
<file path=[Content_Types].xml><?xml version="1.0" encoding="utf-8"?>
<Types xmlns="http://schemas.openxmlformats.org/package/2006/content-types">
  <Default Extension="bin" ContentType="application/vnd.openxmlformats-officedocument.spreadsheetml.printerSettings"/>
  <Default Extension="png" ContentType="image/png"/>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0736" windowHeight="11160" tabRatio="500"/>
  </bookViews>
  <sheets>
    <sheet name="PO" sheetId="1" r:id="rId1"/>
    <sheet name="ABC" sheetId="2" state="hidden" r:id="rId2"/>
    <sheet name="MC" sheetId="3" r:id="rId3"/>
    <sheet name="CPU" sheetId="4" r:id="rId4"/>
    <sheet name="BDI 1" sheetId="5" r:id="rId5"/>
    <sheet name="BDI 2" sheetId="6" state="hidden" r:id="rId6"/>
    <sheet name="CFF" sheetId="7" r:id="rId7"/>
    <sheet name="CRON. DES." sheetId="8" r:id="rId8"/>
    <sheet name="SETOP 01-24 DES" sheetId="9" state="hidden" r:id="rId9"/>
    <sheet name="SINAPI 04-24 DES" sheetId="10" state="hidden" r:id="rId10"/>
    <sheet name="SINAPI 04-24 Ñ DES" sheetId="11" state="hidden" r:id="rId11"/>
    <sheet name="SETOP 01-24 Ñ DES" sheetId="12" state="hidden" r:id="rId12"/>
    <sheet name="SUDECAP 01-24 DES" sheetId="13" state="hidden" r:id="rId13"/>
    <sheet name="SUDECAP 01-24 Ñ DES" sheetId="14" state="hidden" r:id="rId14"/>
  </sheets>
  <externalReferences>
    <externalReference r:id="rId15"/>
    <externalReference r:id="rId16"/>
    <externalReference r:id="rId17"/>
    <externalReference r:id="rId18"/>
  </externalReferences>
  <definedNames>
    <definedName name="_____________________pv3" localSheetId="4">#REF!</definedName>
    <definedName name="_____________________pv3" localSheetId="5">#REF!</definedName>
    <definedName name="_____________________pv3" localSheetId="3">#REF!</definedName>
    <definedName name="_____________________pv3" localSheetId="2">#REF!</definedName>
    <definedName name="_____________________pv3">#REF!</definedName>
    <definedName name="____________________Ele200502" localSheetId="4">#REF!</definedName>
    <definedName name="____________________Ele200502" localSheetId="5">#REF!</definedName>
    <definedName name="____________________Ele200502" localSheetId="3">#REF!</definedName>
    <definedName name="____________________Ele200502">#REF!</definedName>
    <definedName name="____________________pv3" localSheetId="4">#REF!</definedName>
    <definedName name="____________________pv3" localSheetId="5">#REF!</definedName>
    <definedName name="____________________pv3" localSheetId="3">#REF!</definedName>
    <definedName name="____________________pv3">#REF!</definedName>
    <definedName name="____________________Ser200705" localSheetId="5">#REF!</definedName>
    <definedName name="____________________Ser200705" localSheetId="3">#REF!</definedName>
    <definedName name="____________________Ser200705">#REF!</definedName>
    <definedName name="____________________Ser200712" localSheetId="5">#REF!</definedName>
    <definedName name="____________________Ser200712" localSheetId="3">#REF!</definedName>
    <definedName name="____________________Ser200712">#REF!</definedName>
    <definedName name="____________________Ser201104" localSheetId="5">#REF!</definedName>
    <definedName name="____________________Ser201104" localSheetId="3">#REF!</definedName>
    <definedName name="____________________Ser201104">#REF!</definedName>
    <definedName name="____________________TR2" localSheetId="5">#REF!</definedName>
    <definedName name="____________________TR2" localSheetId="3">#REF!</definedName>
    <definedName name="____________________TR2">#REF!</definedName>
    <definedName name="____________________TR5" localSheetId="5">#REF!</definedName>
    <definedName name="____________________TR5" localSheetId="3">#REF!</definedName>
    <definedName name="____________________TR5">#REF!</definedName>
    <definedName name="___________________Ele200502" localSheetId="5">#REF!</definedName>
    <definedName name="___________________Ele200502" localSheetId="3">#REF!</definedName>
    <definedName name="___________________Ele200502">#REF!</definedName>
    <definedName name="___________________Ele200609" localSheetId="5">#REF!</definedName>
    <definedName name="___________________Ele200609" localSheetId="3">#REF!</definedName>
    <definedName name="___________________Ele200609">#REF!</definedName>
    <definedName name="___________________pv2" localSheetId="5">#REF!</definedName>
    <definedName name="___________________pv2" localSheetId="3">#REF!</definedName>
    <definedName name="___________________pv2">#REF!</definedName>
    <definedName name="___________________pv3" localSheetId="5">#REF!</definedName>
    <definedName name="___________________pv3" localSheetId="3">#REF!</definedName>
    <definedName name="___________________pv3">#REF!</definedName>
    <definedName name="___________________Ser200506" localSheetId="5">#REF!</definedName>
    <definedName name="___________________Ser200506" localSheetId="3">#REF!</definedName>
    <definedName name="___________________Ser200506">#REF!</definedName>
    <definedName name="___________________Ser200705" localSheetId="5">#REF!</definedName>
    <definedName name="___________________Ser200705" localSheetId="3">#REF!</definedName>
    <definedName name="___________________Ser200705">#REF!</definedName>
    <definedName name="___________________Ser200712" localSheetId="5">#REF!</definedName>
    <definedName name="___________________Ser200712" localSheetId="3">#REF!</definedName>
    <definedName name="___________________Ser200712">#REF!</definedName>
    <definedName name="___________________Ser201104" localSheetId="5">#REF!</definedName>
    <definedName name="___________________Ser201104" localSheetId="3">#REF!</definedName>
    <definedName name="___________________Ser201104">#REF!</definedName>
    <definedName name="___________________TR2" localSheetId="5">#REF!</definedName>
    <definedName name="___________________TR2" localSheetId="3">#REF!</definedName>
    <definedName name="___________________TR2">#REF!</definedName>
    <definedName name="___________________TR5" localSheetId="5">#REF!</definedName>
    <definedName name="___________________TR5" localSheetId="3">#REF!</definedName>
    <definedName name="___________________TR5">#REF!</definedName>
    <definedName name="__________________Ele200502" localSheetId="5">#REF!</definedName>
    <definedName name="__________________Ele200502" localSheetId="3">#REF!</definedName>
    <definedName name="__________________Ele200502">#REF!</definedName>
    <definedName name="__________________Ele200609" localSheetId="5">#REF!</definedName>
    <definedName name="__________________Ele200609" localSheetId="3">#REF!</definedName>
    <definedName name="__________________Ele200609">#REF!</definedName>
    <definedName name="__________________pv2" localSheetId="5">#REF!</definedName>
    <definedName name="__________________pv2" localSheetId="3">#REF!</definedName>
    <definedName name="__________________pv2">#REF!</definedName>
    <definedName name="__________________pv3" localSheetId="5">#REF!</definedName>
    <definedName name="__________________pv3" localSheetId="3">#REF!</definedName>
    <definedName name="__________________pv3">#REF!</definedName>
    <definedName name="__________________Ser200506" localSheetId="5">#REF!</definedName>
    <definedName name="__________________Ser200506" localSheetId="3">#REF!</definedName>
    <definedName name="__________________Ser200506">#REF!</definedName>
    <definedName name="__________________Ser200705" localSheetId="5">#REF!</definedName>
    <definedName name="__________________Ser200705" localSheetId="3">#REF!</definedName>
    <definedName name="__________________Ser200705">#REF!</definedName>
    <definedName name="__________________Ser200712" localSheetId="5">#REF!</definedName>
    <definedName name="__________________Ser200712" localSheetId="3">#REF!</definedName>
    <definedName name="__________________Ser200712">#REF!</definedName>
    <definedName name="__________________Ser201104" localSheetId="5">#REF!</definedName>
    <definedName name="__________________Ser201104" localSheetId="3">#REF!</definedName>
    <definedName name="__________________Ser201104">#REF!</definedName>
    <definedName name="__________________TR2" localSheetId="5">#REF!</definedName>
    <definedName name="__________________TR2" localSheetId="3">#REF!</definedName>
    <definedName name="__________________TR2">#REF!</definedName>
    <definedName name="__________________TR5" localSheetId="5">#REF!</definedName>
    <definedName name="__________________TR5" localSheetId="3">#REF!</definedName>
    <definedName name="__________________TR5">#REF!</definedName>
    <definedName name="_________________Ele200502" localSheetId="5">#REF!</definedName>
    <definedName name="_________________Ele200502" localSheetId="3">#REF!</definedName>
    <definedName name="_________________Ele200502">#REF!</definedName>
    <definedName name="_________________Ele200609" localSheetId="5">#REF!</definedName>
    <definedName name="_________________Ele200609" localSheetId="3">#REF!</definedName>
    <definedName name="_________________Ele200609">#REF!</definedName>
    <definedName name="_________________pv2" localSheetId="5">#REF!</definedName>
    <definedName name="_________________pv2" localSheetId="3">#REF!</definedName>
    <definedName name="_________________pv2">#REF!</definedName>
    <definedName name="_________________pv3" localSheetId="5">#REF!</definedName>
    <definedName name="_________________pv3" localSheetId="3">#REF!</definedName>
    <definedName name="_________________pv3">#REF!</definedName>
    <definedName name="_________________Ser200506" localSheetId="5">#REF!</definedName>
    <definedName name="_________________Ser200506" localSheetId="3">#REF!</definedName>
    <definedName name="_________________Ser200506">#REF!</definedName>
    <definedName name="_________________Ser200705" localSheetId="5">#REF!</definedName>
    <definedName name="_________________Ser200705" localSheetId="3">#REF!</definedName>
    <definedName name="_________________Ser200705">#REF!</definedName>
    <definedName name="_________________Ser200712" localSheetId="5">#REF!</definedName>
    <definedName name="_________________Ser200712" localSheetId="3">#REF!</definedName>
    <definedName name="_________________Ser200712">#REF!</definedName>
    <definedName name="_________________Ser201104" localSheetId="5">#REF!</definedName>
    <definedName name="_________________Ser201104" localSheetId="3">#REF!</definedName>
    <definedName name="_________________Ser201104">#REF!</definedName>
    <definedName name="_________________TR2" localSheetId="5">#REF!</definedName>
    <definedName name="_________________TR2" localSheetId="3">#REF!</definedName>
    <definedName name="_________________TR2">#REF!</definedName>
    <definedName name="_________________TR5" localSheetId="5">#REF!</definedName>
    <definedName name="_________________TR5" localSheetId="3">#REF!</definedName>
    <definedName name="_________________TR5">#REF!</definedName>
    <definedName name="________________Ele200502" localSheetId="5">#REF!</definedName>
    <definedName name="________________Ele200502" localSheetId="3">#REF!</definedName>
    <definedName name="________________Ele200502">#REF!</definedName>
    <definedName name="________________Ele200609" localSheetId="5">#REF!</definedName>
    <definedName name="________________Ele200609" localSheetId="3">#REF!</definedName>
    <definedName name="________________Ele200609">#REF!</definedName>
    <definedName name="________________pv2" localSheetId="5">#REF!</definedName>
    <definedName name="________________pv2" localSheetId="3">#REF!</definedName>
    <definedName name="________________pv2">#REF!</definedName>
    <definedName name="________________pv3" localSheetId="5">#REF!</definedName>
    <definedName name="________________pv3" localSheetId="3">#REF!</definedName>
    <definedName name="________________pv3">#REF!</definedName>
    <definedName name="________________Ser200506" localSheetId="5">#REF!</definedName>
    <definedName name="________________Ser200506" localSheetId="3">#REF!</definedName>
    <definedName name="________________Ser200506">#REF!</definedName>
    <definedName name="________________Ser200705" localSheetId="5">#REF!</definedName>
    <definedName name="________________Ser200705" localSheetId="3">#REF!</definedName>
    <definedName name="________________Ser200705">#REF!</definedName>
    <definedName name="________________Ser200712" localSheetId="5">#REF!</definedName>
    <definedName name="________________Ser200712" localSheetId="3">#REF!</definedName>
    <definedName name="________________Ser200712">#REF!</definedName>
    <definedName name="________________Ser201104" localSheetId="5">#REF!</definedName>
    <definedName name="________________Ser201104" localSheetId="3">#REF!</definedName>
    <definedName name="________________Ser201104">#REF!</definedName>
    <definedName name="________________TR2" localSheetId="5">#REF!</definedName>
    <definedName name="________________TR2" localSheetId="3">#REF!</definedName>
    <definedName name="________________TR2">#REF!</definedName>
    <definedName name="________________TR5" localSheetId="5">#REF!</definedName>
    <definedName name="________________TR5" localSheetId="3">#REF!</definedName>
    <definedName name="________________TR5">#REF!</definedName>
    <definedName name="_______________Ele200502" localSheetId="5">#REF!</definedName>
    <definedName name="_______________Ele200502" localSheetId="3">#REF!</definedName>
    <definedName name="_______________Ele200502">#REF!</definedName>
    <definedName name="_______________Ele200609" localSheetId="5">#REF!</definedName>
    <definedName name="_______________Ele200609" localSheetId="3">#REF!</definedName>
    <definedName name="_______________Ele200609">#REF!</definedName>
    <definedName name="_______________pv2" localSheetId="5">#REF!</definedName>
    <definedName name="_______________pv2" localSheetId="3">#REF!</definedName>
    <definedName name="_______________pv2">#REF!</definedName>
    <definedName name="_______________pv3" localSheetId="5">#REF!</definedName>
    <definedName name="_______________pv3" localSheetId="3">#REF!</definedName>
    <definedName name="_______________pv3">#REF!</definedName>
    <definedName name="_______________Ser200506" localSheetId="5">#REF!</definedName>
    <definedName name="_______________Ser200506" localSheetId="3">#REF!</definedName>
    <definedName name="_______________Ser200506">#REF!</definedName>
    <definedName name="_______________Ser200705" localSheetId="5">#REF!</definedName>
    <definedName name="_______________Ser200705" localSheetId="3">#REF!</definedName>
    <definedName name="_______________Ser200705">#REF!</definedName>
    <definedName name="_______________Ser200712" localSheetId="5">#REF!</definedName>
    <definedName name="_______________Ser200712" localSheetId="3">#REF!</definedName>
    <definedName name="_______________Ser200712">#REF!</definedName>
    <definedName name="_______________Ser201104" localSheetId="5">#REF!</definedName>
    <definedName name="_______________Ser201104" localSheetId="3">#REF!</definedName>
    <definedName name="_______________Ser201104">#REF!</definedName>
    <definedName name="_______________TR2" localSheetId="5">#REF!</definedName>
    <definedName name="_______________TR2" localSheetId="3">#REF!</definedName>
    <definedName name="_______________TR2">#REF!</definedName>
    <definedName name="_______________TR5" localSheetId="5">#REF!</definedName>
    <definedName name="_______________TR5" localSheetId="3">#REF!</definedName>
    <definedName name="_______________TR5">#REF!</definedName>
    <definedName name="______________Ele200502" localSheetId="5">#REF!</definedName>
    <definedName name="______________Ele200502" localSheetId="3">#REF!</definedName>
    <definedName name="______________Ele200502">#REF!</definedName>
    <definedName name="______________Ele200609" localSheetId="5">#REF!</definedName>
    <definedName name="______________Ele200609" localSheetId="3">#REF!</definedName>
    <definedName name="______________Ele200609">#REF!</definedName>
    <definedName name="______________pv2" localSheetId="5">#REF!</definedName>
    <definedName name="______________pv2" localSheetId="3">#REF!</definedName>
    <definedName name="______________pv2">#REF!</definedName>
    <definedName name="______________pv3" localSheetId="5">#REF!</definedName>
    <definedName name="______________pv3" localSheetId="3">#REF!</definedName>
    <definedName name="______________pv3">#REF!</definedName>
    <definedName name="______________Ser200506" localSheetId="5">#REF!</definedName>
    <definedName name="______________Ser200506" localSheetId="3">#REF!</definedName>
    <definedName name="______________Ser200506">#REF!</definedName>
    <definedName name="______________Ser200705" localSheetId="5">#REF!</definedName>
    <definedName name="______________Ser200705" localSheetId="3">#REF!</definedName>
    <definedName name="______________Ser200705">#REF!</definedName>
    <definedName name="______________Ser200712" localSheetId="5">#REF!</definedName>
    <definedName name="______________Ser200712" localSheetId="3">#REF!</definedName>
    <definedName name="______________Ser200712">#REF!</definedName>
    <definedName name="______________Ser201104" localSheetId="5">#REF!</definedName>
    <definedName name="______________Ser201104" localSheetId="3">#REF!</definedName>
    <definedName name="______________Ser201104">#REF!</definedName>
    <definedName name="______________TR2" localSheetId="5">#REF!</definedName>
    <definedName name="______________TR2" localSheetId="3">#REF!</definedName>
    <definedName name="______________TR2">#REF!</definedName>
    <definedName name="______________TR5" localSheetId="5">#REF!</definedName>
    <definedName name="______________TR5" localSheetId="3">#REF!</definedName>
    <definedName name="______________TR5">#REF!</definedName>
    <definedName name="_____________Ele200502" localSheetId="5">#REF!</definedName>
    <definedName name="_____________Ele200502" localSheetId="3">#REF!</definedName>
    <definedName name="_____________Ele200502">#REF!</definedName>
    <definedName name="_____________Ele200609" localSheetId="5">#REF!</definedName>
    <definedName name="_____________Ele200609" localSheetId="3">#REF!</definedName>
    <definedName name="_____________Ele200609">#REF!</definedName>
    <definedName name="_____________pv2" localSheetId="5">#REF!</definedName>
    <definedName name="_____________pv2" localSheetId="3">#REF!</definedName>
    <definedName name="_____________pv2">#REF!</definedName>
    <definedName name="_____________pv3" localSheetId="5">#REF!</definedName>
    <definedName name="_____________pv3" localSheetId="3">#REF!</definedName>
    <definedName name="_____________pv3">#REF!</definedName>
    <definedName name="_____________REV5" localSheetId="5">#REF!</definedName>
    <definedName name="_____________REV5" localSheetId="3">#REF!</definedName>
    <definedName name="_____________REV5">#REF!</definedName>
    <definedName name="_____________Ser200506" localSheetId="5">#REF!</definedName>
    <definedName name="_____________Ser200506" localSheetId="3">#REF!</definedName>
    <definedName name="_____________Ser200506">#REF!</definedName>
    <definedName name="_____________Ser200705" localSheetId="5">#REF!</definedName>
    <definedName name="_____________Ser200705" localSheetId="3">#REF!</definedName>
    <definedName name="_____________Ser200705">#REF!</definedName>
    <definedName name="_____________Ser200712" localSheetId="5">#REF!</definedName>
    <definedName name="_____________Ser200712" localSheetId="3">#REF!</definedName>
    <definedName name="_____________Ser200712">#REF!</definedName>
    <definedName name="_____________Ser201104" localSheetId="5">#REF!</definedName>
    <definedName name="_____________Ser201104" localSheetId="3">#REF!</definedName>
    <definedName name="_____________Ser201104">#REF!</definedName>
    <definedName name="_____________TR2" localSheetId="5">#REF!</definedName>
    <definedName name="_____________TR2" localSheetId="3">#REF!</definedName>
    <definedName name="_____________TR2">#REF!</definedName>
    <definedName name="_____________TR5" localSheetId="5">#REF!</definedName>
    <definedName name="_____________TR5" localSheetId="3">#REF!</definedName>
    <definedName name="_____________TR5">#REF!</definedName>
    <definedName name="____________Ele200502" localSheetId="5">#REF!</definedName>
    <definedName name="____________Ele200502" localSheetId="3">#REF!</definedName>
    <definedName name="____________Ele200502">#REF!</definedName>
    <definedName name="____________Ele200609" localSheetId="5">#REF!</definedName>
    <definedName name="____________Ele200609" localSheetId="3">#REF!</definedName>
    <definedName name="____________Ele200609">#REF!</definedName>
    <definedName name="____________pv2" localSheetId="5">#REF!</definedName>
    <definedName name="____________pv2" localSheetId="3">#REF!</definedName>
    <definedName name="____________pv2">#REF!</definedName>
    <definedName name="____________pv3" localSheetId="5">#REF!</definedName>
    <definedName name="____________pv3" localSheetId="3">#REF!</definedName>
    <definedName name="____________pv3">#REF!</definedName>
    <definedName name="____________REV5" localSheetId="5">#REF!</definedName>
    <definedName name="____________REV5" localSheetId="3">#REF!</definedName>
    <definedName name="____________REV5">#REF!</definedName>
    <definedName name="____________Ser200506" localSheetId="5">#REF!</definedName>
    <definedName name="____________Ser200506" localSheetId="3">#REF!</definedName>
    <definedName name="____________Ser200506">#REF!</definedName>
    <definedName name="____________Ser200705" localSheetId="5">#REF!</definedName>
    <definedName name="____________Ser200705" localSheetId="3">#REF!</definedName>
    <definedName name="____________Ser200705">#REF!</definedName>
    <definedName name="____________Ser200712" localSheetId="5">#REF!</definedName>
    <definedName name="____________Ser200712" localSheetId="3">#REF!</definedName>
    <definedName name="____________Ser200712">#REF!</definedName>
    <definedName name="____________Ser201104" localSheetId="5">#REF!</definedName>
    <definedName name="____________Ser201104" localSheetId="3">#REF!</definedName>
    <definedName name="____________Ser201104">#REF!</definedName>
    <definedName name="____________TR2" localSheetId="5">#REF!</definedName>
    <definedName name="____________TR2" localSheetId="3">#REF!</definedName>
    <definedName name="____________TR2">#REF!</definedName>
    <definedName name="____________TR5" localSheetId="5">#REF!</definedName>
    <definedName name="____________TR5" localSheetId="3">#REF!</definedName>
    <definedName name="____________TR5">#REF!</definedName>
    <definedName name="___________Ele200502" localSheetId="5">#REF!</definedName>
    <definedName name="___________Ele200502" localSheetId="3">#REF!</definedName>
    <definedName name="___________Ele200502">#REF!</definedName>
    <definedName name="___________Ele200609" localSheetId="5">#REF!</definedName>
    <definedName name="___________Ele200609" localSheetId="3">#REF!</definedName>
    <definedName name="___________Ele200609">#REF!</definedName>
    <definedName name="___________pv2" localSheetId="5">#REF!</definedName>
    <definedName name="___________pv2" localSheetId="3">#REF!</definedName>
    <definedName name="___________pv2">#REF!</definedName>
    <definedName name="___________pv3" localSheetId="5">#REF!</definedName>
    <definedName name="___________pv3" localSheetId="3">#REF!</definedName>
    <definedName name="___________pv3">#REF!</definedName>
    <definedName name="___________REV5" localSheetId="5">#REF!</definedName>
    <definedName name="___________REV5" localSheetId="3">#REF!</definedName>
    <definedName name="___________REV5">#REF!</definedName>
    <definedName name="___________Ser200506" localSheetId="5">#REF!</definedName>
    <definedName name="___________Ser200506" localSheetId="3">#REF!</definedName>
    <definedName name="___________Ser200506">#REF!</definedName>
    <definedName name="___________Ser200705" localSheetId="5">#REF!</definedName>
    <definedName name="___________Ser200705" localSheetId="3">#REF!</definedName>
    <definedName name="___________Ser200705">#REF!</definedName>
    <definedName name="___________Ser200712" localSheetId="5">#REF!</definedName>
    <definedName name="___________Ser200712" localSheetId="3">#REF!</definedName>
    <definedName name="___________Ser200712">#REF!</definedName>
    <definedName name="___________Ser201104" localSheetId="5">#REF!</definedName>
    <definedName name="___________Ser201104" localSheetId="3">#REF!</definedName>
    <definedName name="___________Ser201104">#REF!</definedName>
    <definedName name="___________TR2" localSheetId="5">#REF!</definedName>
    <definedName name="___________TR2" localSheetId="3">#REF!</definedName>
    <definedName name="___________TR2">#REF!</definedName>
    <definedName name="___________TR5" localSheetId="5">#REF!</definedName>
    <definedName name="___________TR5" localSheetId="3">#REF!</definedName>
    <definedName name="___________TR5">#REF!</definedName>
    <definedName name="__________abc2" localSheetId="5">#REF!</definedName>
    <definedName name="__________abc2" localSheetId="3">#REF!</definedName>
    <definedName name="__________abc2">#REF!</definedName>
    <definedName name="__________Ele200502" localSheetId="5">#REF!</definedName>
    <definedName name="__________Ele200502" localSheetId="3">#REF!</definedName>
    <definedName name="__________Ele200502">#REF!</definedName>
    <definedName name="__________Ele200609" localSheetId="5">#REF!</definedName>
    <definedName name="__________Ele200609" localSheetId="3">#REF!</definedName>
    <definedName name="__________Ele200609">#REF!</definedName>
    <definedName name="__________pv2" localSheetId="5">#REF!</definedName>
    <definedName name="__________pv2" localSheetId="3">#REF!</definedName>
    <definedName name="__________pv2">#REF!</definedName>
    <definedName name="__________pv3" localSheetId="5">#REF!</definedName>
    <definedName name="__________pv3" localSheetId="3">#REF!</definedName>
    <definedName name="__________pv3">#REF!</definedName>
    <definedName name="__________REV5" localSheetId="5">#REF!</definedName>
    <definedName name="__________REV5" localSheetId="3">#REF!</definedName>
    <definedName name="__________REV5">#REF!</definedName>
    <definedName name="__________Ser200506" localSheetId="5">#REF!</definedName>
    <definedName name="__________Ser200506" localSheetId="3">#REF!</definedName>
    <definedName name="__________Ser200506">#REF!</definedName>
    <definedName name="__________Ser200705" localSheetId="5">#REF!</definedName>
    <definedName name="__________Ser200705" localSheetId="3">#REF!</definedName>
    <definedName name="__________Ser200705">#REF!</definedName>
    <definedName name="__________Ser200712" localSheetId="5">#REF!</definedName>
    <definedName name="__________Ser200712" localSheetId="3">#REF!</definedName>
    <definedName name="__________Ser200712">#REF!</definedName>
    <definedName name="__________Ser201104" localSheetId="5">#REF!</definedName>
    <definedName name="__________Ser201104" localSheetId="3">#REF!</definedName>
    <definedName name="__________Ser201104">#REF!</definedName>
    <definedName name="__________TR2" localSheetId="5">#REF!</definedName>
    <definedName name="__________TR2" localSheetId="3">#REF!</definedName>
    <definedName name="__________TR2">#REF!</definedName>
    <definedName name="__________TR5" localSheetId="5">#REF!</definedName>
    <definedName name="__________TR5" localSheetId="3">#REF!</definedName>
    <definedName name="__________TR5">#REF!</definedName>
    <definedName name="_________abc2" localSheetId="5">#REF!</definedName>
    <definedName name="_________abc2" localSheetId="3">#REF!</definedName>
    <definedName name="_________abc2">#REF!</definedName>
    <definedName name="_________Ele200502" localSheetId="5">#REF!</definedName>
    <definedName name="_________Ele200502" localSheetId="3">#REF!</definedName>
    <definedName name="_________Ele200502">#REF!</definedName>
    <definedName name="_________Ele200609" localSheetId="5">#REF!</definedName>
    <definedName name="_________Ele200609" localSheetId="3">#REF!</definedName>
    <definedName name="_________Ele200609">#REF!</definedName>
    <definedName name="_________pv2" localSheetId="5">#REF!</definedName>
    <definedName name="_________pv2" localSheetId="3">#REF!</definedName>
    <definedName name="_________pv2">#REF!</definedName>
    <definedName name="_________pv3" localSheetId="5">#REF!</definedName>
    <definedName name="_________pv3" localSheetId="3">#REF!</definedName>
    <definedName name="_________pv3">#REF!</definedName>
    <definedName name="_________REV5" localSheetId="5">#REF!</definedName>
    <definedName name="_________REV5" localSheetId="3">#REF!</definedName>
    <definedName name="_________REV5">#REF!</definedName>
    <definedName name="_________Ser200506" localSheetId="5">#REF!</definedName>
    <definedName name="_________Ser200506" localSheetId="3">#REF!</definedName>
    <definedName name="_________Ser200506">#REF!</definedName>
    <definedName name="_________Ser200705" localSheetId="5">#REF!</definedName>
    <definedName name="_________Ser200705" localSheetId="3">#REF!</definedName>
    <definedName name="_________Ser200705">#REF!</definedName>
    <definedName name="_________Ser200712" localSheetId="5">#REF!</definedName>
    <definedName name="_________Ser200712" localSheetId="3">#REF!</definedName>
    <definedName name="_________Ser200712">#REF!</definedName>
    <definedName name="_________Ser201104" localSheetId="5">#REF!</definedName>
    <definedName name="_________Ser201104" localSheetId="3">#REF!</definedName>
    <definedName name="_________Ser201104">#REF!</definedName>
    <definedName name="_________TR2" localSheetId="5">#REF!</definedName>
    <definedName name="_________TR2" localSheetId="3">#REF!</definedName>
    <definedName name="_________TR2">#REF!</definedName>
    <definedName name="_________TR5" localSheetId="5">#REF!</definedName>
    <definedName name="_________TR5" localSheetId="3">#REF!</definedName>
    <definedName name="_________TR5">#REF!</definedName>
    <definedName name="________abc2" localSheetId="5">#REF!</definedName>
    <definedName name="________abc2" localSheetId="3">#REF!</definedName>
    <definedName name="________abc2">#REF!</definedName>
    <definedName name="________Ele200502" localSheetId="5">#REF!</definedName>
    <definedName name="________Ele200502" localSheetId="3">#REF!</definedName>
    <definedName name="________Ele200502">#REF!</definedName>
    <definedName name="________Ele200609" localSheetId="5">#REF!</definedName>
    <definedName name="________Ele200609" localSheetId="3">#REF!</definedName>
    <definedName name="________Ele200609">#REF!</definedName>
    <definedName name="________pv2" localSheetId="5">#REF!</definedName>
    <definedName name="________pv2" localSheetId="3">#REF!</definedName>
    <definedName name="________pv2">#REF!</definedName>
    <definedName name="________pv3" localSheetId="5">#REF!</definedName>
    <definedName name="________pv3" localSheetId="3">#REF!</definedName>
    <definedName name="________pv3">#REF!</definedName>
    <definedName name="________REV5" localSheetId="5">#REF!</definedName>
    <definedName name="________REV5" localSheetId="3">#REF!</definedName>
    <definedName name="________REV5">#REF!</definedName>
    <definedName name="________Ser200506" localSheetId="5">#REF!</definedName>
    <definedName name="________Ser200506" localSheetId="3">#REF!</definedName>
    <definedName name="________Ser200506">#REF!</definedName>
    <definedName name="________Ser200705" localSheetId="5">#REF!</definedName>
    <definedName name="________Ser200705" localSheetId="3">#REF!</definedName>
    <definedName name="________Ser200705">#REF!</definedName>
    <definedName name="________Ser200712" localSheetId="5">#REF!</definedName>
    <definedName name="________Ser200712" localSheetId="3">#REF!</definedName>
    <definedName name="________Ser200712">#REF!</definedName>
    <definedName name="________Ser201104" localSheetId="5">#REF!</definedName>
    <definedName name="________Ser201104" localSheetId="3">#REF!</definedName>
    <definedName name="________Ser201104">#REF!</definedName>
    <definedName name="________TR2" localSheetId="5">#REF!</definedName>
    <definedName name="________TR2" localSheetId="3">#REF!</definedName>
    <definedName name="________TR2">#REF!</definedName>
    <definedName name="________TR5" localSheetId="5">#REF!</definedName>
    <definedName name="________TR5" localSheetId="3">#REF!</definedName>
    <definedName name="________TR5">#REF!</definedName>
    <definedName name="_______abc2" localSheetId="5">#REF!</definedName>
    <definedName name="_______abc2" localSheetId="3">#REF!</definedName>
    <definedName name="_______abc2">#REF!</definedName>
    <definedName name="_______Ele200502" localSheetId="5">#REF!</definedName>
    <definedName name="_______Ele200502" localSheetId="3">#REF!</definedName>
    <definedName name="_______Ele200502">#REF!</definedName>
    <definedName name="_______Ele200609" localSheetId="5">#REF!</definedName>
    <definedName name="_______Ele200609" localSheetId="3">#REF!</definedName>
    <definedName name="_______Ele200609">#REF!</definedName>
    <definedName name="_______pv2" localSheetId="5">#REF!</definedName>
    <definedName name="_______pv2" localSheetId="3">#REF!</definedName>
    <definedName name="_______pv2">#REF!</definedName>
    <definedName name="_______pv3" localSheetId="5">#REF!</definedName>
    <definedName name="_______pv3" localSheetId="3">#REF!</definedName>
    <definedName name="_______pv3">#REF!</definedName>
    <definedName name="_______REV5" localSheetId="5">#REF!</definedName>
    <definedName name="_______REV5" localSheetId="3">#REF!</definedName>
    <definedName name="_______REV5">#REF!</definedName>
    <definedName name="_______Ser200506" localSheetId="5">#REF!</definedName>
    <definedName name="_______Ser200506" localSheetId="3">#REF!</definedName>
    <definedName name="_______Ser200506">#REF!</definedName>
    <definedName name="_______Ser200705" localSheetId="5">#REF!</definedName>
    <definedName name="_______Ser200705" localSheetId="3">#REF!</definedName>
    <definedName name="_______Ser200705">#REF!</definedName>
    <definedName name="_______Ser200712" localSheetId="5">#REF!</definedName>
    <definedName name="_______Ser200712" localSheetId="3">#REF!</definedName>
    <definedName name="_______Ser200712">#REF!</definedName>
    <definedName name="_______Ser201104" localSheetId="5">#REF!</definedName>
    <definedName name="_______Ser201104" localSheetId="3">#REF!</definedName>
    <definedName name="_______Ser201104">#REF!</definedName>
    <definedName name="_______TR2" localSheetId="5">#REF!</definedName>
    <definedName name="_______TR2" localSheetId="3">#REF!</definedName>
    <definedName name="_______TR2">#REF!</definedName>
    <definedName name="_______TR5" localSheetId="5">#REF!</definedName>
    <definedName name="_______TR5" localSheetId="3">#REF!</definedName>
    <definedName name="_______TR5">#REF!</definedName>
    <definedName name="______abc2" localSheetId="5">#REF!</definedName>
    <definedName name="______abc2" localSheetId="3">#REF!</definedName>
    <definedName name="______abc2">#REF!</definedName>
    <definedName name="______Ele200502" localSheetId="5">#REF!</definedName>
    <definedName name="______Ele200502" localSheetId="3">#REF!</definedName>
    <definedName name="______Ele200502">#REF!</definedName>
    <definedName name="______Ele200609" localSheetId="5">#REF!</definedName>
    <definedName name="______Ele200609" localSheetId="3">#REF!</definedName>
    <definedName name="______Ele200609">#REF!</definedName>
    <definedName name="______pv2" localSheetId="5">#REF!</definedName>
    <definedName name="______pv2" localSheetId="3">#REF!</definedName>
    <definedName name="______pv2">#REF!</definedName>
    <definedName name="______pv3" localSheetId="5">#REF!</definedName>
    <definedName name="______pv3" localSheetId="3">#REF!</definedName>
    <definedName name="______pv3">#REF!</definedName>
    <definedName name="______REV5" localSheetId="5">#REF!</definedName>
    <definedName name="______REV5" localSheetId="3">#REF!</definedName>
    <definedName name="______REV5">#REF!</definedName>
    <definedName name="______Ser200506" localSheetId="5">#REF!</definedName>
    <definedName name="______Ser200506" localSheetId="3">#REF!</definedName>
    <definedName name="______Ser200506">#REF!</definedName>
    <definedName name="______Ser200705" localSheetId="5">#REF!</definedName>
    <definedName name="______Ser200705" localSheetId="3">#REF!</definedName>
    <definedName name="______Ser200705">#REF!</definedName>
    <definedName name="______Ser200712" localSheetId="5">#REF!</definedName>
    <definedName name="______Ser200712" localSheetId="3">#REF!</definedName>
    <definedName name="______Ser200712">#REF!</definedName>
    <definedName name="______Ser201104" localSheetId="5">#REF!</definedName>
    <definedName name="______Ser201104" localSheetId="3">#REF!</definedName>
    <definedName name="______Ser201104">#REF!</definedName>
    <definedName name="______TR2" localSheetId="5">#REF!</definedName>
    <definedName name="______TR2" localSheetId="3">#REF!</definedName>
    <definedName name="______TR2">#REF!</definedName>
    <definedName name="______TR5" localSheetId="5">#REF!</definedName>
    <definedName name="______TR5" localSheetId="3">#REF!</definedName>
    <definedName name="______TR5">#REF!</definedName>
    <definedName name="_____abc2" localSheetId="5">#REF!</definedName>
    <definedName name="_____abc2" localSheetId="3">#REF!</definedName>
    <definedName name="_____abc2">#REF!</definedName>
    <definedName name="_____Ele200502" localSheetId="5">#REF!</definedName>
    <definedName name="_____Ele200502" localSheetId="3">#REF!</definedName>
    <definedName name="_____Ele200502">#REF!</definedName>
    <definedName name="_____Ele200609" localSheetId="5">#REF!</definedName>
    <definedName name="_____Ele200609" localSheetId="3">#REF!</definedName>
    <definedName name="_____Ele200609">#REF!</definedName>
    <definedName name="_____pv2" localSheetId="5">#REF!</definedName>
    <definedName name="_____pv2" localSheetId="3">#REF!</definedName>
    <definedName name="_____pv2">#REF!</definedName>
    <definedName name="_____pv3" localSheetId="5">#REF!</definedName>
    <definedName name="_____pv3" localSheetId="3">#REF!</definedName>
    <definedName name="_____pv3">#REF!</definedName>
    <definedName name="_____REV5" localSheetId="5">#REF!</definedName>
    <definedName name="_____REV5" localSheetId="3">#REF!</definedName>
    <definedName name="_____REV5">#REF!</definedName>
    <definedName name="_____Ser200506" localSheetId="5">#REF!</definedName>
    <definedName name="_____Ser200506" localSheetId="3">#REF!</definedName>
    <definedName name="_____Ser200506">#REF!</definedName>
    <definedName name="_____Ser200705" localSheetId="5">#REF!</definedName>
    <definedName name="_____Ser200705" localSheetId="3">#REF!</definedName>
    <definedName name="_____Ser200705">#REF!</definedName>
    <definedName name="_____Ser200712" localSheetId="5">#REF!</definedName>
    <definedName name="_____Ser200712" localSheetId="3">#REF!</definedName>
    <definedName name="_____Ser200712">#REF!</definedName>
    <definedName name="_____Ser201104" localSheetId="5">#REF!</definedName>
    <definedName name="_____Ser201104" localSheetId="3">#REF!</definedName>
    <definedName name="_____Ser201104">#REF!</definedName>
    <definedName name="_____TR2" localSheetId="5">#REF!</definedName>
    <definedName name="_____TR2" localSheetId="3">#REF!</definedName>
    <definedName name="_____TR2">#REF!</definedName>
    <definedName name="_____TR5" localSheetId="5">#REF!</definedName>
    <definedName name="_____TR5" localSheetId="3">#REF!</definedName>
    <definedName name="_____TR5">#REF!</definedName>
    <definedName name="____abc2" localSheetId="5">#REF!</definedName>
    <definedName name="____abc2" localSheetId="3">#REF!</definedName>
    <definedName name="____abc2">#REF!</definedName>
    <definedName name="____Ele200502" localSheetId="5">#REF!</definedName>
    <definedName name="____Ele200502" localSheetId="3">#REF!</definedName>
    <definedName name="____Ele200502">#REF!</definedName>
    <definedName name="____Ele200609" localSheetId="5">#REF!</definedName>
    <definedName name="____Ele200609" localSheetId="3">#REF!</definedName>
    <definedName name="____Ele200609">#REF!</definedName>
    <definedName name="____pv2" localSheetId="5">#REF!</definedName>
    <definedName name="____pv2" localSheetId="3">#REF!</definedName>
    <definedName name="____pv2">#REF!</definedName>
    <definedName name="____pv3" localSheetId="5">#REF!</definedName>
    <definedName name="____pv3" localSheetId="3">#REF!</definedName>
    <definedName name="____pv3">#REF!</definedName>
    <definedName name="____REV5" localSheetId="5">#REF!</definedName>
    <definedName name="____REV5" localSheetId="3">#REF!</definedName>
    <definedName name="____REV5">#REF!</definedName>
    <definedName name="____Ser200506" localSheetId="5">#REF!</definedName>
    <definedName name="____Ser200506" localSheetId="3">#REF!</definedName>
    <definedName name="____Ser200506">#REF!</definedName>
    <definedName name="____Ser200705" localSheetId="5">#REF!</definedName>
    <definedName name="____Ser200705" localSheetId="3">#REF!</definedName>
    <definedName name="____Ser200705">#REF!</definedName>
    <definedName name="____Ser200712" localSheetId="5">#REF!</definedName>
    <definedName name="____Ser200712" localSheetId="3">#REF!</definedName>
    <definedName name="____Ser200712">#REF!</definedName>
    <definedName name="____Ser201104" localSheetId="5">#REF!</definedName>
    <definedName name="____Ser201104" localSheetId="3">#REF!</definedName>
    <definedName name="____Ser201104">#REF!</definedName>
    <definedName name="____TR2" localSheetId="5">#REF!</definedName>
    <definedName name="____TR2" localSheetId="3">#REF!</definedName>
    <definedName name="____TR2">#REF!</definedName>
    <definedName name="____TR5" localSheetId="5">#REF!</definedName>
    <definedName name="____TR5" localSheetId="3">#REF!</definedName>
    <definedName name="____TR5">#REF!</definedName>
    <definedName name="___abc2" localSheetId="5">#REF!</definedName>
    <definedName name="___abc2" localSheetId="3">#REF!</definedName>
    <definedName name="___abc2">#REF!</definedName>
    <definedName name="___Ele200502" localSheetId="5">#REF!</definedName>
    <definedName name="___Ele200502" localSheetId="3">#REF!</definedName>
    <definedName name="___Ele200502">#REF!</definedName>
    <definedName name="___Ele200609" localSheetId="5">#REF!</definedName>
    <definedName name="___Ele200609" localSheetId="3">#REF!</definedName>
    <definedName name="___Ele200609">#REF!</definedName>
    <definedName name="___pv2" localSheetId="5">#REF!</definedName>
    <definedName name="___pv2" localSheetId="3">#REF!</definedName>
    <definedName name="___pv2">#REF!</definedName>
    <definedName name="___pv3" localSheetId="5">#REF!</definedName>
    <definedName name="___pv3" localSheetId="3">#REF!</definedName>
    <definedName name="___pv3">#REF!</definedName>
    <definedName name="___REV5" localSheetId="5">#REF!</definedName>
    <definedName name="___REV5" localSheetId="3">#REF!</definedName>
    <definedName name="___REV5">#REF!</definedName>
    <definedName name="___Ser200506" localSheetId="5">#REF!</definedName>
    <definedName name="___Ser200506" localSheetId="3">#REF!</definedName>
    <definedName name="___Ser200506">#REF!</definedName>
    <definedName name="___Ser200705" localSheetId="5">#REF!</definedName>
    <definedName name="___Ser200705" localSheetId="3">#REF!</definedName>
    <definedName name="___Ser200705">#REF!</definedName>
    <definedName name="___Ser200712" localSheetId="5">#REF!</definedName>
    <definedName name="___Ser200712" localSheetId="3">#REF!</definedName>
    <definedName name="___Ser200712">#REF!</definedName>
    <definedName name="___Ser201104" localSheetId="5">#REF!</definedName>
    <definedName name="___Ser201104" localSheetId="3">#REF!</definedName>
    <definedName name="___Ser201104">#REF!</definedName>
    <definedName name="___sub1" localSheetId="5">#REF!</definedName>
    <definedName name="___sub1">#REF!</definedName>
    <definedName name="___sub2" localSheetId="5">#REF!</definedName>
    <definedName name="___sub2">#REF!</definedName>
    <definedName name="___sub3" localSheetId="5">#REF!</definedName>
    <definedName name="___sub3">#REF!</definedName>
    <definedName name="___TR2" localSheetId="5">#REF!</definedName>
    <definedName name="___TR2" localSheetId="3">#REF!</definedName>
    <definedName name="___TR2">#REF!</definedName>
    <definedName name="___TR5" localSheetId="5">#REF!</definedName>
    <definedName name="___TR5" localSheetId="3">#REF!</definedName>
    <definedName name="___TR5">#REF!</definedName>
    <definedName name="__abc2" localSheetId="5">#REF!</definedName>
    <definedName name="__abc2" localSheetId="3">#REF!</definedName>
    <definedName name="__abc2">#REF!</definedName>
    <definedName name="__Ele200502" localSheetId="5">#REF!</definedName>
    <definedName name="__Ele200502" localSheetId="3">#REF!</definedName>
    <definedName name="__Ele200502">#REF!</definedName>
    <definedName name="__Ele200609" localSheetId="5">#REF!</definedName>
    <definedName name="__Ele200609" localSheetId="3">#REF!</definedName>
    <definedName name="__Ele200609">#REF!</definedName>
    <definedName name="__pv2" localSheetId="5">#REF!</definedName>
    <definedName name="__pv2" localSheetId="3">#REF!</definedName>
    <definedName name="__pv2">#REF!</definedName>
    <definedName name="__pv3" localSheetId="5">#REF!</definedName>
    <definedName name="__pv3" localSheetId="3">#REF!</definedName>
    <definedName name="__pv3">#REF!</definedName>
    <definedName name="__REV5" localSheetId="5">#REF!</definedName>
    <definedName name="__REV5" localSheetId="3">#REF!</definedName>
    <definedName name="__REV5">#REF!</definedName>
    <definedName name="__Ser200506" localSheetId="5">#REF!</definedName>
    <definedName name="__Ser200506" localSheetId="3">#REF!</definedName>
    <definedName name="__Ser200506">#REF!</definedName>
    <definedName name="__Ser200705" localSheetId="5">#REF!</definedName>
    <definedName name="__Ser200705" localSheetId="3">#REF!</definedName>
    <definedName name="__Ser200705">#REF!</definedName>
    <definedName name="__Ser200712" localSheetId="5">#REF!</definedName>
    <definedName name="__Ser200712" localSheetId="3">#REF!</definedName>
    <definedName name="__Ser200712">#REF!</definedName>
    <definedName name="__Ser201104" localSheetId="5">#REF!</definedName>
    <definedName name="__Ser201104" localSheetId="3">#REF!</definedName>
    <definedName name="__Ser201104">#REF!</definedName>
    <definedName name="__TR2" localSheetId="5">#REF!</definedName>
    <definedName name="__TR2" localSheetId="3">#REF!</definedName>
    <definedName name="__TR2">#REF!</definedName>
    <definedName name="__TR5" localSheetId="5">#REF!</definedName>
    <definedName name="__TR5" localSheetId="3">#REF!</definedName>
    <definedName name="__TR5">#REF!</definedName>
    <definedName name="_1Excel_BuiltIn_Print_Area_1_1" localSheetId="5">#REF!</definedName>
    <definedName name="_1Excel_BuiltIn_Print_Area_1_1" localSheetId="3">#REF!</definedName>
    <definedName name="_1Excel_BuiltIn_Print_Area_1_1">#REF!</definedName>
    <definedName name="_2Excel_BuiltIn_Print_Area_2_1" localSheetId="5">#REF!</definedName>
    <definedName name="_2Excel_BuiltIn_Print_Area_2_1" localSheetId="3">#REF!</definedName>
    <definedName name="_2Excel_BuiltIn_Print_Area_2_1">#REF!</definedName>
    <definedName name="_3Excel_BuiltIn_Print_Area_4_1" localSheetId="5">#REF!</definedName>
    <definedName name="_3Excel_BuiltIn_Print_Area_4_1" localSheetId="3">#REF!</definedName>
    <definedName name="_3Excel_BuiltIn_Print_Area_4_1">#REF!</definedName>
    <definedName name="_4Excel_BuiltIn_Print_Area_1_1" localSheetId="5">#REF!</definedName>
    <definedName name="_4Excel_BuiltIn_Print_Area_1_1" localSheetId="3">#REF!</definedName>
    <definedName name="_4Excel_BuiltIn_Print_Area_1_1">#REF!</definedName>
    <definedName name="_6Excel_BuiltIn_Print_Area_4_1" localSheetId="5">#REF!</definedName>
    <definedName name="_6Excel_BuiltIn_Print_Area_4_1" localSheetId="3">#REF!</definedName>
    <definedName name="_6Excel_BuiltIn_Print_Area_4_1">#REF!</definedName>
    <definedName name="_abc2" localSheetId="5">#REF!</definedName>
    <definedName name="_abc2" localSheetId="3">#REF!</definedName>
    <definedName name="_abc2">#REF!</definedName>
    <definedName name="_Ele200502" localSheetId="5">#REF!</definedName>
    <definedName name="_Ele200502" localSheetId="3">#REF!</definedName>
    <definedName name="_Ele200502">#REF!</definedName>
    <definedName name="_Ele200609" localSheetId="5">#REF!</definedName>
    <definedName name="_Ele200609" localSheetId="3">#REF!</definedName>
    <definedName name="_Ele200609">#REF!</definedName>
    <definedName name="_pv2" localSheetId="5">#REF!</definedName>
    <definedName name="_pv2" localSheetId="3">#REF!</definedName>
    <definedName name="_pv2" localSheetId="2">#REF!</definedName>
    <definedName name="_pv2">#REF!</definedName>
    <definedName name="_pv3" localSheetId="5">#REF!</definedName>
    <definedName name="_pv3" localSheetId="3">#REF!</definedName>
    <definedName name="_pv3">#REF!</definedName>
    <definedName name="_REV5" localSheetId="5">#REF!</definedName>
    <definedName name="_REV5" localSheetId="3">#REF!</definedName>
    <definedName name="_REV5">#REF!</definedName>
    <definedName name="_Ser200506" localSheetId="5">#REF!</definedName>
    <definedName name="_Ser200506" localSheetId="3">#REF!</definedName>
    <definedName name="_Ser200506">#REF!</definedName>
    <definedName name="_Ser200705" localSheetId="5">#REF!</definedName>
    <definedName name="_Ser200705" localSheetId="3">#REF!</definedName>
    <definedName name="_Ser200705">#REF!</definedName>
    <definedName name="_Ser200712" localSheetId="5">#REF!</definedName>
    <definedName name="_Ser200712" localSheetId="3">#REF!</definedName>
    <definedName name="_Ser200712">#REF!</definedName>
    <definedName name="_Ser201104" localSheetId="5">#REF!</definedName>
    <definedName name="_Ser201104" localSheetId="3">#REF!</definedName>
    <definedName name="_Ser201104">#REF!</definedName>
    <definedName name="_sub1" localSheetId="5">#REF!</definedName>
    <definedName name="_sub1">#REF!</definedName>
    <definedName name="_sub2" localSheetId="5">#REF!</definedName>
    <definedName name="_sub2">#REF!</definedName>
    <definedName name="_sub3" localSheetId="5">#REF!</definedName>
    <definedName name="_sub3">#REF!</definedName>
    <definedName name="_TR2" localSheetId="5">#REF!</definedName>
    <definedName name="_TR2" localSheetId="3">#REF!</definedName>
    <definedName name="_TR2">#REF!</definedName>
    <definedName name="_TR5" localSheetId="5">#REF!</definedName>
    <definedName name="_TR5" localSheetId="3">#REF!</definedName>
    <definedName name="_TR5">#REF!</definedName>
    <definedName name="A" localSheetId="5">#REF!</definedName>
    <definedName name="A" localSheetId="3">#REF!</definedName>
    <definedName name="A">#REF!</definedName>
    <definedName name="aa" localSheetId="5">#REF!</definedName>
    <definedName name="aa" localSheetId="3">#REF!</definedName>
    <definedName name="aa">#REF!</definedName>
    <definedName name="aaa" localSheetId="5">#REF!</definedName>
    <definedName name="aaa" localSheetId="3">#REF!</definedName>
    <definedName name="aaa">#REF!</definedName>
    <definedName name="abc" localSheetId="5">#REF!</definedName>
    <definedName name="abc" localSheetId="3">#REF!</definedName>
    <definedName name="abc">#REF!</definedName>
    <definedName name="Abrigo_moto_gerador_consulta" localSheetId="5">#REF!</definedName>
    <definedName name="Abrigo_moto_gerador_consulta" localSheetId="3">#REF!</definedName>
    <definedName name="Abrigo_moto_gerador_consulta">#REF!</definedName>
    <definedName name="Acesso_Estacao_01" localSheetId="5">#REF!</definedName>
    <definedName name="Acesso_Estacao_01" localSheetId="3">#REF!</definedName>
    <definedName name="Acesso_Estacao_01">#REF!</definedName>
    <definedName name="ACOMPANHAMENTO" localSheetId="7" hidden="1">IF(VALUE([1]MENU!$O$4)=2,"BM","PLE")</definedName>
    <definedName name="ACOMPANHAMENTO" hidden="1">IF(VALUE([2]MENU!$O$4)=2,"BM","PLE")</definedName>
    <definedName name="adfv" localSheetId="5">#REF!</definedName>
    <definedName name="adfv" localSheetId="3">#REF!</definedName>
    <definedName name="adfv" localSheetId="2">#REF!</definedName>
    <definedName name="adfv">#REF!</definedName>
    <definedName name="Administração" localSheetId="5">#REF!</definedName>
    <definedName name="Administração" localSheetId="3">#REF!</definedName>
    <definedName name="Administração" localSheetId="2">#REF!</definedName>
    <definedName name="Administração">#REF!</definedName>
    <definedName name="AREA" localSheetId="5">#REF!</definedName>
    <definedName name="AREA">#REF!</definedName>
    <definedName name="_xlnm.Print_Area" localSheetId="4">'BDI 1'!$A$1:$E$61</definedName>
    <definedName name="_xlnm.Print_Area" localSheetId="5">'BDI 2'!$A$1:$E$53</definedName>
    <definedName name="_xlnm.Print_Area" localSheetId="6">CFF!$A$1:$J$36</definedName>
    <definedName name="_xlnm.Print_Area" localSheetId="3">CPU!$A$1:$J$30</definedName>
    <definedName name="_xlnm.Print_Area" localSheetId="7">'CRON. DES.'!$A$1:$I$17</definedName>
    <definedName name="_xlnm.Print_Area" localSheetId="2">MC!$A$1:$R$39</definedName>
    <definedName name="_xlnm.Print_Area" localSheetId="0">PO!$A$1:$M$36</definedName>
    <definedName name="AUTOEVENTO" localSheetId="7" hidden="1">[1]CÁLCULO!$A$12</definedName>
    <definedName name="AUTOEVENTO" hidden="1">[2]CÁLCULO!$A$12</definedName>
    <definedName name="B" localSheetId="5">#REF!</definedName>
    <definedName name="B">#REF!</definedName>
    <definedName name="BASICO" localSheetId="5">#REF!</definedName>
    <definedName name="BASICO" localSheetId="3">#REF!</definedName>
    <definedName name="BASICO" localSheetId="2">#REF!</definedName>
    <definedName name="BASICO">#REF!</definedName>
    <definedName name="BDI" localSheetId="5">#REF!</definedName>
    <definedName name="BDI">#REF!</definedName>
    <definedName name="BDI.Filtro" localSheetId="4">#REF!</definedName>
    <definedName name="BDI.Filtro" localSheetId="5">#REF!</definedName>
    <definedName name="BDI.Filtro" localSheetId="3">#REF!</definedName>
    <definedName name="BDI.Filtro" localSheetId="7" hidden="1">#REF!</definedName>
    <definedName name="BDI.Filtro">#REF!</definedName>
    <definedName name="BDI.Opcao" localSheetId="7" hidden="1">[1]DADOS!$F$18</definedName>
    <definedName name="BDI.Opcao" hidden="1">[2]DADOS!$F$18</definedName>
    <definedName name="BDI.TipoObra" localSheetId="4">#REF!</definedName>
    <definedName name="BDI.TipoObra" localSheetId="5">#REF!</definedName>
    <definedName name="BDI.TipoObra" localSheetId="3">#REF!</definedName>
    <definedName name="BDI.TipoObra" localSheetId="7" hidden="1">#REF!</definedName>
    <definedName name="BDI.TipoObra" localSheetId="2">#REF!</definedName>
    <definedName name="BDI.TipoObra">#REF!</definedName>
    <definedName name="BM.AFAcumulado" localSheetId="7" hidden="1">[1]BM!$R1</definedName>
    <definedName name="BM.AFAcumulado" hidden="1">[2]BM!$R1</definedName>
    <definedName name="BM.AFAnterior" localSheetId="7" hidden="1">[1]BM!$Q1</definedName>
    <definedName name="BM.AFAnterior" hidden="1">[2]BM!$Q1</definedName>
    <definedName name="BM.MaxMed" localSheetId="4" hidden="1">IF('BDI 1'!RegimeExecucao="Global",1,[2]BM!$G1)</definedName>
    <definedName name="BM.MaxMed" localSheetId="5" hidden="1">IF('BDI 1'!RegimeExecucao="Global",1,[2]BM!$G1)</definedName>
    <definedName name="BM.MaxMed" localSheetId="3" hidden="1">IF('BDI 1'!RegimeExecucao="Global",1,[2]BM!$G1)</definedName>
    <definedName name="BM.MaxMed" localSheetId="7" hidden="1">IF('BDI 1'!RegimeExecucao="Global",1,[1]BM!$G1)</definedName>
    <definedName name="BM.MaxMed" localSheetId="2" hidden="1">IF('BDI 1'!RegimeExecucao="Global",1,[2]BM!$G1)</definedName>
    <definedName name="BM.MaxMed" hidden="1">IF('BDI 1'!RegimeExecucao="Global",1,[2]BM!$G1)</definedName>
    <definedName name="BM.MEDAcumulado" localSheetId="4" hidden="1">IF(COUNTIF([2]BM!$AB$13:$AM$13,BM.medicao)&gt;0,SUM(OFFSET([2]BM!$AB1,0,0,1,MATCH(BM.medicao,[2]BM!$AB$13:$AM$13,0))),0)</definedName>
    <definedName name="BM.MEDAcumulado" localSheetId="5" hidden="1">IF(COUNTIF([2]BM!$AB$13:$AM$13,BM.medicao)&gt;0,SUM(OFFSET([2]BM!$AB1,0,0,1,MATCH(BM.medicao,[2]BM!$AB$13:$AM$13,0))),0)</definedName>
    <definedName name="BM.MEDAcumulado" localSheetId="3" hidden="1">IF(COUNTIF([2]BM!$AB$13:$AM$13,BM.medicao)&gt;0,SUM(OFFSET([2]BM!$AB1,0,0,1,MATCH(BM.medicao,[2]BM!$AB$13:$AM$13,0))),0)</definedName>
    <definedName name="BM.MEDAcumulado" localSheetId="7" hidden="1">IF(COUNTIF([1]BM!$AB$13:$AM$13,[0]!BM.medicao)&gt;0,SUM(OFFSET([1]BM!$AB1,0,0,1,MATCH([0]!BM.medicao,[1]BM!$AB$13:$AM$13,0))),0)</definedName>
    <definedName name="BM.MEDAcumulado" localSheetId="2" hidden="1">IF(COUNTIF([2]BM!$AB$13:$AM$13,BM.medicao)&gt;0,SUM(OFFSET([2]BM!$AB1,0,0,1,MATCH(BM.medicao,[2]BM!$AB$13:$AM$13,0))),0)</definedName>
    <definedName name="BM.MEDAcumulado" hidden="1">IF(COUNTIF([2]BM!$AB$13:$AM$13,BM.medicao)&gt;0,SUM(OFFSET([2]BM!$AB1,0,0,1,MATCH(BM.medicao,[2]BM!$AB$13:$AM$13,0))),0)</definedName>
    <definedName name="BM.MEDAnterior" localSheetId="4" hidden="1">IF(COUNTIF([2]BM!$AB$13:$AM$13,BM.medicao-1)&gt;0,SUM(OFFSET([2]BM!$AB1,0,0,1,MATCH(BM.medicao-1,[2]BM!$AB$13:$AM$13,0))),0)</definedName>
    <definedName name="BM.MEDAnterior" localSheetId="5" hidden="1">IF(COUNTIF([2]BM!$AB$13:$AM$13,BM.medicao-1)&gt;0,SUM(OFFSET([2]BM!$AB1,0,0,1,MATCH(BM.medicao-1,[2]BM!$AB$13:$AM$13,0))),0)</definedName>
    <definedName name="BM.MEDAnterior" localSheetId="3" hidden="1">IF(COUNTIF([2]BM!$AB$13:$AM$13,BM.medicao-1)&gt;0,SUM(OFFSET([2]BM!$AB1,0,0,1,MATCH(BM.medicao-1,[2]BM!$AB$13:$AM$13,0))),0)</definedName>
    <definedName name="BM.MEDAnterior" localSheetId="7" hidden="1">IF(COUNTIF([1]BM!$AB$13:$AM$13,'CRON. DES.'!BM.medicao-1)&gt;0,SUM(OFFSET([1]BM!$AB1,0,0,1,MATCH('CRON. DES.'!BM.medicao-1,[1]BM!$AB$13:$AM$13,0))),0)</definedName>
    <definedName name="BM.MEDAnterior" localSheetId="2" hidden="1">IF(COUNTIF([2]BM!$AB$13:$AM$13,BM.medicao-1)&gt;0,SUM(OFFSET([2]BM!$AB1,0,0,1,MATCH(BM.medicao-1,[2]BM!$AB$13:$AM$13,0))),0)</definedName>
    <definedName name="BM.MEDAnterior" hidden="1">IF(COUNTIF([2]BM!$AB$13:$AM$13,BM.medicao-1)&gt;0,SUM(OFFSET([2]BM!$AB1,0,0,1,MATCH(BM.medicao-1,[2]BM!$AB$13:$AM$13,0))),0)</definedName>
    <definedName name="BM.medicao" localSheetId="7" hidden="1">OFFSET([1]BM!$O$7,1,0)</definedName>
    <definedName name="BM.medicao" hidden="1">OFFSET([2]BM!$O$7,1,0)</definedName>
    <definedName name="BM.MinMed" localSheetId="4" hidden="1">IF('BDI 1'!RegimeExecucao="Global",-1,-[2]BM!$G1)</definedName>
    <definedName name="BM.MinMed" localSheetId="5" hidden="1">IF('BDI 1'!RegimeExecucao="Global",-1,-[2]BM!$G1)</definedName>
    <definedName name="BM.MinMed" localSheetId="3" hidden="1">IF(CPU!RegimeExecucao="Global",-1,-[2]BM!$G1)</definedName>
    <definedName name="BM.MinMed" localSheetId="7" hidden="1">IF('CRON. DES.'!RegimeExecucao="Global",-1,-[1]BM!$G1)</definedName>
    <definedName name="BM.MinMed" localSheetId="2" hidden="1">IF(MC!RegimeExecucao="Global",-1,-[2]BM!$G1)</definedName>
    <definedName name="BM.MinMed" hidden="1">IF('BDI 1'!RegimeExecucao="Global",-1,-[2]BM!$G1)</definedName>
    <definedName name="C_" localSheetId="4">#REF!</definedName>
    <definedName name="C_" localSheetId="5">#REF!</definedName>
    <definedName name="C_" localSheetId="3">#REF!</definedName>
    <definedName name="C_" localSheetId="2">#REF!</definedName>
    <definedName name="C_">#REF!</definedName>
    <definedName name="CAIXA.Modo" localSheetId="7" hidden="1">[1]BM!$A$3</definedName>
    <definedName name="CAIXA.Modo" hidden="1">[2]BM!$A$3</definedName>
    <definedName name="CÁLCULO.NúmeroDeEventos" localSheetId="4" hidden="1">IF(AUTOEVENTO&lt;&gt;"manual",MAX([2]CÁLCULO!$M$15:$M$266),MAX(OFFSET([2]EVENTOS!$C$14:$C$30,1,0)))</definedName>
    <definedName name="CÁLCULO.NúmeroDeEventos" localSheetId="5" hidden="1">IF(AUTOEVENTO&lt;&gt;"manual",MAX([2]CÁLCULO!$M$15:$M$266),MAX(OFFSET([2]EVENTOS!$C$14:$C$30,1,0)))</definedName>
    <definedName name="CÁLCULO.NúmeroDeEventos" localSheetId="3" hidden="1">IF(AUTOEVENTO&lt;&gt;"manual",MAX([2]CÁLCULO!$M$15:$M$266),MAX(OFFSET([2]EVENTOS!$C$14:$C$30,1,0)))</definedName>
    <definedName name="CÁLCULO.NúmeroDeEventos" localSheetId="7" hidden="1">IF('CRON. DES.'!AUTOEVENTO&lt;&gt;"manual",MAX([1]CÁLCULO!$M$15:$M$266),MAX(OFFSET([1]EVENTOS!$C$14:$C$65,1,0)))</definedName>
    <definedName name="CÁLCULO.NúmeroDeEventos" localSheetId="2" hidden="1">IF(AUTOEVENTO&lt;&gt;"manual",MAX([2]CÁLCULO!$M$15:$M$266),MAX(OFFSET([2]EVENTOS!$C$14:$C$30,1,0)))</definedName>
    <definedName name="CÁLCULO.NúmeroDeEventos" hidden="1">IF(AUTOEVENTO&lt;&gt;"manual",MAX([2]CÁLCULO!$M$15:$M$266),MAX(OFFSET([2]EVENTOS!$C$14:$C$30,1,0)))</definedName>
    <definedName name="CÁLCULO.NúmeroDeFrentes" localSheetId="7" hidden="1">COLUMN([1]CÁLCULO!$AA$15)-COLUMN([1]CÁLCULO!$Q$15)</definedName>
    <definedName name="CÁLCULO.NúmeroDeFrentes" hidden="1">COLUMN([2]CÁLCULO!$AQ$15)-COLUMN([2]CÁLCULO!$Q$15)</definedName>
    <definedName name="CÁLCULO.TotalAdmLocal" localSheetId="4" hidden="1">IF(AUTOEVENTO="manual",SUMIF([2]CÁLCULO!$M$15:$M$266,1,[2]ORÇAMENTO!$X$15:$X$266),0)</definedName>
    <definedName name="CÁLCULO.TotalAdmLocal" localSheetId="5" hidden="1">IF(AUTOEVENTO="manual",SUMIF([2]CÁLCULO!$M$15:$M$266,1,[2]ORÇAMENTO!$X$15:$X$266),0)</definedName>
    <definedName name="CÁLCULO.TotalAdmLocal" localSheetId="3" hidden="1">IF(AUTOEVENTO="manual",SUMIF([2]CÁLCULO!$M$15:$M$266,1,[2]ORÇAMENTO!$X$15:$X$266),0)</definedName>
    <definedName name="CÁLCULO.TotalAdmLocal" localSheetId="7" hidden="1">IF('CRON. DES.'!AUTOEVENTO="manual",SUMIF([1]CÁLCULO!$M$15:$M$266,1,[1]ORÇAMENTO!$X$15:$X$266),0)</definedName>
    <definedName name="CÁLCULO.TotalAdmLocal" localSheetId="2" hidden="1">IF(AUTOEVENTO="manual",SUMIF([2]CÁLCULO!$M$15:$M$266,1,[2]ORÇAMENTO!$X$15:$X$266),0)</definedName>
    <definedName name="CÁLCULO.TotalAdmLocal" hidden="1">IF(AUTOEVENTO="manual",SUMIF([2]CÁLCULO!$M$15:$M$266,1,[2]ORÇAMENTO!$X$15:$X$266),0)</definedName>
    <definedName name="CalculoFossa20" hidden="1">{#N/A,#N/A,FALSE,"ALVENARIA";#N/A,#N/A,FALSE,"BLOCOS";#N/A,#N/A,FALSE,"CINTAS";#N/A,#N/A,FALSE,"CORTINA";#N/A,#N/A,FALSE,"LAJES";#N/A,#N/A,FALSE,"PILARES";#N/A,#N/A,FALSE,"VIGAS"}</definedName>
    <definedName name="Casa_de_maquinas" localSheetId="4">#REF!</definedName>
    <definedName name="Casa_de_maquinas" localSheetId="5">#REF!</definedName>
    <definedName name="Casa_de_maquinas" localSheetId="3">#REF!</definedName>
    <definedName name="Casa_de_maquinas" localSheetId="2">#REF!</definedName>
    <definedName name="Casa_de_maquinas">#REF!</definedName>
    <definedName name="Cedro1COMPLETO" hidden="1">{#N/A,#N/A,FALSE,"ALVENARIA";#N/A,#N/A,FALSE,"BLOCOS";#N/A,#N/A,FALSE,"CINTAS";#N/A,#N/A,FALSE,"CORTINA";#N/A,#N/A,FALSE,"LAJES";#N/A,#N/A,FALSE,"PILARES";#N/A,#N/A,FALSE,"VIGAS"}</definedName>
    <definedName name="CERCA" localSheetId="4">#REF!</definedName>
    <definedName name="CERCA" localSheetId="5">#REF!</definedName>
    <definedName name="CERCA" localSheetId="3">#REF!</definedName>
    <definedName name="CERCA">#REF!</definedName>
    <definedName name="ciclovia" hidden="1">{#N/A,#N/A,FALSE,"ALVENARIA";#N/A,#N/A,FALSE,"BLOCOS";#N/A,#N/A,FALSE,"CINTAS";#N/A,#N/A,FALSE,"CORTINA";#N/A,#N/A,FALSE,"LAJES";#N/A,#N/A,FALSE,"PILARES";#N/A,#N/A,FALSE,"VIGAS"}</definedName>
    <definedName name="ciclovia2" hidden="1">{#N/A,#N/A,FALSE,"ALVENARIA";#N/A,#N/A,FALSE,"BLOCOS";#N/A,#N/A,FALSE,"CINTAS";#N/A,#N/A,FALSE,"CORTINA";#N/A,#N/A,FALSE,"LAJES";#N/A,#N/A,FALSE,"PILARES";#N/A,#N/A,FALSE,"VIGAS"}</definedName>
    <definedName name="ciclovia3" hidden="1">{#N/A,#N/A,FALSE,"ALVENARIA";#N/A,#N/A,FALSE,"BLOCOS";#N/A,#N/A,FALSE,"CINTAS";#N/A,#N/A,FALSE,"CORTINA";#N/A,#N/A,FALSE,"LAJES";#N/A,#N/A,FALSE,"PILARES";#N/A,#N/A,FALSE,"VIGAS"}</definedName>
    <definedName name="ciclovia4" hidden="1">{#N/A,#N/A,FALSE,"ALVENARIA";#N/A,#N/A,FALSE,"BLOCOS";#N/A,#N/A,FALSE,"CINTAS";#N/A,#N/A,FALSE,"CORTINA";#N/A,#N/A,FALSE,"LAJES";#N/A,#N/A,FALSE,"PILARES";#N/A,#N/A,FALSE,"VIGAS"}</definedName>
    <definedName name="ciclovia5" hidden="1">{#N/A,#N/A,FALSE,"ALVENARIA";#N/A,#N/A,FALSE,"BLOCOS";#N/A,#N/A,FALSE,"CINTAS";#N/A,#N/A,FALSE,"CORTINA";#N/A,#N/A,FALSE,"LAJES";#N/A,#N/A,FALSE,"PILARES";#N/A,#N/A,FALSE,"VIGAS"}</definedName>
    <definedName name="ciclovia6" hidden="1">{#N/A,#N/A,FALSE,"ALVENARIA";#N/A,#N/A,FALSE,"BLOCOS";#N/A,#N/A,FALSE,"CINTAS";#N/A,#N/A,FALSE,"CORTINA";#N/A,#N/A,FALSE,"LAJES";#N/A,#N/A,FALSE,"PILARES";#N/A,#N/A,FALSE,"VIGAS"}</definedName>
    <definedName name="ciclovia7" hidden="1">{#N/A,#N/A,FALSE,"ALVENARIA";#N/A,#N/A,FALSE,"BLOCOS";#N/A,#N/A,FALSE,"CINTAS";#N/A,#N/A,FALSE,"CORTINA";#N/A,#N/A,FALSE,"LAJES";#N/A,#N/A,FALSE,"PILARES";#N/A,#N/A,FALSE,"VIGAS"}</definedName>
    <definedName name="ciclovia8" hidden="1">{#N/A,#N/A,FALSE,"ALVENARIA";#N/A,#N/A,FALSE,"BLOCOS";#N/A,#N/A,FALSE,"CINTAS";#N/A,#N/A,FALSE,"CORTINA";#N/A,#N/A,FALSE,"LAJES";#N/A,#N/A,FALSE,"PILARES";#N/A,#N/A,FALSE,"VIGAS"}</definedName>
    <definedName name="Cisterna_e_Castelo_d_agua_Consulta" localSheetId="4">#REF!</definedName>
    <definedName name="Cisterna_e_Castelo_d_agua_Consulta" localSheetId="5">#REF!</definedName>
    <definedName name="Cisterna_e_Castelo_d_agua_Consulta" localSheetId="3">#REF!</definedName>
    <definedName name="Cisterna_e_Castelo_d_agua_Consulta">#REF!</definedName>
    <definedName name="CLIENTE" localSheetId="5">#REF!</definedName>
    <definedName name="CLIENTE" localSheetId="3">#REF!</definedName>
    <definedName name="CLIENTE">#REF!</definedName>
    <definedName name="Codigos" localSheetId="5">#REF!</definedName>
    <definedName name="Codigos" localSheetId="3">#REF!</definedName>
    <definedName name="Codigos">#REF!</definedName>
    <definedName name="COMPRA" localSheetId="5">#REF!</definedName>
    <definedName name="COMPRA" localSheetId="3">#REF!</definedName>
    <definedName name="COMPRA">#REF!</definedName>
    <definedName name="COMPRAS" localSheetId="5">#REF!</definedName>
    <definedName name="COMPRAS" localSheetId="3">#REF!</definedName>
    <definedName name="COMPRAS">#REF!</definedName>
    <definedName name="COMPRIM" localSheetId="5">#REF!</definedName>
    <definedName name="COMPRIM" localSheetId="3">#REF!</definedName>
    <definedName name="COMPRIM">#REF!</definedName>
    <definedName name="Construcao_Casa_Maq_Plano_Inclinado" localSheetId="5">#REF!</definedName>
    <definedName name="Construcao_Casa_Maq_Plano_Inclinado" localSheetId="3">#REF!</definedName>
    <definedName name="Construcao_Casa_Maq_Plano_Inclinado">#REF!</definedName>
    <definedName name="Construcao_do_acesso_a_Estacao_I" localSheetId="5">#REF!</definedName>
    <definedName name="Construcao_do_acesso_a_Estacao_I" localSheetId="3">#REF!</definedName>
    <definedName name="Construcao_do_acesso_a_Estacao_I">#REF!</definedName>
    <definedName name="Construcao_Escadaria_Apoio" localSheetId="5">#REF!</definedName>
    <definedName name="Construcao_Escadaria_Apoio" localSheetId="3">#REF!</definedName>
    <definedName name="Construcao_Escadaria_Apoio">#REF!</definedName>
    <definedName name="Contencao" localSheetId="5">#REF!</definedName>
    <definedName name="Contencao" localSheetId="3">#REF!</definedName>
    <definedName name="Contencao">#REF!</definedName>
    <definedName name="Contencao_" localSheetId="5">#REF!</definedName>
    <definedName name="Contencao_" localSheetId="3">#REF!</definedName>
    <definedName name="Contencao_">#REF!</definedName>
    <definedName name="Corte1" localSheetId="5">#REF!</definedName>
    <definedName name="Corte1" localSheetId="3">#REF!</definedName>
    <definedName name="Corte1">#REF!</definedName>
    <definedName name="cotação" hidden="1">{#N/A,#N/A,FALSE,"ALVENARIA";#N/A,#N/A,FALSE,"BLOCOS";#N/A,#N/A,FALSE,"CINTAS";#N/A,#N/A,FALSE,"CORTINA";#N/A,#N/A,FALSE,"LAJES";#N/A,#N/A,FALSE,"PILARES";#N/A,#N/A,FALSE,"VIGAS"}</definedName>
    <definedName name="cpartida" localSheetId="5">#REF!</definedName>
    <definedName name="cpartida" localSheetId="3">#REF!</definedName>
    <definedName name="cpartida">#REF!</definedName>
    <definedName name="CRONO.LinhasNecessarias" localSheetId="4" hidden="1">COUNTIF([2]QCI!$B$13:$B$24,"Manual")+COUNTIF([2]QCI!$B$13:$B$24,"SemiAuto")+COUNT(ORÇAMENTO.ListaCrono)</definedName>
    <definedName name="CRONO.LinhasNecessarias" localSheetId="3" hidden="1">COUNTIF([2]QCI!$B$13:$B$24,"Manual")+COUNTIF([2]QCI!$B$13:$B$24,"SemiAuto")+COUNT(ORÇAMENTO.ListaCrono)</definedName>
    <definedName name="CRONO.LinhasNecessarias" localSheetId="7" hidden="1">COUNTIF([1]QCI!$B$13:$B$24,"Manual")+COUNTIF([1]QCI!$B$13:$B$24,"SemiAuto")+COUNT([0]!ORÇAMENTO.ListaCrono)</definedName>
    <definedName name="CRONO.LinhasNecessarias" localSheetId="2" hidden="1">COUNTIF([2]QCI!$B$13:$B$24,"Manual")+COUNTIF([2]QCI!$B$13:$B$24,"SemiAuto")+COUNT(ORÇAMENTO.ListaCrono)</definedName>
    <definedName name="CRONO.LinhasNecessarias" hidden="1">COUNTIF([2]QCI!$B$13:$B$24,"Manual")+COUNTIF([2]QCI!$B$13:$B$24,"SemiAuto")+COUNT(ORÇAMENTO.ListaCrono)</definedName>
    <definedName name="CRONO.MaxParc" localSheetId="7" hidden="1">[1]CRONO!$G1048576+[1]CRONO!A1</definedName>
    <definedName name="CRONO.MaxParc" hidden="1">[2]CRONO!$G1048576+[2]CRONO!A1</definedName>
    <definedName name="CRONO.NivelExibicao" localSheetId="7" hidden="1">[1]CRONO!$G$10</definedName>
    <definedName name="CRONO.NivelExibicao" hidden="1">[2]CRONO!$G$10</definedName>
    <definedName name="CRONOPLE.ValorDoEvento" localSheetId="7" hidden="1">SUMIF([1]CÁLCULO!$M$15:$M$266,[1]CRONOPLE!$B1,OFFSET([1]CÁLCULO!$AA$15:$AA$266,0,[1]CRONOPLE!A$12))</definedName>
    <definedName name="CRONOPLE.ValorDoEvento" hidden="1">SUMIF([2]CÁLCULO!$M$15:$M$266,[2]CRONOPLE!$B1,OFFSET([2]CÁLCULO!$AQ$15:$AQ$266,0,[2]CRONOPLE!A$12))</definedName>
    <definedName name="DATA" localSheetId="5">#REF!</definedName>
    <definedName name="DATA" localSheetId="3">#REF!</definedName>
    <definedName name="DATA" localSheetId="2">#REF!</definedName>
    <definedName name="DATA">#REF!</definedName>
    <definedName name="ddd" hidden="1">{#N/A,#N/A,FALSE,"ALVENARIA";#N/A,#N/A,FALSE,"BLOCOS";#N/A,#N/A,FALSE,"CINTAS";#N/A,#N/A,FALSE,"CORTINA";#N/A,#N/A,FALSE,"LAJES";#N/A,#N/A,FALSE,"PILARES";#N/A,#N/A,FALSE,"VIGAS"}</definedName>
    <definedName name="Dem_Lavanderia" localSheetId="5">#REF!</definedName>
    <definedName name="Dem_Lavanderia" localSheetId="3">#REF!</definedName>
    <definedName name="Dem_Lavanderia" localSheetId="2">#REF!</definedName>
    <definedName name="Dem_Lavanderia">#REF!</definedName>
    <definedName name="Demolicao_de_Guarita_Consulta" localSheetId="5">#REF!</definedName>
    <definedName name="Demolicao_de_Guarita_Consulta" localSheetId="3">#REF!</definedName>
    <definedName name="Demolicao_de_Guarita_Consulta">#REF!</definedName>
    <definedName name="Demolicao_Lavanderia_Existente" localSheetId="5">#REF!</definedName>
    <definedName name="Demolicao_Lavanderia_Existente" localSheetId="3">#REF!</definedName>
    <definedName name="Demolicao_Lavanderia_Existente">#REF!</definedName>
    <definedName name="Descricao" localSheetId="5">#REF!</definedName>
    <definedName name="Descricao" localSheetId="3">#REF!</definedName>
    <definedName name="Descricao">#REF!</definedName>
    <definedName name="DESONERACAO" localSheetId="4" hidden="1">IF(OR(Import.Desoneracao="DESONERADO",Import.Desoneracao="SIM"),"SIM","NÃO")</definedName>
    <definedName name="DESONERACAO" localSheetId="5" hidden="1">IF(OR(Import.Desoneracao="DESONERADO",Import.Desoneracao="SIM"),"SIM","NÃO")</definedName>
    <definedName name="DESONERACAO" localSheetId="3" hidden="1">IF(OR(Import.Desoneracao="DESONERADO",Import.Desoneracao="SIM"),"SIM","NÃO")</definedName>
    <definedName name="DESONERACAO" localSheetId="7" hidden="1">IF(OR([0]!Import.Desoneracao="DESONERADO",[0]!Import.Desoneracao="SIM"),"SIM","NÃO")</definedName>
    <definedName name="DESONERACAO" localSheetId="2" hidden="1">IF(OR(Import.Desoneracao="DESONERADO",Import.Desoneracao="SIM"),"SIM","NÃO")</definedName>
    <definedName name="DESONERACAO" hidden="1">IF(OR(Import.Desoneracao="DESONERADO",Import.Desoneracao="SIM"),"SIM","NÃO")</definedName>
    <definedName name="DEZEMBRO06" localSheetId="4">#REF!</definedName>
    <definedName name="DEZEMBRO06" localSheetId="5">#REF!</definedName>
    <definedName name="DEZEMBRO06" localSheetId="3">#REF!</definedName>
    <definedName name="DEZEMBRO06" localSheetId="2">#REF!</definedName>
    <definedName name="DEZEMBRO06">#REF!</definedName>
    <definedName name="dfg" localSheetId="4">#REF!</definedName>
    <definedName name="dfg" localSheetId="5">#REF!</definedName>
    <definedName name="dfg" localSheetId="3">#REF!</definedName>
    <definedName name="dfg">#REF!</definedName>
    <definedName name="DOLAR">[3]INSUMOS!$G$8</definedName>
    <definedName name="DRENAGEM" localSheetId="4">#REF!</definedName>
    <definedName name="DRENAGEM" localSheetId="5">#REF!</definedName>
    <definedName name="DRENAGEM" localSheetId="3">#REF!</definedName>
    <definedName name="DRENAGEM">#REF!</definedName>
    <definedName name="DTEE" localSheetId="5">#REF!</definedName>
    <definedName name="DTEE" localSheetId="3">#REF!</definedName>
    <definedName name="DTEE">#REF!</definedName>
    <definedName name="DTEP" localSheetId="5">#REF!</definedName>
    <definedName name="DTEP" localSheetId="3">#REF!</definedName>
    <definedName name="DTEP">#REF!</definedName>
    <definedName name="DTET" localSheetId="5">#REF!</definedName>
    <definedName name="DTET" localSheetId="3">#REF!</definedName>
    <definedName name="DTET">#REF!</definedName>
    <definedName name="DTFE" localSheetId="5">#REF!</definedName>
    <definedName name="DTFE" localSheetId="3">#REF!</definedName>
    <definedName name="DTFE">#REF!</definedName>
    <definedName name="DTFM" localSheetId="5">#REF!</definedName>
    <definedName name="DTFM" localSheetId="3">#REF!</definedName>
    <definedName name="DTFM">#REF!</definedName>
    <definedName name="DTL" localSheetId="5">#REF!</definedName>
    <definedName name="DTL" localSheetId="3">#REF!</definedName>
    <definedName name="DTL">#REF!</definedName>
    <definedName name="edital" localSheetId="5">#REF!</definedName>
    <definedName name="edital" localSheetId="3">#REF!</definedName>
    <definedName name="edital">#REF!</definedName>
    <definedName name="ELEMVS07" localSheetId="5">#REF!</definedName>
    <definedName name="ELEMVS07" localSheetId="3">#REF!</definedName>
    <definedName name="ELEMVS07">#REF!</definedName>
    <definedName name="Eletric" localSheetId="5">#REF!</definedName>
    <definedName name="Eletric" localSheetId="3">#REF!</definedName>
    <definedName name="Eletric">#REF!</definedName>
    <definedName name="ELEVATÓRIAS" localSheetId="5">#REF!</definedName>
    <definedName name="ELEVATÓRIAS" localSheetId="3">#REF!</definedName>
    <definedName name="ELEVATÓRIAS">#REF!</definedName>
    <definedName name="EMBAL" localSheetId="5">#REF!</definedName>
    <definedName name="EMBAL" localSheetId="3">#REF!</definedName>
    <definedName name="EMBAL">#REF!</definedName>
    <definedName name="Embalagem" localSheetId="5">#REF!</definedName>
    <definedName name="Embalagem" localSheetId="3">#REF!</definedName>
    <definedName name="Embalagem">#REF!</definedName>
    <definedName name="ENG" localSheetId="5">#REF!</definedName>
    <definedName name="ENG" localSheetId="3">#REF!</definedName>
    <definedName name="ENG">#REF!</definedName>
    <definedName name="ersdcefgbrnghrbgbrgfbgfwbvbfgvwfv" localSheetId="5">#REF!</definedName>
    <definedName name="ersdcefgbrnghrbgbrgfbgfwbvbfgvwfv">#REF!</definedName>
    <definedName name="Escadaria" localSheetId="5">#REF!</definedName>
    <definedName name="Escadaria" localSheetId="3">#REF!</definedName>
    <definedName name="Escadaria">#REF!</definedName>
    <definedName name="ESCMAN" localSheetId="5">#REF!</definedName>
    <definedName name="ESCMAN" localSheetId="3">#REF!</definedName>
    <definedName name="ESCMAN">#REF!</definedName>
    <definedName name="ESCRITÓRIO" localSheetId="5">#REF!</definedName>
    <definedName name="ESCRITÓRIO" localSheetId="3">#REF!</definedName>
    <definedName name="ESCRITÓRIO">#REF!</definedName>
    <definedName name="ESGOTO" localSheetId="5">#REF!</definedName>
    <definedName name="ESGOTO" localSheetId="3">#REF!</definedName>
    <definedName name="ESGOTO">#REF!</definedName>
    <definedName name="ESSENCIAIS" localSheetId="5">#REF!</definedName>
    <definedName name="ESSENCIAIS" localSheetId="3">#REF!</definedName>
    <definedName name="ESSENCIAIS">#REF!</definedName>
    <definedName name="Estacao_01" localSheetId="5">#REF!</definedName>
    <definedName name="Estacao_01" localSheetId="3">#REF!</definedName>
    <definedName name="Estacao_01">#REF!</definedName>
    <definedName name="Estacao_02" localSheetId="5">#REF!</definedName>
    <definedName name="Estacao_02" localSheetId="3">#REF!</definedName>
    <definedName name="Estacao_02">#REF!</definedName>
    <definedName name="Estacao_03" localSheetId="5">#REF!</definedName>
    <definedName name="Estacao_03" localSheetId="3">#REF!</definedName>
    <definedName name="Estacao_03">#REF!</definedName>
    <definedName name="Estacao_04" localSheetId="5">#REF!</definedName>
    <definedName name="Estacao_04" localSheetId="3">#REF!</definedName>
    <definedName name="Estacao_04">#REF!</definedName>
    <definedName name="Estacao_05" localSheetId="5">#REF!</definedName>
    <definedName name="Estacao_05" localSheetId="3">#REF!</definedName>
    <definedName name="Estacao_05">#REF!</definedName>
    <definedName name="ETE" localSheetId="5">#REF!</definedName>
    <definedName name="ETE" localSheetId="3">#REF!</definedName>
    <definedName name="ETE">#REF!</definedName>
    <definedName name="EVENTOS.Lista" localSheetId="7" hidden="1">[1]EVENTOS!$C$15:OFFSET([1]EVENTOS!$C$65,-1,0)</definedName>
    <definedName name="EVENTOS.Lista" hidden="1">[2]EVENTOS!$C$15:OFFSET([2]EVENTOS!$C$30,-1,0)</definedName>
    <definedName name="EVENTOS.ListaValidacao" localSheetId="7" hidden="1">[1]EVENTOS!$B$15:OFFSET([1]EVENTOS!$B$65,-1,0)</definedName>
    <definedName name="EVENTOS.ListaValidacao" hidden="1">[2]EVENTOS!$B$15:OFFSET([2]EVENTOS!$B$30,-1,0)</definedName>
    <definedName name="Excel_BuiltIn_Database" localSheetId="4" hidden="1">TEXT(Import.DataBase,"mm-aaaa")</definedName>
    <definedName name="Excel_BuiltIn_Database" localSheetId="5" hidden="1">TEXT(Import.DataBase,"mm-aaaa")</definedName>
    <definedName name="Excel_BuiltIn_Database" localSheetId="3" hidden="1">TEXT(Import.DataBase,"mm-aaaa")</definedName>
    <definedName name="Excel_BuiltIn_Database" localSheetId="7" hidden="1">TEXT([0]!Import.DataBase,"mm-aaaa")</definedName>
    <definedName name="Excel_BuiltIn_Database" localSheetId="2" hidden="1">TEXT(Import.DataBase,"mm-aaaa")</definedName>
    <definedName name="Excel_BuiltIn_Database" hidden="1">TEXT(Import.DataBase,"mm-aaaa")</definedName>
    <definedName name="Excel_BuiltIn_Print_Area_1" localSheetId="4">#REF!</definedName>
    <definedName name="Excel_BuiltIn_Print_Area_1" localSheetId="5">#REF!</definedName>
    <definedName name="Excel_BuiltIn_Print_Area_1" localSheetId="3">#REF!</definedName>
    <definedName name="Excel_BuiltIn_Print_Area_1" localSheetId="2">#REF!</definedName>
    <definedName name="Excel_BuiltIn_Print_Area_1">#REF!</definedName>
    <definedName name="Excel_BuiltIn_Print_Area_1_1" localSheetId="4">#REF!</definedName>
    <definedName name="Excel_BuiltIn_Print_Area_1_1" localSheetId="5">#REF!</definedName>
    <definedName name="Excel_BuiltIn_Print_Area_1_1" localSheetId="3">#REF!</definedName>
    <definedName name="Excel_BuiltIn_Print_Area_1_1">#REF!</definedName>
    <definedName name="Excel_BuiltIn_Print_Area_1_1_1" localSheetId="4">#REF!</definedName>
    <definedName name="Excel_BuiltIn_Print_Area_1_1_1" localSheetId="5">#REF!</definedName>
    <definedName name="Excel_BuiltIn_Print_Area_1_1_1" localSheetId="3">#REF!</definedName>
    <definedName name="Excel_BuiltIn_Print_Area_1_1_1">#REF!</definedName>
    <definedName name="Excel_BuiltIn_Print_Area_1_1_5" localSheetId="5">#REF!</definedName>
    <definedName name="Excel_BuiltIn_Print_Area_1_1_5" localSheetId="3">#REF!</definedName>
    <definedName name="Excel_BuiltIn_Print_Area_1_1_5">#REF!</definedName>
    <definedName name="Excel_BuiltIn_Print_Area_1_1_6" localSheetId="5">#REF!</definedName>
    <definedName name="Excel_BuiltIn_Print_Area_1_1_6" localSheetId="3">#REF!</definedName>
    <definedName name="Excel_BuiltIn_Print_Area_1_1_6">#REF!</definedName>
    <definedName name="Excel_BuiltIn_Print_Area_1_6" localSheetId="5">#REF!</definedName>
    <definedName name="Excel_BuiltIn_Print_Area_1_6" localSheetId="3">#REF!</definedName>
    <definedName name="Excel_BuiltIn_Print_Area_1_6">#REF!</definedName>
    <definedName name="Excel_BuiltIn_Print_Area_1_7" localSheetId="5">#REF!</definedName>
    <definedName name="Excel_BuiltIn_Print_Area_1_7" localSheetId="3">#REF!</definedName>
    <definedName name="Excel_BuiltIn_Print_Area_1_7">#REF!</definedName>
    <definedName name="Excel_BuiltIn_Print_Area_1_8" localSheetId="5">#REF!</definedName>
    <definedName name="Excel_BuiltIn_Print_Area_1_8" localSheetId="3">#REF!</definedName>
    <definedName name="Excel_BuiltIn_Print_Area_1_8">#REF!</definedName>
    <definedName name="Excel_BuiltIn_Print_Area_1_9" localSheetId="5">#REF!</definedName>
    <definedName name="Excel_BuiltIn_Print_Area_1_9" localSheetId="3">#REF!</definedName>
    <definedName name="Excel_BuiltIn_Print_Area_1_9">#REF!</definedName>
    <definedName name="Excel_BuiltIn_Print_Area_2" localSheetId="5">#REF!</definedName>
    <definedName name="Excel_BuiltIn_Print_Area_2" localSheetId="3">#REF!</definedName>
    <definedName name="Excel_BuiltIn_Print_Area_2">#REF!</definedName>
    <definedName name="Excel_BuiltIn_Print_Area_2_1" localSheetId="5">#REF!</definedName>
    <definedName name="Excel_BuiltIn_Print_Area_2_1" localSheetId="3">#REF!</definedName>
    <definedName name="Excel_BuiltIn_Print_Area_2_1">#REF!</definedName>
    <definedName name="Excel_BuiltIn_Print_Area_2_1_1" localSheetId="5">#REF!</definedName>
    <definedName name="Excel_BuiltIn_Print_Area_2_1_1">#REF!</definedName>
    <definedName name="Excel_BuiltIn_Print_Area_2_1_1_1" localSheetId="5">#REF!</definedName>
    <definedName name="Excel_BuiltIn_Print_Area_2_1_1_1">#REF!</definedName>
    <definedName name="Excel_BuiltIn_Print_Area_2_6" localSheetId="5">#REF!</definedName>
    <definedName name="Excel_BuiltIn_Print_Area_2_6" localSheetId="3">#REF!</definedName>
    <definedName name="Excel_BuiltIn_Print_Area_2_6">#REF!</definedName>
    <definedName name="Excel_BuiltIn_Print_Area_2_7" localSheetId="5">#REF!</definedName>
    <definedName name="Excel_BuiltIn_Print_Area_2_7" localSheetId="3">#REF!</definedName>
    <definedName name="Excel_BuiltIn_Print_Area_2_7">#REF!</definedName>
    <definedName name="Excel_BuiltIn_Print_Area_2_8" localSheetId="5">#REF!</definedName>
    <definedName name="Excel_BuiltIn_Print_Area_2_8" localSheetId="3">#REF!</definedName>
    <definedName name="Excel_BuiltIn_Print_Area_2_8">#REF!</definedName>
    <definedName name="Excel_BuiltIn_Print_Area_2_9" localSheetId="5">#REF!</definedName>
    <definedName name="Excel_BuiltIn_Print_Area_2_9" localSheetId="3">#REF!</definedName>
    <definedName name="Excel_BuiltIn_Print_Area_2_9">#REF!</definedName>
    <definedName name="Excel_BuiltIn_Print_Area_3" localSheetId="5">#REF!</definedName>
    <definedName name="Excel_BuiltIn_Print_Area_3" localSheetId="3">#REF!</definedName>
    <definedName name="Excel_BuiltIn_Print_Area_3">#REF!</definedName>
    <definedName name="Excel_BuiltIn_Print_Area_4" localSheetId="5">#REF!</definedName>
    <definedName name="Excel_BuiltIn_Print_Area_4" localSheetId="3">#REF!</definedName>
    <definedName name="Excel_BuiltIn_Print_Area_4">#REF!</definedName>
    <definedName name="Excel_BuiltIn_Print_Area_4_1" localSheetId="5">#REF!</definedName>
    <definedName name="Excel_BuiltIn_Print_Area_4_1" localSheetId="3">#REF!</definedName>
    <definedName name="Excel_BuiltIn_Print_Area_4_1">#REF!</definedName>
    <definedName name="Excel_BuiltIn_Print_Area_5" localSheetId="5">#REF!</definedName>
    <definedName name="Excel_BuiltIn_Print_Area_5" localSheetId="3">#REF!</definedName>
    <definedName name="Excel_BuiltIn_Print_Area_5">#REF!</definedName>
    <definedName name="Excel_BuiltIn_Print_Area_6" localSheetId="5">#REF!</definedName>
    <definedName name="Excel_BuiltIn_Print_Area_6" localSheetId="3">#REF!</definedName>
    <definedName name="Excel_BuiltIn_Print_Area_6">#REF!</definedName>
    <definedName name="Excel_BuiltIn_Print_Area_7" localSheetId="5">#REF!</definedName>
    <definedName name="Excel_BuiltIn_Print_Area_7" localSheetId="3">#REF!</definedName>
    <definedName name="Excel_BuiltIn_Print_Area_7">#REF!</definedName>
    <definedName name="Excel_BuiltIn_Print_Area_8" localSheetId="5">#REF!</definedName>
    <definedName name="Excel_BuiltIn_Print_Area_8" localSheetId="3">#REF!</definedName>
    <definedName name="Excel_BuiltIn_Print_Area_8">#REF!</definedName>
    <definedName name="Excel_BuiltIn_Print_Titles_1_1" localSheetId="5">#REF!</definedName>
    <definedName name="Excel_BuiltIn_Print_Titles_1_1" localSheetId="3">#REF!</definedName>
    <definedName name="Excel_BuiltIn_Print_Titles_1_1">#REF!</definedName>
    <definedName name="Excel_BuiltIn_Print_Titles_1_1_5" localSheetId="5">#REF!</definedName>
    <definedName name="Excel_BuiltIn_Print_Titles_1_1_5" localSheetId="3">#REF!</definedName>
    <definedName name="Excel_BuiltIn_Print_Titles_1_1_5">#REF!</definedName>
    <definedName name="Excel_BuiltIn_Print_Titles_1_1_6" localSheetId="5">#REF!</definedName>
    <definedName name="Excel_BuiltIn_Print_Titles_1_1_6" localSheetId="3">#REF!</definedName>
    <definedName name="Excel_BuiltIn_Print_Titles_1_1_6">#REF!</definedName>
    <definedName name="Excel_BuiltIn_Print_Titles_2_1" localSheetId="5">#REF!</definedName>
    <definedName name="Excel_BuiltIn_Print_Titles_2_1" localSheetId="3">#REF!</definedName>
    <definedName name="Excel_BuiltIn_Print_Titles_2_1">#REF!</definedName>
    <definedName name="Excel_BuiltIn_Print_Titles_3" localSheetId="5">#REF!</definedName>
    <definedName name="Excel_BuiltIn_Print_Titles_3" localSheetId="3">#REF!</definedName>
    <definedName name="Excel_BuiltIn_Print_Titles_3">#REF!</definedName>
    <definedName name="Excel_BuiltIn_Print_Titles_4" localSheetId="5">#REF!</definedName>
    <definedName name="Excel_BuiltIn_Print_Titles_4" localSheetId="3">#REF!</definedName>
    <definedName name="Excel_BuiltIn_Print_Titles_4">#REF!</definedName>
    <definedName name="Excel_BuiltIn_Print_Titles_6" localSheetId="5">#REF!</definedName>
    <definedName name="Excel_BuiltIn_Print_Titles_6" localSheetId="3">#REF!</definedName>
    <definedName name="Excel_BuiltIn_Print_Titles_6">#REF!</definedName>
    <definedName name="Excel_BuiltIn_Print_Titles_7" localSheetId="5">#REF!</definedName>
    <definedName name="Excel_BuiltIn_Print_Titles_7" localSheetId="3">#REF!</definedName>
    <definedName name="Excel_BuiltIn_Print_Titles_7">#REF!</definedName>
    <definedName name="Excel_BuiltIn_Print_Titles_8" localSheetId="5">#REF!</definedName>
    <definedName name="Excel_BuiltIn_Print_Titles_8" localSheetId="3">#REF!</definedName>
    <definedName name="Excel_BuiltIn_Print_Titles_8">#REF!</definedName>
    <definedName name="Execucao_Fundacoes_Plano_Inclinado" localSheetId="5">#REF!</definedName>
    <definedName name="Execucao_Fundacoes_Plano_Inclinado" localSheetId="3">#REF!</definedName>
    <definedName name="Execucao_Fundacoes_Plano_Inclinado">#REF!</definedName>
    <definedName name="EXT" localSheetId="5">#REF!</definedName>
    <definedName name="EXT" localSheetId="3">#REF!</definedName>
    <definedName name="EXT">#REF!</definedName>
    <definedName name="extensao" localSheetId="5">#REF!</definedName>
    <definedName name="extensao" localSheetId="3">#REF!</definedName>
    <definedName name="extensao">#REF!</definedName>
    <definedName name="F" localSheetId="5">#REF!</definedName>
    <definedName name="F" localSheetId="3">#REF!</definedName>
    <definedName name="F">#REF!</definedName>
    <definedName name="FGVC0504" localSheetId="5">#REF!</definedName>
    <definedName name="FGVC0504" localSheetId="3">#REF!</definedName>
    <definedName name="FGVC0504">#REF!</definedName>
    <definedName name="FGVSER" localSheetId="5">#REF!</definedName>
    <definedName name="FGVSER" localSheetId="3">#REF!</definedName>
    <definedName name="FGVSER">#REF!</definedName>
    <definedName name="firma1" localSheetId="5">#REF!</definedName>
    <definedName name="firma1" localSheetId="3">#REF!</definedName>
    <definedName name="firma1">#REF!</definedName>
    <definedName name="firma2" localSheetId="5">#REF!</definedName>
    <definedName name="firma2" localSheetId="3">#REF!</definedName>
    <definedName name="firma2">#REF!</definedName>
    <definedName name="Format" localSheetId="5">#REF!</definedName>
    <definedName name="Format" localSheetId="3">#REF!</definedName>
    <definedName name="Format">#REF!</definedName>
    <definedName name="Fossa20" hidden="1">{#N/A,#N/A,FALSE,"ALVENARIA";#N/A,#N/A,FALSE,"BLOCOS";#N/A,#N/A,FALSE,"CINTAS";#N/A,#N/A,FALSE,"CORTINA";#N/A,#N/A,FALSE,"LAJES";#N/A,#N/A,FALSE,"PILARES";#N/A,#N/A,FALSE,"VIGAS"}</definedName>
    <definedName name="fran" hidden="1">{#N/A,#N/A,FALSE,"ALVENARIA";#N/A,#N/A,FALSE,"BLOCOS";#N/A,#N/A,FALSE,"CINTAS";#N/A,#N/A,FALSE,"CORTINA";#N/A,#N/A,FALSE,"LAJES";#N/A,#N/A,FALSE,"PILARES";#N/A,#N/A,FALSE,"VIGAS"}</definedName>
    <definedName name="Fundacao_Plano_Inclinado" localSheetId="5">#REF!</definedName>
    <definedName name="Fundacao_Plano_Inclinado" localSheetId="3">#REF!</definedName>
    <definedName name="Fundacao_Plano_Inclinado">#REF!</definedName>
    <definedName name="Header" localSheetId="5">#REF!</definedName>
    <definedName name="Header" localSheetId="3">#REF!</definedName>
    <definedName name="Header">#REF!</definedName>
    <definedName name="ICMS" localSheetId="5">#REF!</definedName>
    <definedName name="ICMS" localSheetId="3">#REF!</definedName>
    <definedName name="ICMS">#REF!</definedName>
    <definedName name="Implantacao_Consulta" localSheetId="5">#REF!</definedName>
    <definedName name="Implantacao_Consulta" localSheetId="3">#REF!</definedName>
    <definedName name="Implantacao_Consulta">#REF!</definedName>
    <definedName name="Import.Apelido" localSheetId="7" hidden="1">[1]DADOS!$F$16</definedName>
    <definedName name="Import.Apelido" hidden="1">[2]DADOS!$F$16</definedName>
    <definedName name="Import.BDI.Det1" localSheetId="4">#REF!</definedName>
    <definedName name="Import.BDI.Det1" localSheetId="5">#REF!</definedName>
    <definedName name="Import.BDI.Det1" localSheetId="3">#REF!</definedName>
    <definedName name="Import.BDI.Det1" localSheetId="7" hidden="1">#REF!</definedName>
    <definedName name="Import.BDI.Det1" localSheetId="2">#REF!</definedName>
    <definedName name="Import.BDI.Det1">#REF!</definedName>
    <definedName name="Import.BDI.Det2" localSheetId="4">#REF!</definedName>
    <definedName name="Import.BDI.Det2" localSheetId="5">#REF!</definedName>
    <definedName name="Import.BDI.Det2" localSheetId="3">#REF!</definedName>
    <definedName name="Import.BDI.Det2" localSheetId="7" hidden="1">#REF!</definedName>
    <definedName name="Import.BDI.Det2">#REF!</definedName>
    <definedName name="Import.BDI.Det3" localSheetId="4">#REF!</definedName>
    <definedName name="Import.BDI.Det3" localSheetId="5">#REF!</definedName>
    <definedName name="Import.BDI.Det3" localSheetId="3">#REF!</definedName>
    <definedName name="Import.BDI.Det3" localSheetId="7" hidden="1">#REF!</definedName>
    <definedName name="Import.BDI.Det3">#REF!</definedName>
    <definedName name="Import.BDI.ISS" localSheetId="4">#REF!</definedName>
    <definedName name="Import.BDI.ISS" localSheetId="5">#REF!</definedName>
    <definedName name="Import.BDI.ISS" localSheetId="3">#REF!</definedName>
    <definedName name="Import.BDI.ISS" localSheetId="7" hidden="1">#REF!</definedName>
    <definedName name="Import.BDI.ISS">#REF!</definedName>
    <definedName name="Import.BDI.Obs1" localSheetId="4">#REF!</definedName>
    <definedName name="Import.BDI.Obs1" localSheetId="5">#REF!</definedName>
    <definedName name="Import.BDI.Obs1" localSheetId="3">#REF!</definedName>
    <definedName name="Import.BDI.Obs1" localSheetId="7" hidden="1">#REF!</definedName>
    <definedName name="Import.BDI.Obs1">#REF!</definedName>
    <definedName name="Import.BDI.Obs2" localSheetId="4">#REF!</definedName>
    <definedName name="Import.BDI.Obs2" localSheetId="5">#REF!</definedName>
    <definedName name="Import.BDI.Obs2" localSheetId="3">#REF!</definedName>
    <definedName name="Import.BDI.Obs2" localSheetId="7" hidden="1">#REF!</definedName>
    <definedName name="Import.BDI.Obs2">#REF!</definedName>
    <definedName name="Import.BDI.Obs3" localSheetId="4">#REF!</definedName>
    <definedName name="Import.BDI.Obs3" localSheetId="5">#REF!</definedName>
    <definedName name="Import.BDI.Obs3" localSheetId="3">#REF!</definedName>
    <definedName name="Import.BDI.Obs3" localSheetId="7" hidden="1">#REF!</definedName>
    <definedName name="Import.BDI.Obs3">#REF!</definedName>
    <definedName name="Import.BDI.Tipo1" localSheetId="4">#REF!</definedName>
    <definedName name="Import.BDI.Tipo1" localSheetId="5">#REF!</definedName>
    <definedName name="Import.BDI.Tipo1" localSheetId="3">#REF!</definedName>
    <definedName name="Import.BDI.Tipo1" localSheetId="7" hidden="1">#REF!</definedName>
    <definedName name="Import.BDI.Tipo1">#REF!</definedName>
    <definedName name="Import.BDI.Tipo2" localSheetId="4">#REF!</definedName>
    <definedName name="Import.BDI.Tipo2" localSheetId="5">#REF!</definedName>
    <definedName name="Import.BDI.Tipo2" localSheetId="3">#REF!</definedName>
    <definedName name="Import.BDI.Tipo2" localSheetId="7" hidden="1">#REF!</definedName>
    <definedName name="Import.BDI.Tipo2">#REF!</definedName>
    <definedName name="Import.BDI.Tipo3" localSheetId="4">#REF!</definedName>
    <definedName name="Import.BDI.Tipo3" localSheetId="5">#REF!</definedName>
    <definedName name="Import.BDI.Tipo3" localSheetId="3">#REF!</definedName>
    <definedName name="Import.BDI.Tipo3" localSheetId="7" hidden="1">#REF!</definedName>
    <definedName name="Import.BDI.Tipo3">#REF!</definedName>
    <definedName name="Import.BMAFAcumulado" localSheetId="7" hidden="1">OFFSET([1]BM!$R$15,1,0):OFFSET([1]BM!$R$266,-1,0)</definedName>
    <definedName name="Import.BMAFAcumulado" hidden="1">OFFSET([2]BM!$R$15,1,0):OFFSET([2]BM!$R$266,-1,0)</definedName>
    <definedName name="Import.CNPJ" localSheetId="7" hidden="1">[1]DADOS!$F$38</definedName>
    <definedName name="Import.CNPJ" hidden="1">[2]DADOS!$F$38</definedName>
    <definedName name="Import.Código" localSheetId="7" hidden="1">OFFSET([1]ORÇAMENTO!$Q$15,1,0):OFFSET([1]ORÇAMENTO!$Q$266,-1,0)</definedName>
    <definedName name="Import.Código" hidden="1">OFFSET([2]ORÇAMENTO!$Q$15,1,0):OFFSET([2]ORÇAMENTO!$Q$266,-1,0)</definedName>
    <definedName name="Import.Contrapartida" localSheetId="7" hidden="1">[1]DADOS!$F$10</definedName>
    <definedName name="Import.Contrapartida" hidden="1">[2]DADOS!$F$10</definedName>
    <definedName name="Import.CPMaxPerc" localSheetId="7" hidden="1">[1]DADOS!$F$13</definedName>
    <definedName name="Import.CPMaxPerc" hidden="1">[2]DADOS!$F$13</definedName>
    <definedName name="Import.CPMinAbsoluta" localSheetId="7" hidden="1">[1]DADOS!$F$12</definedName>
    <definedName name="Import.CPMinAbsoluta" hidden="1">[2]DADOS!$F$12</definedName>
    <definedName name="Import.CPMinPerc" localSheetId="7" hidden="1">[1]DADOS!$F$11</definedName>
    <definedName name="Import.CPMinPerc" hidden="1">[2]DADOS!$F$11</definedName>
    <definedName name="Import.CR" localSheetId="7" hidden="1">[1]DADOS!$F$7</definedName>
    <definedName name="Import.CR" hidden="1">[2]DADOS!$F$7</definedName>
    <definedName name="Import.CRONOPLE" localSheetId="7" hidden="1">OFFSET([1]CRONOPLE!$F$15,1,1):OFFSET([1]CRONOPLE!$AF$65,-1,-1)</definedName>
    <definedName name="Import.CRONOPLE" hidden="1">OFFSET([2]CRONOPLE!$F$15,1,1):OFFSET([2]CRONOPLE!$BE$30,-1,-1)</definedName>
    <definedName name="Import.CTEF" localSheetId="7" hidden="1">[1]DADOS!$F$36</definedName>
    <definedName name="Import.CTEF" hidden="1">[2]DADOS!$F$36</definedName>
    <definedName name="Import.CustoUnitário" localSheetId="7" hidden="1">OFFSET([1]ORÇAMENTO!$U$15,1,0):OFFSET([1]ORÇAMENTO!$U$266,-1,0)</definedName>
    <definedName name="Import.CustoUnitário" hidden="1">OFFSET([2]ORÇAMENTO!$U$15,1,0):OFFSET([2]ORÇAMENTO!$U$266,-1,0)</definedName>
    <definedName name="Import.DataBase" localSheetId="7" hidden="1">OFFSET([1]DADOS!$G$19,0,-1)</definedName>
    <definedName name="Import.DataBase" hidden="1">OFFSET([2]DADOS!$G$19,0,-1)</definedName>
    <definedName name="Import.DataBaseLicit" localSheetId="7" hidden="1">OFFSET([1]DADOS!$G$40,0,-1)</definedName>
    <definedName name="Import.DataBaseLicit" hidden="1">OFFSET([2]DADOS!$G$40,0,-1)</definedName>
    <definedName name="Import.DataInicioObra" localSheetId="7" hidden="1">[1]DADOS!$F$46</definedName>
    <definedName name="Import.DataInicioObra" hidden="1">[2]DADOS!$F$46</definedName>
    <definedName name="Import.DescLote" localSheetId="7" hidden="1">[1]DADOS!$F$17</definedName>
    <definedName name="Import.DescLote" hidden="1">[2]DADOS!$F$17</definedName>
    <definedName name="Import.Descrição" localSheetId="7" hidden="1">OFFSET([1]ORÇAMENTO!$R$15,1,0):OFFSET([1]ORÇAMENTO!$R$266,-1,0)</definedName>
    <definedName name="Import.Descrição" hidden="1">OFFSET([2]ORÇAMENTO!$R$15,1,0):OFFSET([2]ORÇAMENTO!$R$266,-1,0)</definedName>
    <definedName name="Import.Desoneracao" localSheetId="7" hidden="1">OFFSET([1]DADOS!$G$18,0,-1)</definedName>
    <definedName name="Import.Desoneracao" hidden="1">OFFSET([2]DADOS!$G$18,0,-1)</definedName>
    <definedName name="Import.empresa" localSheetId="7" hidden="1">[1]DADOS!$F$37</definedName>
    <definedName name="Import.empresa" hidden="1">[2]DADOS!$F$37</definedName>
    <definedName name="Import.Eventos.Nomes" localSheetId="7" hidden="1">OFFSET([1]EVENTOS!$D$15,1,0):OFFSET([1]EVENTOS!$D$65,-1,0)</definedName>
    <definedName name="Import.Eventos.Nomes" hidden="1">OFFSET([2]EVENTOS!$D$15,1,0):OFFSET([2]EVENTOS!$D$30,-1,0)</definedName>
    <definedName name="Import.Fonte" localSheetId="7" hidden="1">OFFSET([1]ORÇAMENTO!$P$15,1,0):OFFSET([1]ORÇAMENTO!$P$266,-1,0)</definedName>
    <definedName name="Import.Fonte" hidden="1">OFFSET([2]ORÇAMENTO!$P$15,1,0):OFFSET([2]ORÇAMENTO!$P$266,-1,0)</definedName>
    <definedName name="Import.FrenteDeObra" localSheetId="7" hidden="1">[1]CÁLCULO!$Q$12:OFFSET([1]CÁLCULO!$AA$12,0,-1)</definedName>
    <definedName name="Import.FrenteDeObra" hidden="1">[2]CÁLCULO!$Q$12:OFFSET([2]CÁLCULO!$AQ$12,0,-1)</definedName>
    <definedName name="Import.Município" localSheetId="7" hidden="1">[1]DADOS!$F$6</definedName>
    <definedName name="Import.Município" hidden="1">[2]DADOS!$F$6</definedName>
    <definedName name="Import.Nível" localSheetId="7" hidden="1">OFFSET([1]ORÇAMENTO!$M$15,1,0):OFFSET([1]ORÇAMENTO!$M$266,-1,0)</definedName>
    <definedName name="Import.Nível" hidden="1">OFFSET([2]ORÇAMENTO!$M$15,1,0):OFFSET([2]ORÇAMENTO!$M$266,-1,0)</definedName>
    <definedName name="Import.OpcaoBDI" localSheetId="7" hidden="1">OFFSET([1]ORÇAMENTO!$V$15,1,0):OFFSET([1]ORÇAMENTO!$V$266,-1,0)</definedName>
    <definedName name="Import.OpcaoBDI" hidden="1">OFFSET([2]ORÇAMENTO!$V$15,1,0):OFFSET([2]ORÇAMENTO!$V$266,-1,0)</definedName>
    <definedName name="Import.ORÇAMENTO.DivRecurso" localSheetId="7" hidden="1">OFFSET([1]ORÇAMENTO!$Y$15,1,0):OFFSET([1]ORÇAMENTO!$Y$266,-1,0)</definedName>
    <definedName name="Import.ORÇAMENTO.DivRecurso" hidden="1">OFFSET([2]ORÇAMENTO!$Y$15,1,0):OFFSET([2]ORÇAMENTO!$Y$266,-1,0)</definedName>
    <definedName name="Import.PLE" localSheetId="7" hidden="1">OFFSET([1]PLE!$G$15,1,1):OFFSET([1]PLE!$AG$65,-1,-1)</definedName>
    <definedName name="Import.PLE" hidden="1">OFFSET([2]PLE!$G$15,1,1):OFFSET([2]PLE!$BF$30,-1,-1)</definedName>
    <definedName name="Import.PLQ" localSheetId="7" hidden="1">OFFSET([1]CÁLCULO!$P$15,1,1):OFFSET([1]CÁLCULO!$AA$266,-1,-1)</definedName>
    <definedName name="Import.PLQ" hidden="1">OFFSET([2]CÁLCULO!$P$15,1,1):OFFSET([2]CÁLCULO!$AQ$266,-1,-1)</definedName>
    <definedName name="Import.PLQ.MemCalc" localSheetId="7" hidden="1">OFFSET([1]CÁLCULO!$I$15,1,0):OFFSET([1]CÁLCULO!$I$266,-1,0)</definedName>
    <definedName name="Import.PLQ.MemCalc" hidden="1">OFFSET([2]CÁLCULO!$I$15,1,0):OFFSET([2]CÁLCULO!$I$266,-1,0)</definedName>
    <definedName name="Import.Proponente" localSheetId="7" hidden="1">[1]DADOS!$F$5</definedName>
    <definedName name="Import.Proponente" hidden="1">[2]DADOS!$F$5</definedName>
    <definedName name="Import.QCI.Divisao" localSheetId="7" hidden="1">OFFSET([1]QCI!$V$13,1,0):OFFSET([1]QCI!$V$24,-1,0)</definedName>
    <definedName name="Import.QCI.Divisao" hidden="1">OFFSET([2]QCI!$V$13,1,0):OFFSET([2]QCI!$V$24,-1,0)</definedName>
    <definedName name="Import.QCI.ItemInv" localSheetId="7" hidden="1">OFFSET([1]QCI!$E$13,1,0):OFFSET([1]QCI!$E$24,-1,0)</definedName>
    <definedName name="Import.QCI.ItemInv" hidden="1">OFFSET([2]QCI!$E$13,1,0):OFFSET([2]QCI!$E$24,-1,0)</definedName>
    <definedName name="Import.QCI.Qtde" localSheetId="7" hidden="1">OFFSET([1]QCI!$I$13,1,0):OFFSET([1]QCI!$I$24,-1,0)</definedName>
    <definedName name="Import.QCI.Qtde" hidden="1">OFFSET([2]QCI!$I$13,1,0):OFFSET([2]QCI!$I$24,-1,0)</definedName>
    <definedName name="Import.QCI.Situacao" localSheetId="7" hidden="1">OFFSET([1]QCI!$H$13,1,0):OFFSET([1]QCI!$H$24,-1,0)</definedName>
    <definedName name="Import.QCI.Situacao" hidden="1">OFFSET([2]QCI!$H$13,1,0):OFFSET([2]QCI!$H$24,-1,0)</definedName>
    <definedName name="Import.QCI.SubItemInv" localSheetId="7" hidden="1">OFFSET([1]QCI!$F$13,1,0):OFFSET([1]QCI!$F$24,-1,0)</definedName>
    <definedName name="Import.QCI.SubItemInv" hidden="1">OFFSET([2]QCI!$F$13,1,0):OFFSET([2]QCI!$F$24,-1,0)</definedName>
    <definedName name="Import.QCICP" localSheetId="7" hidden="1">OFFSET([1]QCI!$W$13,1,0):OFFSET([1]QCI!$W$24,-1,0)</definedName>
    <definedName name="Import.QCICP" hidden="1">OFFSET([2]QCI!$W$13,1,0):OFFSET([2]QCI!$W$24,-1,0)</definedName>
    <definedName name="Import.QCIDesc" localSheetId="7" hidden="1">OFFSET([1]QCI!$R$13,1,0):OFFSET([1]QCI!$R$24,-1,0)</definedName>
    <definedName name="Import.QCIDesc" hidden="1">OFFSET([2]QCI!$R$13,1,0):OFFSET([2]QCI!$R$24,-1,0)</definedName>
    <definedName name="Import.QCIInv" localSheetId="7" hidden="1">OFFSET([1]QCI!$U$13,1,0):OFFSET([1]QCI!$U$24,-1,0)</definedName>
    <definedName name="Import.QCIInv" hidden="1">OFFSET([2]QCI!$U$13,1,0):OFFSET([2]QCI!$U$24,-1,0)</definedName>
    <definedName name="Import.QCILote" localSheetId="7" hidden="1">OFFSET([1]QCI!$T$13,1,0):OFFSET([1]QCI!$T$24,-1,0)</definedName>
    <definedName name="Import.QCILote" hidden="1">OFFSET([2]QCI!$T$13,1,0):OFFSET([2]QCI!$T$24,-1,0)</definedName>
    <definedName name="Import.QCIOutros" localSheetId="7" hidden="1">OFFSET([1]QCI!$X$13,1,0):OFFSET([1]QCI!$X$24,-1,0)</definedName>
    <definedName name="Import.QCIOutros" hidden="1">OFFSET([2]QCI!$X$13,1,0):OFFSET([2]QCI!$X$24,-1,0)</definedName>
    <definedName name="Import.Quantidade" localSheetId="7" hidden="1">OFFSET([1]ORÇAMENTO!$AJ$15,1,0):OFFSET([1]ORÇAMENTO!$AJ$266,-1,0)</definedName>
    <definedName name="Import.Quantidade" hidden="1">OFFSET([2]ORÇAMENTO!$AJ$15,1,0):OFFSET([2]ORÇAMENTO!$AJ$266,-1,0)</definedName>
    <definedName name="import.recurso" localSheetId="7" hidden="1">[1]DADOS!$F$4</definedName>
    <definedName name="import.recurso" hidden="1">[2]DADOS!$F$4</definedName>
    <definedName name="Import.RegimeExecução" localSheetId="7" hidden="1">OFFSET([1]DADOS!$G$39,0,-1)</definedName>
    <definedName name="Import.RegimeExecução" hidden="1">OFFSET([2]DADOS!$G$39,0,-1)</definedName>
    <definedName name="Import.Repasse" localSheetId="7" hidden="1">[1]DADOS!$F$9</definedName>
    <definedName name="Import.Repasse" hidden="1">[2]DADOS!$F$9</definedName>
    <definedName name="Import.RespFiscalização" localSheetId="7" hidden="1">[1]DADOS!$F$50:$F$53</definedName>
    <definedName name="Import.RespFiscalização" hidden="1">[2]DADOS!$F$50:$F$53</definedName>
    <definedName name="Import.RespOrçamento" localSheetId="7" hidden="1">[1]DADOS!$F$22:$F$24</definedName>
    <definedName name="Import.RespOrçamento" hidden="1">[2]DADOS!$F$22:$F$24</definedName>
    <definedName name="Import.SICONV" localSheetId="7" hidden="1">[1]DADOS!$F$8</definedName>
    <definedName name="Import.SICONV" hidden="1">[2]DADOS!$F$8</definedName>
    <definedName name="Import.Unidade" localSheetId="7" hidden="1">OFFSET([1]ORÇAMENTO!$S$15,1,0):OFFSET([1]ORÇAMENTO!$S$266,-1,0)</definedName>
    <definedName name="Import.Unidade" hidden="1">OFFSET([2]ORÇAMENTO!$S$15,1,0):OFFSET([2]ORÇAMENTO!$S$266,-1,0)</definedName>
    <definedName name="Import.UnitarioLicitado" localSheetId="7" hidden="1">OFFSET([1]ORÇAMENTO!$AL$15,1,0):OFFSET([1]ORÇAMENTO!$AL$266,-1,0)</definedName>
    <definedName name="Import.UnitarioLicitado" hidden="1">OFFSET([2]ORÇAMENTO!$AL$15,1,0):OFFSET([2]ORÇAMENTO!$AL$266,-1,0)</definedName>
    <definedName name="INTERCEPTORES___EMISSÁRIOS" localSheetId="5">#REF!</definedName>
    <definedName name="INTERCEPTORES___EMISSÁRIOS" localSheetId="3">#REF!</definedName>
    <definedName name="INTERCEPTORES___EMISSÁRIOS" localSheetId="2">#REF!</definedName>
    <definedName name="INTERCEPTORES___EMISSÁRIOS">#REF!</definedName>
    <definedName name="J" localSheetId="5">#REF!</definedName>
    <definedName name="J" localSheetId="3">#REF!</definedName>
    <definedName name="J" localSheetId="2">#REF!</definedName>
    <definedName name="J">#REF!</definedName>
    <definedName name="jhb" localSheetId="5">#REF!</definedName>
    <definedName name="jhb" localSheetId="3">#REF!</definedName>
    <definedName name="jhb">#REF!</definedName>
    <definedName name="K" localSheetId="5">#REF!</definedName>
    <definedName name="K" localSheetId="3">#REF!</definedName>
    <definedName name="K">#REF!</definedName>
    <definedName name="Kvenda" localSheetId="5">#REF!</definedName>
    <definedName name="Kvenda" localSheetId="3">#REF!</definedName>
    <definedName name="Kvenda">#REF!</definedName>
    <definedName name="LARGURA" localSheetId="5">#REF!</definedName>
    <definedName name="LARGURA" localSheetId="3">#REF!</definedName>
    <definedName name="LARGURA">#REF!</definedName>
    <definedName name="leosde" localSheetId="5">#REF!</definedName>
    <definedName name="leosde">#REF!</definedName>
    <definedName name="LIGAÇÃO" localSheetId="5">#REF!</definedName>
    <definedName name="LIGAÇÃO" localSheetId="3">#REF!</definedName>
    <definedName name="LIGAÇÃO">#REF!</definedName>
    <definedName name="LINHAS_DE_RECALQUE" localSheetId="5">#REF!</definedName>
    <definedName name="LINHAS_DE_RECALQUE" localSheetId="3">#REF!</definedName>
    <definedName name="LINHAS_DE_RECALQUE">#REF!</definedName>
    <definedName name="lote" localSheetId="5">#REF!</definedName>
    <definedName name="lote" localSheetId="3">#REF!</definedName>
    <definedName name="lote">#REF!</definedName>
    <definedName name="mac" hidden="1">{#N/A,#N/A,FALSE,"ALVENARIA";#N/A,#N/A,FALSE,"BLOCOS";#N/A,#N/A,FALSE,"CINTAS";#N/A,#N/A,FALSE,"CORTINA";#N/A,#N/A,FALSE,"LAJES";#N/A,#N/A,FALSE,"PILARES";#N/A,#N/A,FALSE,"VIGAS"}</definedName>
    <definedName name="MACAHDO" hidden="1">{#N/A,#N/A,FALSE,"ALVENARIA";#N/A,#N/A,FALSE,"BLOCOS";#N/A,#N/A,FALSE,"CINTAS";#N/A,#N/A,FALSE,"CORTINA";#N/A,#N/A,FALSE,"LAJES";#N/A,#N/A,FALSE,"PILARES";#N/A,#N/A,FALSE,"VIGAS"}</definedName>
    <definedName name="MACHADO" hidden="1">{#N/A,#N/A,FALSE,"ALVENARIA";#N/A,#N/A,FALSE,"BLOCOS";#N/A,#N/A,FALSE,"CINTAS";#N/A,#N/A,FALSE,"CORTINA";#N/A,#N/A,FALSE,"LAJES";#N/A,#N/A,FALSE,"PILARES";#N/A,#N/A,FALSE,"VIGAS"}</definedName>
    <definedName name="MENU.CRONO" localSheetId="7" hidden="1">OFFSET([1]CRONO!$T$11,1,0)</definedName>
    <definedName name="MENU.CRONO" hidden="1">OFFSET([2]CRONO!$T$11,1,0)</definedName>
    <definedName name="mes" localSheetId="5">#REF!</definedName>
    <definedName name="mes" localSheetId="3">#REF!</definedName>
    <definedName name="mes" localSheetId="2">#REF!</definedName>
    <definedName name="mes">#REF!</definedName>
    <definedName name="MM" localSheetId="5">#REF!</definedName>
    <definedName name="MM" localSheetId="3">#REF!</definedName>
    <definedName name="MM" localSheetId="2">#REF!</definedName>
    <definedName name="MM">#REF!</definedName>
    <definedName name="Mob" localSheetId="5">#REF!</definedName>
    <definedName name="Mob" localSheetId="3">#REF!</definedName>
    <definedName name="Mob">#REF!</definedName>
    <definedName name="N" localSheetId="5">#REF!</definedName>
    <definedName name="N" localSheetId="3">#REF!</definedName>
    <definedName name="N">#REF!</definedName>
    <definedName name="NCOMPOSICOES">7</definedName>
    <definedName name="NCOTACOES">15</definedName>
    <definedName name="Nº" localSheetId="5">#REF!</definedName>
    <definedName name="Nº" localSheetId="3">#REF!</definedName>
    <definedName name="Nº">#REF!</definedName>
    <definedName name="noo" hidden="1">{#N/A,#N/A,FALSE,"ALVENARIA";#N/A,#N/A,FALSE,"BLOCOS";#N/A,#N/A,FALSE,"CINTAS";#N/A,#N/A,FALSE,"CORTINA";#N/A,#N/A,FALSE,"LAJES";#N/A,#N/A,FALSE,"PILARES";#N/A,#N/A,FALSE,"VIGAS"}</definedName>
    <definedName name="Objeto" localSheetId="7" hidden="1">[1]MENU!$J$1</definedName>
    <definedName name="Objeto" hidden="1">[2]MENU!$J$1</definedName>
    <definedName name="obra" localSheetId="5">#REF!</definedName>
    <definedName name="obra">#REF!</definedName>
    <definedName name="obra1" localSheetId="5">#REF!</definedName>
    <definedName name="obra1">#REF!</definedName>
    <definedName name="obra2" localSheetId="5">#REF!</definedName>
    <definedName name="obra2">#REF!</definedName>
    <definedName name="obra3" localSheetId="5">#REF!</definedName>
    <definedName name="obra3">#REF!</definedName>
    <definedName name="obra4" localSheetId="5">#REF!</definedName>
    <definedName name="obra4">#REF!</definedName>
    <definedName name="obra5" localSheetId="5">#REF!</definedName>
    <definedName name="obra5">#REF!</definedName>
    <definedName name="ORÇ" localSheetId="5">#REF!</definedName>
    <definedName name="ORÇ" localSheetId="3">#REF!</definedName>
    <definedName name="ORÇ" localSheetId="2">#REF!</definedName>
    <definedName name="ORÇ">#REF!</definedName>
    <definedName name="orcamento" hidden="1">{#N/A,#N/A,FALSE,"ALVENARIA";#N/A,#N/A,FALSE,"BLOCOS";#N/A,#N/A,FALSE,"CINTAS";#N/A,#N/A,FALSE,"CORTINA";#N/A,#N/A,FALSE,"LAJES";#N/A,#N/A,FALSE,"PILARES";#N/A,#N/A,FALSE,"VIGAS"}</definedName>
    <definedName name="ORÇAMENTO.BancoRef" localSheetId="7" hidden="1">[1]ORÇAMENTO!$F$8</definedName>
    <definedName name="ORÇAMENTO.BancoRef" hidden="1">[2]ORÇAMENTO!$F$8</definedName>
    <definedName name="ORÇAMENTO.CodBarra" localSheetId="4" hidden="1">IF(ORÇAMENTO.Fonte="Sinapi",SUBSTITUTE(SUBSTITUTE(ORÇAMENTO.Codigo,"/00","/"),"/0","/"),ORÇAMENTO.Codigo)</definedName>
    <definedName name="ORÇAMENTO.CodBarra" localSheetId="3" hidden="1">IF(ORÇAMENTO.Fonte="Sinapi",SUBSTITUTE(SUBSTITUTE(ORÇAMENTO.Codigo,"/00","/"),"/0","/"),ORÇAMENTO.Codigo)</definedName>
    <definedName name="ORÇAMENTO.CodBarra" localSheetId="7" hidden="1">IF([0]!ORÇAMENTO.Fonte="Sinapi",SUBSTITUTE(SUBSTITUTE([0]!ORÇAMENTO.Codigo,"/00","/"),"/0","/"),[0]!ORÇAMENTO.Codigo)</definedName>
    <definedName name="ORÇAMENTO.CodBarra" localSheetId="2" hidden="1">IF(ORÇAMENTO.Fonte="Sinapi",SUBSTITUTE(SUBSTITUTE(ORÇAMENTO.Codigo,"/00","/"),"/0","/"),ORÇAMENTO.Codigo)</definedName>
    <definedName name="ORÇAMENTO.CodBarra" hidden="1">IF(ORÇAMENTO.Fonte="Sinapi",SUBSTITUTE(SUBSTITUTE(ORÇAMENTO.Codigo,"/00","/"),"/0","/"),ORÇAMENTO.Codigo)</definedName>
    <definedName name="ORÇAMENTO.Codigo" localSheetId="7" hidden="1">[1]ORÇAMENTO!$Q1</definedName>
    <definedName name="ORÇAMENTO.Codigo" hidden="1">[2]ORÇAMENTO!$Q1</definedName>
    <definedName name="ORÇAMENTO.CustoUnitario" localSheetId="7" hidden="1">ROUND([1]ORÇAMENTO!$U1,15-13*[1]ORÇAMENTO!$AF$8)</definedName>
    <definedName name="ORÇAMENTO.CustoUnitario" hidden="1">ROUND([2]ORÇAMENTO!$U1,15-13*[2]ORÇAMENTO!$AF$8)</definedName>
    <definedName name="ORÇAMENTO.Descricao" localSheetId="7" hidden="1">[1]ORÇAMENTO!$R1</definedName>
    <definedName name="ORÇAMENTO.Descricao" hidden="1">[2]ORÇAMENTO!$R1</definedName>
    <definedName name="ORÇAMENTO.Fonte" localSheetId="7" hidden="1">[1]ORÇAMENTO!$P1</definedName>
    <definedName name="ORÇAMENTO.Fonte" hidden="1">[2]ORÇAMENTO!$P1</definedName>
    <definedName name="ORÇAMENTO.ListaCrono" localSheetId="7" hidden="1">OFFSET([1]ORÇAMENTO!$AD$15,1,0):OFFSET([1]ORÇAMENTO!$AD$266,-1,0)</definedName>
    <definedName name="ORÇAMENTO.ListaCrono" hidden="1">OFFSET([2]ORÇAMENTO!$AD$15,1,0):OFFSET([2]ORÇAMENTO!$AD$266,-1,0)</definedName>
    <definedName name="ORÇAMENTO.MáximoListaCrono" localSheetId="4" hidden="1">MAX(ORÇAMENTO.ListaCrono)</definedName>
    <definedName name="ORÇAMENTO.MáximoListaCrono" localSheetId="3" hidden="1">MAX(ORÇAMENTO.ListaCrono)</definedName>
    <definedName name="ORÇAMENTO.MáximoListaCrono" localSheetId="7" hidden="1">MAX('CRON. DES.'!ORÇAMENTO.ListaCrono)</definedName>
    <definedName name="ORÇAMENTO.MáximoListaCrono" localSheetId="2" hidden="1">MAX(ORÇAMENTO.ListaCrono)</definedName>
    <definedName name="ORÇAMENTO.MáximoListaCrono" hidden="1">MAX(ORÇAMENTO.ListaCrono)</definedName>
    <definedName name="ORÇAMENTO.Nivel" localSheetId="7" hidden="1">[1]ORÇAMENTO!$M1</definedName>
    <definedName name="ORÇAMENTO.Nivel" hidden="1">[2]ORÇAMENTO!$M1</definedName>
    <definedName name="ORÇAMENTO.OpcaoBDI" localSheetId="7" hidden="1">[1]ORÇAMENTO!$V1</definedName>
    <definedName name="ORÇAMENTO.OpcaoBDI" hidden="1">[2]ORÇAMENTO!$V1</definedName>
    <definedName name="ORÇAMENTO.PasteFormat1" localSheetId="7" hidden="1">OFFSET([1]ORÇAMENTO!$P$15,1,0):OFFSET([1]ORÇAMENTO!$S$266,-1,0)</definedName>
    <definedName name="ORÇAMENTO.PasteFormat1" hidden="1">OFFSET([2]ORÇAMENTO!$P$15,1,0):OFFSET([2]ORÇAMENTO!$S$266,-1,0)</definedName>
    <definedName name="ORÇAMENTO.PasteFormat2" localSheetId="7" hidden="1">OFFSET([1]ORÇAMENTO!$U$15,1,0):OFFSET([1]ORÇAMENTO!$V$266,-1,0)</definedName>
    <definedName name="ORÇAMENTO.PasteFormat2" hidden="1">OFFSET([2]ORÇAMENTO!$U$15,1,0):OFFSET([2]ORÇAMENTO!$V$266,-1,0)</definedName>
    <definedName name="ORÇAMENTO.PrecoUnitarioLicitado" localSheetId="7" hidden="1">[1]ORÇAMENTO!$AL1</definedName>
    <definedName name="ORÇAMENTO.PrecoUnitarioLicitado" hidden="1">[2]ORÇAMENTO!$AL1</definedName>
    <definedName name="ORÇAMENTO.RangeQuant" localSheetId="7" hidden="1">OFFSET([1]ORÇAMENTO!$T$15,1,0):OFFSET([1]ORÇAMENTO!$T$266,-1,0)</definedName>
    <definedName name="ORÇAMENTO.RangeQuant" hidden="1">OFFSET([2]ORÇAMENTO!$T$15,1,0):OFFSET([2]ORÇAMENTO!$T$266,-1,0)</definedName>
    <definedName name="ORÇAMENTO.SumCPMANUAL" localSheetId="7" hidden="1">SUMIF([1]ORÇAMENTO!$Z$15:$Z$266,"CP",[1]ORÇAMENTO!$AA$15:$AA$266)</definedName>
    <definedName name="ORÇAMENTO.SumCPMANUAL" hidden="1">SUMIF([2]ORÇAMENTO!$Z$15:$Z$266,"CP",[2]ORÇAMENTO!$AA$15:$AA$266)</definedName>
    <definedName name="ORÇAMENTO.SumINVMANUAL" localSheetId="7" hidden="1">SUMIF([1]ORÇAMENTO!$Z$15:$Z$266,"RP",[1]ORÇAMENTO!$X$15:$X$266)+SUMIF([1]ORÇAMENTO!$Z$15:$Z$266,"CP",[1]ORÇAMENTO!$X$15:$X$266)+SUMIF([1]ORÇAMENTO!$Z$15:$Z$266,"OU",[1]ORÇAMENTO!$X$15:$X$266)</definedName>
    <definedName name="ORÇAMENTO.SumINVMANUAL" hidden="1">SUMIF([2]ORÇAMENTO!$Z$15:$Z$266,"RP",[2]ORÇAMENTO!$X$15:$X$266)+SUMIF([2]ORÇAMENTO!$Z$15:$Z$266,"CP",[2]ORÇAMENTO!$X$15:$X$266)+SUMIF([2]ORÇAMENTO!$Z$15:$Z$266,"OU",[2]ORÇAMENTO!$X$15:$X$266)</definedName>
    <definedName name="ORÇAMENTO.SumOUTROSMANUAL" localSheetId="7" hidden="1">SUMIF([1]ORÇAMENTO!$Z$15:$Z$266,"OU",[1]ORÇAMENTO!$AB$15:$AB$266)</definedName>
    <definedName name="ORÇAMENTO.SumOUTROSMANUAL" hidden="1">SUMIF([2]ORÇAMENTO!$Z$15:$Z$266,"OU",[2]ORÇAMENTO!$AB$15:$AB$266)</definedName>
    <definedName name="ORÇAMENTO.SumREPASSEMANUAL" localSheetId="4" hidden="1">ORÇAMENTO.SumINVMANUAL-ORÇAMENTO.SumCPMANUAL-ORÇAMENTO.SumOUTROSMANUAL</definedName>
    <definedName name="ORÇAMENTO.SumREPASSEMANUAL" localSheetId="3" hidden="1">ORÇAMENTO.SumINVMANUAL-ORÇAMENTO.SumCPMANUAL-ORÇAMENTO.SumOUTROSMANUAL</definedName>
    <definedName name="ORÇAMENTO.SumREPASSEMANUAL" localSheetId="7" hidden="1">'CRON. DES.'!ORÇAMENTO.SumINVMANUAL-'CRON. DES.'!ORÇAMENTO.SumCPMANUAL-'CRON. DES.'!ORÇAMENTO.SumOUTROSMANUAL</definedName>
    <definedName name="ORÇAMENTO.SumREPASSEMANUAL" localSheetId="2" hidden="1">ORÇAMENTO.SumINVMANUAL-ORÇAMENTO.SumCPMANUAL-ORÇAMENTO.SumOUTROSMANUAL</definedName>
    <definedName name="ORÇAMENTO.SumREPASSEMANUAL" hidden="1">ORÇAMENTO.SumINVMANUAL-ORÇAMENTO.SumCPMANUAL-ORÇAMENTO.SumOUTROSMANUAL</definedName>
    <definedName name="ORÇAMENTO.Unidade" localSheetId="7" hidden="1">[1]ORÇAMENTO!$S1</definedName>
    <definedName name="ORÇAMENTO.Unidade" hidden="1">[2]ORÇAMENTO!$S1</definedName>
    <definedName name="OUTROS" localSheetId="4">#REF!</definedName>
    <definedName name="OUTROS" localSheetId="5">#REF!</definedName>
    <definedName name="OUTROS" localSheetId="3">#REF!</definedName>
    <definedName name="OUTROS" localSheetId="2">#REF!</definedName>
    <definedName name="OUTROS">#REF!</definedName>
    <definedName name="P.1" localSheetId="5">#REF!</definedName>
    <definedName name="P.1">#REF!</definedName>
    <definedName name="P.10" localSheetId="5">#REF!</definedName>
    <definedName name="P.10">#REF!</definedName>
    <definedName name="P.11" localSheetId="5">#REF!</definedName>
    <definedName name="P.11">#REF!</definedName>
    <definedName name="P.12" localSheetId="5">#REF!</definedName>
    <definedName name="P.12">#REF!</definedName>
    <definedName name="P.13" localSheetId="5">#REF!</definedName>
    <definedName name="P.13">#REF!</definedName>
    <definedName name="P.14" localSheetId="5">#REF!</definedName>
    <definedName name="P.14">#REF!</definedName>
    <definedName name="P.15" localSheetId="5">#REF!</definedName>
    <definedName name="P.15">#REF!</definedName>
    <definedName name="P.2" localSheetId="5">#REF!</definedName>
    <definedName name="P.2">#REF!</definedName>
    <definedName name="P.3" localSheetId="5">#REF!</definedName>
    <definedName name="P.3">#REF!</definedName>
    <definedName name="P.4" localSheetId="5">#REF!</definedName>
    <definedName name="P.4">#REF!</definedName>
    <definedName name="P.5" localSheetId="5">#REF!</definedName>
    <definedName name="P.5">#REF!</definedName>
    <definedName name="P.6" localSheetId="5">#REF!</definedName>
    <definedName name="P.6">#REF!</definedName>
    <definedName name="P.7" localSheetId="5">#REF!</definedName>
    <definedName name="P.7">#REF!</definedName>
    <definedName name="P.8" localSheetId="5">#REF!</definedName>
    <definedName name="P.8">#REF!</definedName>
    <definedName name="P.9" localSheetId="5">#REF!</definedName>
    <definedName name="P.9">#REF!</definedName>
    <definedName name="Paisagismo_Consulta" localSheetId="4">#REF!</definedName>
    <definedName name="Paisagismo_Consulta" localSheetId="5">#REF!</definedName>
    <definedName name="Paisagismo_Consulta" localSheetId="3">#REF!</definedName>
    <definedName name="Paisagismo_Consulta">#REF!</definedName>
    <definedName name="PAVIMENTAÇÃO" localSheetId="4">#REF!</definedName>
    <definedName name="PAVIMENTAÇÃO" localSheetId="5">#REF!</definedName>
    <definedName name="PAVIMENTAÇÃO" localSheetId="3">#REF!</definedName>
    <definedName name="PAVIMENTAÇÃO">#REF!</definedName>
    <definedName name="PBR" localSheetId="5">#REF!</definedName>
    <definedName name="PBR" localSheetId="3">#REF!</definedName>
    <definedName name="PBR">#REF!</definedName>
    <definedName name="Pedreiro_de_acabamento">[3]INSUMOS!$B$11</definedName>
    <definedName name="plani" localSheetId="5">#REF!</definedName>
    <definedName name="plani" localSheetId="3">#REF!</definedName>
    <definedName name="plani">#REF!</definedName>
    <definedName name="PLE.firstrow" localSheetId="7" hidden="1">[1]PLE!$15:$15</definedName>
    <definedName name="PLE.firstrow" hidden="1">[2]PLE!$15:$15</definedName>
    <definedName name="PLE.lastrow" localSheetId="7" hidden="1">[1]PLE!$65:$65</definedName>
    <definedName name="PLE.lastrow" hidden="1">[2]PLE!$30:$30</definedName>
    <definedName name="PLE.Medicao" localSheetId="7" hidden="1">[1]PLE!$J$9</definedName>
    <definedName name="PLE.Medicao" hidden="1">[2]PLE!$J$9</definedName>
    <definedName name="PLE.ValorDoEvento" localSheetId="7" hidden="1">SUMIF([1]CÁLCULO!$M$15:$M$266,[1]PLE!$B1,OFFSET([1]CÁLCULO!$AA$15:$AA$266,0,[1]PLE!A$12))</definedName>
    <definedName name="PLE.ValorDoEvento" hidden="1">SUMIF([2]CÁLCULO!$M$15:$M$266,[2]PLE!$B1,OFFSET([2]CÁLCULO!$AQ$15:$AQ$266,0,[2]PLE!A$12))</definedName>
    <definedName name="PO.ValoresBDI" localSheetId="7" hidden="1">OFFSET([1]ORÇAMENTO!$AH$15,1,0):OFFSET([1]ORÇAMENTO!$AH$266,-1,0)</definedName>
    <definedName name="PO.ValoresBDI" hidden="1">OFFSET([2]ORÇAMENTO!$AH$15,1,0):OFFSET([2]ORÇAMENTO!$AH$266,-1,0)</definedName>
    <definedName name="Poste" localSheetId="5">#REF!</definedName>
    <definedName name="Poste" localSheetId="3">#REF!</definedName>
    <definedName name="Poste" localSheetId="2">#REF!</definedName>
    <definedName name="Poste">#REF!</definedName>
    <definedName name="PP1.1" localSheetId="5">#REF!</definedName>
    <definedName name="PP1.1">#REF!</definedName>
    <definedName name="PP1.10" localSheetId="5">#REF!</definedName>
    <definedName name="PP1.10">#REF!</definedName>
    <definedName name="PP1.11" localSheetId="5">#REF!</definedName>
    <definedName name="PP1.11">#REF!</definedName>
    <definedName name="PP1.12" localSheetId="5">#REF!</definedName>
    <definedName name="PP1.12">#REF!</definedName>
    <definedName name="PP1.13" localSheetId="5">#REF!</definedName>
    <definedName name="PP1.13">#REF!</definedName>
    <definedName name="PP1.14" localSheetId="5">#REF!</definedName>
    <definedName name="PP1.14">#REF!</definedName>
    <definedName name="PP1.15" localSheetId="5">#REF!</definedName>
    <definedName name="PP1.15">#REF!</definedName>
    <definedName name="PP1.2" localSheetId="5">#REF!</definedName>
    <definedName name="PP1.2">#REF!</definedName>
    <definedName name="PP1.3" localSheetId="5">#REF!</definedName>
    <definedName name="PP1.3">#REF!</definedName>
    <definedName name="PP1.4" localSheetId="5">#REF!</definedName>
    <definedName name="PP1.4">#REF!</definedName>
    <definedName name="PP1.5" localSheetId="5">#REF!</definedName>
    <definedName name="PP1.5">#REF!</definedName>
    <definedName name="PP1.6" localSheetId="5">#REF!</definedName>
    <definedName name="PP1.6">#REF!</definedName>
    <definedName name="PP1.7" localSheetId="5">#REF!</definedName>
    <definedName name="PP1.7">#REF!</definedName>
    <definedName name="PP1.8" localSheetId="5">#REF!</definedName>
    <definedName name="PP1.8">#REF!</definedName>
    <definedName name="PP1.9" localSheetId="5">#REF!</definedName>
    <definedName name="PP1.9">#REF!</definedName>
    <definedName name="Preco" localSheetId="5">#REF!</definedName>
    <definedName name="Preco" localSheetId="3">#REF!</definedName>
    <definedName name="Preco" localSheetId="2">#REF!</definedName>
    <definedName name="Preco">#REF!</definedName>
    <definedName name="Preparo_Terreno" localSheetId="5">#REF!</definedName>
    <definedName name="Preparo_Terreno" localSheetId="3">#REF!</definedName>
    <definedName name="Preparo_Terreno">#REF!</definedName>
    <definedName name="PROJ" localSheetId="5">#REF!</definedName>
    <definedName name="PROJ" localSheetId="3">#REF!</definedName>
    <definedName name="PROJ">#REF!</definedName>
    <definedName name="PRT" localSheetId="5">#REF!</definedName>
    <definedName name="PRT" localSheetId="3">#REF!</definedName>
    <definedName name="PRT">#REF!</definedName>
    <definedName name="pv" localSheetId="5">#REF!</definedName>
    <definedName name="pv" localSheetId="3">#REF!</definedName>
    <definedName name="pv">#REF!</definedName>
    <definedName name="qci" localSheetId="5">#REF!</definedName>
    <definedName name="qci" localSheetId="3">#REF!</definedName>
    <definedName name="qci">#REF!</definedName>
    <definedName name="QCI.CPManual" localSheetId="7" hidden="1">ROUND([1]QCI!$W1,2)</definedName>
    <definedName name="QCI.CPManual" hidden="1">ROUND([2]QCI!$W1,2)</definedName>
    <definedName name="QCI.DescManual" localSheetId="7" hidden="1">[1]QCI!$R1</definedName>
    <definedName name="QCI.DescManual" hidden="1">[2]QCI!$R1</definedName>
    <definedName name="QCI.Divisao" localSheetId="7" hidden="1">[1]QCI!$V1</definedName>
    <definedName name="QCI.Divisao" hidden="1">[2]QCI!$V1</definedName>
    <definedName name="QCI.ExisteManual" localSheetId="7" hidden="1">(COUNTIF([1]QCI!$B$13:$B$24,"Manual")+COUNTIF([1]QCI!$B$13:$B$24,"SemiAuto"))&gt;0</definedName>
    <definedName name="QCI.ExisteManual" hidden="1">(COUNTIF([2]QCI!$B$13:$B$24,"Manual")+COUNTIF([2]QCI!$B$13:$B$24,"SemiAuto"))&gt;0</definedName>
    <definedName name="QCI.InvManual" localSheetId="7" hidden="1">ROUND([1]QCI!$U1,2)</definedName>
    <definedName name="QCI.InvManual" hidden="1">ROUND([2]QCI!$U1,2)</definedName>
    <definedName name="QCI.ItemInvestimento" localSheetId="7" hidden="1">OFFSET([1]DADOS!$J$2,1,0,COUNTA([1]DADOS!$J:$J)-1,1)</definedName>
    <definedName name="QCI.ItemInvestimento" hidden="1">OFFSET([2]DADOS!$J$2,1,0,COUNTA([2]DADOS!$J:$J)-1,1)</definedName>
    <definedName name="QCI.LoteManual" localSheetId="7" hidden="1">[1]QCI!$T1</definedName>
    <definedName name="QCI.LoteManual" hidden="1">[2]QCI!$T1</definedName>
    <definedName name="QCI.MaxCPManual" localSheetId="7" hidden="1">[1]QCI!$O1-[1]QCI!$X1</definedName>
    <definedName name="QCI.MaxCPManual" hidden="1">[2]QCI!$O1-[2]QCI!$X1</definedName>
    <definedName name="QCI.MaxOUManual" localSheetId="7" hidden="1">[1]QCI!$O1-[1]QCI!$W1</definedName>
    <definedName name="QCI.MaxOUManual" hidden="1">[2]QCI!$O1-[2]QCI!$W1</definedName>
    <definedName name="QCI.OutrosManual" localSheetId="7" hidden="1">ROUND([1]QCI!$X1,2)</definedName>
    <definedName name="QCI.OutrosManual" hidden="1">ROUND([2]QCI!$X1,2)</definedName>
    <definedName name="QCI.SubItemInvestimento" localSheetId="7" hidden="1">OFFSET([1]DADOS!$A$2,1,MATCH([1]QCI!$E1,[1]DADOS!$2:$2,0)-1,INDEX([1]DADOS!$2:$2,MATCH([1]QCI!$E1,[1]DADOS!$2:$2,0)+1))</definedName>
    <definedName name="QCI.SubItemInvestimento" hidden="1">OFFSET([2]DADOS!$A$2,1,MATCH([2]QCI!$E1,[2]DADOS!$2:$2,0)-1,INDEX([2]DADOS!$2:$2,MATCH([2]QCI!$E1,[2]DADOS!$2:$2,0)+1))</definedName>
    <definedName name="QCI.SumCPMANUAL" localSheetId="7" hidden="1">SUMIF([1]QCI!$B$13:$B$24,"Manual",[1]QCI!$AA$13:$AA$24)</definedName>
    <definedName name="QCI.SumCPMANUAL" hidden="1">SUMIF([2]QCI!$B$13:$B$24,"Manual",[2]QCI!$AA$13:$AA$24)</definedName>
    <definedName name="QCI.SumINVMANUAL" localSheetId="7" hidden="1">SUMIF([1]QCI!$B$13:$B$24,"Manual",[1]QCI!$O$13:$O$24)</definedName>
    <definedName name="QCI.SumINVMANUAL" hidden="1">SUMIF([2]QCI!$B$13:$B$24,"Manual",[2]QCI!$O$13:$O$24)</definedName>
    <definedName name="QCI.SumOUTROSMANUAL" localSheetId="7" hidden="1">SUMIF([1]QCI!$B$13:$B$24,"Manual",[1]QCI!$AB$13:$AB$24)</definedName>
    <definedName name="QCI.SumOUTROSMANUAL" hidden="1">SUMIF([2]QCI!$B$13:$B$24,"Manual",[2]QCI!$AB$13:$AB$24)</definedName>
    <definedName name="QCI.SumREPASSEMANUAL" localSheetId="4" hidden="1">QCI.SumINVMANUAL-QCI.CPManual-QCI.OutrosManual</definedName>
    <definedName name="QCI.SumREPASSEMANUAL" localSheetId="5" hidden="1">QCI.SumINVMANUAL-QCI.CPManual-QCI.OutrosManual</definedName>
    <definedName name="QCI.SumREPASSEMANUAL" localSheetId="3" hidden="1">QCI.SumINVMANUAL-QCI.CPManual-QCI.OutrosManual</definedName>
    <definedName name="QCI.SumREPASSEMANUAL" localSheetId="7" hidden="1">'CRON. DES.'!QCI.SumINVMANUAL-'CRON. DES.'!QCI.CPManual-'CRON. DES.'!QCI.OutrosManual</definedName>
    <definedName name="QCI.SumREPASSEMANUAL" localSheetId="2" hidden="1">QCI.SumINVMANUAL-QCI.CPManual-QCI.OutrosManual</definedName>
    <definedName name="QCI.SumREPASSEMANUAL" hidden="1">QCI.SumINVMANUAL-QCI.CPManual-QCI.OutrosManual</definedName>
    <definedName name="RawData" localSheetId="4">#REF!</definedName>
    <definedName name="RawData" localSheetId="5">#REF!</definedName>
    <definedName name="RawData" localSheetId="3">#REF!</definedName>
    <definedName name="RawData" localSheetId="2">#REF!</definedName>
    <definedName name="RawData">#REF!</definedName>
    <definedName name="RawHeader" localSheetId="4">#REF!</definedName>
    <definedName name="RawHeader" localSheetId="5">#REF!</definedName>
    <definedName name="RawHeader" localSheetId="3">#REF!</definedName>
    <definedName name="RawHeader">#REF!</definedName>
    <definedName name="REDE_COLETORA" localSheetId="4">#REF!</definedName>
    <definedName name="REDE_COLETORA" localSheetId="5">#REF!</definedName>
    <definedName name="REDE_COLETORA" localSheetId="3">#REF!</definedName>
    <definedName name="REDE_COLETORA">#REF!</definedName>
    <definedName name="REF_SERVICOS" localSheetId="5">#REF!</definedName>
    <definedName name="REF_SERVICOS" localSheetId="3">#REF!</definedName>
    <definedName name="REF_SERVICOS">#REF!</definedName>
    <definedName name="REFERENCIA.Descricao" localSheetId="4" hidden="1">IF(ISNUMBER([2]ORÇAMENTO!$AF1),OFFSET(INDIRECT(ORÇAMENTO.BancoRef),[2]ORÇAMENTO!$AF1-1,3,1),[2]ORÇAMENTO!$AF1)</definedName>
    <definedName name="REFERENCIA.Descricao" localSheetId="3" hidden="1">IF(ISNUMBER([2]ORÇAMENTO!$AF1),OFFSET(INDIRECT(ORÇAMENTO.BancoRef),[2]ORÇAMENTO!$AF1-1,3,1),[2]ORÇAMENTO!$AF1)</definedName>
    <definedName name="REFERENCIA.Descricao" localSheetId="7" hidden="1">IF(ISNUMBER([1]ORÇAMENTO!$AF1),OFFSET(INDIRECT('CRON. DES.'!ORÇAMENTO.BancoRef),[1]ORÇAMENTO!$AF1-1,3,1),[1]ORÇAMENTO!$AF1)</definedName>
    <definedName name="REFERENCIA.Descricao" localSheetId="2" hidden="1">IF(ISNUMBER([2]ORÇAMENTO!$AF1),OFFSET(INDIRECT(ORÇAMENTO.BancoRef),[2]ORÇAMENTO!$AF1-1,3,1),[2]ORÇAMENTO!$AF1)</definedName>
    <definedName name="REFERENCIA.Descricao" hidden="1">IF(ISNUMBER([2]ORÇAMENTO!$AF1),OFFSET(INDIRECT(ORÇAMENTO.BancoRef),[2]ORÇAMENTO!$AF1-1,3,1),[2]ORÇAMENTO!$AF1)</definedName>
    <definedName name="REFERENCIA.Desonerado" localSheetId="4" hidden="1">IF(ISNUMBER([2]ORÇAMENTO!$AF1),VALUE(OFFSET(INDIRECT(ORÇAMENTO.BancoRef),[2]ORÇAMENTO!$AF1-1,5,1)),0)</definedName>
    <definedName name="REFERENCIA.Desonerado" localSheetId="3" hidden="1">IF(ISNUMBER([2]ORÇAMENTO!$AF1),VALUE(OFFSET(INDIRECT(ORÇAMENTO.BancoRef),[2]ORÇAMENTO!$AF1-1,5,1)),0)</definedName>
    <definedName name="REFERENCIA.Desonerado" localSheetId="7" hidden="1">IF(ISNUMBER([1]ORÇAMENTO!$AF1),VALUE(OFFSET(INDIRECT('CRON. DES.'!ORÇAMENTO.BancoRef),[1]ORÇAMENTO!$AF1-1,5,1)),0)</definedName>
    <definedName name="REFERENCIA.Desonerado" localSheetId="2" hidden="1">IF(ISNUMBER([2]ORÇAMENTO!$AF1),VALUE(OFFSET(INDIRECT(ORÇAMENTO.BancoRef),[2]ORÇAMENTO!$AF1-1,5,1)),0)</definedName>
    <definedName name="REFERENCIA.Desonerado" hidden="1">IF(ISNUMBER([2]ORÇAMENTO!$AF1),VALUE(OFFSET(INDIRECT(ORÇAMENTO.BancoRef),[2]ORÇAMENTO!$AF1-1,5,1)),0)</definedName>
    <definedName name="REFERENCIA.NaoDesonerado" localSheetId="4" hidden="1">IF(ISNUMBER([2]ORÇAMENTO!$AF1),VALUE(OFFSET(INDIRECT(ORÇAMENTO.BancoRef),[2]ORÇAMENTO!$AF1-1,6,1)),0)</definedName>
    <definedName name="REFERENCIA.NaoDesonerado" localSheetId="3" hidden="1">IF(ISNUMBER([2]ORÇAMENTO!$AF1),VALUE(OFFSET(INDIRECT(ORÇAMENTO.BancoRef),[2]ORÇAMENTO!$AF1-1,6,1)),0)</definedName>
    <definedName name="REFERENCIA.NaoDesonerado" localSheetId="7" hidden="1">IF(ISNUMBER([1]ORÇAMENTO!$AF1),VALUE(OFFSET(INDIRECT('CRON. DES.'!ORÇAMENTO.BancoRef),[1]ORÇAMENTO!$AF1-1,6,1)),0)</definedName>
    <definedName name="REFERENCIA.NaoDesonerado" localSheetId="2" hidden="1">IF(ISNUMBER([2]ORÇAMENTO!$AF1),VALUE(OFFSET(INDIRECT(ORÇAMENTO.BancoRef),[2]ORÇAMENTO!$AF1-1,6,1)),0)</definedName>
    <definedName name="REFERENCIA.NaoDesonerado" hidden="1">IF(ISNUMBER([2]ORÇAMENTO!$AF1),VALUE(OFFSET(INDIRECT(ORÇAMENTO.BancoRef),[2]ORÇAMENTO!$AF1-1,6,1)),0)</definedName>
    <definedName name="REFERENCIA.Unidade" localSheetId="4" hidden="1">IF(ISNUMBER([2]ORÇAMENTO!$AF1),OFFSET(INDIRECT(ORÇAMENTO.BancoRef),[2]ORÇAMENTO!$AF1-1,4,1),"-")</definedName>
    <definedName name="REFERENCIA.Unidade" localSheetId="3" hidden="1">IF(ISNUMBER([2]ORÇAMENTO!$AF1),OFFSET(INDIRECT(ORÇAMENTO.BancoRef),[2]ORÇAMENTO!$AF1-1,4,1),"-")</definedName>
    <definedName name="REFERENCIA.Unidade" localSheetId="7" hidden="1">IF(ISNUMBER([1]ORÇAMENTO!$AF1),OFFSET(INDIRECT('CRON. DES.'!ORÇAMENTO.BancoRef),[1]ORÇAMENTO!$AF1-1,4,1),"-")</definedName>
    <definedName name="REFERENCIA.Unidade" localSheetId="2" hidden="1">IF(ISNUMBER([2]ORÇAMENTO!$AF1),OFFSET(INDIRECT(ORÇAMENTO.BancoRef),[2]ORÇAMENTO!$AF1-1,4,1),"-")</definedName>
    <definedName name="REFERENCIA.Unidade" hidden="1">IF(ISNUMBER([2]ORÇAMENTO!$AF1),OFFSET(INDIRECT(ORÇAMENTO.BancoRef),[2]ORÇAMENTO!$AF1-1,4,1),"-")</definedName>
    <definedName name="RegimeExecucao" localSheetId="4" hidden="1">IF(OR(Import.RegimeExecução="",Import.RegimeExecução="Empreitada por Preço Global",Import.RegimeExecução="Empreitada Integral"),"Global","Unitário")</definedName>
    <definedName name="RegimeExecucao" localSheetId="3" hidden="1">IF(OR(Import.RegimeExecução="",Import.RegimeExecução="Empreitada por Preço Global",Import.RegimeExecução="Empreitada Integral"),"Global","Unitário")</definedName>
    <definedName name="RegimeExecucao" localSheetId="7" hidden="1">IF(OR([0]!Import.RegimeExecução="",[0]!Import.RegimeExecução="Empreitada por Preço Global",[0]!Import.RegimeExecução="Empreitada Integral"),"Global","Unitário")</definedName>
    <definedName name="RegimeExecucao" localSheetId="2" hidden="1">IF(OR(Import.RegimeExecução="",Import.RegimeExecução="Empreitada por Preço Global",Import.RegimeExecução="Empreitada Integral"),"Global","Unitário")</definedName>
    <definedName name="RegimeExecucao" hidden="1">IF(OR(Import.RegimeExecução="",Import.RegimeExecução="Empreitada por Preço Global",Import.RegimeExecução="Empreitada Integral"),"Global","Unitário")</definedName>
    <definedName name="RESP." localSheetId="4">#REF!</definedName>
    <definedName name="RESP." localSheetId="5">#REF!</definedName>
    <definedName name="RESP." localSheetId="3">#REF!</definedName>
    <definedName name="RESP." localSheetId="2">#REF!</definedName>
    <definedName name="RESP.">#REF!</definedName>
    <definedName name="rodovia" localSheetId="4">#REF!</definedName>
    <definedName name="rodovia" localSheetId="5">#REF!</definedName>
    <definedName name="rodovia" localSheetId="3">#REF!</definedName>
    <definedName name="rodovia">#REF!</definedName>
    <definedName name="RRE.MaxCPAcum" localSheetId="7" hidden="1">[1]RRE!$AD$26</definedName>
    <definedName name="RRE.MaxCPAcum" hidden="1">[2]RRE!$AD$26</definedName>
    <definedName name="RRE.MaxCPAnt" localSheetId="7" hidden="1">[1]RRE!$AC$26</definedName>
    <definedName name="RRE.MaxCPAnt" hidden="1">[2]RRE!$AC$26</definedName>
    <definedName name="RRE.MaxOUAcum" localSheetId="7" hidden="1">[1]RRE!$AD$27</definedName>
    <definedName name="RRE.MaxOUAcum" hidden="1">[2]RRE!$AD$27</definedName>
    <definedName name="RRE.MaxOUAnt" localSheetId="7" hidden="1">[1]RRE!$AC$27</definedName>
    <definedName name="RRE.MaxOUAnt" hidden="1">[2]RRE!$AC$27</definedName>
    <definedName name="RRE.Numero" localSheetId="7" hidden="1">OFFSET([1]RRE!$O$7,0,1)</definedName>
    <definedName name="RRE.Numero" hidden="1">OFFSET([2]RRE!$O$7,0,1)</definedName>
    <definedName name="RRE.VIMeta" localSheetId="7" hidden="1">[1]RRE!$L1</definedName>
    <definedName name="RRE.VIMeta" hidden="1">[2]RRE!$L1</definedName>
    <definedName name="RTL" localSheetId="5">#REF!</definedName>
    <definedName name="RTL" localSheetId="3">#REF!</definedName>
    <definedName name="RTL" localSheetId="2">#REF!</definedName>
    <definedName name="RTL">#REF!</definedName>
    <definedName name="sasasa" localSheetId="5">#REF!</definedName>
    <definedName name="sasasa" localSheetId="3">#REF!</definedName>
    <definedName name="sasasa" localSheetId="2">#REF!</definedName>
    <definedName name="sasasa">#REF!</definedName>
    <definedName name="sasasasasasa" localSheetId="5">#REF!</definedName>
    <definedName name="sasasasasasa" localSheetId="3">#REF!</definedName>
    <definedName name="sasasasasasa">#REF!</definedName>
    <definedName name="SDS" localSheetId="5">#REF!</definedName>
    <definedName name="SDS" localSheetId="3">#REF!</definedName>
    <definedName name="SDS">#REF!</definedName>
    <definedName name="Sede_Detran_Consulta" localSheetId="5">#REF!</definedName>
    <definedName name="Sede_Detran_Consulta" localSheetId="3">#REF!</definedName>
    <definedName name="Sede_Detran_Consulta">#REF!</definedName>
    <definedName name="SENHAGT" hidden="1">"PM3CAIXA"</definedName>
    <definedName name="SERVIÇOS_COMPLEMENTARES" localSheetId="5">#REF!</definedName>
    <definedName name="SERVIÇOS_COMPLEMENTARES" localSheetId="3">#REF!</definedName>
    <definedName name="SERVIÇOS_COMPLEMENTARES" localSheetId="2">#REF!</definedName>
    <definedName name="SERVIÇOS_COMPLEMENTARES">#REF!</definedName>
    <definedName name="SERVIÇOS_PRELIMINARES" localSheetId="5">#REF!</definedName>
    <definedName name="SERVIÇOS_PRELIMINARES" localSheetId="3">#REF!</definedName>
    <definedName name="SERVIÇOS_PRELIMINARES" localSheetId="2">#REF!</definedName>
    <definedName name="SERVIÇOS_PRELIMINARES">#REF!</definedName>
    <definedName name="Servicos_Tecnicos" localSheetId="5">#REF!</definedName>
    <definedName name="Servicos_Tecnicos" localSheetId="3">#REF!</definedName>
    <definedName name="Servicos_Tecnicos">#REF!</definedName>
    <definedName name="Servicos_Tecnicos_" localSheetId="5">#REF!</definedName>
    <definedName name="Servicos_Tecnicos_" localSheetId="3">#REF!</definedName>
    <definedName name="Servicos_Tecnicos_">#REF!</definedName>
    <definedName name="SomaAgrup" localSheetId="7" hidden="1">SUMIF(OFFSET([1]ORÇAMENTO!$C1,1,0,[1]ORÇAMENTO!$D1),"S",OFFSET([1]ORÇAMENTO!A1,1,0,[1]ORÇAMENTO!$D1))</definedName>
    <definedName name="SomaAgrup" hidden="1">SUMIF(OFFSET([2]ORÇAMENTO!$C1,1,0,[2]ORÇAMENTO!$D1),"S",OFFSET([2]ORÇAMENTO!A1,1,0,[2]ORÇAMENTO!$D1))</definedName>
    <definedName name="SomaAgrupBM" localSheetId="7" hidden="1">SUMIF(OFFSET([1]BM!$A1,1,0,[1]BM!$B1),"S",OFFSET([1]BM!A1,1,0,[1]BM!$B1))</definedName>
    <definedName name="SomaAgrupBM" hidden="1">SUMIF(OFFSET([2]BM!$A1,1,0,[2]BM!$B1),"S",OFFSET([2]BM!A1,1,0,[2]BM!$B1))</definedName>
    <definedName name="subtrecho" localSheetId="5">#REF!</definedName>
    <definedName name="subtrecho" localSheetId="3">#REF!</definedName>
    <definedName name="subtrecho" localSheetId="2">#REF!</definedName>
    <definedName name="subtrecho">#REF!</definedName>
    <definedName name="T.1" localSheetId="5">#REF!</definedName>
    <definedName name="T.1">#REF!</definedName>
    <definedName name="T.10" localSheetId="5">#REF!</definedName>
    <definedName name="T.10">#REF!</definedName>
    <definedName name="T.11" localSheetId="5">#REF!</definedName>
    <definedName name="T.11">#REF!</definedName>
    <definedName name="T.12" localSheetId="5">#REF!</definedName>
    <definedName name="T.12">#REF!</definedName>
    <definedName name="T.13" localSheetId="5">#REF!</definedName>
    <definedName name="T.13">#REF!</definedName>
    <definedName name="T.14" localSheetId="5">#REF!</definedName>
    <definedName name="T.14">#REF!</definedName>
    <definedName name="T.15" localSheetId="5">#REF!</definedName>
    <definedName name="T.15">#REF!</definedName>
    <definedName name="T.2" localSheetId="5">#REF!</definedName>
    <definedName name="T.2">#REF!</definedName>
    <definedName name="T.3" localSheetId="5">#REF!</definedName>
    <definedName name="T.3">#REF!</definedName>
    <definedName name="T.4" localSheetId="5">#REF!</definedName>
    <definedName name="T.4">#REF!</definedName>
    <definedName name="T.5" localSheetId="5">#REF!</definedName>
    <definedName name="T.5">#REF!</definedName>
    <definedName name="T.6" localSheetId="5">#REF!</definedName>
    <definedName name="T.6">#REF!</definedName>
    <definedName name="T.7" localSheetId="5">#REF!</definedName>
    <definedName name="T.7">#REF!</definedName>
    <definedName name="T.8" localSheetId="5">#REF!</definedName>
    <definedName name="T.8">#REF!</definedName>
    <definedName name="T.9" localSheetId="5">#REF!</definedName>
    <definedName name="T.9">#REF!</definedName>
    <definedName name="TEC" localSheetId="5">#REF!</definedName>
    <definedName name="TEC" localSheetId="3">#REF!</definedName>
    <definedName name="TEC" localSheetId="2">#REF!</definedName>
    <definedName name="TEC">#REF!</definedName>
    <definedName name="TEC." localSheetId="5">#REF!</definedName>
    <definedName name="TEC." localSheetId="3">#REF!</definedName>
    <definedName name="TEC.">#REF!</definedName>
    <definedName name="TERRAPLENAGEM" localSheetId="5">#REF!</definedName>
    <definedName name="TERRAPLENAGEM" localSheetId="3">#REF!</definedName>
    <definedName name="TERRAPLENAGEM">#REF!</definedName>
    <definedName name="TIPOORCAMENTO" localSheetId="7" hidden="1">IF(VALUE([1]MENU!$O$3)=2,"Licitado","Proposto")</definedName>
    <definedName name="TIPOORCAMENTO" hidden="1">IF(VALUE([2]MENU!$O$3)=2,"Licitado","Proposto")</definedName>
    <definedName name="_xlnm.Print_Titles" localSheetId="3">CPU!$1:$10</definedName>
    <definedName name="_xlnm.Print_Titles" localSheetId="7">'CRON. DES.'!$2:$12</definedName>
    <definedName name="_xlnm.Print_Titles" localSheetId="2">MC!$1:$12</definedName>
    <definedName name="_xlnm.Print_Titles" localSheetId="0">PO!$1:$14</definedName>
    <definedName name="TOT.P" localSheetId="5">#REF!</definedName>
    <definedName name="TOT.P">#REF!</definedName>
    <definedName name="TOT1.P" localSheetId="5">#REF!</definedName>
    <definedName name="TOT1.P">#REF!</definedName>
    <definedName name="trecho" localSheetId="5">#REF!</definedName>
    <definedName name="trecho" localSheetId="3">#REF!</definedName>
    <definedName name="trecho" localSheetId="2">#REF!</definedName>
    <definedName name="trecho">#REF!</definedName>
    <definedName name="TT.1" localSheetId="5">#REF!</definedName>
    <definedName name="TT.1">#REF!</definedName>
    <definedName name="TT.10" localSheetId="5">#REF!</definedName>
    <definedName name="TT.10">#REF!</definedName>
    <definedName name="TT.11" localSheetId="5">#REF!</definedName>
    <definedName name="TT.11">#REF!</definedName>
    <definedName name="TT.12" localSheetId="5">#REF!</definedName>
    <definedName name="TT.12">#REF!</definedName>
    <definedName name="TT.13" localSheetId="5">#REF!</definedName>
    <definedName name="TT.13">#REF!</definedName>
    <definedName name="TT.14" localSheetId="5">#REF!</definedName>
    <definedName name="TT.14">#REF!</definedName>
    <definedName name="TT.15" localSheetId="5">#REF!</definedName>
    <definedName name="TT.15">#REF!</definedName>
    <definedName name="TT.2" localSheetId="5">#REF!</definedName>
    <definedName name="TT.2">#REF!</definedName>
    <definedName name="TT.3" localSheetId="5">#REF!</definedName>
    <definedName name="TT.3">#REF!</definedName>
    <definedName name="TT.4" localSheetId="5">#REF!</definedName>
    <definedName name="TT.4">#REF!</definedName>
    <definedName name="TT.5" localSheetId="5">#REF!</definedName>
    <definedName name="TT.5">#REF!</definedName>
    <definedName name="TT.6" localSheetId="5">#REF!</definedName>
    <definedName name="TT.6">#REF!</definedName>
    <definedName name="TT.7" localSheetId="5">#REF!</definedName>
    <definedName name="TT.7">#REF!</definedName>
    <definedName name="TT.8" localSheetId="5">#REF!</definedName>
    <definedName name="TT.8">#REF!</definedName>
    <definedName name="TT.9" localSheetId="5">#REF!</definedName>
    <definedName name="TT.9">#REF!</definedName>
    <definedName name="urb" localSheetId="5">#REF!</definedName>
    <definedName name="urb" localSheetId="3">#REF!</definedName>
    <definedName name="urb" localSheetId="2">#REF!</definedName>
    <definedName name="urb">#REF!</definedName>
    <definedName name="Versao" localSheetId="7" hidden="1">[1]MENU!$J$2</definedName>
    <definedName name="Versao" hidden="1">[2]MENU!$J$2</definedName>
    <definedName name="VTOTAL1" localSheetId="7" hidden="1">ROUND([1]ORÇAMENTO!$T1*[1]ORÇAMENTO!$W1,15-13*[1]ORÇAMENTO!$AF$11)</definedName>
    <definedName name="VTOTAL1" hidden="1">ROUND([2]ORÇAMENTO!$T1*[2]ORÇAMENTO!$W1,15-13*[2]ORÇAMENTO!$AF$11)</definedName>
    <definedName name="VTOTALBM" localSheetId="7" hidden="1">IF([1]BM!$I1=0,0,CHOOSE(MATCH('CRON. DES.'!RegimeExecucao,{"Global","Unitário"},0),ROUND(ROUND([1]BM!XFB1,15-13*[1]BM!$A$9)/100*[1]BM!$I1,15-13*[1]ORÇAMENTO!$AF$11),ROUND(ROUND([1]BM!XFB1,15-13*[1]BM!$A$9)*ROUND([1]BM!$H1,15-13*[1]ORÇAMENTO!$AF$10),15-13*[1]ORÇAMENTO!$AF$11)))</definedName>
    <definedName name="wrn.mode_lev.xls." hidden="1">{#N/A,#N/A,FALSE,"ALVENARIA";#N/A,#N/A,FALSE,"BLOCOS";#N/A,#N/A,FALSE,"CINTAS";#N/A,#N/A,FALSE,"CORTINA";#N/A,#N/A,FALSE,"LAJES";#N/A,#N/A,FALSE,"PILARES";#N/A,#N/A,FALSE,"VIGAS"}</definedName>
    <definedName name="x" hidden="1">{#N/A,#N/A,FALSE,"ALVENARIA";#N/A,#N/A,FALSE,"BLOCOS";#N/A,#N/A,FALSE,"CINTAS";#N/A,#N/A,FALSE,"CORTINA";#N/A,#N/A,FALSE,"LAJES";#N/A,#N/A,FALSE,"PILARES";#N/A,#N/A,FALSE,"VIGAS"}</definedName>
    <definedName name="xxxxxx" localSheetId="5">#REF!</definedName>
    <definedName name="xxxxxx" localSheetId="3">#REF!</definedName>
    <definedName name="xxxxxx" localSheetId="2">#REF!</definedName>
    <definedName name="xxxxxx">#REF!</definedName>
    <definedName name="zero" localSheetId="5">#REF!</definedName>
    <definedName name="zero" localSheetId="3">#REF!</definedName>
    <definedName name="zero" localSheetId="2">#REF!</definedName>
    <definedName name="zero">#REF!</definedName>
  </definedNames>
  <calcPr calcId="124519"/>
  <fileRecoveryPr repairLoad="1"/>
  <extLst>
    <ext xmlns:loext="http://schemas.libreoffice.org/" uri="{7626C862-2A13-11E5-B345-FEFF819CDC9F}">
      <loext:extCalcPr stringRefSyntax="ExcelA1"/>
    </ext>
  </extLst>
</workbook>
</file>

<file path=xl/calcChain.xml><?xml version="1.0" encoding="utf-8"?>
<calcChain xmlns="http://schemas.openxmlformats.org/spreadsheetml/2006/main">
  <c r="C15" i="8"/>
  <c r="B7"/>
  <c r="B6"/>
  <c r="B5"/>
  <c r="B4"/>
  <c r="B3"/>
  <c r="B2"/>
  <c r="L22" i="7"/>
  <c r="L20"/>
  <c r="L18"/>
  <c r="L16"/>
  <c r="L14"/>
  <c r="B14"/>
  <c r="B16" s="1"/>
  <c r="L12"/>
  <c r="E9"/>
  <c r="B9"/>
  <c r="B8"/>
  <c r="B7"/>
  <c r="B6"/>
  <c r="B5"/>
  <c r="B3"/>
  <c r="B2"/>
  <c r="B52" i="6"/>
  <c r="B43"/>
  <c r="B38"/>
  <c r="C30"/>
  <c r="B30"/>
  <c r="C29"/>
  <c r="C28"/>
  <c r="D30" s="1"/>
  <c r="D26"/>
  <c r="D23"/>
  <c r="D20"/>
  <c r="B6"/>
  <c r="B5"/>
  <c r="B3"/>
  <c r="B53" i="5"/>
  <c r="B44"/>
  <c r="B39"/>
  <c r="C31"/>
  <c r="B31"/>
  <c r="C29"/>
  <c r="D27"/>
  <c r="D24"/>
  <c r="D21"/>
  <c r="B8"/>
  <c r="B7"/>
  <c r="B6"/>
  <c r="B5"/>
  <c r="B3"/>
  <c r="B2"/>
  <c r="I22" i="4"/>
  <c r="I21"/>
  <c r="I15"/>
  <c r="I14"/>
  <c r="I16" s="1"/>
  <c r="H23" i="1" s="1"/>
  <c r="E9" i="4"/>
  <c r="B9"/>
  <c r="I6"/>
  <c r="B6"/>
  <c r="I5"/>
  <c r="B5"/>
  <c r="B4"/>
  <c r="B3"/>
  <c r="B2"/>
  <c r="D28" i="3"/>
  <c r="C28"/>
  <c r="B28"/>
  <c r="D27"/>
  <c r="C27"/>
  <c r="B27"/>
  <c r="C26"/>
  <c r="B26"/>
  <c r="D25"/>
  <c r="C25"/>
  <c r="B25"/>
  <c r="D24"/>
  <c r="C24"/>
  <c r="B24"/>
  <c r="C23"/>
  <c r="B23"/>
  <c r="D22"/>
  <c r="C22"/>
  <c r="B22"/>
  <c r="D21"/>
  <c r="B21"/>
  <c r="D20"/>
  <c r="C20"/>
  <c r="B20"/>
  <c r="C19"/>
  <c r="B19"/>
  <c r="D18"/>
  <c r="C18"/>
  <c r="B18"/>
  <c r="C17"/>
  <c r="B17"/>
  <c r="D16"/>
  <c r="B16"/>
  <c r="C15"/>
  <c r="B15"/>
  <c r="D14"/>
  <c r="C14"/>
  <c r="B14"/>
  <c r="C13"/>
  <c r="B13"/>
  <c r="P7"/>
  <c r="B7"/>
  <c r="B6"/>
  <c r="B5"/>
  <c r="B4"/>
  <c r="B3"/>
  <c r="B2"/>
  <c r="I30" i="1"/>
  <c r="I29"/>
  <c r="I28" s="1"/>
  <c r="E23"/>
  <c r="C21" i="3" s="1"/>
  <c r="I19" i="1"/>
  <c r="H18"/>
  <c r="I18" s="1"/>
  <c r="E18"/>
  <c r="C16" i="3" s="1"/>
  <c r="I17" i="1"/>
  <c r="B10"/>
  <c r="C14" i="7" s="1"/>
  <c r="L4" i="1"/>
  <c r="G22" l="1"/>
  <c r="I22" s="1"/>
  <c r="G26"/>
  <c r="I26" s="1"/>
  <c r="G23"/>
  <c r="I23" s="1"/>
  <c r="C30" i="5"/>
  <c r="D31" s="1"/>
  <c r="C9" i="1" s="1"/>
  <c r="J23" s="1"/>
  <c r="G20"/>
  <c r="I20" s="1"/>
  <c r="G24"/>
  <c r="I24" s="1"/>
  <c r="G27"/>
  <c r="I27" s="1"/>
  <c r="G16"/>
  <c r="I16" s="1"/>
  <c r="I15" s="1"/>
  <c r="C16" i="7"/>
  <c r="B18"/>
  <c r="C12"/>
  <c r="K23" i="1" l="1"/>
  <c r="I25"/>
  <c r="I21"/>
  <c r="C18" i="7"/>
  <c r="B20"/>
  <c r="J30" i="1"/>
  <c r="K30" s="1"/>
  <c r="J22"/>
  <c r="K22" s="1"/>
  <c r="J18"/>
  <c r="J16"/>
  <c r="K16" s="1"/>
  <c r="J27"/>
  <c r="K27" s="1"/>
  <c r="J24"/>
  <c r="K24" s="1"/>
  <c r="J20"/>
  <c r="J26"/>
  <c r="K26" s="1"/>
  <c r="C8" i="4"/>
  <c r="J29" i="1"/>
  <c r="K29" s="1"/>
  <c r="K28" s="1"/>
  <c r="I31" l="1"/>
  <c r="K18"/>
  <c r="K17" s="1"/>
  <c r="G15" i="7" s="1"/>
  <c r="K20" i="1"/>
  <c r="K19" s="1"/>
  <c r="G17" i="7" s="1"/>
  <c r="K25" i="1"/>
  <c r="G21" i="7" s="1"/>
  <c r="K15" i="1"/>
  <c r="C20" i="7"/>
  <c r="B22"/>
  <c r="K21" i="1"/>
  <c r="I15" i="7" l="1"/>
  <c r="H15"/>
  <c r="K31" i="1"/>
  <c r="L21" s="1"/>
  <c r="H17" i="7"/>
  <c r="I17"/>
  <c r="C22"/>
  <c r="G23"/>
  <c r="G13"/>
  <c r="G19"/>
  <c r="H23"/>
  <c r="H21"/>
  <c r="I21"/>
  <c r="L15" l="1"/>
  <c r="L21"/>
  <c r="L17"/>
  <c r="I23"/>
  <c r="L23" s="1"/>
  <c r="H13"/>
  <c r="G25"/>
  <c r="G22" s="1"/>
  <c r="I13"/>
  <c r="D8" i="8"/>
  <c r="L26" i="1"/>
  <c r="L19"/>
  <c r="L22"/>
  <c r="L27"/>
  <c r="L16"/>
  <c r="L25"/>
  <c r="H19" i="7"/>
  <c r="I19"/>
  <c r="L15" i="1"/>
  <c r="L19" i="7" l="1"/>
  <c r="G18"/>
  <c r="L31" i="1"/>
  <c r="L13" i="7"/>
  <c r="G12"/>
  <c r="I25"/>
  <c r="H25"/>
  <c r="D9" i="8"/>
  <c r="F9" s="1"/>
  <c r="G27" i="7"/>
  <c r="G24"/>
  <c r="G14"/>
  <c r="G16"/>
  <c r="G20"/>
  <c r="L25" l="1"/>
  <c r="D10" i="8"/>
  <c r="F10" s="1"/>
  <c r="I24" i="7"/>
  <c r="C14" i="8"/>
  <c r="L30" i="7"/>
  <c r="G26"/>
  <c r="C13" i="8"/>
  <c r="L34" i="7"/>
  <c r="H27"/>
  <c r="I27" s="1"/>
  <c r="I26" s="1"/>
  <c r="H24"/>
  <c r="L27" l="1"/>
  <c r="C16" i="8"/>
  <c r="D13" s="1"/>
  <c r="H26" i="7"/>
  <c r="L26" s="1"/>
  <c r="L24"/>
  <c r="G13" i="8" l="1"/>
  <c r="D16"/>
  <c r="E13"/>
  <c r="C19"/>
  <c r="D15"/>
  <c r="D14"/>
  <c r="E16" l="1"/>
  <c r="F13"/>
  <c r="F16" s="1"/>
  <c r="E14"/>
  <c r="F14" s="1"/>
  <c r="G14"/>
  <c r="H14" s="1"/>
  <c r="G15"/>
  <c r="H15" s="1"/>
  <c r="E15"/>
  <c r="F15" s="1"/>
  <c r="G16"/>
  <c r="H13"/>
  <c r="H16" s="1"/>
</calcChain>
</file>

<file path=xl/sharedStrings.xml><?xml version="1.0" encoding="utf-8"?>
<sst xmlns="http://schemas.openxmlformats.org/spreadsheetml/2006/main" count="118219" uniqueCount="31613">
  <si>
    <t>PREFEITURA MUNICIPAL DE CARMO DO CAJURU</t>
  </si>
  <si>
    <t>SECRETARIA MUNICIPAL DE OBRAS PÚBLICAS E SERVIÇOS URBANOS</t>
  </si>
  <si>
    <t>Local: Rua Firmino Lopes Câmara, Bairro Cidade Jardim</t>
  </si>
  <si>
    <t>REFERÊNCIAS DE PREÇOS:</t>
  </si>
  <si>
    <t>Planilha Referência</t>
  </si>
  <si>
    <t>Data Base</t>
  </si>
  <si>
    <t>SINAPI</t>
  </si>
  <si>
    <t>Responsável Técnico: Bruno Maciel Souza Quieroz</t>
  </si>
  <si>
    <t>SETOP_Central</t>
  </si>
  <si>
    <t>Nº CREA/CAU: 311.050/D</t>
  </si>
  <si>
    <t>PREÇO:</t>
  </si>
  <si>
    <t>Desonerado</t>
  </si>
  <si>
    <t>BDI 1:</t>
  </si>
  <si>
    <t>Prazo de execução: 2 meses</t>
  </si>
  <si>
    <t>PLANILHA ORÇAMENTÁRIA</t>
  </si>
  <si>
    <t>ITEM</t>
  </si>
  <si>
    <t>CÓDIGO</t>
  </si>
  <si>
    <t>BANCO</t>
  </si>
  <si>
    <t>DESCRIÇÃO</t>
  </si>
  <si>
    <t>UND</t>
  </si>
  <si>
    <t>QUANT. PREVISTA</t>
  </si>
  <si>
    <t>PREÇO ( R$ )</t>
  </si>
  <si>
    <t>PESO (%)</t>
  </si>
  <si>
    <t>SEM BDI</t>
  </si>
  <si>
    <t>COM BDI</t>
  </si>
  <si>
    <t>UNITÁRIO</t>
  </si>
  <si>
    <t>TOTAL</t>
  </si>
  <si>
    <t>SERVIÇOS PRELIMINARES</t>
  </si>
  <si>
    <t>1.1</t>
  </si>
  <si>
    <t>FORNECIMENTO E INSTALAÇÃO DE PLACA DE OBRA COM CHAPA GALVANIZADA E ESTRUTURA DE MADEIRA. AF_03/2022_PS</t>
  </si>
  <si>
    <t>M²</t>
  </si>
  <si>
    <t>ADMINISTRAÇÃO LOCAL</t>
  </si>
  <si>
    <t>2.1</t>
  </si>
  <si>
    <t>CPU-02</t>
  </si>
  <si>
    <t>COMPOSIÇÃO</t>
  </si>
  <si>
    <t>REMOÇÕES E DEMOLIÇÕES</t>
  </si>
  <si>
    <t>3.1</t>
  </si>
  <si>
    <t>ED-48434</t>
  </si>
  <si>
    <t>SETOP</t>
  </si>
  <si>
    <t>REMOÇÃO MANUAL DE ALAMBRADO METÁLICO, COM REAPROVEITAMENTO, INCLUSIVE AFASTAMENTO E EMPILHAMENTO, EXCLUSIVE TRANSPORTE E RETIRADA DO MATERIAL REMOVIDO NÃO REAPROVEITÁVEL</t>
  </si>
  <si>
    <t>ALAMBRADO</t>
  </si>
  <si>
    <t>4.1</t>
  </si>
  <si>
    <t>ALAMBRADO PARA QUADRA POLIESPORTIVA, ESTRUTURADO POR TUBOS DE AÇO GALVANIZADO, (MONTANTES COM DIÂMETRO 2", TRAVESSAS E ESCORAS COM DIÂMETRO 1 ¼"), COM TELA DE ARAME GALVANIZADO, FIO 12 BWG E MALHA QUADRADA 5X5CM (EXCETO MURETA). AF_12/2025</t>
  </si>
  <si>
    <t>4.2</t>
  </si>
  <si>
    <t>CPU-01</t>
  </si>
  <si>
    <t>4.3</t>
  </si>
  <si>
    <t>PINTURA COM TINTA ALQUÍDICA DE FUNDO E ACABAMENTO (ESMALTE SINTÉTICO GRAFITE) PULVERIZADA SOBRE PERFIL METÁLICO EXECUTADO EM FÁBRICA (POR DEMÃO). AF_01/2020_PE</t>
  </si>
  <si>
    <t>PINTURA</t>
  </si>
  <si>
    <t>5.1</t>
  </si>
  <si>
    <t>ED-50461</t>
  </si>
  <si>
    <t>PINTURA ACRÍLICA PARA PISO EM QUADRAS ESPORTIVA, DUAS (2 ) DEMÃOS, COM APLICAÇÃO MANUAL</t>
  </si>
  <si>
    <t>5.2</t>
  </si>
  <si>
    <t>PINTURA DE DEMARCAÇÃO DE QUADRA POLIESPORTIVA COM TINTA EPÓXI, E = 5 CM, APLICAÇÃO MANUAL. AF_05/2021</t>
  </si>
  <si>
    <t>M</t>
  </si>
  <si>
    <t>SERVIÇOS FINAIS</t>
  </si>
  <si>
    <t>6.1</t>
  </si>
  <si>
    <t>ED-49572</t>
  </si>
  <si>
    <t>POSTE DE VÔLEI OU PETECA OFICIAL (PAR) COM REDE, EM TUBO DE AÇO, DIÂMETRO DE 3", TIPO TELESCÓPICO, INCLUSIVE TRATAMENTO ANTICORROSIVO E PINTURA</t>
  </si>
  <si>
    <t>6.2</t>
  </si>
  <si>
    <t>ED-49569</t>
  </si>
  <si>
    <t>TRAVE DE FUTSAL (PAR) COM REDE, EM TUBO DE AÇO, DIÂMETRO DE 3", COMPRIMENTO 300CM, ALTURA 200CM, INCLUSIVE TRATAMENTO ANTICORROSIVO E PINTURA</t>
  </si>
  <si>
    <t>VALOR TOTAL</t>
  </si>
  <si>
    <t>S/BDI</t>
  </si>
  <si>
    <t>C/ BDI</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</si>
  <si>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</si>
  <si>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m2</t>
  </si>
  <si>
    <t>FORNECIMENTO DE ESTRUTURA METÁLICA E ENGRADAMENTO METÁLICO, EM AÇO, PARA TELHADO, EXCLUSIVE TELHA, INCLUSIVE FABRICAÇÃO, TRANSPORTE, MONTAGEM E APLICAÇÃO DE FUNDO PREPARADOR ANTICORROSIVO EM SUPERFÍCIE METÁLICA, UMA (1) DEMÃO</t>
  </si>
  <si>
    <t>Kg</t>
  </si>
  <si>
    <t>MURO DIVISA ALV.INCL.SAPATA 1:3:6 30X40CM E CHAPEU TIJOLO FURADO ESP=10CM, REBOCADO E PINTADO H=2,50M</t>
  </si>
  <si>
    <t>FÔRMA E DESFORMA DE COMPENSADO RESINADO, ESP. 12MM, REAPROVEITAMENTO (3X), EXCLUSIVE ESCORAMENTO</t>
  </si>
  <si>
    <t>CONCRETO USINADO B1,B2 LANÇADO EM ESTRUTURA FCK &gt;= 25 MPA, BRITA CALCÁRIA, USINADO CONVENCIONAL,  LANÇADO EM ESTRUTURA</t>
  </si>
  <si>
    <t>M3</t>
  </si>
  <si>
    <t>REBOCO COM ARGAMASSA, TRAÇO 1:7 (CIMENTO E AREIA), ESP. 20MM, APLICAÇÃO MANUAL, INCLUSIVE ARGAMASSA COM PREPARO MECANIZADO, EXCLUSIVE CHAPISCO</t>
  </si>
  <si>
    <t>EXECUÇÃO DE PAVIMENTO EM PISO INTERTRAVADO, COM BLOCO RETANGULAR COR NATURAL DE 20 X 10 CM, ESPESSURA 6 CM. AF_10/2022</t>
  </si>
  <si>
    <t>M2</t>
  </si>
  <si>
    <t>ALVENARIA DE VEDAÇÃO COM TIJOLO CERÂMICO FURADO, ESP. 9CM, PARA REVESTIMENTO, INCLUSIVE ARGAMASSA PARA ASSENTAMENTO</t>
  </si>
  <si>
    <t>GRADIL EM FERRO FIXADO EM VÃOS DE JANELAS, FORMADO POR BARRAS CHATAS DE 25X4,8 MM. AF_04/2019</t>
  </si>
  <si>
    <t>REVESTIMENTO CERÂMICO PARA PISO COM PLACAS TIPO ESMALTADA EXTRA DE DIMENSÕES 45X45 CM APLICADA EM AMBIENTES DE ÁREA MAIOR QUE 10 M2. AF_02/2023_PE</t>
  </si>
  <si>
    <t>CORTE, DOBRA E MONTAGEM DE AÇO CA-60, DIÂMETRO 5MM, INCLUSIVE ESPAÇADOR</t>
  </si>
  <si>
    <t>CONCRETO CICLÓPICO, FCK 15MPA, PREPARADO EM OBRA COM BETONEIRA, COM ADIÇÃO DE 30% DE PEDRA DE MÃO, INCLUSIVE LANÇAMENTO, ADENSAMENTO E ACABAMENTO</t>
  </si>
  <si>
    <t>m3</t>
  </si>
  <si>
    <t>COBERTURA EM TELHA METALICA GALVANIZADA TRAPEZOIDAL E=0,50MM SIMPLES</t>
  </si>
  <si>
    <t>CABO ELETRÔNICO CATEGORIA 6A, INSTALADO EM EDIFICAÇÃO RESIDENCIAL - FORNECIMENTO E INSTALAÇÃO. AF_11/2019</t>
  </si>
  <si>
    <t>GUARDA-CORPO EXTERNO, ALTURA 130CM, EM TUBO GALVANIZADO, COM COSTURA, DIÂMETRO 2", ESP. 3MM, GRADIL COM QUADRO EM BARRA CHATA (1.1/4"X3/16") E DIVISÃO VERTICAL EM BARRA CHATA (1.1/2"X3/16"), EXCLUSIVE PINTURA</t>
  </si>
  <si>
    <t>m</t>
  </si>
  <si>
    <t>FÔRMA E DESFORMA PARA VIGA-CINTA/BLOCO COM TÁBUA E SARRAFO, REAPROVEITAMENTO (3X) (FUNDAÇÃO)</t>
  </si>
  <si>
    <t>CORDOALHA DE COBRE NU 35 MM², NÃO ENTERRADA, COM ISOLADOR - FORNECIMENTO E INSTALAÇÃO. AF_08/2023</t>
  </si>
  <si>
    <t>CORTE, DOBRA E MONTAGEM DE AÇO CA-50, DIÂMETRO 6,3MM, INCLUSIVE ESPAÇADOR</t>
  </si>
  <si>
    <t>CORTE, DOBRA E MONTAGEM DE AÇO CA-50, DIÂMETRO 10MM, INCLUSIVE ESPAÇADOR</t>
  </si>
  <si>
    <t>REVESTIMENTO CERÂMICO PARA PAREDES INTERNAS COM PLACAS TIPO ESMALTADA EXTRA  DE DIMENSÕES 33X45 CM APLICADAS NA ALTURA INTEIRA DAS PAREDES. AF_02/2023_PE</t>
  </si>
  <si>
    <t>CONTRAPISO DESEMPENADO COM ARGAMASSA, TRAÇO 1:3 (CIMENTO E AREIA), ESP. 20MM</t>
  </si>
  <si>
    <t>IMPERMEABILIZAÇÃO DE FLOREIRA OU VIGA BALDRAME COM ARGAMASSA DE CIMENTO E AREIA, COM ADITIVO IMPERMEABILIZANTE, E = 2 CM. AF_06/2018</t>
  </si>
  <si>
    <t>JANELA DE ALUMÍNIO DE CORRER COM 3 FOLHAS (2 VENEZIANAS E 1 PARA VIDRO), COM VIDROS, BATENTE E FERRAGENS. EXCLUSIVE ACABAMENTO, ALIZAR E CONTRAMARCO. FORNECIMENTO E INSTALAÇÃO. AF_12/2019</t>
  </si>
  <si>
    <t>EMASSAMENTO EM PAREDE COM MASSA ACRÍLICA, UMA (1) DEMÃO, INCLUSIVE LIXAMENTO PARA PINTURA</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</si>
  <si>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</si>
  <si>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CAMADA DE REGULARIZAÇÃO COM ARGAMASSA, TRAÇO 1:3 (CIMENTO E AREIA), ESP. 15MM, APLICAÇÃO MANUAL, INCLUSIVE ARGAMASSA COM PREPARO MECANIZADO</t>
  </si>
  <si>
    <t>ESCORAMENTO METÁLICO PARA LAJE E VIGA EM CONCRETO ARMADO, TIPO "A", ALTURA DE (200 ATÉ 310)CM, INCLUSIVE DESCARGA, MONTAGEM, DESMONTAGEM E CARGA</t>
  </si>
  <si>
    <t>m2xmês</t>
  </si>
  <si>
    <t>REVESTIMENTO CERÂMICO PARA PAREDES INTERNAS COM PLACAS TIPO ESMALTADA EXTRA DE DIMENSÕES 33X45 CM APLICADAS A MEIA ALTURA DAS PAREDES. AF_02/2023_PE</t>
  </si>
  <si>
    <t>KIT DE PORTA DE MADEIRA PARA PINTURA, SEMI-OCA (LEVE OU MÉDIA), PADRÃO POPULAR, 80X210CM, ESPESSURA DE 3,5CM, ITENS INCLUSOS: DOBRADIÇAS, MONTAGEM E INSTALAÇÃO DO BATENTE, FECHADURA COM EXECUÇÃO DO FURO - FORNECIMENTO E INSTALAÇÃO. AF_12/2019</t>
  </si>
  <si>
    <t>UN</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</si>
  <si>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</si>
  <si>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mês</t>
  </si>
  <si>
    <t>CONCRETO USINADO B1,B2 LANÇADO EM FUNDAÇAO FCK &gt;= 25 MPA, BRITA CALCARIA, USINADO CONVENCIONAL, LANÇADO EM FUNDAÇÃO</t>
  </si>
  <si>
    <t>PINTURA COM TINTA ACRÍLICA FOSCA EM PAREDES EXTERNAS, APLICAÇÃO MANUAL, DUAS DEMÃOS REF 95626</t>
  </si>
  <si>
    <t>ALVENARIA DE EMBASAMENTO COM BLOCO ESTRUTURAL DE CONCRETO, DE 14X19X29CM E ARGAMASSA DE ASSENTAMENTO COM PREPARO EM BETONEIRA. AF_05/2020</t>
  </si>
  <si>
    <t>PINTURA COM TINTA ACRÍLICA FOSCA EM PAREDES INTERNAS, APLICAÇÃO MANUAL, DUAS DEMÃOS REF 88489</t>
  </si>
  <si>
    <t>TRANSPORTE COM CAMINHÃO BASCULANTE DE 10 M³, EM VIA URBANA PAVIMENTADA, DMT ATÉ 30 KM (UNIDADE: M3XKM). AF_07/2020</t>
  </si>
  <si>
    <t>M3XKM</t>
  </si>
  <si>
    <t>INSTALAÇÃO DE VIDRO TEMPERADO, E = 10 MM, ENCAIXADO EM PERFIL U. AF_01/2021_PS</t>
  </si>
  <si>
    <t>CONCRETO USINADO B1,B2 LANÇADO EM FUNDAÇAO FCK &gt;= 20 MPA, BRITA CALCARIA, USINADO CONVENCIONAL, LANÇADO EM FUNDAÇÃO</t>
  </si>
  <si>
    <t>CABO DE COBRE FLEXÍVEL, CLASSE 5, ISOLAMENTO TIPO LSHF/ATOX, NÃO HALOGENADO, ANTICHAMA, TERMOPLÁSTICO, UNIPOLAR, SEÇÃO 4 MM2, 70°C, 450/750V</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</si>
  <si>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</si>
  <si>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CENTRAL TELEFÔNICA PABX 50/300 - FORNECIMENTO E INSTALAÇÃO</t>
  </si>
  <si>
    <t>CORDOALHA DE COBRE NU 50 MM², NÃO ENTERRADA, COM ISOLADOR - FORNECIMENTO E INSTALAÇÃO. AF_08/2023</t>
  </si>
  <si>
    <t>BLOCO AUTÔNOMO - ACLARAMENTO AUTONOMIA MINIMA 1H - FORNECIMENTO E INSTALAÇÃO</t>
  </si>
  <si>
    <t>EMBOÇO, PARA RECEBIMENTO DE CERÂMICA, EM ARGAMASSA TRAÇO 1:2:8, PREPARO MECÂNICO COM BETONEIRA 400L, APLICADO MANUALMENTE EM FACES INTERNAS DE PAREDES, PARA AMBIENTE COM ÁREA ENTRE 5M2 E 10M2, ESPESSURA DE 20MM, COM EXECUÇÃO DE TALISCAS. AF_06/2014</t>
  </si>
  <si>
    <t>PORTA EM ALUMÍNIO DE ABRIR TIPO VENEZIANA COM GUARNIÇÃO, FIXAÇÃO COM PARAFUSOS - FORNECIMENTO E INSTALAÇÃO. AF_12/2019</t>
  </si>
  <si>
    <t>BANCADA EM GRANITO CINZA ANDORINHA E = 3 CM, APOIADA EM CONSOLE DE METALON 20 X 30 MM</t>
  </si>
  <si>
    <t xml:space="preserve">LUMINÁRIA PLAFON REDONDO COM VIDRO FOSCO DIÂMETRO 30 CM, 1 LÂMPADA 20W E 1 LÂMPADA 10W, BASE E27 - FORNECIMENTO E INSTALAÇÃO. </t>
  </si>
  <si>
    <t>PINTURA COM ESMALTE SINTÉTICO ACETINADO EM PAREDES INTERNAS, APLICAÇÃO MANUAL, DUAS DEMÃOS REF 88489</t>
  </si>
  <si>
    <t>PISO PODOTÁTIL DE ALERTA OU DIRECIONAL, DE BORRACHA, ASSENTADO SOBRE ARGAMASSA. AF_05/2020</t>
  </si>
  <si>
    <t>MOLDE P/ SOLDA EXOTERMICA HCL 5/8".50-5</t>
  </si>
  <si>
    <t>PORTA VIDRO TEMPERADO INCOLOR, 2 FOLHAS DE CORRER, E = 10 MM, COM ACABAMENTO EM ALUMINIO - FORNECIMENTO E INSTALAÇÃO</t>
  </si>
  <si>
    <t>CABO DE COBRE FLEXÍVEL ISOLADO, 70 MM², ANTI-CHAMA 0,6/1,0 KV, PARA REDE ENTERRADA DE DISTRIBUIÇÃO DE ENERGIA ELÉTRICA - FORNECIMENTO E INSTALAÇÃO. AF_12/2021</t>
  </si>
  <si>
    <t>MONTAGEM DE ARMADURA DE ESTACAS, DIÂMETRO = 8,0 MM. AF_09/2021_PS</t>
  </si>
  <si>
    <t>KG</t>
  </si>
  <si>
    <t>CHAPIM (RUFO CAPA) EM AÇO GALVANIZADO, CORTE 33. AF_11/2020</t>
  </si>
  <si>
    <t>TESTEIRA PARA BANCADA EM GRANITO, COR CINZA ANDORINHA, ESP. 2CM, ALTURA DE 5CM, INCLUSIVE POLIMENTO, CORTE/COLAGEM EM MEIA ESQUADARIA E MASSA PLÁSTICA NA COR DA PEDRA</t>
  </si>
  <si>
    <t>DIVISÓRIA EM GRANITO CINZA ANDORINHA E = 3 CM, INCLUSIVE FERRAGENS EM LATÃO CROMADO</t>
  </si>
  <si>
    <t>PORTÃO DE FERRO PADRÃO, EM CHAPA (TIPO LAMBRI), COLOCADO COM CADEADO</t>
  </si>
  <si>
    <t>EXECUÇÃO DE PASSEIO (CALÇADA) OU PISO DE CONCRETO COM CONCRETO MOLDADO IN LOCO, FEITO EM OBRA, ACABAMENTO CONVENCIONAL, NÃO ARMADO. AF_08/2022</t>
  </si>
  <si>
    <t>IMPERMEABILIZAÇÃO DE PAREDES COM ARGAMASSA DE CIMENTO E AREIA, COM ADITIVO IMPERMEABILIZANTE, E = 2CM. AF_06/2018</t>
  </si>
  <si>
    <t xml:space="preserve">LUMINÁRIA PLAFON REDONDO COM VIDRO FOSCO DIÂMETRO 25 CM, 1 LÂMPADA 36W, BASE E27 - FORNECIMENTO E INSTALAÇÃO. </t>
  </si>
  <si>
    <t>CABO DE COBRE FLEXÍVEL ISOLADO, 2,5 MM², ANTI-CHAMA 450/750 V, PARA CIRCUITOS TERMINAIS - FORNECIMENTO E INSTALAÇÃO. AF_03/2023</t>
  </si>
  <si>
    <t>ENTRADA DE ENERGIA AÉREA, TIPO CM-3, PADRÃO CEMIG, TRIFÁSICO, COM SAÍDA SUBTERRÂNEA, INCLUSIVE POSTE, CAIXA PARA MEDIDOR,BARRAMENTO, ATERRAMENTO E OUTROS ACESSÓRIOS - CONFORME PROJETO</t>
  </si>
  <si>
    <t>CHAPISCO APLICADO EM ALVENARIAS E ESTRUTURAS DE CONCRETO INTERNAS, COM COLHER DE PEDREIRO.  ARGAMASSA TRAÇO 1:3 COM PREPARO EM BETONEIRA 400L. AF_10/2022</t>
  </si>
  <si>
    <t>CORTE, DOBRA E MONTAGEM DE AÇO CA-50, DIÂMETRO 12,5MM, INCLUSIVE ESPAÇADOR</t>
  </si>
  <si>
    <t>CALHA EM CHAPA GALVANIZADA, ESP. 0,65MM (GSG-24), COM DESENVOLVIMENTO DE 75CM, INCLUSIVE IÇAMENTO MANUAL VERTICAL</t>
  </si>
  <si>
    <t>RUFO E CONTRA-RUFO EM CHAPA GALVANIZADA, ESP. 0,5MM (GSG-26), COM DESENVOLVIMENTO DE 33CM, INCLUSIVE IÇAMENTO MANUAL VERTICAL</t>
  </si>
  <si>
    <t>TUBULÃO A CÉU ABERTO, DIÂMETRO DO FUSTE DE 60CM, ESCAVAÇÃO MECÂNICA, SEM ALARGAMENTO DE BASE</t>
  </si>
  <si>
    <t>CAIXA D´ÁGUA EM POLIETILENO, 3000 LITROS - FORNECIMENTO E INSTALAÇÃO. AF_06/2021</t>
  </si>
  <si>
    <t>CORTE, DOBRA E MONTAGEM DE AÇO CA-50, DIÂMETRO 8MM, INCLUSIVE ESPAÇADOR</t>
  </si>
  <si>
    <t>PREPARAÇÃO PARA EMASSAMENTO OU PINTURA (LÁTEX/ACRÍLICA) EM PAREDE, INCLUSIVE UMA (1) DEMÃO DE SELADOR ACRÍLICO</t>
  </si>
  <si>
    <t>EXPURGO EM AÇO INOX - AISI 304, ACABAMENTO ESCOVADO HOSPITALAR - (500X500)MM - Ø290MM</t>
  </si>
  <si>
    <t>RACK FECHADO PARA SERVIDOR - FORNECIMENTO E INSTALAÇÃO. AF_11/2019</t>
  </si>
  <si>
    <t>EMBOÇO, PARA RECEBIMENTO DE CERÂMICA, EM ARGAMASSA TRAÇO 1:2:8, PREPARO MECÂNICO COM BETONEIRA 400L, APLICADO MANUALMENTE EM FACES INTERNAS DE PAREDES, PARA AMBIENTE COM ÁREA MENOR QUE 5M2, ESPESSURA DE 20MM, COM EXECUÇÃO DE TALISCAS. AF_06/2014</t>
  </si>
  <si>
    <t>PINTURA COM ESMALTE SINTÉTICO ACETINADO EM SUPERFÍCIE METÁLICA, EXCETO PERFIL, APLICAÇÃO MANUAL, DUAS DEMÃOS REF 100758</t>
  </si>
  <si>
    <t>PINTURA COM TINTA ACRÍLICA FOSCA EM TETOS DE ÁREAS INTERNAS, APLICAÇÃO MANUAL, DUAS DEMÃOS REF 88488</t>
  </si>
  <si>
    <t>CONTRAMARCO DE ALUMÍNIO, FIXAÇÃO COM PARAFUSOS REF 94590</t>
  </si>
  <si>
    <t>ELETRODUTO PVC FLEXIVEL CORRUGADO TIGREFLEX/EQUIVALENTE - D= 25MM (3/4")</t>
  </si>
  <si>
    <t>ARMAÇAO INCL.CORTE, DOBRA E COLOCAÇAO EM ESTRUTURA - AÇO CA-50    D = 8 MM (EXCETO LAJES)</t>
  </si>
  <si>
    <t>KIT DE PORTA DE MADEIRA PARA PINTURA, SEMI-OCA (LEVE OU MÉDIA), PADRÃO POPULAR, 70X210CM, ESPESSURA DE 3,5CM, ITENS INCLUSOS: DOBRADIÇAS, MONTAGEM E INSTALAÇÃO DO BATENTE, FECHADURA COM EXECUÇÃO DO FURO - FORNECIMENTO E INSTALAÇÃO. AF_12/2019</t>
  </si>
  <si>
    <t>PORTA DE ABRIR COM MOLA HIDRÁULICA, EM VIDRO TEMPERADO, 90X210 CM, ESPESSURA 10 MM, INCLUSIVE ACESSÓRIOS. AF_01/2021</t>
  </si>
  <si>
    <t>MONTAGEM DE ARMADURA TRANSVERSAL DE ESTACAS DE SEÇÃO CIRCULAR, DIÂMETRO = 6,30 MM. AF_09/2021_PS</t>
  </si>
  <si>
    <t>CARGA, MANOBRA E DESCARGA DE SOLOS E MATERIAIS GRANULARES EM CAMINHÃO BASCULANTE 6 M³ - CARGA COM PÁ CARREGADEIRA (CAÇAMBA DE 1,7 A 2,8 M³ / 128 HP) E DESCARGA LIVRE (UNIDADE: M3). AF_07/2020</t>
  </si>
  <si>
    <t>TUBO PVC, SÉRIE R, ÁGUA PLUVIAL, DN 150 MM, FORNECIDO E INSTALADO EM CONDUTORES VERTICAIS DE ÁGUAS PLUVIAIS. AF_06/2022</t>
  </si>
  <si>
    <t>REVESTIMENTO CERÂMICO PARA PISO COM PLACAS TIPO ESMALTADA EXTRA DE DIMENSÕES 45X45 CM APLICADA EM AMBIENTES DE ÁREA MENOR QUE 5 M2. AF_02/2023_PE</t>
  </si>
  <si>
    <t>ARMAÇAO INCL.CORTE, DOBRA E COLOCAÇAO EM ESTRUTURA - AÇO CA-50    D = 12,5 MM (EXCETO LAJES)</t>
  </si>
  <si>
    <t xml:space="preserve">LUMINÁRIA PLAFON REDONDO COM VIDRO FOSCO DIÂMETRO 25 CM, 1 LÂMPADA 24W, BASE E27 - FORNECIMENTO E INSTALAÇÃO. </t>
  </si>
  <si>
    <t>REVESTIMENTO CERÂMICO PARA PISO COM PLACAS TIPO ESMALTADA EXTRA DE DIMENSÕES 45X45 CM APLICADA EM AMBIENTES DE ÁREA ENTRE 5 M2 E 10 M2. AF_02/2023_PE</t>
  </si>
  <si>
    <t>VERGA MOLDADA IN LOCO COM UTILIZAÇÃO DE BLOCOS CANALETA PARA JANELAS COM MAIS DE 1,5 M DE VÃO. AF_03/2016</t>
  </si>
  <si>
    <t>PATCH PANEL 48 PORTAS, CATEGORIA 6 - FORNECIMENTO E INSTALAÇÃO. AF_11/2019</t>
  </si>
  <si>
    <t>GABARITO</t>
  </si>
  <si>
    <t>PINTURA COM ESMALTE SINTÉTICO ALTO BRILHO EM PAREDES EXTERNAS, APLICAÇÃO MANUAL, DUAS DEMÃOS REF 95626</t>
  </si>
  <si>
    <t>PLANTIO DE GRAMA BATATAIS EM PLACAS. AF_05/2018</t>
  </si>
  <si>
    <t>CHAPISCO APLICADO EM ALVENARIA (SEM PRESENÇA DE VÃOS) E ESTRUTURAS DE CONCRETO DE FACHADA, COM COLHER DE PEDREIRO.  ARGAMASSA TRAÇO 1:3 COM PREPARO EM BETONEIRA 400L. AF_10/2022</t>
  </si>
  <si>
    <t>CONTRAVERGA MOLDADA IN LOCO COM UTILIZAÇÃO DE BLOCOS CANALETA PARA VÃOS DE MAIS DE 1,5 M DE COMPRIMENTO. AF_03/2016</t>
  </si>
  <si>
    <t>ELETROCALHA LISA (100X50)MM EM CHAPA DE AÇO GALVANIZADO #18, COM TRATAMENTO PRÉ-ZINCADO, INCLUSIVE TAMPA DE ENCAIXE, FIXAÇÃO SUPERIOR, CONEXÕES E ACESSÓRIOS</t>
  </si>
  <si>
    <t>LIMPEZA FINAL PARA ENTREGA DA OBRA</t>
  </si>
  <si>
    <t>PREPARAÇÃO PARA EMASSAMENTO OU PINTURA (LÁTEX/ACRÍLICA) EM TETO, INCLUSIVE UMA (1) DEMÃO DE SELADOR ACRÍLICO</t>
  </si>
  <si>
    <t>CUBA DE EMBUTIR OVAL EM LOUÇA BRANCA, 35 X 50CM OU EQUIVALENTE, INCLUSO VÁLVULA EM METAL CROMADO E SIFÃO FLEXÍVEL EM PVC - FORNECIMENTO E INSTALAÇÃO. AF_01/2020</t>
  </si>
  <si>
    <t>CABO DE COBRE FLEXÍVEL, CLASSE 5, ISOLAMENTO TIPO LSHF/ATOX, NÃO HALOGENADO, ANTICHAMA, TERMOPLÁSTICO, UNIPOLAR, SEÇÃO 6 MM2, 70°C, 450/750V</t>
  </si>
  <si>
    <t>RODAPÉ CERÂMICO DE 7CM DE ALTURA COM PLACAS TIPO ESMALTADA EXTRA DE DIMENSÕES 45X45CM. AF_02/2023</t>
  </si>
  <si>
    <t>IMPERMEABILIZAÇÃO DE PISO COM ARGAMASSA DE CIMENTO E AREIA, COM ADITIVO IMPERMEABILIZANTE, E = 2CM. AF_06/2018</t>
  </si>
  <si>
    <t>PATCH PANEL 12 POSIÇÕES -  FORNECIMENTO E INSTALAÇÃO</t>
  </si>
  <si>
    <t>CAIXA RETANGULAR 4" X 2" MÉDIA (1,30 M DO PISO), PVC, INSTALADA EM PAREDE - FORNECIMENTO E INSTALAÇÃO. AF_03/2023</t>
  </si>
  <si>
    <t>ESCAVAÇÃO MECANIZADA PARA VIGA BALDRAME COM MINI-ESCAVADEIRA (INCLUINDO ESCAVAÇÃO PARA COLOCAÇÃO DE FÔRMAS). AF_06/2017</t>
  </si>
  <si>
    <t>CURVA 90 GRAUS, PVC, SERIE R, ÁGUA PLUVIAL, DN 100 MM, JUNTA ELÁSTICA, FORNECIDO E INSTALADO EM RAMAL DE ENCAMINHAMENTO. AF_06/2022</t>
  </si>
  <si>
    <t>CAIXA DE ESGOTO DE INSPEÇÃO/PASSAGEM EM ALVENARIA (60X60X100CM), REVESTIMENTO EM ARGAMASSA COM ADITIVO IMPERMEABILIZANTE, COM TAMPA DE CONCRETO, INCLUSIVE ESCAVAÇÃO, REATERRO E TRANSPORTE E RETIRADA DO MATERIAL ESCAVADO (EM CAÇAMBA)</t>
  </si>
  <si>
    <t>un</t>
  </si>
  <si>
    <t>PEITORIL DE GRANITO CINZA ANDORINHA E = 2 CM</t>
  </si>
  <si>
    <t>ALVENARIA DE VEDAÇÃO COM ELEMENTO VAZADO DE CONCRETO (COBOGÓ) DE 7X50X50CM E ARGAMASSA DE ASSENTAMENTO COM PREPARO EM BETONEIRA. AF_05/2020</t>
  </si>
  <si>
    <t>MOBILIZAÇÃO E DESMOBILIZAÇÃO DE CONTAINER, INCLUSIVE CARGA, DESCARGA E TRANSPORTE EM CAMINHÃO CARROCERIA COM GUINDAUTO (MUNCK), EXCLUSIVE LOCAÇÃO DO CONTAINER</t>
  </si>
  <si>
    <t>IMPERMEABILIZAÇÃO DE SUPERFÍCIE COM MANTA ASFÁLTICA, UMA CAMADA, INCLUSIVE APLICAÇÃO DE PRIMER ASFÁLTICO, E=3MM. AF_06/2018</t>
  </si>
  <si>
    <t>FURO DE BOJO EM BANCADA DE GRANITO/MÁRMORE, INCLUSIVE COLAGEM COM MASSA PLÁSTICA</t>
  </si>
  <si>
    <t>REGULARIZAÇÃO MANUAL E COMPACTAÇÃO MECANIZADA DE TERRENO COM PLACA VIBRATÓRIA, EXCLUSIVE DESMATAMENTO, DESTOCAMENTO, LIMPEZA/ROÇADA DO TERRENO</t>
  </si>
  <si>
    <t>CORTE, DOBRA E MONTAGEM DE AÇO CA-50, DIÂMETRO 16MM, INCLUSIVE ESPAÇADOR</t>
  </si>
  <si>
    <t>RODABANCA/FRONTÃO PARA BANCADA EM GRANITO, COR CINZA ANDORINHA, ESP. 2CM, ALTURA DE 10CM, INCLUSIVE REJUNTAMENTO EM MASSA PLÁSTICA NA COR DA PEDRA</t>
  </si>
  <si>
    <t xml:space="preserve">LUMINÁRIA ARANDELA TIPO MEIA LUA, DE SOBREPOR, COM 1 LÂMPADA LED DE 15 W, SEM REATOR - FORNECIMENTO E INSTALAÇÃO.  </t>
  </si>
  <si>
    <t>CAIXA DE GORDURA PEQUENA (CAPACIDADE: 19 L), CIRCULAR, EM PVC, DIÂMETRO INTERNO= 0,3 M. AF_12/2020</t>
  </si>
  <si>
    <t>CABO DE COBRE FLEXÍVEL ISOLADO, 35 MM², ANTI-CHAMA 0,6/1,0 KV, PARA REDE ENTERRADA DE DISTRIBUIÇÃO DE ENERGIA ELÉTRICA - FORNECIMENTO E INSTALAÇÃO. AF_12/2021</t>
  </si>
  <si>
    <t>JOELHO 45 GRAUS, PVC, SERIE R, ÁGUA PLUVIAL, DN 100 MM, JUNTA ELÁSTICA, FORNECIDO E INSTALADO EM RAMAL DE ENCAMINHAMENTO. AF_06/2022</t>
  </si>
  <si>
    <t>LIMPEZA DE TERRENO, INCLUSIVE CAPINA, RASTELAMENTO COM AFASTAMENTO ATÉ VINTE (20) METROS E QUEIMA CONTROLADA</t>
  </si>
  <si>
    <t>CAIXA DE AREIA 50 X 60 X 70 CM</t>
  </si>
  <si>
    <t>U</t>
  </si>
  <si>
    <t>VERGA MOLDADA IN LOCO COM UTILIZAÇÃO DE BLOCOS CANALETA PARA PORTAS COM ATÉ 1,5 M DE VÃO. AF_03/2016</t>
  </si>
  <si>
    <t>KIT DE PORTA DE MADEIRA PARA PINTURA, SEMI-OCA (LEVE OU MÉDIA), PADRÃO POPULAR, DUAS FOLHAS DE 60 CM (2x60X210CM), ESPESSURA DE 3,5CM, ITENS INCLUSOS: DOBRADIÇAS, MONTAGEM E INSTALAÇÃO DO BATENTE, FECHADURA COM EXECUÇÃO DO FURO - FORNECIMENTO E INSTALAÇÃO</t>
  </si>
  <si>
    <t>JANELA DE ALUMÍNIO DE CORRER COM 2 FOLHAS PARA VIDROS, COM VIDROS, BATENTE, ACABAMENTO COM ACETATO OU BRILHANTE E FERRAGENS. EXCLUSIVE ALIZAR E CONTRAMARCO. FORNECIMENTO E INSTALAÇÃO. AF_12/2019</t>
  </si>
  <si>
    <t>ELETRODUTO DE AÇO GALVANIZADO LEVE, INCLUSIVE CONEXÕES, SUPORTES E FIXAÇÃO DN 25 (1")</t>
  </si>
  <si>
    <t>SABONETEIRA PLASTICA TIPO DISPENSER PARA SABONETE LIQUIDO COM RESERVATORIO 800 A 1500 ML, INCLUSO FIXAÇÃO. AF_01/2020</t>
  </si>
  <si>
    <t>CHAPISCO APLICADO EM ALVENARIA (COM PRESENÇA DE VÃOS) E ESTRUTURAS DE CONCRETO DE FACHADA, COM COLHER DE PEDREIRO.  ARGAMASSA TRAÇO 1:3 COM PREPARO EM BETONEIRA 400L. AF_10/2022</t>
  </si>
  <si>
    <t>JANELA DE ALUMÍNIO DE CORRER COM 4 FOLHAS PARA VIDROS, COM VIDROS, BATENTE, ACABAMENTO COM ACETATO OU BRILHANTE E FERRAGENS. EXCLUSIVE ALIZAR E CONTRAMARCO. FORNECIMENTO E INSTALAÇÃO. AF_12/2019</t>
  </si>
  <si>
    <t>ENCUNHAMENTO DE ALVENARIA DE VEDAÇÃO COM ARGAMASSA, INCLUSIVE ADITIVO EXPANSOR PARA ENCUNHAMENTO</t>
  </si>
  <si>
    <t>TUBO PVC, SERIE NORMAL, ESGOTO PREDIAL, DN 100 MM, FORNECIDO E INSTALADO EM RAMAL DE DESCARGA OU RAMAL DE ESGOTO SANITÁRIO. AF_08/2022</t>
  </si>
  <si>
    <t>KIT DE PORTA DE MADEIRA PARA PINTURA, SEMI-OCA (LEVE OU MÉDIA), PADRÃO POPULAR, 90X210CM, ESPESSURA DE 3,5CM, ITENS INCLUSOS: DOBRADIÇAS, MONTAGEM E INSTALAÇÃO DO BATENTE, FECHADURA COM EXECUÇÃO DO FURO - FORNECIMENTO E INSTALAÇÃO. AF_12/2019</t>
  </si>
  <si>
    <t>CAIXA DE LIGAÇÃO/PASSAGEM EM PVC RÍGIDO PARA ELETRODUTO, OCTOGONAL COM ANEL DESLIZANTE, DIMENSÕES 3"X3", EMBUTIDA EM LAJE - FORNECIMENTO E INSTALAÇÃO</t>
  </si>
  <si>
    <t>TUBO PVC, SÉRIE R, ÁGUA PLUVIAL, DN 100 MM, FORNECIDO E INSTALADO EM CONDUTORES VERTICAIS DE ÁGUAS PLUVIAIS. AF_06/2022</t>
  </si>
  <si>
    <t>CONCRETO FCK = 15MPA, TRAÇO 1:3,4:3,4 (EM MASSA SECA DE CIMENTO/ AREIA MÉDIA/ SEIXO ROLADO) - PREPARO MECÂNICO COM BETONEIRA 600 L. AF_05/2021</t>
  </si>
  <si>
    <t>TUBO PVC, SERIE NORMAL, ESGOTO PREDIAL, DN 50 MM, FORNECIDO E INSTALADO EM RAMAL DE DESCARGA OU RAMAL DE ESGOTO SANITÁRIO. AF_08/2022</t>
  </si>
  <si>
    <t>TORNEIRA METÁLICA PARA LAVATÓRIO, FECHAMENTO AUTOMÁTICO, ACABAMENTO CROMADO, COM AREJADOR, APLICAÇÃO DE MESA, INCLUSIVE ENGATE FLEXÍVEL METÁLICO, FORNECIMENTO E INSTALAÇÃO</t>
  </si>
  <si>
    <t>FORNECIMENTO E INSTALAÇÃO DE NO-BREAK 1,2 KVA 220V/127V - PADRÃO 19"</t>
  </si>
  <si>
    <t>TUBO, PVC, SOLDÁVEL, DN 60MM, INSTALADO EM PRUMADA DE ÁGUA - FORNECIMENTO E INSTALAÇÃO. AF_06/2022</t>
  </si>
  <si>
    <t>KIT DE PORTA DE MADEIRA PARA PINTURA, SEMI-OCA (LEVE OU MÉDIA), PADRÃO POPULAR, 60X210CM, ESPESSURA DE 3,5CM, ITENS INCLUSOS: DOBRADIÇAS, MONTAGEM E INSTALAÇÃO DO BATENTE, FECHADURA COM EXECUÇÃO DO FURO - FORNECIMENTO E INSTALAÇÃO. AF_12/2019</t>
  </si>
  <si>
    <t>TOMADA MÉDIA DE EMBUTIR (1 MÓDULO), 2P+T 10 A, INCLUINDO SUPORTE E PLACA - FORNECIMENTO E INSTALAÇÃO. AF_03/2023</t>
  </si>
  <si>
    <t>COLOCAÇÃO DE CUMEEIRA GALVANIZADA TRAPEZOIDAL E = 0,50 MM, SIMPLES</t>
  </si>
  <si>
    <t>VASO SANITARIO SIFONADO CONVENCIONAL PARA PCD SEM FURO FRONTAL COM LOUÇA BRANCA SEM ASSENTO, INCLUSO CONJUNTO DE LIGAÇÃO PARA BACIA SANITÁRIA AJUSTÁVEL - FORNECIMENTO E INSTALAÇÃO. AF_01/2020</t>
  </si>
  <si>
    <t>TERMINAL DE PRESSÃO 50 MM² - FORNECIMENTO E INSTALAÇÃO</t>
  </si>
  <si>
    <t>VASO SANITÁRIO SIFONADO COM CAIXA ACOPLADA LOUÇA BRANCA, INCLUSO ENGATE FLEXÍVEL EM PLÁSTICO BRANCO, 1/2  X 40CM - FORNECIMENTO E INSTALAÇÃO. AF_01/2020</t>
  </si>
  <si>
    <t>CONECTOR MINI-GAR 16 A 35MM2 P/TERMINAIS AEREOS</t>
  </si>
  <si>
    <t>DISPENSER EM PLÁSTICO PARA PAPEL TOALHA 2 OU 3 FOLHAS</t>
  </si>
  <si>
    <t>KIT DE PORTA DE MADEIRA DE LEI TIPO MEXICANA SEM EMENDA (ANGELIM OU EQUIVALENTE REGIONAL), 110X210CM, ESPESSURA DE 3,5CM, ITENS INCLUSOS: DOBRADIÇAS, MONTAGEM E INSTALAÇÃO DO BATENTE, FECHADURA COM EXECUÇÃO DO FURO - FORNECIMENTO E INSTALAÇÃO. AF_12/2019</t>
  </si>
  <si>
    <t>PINTURA COM ESMALTE SINTÉTICO ACETINADO EM SUPERFÍCIE DE MADEIRA, APLICAÇÃO MANUAL, DUAS DEMÃOS REF 102219</t>
  </si>
  <si>
    <t>APLICAÇÃO MANUAL DE FUNDO (TIPO ZARCÃO) EM SUPERFÍCIES METÁLICAS (POR DEMÃO) REF 100722</t>
  </si>
  <si>
    <t>FORNECIMENTO E INSTALAÇÃO DE CAIXA DE INSPEÇÃO/MEDIÇÃO TEL 541 PARA SPDA</t>
  </si>
  <si>
    <t>ARRASAMENTO MECANICO DE ESTACA DE CONCRETO ARMADO, DIAMETROS DE 41 CM A 60 CM. AF_05/2021</t>
  </si>
  <si>
    <t>CUBA DE EMBUTIR RETANGULAR DE AÇO INOXIDÁVEL, 46 X 30 X 12 CM - FORNECIMENTO E INSTALAÇÃO. AF_01/2020</t>
  </si>
  <si>
    <t>TOMADA MÉDIA DE EMBUTIR (1 MÓDULO), 2P+T 10 A, SEM SUPORTE E SEM PLACA - FORNECIMENTO E INSTALAÇÃO. AF_03/2023</t>
  </si>
  <si>
    <t>PROTEÇÃO MECÂNICA DE SUPERFÍCIE HORIZONTAL COM ARGAMASSA DE CIMENTO E AREIA, TRAÇO 1:3, E=2CM. AF_06/2018</t>
  </si>
  <si>
    <t>TORNEIRA METÁLICA HOSPITALAR, ABERTURA ALAVANCA 1/4 DE VOLTA, ACABAMENTO CROMADO, COM AREJADOR, APLICAÇÃO DE PAREDE, INCLUSIVE FORNECIMENTO E INSTALAÇÃO</t>
  </si>
  <si>
    <t>EXTINTOR DE INCÊNDIO TIPO PÓ QUÍMICO 2-A:20-B:C, CAPACIDADE 6 KG</t>
  </si>
  <si>
    <t>CAMERA COLORIDA FULL HD, LENTE 3,6MM, VISÃO NOTURNA, IP67 - FORNECIMENTO E INSTALAÇÃO</t>
  </si>
  <si>
    <t>ELETRODUTO FLEXÍVEL CORRUGADO, PVC, DN 32 MM (1"), PARA CIRCUITOS TERMINAIS, INSTALADO EM FORRO - FORNECIMENTO E INSTALAÇÃO. AF_03/2023</t>
  </si>
  <si>
    <t>HASTE DE ATERRAMENTO, DIÂMETRO 3/4", COM 3 METROS - FORNECIMENTO E INSTALAÇÃO. AF_08/2023</t>
  </si>
  <si>
    <t>LIGAÇÃO PROVISÓRIA COM ENTRADA DE ENERGIA AÉREA, PADRÃO CEMIG, CARGA INSTALADA DE 15,1KVA ATÉ 30KVA, TRIFÁSICO, COM SAÍDA SUBTERRÂNEA, INCLUSIVE POSTE, CAIXA PARA MEDIDOR, DISJUNTOR, BARRAMENTO, ATERRAMENTO E ACESSÓRIOS</t>
  </si>
  <si>
    <t>CAMADA DE REGULARIZAÇÃO COM ARGAMASSA, TRAÇO 1:3 (CIMENTO E AREIA), ESP. 20MM, APLICAÇÃO MANUAL, INCLUSIVE ARGAMASSA COM PREPARO MECANIZADO</t>
  </si>
  <si>
    <t>QUADRO DE DISTRIBUIÇÃO PARA 50 MÓDULOS COM BARRAMENTO 100 A</t>
  </si>
  <si>
    <t>TUBO, PVC, SOLDÁVEL, DN 25MM, INSTALADO EM RAMAL DE DISTRIBUIÇÃO DE ÁGUA - FORNECIMENTO E INSTALAÇÃO. AF_06/2022</t>
  </si>
  <si>
    <t>SONOFLETOR - ARANDELA QUADRADA COAXIAL 6", POTÊNCIA DE 25 WRMS - FORNECIMENTO E INSTALAÇÃO</t>
  </si>
  <si>
    <t xml:space="preserve">LASTRO DE CONCRETO MAGRO, INCLUSIVE TRANSPORTE, LANÇAMENTO E ADENSAMENTO </t>
  </si>
  <si>
    <t>LUMINÁRIA DE EMERGÊNCIA, COM 30 LÂMPADAS LED DE 2 W, SEM REATOR - FORNECIMENTO E INSTALAÇÃO. AF_02/2020</t>
  </si>
  <si>
    <t>VERGA MOLDADA IN LOCO COM UTILIZAÇÃO DE BLOCOS CANALETA PARA JANELAS COM ATÉ 1,5 M DE VÃO. AF_03/2016</t>
  </si>
  <si>
    <t>LUVA DE CORRER, PVC, SERIE R, ÁGUA PLUVIAL, DN 150 MM, JUNTA ELÁSTICA, FORNECIDO E INSTALADO EM RAMAL DE ENCAMINHAMENTO. AF_06/2022</t>
  </si>
  <si>
    <t>CORTE E DESATERRO MECÂNICO PARA REGULARIZAÇÃO, COM TRATOR DE ESTEIRA, INCLUSIVE ARRASTAMENTO NIVELADO, AFASTAMENTO E EMPILHAMENTO, EXCLUSIVE CARGA, TRANSPORTE E DESCARGA</t>
  </si>
  <si>
    <t>TUBO PVC, SERIE NORMAL, ESGOTO PREDIAL, DN 40 MM, FORNECIDO E INSTALADO EM RAMAL DE DESCARGA OU RAMAL DE ESGOTO SANITÁRIO. AF_08/2022</t>
  </si>
  <si>
    <t>CAIXA DE ESGOTO DE INSPEÇÃO/PASSAGEM EM ALVENARIA (50X50X60CM), REVESTIMENTO EM ARGAMASSA COM ADITIVO IMPERMEABILIZANTE, COM TAMPA DE CONCRETO, INCLUSIVE ESCAVAÇÃO, REATERRO E TRANSPORTE E RETIRADA DO MATERIAL ESCAVADO (EM CAÇAMBA)</t>
  </si>
  <si>
    <t>PREPARO DA SUPERFÍCIE METÁLICA PARA PINTURA - LIXAMENTO MANUAL REF 100717</t>
  </si>
  <si>
    <t>ENGATE FLEXÍVEL EM INOX, 1/2  X 30CM - FORNECIMENTO E INSTALAÇÃO. AF_01/2020</t>
  </si>
  <si>
    <t>CONTRAVERGA MOLDADA IN LOCO COM UTILIZAÇÃO DE BLOCOS CANALETA PARA VÃOS DE ATÉ 1,5 M DE COMPRIMENTO. AF_03/2016</t>
  </si>
  <si>
    <t>TUBO, PVC, SOLDÁVEL, DN 32MM, INSTALADO EM RAMAL DE DISTRIBUIÇÃO DE ÁGUA - FORNECIMENTO E INSTALAÇÃO. AF_06/2022</t>
  </si>
  <si>
    <t xml:space="preserve">PATCH CORD (CABO DE REDE), CATEGORIA 6 (CAT 6) UTP, 23 AWG, 4 PARES, EXTENSAO DE 1,50 M CORES AZUL E BRANCO - FORNECIMENTO E INSTALAÇÃO                                                                                                                                                                       </t>
  </si>
  <si>
    <t>DVR - POWER BALUN DE 8 CANAIS - VB 3008 WP INTELBRAS C/ HD 1 TERA - FORNECIMENTO E INSTALAÇÃO</t>
  </si>
  <si>
    <t>CONJUNTO DE DUAS (2) TOMADAS DE DADOS (CONECTOR RJ45 CAT.6E), COM PLACA 4"X2" DE DOIS (2) POSTOS, INCLUSIVE FORNECIMENTO, INSTALAÇÃO, SUPORTE, MÓDULO E PLACA</t>
  </si>
  <si>
    <t>QUADRO DE DISTRIBUIÇÃO DE ENERGIA EM PVC ANTICHAMAS, DE EMBUTIR, COM BARRAMENTO TERRA E NEUTRO, PARA 64 DISJUNTORES - FORNECIMENTO E INSTALAÇÃO.</t>
  </si>
  <si>
    <t>APILOAMENTO MANUAL EM FUNDO DE VALA COM SOQUETE, EXCLUSIVE ESCAVAÇÃO</t>
  </si>
  <si>
    <t>TUBO, PVC, SOLDÁVEL, DN 50MM, INSTALADO EM RAMAL DE DISTRIBUIÇÃO DE ÁGUA - FORNECIMENTO E INSTALAÇÃO. AF_06/2022</t>
  </si>
  <si>
    <t>BALIZADOR EMBUTIR EM PISO LED 15W, IP65, 3.000K - FORNECIMENTO E INSTALAÇÃO</t>
  </si>
  <si>
    <t>FORNECIMENTO E INSTALAÇÃO DE PLACA DE SINALIZAÇÃO FOTOLUMINESCENTE 15X30 - "S3"</t>
  </si>
  <si>
    <t>BARRA DE APOIO EM AÇO INOX POLIDO RETA, DN 1.1/4" (31,75MM), PARA ACESSIBILIDADE (PMR/PCR), COMPRIMENTO 80CM, INSTALADO EM PAREDE, INCLUSIVE FORNECIMENTO, INSTALAÇÃO E ACESSÓRIOS PARA FIXAÇÃO</t>
  </si>
  <si>
    <t>CAIXA DE PASSAGEM EM CHAPA DE AÇO COM TAMPA APARAFUSADA, SOBREPOR, 202 X 202 X 102 MM</t>
  </si>
  <si>
    <t>REATERRO MANUAL DE VALAS, COM COMPACTADOR DE SOLOS DE PERCUSSÃO. AF_08/2023</t>
  </si>
  <si>
    <t>TÊ, PVC, SOLDÁVEL, DN 60 MM INSTALADO EM RESERVAÇÃO DE ÁGUA DE EDIFICAÇÃO QUE POSSUA RESERVATÓRIO DE FIBRA/FIBROCIMENTO   FORNECIMENTO E INSTALAÇÃO. AF_06/2016</t>
  </si>
  <si>
    <t>ELETRODUTO FLEXÍVEL CORRUGADO, PVC, DN 25 MM (3/4"), PARA CIRCUITOS TERMINAIS, INSTALADO EM FORRO - FORNECIMENTO E INSTALAÇÃO. AF_03/2023</t>
  </si>
  <si>
    <t>REGISTRO DE GAVETA BRUTO, LATÃO, ROSCÁVEL, 3/4", COM ACABAMENTO E CANOPLA CROMADOS - FORNECIMENTO E INSTALAÇÃO. AF_08/2021</t>
  </si>
  <si>
    <t>CAIXA DE PASSAGEM EM CHAPA DE AÇO COM TAMPA APARAFUSADA, SOBREPOR, 302 X 302 X 122 MM</t>
  </si>
  <si>
    <t>GAVETA DE VENTILAÇÃO COM 4 VENTILADORES PARA RACK 19"</t>
  </si>
  <si>
    <t>cj</t>
  </si>
  <si>
    <t>BARRA DE APOIO EM AÇO INOX POLIDO RETA, DN 1.1/4" (31,75MM), PARA ACESSIBILIDADE (PMR/PCR), COMPRIMENTO 40CM, INSTALADO EM PORTA/PAREDE, INCLUSIVE FORNECIMENTO, INSTALAÇÃO E ACESSÓRIOS PARA FIXAÇÃO</t>
  </si>
  <si>
    <t>INTERRUPTOR SIMPLES (1 MÓDULO), 10A/250V, INCLUINDO SUPORTE E PLACA - FORNECIMENTO E INSTALAÇÃO. AF_03/2023</t>
  </si>
  <si>
    <t>ARMAÇAO INCL.CORTE, DOBRA E COLOCAÇAO EM ESTRUTURA AÇO CA-50    D = 10 MM (EXCETO LAJES)</t>
  </si>
  <si>
    <t>REGISTRO DE GAVETA BRUTO, LATÃO, ROSCÁVEL, 1", COM ACABAMENTO E CANOPLA CROMADOS - FORNECIMENTO E INSTALAÇÃO. AF_08/2021</t>
  </si>
  <si>
    <t>BEBEDOURO GEMINADO MG-F 80 INOX</t>
  </si>
  <si>
    <t>CURVA 90 GRAUS, PVC, SOLDÁVEL, DN 60MM, INSTALADO EM PRUMADA DE ÁGUA - FORNECIMENTO E INSTALAÇÃO. AF_06/2022</t>
  </si>
  <si>
    <t>CORDAO DE CONC. PRÉ FABRICADO BOLEADO 10X10</t>
  </si>
  <si>
    <t>BANCADA EM GRANITO CINZA ANDORINHA E = 3 CM, APOIADA EM ALVENARIA</t>
  </si>
  <si>
    <t>TANQUE DE MÁRMORE SINTÉTICO SUSPENSO, 22L OU EQUIVALENTE - FORNECIMENTO E INSTALAÇÃO. AF_01/2020</t>
  </si>
  <si>
    <t>TORNEIRA CROMADA DE MESA, 1/2 OU 3/4, PARA LAVATÓRIO, PADRÃO POPULAR - FORNECIMENTO E INSTALAÇÃO. AF_01/2020</t>
  </si>
  <si>
    <t>INTERRUPTOR DIFERENCIAL RESIDUAL BIPOLAR 25A-30MA,2MOD.REF:WRX22530 ELETROMAR/EQUIVALENTE</t>
  </si>
  <si>
    <t>CAIXA ENTERRADA HIDRÁULICA RETANGULAR, EM CONCRETO PRÉ-MOLDADO, DIMENSÕES INTERNAS: 0,4X0,4X0,4 M. AF_12/2020</t>
  </si>
  <si>
    <t>CORTE, DOBRA E MONTAGEM DE AÇO CA-50, DIÂMETRO 20MM, INCLUSIVE ESPAÇADOR</t>
  </si>
  <si>
    <t>JOELHO 90 GRAUS, PVC, SERIE R, ÁGUA PLUVIAL, DN 150 MM, JUNTA ELÁSTICA, FORNECIDO E INSTALADO EM RAMAL DE ENCAMINHAMENTO. AF_06/2022</t>
  </si>
  <si>
    <t>ELETRODUTO PVC FLEXIVEL CORRUGADO TIGREFLEX/EQUIVALENTE - D= 32MM (1")</t>
  </si>
  <si>
    <t>CENTRAL DE ALARME MONITÓRAVEL, INCLUSIVE TECLADO - FORNECIMENTO E INSTALAÇÃO</t>
  </si>
  <si>
    <t>DISJUNTOR TERMOMAGNÉTICO 150A PARA MEDIDOR</t>
  </si>
  <si>
    <t>TUBO PVC, SERIE NORMAL, ESGOTO PREDIAL, DN 75 MM, FORNECIDO E INSTALADO EM RAMAL DE DESCARGA OU RAMAL DE ESGOTO SANITÁRIO. AF_08/2022</t>
  </si>
  <si>
    <t>SOLEIRA EM GRANITO, NA COR CINZA ANDORINHA, ESP. 2CM, INCLUSIVE REJUNTAMENTO</t>
  </si>
  <si>
    <t>CONECTOR DE PRESSAO 35MM2 TEL-5015 OU EQUIVALENTE</t>
  </si>
  <si>
    <t>LUVA SIMPLES, PVC, SERIE R, ÁGUA PLUVIAL, DN 100 MM, JUNTA ELÁSTICA, FORNECIDO E INSTALADO EM RAMAL DE ENCAMINHAMENTO. AF_06/2022</t>
  </si>
  <si>
    <t>CAIXA DE INSPEÇÃO PARA ATERRAMENTO, CIRCULAR, EM POLIETILENO, DIÂMETRO INTERNO = 0,3 M. AF_12/2020</t>
  </si>
  <si>
    <t>SUPRESSOR DE SURTO VCL 275V 45KA CLAMPER/EQUIVALENTE</t>
  </si>
  <si>
    <t>CAIXA ENTERRADA ELÉTRICA RETANGULAR, EM ALVENARIA COM TIJOLOS CERÂMICOS MACIÇOS, FUNDO COM BRITA, DIMENSÕES INTERNAS: 0,4X0,4X0,4 M. AF_12/2020</t>
  </si>
  <si>
    <t>JOELHO 90 GRAUS, PVC, SERIE NORMAL, ESGOTO PREDIAL, DN 50 MM, JUNTA ELÁSTICA, FORNECIDO E INSTALADO EM RAMAL DE DESCARGA OU RAMAL DE ESGOTO SANITÁRIO. AF_08/2022</t>
  </si>
  <si>
    <t>ELETRODUTO FLEXÍVEL CORRUGADO, PEAD, DN 40 MM (1 1/4"), PARA CIRCUITOS TERMINAIS, INSTALADO EM PAREDE - FORNECIMENTO E INSTALAÇÃO. AF_03/2023</t>
  </si>
  <si>
    <t>SENSOR DE PRESENÇA COM FOTOCÉLULA, FIXAÇÃO EM PAREDE - FORNECIMENTO E INSTALAÇÃO. AF_02/2020</t>
  </si>
  <si>
    <t>ALÇAPÃO (80X80)CM COM QUADRO DE CANTONEIRA METÁLICA 1"X 1/8", TAMPA EM CANTONEIRA 7/8"X 1/8" E CHAPA METÁLICA Nº18 VINCADA, INCLUSIVE FERROLHO, CADEADO E PINTURA ANTICORROSIVA</t>
  </si>
  <si>
    <t>CABO DE COBRE FLEXÍVEL, CLASSE 5, ISOLAMENTO TIPO LSHF/ATOX, NÃO HALOGENADO, ANTICHAMA, TERMOPLÁSTICO, UNIPOLAR, SEÇÃO 10 MM2, 70°C, 450/750V</t>
  </si>
  <si>
    <t>JUNÇÃO SIMPLES, PVC, SERIE NORMAL, ESGOTO PREDIAL, DN 50 X 50 MM, JUNTA ELÁSTICA, FORNECIDO E INSTALADO EM RAMAL DE DESCARGA OU RAMAL DE ESGOTO SANITÁRIO. AF_08/2022</t>
  </si>
  <si>
    <t>PLACA 4"X2" PARA UM (1) MÓDULO, INCLUSIVE FORNECIMENTO E INSTALAÇÃO, EXCLUSIVE SUPORTE E MÓDULO</t>
  </si>
  <si>
    <t>ALAMBRADO EM MOURÕES DE CONCRETO, COM TELA DE ARAME GALVANIZADO (INCLUSIVE MURETA EM CONCRETO). AF_05/2018</t>
  </si>
  <si>
    <t>REDE INTERNA E PROVISORIA DE AGUA E ESGOTO TUBO PVC D= 100 MM</t>
  </si>
  <si>
    <t>NO-BREAK 600V, BIVOLT(220V/127V) - FORNECIMENTO E INSTALAÇÃO</t>
  </si>
  <si>
    <t>FIO PARALELO CRISTAL 2X2,5 MM - FORNECIMENTO E INSTALAÇÃO</t>
  </si>
  <si>
    <t>LUVA SIMPLES, PVC, SERIE NORMAL, ESGOTO PREDIAL, DN 50 MM, JUNTA ELÁSTICA, FORNECIDO E INSTALADO EM RAMAL DE DESCARGA OU RAMAL DE ESGOTO SANITÁRIO. AF_08/2022</t>
  </si>
  <si>
    <t>CURVA 90 GRAUS, PVC, SOLDÁVEL, DN 40MM, INSTALADO EM RAMAL DE DISTRIBUIÇÃO DE ÁGUA - FORNECIMENTO E INSTALAÇÃO. AF_06/2022</t>
  </si>
  <si>
    <t>TERMINAL AEREO (CAPTOR), ACO GALV. D= 3/8"X250MM</t>
  </si>
  <si>
    <t>ATERRO COMPACTADO COM PLACA VIBRATORIA</t>
  </si>
  <si>
    <t>TUBO DE LIGAÇÃO DE ÁGUA PARA BACIA SANITÁRIA (VASO), DN 1.1/2", COMPRIMENTO 20CM, INCLUSIVE CANOPLA, SPUD, FORNECIMENTO E INSTALAÇÃO</t>
  </si>
  <si>
    <t>LAVATÓRIO DE CANTO LOUÇA BRANCA SUSPENSO, 40 X 30CM OU EQUIVALENTE, PADRÃO POPULAR - FORNECIMENTO E INSTALAÇÃO.</t>
  </si>
  <si>
    <t>JUNÇÃO SIMPLES, PVC, SERIE R, ÁGUA PLUVIAL, DN 150 X 100 MM, JUNTA ELÁSTICA, FORNECIDO E INSTALADO EM RAMAL DE ENCAMINHAMENTO. AF_06/2022</t>
  </si>
  <si>
    <t>ELETRODUTO FLEXÍVEL CORRUGADO, PEAD, DN 90 (3"), PARA REDE ENTERRADA DE DISTRIBUIÇÃO DE ENERGIA ELÉTRICA - FORNECIMENTO E INSTALAÇÃO. AF_12/2021</t>
  </si>
  <si>
    <t>INTERRUPTOR SIMPLES (2 MÓDULOS), 10A/250V, INCLUINDO SUPORTE E PLACA - FORNECIMENTO E INSTALAÇÃO. AF_03/2023</t>
  </si>
  <si>
    <t>TUBO, PVC, SOLDÁVEL, DN 40MM, INSTALADO EM RAMAL DE DISTRIBUIÇÃO DE ÁGUA - FORNECIMENTO E INSTALAÇÃO. AF_06/2022</t>
  </si>
  <si>
    <t>COLOCAÇÃO DE FITA PROTETORA PARA PINTURA. AF_01/2020</t>
  </si>
  <si>
    <t>BARRA DE APOIO EM AÇO INOX POLIDO RETA, DN 1.1/4" (31,75MM), PARA ACESSIBILIDADE (PMR/PCR), COMPRIMENTO 70CM, INSTALADO EM PAREDE, INCLUSIVE FORNECIMENTO, INSTALAÇÃO E ACESSÓRIOS PARA FIXAÇÃO</t>
  </si>
  <si>
    <t>ELETRODUTO PVC RIGIDO, ROSCA, INCLUSIVE CONEXOES - D= 2 1/2"</t>
  </si>
  <si>
    <t>CONECTOR EMENDA E MEDICAO P/CABOS COBRE 16 A 50MM2</t>
  </si>
  <si>
    <t>CONJUNTO MONTADO DE 1 TOMADA DE PISO 2P+T, 10A COM TAMPA TIPO UNHA, 4" X 2" - FORNECIMENTO E INSTALAÇÃO</t>
  </si>
  <si>
    <t>JOELHO 90 GRAUS COM BUCHA DE LATÃO, PVC, SOLDÁVEL, DN 25MM, X 1/2  INSTALADO EM RAMAL OU SUB-RAMAL DE ÁGUA - FORNECIMENTO E INSTALAÇÃO. AF_06/2022</t>
  </si>
  <si>
    <t>SIFÃO DO TIPO GARRAFA/COPO EM PVC 1.1/4  X 1.1/2 - FORNECIMENTO E INSTALAÇÃO. AF_01/2020</t>
  </si>
  <si>
    <t>DISJUNTOR TRIPOLAR TERMOMAGNÉTICO 10KA, DE 125A</t>
  </si>
  <si>
    <t>LUVA SIMPLES, PVC, SERIE NORMAL, ESGOTO PREDIAL, DN 100 MM, JUNTA ELÁSTICA, FORNECIDO E INSTALADO EM RAMAL DE DESCARGA OU RAMAL DE ESGOTO SANITÁRIO. AF_08/2022</t>
  </si>
  <si>
    <t>DISJUNTOR TERMOMAGNETICO (240V-60HRZ) PADRAO DIN - BIPOLAR 25A</t>
  </si>
  <si>
    <t>DISJUNTOR TERMOMAGNETICO (240V-60HRZ) PADRAO DIN - BIPOLAR 40A</t>
  </si>
  <si>
    <t>PLACA FOTOLUMINESCENTE PARA SINALIZAÇÃO DE EMERGÊNCIA, TIPO "S2", DIMENSÃO (380X190)MM, INCLUSIVE FIXAÇÃO</t>
  </si>
  <si>
    <t>CONDULETE DE ALUMÍNIO, TIPO X, PARA ELETRODUTO DE AÇO GALVANIZADO DN 25 MM (1''), APARENTE - FORNECIMENTO E INSTALAÇÃO. AF_10/2022</t>
  </si>
  <si>
    <t>QUADRO DE COMANDO PARA BOMBA P = 2,0 CV, RECALQUE</t>
  </si>
  <si>
    <t>CABO TELEFÔNICO CTP-APL-50 10 PARES INSTALADO EM ENTRADA DE EDIFICAÇÃO - FORNECIMENTO E INSTALAÇÃO. AF_11/2019</t>
  </si>
  <si>
    <t>JOELHO 90 GRAUS, PVC, SERIE R, ÁGUA PLUVIAL, DN 100 MM, JUNTA ELÁSTICA, FORNECIDO E INSTALADO EM RAMAL DE ENCAMINHAMENTO. AF_06/2022</t>
  </si>
  <si>
    <t>CESTO COLETOR RESÍDUO (LIXEIRA) METÁLICO DUPLO QUADRADO PADRÃO SLU MQD</t>
  </si>
  <si>
    <t>CAIXA DE PASSAGEM EM CHAPA DE AÇO COM TAMPA APARAFUSADA, SOBREPOR, 152 X 152 X 82 MM</t>
  </si>
  <si>
    <t>FORNECIMENTO E INSTALAÇÃO DIO 2 FIBRAS</t>
  </si>
  <si>
    <t>INTERRUPTOR PARALELO (1 MÓDULO), 10A/250V, INCLUINDO SUPORTE E PLACA - FORNECIMENTO E INSTALAÇÃO. AF_03/2023</t>
  </si>
  <si>
    <t>INTERRUPTOR DIFERENCIAL RESIDUAL BIPOLAR 40A-30MA, 2 MOD. REF. WRX 24030 ELETROMAR OU EQUIVALENTE</t>
  </si>
  <si>
    <t>CORRIMÃO DUPLO EM TUBO GALVANIZADO, COM COSTURA, DIÂMETRO 1.1/2", ESP. 3MM, FIXADO EM PISO COM MONTANTE VERTICAL, DIÂMETRO 1.1/2", INCLUSIVE SUPORTE PARA CORRIMÃO EM BARRA CHATA (1"X1/2"), EXCLUSIVE PINTURA</t>
  </si>
  <si>
    <t>VÁLVULA EM PLÁSTICO 1 PARA PIA, TANQUE OU LAVATÓRIO, COM OU SEM LADRÃO - FORNECIMENTO E INSTALAÇÃO. AF_01/2020</t>
  </si>
  <si>
    <t>FORNECIMENTO E ASSENTAMENTO DE TUBO PVC RÍGIDO, ESGOTO, PBV - SÉRIE NORMAL, DN 50 MM (2"), INCLUSIVE CONEXÕES</t>
  </si>
  <si>
    <t>LAVATÓRIO LOUÇA BRANCA SUSPENSO, 29,5 X 39CM OU EQUIVALENTE, PADRÃO POPULAR - FORNECIMENTO E INSTALAÇÃO. AF_01/2020</t>
  </si>
  <si>
    <t>LASTRO DE CONCRETO MAGRO, APLICADO EM PISOS, LAJES SOBRE SOLO OU RADIERS, ESPESSURA DE 5 CM. AF_07/2016</t>
  </si>
  <si>
    <t xml:space="preserve">LUMINÁRIA PLAFON REDONDO COM VIDRO FOSCO DIÂMETRO 25 CM, 1 LÂMPADA 15W, BASE E27 - FORNECIMENTO E INSTALAÇÃO. </t>
  </si>
  <si>
    <t>CHUVEIRO ELÉTRICO COMUM CORPO PLÁSTICO, TIPO DUCHA  FORNECIMENTO E INSTALAÇÃO. AF_01/2020</t>
  </si>
  <si>
    <t>DISJUNTOR TERMOMAGNETICO (240V-60HRZ) PADRAO DIN - BIPOLAR 16A</t>
  </si>
  <si>
    <t>CABO DE COBRE FLEXÍVEL, CLASSE 5, ISOLAMENTO TIPO LSHF/ATOX, NÃO HALOGENADO, ANTICHAMA, TERMOPLÁSTICO, UNIPOLAR, SEÇÃO 1,5 MM2, 70°C, 450/750V</t>
  </si>
  <si>
    <t>PORTA TOALHA BANHO EM METAL CROMADO, TIPO BARRA, INCLUSO FIXAÇÃO. AF_01/2020</t>
  </si>
  <si>
    <t>ESCAVACAO MANUAL H &lt;= 1.5M</t>
  </si>
  <si>
    <t>INTERRUPTOR SIMPLES (3 MÓDULOS), 10A/250V, INCLUINDO SUPORTE E PLACA - FORNECIMENTO E INSTALAÇÃO. AF_03/2023</t>
  </si>
  <si>
    <t>FORNECIMENTO E ASSENTAMENTO DE TUBO PVC RÍGIDO, ESGOTO, PB - SÉRIE NORMAL, DN 40MM (1.1/2"), INCLUSIVE CONEXÕES</t>
  </si>
  <si>
    <t>TORNEIRA DE BOIA PARA CAIXA D'ÁGUA, ROSCÁVEL, 1" - FORNECIMENTO E INSTALAÇÃO. AF_08/2021</t>
  </si>
  <si>
    <t>RALO HEMISFERICO TIPO ABACAXI D= 100MM</t>
  </si>
  <si>
    <t>CABO DE COBRE FLEXÍVEL, CLASSE 5, ISOLAMENTO TIPO EPR/HEPR, NÃO HALOGENADO, ANTICHAMA, TERMOFIXO, UNIPOLAR, SEÇÃO 16 MM2, 90°C, 0,6/1KV</t>
  </si>
  <si>
    <t>SOLO EM AREA DE PASSEIO</t>
  </si>
  <si>
    <t>LUVA SIMPLES, PVC, SERIE NORMAL, ESGOTO PREDIAL, DN 75 MM, JUNTA ELÁSTICA, FORNECIDO E INSTALADO EM RAMAL DE DESCARGA OU RAMAL DE ESGOTO SANITÁRIO. AF_08/2022</t>
  </si>
  <si>
    <t>ASSENTO SANITÁRIO CONVENCIONAL - FORNECIMENTO E INSTALACAO. AF_01/2020</t>
  </si>
  <si>
    <t>CURVA 90 GRAUS, PVC, SOLDÁVEL, DN 25MM, INSTALADO EM RAMAL DE DISTRIBUIÇÃO DE ÁGUA - FORNECIMENTO E INSTALAÇÃO. AF_06/2022</t>
  </si>
  <si>
    <t>REGISTRO DE GAVETA BRUTO, LATÃO, ROSCÁVEL, 1 1/2" - FORNECIMENTO E INSTALAÇÃO. AF_08/2021</t>
  </si>
  <si>
    <t>ADAPTADOR CURTO COM BOLSA E ROSCA PARA REGISTRO, PVC, SOLDÁVEL, DN 32MM X 1 , INSTALADO EM RAMAL DE DISTRIBUIÇÃO DE ÁGUA - FORNECIMENTO E INSTALAÇÃO. AF_06/2022</t>
  </si>
  <si>
    <t>SABONETEIRA DE PAREDE EM METAL CROMADO, INCLUSO FIXAÇÃO. AF_01/2020</t>
  </si>
  <si>
    <t>CAIXA DE EQUALIZAÇÃO PARA USO INTERNO COM 9 TERMINAIS 210X210X90MM EM AÇO</t>
  </si>
  <si>
    <t>PRESILHA LATAO P/CABO 35/50MM2 C/PARAFUSO/BUCHA S6</t>
  </si>
  <si>
    <t>CURVA 90 GRAUS, PVC, SOLDÁVEL, DN 32MM, INSTALADO EM RAMAL DE DISTRIBUIÇÃO DE ÁGUA - FORNECIMENTO E INSTALAÇÃO. AF_06/2022</t>
  </si>
  <si>
    <t>REGISTRO DE GAVETA BRUTO, LATÃO, ROSCÁVEL, 2" - FORNECIMENTO E INSTALAÇÃO. AF_08/2021</t>
  </si>
  <si>
    <t>CONJUNTO DE UMA (1) TOMADA DE DADOS (CONECTOR RJ45 CAT.6E), COM PLACA 4"X2" DE UM (1) POSTO, INCLUSIVE FORNECIMENTO, INSTALAÇÃO, SUPORTE, MÓDULO E PLACA</t>
  </si>
  <si>
    <t>CAIXA DE PASSAGEM PARA PISO, METÁLICA, TAMPA ANTIDERRAPANTE, 300 X 300 X 120 CM</t>
  </si>
  <si>
    <t>CONDULETE DE ALUMÍNIO, TIPO T, PARA ELETRODUTO DE AÇO GALVANIZADO DN 25 MM (1''), APARENTE - FORNECIMENTO E INSTALAÇÃO. AF_10/2022</t>
  </si>
  <si>
    <t>CABO DE ALARME 4 VIAS - FORNECIMENTO E INSTALAÇÃO</t>
  </si>
  <si>
    <t>REGISTRO DE PRESSÃO BRUTO, LATÃO, ROSCÁVEL, 3/4", COM ACABAMENTO E CANOPLA CROMADOS - FORNECIMENTO E INSTALAÇÃO. AF_08/2021</t>
  </si>
  <si>
    <t>CAIXA ENTERRADA ELÉTRICA RETANGULAR, EM ALVENARIA COM TIJOLOS CERÂMICOS MACIÇOS, FUNDO COM BRITA, DIMENSÕES INTERNAS: 0,3X0,3X0,3 M. AF_12/2020</t>
  </si>
  <si>
    <t>JOELHO 90 GRAUS, PVC, SERIE NORMAL, ESGOTO PREDIAL, DN 40 MM, JUNTA SOLDÁVEL, FORNECIDO E INSTALADO EM RAMAL DE DESCARGA OU RAMAL DE ESGOTO SANITÁRIO. AF_08/2022</t>
  </si>
  <si>
    <t>CAIXA SIFONADA PVC 100X150X50MM (DIAM. X H X DIAM. SAÍDA)</t>
  </si>
  <si>
    <t>ADAPTADOR CURTO COM BOLSA E ROSCA PARA REGISTRO, PVC, SOLDÁVEL, DN 25MM X 3/4 , INSTALADO EM RAMAL DE DISTRIBUIÇÃO DE ÁGUA - FORNECIMENTO E INSTALAÇÃO. AF_06/2022</t>
  </si>
  <si>
    <t>CAIXA DE PASSAGEM EM CHAPA DE AÇO COM TAMPA APARAFUSADA, SOBREPOR, 102 X 102 X 82 MM</t>
  </si>
  <si>
    <t>LUVA SIMPLES, PVC, SERIE NORMAL, ESGOTO PREDIAL, DN 40 MM, JUNTA SOLDÁVEL, FORNECIDO E INSTALADO EM RAMAL DE DESCARGA OU RAMAL DE ESGOTO SANITÁRIO. AF_08/2022</t>
  </si>
  <si>
    <t>CURVA 90 GRAUS PARA ELETRODUTO, PVC, ROSCÁVEL, DN 75 MM (2 1/2"), PARA REDE ENTERRADA DE DISTRIBUIÇÃO DE ENERGIA ELÉTRICA - FORNECIMENTO E INSTALAÇÃO. AF_12/2021</t>
  </si>
  <si>
    <t>TÊ, PVC, SERIE R, ÁGUA PLUVIAL, DN 150 X 100 MM, JUNTA ELÁSTICA, FORNECIDO E INSTALADO EM CONDUTORES VERTICAIS DE ÁGUAS PLUVIAIS. AF_06/2022</t>
  </si>
  <si>
    <t>FORNECIMENTO E INSTALAÇÃO DE PLACA DE SINALIZAÇÃO FOTOLUMINESCENTE 20X40 - "M01","M07"</t>
  </si>
  <si>
    <t>CAIXA SIFONADA, PVC, DN 100 X 100 X 50 MM, FORNECIDA E INSTALADA EM RAMAIS DE ENCAMINHAMENTO DE ÁGUA PLUVIAL. AF_06/2022</t>
  </si>
  <si>
    <t>CABO OPTICO CF0A 4 FIBRAS</t>
  </si>
  <si>
    <t>DISJUNTOR MONOPOLAR TIPO DIN, CORRENTE NOMINAL DE 16A - FORNECIMENTO E INSTALAÇÃO. AF_10/2020</t>
  </si>
  <si>
    <t>ADAPTADOR COM FLANGES LIVRES, PVC, SOLDÁVEL LONGO, DN 32 MM X 1 , INSTALADO EM RESERVAÇÃO DE ÁGUA DE EDIFICAÇÃO QUE POSSUA RESERVATÓRIO DE FIBRA/FIBROCIMENTO   FORNECIMENTO E INSTALAÇÃO. AF_06/2016</t>
  </si>
  <si>
    <t>FORNECIMENTO E INSTALAÇÃO DE TELA INOX LARGURA DE 245 MM E ESPESSURA 1,5MM</t>
  </si>
  <si>
    <t>PARAFUSO SEXT.AÇO INOX ROSCA SOB. M6X45MM TEL-5346 OU EQUIVALENTE</t>
  </si>
  <si>
    <t>ADAPTADOR COM FLANGE E ANEL DE VEDAÇÃO, PVC, SOLDÁVEL, DN 60 MM X 2 , INSTALADO EM RESERVAÇÃO DE ÁGUA DE EDIFICAÇÃO QUE POSSUA RESERVATÓRIO DE FIBRA/FIBROCIMENTO   FORNECIMENTO E INSTALAÇÃO. AF_06/2016</t>
  </si>
  <si>
    <t>PARAFUSO FENDA AUTOTARRAXANTE INOX 4,2X32MM</t>
  </si>
  <si>
    <t>ESPELHO CRISTAL, E = 4 MM, APARAFUSADO, ÁREA MENOR OU IGUAL A 1,0 M2, FORNECIMENTO E INSTALAÇÃO REF 102143</t>
  </si>
  <si>
    <t>JOELHO 45 GRAUS, PVC, SERIE NORMAL, ESGOTO PREDIAL, DN 50 MM, JUNTA ELÁSTICA, FORNECIDO E INSTALADO EM RAMAL DE DESCARGA OU RAMAL DE ESGOTO SANITÁRIO. AF_08/2022</t>
  </si>
  <si>
    <t>ARMAÇÃO SECUNDÁRIA DE UM ESTRIBO, EM AÇO GALVANIZADO, PARA FIXAÇÃO DE ISOLADOR ROLDANA, EXCLUSIVE ISOLADOR, INCLUSIVE INSTALAÇÃO</t>
  </si>
  <si>
    <t>CAIXA SIFONADA, COM GRELHA QUADRADA, PVC, DN 150 X 150 X 50 MM, JUNTA SOLDÁVEL, FORNECIDA E INSTALADA EM RAMAL DE DESCARGA OU EM RAMAL DE ESGOTO SANITÁRIO. AF_08/2022</t>
  </si>
  <si>
    <t>FUSÍVEL DIAZED RETARDADO 63A</t>
  </si>
  <si>
    <t>TÊ, PVC, SOLDÁVEL, DN 50 MM INSTALADO EM RESERVAÇÃO DE ÁGUA DE EDIFICAÇÃO QUE POSSUA RESERVATÓRIO DE FIBRA/FIBROCIMENTO   FORNECIMENTO E INSTALAÇÃO. AF_06/2016</t>
  </si>
  <si>
    <t>PLACA TERMOPLASTICA 2X4" COM FURO CENTRAL PIAL/SIM OU EQUIVALENTE</t>
  </si>
  <si>
    <t xml:space="preserve">REFLETOR RETANGULAR BIVOLT LED 50W - FORNECIMENTO E INSTALAÇÃO. </t>
  </si>
  <si>
    <t>ELETRODUTO DE AÇO GALVANIZADO MÉDIO, INCLUSIVE CONEXÕES, SUPORTES E FIXAÇÃO DN 32 (1.1/4")</t>
  </si>
  <si>
    <t>CONDULETE DE ALUMÍNIO, TIPO "C", DIÂMETRO DE SAÍDA 3/4" (20MM), EXCLUSIVE MÓDULO E PLACA, INCLUSIVE FIXAÇÃO</t>
  </si>
  <si>
    <t>EXTENSÃO ÓTICA MM 2 FIBRAS - CONECTOR ST - FORNECIMENTO E INSTALAÇÃO</t>
  </si>
  <si>
    <t>INTERRUPTOR SIMPLES (1 MÓDULO) COM 1 TOMADA DE EMBUTIR 2P+T 10 A, SEM SUPORTE E SEM PLACA - FORNECIMENTO E INSTALAÇÃO. AF_03/2023</t>
  </si>
  <si>
    <t>REGISTRO DE GAVETA BRUTO, LATÃO, ROSCÁVEL, 1" - FORNECIMENTO E INSTALAÇÃO. AF_08/2021</t>
  </si>
  <si>
    <t>DISJUNTOR TRIPOLAR TERMOMAGNÉTICO 10KA, DE 100A</t>
  </si>
  <si>
    <t>DUCHA HIGIENICA PLASTICA COM REGISTRO METALICO 1/2 " - FORNECIMENTO E INSTALAÇÃO</t>
  </si>
  <si>
    <t>TÊ, PVC, SOLDÁVEL, DN 32 MM INSTALADO EM RESERVAÇÃO DE ÁGUA DE EDIFICAÇÃO QUE POSSUA RESERVATÓRIO DE FIBRA/FIBROCIMENTO   FORNECIMENTO E INSTALAÇÃO. AF_06/2016</t>
  </si>
  <si>
    <t>QUADRO DE DISTRIBUIÇÃO PARA TELEFONE N.2, 20X20X12CM EM CHAPA METALICA, DE EMBUTIR, SEM ACESSORIOS, PADRÃO TELEBRAS, FORNECIMENTO E INSTALAÇÃO. AF_11/2019</t>
  </si>
  <si>
    <t>TÊ DE REDUÇÃO, PVC, SOLDÁVEL, DN 32MM X 25MM, INSTALADO EM RAMAL DE DISTRIBUIÇÃO DE ÁGUA - FORNECIMENTO E INSTALAÇÃO. AF_06/2022</t>
  </si>
  <si>
    <t>ADAPTADOR COM FLANGE E ANEL DE VEDAÇÃO, PVC, SOLDÁVEL, DN  25 MM X 3/4 , INSTALADO EM RESERVAÇÃO DE ÁGUA DE EDIFICAÇÃO QUE POSSUA RESERVATÓRIO DE FIBRA/FIBROCIMENTO   FORNECIMENTO E INSTALAÇÃO. AF_06/2016</t>
  </si>
  <si>
    <t>DISJUNTOR TERMOMAGNETICO (240V-60HRZ) PADRAO DIN - BIPOLAR 10A</t>
  </si>
  <si>
    <t>JUNÇÃO SIMPLES, PVC, SERIE NORMAL, ESGOTO PREDIAL, DN 100 X 100 MM, JUNTA ELÁSTICA, FORNECIDO E INSTALADO EM RAMAL DE DESCARGA OU RAMAL DE ESGOTO SANITÁRIO. AF_08/2022</t>
  </si>
  <si>
    <t>DISJUNTOR MONOPOLAR TIPO DIN, CORRENTE NOMINAL DE 10A - FORNECIMENTO E INSTALAÇÃO. AF_10/2020</t>
  </si>
  <si>
    <t>BUCHA DE REDUÇÃO, LONGA, PVC, SOLDÁVEL, DN 60 X 50 MM, INSTALADO EM PRUMADA DE ÁGUA - FORNECIMENTO E INSTALAÇÃO. AF_06/2022</t>
  </si>
  <si>
    <t>BUCHA DE REDUÇÃO, LONGA, PVC, SOLDÁVEL, DN 60 X 32 MM, INSTALADO EM PRUMADA DE ÁGUA - FORNECIMENTO E INSTALAÇÃO. AF_06/2022</t>
  </si>
  <si>
    <t>JUNÇÃO DE REDUCAO INVERTIDA, PVC, SÉRIE NORMAL, ESGOTO PREDIAL, DN 100 X 75 MM, JUNTA ELÁSTICA, FORNECIDO E INSTALADO EM RAMAL DE DESCARGA OU RAMAL DE ESGOTO SANITÁRIO. AF_08/2022</t>
  </si>
  <si>
    <t>PLACA FOTOLUMINESCENTE PARA SINALIZAÇÃO DE EMERGÊNCIA, TIPO "E5", DIMENSÃO (300X300)MM, INCLUSIVE FIXAÇÃO</t>
  </si>
  <si>
    <t>JOELHO DE REDUÇÃO, 90 GRAUS, PVC, SOLDÁVEL, DN 32 MM X 25 MM, INSTALADO EM RAMAL DE DISTRIBUIÇÃO DE ÁGUA - FORNECIMENTO E INSTALAÇÃO. AF_06/2022</t>
  </si>
  <si>
    <t>ACESS.SAIDA FIO D=11MM (1 MOD) R.6110 48 PIAL/EQUIVALENTE</t>
  </si>
  <si>
    <t xml:space="preserve">TOMADA PARA ANTENA DE TV, CABO COAXIAL DE 9 MM, CONJUNTO MONTADO PARA EMBUTIR 4" X 2" (PLACA + SUPORTE + MODULO) - FORNECIMENTO E INSTALAÇÃO                                                                                                                                            </t>
  </si>
  <si>
    <t>JUNÇÃO DE REDUÇÃO INVERTIDA, PVC, SÉRIE NORMAL, ESGOTO PREDIAL, DN 100 X 50 MM, JUNTA ELÁSTICA, FORNECIDO E INSTALADO EM RAMAL DE DESCARGA OU RAMAL DE ESGOTO SANITÁRIO. AF_08/2022</t>
  </si>
  <si>
    <t>BUCHA DE REDUÇÃO, LONGA, PVC, SOLDÁVEL, DN 60 X 25 MM, INSTALADO EM PRUMADA DE ÁGUA - FORNECIMENTO E INSTALAÇÃO. AF_06/2022</t>
  </si>
  <si>
    <t>ELETRODUTO FLEXÍVEL CORRUGADO, PEAD, DN 50 (1 1/2"), PARA REDE ENTERRADA DE DISTRIBUIÇÃO DE ENERGIA ELÉTRICA - FORNECIMENTO E INSTALAÇÃO. AF_12/2021</t>
  </si>
  <si>
    <t>CURVA 90 GRAUS, PVC, SOLDÁVEL, DN 50MM, INSTALADO EM RAMAL DE DISTRIBUIÇÃO DE ÁGUA - FORNECIMENTO E INSTALAÇÃO. AF_06/2022</t>
  </si>
  <si>
    <t>TOMADA MÉDIA DE EMBUTIR (1 MÓDULO), 2P+T 20 A, SEM SUPORTE E SEM PLACA - FORNECIMENTO E INSTALAÇÃO. AF_03/2023</t>
  </si>
  <si>
    <t>ADAPTADOR CURTO COM BOLSA E ROSCA PARA REGISTRO, PVC, SOLDÁVEL, DN 60MM X 2 , INSTALADO EM PRUMADA DE ÁGUA - FORNECIMENTO E INSTALAÇÃO. AF_06/2022</t>
  </si>
  <si>
    <t>REGISTRO DE GAVETA BRUTO, LATÃO, ROSCÁVEL, 3/4" - FORNECIMENTO E INSTALAÇÃO. AF_08/2021</t>
  </si>
  <si>
    <t>LUVA, PVC, SOLDÁVEL, DN 25MM, INSTALADO EM RAMAL DE DISTRIBUIÇÃO DE ÁGUA - FORNECIMENTO E INSTALAÇÃO. AF_06/2022</t>
  </si>
  <si>
    <t>INTERRUPTOR SIMPLES (2 MÓDULOS), 10A/250V, SEM SUPORTE E SEM PLACA - FORNECIMENTO E INSTALAÇÃO. AF_03/2023</t>
  </si>
  <si>
    <t>REATERRO COMPACTADO C/ PLACA VIBRATORIA</t>
  </si>
  <si>
    <t>TORNEIRA CROMADA 1/2 OU 3/4 PARA TANQUE, PADRÃO POPULAR - FORNECIMENTO E INSTALAÇÃO. AF_01/2020</t>
  </si>
  <si>
    <t>CABO COAXIAL RG6 95% - FORNECIMENTO E INSTALAÇÃO. AF_11/2019</t>
  </si>
  <si>
    <t>CALHA COM 8 TOMADAS 19"</t>
  </si>
  <si>
    <t>TÊ, PVC, SOLDÁVEL, DN  25 MM INSTALADO EM RESERVAÇÃO DE ÁGUA DE EDIFICAÇÃO QUE POSSUA RESERVATÓRIO DE FIBRA/FIBROCIMENTO   FORNECIMENTO E INSTALAÇÃO. AF_06/2016</t>
  </si>
  <si>
    <t>TÊ COM BUCHA DE LATÃO NA BOLSA CENTRAL, PVC, SOLDÁVEL, DN 25MM X 1/2 , INSTALADO EM RAMAL OU SUB-RAMAL DE ÁGUA - FORNECIMENTO E INSTALAÇÃO. AF_06/2022</t>
  </si>
  <si>
    <t>JOELHO 45 GRAUS, PVC, SERIE NORMAL, ESGOTO PREDIAL, DN 100 MM, JUNTA ELÁSTICA, FORNECIDO E INSTALADO EM RAMAL DE DESCARGA OU RAMAL DE ESGOTO SANITÁRIO. AF_08/2022</t>
  </si>
  <si>
    <t>LIXAMENTO + APLICAÇÃO DE FUNDO PREPARADOR EM SUPERFÍCIE DE MADEIRA REF 102197</t>
  </si>
  <si>
    <t>GUIA DE CABOS P/ RACK 1U</t>
  </si>
  <si>
    <t>PLACA FOTOLUMINESCENTE PARA SINALIZAÇÃO DE EMERGÊNCIA, TIPO "S12", DIMENSÃO (380X190)MM, INCLUSIVE FIXAÇÃO</t>
  </si>
  <si>
    <t>INTERRUPTOR INTERMEDIÁRIO (1 MÓDULO), 10A/250V, INCLUINDO SUPORTE E PLACA - FORNECIMENTO E INSTALAÇÃO. AF_03/2023</t>
  </si>
  <si>
    <t>TE, PVC, SERIE NORMAL, ESGOTO PREDIAL, DN 50 X 50 MM, JUNTA ELÁSTICA, FORNECIDO E INSTALADO EM RAMAL DE DESCARGA OU RAMAL DE ESGOTO SANITÁRIO. AF_08/2022</t>
  </si>
  <si>
    <t>JOELHO 45 GRAUS, PVC, SERIE NORMAL, ESGOTO PREDIAL, DN 75 MM, JUNTA ELÁSTICA, FORNECIDO E INSTALADO EM RAMAL DE DESCARGA OU RAMAL DE ESGOTO SANITÁRIO. AF_08/2022</t>
  </si>
  <si>
    <t>TÊ DE REDUÇÃO, PVC, SOLDÁVEL, DN 50MM X 25MM, INSTALADO EM RAMAL DE DISTRIBUIÇÃO DE ÁGUA - FORNECIMENTO E INSTALAÇÃO. AF_06/2022</t>
  </si>
  <si>
    <t>JOELHO 45 GRAUS, PVC, SERIE NORMAL, ESGOTO PREDIAL, DN 40 MM, JUNTA SOLDÁVEL, FORNECIDO E INSTALADO EM RAMAL DE DESCARGA OU RAMAL DE ESGOTO SANITÁRIO. AF_08/2022</t>
  </si>
  <si>
    <t>JOELHO DE REDUÇÃO, 90 GRAUS, PVC, SOLDÁVEL, DN 25 MM X 20 MM, INSTALADO EM RAMAL DE DISTRIBUIÇÃO DE ÁGUA - FORNECIMENTO E INSTALAÇÃO. AF_06/2022</t>
  </si>
  <si>
    <t>REGISTRO DE ESFERA, PVC, ROSCÁVEL, COM VOLANTE, 3/4" - FORNECIMENTO E INSTALAÇÃO. AF_08/2021</t>
  </si>
  <si>
    <t>LUVA PARA ELETRODUTO, PVC, ROSCÁVEL, DN 75 MM (2 1/2"), PARA REDE ENTERRADA DE DISTRIBUIÇÃO DE ENERGIA ELÉTRICA - FORNECIMENTO E INSTALAÇÃO. AF_12/2021</t>
  </si>
  <si>
    <t>CORDOALHA FLEXÍVEL DE COBRE ESTANHADO 25 X 100 MM COM 4 FUROS D = 11 MM</t>
  </si>
  <si>
    <t>ADAPTADOR COM FLANGE E ANEL DE VEDAÇÃO, PVC, SOLDÁVEL, DN 50 MM X 1 1/2 , INSTALADO EM RESERVAÇÃO DE ÁGUA DE EDIFICAÇÃO QUE POSSUA RESERVATÓRIO DE FIBRA/FIBROCIMENTO   FORNECIMENTO E INSTALAÇÃO. AF_06/2016</t>
  </si>
  <si>
    <t>TORNEIRA METÁLICA PARA IRRIGAÇÃO/JARDIM, ACABAMENTO CROMADO, APLICAÇÃO DE PAREDE, INCLUSIVE FORNECIMENTO E INSTALAÇÃO</t>
  </si>
  <si>
    <t>BUCHA DE REDUÇÃO, CURTA, PVC, SOLDÁVEL, DN 32 X 25 MM, INSTALADO EM RAMAL DE DISTRIBUIÇÃO DE ÁGUA - FORNECIMENTO E INSTALAÇÃO. AF_06/2022</t>
  </si>
  <si>
    <t>TE, PVC, SERIE NORMAL, ESGOTO PREDIAL, DN 75 X 75 MM, JUNTA ELÁSTICA, FORNECIDO E INSTALADO EM RAMAL DE DESCARGA OU RAMAL DE ESGOTO SANITÁRIO. AF_08/2022</t>
  </si>
  <si>
    <t>BUCHA DE REDUÇÃO, LONGA, PVC, SOLDÁVEL, DN 50 X 25 MM, INSTALADO EM PRUMADA DE ÁGUA - FORNECIMENTO E INSTALAÇÃO. AF_06/2022</t>
  </si>
  <si>
    <t>FITA METÁLICA PERFURADA, ROLO DE 30M - FORNCIMENTO E INSTALAÇÃO</t>
  </si>
  <si>
    <t>LUVA, PVC, SOLDÁVEL, DN 32MM, INSTALADO EM RAMAL DE DISTRIBUIÇÃO DE ÁGUA - FORNECIMENTO E INSTALAÇÃO. AF_06/2022</t>
  </si>
  <si>
    <t>ISOLADOR ROLDANA EM PORCELANA, TENSÃO NOMINAL 1KV, EXCLUSIVE ARMAÇÃO SECUNDÁRIA, INCLUSIVE INSTALAÇÃO</t>
  </si>
  <si>
    <t>JOELHO 90 GRAUS COM BUCHA DE LATÃO, PVC, SOLDÁVEL, DN 25MM, X 3/4  INSTALADO EM RAMAL OU SUB-RAMAL DE ÁGUA - FORNECIMENTO E INSTALAÇÃO. AF_06/2022</t>
  </si>
  <si>
    <t>JUNÇÃO DE REDUÇÃO INVERTIDA, PVC, SÉRIE NORMAL, ESGOTO PREDIAL, DN 75 X 50 MM, JUNTA ELÁSTICA, FORNECIDO E INSTALADO EM PRUMADA DE ESGOTO SANITÁRIO OU VENTILAÇÃO. AF_08/2022</t>
  </si>
  <si>
    <t>BUCHA DE REDUÇÃO, CURTA, PVC, SOLDÁVEL, DN 60 X 50 MM, INSTALADO EM PRUMADA DE ÁGUA - FORNECIMENTO E INSTALAÇÃO. AF_06/2022</t>
  </si>
  <si>
    <t>BLOCO DE LIGAÇAO INTERNA TIPO BLI-10 P. TELEBRAS</t>
  </si>
  <si>
    <t>JOELHO 90 GRAUS, PVC, SOLDÁVEL, DN 25MM, X 3/4  INSTALADO EM RAMAL DE DISTRIBUIÇÃO DE ÁGUA - FORNECIMENTO E INSTALAÇÃO. AF_06/2022</t>
  </si>
  <si>
    <t>ADAPTADOR CURTO COM BOLSA E ROSCA PARA REGISTRO, PVC, SOLDÁVEL, DN 50MM X 1.1/2, INSTALADO EM RAMAL DE DISTRIBUIÇÃO DE ÁGUA - FORNECIMENTO E INSTALAÇÃO. AF_06/2022</t>
  </si>
  <si>
    <t>TERMINAL A COMPRESSAO EM COBRE ESTANHADO 1 FURO PARA CABO 50 MM2</t>
  </si>
  <si>
    <t>COLAR DE TOMADA, PVC, COM TRAVAS, DE 60 MM X 1/2" OU 60 MM X 3/4", PARA LIGAÇÃO PREDIAL DE ÁGUA. AF_06/2022</t>
  </si>
  <si>
    <t>JOELHO 90 GRAUS, PVC, SOLDÁVEL, DN 25MM, INSTALADO EM RAMAL DE DISTRIBUIÇÃO DE ÁGUA - FORNECIMENTO E INSTALAÇÃO. AF_06/2022</t>
  </si>
  <si>
    <t>CANALETA SUPORTE (CAN-5)</t>
  </si>
  <si>
    <t>TERMINAL A COMPRESSAO EM COBRE ESTANHADO 1 FURO PARA CABO 35 MM2</t>
  </si>
  <si>
    <t>BUCHA DE REDUÇÃO, PVC, SOLDÁVEL, DN 40MM X 32MM, INSTALADO EM PRUMADA DE ÁGUA - FORNECIMENTO E INSTALAÇÃO. AF_06/2022</t>
  </si>
  <si>
    <t>LUVA SOLDÁVEL E COM ROSCA, PVC, SOLDÁVEL, DN 25MM X 3/4 , INSTALADO EM RAMAL OU SUB-RAMAL DE ÁGUA - FORNECIMENTO E INSTALAÇÃO. AF_06/2022</t>
  </si>
  <si>
    <t>BUCHA DE REDUÇÃO, CURTA, PVC, SOLDÁVEL, DN 50 X 40 MM, INSTALADO EM PRUMADA DE ÁGUA - FORNECIMENTO E INSTALAÇÃO. AF_06/2022</t>
  </si>
  <si>
    <t>REGISTRO DE ESFERA, PVC, ROSCÁVEL, COM BORBOLETA, 3/4" - FORNECIMENTO E INSTALAÇÃO. AF_08/2021</t>
  </si>
  <si>
    <t>ELETRODUTO FLEXÍVEL CORRUGADO, PEAD, DN 63 (2"), PARA REDE ENTERRADA DE DISTRIBUIÇÃO DE ENERGIA ELÉTRICA - FORNECIMENTO E INSTALAÇÃO. AF_12/2021</t>
  </si>
  <si>
    <t>PLACA 4"X2" PARA TRÊS (3) MÓDULOS, INCLUSIVE FORNECIMENTO E INSTALAÇÃO, EXCLUSIVE SUPORTE E MÓDULO</t>
  </si>
  <si>
    <t>FURO EM CAIXA D'ÁGUA COM ESPESSURA DE 2 ATÉ 5 MM E DIÂMETRO DE 25 MM. AF_06/2021</t>
  </si>
  <si>
    <t>CAIXA RETANGULAR 4" X 4" MÉDIA (1,30 M DO PISO), PVC, INSTALADA EM PAREDE - FORNECIMENTO E INSTALAÇÃO. AF_03/2023</t>
  </si>
  <si>
    <t>ELETRODUTO RÍGIDO ROSCÁVEL, PVC, DN 32 MM (1"), PARA CIRCUITOS TERMINAIS, INSTALADO EM PAREDE - FORNECIMENTO E INSTALAÇÃO. AF_03/2023</t>
  </si>
  <si>
    <t>PLACA 4"X2" PARA DOIS (2) MÓDULOS, INCLUSIVE FORNECIMENTO E INSTALAÇÃO, EXCLUSIVE SUPORTE E MÓDULO</t>
  </si>
  <si>
    <t>BUCHA DE REDUÇÃO, LONGA, PVC, SOLDÁVEL, DN 40 X 25 MM, INSTALADO EM PRUMADA DE ÁGUA - FORNECIMENTO E INSTALAÇÃO. AF_06/2022</t>
  </si>
  <si>
    <t>TERMINAL A COMPRESSAO EM COBRE ESTANHADO 1 FURO PARA CABO 16 MM2</t>
  </si>
  <si>
    <t>PLACA 4"X4" PARA DOIS (2) MÓDULOS, INCLUSIVE FORNECIMENTO E INSTALAÇÃO, EXCLUSIVE SUPORTE E MÓDULO</t>
  </si>
  <si>
    <t>BORNE FEMEA PARA PINO BANANA</t>
  </si>
  <si>
    <t>BUCHA DE REDUÇÃO , LONGA, PVC, SOLDÁVEL, DN 50 X 32 MM, INSTALADO EM RAMAL DE DISTRIBUIÇÃO DE ÁGUA - FORNECIMENTO E INSTALAÇÃO. AF_06/2022</t>
  </si>
  <si>
    <t>FURO EM CAIXA D'ÁGUA COM ESPESSURA DE 2 ATÉ 5 MM E DIÂMETRO DE 60 MM. AF_06/2021</t>
  </si>
  <si>
    <t>FORNECIMENTO E ASSENTAMENTO DE TUBO PVC RÍGIDO ROSCÁVEL, ÁGUA FRIA, DN 3/4" (25 MM), INCLUSIVE CONEXÕES</t>
  </si>
  <si>
    <t>FURO EM CAIXA D'ÁGUA COM ESPESSURA DE 2 ATÉ 5 MM E DIÂMETRO DE 32 MM. AF_06/2021</t>
  </si>
  <si>
    <t>FURO EM CAIXA D'ÁGUA COM ESPESSURA DE 2 ATÉ 5 MM E DIÂMETRO DE 50 MM. AF_06/2021</t>
  </si>
  <si>
    <t>ELETRODUTO DE AÇO GALVANIZADO LEVE, INCLUSIVE CONEXÕES, SUPORTES E FIXAÇÃO DN 20 (3/4")</t>
  </si>
  <si>
    <t>PISO PODOTÁTIL DE CONCRETO, ALERTA, APLICADO EM PISO (20X20CM) COM JUNTA SECA, COR VERMELHO/AMARELO, ASSENTAMENTO COM ARGAMASSA INDUSTRIALIZADA, INCLUSIVE FORNECIMENTO E INSTALAÇÃO</t>
  </si>
  <si>
    <t>PISO PODOTÁTIL DE CONCRETO, DIRECIONAL, APLICADO EM PISO (20X20CM) COM JUNTA SECA, COR VERMELHO/AMARELO, ASSENTAMENTO COM ARGAMASSA INDUSTRIALIZADA, INCLUSIVE FORNECIMENTO E INSTALAÇÃO</t>
  </si>
  <si>
    <t>PINTURA ESMALTE EM TUBO GALVANIZADO, DUAS (2) DEMÃOS, INCLUSIVE UMA (1) DEMÃO DE FUNDO ANTICORROSIVO</t>
  </si>
  <si>
    <t>Data:</t>
  </si>
  <si>
    <t xml:space="preserve">MEMÓRIA DE CÁLCULO </t>
  </si>
  <si>
    <t>Item</t>
  </si>
  <si>
    <t>Descrição</t>
  </si>
  <si>
    <t>Unid.</t>
  </si>
  <si>
    <t>Quant. Prevista</t>
  </si>
  <si>
    <t>Locais e Cálculo Detalhado</t>
  </si>
  <si>
    <t>1,80*3,60 = 6,48 m²</t>
  </si>
  <si>
    <t>Engenheiro = 1 h/dia * 5 dias/semana * 4 semanas/mês * 2 meses = 40 h</t>
  </si>
  <si>
    <t>38,4*5,00*2+20,20*5,00*2 =586,00 m²</t>
  </si>
  <si>
    <t>38,4*20,2 = 775,68 m²</t>
  </si>
  <si>
    <t>(38,4*5,00*2+20,20*5,00*2)/2 =293 m²</t>
  </si>
  <si>
    <t>18,32*36,24 = 663,92 m²</t>
  </si>
  <si>
    <t>Pintura futsal = 18,16*3+36,42*2+9,47*2+8,21*2+3,18+8,21*2+3,18+34,24*0,5*2 = 219,70 m
Pintura Vôlei = 9,00*2+18,00*2+8,90*3 = 80,70 m
Total = 300,40 m</t>
  </si>
  <si>
    <t>1 unidade</t>
  </si>
  <si>
    <t>1 unidades</t>
  </si>
  <si>
    <t>REFERÊNCIAS</t>
  </si>
  <si>
    <t>Não Desonerado</t>
  </si>
  <si>
    <t>BDI:</t>
  </si>
  <si>
    <t>COMPOSIÇÕES ANÁLITICAS</t>
  </si>
  <si>
    <t>COMP-01</t>
  </si>
  <si>
    <t xml:space="preserve">REDE DE PROTEÇÃO HORIZONTAL PARA QUADRA POLIESPORTIVA - INSTALAÇÃO </t>
  </si>
  <si>
    <t>m²</t>
  </si>
  <si>
    <t xml:space="preserve">CODIGO </t>
  </si>
  <si>
    <t>QUANT.</t>
  </si>
  <si>
    <t>VALOR UNITÁRIO</t>
  </si>
  <si>
    <t xml:space="preserve">SERVENTE COM ENCARGOS COMPLEMENTARES </t>
  </si>
  <si>
    <t xml:space="preserve">H </t>
  </si>
  <si>
    <t xml:space="preserve">PEDREIRO COM ENCARGOS COMPLEMENTARES </t>
  </si>
  <si>
    <t>COMP-02</t>
  </si>
  <si>
    <t>90777</t>
  </si>
  <si>
    <t>ENGENHEIRO CIVIL DE OBRA JUNIOR COM ENCARGOS COMPLEMENTARES</t>
  </si>
  <si>
    <t>COMPOSIÇÃO ANALÍTICA DO BDI</t>
  </si>
  <si>
    <t>Conforme legislação tributária municipal, defenir estimativa de percentual da base de cálculo para o ISS:</t>
  </si>
  <si>
    <t>Sobre a base de cálculo, definir a respectiva alíquota do ISS (entre 2% e 5%):</t>
  </si>
  <si>
    <t>TIPO DE OBRA</t>
  </si>
  <si>
    <t>Construção de Praças Urbanas, Rodovias, Ferrovias e recapeamento e pavimentação de vias urbanas</t>
  </si>
  <si>
    <t>Itens</t>
  </si>
  <si>
    <t>Sigla</t>
  </si>
  <si>
    <t>% Adotado</t>
  </si>
  <si>
    <t>Custo Direto</t>
  </si>
  <si>
    <t>CD</t>
  </si>
  <si>
    <t>Administração Local</t>
  </si>
  <si>
    <t>AC</t>
  </si>
  <si>
    <t>Lucro Bruto</t>
  </si>
  <si>
    <t>L</t>
  </si>
  <si>
    <t>Despesas Financeiras</t>
  </si>
  <si>
    <t>DF</t>
  </si>
  <si>
    <t>Seguros, garantias e risco</t>
  </si>
  <si>
    <t>Seguros + Garantias</t>
  </si>
  <si>
    <t>S</t>
  </si>
  <si>
    <t>Risco(*)</t>
  </si>
  <si>
    <t>R</t>
  </si>
  <si>
    <t>ISS</t>
  </si>
  <si>
    <t>PIS</t>
  </si>
  <si>
    <t>COFINS</t>
  </si>
  <si>
    <t>C</t>
  </si>
  <si>
    <t>CPRB</t>
  </si>
  <si>
    <t>INSS</t>
  </si>
  <si>
    <t>BDI (NUMERADOR)</t>
  </si>
  <si>
    <t>BDI (DENOMINADOR)</t>
  </si>
  <si>
    <t>Os valores de BDI foram calculados com o emprego da fórmula:</t>
  </si>
  <si>
    <t>Fonte da composição, valores de referência e fórmula do BDI:  Acórdão 2622/2013 - TCU - Plenário.</t>
  </si>
  <si>
    <t>Divinópolis/MG</t>
  </si>
  <si>
    <t>Data</t>
  </si>
  <si>
    <t>Local</t>
  </si>
  <si>
    <t>COMPOSIÇÃO ANALÍTICA DO BDI 2</t>
  </si>
  <si>
    <t>Responsável Técnico:  Ana Luiza Prazeres Breginski CREA MG: 231.075/D</t>
  </si>
  <si>
    <t>Fornecimento de Materiais e Equipamentos (aquisição indireta - em conjunto com licitação de obras)</t>
  </si>
  <si>
    <t>CRONOGRAMA FÍSICO FINANCEIRO</t>
  </si>
  <si>
    <t>ETAPAS</t>
  </si>
  <si>
    <t>FÍSICO FINANCEIRO</t>
  </si>
  <si>
    <t>TOTAL ETAPAS</t>
  </si>
  <si>
    <t>MÊS 1</t>
  </si>
  <si>
    <t>MÊS 2</t>
  </si>
  <si>
    <t>FÍSICO %</t>
  </si>
  <si>
    <t>FINANCEIRO</t>
  </si>
  <si>
    <t>VALORES ACUMULADOS</t>
  </si>
  <si>
    <t>MENSAL</t>
  </si>
  <si>
    <t>Valor total:</t>
  </si>
  <si>
    <t>Emenda Impositiva:</t>
  </si>
  <si>
    <t>Contrapartida</t>
  </si>
  <si>
    <t>CRONOGRAMA DE DESEMBOLSO</t>
  </si>
  <si>
    <t>ETAPA/MÊS</t>
  </si>
  <si>
    <t>%</t>
  </si>
  <si>
    <t>REPASSE</t>
  </si>
  <si>
    <t>CONTRAPARTIDA</t>
  </si>
  <si>
    <t>MÊS 3</t>
  </si>
  <si>
    <t>TOTAIS</t>
  </si>
  <si>
    <t>TABELA REFERENCIAL DE PREÇOS UNITÁRIOS PARA OBRAS DE EDIFICAÇÃO</t>
  </si>
  <si>
    <t>Região Central - C/ Desoneração</t>
  </si>
  <si>
    <t>JANEIRO/2024</t>
  </si>
  <si>
    <t>DESCRIÇÃO DO SERVIÇO</t>
  </si>
  <si>
    <t>UNIDADE</t>
  </si>
  <si>
    <t>CUSTO UNITÁRIO</t>
  </si>
  <si>
    <t>MOBILIZAÇÃO E DESMOBILIZAÇÃO DE OBRA</t>
  </si>
  <si>
    <t>OBRAS EM CENTRO URBANO OU REGIÃO LIMÍTROFE</t>
  </si>
  <si>
    <t>ED-50394</t>
  </si>
  <si>
    <t>MOBILIZAÇÃO E DESMOBILIZAÇÃO DE OBRA EM CENTRO URBANO OU REGIÃO LIMÍTROFE COM VALOR ACIMA DE 3.000.000,01</t>
  </si>
  <si>
    <t>ED-50392</t>
  </si>
  <si>
    <t>MOBILIZAÇÃO E DESMOBILIZAÇÃO DE OBRA EM CENTRO URBANO OU REGIÃO LIMÍTROFE COM VALOR ATÉ O VALOR DE 1.000.000,00</t>
  </si>
  <si>
    <t>ED-50393</t>
  </si>
  <si>
    <t>MOBILIZAÇÃO E DESMOBILIZAÇÃO DE OBRA EM CENTRO URBANO OU REGIÃO LIMÍTROFE COM VALOR ENTRE 1.000.000,01 E 3.000.000,00</t>
  </si>
  <si>
    <t>OBRA DISTANTE DE CENTRO URBANO</t>
  </si>
  <si>
    <t>ED-50391</t>
  </si>
  <si>
    <t>MOBILIZAÇÃO E DESMOBILIZAÇÃO OBRA DISTANTE DE CENTRO URBANO COM ACIMA DE 3.000.000,01</t>
  </si>
  <si>
    <t>ED-50390</t>
  </si>
  <si>
    <t>MOBILIZAÇÃO E DESMOBILIZAÇÃO OBRA DISTANTE DE CENTRO URBANO COM ENTRE 1.000.000,01 E 3.000.000,00</t>
  </si>
  <si>
    <t>ED-50389</t>
  </si>
  <si>
    <t>MOBILIZAÇÃO E DESMOBILIZAÇÃO OBRA DISTANTE DE CENTRO URBANO COM VALOR ATÉ O VALOR DE 1.000.000,00</t>
  </si>
  <si>
    <t>LIMPEZA DO TERRENO</t>
  </si>
  <si>
    <t>ED-50701</t>
  </si>
  <si>
    <t>CAPINA MANUAL DO TERRENO, EXCLUSIVE RASTELAMENTO E QUEIMA</t>
  </si>
  <si>
    <t>ED-28163</t>
  </si>
  <si>
    <t>DESTOCAMENTO E AFASTAMENTO DE REMANESCENTE ARBÓREO, INCLUSIVE TRANSPORTE E RETIRADA DO MATERIAL ESCAVADO (EM CAÇAMBA)</t>
  </si>
  <si>
    <t>ED-50703</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</si>
  <si>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</si>
  <si>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</si>
  <si>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</si>
  <si>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</si>
  <si>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</si>
  <si>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</si>
  <si>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</si>
  <si>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</si>
  <si>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</si>
  <si>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</si>
  <si>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</si>
  <si>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</si>
  <si>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</si>
  <si>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</si>
  <si>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</si>
  <si>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</si>
  <si>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</si>
  <si>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</si>
  <si>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</si>
  <si>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</si>
  <si>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</si>
  <si>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</si>
  <si>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</si>
  <si>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</si>
  <si>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</si>
  <si>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</si>
  <si>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</si>
  <si>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</si>
  <si>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</si>
  <si>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</si>
  <si>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</si>
  <si>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</si>
  <si>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</si>
  <si>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</si>
  <si>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</si>
  <si>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</si>
  <si>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</si>
  <si>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</si>
  <si>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</si>
  <si>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</si>
  <si>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</si>
  <si>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</si>
  <si>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</si>
  <si>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</si>
  <si>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</si>
  <si>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</si>
  <si>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</si>
  <si>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</si>
  <si>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</si>
  <si>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</si>
  <si>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</si>
  <si>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</si>
  <si>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</si>
  <si>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</si>
  <si>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</si>
  <si>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</si>
  <si>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</si>
  <si>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</si>
  <si>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</si>
  <si>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</si>
  <si>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</si>
  <si>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</si>
  <si>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</si>
  <si>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</si>
  <si>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</si>
  <si>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</si>
  <si>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</si>
  <si>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</si>
  <si>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</si>
  <si>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</si>
  <si>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</si>
  <si>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</si>
  <si>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</si>
  <si>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</si>
  <si>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</si>
  <si>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</si>
  <si>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</si>
  <si>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</si>
  <si>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</si>
  <si>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</si>
  <si>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</si>
  <si>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</si>
  <si>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</si>
  <si>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</si>
  <si>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</si>
  <si>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</si>
  <si>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</si>
  <si>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</si>
  <si>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</si>
  <si>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</si>
  <si>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</si>
  <si>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</si>
  <si>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</si>
  <si>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</si>
  <si>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</si>
  <si>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</si>
  <si>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</si>
  <si>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</si>
  <si>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</si>
  <si>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</si>
  <si>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</si>
  <si>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</si>
  <si>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</si>
  <si>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</si>
  <si>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</si>
  <si>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</si>
  <si>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</si>
  <si>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</si>
  <si>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</si>
  <si>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</si>
  <si>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</si>
  <si>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</si>
  <si>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</si>
  <si>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</si>
  <si>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</si>
  <si>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</si>
  <si>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</si>
  <si>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</si>
  <si>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</si>
  <si>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</si>
  <si>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</si>
  <si>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</si>
  <si>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</si>
  <si>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</si>
  <si>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</si>
  <si>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</si>
  <si>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</si>
  <si>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</si>
  <si>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</si>
  <si>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</si>
  <si>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</si>
  <si>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</si>
  <si>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</si>
  <si>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</si>
  <si>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</si>
  <si>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</si>
  <si>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</si>
  <si>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</si>
  <si>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</si>
  <si>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</si>
  <si>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</si>
  <si>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</si>
  <si>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</si>
  <si>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</si>
  <si>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</si>
  <si>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</si>
  <si>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</si>
  <si>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</si>
  <si>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</si>
  <si>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</si>
  <si>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</si>
  <si>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</si>
  <si>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</si>
  <si>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</si>
  <si>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</si>
  <si>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</si>
  <si>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</si>
  <si>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</si>
  <si>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</si>
  <si>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</si>
  <si>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</si>
  <si>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</si>
  <si>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</si>
  <si>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</si>
  <si>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</si>
  <si>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</si>
  <si>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</si>
  <si>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</si>
  <si>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</si>
  <si>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</si>
  <si>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</si>
  <si>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</si>
  <si>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</si>
  <si>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</si>
  <si>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</si>
  <si>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</si>
  <si>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</si>
  <si>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MANUAL DE VIDRO EM ESQUADRIAS, COM REAPROVEITAMENTO, INCLUSIVE LIMPEZA DO ENCAIXE, AFASTAMENTO E EMPILHAMENTO, EXCLUSIVE TRANSPORTE E RETIRADA DO MATERIAL REMOVIDO NÃO REAPROVEITÁVEL</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</si>
  <si>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</si>
  <si>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</si>
  <si>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</si>
  <si>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</si>
  <si>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</si>
  <si>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</si>
  <si>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</si>
  <si>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</si>
  <si>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</si>
  <si>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</si>
  <si>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</si>
  <si>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</si>
  <si>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</si>
  <si>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</si>
  <si>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</si>
  <si>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</si>
  <si>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</si>
  <si>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</si>
  <si>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ESCRITÓRIO DE OBRA</t>
  </si>
  <si>
    <t>ED-50125</t>
  </si>
  <si>
    <t>ÁREA COBERTA EM TELHA FIBROCIMENTO PARA CENTRAL DE CORTE/DOBRA/MONTAGEM EM CANTEIRO DE OBRAS, INCLUSIVE BANCADA E INSTALAÇÕES ELÉTRICAS, EXCLUSIVE VEDAÇÕES LATERAIS</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</si>
  <si>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</si>
  <si>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</si>
  <si>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</si>
  <si>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</si>
  <si>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</si>
  <si>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</si>
  <si>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</si>
  <si>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</si>
  <si>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</si>
  <si>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</si>
  <si>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</si>
  <si>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</si>
  <si>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</si>
  <si>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</si>
  <si>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</si>
  <si>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</si>
  <si>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</si>
  <si>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</si>
  <si>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</si>
  <si>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</si>
  <si>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</si>
  <si>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</si>
  <si>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</si>
  <si>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</si>
  <si>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</si>
  <si>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</si>
  <si>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</si>
  <si>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</si>
  <si>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</si>
  <si>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</si>
  <si>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</si>
  <si>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</si>
  <si>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</si>
  <si>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</si>
  <si>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</si>
  <si>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</si>
  <si>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</si>
  <si>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</si>
  <si>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</si>
  <si>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</si>
  <si>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</si>
  <si>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</si>
  <si>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</si>
  <si>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</si>
  <si>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</si>
  <si>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</si>
  <si>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</si>
  <si>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</si>
  <si>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</si>
  <si>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</si>
  <si>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</si>
  <si>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</si>
  <si>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</si>
  <si>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</si>
  <si>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</si>
  <si>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ED-16350</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</si>
  <si>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</si>
  <si>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</si>
  <si>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</si>
  <si>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</si>
  <si>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</si>
  <si>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</si>
  <si>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</si>
  <si>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</si>
  <si>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</si>
  <si>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</si>
  <si>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</si>
  <si>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LOCAÇÃO DA OBRA</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</si>
  <si>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</si>
  <si>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</si>
  <si>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</si>
  <si>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</si>
  <si>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</si>
  <si>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</si>
  <si>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</si>
  <si>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</si>
  <si>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TAPUME</t>
  </si>
  <si>
    <t>ED-50162</t>
  </si>
  <si>
    <t>PORTÃO PARA TAPUME FIXO DE PROTEÇÃO COM FECHAMENTO DE OBRA EM CHAPA DE COMPENSADO, ESP. 12MM, COM MÓDULO NA DIMENSÃO DE (110X220)CM, INCLUSIVE FERRAGENS E PINTURA LÁTEX (PVA) COM DUAS (2) DEMÃOS</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</si>
  <si>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</si>
  <si>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</si>
  <si>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</si>
  <si>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</si>
  <si>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</si>
  <si>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</si>
  <si>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</si>
  <si>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</si>
  <si>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</si>
  <si>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</si>
  <si>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</si>
  <si>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</si>
  <si>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</si>
  <si>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</si>
  <si>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</si>
  <si>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</si>
  <si>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</si>
  <si>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</si>
  <si>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</si>
  <si>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</si>
  <si>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</si>
  <si>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</si>
  <si>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</si>
  <si>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</si>
  <si>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</si>
  <si>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</si>
  <si>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</si>
  <si>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</si>
  <si>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</si>
  <si>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</si>
  <si>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</si>
  <si>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</si>
  <si>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</si>
  <si>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</si>
  <si>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</si>
  <si>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</si>
  <si>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</si>
  <si>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</si>
  <si>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</si>
  <si>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</si>
  <si>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</si>
  <si>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BANDEJA DE PROTEÇÃO/SALVA VIDAS</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</si>
  <si>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</si>
  <si>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</si>
  <si>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</si>
  <si>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</si>
  <si>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TERRAPLENAGEM/TRABALHOS EM TERRA</t>
  </si>
  <si>
    <t>REGULARIZAÇÃO E COMPACTAÇÃO DE SOLO</t>
  </si>
  <si>
    <t>ED-51100</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</si>
  <si>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</si>
  <si>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</si>
  <si>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</si>
  <si>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</si>
  <si>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ED-51123</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</si>
  <si>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</si>
  <si>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</si>
  <si>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</si>
  <si>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</si>
  <si>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</si>
  <si>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</si>
  <si>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</si>
  <si>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</si>
  <si>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</si>
  <si>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</si>
  <si>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</si>
  <si>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</si>
  <si>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</si>
  <si>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</si>
  <si>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</si>
  <si>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</si>
  <si>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</si>
  <si>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</si>
  <si>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</si>
  <si>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</si>
  <si>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</si>
  <si>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</si>
  <si>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</si>
  <si>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</si>
  <si>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</si>
  <si>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</si>
  <si>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</si>
  <si>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</si>
  <si>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</si>
  <si>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</si>
  <si>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ED-51107</t>
  </si>
  <si>
    <t>ESCAVAÇÃO MANUAL DE VALA COM PROFUNDIDADE MENOR OU IGUAL A 1,5M, INCLUSIVE DESCARGA LATERAL</t>
  </si>
  <si>
    <t>COMPACTAÇÃO DE FUNDO DE VALA</t>
  </si>
  <si>
    <t>ED-51093</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</si>
  <si>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</si>
  <si>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</si>
  <si>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</si>
  <si>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</si>
  <si>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</si>
  <si>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</si>
  <si>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</si>
  <si>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</si>
  <si>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</si>
  <si>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</si>
  <si>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</si>
  <si>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</si>
  <si>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</si>
  <si>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</si>
  <si>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</si>
  <si>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</si>
  <si>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</si>
  <si>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</si>
  <si>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</si>
  <si>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</si>
  <si>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</si>
  <si>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</si>
  <si>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</si>
  <si>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</si>
  <si>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</si>
  <si>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</si>
  <si>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</si>
  <si>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</si>
  <si>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</si>
  <si>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</si>
  <si>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</si>
  <si>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</si>
  <si>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</si>
  <si>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</si>
  <si>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</si>
  <si>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</si>
  <si>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</si>
  <si>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</si>
  <si>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</si>
  <si>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</si>
  <si>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</si>
  <si>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</si>
  <si>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</si>
  <si>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</si>
  <si>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</si>
  <si>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</si>
  <si>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</si>
  <si>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</si>
  <si>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</si>
  <si>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</si>
  <si>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</si>
  <si>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</si>
  <si>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</si>
  <si>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</si>
  <si>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</si>
  <si>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</si>
  <si>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</si>
  <si>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</si>
  <si>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</si>
  <si>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</si>
  <si>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</si>
  <si>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</si>
  <si>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</si>
  <si>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</si>
  <si>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</si>
  <si>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</si>
  <si>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</si>
  <si>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</si>
  <si>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</si>
  <si>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</si>
  <si>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</si>
  <si>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</si>
  <si>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</si>
  <si>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</si>
  <si>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</si>
  <si>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</si>
  <si>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</si>
  <si>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</si>
  <si>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</si>
  <si>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</si>
  <si>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</si>
  <si>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</si>
  <si>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</si>
  <si>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</si>
  <si>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</si>
  <si>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</si>
  <si>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</si>
  <si>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</si>
  <si>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</si>
  <si>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</si>
  <si>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</si>
  <si>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</si>
  <si>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</si>
  <si>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</si>
  <si>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</si>
  <si>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</si>
  <si>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</si>
  <si>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</si>
  <si>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</si>
  <si>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</si>
  <si>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</si>
  <si>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</si>
  <si>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</si>
  <si>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</si>
  <si>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</si>
  <si>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</si>
  <si>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</si>
  <si>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</si>
  <si>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</si>
  <si>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</si>
  <si>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</si>
  <si>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</si>
  <si>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</si>
  <si>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</si>
  <si>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</si>
  <si>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</si>
  <si>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</si>
  <si>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</si>
  <si>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</si>
  <si>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</si>
  <si>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</si>
  <si>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</si>
  <si>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</si>
  <si>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</si>
  <si>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</si>
  <si>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</si>
  <si>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</si>
  <si>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</si>
  <si>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</si>
  <si>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</si>
  <si>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</si>
  <si>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</si>
  <si>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</si>
  <si>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</si>
  <si>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</si>
  <si>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</si>
  <si>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</si>
  <si>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</si>
  <si>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</si>
  <si>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</si>
  <si>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</si>
  <si>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</si>
  <si>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</si>
  <si>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</si>
  <si>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</si>
  <si>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</si>
  <si>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</si>
  <si>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</si>
  <si>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</si>
  <si>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</si>
  <si>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</si>
  <si>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</si>
  <si>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</si>
  <si>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</si>
  <si>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</si>
  <si>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</si>
  <si>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</si>
  <si>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</si>
  <si>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</si>
  <si>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</si>
  <si>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</si>
  <si>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</si>
  <si>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</si>
  <si>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</si>
  <si>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</si>
  <si>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</si>
  <si>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</si>
  <si>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</si>
  <si>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</si>
  <si>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</si>
  <si>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</si>
  <si>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</si>
  <si>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</si>
  <si>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</si>
  <si>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</si>
  <si>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</si>
  <si>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</si>
  <si>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</si>
  <si>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</si>
  <si>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</si>
  <si>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</si>
  <si>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</si>
  <si>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</si>
  <si>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</si>
  <si>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</si>
  <si>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</si>
  <si>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</si>
  <si>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</si>
  <si>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</si>
  <si>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</si>
  <si>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</si>
  <si>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</si>
  <si>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</si>
  <si>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</si>
  <si>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ED-49813</t>
  </si>
  <si>
    <t>LASTRO DE BRITA COM PEDRA BRITADA NÚMERO 2 E 3, INCLUSIVE ADENSAMENTO E APILOAMENTO MANUAL</t>
  </si>
  <si>
    <t>ED-49812</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</si>
  <si>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</si>
  <si>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</si>
  <si>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</si>
  <si>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</si>
  <si>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</si>
  <si>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</si>
  <si>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</si>
  <si>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</si>
  <si>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</si>
  <si>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</si>
  <si>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</si>
  <si>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</si>
  <si>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</si>
  <si>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</si>
  <si>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</si>
  <si>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</si>
  <si>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</si>
  <si>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</si>
  <si>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ED-29552</t>
  </si>
  <si>
    <t>ED-29553</t>
  </si>
  <si>
    <t>ED-48296</t>
  </si>
  <si>
    <t>CORTE, DOBRA E MONTAGEM DE AÇO CA-50, DIÂMETRO (16,0MM A 25,0MM), INCLUSIVE ESPAÇADOR</t>
  </si>
  <si>
    <t>ED-29554</t>
  </si>
  <si>
    <t>ED-29555</t>
  </si>
  <si>
    <t>CORTE, DOBRA E MONTAGEM DE AÇO CA-50, DIÂMETRO 25MM, INCLUSIVE ESPAÇADOR</t>
  </si>
  <si>
    <t>ED-48295</t>
  </si>
  <si>
    <t>CORTE, DOBRA E MONTAGEM DE AÇO CA-50, DIÂMETRO (6,3MM A 12,5MM), INCLUSIVE ESPAÇADOR</t>
  </si>
  <si>
    <t>ED-29549</t>
  </si>
  <si>
    <t>ED-29550</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</si>
  <si>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</si>
  <si>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</si>
  <si>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</si>
  <si>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</si>
  <si>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</si>
  <si>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</si>
  <si>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</si>
  <si>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</si>
  <si>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</si>
  <si>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</si>
  <si>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</si>
  <si>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</si>
  <si>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</si>
  <si>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</si>
  <si>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</si>
  <si>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</si>
  <si>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</si>
  <si>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</si>
  <si>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</si>
  <si>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</si>
  <si>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</si>
  <si>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</si>
  <si>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</si>
  <si>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</si>
  <si>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</si>
  <si>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</si>
  <si>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</si>
  <si>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</si>
  <si>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</si>
  <si>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</si>
  <si>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</si>
  <si>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</si>
  <si>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</si>
  <si>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</si>
  <si>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</si>
  <si>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</si>
  <si>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</si>
  <si>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</si>
  <si>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</si>
  <si>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</si>
  <si>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</si>
  <si>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</si>
  <si>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</si>
  <si>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</si>
  <si>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</si>
  <si>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</si>
  <si>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</si>
  <si>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</si>
  <si>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</si>
  <si>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</si>
  <si>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</si>
  <si>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</si>
  <si>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</si>
  <si>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</si>
  <si>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</si>
  <si>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</si>
  <si>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</si>
  <si>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</si>
  <si>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</si>
  <si>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</si>
  <si>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</si>
  <si>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</si>
  <si>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</si>
  <si>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</si>
  <si>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</si>
  <si>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</si>
  <si>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</si>
  <si>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</si>
  <si>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</si>
  <si>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</si>
  <si>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</si>
  <si>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</si>
  <si>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</si>
  <si>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</si>
  <si>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</si>
  <si>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</si>
  <si>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</si>
  <si>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</si>
  <si>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</si>
  <si>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</si>
  <si>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</si>
  <si>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</si>
  <si>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</si>
  <si>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</si>
  <si>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</si>
  <si>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</si>
  <si>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</si>
  <si>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</si>
  <si>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</si>
  <si>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</si>
  <si>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</si>
  <si>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</si>
  <si>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</si>
  <si>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</si>
  <si>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</si>
  <si>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</si>
  <si>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</si>
  <si>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</si>
  <si>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</si>
  <si>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</si>
  <si>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</si>
  <si>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</si>
  <si>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</si>
  <si>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</si>
  <si>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</si>
  <si>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</si>
  <si>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</si>
  <si>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</si>
  <si>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</si>
  <si>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</si>
  <si>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</si>
  <si>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</si>
  <si>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</si>
  <si>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</si>
  <si>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</si>
  <si>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</si>
  <si>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</si>
  <si>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</si>
  <si>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</si>
  <si>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</si>
  <si>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</si>
  <si>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</si>
  <si>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</si>
  <si>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</si>
  <si>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</si>
  <si>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</si>
  <si>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</si>
  <si>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</si>
  <si>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</si>
  <si>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</si>
  <si>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</si>
  <si>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</si>
  <si>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</si>
  <si>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</si>
  <si>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</si>
  <si>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</si>
  <si>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</si>
  <si>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</si>
  <si>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</si>
  <si>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</si>
  <si>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</si>
  <si>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</si>
  <si>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</si>
  <si>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</si>
  <si>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</si>
  <si>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</si>
  <si>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</si>
  <si>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</si>
  <si>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</si>
  <si>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</si>
  <si>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</si>
  <si>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</si>
  <si>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</si>
  <si>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</si>
  <si>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</si>
  <si>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</si>
  <si>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</si>
  <si>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</si>
  <si>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</si>
  <si>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</si>
  <si>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</si>
  <si>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</si>
  <si>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</si>
  <si>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</si>
  <si>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</si>
  <si>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</si>
  <si>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</si>
  <si>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</si>
  <si>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</si>
  <si>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</si>
  <si>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</si>
  <si>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</si>
  <si>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</si>
  <si>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</si>
  <si>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</si>
  <si>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</si>
  <si>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</si>
  <si>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</si>
  <si>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</si>
  <si>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</si>
  <si>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</si>
  <si>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</si>
  <si>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</si>
  <si>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</si>
  <si>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</si>
  <si>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</si>
  <si>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</si>
  <si>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</si>
  <si>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</si>
  <si>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</si>
  <si>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</si>
  <si>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</si>
  <si>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</si>
  <si>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</si>
  <si>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</si>
  <si>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</si>
  <si>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</si>
  <si>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</si>
  <si>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</si>
  <si>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</si>
  <si>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</si>
  <si>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</si>
  <si>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</si>
  <si>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</si>
  <si>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</si>
  <si>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</si>
  <si>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</si>
  <si>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</si>
  <si>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</si>
  <si>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</si>
  <si>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</si>
  <si>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</si>
  <si>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</si>
  <si>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</si>
  <si>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</si>
  <si>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</si>
  <si>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</si>
  <si>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</si>
  <si>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</si>
  <si>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</si>
  <si>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</si>
  <si>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</si>
  <si>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</si>
  <si>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</si>
  <si>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</si>
  <si>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</si>
  <si>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</si>
  <si>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</si>
  <si>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</si>
  <si>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</si>
  <si>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</si>
  <si>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</si>
  <si>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</si>
  <si>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</si>
  <si>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</si>
  <si>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</si>
  <si>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</si>
  <si>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</si>
  <si>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</si>
  <si>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</si>
  <si>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</si>
  <si>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</si>
  <si>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</si>
  <si>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</si>
  <si>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</si>
  <si>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</si>
  <si>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</si>
  <si>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</si>
  <si>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BLOCO DE CONCRETO (VEDAÇÃO)</t>
  </si>
  <si>
    <t>ED-48195</t>
  </si>
  <si>
    <t>ALVENARIA DE VEDAÇÃO COM BLOCO DE CONCRETO, ESP. 14CM, COM ACABAMENTO APARENTE, INCLUSIVE ARGAMASSA PARA ASSENTAMENTO</t>
  </si>
  <si>
    <t>ED-48192</t>
  </si>
  <si>
    <t>ALVENARIA DE VEDAÇÃO COM BLOCO DE CONCRETO, ESP. 14CM, PARA REVESTIMENTO, INCLUSIVE ARGAMASSA PARA ASSENTAMENTO</t>
  </si>
  <si>
    <t>ED-48196</t>
  </si>
  <si>
    <t>ALVENARIA DE VEDAÇÃO COM BLOCO DE CONCRETO, ESP. 19CM, COM ACABAMENTO APARENTE,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</si>
  <si>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</si>
  <si>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</si>
  <si>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</si>
  <si>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</si>
  <si>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ED-48191</t>
  </si>
  <si>
    <t>ALVENARIA DE VEDAÇÃO COM BLOCO DE CONCRETO, ESP. 9CM, PARA REVESTIMENTO, INCLUSIVE ARGAMASSA PARA ASSENTAMENTO</t>
  </si>
  <si>
    <t>ALVENARIA DE BLOCO DE CONCRETO (ESTRUTURAL)</t>
  </si>
  <si>
    <t>ED-48201</t>
  </si>
  <si>
    <t>ALVENARIA ESTRUTURAL COM BLOCO DE CONCRETO, ESP. 14CM, (FBK 4,5MPA), COM ACABAMENTO APARENTE, INCLUSIVE ARGAMASSA PARA ASSENTAMENTO</t>
  </si>
  <si>
    <t>ED-48198</t>
  </si>
  <si>
    <t>ALVENARIA ESTRUTURAL COM BLOCO DE CONCRETO, ESP. 14CM, (FBK 4,5MPA), PARA REVESTIMENTO, INCLUSIVE ARGAMASSA PARA ASSENTAMENTO</t>
  </si>
  <si>
    <t>ED-48202</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</si>
  <si>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</si>
  <si>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</si>
  <si>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</si>
  <si>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</si>
  <si>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</si>
  <si>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</si>
  <si>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</si>
  <si>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ED-48394</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</si>
  <si>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</si>
  <si>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</si>
  <si>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</si>
  <si>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</si>
  <si>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</si>
  <si>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</si>
  <si>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</si>
  <si>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</si>
  <si>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</si>
  <si>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</si>
  <si>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</si>
  <si>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</si>
  <si>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</si>
  <si>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</si>
  <si>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</si>
  <si>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ALVENARIA DE BLOCO AUTOCLAVADO (CCA)</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</si>
  <si>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</si>
  <si>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</si>
  <si>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</si>
  <si>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</si>
  <si>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</si>
  <si>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</si>
  <si>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</si>
  <si>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</si>
  <si>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</si>
  <si>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</si>
  <si>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</si>
  <si>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ALVENARIA DE BLOCO DE VIDRO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</si>
  <si>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</si>
  <si>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</si>
  <si>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</si>
  <si>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</si>
  <si>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</si>
  <si>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</si>
  <si>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 xml:space="preserve">ENCUNHAMENTO DE ALVENARIA </t>
  </si>
  <si>
    <t>ED-8346</t>
  </si>
  <si>
    <t>ED-48397</t>
  </si>
  <si>
    <t>ENCUNHAMENTO DE ALVENARIA DE VEDAÇÃO COM ESPUMA DE POLIURETANO EXPANSIVA</t>
  </si>
  <si>
    <t>VERGA E CONTRA-VERGA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</si>
  <si>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</si>
  <si>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</si>
  <si>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</si>
  <si>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</si>
  <si>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</si>
  <si>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</si>
  <si>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</si>
  <si>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</si>
  <si>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</si>
  <si>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</si>
  <si>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</si>
  <si>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</si>
  <si>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</si>
  <si>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</si>
  <si>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</si>
  <si>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</si>
  <si>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DIVISÓRIA EM PEDRA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</si>
  <si>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</si>
  <si>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</si>
  <si>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</si>
  <si>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</si>
  <si>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</si>
  <si>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</si>
  <si>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</si>
  <si>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</si>
  <si>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</si>
  <si>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</si>
  <si>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ESQUADRIAS E FERRAGENS</t>
  </si>
  <si>
    <t>JANELA DE AÇO</t>
  </si>
  <si>
    <t>ED-50931</t>
  </si>
  <si>
    <t>ASSENTAMENTO DE JANELA METÁLICA DE AÇO OU FERRO, TIPO BASCULANTE OU FIXA, EXCLUSIVE FORNECIMENTO</t>
  </si>
  <si>
    <t>ED-50932</t>
  </si>
  <si>
    <t>ASSENTAMENTO DE JANELA METÁLICA DE AÇO OU FERRO, TIPO DE CORRER OU MÁXIM-AR, EXCLUSIVE FORNECIMENTO</t>
  </si>
  <si>
    <t>ED-50934</t>
  </si>
  <si>
    <t>ASSENTAMENTO DE PORTA METÁLICA DE AÇO OU FERRO, COM UMA (1) OU DUAS (2) FOLHAS, EXCLUSIVE FORNECIMENTO</t>
  </si>
  <si>
    <t>ED-50951</t>
  </si>
  <si>
    <t xml:space="preserve">FORNECIMENTO DE GRADE FIXA DE FERRO, PARA PROTEÇÃO DE JANELA, INCLUSIVE ASSENTAMENTO E ACESSÓRIOS
</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</si>
  <si>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</si>
  <si>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</si>
  <si>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</si>
  <si>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</si>
  <si>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</si>
  <si>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</si>
  <si>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</si>
  <si>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</si>
  <si>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</si>
  <si>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</si>
  <si>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</si>
  <si>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</si>
  <si>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</si>
  <si>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PORTA DE AÇO</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</si>
  <si>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</si>
  <si>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</si>
  <si>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</si>
  <si>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</si>
  <si>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</si>
  <si>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</si>
  <si>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</si>
  <si>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</si>
  <si>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</si>
  <si>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</si>
  <si>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</si>
  <si>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</si>
  <si>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</si>
  <si>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</si>
  <si>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COMPLETA, DIMENSÃO (120X210)CM, TIPO DE CORRER, COM DUAS (2) FOLHAS, LINHA 25/SUPREMA, ACABAMENTO ANODIZADO NATURAL, INCLUSIVE PERFIS, VIDRO, FERRAGENS E INSTALAÇÃO</t>
  </si>
  <si>
    <t>ED-29486</t>
  </si>
  <si>
    <t>PORTA EM ALUMÍNIO COMPLETA, DIMENSÃO (140X210)CM, TIPO DE CORRER, COM DUAS (2) FOLHAS, LINHA 25/SUPREMA, ACABAMENTO ANODIZADO NATURAL, INCLUSIVE PERFIS, VIDRO, FERRAGENS E INSTALAÇÃO</t>
  </si>
  <si>
    <t>ED-29487</t>
  </si>
  <si>
    <t>PORTA EM ALUMÍNIO COMPLETA, DIMENSÃO (160X210)CM, TIPO DE CORRER, COM DUAS (2) FOLHAS, LINHA 25/SUPREMA, ACABAMENTO ANODIZADO NATURAL, INCLUSIVE PERFIS, VIDRO, FERRAGENS E INSTALAÇÃO</t>
  </si>
  <si>
    <t>ED-29477</t>
  </si>
  <si>
    <t>PORTA VENEZIANA EM ALUMÍNIO COMPLETA, DIMENSÃO (60X210)CM, TIPO DE ABRIR, COM UMA (1) FOLHA, LINHA 25/SUPREMA, ACABAMENTO ANODIZADO NATURAL, INCLUSIVE PERFIS, FERRAGENS E INSTALAÇÃO</t>
  </si>
  <si>
    <t>ED-29478</t>
  </si>
  <si>
    <t>PORTA VENEZIANA EM ALUMÍNIO COMPLETA, DIMENSÃO (70X210)CM, TIPO DE ABRIR, COM UMA (1) FOLHA, LINHA 25/SUPREMA, ACABAMENTO ANODIZADO NATURAL, INCLUSIVE PERFIS, FERRAGENS E INSTALAÇÃO</t>
  </si>
  <si>
    <t>ED-29479</t>
  </si>
  <si>
    <t>PORTA VENEZIANA EM ALUMÍNIO COMPLETA, DIMENSÃO (80X210)CM, TIPO DE ABRIR, COM UMA (1) FOLHA, LINHA 25/SUPREMA, ACABAMENTO ANODIZADO NATURAL, INCLUSIVE PERFIS, FERRAGENS E INSTALAÇÃO</t>
  </si>
  <si>
    <t>ED-29480</t>
  </si>
  <si>
    <t>PORTA VENEZIANA EM ALUMÍNIO COMPLETA, DIMENSÃO (90X210)CM, TIPO DE ABRIR, COM UMA (1) FOLHA, LINHA 25/SUPREMA, ACABAMENTO ANODIZADO NATURAL, INCLUSIVE PERFIS, FERRAGENS E INSTALAÇÃO</t>
  </si>
  <si>
    <t>PORTA DE MADEIRA</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</si>
  <si>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</si>
  <si>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</si>
  <si>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</si>
  <si>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</si>
  <si>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</si>
  <si>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</si>
  <si>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</si>
  <si>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</si>
  <si>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</si>
  <si>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</si>
  <si>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</si>
  <si>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</si>
  <si>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</si>
  <si>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</si>
  <si>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</si>
  <si>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</si>
  <si>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</si>
  <si>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</si>
  <si>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</si>
  <si>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 xml:space="preserve">PORTA DE MADEIRA COMPLETA, DIMENSÃO (60X210)CM, TIPO DE ABRIR, UMA (1) FOLHA, ACABAMENTO NATURAL PARA PINTURA/VERNIZ, TIPO PRANCHETA/SARRAFEADA, INCLUSIVE MARCO, ALIZAR E FERRAGENS, EXCLUSIVE PINTURA/VERNIZ
</t>
  </si>
  <si>
    <t>ED-49601</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</si>
  <si>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</si>
  <si>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</si>
  <si>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</si>
  <si>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ED-49603</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</si>
  <si>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</si>
  <si>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</si>
  <si>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</si>
  <si>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</si>
  <si>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</si>
  <si>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PORTA EM MADEIRA COM LAMINADO MELAMÍNICO</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</si>
  <si>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</si>
  <si>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</si>
  <si>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</si>
  <si>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</si>
  <si>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</si>
  <si>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</si>
  <si>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</si>
  <si>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</si>
  <si>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PORTA CORTA-FOGO</t>
  </si>
  <si>
    <t>ED-50990</t>
  </si>
  <si>
    <t xml:space="preserve">PORTA CORTA-FOGO, DIMENSÃO (160X210)CM, TIPO DE ABRIR, DUAS (2) FOLHAS, INCLUSIVE DOBRADIÇA ESPECIAL, MOLA DE FECHAMENTO, FECHADURA, MAÇANETA E DEMAIS FERRAGENS DE ACABAMENTO, EXCLUSIVE PINTURA
</t>
  </si>
  <si>
    <t>ED-50988</t>
  </si>
  <si>
    <t xml:space="preserve">PORTA CORTA-FOGO, DIMENSÃO (80X210)CM, TIPO DE ABRIR, UMA (1) FOLHA, INCLUSIVE DOBRADIÇA ESPECIAL, MOLA DE FECHAMENTO, FECHADURA, MAÇANETA E DEMAIS FERRAGENS DE ACABAMENTO, EXCLUSIVE PINTURA
</t>
  </si>
  <si>
    <t>ED-50989</t>
  </si>
  <si>
    <t>PORTA CORTA-FOGO, DIMENSÃO (90X210)CM, TIPO DE ABRIR, UMA (1) FOLHA, INCLUSIVE DOBRADIÇA ESPECIAL, MOLA DE FECHAMENTO, FECHADURA, MAÇANETA E DEMAIS FERRAGENS DE ACABAMENTO, EXCLUSIVE PINTURA</t>
  </si>
  <si>
    <t>PORTA EM AÇO DE ENROLAR</t>
  </si>
  <si>
    <t>ED-50970</t>
  </si>
  <si>
    <t>PORTA AÇO DE ENROLAR, TIPO LÂMINA RAIADA, COM ABERTURA MANUAL, COMPLETA, INCLUSIVE FORNECIMENTO, EIXO, MOLA, SOLEIRA, ETIQUETA, CAVALETE, GUIAS, FITAS E FECHADURAS LATERAIS</t>
  </si>
  <si>
    <t>PORTÃO E GRADIL</t>
  </si>
  <si>
    <t>ED-50933</t>
  </si>
  <si>
    <t>ASSENTAMENTO DE GRADIL OU PORTÃO METÁLICO DE AÇO OU FERRO, EXCLUSIVE FORNECIMENTO</t>
  </si>
  <si>
    <t>ED-50983</t>
  </si>
  <si>
    <t>PORTÃO DE GRADE, EXCLUSIVE CADEADO E PINTURA</t>
  </si>
  <si>
    <t>ED-50982</t>
  </si>
  <si>
    <t>PORTÃO EM CHAPA DE AÇO GALVANIZADO, TIPO LAMBRIL, ESP. 1,25MM (GSG-18), COM REQUADRO EM TUBO DE AÇO (50X30)MM, ESP. 1,25MM, EXCLUSIVE CADEADO E PINTURA</t>
  </si>
  <si>
    <t>ED-50985</t>
  </si>
  <si>
    <t>PORTÃO EM PERFIL E CHAPA METÁLICA, EXCLUSIVE CADEADO E PINTURA</t>
  </si>
  <si>
    <t>ED-50986</t>
  </si>
  <si>
    <t>PORTÃO EM TUBO DE AÇO GALVANIZADO COM COSTURA, DIÂMETRO DE 1.1/2" (38,1MM), ESP. 2MM, COM TELA QUADRICULADA ONDULADA, TRAMA DE 1/2" (12,70MM), FIO 12 (2,77MM), EXCLUSIVE CADEADO E PINTURA</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</si>
  <si>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</si>
  <si>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</si>
  <si>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</si>
  <si>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</si>
  <si>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</si>
  <si>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</si>
  <si>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</si>
  <si>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</si>
  <si>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</si>
  <si>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</si>
  <si>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</si>
  <si>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</si>
  <si>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</si>
  <si>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</si>
  <si>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</si>
  <si>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</si>
  <si>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</si>
  <si>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</si>
  <si>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</si>
  <si>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</si>
  <si>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</si>
  <si>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</si>
  <si>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</si>
  <si>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</si>
  <si>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</si>
  <si>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ED-49702</t>
  </si>
  <si>
    <t>MOLA HIDRÁULICA AÉREA PARA PORTA, INCLUSIVE ACESSÓRIOS DE FIXAÇÃO</t>
  </si>
  <si>
    <t>ED-49704</t>
  </si>
  <si>
    <t xml:space="preserve">TARJETA CROMADA, TIPO FECHO, INSTALADA EM PORTA DE SANITÁRIO, INCLUSIVE ACESSÓRIOS PARA FIXAÇÃO
</t>
  </si>
  <si>
    <t>ED-49705</t>
  </si>
  <si>
    <t>TARJETA CROMADA, TIPO LIVRE/OCUPADO, INSTALADA EM PORTA DE SANITÁRIO, INCLUSIVE ACESSÓRIOS PARA FIXAÇÃO</t>
  </si>
  <si>
    <t>VISOR PARA PORTA</t>
  </si>
  <si>
    <t>ED-7066</t>
  </si>
  <si>
    <t>FORNECIMENTO DE VISOR (30X20)CM DE VIDRO EM CRISTAL INCOLOR FIXO, ESP. 4MM, INCLUSIVE MOLDURA DE MADEIRA</t>
  </si>
  <si>
    <t>VEDAÇÃO E CALAFETAGEM</t>
  </si>
  <si>
    <t>ED-50992</t>
  </si>
  <si>
    <t>VEDAÇÃO DE ESQUADRIAS COM APLICAÇÃO DE SELANTE À BASE DE SILICONE</t>
  </si>
  <si>
    <t>COBERTURAS E PROTEÇÕES</t>
  </si>
  <si>
    <t>ESTRUTURA DE MADEIRA PARA COBERTURA</t>
  </si>
  <si>
    <t>ED-33843</t>
  </si>
  <si>
    <t>CAIBRO DE MADEIRA PARAJU APARELHADA (MEDIDAS 6X5CM), INCLUSIVE FIXAÇÃO E IÇAMENTO MANUAL VERTICAL</t>
  </si>
  <si>
    <t>ED-48407</t>
  </si>
  <si>
    <t>ENGRADAMENTO EM MADEIRA PARAJU OU EQUIVALENTE, PARA TELHAS CERÂMICAS OU DE CONCRETO, EXCLUSIVE TELHAS</t>
  </si>
  <si>
    <t>ED-48408</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</si>
  <si>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</si>
  <si>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</si>
  <si>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</si>
  <si>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</si>
  <si>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</si>
  <si>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</si>
  <si>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</si>
  <si>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ED-48413</t>
  </si>
  <si>
    <t>PEÇA DE MADEIRA PARAJU APARELHADA (MEDIDAS 8X8CM|TIPO: PENDURAL/TIRANTE/PILAR), INCLUSIVE IÇAMENTO MANUAL VERTICAL</t>
  </si>
  <si>
    <t>ED-48415</t>
  </si>
  <si>
    <t>RIPA DE MADEIRA PARAJU (MEDIDAS 4X1,5CM), INCLUSIVE FIXAÇÃO E IÇAMENTO MANUAL VERTICAL</t>
  </si>
  <si>
    <t>ESTRUTURA METÁLICA PARA COBERTURA</t>
  </si>
  <si>
    <t>ED-20603</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</si>
  <si>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</si>
  <si>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</si>
  <si>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</si>
  <si>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</si>
  <si>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</si>
  <si>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</si>
  <si>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</si>
  <si>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</si>
  <si>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</si>
  <si>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</si>
  <si>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</si>
  <si>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</si>
  <si>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</si>
  <si>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</si>
  <si>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</si>
  <si>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ED-48423</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</si>
  <si>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</si>
  <si>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</si>
  <si>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</si>
  <si>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</si>
  <si>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</si>
  <si>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</si>
  <si>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</si>
  <si>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</si>
  <si>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</si>
  <si>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</si>
  <si>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</si>
  <si>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</si>
  <si>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</si>
  <si>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</si>
  <si>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</si>
  <si>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</si>
  <si>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</si>
  <si>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</si>
  <si>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</si>
  <si>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</si>
  <si>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</si>
  <si>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</si>
  <si>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</si>
  <si>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</si>
  <si>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COBERTURA COM TELHA CERÂMICA</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</si>
  <si>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</si>
  <si>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</si>
  <si>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</si>
  <si>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</si>
  <si>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</si>
  <si>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</si>
  <si>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</si>
  <si>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 xml:space="preserve">EMBOÇAMENTO DE TELHA CERÂMICA COM ARGAMASSA, TRAÇO 1:2:9 (CIMENTO, CAL E AREIA), COM PREPARO MECANIZADO, EXCLUSIVE TELHA
</t>
  </si>
  <si>
    <t>CUMEEIRA E ESPIGÃO</t>
  </si>
  <si>
    <t>ED-48401</t>
  </si>
  <si>
    <t>CUMEEIRA ARTICULADA DE FIBROCIMENTO PARA TELHA ONDULADA, ESP. 6MM, INCLUSIVE ACESSÓRIOS PARA FIXAÇÃO, FORNECIMENTO, INSTALAÇÃO E IÇAMENTO MANUAL VERTICAL</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</si>
  <si>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</si>
  <si>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</si>
  <si>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</si>
  <si>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</si>
  <si>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</si>
  <si>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CUMEEIRA GALVANIZADA TRAPEZOIDAL, TIPO SIMPLES, ESP. 0,50MM, ACABAMENTO NATURAL, INCLUSIVE ACESSÓRIOS PARA FIXAÇÃO, FORNECIMENTO, INSTALAÇÃO E IÇAMENTO MANUAL VERTICAL</t>
  </si>
  <si>
    <t>ED-48405</t>
  </si>
  <si>
    <t>CUMEEIRA ONDULADA DE FIBRA VEGETAL COM BETUME, INCLUSIVE ACESSÓRIOS PARA FIXAÇÃO, FORNECIMENTO, INSTALAÇÃO E IÇAMENTO MANUAL VERTICAL</t>
  </si>
  <si>
    <t>ED-48400</t>
  </si>
  <si>
    <t>CUMEEIRA PARA TELHA CERÂMICA, INCLUSIVE EMBOÇAMENTO COM ARGAMASSA, TRAÇO 1:2:9 (CIMENTO, CAL E AREIA), COM PREPARO MECANIZADO</t>
  </si>
  <si>
    <t>ED-48416</t>
  </si>
  <si>
    <t>ESPIGÃO EM FIBROCIMENTO PARA TELHA ONDULADA, INCLUSIVE ACESSÓRIOS PARA FIXAÇÃO, FORNECIMENTO, INSTALAÇÃO E IÇAMENTO MANUAL VERTICAL</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</si>
  <si>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</si>
  <si>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</si>
  <si>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</si>
  <si>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</si>
  <si>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</si>
  <si>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</si>
  <si>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</si>
  <si>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</si>
  <si>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</si>
  <si>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</si>
  <si>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</si>
  <si>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</si>
  <si>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</si>
  <si>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</si>
  <si>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</si>
  <si>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</si>
  <si>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</si>
  <si>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</si>
  <si>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</si>
  <si>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</si>
  <si>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</si>
  <si>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</si>
  <si>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</si>
  <si>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</si>
  <si>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</si>
  <si>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</si>
  <si>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</si>
  <si>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</si>
  <si>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</si>
  <si>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</si>
  <si>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</si>
  <si>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</si>
  <si>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</si>
  <si>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</si>
  <si>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</si>
  <si>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</si>
  <si>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</si>
  <si>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ED-50684</t>
  </si>
  <si>
    <t>RUFO E CONTRARRUFO EM CHAPA GALVANIZADA, ESP. 0,5MM (GSG-26), COM DESENVOLVIMENTO DE 25CM, INCLUSIVE IÇAMENTO MANUAL VERTICAL</t>
  </si>
  <si>
    <t>ED-50685</t>
  </si>
  <si>
    <t>RUFO E CONTRARRUFO EM CHAPA GALVANIZADA, ESP. 0,5MM (GSG-26), COM DESENVOLVIMENTO DE 33CM,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</si>
  <si>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</si>
  <si>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</si>
  <si>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</si>
  <si>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</si>
  <si>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</si>
  <si>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</si>
  <si>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</si>
  <si>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</si>
  <si>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</si>
  <si>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</si>
  <si>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</si>
  <si>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</si>
  <si>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</si>
  <si>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</si>
  <si>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CHAPINS GALVANIZADOS</t>
  </si>
  <si>
    <t>ED-50667</t>
  </si>
  <si>
    <t>CHAPIM EM CHAPA GALVANIZADA, COM PINGADEIRA, ESP. 0,65MM (GSG-24), COM DESENVOLVIMENTO DE 35CM, INCLUSIVE IÇAMENTO MANUAL VERTICAL</t>
  </si>
  <si>
    <t>FECHAMENTO DE ONDA DE TELHA</t>
  </si>
  <si>
    <t>ED-33596</t>
  </si>
  <si>
    <t>VEDA ONDA EM POLIETILENO PARA TELHA ONDULADA, INCLUSIVE ACESSÓRIOS PARA FIXAÇÃO, FORNECIMENTO E INSTALAÇÃO</t>
  </si>
  <si>
    <t>CONDUTOR DE ÁGUA PLUVIAL EM PVC</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</si>
  <si>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</si>
  <si>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</si>
  <si>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</si>
  <si>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</si>
  <si>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ED-28551</t>
  </si>
  <si>
    <t>CONDUTOR DE ÁGUAS PLUVIAIS RETANGULAR EM AÇO GALVANIZADO, DIMENSÃO (43X85)MM, , ESP. 0,43MM (GSG-28), INCLUSIVE CONEXÕES E SUPORTES</t>
  </si>
  <si>
    <t>GRELHA E RALO</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</si>
  <si>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</si>
  <si>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</si>
  <si>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</si>
  <si>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</si>
  <si>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</si>
  <si>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</si>
  <si>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DISPOSITIVO DE DRENAGEM</t>
  </si>
  <si>
    <t>ED-50671</t>
  </si>
  <si>
    <t>BUZINOTE DE DRENAGEM, PARA LAJES, EM TUBO DE PVC COM DIÂMETRO DE 50MM (2"), INCLUSIVE DEMOLIÇÃO EM CONCRETO E ALVENARIA</t>
  </si>
  <si>
    <t>MANTA ALUMINIZADA</t>
  </si>
  <si>
    <t>ED-52311</t>
  </si>
  <si>
    <t>MANTA ISOLANTE/TÉRMICA PARA TELHADO, EXCLUSIVE CONTA-CAIBRO</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</si>
  <si>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</si>
  <si>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</si>
  <si>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</si>
  <si>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</si>
  <si>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</si>
  <si>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</si>
  <si>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IMPERMEABILIZAÇÃO COM ARGAMASSA TRAÇO 1:3, E = 2,50 CM COM ADITIVO</t>
  </si>
  <si>
    <t>ED-50171</t>
  </si>
  <si>
    <t>IMPERMEABILIZAÇÃO POR CRISTALIZAÇÃO</t>
  </si>
  <si>
    <t>ED-50175</t>
  </si>
  <si>
    <t>PINTURA IMPERMEABILIZANTE COM ARGAMASSA POLIMÉRICA</t>
  </si>
  <si>
    <t>CAMADA DE REGULARIZAÇÃO</t>
  </si>
  <si>
    <t>ED-13286</t>
  </si>
  <si>
    <t>ED-13287</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</si>
  <si>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</si>
  <si>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</si>
  <si>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</si>
  <si>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</si>
  <si>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</si>
  <si>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</si>
  <si>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</si>
  <si>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</si>
  <si>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</si>
  <si>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</si>
  <si>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</si>
  <si>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</si>
  <si>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</si>
  <si>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</si>
  <si>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</si>
  <si>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</si>
  <si>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</si>
  <si>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</si>
  <si>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</si>
  <si>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</si>
  <si>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</si>
  <si>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</si>
  <si>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</si>
  <si>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</si>
  <si>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</si>
  <si>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</si>
  <si>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</si>
  <si>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</si>
  <si>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</si>
  <si>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</si>
  <si>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ED-50173</t>
  </si>
  <si>
    <t>IMPERMEABILIZAÇÃO de alicerce com tinta betuminosa em parede de 1 1/2 tijolo</t>
  </si>
  <si>
    <t>ED-50174</t>
  </si>
  <si>
    <t>PINTURA COM EMULSÃO ASFÁLTICA, DUAS (2) DEMÃOS</t>
  </si>
  <si>
    <t>MANTA ASFÁLTICA</t>
  </si>
  <si>
    <t>ED-50168</t>
  </si>
  <si>
    <t>IMPERMEABILIZAÇÃO COM MANTA ASFÁLTICA PRÉ-FABRICADA, E = 4 MM</t>
  </si>
  <si>
    <t>ED-50169</t>
  </si>
  <si>
    <t>IMPERMEABILIZAÇÃO COM MANTA ASFÁLTICA PRÉ-FABRICADA, E = 4 MM - ANTI-RAIZ</t>
  </si>
  <si>
    <t>PISOS</t>
  </si>
  <si>
    <t>PREPARAÇÃO DE SUPERFÍCIE</t>
  </si>
  <si>
    <t>ED-50533</t>
  </si>
  <si>
    <t>APICOAMENTO DE PISO CIMENTADO - PROFUNDIDADE ATÉ 1 CM</t>
  </si>
  <si>
    <t>ED-50600</t>
  </si>
  <si>
    <t>APLICAÇÃO DE LONA PRETA, ESP. 150 MICRAS, INCLUSIVE FORNECIMENTO</t>
  </si>
  <si>
    <t>CONTRAPISO</t>
  </si>
  <si>
    <t>ED-50566</t>
  </si>
  <si>
    <t>ED-50567</t>
  </si>
  <si>
    <t>CONTRAPISO DESEMPENADO COM ARGAMASSA, TRAÇO 1:3 (CIMENTO E AREIA), ESP. 25MM</t>
  </si>
  <si>
    <t>ED-50568</t>
  </si>
  <si>
    <t>CONTRAPISO DESEMPENADO COM ARGAMASSA, TRAÇO 1:3 (CIMENTO E AREIA), ESP. 30MM</t>
  </si>
  <si>
    <t>ED-50569</t>
  </si>
  <si>
    <t>CONTRAPISO DESEMPENADO COM ARGAMASSA, TRAÇO 1:3 (CIMENTO E AREIA), ESP. 50MM</t>
  </si>
  <si>
    <t>PISO DE ARDÓSIA</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</si>
  <si>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</si>
  <si>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</si>
  <si>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</si>
  <si>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</si>
  <si>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</si>
  <si>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</si>
  <si>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</si>
  <si>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</si>
  <si>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</si>
  <si>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</si>
  <si>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</si>
  <si>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</si>
  <si>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</si>
  <si>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</si>
  <si>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</si>
  <si>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</si>
  <si>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</si>
  <si>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</si>
  <si>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</si>
  <si>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</si>
  <si>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</si>
  <si>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</si>
  <si>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</si>
  <si>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</si>
  <si>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</si>
  <si>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</si>
  <si>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PISO DE LADRILHO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</si>
  <si>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</si>
  <si>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</si>
  <si>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</si>
  <si>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</si>
  <si>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</si>
  <si>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</si>
  <si>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</si>
  <si>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</si>
  <si>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</si>
  <si>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</si>
  <si>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</si>
  <si>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</si>
  <si>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</si>
  <si>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</si>
  <si>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</si>
  <si>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</si>
  <si>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</si>
  <si>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</si>
  <si>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</si>
  <si>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</si>
  <si>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</si>
  <si>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</si>
  <si>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</si>
  <si>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</si>
  <si>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</si>
  <si>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</si>
  <si>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</si>
  <si>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</si>
  <si>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</si>
  <si>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</si>
  <si>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</si>
  <si>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</si>
  <si>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PISO VINÍLICO</t>
  </si>
  <si>
    <t>ED-50632</t>
  </si>
  <si>
    <t>PLACA VINÍLICA 30 X 30 CM E = 2 MM</t>
  </si>
  <si>
    <t>PISO DE MADEIRA</t>
  </si>
  <si>
    <t>ED-17869</t>
  </si>
  <si>
    <t>APLICAÇÃO DE VERNIZ, COM ACABAMENTO BRILHANTE, EM PISO DE MADEIRA TIPO 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</si>
  <si>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</si>
  <si>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</si>
  <si>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</si>
  <si>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</si>
  <si>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</si>
  <si>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</si>
  <si>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ED-17864</t>
  </si>
  <si>
    <t>CALAFETAÇÃO DE PISO DE TÁBUA CORRIDA DE MADEIRA (10CMX100CM), EXCLUSIVE APLICAÇÃO DE VERNIZ/RESINA</t>
  </si>
  <si>
    <t>ED-17863</t>
  </si>
  <si>
    <t>CALAFETAÇÃO DE PISO DE TACÃO DE MADEIRA (10CMX40CM), EXCLUSIVE APLICAÇÃO DE VERNIZ/RESINA</t>
  </si>
  <si>
    <t>ED-17862</t>
  </si>
  <si>
    <t>CALAFETAÇÃO DE PISO DE TACO DE MADEIRA (7CMX21CM), EXCLUSIVE APLICAÇÃO DE VERNIZ/RESINA</t>
  </si>
  <si>
    <t>ED-17859</t>
  </si>
  <si>
    <t>RASPAGEM EM PISO DE MADEIRA, EXCLUSIVE CALAFETAÇÃO</t>
  </si>
  <si>
    <t>ED-50604</t>
  </si>
  <si>
    <t>TACÃO DE MADEIRA IPÊ EXTRA 10 X 40 CM ASSENTADO COM COLA ESPECIAL A BASE DE PVA</t>
  </si>
  <si>
    <t>ED-50602</t>
  </si>
  <si>
    <t>TACO DE MADEIRA IPÊ EXTRA 7 X 21 CM ASSENTADO COM COLA ESPECIAL A BASE DE PVA</t>
  </si>
  <si>
    <t>PISO CIMENTADO</t>
  </si>
  <si>
    <t>ED-50563</t>
  </si>
  <si>
    <t>PISO CIMENTADO COM ARGAMASSA, TRAÇO 1:3 (CIMENTO E AREIA), COM ADITIVO IMPERMEABILIZANTE, ESP. 25MM,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</si>
  <si>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</si>
  <si>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</si>
  <si>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</si>
  <si>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</si>
  <si>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</si>
  <si>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</si>
  <si>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</si>
  <si>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</si>
  <si>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</si>
  <si>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</si>
  <si>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</si>
  <si>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</si>
  <si>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</si>
  <si>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</si>
  <si>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</si>
  <si>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TRAÇO 1:3 (CIMENTO E AREIA), ESP. 30MM, ACABAMENTO DESEMPENADO E FELTRADO, SEM JUNTA DE DILATAÇÃO</t>
  </si>
  <si>
    <t>ED-50552</t>
  </si>
  <si>
    <t>PISO CIMENTADO NATADO COM ARGAMASSA, TRAÇO 1:3 (CIMENTO E AREIA), ESP. 20MM, ACABAMENTO QUEIMADO, SEM JUNTA DE DILATAÇÃO</t>
  </si>
  <si>
    <t>ED-50558</t>
  </si>
  <si>
    <t xml:space="preserve">PISO CIMENTADO NATADO COM ARGAMASSA, TRAÇO 1:3 (CIMENTO E AREIA), ESP. 25MM, ACABAMENTO QUEIMADO, MODULAÇÃO DE 100X100CM, INCLUSIVE JUNTA PLÁSTICA </t>
  </si>
  <si>
    <t>ED-50556</t>
  </si>
  <si>
    <t xml:space="preserve">PISO CIMENTADO NATADO COM ARGAMASSA, TRAÇO 1:3 (CIMENTO E AREIA), ESP. 25MM, ACABAMENTO QUEIMADO, MODULAÇÃO DE 200X200CM, INCLUSIVE JUNTA PLÁSTICA </t>
  </si>
  <si>
    <t>ED-50560</t>
  </si>
  <si>
    <t xml:space="preserve">PISO CIMENTADO NATADO COM ARGAMASSA, TRAÇO 1:3 (CIMENTO E AREIA), ESP. 25MM, ACABAMENTO QUEIMADO, MODULAÇÃO DE 60X60CM, INCLUSIVE JUNTA PLÁSTICA </t>
  </si>
  <si>
    <t>ED-50553</t>
  </si>
  <si>
    <t>PISO CIMENTADO NATADO COM ARGAMASSA, TRAÇO 1:3 (CIMENTO E AREIA), ESP. 25MM, ACABAMENTO QUEIMADO, SEM JUNTA DE DILATAÇÃO</t>
  </si>
  <si>
    <t>ED-50559</t>
  </si>
  <si>
    <t xml:space="preserve">PISO CIMENTADO NATADO COM ARGAMASSA, TRAÇO 1:3 (CIMENTO E AREIA), ESP. 30MM, ACABAMENTO QUEIMADO, MODULAÇÃO DE 100X100CM, INCLUSIVE JUNTA PLÁSTICA </t>
  </si>
  <si>
    <t>ED-50557</t>
  </si>
  <si>
    <t xml:space="preserve">PISO CIMENTADO NATADO COM ARGAMASSA, TRAÇO 1:3 (CIMENTO E AREIA), ESP. 30MM, ACABAMENTO QUEIMADO, MODULAÇÃO DE 200X200CM, INCLUSIVE JUNTA PLÁSTICA </t>
  </si>
  <si>
    <t>ED-50561</t>
  </si>
  <si>
    <t xml:space="preserve">PISO CIMENTADO NATADO COM ARGAMASSA, TRAÇO 1:3 (CIMENTO E AREIA), ESP. 30MM, ACABAMENTO QUEIMADO, MODULAÇÃO DE 60X60CM, INCLUSIVE JUNTA PLÁSTICA </t>
  </si>
  <si>
    <t>ED-50554</t>
  </si>
  <si>
    <t>PISO CIMENTADO NATADO COM ARGAMASSA, TRAÇO 1:3 (CIMENTO E AREIA), ESP. 30MM, ACABAMENTO QUEIMADO, SEM JUNTA DE DILATAÇÃO</t>
  </si>
  <si>
    <t>ED-50562</t>
  </si>
  <si>
    <t xml:space="preserve">PISO CIMENTADO NATADO COM ARGAMASSA, TRAÇO 1:3 (CIMENTO E AREIA), ESP. 50MM, ACABAMENTO QUEIMADO, MODULAÇÃO DE 60X60CM, INCLUSIVE JUNTA PLÁSTICA </t>
  </si>
  <si>
    <t>ED-50555</t>
  </si>
  <si>
    <t>PISO CIMENTADO NATADO COM ARGAMASSA, TRAÇO 1:3 (CIMENTO E AREIA), ESP. 50MM, ACABAMENTO QUEIMADO, SEM JUNTA DE DILATAÇÃO</t>
  </si>
  <si>
    <t>PISO DE GRANITINA E MARMORITE</t>
  </si>
  <si>
    <t>ED-50617</t>
  </si>
  <si>
    <t>LIMPEZA E POLIMENTO DE PISO GRANILITE/MARMORITE, EXCLUSIVE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</si>
  <si>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</si>
  <si>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</si>
  <si>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</si>
  <si>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</si>
  <si>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</si>
  <si>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</si>
  <si>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</si>
  <si>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</si>
  <si>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</si>
  <si>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</si>
  <si>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</si>
  <si>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</si>
  <si>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PISO EM CONCRETO</t>
  </si>
  <si>
    <t>ED-50573</t>
  </si>
  <si>
    <t>PISO EM CONCRETO FCK = 20 MPA COM 25 KG DE DRAMIX/M3</t>
  </si>
  <si>
    <t>ED-9317</t>
  </si>
  <si>
    <t>PISO EM CONCRETO, PREPARADO EM OBRA COM BETONEIRA, FCK 10MPA, SEM ARMAÇÃO, ACABAMENTO RÚSTICO, ESP. 5CM, INCLUSIVE FORNECIMENTO, LANÇAMENTO, ADENSAMENTO, SARRAFEAMENTO, EXCLUSIVE JUNTA DE DILATAÇÃO</t>
  </si>
  <si>
    <t>ED-50571</t>
  </si>
  <si>
    <t>PISO EM CONCRETO, PREPARADO EM OBRA COM BETONEIRA, FCK 13,5MPA, SEM ARMAÇÃO, ACABAMENTO RÚSTICO, ESP. 8CM, INCLUSIVE FORNECIMENTO, LANÇAMENTO, ADENSAMENTO, SARRAFEAMENTO, EXCLUSIVE JUNTA DE DILATAÇÃO</t>
  </si>
  <si>
    <t>ED-9320</t>
  </si>
  <si>
    <t>PISO EM CONCRETO, USINADO CONVENCIONAL, FCK 15MPA, COM TELA SOLDADA NERVURADA TIPO Q-138, ACABAMENTO POLÍDO EM NÍVEL ZERO, ESP. 10CM, INCLUSIVE FORNECIMENTO, LANÇAMENTO, ADENSAMENTO, EXCLUSIVE JUNTA DE DILATAÇÃO</t>
  </si>
  <si>
    <t>ED-9321</t>
  </si>
  <si>
    <t>PISO EM CONCRETO, USINADO CONVENCIONAL, FCK 15MPA, COM TELA SOLDADA NERVURADA TIPO Q-138, ACABAMENTO POLÍDO EM NÍVEL ZERO, ESP. 12CM, INCLUSIVE FORNECIMENTO, LANÇAMENTO, ADENSAMENTO, EXCLUSIVE JUNTA DE DILATAÇÃO</t>
  </si>
  <si>
    <t>ED-9319</t>
  </si>
  <si>
    <t>PISO EM CONCRETO, USINADO CONVENCIONAL, FCK 15MPA, COM TELA SOLDADA NERVURADA TIPO Q-61, ACABAMENTO POLIDO EM NÍVEL ZERO, ESP. 5CM, INCLUSIVE FORNECIMENTO, LANÇAMENTO, ADENSAMENTO, EXCLUSIVE JUNTA DE DILATAÇÃO</t>
  </si>
  <si>
    <t>ED-9318</t>
  </si>
  <si>
    <t>PISO EM CONCRETO, USINADO CONVENCIONAL, FCK 15MPA, SEM ARMAÇÃO, ACABAMENTO RÚSTICO, ESP. 5CM, INCLUSIVE FORNECIMENTO, LANÇAMENTO, ADENSAMENTO, SARRAFEAMENTO, EXCLUSIVE JUNTA DE DILATAÇÃO</t>
  </si>
  <si>
    <t>ED-50572</t>
  </si>
  <si>
    <t>PISO EM CONCRETO, USINADO CONVENCIONAL, FCK 30MPA, COM AÇO CA-50 DIÂMETRO 6,3MM MALHA 10X10CM, ACABAMENTO RÚSTICO, ESP. 15CM, INCLUSIVE FORNECIMENTO, LANÇAMENTO, ADENSAMENTO, EXCLUSIVE JUNTA DE DILATAÇÃO</t>
  </si>
  <si>
    <t>LAJE DE TRANSIÇÃO</t>
  </si>
  <si>
    <t>ED-50593</t>
  </si>
  <si>
    <t>LAJE DE TRANSIÇÃO E = 10 CM, FCK = 15 MPA USINADO (MECANIZADO), INCLUSIVE TELA 0,97 KG/M2 E ACABAMENTO NIVEL ZERO</t>
  </si>
  <si>
    <t>ED-50597</t>
  </si>
  <si>
    <t>LAJE DE TRANSIÇÃO E = 10 CM, FCK = 18 MPA USINADO (MECANIZADO), INCLUSIVE TELA 0,97 KG/M2 E ACABAMENTO NIVEL ZERO</t>
  </si>
  <si>
    <t>ED-50594</t>
  </si>
  <si>
    <t>LAJE DE TRANSIÇÃO E = 11 CM, FCK = 15 MPA USINADO (MECANIZADO), INCLUSIVE TELA 0,97 KG/M2 E ACABAMENTO NIVEL ZERO</t>
  </si>
  <si>
    <t>ED-50595</t>
  </si>
  <si>
    <t>LAJE DE TRANSIÇÃO E = 12 CM, FCK = 15 MPA USINADO (MECANIZADO), INCLUSIVE TELA 0,97 KG/M2 E ACABAMENTO NIVEL ZERO</t>
  </si>
  <si>
    <t>ED-50598</t>
  </si>
  <si>
    <t>LAJE DE TRANSIÇÃO E = 12 CM, FCK = 18 MPA USINADO (MECANIZADO), INCLUSIVE TELA 0,97 KG/M2 E ACABAMENTO NIVEL ZERO</t>
  </si>
  <si>
    <t>ED-50588</t>
  </si>
  <si>
    <t>LAJE DE TRANSIÇÃO E = 5 CM, SEM JUNTA, FCK = 10 MPA (MANUAL)</t>
  </si>
  <si>
    <t>ED-50589</t>
  </si>
  <si>
    <t>LAJE DE TRANSIÇÃO E = 6 CM, SEM JUNTA, FCK = 10 MPA (MANUAL)</t>
  </si>
  <si>
    <t>ED-50591</t>
  </si>
  <si>
    <t>LAJE DE TRANSIÇÃO E = 8 CM, FCK = 15 MPA USINADO (MECANIZADO), INCLUSIVE TELA 0,97 KG/M2 E ACABAMENTO NIVEL ZERO</t>
  </si>
  <si>
    <t>ED-50596</t>
  </si>
  <si>
    <t>LAJE DE TRANSIÇÃO E = 8 CM, FCK = 18 MPA USINADO (MECANIZADO), INCLUSIVE TELA 0,97 KG/M2 E ACABAMENTO NIVEL ZERO</t>
  </si>
  <si>
    <t>ED-50599</t>
  </si>
  <si>
    <t>LAJE DE TRANSIÇÃO E = 8 CM, FCK = 20 MPA USINADO (MECANIZADO), INCLUSIVE TELA 0,97 KG/M2 E ACABAMENTO NIVEL ZERO</t>
  </si>
  <si>
    <t>ED-50590</t>
  </si>
  <si>
    <t>LAJE DE TRANSIÇÃO E = 8 CM, SEM JUNTA, FCK = 10 MPA (MANUAL)</t>
  </si>
  <si>
    <t>ED-50592</t>
  </si>
  <si>
    <t>LAJE DE TRANSIÇÃO E = 9 CM, FCK = 15 MPA USINADO (MECANIZADO), INCLUSIVE TELA 0,97 KG/M2 E ACABAMENTO NIVEL ZERO</t>
  </si>
  <si>
    <t>PISO EM TIJOLO MACIÇO</t>
  </si>
  <si>
    <t>ED-50631</t>
  </si>
  <si>
    <t>PISO COM TIJOLO CERÂMICO MACIÇO PRENSADO, ASSENTAMENTO COM ARGAMASSA SECA, TRAÇO 1:4 (CIMENTO E AREIA), INCLUSIVE REJUNTAMENTO COM ARGAMASSA SECA DE TRAÇO 1:4 (CIMENTO E AREIA), FORNECIMENTO E INSTALAÇÃO</t>
  </si>
  <si>
    <t>PISO INDUSTRIAIS</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</si>
  <si>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</si>
  <si>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</si>
  <si>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</si>
  <si>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</si>
  <si>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PISO PODOTÁTIL (TÁTIL)</t>
  </si>
  <si>
    <t>ED-50626</t>
  </si>
  <si>
    <t>PISO PODOTÁTIL DE BORRACHA, ALERTA OU DIRECIONAL, ESP. 12MM, COLORIDA, ASSENTAMENTO COM ARGAMASSA, TRAÇO 1:4 (CIMENTO E AREIA), INCLUSIVE FORNECIMENTO E INSTALAÇÃO</t>
  </si>
  <si>
    <t>ED-50624</t>
  </si>
  <si>
    <t>PISO PODOTÁTIL DE BORRACHA, ALERTA OU DIRECIONAL, ESP. 5MM, COLORIDA, ASSENTAMENTO COM COLA DE CONTATO, INCLUSIVE FORNECIMENTO E INSTALAÇÃO</t>
  </si>
  <si>
    <t>ED-15226</t>
  </si>
  <si>
    <t>PISO PODOTÁTIL DE CONCRETO, ALERTA OU DIRECIONAL, APLICADO EM PISO (20X20CM) COM JUNTA SECA, COR VERMELHO/AMARELO, ASSENTAMENTO COM ARGAMASSA INDUSTRIALIZADA, INCLUSIVE FORNECIMENTO E INSTALAÇÃO</t>
  </si>
  <si>
    <t>ED-50586</t>
  </si>
  <si>
    <t>PISO PODOTÁTIL DE CONCRETO, ALERTA OU DIRECIONAL, APLICADO EM PISO (40X40CM) COM JUNTA SECA, COR VERMELHO/AMARELO, ASSENTAMENTO COM ARGAMASSA INDUSTRIALIZADA, INCLUSIVE FORNECIMENTO E INSTALAÇÃO</t>
  </si>
  <si>
    <t>PISO DE BORRACHA</t>
  </si>
  <si>
    <t>ED-50538</t>
  </si>
  <si>
    <t>PLACA DE BORRACHA 500 X 500 X 3,5 MM PASTILHADO PARA COLA PRETO</t>
  </si>
  <si>
    <t>JUNTA DE DILATAÇÃO</t>
  </si>
  <si>
    <t>ED-50579</t>
  </si>
  <si>
    <t>APLICAÇÃO DE SELANTE, MASTIQUE ELÁSTICO, EM JUNTA DE DILAÇÃO, DIMENSÃO 20X10 MM, FATOR DE FORMA 1:2, EXCLUSIVE DELIMITADOR DE PROFUNDIDADE</t>
  </si>
  <si>
    <t>DEGRAU E PATAMAR</t>
  </si>
  <si>
    <t>ED-50574</t>
  </si>
  <si>
    <t>APLICAÇÃO DE FAIXA/FITA ADESIVA ANTIDERRAPANTE, LARGURA 50MM, EM DEGRAUS DE ESCADA, INCLUSIVE FORNECIMENTO</t>
  </si>
  <si>
    <t>ED-50537</t>
  </si>
  <si>
    <t>DEGRAU DE PEDRA ARDÓSIA E = 20 MM, L = 30 CM, ASSENTADO COM ARGAMASSA DE CIMENTO E AREIA SEM PENEIRAR TRAÇO 1:4, INCLUSO ESPELHO E = 15 MM, H = 20 CM</t>
  </si>
  <si>
    <t>ED-50575</t>
  </si>
  <si>
    <t>FAIXA/FRISO ANTIDERRAPANTE EM PEDRA, LARGURA 50MM, EM DEGRAU DE ESCADA, EXECUÇÃO MECÂNICA</t>
  </si>
  <si>
    <t>SÓCULO</t>
  </si>
  <si>
    <t>ED-50621</t>
  </si>
  <si>
    <t>SÓCULO COM ENCHIMENTO EM TIJOLOS MACIÇOS, ALTURA  DE 10CM À 12CM, INCLUSIVE ACABAMENTO FINAL EM ARGAMASSA, ESP. 20MM, APLICAÇÃO MANUAL</t>
  </si>
  <si>
    <t>RODAPÉ, SOLEIRA E PEITORIL</t>
  </si>
  <si>
    <t>RODAPÉ DE ARDÓSIA</t>
  </si>
  <si>
    <t>ED-50766</t>
  </si>
  <si>
    <t>RODAPÉ COM REVESTIMENTO EM PEDRA ARDÓSIA, ESP. 7MM, ALTURA 5CM, ASSENTAMENTO COM ARGAMASSA INDUSTRIALIZADA, INCLUSIVE REJUNTAMENTO</t>
  </si>
  <si>
    <t>ED-50767</t>
  </si>
  <si>
    <t>RODAPÉ COM REVESTIMENTO EM PEDRA ARDÓSIA, ESP. 7MM, ALTURA 7CM, ASSENTAMENTO COM ARGAMASSA INDUSTRIALIZADA, INCLUSIVE REJUNTAMENTO</t>
  </si>
  <si>
    <t>RODAPÉ CERÂMICO</t>
  </si>
  <si>
    <t>ED-50771</t>
  </si>
  <si>
    <t>RODAPÉ COM REVESTIMENTO EM CERÂMICA ESMALTADA COMERCIAL, ALTURA 10CM, PEI IV, ASSENTAMENTO COM ARGAMASSA INDUSTRIALIZADA, INCLUSIVE REJUNTAMENTO</t>
  </si>
  <si>
    <t>RODAPÉ DE GRANITINA E MARMORITE</t>
  </si>
  <si>
    <t>ED-50786</t>
  </si>
  <si>
    <t>RODAPÉ EM GRANILITE/MARMORITE, ACABAMENTO POLIDO, COR BRANCA, ALTURA 10CM, INCLUSIVE POLIMENTO</t>
  </si>
  <si>
    <t>ED-50784</t>
  </si>
  <si>
    <t>RODAPÉ EM GRANILITE/MARMORITE, ACABAMENTO POLIDO, COR BRANCA, ALTURA 5CM, INCLUSIVE POLIMENTO</t>
  </si>
  <si>
    <t>ED-50785</t>
  </si>
  <si>
    <t>RODAPÉ EM GRANILITE/MARMORITE, ACABAMENTO POLIDO, COR BRANCA, ALTURA 7CM, INCLUSIVE POLIMENTO</t>
  </si>
  <si>
    <t>ED-50783</t>
  </si>
  <si>
    <t>RODAPÉ EM GRANILITE/MARMORITE, ACABAMENTO POLIDO, COR CINZA, ALTURA 10CM, INCLUSIVE POLIMENTO</t>
  </si>
  <si>
    <t>ED-50781</t>
  </si>
  <si>
    <t>RODAPÉ EM GRANILITE/MARMORITE, ACABAMENTO POLIDO, COR CINZA, ALTURA 5CM, INCLUSIVE POLIMENTO</t>
  </si>
  <si>
    <t>ED-50782</t>
  </si>
  <si>
    <t>RODAPÉ EM GRANILITE/MARMORITE, ACABAMENTO POLIDO, COR CINZA, ALTURA 7CM, INCLUSIVE POLIMENTO</t>
  </si>
  <si>
    <t>RODAPÉS DE GRANITO</t>
  </si>
  <si>
    <t>ED-50774</t>
  </si>
  <si>
    <t>RODAPÉ COM REVESTIMENTO EM GRANITO, CINZA ANDORINHA, ESP. 2CM, ALTURA 10CM, ASSENTAMENTO COM ARGAMASSA INDUSTRIALIZADA, INCLUSIVE REJUNTAMENTO</t>
  </si>
  <si>
    <t>ED-50773</t>
  </si>
  <si>
    <t>RODAPÉ COM REVESTIMENTO EM GRANITO, CINZA ANDORINHA, ESP. 2CM, ALTURA 5CM, ASSENTAMENTO COM ARGAMASSA INDUSTRIALIZADA, INCLUSIVE REJUNTAMENTO</t>
  </si>
  <si>
    <t>ED-50772</t>
  </si>
  <si>
    <t>RODAPÉ COM REVESTIMENTO EM GRANITO, CINZA ANDORINHA, ESP. 2CM, ALTURA 7CM, ASSENTAMENTO COM ARGAMASSA INDUSTRIALIZADA, INCLUSIVE REJUNTAMENTO</t>
  </si>
  <si>
    <t>RODAPÉS DE MÁRMORE</t>
  </si>
  <si>
    <t>ED-50780</t>
  </si>
  <si>
    <t>RODAPÉ COM REVESTIMENTO EM MÁRMORE BRANCO, ESP. 2CM, ALTURA 10CM, ASSENTAMENTO COM ARGAMASSA INDUSTRIALIZADA, INCLUSIVE REJUNTAMENTO</t>
  </si>
  <si>
    <t>ED-50778</t>
  </si>
  <si>
    <t>RODAPÉ COM REVESTIMENTO EM MÁRMORE BRANCO, ESP. 2CM, ALTURA 5CM, ASSENTAMENTO COM ARGAMASSA INDUSTRIALIZADA, INCLUSIVE REJUNTAMENTO</t>
  </si>
  <si>
    <t>ED-50779</t>
  </si>
  <si>
    <t>RODAPÉ COM REVESTIMENTO EM MÁRMORE BRANCO, ESP. 2CM, ALTURA 7CM, ASSENTAMENTO COM ARGAMASSA INDUSTRIALIZADA, INCLUSIVE REJUNTAMENTO</t>
  </si>
  <si>
    <t>RODAPÉ DE MADEIRA</t>
  </si>
  <si>
    <t>ED-50777</t>
  </si>
  <si>
    <t>RODAPÉ EM MADEIRA SUCUPIRA/IPÊ/CUMARÚ OU EQUIVALENTE DA REGIÃO, ESP. 2CM, ALTURA 7CM</t>
  </si>
  <si>
    <t>RODAPÉ CIMENTADO</t>
  </si>
  <si>
    <t>ED-50770</t>
  </si>
  <si>
    <t>RODAPÉ COM ARGAMASSA, TRAÇO 1:3 (CIMENTO E AREIA), ESP. 2CM, ALTURA 10CM, DESEMPENADO/ALISADO COM COLHER</t>
  </si>
  <si>
    <t>ED-50768</t>
  </si>
  <si>
    <t>RODAPÉ COM ARGAMASSA, TRAÇO 1:3 (CIMENTO E AREIA), ESP. 2CM, ALTURA 5CM, DESEMPENADO/ALISADO COM COLHER</t>
  </si>
  <si>
    <t>ED-50769</t>
  </si>
  <si>
    <t>RODAPÉ COM ARGAMASSA, TRAÇO 1:3 (CIMENTO E AREIA), ESP. 2CM, ALTURA 7CM, DESEMPENADO/ALISADO COM COLHER</t>
  </si>
  <si>
    <t>RODAPÉS INDUSTRIAL (ALTA RESISTÊNCIA)</t>
  </si>
  <si>
    <t>ED-50775</t>
  </si>
  <si>
    <t>RODAPÉ COM ARGAMASSA DE ALTA RESISTÊNCIA INDUSTRIAL, ACABAMENTO POLIDO, COR CINZA, ALTURA 5CM, INCLUSIVE POLIMENTO</t>
  </si>
  <si>
    <t>ED-50776</t>
  </si>
  <si>
    <t>RODAPÉ COM ARGAMASSA DE ALTA RESISTÊNCIA INDUSTRIAL, ACABAMENTO POLIDO, COR CINZA, ALTURA 7CM, INCLUSIVE POLIMENTO</t>
  </si>
  <si>
    <t>PEITORIL DE ARDÓSIA</t>
  </si>
  <si>
    <t>ED-50993</t>
  </si>
  <si>
    <t>PEITORIL DE ARDÓSIA E = 2 CM</t>
  </si>
  <si>
    <t>PEITORIL DE GRANITO</t>
  </si>
  <si>
    <t>ED-50997</t>
  </si>
  <si>
    <t>ED-50998</t>
  </si>
  <si>
    <t>PEITORIL DE GRANITO CINZA ANDORINHA E = 3 CM</t>
  </si>
  <si>
    <t>PEITORIL DE MÁRMORE</t>
  </si>
  <si>
    <t>ED-50999</t>
  </si>
  <si>
    <t>PEITORIL DE MÁRMORE BRANCO E = 2 CM</t>
  </si>
  <si>
    <t>ED-51000</t>
  </si>
  <si>
    <t>PEITORIL DE MÁRMORE BRANCO E = 3 CM</t>
  </si>
  <si>
    <t>PEITORIL DE CONCRETO</t>
  </si>
  <si>
    <t>ED-50994</t>
  </si>
  <si>
    <t>PEITORIL DE CONCRETO E = 3 CM, FCK &gt;= 13,5 MPA, L = 20 CM</t>
  </si>
  <si>
    <t>ED-50995</t>
  </si>
  <si>
    <t>PEITORIL DE CONCRETO E = 3 CM, FCK &gt;= 13,5 MPA, L = 25 CM</t>
  </si>
  <si>
    <t>ED-50996</t>
  </si>
  <si>
    <t>PEITORIL PRÉ-MOLDADO EM CONCRETO 18 MPA, INCLUSIVE GANCHO PARA FIXAÇÃO</t>
  </si>
  <si>
    <t>SOLEIRA DE ARDÓSIA</t>
  </si>
  <si>
    <t>ED-51001</t>
  </si>
  <si>
    <t>SOLEIRA DE ARDÓSIA E = 2 CM</t>
  </si>
  <si>
    <t>SOLEIRA DE GRANITINA E MARMORITE</t>
  </si>
  <si>
    <t>ED-50622</t>
  </si>
  <si>
    <t>SOLEIRA DE MARMORITE, COR CIMENTO NATURAL, E = 3 CM</t>
  </si>
  <si>
    <t>SOLEIRA DE GRANITO</t>
  </si>
  <si>
    <t>ED-51002</t>
  </si>
  <si>
    <t>ED-51003</t>
  </si>
  <si>
    <t>SOLEIRA EM GRANITO, NA COR CINZA ANDORINHA, ESP. 3CM, INCLUSIVE REJUNTAMENTO</t>
  </si>
  <si>
    <t>SOLEIRA DE MÁRMORE</t>
  </si>
  <si>
    <t>ED-51004</t>
  </si>
  <si>
    <t>SOLEIRA DE MÁRMORE BRANCO E = 2 CM</t>
  </si>
  <si>
    <t>ED-51005</t>
  </si>
  <si>
    <t>SOLEIRA DE MÁRMORE BRANCO E = 3 CM</t>
  </si>
  <si>
    <t>REVESTIMENTOS</t>
  </si>
  <si>
    <t xml:space="preserve">REVESTIMENTO DE ARGAMASSA </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</si>
  <si>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</si>
  <si>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</si>
  <si>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</si>
  <si>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</si>
  <si>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</si>
  <si>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</si>
  <si>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</si>
  <si>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</si>
  <si>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</si>
  <si>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</si>
  <si>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</si>
  <si>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</si>
  <si>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</si>
  <si>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</si>
  <si>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</si>
  <si>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</si>
  <si>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ED-50734</t>
  </si>
  <si>
    <t>FRISO DE ALUMÍNIO ANODIZADO NATURAL 3/8" (USO INTERNO)</t>
  </si>
  <si>
    <t>ED-50761</t>
  </si>
  <si>
    <t>REBOCO COM ARGAMASSA, TRAÇO 1:2:8 (CIMENTO, CAL E AREIA), ESP. 20MM, APLICAÇÃO MANUAL, INCLUSIVE ARGAMASSA COM PREPARO MECANIZADO, EXCLUSIVE CHAPISCO</t>
  </si>
  <si>
    <t>ED-50760</t>
  </si>
  <si>
    <t>REBOCO COM ARGAMASSA, TRAÇO 1:2:9 (CIMENTO, CAL E AREIA), COM ADITIVO IMPERMEABILIZANTE, ESP. 20MM, APLICAÇÃO MANUAL, INCLUSIVE ARGAMASSA COM PREPARO MECANIZADO, EXCLUSIVE CHAPISCO</t>
  </si>
  <si>
    <t>ED-50759</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</si>
  <si>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</si>
  <si>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</si>
  <si>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</si>
  <si>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</si>
  <si>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REVESTIMENTO INTERNO DE GESSO</t>
  </si>
  <si>
    <t>ED-50736</t>
  </si>
  <si>
    <t>REVESTIMENTO DE GESSO EM PAREDE, ESP. 5MM, APLICAÇÃO MANUAL (SARRAFAEADO)</t>
  </si>
  <si>
    <t>ED-9066</t>
  </si>
  <si>
    <t>REVESTIMENTO DE GESSO EM TETO, ESP. 5MM, APLICAÇÃO MANUAL (SARRAFAEADO)</t>
  </si>
  <si>
    <t>REVESTIMENTO NATADO</t>
  </si>
  <si>
    <t>ED-50746</t>
  </si>
  <si>
    <t>REVESTIMENTO NATADO LISO, ESP. 5MM, APLICAÇÃO COM DESEMPENADEIRA METÁLICA, INCLUSIVE ARGAMASSA EM CAMADA ÚNICA COM PREPARO MECANIZADO, TRAÇO 1:3 (CIMENTO E AREIA), APLICADO EM PAREDE, ESP. 20MM, COM APLICAÇÃO MANUAL</t>
  </si>
  <si>
    <t>ED-9071</t>
  </si>
  <si>
    <t>REVESTIMENTO NATADO LISO, ESP. 5MM, APLICAÇÃO COM DESEMPENADEIRA METÁLICA, INCLUSIVE PREPARO MECANIZADO</t>
  </si>
  <si>
    <t>REVESTIMENTO EM CERÂMICA</t>
  </si>
  <si>
    <t>ED-50721</t>
  </si>
  <si>
    <t>CANTONEIRA DE ALUMÍNIO PARA ACABAMENTO DE QUINAS</t>
  </si>
  <si>
    <t>ED-50720</t>
  </si>
  <si>
    <t>CANTONEIRA DE PVC PARA ACABAMENTO DE QUINAS</t>
  </si>
  <si>
    <t>ED-50726</t>
  </si>
  <si>
    <t>CERÂMICA DECORADA EM FAIXA 50 X 200 MM</t>
  </si>
  <si>
    <t>ED-50743</t>
  </si>
  <si>
    <t>LITOCERÂMICA DE 6,0 X 22,5 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</si>
  <si>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</si>
  <si>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</si>
  <si>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</si>
  <si>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</si>
  <si>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</si>
  <si>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</si>
  <si>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</si>
  <si>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</si>
  <si>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</si>
  <si>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</si>
  <si>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</si>
  <si>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</si>
  <si>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EM FAIXA E FILETE</t>
  </si>
  <si>
    <t>ED-50725</t>
  </si>
  <si>
    <t>FAIXA / FILETE / LISTELO EM CERAMICA, LISO OU CORDAO, BRANCO, *2 X 30* CM (L X C)</t>
  </si>
  <si>
    <t>REVESTIMENTO COM LADRILHO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</si>
  <si>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</si>
  <si>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</si>
  <si>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</si>
  <si>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</si>
  <si>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REVESTIMENTO DE MÁRMORE E GRANITO</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</si>
  <si>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</si>
  <si>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</si>
  <si>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</si>
  <si>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</si>
  <si>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</si>
  <si>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</si>
  <si>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</si>
  <si>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</si>
  <si>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</si>
  <si>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</si>
  <si>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</si>
  <si>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</si>
  <si>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</si>
  <si>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</si>
  <si>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</si>
  <si>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</si>
  <si>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</si>
  <si>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</si>
  <si>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</si>
  <si>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ISOLAMENTO TÉRMICO EM ARGAMASSA DE CIMENTO, AREIA E VERMICULITA, E = 4 CM</t>
  </si>
  <si>
    <t>ED-50719</t>
  </si>
  <si>
    <t>REVESTIMENTO COM ARGAMASSA BARITADA, ESP. 20MM, APLICAÇÃO MANUAL COM DESEMPENADEIRA, PREPARO MANUAL</t>
  </si>
  <si>
    <t>FORROS</t>
  </si>
  <si>
    <t>FORRO DE GESSO</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</si>
  <si>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</si>
  <si>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</si>
  <si>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</si>
  <si>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</si>
  <si>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</si>
  <si>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</si>
  <si>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</si>
  <si>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</si>
  <si>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</si>
  <si>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</si>
  <si>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CIMALHA PARA ACABAMENTO DE FORRO DE MADEIRA</t>
  </si>
  <si>
    <t>ED-49692</t>
  </si>
  <si>
    <t>FECHAMENTO DE EMPENA COM FORRO DE MADEIRA EM ANGELIM, INCLUSIVE ESTRUTURA DE FIXAÇÃO</t>
  </si>
  <si>
    <t>ED-49689</t>
  </si>
  <si>
    <t>FORRO DE MADEIRA EM ANGELIM, INCLUSIVE ESTRUTURA DE FIXAÇÃO, EXCLUSIVE CIMALHA DE ACABAMENTO</t>
  </si>
  <si>
    <t>ED-49690</t>
  </si>
  <si>
    <t>FORRO DE MADEIRA EM PINUS, INCLUSIVE ESTRUTURA DE FIXAÇÃO, EXCLUSIVE CIMALHA DE ACABAMENTO</t>
  </si>
  <si>
    <t>FORRO DE PVC</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</si>
  <si>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</si>
  <si>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</si>
  <si>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</si>
  <si>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DE FIXAÇÃO</t>
  </si>
  <si>
    <t>RODAFORRO, MOLDURA E ACESSÓRIOS</t>
  </si>
  <si>
    <t>ED-49688</t>
  </si>
  <si>
    <t>COLOCAÇÃO DE MOLDURA DE GESSO</t>
  </si>
  <si>
    <t>MARCENARIA E SERRALHERIA</t>
  </si>
  <si>
    <t>CORRIMÃO E GUARDA-CORPO</t>
  </si>
  <si>
    <t>ED-32000</t>
  </si>
  <si>
    <t>CORRIMÃO DUPLO EM TUBO GALVANIZADO, COM COSTURA, DIÂMETRO 1.1/2", ESP. 3MM, FIXADO EM ALVENARIA, INCLUSIVE SUPORTE PARA CORRIMÃO EM BARRA CHATA (1"X1/2"), EXCLUSIVE PINTURA</t>
  </si>
  <si>
    <t>ED-32001</t>
  </si>
  <si>
    <t>ED-32002</t>
  </si>
  <si>
    <t>CORRIMÃO INTERMEDIÁRIO DUPLO EM TUBO GALVANIZADO, COM COSTURA, DIÂMETRO 1.1/2", ESP. 3MM, FIXADO EM PISO COM MONTANTE VERTICAL, DIÂMETRO 1.1/2", INCLUSIVE SUPORTE PARA CORRIMÃO EM BARRA CHATA (1"X1/2"), EXCLUSIVE PINTURA</t>
  </si>
  <si>
    <t>ED-31997</t>
  </si>
  <si>
    <t>CORRIMÃO INTERMEDIÁRIO SIMPLES EM TUBO GALVANIZADO, COM COSTURA, CLASSE LEVE (NBR-5580), DIÂMETRO 1.1/2", ESP. 3MM, FIXADO EM PISO COM MONTANTE VERTICAL, DIÂMETRO 1.1/2", INCLUSIVE SUPORTE PARA CORRIMÃO EM BARRA CHATA (1"X1/2"), EXCLUSIVE PINTURA</t>
  </si>
  <si>
    <t>ED-50935</t>
  </si>
  <si>
    <t>CORRIMÃO SIMPLES EM TUBO GALVANIZADO, COM COSTURA, DIÂMETRO 1.1/2", ESP. 3MM, FIXADO EM ALVENARIA, INCLUSIVE SUPORTE PARA CORRIMÃO EM BARRA CHATA (1"X1/2"), EXCLUSIVE PINTURA</t>
  </si>
  <si>
    <t>ED-50936</t>
  </si>
  <si>
    <t>CORRIMÃO SIMPLES EM TUBO GALVANIZADO, COM COSTURA, DIÂMETRO 1.1/2", ESP. 3MM, FIXADO EM PISO COM MONTANTE VERTICAL, DIÂMETRO 1.1/2", INCLUSIVE SUPORTE PARA CORRIMÃO EM BARRA CHATA (1"X1/2"), EXCLUSIVE PINTURA</t>
  </si>
  <si>
    <t>ED-32098</t>
  </si>
  <si>
    <t>GUARDA-CORPO EXTERNO, ALTURA 130CM, EM TUBO GALVANIZADO, COM COSTURA, DIÂMETRO 2", ESP. 3MM, GRADIL COM DIVISÃO HORIZONTAL EM TUBO GALVANIZADO, COM COSTURA, DIÂMETRO 1", ESP. 3MM, EXCLUSIVE PINTURA</t>
  </si>
  <si>
    <t>ED-32097</t>
  </si>
  <si>
    <t>GUARDA-CORPO EXTERNO, ALTURA 130CM, EM TUBO GALVANIZADO, COM COSTURA, DIÂMETRO 2", ESP. 3MM, GRADIL COM DIVISÃO HORIZONTAL EM TUBO GALVANIZADO, COM COSTURA, DIÂMETRO 1", ESP. 3MM, INCLUSIVE CORRIMÃO DUPLO, EXCLUSIVE PINTURA</t>
  </si>
  <si>
    <t>ED-32096</t>
  </si>
  <si>
    <t>GUARDA-CORPO EXTERNO, ALTURA 130CM, EM TUBO GALVANIZADO, COM COSTURA, DIÂMETRO 2", ESP. 3MM, GRADIL COM DIVISÃO HORIZONTAL EM TUBO GALVANIZADO, COM COSTURA, DIÂMETRO 1", ESP. 3MM, INCLUSIVE CORRIMÃO SIMPLES, EXCLUSIVE PINTURA</t>
  </si>
  <si>
    <t>ED-32104</t>
  </si>
  <si>
    <t>GUARDA-CORPO EXTERNO, ALTURA 130CM, EM TUBO GALVANIZADO, COM COSTURA, DIÂMETRO 2", ESP. 3MM, GRADIL COM DIVISÃO VERTICAL EM TUBO GALVANIZADO, COM COSTURA, DIÂMETRO 1", ESP. 3MM, EXCLUSIVE PINTURA</t>
  </si>
  <si>
    <t>ED-32103</t>
  </si>
  <si>
    <t>GUARDA-CORPO EXTERNO, ALTURA 130CM, EM TUBO GALVANIZADO, COM COSTURA, DIÂMETRO 2", ESP. 3MM, GRADIL COM DIVISÃO VERTICAL EM TUBO GALVANIZADO, COM COSTURA, DIÂMETRO 1", ESP. 3MM, INCLUSIVE CORRIMÃO DUPLO, EXCLUSIVE PINTURA</t>
  </si>
  <si>
    <t>ED-32102</t>
  </si>
  <si>
    <t>GUARDA-CORPO EXTERNO, ALTURA 130CM, EM TUBO GALVANIZADO, COM COSTURA, DIÂMETRO 2", ESP. 3MM, GRADIL COM DIVISÃO VERTICAL EM TUBO GALVANIZADO, COM COSTURA, DIÂMETRO 1", ESP. 3MM, INCLUSIVE CORRIMÃO SIMPLES, EXCLUSIVE PINTURA</t>
  </si>
  <si>
    <t>ED-32063</t>
  </si>
  <si>
    <t>ED-32062</t>
  </si>
  <si>
    <t>GUARDA-CORPO EXTERNO, ALTURA 130CM, EM TUBO GALVANIZADO, COM COSTURA, DIÂMETRO 2", ESP. 3MM, GRADIL COM QUADRO EM BARRA CHATA (1.1/4"X3/16") E DIVISÃO VERTICAL EM BARRA CHATA (1.1/2"X3/16"), INCLUSIVE CORRIMÃO DUPLO, EXCLUSIVE PINTURA</t>
  </si>
  <si>
    <t>ED-32061</t>
  </si>
  <si>
    <t>GUARDA-CORPO EXTERNO, ALTURA 130CM, EM TUBO GALVANIZADO, COM COSTURA, DIÂMETRO 2", ESP. 3MM, GRADIL COM QUADRO EM BARRA CHATA (1.1/4"X3/16") E DIVISÃO VERTICAL EM BARRA CHATA (1.1/2"X3/16"), INCLUSIVE CORRIMÃO SIMPLES, EXCLUSIVE PINTURA</t>
  </si>
  <si>
    <t>ED-32095</t>
  </si>
  <si>
    <t>GUARDA-CORPO INTERNO, ALTURA 110CM, EM TUBO GALVANIZADO, COM COSTURA, DIÂMETRO 2", ESP. 3MM, GRADIL COM DIVISÃO HORIZONTAL EM TUBO GALVANIZADO, COM COSTURA, DIÂMETRO 1", ESP. 3MM, EXCLUSIVE PINTURA</t>
  </si>
  <si>
    <t>ED-32094</t>
  </si>
  <si>
    <t>GUARDA-CORPO INTERNO, ALTURA 110CM, EM TUBO GALVANIZADO, COM COSTURA, DIÂMETRO 2", ESP. 3MM, GRADIL COM DIVISÃO HORIZONTAL EM TUBO GALVANIZADO, COM COSTURA, DIÂMETRO 1", ESP. 3MM, INCLUSIVE CORRIMÃO DUPLO, EXCLUSIVE PINTURA</t>
  </si>
  <si>
    <t>ED-32093</t>
  </si>
  <si>
    <t>GUARDA-CORPO INTERNO, ALTURA 110CM, EM TUBO GALVANIZADO, COM COSTURA, DIÂMETRO 2", ESP. 3MM, GRADIL COM DIVISÃO HORIZONTAL EM TUBO GALVANIZADO, COM COSTURA, DIÂMETRO 1", ESP. 3MM, INCLUSIVE CORRIMÃO SIMPLES, EXCLUSIVE PINTURA</t>
  </si>
  <si>
    <t>ED-32101</t>
  </si>
  <si>
    <t>GUARDA-CORPO INTERNO, ALTURA 110CM, EM TUBO GALVANIZADO, COM COSTURA, DIÂMETRO 2", ESP. 3MM, GRADIL COM DIVISÃO VERTICAL EM TUBO GALVANIZADO, COM COSTURA, DIÂMETRO 1", ESP. 3MM, EXCLUSIVE PINTURA</t>
  </si>
  <si>
    <t>ED-32100</t>
  </si>
  <si>
    <t>GUARDA-CORPO INTERNO, ALTURA 110CM, EM TUBO GALVANIZADO, COM COSTURA, DIÂMETRO 2", ESP. 3MM, GRADIL COM DIVISÃO VERTICAL EM TUBO GALVANIZADO, COM COSTURA, DIÂMETRO 1", ESP. 3MM, INCLUSIVE CORRIMÃO DUPLO, EXCLUSIVE PINTURA</t>
  </si>
  <si>
    <t>ED-32099</t>
  </si>
  <si>
    <t>GUARDA-CORPO INTERNO, ALTURA 110CM, EM TUBO GALVANIZADO, COM COSTURA, DIÂMETRO 2", ESP. 3MM, GRADIL COM DIVISÃO VERTICAL EM TUBO GALVANIZADO, COM COSTURA, DIÂMETRO 1", ESP. 3MM, INCLUSIVE CORRIMÃO SIMPLES, EXCLUSIVE PINTURA</t>
  </si>
  <si>
    <t>ED-32060</t>
  </si>
  <si>
    <t>GUARDA-CORPO INTERNO, ALTURA 110CM, EM TUBO GALVANIZADO, COM COSTURA, DIÂMETRO 2", ESP. 3MM, GRADIL COM QUADRO EM BARRA CHATA (1.1/4"X3/16") E DIVISÃO VERTICAL EM BARRA CHATA (1.1/2"X3/16"), EXCLUSIVE PINTURA</t>
  </si>
  <si>
    <t>ED-32059</t>
  </si>
  <si>
    <t>GUARDA-CORPO INTERNO, ALTURA 110CM, EM TUBO GALVANIZADO, COM COSTURA, DIÂMETRO 2", ESP. 3MM, GRADIL COM QUADRO EM BARRA CHATA (1.1/4"X3/16") E DIVISÃO VERTICAL EM BARRA CHATA (1.1/2"X3/16"), INCLUSIVE CORRIMÃO DUPLO, EXCLUSIVE PINTURA</t>
  </si>
  <si>
    <t>ED-32058</t>
  </si>
  <si>
    <t>GUARDA-CORPO INTERNO, ALTURA 110CM, EM TUBO GALVANIZADO, COM COSTURA, DIÂMETRO 2", ESP. 3MM, GRADIL COM QUADRO EM BARRA CHATA (1.1/4"X3/16") E DIVISÃO VERTICAL EM BARRA CHATA (1.1/2"X3/16"), INCLUSIVE CORRIMÃO SIMPLES, EXCLUSIVE PINTURA</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</si>
  <si>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</si>
  <si>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</si>
  <si>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</si>
  <si>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</si>
  <si>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</si>
  <si>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</si>
  <si>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</si>
  <si>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</si>
  <si>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</si>
  <si>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</si>
  <si>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</si>
  <si>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</si>
  <si>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ED-50966</t>
  </si>
  <si>
    <t>MASTRO DE PÁTIO PARA BANDEIRA, EM TUBO GALVANIZADO 2" - H = 6,00 M</t>
  </si>
  <si>
    <t>ED-50967</t>
  </si>
  <si>
    <t>MASTRO PARA FACHADA</t>
  </si>
  <si>
    <t>ED-50968</t>
  </si>
  <si>
    <t>MASTROS DE PÁTIO PARA BANDEIRAS (H = 2,00 M E 6,00 M E DE 1,00 M E 9,00 M)</t>
  </si>
  <si>
    <t>ED-50929</t>
  </si>
  <si>
    <t>SEGREGADOR/BATE-RODAS PARA ESTACIONAMENTO ENGASTADO, EM TUBO GALVANIZADO, DN 3" (75MM), ACABAMENTO EM PINTURA ESMALTE, INCLUSIVE ESCAVAÇÃO, CHUMBAMENTO, FORNECIMENTO DE CONCRETO E BOTA-FORA DO MATERIAL</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</si>
  <si>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</si>
  <si>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</si>
  <si>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</si>
  <si>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</si>
  <si>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</si>
  <si>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</si>
  <si>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ESCADA DE MARINHEIRO</t>
  </si>
  <si>
    <t>ED-50947</t>
  </si>
  <si>
    <t>DEGRAU DE ESCADA DE MARINHEIRO DE FERRO REDONDO DE 7/8" ENGASTADO</t>
  </si>
  <si>
    <t>ED-50949</t>
  </si>
  <si>
    <t>ESCADA MARINHEIRO - TUBO GALVANIZADO D = 3/4" E D = 1/2"</t>
  </si>
  <si>
    <t>ED-50948</t>
  </si>
  <si>
    <t>ESCADA MARINHEIRO COM GRADIL PROTETOR - D = 3/4"</t>
  </si>
  <si>
    <t>BATE-MACA</t>
  </si>
  <si>
    <t>ED-49582</t>
  </si>
  <si>
    <t>BATE MACA EM MADEIRA, INCLUSIVE ACESSÓRIO DE FIXAÇÃO E APLICAÇÃO DE VERNIZ SINTÉTICO MARÍTIMO, DUAS (2) DEMÃOS, ACABAMENTO TIPO FOSCO</t>
  </si>
  <si>
    <t>ED-49583</t>
  </si>
  <si>
    <t>PROTETOR DE PAREDE/BATE MACA CURVO EM PVC RÍGIDO DE ALTO IMPACTO, LARGURA 20CM, INCLUSIVE BASE DE FIXAÇÃO, TERMINAIS DE ACABAMENTO E ACESSÓRIOS</t>
  </si>
  <si>
    <t>LIXAMENTO PARA PINTURA</t>
  </si>
  <si>
    <t>ED-50505</t>
  </si>
  <si>
    <t>LIXAMENTO MANUAL EM PAREDE PARA REMOÇÃO DE TINTA</t>
  </si>
  <si>
    <t>ED-50507</t>
  </si>
  <si>
    <t>LIXAMENTO MANUAL EM SUPERFÍCIE DE MADEIRA PARA REMOÇÃO DE TINTA</t>
  </si>
  <si>
    <t>ED-50508</t>
  </si>
  <si>
    <t>LIXAMENTO MANUAL EM SUPERFÍCIE METÁLICA PARA REMOÇÃO DE TINTA</t>
  </si>
  <si>
    <t>ED-50506</t>
  </si>
  <si>
    <t>LIXAMENTO MANUAL EM TETO PARA REMOÇÃO DE TINTA</t>
  </si>
  <si>
    <t>SELADOR PAREDE</t>
  </si>
  <si>
    <t>ED-50514</t>
  </si>
  <si>
    <t>ED-50516</t>
  </si>
  <si>
    <t>PREPARAÇÃO PARA EMASSAMENTO OU PINTURA (LÁTEX/ACRÍLICA) EM PAREDE OU FORRO EM CHAPA DE GESSO ACARTONADO (DRYWALL), INCLUSIVE UMA (1) DEMÃO DE SELADOR ACRÍLICO</t>
  </si>
  <si>
    <t>ED-50515</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</si>
  <si>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</si>
  <si>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</si>
  <si>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</si>
  <si>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</si>
  <si>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</si>
  <si>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</si>
  <si>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</si>
  <si>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</si>
  <si>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</si>
  <si>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</si>
  <si>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</si>
  <si>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</si>
  <si>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</si>
  <si>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</si>
  <si>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</si>
  <si>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</si>
  <si>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</si>
  <si>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</si>
  <si>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</si>
  <si>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</si>
  <si>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</si>
  <si>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</si>
  <si>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</si>
  <si>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</si>
  <si>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</si>
  <si>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ED-50492</t>
  </si>
  <si>
    <t>PINTURA ESMALTE EM ESTRUTURA DE AÇO CARBONO, DUAS (2) DEMÃOS, EXCLUSIVE FUNDO ANTICORROSIVO</t>
  </si>
  <si>
    <t>ED-50498</t>
  </si>
  <si>
    <t>PINTURA LÁTEX (PVA) EM PAREDE, DUAS (2) DEMÃOS, EXCLUSIVE SELADOR ACRÍLICO E MASSA ACRÍLICA/CORRIDA (PVA)</t>
  </si>
  <si>
    <t>ED-50502</t>
  </si>
  <si>
    <t>PINTURA LÁTEX (PVA) EM PAREDE, DUAS (2) DEMÃOS, INCLUSIVE UMA (1) DEMÃO DE MASSA CORRIDA (PVA), EXCLUSIVE SELADOR ACRÍLICO</t>
  </si>
  <si>
    <t>ED-50500</t>
  </si>
  <si>
    <t>PINTURA LÁTEX (PVA) EM PAREDE, TRÊS (3) DEMÃOS, EXCLUSIVE SELADOR ACRÍLICO E MASSA ACRÍLICA/CORRIDA (PVA)</t>
  </si>
  <si>
    <t>ED-50504</t>
  </si>
  <si>
    <t>PINTURA LÁTEX (PVA) EM RODAPÉ OU MOLDURAS (ALTURA DE 5 CM A 7C M), EXCLUSIVE SELADOR ACRÍLICO</t>
  </si>
  <si>
    <t>ED-50499</t>
  </si>
  <si>
    <t>PINTURA LÁTEX (PVA) EM TETO, DUAS (2) DEMÃOS, EXCLUSIVE SELADOR ACRÍLICO E MASSA ACRÍLICA/CORRIDA (PVA)</t>
  </si>
  <si>
    <t>ED-50503</t>
  </si>
  <si>
    <t>PINTURA LÁTEX (PVA) EM TETO, DUAS (2) DEMÃOS, INCLUSIVE UMA (1) DEMÃO DE MASSA CORRIDA (PVA), EXCLUSIVE SELADOR ACRÍLICO</t>
  </si>
  <si>
    <t>ED-50501</t>
  </si>
  <si>
    <t>PINTURA LÁTEX (PVA) EM TETO, TRÊS (3) DEMÃOS, EXCLUSIVE SELADOR ACRÍLICO E MASSA ACRÍLICA/CORRIDA (PVA)</t>
  </si>
  <si>
    <t>PINTURA ACRÍLICA</t>
  </si>
  <si>
    <t>ED-50451</t>
  </si>
  <si>
    <t>PINTURA ACRÍLICA EM PAREDE, DUAS (2) DEMÃOS, EXCLUSIVE SELADOR ACRÍLICO E MASSA ACRÍLICA/CORRIDA (PVA)</t>
  </si>
  <si>
    <t>ED-50455</t>
  </si>
  <si>
    <t>PINTURA ACRÍLICA EM PAREDE, DUAS (2) DEMÃOS, INCLUSIVE UMA (1) DEMÃO DE MASSA CORRIDA (PVA), EXCLUSIVE SELADOR ACRÍLICO</t>
  </si>
  <si>
    <t>ED-50453</t>
  </si>
  <si>
    <t>PINTURA ACRÍLICA EM PAREDE, TRÊS (3) DEMÃOS, EXCLUSIVE SELADOR ACRÍLICO E MASSA ACRÍLICA/CORRIDA (PVA)</t>
  </si>
  <si>
    <t>ED-50452</t>
  </si>
  <si>
    <t>PINTURA ACRÍLICA EM TETO, DUAS (2) DEMÃOS, EXCLUSIVE SELADOR ACRÍLICO E MASSA ACRÍLICA/CORRIDA (PVA)</t>
  </si>
  <si>
    <t>ED-50456</t>
  </si>
  <si>
    <t>PINTURA ACRÍLICA EM TETO, DUAS (2) DEMÃOS, INCLUSIVE UMA (1) DEMÃO DE MASSA CORRIDA (PVA), EXCLUSIVE SELADOR ACRÍLICO</t>
  </si>
  <si>
    <t>ED-50454</t>
  </si>
  <si>
    <t>PINTURA ACRÍLICA EM TETO, TRÊS (3) DEMÃOS, EXCLUSIVE SELADOR ACRÍLICO E MASSA ACRÍLICA/CORRIDA (PVA)</t>
  </si>
  <si>
    <t>PINTURA A CAL</t>
  </si>
  <si>
    <t>ED-50470</t>
  </si>
  <si>
    <t>PINTURA EM CAIAÇÃO PARA AMBIENTE EXTERNO,TRÊS (3) DEMÃOS, INCLUSIVE PIGMENTO E FIXADOR DE CAL</t>
  </si>
  <si>
    <t>ED-50469</t>
  </si>
  <si>
    <t>PINTURA EM CAIAÇÃO PARA AMBIENTE INTERNO,TRÊS (3) DEMÃOS, INCLUSIVE PIGMENTO E FIXADOR DE CAL</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</si>
  <si>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</si>
  <si>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</si>
  <si>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</si>
  <si>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</si>
  <si>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</si>
  <si>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</si>
  <si>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</si>
  <si>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PINTURA PRESERVATIVA COM CUPINICIDA EM MADEIRA SECA, DUAS (2) DEMÃOS</t>
  </si>
  <si>
    <t>ED-50511</t>
  </si>
  <si>
    <t>PINTURA PRESERVATIVA COM CUPINICIDA EM MADEIRA SECA, DUAS (2) DEMÃOS, INCLUSIVE DUAS (2) DEMÃOS DE VERNIZ SINTÉTICO MARÍTIMO, ACABAMENTO TIPO FOSCO</t>
  </si>
  <si>
    <t>PINTURA VERNIZ SOBRE MADEIRA</t>
  </si>
  <si>
    <t>ED-1454</t>
  </si>
  <si>
    <t>PINTURA COM VERNIZ IMPREGNANTE EM SUPERFÍCIE DE MADEIRA, DUAS (2) DEMÃOS, ACABAMENTO TIPO FOSCO</t>
  </si>
  <si>
    <t>ED-9026</t>
  </si>
  <si>
    <t>PINTURA COM VERNIZ SINTÉTICO MARÍTIMO EM BATE MACA DE MADEIRA SEM CORRIMÃO, COM LARGURA DE 15CM E ESP. 2CM, DUAS (2) DEMÃOS, ACABAMENTO TIPO FOSCO</t>
  </si>
  <si>
    <t>ED-50527</t>
  </si>
  <si>
    <t>PINTURA COM VERNIZ SINTÉTICO MARÍTIMO EM ESQUADRIAS DE MADEIRA, DUAS (2) DEMÃOS, ACABAMENTO TIPO ACETINADO (BRILHO SÚTIL)</t>
  </si>
  <si>
    <t>ED-50526</t>
  </si>
  <si>
    <t>PINTURA COM VERNIZ SINTÉTICO MARÍTIMO EM ESQUADRIAS DE MADEIRA, DUAS (2) DEMÃOS, ACABAMENTO TIPO BRILHANTE</t>
  </si>
  <si>
    <t>ED-50528</t>
  </si>
  <si>
    <t>PINTURA COM VERNIZ SINTÉTICO MARÍTIMO EM ESQUADRIAS DE MADEIRA, DUAS (2) DEMÃOS, ACABAMENTO TIPO FOSCO</t>
  </si>
  <si>
    <t>ED-50531</t>
  </si>
  <si>
    <t>PINTURA COM VERNIZ SINTÉTICO MARÍTIMO EM RÉGUAS PARA FIXAÇÃO CARTAZES E PROTEÇÃO DE CARTEIRAS, COM LARGURA DE 10CM E ESP. 2CM, DUAS (2) DEMÃOS, ACABAMENTO TIPO FOSCO</t>
  </si>
  <si>
    <t>PINTURA ESMALTE SOBRE MADEIRA</t>
  </si>
  <si>
    <t>ED-50493</t>
  </si>
  <si>
    <t>PINTURA ESMALTE EM ESQUADRIA DE MADEIRA, DUAS (2) DEMÃOS, INCLUSIVE UMA (1) DEMÃO DE FUNDO NIVELADOR, EXCLUSIVE MASSA A ÓLEO</t>
  </si>
  <si>
    <t>ED-28438</t>
  </si>
  <si>
    <t>PINTURA ESMALTE EM SUPERFÍCIE DE MADEIRA, DUAS (2) DEMÃOS, EXCLUSIVE FUNDO NIVELADOR E MASSA A ÓLEO</t>
  </si>
  <si>
    <t>ED-28437</t>
  </si>
  <si>
    <t>PINTURA ESMALTE EM SUPERFÍCIE DE MADEIRA, DUAS (2) DEMÃOS, INCLUSIVE UMA (1) DEMÃO DE FUNDO NIVELADOR, EXCLUSIVE MASSA A ÓLEO</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</si>
  <si>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</si>
  <si>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</si>
  <si>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</si>
  <si>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</si>
  <si>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</si>
  <si>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PINTURA ESMALTE</t>
  </si>
  <si>
    <t>ED-50509</t>
  </si>
  <si>
    <t>PINTURA ESMALTE EM SUPERFÍCIE DE CONCRETO/ALVENARIA, DUAS (2) DEMÃOS, EXCLUSIVE SELADOR ACRÍLICO E MASSA ACRÍLICA/CORRIDA (PVA)</t>
  </si>
  <si>
    <t>ED-50510</t>
  </si>
  <si>
    <t>PINTURA ESMALTE EM SUPERFÍCIE DE CONCRETO/ALVENARIA, TRÊS (3) DEMÃOS, EXCLUSIVE SELADOR ACRÍLICO E MASSA ACRÍLICA/CORRIDA (PVA)</t>
  </si>
  <si>
    <t>PINTURA ESMALTE SOBRE FERRO</t>
  </si>
  <si>
    <t>ED-50491</t>
  </si>
  <si>
    <t>PINTURA ESMALTE EM ESQUADRIAS DE FERRO, DUAS (2) DEMÃOS, INCLUSIVE UMA (1) DEMÃO DE FUNDO ANTICORROSIVO</t>
  </si>
  <si>
    <t>ED-50496</t>
  </si>
  <si>
    <t>ED-50495</t>
  </si>
  <si>
    <t>PINTURA ESMALTE SINTÉTICO EM SUPERFÍCIES METÁLICAS, DUAS (2) DEMÃOS, INCLUSIVE UMA (1) DEMÃO DE FUNDO ANTICORROSIVO</t>
  </si>
  <si>
    <t>PINTURA EPÓXI EM PAREDE</t>
  </si>
  <si>
    <t>ED-9917</t>
  </si>
  <si>
    <t>PINTURA EPÓXI EM PAREDE, DUAS (2) DEMÃOS, EXCLUSIVE SELADOR ACRÍLICO E MASSA ACRÍLICA/CORRIDA (PVA)</t>
  </si>
  <si>
    <t>ED-9919</t>
  </si>
  <si>
    <t>PINTURA EPÓXI EM PAREDE, DUAS (2) DEMÃOS, INCLUSIVE UMA (1) DEMÃO DE MASSA ACRÍLICA, EXCLUSIVE SELADOR ACRÍLICO</t>
  </si>
  <si>
    <t>ED-9918</t>
  </si>
  <si>
    <t>PINTURA EPÓXI EM PAREDE, TRÊS (3) DEMÃOS, EXCLUSIVE SELADOR ACRÍLICO E MASSA ACRÍLICA/CORRIDA (PVA)</t>
  </si>
  <si>
    <t>PINTURA EPÓXI EM PISO</t>
  </si>
  <si>
    <t>ED-9937</t>
  </si>
  <si>
    <t>PINTURA EPÓXI EM PISO, DUAS (2) DEMÃOS, EXCLUSIVE PRIMER EPÓXI, INCLUSIVE LIMPEZA DA SUPERFÍCIE A SER APLICADO MATERIAL</t>
  </si>
  <si>
    <t>ED-9934</t>
  </si>
  <si>
    <t>PINTURA EPÓXI EM PISO, DUAS (2) DEMÃOS, INCLUSIVE UMA (1) DEMÃO DE PRIMER EPÓXI</t>
  </si>
  <si>
    <t>ED-9933</t>
  </si>
  <si>
    <t>PINTURA EPÓXI EM PISO, DUAS (2) DEMÃOS, INCLUSIVE UMA (1) DEMÃO DE PRIMER EPÓXI E PREPARAÇÃO DA SUPERFÍCIE COM ARGAMASSA AUTONIVELANTE, ESP.4MM</t>
  </si>
  <si>
    <t>ED-16659</t>
  </si>
  <si>
    <t>PINTURA LÁTEX (PVA) EM SUPERFÍCIE DE MADEIRA, DUAS (2) DEMÃOS, EXCLUSIVE SELADOR ACRÍLICO E MASSA ACRÍLICA/CORRIDA (PVA)</t>
  </si>
  <si>
    <t>ED-9935</t>
  </si>
  <si>
    <t>PREPARAÇÃO PARA PINTURA (EPÓXI) EM PISO, INCLUSIVE UMA (1) DEMÃO DE PRIMER EPÓXI</t>
  </si>
  <si>
    <t>PINTURA E VERNIZ EM CONCRETO</t>
  </si>
  <si>
    <t>ED-50517</t>
  </si>
  <si>
    <t>PINTURA A BASE DE RESINA DE SILICONE EM CONCRETO OU ALVENARIA APARENTE, DUAS (2) DEMÃOS</t>
  </si>
  <si>
    <t>ED-50513</t>
  </si>
  <si>
    <t>PINTURA COM RESINA ACRÍLICA EM CONCRETO, DUAS (2) DEMÃOS, INCLUSIVE UMA (1) DEMÃO DE SELADOR ACRÍLICO</t>
  </si>
  <si>
    <t>ED-50525</t>
  </si>
  <si>
    <t>PINTURA COM VERNIZ ACRÍLICO EM ALVENARIA OU CONCRETO, DUAS (2) DEMÃOS, INCLUSIVE PREPARAÇÃO DA SUPERFÍCIE COM LIXAMENTO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</si>
  <si>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</si>
  <si>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</si>
  <si>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</si>
  <si>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</si>
  <si>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</si>
  <si>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</si>
  <si>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</si>
  <si>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</si>
  <si>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</si>
  <si>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PINTURA EM ESTRUTURA METÁLICA</t>
  </si>
  <si>
    <t>ED-50532</t>
  </si>
  <si>
    <t>PINTURA ANTICORROSIVA A BASE DE ÓXIDO DE FERRO (ZARCÃO) EM ESQUADRIA E SUPERFÍCIE METÁLICA, UMA (1) DEMÃO</t>
  </si>
  <si>
    <t>ED-50487</t>
  </si>
  <si>
    <t>PINTURA EPÓXI EM SUPERFÍCIES DE AÇO CARBONO, DUAS (2) DEMÃOS</t>
  </si>
  <si>
    <t>ED-50488</t>
  </si>
  <si>
    <t>PINTURA EPÓXI EM SUPERFÍCIES DE AÇO CARBONO, DUAS (2) DEMÃOS, APLICAÇÃO MECÂNICA</t>
  </si>
  <si>
    <t>ED-50497</t>
  </si>
  <si>
    <t>PINTURA ESMALTE EM ESTRUTURA METÁLICA, DUAS (2) DEMÃOS, INCLUSIVE UMA (1) DEMÃO FUNDO ANTICORROSIVO</t>
  </si>
  <si>
    <t>PINTURA ESPECIAL</t>
  </si>
  <si>
    <t>ED-50467</t>
  </si>
  <si>
    <t>PINTURA COM  TINTA A BASE DE BORRACHA CLORADA EM REVESTIMENTO CIMENTÍCIO OU CONCRETO, DUAS (2) DEMÃOS</t>
  </si>
  <si>
    <t>ED-50466</t>
  </si>
  <si>
    <t>PINTURA COM  TINTA A BASE DE BORRACHA CLORADA EM TELHAS DE FIBROCIMENTO, DUAS (2) DEMÃOS</t>
  </si>
  <si>
    <t>ED-50465</t>
  </si>
  <si>
    <t>PINTURA COM TINTA A BASE DE BORRACHA CLORADA EM FAIXAS DE DEMARCAÇÃO DE PISO, DUAS (2) DEMÃOS, FAIXA COM LARGURA DE 5 CM, APLICAÇÃO MECÂNICA</t>
  </si>
  <si>
    <t>PINTURA PARA VAGA DE GARAGEM</t>
  </si>
  <si>
    <t>ED-50460</t>
  </si>
  <si>
    <t>PINTURA ACRÍLICA PARA PISO EM FAIXA DE DEMARCAÇÃO DE QUADRA, DUAS (2) DEMÃOS, FAIXA COM LARGURA DE 5 CM</t>
  </si>
  <si>
    <t>ED-50462</t>
  </si>
  <si>
    <t>PINTURA ACRÍLICA PARA PISO EM FAIXA DE DEMARCAÇÃO DE QUADRA, QUATRO (4) DEMÃOS, FAIXA COM LARGURA DE 5 CM</t>
  </si>
  <si>
    <t>ED-50459</t>
  </si>
  <si>
    <t>PINTURA ACRÍLICA PARA PISO EM PASSEIO/SUPERFÍCIE CIMENTADA, DUAS (2) DEMÃOS</t>
  </si>
  <si>
    <t>PINTURA ACRÍLICA PARA PISO EM QUADRAS ESPORTIVA, DUAS (2) DEMÃOS</t>
  </si>
  <si>
    <t>ED-50463</t>
  </si>
  <si>
    <t>PINTURA ACRÍLICA PARA PISO EM QUADRAS ESPORTIVA, QUATRO (4) DEMÃOS</t>
  </si>
  <si>
    <t>ED-50464</t>
  </si>
  <si>
    <t>PINTURA COM RESINA ACRÍLICA EM PISOS CIMENTADOS, DUAS (2) DEMÃOS, INCLUSIVE LIMPEZA DA SUPERFÍCIE A SER APLICADO MATERIAL</t>
  </si>
  <si>
    <t>ED-50468</t>
  </si>
  <si>
    <t>PINTURA COM TINTA A BASE DE BORRACHA CLORADA EM FAIXAS DE DEMARCAÇÃO DE QUADRA, DUAS (2) DEMÃOS, FAIXA COM LARGURA DE 5 CM, APLICAÇÃO MECÂNICA</t>
  </si>
  <si>
    <t>ED-50490</t>
  </si>
  <si>
    <t>PINTURA EPÓXI EM FAIXAS DE DEMARCAÇÃO DE PISO, DUAS (2) DEMÃOS, FAIXA COM LARGURA DE 5 CM</t>
  </si>
  <si>
    <t>ED-50518</t>
  </si>
  <si>
    <t>PINTURA PARA SINALIZAÇÃO DE VAGA DE ESTACIONAMENTO PARA PORTADORES DE NECESSIDADES ESPECIAIS SOBRE PAVIMENTAÇÃO URBANA</t>
  </si>
  <si>
    <t>LOUÇAS, METAIS E ACESSÓRIOS</t>
  </si>
  <si>
    <t xml:space="preserve">BOJO EM AÇO INOX </t>
  </si>
  <si>
    <t>ED-50277</t>
  </si>
  <si>
    <t>CUBA EM AÇO INOXIDÁVEL DE EMBUTIR, AISI 304, APLICAÇÃO PARA PIA (465X330X115MM), NÚMERO 1, ASSENTAMENTO EM BANCADA, INCLUSIVE VÁLVULA DE ESCOAMENTO DE METAL COM ACABAMENTO CROMADO, SIFÃO DE METAL TIPO COPO COM ACABAMENTO CROMADO, FORNECIMENTO E INSTALAÇÃO</t>
  </si>
  <si>
    <t>ED-50278</t>
  </si>
  <si>
    <t>CUBA EM AÇO INOXIDÁVEL DE EMBUTIR, AISI 304, APLICAÇÃO PARA PIA (560X330X115MM), NÚMERO 2, ASSENTAMENTO EM BANCADA, INCLUSIVE VÁLVULA DE ESCOAMENTO DE METAL COM ACABAMENTO CROMADO, SIFÃO DE METAL TIPO COPO COM ACABAMENTO CROMADO, FORNECIMENTO E INSTALAÇÃO</t>
  </si>
  <si>
    <t>ED-50287</t>
  </si>
  <si>
    <t>CUBA EM AÇO INOXIDÁVEL DE EMBUTIR, AISI 304, APLICAÇÃO PARA TANQUE (600X600X400MM), ASSENTAMENTO EM BANCADA, INCLUSIVE VÁLVULA DE ESCOAMENTO DE METAL COM ACABAMENTO CROMADO, SIFÃO DE METAL TIPO COPO COM ACABAMENTO CROMADO, FORNECIMENTO E INSTALAÇÃO</t>
  </si>
  <si>
    <t>CUBA</t>
  </si>
  <si>
    <t>ED-50279</t>
  </si>
  <si>
    <t>CUBA DE LOUÇA BRANCA DE EMBUTIR, FORMATO OVAL, INCLUSIVE VÁLVULA DE ESCOAMENTO DE METAL COM ACABAMENTO CROMADO, SIFÃO DE METAL TIPO COPO COM ACABAMENTO CROMADO, FORNECIMENTO E INSTALAÇÃO</t>
  </si>
  <si>
    <t>ED-50280</t>
  </si>
  <si>
    <t>CUBA DE LOUÇA BRANCA DE SOBREPOR, FORMATO OVAL, INCLUSIVE VÁLVULA DE ESCOAMENTO DE METAL COM ACABAMENTO CROMADO, SIFÃO DE METAL TIPO COPO COM ACABAMENTO CROMADO, FORNECIMENTO E INSTALAÇÃO</t>
  </si>
  <si>
    <t>ED-2552</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</si>
  <si>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</si>
  <si>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ED-50282</t>
  </si>
  <si>
    <t>LAVATÓRIO DE LOUÇA BRANCA COM COLUNA, TAMANHO MÉDIO, INCLUSIVE ACESSÓRIOS DE FIXAÇÃO, VÁLVULA DE ESCOAMENTO DE METAL COM ACABAMENTO CROMADO, SIFÃO DE METAL TIPO COPO COM ACABAMENTO CROMADO, FORNECIMENTO, INSTALAÇÃO E REJUNTAMENTO, EXCLUSIVE TORNEIRA E ENGATE FLEXÍVEL</t>
  </si>
  <si>
    <t>ED-50283</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</si>
  <si>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</si>
  <si>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ED-50281</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</si>
  <si>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</si>
  <si>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TANQUE</t>
  </si>
  <si>
    <t>ED-50288</t>
  </si>
  <si>
    <t>CUBA EM AÇO INOXIDÁVEL DE SOBREPOR, AISI 304, APLICAÇÃO PARA TANQUE (630X515X260MM), ASSENTAMENTO EM BANCADA, INCLUSIVE VÁLVULA DE ESCOAMENTO DE METAL COM ACABAMENTO CROMADO, SIFÃO DE METAL TIPO COPO COM ACABAMENTO CROMADO, FORNECIMENTO E INSTALAÇÃO</t>
  </si>
  <si>
    <t>ED-50289</t>
  </si>
  <si>
    <t>TANQUE DE LOUÇA BRANCA COM COLUNA, CAPACIDADE 22 LITROS, INCLUSIVE ACESSÓRIOS DE FIXAÇÃO, FORNECIMENTO, INSTALAÇÃO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</si>
  <si>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</si>
  <si>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FORNECIMENTO, INSTALAÇÃO E REJUNTAMENTO, EXCLUSIVE TORNEIRA</t>
  </si>
  <si>
    <t>ED-9156</t>
  </si>
  <si>
    <t>TANQUE DE MÁRMORE SINTÉTICO DUPLO, CAPACIDADE 37 LITROS, INCLUSIVE ACESSÓRIOS DE FIXAÇÃO, VÁLVULA DE ESCOAMENTO DE METAL COM ACABAMENTO CROMADO, SIFÃO DE METAL TIPO COPO COM ACABAMENTO CROMADO, FORNECIMENTO E INSTALAÇÃO, EXCLUSIVE TORNEIRA</t>
  </si>
  <si>
    <t>ED-9155</t>
  </si>
  <si>
    <t>TANQUE DE MÁRMORE SINTÉTICO SIMPLES, CAPACIDADE 20 LITROS, INCLUSIVE ACESSÓRIOS DE FIXAÇÃO, VÁLVULA DE ESCOAMENTO DE METAL COM ACABAMENTO CROMADO, SIFÃO DE METAL TIPO COPO COM ACABAMENTO CROMADO, FORNECIMENTO E INSTALAÇÃO, EXCLUSIVE TORNEIRA</t>
  </si>
  <si>
    <t>ED-50293</t>
  </si>
  <si>
    <t>TANQUE DE POLIPROPILENO, CAPACIDADE 15 LITROS, INCLUSIVE ACESSÓRIOS DE FIXAÇÃO, VÁLVULA DE ESCOAMENTO DE PLÁSTICO (PVC) NA COR BRANCA, SIFÃO DE PLÁSTICO (PVC) TIPO COPO NA COR BRANCA, FORNECIMENTO E INSTALAÇÃO, EXCLUSIVE TORNEIRA</t>
  </si>
  <si>
    <t>ED-50294</t>
  </si>
  <si>
    <t>TANQUE DE POLIPROPILENO, CAPACIDADE 24 LITROS, INCLUSIVE ACESSÓRIOS DE FIXAÇÃO, VÁLVULA DE ESCOAMENTO DE PLÁSTICO (PVC) NA COR BRANCA, SIFÃO DE PLÁSTICO (PVC) TIPO COPO NA COR BRANCA, FORNECIMENTO E INSTALAÇÃO, EXCLUSIVE TORNEIRA</t>
  </si>
  <si>
    <t>TORNEIRA</t>
  </si>
  <si>
    <t>ED-29152</t>
  </si>
  <si>
    <t>TORNEIRA METÁLICA ANTIVANDALISMO, FECHAMENTO AUTOMÁTICO, ACABAMENTO CROMADO, APLICAÇÃO DE PAREDE, INCLUSIVE FORNECIMENTO E INSTALAÇÃO</t>
  </si>
  <si>
    <t>ED-22766</t>
  </si>
  <si>
    <t>TORNEIRA METÁLICA HOSPITALAR, ABERTURA ALAVANCA 1/4 DE VOLTA, ACABAMENTO CROMADO, COM AREJADOR, APLICAÇÃO DE MESA, INCLUSIVE ENGATE FLEXÍVEL METÁLICO, INCLUSIVE FORNECIMENTO E INSTALAÇÃO</t>
  </si>
  <si>
    <t>ED-22765</t>
  </si>
  <si>
    <t>ED-50328</t>
  </si>
  <si>
    <t>TORNEIRA METÁLICA PARA BEBEDOURO, ACABAMENTO CROMADO, APLICAÇÃO DE PAREDE, INCLUSIVE FORNECIMENTO E INSTALAÇÃO</t>
  </si>
  <si>
    <t>ED-29992</t>
  </si>
  <si>
    <t>TORNEIRA METÁLICA PARA BEBEDOURO, FECHAMENTO AUTOMÁTICO, ACABAMENTO CROMADO, APLICAÇÃO DE PAREDE, INCLUSIVE FORNECIMENTO E INSTALAÇÃO</t>
  </si>
  <si>
    <t>ED-50323</t>
  </si>
  <si>
    <t>ED-50330</t>
  </si>
  <si>
    <t>TORNEIRA METÁLICA PARA LAVATÓRIO, ABERTURA 1/4 DE VOLTA, ACABAMENTO CROMADO, COM AREJADOR, APLICAÇÃO DE MESA, INCLUSIVE ENGATE FLEXÍVEL METÁLICO, FORNECIMENTO E INSTALAÇÃO</t>
  </si>
  <si>
    <t>ED-50329</t>
  </si>
  <si>
    <t>ED-50326</t>
  </si>
  <si>
    <t>TORNEIRA METÁLICA PARA PIA, ABERTURA 1/4 DE VOLTA, ACABAMENTO CROMADO, COM AREJADOR, APLICAÇÃO DE PAREDE, INCLUSIVE FORNECIMENTO E INSTALAÇÃO</t>
  </si>
  <si>
    <t>ED-50327</t>
  </si>
  <si>
    <t>TORNEIRA METÁLICA PARA PIA, ABERTURA 1/4 DE VOLTA, ACABAMENTO CROMADO, SEM AREJADOR, APLICAÇÃO DE PAREDE, INCLUSIVE FORNECIMENTO E INSTALAÇÃO</t>
  </si>
  <si>
    <t>ED-50324</t>
  </si>
  <si>
    <t>TORNEIRA METÁLICA PARA PIA, BICA MÓVEL, ABERTURA 1/4 DE VOLTA, ACABAMENTO CROMADO, COM AREJADOR, APLICAÇÃO DE MESA, INCLUSIVE ENGATE FLEXÍVEL METÁLICO, FORNECIMENTO E INSTALAÇÃO</t>
  </si>
  <si>
    <t>ED-50325</t>
  </si>
  <si>
    <t>TORNEIRA METÁLICA PARA PIA, BICA MÓVEL, ABERTURA 1/4 DE VOLTA, ACABAMENTO CROMADO, COM AREJADOR, APLICAÇÃO DE PAREDE, INCLUSIVE FORNECIMENTO E INSTALAÇÃO</t>
  </si>
  <si>
    <t>ED-50331</t>
  </si>
  <si>
    <t>TORNEIRA METÁLICA PARA TANQUE, ACABAMENTO CROMADO, BICO COM ROSCA, INCLUSIVE FORNECIMENTO E INSTALAÇÃO</t>
  </si>
  <si>
    <t>ED-22902</t>
  </si>
  <si>
    <t>TORNEIRA METÁLICA PARA TANQUE, ACABAMENTO CROMADO, COM AREJADOR, INCLUSIVE FORNECIMENTO E INSTALAÇÃO</t>
  </si>
  <si>
    <t>ED-32664</t>
  </si>
  <si>
    <t>TORNEIRA PLÁSTICA PARA TANQUE/IRRIGAÇÃO, BICO COM ROSCA, FORNECIMENTO E INSTALAÇÃO</t>
  </si>
  <si>
    <t>LIGAÇÃO FLEXÍVEL</t>
  </si>
  <si>
    <t>ED-50317</t>
  </si>
  <si>
    <t>LIGAÇÃO FLEXÍVEL METÁLICA, DIÂMETRO 1/2" (20MM), INCLUSIVE FORNECIMENTO E INSTALAÇÃO</t>
  </si>
  <si>
    <t>VÁLVULA</t>
  </si>
  <si>
    <t>ED-50349</t>
  </si>
  <si>
    <t>INSTALAÇÃO DE VÁLVULA DE ESCOAMENTO DE METAL PARA TANQUE,  DN (1.1/4"), ACABAMENTO CROMADO, INCLUSIVE FORNECIMENTO</t>
  </si>
  <si>
    <t>ED-50335</t>
  </si>
  <si>
    <t>VÁLVULA AMERICANA PIA INOX 1 1/2" X 3/4"</t>
  </si>
  <si>
    <t>ED-50336</t>
  </si>
  <si>
    <t>VÁLVULA AMERICANA PIA INOX 4" X 1 1/2"</t>
  </si>
  <si>
    <t>ED-50337</t>
  </si>
  <si>
    <t>VÁLVULA DE DESCARGA COM REGISTRO INTERNO, ACIONAMENTO SIMPLES, DN 1.1/2" (50MM), INCLUSIVE ACABAMENTO DA VÁLVULA</t>
  </si>
  <si>
    <t>ED-50347</t>
  </si>
  <si>
    <t>VÁLVULA PARA LAVATÓRIO COM LADRÃO D = 2 1/4" X 1"</t>
  </si>
  <si>
    <t>ED-50348</t>
  </si>
  <si>
    <t>VÁLVULA PARA MICTÓRIO COM FECHAMENTO AUTOMÁTICO D = 1/2"</t>
  </si>
  <si>
    <t>SIFÃO</t>
  </si>
  <si>
    <t>ED-50320</t>
  </si>
  <si>
    <t>INSTALAÇÃO DE SIFÃO DE METAL PARA LAVATÓRIO, TIPO COPO COM ACABAMENTO CROMADO, DIÂMETRO (1"X1.1/2"), INCLUSIVE FORNECIMENTO</t>
  </si>
  <si>
    <t>ED-50321</t>
  </si>
  <si>
    <t>INSTALAÇÃO DE SIFÃO DE METAL PARA PIA, TIPO COPO COM ACABAMENTO CROMADO, DIÂMETRO (1.1/2"X1.1/2" OU 2"), INCLUSIVE FORNECIMENTO</t>
  </si>
  <si>
    <t>BACIA SANITÁRIA</t>
  </si>
  <si>
    <t>ED-50300</t>
  </si>
  <si>
    <t>BACIA DE LOUÇA TURCA CONVENCIONAL, COR BRANCA, INCLUSIVE ACESSÓRIOS, FORNECIMENTO, INSTALAÇÃO E REJUNTAMENTO</t>
  </si>
  <si>
    <t>ED-50297</t>
  </si>
  <si>
    <t>BACIA SANITÁRIA (VASO) DE LOUÇA COM CAIXA ACOPLADA, COR BRANCA, INCLUSIVE ACESSÓRIOS DE FIXAÇÃO/VEDAÇÃO, ENGATE FLEXÍVEL METÁLICO, FORNECIMENTO, INSTALAÇÃO E REJUNTAMENTO</t>
  </si>
  <si>
    <t>ED-50301</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</si>
  <si>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</si>
  <si>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ED-50296</t>
  </si>
  <si>
    <t>BACIA SANITÁRIA (VASO) DE LOUÇA CONVENCIONAL, COR BRANCA, INCLUSIVE ACESSÓRIOS DE FIXAÇÃO/VEDAÇÃO, FORNECIMENTO, INSTALAÇÃO E REJUNTAMENTO, EXCLUSIVE VÁLVULA DE DESCARGA E TUBO DE LIGAÇÃO</t>
  </si>
  <si>
    <t>ED-50298</t>
  </si>
  <si>
    <t>BACIA SANITÁRIA (VASO) DE LOUÇA CONVENCIONAL, COR BRANCA, INCLUSIVE ACESSÓRIOS DE FIXAÇÃO/VEDAÇÃO, VÁLVULA DE DESCARGA METÁLICA COM ACIONAMENTO DUPLO, TUBO DE LIGAÇÃO DE LATÃO COM CANOPLA, FORNECIMENTO, INSTALAÇÃO E REJUNTAMENTO</t>
  </si>
  <si>
    <t>ED-50299</t>
  </si>
  <si>
    <t>BACIA SANITÁRIA (VASO) DE LOUÇA CONVENCIONAL INFANTIL, COR BRANCA, INCLUSIVE ACESSÓRIOS DE FIXAÇÃO/VEDAÇÃO, VÁLVULA DE DESCARGA METÁLICA COM ACIONAMENTO DUPLO, TUBO DE LIGAÇÃO DE LATÃO COM CANOPLA, FORNECIMENTO, INSTALAÇÃO E REJUNTAMENTO</t>
  </si>
  <si>
    <t>MICTÓRIO</t>
  </si>
  <si>
    <t>ED-50285</t>
  </si>
  <si>
    <t>MICTÓRIO COLETIVO, EM AÇO INOXIDÁVEL, TIPO AISI 304, CHAPA 22, COM DESENVOLVIMENTO DE 1 METRO, INCLUSIVE VÁLVULA DE ESCOAMENTO DE METAL NA COR CROMADA, SIFÃO DE METAL TIPO COPO NA COR CROMADA, FORNECIMENTO E INSTALAÇÃO</t>
  </si>
  <si>
    <t>ED-50284</t>
  </si>
  <si>
    <t>MICTÓRIO COLETIVO, EM AÇO INOXIDÁVEL, TIPO AISI 304, CHAPA 22, COM DESENVOLVIMENTO DE 1,4 METRO, INCLUSIVE VÁLVULA DE ESCOAMENTO DE METAL NA COR CROMADA, SIFÃO DE METAL TIPO COPO NA COR CROMADA, FORNECIMENTO E INSTALAÇÃO</t>
  </si>
  <si>
    <t>ED-50286</t>
  </si>
  <si>
    <t>MICTÓRIO SIFONADO DE LOUÇA BRANCA, INCLUSIVE ENGATE FLEXÍVEL, EXCLUSIVE VÁLVULA DE DESCARGA</t>
  </si>
  <si>
    <t>VÁLVULA E CAIXA DE DESCARGA</t>
  </si>
  <si>
    <t>ED-16340</t>
  </si>
  <si>
    <t>ACABAMENTO ANTIVANDALISMO COM ACIONAMENTO DUPLO, EM AÇO INOX, PARA CAIXA DE DESCARGA DE EMBUTIR, COMANDO DE ACIONAMENTO, INCLUSIVE ACESSÓRIOS PARA FIXAÇÃO E INSTALAÇÃO</t>
  </si>
  <si>
    <t>ED-16339</t>
  </si>
  <si>
    <t>ACABAMENTO PLÁSTICO COM ACIONAMENTO DUPLO, NA COR BRANCA, PARA CAIXA DE DESCARGA DE EMBUTIR, COMANDO DE ACIONAMENTO, INCLUSIVE ACESSÓRIOS PARA FIXAÇÃO E INSTALAÇÃO</t>
  </si>
  <si>
    <t>ED-9134</t>
  </si>
  <si>
    <t>BACIA SANITÁRIA (VASO) DE LOUÇA CONVENCIONAL INFANTIL, COR BRANCA, INCLUSIVE ACESSÓRIOS DE FIXAÇÃO/VEDAÇÃO, FORNECIMENTO, INSTALAÇÃO E REJUNTAMENTO, EXCLUSIVE VÁLVULA DE DESCARGA E TUBO DE LIGAÇÃO</t>
  </si>
  <si>
    <t>ED-16330</t>
  </si>
  <si>
    <t>CAIXA DE DESCARGA PLÁSTICA DE EMBUTIR EM ALVENARIA, INCLUSIVE CORTE E ENCHIMENTO EM ALVENARIA, TELA PARA APLICAÇÃO DE ARGAMASSA E ACESSÓRIOS DE FIXAÇÃO, EXCLUSIVE COMANDO DE ACIONAMENTO E ACABAMENTO</t>
  </si>
  <si>
    <t>ED-49938</t>
  </si>
  <si>
    <t>CAIXA DE DESCARGA PLÁSTICA EXTERNA 12 LTS INSTALADA COM ACESSÓRIOS</t>
  </si>
  <si>
    <t>ED-9133</t>
  </si>
  <si>
    <t>VÁLVULA DE DESCARGA COM REGISTRO INTERNO, ACIONAMENTO DUPLO, DN 1.1/2" (50MM), INCLUSIVE ACABAMENTO DA VÁLVULA</t>
  </si>
  <si>
    <t>BEBEDOURO ELÉTRICO</t>
  </si>
  <si>
    <t>ED-48169</t>
  </si>
  <si>
    <t>ED-48170</t>
  </si>
  <si>
    <t>BEBEDOURO MF-F PINTADO</t>
  </si>
  <si>
    <t>ED-48171</t>
  </si>
  <si>
    <t>BEBEDOURO MG-F INFANTIL INOX</t>
  </si>
  <si>
    <t>ED-48172</t>
  </si>
  <si>
    <t>BEBEDOURO MG-F INFANTIL PINTADO</t>
  </si>
  <si>
    <t>ED-48177</t>
  </si>
  <si>
    <t>FILTRO DE ÁGUA POTÁVEL (BITOLA: Ø1/2"| CLASSE DE FILTRAGEM INMETRO: D| REDUÇÃO DE CLORO LIVRE: 75%)</t>
  </si>
  <si>
    <t>DUCHA HIGIÊNICA</t>
  </si>
  <si>
    <t>ED-50316</t>
  </si>
  <si>
    <t>DUCHA HIGIÊNICA COM REGISTRO PARA CONTROLE DE FLUXO DE ÁGUA, DIÂMETRO 1/2" (20MM), INCLUSIVE FORNECIMENTO E INSTALAÇÃO</t>
  </si>
  <si>
    <t>CHUVEIRO</t>
  </si>
  <si>
    <t>ED-50310</t>
  </si>
  <si>
    <t>BRAÇO PARA CHUVEIRO, COMPRIMENTO 40 CM, DIÂMETRO NOMINAL DE 1/2" (20MM), INCLUSIVE ACABAMENTO</t>
  </si>
  <si>
    <t>ED-16344</t>
  </si>
  <si>
    <t>CHUVEIRO ELÉTRICO BRANCO, TENSÃO 127V/220V, POTÊNCIA 4600W/5500W, INCLUSIVE BRAÇO, FORNECIMENTO E INSTALAÇÃO</t>
  </si>
  <si>
    <t>ED-50314</t>
  </si>
  <si>
    <t>CHUVEIRO ELÉTRICO COM RESISTÊNCIA BLINDADA, TENSÃO 127V/220V, POTÊNCIA 5500W/6800W, INCLUSIVE BRAÇO, FORNECIMENTO E INSTALAÇÃO</t>
  </si>
  <si>
    <t>ED-50313</t>
  </si>
  <si>
    <t>CHUVEIRO ELÉTRICO CROMADO, TENSÃO 127V/220V, POTÊNCIA 5500W/6800W, INCLUSIVE BRAÇO, FORNECIMENTO E INSTALAÇÃO</t>
  </si>
  <si>
    <t>ED-32667</t>
  </si>
  <si>
    <t>DUCHA PLÁSTICA, LARGURA 5", FORNECIMENTO E INSTALAÇÃO INCLUSIVE BRAÇO</t>
  </si>
  <si>
    <t>COMPLEMENTO DE LOUÇA</t>
  </si>
  <si>
    <t>ED-48156</t>
  </si>
  <si>
    <t>ASSENTO BRANCO PARA VASO</t>
  </si>
  <si>
    <t>ED-48157</t>
  </si>
  <si>
    <t>ASSENTO PARA VASO PNE (NBR 9050)</t>
  </si>
  <si>
    <t>ED-48159</t>
  </si>
  <si>
    <t>BANCO ARTICULADO EM FÓRMICA COM CANTOS ARREDONDADOS E SUPERFÍCIE ANTIDERRAPANTE IMPERMEÁVEL, PROFUNDIDADE MÍNIMA DE 0,45 M E COMPRIMENTO MÍNIMO DE 0,70 M, PARA ESFORÇO DE 1,5 KN CONFORME NBR 9050</t>
  </si>
  <si>
    <t>ED-50309</t>
  </si>
  <si>
    <t>BOLSA DE BORRACHA D = 1 1/2"</t>
  </si>
  <si>
    <t>ED-48174</t>
  </si>
  <si>
    <t>CABIDE DE LOUÇA COM DOIS (2) GANCHOS, NA COR BRANCA, ASSENTAMENTO EM ARGAMASSA INDUSTRIALIZADA, INCLUSIVE REJUNTAMENTO E FORNECIMENTO</t>
  </si>
  <si>
    <t>ED-48175</t>
  </si>
  <si>
    <t>CABIDE EM TUBO DE AÇO GALVANIZADO D = 1/2"</t>
  </si>
  <si>
    <t>ED-48176</t>
  </si>
  <si>
    <t>CABIDE METÁLICO SIMPLES CROMADO, INCLUSIVE FIXAÇÃO</t>
  </si>
  <si>
    <t>ED-48180</t>
  </si>
  <si>
    <t>DISPENSER EM AÇO INOX PARA PAPEL TOALHA 2 OU 3 FOLHAS</t>
  </si>
  <si>
    <t>ED-48182</t>
  </si>
  <si>
    <t>ED-50318</t>
  </si>
  <si>
    <t>LIGAÇÃO PARA SAÍDA DE VASO SANITÁRIO PVC CROMADO</t>
  </si>
  <si>
    <t>ED-48185</t>
  </si>
  <si>
    <t>MEIA SABONETEIRA DE LOUÇA, NA COR BRANCA, ASSENTAMENTO COM ARGAMASSA INDUSTRIALIZADA, INCLUSIVE REJUNTAMENTO E FORNECIMENTO</t>
  </si>
  <si>
    <t>ED-48179</t>
  </si>
  <si>
    <t>PAPELEIRA DE LOUÇA COM ROLETE, NA COR BRANCA, ASSENTAMENTO COM ARGAMASSA INDUSTRIALIZADA, INCLUSIVE REJUNTAMENTO E FORNECIMENTO</t>
  </si>
  <si>
    <t>ED-48181</t>
  </si>
  <si>
    <t>PAPELEIRA METÁLICA CROMADA, INCLUSIVE FIXAÇÃO</t>
  </si>
  <si>
    <t>ED-50319</t>
  </si>
  <si>
    <t>PARAFUSO CASTELO, NÚMERO 8, INCLUSIVE FORNECIMENTO COM ARRUELA E BUCHA DE NYLON</t>
  </si>
  <si>
    <t>ED-48186</t>
  </si>
  <si>
    <t>SABONETEIRA DE LOUÇA, NA COR BRANCA, ASSENTAMENTO COM ARGAMASSA INDUSTRIALIZADA, INCLUSIVE REJUNTAMENTO E FORNECIMENTO</t>
  </si>
  <si>
    <t>ED-48187</t>
  </si>
  <si>
    <t>SABONETEIRA METÁLICA CROMADA, TIPO CONCHA, DE SOBREPOR</t>
  </si>
  <si>
    <t>ED-50332</t>
  </si>
  <si>
    <t>ED-9135</t>
  </si>
  <si>
    <t>TUBO DE LIGAÇÃO DE ÁGUA PARA BACIA SANITÁRIA (VASO), DN 1.1/2", COMPRIMENTO 25CM, INCLUSIVE CANOPLA, SPUD, FORNECIMENTO E INSTALAÇÃO</t>
  </si>
  <si>
    <t>ED-50333</t>
  </si>
  <si>
    <t>TUBO LONGO DN 40MM (1.1/2"), PARA CAIXA DE DESCARGA, INCLUSIVE FORNECIMENTO E INSTALAÇÃO</t>
  </si>
  <si>
    <t>ED-50334</t>
  </si>
  <si>
    <t>TUBO PARA VÁLVULA DE DESCARGA Nº. 18 COM ADAPTADOR D = 1 1/2"</t>
  </si>
  <si>
    <t>DISPENSADOR</t>
  </si>
  <si>
    <t>ED-48155</t>
  </si>
  <si>
    <t>DISPENSER PARA GEL/ÁLCOOL COM RESERVATORIO 800 ML</t>
  </si>
  <si>
    <t>ED-48183</t>
  </si>
  <si>
    <t>PAPELEIRA PLASTICA TIPO DISPENSER PARA PAPEL HIGIENICO ROLAO</t>
  </si>
  <si>
    <t>ED-48184</t>
  </si>
  <si>
    <t>SABONETEIRA EM AÇO INOX TIPO DISPENSER PARA SABONETE LIQUIDO COM RESERVATORIO 800 ML</t>
  </si>
  <si>
    <t>ED-48189</t>
  </si>
  <si>
    <t>SABONETEIRA PLASTICA TIPO DISPENSER PARA SABONETE LIQUIDO COM RESERVATORIO 1500 ML</t>
  </si>
  <si>
    <t>ED-48188</t>
  </si>
  <si>
    <t>SABONETEIRA PLASTICA TIPO DISPENSER PARA SABONETE LIQUIDO COM RESERVATORIO 800 ML</t>
  </si>
  <si>
    <t>EQUIPAMENTO PARA ACESSIBILIDADE (PMR/PCR)</t>
  </si>
  <si>
    <t>ED-48158</t>
  </si>
  <si>
    <t>BANCO ARTICULADO EM AÇO INOX COM CANTOS ARREDONDADOS, PROFUNDIDADE MÍNIMA DE 0,45 M E COMPRIMENTO MÍNIMO DE 0,70 M, CONFORME NBR 9050</t>
  </si>
  <si>
    <t>ED-48165</t>
  </si>
  <si>
    <t>BARRA DE APOIO EM AÇO INOX POLIDO EM "L", DN 1.1/4" (31,75MM), PARA ACESSIBILIDADE (PMR/PCR), COMPRIMENTO 140CM, INSTALADO EM PAREDE, INCLUSIVE FORNECIMENTO, INSTALAÇÃO E ACESSÓRIOS PARA FIXAÇÃO</t>
  </si>
  <si>
    <t>ED-48167</t>
  </si>
  <si>
    <t>BARRA DE APOIO EM AÇO INOX POLIDO PARA LAVATÓRIO DE CANTO, DN 1.1/4" (31,75MM), PARA ACESSIBILIDADE (PMR/PCR), INSTALADO EM PAREDE, INCLUSIVE FORNECIMENTO, INSTALAÇÃO E ACESSÓRIOS PARA FIXAÇÃO</t>
  </si>
  <si>
    <t>ED-48161</t>
  </si>
  <si>
    <t>BARRA DE APOIO EM AÇO INOX POLIDO RETA, DN 1.1/4" (31,75MM), PARA ACESSIBILIDADE (PMR/PCR), COMPRIMENTO 100CM, INSTALADO EM PAREDE, INCLUSIVE FORNECIMENTO, INSTALAÇÃO E ACESSÓRIOS PARA FIXAÇÃO</t>
  </si>
  <si>
    <t>ED-48166</t>
  </si>
  <si>
    <t>BARRA DE APOIO EM AÇO INOX POLIDO RETA, DN 1.1/4" (31,75MM), PARA ACESSIBILIDADE (PMR/PCR), COMPRIMENTO 120CM, INSTALADO EM PAREDE, INCLUSIVE FORNECIMENTO, INSTALAÇÃO E ACESSÓRIOS PARA FIXAÇÃO</t>
  </si>
  <si>
    <t>ED-48163</t>
  </si>
  <si>
    <t>ED-48164</t>
  </si>
  <si>
    <t>ED-48160</t>
  </si>
  <si>
    <t>ED-48162</t>
  </si>
  <si>
    <t>BARRA DE APOIO EM AÇO INOX POLIDO RETA, DN 1.1/4" (31,75MM), PARA ACESSIBILIDADE (PMR/PCR), COMPRIMENTO 90CM, INSTALADO EM PAREDE, INCLUSIVE FORNECIMENTO, INSTALAÇÃO E ACESSÓRIOS PARA FIXAÇÃO</t>
  </si>
  <si>
    <t>BANCADAS E PRATELEIRAS</t>
  </si>
  <si>
    <t>BANCADA EM AÇO INOX</t>
  </si>
  <si>
    <t>ED-48337</t>
  </si>
  <si>
    <t>BANCADA EM AÇO INOXIDÁVEL</t>
  </si>
  <si>
    <t>BANCADA EM ARDÓSIA</t>
  </si>
  <si>
    <t>ED-48338</t>
  </si>
  <si>
    <t>BANCADA EM ARDÓSIA E = 3 CM, APOIADA EM ALVENARIA</t>
  </si>
  <si>
    <t>ED-48339</t>
  </si>
  <si>
    <t>BANCADA EM ARDÓSIA E = 3 CM, L = 55 CM, APOIADA EM CONSOLE DE METALON</t>
  </si>
  <si>
    <t>BANCADA EM GRANITO</t>
  </si>
  <si>
    <t>ED-48344</t>
  </si>
  <si>
    <t>ED-48343</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</si>
  <si>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</si>
  <si>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</si>
  <si>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</si>
  <si>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</si>
  <si>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BANCADA EM MÁRMORE</t>
  </si>
  <si>
    <t>ED-48346</t>
  </si>
  <si>
    <t>BANCADA EM MÁRMORE BRANCO E = 3 CM, APOIADA EM ALVENARIA</t>
  </si>
  <si>
    <t>ED-48345</t>
  </si>
  <si>
    <t>BANCADA EM MÁRMORE BRANCO E = 3 CM, APOIADA EM CONSOLE DE METALON 20 X 30 MM</t>
  </si>
  <si>
    <t>ACABAMENTO, FURO E COLAGEM DE BOJO</t>
  </si>
  <si>
    <t>ED-48342</t>
  </si>
  <si>
    <t>TESTEIRA E RODABANCADA EM GRANITO</t>
  </si>
  <si>
    <t>ED-48348</t>
  </si>
  <si>
    <t>ED-48347</t>
  </si>
  <si>
    <t>RODABANCA/FRONTÃO PARA BANCADA EM GRANITO, COR CINZA ANDORINHA, ESP. 2CM, ALTURA DE 7CM, INCLUSIVE REJUNTAMENTO EM MASSA PLÁSTICA NA COR DA PEDRA</t>
  </si>
  <si>
    <t>ED-48351</t>
  </si>
  <si>
    <t>TESTEIRA EM GRANITO CINZA ANDORINHA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</si>
  <si>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</si>
  <si>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</si>
  <si>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</si>
  <si>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ESQUADARIA E MASSA PLÁSTICA NA COR DA PEDRA</t>
  </si>
  <si>
    <t>ED-21635</t>
  </si>
  <si>
    <t>TESTEIRA E RODABANCADA EM MÁRMORE</t>
  </si>
  <si>
    <t>ED-48350</t>
  </si>
  <si>
    <t>RODABANCADA EM MÁRMORE BRANCO H = 10 CM, E = 2 CM</t>
  </si>
  <si>
    <t>ED-48349</t>
  </si>
  <si>
    <t>RODABANCADA EM MÁRMORE BRANCO H = 7 CM, E = 2 CM</t>
  </si>
  <si>
    <t>ED-48352</t>
  </si>
  <si>
    <t>TESTEIRA EM MÁRMORE BRANCO</t>
  </si>
  <si>
    <t>BANCADA EM CONCRETO</t>
  </si>
  <si>
    <t>ED-48341</t>
  </si>
  <si>
    <t>BANCADA EM CONCRETO, APOIADA EM CONSOLE DE METALON 20 X 30 MM</t>
  </si>
  <si>
    <t>ED-48340</t>
  </si>
  <si>
    <t>BANCADA SIMPLES EM CONCRETO, APOIADA EM ALVENARIA</t>
  </si>
  <si>
    <t>PRATELEIRA DE ARDÓSIA</t>
  </si>
  <si>
    <t>ED-50688</t>
  </si>
  <si>
    <t>PRATELEIRA DE ARDÓSIA E = 2 CM APOIADA EM CONSOLE DE METALON 20 X 30 MM</t>
  </si>
  <si>
    <t>ED-50687</t>
  </si>
  <si>
    <t>PRATELEIRA DE ARDÓSIA E = 2 CM EMBUTIDA EM PAREDE</t>
  </si>
  <si>
    <t>PRATELEIRA DE GRANITO</t>
  </si>
  <si>
    <t>ED-50692</t>
  </si>
  <si>
    <t>PRATELEIRA DE GRANITO CINZA ANDORINHA, E = 2 CM, APOIADA EM CONSOLE DE METALON 20 X 30 MM</t>
  </si>
  <si>
    <t>ED-50691</t>
  </si>
  <si>
    <t>PRATELEIRA DE GRANITO CINZA ANDORINHA, E = 2 CM, APOIADA SOBRE ALVENARIA</t>
  </si>
  <si>
    <t>PRATELEIRA DE MÁRMORE</t>
  </si>
  <si>
    <t>ED-50696</t>
  </si>
  <si>
    <t>PRATELEIRA DE MÁRMORE BRANCO E = 2 CM, APOIADA EM CONSOLE DE METALON 20 X 30 MM</t>
  </si>
  <si>
    <t>ED-50695</t>
  </si>
  <si>
    <t>PRATELEIRA DE MÁRMORE BRANCO E = 2 CM, APOIADA SOBRE ALVENARIA</t>
  </si>
  <si>
    <t>PRATELEIRAS DE MADEIRA</t>
  </si>
  <si>
    <t>ED-50693</t>
  </si>
  <si>
    <t>PRATELEIRA DE MADEIRA ENVERNIZADA, EM CONSOLE DE METALON 20 X 30 MM</t>
  </si>
  <si>
    <t>ED-50694</t>
  </si>
  <si>
    <t>PRATELEIRA DE MADEIRA PINTADA DE ESMALTE, EM CONSOLE DE METALON 20 X 30 MM</t>
  </si>
  <si>
    <t>PRATELEIRA DE CONCRETO</t>
  </si>
  <si>
    <t>ED-50690</t>
  </si>
  <si>
    <t>PRATELEIRA DE CONCRETO, APOIADA EM CONSOLE DE METALON 20 X 30 MM</t>
  </si>
  <si>
    <t>ED-50689</t>
  </si>
  <si>
    <t>PRATELEIRA DE CONCRETO PRÉ- MOLDADO E = 4 CM, APOIADA SOBRE ALVENARIA</t>
  </si>
  <si>
    <t>INSTALAÇÕES ELÉTRICAS</t>
  </si>
  <si>
    <t>CABO DE COBRE FLEXÍVEL (450/750V)</t>
  </si>
  <si>
    <t>ED-48966</t>
  </si>
  <si>
    <t>ED-48946</t>
  </si>
  <si>
    <t>ED-48971</t>
  </si>
  <si>
    <t>CABO DE COBRE FLEXÍVEL, CLASSE 5, ISOLAMENTO TIPO LSHF/ATOX, NÃO HALOGENADO, ANTICHAMA, TERMOPLÁSTICO, UNIPOLAR, SEÇÃO 16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</si>
  <si>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</si>
  <si>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</si>
  <si>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</si>
  <si>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</si>
  <si>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</si>
  <si>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</si>
  <si>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</si>
  <si>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ED-48961</t>
  </si>
  <si>
    <t>CABO DE COBRE FLEXÍVEL (0,6/1KV)</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</si>
  <si>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</si>
  <si>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</si>
  <si>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</si>
  <si>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</si>
  <si>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</si>
  <si>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</si>
  <si>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</si>
  <si>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</si>
  <si>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</si>
  <si>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</si>
  <si>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</si>
  <si>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</si>
  <si>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</si>
  <si>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</si>
  <si>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</si>
  <si>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</si>
  <si>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</si>
  <si>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</si>
  <si>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</si>
  <si>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</si>
  <si>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</si>
  <si>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</si>
  <si>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</si>
  <si>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</si>
  <si>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</si>
  <si>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</si>
  <si>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</si>
  <si>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</si>
  <si>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</si>
  <si>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</si>
  <si>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</si>
  <si>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CORDOALHA</t>
  </si>
  <si>
    <t>ED-49132</t>
  </si>
  <si>
    <t>CABO DE COBRE NU # 10 MM2, ENTERRADO, EXCLUSIVE ESCAVAÇÃO E REATERRO</t>
  </si>
  <si>
    <t>ED-49133</t>
  </si>
  <si>
    <t>CABO DE COBRE NU # 16 MM2, ENTERRADO, EXCLUSIVE ESCAVAÇÃO E REATERRO</t>
  </si>
  <si>
    <t>ED-49134</t>
  </si>
  <si>
    <t>CABO DE COBRE NU # 25 MM2, ENTERRADO, EXCLUSIVE ESCAVAÇÃO E REATERRO</t>
  </si>
  <si>
    <t>ED-49135</t>
  </si>
  <si>
    <t>CABO DE COBRE NU # 35 MM2, ENTERRADO, EXCLUSIVE ESCAVAÇÃO E REATERRO</t>
  </si>
  <si>
    <t>ED-49136</t>
  </si>
  <si>
    <t>CABO DE COBRE NU # 50 MM2, ENTERRADO, EXCLUSIVE ESCAVAÇÃO E REATERRO</t>
  </si>
  <si>
    <t>ED-49137</t>
  </si>
  <si>
    <t>CABO DE COBRE NU # 70 MM2, ENTERRADO, EXCLUSIVE ESCAVAÇÃO E REATERRO</t>
  </si>
  <si>
    <t>ED-49138</t>
  </si>
  <si>
    <t>CABO DE COBRE NU # 95 MM2, ENTERRADO, EXCLUSIVE ESCAVAÇÃO E REATERRO</t>
  </si>
  <si>
    <t>CAIXA EM PVC LIGAÇÃO E PASSAGEM</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</si>
  <si>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</si>
  <si>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</si>
  <si>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</si>
  <si>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</si>
  <si>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</si>
  <si>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CAIXA DE LIGAÇÃO/PASSAGEM EM PVC RÍGIDO PARA ELETRODUTO, DIMENSÕES 4"X2", EMBUTIDA EM PAREDE EM CHAPA DE GESSO ACARTONADO (DRYWALL), INCLUSIVE FORNECIMENTO E INSTALAÇÃO</t>
  </si>
  <si>
    <t>ED-49188</t>
  </si>
  <si>
    <t>CAIXA DE LIGAÇÃO/PASSAGEM EM PVC RÍGIDO PARA ELETRODUTO, DIMENSÕES 4"X4", EMBUTIDA EM ALVENARIA - FORNECIMENTO E INSTALAÇÃO</t>
  </si>
  <si>
    <t>ED-49195</t>
  </si>
  <si>
    <t>CAIXA DE LIGAÇÃO/PASSAGEM EM PVC RÍGIDO PARA ELETRODUTO, DIMENSÕES 4"X4", EMBUTIDA EM PAREDE EM CHAPA DE GESSO ACARTONADO (DRYWALL), INCLUSIVE FORNECIMENTO E INSTALAÇÃO</t>
  </si>
  <si>
    <t>ED-49191</t>
  </si>
  <si>
    <t>ED-49190</t>
  </si>
  <si>
    <t>CAIXA DE LIGAÇÃO/PASSAGEM EM PVC RÍGIDO PARA ELETRODUTO, OCTOGONAL COM FUNDO FIXO REFORÇADO, DIMENSÕES 4"X4", EMBUTIDA EM LAJE - FORNECIMENTO E INSTALAÇÃO</t>
  </si>
  <si>
    <t>ED-49189</t>
  </si>
  <si>
    <t>CAIXA DE LIGAÇÃO/PASSAGEM EM PVC RÍGIDO PARA ELETRODUTO, OCTOGONAL COM FUNDO MÓVEL, DIMENSÕES 4"X4",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</si>
  <si>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</si>
  <si>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</si>
  <si>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</si>
  <si>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</si>
  <si>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</si>
  <si>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CAIXA ESTANQUE AQUATIC 4x2"</t>
  </si>
  <si>
    <t>CAIXA METÁLICA DE LIGAÇÃO E PASSAGEM</t>
  </si>
  <si>
    <t>ED-49197</t>
  </si>
  <si>
    <t>CAIXA DE INSPEÇÃO EM CONCRETO, TIPO "ZA" PASSEIO, PADRÃO CEMIG, DIMENSÃO (28X28)CM, ALTURA 40CM, COM TAMPA E ARO ARTICULADO EM FERRO FUNDIDO, INCLUSIVE ESCAVAÇÃO, APILOAMENTO, LASTRO DE BRITA, REATERRO E TRANSPORTE E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</si>
  <si>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</si>
  <si>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E RETIRADA DO MATERIAL ESCAVADO (EM CAÇAMBA) </t>
  </si>
  <si>
    <t>ED-49199</t>
  </si>
  <si>
    <t>CAIXA DE INSPEÇÃO EM CONCRETO, TIPO "ZB" PASSEIO, PADRÃO CEMIG, DIMENSÃO (52X44)CM, ALTURA 70CM, COM TAMPA E ARO ARTICULADO EM FERRO FUNDIDO, INCLUSIVE ESCAVAÇÃO, APILOAMENTO, LASTRO DE BRITA, REATERRO E TRANSPORTE E RETIRADA DO MATERIAL ESCAVADO (EM CAÇAMBA)</t>
  </si>
  <si>
    <t>ED-49202</t>
  </si>
  <si>
    <t>CAIXA DE INSPEÇÃO EM CONCRETO, TIPO "ZC" GARAGEM, PADRÃO CEMIG, DIMENSÃO (77X67)CM, ALTURA 90CM, COM TAMPA E ARO ARTICULADO EM FERRO FUNDIDO, INCLUSIVE ESCAVAÇÃO, APILOAMENTO, LASTRO DE BRITA, REATERRO E TRANSPORTE E RETIRADA DO MATERIAL ESCAVADO (EM CAÇAMBA)</t>
  </si>
  <si>
    <t>ED-49201</t>
  </si>
  <si>
    <t>CAIXA DE INSPEÇÃO EM CONCRETO, TIPO "ZC" PASSEIO, PADRÃO CEMIG, DIMENSÃO (77X67)CM, ALTURA 90CM, COM TAMPA E ARO ARTICULADO EM FERRO FUNDIDO, INCLUSIVE ESCAVAÇÃO, APILOAMENTO, LASTRO DE BRITA, REATERRO E TRANSPORTE E RETIRADA DO MATERIAL ESCAVADO (EM CAÇAMBA)</t>
  </si>
  <si>
    <t>ED-49213</t>
  </si>
  <si>
    <t>CAIXA DE PASSAGEM CP-N2 INCLUSIVE TAMPA</t>
  </si>
  <si>
    <t>ED-49151</t>
  </si>
  <si>
    <t>ED-49152</t>
  </si>
  <si>
    <t>ED-49153</t>
  </si>
  <si>
    <t>ED-49154</t>
  </si>
  <si>
    <t>CAIXA DE PASSAGEM EM CHAPA DE AÇO COM TAMPA APARAFUSADA, SOBREPOR, 252 X 252 X 102 MM</t>
  </si>
  <si>
    <t>ED-49155</t>
  </si>
  <si>
    <t>ED-49156</t>
  </si>
  <si>
    <t>CAIXA DE PASSAGEM EM CHAPA DE AÇO COM TAMPA APARAFUSADA, SOBREPOR, 352 X 352 X 122 MM</t>
  </si>
  <si>
    <t>ED-49148</t>
  </si>
  <si>
    <t>CAIXA DE PASSAGEM EM CHAPA DE AÇO, EMBUTIR 153 X 153 X 82 MM</t>
  </si>
  <si>
    <t>ED-49149</t>
  </si>
  <si>
    <t>CAIXA DE PASSAGEM EM CHAPA DE AÇO, EMBUTIR 230 X 230 X 102 MM</t>
  </si>
  <si>
    <t>ED-49150</t>
  </si>
  <si>
    <t>CAIXA DE PASSAGEM EM CHAPA DE AÇO, EMBUTIR 330 X 330 X 122 MM</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</si>
  <si>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</si>
  <si>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</si>
  <si>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</si>
  <si>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</si>
  <si>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</si>
  <si>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</si>
  <si>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</si>
  <si>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</si>
  <si>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ED-49214</t>
  </si>
  <si>
    <t>CAIXA DE PASSAGEM 15 x 15 CM EM CHAPA DE FERRO COM TAMPA CEGA</t>
  </si>
  <si>
    <t>ED-49215</t>
  </si>
  <si>
    <t>CAIXA DE PASSAGEM 20 X 20 CM EM CHAPA DE FERRO COM TAMPA CEGA</t>
  </si>
  <si>
    <t>CAIXA DE PASSAGEM EM ALVENARIA</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</si>
  <si>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</si>
  <si>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</si>
  <si>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</si>
  <si>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</si>
  <si>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</si>
  <si>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</si>
  <si>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</si>
  <si>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</si>
  <si>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CAIXA DE PASSAGEM PARA TELEFONIA</t>
  </si>
  <si>
    <t>ED-49216</t>
  </si>
  <si>
    <t>CAIXA DE PASSAGEM Nº 1 PADRÃO TELEBRÁS DIM. (10 X 10 X 5) CM EM CHAPA DE AÇO GALVANIZADO</t>
  </si>
  <si>
    <t>ED-49177</t>
  </si>
  <si>
    <t>ED-49178</t>
  </si>
  <si>
    <t>CAIXA DE PASSAGEM Nº 2 PADRÃO TELEBRÁS DIM. (20 X 20 X 12) CM EM CHAPA DE AÇO GALVANIZADO</t>
  </si>
  <si>
    <t>ED-49217</t>
  </si>
  <si>
    <t>CAIXA DE PASSAGEM Nº 2 PADRÃO TELEBRÁS DIM. (20 X 20 X 13,5) CM EM CHAPA DE AÇO GALVANIZADO - EMBUTIR, FECHO DE PLÁSTICO C/ FUNDO DE MADEIRA S/ FUNDO DE CHAPA</t>
  </si>
  <si>
    <t>ED-49179</t>
  </si>
  <si>
    <t>CAIXA DE PASSAGEM Nº 3 PADRÃO TELEBRÁS DIM. (40 X 40 X 12) CM EM CHAPA DE AÇO GALVANIZADO</t>
  </si>
  <si>
    <t>ED-49219</t>
  </si>
  <si>
    <t>CAIXA DE PASSAGEM Nº 3 PADRÃO TELEBRÁS DIM. (40 X 40 X 13,5) CM EM CHAPA DE AÇO GALVANIZADO - EMBUTIR, FECHO DE PLÁSTICO C/ FUNDO DE MADEIRA S/ FUNDO DE CHAPA</t>
  </si>
  <si>
    <t>ED-49182</t>
  </si>
  <si>
    <t>CAIXA DE PASSAGEM Nº 6 PADRÃO TELEBRÁS DIM. (120 X 120 X 12) CM EM CHAPA DE AÇO GALVANIZADO</t>
  </si>
  <si>
    <t>ED-49225</t>
  </si>
  <si>
    <t>CAIXA DE PASSAGEM Nº 6 PADRÃO TELEBRÁS DIM. (120 X 120 X 13,5) CM EM CHAPA DE AÇO GALVANIZADO - EMBUTIR, FECHO DE PLÁSTICO C/ FUNDO DE MADEIRA S/ FUNDO DE CHAPA</t>
  </si>
  <si>
    <t>ED-49218</t>
  </si>
  <si>
    <t>CAIXA DE TELEFONIA, NÚMERO 2, DIMENSÃO (20X20)CM, EM CHAPA DE AÇO GALVANIZADO, TIPO SOBREPOR COM FECHO, INCLUSIVE ACESSÓRIOS E INSTALAÇÃO</t>
  </si>
  <si>
    <t>ED-49183</t>
  </si>
  <si>
    <t>CAIXA DE TELEFONIA, NÚMERO 3, DIMENSÃO (40X40)CM, EM CHAPA DE AÇO GALVANIZADO, TIPO EMBUTIR COM FECHO, INCLUSIVE ASSENTAMENTO E ACESSÓRIOS</t>
  </si>
  <si>
    <t>ED-49220</t>
  </si>
  <si>
    <t>CAIXA DE TELEFONIA, NÚMERO 3, DIMENSÃO (40X40)CM, EM CHAPA DE AÇO GALVANIZADO, TIPO SOBREPOR COM FECHO, INCLUSIVE ACESSÓRIOS E INSTALAÇÃO</t>
  </si>
  <si>
    <t>ED-49184</t>
  </si>
  <si>
    <t>CAIXA DE TELEFONIA, NÚMERO 4, DIMENSÃO (60X60)CM, EM CHAPA DE AÇO GALVANIZADO, TIPO EMBUTIR COM FECHO, INCLUSIVE ACESSÓRIOS E INSTALAÇÃO</t>
  </si>
  <si>
    <t>ED-49222</t>
  </si>
  <si>
    <t>CAIXA DE TELEFONIA, NÚMERO 4, DIMENSÃO (60X60)CM, EM CHAPA DE AÇO GALVANIZADO, TIPO SOBREPOR COM FECHO, INCLUSIVE ACESSÓRIOS E INSTALAÇÃO</t>
  </si>
  <si>
    <t>ED-49185</t>
  </si>
  <si>
    <t>CAIXA DE TELEFONIA, NÚMERO 5, DIMENSÃO (80X80)CM, EM CHAPA DE AÇO GALVANIZADO, TIPO EMBUTIR COM FECHO, INCLUSIVE ACESSÓRIOS E INSTALAÇÃO</t>
  </si>
  <si>
    <t>ED-49224</t>
  </si>
  <si>
    <t>CAIXA DE TELEFONIA, NÚMERO 5, DIMENSÃO (80X80)CM, EM CHAPA DE AÇO GALVANIZADO, TIPO SOBREPOR COM FECHO, INCLUSIVE ACESSÓRIOS E INSTALAÇÃO</t>
  </si>
  <si>
    <t>ED-49186</t>
  </si>
  <si>
    <t>CAIXA DE TELEFONIA, NÚMERO 6, DIMENSÃO (100X100)CM, EM CHAPA DE AÇO GALVANIZADO, TIPO EMBUTIR COM FECHO, INCLUSIVE ACESSÓRIOS E INSTALAÇÃO</t>
  </si>
  <si>
    <t>ED-29066</t>
  </si>
  <si>
    <t>CAIXA DE TELEFONIA, NÚMERO 7, DIMENSÃO (120X120)CM, EM CHAPA DE AÇO GALVANIZADO, TIPO EMBUTIR COM FECHO, INCLUSIVE ACESSÓRIOS E INSTALAÇÃO</t>
  </si>
  <si>
    <t>ED-49227</t>
  </si>
  <si>
    <t>CAIXA DE TELEFONIA, NÚMERO 8, DIMENSÃO (150X150)CM, EM CHAPA DE AÇO GALVANIZADO, TIPO EMBUTIR COM FECHO, INCLUSIVE ACESSÓRIOS E INSTALAÇÃO</t>
  </si>
  <si>
    <t>ED-27189</t>
  </si>
  <si>
    <t>CAIXA PRÉ-MOLDADA PARA ENTRADA TELEFÔNICA SUBTERRÂNEA, TIPO R1, MEDIDAS INTERNAS (60X35X50)CM, INCLUSIVE ESCAVAÇÃO, APILOAMENTO, LASTRO DE BRITA, REATERRO E TRANSPORTE E RETIRADA DO MATERIAL ESCAVADO (EM CAÇAMBA)</t>
  </si>
  <si>
    <t>ED-49176</t>
  </si>
  <si>
    <t>CAIXA PRÉ-MOLDADA PARA ENTRADA TELEFÔNICA SUBTERRÂNEA, TIPO R2, MEDIDAS INTERNAS (107X52X50)CM, INCLUSIVE ESCAVAÇÃO, APILOAMENTO, LASTRO DE BRITA, REATERRO E TRANSPORTE E RETIRADA DO MATERIAL ESCAVADO (EM CAÇAMBA)</t>
  </si>
  <si>
    <t>ED-49174</t>
  </si>
  <si>
    <t>CAIXA SUBTERRÂNEA, TIPO P20, EM FERRO FUNDIDO COM TAMPA, INCLUSIVE ESCAVAÇÃO, REATERRO E TRANSPORTE E RETIRADA DO MATERIAL ESCAVADO (EM CAÇAMBA</t>
  </si>
  <si>
    <t>INTERRUPTOR, TOMADA E ACESSÓRIOS</t>
  </si>
  <si>
    <t>ED-49058</t>
  </si>
  <si>
    <t>CAMPAINHA DE EMBUTIR EM CAIXA 2x4", DO TIPO CIGARRA, 127V</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</si>
  <si>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</si>
  <si>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</si>
  <si>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</si>
  <si>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</si>
  <si>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</si>
  <si>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</si>
  <si>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</si>
  <si>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</si>
  <si>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</si>
  <si>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</si>
  <si>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</si>
  <si>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</si>
  <si>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</si>
  <si>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</si>
  <si>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</si>
  <si>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</si>
  <si>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</si>
  <si>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</si>
  <si>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</si>
  <si>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</si>
  <si>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</si>
  <si>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</si>
  <si>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</si>
  <si>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</si>
  <si>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</si>
  <si>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</si>
  <si>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</si>
  <si>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</si>
  <si>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</si>
  <si>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</si>
  <si>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</si>
  <si>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</si>
  <si>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</si>
  <si>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</si>
  <si>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</si>
  <si>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</si>
  <si>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</si>
  <si>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</si>
  <si>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</si>
  <si>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</si>
  <si>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</si>
  <si>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</si>
  <si>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</si>
  <si>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</si>
  <si>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</si>
  <si>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</si>
  <si>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</si>
  <si>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</si>
  <si>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</si>
  <si>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</si>
  <si>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</si>
  <si>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</si>
  <si>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</si>
  <si>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</si>
  <si>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</si>
  <si>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</si>
  <si>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</si>
  <si>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</si>
  <si>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</si>
  <si>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</si>
  <si>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</si>
  <si>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</si>
  <si>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</si>
  <si>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</si>
  <si>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</si>
  <si>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</si>
  <si>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</si>
  <si>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</si>
  <si>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</si>
  <si>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</si>
  <si>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</si>
  <si>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</si>
  <si>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</si>
  <si>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</si>
  <si>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</si>
  <si>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</si>
  <si>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</si>
  <si>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</si>
  <si>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</si>
  <si>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</si>
  <si>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</si>
  <si>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</si>
  <si>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</si>
  <si>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</si>
  <si>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</si>
  <si>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</si>
  <si>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</si>
  <si>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</si>
  <si>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</si>
  <si>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</si>
  <si>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</si>
  <si>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</si>
  <si>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</si>
  <si>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</si>
  <si>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</si>
  <si>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FORNECIMENTO, INSTALAÇÃO, SUPORTE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</si>
  <si>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</si>
  <si>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</si>
  <si>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</si>
  <si>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</si>
  <si>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</si>
  <si>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</si>
  <si>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</si>
  <si>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</si>
  <si>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</si>
  <si>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</si>
  <si>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</si>
  <si>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</si>
  <si>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</si>
  <si>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</si>
  <si>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</si>
  <si>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</si>
  <si>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</si>
  <si>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</si>
  <si>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</si>
  <si>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</si>
  <si>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</si>
  <si>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</si>
  <si>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</si>
  <si>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</si>
  <si>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</si>
  <si>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</si>
  <si>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</si>
  <si>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</si>
  <si>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</si>
  <si>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</si>
  <si>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</si>
  <si>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</si>
  <si>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</si>
  <si>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</si>
  <si>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</si>
  <si>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</si>
  <si>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</si>
  <si>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</si>
  <si>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</si>
  <si>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</si>
  <si>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</si>
  <si>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</si>
  <si>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</si>
  <si>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</si>
  <si>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</si>
  <si>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</si>
  <si>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</si>
  <si>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</si>
  <si>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</si>
  <si>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</si>
  <si>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</si>
  <si>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</si>
  <si>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</si>
  <si>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</si>
  <si>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</si>
  <si>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ED-5622</t>
  </si>
  <si>
    <t>ED-5620</t>
  </si>
  <si>
    <t>ED-5619</t>
  </si>
  <si>
    <t>PLACA 4"X4" CEGA, INCLUSIVE FORNECIMENTO E INSTALAÇÃO, EXCLUSIVE SUPORTE</t>
  </si>
  <si>
    <t>ED-5623</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</si>
  <si>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</si>
  <si>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</si>
  <si>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</si>
  <si>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</si>
  <si>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</si>
  <si>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</si>
  <si>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</si>
  <si>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</si>
  <si>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MANGUEIRA PVC FLEXÍVEL CORRUGADO</t>
  </si>
  <si>
    <t>ED-49415</t>
  </si>
  <si>
    <t>ELETRODUTO FLEXÍVEL CORRUGADO, PVC, ANTI-CHAMA, DN 32MM (1"), APLICADO EM ALVENARIA, INCLUSIVE RASGO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</si>
  <si>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</si>
  <si>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</si>
  <si>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</si>
  <si>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</si>
  <si>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</si>
  <si>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</si>
  <si>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</si>
  <si>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</si>
  <si>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</si>
  <si>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</si>
  <si>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</si>
  <si>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</si>
  <si>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</si>
  <si>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</si>
  <si>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</si>
  <si>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</si>
  <si>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</si>
  <si>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</si>
  <si>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</si>
  <si>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</si>
  <si>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</si>
  <si>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</si>
  <si>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</si>
  <si>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</si>
  <si>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</si>
  <si>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</si>
  <si>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</si>
  <si>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</si>
  <si>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</si>
  <si>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</si>
  <si>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</si>
  <si>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</si>
  <si>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</si>
  <si>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</si>
  <si>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</si>
  <si>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</si>
  <si>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</si>
  <si>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</si>
  <si>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</si>
  <si>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</si>
  <si>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</si>
  <si>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</si>
  <si>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</si>
  <si>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</si>
  <si>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</si>
  <si>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</si>
  <si>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</si>
  <si>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</si>
  <si>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</si>
  <si>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</si>
  <si>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</si>
  <si>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</si>
  <si>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</si>
  <si>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</si>
  <si>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</si>
  <si>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</si>
  <si>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</si>
  <si>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</si>
  <si>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</si>
  <si>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</si>
  <si>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</si>
  <si>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</si>
  <si>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</si>
  <si>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</si>
  <si>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</si>
  <si>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</si>
  <si>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</si>
  <si>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</si>
  <si>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</si>
  <si>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</si>
  <si>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</si>
  <si>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</si>
  <si>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</si>
  <si>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</si>
  <si>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</si>
  <si>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</si>
  <si>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</si>
  <si>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</si>
  <si>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</si>
  <si>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</si>
  <si>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</si>
  <si>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</si>
  <si>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</si>
  <si>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</si>
  <si>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</si>
  <si>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</si>
  <si>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</si>
  <si>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</si>
  <si>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</si>
  <si>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</si>
  <si>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</si>
  <si>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</si>
  <si>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</si>
  <si>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</si>
  <si>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</si>
  <si>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</si>
  <si>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</si>
  <si>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</si>
  <si>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</si>
  <si>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</si>
  <si>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</si>
  <si>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</si>
  <si>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</si>
  <si>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</si>
  <si>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</si>
  <si>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</si>
  <si>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</si>
  <si>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</si>
  <si>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</si>
  <si>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</si>
  <si>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</si>
  <si>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</si>
  <si>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</si>
  <si>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</si>
  <si>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</si>
  <si>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</si>
  <si>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</si>
  <si>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</si>
  <si>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</si>
  <si>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</si>
  <si>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</si>
  <si>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</si>
  <si>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</si>
  <si>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</si>
  <si>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</si>
  <si>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</si>
  <si>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</si>
  <si>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</si>
  <si>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</si>
  <si>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</si>
  <si>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</si>
  <si>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</si>
  <si>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</si>
  <si>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</si>
  <si>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</si>
  <si>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</si>
  <si>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</si>
  <si>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</si>
  <si>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</si>
  <si>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ELETRODUTO RÍGIDO EM PVC</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</si>
  <si>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</si>
  <si>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</si>
  <si>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</si>
  <si>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</si>
  <si>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</si>
  <si>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</si>
  <si>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</si>
  <si>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</si>
  <si>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</si>
  <si>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</si>
  <si>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</si>
  <si>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</si>
  <si>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</si>
  <si>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</si>
  <si>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</si>
  <si>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</si>
  <si>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</si>
  <si>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</si>
  <si>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</si>
  <si>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</si>
  <si>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ELETRODUTO RÍGIDO EM AÇO GALVANIZADO</t>
  </si>
  <si>
    <t>ED-49316</t>
  </si>
  <si>
    <t>ELETRODUTO DE AÇO GALVANIZADO LEVE, INCLUSIVE CONEXÕES, SUPORTES E FIXAÇÃO DN 15 (1/2")</t>
  </si>
  <si>
    <t>ED-49317</t>
  </si>
  <si>
    <t>ED-49318</t>
  </si>
  <si>
    <t>ED-49324</t>
  </si>
  <si>
    <t>ELETRODUTO DE AÇO GALVANIZADO MÉDIO, INCLUSIVE CONEXÕES, SUPORTES E FIXAÇÃO DN 100 (4")</t>
  </si>
  <si>
    <t>ED-49319</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</si>
  <si>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</si>
  <si>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</si>
  <si>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</si>
  <si>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</si>
  <si>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</si>
  <si>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</si>
  <si>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</si>
  <si>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</si>
  <si>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</si>
  <si>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</si>
  <si>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</si>
  <si>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</si>
  <si>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</si>
  <si>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</si>
  <si>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</si>
  <si>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</si>
  <si>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</si>
  <si>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</si>
  <si>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</si>
  <si>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</si>
  <si>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</si>
  <si>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</si>
  <si>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</si>
  <si>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</si>
  <si>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</si>
  <si>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</si>
  <si>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</si>
  <si>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</si>
  <si>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</si>
  <si>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</si>
  <si>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</si>
  <si>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</si>
  <si>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</si>
  <si>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</si>
  <si>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</si>
  <si>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</si>
  <si>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</si>
  <si>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</si>
  <si>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</si>
  <si>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</si>
  <si>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</si>
  <si>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</si>
  <si>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</si>
  <si>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</si>
  <si>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</si>
  <si>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</si>
  <si>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</si>
  <si>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</si>
  <si>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</si>
  <si>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</si>
  <si>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</si>
  <si>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</si>
  <si>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</si>
  <si>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ELETROCALHA LISA (100X100)MM EM CHAPA DE AÇO GALVANIZADO #18, COM TRATAMENTO PRÉ-ZINCADO, INCLUSIVE TAMPA DE ENCAIXE, FIXAÇÃO SUPERIOR, CONEXÕES E ACESSÓRIOS</t>
  </si>
  <si>
    <t>ED-19510</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</si>
  <si>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</si>
  <si>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</si>
  <si>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</si>
  <si>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</si>
  <si>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</si>
  <si>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</si>
  <si>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</si>
  <si>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</si>
  <si>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</si>
  <si>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</si>
  <si>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</si>
  <si>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</si>
  <si>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</si>
  <si>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</si>
  <si>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ELETROCALHA PERFURADA</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</si>
  <si>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</si>
  <si>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</si>
  <si>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</si>
  <si>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</si>
  <si>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</si>
  <si>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</si>
  <si>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</si>
  <si>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</si>
  <si>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</si>
  <si>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</si>
  <si>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</si>
  <si>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</si>
  <si>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</si>
  <si>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</si>
  <si>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</si>
  <si>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</si>
  <si>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</si>
  <si>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</si>
  <si>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</si>
  <si>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</si>
  <si>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</si>
  <si>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</si>
  <si>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</si>
  <si>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</si>
  <si>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</si>
  <si>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</si>
  <si>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</si>
  <si>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</si>
  <si>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</si>
  <si>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</si>
  <si>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</si>
  <si>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</si>
  <si>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</si>
  <si>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</si>
  <si>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</si>
  <si>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</si>
  <si>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</si>
  <si>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</si>
  <si>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ED-49405</t>
  </si>
  <si>
    <t>LUMINÁRIA ARANDELA TIPO TARTARUGA BLINDADA COMPLETA, PARA UMA (1) LÂMPADA FLUORESCENTE COMPACTA 20W, FORNECIMENTO E INSTALAÇÃO, INCLUSIVE BASE E LÂMPADA</t>
  </si>
  <si>
    <t>ED-49404</t>
  </si>
  <si>
    <t>LUMINÁRIA ARANDELA TIPO TARTARUGA BLINDADA, PARA UMA (1) LÂMPADA BASE E-27, POTÊNCIA MÁXIMA 60W, FORNECIMENTO E INSTALAÇÃO, EXCLUSIVE BASE E LÂMPADA</t>
  </si>
  <si>
    <t>ED-49403</t>
  </si>
  <si>
    <t>LUMINÁRIA ARANDELA TIPO TARTARUGA COMPLETA, PARA UMA (1) LÂMPADA FLUORESCENTE COMPACTA 20W, FORNECIMENTO E INSTALAÇÃO, INCLUSIVE BASE E LÂMPADA</t>
  </si>
  <si>
    <t>ED-49402</t>
  </si>
  <si>
    <t>LUMINÁRIA ARANDELA TIPO TARTARUGA, PARA UMA (1) LÂMPADA BASE E-27, POTÊNCIA MÁXIMA 60W, FORNECIMENTO E INSTALAÇÃO, EXCLUSIVE BASE E LÂMPADA</t>
  </si>
  <si>
    <t>ED-49387</t>
  </si>
  <si>
    <t>LUMINÁRIA COMERCIAL CHANFRADA DE SOBREPOR COMPLETA, PARA DUAS (2) LÂMPADAS TUBULARES FLUORESCENTE 2X16W-ØT8, FORNECIMENTO E INSTALAÇÃO, INCLUSIVE BASE, REATOR E LÂMPADAS</t>
  </si>
  <si>
    <t>ED-49393</t>
  </si>
  <si>
    <t>LUMINÁRIA COMERCIAL CHANFRADA DE SOBREPOR COMPLETA, PARA DUAS (2) LÂMPADAS TUBULARES FLUORESCENTE 2X32W-ØT8, FORNECIMENTO E INSTALAÇÃO, INCLUSIVE BASE, REATOR E LÂMPADAS</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</si>
  <si>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</si>
  <si>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</si>
  <si>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</si>
  <si>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</si>
  <si>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ED-49389</t>
  </si>
  <si>
    <t>LUMINÁRIA COMERCIAL CHANFRADA DE SOBREPOR COMPLETA, PARA QUATRO (4) LÂMPADAS TUBULARES FLUORESCENTE 4X16W-ØT8, FORNECIMENTO E INSTALAÇÃO, INCLUSIVE BASE, REATOR E LÂMPADAS</t>
  </si>
  <si>
    <t>ED-49395</t>
  </si>
  <si>
    <t>LUMINÁRIA COMERCIAL CHANFRADA DE SOBREPOR COMPLETA, PARA QUATRO (4) LÂMPADAS TUBULARES FLUORESCENTE 4X32W-ØT8, FORNECIMENTO E INSTALAÇÃO, INCLUSIVE BASE, REATOR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</si>
  <si>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</si>
  <si>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</si>
  <si>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</si>
  <si>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</si>
  <si>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ED-49385</t>
  </si>
  <si>
    <t>LUMINÁRIA COMERCIAL CHANFRADA DE SOBREPOR COMPLETA, PARA UMA (1) LÂMPADA TUBULAR FLUORESCENTE 1X16W-ØT8, FORNECIMENTO E INSTALAÇÃO, INCLUSIVE BASE, REATOR E LÂMPADA</t>
  </si>
  <si>
    <t>ED-49391</t>
  </si>
  <si>
    <t>LUMINÁRIA COMERCIAL CHANFRADA DE SOBREPOR COMPLETA, PARA UMA (1) LÂMPADA TUBULAR FLUORESCENTE 1X32W-ØT8, FORNECIMENTO E INSTALAÇÃO, INCLUSIVE BASE, REATOR E LÂMPADA</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</si>
  <si>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</si>
  <si>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</si>
  <si>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</si>
  <si>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</si>
  <si>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ED-49386</t>
  </si>
  <si>
    <t>LUMINÁRIA COMERCIAL CHANFRADA DE SOBREPOR, PARA DUAS (2) LÂMPADAS TUBULARES FLUORESCENTE 2X16W-ØT8 OU 2X20W-ØT10 OU LED 2X9W-ØT8, FORNECIMENTO E INSTALAÇÃO, EXCLUSIVE BASE, REATOR E LÂMPADAS</t>
  </si>
  <si>
    <t>ED-49392</t>
  </si>
  <si>
    <t>LUMINÁRIA COMERCIAL CHANFRADA DE SOBREPOR, PARA DUAS (2) LÂMPADAS TUBULARES FLUORESCENTE 2X32W-ØT8 OU 2X40W-ØT10 OU LED 2X18W-ØT8, FORNECIMENTO E INSTALAÇÃO, EXCLUSIVE BASE, REATOR E LÂMPADAS</t>
  </si>
  <si>
    <t>ED-49388</t>
  </si>
  <si>
    <t>LUMINÁRIA COMERCIAL CHANFRADA DE SOBREPOR, PARA QUATRO (4) LÂMPADAS TUBULARES FLUORESCENTE 4X16W-ØT8 OU 4X20W-ØT10 OU LED 4X9W-ØT8, FORNECIMENTO E INSTALAÇÃO, EXCLUSIVE BASE, REATOR E LÂMPADAS</t>
  </si>
  <si>
    <t>ED-49394</t>
  </si>
  <si>
    <t>LUMINÁRIA COMERCIAL CHANFRADA DE SOBREPOR, PARA QUATRO (4) LÂMPADAS TUBULARES FLUORESCENTE 4X32W-ØT8 OU 4X40W-ØT10 OU LED 4X18W-ØT8, FORNECIMENTO E INSTALAÇÃO, EXCLUSIVE BASE, REATOR E LÂMPADAS</t>
  </si>
  <si>
    <t>ED-49384</t>
  </si>
  <si>
    <t>LUMINÁRIA COMERCIAL CHANFRADA DE SOBREPOR, PARA UMA (1) LÂMPADA TUBULAR FLUORESCENTE 1X16W-ØT8 OU 1X20W-ØT10 OU LED 1X9W-ØT8, FORNECIMENTO E INSTALAÇÃO, EXCLUSIVE BASE, REATOR E LÂMPADA</t>
  </si>
  <si>
    <t>ED-49390</t>
  </si>
  <si>
    <t>LUMINÁRIA COMERCIAL CHANFRADA DE SOBREPOR, PARA UMA (1) LÂMPADA TUBULAR FLUORESCENTE 1X32W-ØT8 OU 1X40W-ØT10 OU LED 1X18W-ØT8, FORNECIMENTO E INSTALAÇÃO, EXCLUSIVE BASE, REATOR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</si>
  <si>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</si>
  <si>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</si>
  <si>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</si>
  <si>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</si>
  <si>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</si>
  <si>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</si>
  <si>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</si>
  <si>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</si>
  <si>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</si>
  <si>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</si>
  <si>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</si>
  <si>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</si>
  <si>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</si>
  <si>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</si>
  <si>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</si>
  <si>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</si>
  <si>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</si>
  <si>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</si>
  <si>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</si>
  <si>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</si>
  <si>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</si>
  <si>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</si>
  <si>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</si>
  <si>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</si>
  <si>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</si>
  <si>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</si>
  <si>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</si>
  <si>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</si>
  <si>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</si>
  <si>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</si>
  <si>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</si>
  <si>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</si>
  <si>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</si>
  <si>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</si>
  <si>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</si>
  <si>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</si>
  <si>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</si>
  <si>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</si>
  <si>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</si>
  <si>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</si>
  <si>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</si>
  <si>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</si>
  <si>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</si>
  <si>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</si>
  <si>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</si>
  <si>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</si>
  <si>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</si>
  <si>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</si>
  <si>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</si>
  <si>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</si>
  <si>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</si>
  <si>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</si>
  <si>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</si>
  <si>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</si>
  <si>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</si>
  <si>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</si>
  <si>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</si>
  <si>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</si>
  <si>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</si>
  <si>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</si>
  <si>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</si>
  <si>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</si>
  <si>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</si>
  <si>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</si>
  <si>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</si>
  <si>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</si>
  <si>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</si>
  <si>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</si>
  <si>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</si>
  <si>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</si>
  <si>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</si>
  <si>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</si>
  <si>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</si>
  <si>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</si>
  <si>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</si>
  <si>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</si>
  <si>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</si>
  <si>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</si>
  <si>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</si>
  <si>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</si>
  <si>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ED-49401</t>
  </si>
  <si>
    <t>LUMINÁRIA TIPO DROPS COM BASE SUPORTE GALVANIZADA E GLOBO LEITOSO COMPLETA, PARA UMA (1) LÂMPADA FLUORESCENTE COMPACTA DE 20W, FORNECIMENTO E INSTALAÇÃO, INCLUSIVE BASE 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</si>
  <si>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</si>
  <si>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</si>
  <si>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</si>
  <si>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</si>
  <si>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</si>
  <si>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</si>
  <si>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ED-49496</t>
  </si>
  <si>
    <t>PROJETOR EXTERNO PARA LÂMPADA A VAPOR DE MERCÚRIO , DE IODETO METÁLICO OU DE SÓDIO, COM ÂNGULO REGULÁVEL, COM ALOJAMENTO PARA REATOR, COMPLETO</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</si>
  <si>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</si>
  <si>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</si>
  <si>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</si>
  <si>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</si>
  <si>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</si>
  <si>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</si>
  <si>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</si>
  <si>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</si>
  <si>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</si>
  <si>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</si>
  <si>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</si>
  <si>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</si>
  <si>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</si>
  <si>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</si>
  <si>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</si>
  <si>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</si>
  <si>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</si>
  <si>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</si>
  <si>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ED-49371</t>
  </si>
  <si>
    <t>LÂMPADA COMPACTA ELETRÔNICA FLUORESCENTE, BASE E27, POTÊNCIA 11W, TENSÃO 110-127V, FORNECIMENTO E INSTALAÇÃO, EXCLUSIVE LUMINÁRIA</t>
  </si>
  <si>
    <t>ED-49372</t>
  </si>
  <si>
    <t>LÂMPADA COMPACTA ELETRÔNICA FLUORESCENTE, BASE E27, POTÊNCIA 15W, TENSÃO 110-127V, FORNECIMENTO E INSTALAÇÃO, EXCLUSIVE LUMINÁRIA</t>
  </si>
  <si>
    <t>ED-49373</t>
  </si>
  <si>
    <t>LÂMPADA COMPACTA ELETRÔNICA FLUORESCENTE, BASE E27, POTÊNCIA 20W, TENSÃO 110-127V, FORNECIMENTO E INSTALAÇÃO, EXCLUSIVE LUMINÁRIA</t>
  </si>
  <si>
    <t>ED-49374</t>
  </si>
  <si>
    <t>LÂMPADA COMPACTA ELETRÔNICA FLUORESCENTE, BASE E27, POTÊNCIA 23W, TENSÃO 110-127V, FORNECIMENTO E INSTALAÇÃO, EXCLUSIVE LUMINÁRIA</t>
  </si>
  <si>
    <t>ED-49370</t>
  </si>
  <si>
    <t>LÂMPADA COMPACTA ELETRÔNICA FLUORESCENTE, BASE E27, POTÊNCIA 9W, TENSÃO 110-127V, FORNECIMENTO E INSTALAÇÃO, EXCLUSIVE LUMINÁRIA</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</si>
  <si>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</si>
  <si>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</si>
  <si>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</si>
  <si>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</si>
  <si>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</si>
  <si>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</si>
  <si>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ED-49379</t>
  </si>
  <si>
    <t>LÂMPADA MISTA DE 160W/220V</t>
  </si>
  <si>
    <t>ED-49375</t>
  </si>
  <si>
    <t>LÂMPADA TUBULAR FLUORESCENTE, BASE G13, POTÊNCIA 16W, FORNECIMENTO E INSTALAÇÃO, EXCLUSIVE REATOR E LUMINÁRIA</t>
  </si>
  <si>
    <t>ED-49377</t>
  </si>
  <si>
    <t>LÂMPADA TUBULAR FLUORESCENTE, BASE G13, POTÊNCIA 20W, FORNECIMENTO E INSTALAÇÃO, EXCLUSIVE REATOR E LUMINÁRIA</t>
  </si>
  <si>
    <t>ED-49376</t>
  </si>
  <si>
    <t>LÂMPADA TUBULAR FLUORESCENTE, BASE G13, POTÊNCIA 32W, FORNECIMENTO E INSTALAÇÃO, EXCLUSIVE REATOR E LUMINÁRIA</t>
  </si>
  <si>
    <t>ED-49378</t>
  </si>
  <si>
    <t>LÂMPADA TUBULAR FLUORESCENTE, BASE G13, POTÊNCIA 40W, FORNECIMENTO E INSTALAÇÃO, EXCLUSIVE REATOR 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</si>
  <si>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</si>
  <si>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</si>
  <si>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</si>
  <si>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</si>
  <si>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</si>
  <si>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</si>
  <si>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</si>
  <si>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</si>
  <si>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</si>
  <si>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</si>
  <si>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</si>
  <si>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</si>
  <si>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</si>
  <si>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</si>
  <si>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</si>
  <si>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</si>
  <si>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</si>
  <si>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</si>
  <si>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</si>
  <si>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</si>
  <si>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</si>
  <si>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</si>
  <si>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</si>
  <si>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ENTRADA DE ENERGIA</t>
  </si>
  <si>
    <t>ED-49440</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</si>
  <si>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</si>
  <si>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</si>
  <si>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</si>
  <si>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</si>
  <si>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</si>
  <si>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</si>
  <si>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</si>
  <si>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</si>
  <si>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</si>
  <si>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</si>
  <si>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</si>
  <si>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</si>
  <si>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</si>
  <si>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</si>
  <si>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</si>
  <si>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</si>
  <si>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</si>
  <si>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</si>
  <si>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</si>
  <si>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</si>
  <si>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</si>
  <si>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</si>
  <si>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</si>
  <si>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</si>
  <si>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</si>
  <si>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</si>
  <si>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</si>
  <si>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</si>
  <si>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</si>
  <si>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</si>
  <si>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</si>
  <si>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</si>
  <si>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</si>
  <si>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</si>
  <si>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</si>
  <si>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</si>
  <si>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</si>
  <si>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</si>
  <si>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</si>
  <si>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CANALETA EM PVC</t>
  </si>
  <si>
    <t>ED-49060</t>
  </si>
  <si>
    <t>CANALETA EM PVC PARA INSTALAÇÃO ELÉTRICA APARENTE, INCLUSIVE CONEXÕES, DIMENSÕES 20 X 10 MM</t>
  </si>
  <si>
    <t>ED-49061</t>
  </si>
  <si>
    <t>CANALETA EM PVC PARA INSTALAÇÃO ELÉTRICA APARENTE, INCLUSIVE CONEXÕES, DIMENSÕES 50 X 20 MM</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</si>
  <si>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</si>
  <si>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</si>
  <si>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</si>
  <si>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</si>
  <si>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</si>
  <si>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</si>
  <si>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</si>
  <si>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</si>
  <si>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</si>
  <si>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</si>
  <si>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</si>
  <si>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</si>
  <si>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</si>
  <si>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</si>
  <si>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</si>
  <si>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</si>
  <si>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</si>
  <si>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</si>
  <si>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</si>
  <si>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</si>
  <si>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</si>
  <si>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</si>
  <si>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</si>
  <si>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</si>
  <si>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DIMENSÕES CONFORME PADRÃO CEMIG, EXCLUSIVE BARRAMENTO E DISJUNTOR, INCLUSIVE INSTALAÇÃO</t>
  </si>
  <si>
    <t>QUADRO DE DISTRIBUIÇÃO</t>
  </si>
  <si>
    <t>ED-49506</t>
  </si>
  <si>
    <t>QUADRO DE DISTRIBUIÇÃO DE LUZ EM PVC DE EMBUTIR, ATÉ 16 DIVISÕES MODULARES, DIMENSÕES EXTERNAS 260 X 310 X 85 MM</t>
  </si>
  <si>
    <t>ED-49505</t>
  </si>
  <si>
    <t>QUADRO DE DISTRIBUIÇÃO DE LUZ EM PVC DE EMBUTIR, ATÉ 8 DIVISÕES MODULARES, DIMENSÕES EXTERNAS 160 X 240 X 89 MM</t>
  </si>
  <si>
    <t>ED-49499</t>
  </si>
  <si>
    <t>QUADRO DE DISTRIBUIÇÃO PARA 12 MÓDULOS COM BARRAMENTO E CHAVE</t>
  </si>
  <si>
    <t>ED-49500</t>
  </si>
  <si>
    <t>QUADRO DE DISTRIBUIÇÃO PARA 20 MÓDULOS COM BARRAMENTO 100 A</t>
  </si>
  <si>
    <t>ED-49501</t>
  </si>
  <si>
    <t>QUADRO DE DISTRIBUIÇÃO PARA 24 MÓDULOS COM BARRAMENTO 100 A</t>
  </si>
  <si>
    <t>ED-49502</t>
  </si>
  <si>
    <t>QUADRO DE DISTRIBUIÇÃO PARA 36 MÓDULOS COM BARRAMENTO 100 A</t>
  </si>
  <si>
    <t>ED-49503</t>
  </si>
  <si>
    <t>QUADRO DE DISTRIBUIÇÃO PARA 42 MÓDULOS COM BARRAMENTO 100 A</t>
  </si>
  <si>
    <t>ED-49504</t>
  </si>
  <si>
    <t>ED-49498</t>
  </si>
  <si>
    <t>QUADRO DE DISTRIBUIÇÃO PARA 8 MÓDULOS COM BARRAMENTO E CHAVE</t>
  </si>
  <si>
    <t>DISJUNTOR</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</si>
  <si>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</si>
  <si>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</si>
  <si>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</si>
  <si>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</si>
  <si>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</si>
  <si>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</si>
  <si>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</si>
  <si>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</si>
  <si>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</si>
  <si>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</si>
  <si>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</si>
  <si>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</si>
  <si>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</si>
  <si>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</si>
  <si>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</si>
  <si>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</si>
  <si>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</si>
  <si>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</si>
  <si>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</si>
  <si>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</si>
  <si>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</si>
  <si>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</si>
  <si>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</si>
  <si>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</si>
  <si>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</si>
  <si>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</si>
  <si>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ED-15114</t>
  </si>
  <si>
    <t>DISJUNTOR DE PROTEÇÃO DIFERENCIAL RESIDUAL (DR), BIPOLAR, TIPO DIN, CORRENTE NOMINAL DE 25A, ALTA SENSIBILIDADE, CORRENTE DIFERENCIAL RESIDUAL NOMINAL COM ATUAÇÃO DE 30MA</t>
  </si>
  <si>
    <t>ED-15115</t>
  </si>
  <si>
    <t>DISJUNTOR DE PROTEÇÃO DIFERENCIAL RESIDUAL (DR), BIPOLAR, TIPO DIN, CORRENTE NOMINAL DE 40A, ALTA SENSIBILIDADE, CORRENTE DIFERENCIAL RESIDUAL NOMINAL COM ATUAÇÃO DE 30MA</t>
  </si>
  <si>
    <t>ED-15116</t>
  </si>
  <si>
    <t>DISJUNTOR DE PROTEÇÃO DIFERENCIAL RESIDUAL (DR), BIPOLAR, TIPO DIN, CORRENTE NOMINAL DE 63A, ALTA SENSIBILIDADE, CORRENTE DIFERENCIAL RESIDUAL NOMINAL COM ATUAÇÃO DE 30MA</t>
  </si>
  <si>
    <t>ED-15117</t>
  </si>
  <si>
    <t>DISJUNTOR DE PROTEÇÃO DIFERENCIAL RESIDUAL (DR), TETRAPOLAR, TIPO DIN, CORRENTE NOMINAL DE 63A, ALTA SENSIBILIDADE, CORRENTE DIFERENCIAL RESIDUAL NOMINAL COM ATUAÇÃO DE 30MA</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</si>
  <si>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</si>
  <si>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</si>
  <si>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</si>
  <si>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</si>
  <si>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</si>
  <si>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</si>
  <si>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</si>
  <si>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</si>
  <si>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</si>
  <si>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</si>
  <si>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</si>
  <si>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</si>
  <si>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</si>
  <si>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</si>
  <si>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</si>
  <si>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</si>
  <si>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</si>
  <si>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</si>
  <si>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</si>
  <si>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</si>
  <si>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</si>
  <si>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</si>
  <si>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</si>
  <si>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</si>
  <si>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</si>
  <si>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</si>
  <si>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</si>
  <si>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</si>
  <si>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</si>
  <si>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</si>
  <si>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</si>
  <si>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</si>
  <si>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</si>
  <si>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</si>
  <si>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</si>
  <si>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</si>
  <si>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</si>
  <si>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</si>
  <si>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</si>
  <si>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</si>
  <si>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</si>
  <si>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</si>
  <si>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</si>
  <si>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</si>
  <si>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</si>
  <si>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</si>
  <si>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</si>
  <si>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</si>
  <si>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</si>
  <si>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</si>
  <si>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</si>
  <si>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</si>
  <si>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</si>
  <si>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</si>
  <si>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</si>
  <si>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</si>
  <si>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</si>
  <si>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</si>
  <si>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</si>
  <si>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</si>
  <si>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</si>
  <si>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</si>
  <si>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</si>
  <si>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</si>
  <si>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</si>
  <si>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</si>
  <si>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</si>
  <si>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</si>
  <si>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</si>
  <si>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</si>
  <si>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</si>
  <si>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</si>
  <si>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SUPRESSOR DE SURTO</t>
  </si>
  <si>
    <t>ED-49528</t>
  </si>
  <si>
    <t>SUPRESSOR DE SURTO PARA PROTEÇÃO DE CENTRAL DE TELECOMUNICAÇÕES</t>
  </si>
  <si>
    <t>ED-49527</t>
  </si>
  <si>
    <t>SUPRESSOR DE SURTO PARA PROTEÇÃO PRIMÁRIA EM QGD, ATÉ 1,5 KV - 5 KA</t>
  </si>
  <si>
    <t>QUADRO DE COMANDO</t>
  </si>
  <si>
    <t>ED-49507</t>
  </si>
  <si>
    <t>QUADRO DE COMANDO PARA BOMBA P = 0,5 CV, RECALQUE</t>
  </si>
  <si>
    <t>ED-49508</t>
  </si>
  <si>
    <t>QUADRO DE COMANDO PARA BOMBA P = 1,0 CV, RECALQUE</t>
  </si>
  <si>
    <t>ED-49509</t>
  </si>
  <si>
    <t>QUADRO DE COMANDO PARA BOMBA P = 1,5 CV, RECALQUE</t>
  </si>
  <si>
    <t>ED-49510</t>
  </si>
  <si>
    <t>ED-49511</t>
  </si>
  <si>
    <t>QUADRO DE COMANDO PARA BOMBA P = 2,5 CV, RECALQUE</t>
  </si>
  <si>
    <t>ED-49512</t>
  </si>
  <si>
    <t>QUADRO DE COMANDO PARA BOMBA P = 3,0 CV, RECALQUE</t>
  </si>
  <si>
    <t>ED-50184</t>
  </si>
  <si>
    <t>QUADRO DE FORÇA PARA MOTOR DE 3,0 CV, 220V, TRIFÁSICO, CONTENDO DISPOSITIVO PARA PARTIDA MANUAL E AUTOMÁTICA ATRAVÉS DE PRESSOSTATO E SAÍDA PARA ALARME DE BOMBA EM FUNCIONAMENTO</t>
  </si>
  <si>
    <t>CONECTOR</t>
  </si>
  <si>
    <t>ED-48701</t>
  </si>
  <si>
    <t>TERMINAL PARA ATERRAMENTO E CONEXÃO DE QUADRO/PAINEL ELÉTRICO, TIPO PARAFUSO FENDIDO DE APERTO, EM LATÃO ESTANHADO, DIÂMETRO DERIVAÇÃO 2,5MM2-25MM2, INCLUSIVE INSTALAÇÃO</t>
  </si>
  <si>
    <t>ILUMINAÇÃO PÚBLICA E EXTERNA</t>
  </si>
  <si>
    <t>ED-49172</t>
  </si>
  <si>
    <t>CAIXA ALVENARIA 70 X 70 X 50 CM PARA REFLETOR, COM GRADE, TIPO 1, INCLUSIVE ESCAVAÇÃO, REATERRO E BOTA-FORA</t>
  </si>
  <si>
    <t>ED-49173</t>
  </si>
  <si>
    <t>CAIXA ALVENARIA 90 X 90 X 65 CM PARA REFLETOR, COM GRADE, TIPO 2, INCLUSIVE ESCAVAÇÃO, REATERRO E BOTA-FORA</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</si>
  <si>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</si>
  <si>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</si>
  <si>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</si>
  <si>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</si>
  <si>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</si>
  <si>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</si>
  <si>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SIRENE</t>
  </si>
  <si>
    <t>ED-49526</t>
  </si>
  <si>
    <t>SIRENE DE ALTA POTÊNCIA, TIMBRE Ø 150MM, 100DCB</t>
  </si>
  <si>
    <t>ED-49525</t>
  </si>
  <si>
    <t>SIRENE PARA ALCANCE ATÉ 500 M REF. RT-10</t>
  </si>
  <si>
    <t>SISTEMA DE NOBREAK</t>
  </si>
  <si>
    <t>ED-48371</t>
  </si>
  <si>
    <t>ESTABILIZADOR 127V, 60HZ - 5,0KVA</t>
  </si>
  <si>
    <t>COMPONENTES PARA QUADROS ELÉTRICOS</t>
  </si>
  <si>
    <t>ED-51066</t>
  </si>
  <si>
    <t>FUSÍVEL DIAZED RETARDADO 35A</t>
  </si>
  <si>
    <t>ED-51065</t>
  </si>
  <si>
    <t>FITA DE SINALIZAÇÃO SUBTERRÂNEA</t>
  </si>
  <si>
    <t>ED-24042</t>
  </si>
  <si>
    <t>FORNECIMENTO E INSTALAÇÃO DE FITA SUBTERRÂNEA PARA SINALIZAÇÃO DE REDES OU TUBULAÇÕES</t>
  </si>
  <si>
    <t>INSTALAÇÕES DE REDE LÓGICA E TELEFONIA</t>
  </si>
  <si>
    <t>FIO E CABO PARA REDE LÓGICA</t>
  </si>
  <si>
    <t>ED-48365</t>
  </si>
  <si>
    <t>CABO UTP 4 PARES CATEGORIA 6 COM REVESTIMENTO EXTERNO NÃO PROPAGANTE A CHAMA</t>
  </si>
  <si>
    <t>FIO E CABO TELEFÔNICO</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</si>
  <si>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</si>
  <si>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</si>
  <si>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</si>
  <si>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</si>
  <si>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</si>
  <si>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</si>
  <si>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</si>
  <si>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</si>
  <si>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</si>
  <si>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</si>
  <si>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</si>
  <si>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</si>
  <si>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</si>
  <si>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</si>
  <si>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</si>
  <si>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</si>
  <si>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</si>
  <si>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</si>
  <si>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</si>
  <si>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</si>
  <si>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</si>
  <si>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</si>
  <si>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</si>
  <si>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</si>
  <si>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</si>
  <si>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</si>
  <si>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</si>
  <si>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</si>
  <si>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</si>
  <si>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</si>
  <si>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</si>
  <si>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</si>
  <si>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ED-49340</t>
  </si>
  <si>
    <t>FIO TELEFÔNICO (FI) EM COBRE ELETROLÍTICO ESTANHADO DE SEÇÃO MACIÇA, ESP. 0,60MM (2X0,60MM), UM (1) PAR TORCIDO, ISOLAMENTO EM CLORETO DE POLIVINILA (PVC) - FORNECIMENTO E INSTALAÇÃO</t>
  </si>
  <si>
    <t>TOMADA PARA REDE LÓGICA E TELEFONIA</t>
  </si>
  <si>
    <t>ED-15762</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</si>
  <si>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</si>
  <si>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</si>
  <si>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</si>
  <si>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</si>
  <si>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</si>
  <si>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</si>
  <si>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</si>
  <si>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</si>
  <si>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</si>
  <si>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</si>
  <si>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</si>
  <si>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</si>
  <si>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</si>
  <si>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</si>
  <si>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</si>
  <si>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</si>
  <si>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</si>
  <si>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</si>
  <si>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</si>
  <si>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CERTIFICAÇÃO DE REDE LÓGICA</t>
  </si>
  <si>
    <t>ED-48367</t>
  </si>
  <si>
    <t>CERTIFICAÇÃO DE GARANTIA DE TRANSMISSÃO DE CABOS LÓGICOS - CATEGORIA 5E</t>
  </si>
  <si>
    <t>ED-48368</t>
  </si>
  <si>
    <t>CERTIFICAÇÃO DE GARANTIA DE TRANSMISSÃO DE CABOS LÓGICOS CAT. 5/6</t>
  </si>
  <si>
    <t>RACK E  ACESSÓRIOS</t>
  </si>
  <si>
    <t>ED-48362</t>
  </si>
  <si>
    <t>ANILHA (MARCADOR) PARA IDENTIFICAÇÃO DE CABOS (# 16 MM2) - 500 UN</t>
  </si>
  <si>
    <t>ED-48361</t>
  </si>
  <si>
    <t>ANILHA (MARCADOR) PARA IDENTIFICAÇÃO DE CABOS (# 6 MM2) - 500 UN</t>
  </si>
  <si>
    <t>ED-48376</t>
  </si>
  <si>
    <t>ED-48377</t>
  </si>
  <si>
    <t>ORGANIZADOR DE CABOS DE 1U PARA RACK 19"</t>
  </si>
  <si>
    <t>ED-32151</t>
  </si>
  <si>
    <t>PATCH CORD RJ45/RJ45 UTP-4P METÁLICO CATEGORIA 6, PINAGEM T568A (VOZ), COMPRIMENTO 2 METROS</t>
  </si>
  <si>
    <t>ED-48372</t>
  </si>
  <si>
    <t>PATCH CORD RJ45/RJ45 UTP-4P METÁLICO CATEGORIA 6, PINAGEM T568A (VOZ), COMPRIMENTO 3 METROS</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</si>
  <si>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</si>
  <si>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</si>
  <si>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</si>
  <si>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</si>
  <si>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</si>
  <si>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</si>
  <si>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</si>
  <si>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</si>
  <si>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SISTEMAS DE CFTV</t>
  </si>
  <si>
    <t>FIO E CABO PARA CFTV</t>
  </si>
  <si>
    <t>ED-48364</t>
  </si>
  <si>
    <t>CABO COAXIAL RG-59, IMPEDÂNCIA 75 OHM, CONDUTOR EM FIO DE COBRE NU, BLINDAGEM TRANÇA FORMADA POR FIOS DE COBRE MALHA 90%</t>
  </si>
  <si>
    <t>ED-48363</t>
  </si>
  <si>
    <t>CABO COAXIAL RG-59-75 OHMS</t>
  </si>
  <si>
    <t>INSTALAÇÕES DE SPDA</t>
  </si>
  <si>
    <t>HASTE PARA ATERRAMENTO</t>
  </si>
  <si>
    <t>ED-3010</t>
  </si>
  <si>
    <t>ATERRAMENTO COM HASTE EM AÇO GALVANIZADO À FOGO, TIPO CANTONEIRA COM ABAS IGUAIS DE 25MM (1"), ESPESSURA DE 4,76 MM (3/16"), COMPRIMENTO DE 240CM, EXCLUSIVE CABO E CAIXA PARA ATERRAMENTO, INCLUSIVE PRENSA PARA HASTE E INSTALAÇÃO</t>
  </si>
  <si>
    <t>ED-49343</t>
  </si>
  <si>
    <t>HASTE DE AÇO COBREADA PARA ATERRAMENTO DIÂMETRO 3/4"X 2400 MM,CONFORME PADRÕES TELEBRÁS</t>
  </si>
  <si>
    <t>ED-51067</t>
  </si>
  <si>
    <t>HASTE PARA ATERRAMENTO, ALTA CAMADA, 3/4" X 3M</t>
  </si>
  <si>
    <t>CAIXA DE INSPEÇÃO</t>
  </si>
  <si>
    <t>ED-51056</t>
  </si>
  <si>
    <t>CAIXA DE INSPEÇÃO EM CIMENTO AGREGADO 300X300 MM COM TAPA EM FERRO FUNDIDO</t>
  </si>
  <si>
    <t>ED-51055</t>
  </si>
  <si>
    <t>CAIXA DE INSPEÇÃO EM PVC, DIÂMETRO DE 30CM, ALTURA DE 30CM, COM TAMPA EM FERRO FUNDIDO, EXCLUSIVE HASTE DE ATERRAMENTO, INCLUSIVE INSTALAÇÃO</t>
  </si>
  <si>
    <t>ATERRAMENTO</t>
  </si>
  <si>
    <t>ED-48700</t>
  </si>
  <si>
    <t>ATERRAMENTO COM HASTE DE COBRE, TIPO COPPERWELD, DIÂMETRO DE  5/8", COMPRIMENTO DE 240CM, EXCLUSIVE CABO E CAIXA PARA ATERRAMENTO, INCLUSIVE GRAMPO PARA HASTE E INSTALAÇÃO</t>
  </si>
  <si>
    <t>ED-48702</t>
  </si>
  <si>
    <t>CAIXA PRÉ MOLDADA PARA ATERRAMENTO COM TAMPA DE CONCRETO 25 x 25 x 50 CM, INCLUSIVE ESCAVAÇÃO E BOTA FORA</t>
  </si>
  <si>
    <t>CAIXA DE EQUALIZAÇÃO</t>
  </si>
  <si>
    <t>ED-51052</t>
  </si>
  <si>
    <t>CAIXA DE EQUALIZAÇÃO DE EMBUTIR COM SAIDAS NAS PARTES SUPERIOR E INFERIOR PARA ELETRODUTO DE 25MM (1"), 20 X 20 X 14 MM, COM NOVE TERMINAIS</t>
  </si>
  <si>
    <t>ED-51053</t>
  </si>
  <si>
    <t>ED-51054</t>
  </si>
  <si>
    <t>CAIXA DE EQUALIZAÇÃO PARA USO INTERNO E EXTERNO COM 9 TERMINAIS 380X320X175MM EM AÇO E ACABAMENTO EM EPOXI</t>
  </si>
  <si>
    <t>PROTEÇÃO CONTRA SURTO</t>
  </si>
  <si>
    <t>ED-51092</t>
  </si>
  <si>
    <t>VLC SLIM CLASSE 1 275V 12,5/60kA</t>
  </si>
  <si>
    <t>BARRA CHATA,CHAPA E FITA METÁLICA</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</si>
  <si>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</si>
  <si>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</si>
  <si>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</si>
  <si>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</si>
  <si>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</si>
  <si>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</si>
  <si>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</si>
  <si>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</si>
  <si>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</si>
  <si>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</si>
  <si>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BARRA REDONDA DE AÇO GALVANIZADA À FOGO</t>
  </si>
  <si>
    <t>ED-51022</t>
  </si>
  <si>
    <t>RE-BAR 10MM X 3M COM 3 CLIPS PARA EMENDA 8-10MM</t>
  </si>
  <si>
    <t>ED-51023</t>
  </si>
  <si>
    <t>RE-BAR 3/8" X 3,4M COM 3 CLIPS PARA EMENDA 8-10MM</t>
  </si>
  <si>
    <t>ED-51021</t>
  </si>
  <si>
    <t>RE-BAR 8MM X 4M COM 3 CLIPS PARA EMENDA 8-10MM</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</si>
  <si>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</si>
  <si>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</si>
  <si>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</si>
  <si>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</si>
  <si>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</si>
  <si>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</si>
  <si>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</si>
  <si>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</si>
  <si>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</si>
  <si>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</si>
  <si>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</si>
  <si>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</si>
  <si>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</si>
  <si>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</si>
  <si>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</si>
  <si>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</si>
  <si>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</si>
  <si>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</si>
  <si>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</si>
  <si>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</si>
  <si>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</si>
  <si>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</si>
  <si>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CORDOALHA FLEXÍVEL</t>
  </si>
  <si>
    <t>ED-51033</t>
  </si>
  <si>
    <t>CORDOALHA EM AÇO GALVANIZADO 3/8" SM COM 7 FIOS</t>
  </si>
  <si>
    <t>ED-51034</t>
  </si>
  <si>
    <t>ED-51035</t>
  </si>
  <si>
    <t>CORDOALHA FLEXÍVEL DE COBRE ESTANHADO 25 X 235 MM COM 4 FUROS D = 11 MM</t>
  </si>
  <si>
    <t>ED-51036</t>
  </si>
  <si>
    <t>CORDOALHA FLEXÍVEL DE COBRE ESTANHADO 25 X 300 MM COM 4 FUROS D = 11 MM</t>
  </si>
  <si>
    <t>ED-51037</t>
  </si>
  <si>
    <t>CORDOALHA FLEXÍVEL DE COBRE ESTANHADO 25 X 500 MM COM 4 FUROS D = 11 MM</t>
  </si>
  <si>
    <t>SISTEMA DE PARA-RAIO</t>
  </si>
  <si>
    <t>ED-51015</t>
  </si>
  <si>
    <t>APARELHO SINALIZADOR NOTURNO DE OBSTÁCULOS AÉREO, SIMPLES, COM CÉLULA FOTOELÉTRICA, INCLUSIVE UMA (1) LÂMPADA LED, POTÊNCIA 9W, BULBO A60, E SUPORTE DE TOPO PARA MASTRO, EXCLUSIVE MASTRO</t>
  </si>
  <si>
    <t>ED-51017</t>
  </si>
  <si>
    <t>ATERRAMENTO COMPLETO PARA PARA-RAIOS, COM HASTE DE COBRE DE ALTA CAMADA, TIPO COPPERWELD, DIÂMETRO DE 3/4", COMPRIMENTO DE 240CM, EXCLUSIVE CABO, INCLUSIVE CAIXA DE INSPEÇÃO COM TAMPA EM FERRO FUNDIDO E GRAMPO PARA HASTE</t>
  </si>
  <si>
    <t>ED-51068</t>
  </si>
  <si>
    <t>MASTRO SIMPLES DE FERRO GALVANIZADO PARA PÁRA-RAIOS, ALTURA DE 3 M, Ø 40 MM (1 1/2") OU 50 MM (2"), COMPLETO</t>
  </si>
  <si>
    <t>ED-51073</t>
  </si>
  <si>
    <t>PARA-RAIO DE LATAO CROMADO, COBRE CROMADO OU ACO INOXIDAVEL, TIPO FRANKLIN</t>
  </si>
  <si>
    <t>TERMINAL E CONECTOR</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</si>
  <si>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</si>
  <si>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</si>
  <si>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</si>
  <si>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</si>
  <si>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</si>
  <si>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</si>
  <si>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</si>
  <si>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</si>
  <si>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</si>
  <si>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</si>
  <si>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</si>
  <si>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</si>
  <si>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</si>
  <si>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</si>
  <si>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</si>
  <si>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</si>
  <si>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</si>
  <si>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</si>
  <si>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</si>
  <si>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</si>
  <si>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</si>
  <si>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</si>
  <si>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</si>
  <si>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</si>
  <si>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</si>
  <si>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</si>
  <si>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</si>
  <si>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</si>
  <si>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</si>
  <si>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</si>
  <si>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</si>
  <si>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</si>
  <si>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</si>
  <si>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</si>
  <si>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</si>
  <si>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</si>
  <si>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</si>
  <si>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</si>
  <si>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</si>
  <si>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</si>
  <si>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</si>
  <si>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</si>
  <si>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</si>
  <si>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</si>
  <si>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</si>
  <si>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</si>
  <si>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ABRAÇADEIRA</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</si>
  <si>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</si>
  <si>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</si>
  <si>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</si>
  <si>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</si>
  <si>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</si>
  <si>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</si>
  <si>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</si>
  <si>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</si>
  <si>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SINALIZADOR</t>
  </si>
  <si>
    <t>ED-51016</t>
  </si>
  <si>
    <t>APARELHO SINALIZADOR NOTURNO DE OBSTÁCULOS AÉREO, DUPLO, COM CÉLULA FOTOELÉTRICA, INCLUSIVE DUAS (2) LÂMPADAS LED, POTÊNCIA 9W, BULBO A60, E SUPORTE DE TOPO PARA MASTRO, EXCLUSIVE MASTRO</t>
  </si>
  <si>
    <t>INSTALAÇÕES HIDROSSANITÁRIAS</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</si>
  <si>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</si>
  <si>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</si>
  <si>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</si>
  <si>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</si>
  <si>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</si>
  <si>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</si>
  <si>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</si>
  <si>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</si>
  <si>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</si>
  <si>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</si>
  <si>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</si>
  <si>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</si>
  <si>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</si>
  <si>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</si>
  <si>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</si>
  <si>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</si>
  <si>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</si>
  <si>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</si>
  <si>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</si>
  <si>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</si>
  <si>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</si>
  <si>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</si>
  <si>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</si>
  <si>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</si>
  <si>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</si>
  <si>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</si>
  <si>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</si>
  <si>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</si>
  <si>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</si>
  <si>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</si>
  <si>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</si>
  <si>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</si>
  <si>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</si>
  <si>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</si>
  <si>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</si>
  <si>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</si>
  <si>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</si>
  <si>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</si>
  <si>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</si>
  <si>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</si>
  <si>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</si>
  <si>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</si>
  <si>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</si>
  <si>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</si>
  <si>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</si>
  <si>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</si>
  <si>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</si>
  <si>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</si>
  <si>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</si>
  <si>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</si>
  <si>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</si>
  <si>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</si>
  <si>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</si>
  <si>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</si>
  <si>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</si>
  <si>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</si>
  <si>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</si>
  <si>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</si>
  <si>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</si>
  <si>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</si>
  <si>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</si>
  <si>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</si>
  <si>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</si>
  <si>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</si>
  <si>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</si>
  <si>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</si>
  <si>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</si>
  <si>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</si>
  <si>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</si>
  <si>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</si>
  <si>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</si>
  <si>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</si>
  <si>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</si>
  <si>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</si>
  <si>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</si>
  <si>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</si>
  <si>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</si>
  <si>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</si>
  <si>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</si>
  <si>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</si>
  <si>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</si>
  <si>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</si>
  <si>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</si>
  <si>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</si>
  <si>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</si>
  <si>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</si>
  <si>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</si>
  <si>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</si>
  <si>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</si>
  <si>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</si>
  <si>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</si>
  <si>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</si>
  <si>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</si>
  <si>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</si>
  <si>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</si>
  <si>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</si>
  <si>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</si>
  <si>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</si>
  <si>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</si>
  <si>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</si>
  <si>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</si>
  <si>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</si>
  <si>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</si>
  <si>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</si>
  <si>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</si>
  <si>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</si>
  <si>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</si>
  <si>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</si>
  <si>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</si>
  <si>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</si>
  <si>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</si>
  <si>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</si>
  <si>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</si>
  <si>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</si>
  <si>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</si>
  <si>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</si>
  <si>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</si>
  <si>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</si>
  <si>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</si>
  <si>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</si>
  <si>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</si>
  <si>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</si>
  <si>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</si>
  <si>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</si>
  <si>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</si>
  <si>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</si>
  <si>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</si>
  <si>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</si>
  <si>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</si>
  <si>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</si>
  <si>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</si>
  <si>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</si>
  <si>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</si>
  <si>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</si>
  <si>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</si>
  <si>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</si>
  <si>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</si>
  <si>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</si>
  <si>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</si>
  <si>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</si>
  <si>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</si>
  <si>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</si>
  <si>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</si>
  <si>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</si>
  <si>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</si>
  <si>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</si>
  <si>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</si>
  <si>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</si>
  <si>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</si>
  <si>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</si>
  <si>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</si>
  <si>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</si>
  <si>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</si>
  <si>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</si>
  <si>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</si>
  <si>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</si>
  <si>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</si>
  <si>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</si>
  <si>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</si>
  <si>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</si>
  <si>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</si>
  <si>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</si>
  <si>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</si>
  <si>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</si>
  <si>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</si>
  <si>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</si>
  <si>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</si>
  <si>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</si>
  <si>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</si>
  <si>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</si>
  <si>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</si>
  <si>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</si>
  <si>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</si>
  <si>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</si>
  <si>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</si>
  <si>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</si>
  <si>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</si>
  <si>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</si>
  <si>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</si>
  <si>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</si>
  <si>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</si>
  <si>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</si>
  <si>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</si>
  <si>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</si>
  <si>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</si>
  <si>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</si>
  <si>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</si>
  <si>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</si>
  <si>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</si>
  <si>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</si>
  <si>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</si>
  <si>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</si>
  <si>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</si>
  <si>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</si>
  <si>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</si>
  <si>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</si>
  <si>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</si>
  <si>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</si>
  <si>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</si>
  <si>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</si>
  <si>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</si>
  <si>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</si>
  <si>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</si>
  <si>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</si>
  <si>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</si>
  <si>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</si>
  <si>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</si>
  <si>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</si>
  <si>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</si>
  <si>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</si>
  <si>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</si>
  <si>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</si>
  <si>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</si>
  <si>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</si>
  <si>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</si>
  <si>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</si>
  <si>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</si>
  <si>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</si>
  <si>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</si>
  <si>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</si>
  <si>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</si>
  <si>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</si>
  <si>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</si>
  <si>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</si>
  <si>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</si>
  <si>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</si>
  <si>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</si>
  <si>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</si>
  <si>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</si>
  <si>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</si>
  <si>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</si>
  <si>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</si>
  <si>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</si>
  <si>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</si>
  <si>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</si>
  <si>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</si>
  <si>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</si>
  <si>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</si>
  <si>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</si>
  <si>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</si>
  <si>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</si>
  <si>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</si>
  <si>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</si>
  <si>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</si>
  <si>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</si>
  <si>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</si>
  <si>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</si>
  <si>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</si>
  <si>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</si>
  <si>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</si>
  <si>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</si>
  <si>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</si>
  <si>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</si>
  <si>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</si>
  <si>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</si>
  <si>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</si>
  <si>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</si>
  <si>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</si>
  <si>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</si>
  <si>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</si>
  <si>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</si>
  <si>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</si>
  <si>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</si>
  <si>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</si>
  <si>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</si>
  <si>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</si>
  <si>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</si>
  <si>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</si>
  <si>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</si>
  <si>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</si>
  <si>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</si>
  <si>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</si>
  <si>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</si>
  <si>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</si>
  <si>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</si>
  <si>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</si>
  <si>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</si>
  <si>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</si>
  <si>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</si>
  <si>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</si>
  <si>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</si>
  <si>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</si>
  <si>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</si>
  <si>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</si>
  <si>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</si>
  <si>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</si>
  <si>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</si>
  <si>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</si>
  <si>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</si>
  <si>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</si>
  <si>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</si>
  <si>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</si>
  <si>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</si>
  <si>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</si>
  <si>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</si>
  <si>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</si>
  <si>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</si>
  <si>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</si>
  <si>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</si>
  <si>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</si>
  <si>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</si>
  <si>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</si>
  <si>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</si>
  <si>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</si>
  <si>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</si>
  <si>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</si>
  <si>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</si>
  <si>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</si>
  <si>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</si>
  <si>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</si>
  <si>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</si>
  <si>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</si>
  <si>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</si>
  <si>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</si>
  <si>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</si>
  <si>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</si>
  <si>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</si>
  <si>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</si>
  <si>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</si>
  <si>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</si>
  <si>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</si>
  <si>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</si>
  <si>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</si>
  <si>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</si>
  <si>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</si>
  <si>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</si>
  <si>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</si>
  <si>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</si>
  <si>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</si>
  <si>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</si>
  <si>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</si>
  <si>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</si>
  <si>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</si>
  <si>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</si>
  <si>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</si>
  <si>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</si>
  <si>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</si>
  <si>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</si>
  <si>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</si>
  <si>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</si>
  <si>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</si>
  <si>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</si>
  <si>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</si>
  <si>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</si>
  <si>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ED-49955</t>
  </si>
  <si>
    <t>RALO SECO PVC CÔNICO 100 X 40 MM COM GRELHA QUADRADA</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</si>
  <si>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</si>
  <si>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</si>
  <si>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</si>
  <si>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</si>
  <si>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</si>
  <si>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</si>
  <si>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</si>
  <si>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</si>
  <si>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</si>
  <si>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</si>
  <si>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ED-49954</t>
  </si>
  <si>
    <t>RALO SIFONADO PVC CÔNICO 100 X 40 MM COM GRELHA REDONDA</t>
  </si>
  <si>
    <t>ED-49953</t>
  </si>
  <si>
    <t>RALO SIFONADO PVC QUADRADO 100 X 53 X 40 MM COM GRELHA BRANCA</t>
  </si>
  <si>
    <t>GRELHA E RALO METÁLICO</t>
  </si>
  <si>
    <t>ED-49944</t>
  </si>
  <si>
    <t>GRELHA DE FERRO FUNDIDO 30 X 30 CM</t>
  </si>
  <si>
    <t>ED-49942</t>
  </si>
  <si>
    <t>GRELHA FUNDIDA 571-C, 10 X 10 CM</t>
  </si>
  <si>
    <t>ED-49943</t>
  </si>
  <si>
    <t>GRELHA FUNDIDA 571-C, 15 X 15 CM</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</si>
  <si>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</si>
  <si>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</si>
  <si>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</si>
  <si>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</si>
  <si>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</si>
  <si>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</si>
  <si>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</si>
  <si>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</si>
  <si>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</si>
  <si>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</si>
  <si>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</si>
  <si>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</si>
  <si>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</si>
  <si>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</si>
  <si>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CAIXA DE ESGOTO DE INSPEÇÃO/PASSAGEM EM ALVENARIA (100X100X50CM), REVESTIMENTO EM ARGAMASSA COM ADITIVO IMPERMEABILIZANTE, COM TAMPA DE CONCRETO, INCLUSIVE ESCAVAÇÃO, REATERRO E TRANSPORTE E RETIRADA DO MATERIAL ESCAVADO (EM CAÇAMBA)</t>
  </si>
  <si>
    <t>ED-49904</t>
  </si>
  <si>
    <t>CAIXA DE ESGOTO DE INSPEÇÃO/PASSAGEM EM ALVENARIA (100X100X80CM), REVESTIMENTO EM ARGAMASSA COM ADITIVO IMPERMEABILIZANTE, COM TAMPA DE CONCRETO, INCLUSIVE ESCAVAÇÃO, REATERRO E TRANSPORTE E RETIRADA DO MATERIAL ESCAVADO (EM CAÇAMBA)</t>
  </si>
  <si>
    <t>ED-49870</t>
  </si>
  <si>
    <t>CAIXA DE ESGOTO DE INSPEÇÃO/PASSAGEM EM ALVENARIA (30X30X30CM), REVESTIMENTO EM ARGAMASSA COM ADITIVO IMPERMEABILIZANTE, COM TAMPA DE CONCRETO, INCLUSIVE ESCAVAÇÃO, REATERRO E TRANSPORTE E RETIRADA DO MATERIAL ESCAVADO (EM CAÇAMBA)</t>
  </si>
  <si>
    <t>ED-49871</t>
  </si>
  <si>
    <t>CAIXA DE ESGOTO DE INSPEÇÃO/PASSAGEM EM ALVENARIA (30X30X40CM), REVESTIMENTO EM ARGAMASSA COM ADITIVO IMPERMEABILIZANTE, COM TAMPA DE CONCRETO, INCLUSIVE ESCAVAÇÃO, REATERRO E TRANSPORTE E RETIRADA DO MATERIAL ESCAVADO (EM CAÇAMBA)</t>
  </si>
  <si>
    <t>ED-49872</t>
  </si>
  <si>
    <t>CAIXA DE ESGOTO DE INSPEÇÃO/PASSAGEM EM ALVENARIA (30X30X60CM), REVESTIMENTO EM ARGAMASSA COM ADITIVO IMPERMEABILIZANTE, COM TAMPA DE CONCRETO, INCLUSIVE ESCAVAÇÃO, REATERRO E TRANSPORTE E RETIRADA DO MATERIAL ESCAVADO (EM CAÇAMBA)</t>
  </si>
  <si>
    <t>ED-49876</t>
  </si>
  <si>
    <t>CAIXA DE ESGOTO DE INSPEÇÃO/PASSAGEM EM ALVENARIA (40X40X100CM), REVESTIMENTO EM ARGAMASSA COM ADITIVO IMPERMEABILIZANTE, COM TAMPA DE CONCRETO, INCLUSIVE ESCAVAÇÃO, REATERRO E TRANSPORTE E RETIRADA DO MATERIAL ESCAVADO (EM CAÇAMBA)</t>
  </si>
  <si>
    <t>ED-49873</t>
  </si>
  <si>
    <t>CAIXA DE ESGOTO DE INSPEÇÃO/PASSAGEM EM ALVENARIA (40X40X40CM), REVESTIMENTO EM ARGAMASSA COM ADITIVO IMPERMEABILIZANTE, COM TAMPA DE CONCRETO, INCLUSIVE ESCAVAÇÃO, REATERRO E TRANSPORTE E RETIRADA DO MATERIAL ESCAVADO (EM CAÇAMBA)</t>
  </si>
  <si>
    <t>ED-49874</t>
  </si>
  <si>
    <t>CAIXA DE ESGOTO DE INSPEÇÃO/PASSAGEM EM ALVENARIA (40X40X60CM), REVESTIMENTO EM ARGAMASSA COM ADITIVO IMPERMEABILIZANTE, COM TAMPA DE CONCRETO, INCLUSIVE ESCAVAÇÃO, REATERRO E TRANSPORTE E RETIRADA DO MATERIAL ESCAVADO (EM CAÇAMBA)</t>
  </si>
  <si>
    <t>ED-49875</t>
  </si>
  <si>
    <t>CAIXA DE ESGOTO DE INSPEÇÃO/PASSAGEM EM ALVENARIA (40X40X80CM), REVESTIMENTO EM ARGAMASSA COM ADITIVO IMPERMEABILIZANTE, COM TAMPA DE CONCRETO, INCLUSIVE ESCAVAÇÃO, REATERRO E TRANSPORTE E RETIRADA DO MATERIAL ESCAVADO (EM CAÇAMBA)</t>
  </si>
  <si>
    <t>ED-49881</t>
  </si>
  <si>
    <t>CAIXA DE ESGOTO DE INSPEÇÃO/PASSAGEM EM ALVENARIA (50X50X100CM), REVESTIMENTO EM ARGAMASSA COM ADITIVO IMPERMEABILIZANTE, COM TAMPA DE CONCRETO, INCLUSIVE ESCAVAÇÃO, REATERRO E TRANSPORTE E RETIRADA DO MATERIAL ESCAVADO (EM CAÇAMBA)</t>
  </si>
  <si>
    <t>ED-49877</t>
  </si>
  <si>
    <t>CAIXA DE ESGOTO DE INSPEÇÃO/PASSAGEM EM ALVENARIA (50X50X40CM), REVESTIMENTO EM ARGAMASSA COM ADITIVO IMPERMEABILIZANTE, COM TAMPA DE CONCRETO, INCLUSIVE ESCAVAÇÃO, REATERRO E TRANSPORTE E RETIRADA DO MATERIAL ESCAVADO (EM CAÇAMBA)</t>
  </si>
  <si>
    <t>ED-49878</t>
  </si>
  <si>
    <t>CAIXA DE ESGOTO DE INSPEÇÃO/PASSAGEM EM ALVENARIA (50X50X45CM), REVESTIMENTO EM ARGAMASSA COM ADITIVO IMPERMEABILIZANTE, COM TAMPA DE CONCRETO, INCLUSIVE ESCAVAÇÃO, REATERRO E TRANSPORTE E RETIRADA DO MATERIAL ESCAVADO (EM CAÇAMBA)</t>
  </si>
  <si>
    <t>ED-49879</t>
  </si>
  <si>
    <t>ED-49880</t>
  </si>
  <si>
    <t>CAIXA DE ESGOTO DE INSPEÇÃO/PASSAGEM EM ALVENARIA (50X50X80CM), REVESTIMENTO EM ARGAMASSA COM ADITIVO IMPERMEABILIZANTE, COM TAMPA DE CONCRETO, INCLUSIVE ESCAVAÇÃO, REATERRO E TRANSPORTE E RETIRADA DO MATERIAL ESCAVADO (EM CAÇAMBA)</t>
  </si>
  <si>
    <t>ED-49889</t>
  </si>
  <si>
    <t>ED-49882</t>
  </si>
  <si>
    <t>CAIXA DE ESGOTO DE INSPEÇÃO/PASSAGEM EM ALVENARIA (60X60X40CM), REVESTIMENTO EM ARGAMASSA COM ADITIVO IMPERMEABILIZANTE, COM TAMPA DE CONCRETO, INCLUSIVE ESCAVAÇÃO, REATERRO E TRANSPORTE E RETIRADA DO MATERIAL ESCAVADO (EM CAÇAMBA)</t>
  </si>
  <si>
    <t>ED-49883</t>
  </si>
  <si>
    <t>CAIXA DE ESGOTO DE INSPEÇÃO/PASSAGEM EM ALVENARIA (60X60X60CM), REVESTIMENTO EM ARGAMASSA COM ADITIVO IMPERMEABILIZANTE, COM TAMPA DE CONCRETO, INCLUSIVE ESCAVAÇÃO, REATERRO E TRANSPORTE E RETIRADA DO MATERIAL ESCAVADO (EM CAÇAMBA)</t>
  </si>
  <si>
    <t>ED-49884</t>
  </si>
  <si>
    <t>CAIXA DE ESGOTO DE INSPEÇÃO/PASSAGEM EM ALVENARIA (60X60X65CM), REVESTIMENTO EM ARGAMASSA COM ADITIVO IMPERMEABILIZANTE, COM TAMPA DE CONCRETO, INCLUSIVE ESCAVAÇÃO, REATERRO E TRANSPORTE E RETIRADA DO MATERIAL ESCAVADO (EM CAÇAMBA)</t>
  </si>
  <si>
    <t>ED-49885</t>
  </si>
  <si>
    <t>CAIXA DE ESGOTO DE INSPEÇÃO/PASSAGEM EM ALVENARIA (60X60X70CM), REVESTIMENTO EM ARGAMASSA COM ADITIVO IMPERMEABILIZANTE, COM TAMPA DE CONCRETO, INCLUSIVE ESCAVAÇÃO, REATERRO E TRANSPORTE E RETIRADA DO MATERIAL ESCAVADO (EM CAÇAMBA)</t>
  </si>
  <si>
    <t>ED-49886</t>
  </si>
  <si>
    <t>CAIXA DE ESGOTO DE INSPEÇÃO/PASSAGEM EM ALVENARIA (60X60X75CM), REVESTIMENTO EM ARGAMASSA COM ADITIVO IMPERMEABILIZANTE, COM TAMPA DE CONCRETO, INCLUSIVE ESCAVAÇÃO, REATERRO E TRANSPORTE E RETIRADA DO MATERIAL ESCAVADO (EM CAÇAMBA)</t>
  </si>
  <si>
    <t>ED-49887</t>
  </si>
  <si>
    <t>CAIXA DE ESGOTO DE INSPEÇÃO/PASSAGEM EM ALVENARIA (60X60X80CM), REVESTIMENTO EM ARGAMASSA COM ADITIVO IMPERMEABILIZANTE, COM TAMPA DE CONCRETO, INCLUSIVE ESCAVAÇÃO, REATERRO E TRANSPORTE E RETIRADA DO MATERIAL ESCAVADO (EM CAÇAMBA)</t>
  </si>
  <si>
    <t>ED-49888</t>
  </si>
  <si>
    <t>CAIXA DE ESGOTO DE INSPEÇÃO/PASSAGEM EM ALVENARIA (60X60X85CM), REVESTIMENTO EM ARGAMASSA COM ADITIVO IMPERMEABILIZANTE, COM TAMPA DE CONCRETO, INCLUSIVE ESCAVAÇÃO, REATERRO E TRANSPORTE E RETIRADA DO MATERIAL ESCAVADO (EM CAÇAMBA)</t>
  </si>
  <si>
    <t>ED-49893</t>
  </si>
  <si>
    <t>CAIXA DE ESGOTO DE INSPEÇÃO/PASSAGEM EM ALVENARIA (70X70X110CM), REVESTIMENTO EM ARGAMASSA COM ADITIVO IMPERMEABILIZANTE, COM TAMPA DE CONCRETO, INCLUSIVE ESCAVAÇÃO, REATERRO E TRANSPORTE E RETIRADA DO MATERIAL ESCAVADO (EM CAÇAMBA)</t>
  </si>
  <si>
    <t>ED-49890</t>
  </si>
  <si>
    <t>CAIXA DE ESGOTO DE INSPEÇÃO/PASSAGEM EM ALVENARIA (70X70X40CM), REVESTIMENTO EM ARGAMASSA COM ADITIVO IMPERMEABILIZANTE, COM TAMPA DE CONCRETO, INCLUSIVE ESCAVAÇÃO, REATERRO E TRANSPORTE E RETIRADA DO MATERIAL ESCAVADO (EM CAÇAMBA)</t>
  </si>
  <si>
    <t>ED-49891</t>
  </si>
  <si>
    <t>CAIXA DE ESGOTO DE INSPEÇÃO/PASSAGEM EM ALVENARIA (70X70X60CM), REVESTIMENTO EM ARGAMASSA COM ADITIVO IMPERMEABILIZANTE, COM TAMPA DE CONCRETO, INCLUSIVE ESCAVAÇÃO, REATERRO E TRANSPORTE E RETIRADA DO MATERIAL ESCAVADO (EM CAÇAMBA)</t>
  </si>
  <si>
    <t>ED-49892</t>
  </si>
  <si>
    <t>CAIXA DE ESGOTO DE INSPEÇÃO/PASSAGEM EM ALVENARIA (70X70X80CM), REVESTIMENTO EM ARGAMASSA COM ADITIVO IMPERMEABILIZANTE, COM TAMPA DE CONCRETO, INCLUSIVE ESCAVAÇÃO, REATERRO E TRANSPORTE E RETIRADA DO MATERIAL ESCAVADO (EM CAÇAMBA)</t>
  </si>
  <si>
    <t>ED-49897</t>
  </si>
  <si>
    <t>CAIXA DE ESGOTO DE INSPEÇÃO/PASSAGEM EM ALVENARIA (80X80X100CM), REVESTIMENTO EM ARGAMASSA COM ADITIVO IMPERMEABILIZANTE, COM TAMPA DE CONCRETO, INCLUSIVE ESCAVAÇÃO, REATERRO E TRANSPORTE E RETIRADA DO MATERIAL ESCAVADO (EM CAÇAMBA)</t>
  </si>
  <si>
    <t>ED-49898</t>
  </si>
  <si>
    <t>CAIXA DE ESGOTO DE INSPEÇÃO/PASSAGEM EM ALVENARIA (80X80X140CM), REVESTIMENTO EM ARGAMASSA COM ADITIVO IMPERMEABILIZANTE, COM TAMPA DE CONCRETO, INCLUSIVE ESCAVAÇÃO, REATERRO E TRANSPORTE E RETIRADA DO MATERIAL ESCAVADO (EM CAÇAMBA)</t>
  </si>
  <si>
    <t>ED-49894</t>
  </si>
  <si>
    <t>CAIXA DE ESGOTO DE INSPEÇÃO/PASSAGEM EM ALVENARIA (80X80X40CM), REVESTIMENTO EM ARGAMASSA COM ADITIVO IMPERMEABILIZANTE, COM TAMPA DE CONCRETO, INCLUSIVE ESCAVAÇÃO, REATERRO E TRANSPORTE E RETIRADA DO MATERIAL ESCAVADO (EM CAÇAMBA)</t>
  </si>
  <si>
    <t>ED-49895</t>
  </si>
  <si>
    <t>CAIXA DE ESGOTO DE INSPEÇÃO/PASSAGEM EM ALVENARIA (80X80X60CM), REVESTIMENTO EM ARGAMASSA COM ADITIVO IMPERMEABILIZANTE, COM TAMPA DE CONCRETO, INCLUSIVE ESCAVAÇÃO, REATERRO E TRANSPORTE E RETIRADA DO MATERIAL ESCAVADO (EM CAÇAMBA)</t>
  </si>
  <si>
    <t>ED-49896</t>
  </si>
  <si>
    <t>CAIXA DE ESGOTO DE INSPEÇÃO/PASSAGEM EM ALVENARIA (80X80X80CM), REVESTIMENTO EM ARGAMASSA COM ADITIVO IMPERMEABILIZANTE, COM TAMPA DE CONCRETO, INCLUSIVE ESCAVAÇÃO, REATERRO E TRANSPORTE E RETIRADA DO MATERIAL ESCAVADO (EM CAÇAMBA)</t>
  </si>
  <si>
    <t>ED-49901</t>
  </si>
  <si>
    <t>CAIXA DE ESGOTO DE INSPEÇÃO/PASSAGEM EM ALVENARIA (90X90X100CM), REVESTIMENTO EM ARGAMASSA COM ADITIVO IMPERMEABILIZANTE, COM TAMPA DE CONCRETO, INCLUSIVE ESCAVAÇÃO, REATERRO E TRANSPORTE E RETIRADA DO MATERIAL ESCAVADO (EM CAÇAMBA)</t>
  </si>
  <si>
    <t>ED-49902</t>
  </si>
  <si>
    <t>CAIXA DE ESGOTO DE INSPEÇÃO/PASSAGEM EM ALVENARIA (90X90X140CM), REVESTIMENTO EM ARGAMASSA COM ADITIVO IMPERMEABILIZANTE, COM TAMPA DE CONCRETO, INCLUSIVE ESCAVAÇÃO, REATERRO E TRANSPORTE E RETIRADA DO MATERIAL ESCAVADO (EM CAÇAMBA)</t>
  </si>
  <si>
    <t>ED-49899</t>
  </si>
  <si>
    <t>CAIXA DE ESGOTO DE INSPEÇÃO/PASSAGEM EM ALVENARIA (90X90X60CM), REVESTIMENTO EM ARGAMASSA COM ADITIVO IMPERMEABILIZANTE, COM TAMPA DE CONCRETO, INCLUSIVE ESCAVAÇÃO, REATERRO E TRANSPORTE E RETIRADA DO MATERIAL ESCAVADO (EM CAÇAMBA)</t>
  </si>
  <si>
    <t>ED-49900</t>
  </si>
  <si>
    <t>CAIXA DE ESGOTO DE INSPEÇÃO/PASSAGEM EM ALVENARIA (90X90X80CM), REVESTIMENTO EM ARGAMASSA COM ADITIVO IMPERMEABILIZANTE, COM TAMPA DE CONCRETO, INCLUSIVE ESCAVAÇÃO, REATERRO E TRANSPORTE E RETIRADA DO MATERIAL ESCAVADO (EM CAÇAMBA)</t>
  </si>
  <si>
    <t>CAIXA DE ALVENARIA PARA DRENAGEM</t>
  </si>
  <si>
    <t>ED-49931</t>
  </si>
  <si>
    <t>CAIXA DE DRENAGEM DE INSPEÇÃO/PASSAGEM EM ALVENARIA (100X100X50CM), REVESTIMENTO EM ARGAMASSA COM ADITIVO IMPERMEABILIZANTE, COM TAMPA EM GRELHA, INCLUSIVE ESCAVAÇÃO, REATERRO E TRANSPORTE E RETIRADA DO MATERIAL ESCAVADO (EM CAÇAMBA)</t>
  </si>
  <si>
    <t>ED-49932</t>
  </si>
  <si>
    <t>CAIXA DE DRENAGEM DE INSPEÇÃO/PASSAGEM EM ALVENARIA (100X100X80CM), REVESTIMENTO EM ARGAMASSA COM ADITIVO IMPERMEABILIZANTE, COM TAMPA EM GRELHA, INCLUSIVE ESCAVAÇÃO, REATERRO E TRANSPORTE E RETIRADA DO MATERIAL ESCAVADO (EM CAÇAMBA)</t>
  </si>
  <si>
    <t>ED-49905</t>
  </si>
  <si>
    <t>CAIXA DE DRENAGEM DE INSPEÇÃO/PASSAGEM EM ALVENARIA (30X30X30CM), REVESTIMENTO EM ARGAMASSA COM ADITIVO IMPERMEABILIZANTE, COM TAMPA EM GRELHA, INCLUSIVE ESCAVAÇÃO, REATERRO E TRANSPORTE E RETIRADA DO MATERIAL ESCAVADO (EM CAÇAMBA)</t>
  </si>
  <si>
    <t>ED-49906</t>
  </si>
  <si>
    <t>CAIXA DE DRENAGEM DE INSPEÇÃO/PASSAGEM EM ALVENARIA (30X30X40CM), REVESTIMENTO EM ARGAMASSA COM ADITIVO IMPERMEABILIZANTE, COM TAMPA EM GRELHA, INCLUSIVE ESCAVAÇÃO, REATERRO E TRANSPORTE E RETIRADA DO MATERIAL ESCAVADO (EM CAÇAMBA)</t>
  </si>
  <si>
    <t>ED-49907</t>
  </si>
  <si>
    <t>CAIXA DE DRENAGEM DE INSPEÇÃO/PASSAGEM EM ALVENARIA (30X30X60CM), REVESTIMENTO EM ARGAMASSA COM ADITIVO IMPERMEABILIZANTE, COM TAMPA EM GRELHA, INCLUSIVE ESCAVAÇÃO, REATERRO E TRANSPORTE E RETIRADA DO MATERIAL ESCAVADO (EM CAÇAMBA)</t>
  </si>
  <si>
    <t>ED-49908</t>
  </si>
  <si>
    <t>CAIXA DE DRENAGEM DE INSPEÇÃO/PASSAGEM EM ALVENARIA (40X40X40CM), REVESTIMENTO EM ARGAMASSA COM ADITIVO IMPERMEABILIZANTE, COM TAMPA EM GRELHA, INCLUSIVE ESCAVAÇÃO, REATERRO E TRANSPORTE E RETIRADA DO MATERIAL ESCAVADO (EM CAÇAMBA)</t>
  </si>
  <si>
    <t>ED-49909</t>
  </si>
  <si>
    <t>CAIXA DE DRENAGEM DE INSPEÇÃO/PASSAGEM EM ALVENARIA (40X40X60CM), REVESTIMENTO EM ARGAMASSA COM ADITIVO IMPERMEABILIZANTE, COM TAMPA EM GRELHA, INCLUSIVE ESCAVAÇÃO, REATERRO E TRANSPORTE E RETIRADA DO MATERIAL ESCAVADO (EM CAÇAMBA)</t>
  </si>
  <si>
    <t>ED-49910</t>
  </si>
  <si>
    <t>CAIXA DE DRENAGEM DE INSPEÇÃO/PASSAGEM EM ALVENARIA (40X40X80CM), REVESTIMENTO EM ARGAMASSA COM ADITIVO IMPERMEABILIZANTE, COM TAMPA EM GRELHA, INCLUSIVE ESCAVAÇÃO, REATERRO E TRANSPORTE E RETIRADA DO MATERIAL ESCAVADO (EM CAÇAMBA)</t>
  </si>
  <si>
    <t>ED-49913</t>
  </si>
  <si>
    <t>CAIXA DE DRENAGEM DE INSPEÇÃO/PASSAGEM EM ALVENARIA (50X50X100CM), REVESTIMENTO EM ARGAMASSA COM ADITIVO IMPERMEABILIZANTE, COM TAMPA EM GRELHA, INCLUSIVE ESCAVAÇÃO, REATERRO E TRANSPORTE E RETIRADA DO MATERIAL ESCAVADO (EM CAÇAMBA)</t>
  </si>
  <si>
    <t>ED-49911</t>
  </si>
  <si>
    <t>CAIXA DE DRENAGEM DE INSPEÇÃO/PASSAGEM EM ALVENARIA (50X50X40CM), REVESTIMENTO EM ARGAMASSA COM ADITIVO IMPERMEABILIZANTE, COM TAMPA EM GRELHA, INCLUSIVE ESCAVAÇÃO, REATERRO E TRANSPORTE E RETIRADA DO MATERIAL ESCAVADO (EM CAÇAMBA)</t>
  </si>
  <si>
    <t>ED-49912</t>
  </si>
  <si>
    <t>CAIXA DE DRENAGEM DE INSPEÇÃO/PASSAGEM EM ALVENARIA (50X50X60CM), REVESTIMENTO EM ARGAMASSA COM ADITIVO IMPERMEABILIZANTE, COM TAMPA EM GRELHA, INCLUSIVE ESCAVAÇÃO, REATERRO E TRANSPORTE E RETIRADA DO MATERIAL ESCAVADO (EM CAÇAMBA)</t>
  </si>
  <si>
    <t>ED-49917</t>
  </si>
  <si>
    <t>CAIXA DE DRENAGEM DE INSPEÇÃO/PASSAGEM EM ALVENARIA (60X60X100CM), REVESTIMENTO EM ARGAMASSA COM ADITIVO IMPERMEABILIZANTE, COM TAMPA EM GRELHA, INCLUSIVE ESCAVAÇÃO, REATERRO E TRANSPORTE E RETIRADA DO MATERIAL ESCAVADO (EM CAÇAMBA)</t>
  </si>
  <si>
    <t>ED-49914</t>
  </si>
  <si>
    <t>CAIXA DE DRENAGEM DE INSPEÇÃO/PASSAGEM EM ALVENARIA (60X60X40CM), REVESTIMENTO EM ARGAMASSA COM ADITIVO IMPERMEABILIZANTE, COM TAMPA EM GRELHA, INCLUSIVE ESCAVAÇÃO, REATERRO E TRANSPORTE E RETIRADA DO MATERIAL ESCAVADO (EM CAÇAMBA)</t>
  </si>
  <si>
    <t>ED-49915</t>
  </si>
  <si>
    <t>CAIXA DE DRENAGEM DE INSPEÇÃO/PASSAGEM EM ALVENARIA (60X60X60CM), REVESTIMENTO EM ARGAMASSA COM ADITIVO IMPERMEABILIZANTE, COM TAMPA EM GRELHA, INCLUSIVE ESCAVAÇÃO, REATERRO E TRANSPORTE E RETIRADA DO MATERIAL ESCAVADO (EM CAÇAMBA)</t>
  </si>
  <si>
    <t>ED-49916</t>
  </si>
  <si>
    <t>CAIXA DE DRENAGEM DE INSPEÇÃO/PASSAGEM EM ALVENARIA (60X60X80CM), REVESTIMENTO EM ARGAMASSA COM ADITIVO IMPERMEABILIZANTE, COM TAMPA EM GRELHA, INCLUSIVE ESCAVAÇÃO, REATERRO E TRANSPORTE E RETIRADA DO MATERIAL ESCAVADO (EM CAÇAMBA)</t>
  </si>
  <si>
    <t>ED-49921</t>
  </si>
  <si>
    <t>CAIXA DE DRENAGEM DE INSPEÇÃO/PASSAGEM EM ALVENARIA (70X70X110CM), REVESTIMENTO EM ARGAMASSA COM ADITIVO IMPERMEABILIZANTE, COM TAMPA EM GRELHA, INCLUSIVE ESCAVAÇÃO, REATERRO E TRANSPORTE E RETIRADA DO MATERIAL ESCAVADO (EM CAÇAMBA)</t>
  </si>
  <si>
    <t>ED-49918</t>
  </si>
  <si>
    <t>CAIXA DE DRENAGEM DE INSPEÇÃO/PASSAGEM EM ALVENARIA (70X70X40CM), REVESTIMENTO EM ARGAMASSA COM ADITIVO IMPERMEABILIZANTE, COM TAMPA EM GRELHA, INCLUSIVE ESCAVAÇÃO, REATERRO E TRANSPORTE E RETIRADA DO MATERIAL ESCAVADO (EM CAÇAMBA)</t>
  </si>
  <si>
    <t>ED-49919</t>
  </si>
  <si>
    <t>CAIXA DE DRENAGEM DE INSPEÇÃO/PASSAGEM EM ALVENARIA (70X70X60CM), REVESTIMENTO EM ARGAMASSA COM ADITIVO IMPERMEABILIZANTE, COM TAMPA EM GRELHA, INCLUSIVE ESCAVAÇÃO, REATERRO E TRANSPORTE E RETIRADA DO MATERIAL ESCAVADO (EM CAÇAMBA)</t>
  </si>
  <si>
    <t>ED-49920</t>
  </si>
  <si>
    <t>CAIXA DE DRENAGEM DE INSPEÇÃO/PASSAGEM EM ALVENARIA (70X70X80CM), REVESTIMENTO EM ARGAMASSA COM ADITIVO IMPERMEABILIZANTE, COM TAMPA EM GRELHA, INCLUSIVE ESCAVAÇÃO, REATERRO E TRANSPORTE E RETIRADA DO MATERIAL ESCAVADO (EM CAÇAMBA)</t>
  </si>
  <si>
    <t>ED-49925</t>
  </si>
  <si>
    <t>CAIXA DE DRENAGEM DE INSPEÇÃO/PASSAGEM EM ALVENARIA (80X80X100CM), REVESTIMENTO EM ARGAMASSA COM ADITIVO IMPERMEABILIZANTE, COM TAMPA EM GRELHA, INCLUSIVE ESCAVAÇÃO, REATERRO E TRANSPORTE E RETIRADA DO MATERIAL ESCAVADO (EM CAÇAMBA)</t>
  </si>
  <si>
    <t>ED-49926</t>
  </si>
  <si>
    <t>CAIXA DE DRENAGEM DE INSPEÇÃO/PASSAGEM EM ALVENARIA (80X80X140CM), REVESTIMENTO EM ARGAMASSA COM ADITIVO IMPERMEABILIZANTE, COM TAMPA EM GRELHA, INCLUSIVE ESCAVAÇÃO, REATERRO E TRANSPORTE E RETIRADA DO MATERIAL ESCAVADO (EM CAÇAMBA)</t>
  </si>
  <si>
    <t>ED-49922</t>
  </si>
  <si>
    <t>CAIXA DE DRENAGEM DE INSPEÇÃO/PASSAGEM EM ALVENARIA (80X80X40CM), REVESTIMENTO EM ARGAMASSA COM ADITIVO IMPERMEABILIZANTE, COM TAMPA EM GRELHA, INCLUSIVE ESCAVAÇÃO, REATERRO E TRANSPORTE E RETIRADA DO MATERIAL ESCAVADO (EM CAÇAMBA)</t>
  </si>
  <si>
    <t>ED-49923</t>
  </si>
  <si>
    <t>CAIXA DE DRENAGEM DE INSPEÇÃO/PASSAGEM EM ALVENARIA (80X80X60CM), REVESTIMENTO EM ARGAMASSA COM ADITIVO IMPERMEABILIZANTE, COM TAMPA EM GRELHA, INCLUSIVE ESCAVAÇÃO, REATERRO E TRANSPORTE E RETIRADA DO MATERIAL ESCAVADO (EM CAÇAMBA)</t>
  </si>
  <si>
    <t>ED-49924</t>
  </si>
  <si>
    <t>CAIXA DE DRENAGEM DE INSPEÇÃO/PASSAGEM EM ALVENARIA (80X80X80CM), REVESTIMENTO EM ARGAMASSA COM ADITIVO IMPERMEABILIZANTE, COM TAMPA EM GRELHA, INCLUSIVE ESCAVAÇÃO, REATERRO E TRANSPORTE E RETIRADA DO MATERIAL ESCAVADO (EM CAÇAMBA)</t>
  </si>
  <si>
    <t>ED-49929</t>
  </si>
  <si>
    <t>CAIXA DE DRENAGEM DE INSPEÇÃO/PASSAGEM EM ALVENARIA (90X90X100CM), REVESTIMENTO EM ARGAMASSA COM ADITIVO IMPERMEABILIZANTE, COM TAMPA EM GRELHA, INCLUSIVE ESCAVAÇÃO, REATERRO E TRANSPORTE E RETIRADA DO MATERIAL ESCAVADO (EM CAÇAMBA)</t>
  </si>
  <si>
    <t>ED-49930</t>
  </si>
  <si>
    <t>CAIXA DE DRENAGEM DE INSPEÇÃO/PASSAGEM EM ALVENARIA (90X90X140CM), REVESTIMENTO EM ARGAMASSA COM ADITIVO IMPERMEABILIZANTE, COM TAMPA EM GRELHA, INCLUSIVE ESCAVAÇÃO, REATERRO E TRANSPORTE E RETIRADA DO MATERIAL ESCAVADO (EM CAÇAMBA)</t>
  </si>
  <si>
    <t>ED-49927</t>
  </si>
  <si>
    <t>CAIXA DE DRENAGEM DE INSPEÇÃO/PASSAGEM EM ALVENARIA (90X90X60CM), REVESTIMENTO EM ARGAMASSA COM ADITIVO IMPERMEABILIZANTE, COM TAMPA EM GRELHA, INCLUSIVE ESCAVAÇÃO, REATERRO E TRANSPORTE E RETIRADA DO MATERIAL ESCAVADO (EM CAÇAMBA)</t>
  </si>
  <si>
    <t>ED-49928</t>
  </si>
  <si>
    <t>CAIXA DE DRENAGEM DE INSPEÇÃO/PASSAGEM EM ALVENARIA (90X90X80CM), REVESTIMENTO EM ARGAMASSA COM ADITIVO IMPERMEABILIZANTE, COM TAMPA EM GRELHA, INCLUSIVE ESCAVAÇÃO, REATERRO E TRANSPORTE E RETIRADA DO MATERIAL ESCAVADO (EM CAÇAMBA)</t>
  </si>
  <si>
    <t>RESERVATÓRIO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</si>
  <si>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</si>
  <si>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</si>
  <si>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</si>
  <si>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</si>
  <si>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</si>
  <si>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</si>
  <si>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</si>
  <si>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</si>
  <si>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</si>
  <si>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</si>
  <si>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</si>
  <si>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</si>
  <si>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</si>
  <si>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</si>
  <si>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ED-9941</t>
  </si>
  <si>
    <t>RESERVATÓRIO DE ÁGUA ENTERRADO, CAPACIDADE DE 15M3, EM CONCRETO ARMADO COM CASAS DE BOMBAS, INCLUSIVE ALÇAPÃO, ESCAVAÇÃO, REATERRO E TRANSPORTE E RETIRADA DO MATERIAL ESCAVADO (EM CAÇAMBA), EXCLUSIVE TUBULAÇÕES, BOMBAS E QUADROS</t>
  </si>
  <si>
    <t>ELETROBOMBA DE RECALQUE</t>
  </si>
  <si>
    <t>ED-49862</t>
  </si>
  <si>
    <t>BOMBA CENTRÍFUGA MONOFÁSICA DE 0,33CV, INCLUSIVE FORNECIMENTO E INSTALAÇÃO</t>
  </si>
  <si>
    <t>ED-49863</t>
  </si>
  <si>
    <t>BOMBA CENTRÍFUGA MONOFÁSICA DE 0,5CV, INCLUSIVE FORNECIMENTO E INSTALAÇÃO</t>
  </si>
  <si>
    <t>ED-49864</t>
  </si>
  <si>
    <t>BOMBA CENTRÍFUGA MONOFÁSICA DE 0,75CV, INCLUSIVE FORNECIMENTO E INSTALAÇÃO</t>
  </si>
  <si>
    <t>ED-49861</t>
  </si>
  <si>
    <t>BOMBA CENTRÍFUGA MONOFÁSICA DE 1CV, INCLUSIVE FORNECIMENTO E INSTALAÇÃO</t>
  </si>
  <si>
    <t>ED-49869</t>
  </si>
  <si>
    <t>BOMBA CENTRÍFUGA TRIFÁSICA DE 10CV, INCLUSIVE FORNECIMENTO E INSTALAÇÃO</t>
  </si>
  <si>
    <t>ED-34629</t>
  </si>
  <si>
    <t>BOMBA CENTRÍFUGA TRIFÁSICA DE 1,5CV, INCLUSIVE FORNECIMENTO E INSTALAÇÃO</t>
  </si>
  <si>
    <t>ED-49865</t>
  </si>
  <si>
    <t>BOMBA CENTRÍFUGA TRIFÁSICA DE 2CV, INCLUSIVE FORNECIMENTO E INSTALAÇÃO</t>
  </si>
  <si>
    <t>ED-49866</t>
  </si>
  <si>
    <t>BOMBA CENTRÍFUGA TRIFÁSICA DE 3CV, INCLUSIVE FORNECIMENTO E INSTALAÇÃO</t>
  </si>
  <si>
    <t>ED-49867</t>
  </si>
  <si>
    <t>BOMBA CENTRÍFUGA TRIFÁSICA DE 5CV, INCLUSIVE FORNECIMENTO E INSTALAÇÃO</t>
  </si>
  <si>
    <t>ED-49868</t>
  </si>
  <si>
    <t>BOMBA CENTRÍFUGA TRIFÁSICA DE 7,5CV, INCLUSIVE FORNECIMENTO E INSTALAÇÃO</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</si>
  <si>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</si>
  <si>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</si>
  <si>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</si>
  <si>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</si>
  <si>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</si>
  <si>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</si>
  <si>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</si>
  <si>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</si>
  <si>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</si>
  <si>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</si>
  <si>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</si>
  <si>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</si>
  <si>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</si>
  <si>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</si>
  <si>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</si>
  <si>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</si>
  <si>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</si>
  <si>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</si>
  <si>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</si>
  <si>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</si>
  <si>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</si>
  <si>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</si>
  <si>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</si>
  <si>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</si>
  <si>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</si>
  <si>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</si>
  <si>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</si>
  <si>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</si>
  <si>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</si>
  <si>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</si>
  <si>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</si>
  <si>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</si>
  <si>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</si>
  <si>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</si>
  <si>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</si>
  <si>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</si>
  <si>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</si>
  <si>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</si>
  <si>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</si>
  <si>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</si>
  <si>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</si>
  <si>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</si>
  <si>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</si>
  <si>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</si>
  <si>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</si>
  <si>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</si>
  <si>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</si>
  <si>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</si>
  <si>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</si>
  <si>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</si>
  <si>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</si>
  <si>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</si>
  <si>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</si>
  <si>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</si>
  <si>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</si>
  <si>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</si>
  <si>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</si>
  <si>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</si>
  <si>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</si>
  <si>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</si>
  <si>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</si>
  <si>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</si>
  <si>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</si>
  <si>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</si>
  <si>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</si>
  <si>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</si>
  <si>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</si>
  <si>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</si>
  <si>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</si>
  <si>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</si>
  <si>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</si>
  <si>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</si>
  <si>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</si>
  <si>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</si>
  <si>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</si>
  <si>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</si>
  <si>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</si>
  <si>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</si>
  <si>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</si>
  <si>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</si>
  <si>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</si>
  <si>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</si>
  <si>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</si>
  <si>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</si>
  <si>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</si>
  <si>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</si>
  <si>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</si>
  <si>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</si>
  <si>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</si>
  <si>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</si>
  <si>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</si>
  <si>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</si>
  <si>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</si>
  <si>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</si>
  <si>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</si>
  <si>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</si>
  <si>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</si>
  <si>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</si>
  <si>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</si>
  <si>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ED-48690</t>
  </si>
  <si>
    <t>FORNECIMENTO E ASSENTAMENTO DE TUBO PVC RÍGIDO CORRUGADO, PERFURADO, DN 160 MM (6"), PARA DRENAGEM</t>
  </si>
  <si>
    <t>TUBULAÇÃO DE CONCRETO SIMPLES</t>
  </si>
  <si>
    <t>ED-48687</t>
  </si>
  <si>
    <t>TUBO DE CONCRETO para dreno simples ou poroso, Ø 150 mm</t>
  </si>
  <si>
    <t>ED-48675</t>
  </si>
  <si>
    <t>TUBO DE CONCRETO SIMPLES, CLASSE PS1, DIÂMETRO 300MM, INCLUSIVE FORNECIMENTO, ASSENTAMENTO E REJUNTAMENTO, EXCLUSIVE ESCAVAÇÃO</t>
  </si>
  <si>
    <t>ED-48676</t>
  </si>
  <si>
    <t>TUBO DE CONCRETO SIMPLES, CLASSE PS1, DIÂMETRO 400MM, INCLUSIVE FORNECIMENTO, ASSENTAMENTO E REJUNTAMENTO, EXCLUSIVE ESCAVAÇÃO</t>
  </si>
  <si>
    <t>ED-48677</t>
  </si>
  <si>
    <t>TUBO DE CONCRETO SIMPLES, CLASSE PS1, DIÂMETRO 500MM, INCLUSIVE FORNECIMENTO, ASSENTAMENTO E REJUNTAMENTO, EXCLUSIVE ESCAVAÇÃO</t>
  </si>
  <si>
    <t>ED-48678</t>
  </si>
  <si>
    <t>TUBO DE CONCRETO SIMPLES, CLASSE PS1, DIÂMETRO 600MM, INCLUSIVE FORNECIMENTO, ASSENTAMENTO E REJUNTAMENTO, EXCLUSIVE ESCAVAÇÃO</t>
  </si>
  <si>
    <t>TUBULAÇÃO DE CONCRETO ARMADO</t>
  </si>
  <si>
    <t>ED-48684</t>
  </si>
  <si>
    <t>TUBO DE CONCRETO ARMADO, CLASSE PA1, DIÂMETRO 1000MM, INCLUSIVE FORNECIMENTO, ASSENTAMENTO E REJUNTAMENTO, EXCLUSIVE ESCAVAÇÃO</t>
  </si>
  <si>
    <t>ED-48685</t>
  </si>
  <si>
    <t>TUBO DE CONCRETO ARMADO, CLASSE PA1, DIÂMETRO 1200MM, INCLUSIVE FORNECIMENTO, ASSENTAMENTO E REJUNTAMENTO, EXCLUSIVE ESCAVAÇÃO</t>
  </si>
  <si>
    <t>ED-48686</t>
  </si>
  <si>
    <t>TUBO DE CONCRETO ARMADO, CLASSE PA1, DIÂMETRO 1500MM, INCLUSIVE FORNECIMENTO, ASSENTAMENTO E REJUNTAMENTO, EXCLUSIVE ESCAVAÇÃO</t>
  </si>
  <si>
    <t>ED-48680</t>
  </si>
  <si>
    <t xml:space="preserve">TUBO DE CONCRETO ARMADO, CLASSE PA1, DIÂMETRO 400MM, INCLUSIVE FORNECIMENTO, ASSENTAMENTO E REJUNTAMENTO, EXCLUSIVE ESCAVAÇÃO
</t>
  </si>
  <si>
    <t>ED-48681</t>
  </si>
  <si>
    <t>TUBO DE CONCRETO ARMADO, CLASSE PA1, DIÂMETRO 500MM, INCLUSIVE FORNECIMENTO, ASSENTAMENTO E REJUNTAMENTO, EXCLUSIVE ESCAVAÇÃO</t>
  </si>
  <si>
    <t>ED-48682</t>
  </si>
  <si>
    <t>TUBO DE CONCRETO ARMADO, CLASSE PA1, DIÂMETRO 600MM, INCLUSIVE FORNECIMENTO, ASSENTAMENTO E REJUNTAMENTO, EXCLUSIVE ESCAVAÇÃO</t>
  </si>
  <si>
    <t>ED-48683</t>
  </si>
  <si>
    <t>TUBO DE CONCRETO ARMADO, CLASSE PA1, DIÂMETRO 800MM, INCLUSIVE FORNECIMENTO, ASSENTAMENTO E REJUNTAMENTO, EXCLUSIVE ESCAVAÇÃO</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</si>
  <si>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</si>
  <si>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</si>
  <si>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</si>
  <si>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</si>
  <si>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</si>
  <si>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</si>
  <si>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</si>
  <si>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</si>
  <si>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</si>
  <si>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</si>
  <si>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</si>
  <si>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</si>
  <si>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</si>
  <si>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</si>
  <si>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</si>
  <si>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</si>
  <si>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</si>
  <si>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</si>
  <si>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</si>
  <si>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</si>
  <si>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</si>
  <si>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</si>
  <si>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</si>
  <si>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</si>
  <si>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</si>
  <si>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</si>
  <si>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</si>
  <si>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</si>
  <si>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</si>
  <si>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</si>
  <si>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</si>
  <si>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</si>
  <si>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</si>
  <si>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</si>
  <si>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</si>
  <si>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</si>
  <si>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</si>
  <si>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</si>
  <si>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</si>
  <si>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</si>
  <si>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</si>
  <si>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</si>
  <si>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</si>
  <si>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</si>
  <si>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</si>
  <si>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</si>
  <si>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</si>
  <si>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</si>
  <si>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</si>
  <si>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</si>
  <si>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</si>
  <si>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</si>
  <si>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</si>
  <si>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</si>
  <si>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</si>
  <si>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</si>
  <si>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</si>
  <si>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</si>
  <si>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</si>
  <si>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</si>
  <si>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</si>
  <si>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</si>
  <si>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</si>
  <si>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</si>
  <si>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</si>
  <si>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</si>
  <si>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</si>
  <si>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</si>
  <si>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</si>
  <si>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</si>
  <si>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</si>
  <si>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</si>
  <si>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</si>
  <si>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</si>
  <si>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</si>
  <si>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</si>
  <si>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</si>
  <si>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</si>
  <si>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</si>
  <si>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</si>
  <si>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</si>
  <si>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</si>
  <si>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</si>
  <si>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</si>
  <si>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</si>
  <si>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</si>
  <si>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</si>
  <si>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</si>
  <si>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</si>
  <si>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</si>
  <si>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</si>
  <si>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</si>
  <si>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</si>
  <si>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</si>
  <si>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</si>
  <si>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</si>
  <si>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</si>
  <si>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</si>
  <si>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</si>
  <si>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</si>
  <si>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</si>
  <si>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</si>
  <si>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</si>
  <si>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</si>
  <si>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</si>
  <si>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</si>
  <si>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</si>
  <si>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</si>
  <si>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</si>
  <si>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</si>
  <si>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</si>
  <si>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</si>
  <si>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</si>
  <si>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</si>
  <si>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</si>
  <si>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</si>
  <si>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</si>
  <si>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</si>
  <si>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</si>
  <si>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</si>
  <si>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</si>
  <si>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</si>
  <si>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</si>
  <si>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</si>
  <si>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</si>
  <si>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</si>
  <si>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</si>
  <si>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</si>
  <si>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</si>
  <si>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</si>
  <si>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</si>
  <si>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</si>
  <si>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</si>
  <si>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</si>
  <si>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</si>
  <si>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</si>
  <si>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</si>
  <si>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</si>
  <si>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</si>
  <si>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</si>
  <si>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</si>
  <si>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</si>
  <si>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</si>
  <si>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</si>
  <si>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</si>
  <si>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</si>
  <si>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</si>
  <si>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</si>
  <si>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</si>
  <si>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</si>
  <si>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</si>
  <si>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</si>
  <si>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</si>
  <si>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</si>
  <si>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</si>
  <si>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</si>
  <si>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</si>
  <si>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</si>
  <si>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</si>
  <si>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</si>
  <si>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</si>
  <si>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</si>
  <si>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</si>
  <si>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</si>
  <si>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CAIXA DE AREIA 100 X 100 X 100 CM</t>
  </si>
  <si>
    <t>ED-48586</t>
  </si>
  <si>
    <t xml:space="preserve">DESCIDA D´ÁGUA TIPO CALHA </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</si>
  <si>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</si>
  <si>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</si>
  <si>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</si>
  <si>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</si>
  <si>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</si>
  <si>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</si>
  <si>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</si>
  <si>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</si>
  <si>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</si>
  <si>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</si>
  <si>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</si>
  <si>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</si>
  <si>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</si>
  <si>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</si>
  <si>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</si>
  <si>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</si>
  <si>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</si>
  <si>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</si>
  <si>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</si>
  <si>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</si>
  <si>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 xml:space="preserve">DESCIDA D´ÁGUA TIPO DEGRAU </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</si>
  <si>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</si>
  <si>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</si>
  <si>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</si>
  <si>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</si>
  <si>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</si>
  <si>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</si>
  <si>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</si>
  <si>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</si>
  <si>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</si>
  <si>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</si>
  <si>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</si>
  <si>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</si>
  <si>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</si>
  <si>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</si>
  <si>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</si>
  <si>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</si>
  <si>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</si>
  <si>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</si>
  <si>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</si>
  <si>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</si>
  <si>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VALA DE INFILTRAÇÃO</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</si>
  <si>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</si>
  <si>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</si>
  <si>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</si>
  <si>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</si>
  <si>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</si>
  <si>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</si>
  <si>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</si>
  <si>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</si>
  <si>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</si>
  <si>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</si>
  <si>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</si>
  <si>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</si>
  <si>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</si>
  <si>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</si>
  <si>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</si>
  <si>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</si>
  <si>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</si>
  <si>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</si>
  <si>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</si>
  <si>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</si>
  <si>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</si>
  <si>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</si>
  <si>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</si>
  <si>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</si>
  <si>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</si>
  <si>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</si>
  <si>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</si>
  <si>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</si>
  <si>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</si>
  <si>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ED-50187</t>
  </si>
  <si>
    <t>SIRENE PARA ALARME DE BOMBA EM FUNCIONAMENTO, 220V</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</si>
  <si>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</si>
  <si>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</si>
  <si>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</si>
  <si>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</si>
  <si>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</si>
  <si>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</si>
  <si>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</si>
  <si>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</si>
  <si>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</si>
  <si>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</si>
  <si>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</si>
  <si>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</si>
  <si>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</si>
  <si>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</si>
  <si>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</si>
  <si>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</si>
  <si>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</si>
  <si>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</si>
  <si>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</si>
  <si>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</si>
  <si>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</si>
  <si>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</si>
  <si>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</si>
  <si>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</si>
  <si>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</si>
  <si>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</si>
  <si>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</si>
  <si>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</si>
  <si>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</si>
  <si>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</si>
  <si>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</si>
  <si>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</si>
  <si>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</si>
  <si>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</si>
  <si>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</si>
  <si>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</si>
  <si>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</si>
  <si>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</si>
  <si>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</si>
  <si>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</si>
  <si>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</si>
  <si>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</si>
  <si>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</si>
  <si>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</si>
  <si>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</si>
  <si>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</si>
  <si>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</si>
  <si>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</si>
  <si>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</si>
  <si>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</si>
  <si>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</si>
  <si>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</si>
  <si>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</si>
  <si>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</si>
  <si>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</si>
  <si>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</si>
  <si>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</si>
  <si>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</si>
  <si>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</si>
  <si>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</si>
  <si>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</si>
  <si>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</si>
  <si>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</si>
  <si>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</si>
  <si>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</si>
  <si>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</si>
  <si>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</si>
  <si>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</si>
  <si>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</si>
  <si>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</si>
  <si>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</si>
  <si>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</si>
  <si>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</si>
  <si>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</si>
  <si>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</si>
  <si>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</si>
  <si>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</si>
  <si>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</si>
  <si>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</si>
  <si>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</si>
  <si>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</si>
  <si>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</si>
  <si>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</si>
  <si>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</si>
  <si>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</si>
  <si>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</si>
  <si>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</si>
  <si>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</si>
  <si>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</si>
  <si>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</si>
  <si>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</si>
  <si>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</si>
  <si>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</si>
  <si>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</si>
  <si>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</si>
  <si>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</si>
  <si>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</si>
  <si>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</si>
  <si>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</si>
  <si>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</si>
  <si>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</si>
  <si>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</si>
  <si>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</si>
  <si>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</si>
  <si>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</si>
  <si>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</si>
  <si>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</si>
  <si>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</si>
  <si>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</si>
  <si>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</si>
  <si>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</si>
  <si>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</si>
  <si>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</si>
  <si>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</si>
  <si>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</si>
  <si>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</si>
  <si>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</si>
  <si>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</si>
  <si>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</si>
  <si>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</si>
  <si>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</si>
  <si>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</si>
  <si>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</si>
  <si>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</si>
  <si>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</si>
  <si>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</si>
  <si>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</si>
  <si>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</si>
  <si>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</si>
  <si>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</si>
  <si>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</si>
  <si>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</si>
  <si>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SISTEMA DE DETECÇÃO E ALARME DE INCÊNDIO (SDAI)</t>
  </si>
  <si>
    <t>ED-50180</t>
  </si>
  <si>
    <t>ACIONADOR MANUAL DE ALARME DE INCÊNDIO</t>
  </si>
  <si>
    <t>ED-50218</t>
  </si>
  <si>
    <t>CANOPLA PARA SPRINKLER</t>
  </si>
  <si>
    <t>ED-50215</t>
  </si>
  <si>
    <t>SPRINKLER PENDENTE 15 MM (1/2") 141º C</t>
  </si>
  <si>
    <t>ED-50212</t>
  </si>
  <si>
    <t>SPRINKLER PENDENTE 15 MM (1/2") 68º C</t>
  </si>
  <si>
    <t>ED-50213</t>
  </si>
  <si>
    <t>SPRINKLER PENDENTE 15 MM (1/2") 79º C</t>
  </si>
  <si>
    <t>ED-50214</t>
  </si>
  <si>
    <t>SPRINKLER PENDENTE 15 MM (1/2") 93º C</t>
  </si>
  <si>
    <t>INSTALAÇÕES DE GASES</t>
  </si>
  <si>
    <t>TUBULAÇÃO DE AÇO CARBONO</t>
  </si>
  <si>
    <t>ED-49832</t>
  </si>
  <si>
    <t>TUBO AÇO PRETO SCH-40, D = 1/2" SEM COSTURA</t>
  </si>
  <si>
    <t>ED-49833</t>
  </si>
  <si>
    <t>TUBO AÇO PRETO SCH-40, D = 3/4" SEM COSTURA</t>
  </si>
  <si>
    <t>ED-49831</t>
  </si>
  <si>
    <t>TUBO AÇO PRETO SCH-40, D = 3/8" SEM COSTURA</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</si>
  <si>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</si>
  <si>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</si>
  <si>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</si>
  <si>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</si>
  <si>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</si>
  <si>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</si>
  <si>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</si>
  <si>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</si>
  <si>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</si>
  <si>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</si>
  <si>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</si>
  <si>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</si>
  <si>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</si>
  <si>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</si>
  <si>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</si>
  <si>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</si>
  <si>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</si>
  <si>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</si>
  <si>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</si>
  <si>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</si>
  <si>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</si>
  <si>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</si>
  <si>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</si>
  <si>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</si>
  <si>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</si>
  <si>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</si>
  <si>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</si>
  <si>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</si>
  <si>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</si>
  <si>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</si>
  <si>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</si>
  <si>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</si>
  <si>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</si>
  <si>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</si>
  <si>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</si>
  <si>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</si>
  <si>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</si>
  <si>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</si>
  <si>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</si>
  <si>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MANÔMETRO E PRESSOSTATO</t>
  </si>
  <si>
    <t>ED-48262</t>
  </si>
  <si>
    <t>MANÔMETRO DE PRESSÃO PARA AR COMPRIMIDO 15 A 600 mBAR, COM ROSCA, 1/2 NPT</t>
  </si>
  <si>
    <t>ED-48261</t>
  </si>
  <si>
    <t>MANÔMETRO DE PRESSÃO PARA AR COMPRIMIDO 15 A 600 mBAR, COM ROSCA, 1/4 NPT</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</si>
  <si>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</si>
  <si>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</si>
  <si>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</si>
  <si>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</si>
  <si>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</si>
  <si>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</si>
  <si>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</si>
  <si>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</si>
  <si>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</si>
  <si>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</si>
  <si>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</si>
  <si>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</si>
  <si>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</si>
  <si>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</si>
  <si>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</si>
  <si>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</si>
  <si>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</si>
  <si>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</si>
  <si>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</si>
  <si>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</si>
  <si>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</si>
  <si>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</si>
  <si>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</si>
  <si>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</si>
  <si>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</si>
  <si>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</si>
  <si>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</si>
  <si>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</si>
  <si>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</si>
  <si>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</si>
  <si>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</si>
  <si>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</si>
  <si>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</si>
  <si>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</si>
  <si>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</si>
  <si>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</si>
  <si>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</si>
  <si>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</si>
  <si>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</si>
  <si>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</si>
  <si>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</si>
  <si>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</si>
  <si>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</si>
  <si>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</si>
  <si>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</si>
  <si>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</si>
  <si>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</si>
  <si>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</si>
  <si>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</si>
  <si>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</si>
  <si>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</si>
  <si>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</si>
  <si>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</si>
  <si>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ED-51157</t>
  </si>
  <si>
    <t>VIDRO COMUM TRANSPARENTE INCOLOR, ESP. 6MM, INCLUSIVE FIXAÇÃO E VEDAÇÃO COM GUARNIÇÃO/GAXETA DE BORRACHA NEOPRENE, FORNECIMENTO E INSTALAÇÃO, EXCLUSIVE CAIXILHO/PERFIL</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</si>
  <si>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</si>
  <si>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</si>
  <si>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</si>
  <si>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</si>
  <si>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</si>
  <si>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</si>
  <si>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</si>
  <si>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</si>
  <si>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</si>
  <si>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</si>
  <si>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</si>
  <si>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</si>
  <si>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</si>
  <si>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</si>
  <si>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</si>
  <si>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</si>
  <si>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</si>
  <si>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</si>
  <si>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</si>
  <si>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</si>
  <si>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</si>
  <si>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</si>
  <si>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</si>
  <si>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</si>
  <si>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</si>
  <si>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</si>
  <si>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</si>
  <si>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</si>
  <si>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</si>
  <si>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</si>
  <si>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</si>
  <si>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</si>
  <si>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</si>
  <si>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</si>
  <si>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</si>
  <si>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</si>
  <si>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PONTOS DE INSTALAÇÕES</t>
  </si>
  <si>
    <t>PONTO DE ESGOTO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</si>
  <si>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</si>
  <si>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</si>
  <si>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</si>
  <si>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</si>
  <si>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</si>
  <si>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</si>
  <si>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</si>
  <si>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</si>
  <si>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</si>
  <si>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</si>
  <si>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</si>
  <si>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</si>
  <si>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</si>
  <si>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</si>
  <si>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</si>
  <si>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</si>
  <si>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</si>
  <si>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</si>
  <si>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</si>
  <si>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</si>
  <si>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</si>
  <si>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</si>
  <si>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</si>
  <si>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</si>
  <si>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</si>
  <si>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</si>
  <si>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</si>
  <si>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</si>
  <si>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</si>
  <si>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</si>
  <si>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</si>
  <si>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</si>
  <si>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</si>
  <si>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</si>
  <si>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</si>
  <si>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</si>
  <si>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</si>
  <si>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</si>
  <si>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</si>
  <si>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</si>
  <si>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</si>
  <si>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</si>
  <si>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</si>
  <si>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</si>
  <si>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</si>
  <si>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</si>
  <si>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</si>
  <si>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</si>
  <si>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</si>
  <si>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</si>
  <si>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</si>
  <si>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</si>
  <si>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</si>
  <si>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 EXCLUSIVE FORNECIMENTO DAS MUDAS</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</si>
  <si>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</si>
  <si>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</si>
  <si>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</si>
  <si>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</si>
  <si>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</si>
  <si>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</si>
  <si>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</si>
  <si>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</si>
  <si>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</si>
  <si>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</si>
  <si>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</si>
  <si>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</si>
  <si>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</si>
  <si>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</si>
  <si>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</si>
  <si>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</si>
  <si>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</si>
  <si>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</si>
  <si>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</si>
  <si>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</si>
  <si>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</si>
  <si>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</si>
  <si>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</si>
  <si>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</si>
  <si>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</si>
  <si>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</si>
  <si>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</si>
  <si>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</si>
  <si>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</si>
  <si>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</si>
  <si>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</si>
  <si>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</si>
  <si>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</si>
  <si>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</si>
  <si>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</si>
  <si>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</si>
  <si>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</si>
  <si>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</si>
  <si>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</si>
  <si>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</si>
  <si>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</si>
  <si>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</si>
  <si>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</si>
  <si>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</si>
  <si>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</si>
  <si>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</si>
  <si>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</si>
  <si>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</si>
  <si>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</si>
  <si>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</si>
  <si>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</si>
  <si>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</si>
  <si>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</si>
  <si>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</si>
  <si>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</si>
  <si>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</si>
  <si>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</si>
  <si>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</si>
  <si>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</si>
  <si>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</si>
  <si>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</si>
  <si>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</si>
  <si>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ED-31453</t>
  </si>
  <si>
    <t>TUTOR DE MADEIRA DE EUCALIPTO TRATADO PARA PLANTIO DE MUDAS</t>
  </si>
  <si>
    <t>SERVIÇOS COMPLEMENTARES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</si>
  <si>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</si>
  <si>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</si>
  <si>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</si>
  <si>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</si>
  <si>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</si>
  <si>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</si>
  <si>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</si>
  <si>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</si>
  <si>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</si>
  <si>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</si>
  <si>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</si>
  <si>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</si>
  <si>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</si>
  <si>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</si>
  <si>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</si>
  <si>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</si>
  <si>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</si>
  <si>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</si>
  <si>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</si>
  <si>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</si>
  <si>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</si>
  <si>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</si>
  <si>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</si>
  <si>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</si>
  <si>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</si>
  <si>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</si>
  <si>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</si>
  <si>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</si>
  <si>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</si>
  <si>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</si>
  <si>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</si>
  <si>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</si>
  <si>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</si>
  <si>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</si>
  <si>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</si>
  <si>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</si>
  <si>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</si>
  <si>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</si>
  <si>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</si>
  <si>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</si>
  <si>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</si>
  <si>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</si>
  <si>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</si>
  <si>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</si>
  <si>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</si>
  <si>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</si>
  <si>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</si>
  <si>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</si>
  <si>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ENSAIO DE SOLO E AGREGADO</t>
  </si>
  <si>
    <t>ED-49556</t>
  </si>
  <si>
    <t>ENSAIO DE COMPACTACAO - AMOSTRAS NAO TRABALHADAS - ENERGIA INTERMEDIARIA - SOLOS</t>
  </si>
  <si>
    <t>ED-49557</t>
  </si>
  <si>
    <t>ENSAIO DE COMPACTACAO - AMOSTRAS NAO TRABALHADAS - ENERGIA MODIFICADA - SOLOS</t>
  </si>
  <si>
    <t>ED-49555</t>
  </si>
  <si>
    <t>ENSAIO DE COMPACTACAO - AMOSTRAS NAO TRABALHADAS - ENERGIA NORMAL - SOLOS</t>
  </si>
  <si>
    <t>ED-49558</t>
  </si>
  <si>
    <t>ENSAIO DE COMPACTACAO - AMOSTRAS TRABALHADAS - SOLOS</t>
  </si>
  <si>
    <t>ED-49561</t>
  </si>
  <si>
    <t>ENSAIO DE DENSIDADE REAL - SOLOS</t>
  </si>
  <si>
    <t>ED-49567</t>
  </si>
  <si>
    <t>ENSAIO DE EXPANSIBILIDADE - SOLOS</t>
  </si>
  <si>
    <t>ED-49551</t>
  </si>
  <si>
    <t>ENSAIO DE GRANULOMETRIA POR PENEIRAMENTO - SOLOS</t>
  </si>
  <si>
    <t>ED-49552</t>
  </si>
  <si>
    <t>ENSAIO DE GRANULOMETRIA POR PENEIRAMENTO E SEDIMENTACAO - SOLOS</t>
  </si>
  <si>
    <t>ED-49553</t>
  </si>
  <si>
    <t>ENSAIO DE LIMITE DE LIQUIDEZ - SOLOS</t>
  </si>
  <si>
    <t>ED-49554</t>
  </si>
  <si>
    <t>ENSAIO DE LIMITE DE PLASTICIDADE - SOLOS</t>
  </si>
  <si>
    <t>ED-49562</t>
  </si>
  <si>
    <t>ENSAIO DE MASSA ESPECIFICA - IN SITU - EMPREGO DO OLEO - SOLOS</t>
  </si>
  <si>
    <t>ED-49560</t>
  </si>
  <si>
    <t>ENSAIO DE MASSA ESPECIFICA - IN SITU - METODO BALAO DE BORRACHA - SOLOS</t>
  </si>
  <si>
    <t>ED-49559</t>
  </si>
  <si>
    <t>ENSAIO DE MASSA ESPECIFICA - IN SITU - METODO FRASCO DE AREIA - SOLOS</t>
  </si>
  <si>
    <t>ED-49566</t>
  </si>
  <si>
    <t>ENSAIO DE RESILIENCIA - SOLOS</t>
  </si>
  <si>
    <t>ED-49565</t>
  </si>
  <si>
    <t>ENSAIO DE TEOR DE UMIDADE - EM LABORATORIO - SOLOS</t>
  </si>
  <si>
    <t>ED-49563</t>
  </si>
  <si>
    <t>ENSAIO DE TEOR DE UMIDADE - METODO EXPEDITO DO ALCOOL - SOLOS</t>
  </si>
  <si>
    <t>ED-49564</t>
  </si>
  <si>
    <t>ENSAIO DE TEOR DE UMIDADE - PROCESSO SPEEDY - SOLOS E AGREGADOS MIUDOS</t>
  </si>
  <si>
    <t>ED-49550</t>
  </si>
  <si>
    <t>ENSAIO DE TERRAPLENAGEM - CAMADA FINAL DO ATERRO</t>
  </si>
  <si>
    <t>ED-49549</t>
  </si>
  <si>
    <t>ENSAIOS DE TERRAPLENAGEM - CORPO DO ATERRO</t>
  </si>
  <si>
    <t>ED-49568</t>
  </si>
  <si>
    <t>PREPARACAO DE AMOSTRAS PARA ENSAIO DE CARACTERIZACAO - SOLOS</t>
  </si>
  <si>
    <t>ENSAIO DE CONCRETO E AÇO</t>
  </si>
  <si>
    <t>ED-49545</t>
  </si>
  <si>
    <t>DETERMINAÇÃO E ANÁLISE DE RESULTADO DE RESISTÊNCIA A COMPRESSÃO DO CONCRETO MOLDADO</t>
  </si>
  <si>
    <t>ED-49544</t>
  </si>
  <si>
    <t>ENSAIO DE CONCRETO: CURA, FACEAMENTO, RUPTURA, EMISSÃO DE CERTIFICADOS - ATE 6 UNIDADES</t>
  </si>
  <si>
    <t>ED-49546</t>
  </si>
  <si>
    <t>ENSAIO DE RESISTENCIA A COMPRESSAO SIMPLES - CONCRETO</t>
  </si>
  <si>
    <t>ED-49548</t>
  </si>
  <si>
    <t>ENSAIO DE RESISTENCIA A TRACAO NA FLEXAO DE CONCRETO</t>
  </si>
  <si>
    <t>ED-49547</t>
  </si>
  <si>
    <t>ENSAIO DE RESISTENCIA A TRACAO POR COMPRESSAO DIAMETRAL - CONCRETO</t>
  </si>
  <si>
    <t>ED-49543</t>
  </si>
  <si>
    <t>ENSAIO DE TRAÇÃO, DOBRAMENTO E VERIFICAÇÃO DE BITOLAS EM BARRAS DE AÇO ACIMA DE 1"</t>
  </si>
  <si>
    <t>ED-49542</t>
  </si>
  <si>
    <t>ENSAIO DE TRAÇÃO, DOBRAMENTO E VERIFICAÇÃO DE BITOLAS EM BARRAS DE AÇO ATÉ 1"</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</si>
  <si>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</si>
  <si>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</si>
  <si>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</si>
  <si>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</si>
  <si>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</si>
  <si>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</si>
  <si>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</si>
  <si>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</si>
  <si>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</si>
  <si>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</si>
  <si>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</si>
  <si>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</si>
  <si>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</si>
  <si>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</si>
  <si>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</si>
  <si>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</si>
  <si>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</si>
  <si>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</si>
  <si>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</si>
  <si>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</si>
  <si>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</si>
  <si>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</si>
  <si>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</si>
  <si>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</si>
  <si>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</si>
  <si>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</si>
  <si>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</si>
  <si>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</si>
  <si>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</si>
  <si>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</si>
  <si>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</si>
  <si>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</si>
  <si>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</si>
  <si>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</si>
  <si>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</si>
  <si>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</si>
  <si>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</si>
  <si>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</si>
  <si>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</si>
  <si>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</si>
  <si>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</si>
  <si>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</si>
  <si>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</si>
  <si>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</si>
  <si>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</si>
  <si>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</si>
  <si>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</si>
  <si>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</si>
  <si>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</si>
  <si>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</si>
  <si>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</si>
  <si>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</si>
  <si>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</si>
  <si>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ED-50406</t>
  </si>
  <si>
    <t>MURO DIVISÓRIO TIJOLO FURADO E = 10 CM, REBOCADO E PINTADO A LATEX H = 1,80 M, INCLUSIVE SAPATA DE CONCRETO ARMADO FCK = 15 MPA, 50 x 55 CM</t>
  </si>
  <si>
    <t>ED-50408</t>
  </si>
  <si>
    <t>MURO DIVISÓRIO TIJOLO FURADO E = 10 CM, REBOCADO E PINTADO A LATEX H = 2,20 A 2,50 M, INCLUSIVE SAPATA DE CONCRETO ARMADO FCK = 15 MPA, 50 x 55 CM</t>
  </si>
  <si>
    <t>ED-50407</t>
  </si>
  <si>
    <t>MURO DIVISÓRIO TIJOLO FURADO E = 10 CM, REBOCADO E PINTADO A LATEX H = 2,20 M, INCLUSIVE SAPATA DE CONCRETO ARMADO FCK = 15 MPA, 50 x 55 CM</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</si>
  <si>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</si>
  <si>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</si>
  <si>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</si>
  <si>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</si>
  <si>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</si>
  <si>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</si>
  <si>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</si>
  <si>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</si>
  <si>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</si>
  <si>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</si>
  <si>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</si>
  <si>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</si>
  <si>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</si>
  <si>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</si>
  <si>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</si>
  <si>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</si>
  <si>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</si>
  <si>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</si>
  <si>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</si>
  <si>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</si>
  <si>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</si>
  <si>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</si>
  <si>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</si>
  <si>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</si>
  <si>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</si>
  <si>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</si>
  <si>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</si>
  <si>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</si>
  <si>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</si>
  <si>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</si>
  <si>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</si>
  <si>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ED-50136</t>
  </si>
  <si>
    <t>CERCA COM MOURÕES DE MADEIRA ROLIÇA,  COM CINCO (5) FIOS DE ARAME FARPADO, BWG 14 (2,0MM), ALTURA DE 150CM, INCLUSIVE ESCAVAÇÃO, REATERRO COMPACTADO E FORNECIMENTO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</si>
  <si>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</si>
  <si>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</si>
  <si>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</si>
  <si>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</si>
  <si>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</si>
  <si>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</si>
  <si>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</si>
  <si>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</si>
  <si>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</si>
  <si>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</si>
  <si>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</si>
  <si>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</si>
  <si>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</si>
  <si>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</si>
  <si>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</si>
  <si>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</si>
  <si>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</si>
  <si>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</si>
  <si>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</si>
  <si>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</si>
  <si>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</si>
  <si>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</si>
  <si>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</si>
  <si>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</si>
  <si>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</si>
  <si>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</si>
  <si>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</si>
  <si>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</si>
  <si>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</si>
  <si>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</si>
  <si>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 xml:space="preserve">POSTE DE VÔLEI OU PETECA OFICIAL (PAR) COM REDE, EM TUBO DE AÇO, DIÂMETRO DE 3", TIPO TELESCÓPICO, INCLUSIVE TRATAMENTO ANTICORROSIVO E PINTURA
</t>
  </si>
  <si>
    <t>ED-49574</t>
  </si>
  <si>
    <t>TABELA DE BASQUETE OFICIAL COM ARO FIXO, REDE E POSTE METÁLICO, INCLUSIVE SUPORTE PARA PISO, INCLUSIVE TRATAMENTO ANTICORROSIVO E PINTURA</t>
  </si>
  <si>
    <t>ED-49570</t>
  </si>
  <si>
    <t>TRAVE DE FUTEBOL DE CAMPO OFICIAL COM REDE, EM TUBO DE AÇO, DIÂMETRO DE 3", COMPRIMENTO 732CM, ALTURA 244CM, INCLUSIVE TRATAMENTO ANTICORROSIVO E PINTURA</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</si>
  <si>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</si>
  <si>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</si>
  <si>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</si>
  <si>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</si>
  <si>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</si>
  <si>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</si>
  <si>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</si>
  <si>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</si>
  <si>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</si>
  <si>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</si>
  <si>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</si>
  <si>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</si>
  <si>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</si>
  <si>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</si>
  <si>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</si>
  <si>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</si>
  <si>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</si>
  <si>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</si>
  <si>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</si>
  <si>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</si>
  <si>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</si>
  <si>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</si>
  <si>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</si>
  <si>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</si>
  <si>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</si>
  <si>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</si>
  <si>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</si>
  <si>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</si>
  <si>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</si>
  <si>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</si>
  <si>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</si>
  <si>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</si>
  <si>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</si>
  <si>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</si>
  <si>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ED-50266</t>
  </si>
  <si>
    <t>OBRAS VIÁRIAS</t>
  </si>
  <si>
    <t>ESTABILIZAÇÃO DE SOLO</t>
  </si>
  <si>
    <t>ED-50411</t>
  </si>
  <si>
    <t>GEOTÊXTIL NÃO TECIDO PARA ESTABILIZAÇÃO DE SOLOS</t>
  </si>
  <si>
    <t>PAVIMENTO INTERTRAVADO</t>
  </si>
  <si>
    <t>ED-9837</t>
  </si>
  <si>
    <t xml:space="preserve">APLICAÇÃO E REGULARIZAÇÃO DE COLCHÃO DE AREIA </t>
  </si>
  <si>
    <t>ED-51146</t>
  </si>
  <si>
    <t>EXECUÇÃO DE PAVIMENTO INTERTRAVADO ECOLÓGICO, ESPESSURA 6CM, FCK 35MPA, INCLUINDO FORNECIMENTO E TRANSPORTE DE TODOS OS MATERIAIS E COLCHÃO DE ASSENTAMENTO COM ESPESSURA 6CM</t>
  </si>
  <si>
    <t>ED-24063</t>
  </si>
  <si>
    <t>EXECUÇÃO DE PAVIMENTO INTERTRAVADO EM BLOCO SEXTAVADO, ESPESSURA 6CM, FCK 35MPA, INCLUINDO FORNECIMENTO E TRANSPORTE DE TODOS OS MATERIAIS E COLCHÃO DE ASSENTAMENTO COM ESPESSURA 6CM</t>
  </si>
  <si>
    <t>ED-24062</t>
  </si>
  <si>
    <t>EXECUÇÃO DE PAVIMENTO INTERTRAVADO, ESPESSURA 10CM, FCK 35MPA, INCLUINDO FORNECIMENTO E TRANSPORTE DE TODOS OS MATERIAIS E COLCHÃO DE ASSENTAMENTO COM ESPESSURA 6CM</t>
  </si>
  <si>
    <t>ED-50420</t>
  </si>
  <si>
    <t>EXECUÇÃO DE PAVIMENTO INTERTRAVADO, ESPESSURA 10CM, FCK 40MPA, INCLUINDO FORNECIMENTO E TRANSPORTE DE TODOS OS MATERIAIS E COLCHÃO DE ASSENTAMENTO COM ESPESSURA 6CM</t>
  </si>
  <si>
    <t>ED-50417</t>
  </si>
  <si>
    <t>EXECUÇÃO DE PAVIMENTO INTERTRAVADO, ESPESSURA 6CM, FCK 35MPA, INCLUINDO FORNECIMENTO E TRANSPORTE DE TODOS OS MATERIAIS E COLCHÃO DE ASSENTAMENTO COM ESPESSURA 6CM</t>
  </si>
  <si>
    <t>ED-50418</t>
  </si>
  <si>
    <t>EXECUÇÃO DE PAVIMENTO INTERTRAVADO, ESPESSURA 8CM, FCK 35MPA, INCLUINDO FORNECIMENTO E TRANSPORTE DE TODOS OS MATERIAIS E COLCHÃO DE ASSENTAMENTO COM ESPESSURA 6CM</t>
  </si>
  <si>
    <t>PAVIMENTAÇÃO</t>
  </si>
  <si>
    <t>ED-50413</t>
  </si>
  <si>
    <t>ALVENARIA POLIÉDRICA, RETIRADA E REASSENTAMENTO SOBRE COXIM DE AREIA</t>
  </si>
  <si>
    <t>ED-50421</t>
  </si>
  <si>
    <t>ASSENTAMENTO DE MATA-BURRO DE CONCRETO</t>
  </si>
  <si>
    <t>ED-50416</t>
  </si>
  <si>
    <t>EXECUÇÃO DE PAVIMENTO INTERTRAVADO EM BLOCO SEXTAVADO, ESPESSURA 8CM, FCK 35MPA, INCLUINDO FORNECIMENTO E TRANSPORTE DE TODOS OS MATERIAIS E COLCHÃO DE ASSENTAMENTO COM ESPESSURA 6CM</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</si>
  <si>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</si>
  <si>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</si>
  <si>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</si>
  <si>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</si>
  <si>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</si>
  <si>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</si>
  <si>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</si>
  <si>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</si>
  <si>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</si>
  <si>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ED-50423</t>
  </si>
  <si>
    <t>ENSECADEIRA INCLUSIVE RETIRADA DO MADEIRAMENTO , PAREDE DUPLA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</si>
  <si>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</si>
  <si>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</si>
  <si>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</si>
  <si>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</si>
  <si>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</si>
  <si>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</si>
  <si>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</si>
  <si>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</si>
  <si>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</si>
  <si>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</si>
  <si>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</si>
  <si>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</si>
  <si>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</si>
  <si>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</si>
  <si>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TRANSPORTES</t>
  </si>
  <si>
    <t>CARGA DE MATERIAL</t>
  </si>
  <si>
    <t>ED-51131</t>
  </si>
  <si>
    <t>CARGA MANUAL DE MATERIAL DE QUALQUER NATUREZA SOBRE CAMINHÃO, EXCLUSIVE TRANSPORTE</t>
  </si>
  <si>
    <t>ED-51132</t>
  </si>
  <si>
    <t>CARGA MECÂNICA DE MATERIAL DE QUALQUER NATUREZA SOBRE CAMINHÃO, EXCLUSIVE TRANSPORTE</t>
  </si>
  <si>
    <t>TRANSPORTE DE MATERIAL</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</si>
  <si>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</si>
  <si>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</si>
  <si>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</si>
  <si>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</si>
  <si>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</si>
  <si>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</si>
  <si>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</si>
  <si>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</si>
  <si>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</si>
  <si>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</si>
  <si>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</si>
  <si>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</si>
  <si>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</si>
  <si>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</si>
  <si>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</si>
  <si>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</si>
  <si>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</si>
  <si>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</si>
  <si>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</si>
  <si>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</si>
  <si>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</si>
  <si>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</si>
  <si>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</si>
  <si>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</si>
  <si>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</si>
  <si>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</si>
  <si>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</si>
  <si>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</si>
  <si>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</si>
  <si>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</si>
  <si>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</si>
  <si>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</si>
  <si>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</si>
  <si>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</si>
  <si>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</si>
  <si>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</si>
  <si>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</si>
  <si>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</si>
  <si>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</si>
  <si>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</si>
  <si>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ED-50954</t>
  </si>
  <si>
    <t xml:space="preserve">FORNECIMENTO DE JANELA BASCULANTE DE FERRO, INCLUSIVE ASSENTAMENTO, FERRAGENS E ACESSÓRIOS
</t>
  </si>
  <si>
    <t>ED-50957</t>
  </si>
  <si>
    <t>FORNECIMENTO DE JANELA BASCULANTE EM METALON, INCLUSIVE ASSENTAMENTO, FERRAGENS E ACESSÓRIOS</t>
  </si>
  <si>
    <t>ED-50955</t>
  </si>
  <si>
    <t>FORNECIMENTO DE JANELA DE CORRER EM FERRO, INCLUSIVE ASSENTAMENTO, FERRAGENS E ACESSÓRIOS</t>
  </si>
  <si>
    <t>ED-50958</t>
  </si>
  <si>
    <t>FORNECIMENTO DE JANELA DE CORRER EM METALON, INCLUSIVE ASSENTAMENTO, FERRAGENS E ACESSÓRIOS</t>
  </si>
  <si>
    <t>ED-50956</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</si>
  <si>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</si>
  <si>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</si>
  <si>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</si>
  <si>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</si>
  <si>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</si>
  <si>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</si>
  <si>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</si>
  <si>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</si>
  <si>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</si>
  <si>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</si>
  <si>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</si>
  <si>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</si>
  <si>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</si>
  <si>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</si>
  <si>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</si>
  <si>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</si>
  <si>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</si>
  <si>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</si>
  <si>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</si>
  <si>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</si>
  <si>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</si>
  <si>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</si>
  <si>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</si>
  <si>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</si>
  <si>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</si>
  <si>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</si>
  <si>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</si>
  <si>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</si>
  <si>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</si>
  <si>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</si>
  <si>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</si>
  <si>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</si>
  <si>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</si>
  <si>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</si>
  <si>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</si>
  <si>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</si>
  <si>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</si>
  <si>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</si>
  <si>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</si>
  <si>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</si>
  <si>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</si>
  <si>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</si>
  <si>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</si>
  <si>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</si>
  <si>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</si>
  <si>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</si>
  <si>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</si>
  <si>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</si>
  <si>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</si>
  <si>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</si>
  <si>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</si>
  <si>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</si>
  <si>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</si>
  <si>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</si>
  <si>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</si>
  <si>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</si>
  <si>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</si>
  <si>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</si>
  <si>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</si>
  <si>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</si>
  <si>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</si>
  <si>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</si>
  <si>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</si>
  <si>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</si>
  <si>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</si>
  <si>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</si>
  <si>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</si>
  <si>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</si>
  <si>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</si>
  <si>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</si>
  <si>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</si>
  <si>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</si>
  <si>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</si>
  <si>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</si>
  <si>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</si>
  <si>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</si>
  <si>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</si>
  <si>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</si>
  <si>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</si>
  <si>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</si>
  <si>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</si>
  <si>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</si>
  <si>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</si>
  <si>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</si>
  <si>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</si>
  <si>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</si>
  <si>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</si>
  <si>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</si>
  <si>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</si>
  <si>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</si>
  <si>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</si>
  <si>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ED-50979</t>
  </si>
  <si>
    <t>PORTA EM PERFIL E CHAPA METÁLICA, EXCLUSIVE FERRAGENS E PINTURA</t>
  </si>
  <si>
    <t>ED-50971</t>
  </si>
  <si>
    <t xml:space="preserve">PORTA METÁLICA EM CHAPA DOBRADA, DIMENSÃO (60X210)CM, TIPO DE ABRIR, UMA (1) FOLHA, INCLUSIVE ESTRUTURA, DOBRADIÇA E MARCO, EXCLUSIVE FECHADURA E PINTURA
</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</si>
  <si>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</si>
  <si>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</si>
  <si>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</si>
  <si>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</si>
  <si>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</si>
  <si>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</si>
  <si>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</si>
  <si>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</si>
  <si>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ED-50976</t>
  </si>
  <si>
    <t>PORTA METÁLICA PARA SANITÁRIO EM CHAPA GALVANIZADA, ESP. 1,25MM (GSG-18), DIMENSÃO (60X150)CM, TIPO DE ABRIR, UMA (1) FOLHA, INCLUSIVE BATENTE, ESTRUTURA EM METALON (20X30)MM, DOBRADIÇA E TRANQUETA, EXCLUSIVE PINTURA</t>
  </si>
  <si>
    <t>ED-50978</t>
  </si>
  <si>
    <t>PORTA METÁLICA PARA SANITÁRIO EM CHAPA GALVANIZADA, ESP. 1,25MM (GSG-18), DIMENSÃO (60X180)CM, TIPO DE ABRIR, UMA (1) FOLHA, INCLUSIVE BATENTE, ESTRUTURA EM METALON (20X30)MM, DOBRADIÇA E TRANQUETA, EXCLUSIVE PINTURA</t>
  </si>
  <si>
    <t>ED-50977</t>
  </si>
  <si>
    <t>PORTA METÁLICA PARA SANITÁRIO EM CHAPA GALVANIZADA, ESP. 1,25MM (GSG-18), DIMENSÃO (80X150)CM, TIPO DE ABRIR, UMA (1) FOLHA, INCLUSIVE BATENTE, ESTRUTURA EM METALON (20X30)MM, DOBRADIÇA E TRANQUETA, EXCLUSIVE PINTURA</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</si>
  <si>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</si>
  <si>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</si>
  <si>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</si>
  <si>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</si>
  <si>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</si>
  <si>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</si>
  <si>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</si>
  <si>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</si>
  <si>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</si>
  <si>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</si>
  <si>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</si>
  <si>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</si>
  <si>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</si>
  <si>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</si>
  <si>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</si>
  <si>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ED-50859</t>
  </si>
  <si>
    <t>BLOCO ARMADO EM CONCRETO 20 MPa, INCLUSIVE LASTRO 5 CM EM CONCRETO MAGRO 9 MPa, FÔRMAS LATERAIS E DESFORMA</t>
  </si>
  <si>
    <t>ED-50860</t>
  </si>
  <si>
    <t>CINTA ARMADA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</si>
  <si>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</si>
  <si>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</si>
  <si>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</si>
  <si>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</si>
  <si>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</si>
  <si>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</si>
  <si>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</si>
  <si>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</si>
  <si>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</si>
  <si>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</si>
  <si>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</si>
  <si>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</si>
  <si>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</si>
  <si>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</si>
  <si>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</si>
  <si>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</si>
  <si>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</si>
  <si>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</si>
  <si>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</si>
  <si>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</si>
  <si>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</si>
  <si>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</si>
  <si>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</si>
  <si>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</si>
  <si>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</si>
  <si>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</si>
  <si>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</si>
  <si>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</si>
  <si>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</si>
  <si>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</si>
  <si>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</si>
  <si>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</si>
  <si>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</si>
  <si>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</si>
  <si>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</si>
  <si>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</si>
  <si>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LAVATÓRIO E BANCADA</t>
  </si>
  <si>
    <t>ED-50838</t>
  </si>
  <si>
    <t>BANCADA DE LABORATÓRIO COMPLETA, INCLUSIVE ARMÁRIO EM COMPENSADO 20 MM, COM PORTA REVESTIDA EM LAMINADO MELAMÍNICO BRANCO NAS DUAS FACES, H = 75 CM, PRATELEIRA REVESTIDA, BANCADA L = 60 CM E RODABANCADA DE GRANITO CINZA ANDORINHA,</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</si>
  <si>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</si>
  <si>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</si>
  <si>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</si>
  <si>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</si>
  <si>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ED-50832</t>
  </si>
  <si>
    <t>AC-ARMÁRIO (71 x 52 x 350 cm) EM MADEIRA MACIÇA, COM PORTAS E PUXADORES, SOB BANCADA DO LABORATORIO COM PRATELEIRA, REVESTIDO EM LAMINADO MELAMÍNICO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</si>
  <si>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</si>
  <si>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</si>
  <si>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</si>
  <si>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</si>
  <si>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</si>
  <si>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</si>
  <si>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</si>
  <si>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</si>
  <si>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</si>
  <si>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</si>
  <si>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</si>
  <si>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</si>
  <si>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</si>
  <si>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</si>
  <si>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</si>
  <si>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</si>
  <si>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</si>
  <si>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</si>
  <si>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</si>
  <si>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</si>
  <si>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</si>
  <si>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</si>
  <si>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</si>
  <si>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</si>
  <si>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</si>
  <si>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</si>
  <si>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</si>
  <si>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</si>
  <si>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</si>
  <si>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</si>
  <si>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</si>
  <si>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</si>
  <si>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</si>
  <si>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</si>
  <si>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</si>
  <si>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</si>
  <si>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</si>
  <si>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</si>
  <si>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</si>
  <si>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</si>
  <si>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</si>
  <si>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</si>
  <si>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</si>
  <si>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</si>
  <si>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</si>
  <si>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</si>
  <si>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</si>
  <si>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</si>
  <si>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</si>
  <si>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</si>
  <si>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</si>
  <si>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</si>
  <si>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</si>
  <si>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</si>
  <si>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</si>
  <si>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</si>
  <si>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</si>
  <si>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</si>
  <si>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</si>
  <si>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</si>
  <si>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</si>
  <si>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</si>
  <si>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</si>
  <si>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</si>
  <si>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</si>
  <si>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</si>
  <si>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</si>
  <si>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</si>
  <si>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</si>
  <si>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</si>
  <si>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</si>
  <si>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</si>
  <si>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</si>
  <si>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</si>
  <si>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</si>
  <si>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</si>
  <si>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</si>
  <si>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</si>
  <si>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</si>
  <si>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</si>
  <si>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</si>
  <si>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</si>
  <si>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</si>
  <si>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</si>
  <si>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</si>
  <si>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</si>
  <si>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</si>
  <si>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</si>
  <si>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</si>
  <si>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</si>
  <si>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</si>
  <si>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</si>
  <si>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</si>
  <si>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</si>
  <si>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</si>
  <si>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</si>
  <si>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</si>
  <si>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</si>
  <si>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</si>
  <si>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</si>
  <si>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</si>
  <si>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</si>
  <si>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</si>
  <si>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</si>
  <si>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</si>
  <si>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</si>
  <si>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</si>
  <si>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</si>
  <si>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</si>
  <si>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</si>
  <si>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</si>
  <si>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</si>
  <si>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</si>
  <si>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</si>
  <si>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</si>
  <si>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</si>
  <si>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</si>
  <si>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</si>
  <si>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</si>
  <si>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</si>
  <si>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</si>
  <si>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</si>
  <si>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</si>
  <si>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</si>
  <si>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</si>
  <si>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</si>
  <si>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</si>
  <si>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</si>
  <si>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</si>
  <si>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</si>
  <si>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</si>
  <si>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</si>
  <si>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</si>
  <si>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</si>
  <si>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</si>
  <si>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</si>
  <si>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</si>
  <si>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</si>
  <si>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</si>
  <si>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</si>
  <si>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</si>
  <si>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</si>
  <si>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</si>
  <si>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</si>
  <si>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</si>
  <si>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</si>
  <si>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</si>
  <si>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</si>
  <si>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</si>
  <si>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</si>
  <si>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</si>
  <si>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</si>
  <si>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</si>
  <si>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</si>
  <si>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</si>
  <si>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</si>
  <si>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ED-50812</t>
  </si>
  <si>
    <t>GRELHA METÁLICA 20 X 20 CM - PADRÃO SEDS</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</si>
  <si>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</si>
  <si>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</si>
  <si>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</si>
  <si>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</si>
  <si>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</si>
  <si>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</si>
  <si>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</si>
  <si>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</si>
  <si>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</si>
  <si>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</si>
  <si>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</si>
  <si>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</si>
  <si>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</si>
  <si>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</si>
  <si>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</si>
  <si>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</si>
  <si>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</si>
  <si>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</si>
  <si>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</si>
  <si>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</si>
  <si>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</si>
  <si>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</si>
  <si>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</si>
  <si>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</si>
  <si>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</si>
  <si>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</si>
  <si>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</si>
  <si>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</si>
  <si>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</si>
  <si>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</si>
  <si>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</si>
  <si>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</si>
  <si>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</si>
  <si>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</si>
  <si>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</si>
  <si>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</si>
  <si>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</si>
  <si>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</si>
  <si>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</si>
  <si>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</si>
  <si>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</si>
  <si>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</si>
  <si>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</si>
  <si>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</si>
  <si>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</si>
  <si>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</si>
  <si>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</si>
  <si>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</si>
  <si>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</si>
  <si>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</si>
  <si>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</si>
  <si>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</si>
  <si>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</si>
  <si>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</si>
  <si>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</si>
  <si>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</si>
  <si>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</si>
  <si>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</si>
  <si>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</si>
  <si>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</si>
  <si>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</si>
  <si>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</si>
  <si>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</si>
  <si>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</si>
  <si>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</si>
  <si>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</si>
  <si>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</si>
  <si>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</si>
  <si>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</si>
  <si>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</si>
  <si>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</si>
  <si>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</si>
  <si>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</si>
  <si>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</si>
  <si>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</si>
  <si>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</si>
  <si>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</si>
  <si>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</si>
  <si>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</si>
  <si>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</si>
  <si>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</si>
  <si>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</si>
  <si>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</si>
  <si>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</si>
  <si>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</si>
  <si>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</si>
  <si>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</si>
  <si>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</si>
  <si>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</si>
  <si>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</si>
  <si>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</si>
  <si>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</si>
  <si>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</si>
  <si>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</si>
  <si>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</si>
  <si>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</si>
  <si>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</si>
  <si>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</si>
  <si>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</si>
  <si>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</si>
  <si>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</si>
  <si>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</si>
  <si>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</si>
  <si>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</si>
  <si>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</si>
  <si>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</si>
  <si>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</si>
  <si>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</si>
  <si>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</si>
  <si>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</si>
  <si>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</si>
  <si>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</si>
  <si>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</si>
  <si>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</si>
  <si>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</si>
  <si>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</si>
  <si>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</si>
  <si>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</si>
  <si>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</si>
  <si>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PINTURA ESMALTE EM POSTES OU TUBULAÇÕES 2 DEMÃO</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</si>
  <si>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</si>
  <si>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</si>
  <si>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</si>
  <si>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</si>
  <si>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</si>
  <si>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</si>
  <si>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</si>
  <si>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</si>
  <si>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</si>
  <si>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</si>
  <si>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</si>
  <si>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</si>
  <si>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</si>
  <si>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</si>
  <si>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</si>
  <si>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AJUDANTE DE ARMADOR COM ENCARGOS COMPLEMENTARES</t>
  </si>
  <si>
    <t>hora</t>
  </si>
  <si>
    <t>ED-50363</t>
  </si>
  <si>
    <t>AJUDANTE DE BOMBEIRO/ENCANADOR COM ENCARGOS COMPLEMENTARES</t>
  </si>
  <si>
    <t>ED-50361</t>
  </si>
  <si>
    <t>AJUDANTE DE CARPINTEIRO COM ENCARGOS COMPLEMENTARES</t>
  </si>
  <si>
    <t>ED-50362</t>
  </si>
  <si>
    <t>AJUDANTE DE ELETRICISTA COM ENCARGOS COMPLEMENTARES</t>
  </si>
  <si>
    <t>ED-50365</t>
  </si>
  <si>
    <t>AJUDANTE DE PINTOR COM ENCARGOS COMPLEMENTARES</t>
  </si>
  <si>
    <t>ED-50364</t>
  </si>
  <si>
    <t>AJUDANTE DE TELHADISTA COM ENCARGOS COMPLEMENTARES</t>
  </si>
  <si>
    <t>ED-50366</t>
  </si>
  <si>
    <t>AJUDANTE ESPECIALIZADO COM ENCARGOS COMPLEMENTARES</t>
  </si>
  <si>
    <t>ED-52306</t>
  </si>
  <si>
    <t>AJUDANTE IMPERMEABILIZADOR COM ENCARGOS COMPLEMENTARES</t>
  </si>
  <si>
    <t>ED-21774</t>
  </si>
  <si>
    <t>ALMOXARIFE COM ENCARGOS COMPLEMENTARES</t>
  </si>
  <si>
    <t>ED-21779</t>
  </si>
  <si>
    <t>APONTADOR OU APROPRIADOR DE MAO DE OBRA COM ENCARGOS COMPLEMENTARES</t>
  </si>
  <si>
    <t>ED-50375</t>
  </si>
  <si>
    <t>ARMADOR COM ENCARGOS COMPLEMENTARES</t>
  </si>
  <si>
    <t>ED-21775</t>
  </si>
  <si>
    <t>AUXILIAR DE ALMOXARIFE COM ENCARGOS COMPLEMENTARES</t>
  </si>
  <si>
    <t>ED-28562</t>
  </si>
  <si>
    <t>AUXILIAR DE TOPÓGRAFO COM ENCARGOS COMPLEMENTARES</t>
  </si>
  <si>
    <t>ED-50369</t>
  </si>
  <si>
    <t>AZULEJISTA COM ENCARGOS COMPLEMENTARES</t>
  </si>
  <si>
    <t>ED-50374</t>
  </si>
  <si>
    <t>BOMBEIRO/ENCANADOR COM ENCARGOS COMPLEMENTARES</t>
  </si>
  <si>
    <t>ED-50370</t>
  </si>
  <si>
    <t>CALCETEIRO COM ENCARGOS COMPLEMENTARES</t>
  </si>
  <si>
    <t>ED-50371</t>
  </si>
  <si>
    <t>CARPINTEIRO DE ESQUADRIA COM ENCARGOS COMPLEMENTARES</t>
  </si>
  <si>
    <t>ED-50372</t>
  </si>
  <si>
    <t>CARPINTEIRO DE FORMA COM ENCARGOS COMPLEMENTARES</t>
  </si>
  <si>
    <t>ED-50373</t>
  </si>
  <si>
    <t>ELETRICISTA COM ENCARGOS COMPLEMENTARES</t>
  </si>
  <si>
    <t>ED-21776</t>
  </si>
  <si>
    <t>ENCARREGADO GERAL DE OBRAS COM ENCARGOS COMPLEMENTARES</t>
  </si>
  <si>
    <t>ED-21769</t>
  </si>
  <si>
    <t>ENGENHEIRO CIVIL DE OBRA JÚNIOR COM ENCARGOS COMPLEMENTARES</t>
  </si>
  <si>
    <t>ED-21770</t>
  </si>
  <si>
    <t>ENGENHEIRO CIVIL DE OBRA PLENO COM ENCARGOS COMPLEMENTARES</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</si>
  <si>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</si>
  <si>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</si>
  <si>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</si>
  <si>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</si>
  <si>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</si>
  <si>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</si>
  <si>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</si>
  <si>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</si>
  <si>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</si>
  <si>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GESSEIRO COM ENCARGOS COMPLEMENTARES</t>
  </si>
  <si>
    <t>ED-50377</t>
  </si>
  <si>
    <t>GRANITEIRO/MARMORISTA COM ENCARGOS COMPLEMENTARES</t>
  </si>
  <si>
    <t>ED-52307</t>
  </si>
  <si>
    <t>IMPERMEABILIZADOR COM ENCARGOS COMPLEMENTARES</t>
  </si>
  <si>
    <t>ED-50378</t>
  </si>
  <si>
    <t>JARDINEIRO COM ENCARGOS COMPLEMENTARES</t>
  </si>
  <si>
    <t>ED-50379</t>
  </si>
  <si>
    <t>LADRILHISTA COM ENCARGOS COMPLEMENTARES</t>
  </si>
  <si>
    <t>ED-50388</t>
  </si>
  <si>
    <t>MARCENEIRO COM ENCARGOS COMPLEMENTARES</t>
  </si>
  <si>
    <t>ED-21778</t>
  </si>
  <si>
    <t>MESTRE DE OBRAS COM ENCARGOS COMPLEMENTARES</t>
  </si>
  <si>
    <t>ED-50380</t>
  </si>
  <si>
    <t>MONTADOR COM ENCARGOS COMPLEMENTARES</t>
  </si>
  <si>
    <t>ED-8501</t>
  </si>
  <si>
    <t>OPERADOR DE BETONEIRA ESTACIONÁRIA COM ENCARGOS COMPLEMENTARES</t>
  </si>
  <si>
    <t>ED-50381</t>
  </si>
  <si>
    <t>PEDREIRO COM ENCARGOS COMPLEMENTARES</t>
  </si>
  <si>
    <t>ED-50382</t>
  </si>
  <si>
    <t>PINTOR COM ENCARGOS COMPLEMENTARES</t>
  </si>
  <si>
    <t>ED-50383</t>
  </si>
  <si>
    <t>POCEIRO COM ENCARGOS COMPLEMENTARES</t>
  </si>
  <si>
    <t>ED-50384</t>
  </si>
  <si>
    <t>RASPADOR COM ENCARGOS COMPLEMENTARES</t>
  </si>
  <si>
    <t>ED-7607</t>
  </si>
  <si>
    <t>RASTELEIRO COM ENCARGOS COMPLEMENTARES</t>
  </si>
  <si>
    <t>ED-50368</t>
  </si>
  <si>
    <t>REJUNTADOR COM ENCARGOS COMPLEMENTARES</t>
  </si>
  <si>
    <t>ED-7830</t>
  </si>
  <si>
    <t>SERRALHEIRO COM ENCARGOS COMPLEMENTARES</t>
  </si>
  <si>
    <t>ED-50367</t>
  </si>
  <si>
    <t>SERVENTE COM ENCARGOS COMPLEMENTARES</t>
  </si>
  <si>
    <t>ED-50385</t>
  </si>
  <si>
    <t>TAQUEIRO COM ENCARGOS COMPLEMENTARES</t>
  </si>
  <si>
    <t>ED-21777</t>
  </si>
  <si>
    <t>TÉCNICO EM SEGURANÇA DO TRABALHO COM ENCARGOS COMPLEMENTARES</t>
  </si>
  <si>
    <t>ED-50386</t>
  </si>
  <si>
    <t>TELHADISTA COM ENCARGOS COMPLEMENTARES</t>
  </si>
  <si>
    <t>ED-28561</t>
  </si>
  <si>
    <t>TOPÓGRAFO COM ENCARGOS COMPLEMENTARES</t>
  </si>
  <si>
    <t>ED-9199</t>
  </si>
  <si>
    <t>VIDRACEIRO COM ENCARGOS COMPLEMENTARES</t>
  </si>
  <si>
    <t>ED-29739</t>
  </si>
  <si>
    <t>VIGIA DIURNO COM ENCARGOS COMPLEMENTARES</t>
  </si>
  <si>
    <t>ED-21780</t>
  </si>
  <si>
    <t>VIGIA NOTURNO COM ENCARGOS COMPLEMENTARES</t>
  </si>
  <si>
    <t xml:space="preserve">
TABELA REFERENCIAL DE PREÇOS UNITÁRIOS PARA OBRAS RODOVIÁRIAS
</t>
  </si>
  <si>
    <t>TABELA REFERENCIAL DE PREÇOS UNITÁRIOS PARA OBRAS RODOVIÁRIAS</t>
  </si>
  <si>
    <t>NAO CLASSIFICADOS</t>
  </si>
  <si>
    <t>Terraplenagem</t>
  </si>
  <si>
    <t>RO-00228</t>
  </si>
  <si>
    <t>Apiloamento manual</t>
  </si>
  <si>
    <t>RO-00217</t>
  </si>
  <si>
    <t>Compactação de aterros a 100% do Proctor intermediário (Inclui espalhamento)</t>
  </si>
  <si>
    <t>RO-00216</t>
  </si>
  <si>
    <t>Compactação de aterros a 100% do Proctor internormal (Inclui espalhamento)</t>
  </si>
  <si>
    <t>RO-00215</t>
  </si>
  <si>
    <t>Compactação de aterros a 100% do Proctor normal (Inclui espalhamento)</t>
  </si>
  <si>
    <t>RO-00214</t>
  </si>
  <si>
    <t>Compactação de aterros a 95% do Proctor normal (Inclui espalhamento)</t>
  </si>
  <si>
    <t>RO-00229</t>
  </si>
  <si>
    <t>Compactação manual com placa vibratória</t>
  </si>
  <si>
    <t>RO-00230</t>
  </si>
  <si>
    <t>Compactação manual com soquete vibratório</t>
  </si>
  <si>
    <t>RO-00204</t>
  </si>
  <si>
    <t>Construção de corpo de aterro com material de 3ª categoria oriundo de corte (Espalhamento e compactação)</t>
  </si>
  <si>
    <t>RO-00002</t>
  </si>
  <si>
    <t xml:space="preserve">Corte de árvores com diâmetro superior a 0,15 m (Exclui carga e transporte para bota-fora) </t>
  </si>
  <si>
    <t>RO-00001</t>
  </si>
  <si>
    <t xml:space="preserve">Desmatamento, destocamento, limpeza de área e estocagem do material de limpeza com árvores de diâmetro até 0,15 m (Exclui carga e transporte para bota-fora) </t>
  </si>
  <si>
    <t>RO-00205</t>
  </si>
  <si>
    <t>Desmonte de matacões ou bloco de rocha por meio de explosivos</t>
  </si>
  <si>
    <t>RO-00206</t>
  </si>
  <si>
    <t>Desmonte de material de 3ª categoria a frio com argamassa expansiva a céu aberto</t>
  </si>
  <si>
    <t>RO-01093</t>
  </si>
  <si>
    <t>Desmonte de material de 3ª categoria para terraplenagem</t>
  </si>
  <si>
    <t>RO-00003</t>
  </si>
  <si>
    <t>Destocamento de árvores com diâmetro de 0,15 a 0,30 m (Exclui carga e transporte para bota-fora)</t>
  </si>
  <si>
    <t>RO-00004</t>
  </si>
  <si>
    <t>Destocamento de árvores com diâmetro maior que 0,30 m (Exclui carga e transporte para bota-fora)</t>
  </si>
  <si>
    <t>RO-00213</t>
  </si>
  <si>
    <t>Escalonamento de taludes de aterro</t>
  </si>
  <si>
    <t>RO-00046</t>
  </si>
  <si>
    <t>Escavação, carga e transporte de material de 1ª categoria - executado com escavadeira de 1,40 m3 e caminhão basculante de 12 m3 e com caminho de serviço em leito natural - DMT de      50 a    200 m</t>
  </si>
  <si>
    <t>RO-00047</t>
  </si>
  <si>
    <t>Escavação, carga e transporte de material de 1ª categoria - executado com escavadeira de 1,40 m3 e caminhão basculante de 12 m3 e com caminho de serviço em leito natural - DMT de    200 a    400 m</t>
  </si>
  <si>
    <t>RO-00048</t>
  </si>
  <si>
    <t>Escavação, carga e transporte de material de 1ª categoria - executado com escavadeira de 1,40 m3 e caminhão basculante de 12 m3 e com caminho de serviço em leito natural - DMT de    400 a    600 m</t>
  </si>
  <si>
    <t>RO-00049</t>
  </si>
  <si>
    <t>Escavação, carga e transporte de material de 1ª categoria - executado com escavadeira de 1,40 m3 e caminhão basculante de 12 m3 e com caminho de serviço em leito natural - DMT de    600 a    800 m</t>
  </si>
  <si>
    <t>RO-00050</t>
  </si>
  <si>
    <t>Escavação, carga e transporte de material de 1ª categoria - executado com escavadeira de 1,40 m3 e caminhão basculante de 12 m3 e com caminho de serviço em leito natural - DMT de    800 a 1.000 m</t>
  </si>
  <si>
    <t>RO-00051</t>
  </si>
  <si>
    <t>Escavação, carga e transporte de material de 1ª categoria - executado com escavadeira de 1,40 m3 e caminhão basculante de 12 m3 e com caminho de serviço em leito natural - DMT de 1.000 a 1.200 m</t>
  </si>
  <si>
    <t>RO-00052</t>
  </si>
  <si>
    <t>Escavação, carga e transporte de material de 1ª categoria - executado com escavadeira de 1,40 m3 e caminhão basculante de 12 m3 e com caminho de serviço em leito natural - DMT de 1.200 a 1.400 m</t>
  </si>
  <si>
    <t>RO-00053</t>
  </si>
  <si>
    <t>Escavação, carga e transporte de material de 1ª categoria - executado com escavadeira de 1,40 m3 e caminhão basculante de 12 m3 e com caminho de serviço em leito natural - DMT de 1.400 a 1.600 m</t>
  </si>
  <si>
    <t>RO-00054</t>
  </si>
  <si>
    <t>Escavação, carga e transporte de material de 1ª categoria - executado com escavadeira de 1,40 m3 e caminhão basculante de 12 m3 e com caminho de serviço em leito natural - DMT de 1.600 a 1.800 m</t>
  </si>
  <si>
    <t>RO-00055</t>
  </si>
  <si>
    <t>Escavação, carga e transporte de material de 1ª categoria - executado com escavadeira de 1,40 m3 e caminhão basculante de 12 m3 e com caminho de serviço em leito natural - DMT de 1.800 a 2.000 m</t>
  </si>
  <si>
    <t>RO-00056</t>
  </si>
  <si>
    <t>Escavação, carga e transporte de material de 1ª categoria - executado com escavadeira de 1,40 m3 e caminhão basculante de 12 m3 e com caminho de serviço em leito natural - DMT de 2.000 a 2.500 m</t>
  </si>
  <si>
    <t>RO-00057</t>
  </si>
  <si>
    <t>Escavação, carga e transporte de material de 1ª categoria - executado com escavadeira de 1,40 m3 e caminhão basculante de 12 m3 e com caminho de serviço em leito natural - DMT de 2.500 a 3.000 m</t>
  </si>
  <si>
    <t>RO-00058</t>
  </si>
  <si>
    <t>Escavação, carga e transporte de material de 1ª categoria - executado com escavadeira de 1,40 m3 e caminhão basculante de 12 m3 e com caminho de serviço em leito natural - DMT de 3.000 m</t>
  </si>
  <si>
    <t>RO-00059</t>
  </si>
  <si>
    <t>Escavação, carga e transporte de material de 1ª categoria - executado com escavadeira de 1,40 m3 e caminhão basculante de 12 m3 e com caminho de serviço em revestimento primário - DMT de      50 a    200 m</t>
  </si>
  <si>
    <t>RO-00060</t>
  </si>
  <si>
    <t>Escavação, carga e transporte de material de 1ª categoria - executado com escavadeira de 1,40 m3 e caminhão basculante de 12 m3 e com caminho de serviço em revestimento primário - DMT de    200 a    400 m</t>
  </si>
  <si>
    <t>RO-00061</t>
  </si>
  <si>
    <t>Escavação, carga e transporte de material de 1ª categoria - executado com escavadeira de 1,40 m3 e caminhão basculante de 12 m3 e com caminho de serviço em revestimento primário - DMT de    400 a    600 m</t>
  </si>
  <si>
    <t>RO-00062</t>
  </si>
  <si>
    <t>Escavação, carga e transporte de material de 1ª categoria - executado com escavadeira de 1,40 m3 e caminhão basculante de 12 m3 e com caminho de serviço em revestimento primário - DMT de    600 a    800 m</t>
  </si>
  <si>
    <t>RO-00063</t>
  </si>
  <si>
    <t>Escavação, carga e transporte de material de 1ª categoria - executado com escavadeira de 1,40 m3 e caminhão basculante de 12 m3 e com caminho de serviço em revestimento primário - DMT de    800 a 1.000 m</t>
  </si>
  <si>
    <t>RO-00064</t>
  </si>
  <si>
    <t>Escavação, carga e transporte de material de 1ª categoria - executado com escavadeira de 1,40 m3 e caminhão basculante de 12 m3 e com caminho de serviço em revestimento primário - DMT de 1.000 a 1.200 m</t>
  </si>
  <si>
    <t>RO-00065</t>
  </si>
  <si>
    <t>Escavação, carga e transporte de material de 1ª categoria - executado com escavadeira de 1,40 m3 e caminhão basculante de 12 m3 e com caminho de serviço em revestimento primário - DMT de 1.200 a 1.400 m</t>
  </si>
  <si>
    <t>RO-00066</t>
  </si>
  <si>
    <t>Escavação, carga e transporte de material de 1ª categoria - executado com escavadeira de 1,40 m3 e caminhão basculante de 12 m3 e com caminho de serviço em revestimento primário - DMT de 1.400 a 1.600 m</t>
  </si>
  <si>
    <t>RO-00067</t>
  </si>
  <si>
    <t>Escavação, carga e transporte de material de 1ª categoria - executado com escavadeira de 1,40 m3 e caminhão basculante de 12 m3 e com caminho de serviço em revestimento primário - DMT de 1.600 a 1.800 m</t>
  </si>
  <si>
    <t>RO-00068</t>
  </si>
  <si>
    <t>Escavação, carga e transporte de material de 1ª categoria - executado com escavadeira de 1,40 m3 e caminhão basculante de 12 m3 e com caminho de serviço em revestimento primário - DMT de 1.800 a 2.000 m</t>
  </si>
  <si>
    <t>RO-00069</t>
  </si>
  <si>
    <t>Escavação, carga e transporte de material de 1ª categoria - executado com escavadeira de 1,40 m3 e caminhão basculante de 12 m3 e com caminho de serviço em revestimento primário - DMT de 2.000 a 2.500 m</t>
  </si>
  <si>
    <t>RO-00070</t>
  </si>
  <si>
    <t>Escavação, carga e transporte de material de 1ª categoria - executado com escavadeira de 1,40 m3 e caminhão basculante de 12 m3 e com caminho de serviço em revestimento primário - DMT de 2.500 a 3.000 m</t>
  </si>
  <si>
    <t>RO-00071</t>
  </si>
  <si>
    <t>Escavação, carga e transporte de material de 1ª categoria - executado com escavadeira de 1,40 m3 e caminhão basculante de 12 m3 e com caminho de serviço em revestimento primário - DMT de 3.000 m</t>
  </si>
  <si>
    <t>RO-00072</t>
  </si>
  <si>
    <t>Escavação, carga e transporte de material de 1ª categoria - executado com escavadeira de 1,40 m3 e caminhão basculante de 12 m3 e com caminho de serviço pavimentado - DMT de      50 a    200 m</t>
  </si>
  <si>
    <t>RO-00073</t>
  </si>
  <si>
    <t>Escavação, carga e transporte de material de 1ª categoria - executado com escavadeira de 1,40 m3 e caminhão basculante de 12 m3 e com caminho de serviço pavimentado - DMT de    200 a    400 m</t>
  </si>
  <si>
    <t>RO-00074</t>
  </si>
  <si>
    <t>Escavação, carga e transporte de material de 1ª categoria - executado com escavadeira de 1,40 m3 e caminhão basculante de 12 m3 e com caminho de serviço pavimentado - DMT de    400 a    600 m</t>
  </si>
  <si>
    <t>RO-00075</t>
  </si>
  <si>
    <t>Escavação, carga e transporte de material de 1ª categoria - executado com escavadeira de 1,40 m3 e caminhão basculante de 12 m3 e com caminho de serviço pavimentado - DMT de    600 a    800 m</t>
  </si>
  <si>
    <t>RO-00076</t>
  </si>
  <si>
    <t>Escavação, carga e transporte de material de 1ª categoria - executado com escavadeira de 1,40 m3 e caminhão basculante de 12 m3 e com caminho de serviço pavimentado - DMT de    800 a 1.000 m</t>
  </si>
  <si>
    <t>RO-00077</t>
  </si>
  <si>
    <t>Escavação, carga e transporte de material de 1ª categoria - executado com escavadeira de 1,40 m3 e caminhão basculante de 12 m3 e com caminho de serviço pavimentado - DMT de 1.000 a 1.200 m</t>
  </si>
  <si>
    <t>RO-00078</t>
  </si>
  <si>
    <t>Escavação, carga e transporte de material de 1ª categoria - executado com escavadeira de 1,40 m3 e caminhão basculante de 12 m3 e com caminho de serviço pavimentado - DMT de 1.200 a 1.400 m</t>
  </si>
  <si>
    <t>RO-00079</t>
  </si>
  <si>
    <t>Escavação, carga e transporte de material de 1ª categoria - executado com escavadeira de 1,40 m3 e caminhão basculante de 12 m3 e com caminho de serviço pavimentado - DMT de 1.400 a 1.600 m</t>
  </si>
  <si>
    <t>RO-00080</t>
  </si>
  <si>
    <t>Escavação, carga e transporte de material de 1ª categoria - executado com escavadeira de 1,40 m3 e caminhão basculante de 12 m3 e com caminho de serviço pavimentado - DMT de 1.600 a 1.800 m</t>
  </si>
  <si>
    <t>RO-00081</t>
  </si>
  <si>
    <t>Escavação, carga e transporte de material de 1ª categoria - executado com escavadeira de 1,40 m3 e caminhão basculante de 12 m3 e com caminho de serviço pavimentado - DMT de 1.800 a 2.000 m</t>
  </si>
  <si>
    <t>RO-00082</t>
  </si>
  <si>
    <t>Escavação, carga e transporte de material de 1ª categoria - executado com escavadeira de 1,40 m3 e caminhão basculante de 12 m3 e com caminho de serviço pavimentado - DMT de 2.000 a 2.500 m</t>
  </si>
  <si>
    <t>RO-00083</t>
  </si>
  <si>
    <t>Escavação, carga e transporte de material de 1ª categoria - executado com escavadeira de 1,40 m3 e caminhão basculante de 12 m3 e com caminho de serviço pavimentado - DMT de 2.500 a 3.000 m</t>
  </si>
  <si>
    <t>RO-00084</t>
  </si>
  <si>
    <t>Escavação, carga e transporte de material de 1ª categoria - executado com escavadeira de 1,40 m3 e caminhão basculante de 12 m3 e com caminho de serviço pavimentado - DMT de 3.000 m</t>
  </si>
  <si>
    <t>RO-00086</t>
  </si>
  <si>
    <t>Escavação, carga e transporte de material de 2ª categoria - executado com escavadeira de 1,40 m3 e caminhão basculante de 12 m3 e com caminho de serviço em leito natural - DMT de      50 a    200 m</t>
  </si>
  <si>
    <t>RO-00087</t>
  </si>
  <si>
    <t>Escavação, carga e transporte de material de 2ª categoria - executado com escavadeira de 1,40 m3 e caminhão basculante de 12 m3 e com caminho de serviço em leito natural - DMT de    200 a    400 m</t>
  </si>
  <si>
    <t>RO-00088</t>
  </si>
  <si>
    <t>Escavação, carga e transporte de material de 2ª categoria - executado com escavadeira de 1,40 m3 e caminhão basculante de 12 m3 e com caminho de serviço em leito natural - DMT de    400 a    600 m</t>
  </si>
  <si>
    <t>RO-00089</t>
  </si>
  <si>
    <t>Escavação, carga e transporte de material de 2ª categoria - executado com escavadeira de 1,40 m3 e caminhão basculante de 12 m3 e com caminho de serviço em leito natural - DMT de    600 a    800 m</t>
  </si>
  <si>
    <t>RO-00090</t>
  </si>
  <si>
    <t>Escavação, carga e transporte de material de 2ª categoria - executado com escavadeira de 1,40 m3 e caminhão basculante de 12 m3 e com caminho de serviço em leito natural - DMT de    800 a 1.000 m</t>
  </si>
  <si>
    <t>RO-00091</t>
  </si>
  <si>
    <t>Escavação, carga e transporte de material de 2ª categoria - executado com escavadeira de 1,40 m3 e caminhão basculante de 12 m3 e com caminho de serviço em leito natural - DMT de 1.000 a 1.200 m</t>
  </si>
  <si>
    <t>RO-00092</t>
  </si>
  <si>
    <t>Escavação, carga e transporte de material de 2ª categoria - executado com escavadeira de 1,40 m3 e caminhão basculante de 12 m3 e com caminho de serviço em leito natural - DMT de 1.200 a 1.400 m</t>
  </si>
  <si>
    <t>RO-00093</t>
  </si>
  <si>
    <t>Escavação, carga e transporte de material de 2ª categoria - executado com escavadeira de 1,40 m3 e caminhão basculante de 12 m3 e com caminho de serviço em leito natural - DMT de 1.400 a 1.600 m</t>
  </si>
  <si>
    <t>RO-00094</t>
  </si>
  <si>
    <t>Escavação, carga e transporte de material de 2ª categoria - executado com escavadeira de 1,40 m3 e caminhão basculante de 12 m3 e com caminho de serviço em leito natural - DMT de 1.600 a 1.800 m</t>
  </si>
  <si>
    <t>RO-00095</t>
  </si>
  <si>
    <t>Escavação, carga e transporte de material de 2ª categoria - executado com escavadeira de 1,40 m3 e caminhão basculante de 12 m3 e com caminho de serviço em leito natural - DMT de 1.800 a 2.000 m</t>
  </si>
  <si>
    <t>RO-00096</t>
  </si>
  <si>
    <t>Escavação, carga e transporte de material de 2ª categoria - executado com escavadeira de 1,40 m3 e caminhão basculante de 12 m3 e com caminho de serviço em leito natural - DMT de 2.000 a 2.500 m</t>
  </si>
  <si>
    <t>RO-00097</t>
  </si>
  <si>
    <t>Escavação, carga e transporte de material de 2ª categoria - executado com escavadeira de 1,40 m3 e caminhão basculante de 12 m3 e com caminho de serviço em leito natural - DMT de 2.500 a 3.000 m</t>
  </si>
  <si>
    <t>RO-00098</t>
  </si>
  <si>
    <t>Escavação, carga e transporte de material de 2ª categoria - executado com escavadeira de 1,40 m3 e caminhão basculante de 12 m3 e com caminho de serviço em leito natural - DMT de 3.000 m</t>
  </si>
  <si>
    <t>RO-00099</t>
  </si>
  <si>
    <t>Escavação, carga e transporte de material de 2ª categoria - executado com escavadeira de 1,40 m3 e caminhão basculante de 12 m3 e com caminho de serviço em revestimento primário - DMT de      50 a    200 m</t>
  </si>
  <si>
    <t>RO-00100</t>
  </si>
  <si>
    <t>Escavação, carga e transporte de material de 2ª categoria - executado com escavadeira de 1,40 m3 e caminhão basculante de 12 m3 e com caminho de serviço em revestimento primário - DMT de    200 a    400 m</t>
  </si>
  <si>
    <t>RO-00101</t>
  </si>
  <si>
    <t>Escavação, carga e transporte de material de 2ª categoria - executado com escavadeira de 1,40 m3 e caminhão basculante de 12 m3 e com caminho de serviço em revestimento primário - DMT de    400 a    600 m</t>
  </si>
  <si>
    <t>RO-00102</t>
  </si>
  <si>
    <t>Escavação, carga e transporte de material de 2ª categoria - executado com escavadeira de 1,40 m3 e caminhão basculante de 12 m3 e com caminho de serviço em revestimento primário - DMT de    600 a    800 m</t>
  </si>
  <si>
    <t>RO-00103</t>
  </si>
  <si>
    <t>Escavação, carga e transporte de material de 2ª categoria - executado com escavadeira de 1,40 m3 e caminhão basculante de 12 m3 e com caminho de serviço em revestimento primário - DMT de    800 a 1.000 m</t>
  </si>
  <si>
    <t>RO-00104</t>
  </si>
  <si>
    <t>Escavação, carga e transporte de material de 2ª categoria - executado com escavadeira de 1,40 m3 e caminhão basculante de 12 m3 e com caminho de serviço em revestimento primário - DMT de 1.000 a 1.200 m</t>
  </si>
  <si>
    <t>RO-00105</t>
  </si>
  <si>
    <t>Escavação, carga e transporte de material de 2ª categoria - executado com escavadeira de 1,40 m3 e caminhão basculante de 12 m3 e com caminho de serviço em revestimento primário - DMT de 1.200 a 1.400 m</t>
  </si>
  <si>
    <t>RO-00106</t>
  </si>
  <si>
    <t>Escavação, carga e transporte de material de 2ª categoria - executado com escavadeira de 1,40 m3 e caminhão basculante de 12 m3 e com caminho de serviço em revestimento primário - DMT de 1.400 a 1.600 m</t>
  </si>
  <si>
    <t>RO-00107</t>
  </si>
  <si>
    <t>Escavação, carga e transporte de material de 2ª categoria - executado com escavadeira de 1,40 m3 e caminhão basculante de 12 m3 e com caminho de serviço em revestimento primário - DMT de 1.600 a 1.800 m</t>
  </si>
  <si>
    <t>RO-00108</t>
  </si>
  <si>
    <t>Escavação, carga e transporte de material de 2ª categoria - executado com escavadeira de 1,40 m3 e caminhão basculante de 12 m3 e com caminho de serviço em revestimento primário - DMT de 1.800 a 2.000 m</t>
  </si>
  <si>
    <t>RO-00109</t>
  </si>
  <si>
    <t>Escavação, carga e transporte de material de 2ª categoria - executado com escavadeira de 1,40 m3 e caminhão basculante de 12 m3 e com caminho de serviço em revestimento primário - DMT de 2.000 a 2.500 m</t>
  </si>
  <si>
    <t>RO-00110</t>
  </si>
  <si>
    <t>Escavação, carga e transporte de material de 2ª categoria - executado com escavadeira de 1,40 m3 e caminhão basculante de 12 m3 e com caminho de serviço em revestimento primário - DMT de 2.500 a 3.000 m</t>
  </si>
  <si>
    <t>RO-00111</t>
  </si>
  <si>
    <t>Escavação, carga e transporte de material de 2ª categoria - executado com escavadeira de 1,40 m3 e caminhão basculante de 12 m3 e com caminho de serviço em revestimento primário - DMT de 3.000 m</t>
  </si>
  <si>
    <t>RO-00112</t>
  </si>
  <si>
    <t>Escavação, carga e transporte de material de 2ª categoria - executado com escavadeira de 1,40 m3 e caminhão basculante de 12 m3 e com caminho de serviço pavimentado - DMT de      50 a    200 m</t>
  </si>
  <si>
    <t>RO-00113</t>
  </si>
  <si>
    <t>Escavação, carga e transporte de material de 2ª categoria - executado com escavadeira de 1,40 m3 e caminhão basculante de 12 m3 e com caminho de serviço pavimentado - DMT de    200 a    400 m</t>
  </si>
  <si>
    <t>RO-00114</t>
  </si>
  <si>
    <t>Escavação, carga e transporte de material de 2ª categoria - executado com escavadeira de 1,40 m3 e caminhão basculante de 12 m3 e com caminho de serviço pavimentado - DMT de    400 a    600 m</t>
  </si>
  <si>
    <t>RO-00115</t>
  </si>
  <si>
    <t>Escavação, carga e transporte de material de 2ª categoria - executado com escavadeira de 1,40 m3 e caminhão basculante de 12 m3 e com caminho de serviço pavimentado - DMT de    600 a    800 m</t>
  </si>
  <si>
    <t>RO-00116</t>
  </si>
  <si>
    <t>Escavação, carga e transporte de material de 2ª categoria - executado com escavadeira de 1,40 m3 e caminhão basculante de 12 m3 e com caminho de serviço pavimentado - DMT de    800 a 1.000 m</t>
  </si>
  <si>
    <t>RO-00117</t>
  </si>
  <si>
    <t>Escavação, carga e transporte de material de 2ª categoria - executado com escavadeira de 1,40 m3 e caminhão basculante de 12 m3 e com caminho de serviço pavimentado - DMT de 1.000 a 1.200 m</t>
  </si>
  <si>
    <t>RO-00118</t>
  </si>
  <si>
    <t>Escavação, carga e transporte de material de 2ª categoria - executado com escavadeira de 1,40 m3 e caminhão basculante de 12 m3 e com caminho de serviço pavimentado - DMT de 1.200 a 1.400 m</t>
  </si>
  <si>
    <t>RO-00119</t>
  </si>
  <si>
    <t>Escavação, carga e transporte de material de 2ª categoria - executado com escavadeira de 1,40 m3 e caminhão basculante de 12 m3 e com caminho de serviço pavimentado - DMT de 1.400 a 1.600 m</t>
  </si>
  <si>
    <t>RO-00120</t>
  </si>
  <si>
    <t>Escavação, carga e transporte de material de 2ª categoria - executado com escavadeira de 1,40 m3 e caminhão basculante de 12 m3 e com caminho de serviço pavimentado - DMT de 1.600 a 1.800 m</t>
  </si>
  <si>
    <t>RO-00121</t>
  </si>
  <si>
    <t>Escavação, carga e transporte de material de 2ª categoria - executado com escavadeira de 1,40 m3 e caminhão basculante de 12 m3 e com caminho de serviço pavimentado - DMT de 1.800 a 2.000 m</t>
  </si>
  <si>
    <t>RO-00122</t>
  </si>
  <si>
    <t>Escavação, carga e transporte de material de 2ª categoria - executado com escavadeira de 1,40 m3 e caminhão basculante de 12 m3 e com caminho de serviço pavimentado - DMT de 2.000 a 2.500 m</t>
  </si>
  <si>
    <t>RO-00123</t>
  </si>
  <si>
    <t>Escavação, carga e transporte de material de 2ª categoria - executado com escavadeira de 1,40 m3 e caminhão basculante de 12 m3 e com caminho de serviço pavimentado - DMT de 2.500 a 3.000 m</t>
  </si>
  <si>
    <t>RO-00124</t>
  </si>
  <si>
    <t>Escavação, carga e transporte de material de 2ª categoria - executado com escavadeira de 1,40 m3 e caminhão basculante de 12 m3 e com caminho de serviço pavimentado - DMT de 3.000 m</t>
  </si>
  <si>
    <t>RO-00125</t>
  </si>
  <si>
    <t>Escavação, carga e transporte de material de 3ª categoria - executado com carregadeira de 2,50 m3 e caminhão basculante de 12 m3 e com caminho de serviço em leito natural - DMT de      50 a    200 m</t>
  </si>
  <si>
    <t>RO-00126</t>
  </si>
  <si>
    <t>Escavação, carga e transporte de material de 3ª categoria - executado com carregadeira de 2,50 m3 e caminhão basculante de 12 m3 e com caminho de serviço em leito natural - DMT de    200 a    400 m</t>
  </si>
  <si>
    <t>RO-00127</t>
  </si>
  <si>
    <t>Escavação, carga e transporte de material de 3ª categoria - executado com carregadeira de 2,50 m3 e caminhão basculante de 12 m3 e com caminho de serviço em leito natural - DMT de    400 a    600 m</t>
  </si>
  <si>
    <t>RO-00128</t>
  </si>
  <si>
    <t>Escavação, carga e transporte de material de 3ª categoria - executado com carregadeira de 2,50 m3 e caminhão basculante de 12 m3 e com caminho de serviço em leito natural - DMT de    600 a    800 m</t>
  </si>
  <si>
    <t>RO-00129</t>
  </si>
  <si>
    <t>Escavação, carga e transporte de material de 3ª categoria - executado com carregadeira de 2,50 m3 e caminhão basculante de 12 m3 e com caminho de serviço em leito natural - DMT de    800 a 1.000 m</t>
  </si>
  <si>
    <t>RO-00130</t>
  </si>
  <si>
    <t>Escavação, carga e transporte de material de 3ª categoria - executado com carregadeira de 2,50 m3 e caminhão basculante de 12 m3 e com caminho de serviço em leito natural - DMT de 1.000 a 1.200 m</t>
  </si>
  <si>
    <t>RO-00131</t>
  </si>
  <si>
    <t>Escavação, carga e transporte de material de 3ª categoria - executado com carregadeira de 2,50 m3 e caminhão basculante de 12 m3 e com caminho de serviço em leito natural - DMT de 1.200 a 1.400 m</t>
  </si>
  <si>
    <t>RO-00132</t>
  </si>
  <si>
    <t>Escavação, carga e transporte de material de 3ª categoria - executado com carregadeira de 2,50 m3 e caminhão basculante de 12 m3 e com caminho de serviço em leito natural - DMT de 1.400 a 1.600 m</t>
  </si>
  <si>
    <t>RO-00133</t>
  </si>
  <si>
    <t>Escavação, carga e transporte de material de 3ª categoria - executado com carregadeira de 2,50 m3 e caminhão basculante de 12 m3 e com caminho de serviço em leito natural - DMT de 1.600 a 1.800 m</t>
  </si>
  <si>
    <t>RO-00134</t>
  </si>
  <si>
    <t>Escavação, carga e transporte de material de 3ª categoria - executado com carregadeira de 2,50 m3 e caminhão basculante de 12 m3 e com caminho de serviço em leito natural - DMT de 1.800 a 2.000 m</t>
  </si>
  <si>
    <t>RO-00135</t>
  </si>
  <si>
    <t>Escavação, carga e transporte de material de 3ª categoria - executado com carregadeira de 2,50 m3 e caminhão basculante de 12 m3 e com caminho de serviço em leito natural - DMT de 2.000 a 2.500 m</t>
  </si>
  <si>
    <t>RO-00136</t>
  </si>
  <si>
    <t>Escavação, carga e transporte de material de 3ª categoria - executado com carregadeira de 2,50 m3 e caminhão basculante de 12 m3 e com caminho de serviço em leito natural - DMT de 2.500 a 3.000 m</t>
  </si>
  <si>
    <t>RO-00137</t>
  </si>
  <si>
    <t>Escavação, carga e transporte de material de 3ª categoria - executado com carregadeira de 2,50 m3 e caminhão basculante de 12 m3 e com caminho de serviço em leito natural - DMT de 3.000 m</t>
  </si>
  <si>
    <t>RO-00138</t>
  </si>
  <si>
    <t>Escavação, carga e transporte de material de 3ª categoria - executado com carregadeira de 2,50 m3 e caminhão basculante de 12 m3 e com caminho de serviço em revestimento primário - DMT de      50 a    200 m</t>
  </si>
  <si>
    <t>RO-00139</t>
  </si>
  <si>
    <t>Escavação, carga e transporte de material de 3ª categoria - executado com carregadeira de 2,50 m3 e caminhão basculante de 12 m3 e com caminho de serviço em revestimento primário - DMT de    200 a    400 m</t>
  </si>
  <si>
    <t>RO-00140</t>
  </si>
  <si>
    <t>Escavação, carga e transporte de material de 3ª categoria - executado com carregadeira de 2,50 m3 e caminhão basculante de 12 m3 e com caminho de serviço em revestimento primário - DMT de    400 a    600 m</t>
  </si>
  <si>
    <t>RO-00141</t>
  </si>
  <si>
    <t>Escavação, carga e transporte de material de 3ª categoria - executado com carregadeira de 2,50 m3 e caminhão basculante de 12 m3 e com caminho de serviço em revestimento primário - DMT de    600 a    800 m</t>
  </si>
  <si>
    <t>RO-00142</t>
  </si>
  <si>
    <t>Escavação, carga e transporte de material de 3ª categoria - executado com carregadeira de 2,50 m3 e caminhão basculante de 12 m3 e com caminho de serviço em revestimento primário - DMT de    800 a 1.000 m</t>
  </si>
  <si>
    <t>RO-00143</t>
  </si>
  <si>
    <t>Escavação, carga e transporte de material de 3ª categoria - executado com carregadeira de 2,50 m3 e caminhão basculante de 12 m3 e com caminho de serviço em revestimento primário - DMT de 1.000 a 1.200 m</t>
  </si>
  <si>
    <t>RO-00144</t>
  </si>
  <si>
    <t>Escavação, carga e transporte de material de 3ª categoria - executado com carregadeira de 2,50 m3 e caminhão basculante de 12 m3 e com caminho de serviço em revestimento primário - DMT de 1.200 a 1.400 m</t>
  </si>
  <si>
    <t>RO-00145</t>
  </si>
  <si>
    <t>Escavação, carga e transporte de material de 3ª categoria - executado com carregadeira de 2,50 m3 e caminhão basculante de 12 m3 e com caminho de serviço em revestimento primário - DMT de 1.400 a 1.600 m</t>
  </si>
  <si>
    <t>RO-00146</t>
  </si>
  <si>
    <t>Escavação, carga e transporte de material de 3ª categoria - executado com carregadeira de 2,50 m3 e caminhão basculante de 12 m3 e com caminho de serviço em revestimento primário - DMT de 1.600 a 1.800 m</t>
  </si>
  <si>
    <t>RO-00147</t>
  </si>
  <si>
    <t>Escavação, carga e transporte de material de 3ª categoria - executado com carregadeira de 2,50 m3 e caminhão basculante de 12 m3 e com caminho de serviço em revestimento primário - DMT de 1.800 a 2.000 m</t>
  </si>
  <si>
    <t>RO-00148</t>
  </si>
  <si>
    <t>Escavação, carga e transporte de material de 3ª categoria - executado com carregadeira de 2,50 m3 e caminhão basculante de 12 m3 e com caminho de serviço em revestimento primário - DMT de 2.000 a 2.500 m</t>
  </si>
  <si>
    <t>RO-00149</t>
  </si>
  <si>
    <t>Escavação, carga e transporte de material de 3ª categoria - executado com carregadeira de 2,50 m3 e caminhão basculante de 12 m3 e com caminho de serviço em revestimento primário - DMT de 2.500 a 3.000 m</t>
  </si>
  <si>
    <t>RO-00150</t>
  </si>
  <si>
    <t>Escavação, carga e transporte de material de 3ª categoria - executado com carregadeira de 2,50 m3 e caminhão basculante de 12 m3 e com caminho de serviço em revestimento primário - DMT de 3.000 m</t>
  </si>
  <si>
    <t>RO-00151</t>
  </si>
  <si>
    <t>Escavação, carga e transporte de material de 3ª categoria - executado com carregadeira de 2,50 m3 e caminhão basculante de 12 m3 e com caminho de serviço pavimentado - DMT de      50 a    200 m</t>
  </si>
  <si>
    <t>RO-00152</t>
  </si>
  <si>
    <t>Escavação, carga e transporte de material de 3ª categoria - executado com carregadeira de 2,50 m3 e caminhão basculante de 12 m3 e com caminho de serviço pavimentado - DMT de    200 a    400 m</t>
  </si>
  <si>
    <t>RO-00153</t>
  </si>
  <si>
    <t>Escavação, carga e transporte de material de 3ª categoria - executado com carregadeira de 2,50 m3 e caminhão basculante de 12 m3 e com caminho de serviço pavimentado - DMT de    400 a    600 m</t>
  </si>
  <si>
    <t>RO-00154</t>
  </si>
  <si>
    <t>Escavação, carga e transporte de material de 3ª categoria - executado com carregadeira de 2,50 m3 e caminhão basculante de 12 m3 e com caminho de serviço pavimentado - DMT de    600 a    800 m</t>
  </si>
  <si>
    <t>RO-00155</t>
  </si>
  <si>
    <t>Escavação, carga e transporte de material de 3ª categoria - executado com carregadeira de 2,50 m3 e caminhão basculante de 12 m3 e com caminho de serviço pavimentado - DMT de    800 a 1.000 m</t>
  </si>
  <si>
    <t>RO-00156</t>
  </si>
  <si>
    <t>Escavação, carga e transporte de material de 3ª categoria - executado com carregadeira de 2,50 m3 e caminhão basculante de 12 m3 e com caminho de serviço pavimentado - DMT de 1.000 a 1.200 m</t>
  </si>
  <si>
    <t>RO-00157</t>
  </si>
  <si>
    <t>Escavação, carga e transporte de material de 3ª categoria - executado com carregadeira de 2,50 m3 e caminhão basculante de 12 m3 e com caminho de serviço pavimentado - DMT de 1.200 a 1.400 m</t>
  </si>
  <si>
    <t>RO-00158</t>
  </si>
  <si>
    <t>Escavação, carga e transporte de material de 3ª categoria - executado com carregadeira de 2,50 m3 e caminhão basculante de 12 m3 e com caminho de serviço pavimentado - DMT de 1.400 a 1.600 m</t>
  </si>
  <si>
    <t>RO-00159</t>
  </si>
  <si>
    <t>Escavação, carga e transporte de material de 3ª categoria - executado com carregadeira de 2,50 m3 e caminhão basculante de 12 m3 e com caminho de serviço pavimentado - DMT de 1.600 a 1.800 m</t>
  </si>
  <si>
    <t>RO-00160</t>
  </si>
  <si>
    <t>Escavação, carga e transporte de material de 3ª categoria - executado com carregadeira de 2,50 m3 e caminhão basculante de 12 m3 e com caminho de serviço pavimentado - DMT de 1.800 a 2.000 m</t>
  </si>
  <si>
    <t>RO-00161</t>
  </si>
  <si>
    <t>Escavação, carga e transporte de material de 3ª categoria - executado com carregadeira de 2,50 m3 e caminhão basculante de 12 m3 e com caminho de serviço pavimentado - DMT de 2.000 a 2.500 m</t>
  </si>
  <si>
    <t>RO-00162</t>
  </si>
  <si>
    <t>Escavação, carga e transporte de material de 3ª categoria - executado com carregadeira de 2,50 m3 e caminhão basculante de 12 m3 e com caminho de serviço pavimentado - DMT de 2.500 a 3.000 m</t>
  </si>
  <si>
    <t>RO-00163</t>
  </si>
  <si>
    <t>Escavação, carga e transporte de material de 3ª categoria - executado com carregadeira de 2,50 m3 e caminhão basculante de 12 m3 e com caminho de serviço pavimentado - DMT de 3.000 m</t>
  </si>
  <si>
    <t>RO-00164</t>
  </si>
  <si>
    <t>Escavação, carga e transporte de material de 3ª categoria - executado com escavadeira de 1,40 m3 e caminhão basculante de 12 m3 e com caminho de serviço em leito natural - DMT de      50 a    200 m</t>
  </si>
  <si>
    <t>RO-00165</t>
  </si>
  <si>
    <t>Escavação, carga e transporte de material de 3ª categoria - executado com escavadeira de 1,40 m3 e caminhão basculante de 12 m3 e com caminho de serviço em leito natural - DMT de    200 a    400 m</t>
  </si>
  <si>
    <t>RO-00166</t>
  </si>
  <si>
    <t>Escavação, carga e transporte de material de 3ª categoria - executado com escavadeira de 1,40 m3 e caminhão basculante de 12 m3 e com caminho de serviço em leito natural - DMT de    400 a    600 m</t>
  </si>
  <si>
    <t>RO-00167</t>
  </si>
  <si>
    <t>Escavação, carga e transporte de material de 3ª categoria - executado com escavadeira de 1,40 m3 e caminhão basculante de 12 m3 e com caminho de serviço em leito natural - DMT de    600 a    800 m</t>
  </si>
  <si>
    <t>RO-00168</t>
  </si>
  <si>
    <t>Escavação, carga e transporte de material de 3ª categoria - executado com escavadeira de 1,40 m3 e caminhão basculante de 12 m3 e com caminho de serviço em leito natural - DMT de    800 a 1.000 m</t>
  </si>
  <si>
    <t>RO-00169</t>
  </si>
  <si>
    <t>Escavação, carga e transporte de material de 3ª categoria - executado com escavadeira de 1,40 m3 e caminhão basculante de 12 m3 e com caminho de serviço em leito natural - DMT de 1.000 a 1.200 m</t>
  </si>
  <si>
    <t>RO-00170</t>
  </si>
  <si>
    <t>Escavação, carga e transporte de material de 3ª categoria - executado com escavadeira de 1,40 m3 e caminhão basculante de 12 m3 e com caminho de serviço em leito natural - DMT de 1.200 a 1.400 m</t>
  </si>
  <si>
    <t>RO-00171</t>
  </si>
  <si>
    <t>Escavação, carga e transporte de material de 3ª categoria - executado com escavadeira de 1,40 m3 e caminhão basculante de 12 m3 e com caminho de serviço em leito natural - DMT de 1.400 a 1.600 m</t>
  </si>
  <si>
    <t>RO-00172</t>
  </si>
  <si>
    <t>Escavação, carga e transporte de material de 3ª categoria - executado com escavadeira de 1,40 m3 e caminhão basculante de 12 m3 e com caminho de serviço em leito natural - DMT de 1.600 a 1.800 m</t>
  </si>
  <si>
    <t>RO-00173</t>
  </si>
  <si>
    <t>Escavação, carga e transporte de material de 3ª categoria - executado com escavadeira de 1,40 m3 e caminhão basculante de 12 m3 e com caminho de serviço em leito natural - DMT de 1.800 a 2.000 m</t>
  </si>
  <si>
    <t>RO-00174</t>
  </si>
  <si>
    <t>Escavação, carga e transporte de material de 3ª categoria - executado com escavadeira de 1,40 m3 e caminhão basculante de 12 m3 e com caminho de serviço em leito natural - DMT de 2.000 a 2.500 m</t>
  </si>
  <si>
    <t>RO-00175</t>
  </si>
  <si>
    <t>Escavação, carga e transporte de material de 3ª categoria - executado com escavadeira de 1,40 m3 e caminhão basculante de 12 m3 e com caminho de serviço em leito natural - DMT de 2.500 a 3.000 m</t>
  </si>
  <si>
    <t>RO-00176</t>
  </si>
  <si>
    <t>Escavação, carga e transporte de material de 3ª categoria - executado com escavadeira de 1,40 m3 e caminhão basculante de 12 m3 e com caminho de serviço em leito natural - DMT de 3.000 m</t>
  </si>
  <si>
    <t>RO-00177</t>
  </si>
  <si>
    <t>Escavação, carga e transporte de material de 3ª categoria - executado com escavadeira de 1,40 m3 e caminhão basculante de 12 m3 e com caminho de serviço em revestimento primário - DMT de      50 a    200 m</t>
  </si>
  <si>
    <t>RO-00178</t>
  </si>
  <si>
    <t>Escavação, carga e transporte de material de 3ª categoria - executado com escavadeira de 1,40 m3 e caminhão basculante de 12 m3 e com caminho de serviço em revestimento primário - DMT de    200 a    400 m</t>
  </si>
  <si>
    <t>RO-00179</t>
  </si>
  <si>
    <t>Escavação, carga e transporte de material de 3ª categoria - executado com escavadeira de 1,40 m3 e caminhão basculante de 12 m3 e com caminho de serviço em revestimento primário - DMT de    400 a    600 m</t>
  </si>
  <si>
    <t>RO-00180</t>
  </si>
  <si>
    <t>Escavação, carga e transporte de material de 3ª categoria - executado com escavadeira de 1,40 m3 e caminhão basculante de 12 m3 e com caminho de serviço em revestimento primário - DMT de    600 a    800 m</t>
  </si>
  <si>
    <t>RO-00181</t>
  </si>
  <si>
    <t>Escavação, carga e transporte de material de 3ª categoria - executado com escavadeira de 1,40 m3 e caminhão basculante de 12 m3 e com caminho de serviço em revestimento primário - DMT de    800 a 1.000 m</t>
  </si>
  <si>
    <t>RO-00182</t>
  </si>
  <si>
    <t>Escavação, carga e transporte de material de 3ª categoria - executado com escavadeira de 1,40 m3 e caminhão basculante de 12 m3 e com caminho de serviço em revestimento primário - DMT de 1.000 a 1.200 m</t>
  </si>
  <si>
    <t>RO-00183</t>
  </si>
  <si>
    <t>Escavação, carga e transporte de material de 3ª categoria - executado com escavadeira de 1,40 m3 e caminhão basculante de 12 m3 e com caminho de serviço em revestimento primário - DMT de 1.200 a 1.400 m</t>
  </si>
  <si>
    <t>RO-00184</t>
  </si>
  <si>
    <t>Escavação, carga e transporte de material de 3ª categoria - executado com escavadeira de 1,40 m3 e caminhão basculante de 12 m3 e com caminho de serviço em revestimento primário - DMT de 1.400 a 1.600 m</t>
  </si>
  <si>
    <t>RO-00185</t>
  </si>
  <si>
    <t>Escavação, carga e transporte de material de 3ª categoria - executado com escavadeira de 1,40 m3 e caminhão basculante de 12 m3 e com caminho de serviço em revestimento primário - DMT de 1.600 a 1.800 m</t>
  </si>
  <si>
    <t>RO-00186</t>
  </si>
  <si>
    <t>Escavação, carga e transporte de material de 3ª categoria - executado com escavadeira de 1,40 m3 e caminhão basculante de 12 m3 e com caminho de serviço em revestimento primário - DMT de 1.800 a 2.000 m</t>
  </si>
  <si>
    <t>RO-00187</t>
  </si>
  <si>
    <t>Escavação, carga e transporte de material de 3ª categoria - executado com escavadeira de 1,40 m3 e caminhão basculante de 12 m3 e com caminho de serviço em revestimento primário - DMT de 2.000 a 2.500 m</t>
  </si>
  <si>
    <t>RO-00188</t>
  </si>
  <si>
    <t>Escavação, carga e transporte de material de 3ª categoria - executado com escavadeira de 1,40 m3 e caminhão basculante de 12 m3 e com caminho de serviço em revestimento primário - DMT de 2.500 a 3.000 m</t>
  </si>
  <si>
    <t>RO-00189</t>
  </si>
  <si>
    <t>Escavação, carga e transporte de material de 3ª categoria - executado com escavadeira de 1,40 m3 e caminhão basculante de 12 m3 e com caminho de serviço em revestimento primário - DMT de 3.000 m</t>
  </si>
  <si>
    <t>RO-00190</t>
  </si>
  <si>
    <t>Escavação, carga e transporte de material de 3ª categoria - executado com escavadeira de 1,40 m3 e caminhão basculante de 12 m3 e com caminho de serviço pavimentado - DMT de      50 a    200 m</t>
  </si>
  <si>
    <t>RO-00191</t>
  </si>
  <si>
    <t>Escavação, carga e transporte de material de 3ª categoria - executado com escavadeira de 1,40 m3 e caminhão basculante de 12 m3 e com caminho de serviço pavimentado - DMT de    200 a    400 m</t>
  </si>
  <si>
    <t>RO-00192</t>
  </si>
  <si>
    <t>Escavação, carga e transporte de material de 3ª categoria - executado com escavadeira de 1,40 m3 e caminhão basculante de 12 m3 e com caminho de serviço pavimentado - DMT de    400 a    600 m</t>
  </si>
  <si>
    <t>RO-00193</t>
  </si>
  <si>
    <t>Escavação, carga e transporte de material de 3ª categoria - executado com escavadeira de 1,40 m3 e caminhão basculante de 12 m3 e com caminho de serviço pavimentado - DMT de    600 a    800 m</t>
  </si>
  <si>
    <t>RO-00194</t>
  </si>
  <si>
    <t>Escavação, carga e transporte de material de 3ª categoria - executado com escavadeira de 1,40 m3 e caminhão basculante de 12 m3 e com caminho de serviço pavimentado - DMT de    800 a 1.000 m</t>
  </si>
  <si>
    <t>RO-00195</t>
  </si>
  <si>
    <t>Escavação, carga e transporte de material de 3ª categoria - executado com escavadeira de 1,40 m3 e caminhão basculante de 12 m3 e com caminho de serviço pavimentado - DMT de 1.000 a 1.200 m</t>
  </si>
  <si>
    <t>RO-00196</t>
  </si>
  <si>
    <t>Escavação, carga e transporte de material de 3ª categoria - executado com escavadeira de 1,40 m3 e caminhão basculante de 12 m3 e com caminho de serviço pavimentado - DMT de 1.200 a 1.400 m</t>
  </si>
  <si>
    <t>RO-00197</t>
  </si>
  <si>
    <t>Escavação, carga e transporte de material de 3ª categoria - executado com escavadeira de 1,40 m3 e caminhão basculante de 12 m3 e com caminho de serviço pavimentado - DMT de 1.400 a 1.600 m</t>
  </si>
  <si>
    <t>RO-00198</t>
  </si>
  <si>
    <t>Escavação, carga e transporte de material de 3ª categoria - executado com escavadeira de 1,40 m3 e caminhão basculante de 12 m3 e com caminho de serviço pavimentado - DMT de 1.600 a 1.800 m</t>
  </si>
  <si>
    <t>RO-00199</t>
  </si>
  <si>
    <t>Escavação, carga e transporte de material de 3ª categoria - executado com escavadeira de 1,40 m3 e caminhão basculante de 12 m3 e com caminho de serviço pavimentado - DMT de 1.800 a 2.000 m</t>
  </si>
  <si>
    <t>RO-00200</t>
  </si>
  <si>
    <t>Escavação, carga e transporte de material de 3ª categoria - executado com escavadeira de 1,40 m3 e caminhão basculante de 12 m3 e com caminho de serviço pavimentado - DMT de 2.000 a 2.500 m</t>
  </si>
  <si>
    <t>RO-00201</t>
  </si>
  <si>
    <t>Escavação, carga e transporte de material de 3ª categoria - executado com escavadeira de 1,40 m3 e caminhão basculante de 12 m3 e com caminho de serviço pavimentado - DMT de 2.500 a 3.000 m</t>
  </si>
  <si>
    <t>RO-00202</t>
  </si>
  <si>
    <t>Escavação, carga e transporte de material de 3ª categoria - executado com escavadeira de 1,40 m3 e caminhão basculante de 12 m3 e com caminho de serviço pavimentado - DMT de 3.000 m</t>
  </si>
  <si>
    <t>RO-00005</t>
  </si>
  <si>
    <t>Escavação, carga e transporte de solos moles - DMT até 50 m</t>
  </si>
  <si>
    <t>RO-00006</t>
  </si>
  <si>
    <t>Escavação, carga e transporte de solos moles - executado com caminhão basculante de 12 m3 e com caminho de serviço em leito natural - DMT de      50 a    200 m</t>
  </si>
  <si>
    <t>RO-00007</t>
  </si>
  <si>
    <t>Escavação, carga e transporte de solos moles - executado com caminhão basculante de 12 m3 e com caminho de serviço em leito natural - DMT de    200 a    400 m</t>
  </si>
  <si>
    <t>RO-00008</t>
  </si>
  <si>
    <t>Escavação, carga e transporte de solos moles - executado com caminhão basculante de 12 m3 e com caminho de serviço em leito natural - DMT de    400 a    600 m</t>
  </si>
  <si>
    <t>RO-00009</t>
  </si>
  <si>
    <t>Escavação, carga e transporte de solos moles - executado com caminhão basculante de 12 m3 e com caminho de serviço em leito natural - DMT de    600 a    800 m</t>
  </si>
  <si>
    <t>RO-00010</t>
  </si>
  <si>
    <t>Escavação, carga e transporte de solos moles - executado com caminhão basculante de 12 m3 e com caminho de serviço em leito natural - DMT de    800 a 1.000 m</t>
  </si>
  <si>
    <t>RO-00011</t>
  </si>
  <si>
    <t>Escavação, carga e transporte de solos moles - executado com caminhão basculante de 12 m3 e com caminho de serviço em leito natural - DMT de 1.000 a 1.200 m</t>
  </si>
  <si>
    <t>RO-00012</t>
  </si>
  <si>
    <t>Escavação, carga e transporte de solos moles - executado com caminhão basculante de 12 m3 e com caminho de serviço em leito natural - DMT de 1.200 a 1.400 m</t>
  </si>
  <si>
    <t>RO-00013</t>
  </si>
  <si>
    <t>Escavação, carga e transporte de solos moles - executado com caminhão basculante de 12 m3 e com caminho de serviço em leito natural - DMT de 1.400 a 1.600 m</t>
  </si>
  <si>
    <t>RO-00014</t>
  </si>
  <si>
    <t>Escavação, carga e transporte de solos moles - executado com caminhão basculante de 12 m3 e com caminho de serviço em leito natural - DMT de 1.600 a 1.800 m</t>
  </si>
  <si>
    <t>RO-00015</t>
  </si>
  <si>
    <t>Escavação, carga e transporte de solos moles - executado com caminhão basculante de 12 m3 e com caminho de serviço em leito natural - DMT de 1.800 a 2.000 m</t>
  </si>
  <si>
    <t>RO-00016</t>
  </si>
  <si>
    <t>Escavação, carga e transporte de solos moles - executado com caminhão basculante de 12 m3 e com caminho de serviço em leito natural - DMT de 2.000 a 2.500 m</t>
  </si>
  <si>
    <t>RO-00017</t>
  </si>
  <si>
    <t>Escavação, carga e transporte de solos moles - executado com caminhão basculante de 12 m3 e com caminho de serviço em leito natural - DMT de 2.500 a 3.000 m</t>
  </si>
  <si>
    <t>RO-00018</t>
  </si>
  <si>
    <t>Escavação, carga e transporte de solos moles - executado com caminhão basculante de 12 m3 e com caminho de serviço em leito natural - DMT de 3.000 m</t>
  </si>
  <si>
    <t>RO-00019</t>
  </si>
  <si>
    <t>Escavação, carga e transporte de solos moles - executado com caminhão basculante de 12 m3 e com caminho de serviço em revestimento primário - DMT de      50 a    200 m</t>
  </si>
  <si>
    <t>RO-00020</t>
  </si>
  <si>
    <t>Escavação, carga e transporte de solos moles - executado com caminhão basculante de 12 m3 e com caminho de serviço em revestimento primário - DMT de    200 a    400 m</t>
  </si>
  <si>
    <t>RO-00021</t>
  </si>
  <si>
    <t>Escavação, carga e transporte de solos moles - executado com caminhão basculante de 12 m3 e com caminho de serviço em revestimento primário - DMT de    400 a    600 m</t>
  </si>
  <si>
    <t>RO-00022</t>
  </si>
  <si>
    <t>Escavação, carga e transporte de solos moles - executado com caminhão basculante de 12 m3 e com caminho de serviço em revestimento primário - DMT de    600 a    800 m</t>
  </si>
  <si>
    <t>RO-00023</t>
  </si>
  <si>
    <t>Escavação, carga e transporte de solos moles - executado com caminhão basculante de 12 m3 e com caminho de serviço em revestimento primário - DMT de    800 a 1.000 m</t>
  </si>
  <si>
    <t>RO-00024</t>
  </si>
  <si>
    <t>Escavação, carga e transporte de solos moles - executado com caminhão basculante de 12 m3 e com caminho de serviço em revestimento primário - DMT de 1.000 a 1.200 m</t>
  </si>
  <si>
    <t>RO-00025</t>
  </si>
  <si>
    <t>Escavação, carga e transporte de solos moles - executado com caminhão basculante de 12 m3 e com caminho de serviço em revestimento primário - DMT de 1.200 a 1.400 m</t>
  </si>
  <si>
    <t>RO-00026</t>
  </si>
  <si>
    <t>Escavação, carga e transporte de solos moles - executado com caminhão basculante de 12 m3 e com caminho de serviço em revestimento primário - DMT de 1.400 a 1.600 m</t>
  </si>
  <si>
    <t>RO-00027</t>
  </si>
  <si>
    <t>Escavação, carga e transporte de solos moles - executado com caminhão basculante de 12 m3 e com caminho de serviço em revestimento primário - DMT de 1.600 a 1.800 m</t>
  </si>
  <si>
    <t>RO-00028</t>
  </si>
  <si>
    <t>Escavação, carga e transporte de solos moles - executado com caminhão basculante de 12 m3 e com caminho de serviço em revestimento primário - DMT de 1.800 a 2.000 m</t>
  </si>
  <si>
    <t>RO-00029</t>
  </si>
  <si>
    <t>Escavação, carga e transporte de solos moles - executado com caminhão basculante de 12 m3 e com caminho de serviço em revestimento primário - DMT de 2.000 a 2.500 m</t>
  </si>
  <si>
    <t>RO-00030</t>
  </si>
  <si>
    <t>Escavação, carga e transporte de solos moles - executado com caminhão basculante de 12 m3 e com caminho de serviço em revestimento primário - DMT de 2.500 a 3.000 m</t>
  </si>
  <si>
    <t>RO-00031</t>
  </si>
  <si>
    <t>Escavação, carga e transporte de solos moles - executado com caminhão basculante de 12 m3 e com caminho de serviço em revestimento primário - DMT de 3.000 m</t>
  </si>
  <si>
    <t>RO-00032</t>
  </si>
  <si>
    <t>Escavação, carga e transporte de solos moles - executado com caminhão basculante de 12 m3 e com caminho de serviço pavimentado - DMT de      50 a    200 m</t>
  </si>
  <si>
    <t>RO-00033</t>
  </si>
  <si>
    <t>Escavação, carga e transporte de solos moles - executado com caminhão basculante de 12 m3 e com caminho de serviço pavimentado - DMT de    200 a    400 m</t>
  </si>
  <si>
    <t>RO-00034</t>
  </si>
  <si>
    <t>Escavação, carga e transporte de solos moles - executado com caminhão basculante de 12 m3 e com caminho de serviço pavimentado - DMT de    400 a    600 m</t>
  </si>
  <si>
    <t>RO-00035</t>
  </si>
  <si>
    <t>Escavação, carga e transporte de solos moles - executado com caminhão basculante de 12 m3 e com caminho de serviço pavimentado - DMT de    600 a    800 m</t>
  </si>
  <si>
    <t>RO-00036</t>
  </si>
  <si>
    <t>Escavação, carga e transporte de solos moles - executado com caminhão basculante de 12 m3 e com caminho de serviço pavimentado - DMT de    800 a 1.000 m</t>
  </si>
  <si>
    <t>RO-00037</t>
  </si>
  <si>
    <t>Escavação, carga e transporte de solos moles - executado com caminhão basculante de 12 m3 e com caminho de serviço pavimentado - DMT de 1.000 a 1.200 m</t>
  </si>
  <si>
    <t>RO-00038</t>
  </si>
  <si>
    <t>Escavação, carga e transporte de solos moles - executado com caminhão basculante de 12 m3 e com caminho de serviço pavimentado - DMT de 1.200 a 1.400 m</t>
  </si>
  <si>
    <t>RO-00039</t>
  </si>
  <si>
    <t>Escavação, carga e transporte de solos moles - executado com caminhão basculante de 12 m3 e com caminho de serviço pavimentado - DMT de 1.400 a 1.600 m</t>
  </si>
  <si>
    <t>RO-00040</t>
  </si>
  <si>
    <t>Escavação, carga e transporte de solos moles - executado com caminhão basculante de 12 m3 e com caminho de serviço pavimentado - DMT de 1.600 a 1.800 m</t>
  </si>
  <si>
    <t>RO-00041</t>
  </si>
  <si>
    <t>Escavação, carga e transporte de solos moles - executado com caminhão basculante de 12 m3 e com caminho de serviço pavimentado - DMT de 1.800 a 2.000 m</t>
  </si>
  <si>
    <t>RO-00042</t>
  </si>
  <si>
    <t>Escavação, carga e transporte de solos moles - executado com caminhão basculante de 12 m3 e com caminho de serviço pavimentado - DMT de 2.000 a 2.500 m</t>
  </si>
  <si>
    <t>RO-00043</t>
  </si>
  <si>
    <t>Escavação, carga e transporte de solos moles - executado com caminhão basculante de 12 m3 e com caminho de serviço pavimentado - DMT de 2.500 a 3.000 m</t>
  </si>
  <si>
    <t>RO-00044</t>
  </si>
  <si>
    <t>Escavação, carga e transporte de solos moles - executado com caminhão basculante de 12 m3 e com caminho de serviço pavimentado - DMT de 3.000 m</t>
  </si>
  <si>
    <t>RO-00227</t>
  </si>
  <si>
    <t>Escavação de vala em material de 3ª categoria - resistência a compressão acima de 110 MPa - com escavadeira e rompedor hidráulico 1.500 kg (Exclui carga e transporte)</t>
  </si>
  <si>
    <t>RO-00223</t>
  </si>
  <si>
    <t>Escavação de vala em material de 3ª categoria - resistência a compressão até 50 MPa - com escavadeira e rompedor hidráulico 1.500 kg (Exclui carga e transporte)</t>
  </si>
  <si>
    <t>RO-00224</t>
  </si>
  <si>
    <t>Escavação de vala em material de 3ª categoria - resistência a compressão de 50 a 70 MPa - com escavadeira e rompedor hidráulico 1.500 kg (Exclui carga e transporte)</t>
  </si>
  <si>
    <t>RO-00225</t>
  </si>
  <si>
    <t>Escavação de vala em material de 3ª categoria - resistência a compressão de 70 a 90 MPa - com escavadeira e rompedor hidráulico 1.500 kg (Exclui carga e transporte)</t>
  </si>
  <si>
    <t>RO-00226</t>
  </si>
  <si>
    <t>Escavação de vala em material de 3ª categoria - resistência a compressão de 90 a 110 MPa - com escavadeira e rompedor hidráulico 1.500 kg (Exclui carga e transporte)</t>
  </si>
  <si>
    <t>RO-00222</t>
  </si>
  <si>
    <t>Escavação de vala em material de 3ª categoria (Exclui carga e transporte)</t>
  </si>
  <si>
    <t>RO-00045</t>
  </si>
  <si>
    <t>Escavação e transporte em material de 1ª categoria - com trator sobre esteiras - DMT até 50 m</t>
  </si>
  <si>
    <t>RO-00085</t>
  </si>
  <si>
    <t>Escavação e transporte em material de 2ª categoria - com trator sobre esteiras - DMT até 50 m</t>
  </si>
  <si>
    <t>RO-00212</t>
  </si>
  <si>
    <t>Escavação em material de 3ª categoria - resistência a compressão acima de 110 MPa - com escavadeira e rompedor hidráulico 1.500 kg (Exclui carga e transporte)</t>
  </si>
  <si>
    <t>RO-00208</t>
  </si>
  <si>
    <t>Escavação em material de 3ª categoria - resistência a compressão até 50 MPa - com escavadeira e rompedor hidráulico 1.500 kg (Exclui carga e transporte)</t>
  </si>
  <si>
    <t>RO-00209</t>
  </si>
  <si>
    <t>Escavação em material de 3ª categoria - resistência a compressão de 50 a 70 MPa - com escavadeira e rompedor hidráulico 1.500 kg (Exclui carga e transporte)</t>
  </si>
  <si>
    <t>RO-00210</t>
  </si>
  <si>
    <t>Escavação em material de 3ª categoria - resistência a compressão de 70 a 90 MPa - com escavadeira e rompedor hidráulico 1.500 kg (Exclui carga e transporte)</t>
  </si>
  <si>
    <t>RO-00211</t>
  </si>
  <si>
    <t>Escavação em material de 3ª categoria - resistência a compressão de 90 a 110 MPa - com escavadeira e rompedor hidráulico 1.500 kg (Exclui carga e transporte)</t>
  </si>
  <si>
    <t>RO-00218</t>
  </si>
  <si>
    <t>Escavação manual de vala em material de 1ª categoria na profundidade de 0 a 1,50 m</t>
  </si>
  <si>
    <t>RO-00219</t>
  </si>
  <si>
    <t>Escavação manual de vala em material de 1ª categoria na profundidade de 1,50 a 3,00 m</t>
  </si>
  <si>
    <t>RO-00220</t>
  </si>
  <si>
    <t>Escavação mecânica de vala com descarga lateral em material de 1ª categoria</t>
  </si>
  <si>
    <t>RO-00221</t>
  </si>
  <si>
    <t>Escavação mecânica de vala com descarga lateral em material de 2ª categoria</t>
  </si>
  <si>
    <t>RO-01092</t>
  </si>
  <si>
    <t>Expurgo de jazida</t>
  </si>
  <si>
    <t>RO-00207</t>
  </si>
  <si>
    <t>Fragmentação de blocos de rocha com escavadeira e rompedor hidráulico 1.500 kg</t>
  </si>
  <si>
    <t>RO-00250</t>
  </si>
  <si>
    <t>Gabião tipo colchão Reno de tela galvanizada revestida em PVC na espessura = 0,17 m (Execução, incluindo o fornecimento de todos os materiais e a carga da pedra, exclui o transporte da pedra de mão)</t>
  </si>
  <si>
    <t>RO-00251</t>
  </si>
  <si>
    <t>Gabião tipo colchão Reno de tela galvanizada revestida em PVC na espessura = 0,23 m (Execução, incluindo o fornecimento de todos os materiais e a carga da pedra, exclui o transporte da pedra de mão)</t>
  </si>
  <si>
    <t>RO-00252</t>
  </si>
  <si>
    <t>Gabião tipo colchão Reno de tela galvanizada revestida em PVC na espessura = 0,30 m (Execução, incluindo o fornecimento de todos os materiais e a carga da pedra, exclui o transporte da pedra de mão)</t>
  </si>
  <si>
    <t>RO-01091</t>
  </si>
  <si>
    <t>Limpeza mecanizada da camada vegetal</t>
  </si>
  <si>
    <t>RO-00233</t>
  </si>
  <si>
    <t>Manutenção de caminho de serviço</t>
  </si>
  <si>
    <t>RO-1900</t>
  </si>
  <si>
    <t>Muro de arrimo em gabião tipo caixa de tela galvanizada (Execução, excluindo o fornecimento e transporte da pedra de mão)</t>
  </si>
  <si>
    <t>RO-00254</t>
  </si>
  <si>
    <t>Muro de arrimo em gabião tipo caixa de tela galvanizada (Execução, incluindo o fornecimento de todos os materiais e a carga da pedra, exclui o transporte da pedra de mão)</t>
  </si>
  <si>
    <t>RO-00255</t>
  </si>
  <si>
    <t>Muro de arrimo em gabião tipo caixa de tela galvanizada revestida com PVC  (Execução, incluindo o fornecimento de todos os materiais e a carga da pedra, exclui o transporte da pedra de mão)</t>
  </si>
  <si>
    <t>RO-00203</t>
  </si>
  <si>
    <t>Pré-fissuramento de material de 3ª categoria</t>
  </si>
  <si>
    <t>RO-00231</t>
  </si>
  <si>
    <t>Reaterro e compactação com soquete vibratório</t>
  </si>
  <si>
    <t>RO-00232</t>
  </si>
  <si>
    <t>Regularização de superfície com motoniveladora</t>
  </si>
  <si>
    <t>RO-3870</t>
  </si>
  <si>
    <t>Transporte em caminhão basculante com capacidade de 12 m3 - leito natural</t>
  </si>
  <si>
    <t>RO-3872</t>
  </si>
  <si>
    <t>Transporte em caminhão basculante com capacidade de 12 m3 - pavimentado</t>
  </si>
  <si>
    <t>RO-3871</t>
  </si>
  <si>
    <t>Transporte em caminhão basculante com capacidade de 12 m3 - revestimento primário</t>
  </si>
  <si>
    <t>RO-00234</t>
  </si>
  <si>
    <t>Umedecimento de caminho de serviço</t>
  </si>
  <si>
    <t xml:space="preserve">
TABELA REFERENCIAL DE PREÇOS UNITÁRIOS PARA CONSULTORIA E PROJETOS
</t>
  </si>
  <si>
    <t>TABELA REFERENCIAL DE PREÇOS UNITÁRIOS PARA CONSULTORIA E PROJETOS</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</si>
  <si>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</si>
  <si>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</si>
  <si>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</si>
  <si>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</si>
  <si>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</si>
  <si>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</si>
  <si>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</si>
  <si>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</si>
  <si>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</si>
  <si>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</si>
  <si>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</si>
  <si>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</si>
  <si>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</si>
  <si>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</si>
  <si>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</si>
  <si>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</si>
  <si>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</si>
  <si>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</si>
  <si>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</si>
  <si>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</si>
  <si>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</si>
  <si>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</si>
  <si>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</si>
  <si>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</si>
  <si>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</si>
  <si>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</si>
  <si>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</si>
  <si>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</si>
  <si>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</si>
  <si>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</si>
  <si>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</si>
  <si>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</si>
  <si>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</si>
  <si>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</si>
  <si>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</si>
  <si>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</si>
  <si>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</si>
  <si>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</si>
  <si>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</si>
  <si>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</si>
  <si>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</si>
  <si>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</si>
  <si>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</si>
  <si>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</si>
  <si>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</si>
  <si>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</si>
  <si>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</si>
  <si>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 TÉCNICO/CADISTA,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</si>
  <si>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</si>
  <si>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</si>
  <si>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</si>
  <si>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</si>
  <si>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</si>
  <si>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</si>
  <si>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</si>
  <si>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</si>
  <si>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</si>
  <si>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</si>
  <si>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</si>
  <si>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</si>
  <si>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</si>
  <si>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</si>
  <si>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</si>
  <si>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</si>
  <si>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</si>
  <si>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</si>
  <si>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</si>
  <si>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</si>
  <si>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</si>
  <si>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</si>
  <si>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</si>
  <si>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</si>
  <si>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</si>
  <si>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</si>
  <si>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</si>
  <si>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</si>
  <si>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</si>
  <si>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</si>
  <si>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DIÁRIA</t>
  </si>
  <si>
    <t>CO-24324</t>
  </si>
  <si>
    <t>DIÁRIA DE VIAGEM, INCLUSIVE PERNOITE E ALIMENTAÇÃO</t>
  </si>
  <si>
    <t>VEÍCULOS PARA VISTORIA/SUPERVISÃO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</si>
  <si>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</si>
  <si>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</si>
  <si>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</si>
  <si>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</si>
  <si>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</si>
  <si>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</si>
  <si>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</si>
  <si>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</si>
  <si>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</si>
  <si>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</si>
  <si>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</si>
  <si>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</si>
  <si>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</si>
  <si>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</si>
  <si>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</si>
  <si>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</si>
  <si>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</si>
  <si>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</si>
  <si>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</si>
  <si>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</si>
  <si>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</si>
  <si>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</si>
  <si>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</si>
  <si>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</si>
  <si>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</si>
  <si>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</si>
  <si>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</si>
  <si>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</si>
  <si>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</si>
  <si>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</si>
  <si>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</si>
  <si>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</si>
  <si>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</si>
  <si>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</si>
  <si>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</si>
  <si>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</si>
  <si>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</si>
  <si>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</si>
  <si>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</si>
  <si>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</si>
  <si>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</si>
  <si>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</si>
  <si>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</si>
  <si>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</si>
  <si>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</si>
  <si>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</si>
  <si>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</si>
  <si>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</si>
  <si>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</si>
  <si>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</si>
  <si>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</si>
  <si>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</si>
  <si>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</si>
  <si>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</si>
  <si>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</si>
  <si>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</si>
  <si>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</si>
  <si>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</si>
  <si>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</si>
  <si>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</si>
  <si>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</si>
  <si>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</si>
  <si>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</si>
  <si>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</si>
  <si>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</si>
  <si>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</si>
  <si>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</si>
  <si>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</si>
  <si>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</si>
  <si>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</si>
  <si>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</si>
  <si>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</si>
  <si>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</si>
  <si>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</si>
  <si>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</si>
  <si>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</si>
  <si>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</si>
  <si>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</si>
  <si>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</si>
  <si>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</si>
  <si>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</si>
  <si>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</si>
  <si>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</si>
  <si>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</si>
  <si>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</si>
  <si>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</si>
  <si>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</si>
  <si>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</si>
  <si>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</si>
  <si>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</si>
  <si>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</si>
  <si>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</si>
  <si>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</si>
  <si>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</si>
  <si>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</si>
  <si>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</si>
  <si>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</si>
  <si>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</si>
  <si>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</si>
  <si>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</si>
  <si>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</si>
  <si>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</si>
  <si>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</si>
  <si>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</si>
  <si>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</si>
  <si>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</si>
  <si>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</si>
  <si>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</si>
  <si>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</si>
  <si>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</si>
  <si>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</si>
  <si>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</si>
  <si>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</si>
  <si>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</si>
  <si>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</si>
  <si>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</si>
  <si>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</si>
  <si>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</si>
  <si>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</si>
  <si>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</si>
  <si>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</si>
  <si>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</si>
  <si>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</si>
  <si>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</si>
  <si>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</si>
  <si>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</si>
  <si>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</si>
  <si>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</si>
  <si>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</si>
  <si>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</si>
  <si>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</si>
  <si>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</si>
  <si>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</si>
  <si>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</si>
  <si>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</si>
  <si>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</si>
  <si>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</si>
  <si>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CO-27432</t>
  </si>
  <si>
    <t>PROJETO EXECUTIVO DE CABEAMENTO ESTRUTURADO</t>
  </si>
  <si>
    <t>CO-27426</t>
  </si>
  <si>
    <t>PROJETO EXECUTIVO DE DRENAGEM PLUVIAL</t>
  </si>
  <si>
    <t>CO-27473</t>
  </si>
  <si>
    <t>PROJETO EXECUTIVO DE ENGRADAMENTO METÁLICO</t>
  </si>
  <si>
    <t>CO-27427</t>
  </si>
  <si>
    <t>PROJETO EXECUTIVO DE ESTRUTURA DE CONCRETO</t>
  </si>
  <si>
    <t>CO-27428</t>
  </si>
  <si>
    <t>PROJETO EXECUTIVO DE ESTRUTURA METÁLICA</t>
  </si>
  <si>
    <t>CO-27480</t>
  </si>
  <si>
    <t>PROJETO EXECUTIVO DE GASES MEDICINAIS</t>
  </si>
  <si>
    <t>CO-27481</t>
  </si>
  <si>
    <t>PROJETO EXECUTIVO DE GLP</t>
  </si>
  <si>
    <t>CO-27475</t>
  </si>
  <si>
    <t>PROJETO EXECUTIVO DE IMPERMEABILIZAÇÃO</t>
  </si>
  <si>
    <t>CO-27433</t>
  </si>
  <si>
    <t>PROJETO EXECUTIVO DE INFRAESTRUTURA DE CABEAMENTO ESTRUTURADO/CFTV/ALARME/SEGURANÇA/SONORIZAÇÃO</t>
  </si>
  <si>
    <t>CO-27431</t>
  </si>
  <si>
    <t>PROJETO EXECUTIVO DE INSTALAÇÕES ELÉTRICAS</t>
  </si>
  <si>
    <t>CO-27479</t>
  </si>
  <si>
    <t>PROJETO EXECUTIVO DE INSTALAÇÕES FLUIDO MECÂNICAS</t>
  </si>
  <si>
    <t>CO-27430</t>
  </si>
  <si>
    <t>PROJETO EXECUTIVO DE INSTALAÇÕES HIDRO SANITÁRIAS</t>
  </si>
  <si>
    <t>CO-27474</t>
  </si>
  <si>
    <t>PROJETO EXECUTIVO DE IRRIGAÇÃO</t>
  </si>
  <si>
    <t>CO-27476</t>
  </si>
  <si>
    <t>PROJETO EXECUTIVO DE PAISAGISMO</t>
  </si>
  <si>
    <t>CO-27468</t>
  </si>
  <si>
    <t>PROJETO EXECUTIVO DE PREVENÇÃO E COMBATE A INCÊNDIO</t>
  </si>
  <si>
    <t>CO-27469</t>
  </si>
  <si>
    <t>PROJETO EXECUTIVO DE PROGRAMAÇÃO VISUAL</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</si>
  <si>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</si>
  <si>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</si>
  <si>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</si>
  <si>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</si>
  <si>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</si>
  <si>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</si>
  <si>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</si>
  <si>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</si>
  <si>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</si>
  <si>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</si>
  <si>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</si>
  <si>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</si>
  <si>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</si>
  <si>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</si>
  <si>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</si>
  <si>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</si>
  <si>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</si>
  <si>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</si>
  <si>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</si>
  <si>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</si>
  <si>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</si>
  <si>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</si>
  <si>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</si>
  <si>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</si>
  <si>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</si>
  <si>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</si>
  <si>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</si>
  <si>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</si>
  <si>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</si>
  <si>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</si>
  <si>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</si>
  <si>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</si>
  <si>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</si>
  <si>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</si>
  <si>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</si>
  <si>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</si>
  <si>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</si>
  <si>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</si>
  <si>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</si>
  <si>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</si>
  <si>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</si>
  <si>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</si>
  <si>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</si>
  <si>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</si>
  <si>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</si>
  <si>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</si>
  <si>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</si>
  <si>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</si>
  <si>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</si>
  <si>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</si>
  <si>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</si>
  <si>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</si>
  <si>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</si>
  <si>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</si>
  <si>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</si>
  <si>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</si>
  <si>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</si>
  <si>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</si>
  <si>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</si>
  <si>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</si>
  <si>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</si>
  <si>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</si>
  <si>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</si>
  <si>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</si>
  <si>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</si>
  <si>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</si>
  <si>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</si>
  <si>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</si>
  <si>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</si>
  <si>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</si>
  <si>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</si>
  <si>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</si>
  <si>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</si>
  <si>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</si>
  <si>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</si>
  <si>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</si>
  <si>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</si>
  <si>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</si>
  <si>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</si>
  <si>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</si>
  <si>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</si>
  <si>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</si>
  <si>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</si>
  <si>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</si>
  <si>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</si>
  <si>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</si>
  <si>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</si>
  <si>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</si>
  <si>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</si>
  <si>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</si>
  <si>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</si>
  <si>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</si>
  <si>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</si>
  <si>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</si>
  <si>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</si>
  <si>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</si>
  <si>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</si>
  <si>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</si>
  <si>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</si>
  <si>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</si>
  <si>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</si>
  <si>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</si>
  <si>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</si>
  <si>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</si>
  <si>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</si>
  <si>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</si>
  <si>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</si>
  <si>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</si>
  <si>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</si>
  <si>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</si>
  <si>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</si>
  <si>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</si>
  <si>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</si>
  <si>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</si>
  <si>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</si>
  <si>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</si>
  <si>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</si>
  <si>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</si>
  <si>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</si>
  <si>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</si>
  <si>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</si>
  <si>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</si>
  <si>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</si>
  <si>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</si>
  <si>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</si>
  <si>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</si>
  <si>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</si>
  <si>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</si>
  <si>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</si>
  <si>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</si>
  <si>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</si>
  <si>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</si>
  <si>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</si>
  <si>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</si>
  <si>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</si>
  <si>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</si>
  <si>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</si>
  <si>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</si>
  <si>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</si>
  <si>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</si>
  <si>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</si>
  <si>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CO-28390</t>
  </si>
  <si>
    <t>MOBILIZAÇÃO E DESMOBILIZAÇÃO DE EQUIPAMENTO DE SONDAGEM A PERCUSSÃO COM ENSAIO DE PENETRAÇÃO PADRÃO (SPT) - (CUSTO FIXO)</t>
  </si>
  <si>
    <t>CO-28389</t>
  </si>
  <si>
    <t>MOBILIZAÇÃO E DESMOBILIZAÇÃO DE EQUIPAMENTO DE SONDAGEM A PERCUSSÃO COM ENSAIO DE PENETRAÇÃO PADRÃO (SPT) - (CUSTO VARIÁVEL), EXCLUSIVE CUSTO FIXO</t>
  </si>
  <si>
    <t>CO-28388</t>
  </si>
  <si>
    <t>SONDAGEM A PERCUSSÃO COM ENSAIO DE PENETRAÇÃO PADRÃO (SPT), DIÂMETRO 2.1/2", EXCLUSIVE MOBILIZAÇÃO E DESMOBILIZAÇÃO</t>
  </si>
  <si>
    <t>007 - ABRAÇADEIRA</t>
  </si>
  <si>
    <t>007.01 - ABRAÇADEIRA GALVANIZADA</t>
  </si>
  <si>
    <t>Código</t>
  </si>
  <si>
    <t>Descrição do Material</t>
  </si>
  <si>
    <t>Custo Unitário</t>
  </si>
  <si>
    <t>MATED-12021</t>
  </si>
  <si>
    <t>ABRAÇADEIRA GUIA (APLICAÇÃO: MASTRO SIMPLES|QUANTIDADE DE DESCIDA: 1|DIÂMETRO: 1.1/2")</t>
  </si>
  <si>
    <t>MATED-12022</t>
  </si>
  <si>
    <t>ABRAÇADEIRA GUIA (APLICAÇÃO: MASTRO SIMPLES|QUANTIDADE DE DESCIDA: 1|DIÂMETRO: 2")</t>
  </si>
  <si>
    <t>MATED-12025</t>
  </si>
  <si>
    <t>ABRAÇADEIRA GUIA (APLICAÇÃO: MASTRO SIMPLES|QUANTIDADE DE DESCIDA: 2|DIÂMETRO: 1.1/2")</t>
  </si>
  <si>
    <t>MATED-12024</t>
  </si>
  <si>
    <t>ABRAÇADEIRA GUIA (APLICAÇÃO: MASTRO SIMPLES|QUANTIDADE DE DESCIDA: 2|DIÂMETRO: 2")</t>
  </si>
  <si>
    <t>MATED-12337</t>
  </si>
  <si>
    <t>ABRAÇADEIRA (TIPO: CIRCULAR|MATERIAL: AÇO GALVANIZADO|DIÂMETRO: 2")</t>
  </si>
  <si>
    <t>MATED-28556</t>
  </si>
  <si>
    <t>ABRAÇADEIRA TIPO FITA PERFURADA (MATERIAL: AÇO GALVANIZADO|LARGURA: 19MM|ESPESSURA: 4MM)</t>
  </si>
  <si>
    <t>007.02 - ABRAÇADEIRA PLÁSTICA</t>
  </si>
  <si>
    <t>MATED-28547</t>
  </si>
  <si>
    <t>ABRAÇADEIRA (MATERIAL: NYLON|COMPRIMENTO: 150MM|LARGURA*: 3,6MM|COR: PRETA)</t>
  </si>
  <si>
    <t>008 - ABRASIVOS</t>
  </si>
  <si>
    <t>008.01 - DISCO</t>
  </si>
  <si>
    <t>MATED-31669</t>
  </si>
  <si>
    <t>DISCO DE CORTE PARA SERRA DE BANCADA (DIÂMETRO DO FURO: 30MM|DIÂMETRO NOMINAL: 10"[250MM]|APLICAÇÃO: MADEIRA)</t>
  </si>
  <si>
    <t>MATED-11963</t>
  </si>
  <si>
    <t>DISCO DE DESBASTE/CORTE (ESPESSURA*: 1/4"[6,4MM]|DIÂMETRO DO FURO: 7/8"[22,2MM]|DIÂMETRO NOMINAL: 7"[180MM]|APLICAÇÃO: METAL)*VALORES REFERENCIAIS APROXIMADOS</t>
  </si>
  <si>
    <t>MATED-20773</t>
  </si>
  <si>
    <t>DISCO DIAMANTADO (APLICAÇÃO: MULTIUSO|DIÂMETRO DO FURO: 25,4MM|ESPESSURA DO DISCO: 2,2MM*|DIÂMETRO NOMINAL: 14" [350MM])*VALORES REFERENCIAIS APROXIMADOS</t>
  </si>
  <si>
    <t>MATED-11961</t>
  </si>
  <si>
    <t>ESCOVA CIRCULAR DE AÇO CARBONO (ESPESSURA: 1/2"[12,7MM]|DIÂMETRO DO FURO: 7/8"[22,2MM]|DIÂMETRO NOMINAL: 7"[180MM]|APLICAÇÃO: METAL)</t>
  </si>
  <si>
    <t>MATED-18295</t>
  </si>
  <si>
    <t>KIT PARA POLIMENTO (APLICAÇÃO: ALUMÍNIO E AÇO INOX|ACABAMENTO: PRÉ-POLIMENTO, POLIMENTO E LUSTRO|INCLUSO: DISCOS DE ESMERIL E BARRAS)</t>
  </si>
  <si>
    <t>MATED-20766</t>
  </si>
  <si>
    <t xml:space="preserve">KIT PARA POLIMENTO (APLICAÇÃO: MÁRMORE E GRANITO|ACABAMENTO: PRÉ-POLIMENTO, POLIMENTO E LUSTRO|INCLUSO: LIXA DIAMANTADA) </t>
  </si>
  <si>
    <t>008.02 - LIXA</t>
  </si>
  <si>
    <t>MATED-17856</t>
  </si>
  <si>
    <t>DISCO DE LIXA (DIÂMETRO: 115MM[4.1/2"]|GRÃO: 16)</t>
  </si>
  <si>
    <t>MATED-17857</t>
  </si>
  <si>
    <t>DISCO DE LIXA (DIÂMETRO: 115MM[4.1/2"]|GRÃO: 36)</t>
  </si>
  <si>
    <t>MATED-17858</t>
  </si>
  <si>
    <t>DISCO DE LIXA (DIÂMETRO: 115MM[4.1/2"]|GRÃO: 80)</t>
  </si>
  <si>
    <t>MATED-12749</t>
  </si>
  <si>
    <t>LIXA D'AGUA CARBETO DE SILÍCIO EM FOLHA (GRÃO: 1200|DIMENSÃO: 225X275MM)</t>
  </si>
  <si>
    <t>MATED-8598</t>
  </si>
  <si>
    <t>LIXA D'AGUA EM FOLHA (GRÃO: 100|DIMENSÃO: 225X275MM)</t>
  </si>
  <si>
    <t>MATED-11445</t>
  </si>
  <si>
    <t>LIXA PARA SUPERFÍCIE MADEIRA/MASSA EM FOLHA (GRÃO: 100|DIMENSÃO: 225X275MM)</t>
  </si>
  <si>
    <t>MATED-11433</t>
  </si>
  <si>
    <t>LIXA PARA SUPERFÍCIE METÁLICA EM FOLHA (GRÃO: 100|DIMENSÃO: 225X275MM)</t>
  </si>
  <si>
    <t>009 - ACESSÓRIOS E EQUIPAMENTOS DE TELECOMUNICAÇÕES</t>
  </si>
  <si>
    <t>009.01 - ANEL GUIA</t>
  </si>
  <si>
    <t>MATED-12430</t>
  </si>
  <si>
    <t>ANEL GUIA (APLICAÇÃO: TELEFONIA|MATERIAL: AÇO GALVANIZADO|TIPO DE GALVANIZAÇÃO: Á FOGO|TIPO: AGS-1|TIPO DE ROSCA: SOBERBA)</t>
  </si>
  <si>
    <t>009.02 - ANILHA</t>
  </si>
  <si>
    <t>MATED-11974</t>
  </si>
  <si>
    <t>ANILHA (TIPO: MARCADOR|APLICAÇÃO: IDENTIFICAÇÃO DE CABO|BITOLA MÁXIMA: 16MM2|QUANTIDADE PACOTE: 500UN|REFERÊNCIA: MHG4/9 OU EQUIVALENTE)</t>
  </si>
  <si>
    <t>MATED-11973</t>
  </si>
  <si>
    <t>ANILHA (TIPO: MARCADOR|APLICAÇÃO: IDENTIFICAÇÃO DE CABO|BITOLA MÁXIMA: 6MM2|QUANTIDADE PACOTE: 500UN|REFERÊNCIA: MHG2/5 OU EQUIVALENTE)</t>
  </si>
  <si>
    <t>009.03 - BLOCO DE DISTRIBUIÇÃO</t>
  </si>
  <si>
    <t>MATED-12431</t>
  </si>
  <si>
    <t>BLOCO BLI (TIPO: BLI-10|QUANTIDADE DE PARES: 10|APLICAÇÃO: TELEFONIA|CANALETA: INCLUSO)</t>
  </si>
  <si>
    <t>010 - ACESSÓRIOS E INSUMOS PARA PAISAGISMO</t>
  </si>
  <si>
    <t>010.02 - ESPÉCIE VEGETAL - INDIVÍDUO ARBÓREO</t>
  </si>
  <si>
    <t>MATED-12845</t>
  </si>
  <si>
    <t>ESPÉCIE VEGETAL (TIPO: ÁRVORE|NOME POPULAR: ACÁCIA-MIMOSA|GÊNERO: ACACIA|ALTURA MÉDIA: 1,80-2,20M)</t>
  </si>
  <si>
    <t>MATED-25299</t>
  </si>
  <si>
    <t>ESPÉCIE VEGETAL (TIPO: ÁRVORE|NOME POPULAR: AROEIRA-MOLE|AROEIRA-SALSA|GÊNERO: SCHINUS|ALTURA MÉDIA: 1,80-2,20M)</t>
  </si>
  <si>
    <t>MATED-12840</t>
  </si>
  <si>
    <t>ESPÉCIE VEGETAL (TIPO: ÁRVORE|NOME POPULAR: IPÊ-AMARELO|IPÊ-BRANCO|IPÊ-ROSA|IPÊ-ROXO|GÊNERO: HANDROANTHUS|ALTURA MÉDIA: 1,80-2,20M)</t>
  </si>
  <si>
    <t>MATED-12847</t>
  </si>
  <si>
    <t>ESPÉCIE VEGETAL (TIPO: ÁRVORE|NOME POPULAR: JACARANDÁ MIMOSO|GÊNERO: JACARANDA|ALTURA MÉDIA: 1,80-2,20M)</t>
  </si>
  <si>
    <t>MATED-25302</t>
  </si>
  <si>
    <t>ESPÉCIE VEGETAL (TIPO: ÁRVORE|NOME POPULAR: JATOBÁ|GÊNERO: HYMENAEA|ALTURA MÉDIA: 1,80-2,20M)</t>
  </si>
  <si>
    <t>MATED-25508</t>
  </si>
  <si>
    <t>ESPÉCIE VEGETAL (TIPO: ÁRVORE|NOME POPULAR: OITI|GÊNERO: MOQUILEA|ALTURA MÉDIA: 1,80-2,20M)</t>
  </si>
  <si>
    <t>MATED-25294</t>
  </si>
  <si>
    <t>ESPÉCIE VEGETAL (TIPO: ÁRVORE|NOME POPULAR: PAINEIRA|GÊNERO: CEIBA|ALTURA MÉDIA: 1,80-2,20M)</t>
  </si>
  <si>
    <t>MATED-25296</t>
  </si>
  <si>
    <t>ESPÉCIE VEGETAL (TIPO: ÁRVORE|NOME POPULAR: PAU-BRASIL|GÊNERO: PAUBRASILIA|ALTURA MÉDIA: 1,80-2,20M)</t>
  </si>
  <si>
    <t>MATED-12844</t>
  </si>
  <si>
    <t>ESPÉCIE VEGETAL (TIPO: ÁRVORE|NOME POPULAR: PAU-FERRO|GÊNERO: CAESALPINIA|ALTURA MÉDIA: 1,80-2,20M)</t>
  </si>
  <si>
    <t>MATED-25501</t>
  </si>
  <si>
    <t>ESPÉCIE VEGETAL (TIPO: ÁRVORE|NOME POPULAR: PAU-MULATO|GÊNERO: CALYCOPHYLLUM|ALTURA MÉDIA: 1,80-2,20M)</t>
  </si>
  <si>
    <t>MATED-25292</t>
  </si>
  <si>
    <t>ESPÉCIE VEGETAL (TIPO: ÁRVORE|NOME POPULAR: QUARESMEIRA|MANACÁ-DA-SERRA|GÊNERO: TIBOUCHINA|ALTURA MÉDIA: 1,80-2,20M)</t>
  </si>
  <si>
    <t>MATED-25505</t>
  </si>
  <si>
    <t>ESPÉCIE VEGETAL (TIPO: ÁRVORE|NOME POPULAR: SAPUCAIA|GÊNERO: LECYTHIS|ALTURA MÉDIA: 1,80-2,20M)</t>
  </si>
  <si>
    <t>MATED-12833</t>
  </si>
  <si>
    <t>ESPÉCIE VEGETAL (TIPO: ÁRVORE|NOME POPULAR: SIBIPURUNA|GÊNERO: CAESALPINIA|ALTURA MÉDIA: 1,80-2,20M)</t>
  </si>
  <si>
    <t>MATED-25304</t>
  </si>
  <si>
    <t>ESPÉCIE VEGETAL (TIPO: ÁRVORE|NOME POPULAR: UNHA-DE-VACA|GÊNERO: BAUHINIA|ALTURA MÉDIA: 1,80-2,20M)</t>
  </si>
  <si>
    <t>MATED-12836</t>
  </si>
  <si>
    <t>ESPÉCIE VEGETAL (TIPO: PALMEIRA|NOME POPULAR: ARECA-BAMBU|GÊNERO: DYPSIS|ALTURA MÍNIMA: 50CM)</t>
  </si>
  <si>
    <t>MATED-12835</t>
  </si>
  <si>
    <t>ESPÉCIE VEGETAL (TIPO: PALMEIRA|NOME POPULAR: LICURI|JERIVÁ|GÊNERO: SYAGRUS|ALTURA MÉDIA: 1,80-2,20M)</t>
  </si>
  <si>
    <t>010.03 - TERRA VEGETAL E SUBSTRATOS</t>
  </si>
  <si>
    <t>MATED-31448</t>
  </si>
  <si>
    <t>ARGILA EXPANDIDA (GRANULOMETRIA: 15-22MM|DENSIDADE APARENTE: 500KG/M3)</t>
  </si>
  <si>
    <t>MATED-31910</t>
  </si>
  <si>
    <t xml:space="preserve">FERTILIZANTE ORGÂNICO (TIPO: ESTERCO BOVINO|DENSIDADE APARENTE MÉDIA: 245KG/M3) </t>
  </si>
  <si>
    <t>MATED-11271</t>
  </si>
  <si>
    <t>TERRA VEGETAL (TIPO: COMUM PRETA)</t>
  </si>
  <si>
    <t>010.04 - ESPÉCIE VEGETAL - ARBUSTO/FORRAÇÃO</t>
  </si>
  <si>
    <t>MATED-12851</t>
  </si>
  <si>
    <t>ESPÉCIE VEGETAL (TIPO: ARBUSTO|NOME POPULAR: BELA-EMÍLIA|GÊNERO: PLUMBAGO|ALTURA MÍNIMA DA MUDA: 15CM)</t>
  </si>
  <si>
    <t>MATED-12834</t>
  </si>
  <si>
    <t>ESPÉCIE VEGETAL (TIPO: ARBUSTO|NOME POPULAR: CAMARÁ|GÊNERO: LANTANA|ALTURA MÍNIMA DA MUDA: 15CM)</t>
  </si>
  <si>
    <t>MATED-25568</t>
  </si>
  <si>
    <t>ESPÉCIE VEGETAL (TIPO: FORRAÇÃO|GÊNERO: ACALYPHA)</t>
  </si>
  <si>
    <t>MATED-25570</t>
  </si>
  <si>
    <t>ESPÉCIE VEGETAL (TIPO: FORRAÇÃO|GÊNERO: CLOROFITO)</t>
  </si>
  <si>
    <t>MATED-25569</t>
  </si>
  <si>
    <t>ESPÉCIE VEGETAL (TIPO: FORRAÇÃO|GÊNERO: WEDELIA)</t>
  </si>
  <si>
    <t>MATED-24248</t>
  </si>
  <si>
    <t>ESPÉCIE VEGETAL (TIPO: FORRAÇÃO|NOME POPULAR: GRAMA-AMENDOIM|GÊNERO: ARACHIS)</t>
  </si>
  <si>
    <t>MATED-11269</t>
  </si>
  <si>
    <t>ESPÉCIE VEGETAL (TIPO: GRAMA EM PLACA|NOME POPULAR: SÃO CARLOS|GÊNERO: AXONOPUS)</t>
  </si>
  <si>
    <t>MATED-11270</t>
  </si>
  <si>
    <t>ESPÉCIE VEGETAL (TIPO: GRAMA EM PLACAS|NOME POPULAR: BATATAIS|GÊNERO: PASPALUM)</t>
  </si>
  <si>
    <t>MATED-12837</t>
  </si>
  <si>
    <t>ESPÉCIE VEGETAL (TIPO: GRAMA EM PLACAS|NOME POPULAR: GRAMA ESMERALDA|GÊNERO: ZOYSIA)</t>
  </si>
  <si>
    <t>011 - ACESSÓRIOS E INSUMOS PARA SPDA</t>
  </si>
  <si>
    <t>011.01 - CAPTOR</t>
  </si>
  <si>
    <t>MATED-11321</t>
  </si>
  <si>
    <t>CAPTOR FRANKLIN (MATERIAL: AÇO INOX|QUANTIDADE DE PONTA: 4|TIPO DE ACABAMENTO: POLIDO|COMPRIMENTO DA PONTA CENTRAL: 350MM)</t>
  </si>
  <si>
    <t>MATED-11472</t>
  </si>
  <si>
    <t>CAPTOR FRANKLIN (MATERIAL: LATÃO|QUANTIDADE DE PONTA: 4|TIPO DE ACABAMENTO: CROMADO|COMPRIMENTO DA PONTA CENTRAL: 350MM)</t>
  </si>
  <si>
    <t>011.02 - CONECTOR</t>
  </si>
  <si>
    <t>MATED-12001</t>
  </si>
  <si>
    <t>CONECTOR ESTRUTURAL (TIPO: REGULAGEM)</t>
  </si>
  <si>
    <t>011.03 - HASTE DE ATERRAMENTO</t>
  </si>
  <si>
    <t>MATED-11994</t>
  </si>
  <si>
    <t>CURVA DE ALUMÍNIO (SEÇÃO: 3/4"X1/4"|DESENVOLVIMENTO: 300MM)</t>
  </si>
  <si>
    <t>MATED-11995</t>
  </si>
  <si>
    <t>CURVA DE ALUMÍNIO (SEÇÃO: 7/8"X1/8"|DESENVOLVIMENTO: 300MM)</t>
  </si>
  <si>
    <t>MATED-11997</t>
  </si>
  <si>
    <t>CURVA DE COBRE (SEÇÃO: 3/4"X3/16"|DESENVOLVIMENTO: 300MM)</t>
  </si>
  <si>
    <t>MATED-11477</t>
  </si>
  <si>
    <t>HASTE PARA ATERRAMENTO COPPERWELD (DIÂMETRO: 3/4"|COMPRIMENTO: 240CM|MATERIAL DO NÚCLEO: AÇO (SAE 1010/1020)|REVESTIMENTO: COBRE ELETROLÍTICO|TIPO: ALTA CAMADA)</t>
  </si>
  <si>
    <t>MATED-11989</t>
  </si>
  <si>
    <t>HASTE PARA ATERRAMENTO COPPERWELD (DIÂMETRO: 3/4"|COMPRIMENTO: 300CM|MATERIAL DO NÚCLEO: AÇO (SAE 1010/1020)|REVESTIMENTO: COBRE ELETROLÍTICO|TIPO: ALTA CAMADA)</t>
  </si>
  <si>
    <t>MATED-11478</t>
  </si>
  <si>
    <t>HASTE PARA ATERRAMENTO COPPERWELD (DIÂMETRO: 5/8"|COMPRIMENTO: 240CM|MATERIAL DO NÚCLEO: AÇO (SAE 1010/1020)|REVESTIMENTO: COBRE ELETROLÍTICO|TIPO: BAIXA CAMADA)</t>
  </si>
  <si>
    <t>MATED-3012</t>
  </si>
  <si>
    <t>HASTE PARA ATERRAMENTO (MATERIAL: AÇO|TIPO DE GALVANIZAÇÃO: À FOGO|COMPRIMENTO: 240CM|FOMATO: CANTONEIRA|DIMENSÃO: (25X25)MM|ESPESSURA: 4,76MM [3/16"]|PRENSA: INCLUSO)</t>
  </si>
  <si>
    <t>011.04 - MASTRO</t>
  </si>
  <si>
    <t>MATED-11470</t>
  </si>
  <si>
    <t>BASE EM FERRO-FUNDIDO PARA MASTRO DE PÁRA-RAIOS (DIÂMETRO DA SEÇÃO: 1 1/2")</t>
  </si>
  <si>
    <t>MATED-11475</t>
  </si>
  <si>
    <t>CONJUNTO DE CORDOALHAS PARA ESTAIAMENTO DE SISTEMA SPDA(COMPRIMENTO DAS CORDOALHAS: 4M|DIÂMETRO DO MASTRO: 1.1/2"|ACESSÓRIOS DE FIXAÇÃO: INCLUSOS|REFERÊNCIA: TEL-401 OU EQUIVALENTE)</t>
  </si>
  <si>
    <t>MATED-11479</t>
  </si>
  <si>
    <t>MASTRO PARA PÁRA-RAIOS SIMPLES (MATERIAL: AÇO GALVANIZADO|COMPRIMENTO: 300CM|DIÂMETRO DA SEÇÃO: 1.1/2")</t>
  </si>
  <si>
    <t>011.05 - SOLDA PARA SPDA</t>
  </si>
  <si>
    <t>MATED-12174</t>
  </si>
  <si>
    <t>ALICATE PARA SOLDA EXOTÉRMICA (MODELO: Z-201)</t>
  </si>
  <si>
    <t>MATED-12029</t>
  </si>
  <si>
    <t>CARTUCHO PARA SOLDA EXOTÉRMICA (MODELO: 115 GRAMAS)</t>
  </si>
  <si>
    <t>MATED-27668</t>
  </si>
  <si>
    <t>CARTUCHO PARA SOLDA EXOTÉRMICA (MODELO: 150 GRAMAS)</t>
  </si>
  <si>
    <t>MATED-12173</t>
  </si>
  <si>
    <t>CARTUCHO PARA SOLDA EXOTÉRMICA (MODELO: 90 GRAMAS)</t>
  </si>
  <si>
    <t>MATED-12028</t>
  </si>
  <si>
    <t>MOLDE PARA SOLDA EXOTÉRMICA (TIPO: EMENDA HASTE COM CABO PASSANTE LATERAL|BITOLA HASTE: 3/4"|BITOLA CABO: 50MM2|REFERÊNCIA: HCL OU EQUIVALENTE)</t>
  </si>
  <si>
    <t>MATED-12027</t>
  </si>
  <si>
    <t>MOLDE PARA SOLDA EXOTÉRMICA (TIPO: EMENDA HASTE COM CABO PASSANTE LATERAL|BITOLA HASTE: 5/8"|BITOLA CABO: 50MM2|REFERÊNCIA: HCL OU EQUIVALENTE)</t>
  </si>
  <si>
    <t>MATED-12172</t>
  </si>
  <si>
    <t>MOLDE PARA SOLDA EXOTÉRMICA (TIPO: EMENDA SUPERFÍCIE COM CABO INCLINADO|BITOLA CABO: 50MM2|REFERÊNCIA: SCI OU EQUIVALENTE)</t>
  </si>
  <si>
    <t>MATED-27669</t>
  </si>
  <si>
    <t>MOLDE PARA SOLDA EXOTÉRMICA (TIPO: EMENDA T DE DOIS CABOS|BITOLA CABOS: 50MM2|REFERÊNCIA: CDH OU EQUIVALENTE)</t>
  </si>
  <si>
    <t>MATED-27670</t>
  </si>
  <si>
    <t>MOLDE PARA SOLDA EXOTÉRMICA (TIPO: EMENDA X DE DOIS CABOS|BITOLA CABOS: 50MM2|REFERÊNCIA: XPH OU EQUIVALENTE)</t>
  </si>
  <si>
    <t>MATED-11341</t>
  </si>
  <si>
    <t>SOLDA EM FIO (DIÂMETRO*: 2,4MM|MATERIAL: ESTANHO E CHUMBO [50X50]|PASTA: NÃO INCLUSO|APLICAÇÃO: SOLDAGEM DE TUBOS E CONEXÕES EM COBRE)*VALORES REFERENCIAIS APROXIMADOS</t>
  </si>
  <si>
    <t>011.06 - SUPORTE</t>
  </si>
  <si>
    <t>MATED-11468</t>
  </si>
  <si>
    <t>SUPORTE COM ROLDANA E CHAPA DE ENCOSTO PARA PÁRA-RAIOS(ACABAMENTO: GALVANIZADO A FOGO|COMPRIMENTO: 50MM)</t>
  </si>
  <si>
    <t>MATED-11466</t>
  </si>
  <si>
    <t>SUPORTE ISOLADOR COM 1 DESCIDA PARA PÁRA-RAIOS SIMPLES COM ROSCA MECÂNICA DE AÇO (DIÂMETRO MASTRO: 1.1/2"|TIPO DE ACABAMENTO: GALVANIZADO A FOGO)</t>
  </si>
  <si>
    <t>MATED-11467</t>
  </si>
  <si>
    <t>SUPORTE REFORÇADO COM ROSCA SOBERBA PARA TUBO DE PROTEÇÃO DE CABO DE PÁRA-RAIOS (DIÂMETRO DA SEÇÃO: 3/8"|TIPO DE ACABAMENTO: GALVANIZADO A FOGO)</t>
  </si>
  <si>
    <t>012 - ADESIVOS (APLICADOS NA CONSTRUÇÃO/OBRA) E TELAS DE POLIÉSTER</t>
  </si>
  <si>
    <t>012.01 - ADESIVO</t>
  </si>
  <si>
    <t>MATED-11677</t>
  </si>
  <si>
    <t>ADESIVO PLÁSTICO (APLICAÇÃO: COLAGEM DE TUBOS E CONEXÕES EM CPVC[ÁGUA QUENTE]|PINCEL APLICADOR: INCLUSO)</t>
  </si>
  <si>
    <t>MATED-11613</t>
  </si>
  <si>
    <t>ADESIVO PLÁSTICO (APLICAÇÃO: COLAGEM DE TUBOS E CONEXÕES EM PVC[ÁGUA FRIA]|PINCEL APLICADOR: INCLUSO)</t>
  </si>
  <si>
    <t>MATED-13085</t>
  </si>
  <si>
    <t>ADESIVO (TIPO: BICOMPONENTE|COMPOSIÇÃO: RESINA EPÓXI|APLICAÇÃO: CONCRETO, AÇO OU PEDRA)</t>
  </si>
  <si>
    <t>MATED-11412</t>
  </si>
  <si>
    <t>ADESIVO (TIPO: COLA BRANCA|COMPOSIÇÃO: PVA|APLICAÇÃO: MADEIRA OU PAPEL)</t>
  </si>
  <si>
    <t>MATED-11430</t>
  </si>
  <si>
    <t>ADESIVO (TIPO: COLA DE CONTATO|COMPOSIÇÃO: BORRACHA DE POLICLOROPRENO|APLICAÇÃO: MADEIRA, COURO, METAL, BORRACHA OU CONCRETO)</t>
  </si>
  <si>
    <t>MATED-16673</t>
  </si>
  <si>
    <t>ADESIVO VINÍLICO PLOTADO PARA PLACA - CONFORME MANUAL PADRÃO DO GOVERNO DE MINAS GERAIS</t>
  </si>
  <si>
    <t>MATED-11589</t>
  </si>
  <si>
    <t>SOLUÇÃO LIMPADORA (APLICAÇÃO: TUBO DE PVC RÍGIDO)</t>
  </si>
  <si>
    <t>l</t>
  </si>
  <si>
    <t>012.03 - FITA ADESIVA</t>
  </si>
  <si>
    <t>MATED-9598</t>
  </si>
  <si>
    <t>FITA CREPE ROLO (LARGURA: 25MM|COMPRIMENTO DO ROLO*: 50M)*VALORES REFERENCIAIS APROXIMADOS</t>
  </si>
  <si>
    <t>MATED-31493</t>
  </si>
  <si>
    <t>FITA DUPLA FACE (LARGURA: 12MM|COR: TRANSPARENTE|COMPRIMENTO DO ROLO*: 20M|APLICAÇÃO: USO GERAL)*VALORES REFERENCIAIS APROXIMADOS</t>
  </si>
  <si>
    <t>MATED-12522</t>
  </si>
  <si>
    <t>FITA ISOLANTE (TIPO: ANTI-CHAMA|LARGURA: 19MM|COR: PRETA)</t>
  </si>
  <si>
    <t>012.04 - FITA ALUMINIZADA</t>
  </si>
  <si>
    <t>MATED-12456</t>
  </si>
  <si>
    <t>FITA ALUMINIZADA (TIPO: ADESIVA ASFÁLTICA|APLICAÇÃO: MULTIUSO|LARGURA: 10CM|COMPRIMENTO DO ROLO*: 10M)*VALORES REFERENCIAIS APROXIMADOS</t>
  </si>
  <si>
    <t>012.05 - FITA ANTIDERRAPANTE</t>
  </si>
  <si>
    <t>MATED-11975</t>
  </si>
  <si>
    <t>FITA ANTIDERRAPANTE (TRÁFEDO: MÉDIO|MÉTODO DE APLICAÇÃO: ADESIVO|LARGURA: 50MM|COR: PRETA OU TRANSPARENTE|COMPRIMENTO DO ROLO*: 5M)*VALORES REFERENCIAIS APROXIMADOS</t>
  </si>
  <si>
    <t>012.06 - MASSA PLÁSTICA</t>
  </si>
  <si>
    <t>MATED-15101</t>
  </si>
  <si>
    <t>MASSA PLÁSTICA (COR: BRANCA, CINZA OU PRETA|CATALIZADOR: INCLUSO|RENDIMENTO: 0,59KG/M2)</t>
  </si>
  <si>
    <t>012.07 - SILICONE</t>
  </si>
  <si>
    <t>MATED-9529</t>
  </si>
  <si>
    <t>SILICONE ACÉTICO (COR: INCOLOR|APLICAÇÃO: USO GERAL|REFIL: 9"|DENSIDADE: 0,99 G/ML OU 990 KG/M3)</t>
  </si>
  <si>
    <t>012.08 - TELA DE POLIÉSTER</t>
  </si>
  <si>
    <t>MATED-31457</t>
  </si>
  <si>
    <t>TELA DE POLIÉSTER ESTRUTURANTE (APLICAÇÃO: MANUTENÇÃO PREVENTIVA E CORRETIVA DE TRINCA)</t>
  </si>
  <si>
    <t>012.09 - TELA DE POLIETILENO</t>
  </si>
  <si>
    <t>MATED-11459</t>
  </si>
  <si>
    <t>TELA DE POLIETILENO PARA PROTEÇÃO TAPUME (LARGURA: 1,20 M)</t>
  </si>
  <si>
    <t>MATED-11246</t>
  </si>
  <si>
    <t>TELA POLIETILENO PARA PROTEÇÃO DE FACHADA (DIMENSÕES DA TRAMA: 2X2MM|LARGURA: 3,00 M)</t>
  </si>
  <si>
    <t>013 - ADITIVOS, IMPERMEABILIZANTES, SELANTES E DESMOLDANTES</t>
  </si>
  <si>
    <t>013.01 - ADITIVO ARGAMASSA</t>
  </si>
  <si>
    <t>MATED-11272</t>
  </si>
  <si>
    <t>ADITIVO (TIPO: EXPANSOR|APLICAÇÃO: ARGAMASSA DE ENCUNHAMENTO)</t>
  </si>
  <si>
    <t>MATED-11360</t>
  </si>
  <si>
    <t>ADITIVO (TIPO: IMPERMEABILIZANTE E PLASTIFICANTE|CONTEÚDO DA EMBALAGEM: PÓ|APLICAÇÃO: ARGAMASSAS)</t>
  </si>
  <si>
    <t>013.02 - ARGAMASSA POLIMÉRICA</t>
  </si>
  <si>
    <t>MATED-13083</t>
  </si>
  <si>
    <t>ARGAMASSA (TIPO: POLIMÉRICA BICOMPONENTE A BASE DE DISPERSÃO ACRÍLICA|UTILIZAÇÃO: IMPERMEABILIZAÇÃO)</t>
  </si>
  <si>
    <t>013.03 - DESMOLDANTE</t>
  </si>
  <si>
    <t>MATED-11279</t>
  </si>
  <si>
    <t>DESMOLDANTE (APLICAÇÃO: FÔRMAS DE MADEIRA PARA CONCRETO)</t>
  </si>
  <si>
    <t>013.05 - SELANTE</t>
  </si>
  <si>
    <t>MATED-8151</t>
  </si>
  <si>
    <t>ADESIVO/SELANTE ELÁSTICO MONOCOMPONENTE (APLICAÇÃO: USO GERAL|BASE: POLIURETANO|EMBALAGEM: 310ML|DENSIDADE*: 1,35G/CM3)*VALORES REFERENCIAIS APROXIMADOS</t>
  </si>
  <si>
    <t>014 - ALARME PARA PREVENÇÃO DE INCÊNDIO</t>
  </si>
  <si>
    <t>014.01 - ACIONADOR</t>
  </si>
  <si>
    <t>MATED-11480</t>
  </si>
  <si>
    <t>ACIONADOR MANUAL DE ALARME DE INCÊNDIO (ALTURA: 89MM|LARGURA: 93MM|PROFUNDIDADE: 26,5MM|TENSÃO: 17-28 V)</t>
  </si>
  <si>
    <t>015 - ALIZARES, RODAPÉS E MOLDURAS DE MADEIRA</t>
  </si>
  <si>
    <t>015.01 - ALIZAR EM MADEIRA</t>
  </si>
  <si>
    <t>MATED-12084</t>
  </si>
  <si>
    <t>ALIZAR PARA UMA (1) FACE DE PORTA (LARGURA: 5CM|ESPESSURA: 1CM|MADEIRA DE LEI: TAUARI, CEDRINHO, ANGELIM, EUCALIPTO OU EQUIVALENTE DA REGIÃO)</t>
  </si>
  <si>
    <t>MATED-12344</t>
  </si>
  <si>
    <t>ALIZAR PARA UMA (1) FACE DE PORTA (LARGURA: 7CM|ESPESSURA: 1CM|MADEIRA DE LEI: TAUARI, CEDRINHO, ANGELIM, EUCALIPTO OU EQUIVALENTE DA REGIÃO)</t>
  </si>
  <si>
    <t>015.02 - CIMALHA EM MADEIRA</t>
  </si>
  <si>
    <t>MATED-11978</t>
  </si>
  <si>
    <t>CIMALHA PARA FORRO (MADEIRA: PINUS, CEDRINHO, IPÊ, AGENLIM OU EQUIVALENTE DA REGIÃO)*VALORES REFERENCIAIS APROXIMADOS</t>
  </si>
  <si>
    <t>015.03 - MOLDURA EM MADEIRA</t>
  </si>
  <si>
    <t>MATED-7044</t>
  </si>
  <si>
    <t>CORDÃO DE CANTO (LARGURA*:10-15MM|ESPESSURA*: 10-15MM|MADEIRA: PINUS, CEDRINHO, IPÊ, AGENLIM OU EQUIVALENTE DA REGIÃO)*VALORES REFERENCIAIS APROXIMADOS</t>
  </si>
  <si>
    <t>MATED-7046</t>
  </si>
  <si>
    <t>CORDÃO DE CANTO (LARGURA*:15-20MM|ESPESSURA*: 10-15MM|MADEIRA: PINUS, CEDRINHO, IPÊ, AGENLIM OU EQUIVALENTE DA REGIÃO)*VALORES REFERENCIAIS APROXIMADOS</t>
  </si>
  <si>
    <t>015.04 - RÉGUA EM MADEIRA</t>
  </si>
  <si>
    <t>MATED-13051</t>
  </si>
  <si>
    <t>RÉGUA (ACABAMENTO: APARELHADO|LARGURA: 15CM|ESPESSURA*: 2CM|MADEIRA: TAUARI, CUMARÚ, SUCUPIRA, IPÊ OU EQUIVALENTE DA REGIÃO)*VALORES REFERENCIAIS APROXIMADOS</t>
  </si>
  <si>
    <t>MATED-12812</t>
  </si>
  <si>
    <t>RÉGUA OU RODAPÉ (ACABAMENTO: APARELHADO COM CANTO BOLEADO|LARGURA: 10CM|ESPESSURA*: 2CM|MADEIRA: PEROBA ROSA OU EQUIVALENTE DA REGIÃO)*VALORES REFERENCIAIS APROXIMADOS</t>
  </si>
  <si>
    <t>015.05 - RODAPÉ DE MADEIRA</t>
  </si>
  <si>
    <t>MATED-12773</t>
  </si>
  <si>
    <t>RÉGUA OU RODAPÉ (ACABAMENTO: APARELHADO COM CANTO BOLEADO|LARGURA: 7CM|ESPESSURA*: 2CM|MADEIRA: IPÊ, TAUARI, CUMARÚ, SUCUPIRA OU EQUIVALENTE DA REGIÃO OU EQUIVALENTE DA REGIÃO)*VALORES REFERENCIAIS APROXIMADOS</t>
  </si>
  <si>
    <t>016 - APARELHOS E PEÇAS EM AÇO INOX</t>
  </si>
  <si>
    <t>016.01 - BANCADA EM AÇO INOXIDÁVEL</t>
  </si>
  <si>
    <t>MATED-11411</t>
  </si>
  <si>
    <t>BANCADA DE AÇO INOXIDÁVEL, COM ACABAMENTO ESCOVADO FINO E CANTO RETO (ALTURA: 40MM)</t>
  </si>
  <si>
    <t>016.02 - CUBA EM AÇO INOXIDÁVEL</t>
  </si>
  <si>
    <t>MATED-12598</t>
  </si>
  <si>
    <t>CUBA DE AÇO INOXIDÁVEL QUADRADA SIMPLES SEM VÁLVULA DE ESCOAMENTO (TIPO: EMBUTIR|APLICAÇÃO: TANQUE|MATERIAL: AÇO AISI 304|ACABAMENTO: BRILHANTE|COMPRIMENTO: 600MM*|LARGURA: 600MM*|ALTURA: 400MM*)*VALORES REFERENCIAIS APROXIMADOS</t>
  </si>
  <si>
    <t>MATED-12318</t>
  </si>
  <si>
    <t>CUBA DE AÇO INOXIDÁVEL RETANGULAR SIMPLES SEM VÁLVULA DE ESCOAMENTO (TIPO: EMBUTIR|APLICAÇÃO: PIA|MATERIAL: AÇO AISI 304|ACABAMENTO: BRILHANTE|COMPRIMENTO: 465MM*|LARGURA: 340MM*|ALTURA: 140MM*)*VALORES REFERENCIAIS APROXIMADOS</t>
  </si>
  <si>
    <t>MATED-12328</t>
  </si>
  <si>
    <t>CUBA DE AÇO INOXIDÁVEL RETANGULAR SIMPLES SEM VÁLVULA DE ESCOAMENTO (TIPO: EMBUTIR|APLICAÇÃO: PIA|MATERIAL: AÇO AISI 304|ACABAMENTO: BRILHANTE|COMPRIMENTO: 560MM*|LARGURA: 340MM*|ALTURA: 140MM*)*VALORES REFERENCIAIS APROXIMADOS</t>
  </si>
  <si>
    <t>MATED-12599</t>
  </si>
  <si>
    <t>CUBA DE AÇO INOXIDÁVEL RETANGULAR SIMPLES (TIPO: SOBREPOR|APLICAÇÃO: TANQUE|MATERIAL: AÇO AISI 304|ACABAMENTO: BRILHANTE|COMPRIMENTO*: 630MM|LARGURA*: 515MM|ALTURA*: 260MM|VÁLVULA DE ESCOAMENTO: INCLUSO)*VALORES REFERENCIAIS APROXIMADOS</t>
  </si>
  <si>
    <t>016.03 - LAVATÓRIO EM AÇO INOXIDÁVEL</t>
  </si>
  <si>
    <t>MATED-13068</t>
  </si>
  <si>
    <t>LAVATÓRIO INOX COLETIVO (MATERIAL: AÇO INOX AISI 304|CHAPA: 22|ESPESSURA: 0,8MM|LARGURA: 41CM|ALTURA: 39CM)</t>
  </si>
  <si>
    <t>017 - ARAMES</t>
  </si>
  <si>
    <t>017.01 - ARAME FARPADO</t>
  </si>
  <si>
    <t>MATED-11322</t>
  </si>
  <si>
    <t>ARAME FARPADO (DIÂMETRO DO FIO: 1,60MM[BWG16]|CARGA MÍNIMA DE RUPTURA: 350KGF|TORÇÃO DOS FIOS: CONTÍNUA|MASSA LINEAR*: 0,0448KG/M)*VALORES REFERENCIAIS APROXIMADOS</t>
  </si>
  <si>
    <t>MATED-11233</t>
  </si>
  <si>
    <t>ARAME FARPADO (DIÂMETRO DO FIO: 2,00MM[BWG14]|CARGA MÍNIMA DE RUPTURA: 250KGF|TORÇÃO DOS FIOS: CONTÍNUA|MASSA LINEAR*: 0,06KG/M)*VALORES REFERENCIAIS APROXIMADOS</t>
  </si>
  <si>
    <t>017.02 - ARAME GALVANIZADO</t>
  </si>
  <si>
    <t>MATED-11324</t>
  </si>
  <si>
    <t>ARAME GALVANIZADO (BITOLA: 10BWG|DIÂMETRO DO FIO: 3,40MM|MASSA LINEAR: 0,0713KG/M)</t>
  </si>
  <si>
    <t>MATED-20647</t>
  </si>
  <si>
    <t>ARAME GALVANIZADO (BITOLA: 12BWG|DIÂMETRO DO FIO: 2,77MM|MASSA LINEAR: 0,0454KG/M)</t>
  </si>
  <si>
    <t>MATED-11325</t>
  </si>
  <si>
    <t>ARAME GALVANIZADO (BITOLA: 14BWG|DIÂMETRO DO FIO: 2,10MM|MASSA LINEAR: 0,0272KG/M)</t>
  </si>
  <si>
    <t>MATED-12852</t>
  </si>
  <si>
    <t>ARAME GALVANIZADO (BITOLA: 16BWG|DIÂMETRO DO FIO: 1,65MM|MASSA LINEAR: 0,0166KG/M)</t>
  </si>
  <si>
    <t>MATED-11326</t>
  </si>
  <si>
    <t>ARAME GALVANIZADO (BITOLA: 18BWG|DIÂMETRO DO FIO: 1,24MM|MASSA LINEAR: 0,009KG/M)</t>
  </si>
  <si>
    <t>017.03 - ARAME RECOZIDO</t>
  </si>
  <si>
    <t>MATED-11333</t>
  </si>
  <si>
    <t>ARAME RECOZIDO (BITOLA: 18BWG|DIÂMETRO DO FIO: 1,25MM|MASSA LINEAR: 0,01KG/M)</t>
  </si>
  <si>
    <t>018 - AREIAS (AGREGADOS)</t>
  </si>
  <si>
    <t>018.01 - AREIA</t>
  </si>
  <si>
    <t>MATED-15694</t>
  </si>
  <si>
    <t>AREIA LAVADA POSTO OBRA (TIPO: FINA)</t>
  </si>
  <si>
    <t>MATED-11249</t>
  </si>
  <si>
    <t>AREIA LAVADA POSTO OBRA (TIPO: GROSSA)</t>
  </si>
  <si>
    <t>MATED-11248</t>
  </si>
  <si>
    <t>AREIA LAVADA POSTO OBRA (TIPO: MÉDIA)</t>
  </si>
  <si>
    <t>019 - ARGAMASSAS ENSACADAS</t>
  </si>
  <si>
    <t>019.01 - ARGAMASSA AUTONIVELANTE</t>
  </si>
  <si>
    <t>MATED-9939</t>
  </si>
  <si>
    <t>ARGAMASSA INDUSTRIALIZADA (TIPO: AUTONIVELANTE|TIPO DE EMBALAGEM: SACO|RENDIMENTO*: 1,7KG/M2/MM)*VALORES REFERENCIAIS APROXIMADOS</t>
  </si>
  <si>
    <t>019.02 - ARGAMASSA COLANTE</t>
  </si>
  <si>
    <t>MATED-12352</t>
  </si>
  <si>
    <t>ARGAMASSA COLANTE (TIPO: AC-III|UTILIZAÇÃO: AMBIENTES INTERNOS E EXTERNOS)</t>
  </si>
  <si>
    <t>MATED-12350</t>
  </si>
  <si>
    <t>ARGAMASSA COLANTE (TIPO: AC-II|UTILIZAÇÃO: AMBIENTES EXTERNOS)</t>
  </si>
  <si>
    <t>MATED-12351</t>
  </si>
  <si>
    <t>ARGAMASSA COLANTE (TIPO: AC-I|UTILIZAÇÃO: AMBIENTES INTERNOS)</t>
  </si>
  <si>
    <t>019.03 - ARGAMASSA ESPECIAL</t>
  </si>
  <si>
    <t>MATED-12354</t>
  </si>
  <si>
    <t>ARGAMASSA (TIPO: BARITADA|UTILIZAÇÃO: PROTEÇÃO RADIOLÓGICA)</t>
  </si>
  <si>
    <t>MATED-12353</t>
  </si>
  <si>
    <t>ARGAMASSA (TIPO: ESPECIAL|APLICAÇÃO: VIDRO E PORCELANA)</t>
  </si>
  <si>
    <t>MATED-12334</t>
  </si>
  <si>
    <t>ARGAMASSA (TIPO: INDUSTRIALIZADA|UTILIZAÇÃO: CHAPISCO)</t>
  </si>
  <si>
    <t>MATED-11309</t>
  </si>
  <si>
    <t>ARGAMASSA (TIPO: PRÉ-FABRICADA DE CIMENTO COLANTE|UTILIZAÇÃO: ASSENTAMENTO DE BLOCO DE CONCRETO CELULAR AUTOCLAVADO)</t>
  </si>
  <si>
    <t>019.04 - REJUNTE CIMENTÍCIO</t>
  </si>
  <si>
    <t>MATED-12355</t>
  </si>
  <si>
    <t>REJUNTE CIMENTÍCIO FLEXÍVEL (COR: DIVERSAS|DENSIDADE DA PASTA: 1500KG/M3*)*VALORES REFERENCIAIS APROXIMADOS</t>
  </si>
  <si>
    <t>019.05 - REJUNTE EPÓXI</t>
  </si>
  <si>
    <t>MATED-17820</t>
  </si>
  <si>
    <t>REJUNTE EPÓXI (COMPOSTO: BICOMPONENTE OU TRICOMPONENTE|COR: DIVERSAS|DENSIDADE DA PASTA: 1600KG/M3*)*VALORES REFERENCIAIS APROXIMADOS</t>
  </si>
  <si>
    <t>020 - ASFALTOS E PRODUTOS ASFÁLTICOS</t>
  </si>
  <si>
    <t>020.01 - CONCRETO BETUMINOSO USINADO A QUENTE (CBUQ)</t>
  </si>
  <si>
    <t>MATED-7631</t>
  </si>
  <si>
    <t>CONCRETO BETUMINOSO USINADO A QUENTE "CBUQ" (APLICAÇÃO: PAVIMENTAÇÃO ASFÁLTICA|PADRÃO: DNIT|FAIXA: C|CAP: 50/70|AQUISIÇÃO: POSTO USINA "MASSA COMERCIAL")</t>
  </si>
  <si>
    <t>ton</t>
  </si>
  <si>
    <t>020.02 - EMULSAO ASFÁLTICA</t>
  </si>
  <si>
    <t>MATED-7635</t>
  </si>
  <si>
    <t>EMULSAO ASFALTICA CATIONICA RL-1C PARA USO EM PAVIMENTACAO ASFALTICA COM ICMS 18%</t>
  </si>
  <si>
    <t>021 - AZULEJOS CERÂMICOS</t>
  </si>
  <si>
    <t>021.01 - ACESSÓRIOS</t>
  </si>
  <si>
    <t>MATED-11460</t>
  </si>
  <si>
    <t>CANTONEIRA EM PERFIL PARA ACABAMENTO DE QUINAS (MATERIAL: ALUMÍNIO|COR: NATURAL|ESPESSURA: 1MM|LARGURA DAS ABAS: 19MM)</t>
  </si>
  <si>
    <t>021.02 - REVESTIMENTO DE PAREDE</t>
  </si>
  <si>
    <t>MATED-11414</t>
  </si>
  <si>
    <t>AZULEJO ESMALTADO LISO (COMPRIMENTO: 15CM|LARGURA: 15CM)</t>
  </si>
  <si>
    <t>MATED-11415</t>
  </si>
  <si>
    <t>AZULEJO ESMALTADO LISO (COMPRIMENTO: 20CM|LARGURA: 20CM)</t>
  </si>
  <si>
    <t>022 - BANCADAS DE PEDRA</t>
  </si>
  <si>
    <t>022.02 - PEDRAS EM ARDÓSIA</t>
  </si>
  <si>
    <t>MATED-21710</t>
  </si>
  <si>
    <t>ARDÓSIA (COR: NATURAL|ACABAMENTO: POLIDO|ESPESSURA: 2CM|DENSIDADE: 2,8G/CM3*|PESO: 56KG/M2)*FONTE NBR 6120</t>
  </si>
  <si>
    <t>MATED-12793</t>
  </si>
  <si>
    <t>BANCADA EM ARDÓSIA (COR: NATURAL|TIPO: POLIDO|ESPESSURA: 3CM)</t>
  </si>
  <si>
    <t>MATED-12367</t>
  </si>
  <si>
    <t xml:space="preserve">BANCADA EM ARDÓSIA PARA SANITÁRIO (COR: NATURAL|TIPO: POLIDO|LARGURA: 55CM|ESPESSURA: 3CM|DETALHE: 35) </t>
  </si>
  <si>
    <t>MATED-12792</t>
  </si>
  <si>
    <t xml:space="preserve">TESTEIRA EM ARDÓSIA (COR: NATURAL|TIPO: POLIDO|ESPESSURA: 3CM) </t>
  </si>
  <si>
    <t>022.03 - PEDRAS EM GRANITO</t>
  </si>
  <si>
    <t>MATED-12368</t>
  </si>
  <si>
    <t>BANCADA EM GRANITO (COR: CINZA ANDORINHA|TIPO: POLIDO|ESPESSURA: 3CM)</t>
  </si>
  <si>
    <t>MATED-21574</t>
  </si>
  <si>
    <t>GRANITO (COR: CINZA ANDORINHA|ACABAMENTO: POLIDO|ESPESSURA: 2CM|DENSIDADE: 2,8G/CM3*|PESO: 56KG/M2)*FONTE NBR 6120</t>
  </si>
  <si>
    <t>MATED-31409</t>
  </si>
  <si>
    <t>GRANITO (COR: CINZA ANDORINHA|ACABAMENTO: POLIDO|ESPESSURA: 3CM|DENSIDADE: 2,8G/CM3*|PESO: 84KG/M2)*FONTE NBR 6120</t>
  </si>
  <si>
    <t>MATED-12790</t>
  </si>
  <si>
    <t>TESTEIRA EM GRANITO (COR: CINZA ANDORINHA|TIPO: POLIDO|ESPESSURA: 3CM|ALTURA: 3CM)</t>
  </si>
  <si>
    <t>022.04 - PEDRAS EM MÁRMORE</t>
  </si>
  <si>
    <t>MATED-12369</t>
  </si>
  <si>
    <t>BANCADA EM MÁRMORE (COR: BRANCO COMUM|TIPO: POLIDO|ESPESSURA: 3CM)</t>
  </si>
  <si>
    <t>MATED-21709</t>
  </si>
  <si>
    <t>MÁRMORE (COR: BRANCO COMUM|ACABAMENTO: POLIDO|ESPESSURA: 2CM|DENSIDADE: 2,8G/CM3*|PESO: 56KG/M2)*FONTE NBR 6120</t>
  </si>
  <si>
    <t>MATED-12797</t>
  </si>
  <si>
    <t>RODABANCADA EM MÁRMORE (COR: BRANCO COMUM|TIPO: POLIDO|ESPESSURA: 2CM|ALTURA: 10CM)</t>
  </si>
  <si>
    <t>MATED-12796</t>
  </si>
  <si>
    <t>RODABANCADA EM MÁRMORE (COR: BRANCO COMUM|TIPO: POLIDO|ESPESSURA: 2CM|ALTURA: 7CM)</t>
  </si>
  <si>
    <t>MATED-12791</t>
  </si>
  <si>
    <t>TESTEIRA EM MÁRMORE (COR: BRANCO COMUM|TIPO: POLIDO|ESPESSURA: 3CM|ALTURA: 3CM)</t>
  </si>
  <si>
    <t>023 - BATE MACA E PROTEÇÃO DE PAREDES</t>
  </si>
  <si>
    <t>023.01 - BATE-MACA</t>
  </si>
  <si>
    <t>MATED-13052</t>
  </si>
  <si>
    <t>BATE MACA E PROTETOR DE PAREDE (MATERIAL: PVC|TIPO: CURVO|LARGURA: 20CM|ESPESSURA: 3CM|ACESSÓRIOS: INCLUSOS)*VALORES REFERENCIAIS APROXIMADOS</t>
  </si>
  <si>
    <t>023.02 - SEGREGADOR/BATE-RODAS</t>
  </si>
  <si>
    <t>MATED-12358</t>
  </si>
  <si>
    <t>SEGREGADOR BATE-RODAS (MATERIAL: TUBO GALVANIZADO|ACABAMENTO: PINTURA ESMALTE|COR: AMARELA OU BRANCA|DIÂMETRO: 3" OU 75MM|COMPRIMENTO: 190CM|ALTURA: 15CM|FIXAÇÃO: CHUMBADO)</t>
  </si>
  <si>
    <t>024 - BEBEDOUROS</t>
  </si>
  <si>
    <t>024.01 - BEBEDOURO</t>
  </si>
  <si>
    <t>MATED-33576</t>
  </si>
  <si>
    <t>BEBEDOURO DE COLUNA/PRESSÃO (TIPO: ACESSÍVEL|ACABAMENTO: INOX|COR: NATURAL|ALTURA*: 57CM|LARGURA*: 46CM|PROFUNDIDADE*: 48CM|PESO*: 20KG)*VALORES REFERENCIAIS APROXIMADOS</t>
  </si>
  <si>
    <t>MATED-12074</t>
  </si>
  <si>
    <t>BEBEDOURO DE COLUNA/PRESSÃO (TIPO: ADULTO E INFANTIL|ACABAMENTO: INOX|COR: NATURAL|ALTURA*: 112CM|LARGURA*: 65CM|PROFUNDIDADE*: 35CM|PESO*: 17KG)*VALORES REFERENCIAIS APROXIMADOS</t>
  </si>
  <si>
    <t>MATED-12075</t>
  </si>
  <si>
    <t>BEBEDOURO DE COLUNA/PRESSÃO (TIPO: ADULTO E INFANTIL|ACABAMENTO: PINTURA ELETROSTÁTICA|COR: BRANCA|ALTURA*: 110CM|LARGURA*: 65CM|PROFUNDIDADE*: 35CM|PESO*: 17KG)*VALORES REFERENCIAIS APROXIMADOS</t>
  </si>
  <si>
    <t>MATED-12072</t>
  </si>
  <si>
    <t>BEBEDOURO DE COLUNA/PRESSÃO (TIPO: ADULTO|ACABAMENTO: INOX|COR: NATURAL|ALTURA*: 110CM|LARGURA*: 35CM|PROFUNDIDADE*: 35CM|PESO*: 14,5KG)*VALORES REFERENCIAIS APROXIMADOS</t>
  </si>
  <si>
    <t>MATED-12073</t>
  </si>
  <si>
    <t>BEBEDOURO DE COLUNA/PRESSÃO (TIPO: ADULTO|ACABAMENTO: PINTURA ELETROSTÁTICA|COR: BRANCA|ALTURA*: 112CM|LARGURA*: 35CM|PROFUNDIDADE*: 35CM|PESO*: 14,5KG)*VALORES REFERENCIAIS APROXIMADOS</t>
  </si>
  <si>
    <t>MATED-12223</t>
  </si>
  <si>
    <t>025 - BLOCOS DE VIDRO E ELEMENTOS VAZADOS</t>
  </si>
  <si>
    <t>025.01 - BLOCO DE VIDRO</t>
  </si>
  <si>
    <t>MATED-12383</t>
  </si>
  <si>
    <t>BLOCO DE VIDRO (TONALIDADE: INCOLOR|TIPO: ONDULADO|LARGURA: 190MM|ALTURA: 190MM|ESPESSURA: 80MM)</t>
  </si>
  <si>
    <t>025.02 - ELEMENTO VAZADO EM CERÂMICA</t>
  </si>
  <si>
    <t>MATED-12179</t>
  </si>
  <si>
    <t>COBOGÓ CERÂMICO (MODELO: VARIADOS|ALTURA: 18CM*|COMPRIMENTO: 18CM*|ESPESSURA: 7CM*)*VALORES REFERENCIAIS APROXIMADOS</t>
  </si>
  <si>
    <t>025.03 - ELEMENTO VAZADO EM CONCRETO</t>
  </si>
  <si>
    <t>MATED-12181</t>
  </si>
  <si>
    <t>ELEMENTO VAZADO (MATERIAL: CONCRETO|TIPO: VENEZIANA|ALTURA: 20CM|COMPRIMENTO: 40CM|ESPESSURA: 10CM)</t>
  </si>
  <si>
    <t>025.04 - ELEMENTO VAZADO EM VIDRO</t>
  </si>
  <si>
    <t>MATED-11319</t>
  </si>
  <si>
    <t>ELEMENTO VAZADO (MATERIAL: VIDRO|TIPO: CAPELA|ALTURA*: 10CM|COMPRIMENTO: 20CM|LARGURA: 10CM)*VALORES REFERENCIAIS APROXIMADOS</t>
  </si>
  <si>
    <t>MATED-11320</t>
  </si>
  <si>
    <t>ELEMENTO VAZADO (MATERIAL: VIDRO|TIPO: RIO|ALTURA*: 10CM|COMPRIMENTO: 20CM|LARGURA: 10CM)*VALORES REFERENCIAIS APROXIMADOS</t>
  </si>
  <si>
    <t>025.05 - ESPAÇADOR PARA BLOCOS</t>
  </si>
  <si>
    <t>MATED-12371</t>
  </si>
  <si>
    <t>ESPAÇADOR PARA BLOCOS DE VIDRO (MATERIAL: POLIPROPILENO|ESPESSURA JUNTA: 10MM)</t>
  </si>
  <si>
    <t>026 - BLOCOS E CANALETAS DE CONCRETO</t>
  </si>
  <si>
    <t>026.01 - BLOCO COMPENSADOR DE CONCRETO DE VEDAÇÃO</t>
  </si>
  <si>
    <t>MATED-13067</t>
  </si>
  <si>
    <t>MEIO BLOCO DE CONCRETO (TIPO: VEDAÇÃO|LARGURA: 14CM|ALTURA: 19CM|COMPRIMENTO: 19CM|ACABAMENTO: A REVESTIR|CLASSE: D)</t>
  </si>
  <si>
    <t>MATED-13069</t>
  </si>
  <si>
    <t>MEIO BLOCO DE CONCRETO (TIPO: VEDAÇÃO|LARGURA: 14CM|ALTURA: 19CM|COMPRIMENTO: 19CM|ACABAMENTO: APARENTE|CLASSE: D)</t>
  </si>
  <si>
    <t>MATED-13070</t>
  </si>
  <si>
    <t>MEIO BLOCO DE CONCRETO (TIPO: VEDAÇÃO|LARGURA: 19CM|ALTURA: 19CM|COMPRIMENTO: 19CM|ACABAMENTO: A REVESTIR|CLASSE: D)</t>
  </si>
  <si>
    <t>MATED-13071</t>
  </si>
  <si>
    <t>MEIO BLOCO DE CONCRETO (TIPO: VEDAÇÃO|LARGURA: 19CM|ALTURA: 19CM|COMPRIMENTO: 19CM|ACABAMENTO: APARENTE|CLASSE: D)</t>
  </si>
  <si>
    <t>MATED-13065</t>
  </si>
  <si>
    <t>MEIO BLOCO DE CONCRETO (TIPO: VEDAÇÃO|LARGURA: 9CM|ALTURA: 19CM|COMPRIMENTO: 19CM|ACABAMENTO: A REVESTIR|CLASSE: D)</t>
  </si>
  <si>
    <t>MATED-13066</t>
  </si>
  <si>
    <t>MEIO BLOCO DE CONCRETO (TIPO: VEDAÇÃO|LARGURA: 9CM|ALTURA: 19CM|COMPRIMENTO: 19CM|ACABAMENTO: APARENTE|CLASSE: D)</t>
  </si>
  <si>
    <t>026.02 - BLOCO COMPENSADOR DE CONCRETO ESTRUTURAL</t>
  </si>
  <si>
    <t>MATED-13063</t>
  </si>
  <si>
    <t>MEIO BLOCO DE CONCRETO (TIPO: ESTRUTURAL|LARGURA: 14CM|ALTURA: 19CM|COMPRIMENTO: 19CM|ACABAMENTO: A REVESTIR|FBK: 4,5MPA)</t>
  </si>
  <si>
    <t>MATED-8174</t>
  </si>
  <si>
    <t>MEIO BLOCO DE CONCRETO (TIPO: ESTRUTURAL|LARGURA: 14CM|ALTURA: 19CM|COMPRIMENTO: 19CM|ACABAMENTO: APARENTE|FBK: 4,5MPA)</t>
  </si>
  <si>
    <t>MATED-13072</t>
  </si>
  <si>
    <t>MEIO BLOCO DE CONCRETO (TIPO: ESTRUTURAL|LARGURA: 19CM|ALTURA: 19CM|COMPRIMENTO: 19CM|ACABAMENTO: A REVESTIR|FBK: 4,5MPA)</t>
  </si>
  <si>
    <t>MATED-8175</t>
  </si>
  <si>
    <t>MEIO BLOCO DE CONCRETO (TIPO: ESTRUTURAL|LARGURA: 19CM|ALTURA: 19CM|COMPRIMENTO: 19CM|ACABAMENTO: APARENTE|FBK: 4,5MPA)</t>
  </si>
  <si>
    <t>MATED-13064</t>
  </si>
  <si>
    <t>MEIO BLOCO DE CONCRETO (TIPO: ESTRUTURAL|LARGURA: 9CM|ALTURA: 19CM|COMPRIMENTO: 19CM|ACABAMENTO: A REVESTIR|FBK: 4,5MPA)</t>
  </si>
  <si>
    <t>MATED-8176</t>
  </si>
  <si>
    <t>MEIO BLOCO DE CONCRETO (TIPO: ESTRUTURAL|LARGURA: 9CM|ALTURA: 19CM|COMPRIMENTO: 19CM|ACABAMENTO: APARENTE|FBK: 4,5MPA)</t>
  </si>
  <si>
    <t>026.03 - BLOCO DE CONCRETO CELULAR AUTOCLAVADO (CCA)</t>
  </si>
  <si>
    <t>MATED-11318</t>
  </si>
  <si>
    <t>BLOCO DE CONCRETO CELULAR AUTOCLAVADO SEM FUNÇÃO ESTRUTURAL (LARGURA: 100MM|COMPRIMENTO: 600MM|ALTURA: 300MM)</t>
  </si>
  <si>
    <t>MATED-11316</t>
  </si>
  <si>
    <t>BLOCO DE CONCRETO CELULAR AUTOCLAVADO SEM FUNÇÃO ESTRUTURAL (LARGURA: 150MM|COMPRIMENTO: 600MM|ALTURA: 300MM)</t>
  </si>
  <si>
    <t>MATED-11317</t>
  </si>
  <si>
    <t>BLOCO DE CONCRETO CELULAR AUTOCLAVADO SEM FUNÇÃO ESTRUTURAL (LARGURA: 200MM|COMPRIMENTO: 600MM|ALTURA: 300MM)</t>
  </si>
  <si>
    <t>026.04 - BLOCO DE CONCRETO DE VEDAÇÃO</t>
  </si>
  <si>
    <t>MATED-12090</t>
  </si>
  <si>
    <t>BLOCO DE CONCRETO (TIPO: VEDAÇÃO|LARGURA: 14CM|ALTURA: 19CM|COMPRIMENTO: 39CM|ACABAMENTO: A REVESTIR|CLASSE: D)</t>
  </si>
  <si>
    <t>MATED-12100</t>
  </si>
  <si>
    <t>BLOCO DE CONCRETO (TIPO: VEDAÇÃO|LARGURA: 14CM|ALTURA: 19CM|COMPRIMENTO: 39CM|ACABAMENTO: APARENTE|CLASSE: D)</t>
  </si>
  <si>
    <t>MATED-12091</t>
  </si>
  <si>
    <t>BLOCO DE CONCRETO (TIPO: VEDAÇÃO|LARGURA: 19CM|ALTURA: 19CM|COMPRIMENTO: 39CM|ACABAMENTO: A REVESTIR|CLASSE: D)</t>
  </si>
  <si>
    <t>MATED-12108</t>
  </si>
  <si>
    <t>BLOCO DE CONCRETO (TIPO: VEDAÇÃO|LARGURA: 19CM|ALTURA: 19CM|COMPRIMENTO: 39CM|ACABAMENTO: APARENTE|CLASSE: D)</t>
  </si>
  <si>
    <t>MATED-12187</t>
  </si>
  <si>
    <t>BLOCO DE CONCRETO (TIPO: VEDAÇÃO|LARGURA: 9CM|ALTURA: 19CM|COMPRIMENTO: 39CM|ACABAMENTO: A REVESTIR|CLASSE: D)</t>
  </si>
  <si>
    <t>MATED-12092</t>
  </si>
  <si>
    <t>BLOCO DE CONCRETO (TIPO: VEDAÇÃO|LARGURA: 9CM|ALTURA: 19CM|COMPRIMENTO: 39CM|ACABAMENTO: APARENTE|CLASSE: D)</t>
  </si>
  <si>
    <t>026.05 - BLOCO DE CONCRETO ESTRUTURAL</t>
  </si>
  <si>
    <t>MATED-12122</t>
  </si>
  <si>
    <t>BLOCO DE CONCRETO (TIPO: ESTRUTURAL|LARGURA: 14CM|ALTURA: 19CM|COMPRIMENTO: 39CM|ACABAMENTO: A REVESTIR|FBK: 4,5MPA)</t>
  </si>
  <si>
    <t>MATED-12128</t>
  </si>
  <si>
    <t>BLOCO DE CONCRETO (TIPO: ESTRUTURAL|LARGURA: 14CM|ALTURA: 19CM|COMPRIMENTO: 39CM|ACABAMENTO: APARENTE|FBK: 4,5MPA)</t>
  </si>
  <si>
    <t>MATED-12125</t>
  </si>
  <si>
    <t>BLOCO DE CONCRETO (TIPO: ESTRUTURAL|LARGURA: 19CM|ALTURA: 19CM|COMPRIMENTO: 39CM|ACABAMENTO: A REVESTIR|FBK: 4,5MPA)</t>
  </si>
  <si>
    <t>MATED-12145</t>
  </si>
  <si>
    <t>BLOCO DE CONCRETO (TIPO: ESTRUTURAL|LARGURA: 19CM|ALTURA: 19CM|COMPRIMENTO: 39CM|ACABAMENTO: APARENTE|FBK: 4,5MPA)</t>
  </si>
  <si>
    <t>MATED-12114</t>
  </si>
  <si>
    <t>BLOCO DE CONCRETO (TIPO: ESTRUTURAL|LARGURA: 9CM|ALTURA: 19CM|COMPRIMENTO: 39CM|ACABAMENTO: A REVESTIR|FBK: 4,5MPA)</t>
  </si>
  <si>
    <t>MATED-12127</t>
  </si>
  <si>
    <t>BLOCO DE CONCRETO (TIPO: ESTRUTURAL|LARGURA: 9CM|ALTURA: 19CM|COMPRIMENTO: 39CM|ACABAMENTO: APARENTE|FBK: 4,5MPA)</t>
  </si>
  <si>
    <t>026.06 - CANALETA DE CONCRETO ESTRUTURAL</t>
  </si>
  <si>
    <t>MATED-12596</t>
  </si>
  <si>
    <t>BLOCO CANALETA DE CONCRETO (TIPO: ESTRUTURAL|FORMATO TIPO: "J"|DIMENSÃO: (14X19X19X31)CM|LARGURA: 14CM|COMPRIMENTO: 19CM|ALTURA ABA MENOR: 19CM|ALTURA ABA MAIOR: 31CM|ACABAMENTO: A REVESTIR|FBK: 4,5MPA)</t>
  </si>
  <si>
    <t>MATED-12087</t>
  </si>
  <si>
    <t>BLOCO CANALETA DE CONCRETO (TIPO: ESTRUTURAL|FORMATO TIPO: "J"|DIMENSÃO: (14X19X19X31)CM|LARGURA: 14CM|COMPRIMENTO: 19CM|ALTURA ABA MENOR: 19CM|ALTURA ABA MAIOR: 31CM|ACABAMENTO: APARENTE|FBK: 4,5MPA)</t>
  </si>
  <si>
    <t>MATED-12077</t>
  </si>
  <si>
    <t>BLOCO CANALETA DE CONCRETO (TIPO: ESTRUTURAL|FORMATO TIPO: "U"|LARGURA: 14CM|COMPRIMENTO: 39CM|ALTURA: 19CM|ACABAMENTO: A REVESTIR|FBK: 4,5MPA)</t>
  </si>
  <si>
    <t>MATED-12080</t>
  </si>
  <si>
    <t>BLOCO CANALETA DE CONCRETO (TIPO: ESTRUTURAL|FORMATO TIPO: "U"|LARGURA: 14CM|COMPRIMENTO: 39CM|ALTURA: 19CM|ACABAMENTO: APARENTE|FBK: 4,5MPA)</t>
  </si>
  <si>
    <t>MATED-12079</t>
  </si>
  <si>
    <t>BLOCO CANALETA DE CONCRETO (TIPO: ESTRUTURAL|FORMATO TIPO: "U"|LARGURA: 19CM|COMPRIMENTO: 39CM|ALTURA: 19CM|ACABAMENTO: A REVESTIR|FBK: 4,5MPA)</t>
  </si>
  <si>
    <t>MATED-12597</t>
  </si>
  <si>
    <t>BLOCO CANALETA DE CONCRETO (TIPO: ESTRUTURAL|FORMATO TIPO: "U"|LARGURA: 19CM|COMPRIMENTO: 39CM|ALTURA: 19CM|ACABAMENTO: APARENTE|FBK: 4,5MPA)</t>
  </si>
  <si>
    <t>MATED-12086</t>
  </si>
  <si>
    <t>BLOCO CANALETA DE CONCRETO (TIPO: ESTRUTURAL|FORMATO TIPO: "U"|LARGURA: 9CM|COMPRIMENTO: 39CM|ALTURA: 19CM|ACABAMENTO: A REVESTIR|FBK: 4,5MPA)</t>
  </si>
  <si>
    <t>MATED-12089</t>
  </si>
  <si>
    <t>BLOCO CANALETA DE CONCRETO (TIPO: ESTRUTURAL|FORMATO TIPO: "U"|LARGURA: 9CM|COMPRIMENTO: 39CM|ALTURA: 19CM|ACABAMENTO: APARENTE|FBK: 4,5MPA)</t>
  </si>
  <si>
    <t>027 - BLOCOS, TIJOLOS E CANALETAS CERÂMICAS</t>
  </si>
  <si>
    <t>027.01 - TIJOLO CERÂMICO FURADO</t>
  </si>
  <si>
    <t>MATED-29564</t>
  </si>
  <si>
    <t>LAJOTA (MATERIAL: CERÂMICA|DIMENSÃO*: (200X330X70)MM|TIPO:H7)*VALORES REFERENCIAIS APROXIMADOS</t>
  </si>
  <si>
    <t>MATED-12370</t>
  </si>
  <si>
    <t>TIJOLO CERÂMICO FURADO (TIPO: VEDAÇÃO|QUANTIDADE DE FUROS: 12|LARGURA: 14CM|COMPRIMENTO: 29CM|ALTURA: 19CM)</t>
  </si>
  <si>
    <t>MATED-12364</t>
  </si>
  <si>
    <t>TIJOLO CERÂMICO FURADO (TIPO: VEDAÇÃO|QUANTIDADE DE FUROS: 8|LARGURA: 9CM|COMPRIMENTO: 29CM|ALTURA: 19CM)</t>
  </si>
  <si>
    <t>027.02 - TIJOLO CERÂMICO LAMINADO</t>
  </si>
  <si>
    <t>MATED-11314</t>
  </si>
  <si>
    <t>TIJOLO CERÂMICO LAMINADO (TIPO: VEDAÇÃO|QUANTIDADE DE FUROS: 18/21|COMPRIMENTO: 235MM*|LARGURA: 110MM*|ALTURA: 55MM*)*VALORES REFERENCIAIS APROXIMADOS</t>
  </si>
  <si>
    <t>027.03 - TIJOLO CERÂMICO MACIÇO</t>
  </si>
  <si>
    <t>MATED-11315</t>
  </si>
  <si>
    <t>TIJOLO CERÂMICO MACIÇO (TIPO: COMUM|COMPRIMENTO: 200MM*|LARGURA: 100MM*|ALTURA: 50MM*)*VALORES REFERENCIAIS APROXIMADOS</t>
  </si>
  <si>
    <t>028 - BOMBAS,MOTO-BOMBAS E MOTORES ELÉTRICOS</t>
  </si>
  <si>
    <t>028.01 - ELETROBOMBA</t>
  </si>
  <si>
    <t>MATED-11161</t>
  </si>
  <si>
    <t>BOMBA (TIPO: CENTRÍFUGA MONOESTÁGIO|POLOS: MONOFÁSICO|POTÊNCIA: 0,33CV|ALTURA MANOMÉTRICA*: [4-16]MCA|VAZÃO*: [5,3-0,9]M3/H)*VALORES REFERENCIAIS APROXIMADOS</t>
  </si>
  <si>
    <t>MATED-11162</t>
  </si>
  <si>
    <t>BOMBA (TIPO: CENTRÍFUGA MONOESTÁGIO|POLOS: MONOFÁSICO|POTÊNCIA: 0,5CV|ALTURA MANOMÉTRICA*: [4-18]MCA|VAZÃO*: [5,6-0,6]M3/H)*VALORES REFERENCIAIS APROXIMADOS</t>
  </si>
  <si>
    <t>MATED-12296</t>
  </si>
  <si>
    <t>BOMBA (TIPO: CENTRÍFUGA MONOESTÁGIO|POLOS: MONOFÁSICO|POTÊNCIA: 0,75CV|ALTURA MANOMÉTRICA*: [6-22]MCA|VAZÃO*: [6,7-0,8]M3/H)*VALORES REFERENCIAIS APROXIMADOS</t>
  </si>
  <si>
    <t>MATED-12563</t>
  </si>
  <si>
    <t>BOMBA (TIPO: CENTRÍFUGA MONOESTÁGIO|POLOS: MONOFÁSICO|POTÊNCIA: 1CV|ALTURA MANOMÉTRICA*: [6-24]MCA|VAZÃO*: [7,2-0,3]M3/H)*VALORES REFERENCIAIS APROXIMADOS</t>
  </si>
  <si>
    <t>MATED-11167</t>
  </si>
  <si>
    <t>BOMBA (TIPO: CENTRÍFUGA MONOESTÁGIO|POLOS: TRIFÁSICO|POTÊNCIA: 10CV|ALTURA MANOMÉTRICA*: [44-60]MCA|VAZÃO*: [32,8-20,8]M3/H)*VALORES REFERENCIAIS APROXIMADOS</t>
  </si>
  <si>
    <t>MATED-34622</t>
  </si>
  <si>
    <t>BOMBA (TIPO: CENTRÍFUGA MONOESTÁGIO|POLOS: TRIFÁSICO|POTÊNCIA: 1,5CV|ALTURA MANOMÉTRICA*: [14-32]MCA|VAZÃO*: [12,8-1,8]M3/H)*VALORES REFERENCIAIS APROXIMADOS</t>
  </si>
  <si>
    <t>MATED-11164</t>
  </si>
  <si>
    <t>BOMBA (TIPO: CENTRÍFUGA MONOESTÁGIO|POLOS: TRIFÁSICO|POTÊNCIA: 2CV|ALTURA MANOMÉTRICA*: [14-38]MCA|VAZÃO*: [14,4-2,3]M3/H)*VALORES REFERENCIAIS APROXIMADOS</t>
  </si>
  <si>
    <t>MATED-11163</t>
  </si>
  <si>
    <t>BOMBA (TIPO: CENTRÍFUGA MONOESTÁGIO|POLOS: TRIFÁSICO|POTÊNCIA: 3CV|ALTURA MANOMÉTRICA*: [14-42]MCA|VAZÃO*: [14,5-2,8]M3/H)*VALORES REFERENCIAIS APROXIMADOS</t>
  </si>
  <si>
    <t>MATED-11165</t>
  </si>
  <si>
    <t>BOMBA (TIPO: CENTRÍFUGA MONOESTÁGIO|POLOS: TRIFÁSICO|POTÊNCIA: 5CV|ALTURA MANOMÉTRICA*: [34-46]MCA|VAZÃO*: [24,8-6,6]M3/H)*VALORES REFERENCIAIS APROXIMADOS</t>
  </si>
  <si>
    <t>MATED-11166</t>
  </si>
  <si>
    <t>BOMBA (TIPO: CENTRÍFUGA MONOESTÁGIO|POLOS: TRIFÁSICO|POTÊNCIA: 7,5CV|ALTURA MANOMÉTRICA*: [36-44]MCA|VAZÃO*: [39,7-19]M3/H)*VALORES REFERENCIAIS APROXIMADOS</t>
  </si>
  <si>
    <t>029 - CABOS DE COBRE/ALUMÍNIO NÚ E BARRA CHATA</t>
  </si>
  <si>
    <t>029.01 - BARRA CHATA DE COBRE</t>
  </si>
  <si>
    <t>MATED-11992</t>
  </si>
  <si>
    <t>BARRA CHATA (MATERIAL: ALUMÍNIO|LARGURA: 7/8"[ 22,23MM]|ESPESSURA: 1/8"[3,18MM]|COMPRIMENTO: 3M)</t>
  </si>
  <si>
    <t>MATED-19556</t>
  </si>
  <si>
    <t>BARRA CHATA (MATERIAL: COBRE ELETROLÍTICO|APLICAÇÃO: BARRAMENTO)</t>
  </si>
  <si>
    <t>029.02 - CABO DE ALUMÍNIO NÚ</t>
  </si>
  <si>
    <t>MATED-11990</t>
  </si>
  <si>
    <t>CABO DE ALUMÍNIO NU (SEÇÃO TRANSVERSAL: 67,35MM2 [2/0 AWG]|QUANTIDADE FIOS: 7|DIÂMETRO DOS FIOS: 3,50MM)</t>
  </si>
  <si>
    <t>029.03 - CABO DE COBRE NÚ</t>
  </si>
  <si>
    <t>MATED-12612</t>
  </si>
  <si>
    <t>CABO DE COBRE NU (SEÇÃO TRANSVERSAL: 10MM2|NÚMEROS DE FIOS: 7|DIÂMETRO DOS FIOS: 1,36MM|CLASSE: 2A)</t>
  </si>
  <si>
    <t>MATED-12613</t>
  </si>
  <si>
    <t>CABO DE COBRE NU (SEÇÃO TRANSVERSAL: 16MM2|NÚMEROS DE FIOS: 7|DIÂMETRO DOS FIOS: 1,70MM|CLASSE: 2A)</t>
  </si>
  <si>
    <t>MATED-12614</t>
  </si>
  <si>
    <t>CABO DE COBRE NU (SEÇÃO TRANSVERSAL: 25MM2|NÚMEROS DE FIOS: 7|DIÂMETRO DOS FIOS: 2,06MM|CLASSE: 2A)</t>
  </si>
  <si>
    <t>MATED-12615</t>
  </si>
  <si>
    <t>CABO DE COBRE NU (SEÇÃO TRANSVERSAL: 35MM2|NÚMEROS DE FIOS: 7|DIÂMETRO DOS FIOS: 2,50MM|CLASSE: 2A)</t>
  </si>
  <si>
    <t>MATED-12616</t>
  </si>
  <si>
    <t>CABO DE COBRE NU (SEÇÃO TRANSVERSAL: 50MM2|NÚMEROS DE FIOS: 7|DIÂMETRO DOS FIOS: 3,00MM|CLASSE: 2A)</t>
  </si>
  <si>
    <t>MATED-12617</t>
  </si>
  <si>
    <t>CABO DE COBRE NU (SEÇÃO TRANSVERSAL: 70MM2|NÚMEROS DE FIOS: 7|DIÂMETRO DOS FIOS: 3,45MM|CLASSE: 2A)</t>
  </si>
  <si>
    <t>MATED-11754</t>
  </si>
  <si>
    <t>CABO DE COBRE NU (SEÇÃO TRANSVERSAL: 95MM2|NÚMEROS DE FIOS: 7|DIÂMETRO DOS FIOS: 4,12MM|CLASSE: 2A)</t>
  </si>
  <si>
    <t>029.04 - CORDOALHA FLEXÍVEL DE COBRE</t>
  </si>
  <si>
    <t>MATED-12042</t>
  </si>
  <si>
    <t>CORDOALHA FLEXÍVEL DE COBRE ESTANHADO 25 X 100MM COM 4 FUROS D = 11MM</t>
  </si>
  <si>
    <t>MATED-12041</t>
  </si>
  <si>
    <t>CORDOALHA FLEXÍVEL DE COBRE ESTANHADO 25 X 235MM COM 4 FUROS D = 11MM</t>
  </si>
  <si>
    <t>MATED-12030</t>
  </si>
  <si>
    <t>CORDOALHA FLEXÍVEL DE COBRE ESTANHADO 25 X 300MM COM 4 FUROS D = 11MM</t>
  </si>
  <si>
    <t>MATED-12040</t>
  </si>
  <si>
    <t>CORDOALHA FLEXÍVEL DE COBRE ESTANHADO 25 X 500MM COM 4 FUROS D = 11MM</t>
  </si>
  <si>
    <t>030 - CABOS TELEFÔNICOS, CFTV E REDE</t>
  </si>
  <si>
    <t>030.01 - CABO CCE</t>
  </si>
  <si>
    <t>MATED-12584</t>
  </si>
  <si>
    <t>CABO TELEFÔNICO (TIPO: CCE-APL-50|DIÂMETRO EXTERNO*: 7,5MM|DIÂMETRO CONDUTOR: 0,5MM|NÚMERO DE  CONDUTORES: 2|APLICAÇÃO: INSTALAÇÃO INTERNA|MASSA LINEAR*: 0,043KG/M)*VALORES REFERENCIAIS APROXIMADOS</t>
  </si>
  <si>
    <t>MATED-12585</t>
  </si>
  <si>
    <t>CABO TELEFÔNICO (TIPO: CCE-APL-50|DIÂMETRO EXTERNO*: 8,0MM|DIÂMETRO CONDUTOR: 0,5MM|NÚMERO DE  CONDUTORES: 3|APLICAÇÃO: INSTALAÇÃO INTERNA|MASSA LINEAR*: 0,051KG/M)*VALORES REFERENCIAIS APROXIMADOS</t>
  </si>
  <si>
    <t>MATED-12591</t>
  </si>
  <si>
    <t>CABO TELEFÔNICO (TIPO: CCE-APL-50|DIÂMETRO EXTERNO*: 8,5MM|DIÂMETRO CONDUTOR: 0,5MM|NÚMERO DE  CONDUTORES: 4|APLICAÇÃO: INSTALAÇÃO INTERNA|MASSA LINEAR*: 0,057KG/M)*VALORES REFERENCIAIS APROXIMADOS</t>
  </si>
  <si>
    <t>MATED-12571</t>
  </si>
  <si>
    <t>CABO TELEFÔNICO (TIPO: CCE-APL-50|DIÂMETRO EXTERNO*: 9,0MM|DIÂMETRO CONDUTOR: 0,5MM|NÚMERO DE  CONDUTORES: 5|APLICAÇÃO: INSTALAÇÃO INTERNA|MASSA LINEAR*: 0,067KG/M)*VALORES REFERENCIAIS APROXIMADOS</t>
  </si>
  <si>
    <t>MATED-12572</t>
  </si>
  <si>
    <t>CABO TELEFÔNICO (TIPO: CCE-APL-50|DIÂMETRO EXTERNO*: 9,5MM|DIÂMETRO CONDUTOR: 0,5MM|NÚMERO DE  CONDUTORES: 6|APLICAÇÃO: INSTALAÇÃO INTERNA|MASSA LINEAR*: 0,074KG/M)*VALORES REFERENCIAIS APROXIMADOS</t>
  </si>
  <si>
    <t>030.02 - CABO CI</t>
  </si>
  <si>
    <t>MATED-12578</t>
  </si>
  <si>
    <t>CABO TELEFÔNICO (TIPO: CI-50|DIÂMETRO EXTERNO*: 10,0MM|DIÂMETRO CONDUTOR: 0,5MM|NÚMERO DE  CONDUTORES: 10|APLICAÇÃO: INSTALAÇÃO INTERNA|MASSA LINEAR*: 0,105KG/M)*VALORES REFERENCIAIS APROXIMADOS</t>
  </si>
  <si>
    <t>MATED-12580</t>
  </si>
  <si>
    <t>CABO TELEFÔNICO (TIPO: CI-50|DIÂMETRO EXTERNO*: 12,5MM|DIÂMETRO CONDUTOR: 0,5MM|NÚMERO DE  CONDUTORES: 20|APLICAÇÃO: INSTALAÇÃO INTERNA|MASSA LINEAR*: 0,170KG/M)*VALORES REFERENCIAIS APROXIMADOS</t>
  </si>
  <si>
    <t>MATED-12581</t>
  </si>
  <si>
    <t>CABO TELEFÔNICO (TIPO: CI-50|DIÂMETRO EXTERNO*: 14,5MM|DIÂMETRO CONDUTOR: 0,5MM|NÚMERO DE  CONDUTORES: 30|APLICAÇÃO: INSTALAÇÃO INTERNA|MASSA LINEAR*: 0,240KG/M)*VALORES REFERENCIAIS APROXIMADOS</t>
  </si>
  <si>
    <t>MATED-12582</t>
  </si>
  <si>
    <t>CABO TELEFÔNICO (TIPO: CI-50|DIÂMETRO EXTERNO*: 17,5MM|DIÂMETRO CONDUTOR: 0,5MM|NÚMERO DE  CONDUTORES: 50|APLICAÇÃO: INSTALAÇÃO INTERNA|MASSA LINEAR*: 0,365KG/M)*VALORES REFERENCIAIS APROXIMADOS</t>
  </si>
  <si>
    <t>MATED-12583</t>
  </si>
  <si>
    <t>CABO TELEFÔNICO (TIPO: CI-50|DIÂMETRO EXTERNO*: 22,5MM|DIÂMETRO CONDUTOR: 0,5MM|NÚMERO DE  CONDUTORES: 100|APLICAÇÃO: INSTALAÇÃO INTERNA|MASSA LINEAR*: 0,655KG/M)*VALORES REFERENCIAIS APROXIMADOS</t>
  </si>
  <si>
    <t>030.03 - CABO COAXIAL</t>
  </si>
  <si>
    <t>MATED-11781</t>
  </si>
  <si>
    <t>CABO COAXIAL (SÉRIE: RG-59|DIÂMETRO EXTERNO*: 6,0MM|DIÂMETRO CONDUTOR: 0,8MM|IMPEDÂNCIA: 75OHM|MATERIAL CONDUTOR: COBRE NU|BLINDAGEM: MALHA DE ALUMÍNIO|PERCENTUAL DE MALHA: 67%|NÚMERO DE CONDUTOR: 1|MASSA LINEAR*: 0,015KG/M)*VALORES REFERENCIAIS APROXIMADOS</t>
  </si>
  <si>
    <t>MATED-12103</t>
  </si>
  <si>
    <t>CABO COAXIAL (SÉRIE: RG-59|DIÂMETRO EXTERNO*: 6,0MM|DIÂMETRO CONDUTOR: 0,8MM|IMPEDÂNCIA: 75OHM|MATERIAL CONDUTOR: COBRE NU|BLINDAGEM: MALHA DE ALUMÍNIO|PERCENTUAL DE MALHA: 97%|NÚMERO DE CONDUTOR: 1|MASSA LINEAR*: 0,011KG/M)*VALORES REFERENCIAIS APROXIMADOS</t>
  </si>
  <si>
    <t>030.04 - CABO CTP-APL</t>
  </si>
  <si>
    <t>MATED-12573</t>
  </si>
  <si>
    <t>CABO TELEFÔNICO (TIPO: CTP-APL-SN-50|DIÂMETRO EXTERNO*: 13,5MM|DIÂMETRO CONDUTOR: 0,5MM|NÚMERO DE  CONDUTORES: 10|APLICAÇÃO: INSTALAÇÃO EXTERNA|MASSA LINEAR*: 0,125KG/M)*VALORES REFERENCIAIS APROXIMADOS</t>
  </si>
  <si>
    <t>MATED-12574</t>
  </si>
  <si>
    <t>CABO TELEFÔNICO (TIPO: CTP-APL-SN-50|DIÂMETRO EXTERNO*: 15,0MM|DIÂMETRO CONDUTOR: 0,5MM|NÚMERO DE  CONDUTORES: 20|APLICAÇÃO: INSTALAÇÃO EXTERNA|MASSA LINEAR*: 0,180KG/M)*VALORES REFERENCIAIS APROXIMADOS</t>
  </si>
  <si>
    <t>MATED-12575</t>
  </si>
  <si>
    <t>CABO TELEFÔNICO (TIPO: CTP-APL-SN-50|DIÂMETRO EXTERNO*: 17,0MM|DIÂMETRO CONDUTOR: 0,5MM|NÚMERO DE  CONDUTORES: 30|APLICAÇÃO: INSTALAÇÃO EXTERNA|MASSA LINEAR*: 0,235KG/M)*VALORES REFERENCIAIS APROXIMADOS</t>
  </si>
  <si>
    <t>MATED-12576</t>
  </si>
  <si>
    <t>CABO TELEFÔNICO (TIPO: CTP-APL-SN-50|DIÂMETRO EXTERNO*: 19,5MM|DIÂMETRO CONDUTOR: 0,5MM|NÚMERO DE  CONDUTORES: 50|APLICAÇÃO: INSTALAÇÃO EXTERNA|MASSA LINEAR*: 0,350KG/M)*VALORES REFERENCIAIS APROXIMADOS</t>
  </si>
  <si>
    <t>MATED-12577</t>
  </si>
  <si>
    <t>CABO TELEFÔNICO (TIPO: CTP-APL-SN-50|DIÂMETRO EXTERNO*: 26,0MM|DIÂMETRO CONDUTOR: 0,5MM|NÚMERO DE  CONDUTORES: 100|APLICAÇÃO: INSTALAÇÃO EXTERNA|MASSA LINEAR*: 1,150KG/M)*VALORES REFERENCIAIS APROXIMADOS</t>
  </si>
  <si>
    <t>030.05 - CABO FI/FE</t>
  </si>
  <si>
    <t>MATED-12579</t>
  </si>
  <si>
    <t>FIO TELEFÔNICO (TIPO: FE-160|MATERIAL: AÇO COBREADO|SEÇÃO: MACIÇA|ESPESSURA: 1,60MM|QUANTIDADE DE PAR: 1|ISOLAMENTO: POLIETILENO TERMOPLÁSTICO [PE]|MASSA LINEAR*: 0,147KG/M)*VALORES REFERENCIAIS APROXIMADOS</t>
  </si>
  <si>
    <t>MATED-12570</t>
  </si>
  <si>
    <t>FIO TELEFÔNICO (TIPO: FI TRANÇADO|MATERIAL: COBRE ELETROLÍTICO ESTANHADO|SEÇÃO: MACIÇA|ESPESSURA: 0,60MM|QUANTIDADE DE PAR: 1|ISOLAMENTO: CLORETO DE POLIVINILA [PVC]|MASSA LINEAR*: 0,011KG/M)*VALORES REFERENCIAIS APROXIMADOS</t>
  </si>
  <si>
    <t>030.06 - CABO UTP</t>
  </si>
  <si>
    <t>MATED-12099</t>
  </si>
  <si>
    <t>CABO UTP (CATEGORIA: 6|TIPO: TRANÇADO|DIÂMETRO CONDUTOR: 0,57MM[BWG23]|NÚMERO DE  CONDUTORES: 8|ISOLAMENTO: ANTI-CHAMA|MASSA LINEAR*: 0,042)*VALORES REFERENCIAIS APROXIMADOS</t>
  </si>
  <si>
    <t>031 - CAIXA PRÉ-MOLDADO DE CONCRETO</t>
  </si>
  <si>
    <t>031.01 - CAIXA DE GORDURA DE CONCRETO</t>
  </si>
  <si>
    <t>MATED-12067</t>
  </si>
  <si>
    <t>CAIXA DE GORDURA (FORMATO: CILÍNDRICO|MATERIAL: CONCRETO|TIPO: MODULADA|DIÂMETRO INTERNO: 60CM*|ALTURA: 45CM*|TAMPA:INCLUSO|CAPACIDADE EM LITROS: 120*)*VALORES REFERENCIAIS APROXIMADOS</t>
  </si>
  <si>
    <t>MATED-12065</t>
  </si>
  <si>
    <t>CAIXA DE GORDURA (FORMATO: CILÍNDRICO|MATERIAL: CONCRETO|TIPO: SIMPLES|DIÂMETRO INTERNO: 40CM*|ALTURA: 30CM*|TAMPA:INCLUSO|CAPACIDADE EM LITROS: 31*)*VALORES REFERENCIAIS APROXIMADOS</t>
  </si>
  <si>
    <t>032 - CAIXAS E TAMPAS EM PVC (INSPEÇÃO/PASSAGEM)</t>
  </si>
  <si>
    <t>032.01 - CAIXA DE INSPEÇÃO DE POLIETILENO</t>
  </si>
  <si>
    <t>MATED-31447</t>
  </si>
  <si>
    <t>CAIXA DE INSPEÇÃO (MATERIAL: PVC RÍGIDO|DIÂMETRO DE ENTRADA/SAÍDA: 100MM|FORMA: CILÍNDRICA|DIÂMETRO: 300MM|NÚMERO DE ENTRADAS: 3|TAMPA: INCLUSO)</t>
  </si>
  <si>
    <t>033 - CAIXAS PARA TELEFONIA</t>
  </si>
  <si>
    <t>033.01 - CAIXA DE DISTRIBUIÇÃO DG</t>
  </si>
  <si>
    <t>MATED-12437</t>
  </si>
  <si>
    <t>CAIXA DE DISTRIBUIÇÃO (NÚMERO: 3|TIPO: EMBUTIR|MATERIAL: AÇO|ALTURA: 40CM|LARGURA: 40CM|PROFUNDIDADE*: 12CM|ACABAMENTO: PINTURA ELETROSTÁTICACOR: CINZA|FECHO: INCLUSO|APLICAÇÃO: TELEFONIA)*VALORES REFERENCIAIS APROXIMADOS</t>
  </si>
  <si>
    <t>MATED-12438</t>
  </si>
  <si>
    <t>CAIXA DE DISTRIBUIÇÃO (NÚMERO: 4|TIPO: EMBUTIR|MATERIAL: AÇO|ALTURA: 60CM|LARGURA: 60CM|PROFUNDIDADE*: 12CM|ACABAMENTO: PINTURA ELETROSTÁTICACOR: CINZA|FECHO: INCLUSO|APLICAÇÃO: TELEFONIA)*VALORES REFERENCIAIS APROXIMADOS</t>
  </si>
  <si>
    <t>MATED-12439</t>
  </si>
  <si>
    <t>CAIXA DE DISTRIBUIÇÃO (NÚMERO: 5|TIPO: EMBUTIR|MATERIAL: AÇO|ALTURA: 80CM|LARGURA: 80CM|PROFUNDIDADE*: 12CM|ACABAMENTO: PINTURA ELETROSTÁTICACOR: CINZA|FECHO: INCLUSO|APLICAÇÃO: TELEFONIA)*VALORES REFERENCIAIS APROXIMADOS</t>
  </si>
  <si>
    <t>MATED-12440</t>
  </si>
  <si>
    <t>CAIXA DE DISTRIBUIÇÃO (NÚMERO: 6|TIPO: EMBUTIR|MATERIAL: AÇO|ALTURA: 100CM|LARGURA: 100CM|PROFUNDIDADE*: 12CM|ACABAMENTO: PINTURA ELETROSTÁTICACOR: CINZA|FECHO: INCLUSO|APLICAÇÃO: TELEFONIA)*VALORES REFERENCIAIS APROXIMADOS</t>
  </si>
  <si>
    <t>033.02 - CAIXA DE PASSAGEM</t>
  </si>
  <si>
    <t>MATED-12459</t>
  </si>
  <si>
    <t>CAIXA DE DISTRIBUIÇÃO (NÚMERO: 2|TIPO: SOBREPOR|MATERIAL: AÇO|ALTURA: 20CM|LARGURA: 20CM|PROFUNDIDADE*: 15CM|ACABAMENTO: PINTURA ELETROSTÁTICACOR: CINZA|FECHO: INCLUSO|APLICAÇÃO: TELEFONIA)*VALORES REFERENCIAIS APROXIMADOS</t>
  </si>
  <si>
    <t>MATED-12460</t>
  </si>
  <si>
    <t>CAIXA DE DISTRIBUIÇÃO (NÚMERO: 3|TIPO: SOBREPOR|MATERIAL: AÇO|ALTURA: 40CM|LARGURA: 40CM|PROFUNDIDADE*: 15CM|ACABAMENTO: PINTURA ELETROSTÁTICACOR: CINZA|FECHO: INCLUSO|APLICAÇÃO: TELEFONIA)*VALORES REFERENCIAIS APROXIMADOS</t>
  </si>
  <si>
    <t>MATED-12461</t>
  </si>
  <si>
    <t>CAIXA DE DISTRIBUIÇÃO (NÚMERO: 4|TIPO: SOBREPOR|MATERIAL: AÇO|ALTURA: 60CM|LARGURA: 60CM|PROFUNDIDADE*: 15CM|ACABAMENTO: PINTURA ELETROSTÁTICACOR: CINZA|FECHO: INCLUSO|APLICAÇÃO: TELEFONIA)*VALORES REFERENCIAIS APROXIMADOS</t>
  </si>
  <si>
    <t>MATED-12462</t>
  </si>
  <si>
    <t>CAIXA DE DISTRIBUIÇÃO (NÚMERO: 5|TIPO: SOBREPOR|MATERIAL: AÇO|ALTURA: 80CM|LARGURA: 80CM|PROFUNDIDADE*: 15CM|ACABAMENTO: PINTURA ELETROSTÁTICACOR: CINZA|FECHO: INCLUSO|APLICAÇÃO: TELEFONIA)*VALORES REFERENCIAIS APROXIMADOS</t>
  </si>
  <si>
    <t>MATED-12463</t>
  </si>
  <si>
    <t>CAIXA DE DISTRIBUIÇÃO (NÚMERO: 7|TIPO: EMBUTIR|MATERIAL: AÇO|ALTURA: 120CM|LARGURA: 120CM|PROFUNDIDADE*: 12CM|ACABAMENTO: PINTURA ELETROSTÁTICACOR: CINZA|FECHO: INCLUSO|APLICAÇÃO: TELEFONIA)*VALORES REFERENCIAIS APROXIMADOS</t>
  </si>
  <si>
    <t>MATED-12472</t>
  </si>
  <si>
    <t>CAIXA DE DISTRIBUIÇÃO (NÚMERO: 8|TIPO: EMBUTIR|MATERIAL: AÇO|ALTURA: 150CM|LARGURA: 150CM|PROFUNDIDADE*: 20CM|ACABAMENTO: PINTURA ELETROSTÁTICACOR: CINZA|FECHO: INCLUSO|APLICAÇÃO: TELEFONIA)*VALORES REFERENCIAIS APROXIMADOS</t>
  </si>
  <si>
    <t>MATED-12005</t>
  </si>
  <si>
    <t xml:space="preserve">CAIXA SUBTERRÂNEA (MATERIAL: FERRO FUNDIDO|TIPO: P20|COMPRIMENTO*: 20CM|LARGURA*: 20CM|ALTURA*: 20CM|TAMPA: INCLUSO|PESO*: 13KG)*VALORES REFERENCIAIS APROXIMADOS  </t>
  </si>
  <si>
    <t>034 - CAIXAS, QUADROS E PADRÕES ELÉTRICOS</t>
  </si>
  <si>
    <t>034.01 - BARRAMENTO</t>
  </si>
  <si>
    <t>MATED-11922</t>
  </si>
  <si>
    <t>BARRAMENTO COM SUPORTE PARA QUADRO (PADRÃO: DIN|TIPO: NEUTRO/TERRA|POLOS/TERMINAIS: 12)</t>
  </si>
  <si>
    <t>MATED-27246</t>
  </si>
  <si>
    <t>BARRAMENTO PARA QUADRO (PADRÃO: DIN|TIPO: FASE|POLOS/TERMINAIS: 19/M|FASES: TRIFÁSICO|CORRENTE: 80A)</t>
  </si>
  <si>
    <t>MATED-27245</t>
  </si>
  <si>
    <t>BARRAMENTO PARA QUADRO (PADRÃO: DIN|TIPO: FASE|POLOS/TERMINAIS: 28/M|FASES: BIFÁSICO|CORRENTE: 80A)</t>
  </si>
  <si>
    <t>MATED-27242</t>
  </si>
  <si>
    <t>BARRAMENTO PARA QUADRO (PADRÃO: DIN|TIPO: FASE|POLOS/TERMINAIS: 57/METRO|FASES: MONOFÁSICO|CORRENTE: 80A)</t>
  </si>
  <si>
    <t>034.02 - BASE PARA FUSÍVEL</t>
  </si>
  <si>
    <t>MATED-17050</t>
  </si>
  <si>
    <t>BASE PARA FUSÍVEL (TIPO: NH00|CLASSE: GL/GG|CORRENTE: 16-160A|TENSÃO: 500V)</t>
  </si>
  <si>
    <t>MATED-17051</t>
  </si>
  <si>
    <t>BASE PARA FUSÍVEL (TIPO: NH1|CLASSE: GL/GG|CORRENTE: 160-250A|TENSÃO: 500V)</t>
  </si>
  <si>
    <t>MATED-17052</t>
  </si>
  <si>
    <t>BASE PARA FUSÍVEL (TIPO: NH2|CLASSE: GL/GG|CORRENTE: 300-400A|TENSÃO: 500V)</t>
  </si>
  <si>
    <t>MATED-17053</t>
  </si>
  <si>
    <t>BASE PARA FUSÍVEL (TIPO: NH3|CLASSE: GL/GG|CORRENTE: 500-630A|TENSÃO: 500V)</t>
  </si>
  <si>
    <t>034.03 - BOTÃO DE COMANDO</t>
  </si>
  <si>
    <t>MATED-19493</t>
  </si>
  <si>
    <t>BOTÃO DE COMANDO (TIPO: COGUMELO|BITOLA: 40MM)</t>
  </si>
  <si>
    <t>MATED-19495</t>
  </si>
  <si>
    <t>BOTÃO DE COMANDO (TIPO: PULSADOR FACEADO|CORES: DIVERSAS|BITOLA: 22MM|CONTATOS: 1NA OU 1NF)</t>
  </si>
  <si>
    <t>MATED-19494</t>
  </si>
  <si>
    <t>BOTÃO DE COMANDO (TIPO: SELETOR 3 POSIÇÕES|BITOLA: 22MM|CONTATOS: 2NA)</t>
  </si>
  <si>
    <t>MATED-19492</t>
  </si>
  <si>
    <t>BOTÃO DE COMANDO (TIPO: SINALEIRO LED|CORES: DIVERSAS|BITOLA: 22MM|TENSÃO: 220V AC)</t>
  </si>
  <si>
    <t>034.04 - CAIXA DE EQUALIZAÇÃO</t>
  </si>
  <si>
    <t>MATED-12119</t>
  </si>
  <si>
    <t>CAIXA DE EQUALIZAÇÃO DE EMBUTIR COM SAIDAS NAS PARTES SUPERIOR E INFERIOR PARA ELETRODUTO DE 25MM (1"), 20 X 20 X 14MM, COM NOVE TERMINAIS</t>
  </si>
  <si>
    <t>MATED-12006</t>
  </si>
  <si>
    <t>CAIXA DE EQUALIZAÇÃO PARA USO INTERNO COM 9 TERMINAIS 250X200X100MM EM AÇO</t>
  </si>
  <si>
    <t>MATED-12007</t>
  </si>
  <si>
    <t>034.05 - CAIXA DE INSPEÇÃO EM CONCRETO</t>
  </si>
  <si>
    <t>MATED-12004</t>
  </si>
  <si>
    <t>CAIXA DE INSPEÇÃO EM CIMENTO AGREGADO 300X300MM COM TAMPA EM FERRO FUNDIDO</t>
  </si>
  <si>
    <t>034.06 - CAIXA DE INSPEÇÃO EM POLIPROPILENO</t>
  </si>
  <si>
    <t>MATED-11473</t>
  </si>
  <si>
    <t>CAIXA DE INSPEÇÃO DE FIO TERRA PARA PÁRA-RAIOS SUSPENSA EM FERRO FUNDIDO (FORMA: CILINDRICA)</t>
  </si>
  <si>
    <t>MATED-12003</t>
  </si>
  <si>
    <t>CAIXA DE INSPEÇÃO (MATERIAL: POLIPROPILENO|COR: PRETA|DIÂMETRO: 300MM|COMPRIMENTO: 300MM|TAMPA: INCLUSO|MATERIAL DA TAMPA: FERRO FUNDIDO)</t>
  </si>
  <si>
    <t>034.07 - CAIXA DE LIGAÇÃO PARA ELETRODUTO</t>
  </si>
  <si>
    <t>MATED-11831</t>
  </si>
  <si>
    <t>CAIXA DE LIGAÇÃO PARA ELETRODUTO FLEXÍVEL EM PAREDE DE GESSO ACARTONADO(APLICAÇÃO: EMBUTIR [EM DRY-WALL]|MATERIAL: PVC|ALTURA: 4[105MM]|LARGURA: 4[105MM]|PROFUNDIDADE*: 47MM)*VALORES REFERENCIAIS APROXIMADOS</t>
  </si>
  <si>
    <t>MATED-11830</t>
  </si>
  <si>
    <t>CAIXA DE LIGAÇÃO PARA ELETRODUTO FLEXÍVEL EM PAREDE DE GESSO ACARTONADO(APLICAÇÃO: EMBUTIR [EM DRY-WALL]|MATERIAL: PVC|ALTURA: 4[110MM]|LARGURA: 2[63MM]|PROFUNDIDADE*: 47MM)*VALORES REFERENCIAIS APROXIMADOS</t>
  </si>
  <si>
    <t>MATED-11826</t>
  </si>
  <si>
    <t>CAIXA DE LIGAÇÃO PARA ELETRODUTO FLEXÍVEL(APLICAÇÃO: EMBUTIR|MATERIAL: PVC|ALTURA: 4[110MM]|LARGURA: 2[70MM]|PROFUNDIDADE*: 47MM|FORMATO: RETANGULAR)*VALORES REFERENCIAIS APROXIMADOS</t>
  </si>
  <si>
    <t>MATED-11827</t>
  </si>
  <si>
    <t>CAIXA DE LIGAÇÃO PARA ELETRODUTO FLEXÍVEL(APLICAÇÃO: EMBUTIR|MATERIAL: PVC|ALTURA: 4[110MM]|LARGURA: 4[110MM]|PROFUNDIDADE*: 47MM|FORMATO: QUADRADO)*VALORES REFERENCIAIS APROXIMADOS</t>
  </si>
  <si>
    <t>MATED-11829</t>
  </si>
  <si>
    <t>CAIXA DE LIGAÇÃO PARA ELETRODUTO FLEXÍVEL/RÍGIDO COM ANEL DESLIZANTE (APLICAÇÃO: EMBUTIR|MATERIAL: PVC|COMPRIMENTO: 3"[*87MM]|LARGURA: 3"[*87MM]|PROFUNDIDADE*: 50MM|FORMATO: OCTOGONAL)*VALORES REFERENCIAIS APROXIMADOS</t>
  </si>
  <si>
    <t>MATED-16636</t>
  </si>
  <si>
    <t>CAIXA DE LIGAÇÃO PARA ELETRODUTO FLEXÍVEL/RÍGIDO FUNDO FIXO REFORÇADO(APLICAÇÃO: EMBUTIR|MATERIAL: PVC|COMPRIMENTO: 4"[105MM]|LARGURA: 4"[105MM]|PROFUNDIDADE*: 60MM|FORMATO: OCTOGONAL)*VALORES REFERENCIAIS APROXIMADOS</t>
  </si>
  <si>
    <t>MATED-16633</t>
  </si>
  <si>
    <t>CAIXA DE LIGAÇÃO PARA ELETRODUTO FLEXÍVEL/RÍGIDO FUNDO MÓVEL E SUPORTE PARA LAJOTA (APLICAÇÃO: EMBUTIR|MATERIAL: PVC|COMPRIMENTO: 4"[105MM]|LARGURA: 4"[105MM]|PROFUNDIDADE*: 60MM|FORMATO: OCTOGONAL|COMPRIMENTO SUPORTE LAJOTA*: 310MM)*VALORES REFERENCIAIS APROXIMADOS</t>
  </si>
  <si>
    <t>MATED-11828</t>
  </si>
  <si>
    <t>CAIXA DE LIGAÇÃO PARA ELETRODUTO FLEXÍVEL/RÍGIDO FUNDO MÓVEL(APLICAÇÃO: EMBUTIR|MATERIAL: PVC|COMPRIMENTO: 4"[105MM]|LARGURA: 4"[105MM]|PROFUNDIDADE*: 60MM|FORMATO: OCTOGONAL)*VALORES REFERENCIAIS APROXIMADOS</t>
  </si>
  <si>
    <t>MATED-11846</t>
  </si>
  <si>
    <t>CAIXA DE LIGAÇÃO PARA ELETRODUTO ROSCÁVEL(APLICAÇÃO: EMBUTIR|MATERIAL: PVC|ALTURA: 4[110MM]|LARGURA: 2[70MM]|PROFUNDIDADE*: 47MM|FORMATO: RETANGULAR)*VALORES REFERENCIAIS APROXIMADOS</t>
  </si>
  <si>
    <t>MATED-11847</t>
  </si>
  <si>
    <t>CAIXA DE LIGAÇÃO PARA ELETRODUTO ROSCÁVEL(APLICAÇÃO: EMBUTIR|MATERIAL: PVC|ALTURA: 4[110MM]|LARGURA: 4[110MM]|PROFUNDIDADE*: 47MM|FORMATO: QUADRADO)*VALORES REFERENCIAIS APROXIMADOS</t>
  </si>
  <si>
    <t>034.08 - CAIXA DE PASSAGEM METÁLICA</t>
  </si>
  <si>
    <t>MATED-12138</t>
  </si>
  <si>
    <t>CAIXA DE PASSAGEM CHAPA AÇO, EMBUTIR 230 X 230 X 102MM - SAÍDA CPE-20</t>
  </si>
  <si>
    <t>MATED-12143</t>
  </si>
  <si>
    <t>CAIXA DE PASSAGEM CHAPA AÇO, SOBRE POR 202 X 202 X 102MM SAÍDA CPS 20</t>
  </si>
  <si>
    <t>MATED-12141</t>
  </si>
  <si>
    <t>CAIXA DE PASSAGEM CHAPA AÇO, SOBREPOR 152 X 152 X 82MM SAÍDA CPS 15</t>
  </si>
  <si>
    <t>MATED-12144</t>
  </si>
  <si>
    <t>CAIXA DE PASSAGEM CHAPA AÇO, SOBREPOR 302 X 302 X 122MM SAÍDA CPS 30</t>
  </si>
  <si>
    <t>MATED-12137</t>
  </si>
  <si>
    <t>CAIXA DE PASSAGEM CHAPA DE AÇO EMBUTIR 153 X 153 X 82MM - SAÍDA CPE-2</t>
  </si>
  <si>
    <t>MATED-12441</t>
  </si>
  <si>
    <t>CAIXA DE PASSAGEM CP Nº 1 DIM. (10 X10 X 5)CM</t>
  </si>
  <si>
    <t>MATED-12435</t>
  </si>
  <si>
    <t>CAIXA DE PASSAGEM CP Nº 2 DIM. (20 X 20 X 12)CM</t>
  </si>
  <si>
    <t>MATED-12436</t>
  </si>
  <si>
    <t>CAIXA DE PASSAGEM CP Nº 3 DIM. (40 X 40 X 12)CM</t>
  </si>
  <si>
    <t>MATED-12568</t>
  </si>
  <si>
    <t>CAIXA DE PASSAGEM CP Nº 6 DIM. (120 X 120 X 12)CM</t>
  </si>
  <si>
    <t>MATED-13024</t>
  </si>
  <si>
    <t>MATED-11908</t>
  </si>
  <si>
    <t>CAIXA DE PASSAGEM EM CHAPA DE AÇO COM TAMPA APARAFUSADA (ALTURA: 102MM|LARGURA: 102MM|PROFUNDIDADE: 82MM)</t>
  </si>
  <si>
    <t>MATED-11909</t>
  </si>
  <si>
    <t>CAIXA DE PASSAGEM EM CHAPA DE AÇO COM TAMPA APARAFUSADA (ALTURA: 252MM|LARGURA: 252MM|PROFUNDIDADE: 102MM)</t>
  </si>
  <si>
    <t>MATED-11910</t>
  </si>
  <si>
    <t>CAIXA DE PASSAGEM EM CHAPA DE AÇO COM TAMPA APARAFUSADA (ALTURA: 352MM|LARGURA: 352MM|PROFUNDIDADE: 122MM)</t>
  </si>
  <si>
    <t>MATED-12454</t>
  </si>
  <si>
    <t>CAIXA DE PASSAGEM 15 X 15 CM EM CHAPA DE FERRO COM TAMPA CEGA</t>
  </si>
  <si>
    <t>MATED-12455</t>
  </si>
  <si>
    <t>MATED-12604</t>
  </si>
  <si>
    <t>CAIXA DE PASS.CHAPA AÇO, EMBUTIR 330 X 330 X 122MM - SAÍDA CPE-30</t>
  </si>
  <si>
    <t>034.09 - CAIXA DE PASSAGEM PARA PISO</t>
  </si>
  <si>
    <t>MATED-12139</t>
  </si>
  <si>
    <t>CAIXA DE PASSAGEM PARA PISO (MATERIAL: ALUMÍNIO|TAMPA: REVERSÍVEL [ANTIDERRAPANTE OU LISA]|DIMENSÃO: (100X100X60)MM)|ACESSÓRIOS: INCLUSOS)</t>
  </si>
  <si>
    <t>MATED-12140</t>
  </si>
  <si>
    <t>CAIXA DE PASSAGEM PARA PISO (MATERIAL: ALUMÍNIO|TAMPA: REVERSÍVEL [ANTIDERRAPANTE OU LISA]|DIMENSÃO: (200X200X100)MM|ACESSÓRIOS: INCLUSOS)</t>
  </si>
  <si>
    <t>MATED-12321</t>
  </si>
  <si>
    <t>CAIXA DE PASSAGEM PARA PISO (MATERIAL: ALUMÍNIO|TAMPA: REVERSÍVEL [ANTIDERRAPANTE OU LISA]|DIMENSÃO: (300X300X120)MM|ACESSÓRIOS: INCLUSOS)</t>
  </si>
  <si>
    <t>MATED-12322</t>
  </si>
  <si>
    <t>CAIXA DE PASSAGEM PARA PISO (MATERIAL: ALUMÍNIO|TAMPA: REVERSÍVEL [ANTIDERRAPANTE OU LISA]|DIMENSÃO: (400X400X200)MM|ACESSÓRIOS: INCLUSOS)</t>
  </si>
  <si>
    <t>034.10 - CAIXA DE PASSAGEM PVC</t>
  </si>
  <si>
    <t>MATED-16637</t>
  </si>
  <si>
    <t>PROLONGADOR PARA CAIXA DE LIGAÇÃO PARA ELETRODUTO FLEXÍVEL/RÍGIDO FUNDO MÓVEL (APLICAÇÃO: EMBUTIR|MATERIAL: PVC|COMPRIMENTO: 4"[105MM]|LARGURA: 4"[105MM]|PROFUNDIDADE*: 60MM|FORMATO: OCTOGONAL)*VALORES REFERENCIAIS APROXIMADOS</t>
  </si>
  <si>
    <t>034.12 - CAIXA ESTANQUE</t>
  </si>
  <si>
    <t>MATED-13055</t>
  </si>
  <si>
    <t>CAIXA ESTANQUE AQUATIC 4X2"</t>
  </si>
  <si>
    <t>034.13 - CAIXA PARA MEDIÇÃO</t>
  </si>
  <si>
    <t>MATED-12933</t>
  </si>
  <si>
    <t>CAIXA PARA MEDIÇÃO (APLICAÇÃO: CAIXA MODULAR PARA DISJUNTOR E/OU TRANSFORMADORES DE CORRENTE|TIPO: CM-10|MATERIAL: AÇO|ACABAMENTO: PINTURA ELETROSTÁTICA|DIMENSÕES: 100X60X40CM|NORMA: CEMIG|DISJUNTOR: NÃO INCLUSO)</t>
  </si>
  <si>
    <t>MATED-12928</t>
  </si>
  <si>
    <t>CAIXA PARA MEDIÇÃO (APLICAÇÃO: CAIXA MODULAR PARA DISJUNTOR E/OU TRANSFORMADORES DE CORRENTE|TIPO: CM-18|MATERIAL: AÇO|ACABAMENTO: PINTURA ELETROSTÁTICA|DIMENSÕES: 120X60X40CM|NORMA: CEMIG|DISJUNTOR: NÃO INCLUSO)</t>
  </si>
  <si>
    <t>MATED-20652</t>
  </si>
  <si>
    <t>CAIXA PARA MEDIÇÃO (APLICAÇÃO: CAIXA MODULAR PARA DISJUNTOR E/OU TRANSFORMADORES DE CORRENTE|TIPO: CM-9|MATERIAL: AÇO|ACABAMENTO: PINTURA ELETROSTÁTICA|DIMENSÕES: 100X60X40CM|NORMA: CEMIG|DISJUNTOR: NÃO INCLUSO)</t>
  </si>
  <si>
    <t>MATED-12935</t>
  </si>
  <si>
    <t>CAIXA PARA MEDIÇÃO (APLICAÇÃO: CAIXA PARA DOIS MEDIDORES POLIFÁSICOS E CHAVE DE AFERIÇÃO|TIPO: CM-4|MATERIAL: AÇO|ACABAMENTO: PINTURA ELETROSTÁTICA|DIMENSÕES: 57X49X26CM|NORMA: CEMIG|DISJUNTOR: NÃO INCLUSO)</t>
  </si>
  <si>
    <t>MATED-12929</t>
  </si>
  <si>
    <t>CAIXA PARA MEDIÇÃO (APLICAÇÃO: MEDIDOR DE ENERGIA, DO DISJUNTOR E DOS TRANSFORMADORES DE CORRENTE [TC]|TIPO: CM-3|MATERIAL: AÇO|ACABAMENTO: PINTURA ELETROSTÁTICA|DIMENSÕES: 55X60X25CM|NORMA: CEMIG|DISJUNTOR: NÃO INCLUSO|LEITOR PARA VIA PÚBLICA (LVP): SIM)</t>
  </si>
  <si>
    <t>MATED-13023</t>
  </si>
  <si>
    <t>CAIXA PARA MEDIÇÃO (APLICAÇÃO: MEDIDOR DE ENERGIA E DO DISJUNTOR POLIFÁSICA|TIPO: CM-14|MATERIAL: AÇO|ACABAMENTO: PINTURA ELETROSTÁTICA|DIMENSÕES: 46X34X21CM|NORMA: CEMIG|DISJUNTOR: NÃO INCLUSO|LEITOR PARA VIA PÚBLICA (LVP): SIM)</t>
  </si>
  <si>
    <t>MATED-20651</t>
  </si>
  <si>
    <t>CAIXA PARA MEDIÇÃO (APLICAÇÃO: MEDIDOR DE ENERGIA E DO DISJUNTOR POLIFÁSICA|TIPO: CM-19|MATERIAL: AÇO|ACABAMENTO: PINTURA ELETROSTÁTICA|DIMENSÕES: 54X60X24CM|NORMA: CEMIG|DISJUNTOR: NÃO INCLUSO)</t>
  </si>
  <si>
    <t>MATED-12927</t>
  </si>
  <si>
    <t>CAIXA PARA MEDIÇÃO (APLICAÇÃO: MEDIDOR DE ENERGIA E DO DISJUNTOR POLIFÁSICA|TIPO: CM-2|MATERIAL: AÇO|ACABAMENTO: PINTURA ELETROSTÁTICA|DIMENSÕES: 46X35X21CM|NORMA: CEMIG|DISJUNTOR: NÃO INCLUSO)</t>
  </si>
  <si>
    <t>MATED-28594</t>
  </si>
  <si>
    <t>CAIXA PARA MEDIÇÃO (APLICAÇÃO: PROTEÇÃO GERAL|TIPO: CM-8|MATERIAL: AÇO|ACABAMENTO: PINTURA ELETROSTÁTICA|DIMENSÕES: 46X34X21CM|NORMA: CEMIG|DISJUNTOR: NÃO INCLUSO|LEITOR PARA VIA PÚBLICA (LVP): NÃO)</t>
  </si>
  <si>
    <t>034.14 - CONTATOR</t>
  </si>
  <si>
    <t>MATED-19473</t>
  </si>
  <si>
    <t>CONTATOR (TIPO: TRIPOLAR|CORRENTE: 12A|CLASSE: AC-3|TENSÃO: 220V|CONTATOS: 1NA OU 1NF)</t>
  </si>
  <si>
    <t>MATED-19474</t>
  </si>
  <si>
    <t>CONTATOR (TIPO: TRIPOLAR|CORRENTE: 16A|CLASSE: AC-3|TENSÃO: 220V|CONTATOS: 1NA OU 1NF)</t>
  </si>
  <si>
    <t>MATED-19475</t>
  </si>
  <si>
    <t>CONTATOR (TIPO: TRIPOLAR|CORRENTE: 25A|CLASSE: AC-3|TENSÃO: 220V|CONTATOS: 1NA OU 1NF)</t>
  </si>
  <si>
    <t>MATED-19476</t>
  </si>
  <si>
    <t>CONTATOR (TIPO: TRIPOLAR|CORRENTE: 32A|CLASSE: AC-3|TENSÃO: 220V|CONTATOS: 1NA OU 1NF)</t>
  </si>
  <si>
    <t>MATED-19471</t>
  </si>
  <si>
    <t>CONTATOR (TIPO: TRIPOLAR|CORRENTE: 7A|CLASSE: AC-3|TENSÃO: 220V|CONTATOS: 1NA OU 1NF)</t>
  </si>
  <si>
    <t>MATED-19472</t>
  </si>
  <si>
    <t>CONTATOR (TIPO: TRIPOLAR|CORRENTE: 9A|CLASSE: AC-3|TENSÃO: 220V|CONTATOS: 1NA OU 1NF)</t>
  </si>
  <si>
    <t>034.15 - DISPOSITIVO DE PROTEÇÃO DE SURTO (DPS)</t>
  </si>
  <si>
    <t>MATED-17021</t>
  </si>
  <si>
    <t>DISPOSITIVO (TIPO: DPS CLASSE I/II MONOPOLAR|TENSÃO: 175V/275V|CAPACIDADE MÁXIMA DE CURTO: 20KA)</t>
  </si>
  <si>
    <t>MATED-17022</t>
  </si>
  <si>
    <t>DISPOSITIVO (TIPO: DPS CLASSE I/II MONOPOLAR|TENSÃO: 175V/275V|CAPACIDADE MÁXIMA DE CURTO: 45KA)</t>
  </si>
  <si>
    <t>MATED-17023</t>
  </si>
  <si>
    <t>DISPOSITIVO (TIPO: DPS CLASSE I/II MONOPOLAR|TENSÃO: 175V/275V|CAPACIDADE MÁXIMA DE CURTO: 60KA)</t>
  </si>
  <si>
    <t>034.16 - FUSÍVEL</t>
  </si>
  <si>
    <t>MATED-17059</t>
  </si>
  <si>
    <t>FUSÍVEL (TIPO: DIAZED|CLASSE: GL/GG|CORRENTE: 10A|TAMANHO: DII|TENSÃO: 500V)</t>
  </si>
  <si>
    <t>MATED-17060</t>
  </si>
  <si>
    <t>FUSÍVEL (TIPO: DIAZED|CLASSE: GL/GG|CORRENTE: 16A|TAMANHO: DII|TENSÃO: 500V)</t>
  </si>
  <si>
    <t>MATED-17056</t>
  </si>
  <si>
    <t>FUSÍVEL (TIPO: DIAZED|CLASSE: GL/GG|CORRENTE: 2A|TAMANHO: DII|TENSÃO: 500V)</t>
  </si>
  <si>
    <t>MATED-17061</t>
  </si>
  <si>
    <t>FUSÍVEL (TIPO: DIAZED|CLASSE: GL/GG|CORRENTE: 20A|TAMANHO: DII|TENSÃO: 500V)</t>
  </si>
  <si>
    <t>MATED-17062</t>
  </si>
  <si>
    <t>FUSÍVEL (TIPO: DIAZED|CLASSE: GL/GG|CORRENTE: 25A|TAMANHO: DII|TENSÃO: 500V)</t>
  </si>
  <si>
    <t>MATED-12078</t>
  </si>
  <si>
    <t>FUSÍVEL (TIPO: DIAZED|CLASSE: GL/GG|CORRENTE: 35A|TAMANHO: DIII|TENSÃO: 500V)</t>
  </si>
  <si>
    <t>MATED-17057</t>
  </si>
  <si>
    <t>FUSÍVEL (TIPO: DIAZED|CLASSE: GL/GG|CORRENTE: 4A|TAMANHO: DII|TENSÃO: 500V)</t>
  </si>
  <si>
    <t>MATED-17063</t>
  </si>
  <si>
    <t>FUSÍVEL (TIPO: DIAZED|CLASSE: GL/GG|CORRENTE: 50A|TAMANHO: DIII|TENSÃO: 500V)</t>
  </si>
  <si>
    <t>MATED-17058</t>
  </si>
  <si>
    <t>FUSÍVEL (TIPO: DIAZED|CLASSE: GL/GG|CORRENTE: 6A|TAMANHO: DII|TENSÃO: 500V)</t>
  </si>
  <si>
    <t>MATED-12126</t>
  </si>
  <si>
    <t>FUSÍVEL (TIPO: DIAZED|CLASSE: GL/GG|CORRENTE: 63A|TAMANHO: DIII|TENSÃO: 500V)</t>
  </si>
  <si>
    <t>MATED-17065</t>
  </si>
  <si>
    <t>FUSÍVEL (TIPO: NH|CLASSE: GL/GG|CORRENTE: 10A|TAMANHO: 00|TENSÃO: 500V)</t>
  </si>
  <si>
    <t>MATED-17073</t>
  </si>
  <si>
    <t>FUSÍVEL (TIPO: NH|CLASSE: GL/GG|CORRENTE: 100A|TAMANHO: 00|TENSÃO: 500V)</t>
  </si>
  <si>
    <t>MATED-17078</t>
  </si>
  <si>
    <t>FUSÍVEL (TIPO: NH|CLASSE: GL/GG|CORRENTE: 100A|TAMANHO: 1|TENSÃO: 500V)</t>
  </si>
  <si>
    <t>MATED-17074</t>
  </si>
  <si>
    <t>FUSÍVEL (TIPO: NH|CLASSE: GL/GG|CORRENTE: 125A|TAMANHO: 00|TENSÃO: 500V)</t>
  </si>
  <si>
    <t>MATED-17079</t>
  </si>
  <si>
    <t>FUSÍVEL (TIPO: NH|CLASSE: GL/GG|CORRENTE: 125A|TAMANHO: 1|TENSÃO: 500V)</t>
  </si>
  <si>
    <t>MATED-17066</t>
  </si>
  <si>
    <t>FUSÍVEL (TIPO: NH|CLASSE: GL/GG|CORRENTE: 16A|TAMANHO: 00|TENSÃO: 500V)</t>
  </si>
  <si>
    <t>MATED-17080</t>
  </si>
  <si>
    <t>FUSÍVEL (TIPO: NH|CLASSE: GL/GG|CORRENTE: 160A|TAMANHO: 1|TENSÃO: 500V)</t>
  </si>
  <si>
    <t>MATED-17067</t>
  </si>
  <si>
    <t>FUSÍVEL (TIPO: NH|CLASSE: GL/GG|CORRENTE: 20A|TAMANHO: 00|TENSÃO: 500V)</t>
  </si>
  <si>
    <t>MATED-17081</t>
  </si>
  <si>
    <t>FUSÍVEL (TIPO: NH|CLASSE: GL/GG|CORRENTE: 200A|TAMANHO: 1|TENSÃO: 500V)</t>
  </si>
  <si>
    <t>MATED-17082</t>
  </si>
  <si>
    <t>FUSÍVEL (TIPO: NH|CLASSE: GL/GG|CORRENTE: 224A|TAMANHO: 1|TENSÃO: 500V)</t>
  </si>
  <si>
    <t>MATED-17068</t>
  </si>
  <si>
    <t>FUSÍVEL (TIPO: NH|CLASSE: GL/GG|CORRENTE: 25A|TAMANHO: 00|TENSÃO: 500V)</t>
  </si>
  <si>
    <t>MATED-17083</t>
  </si>
  <si>
    <t>FUSÍVEL (TIPO: NH|CLASSE: GL/GG|CORRENTE: 250A|TAMANHO: 1|TENSÃO: 500V)</t>
  </si>
  <si>
    <t>MATED-17086</t>
  </si>
  <si>
    <t>FUSÍVEL (TIPO: NH|CLASSE: GL/GG|CORRENTE: 250A|TAMANHO: 2|TENSÃO: 500V)</t>
  </si>
  <si>
    <t>MATED-17087</t>
  </si>
  <si>
    <t>FUSÍVEL (TIPO: NH|CLASSE: GL/GG|CORRENTE: 315A|TAMANHO: 2|TENSÃO: 500V)</t>
  </si>
  <si>
    <t>MATED-17069</t>
  </si>
  <si>
    <t>FUSÍVEL (TIPO: NH|CLASSE: GL/GG|CORRENTE: 35A|TAMANHO: 00|TENSÃO: 500V)</t>
  </si>
  <si>
    <t>MATED-17088</t>
  </si>
  <si>
    <t>FUSÍVEL (TIPO: NH|CLASSE: GL/GG|CORRENTE: 355A|TAMANHO: 2|TENSÃO: 500V)</t>
  </si>
  <si>
    <t>MATED-17089</t>
  </si>
  <si>
    <t>FUSÍVEL (TIPO: NH|CLASSE: GL/GG|CORRENTE: 400A|TAMANHO: 2|TENSÃO: 500V)</t>
  </si>
  <si>
    <t>MATED-17090</t>
  </si>
  <si>
    <t>FUSÍVEL (TIPO: NH|CLASSE: GL/GG|CORRENTE: 400A|TAMANHO: 3|TENSÃO: 500V)</t>
  </si>
  <si>
    <t>MATED-17091</t>
  </si>
  <si>
    <t>FUSÍVEL (TIPO: NH|CLASSE: GL/GG|CORRENTE: 425A|TAMANHO: 3|TENSÃO: 500V)</t>
  </si>
  <si>
    <t>MATED-17070</t>
  </si>
  <si>
    <t>FUSÍVEL (TIPO: NH|CLASSE: GL/GG|CORRENTE: 50A|TAMANHO: 00|TENSÃO: 500V)</t>
  </si>
  <si>
    <t>MATED-17092</t>
  </si>
  <si>
    <t>FUSÍVEL (TIPO: NH|CLASSE: GL/GG|CORRENTE: 500A|TAMANHO: 3|TENSÃO: 500V)</t>
  </si>
  <si>
    <t>MATED-17064</t>
  </si>
  <si>
    <t>FUSÍVEL (TIPO: NH|CLASSE: GL/GG|CORRENTE: 6A|TAMANHO: 00|TENSÃO: 500V)</t>
  </si>
  <si>
    <t>MATED-16977</t>
  </si>
  <si>
    <t>FUSÍVEL (TIPO: NH|CLASSE: GL/GG|CORRENTE: 63A|TAMANHO: 00|TENSÃO: 500V)</t>
  </si>
  <si>
    <t>MATED-17093</t>
  </si>
  <si>
    <t>FUSÍVEL (TIPO: NH|CLASSE: GL/GG|CORRENTE: 630A|TAMANHO: 3|TENSÃO: 500V)</t>
  </si>
  <si>
    <t>MATED-17072</t>
  </si>
  <si>
    <t>FUSÍVEL (TIPO: NH|CLASSE: GL/GG|CORRENTE: 80A|TAMANHO: 00|TENSÃO: 500V)</t>
  </si>
  <si>
    <t>MATED-17054</t>
  </si>
  <si>
    <t>PORTA FUSÍVEL (TIPO: DIAZED|CLASSE: GL/GG|CORRENTE: 2-25A|TENSÃO: 500V)</t>
  </si>
  <si>
    <t>MATED-17055</t>
  </si>
  <si>
    <t>PORTA FUSÍVEL (TIPO: DIAZED|CLASSE: GL/GG|CORRENTE: 35-63A|TENSÃO: 500V)</t>
  </si>
  <si>
    <t>034.17 - PORTA DOCUMENTO</t>
  </si>
  <si>
    <t>MATED-18002</t>
  </si>
  <si>
    <t>PORTA-DOCUMENTOS (TAMANHO: A4|APLICAÇÃO: QUADRO ELÉTRICO|FITA DUPLA-FACE: INCLUSO)</t>
  </si>
  <si>
    <t>034.18 - QUADRO DE COMANDO</t>
  </si>
  <si>
    <t>MATED-17529</t>
  </si>
  <si>
    <t>QUADRO DE COMANDO (MEDIDAS: 100X60X25CM|MATERIAL: CHAPA METÁLICA|FECHOS: 2|TIPO: SOBREPOR)</t>
  </si>
  <si>
    <t>MATED-17530</t>
  </si>
  <si>
    <t>QUADRO DE COMANDO (MEDIDAS: 120X80X25CM|MATERIAL: CHAPA METÁLICA|FECHOS: 2|TIPO: SOBREPOR)</t>
  </si>
  <si>
    <t>MATED-17521</t>
  </si>
  <si>
    <t>QUADRO DE COMANDO (MEDIDAS: 40X30X20CM|MATERIAL: CHAPA METÁLICA|FECHOS: 1|TIPO: SOBREPOR)</t>
  </si>
  <si>
    <t>MATED-17522</t>
  </si>
  <si>
    <t>QUADRO DE COMANDO (MEDIDAS: 40X40X20CM|MATERIAL: CHAPA METÁLICA|FECHOS: 1|TIPO: SOBREPOR)</t>
  </si>
  <si>
    <t>MATED-17523</t>
  </si>
  <si>
    <t>QUADRO DE COMANDO (MEDIDAS: 50X40X20CM|MATERIAL: CHAPA METÁLICA|FECHOS: 1|TIPO: SOBREPOR)</t>
  </si>
  <si>
    <t>MATED-17524</t>
  </si>
  <si>
    <t>QUADRO DE COMANDO (MEDIDAS: 50X50X20CM|MATERIAL: CHAPA METÁLICA|FECHOS: 1|TIPO: SOBREPOR)</t>
  </si>
  <si>
    <t>MATED-17525</t>
  </si>
  <si>
    <t>QUADRO DE COMANDO (MEDIDAS: 60X40X20CM|MATERIAL: CHAPA METÁLICA|FECHOS: 1|TIPO: SOBREPOR)</t>
  </si>
  <si>
    <t>MATED-17526</t>
  </si>
  <si>
    <t>QUADRO DE COMANDO (MEDIDAS: 60X50X20CM|MATERIAL: CHAPA METÁLICA|FECHOS: 1|TIPO: SOBREPOR)</t>
  </si>
  <si>
    <t>MATED-17527</t>
  </si>
  <si>
    <t>QUADRO DE COMANDO (MEDIDAS: 60X60X20CM|MATERIAL: CHAPA METÁLICA|FECHOS: 1|TIPO: SOBREPOR)</t>
  </si>
  <si>
    <t>MATED-17528</t>
  </si>
  <si>
    <t>QUADRO DE COMANDO (MEDIDAS: 80X60X20CM|MATERIAL: CHAPA METÁLICA|FECHOS: 1|TIPO: SOBREPOR)</t>
  </si>
  <si>
    <t>MATED-12305</t>
  </si>
  <si>
    <t>QUADRO DE COMANDO PARA BOMBA P = 0,5 CV RECALQUE</t>
  </si>
  <si>
    <t>MATED-12291</t>
  </si>
  <si>
    <t>QUADRO DE COMANDO PARA BOMBA P = 1,0 CV RECALQUE</t>
  </si>
  <si>
    <t>MATED-12257</t>
  </si>
  <si>
    <t>QUADRO DE COMANDO PARA BOMBA P = 1,5 CV RECALQUE</t>
  </si>
  <si>
    <t>MATED-12293</t>
  </si>
  <si>
    <t>QUADRO DE COMANDO PARA BOMBA P = 2,0 CV RECALQUE</t>
  </si>
  <si>
    <t>MATED-12294</t>
  </si>
  <si>
    <t>QUADRO DE COMANDO PARA BOMBA P = 2,5 CV RECALQUE</t>
  </si>
  <si>
    <t>MATED-12297</t>
  </si>
  <si>
    <t>QUADRO DE COMANDO PARA BOMBA P = 3,0 CV RECALQUE</t>
  </si>
  <si>
    <t>034.19 - QUADRO DE DISTRIBUIÇÃO</t>
  </si>
  <si>
    <t>MATED-17095</t>
  </si>
  <si>
    <t>QUADRO DE DISTRIBUIÇÃO (CAPACIDADE: 12 DISJUNTORES DIN|MATERIAL: PVC|BARRAMENTO NÃO INCLUSO|TIPO: EMBUTIR)</t>
  </si>
  <si>
    <t>MATED-17098</t>
  </si>
  <si>
    <t>QUADRO DE DISTRIBUIÇÃO (CAPACIDADE: 12 DISJUNTORES DIN|MATERIAL: PVC|BARRAMENTO NÃO INCLUSO|TIPO: SOBREPOR)</t>
  </si>
  <si>
    <t>MATED-17100</t>
  </si>
  <si>
    <t>QUADRO DE DISTRIBUIÇÃO (CAPACIDADE: 16 DISJUNTORES DIN|MATERIAL: CHAPA METÁLICA|BARRAMENTO: 100A TRIFASICO-INCLUSO|TIPO: EMBUTIR)</t>
  </si>
  <si>
    <t>MATED-17108</t>
  </si>
  <si>
    <t>QUADRO DE DISTRIBUIÇÃO (CAPACIDADE: 16 DISJUNTORES DIN|MATERIAL: CHAPA METÁLICA|BARRAMENTO: 100A TRIFASICO-INCLUSO|TIPO: SOBREPOR)</t>
  </si>
  <si>
    <t>MATED-11924</t>
  </si>
  <si>
    <t>QUADRO DE DISTRIBUIÇÃO (CAPACIDADE: 16 DISJUNTORES DIN|MATERIAL: PVC|BARRAMENTO NÃO INCLUSO|TIPO: EMBUTIR)</t>
  </si>
  <si>
    <t>MATED-17099</t>
  </si>
  <si>
    <t>QUADRO DE DISTRIBUIÇÃO (CAPACIDADE: 16 DISJUNTORES DIN|MATERIAL: PVC|BARRAMENTO NÃO INCLUSO|TIPO: SOBREPOR)</t>
  </si>
  <si>
    <t>MATED-17109</t>
  </si>
  <si>
    <t>QUADRO DE DISTRIBUIÇÃO (CAPACIDADE: 24 DISJUNTORES DIN|MATERIAL: CHAPA METÁLICA|BARRAMENTO: 100A TRIFASICO-INCLUSO|TIPO: SOBREPOR)</t>
  </si>
  <si>
    <t>MATED-17103</t>
  </si>
  <si>
    <t>QUADRO DE DISTRIBUIÇÃO (CAPACIDADE: 24 DISJUNTORES DIN|MATERIAL: CHAPA METÁLICA|BARRAMENTO: 150A TRIFASICO-INCLUSO|TIPO: EMBUTIR)</t>
  </si>
  <si>
    <t>MATED-17112</t>
  </si>
  <si>
    <t>QUADRO DE DISTRIBUIÇÃO (CAPACIDADE: 24 DISJUNTORES DIN|MATERIAL: CHAPA METÁLICA|BARRAMENTO: 150A TRIFASICO-INCLUSO|TIPO: SOBREPOR)</t>
  </si>
  <si>
    <t>MATED-17101</t>
  </si>
  <si>
    <t>QUADRO DE DISTRIBUIÇÃO (CAPACIDADE: 34 DISJUNTORES DIN|MATERIAL: CHAPA METÁLICA|BARRAMENTO: 100A TRIFASICO-INCLUSO|TIPO: EMBUTIR)</t>
  </si>
  <si>
    <t>MATED-17110</t>
  </si>
  <si>
    <t>QUADRO DE DISTRIBUIÇÃO (CAPACIDADE: 34 DISJUNTORES DIN|MATERIAL: CHAPA METÁLICA|BARRAMENTO: 100A TRIFASICO-INCLUSO|TIPO: SOBREPOR)</t>
  </si>
  <si>
    <t>MATED-17104</t>
  </si>
  <si>
    <t>QUADRO DE DISTRIBUIÇÃO (CAPACIDADE: 34 DISJUNTORES DIN|MATERIAL: CHAPA METÁLICA|BARRAMENTO: 150A TRIFASICO-INCLUSO|TIPO: EMBUTIR)</t>
  </si>
  <si>
    <t>MATED-17114</t>
  </si>
  <si>
    <t>QUADRO DE DISTRIBUIÇÃO (CAPACIDADE: 34 DISJUNTORES DIN|MATERIAL: CHAPA METÁLICA|BARRAMENTO: 150A TRIFASICO-INCLUSO|TIPO: SOBREPOR)</t>
  </si>
  <si>
    <t>MATED-17094</t>
  </si>
  <si>
    <t>QUADRO DE DISTRIBUIÇÃO (CAPACIDADE: 4 DISJUNTORES DIN|MATERIAL: PVC|BARRAMENTO NÃO INCLUSO|TIPO: EMBUTIR)</t>
  </si>
  <si>
    <t>MATED-14407</t>
  </si>
  <si>
    <t>QUADRO DE DISTRIBUIÇÃO (CAPACIDADE: 4 DISJUNTORES DIN|MATERIAL: PVC|BARRAMENTO NÃO INCLUSO|TIPO: SOBREPOR)</t>
  </si>
  <si>
    <t>MATED-17102</t>
  </si>
  <si>
    <t>QUADRO DE DISTRIBUIÇÃO (CAPACIDADE: 44 DISJUNTORES DIN|MATERIAL: CHAPA METÁLICA|BARRAMENTO: 100A TRIFASICO-INCLUSO|TIPO: EMBUTIR)</t>
  </si>
  <si>
    <t>MATED-17111</t>
  </si>
  <si>
    <t>QUADRO DE DISTRIBUIÇÃO (CAPACIDADE: 44 DISJUNTORES DIN|MATERIAL: CHAPA METÁLICA|BARRAMENTO: 100A TRIFASICO-INCLUSO|TIPO: SOBREPOR)</t>
  </si>
  <si>
    <t>MATED-17105</t>
  </si>
  <si>
    <t>QUADRO DE DISTRIBUIÇÃO (CAPACIDADE: 44 DISJUNTORES DIN|MATERIAL: CHAPA METÁLICA|BARRAMENTO: 150A TRIFASICO-INCLUSO|TIPO: EMBUTIR)</t>
  </si>
  <si>
    <t>MATED-17115</t>
  </si>
  <si>
    <t>QUADRO DE DISTRIBUIÇÃO (CAPACIDADE: 44 DISJUNTORES DIN|MATERIAL: CHAPA METÁLICA|BARRAMENTO: 150A TRIFASICO-INCLUSO|TIPO: SOBREPOR)</t>
  </si>
  <si>
    <t>MATED-17106</t>
  </si>
  <si>
    <t>QUADRO DE DISTRIBUIÇÃO (CAPACIDADE: 56 DISJUNTORES DIN|MATERIAL: CHAPA METÁLICA|BARRAMENTO: 225A TRIFASICO-INCLUSO|TIPO: EMBUTIR)</t>
  </si>
  <si>
    <t>MATED-17116</t>
  </si>
  <si>
    <t>QUADRO DE DISTRIBUIÇÃO (CAPACIDADE: 56 DISJUNTORES DIN|MATERIAL: CHAPA METÁLICA|BARRAMENTO: 225A TRIFASICO-INCLUSO|TIPO: SOBREPOR)</t>
  </si>
  <si>
    <t>MATED-17107</t>
  </si>
  <si>
    <t>QUADRO DE DISTRIBUIÇÃO (CAPACIDADE: 70 DISJUNTORES DIN|MATERIAL: CHAPA METÁLICA|BARRAMENTO: 225A TRIFASICO-INCLUSO|TIPO: EMBUTIR)</t>
  </si>
  <si>
    <t>MATED-17117</t>
  </si>
  <si>
    <t>QUADRO DE DISTRIBUIÇÃO (CAPACIDADE: 70 DISJUNTORES DIN|MATERIAL: CHAPA METÁLICA|BARRAMENTO: 225A TRIFASICO-INCLUSO|TIPO: SOBREPOR)</t>
  </si>
  <si>
    <t>MATED-11923</t>
  </si>
  <si>
    <t>QUADRO DE DISTRIBUIÇÃO (CAPACIDADE: 8 DISJUNTORES DIN|MATERIAL: PVC|BARRAMENTO NÃO INCLUSO|TIPO: EMBUTIR)</t>
  </si>
  <si>
    <t>MATED-17097</t>
  </si>
  <si>
    <t>QUADRO DE DISTRIBUIÇÃO (CAPACIDADE: 8 DISJUNTORES DIN|MATERIAL: PVC|BARRAMENTO NÃO INCLUSO|TIPO: SOBREPOR)</t>
  </si>
  <si>
    <t>MATED-12279</t>
  </si>
  <si>
    <t>QUADRO DE DISTRIBUIÇÃO PARA 20 MÓDULOS COM BARRAMENTO E CHAVE</t>
  </si>
  <si>
    <t>MATED-12283</t>
  </si>
  <si>
    <t>QUADRO DE DISTRIBUIÇÃO PARA 24 MÓDULOS COM BARRAMENTO E CHAVE</t>
  </si>
  <si>
    <t>MATED-12304</t>
  </si>
  <si>
    <t>QUADRO DE DISTRIBUIÇÃO PARA 36 MÓDULOS COM BARRAMENTO E CHAVE</t>
  </si>
  <si>
    <t>MATED-12287</t>
  </si>
  <si>
    <t>QUADRO DE DISTRIBUIÇÃO PARA 42 MÓDULOS COM BARRAMENTO E CHAVE</t>
  </si>
  <si>
    <t>MATED-12289</t>
  </si>
  <si>
    <t>QUADRO DE DISTRIBUIÇÃO PARA 50 MÓDULOS COM BARRAMENTO E CHAVE</t>
  </si>
  <si>
    <t>MATED-12282</t>
  </si>
  <si>
    <t>MATED-13045</t>
  </si>
  <si>
    <t>034.20 - TRILHO EM AÇO</t>
  </si>
  <si>
    <t>MATED-17644</t>
  </si>
  <si>
    <t>TRILHO PARA FIXAÇÃO DE DISJUNTORES (MATERIAL: AÇO|MEDIDAS: 35X7,5MM|TIPO: PERFURADO|PADRÃO: DIN)</t>
  </si>
  <si>
    <t>035 - CAL</t>
  </si>
  <si>
    <t>035.01 - CAL</t>
  </si>
  <si>
    <t>MATED-11443</t>
  </si>
  <si>
    <t>CAL EM PÓ PARA PINTURA</t>
  </si>
  <si>
    <t>MATED-11256</t>
  </si>
  <si>
    <t>CAL HIDRATADA (TIPO: CH-III)</t>
  </si>
  <si>
    <t>035.02 - FIXADOR DE CAL</t>
  </si>
  <si>
    <t>MATED-8961</t>
  </si>
  <si>
    <t>FIXADOR DE CAL (CONTEÚDO: 150 ML)</t>
  </si>
  <si>
    <t>037 - CANALETA EM PVC E ACESSÓRIOS</t>
  </si>
  <si>
    <t>037.01 - ACESSÓRIOS PARA CANALETA EM PVC</t>
  </si>
  <si>
    <t>MATED-12098</t>
  </si>
  <si>
    <t>CAIXA PARA CANALETA (MATERIAL: PVC|APLICAÇÃO: TOMADA OU INTERRUPTOR PARA CANALETA SISTEMA "X" OU EQUIVALENTE|LINHA: SOBREPOR|DIMENSÃO: 4"X2" [115MMX72MM]|ESPESSURA: 41MM|TAMPA: NÃO INCLUSO)</t>
  </si>
  <si>
    <t>037.02 - CANALETA DE RECORTE ABERTO</t>
  </si>
  <si>
    <t>MATED-17645</t>
  </si>
  <si>
    <t>CANALETA PARA PASSAGEM DE CABOS (MATERIAL: PVC|MEDIDAS: 30X30MM|TIPO: RECORTE ABERTO)</t>
  </si>
  <si>
    <t>MATED-17646</t>
  </si>
  <si>
    <t>CANALETA PARA PASSAGEM DE CABOS (MATERIAL: PVC|MEDIDAS: 30X50MM|TIPO: RECORTE ABERTO)</t>
  </si>
  <si>
    <t>MATED-17647</t>
  </si>
  <si>
    <t>CANALETA PARA PASSAGEM DE CABOS (MATERIAL: PVC|MEDIDAS: 50X50MM|TIPO: RECORTE ABERTO)</t>
  </si>
  <si>
    <t>037.03 - CANALETA DE RECORTE FECHADO</t>
  </si>
  <si>
    <t>MATED-11865</t>
  </si>
  <si>
    <t>CANALETA PARA PASSAGEM DE CABOS (MATERIAL: PVC|MEDIDAS: 20X10MM|TIPO: RECORTE FECHADO|REFERÊNCIA: SISTEMA "X" OU EQUIVALENTE)</t>
  </si>
  <si>
    <t>MATED-11866</t>
  </si>
  <si>
    <t>CANALETA PARA PASSAGEM DE CABOS (MATERIAL: PVC|MEDIDAS: 50X20MM|TIPO: RECORTE FECHADO|REFERÊNCIA: SISTEMA "X" OU EQUIVALENTE)</t>
  </si>
  <si>
    <t>038 - CANTONEIRAS E PERFIS METÁLICOS NÃO ESTRUTURAIS</t>
  </si>
  <si>
    <t>038.01 - CANTONEIRA</t>
  </si>
  <si>
    <t>MATED-11969</t>
  </si>
  <si>
    <t>CANTONEIRA DE LATAO</t>
  </si>
  <si>
    <t>MATED-12466</t>
  </si>
  <si>
    <t>038.02 - CHAPA</t>
  </si>
  <si>
    <t>MATED-11966</t>
  </si>
  <si>
    <t>CHAPA SUPORTE DE LATAO CROMADO</t>
  </si>
  <si>
    <t>038.03 - SUPORTE E ACESSÓRIOS</t>
  </si>
  <si>
    <t>MATED-12639</t>
  </si>
  <si>
    <t>GANCHO (DIÂMETRO: 1/4"|COMPRIMENTO: 250MM)</t>
  </si>
  <si>
    <t>MATED-11967</t>
  </si>
  <si>
    <t>SUPORTE DE LATAO</t>
  </si>
  <si>
    <t>MATED-13004</t>
  </si>
  <si>
    <t>TELA FIXA SOLDADA ENTRE PILARETES METÁLICOS DE SUSTENTAÇÃO DAS TERÇAS EM PERFIL CANTONEIRA E TELA CORRUGADA</t>
  </si>
  <si>
    <t>039 - CERAS</t>
  </si>
  <si>
    <t>039.01 - CERA</t>
  </si>
  <si>
    <t>MATED-11261</t>
  </si>
  <si>
    <t>CERA EM PASTA</t>
  </si>
  <si>
    <t>040 - CHAPAS METÁLICAS E FITAS METÁLICAS</t>
  </si>
  <si>
    <t>040.01 - CHAPA DE AÇO</t>
  </si>
  <si>
    <t>MATED-20140</t>
  </si>
  <si>
    <t>AÇO (APLICAÇÃO: CHAPAS |NORMA: ASTM A-36)</t>
  </si>
  <si>
    <t>MATED-26561</t>
  </si>
  <si>
    <t>AÇO INOXIDÁVEL (APLICAÇÃO: CHAPAS|CLASSE: AISI 304|NORMAS: ASTM-240/NBR-5601)</t>
  </si>
  <si>
    <t>MATED-20519</t>
  </si>
  <si>
    <t>AÇO PATINÁVEL (APLICAÇÃO: CHAPAS |NORMAS: ASTM A-588/NBR-5008)</t>
  </si>
  <si>
    <t>040.02 - CHAPA DE AÇO GALVANIZADO</t>
  </si>
  <si>
    <t>MATED-22242</t>
  </si>
  <si>
    <t>AÇO GALVANIZADO (APLICAÇÃO: CHAPAS)</t>
  </si>
  <si>
    <t>MATED-13881</t>
  </si>
  <si>
    <t>CHAPA GALVANIZADA (TIPO: LAMBRIL ONDULADA OU BÚZIOS|BITOLA: #18|ESPESSURA: 1,25MM|MATERIAL: AÇO GALVANIZADO|ACABAMENTO: NATURAL|MASSA LINEAR: 9,81KG/M2)</t>
  </si>
  <si>
    <t>MATED-16672</t>
  </si>
  <si>
    <t>CHAPA GALVANIZADA (TIPO: LISA|BITOLA: #26[CSG]|ESPESSURA: 0,45MM|MATERIAL: AÇO GALVANIZADO|ACABAMENTO: NATURAL|MASSA LINEAR: 4,00KG/M2)</t>
  </si>
  <si>
    <t>040.03 - CHAPA ESTANHADA</t>
  </si>
  <si>
    <t>MATED-13016</t>
  </si>
  <si>
    <t>CHAPA ESTANHADA 45°</t>
  </si>
  <si>
    <t>040.04 - CHAPA PERFURADA</t>
  </si>
  <si>
    <t>MATED-13017</t>
  </si>
  <si>
    <t>CHAPA DE AÇO ESTANHADA PERFURADA - REFUGO DA CASA DA MOEDA, 2 X 1 M2</t>
  </si>
  <si>
    <t>MATED-12470</t>
  </si>
  <si>
    <t>CHAPAS DE LATÃO PERFURADO PARA NUMERAÇÃO DE CHAVES</t>
  </si>
  <si>
    <t>040.05 - FITA METÁLICA</t>
  </si>
  <si>
    <t>MATED-12019</t>
  </si>
  <si>
    <t>FITA PERFURADA PARA EQUIPOTENCIALIZAÇÃO EM LATÃO NIQUELADO PARA USO EXTERNO 20 X 1,2MM - FUROS DIAM. 7MM</t>
  </si>
  <si>
    <t>MATED-12018</t>
  </si>
  <si>
    <t>FITA PERFURADA PARA EQUIPOTENCIALIZAÇÃO EM LATÃO NIQUELADO PARA USO INTERNO 20 X 0,8MM - FUROS DIAM. 7MM</t>
  </si>
  <si>
    <t>040.06 - TELA INOX E GALVANIZADA</t>
  </si>
  <si>
    <t>MATED-31476</t>
  </si>
  <si>
    <t>TELA MOSQUITEIRO (MATERIAL: AÇO GALVANIZADO|BITOLA FIO: 0,30MM|MALHA: 14 [1,51MM])</t>
  </si>
  <si>
    <t>MATED-12002</t>
  </si>
  <si>
    <t>TELA PARA EQUIPOTENCIALIZAÇÃO EM INOX</t>
  </si>
  <si>
    <t>041 - CHUVEIROS, DUCHAS E  ACESSÓRIOS</t>
  </si>
  <si>
    <t>041.01 - BRAÇO PARA CHUVEIRO</t>
  </si>
  <si>
    <t>MATED-12132</t>
  </si>
  <si>
    <t>BRAÇO PARA CHUVEIRO (MATERIAL: ALUMÍNIO|COMPRIMENTO: 40CM|DIÂMETRO NOMINAL: 1/2"[20MM]|ACABAMENTO PAREDE: INCLUSO)</t>
  </si>
  <si>
    <t>041.02 - DUCHA</t>
  </si>
  <si>
    <t>MATED-32665</t>
  </si>
  <si>
    <t>DUCHA (MATERIAL: PLÁSTICO|DIÂMETRO DA DUCHA: 5"[12,7CM]*|BRAÇO CHUVEIRO: INCLUSO)*VALORES REFERENCIAIS APROXIMADOS</t>
  </si>
  <si>
    <t>041.03 - CHUVEIRO ELÉTRICO</t>
  </si>
  <si>
    <t>MATED-11750</t>
  </si>
  <si>
    <t>CHUVEIRO ELÉTRICO (MATERIAL: PLÁSTICO|POTÊNCIA: 4600W/127V OU 5500W/220V|ACABAMENTO: BRANCO|BRAÇO CHUVEIRO: INCLUSO)</t>
  </si>
  <si>
    <t>MATED-12180</t>
  </si>
  <si>
    <t>CHUVEIRO ELÉTRICO (MATERIAL: PLÁSTICO|POTÊNCIA: 5500W/127V OU 6800W/220V|ACABAMENTO: CROMADO|BRAÇO CHUVEIRO: INCLUSO)</t>
  </si>
  <si>
    <t>MATED-12497</t>
  </si>
  <si>
    <t>CHUVEIRO ELÉTRICO (MATERIAL: PLÁSTICO|RESISTÊNCIA: BLINDADA|POTÊNCIA: 5500W/127V OU 6800W/220V|BRAÇO CHUVEIRO: INCLUSO)</t>
  </si>
  <si>
    <t>041.04 - DUCHA HIGIÊNICA</t>
  </si>
  <si>
    <t>MATED-12564</t>
  </si>
  <si>
    <t>DUCHA HIGIÊNICA (REGISTRO PARA CONTROLE DE FLUXO DE ÁGUA: INCLUSO|MATERIAL DA DUCHA: METAL|MATERIAL DA MANGUEIRA: METAL|COR: CROMADA|DIÂMETRO NOMINAL: 1/2" [20MM]|COMPRIMENTO: 120CM)</t>
  </si>
  <si>
    <t>042 - CILINDROS DE PRESSÃO</t>
  </si>
  <si>
    <t>042.01 - CILINDRO</t>
  </si>
  <si>
    <t>MATED-12976</t>
  </si>
  <si>
    <t>CILINDRO DE PRESSÃO OU MOLA PNEUMÁTICA (DIÂMETRO*: 150MM|COMPRIMENTO: 120CM|LITROS: 18L|FIXAÇÃO: PAREDE|APLICAÇÃO: AMORTECER GOLPE DE ARIETE|MATERIAL: AÇO|ACABAMENTO: PINTURA ELETROSTÁTICA|COR: VERMELHA|PESO*: 12KG/UN)*VALORES REFERENCIAIS APROXIMADOS</t>
  </si>
  <si>
    <t>043 - CILINDROS E ACESSÓRIOS GLP</t>
  </si>
  <si>
    <t>043.01 - CILINDRO</t>
  </si>
  <si>
    <t>MATED-12185</t>
  </si>
  <si>
    <t>CILINDRO DE AÇO (APLICAÇÃO: GÁS GLP|CAPACIDADE: 45KG|TIPO: P45|COM CARGA: SIM)</t>
  </si>
  <si>
    <t>043.02 - CONEXÕES</t>
  </si>
  <si>
    <t>MATED-13041</t>
  </si>
  <si>
    <t>NIPLE DE REDUÇÃO (MATERIAL: LATÃO|REDUÇÃO: 1/2"X1/8"|ROSCA: NPT [CÔNICA]|APLICAÇÃO USUAL: INSTALAÇÃO DE GÁS)</t>
  </si>
  <si>
    <t>MATED-13042</t>
  </si>
  <si>
    <t>NIPLE DE REDUÇÃO (MATERIAL: LATÃO|REDUÇÃO: 1/2"X3/8"|ROSCA: NPT [CÔNICA]|APLICAÇÃO USUAL: INSTALAÇÃO DE GÁS)</t>
  </si>
  <si>
    <t>MATED-13043</t>
  </si>
  <si>
    <t>NIPLE DUPLO (MATERIAL: FERRO MALEÁVEL|ACABAMENTO: GALVANIZADO|DIÂMETRO: 1/2"[15MM]|ROSCA: NPT [CÔNICA]|CLASSE DE PRESSÃO: 300 LIBRAS|APLICAÇÃO USUAL: INSTALAÇÃO DE LÍQUIDOS, GASES E VAPORES)</t>
  </si>
  <si>
    <t>MATED-12999</t>
  </si>
  <si>
    <t>PIG-TAIL (MATERIAL: BORRACHA|MODELO: P-45/P-90|COMPRIMENTO: 50CM)</t>
  </si>
  <si>
    <t>MATED-12315</t>
  </si>
  <si>
    <t>REGISTRO REGULADOR (MATERIAL: LATÃO|TIPO: AGULHA|REDUÇÃO: 1/4"X3/8"|DIÂMETRO DE ENTRADA: 1/4"|SAÍDA TERMINAL DE MANGUEIRA: 3/8"|ROSCA: NPT [CÔNICA]|TIPO DE PRESSÃO: BAIXA|APLICAÇÃO USUAL: INSTALAÇÃO DE GÁS)</t>
  </si>
  <si>
    <t>043.03 - MANGUEIRA</t>
  </si>
  <si>
    <t>MATED-27790</t>
  </si>
  <si>
    <t>MANGUEIRA FLEXÍVEL (MATERIAL: COMPOSTO FLEXÍVEL DE PVC|DIÂMETRO: 3/8"|ESPESSURA: 3MM|APLICAÇÃO: MULTIÚSO|COR: TRANSPARENTE COM FAIXA AMARELA)</t>
  </si>
  <si>
    <t>043.04 - REGISTRO E REGULADOR DE PRESSÃO</t>
  </si>
  <si>
    <t>MATED-12316</t>
  </si>
  <si>
    <t>REGISTRO DE BLOQUEIO (MATERIAL: LATÃO|DIÂMETRO: 1/2"X1/2"|GRAU: 90|ROSCA: NPT [CÔNICA]|TIPO DE PRESSÃO: BAIXA|APLICAÇÃO USUAL: INSTALAÇÃO DE GÁS)</t>
  </si>
  <si>
    <t>MATED-13001</t>
  </si>
  <si>
    <t>REGULADOR PRESSÃO ( CONEXÃO DE ENTRADA: 1/8"[NPT]|CONEXÃO DE SAÍDA: 3/8"[NPT]|VAZÃO MÁXIMA: 7KG/H|ESTÁGIO: ÚNICO|TIPO DE FUNCIONAMENTO: BAIXA PRESSÃO|TIPO DE GÁS: GLP|APLICAÇÃO: COMERCIAL, SEMI-INDUSTRIAL E INDUSTRIAL)</t>
  </si>
  <si>
    <t>043.05 - COLETOR DE GÁS</t>
  </si>
  <si>
    <t>MATED-12997</t>
  </si>
  <si>
    <t>COLETOR DE GÁS (TIPO: CENTRAL SAÍDA SIMPLES|NÚMERO DE SAÍDAS: 2|COMPRIMENTO*: 60CM|MATERIAL: AÇO PRETO|NORMA: NBR-5590|SCHEDULE: 40|DIÂMETRO SAÍDA: 1/2"[21,34MM]|ROSCA: NPT [CÔNICA]|ACABAMENTO: PINTURA ELETROSTÁTICA|COR: AMARELA)*VALORES REFERENCIAIS APROXIMADOS</t>
  </si>
  <si>
    <t>MATED-12998</t>
  </si>
  <si>
    <t>COLETOR DE GÁS (TIPO: CENTRAL SAÍDA SIMPLES|NÚMERO DE SAÍDAS: 3|COMPRIMENTO*: 80CM|MATERIAL: AÇO PRETO|NORMA: NBR-5590|SCHEDULE: 40|DIÂMETRO SAÍDA: 1/2"[21,34MM]|ROSCA: NPT [CÔNICA]|ACABAMENTO: PINTURA ELETROSTÁTICA|COR: AMARELA)*VALORES REFERENCIAIS APROXIMADOS</t>
  </si>
  <si>
    <t>044 - CIMENTOS</t>
  </si>
  <si>
    <t>044.01 - CIMENTO BRANCO</t>
  </si>
  <si>
    <t>MATED-11257</t>
  </si>
  <si>
    <t>CIMENTO BRANCO NÃO ESTRUTURAL</t>
  </si>
  <si>
    <t>044.02 - CIMENTO PORTLAND</t>
  </si>
  <si>
    <t>MATED-11258</t>
  </si>
  <si>
    <t>CIMENTO PORTLAND CP II-E-32 (RESISTÊNCIA: 32,00MPA)</t>
  </si>
  <si>
    <t>044.03 - GRAUTE</t>
  </si>
  <si>
    <t>MATED-13084</t>
  </si>
  <si>
    <t>GRAUTE (BASE: CIMENTÍCIA COM AREIA DE QUARTZO E ADITIVOS ESPEICIAIS|APLICAÇÃO: USO GERAL|DENSIDADE: 2.000KG/M3|RENDIMENTO*: 80SC[DE 25KG])*VALORES REFERENCIAIS APROXIMADOS</t>
  </si>
  <si>
    <t>045 - COMBUSTÍVEIS, GRAXAS, ÓLEOS E LUBRIFICANTES</t>
  </si>
  <si>
    <t>MATED-3879</t>
  </si>
  <si>
    <t>ENERGIA ELÉTRICA (TIPO: COMERCIAL|CLASSE: BAIXA TENSAO|DEMANDA: CONSUMO DE ATE 100 KWH|IMPOSTOS: INCLUSO)</t>
  </si>
  <si>
    <t>kwh</t>
  </si>
  <si>
    <t>MATED-3886</t>
  </si>
  <si>
    <t xml:space="preserve">GASOLINA (TIPO: COMUN) </t>
  </si>
  <si>
    <t>MATED-3881</t>
  </si>
  <si>
    <t>ÓLEO DIESEL</t>
  </si>
  <si>
    <t>045.02 - ÓLEO VEGETAL</t>
  </si>
  <si>
    <t>MATED-11434</t>
  </si>
  <si>
    <t>OLEO DE LINHAÇA (DENSIDADE: 0,820-0,900 G/CM3)</t>
  </si>
  <si>
    <t>047 - CONCRETO ESTRUTURAL USINADO</t>
  </si>
  <si>
    <t>047.01 - CONCRETO USINADO AUTO-ADENSÁVEL</t>
  </si>
  <si>
    <t>MATED-12136</t>
  </si>
  <si>
    <t>CONCRETO DOSADO EM CENTRAL AUTO-ADENSÁVEL (RESISTÊNCIA: 15,0MPA|BRITA: 0|SLUMP FLOW: 660-750MM|CLASSE: CLASSE SF2)</t>
  </si>
  <si>
    <t>MATED-12060</t>
  </si>
  <si>
    <t>CONCRETO DOSADO EM CENTRAL AUTO-ADENSÁVEL (RESISTÊNCIA: 18,0MPA|BRITA: 0|SLUMP FLOW: 660-750MM|CLASSE: CLASSE SF2)</t>
  </si>
  <si>
    <t>MATED-11299</t>
  </si>
  <si>
    <t>CONCRETO DOSADO EM CENTRAL AUTO-ADENSÁVEL (RESISTÊNCIA: 20,0MPA|BRITA: 0|SLUMP FLOW: 660-750MM|CLASSE: CLASSE SF2)</t>
  </si>
  <si>
    <t>MATED-11300</t>
  </si>
  <si>
    <t>CONCRETO DOSADO EM CENTRAL AUTO-ADENSÁVEL (RESISTÊNCIA: 25,0MPA|BRITA: 0|SLUMP FLOW: 660-750MM|CLASSE: CLASSE SF2)</t>
  </si>
  <si>
    <t>MATED-11301</t>
  </si>
  <si>
    <t>CONCRETO DOSADO EM CENTRAL AUTO-ADENSÁVEL (RESISTÊNCIA: 30,0MPA|BRITA: 0|SLUMP FLOW: 660-750MM|CLASSE: CLASSE SF2)</t>
  </si>
  <si>
    <t>MATED-11302</t>
  </si>
  <si>
    <t>CONCRETO DOSADO EM CENTRAL AUTO-ADENSÁVEL (RESISTÊNCIA: 35,0MPA|BRITA: 0|SLUMP FLOW: 660-750MM|CLASSE: CLASSE SF2)</t>
  </si>
  <si>
    <t>MATED-11303</t>
  </si>
  <si>
    <t>CONCRETO DOSADO EM CENTRAL AUTO-ADENSÁVEL (RESISTÊNCIA: 40,0MPA|BRITA: 0|SLUMP FLOW: 660-750MM|CLASSE: CLASSE SF2)</t>
  </si>
  <si>
    <t>MATED-11305</t>
  </si>
  <si>
    <t>CONCRETO DOSADO EM CENTRAL AUTO-ADENSÁVEL (RESISTÊNCIA: 45,0MPA|BRITA: 0|SLUMP FLOW: 660-750MM|CLASSE: CLASSE SF2)</t>
  </si>
  <si>
    <t>047.02 - CONCRETO USINADO BOMBEÁVEL</t>
  </si>
  <si>
    <t>MATED-9046</t>
  </si>
  <si>
    <t>CONCRETO DOSADO EM CENTRAL BOMBEÁVEL (RESISTÊNCIA: 20,0MPA|BRITA: 0 E 1|SLUMP: 100+-20)</t>
  </si>
  <si>
    <t>MATED-9047</t>
  </si>
  <si>
    <t>CONCRETO DOSADO EM CENTRAL BOMBEÁVEL (RESISTÊNCIA: 25,0MPA|BRITA: 0 E 1|SLUMP: 100+-20)</t>
  </si>
  <si>
    <t>MATED-9048</t>
  </si>
  <si>
    <t>CONCRETO DOSADO EM CENTRAL BOMBEÁVEL (RESISTÊNCIA: 30,0MPA|BRITA: 0 E 1|SLUMP: 100+-20)</t>
  </si>
  <si>
    <t>MATED-9049</t>
  </si>
  <si>
    <t>CONCRETO DOSADO EM CENTRAL BOMBEÁVEL (RESISTÊNCIA: 35,0MPA|BRITA: 0 E 1|SLUMP: 100+-20)</t>
  </si>
  <si>
    <t>MATED-9050</t>
  </si>
  <si>
    <t>CONCRETO DOSADO EM CENTRAL BOMBEÁVEL (RESISTÊNCIA: 40,0MPA|BRITA: 0 E 1|SLUMP: 100+-20)</t>
  </si>
  <si>
    <t>MATED-9051</t>
  </si>
  <si>
    <t>CONCRETO DOSADO EM CENTRAL BOMBEÁVEL (RESISTÊNCIA: 45,0MPA|BRITA: 0 E 1|SLUMP: 100+-20)</t>
  </si>
  <si>
    <t>MATED-32126</t>
  </si>
  <si>
    <t>CONCRETO DOSADO EM CENTRAL BOMBEÁVEL (RESISTÊNCIA:30MPA|BRITA: 0|SLUMP: 22+-3|CONSUMO MÍNIMO DE CIMENTO: 400KG/M3|APLICAÇÃO: HÉLICE CONTÍNUA)</t>
  </si>
  <si>
    <t>047.03 - CONCRETO USINADO CONVENCIONAL</t>
  </si>
  <si>
    <t>MATED-9038</t>
  </si>
  <si>
    <t>CONCRETO DOSADO EM CENTRAL CONVENCIONAL (RESISTÊNCIA: 10,0MPA|BRITA: 0 E 1|SLUMP: 60+-10)</t>
  </si>
  <si>
    <t>MATED-9039</t>
  </si>
  <si>
    <t>CONCRETO DOSADO EM CENTRAL CONVENCIONAL (RESISTÊNCIA: 15,0MPA|BRITA: 0 E 1|SLUMP: 60+-10)</t>
  </si>
  <si>
    <t>MATED-9040</t>
  </si>
  <si>
    <t>CONCRETO DOSADO EM CENTRAL CONVENCIONAL (RESISTÊNCIA: 20,0MPA|BRITA: 0 E 1|SLUMP: 60+-10)</t>
  </si>
  <si>
    <t>MATED-9041</t>
  </si>
  <si>
    <t>CONCRETO DOSADO EM CENTRAL CONVENCIONAL (RESISTÊNCIA: 25,0MPA|BRITA: 0 E 1|SLUMP: 60+-10)</t>
  </si>
  <si>
    <t>MATED-9042</t>
  </si>
  <si>
    <t>CONCRETO DOSADO EM CENTRAL CONVENCIONAL (RESISTÊNCIA: 30,0MPA|BRITA: 0 E 1|SLUMP: 60+-10)</t>
  </si>
  <si>
    <t>MATED-9043</t>
  </si>
  <si>
    <t>CONCRETO DOSADO EM CENTRAL CONVENCIONAL (RESISTÊNCIA: 35,0MPA|BRITA: 0 E 1|SLUMP: 60+-10)</t>
  </si>
  <si>
    <t>MATED-9044</t>
  </si>
  <si>
    <t>CONCRETO DOSADO EM CENTRAL CONVENCIONAL (RESISTÊNCIA: 40,0MPA|BRITA: 0 E 1|SLUMP: 60+-10)</t>
  </si>
  <si>
    <t>MATED-9045</t>
  </si>
  <si>
    <t>CONCRETO DOSADO EM CENTRAL CONVENCIONAL (RESISTÊNCIA: 45,0MPA|BRITA: 0 E 1|SLUMP: 60+-10)</t>
  </si>
  <si>
    <t>048 - CONDULETES E ACESSÓRIOS</t>
  </si>
  <si>
    <t>048.01 - CONDULETE EM ALUMÍNIO</t>
  </si>
  <si>
    <t>MATED-17873</t>
  </si>
  <si>
    <t>CONDULETE (MATERIAL: ALUMÍNIO|TIPO: MÚLTIPLO "X" OU "L"|DIÂMETRO DO ENCAIXE: 1.1/2"[40MM]|TAMPA: NÃO INCLUSO)</t>
  </si>
  <si>
    <t>MATED-17872</t>
  </si>
  <si>
    <t>CONDULETE (MATERIAL: ALUMÍNIO|TIPO: MÚLTIPLO "X" OU "L"|DIÂMETRO DO ENCAIXE: 1.1/4"[32MM]|TAMPA: NÃO INCLUSO)</t>
  </si>
  <si>
    <t>MATED-17871</t>
  </si>
  <si>
    <t>CONDULETE (MATERIAL: ALUMÍNIO|TIPO: MÚLTIPLO "X" OU "L"|DIÂMETRO DO ENCAIXE: 1"[25MM]|TAMPA: NÃO INCLUSO)</t>
  </si>
  <si>
    <t>MATED-17874</t>
  </si>
  <si>
    <t>CONDULETE (MATERIAL: ALUMÍNIO|TIPO: MÚLTIPLO "X" OU "L"|DIÂMETRO DO ENCAIXE: 2"[50MM]|TAMPA: NÃO INCLUSO)</t>
  </si>
  <si>
    <t>MATED-17870</t>
  </si>
  <si>
    <t>CONDULETE (MATERIAL: ALUMÍNIO|TIPO: MÚLTIPLO "X" OU "L"|DIÂMETRO DO ENCAIXE: 3/4"[20MM]|TAMPA: NÃO INCLUSO)</t>
  </si>
  <si>
    <t>048.02 - TAMPA PARA CONDULETE EM ALUMÍNIO</t>
  </si>
  <si>
    <t>MATED-17896</t>
  </si>
  <si>
    <t>TAMPA PARA CONDULETE (MATERIAL: ALUMÍNIO|TIPO: CEGA|CONDULETES: 1.1/2"[40MM]|PARAFUSOS: INCLUSOS)</t>
  </si>
  <si>
    <t>MATED-17895</t>
  </si>
  <si>
    <t>TAMPA PARA CONDULETE (MATERIAL: ALUMÍNIO|TIPO: CEGA|CONDULETES: 1.1/4"[32MM]|PARAFUSOS: INCLUSOS)</t>
  </si>
  <si>
    <t>MATED-17894</t>
  </si>
  <si>
    <t>TAMPA PARA CONDULETE (MATERIAL: ALUMÍNIO|TIPO: CEGA|CONDULETES: 1"[25MM]|PARAFUSOS: INCLUSOS)</t>
  </si>
  <si>
    <t>MATED-17897</t>
  </si>
  <si>
    <t>TAMPA PARA CONDULETE (MATERIAL: ALUMÍNIO|TIPO: CEGA|CONDULETES: 2"[50MM]|PARAFUSOS: INCLUSOS)</t>
  </si>
  <si>
    <t>MATED-17893</t>
  </si>
  <si>
    <t>TAMPA PARA CONDULETE (MATERIAL: ALUMÍNIO|TIPO: CEGA|CONDULETES: 3/4"[20MM]|PARAFUSOS: INCLUSOS)</t>
  </si>
  <si>
    <t>MATED-17890</t>
  </si>
  <si>
    <t>TAMPA PARA CONDULETE (MATERIAL: ALUMÍNIO|TIPO: CONECTOR RJ11-RJ45|QUANTIDADE DE POSTOS: 1|CONDULETES: 1"[25MM]|PARAFUSOS: INCLUSOS)</t>
  </si>
  <si>
    <t>MATED-17889</t>
  </si>
  <si>
    <t>TAMPA PARA CONDULETE (MATERIAL: ALUMÍNIO|TIPO: CONECTOR RJ11-RJ45|QUANTIDADE DE POSTOS: 1|CONDULETES: 3/4"[20MM]|PARAFUSOS: INCLUSOS)</t>
  </si>
  <si>
    <t>MATED-17892</t>
  </si>
  <si>
    <t>TAMPA PARA CONDULETE (MATERIAL: ALUMÍNIO|TIPO: CONECTOR RJ11-RJ45|QUANTIDADE DE POSTOS: 2|CONDULETES: 1"[25MM]|PARAFUSOS: INCLUSOS)</t>
  </si>
  <si>
    <t>MATED-17891</t>
  </si>
  <si>
    <t>TAMPA PARA CONDULETE (MATERIAL: ALUMÍNIO|TIPO: CONECTOR RJ11-RJ45|QUANTIDADE DE POSTOS: 2|CONDULETES: 3/4"[20MM]|PARAFUSOS: INCLUSOS)</t>
  </si>
  <si>
    <t>MATED-17886</t>
  </si>
  <si>
    <t>TAMPA PARA CONDULETE (MATERIAL: ALUMÍNIO|TIPO: INTERRUPTOR|QUANTIDADE DE POSTOS: 1|CONDULETES:  1"[25MM]|PARAFUSOS: INCLUSOS)</t>
  </si>
  <si>
    <t>MATED-17885</t>
  </si>
  <si>
    <t>TAMPA PARA CONDULETE (MATERIAL: ALUMÍNIO|TIPO: INTERRUPTOR|QUANTIDADE DE POSTOS: 1|CONDULETES: 3/4"[20MM]|PARAFUSOS: INCLUSOS)</t>
  </si>
  <si>
    <t>MATED-17888</t>
  </si>
  <si>
    <t>TAMPA PARA CONDULETE (MATERIAL: ALUMÍNIO|TIPO: TOMADA|QUANTIDADE DE POSTOS: 1|CONDULETES:  1"[25MM]|PARAFUSOS: INCLUSOS)</t>
  </si>
  <si>
    <t>MATED-17887</t>
  </si>
  <si>
    <t>TAMPA PARA CONDULETE (MATERIAL: ALUMÍNIO|TIPO: TOMADA|QUANTIDADE DE POSTOS: 1|CONDULETES: 3/4"[20MM]|PARAFUSOS: INCLUSOS)</t>
  </si>
  <si>
    <t>048.03 - TAMPÃO SELADOR PARA CONDULETE EM PVC</t>
  </si>
  <si>
    <t>MATED-17878</t>
  </si>
  <si>
    <t>TAMPÃO SELADOR PARA CONDULETE (MATERIAL: PVC|DIÂMETRO DO ENCAIXE: 1.1/2"[40MM])</t>
  </si>
  <si>
    <t>MATED-17877</t>
  </si>
  <si>
    <t>TAMPÃO SELADOR PARA CONDULETE (MATERIAL: PVC|DIÂMETRO DO ENCAIXE: 1.1/4"[32MM])</t>
  </si>
  <si>
    <t>MATED-17876</t>
  </si>
  <si>
    <t>TAMPÃO SELADOR PARA CONDULETE (MATERIAL: PVC|DIÂMETRO DO ENCAIXE: 1"[25MM])</t>
  </si>
  <si>
    <t>MATED-17879</t>
  </si>
  <si>
    <t>TAMPÃO SELADOR PARA CONDULETE (MATERIAL: PVC|DIÂMETRO DO ENCAIXE: 2"[50MM])</t>
  </si>
  <si>
    <t>MATED-17875</t>
  </si>
  <si>
    <t>TAMPÃO SELADOR PARA CONDULETE (MATERIAL: PVC|DIÂMETRO DO ENCAIXE: 3/4"[20MM])</t>
  </si>
  <si>
    <t>048.04 - CONEXÕES E ACESSÓRIOS PARA CONDULETE EM ALUMÍNIO</t>
  </si>
  <si>
    <t>MATED-17883</t>
  </si>
  <si>
    <t>UNIDUT PARA CONDULETE (MATERIAL: ALUMÍNIO|TIPO DO ENCAIXE: PRESSÃO|DIÂMETRO: 1.1/2"[40MM]|PARAFUSOS: INCLUSOS)</t>
  </si>
  <si>
    <t>MATED-17882</t>
  </si>
  <si>
    <t>UNIDUT PARA CONDULETE (MATERIAL: ALUMÍNIO|TIPO DO ENCAIXE: PRESSÃO|DIÂMETRO: 1.1/4"[32MM]|PARAFUSOS: INCLUSOS)</t>
  </si>
  <si>
    <t>MATED-17881</t>
  </si>
  <si>
    <t>UNIDUT PARA CONDULETE (MATERIAL: ALUMÍNIO|TIPO DO ENCAIXE: PRESSÃO|DIÂMETRO: 1"[25MM]|PARAFUSOS: INCLUSOS)</t>
  </si>
  <si>
    <t>MATED-17884</t>
  </si>
  <si>
    <t>UNIDUT PARA CONDULETE (MATERIAL: ALUMÍNIO|TIPO DO ENCAIXE: PRESSÃO|DIÂMETRO: 2"[50MM]|PARAFUSOS: INCLUSOS)</t>
  </si>
  <si>
    <t>MATED-17880</t>
  </si>
  <si>
    <t>UNIDUT PARA CONDULETE (MATERIAL: ALUMÍNIO|TIPO DO ENCAIXE: PRESSÃO|DIÂMETRO: 3/4"[20MM]|PARAFUSOS: INCLUSOS)</t>
  </si>
  <si>
    <t>049 - CONECTORES E TERMINAIS</t>
  </si>
  <si>
    <t>049.01 - CONECTOR DE PRESSÃO</t>
  </si>
  <si>
    <t>MATED-13018</t>
  </si>
  <si>
    <t>CLIPS/GRAMPO (DIÂMETRO NOMINAL: 3/8" [9,53MM]|MATERIAL: AÇO|ACABAMENTO: GALVANIZADO|APLICAÇÃO: USO GERAL PARA CABOS OU BARRAS )</t>
  </si>
  <si>
    <t>MATED-13005</t>
  </si>
  <si>
    <t>CONECTOR FENDIDO DE PRESSÃO "SPLIT-BOLT" (ACABAMENTO: ESTANHADO BIMETÁLICO|SEÇÃO DO CABO: 1,5-10MM2)</t>
  </si>
  <si>
    <t>MATED-13006</t>
  </si>
  <si>
    <t>CONECTOR FENDIDO DE PRESSÃO "SPLIT-BOLT" (ACABAMENTO: ESTANHADO BIMETÁLICO|SEÇÃO DO CABO: 2,5-16MM2)</t>
  </si>
  <si>
    <t>MATED-12995</t>
  </si>
  <si>
    <t>CONECTOR FENDIDO DE PRESSÃO "SPLIT-BOLT" (ACABAMENTO: ESTANHADO BIMETÁLICO|SEÇÃO DO CABO: 2,5-25MM2)</t>
  </si>
  <si>
    <t>MATED-13008</t>
  </si>
  <si>
    <t>CONECTOR FENDIDO DE PRESSÃO "SPLIT-BOLT" (ACABAMENTO: ESTANHADO BIMETÁLICO|SEÇÃO DO CABO: 2,5-35MM2)</t>
  </si>
  <si>
    <t>MATED-13009</t>
  </si>
  <si>
    <t>CONECTOR FENDIDO DE PRESSÃO "SPLIT-BOLT" (ACABAMENTO: ESTANHADO BIMETÁLICO|SEÇÃO DO CABO: 2,5-50MM2)</t>
  </si>
  <si>
    <t>MATED-13950</t>
  </si>
  <si>
    <t>CONECTOR FENDIDO DE PRESSÃO "SPLIT-BOLT" (ACABAMENTO: ESTANHADO BIMETÁLICO|SEÇÃO DO CABO: 2,5-70MM2)</t>
  </si>
  <si>
    <t>MATED-12014</t>
  </si>
  <si>
    <t>CONECTOR FENDIDO DE PRESSÃO "SPLIT-BOLT" (ACABAMENTO: LATÃO|SEÇÃO DO CABO: 2,5-16MM2)</t>
  </si>
  <si>
    <t>MATED-13948</t>
  </si>
  <si>
    <t>CONECTOR FENDIDO DE PRESSÃO "SPLIT-BOLT" (ACABAMENTO: LATÃO|SEÇÃO DO CABO: 2,5-25MM2)</t>
  </si>
  <si>
    <t>MATED-12015</t>
  </si>
  <si>
    <t>CONECTOR FENDIDO DE PRESSÃO "SPLIT-BOLT" (ACABAMENTO: LATÃO|SEÇÃO DO CABO: 2,5-35MM2)</t>
  </si>
  <si>
    <t>MATED-13949</t>
  </si>
  <si>
    <t>CONECTOR FENDIDO DE PRESSÃO "SPLIT-BOLT" (ACABAMENTO: LATÃO|SEÇÃO DO CABO: 2,5-50MM2)</t>
  </si>
  <si>
    <t>MATED-12118</t>
  </si>
  <si>
    <t>CONECTOR MINI-GAR</t>
  </si>
  <si>
    <t>049.02 - CONECTOR TERMINAL DE PRESSÃO</t>
  </si>
  <si>
    <t>MATED-13010</t>
  </si>
  <si>
    <t>CONECTOR TERMINAL DE PRESSÃO # 16MM, INCLUSIVE PARAFUSO E PORCA</t>
  </si>
  <si>
    <t>MATED-13011</t>
  </si>
  <si>
    <t>CONECTOR TERMINAL DE PRESSÃO # 35MM, INCLUSIVE PARAFUSO E PORCA</t>
  </si>
  <si>
    <t>049.03 - FIXADOR ÔMEGA</t>
  </si>
  <si>
    <t>MATED-12012</t>
  </si>
  <si>
    <t>FIXADOR ÔMEGA EM LATÃO PARA CABOS DE 16 A 25MM²</t>
  </si>
  <si>
    <t>MATED-12013</t>
  </si>
  <si>
    <t>FIXADOR ÔMEGA EM LATÃO PARA CABOS DE 35MM²</t>
  </si>
  <si>
    <t>049.04 - PRESILHA PARA CABO</t>
  </si>
  <si>
    <t>MATED-12026</t>
  </si>
  <si>
    <t>PRESILHA PARA CABO DE ALUMÍNIO (MATERIAL: ALUMÍNIO|SEÇÃO TRANSVERSAL: 70MM2)</t>
  </si>
  <si>
    <t>MATED-13020</t>
  </si>
  <si>
    <t>PRESILHA PARA CABO DE COBRE (MATERIAL: COBRE|SEÇÃO TRANSVERSAL: 16-25MM2)</t>
  </si>
  <si>
    <t>MATED-12116</t>
  </si>
  <si>
    <t>PRESILHA PARA CABO DE COBRE (MATERIAL: COBRE|SEÇÃO TRANSVERSAL: 35-50MM2)</t>
  </si>
  <si>
    <t>049.05 - TERMINAL À COMPRESSÃO/ILHÓS</t>
  </si>
  <si>
    <t>MATED-12033</t>
  </si>
  <si>
    <t>TERMINAL A COMPRESSAO EM COBRE ESTANHADO 2 FUROS PARA CABO 16MM2</t>
  </si>
  <si>
    <t>MATED-12034</t>
  </si>
  <si>
    <t>TERMINAL A COMPRESSAO EM COBRE ESTANHADO 2 FUROS PARA CABO 25MM2</t>
  </si>
  <si>
    <t>MATED-12035</t>
  </si>
  <si>
    <t>TERMINAL A COMPRESSAO EM COBRE ESTANHADO 2 FUROS PARA CABO 35MM2</t>
  </si>
  <si>
    <t>MATED-12036</t>
  </si>
  <si>
    <t>TERMINAL A COMPRESSAO EM COBRE ESTANHADO 2 FUROS PARA CABO 50MM2</t>
  </si>
  <si>
    <t>MATED-12909</t>
  </si>
  <si>
    <t>TERMINAL DE PRESSÃO EM CRUZ # 35MM²</t>
  </si>
  <si>
    <t>MATED-34406</t>
  </si>
  <si>
    <t>TERMINAL ELÉTRICO (TIPO: COMPRESSÃO COM 1 FURO|MATERIAL: COBRE ESTANHADO|BITOLA: 120MM2)</t>
  </si>
  <si>
    <t>MATED-34407</t>
  </si>
  <si>
    <t>TERMINAL ELÉTRICO (TIPO: COMPRESSÃO COM 1 FURO|MATERIAL: COBRE ESTANHADO|BITOLA: 150MM2)</t>
  </si>
  <si>
    <t>MATED-12129</t>
  </si>
  <si>
    <t>TERMINAL ELÉTRICO (TIPO: COMPRESSÃO COM 1 FURO|MATERIAL: COBRE ESTANHADO|BITOLA: 16MM2)</t>
  </si>
  <si>
    <t>MATED-34418</t>
  </si>
  <si>
    <t>TERMINAL ELÉTRICO (TIPO: COMPRESSÃO COM 1 FURO|MATERIAL: COBRE ESTANHADO|BITOLA: 185MM2)</t>
  </si>
  <si>
    <t>MATED-12121</t>
  </si>
  <si>
    <t>TERMINAL ELÉTRICO (TIPO: COMPRESSÃO COM 1 FURO|MATERIAL: COBRE ESTANHADO|BITOLA: 2,5MM2)</t>
  </si>
  <si>
    <t>MATED-12031</t>
  </si>
  <si>
    <t>TERMINAL ELÉTRICO (TIPO: COMPRESSÃO COM 1 FURO|MATERIAL: COBRE ESTANHADO|BITOLA: 25MM2)</t>
  </si>
  <si>
    <t>MATED-34408</t>
  </si>
  <si>
    <t>TERMINAL ELÉTRICO (TIPO: COMPRESSÃO COM 1 FURO|MATERIAL: COBRE ESTANHADO|BITOLA: 300MM2)</t>
  </si>
  <si>
    <t>MATED-12123</t>
  </si>
  <si>
    <t>TERMINAL ELÉTRICO (TIPO: COMPRESSÃO COM 1 FURO|MATERIAL: COBRE ESTANHADO|BITOLA: 35MM2)</t>
  </si>
  <si>
    <t>MATED-12124</t>
  </si>
  <si>
    <t>TERMINAL ELÉTRICO (TIPO: COMPRESSÃO COM 1 FURO|MATERIAL: COBRE ESTANHADO|BITOLA: 50MM2)</t>
  </si>
  <si>
    <t>MATED-34404</t>
  </si>
  <si>
    <t>TERMINAL ELÉTRICO (TIPO: COMPRESSÃO COM 1 FURO|MATERIAL: COBRE ESTANHADO|BITOLA: 70MM2)</t>
  </si>
  <si>
    <t>MATED-34405</t>
  </si>
  <si>
    <t>TERMINAL ELÉTRICO (TIPO: COMPRESSÃO COM 1 FURO|MATERIAL: COBRE ESTANHADO|BITOLA: 95MM2)</t>
  </si>
  <si>
    <t>MATED-34413</t>
  </si>
  <si>
    <t>TERMINAL ELÉTRICO (TIPO: ILHÓS|MATERIAL: COBRE ESTANHADO|BITOLA: 10MM2)</t>
  </si>
  <si>
    <t>MATED-34409</t>
  </si>
  <si>
    <t>TERMINAL ELÉTRICO (TIPO: ILHÓS|MATERIAL: COBRE ESTANHADO|BITOLA: 1,5MM2)</t>
  </si>
  <si>
    <t>MATED-34415</t>
  </si>
  <si>
    <t>TERMINAL ELÉTRICO (TIPO: ILHÓS|MATERIAL: COBRE ESTANHADO|BITOLA: 16MM2)</t>
  </si>
  <si>
    <t>MATED-34410</t>
  </si>
  <si>
    <t>TERMINAL ELÉTRICO (TIPO: ILHÓS|MATERIAL: COBRE ESTANHADO|BITOLA: 2,5MM2)</t>
  </si>
  <si>
    <t>MATED-34416</t>
  </si>
  <si>
    <t>TERMINAL ELÉTRICO (TIPO: ILHÓS|MATERIAL: COBRE ESTANHADO|BITOLA: 25MM2)</t>
  </si>
  <si>
    <t>MATED-34417</t>
  </si>
  <si>
    <t>TERMINAL ELÉTRICO (TIPO: ILHÓS|MATERIAL: COBRE ESTANHADO|BITOLA: 35MM2)</t>
  </si>
  <si>
    <t>MATED-34411</t>
  </si>
  <si>
    <t>TERMINAL ELÉTRICO (TIPO: ILHÓS|MATERIAL: COBRE ESTANHADO|BITOLA: 4MM2)</t>
  </si>
  <si>
    <t>MATED-34412</t>
  </si>
  <si>
    <t>TERMINAL ELÉTRICO (TIPO: ILHÓS|MATERIAL: COBRE ESTANHADO|BITOLA: 6MM2)</t>
  </si>
  <si>
    <t>049.06 - TERMINAL AÉREO</t>
  </si>
  <si>
    <t>MATED-12120</t>
  </si>
  <si>
    <t>TERMINAL AÉREO OU MINICAPTOR (ALTURA: 25CM|DIÂMETRO: 3/8"|APLICAÇÃO: SISTEMA DE PROTEÇÃO CONTRA DESCARGA ATMOSFÉRICA)</t>
  </si>
  <si>
    <t>049.07 - TERMINAL PARA ATERRAMENTO</t>
  </si>
  <si>
    <t>MATED-12016</t>
  </si>
  <si>
    <t>CONECTOR CABO-HASTE EM BRONZE NATURAL PARA DOIS CABOS DE COBRE DE 16-70MM²</t>
  </si>
  <si>
    <t>MATED-12017</t>
  </si>
  <si>
    <t>CONECTOR CABO-HASTE EM BRONZE NATURAL PARA UM CABO DE COBRE DE 16-70MM²</t>
  </si>
  <si>
    <t>MATED-13025</t>
  </si>
  <si>
    <t>CONECTOR COM RABICHO (MATERIAL: LATÃO ESTANHADO|PORCA: INCLUSO|DIÂMETRO DO PINO: 3/8"|DIÂMETRO PARA CABOS: 16-35MM2|APLICAÇÃO: SISTEMA DE PROTEÇÃO CONTRA DESCARGA ATMOSFÉRICA)</t>
  </si>
  <si>
    <t>MATED-11474</t>
  </si>
  <si>
    <t>CONECTOR DE AÇO PARA HASTE TERRA (BITOLA: 3/4"|TIPO DE ACABAMENTO: CROMADO)</t>
  </si>
  <si>
    <t>MATED-12520</t>
  </si>
  <si>
    <t xml:space="preserve">CONECTOR PARA HASTE DE ATERRAMENTO (DIÂMETRO: 5/8"|DIÂMETRO DO CONDUTOR: 10-50MM2) </t>
  </si>
  <si>
    <t>MATED-12117</t>
  </si>
  <si>
    <t>TERMINAL FIXADOR UNIVERSAL DE SPDA ESTANHADO PARA CABOS DE 16 A 35MM2</t>
  </si>
  <si>
    <t>MATED-12009</t>
  </si>
  <si>
    <t>TERMINAL FIXADOR UNIVERSAL DE SPDA ESTANHADO PARA CABOS DE 16 A 70MM2</t>
  </si>
  <si>
    <t>050 - CORDAS, CABOS E CORRENTES</t>
  </si>
  <si>
    <t>050.01 - CODOALHA EM AÇO</t>
  </si>
  <si>
    <t>MATED-33222</t>
  </si>
  <si>
    <t>CABO DE AÇO GALVANIZADO (TIPO: 6X19|DIÂMETRO 8MM[5/16"]|MASSA LINEAR: 0,268KG/M)</t>
  </si>
  <si>
    <t>MATED-11991</t>
  </si>
  <si>
    <t>CORDOALHA (MATERIAL:AÇO GALVANIZADO|DIÂMETRO: 3/8"|QUANTIDADE DE FIOS: 7|APLICAÇÃO: USO GERAL OU SISTEMA DE PROTEÇÃO CONTRA DESCARGA ATMOSFÉRICA)</t>
  </si>
  <si>
    <t>MATED-33224</t>
  </si>
  <si>
    <t>ESTICADOR PARA CABO DE AÇO (TIPO: MANILHA-MANILHA|BITOLA DO CABO: 5/16"|BITOLA DA ROSCA: 5/8")</t>
  </si>
  <si>
    <t>MATED-33221</t>
  </si>
  <si>
    <t>GRAMPO PARA CABO DE AÇO (ACABAMENTO: GALVANIZADO|BITOLA: 5/16"|CLASSE: PESADO)</t>
  </si>
  <si>
    <t>MATED-33218</t>
  </si>
  <si>
    <t>MOSQUETÃO OVAL COM FECHAMENTO EM ROSCA E TRAVA DUPLA  (MATERIAL: AÇO|CARGA DE RUPTURA MÍNIMA: 22KN)</t>
  </si>
  <si>
    <t>MATED-33220</t>
  </si>
  <si>
    <t>SAPATILHA PARA CABO DE AÇO (ACABAMENTO: GALVANIZADO|BITOLA: 5/16")</t>
  </si>
  <si>
    <t>050.02 - CORDA</t>
  </si>
  <si>
    <t>MATED-31454</t>
  </si>
  <si>
    <t>BARBANTE/CORDÃO (MATERIAL: SISAL|DIÂMETRO: 3MM[1/8"]|TIPO: CORDA TORCIDA|APLICAÇÃO: USO GERAL)</t>
  </si>
  <si>
    <t>MATED-28546</t>
  </si>
  <si>
    <t>CORDA (MATERIAL: POLIAMIDA|DIÂMETRO: 12MM|TIPO: CORDA TRANÇADA|APLICAÇÃO: TRABALHO EM ALTURA)</t>
  </si>
  <si>
    <t>051 - CORRIMÃO E GUARDA-CORPO</t>
  </si>
  <si>
    <t>051.01 - CORRIMÃO</t>
  </si>
  <si>
    <t>MATED-12474</t>
  </si>
  <si>
    <t>CORRIMÃO (MATERIAL: AÇO GALVANIZADO|TIPO: DUPLO|DIÂMETRO DO TUBO: 1.1/2")</t>
  </si>
  <si>
    <t>MATED-12476</t>
  </si>
  <si>
    <t>CORRIMÃO (MATERIAL: AÇO GALVANIZADO|TIPO: SIMPLES|DIÂMETRO DO TUBO: 1.1/2")</t>
  </si>
  <si>
    <t>MATED-12475</t>
  </si>
  <si>
    <t>MATED-12684</t>
  </si>
  <si>
    <t>CORRIMÃO (MATERIAL: AÇO INOX|TIPO: DUPLO|DIÂMETRO DO TUBO: 1.1/2")</t>
  </si>
  <si>
    <t>MATED-12683</t>
  </si>
  <si>
    <t>CORRIMÃO (MATERIAL: AÇO INOX|TIPO: SIMPLES|DIÂMETRO DO TUBO: 1.1/2")</t>
  </si>
  <si>
    <t>MATED-12741</t>
  </si>
  <si>
    <t>051.02 - GUARDA CORPO</t>
  </si>
  <si>
    <t>MATED-12715</t>
  </si>
  <si>
    <t>GUARDA-CORPO COM CORRIMÃO(MATERIAL: AÇO GALVANIZADO|DIÂMETRO TUBO PARA REQUADRO: 2"|DIÂMETRO TUBO PARA SUBDIVISÕES: 1/2"|ALTURA: 105CM|TIPO DE CORRIMÃO: DUPLO|DIÂMETRO TUBO CORRIMÃO: 1.1/2")</t>
  </si>
  <si>
    <t>MATED-12717</t>
  </si>
  <si>
    <t>GUARDA-CORPO COM CORRIMÃO(MATERIAL: AÇO INOX|ACABAMENTO: POLIDO|DIÂMETRO TUBO PARA REQUADRO: 1.1/2"|DIÂMETRO TUBO PARA SUBDIVISÕES: 1/2"|ALTURA: 105CM|TIPO DE CORRIMÃO: SIMPLES|DIÂMETRO TUBO CORRIMÃO: 1.1/2")</t>
  </si>
  <si>
    <t>MATED-12716</t>
  </si>
  <si>
    <t>GUARDA-CORPO COM CORRIMÃO(MATERIAL: AÇO INOX|ACABAMENTO: POLIDO|DIÂMETRO TUBO PARA REQUADRO: 2"|DIÂMETRO TUBO PARA SUBDIVISÕES: 1/2"|ALTURA: 105CM|TIPO DE CORRIMÃO: DUPLO|DIÂMETRO TUBO CORRIMÃO: 1.1/2")</t>
  </si>
  <si>
    <t>MATED-12718</t>
  </si>
  <si>
    <t>GUARDA-CORPO COM CORRIMÃO(MATERIAL: AÇO INOX|ACABAMENTO: POLIDO|DIÂMETRO TUBO PARA REQUADRO: 2"|DIÂMETRO TUBO PARA SUBDIVISÕES: 1/2"|ALTURA: 105CM|TIPO DE CORRIMÃO: SIMPLES|DIÂMETRO TUBO CORRIMÃO: 1.1/2")</t>
  </si>
  <si>
    <t>MATED-12721</t>
  </si>
  <si>
    <t>GUARDA-CORPO (MATERIAL: AÇO GALVANIZADO|DIÂMETRO TUBO PARA REQUADRO: 2"|DIÂMETRO TUBO PARA SUBDIVISÕES: 1/2"|ALTURA: 105CM)</t>
  </si>
  <si>
    <t>MATED-12719</t>
  </si>
  <si>
    <t>GUARDA-CORPO (MATERIAL: AÇO INOX|ACABAMENTO: POLIDO|DIÂMETRO TUBO PARA REQUADRO: 1.1/4"|DIÂMETRO TUBO PARA SUBDIVISÕES: 1.1/4"|ALTURA: 110CM)</t>
  </si>
  <si>
    <t>051.03 - PADRÃO PENITENCIÁRIA</t>
  </si>
  <si>
    <t>MATED-12904</t>
  </si>
  <si>
    <t>GUARDA CORPO EM TUBO METALON, 04 BARRAS HORIZONTAIS (D = 3,2 CM) E 01 BARRA VERTICAL A CADA 1,20 M - H = 1,20 M - PADRÃO SEDS</t>
  </si>
  <si>
    <t>052 - DISJUNTORES, CHAVES, SUPRESSORES E FUSÍVEIS</t>
  </si>
  <si>
    <t>052.01 - CHAVE GERAL</t>
  </si>
  <si>
    <t>MATED-12261</t>
  </si>
  <si>
    <t>CHAVE MAGNÉTICA (TENSÃO: 110V-220V|CORRENTE NOMINAL DE OPERAÇÃO[IN]: 50A)</t>
  </si>
  <si>
    <t>MATED-12260</t>
  </si>
  <si>
    <t>CHAVE MAGNÉTICA (TENSÃO: 110V-220V|CORRENTE NOMINAL DE OPERAÇÃO[IN]:30A)</t>
  </si>
  <si>
    <t>MATED-12299</t>
  </si>
  <si>
    <t>CHAVE MAGNÉTICA 110/220V, IN:2X 30ACHAVE MAGNÉTICA (TENSÃO: 110V-220V|CORRENTE NOMINAL DE OPERAÇÃO[IN]: 2X 30A)</t>
  </si>
  <si>
    <t>052.02 - DISJUNTOR</t>
  </si>
  <si>
    <t>MATED-13036</t>
  </si>
  <si>
    <t>ABRAÇADEIRA AJUSTÁVEL (APLICAÇÃO: POSTES|MATERIAL: AÇO GALVANIZADO|COMPRIMENTO: 800MM|DIÂMETRO DO POSTE: 160-240MM|NÚMERO DE FUROS: 22|PARAFUSOS:INCLUSOS)</t>
  </si>
  <si>
    <t>MATED-15236</t>
  </si>
  <si>
    <t>DISJUNTOR DE PROTEÇÃO (TIPO: DR TETRAPOLAR|CORRENTE: 63A|SENSIBILIDADE: 30MA)</t>
  </si>
  <si>
    <t>MATED-17404</t>
  </si>
  <si>
    <t>DISJUNTOR MOTOR (TIPO: TRIPOLAR|FAIXA DE AJUSTE: 1-1,6A|ICU: 50KA EM 380/400V)</t>
  </si>
  <si>
    <t>MATED-17405</t>
  </si>
  <si>
    <t>DISJUNTOR MOTOR (TIPO: TRIPOLAR|FAIXA DE AJUSTE: 1,6-2,5A|ICU: 50KA EM 380/400V)</t>
  </si>
  <si>
    <t>MATED-17410</t>
  </si>
  <si>
    <t>DISJUNTOR MOTOR (TIPO: TRIPOLAR|FAIXA DE AJUSTE: 20-25A|ICU: 50KA EM 380/400V)</t>
  </si>
  <si>
    <t>MATED-17411</t>
  </si>
  <si>
    <t>DISJUNTOR MOTOR (TIPO: TRIPOLAR|FAIXA DE AJUSTE: 25-32A|ICU: 50KA EM 380/400V)</t>
  </si>
  <si>
    <t>MATED-17406</t>
  </si>
  <si>
    <t>DISJUNTOR MOTOR (TIPO: TRIPOLAR|FAIXA DE AJUSTE: 2,5-4A|ICU: 50KA EM 380/400V)</t>
  </si>
  <si>
    <t>MATED-17407</t>
  </si>
  <si>
    <t>DISJUNTOR MOTOR (TIPO: TRIPOLAR|FAIXA DE AJUSTE: 4-6,3A|ICU: 50KA EM 380/400V)</t>
  </si>
  <si>
    <t>MATED-17408</t>
  </si>
  <si>
    <t>DISJUNTOR MOTOR (TIPO: TRIPOLAR|FAIXA DE AJUSTE: 6,3-10A|ICU: 50KA EM 380/400V)</t>
  </si>
  <si>
    <t>MATED-17409</t>
  </si>
  <si>
    <t>DISJUNTOR MOTOR (TIPO: TRIPOLAR|FAIXA DE AJUSTE: 9-14A|ICU: 50KA EM 380/400V)</t>
  </si>
  <si>
    <t>MATED-22679</t>
  </si>
  <si>
    <t>DISJUNTOR (TIPO: BIPOLAR|CURVA:C|CORRENTE: 10A|I MÁX: 4,5KA/6KA)</t>
  </si>
  <si>
    <t>MATED-19278</t>
  </si>
  <si>
    <t>DISJUNTOR (TIPO: BIPOLAR|CURVA:C|CORRENTE: 100A|I MÁX: 10kA)</t>
  </si>
  <si>
    <t>MATED-22671</t>
  </si>
  <si>
    <t>DISJUNTOR (TIPO: BIPOLAR|CURVA:C|CORRENTE: 125A|I MÁX: 10KA)</t>
  </si>
  <si>
    <t>MATED-19496</t>
  </si>
  <si>
    <t>DISJUNTOR (TIPO: BIPOLAR|CURVA:C|CORRENTE: 16A|I MÁX: 4,5KA/6KA)</t>
  </si>
  <si>
    <t>MATED-22680</t>
  </si>
  <si>
    <t>DISJUNTOR (TIPO: BIPOLAR|CURVA:C|CORRENTE: 20A|I MÁX: 4,5KA/6KA)</t>
  </si>
  <si>
    <t>MATED-19497</t>
  </si>
  <si>
    <t>DISJUNTOR (TIPO: BIPOLAR|CURVA:C|CORRENTE: 25A|I MÁX: 4,5KA/6KA)</t>
  </si>
  <si>
    <t>MATED-22682</t>
  </si>
  <si>
    <t>DISJUNTOR (TIPO: BIPOLAR|CURVA:C|CORRENTE: 32A|I MÁX: 4,5KA/6KA)</t>
  </si>
  <si>
    <t>MATED-19276</t>
  </si>
  <si>
    <t>DISJUNTOR (TIPO: BIPOLAR|CURVA:C|CORRENTE: 40A|I MÁX: 4,5KA/6KA)</t>
  </si>
  <si>
    <t>MATED-19277</t>
  </si>
  <si>
    <t>DISJUNTOR (TIPO: BIPOLAR|CURVA:C|CORRENTE: 50A|I MÁX: 4,5KA/6KA)</t>
  </si>
  <si>
    <t>MATED-17029</t>
  </si>
  <si>
    <t>DISJUNTOR (TIPO: BIPOLAR|CURVA:C|CORRENTE: 6A|I MÁX: 4,5KA/6KA)</t>
  </si>
  <si>
    <t>MATED-17032</t>
  </si>
  <si>
    <t>DISJUNTOR (TIPO: BIPOLAR|CURVA:C|CORRENTE: 63A|I MÁX: 10KA)</t>
  </si>
  <si>
    <t>MATED-17030</t>
  </si>
  <si>
    <t>DISJUNTOR (TIPO: BIPOLAR|CURVA:C|CORRENTE: 63A|I MÁX: 4,5KA/6KA)</t>
  </si>
  <si>
    <t>MATED-22683</t>
  </si>
  <si>
    <t>DISJUNTOR (TIPO: BIPOLAR|CURVA:C|CORRENTE: 70A|I MÁX: 4,5KA/6KA)</t>
  </si>
  <si>
    <t>MATED-17033</t>
  </si>
  <si>
    <t>DISJUNTOR (TIPO: BIPOLAR|CURVA:C|CORRENTE: 80A|I MÁX: 10KA)</t>
  </si>
  <si>
    <t>MATED-22658</t>
  </si>
  <si>
    <t>DISJUNTOR (TIPO: MONOPOLAR|CURVA:C|CORRENTE: 10A|I MÁX: 4,5KA/6KA)</t>
  </si>
  <si>
    <t>MATED-17027</t>
  </si>
  <si>
    <t>DISJUNTOR (TIPO: MONOPOLAR|CURVA:C|CORRENTE: 100A|I MÁX: 10KA)</t>
  </si>
  <si>
    <t>MATED-17028</t>
  </si>
  <si>
    <t>DISJUNTOR (TIPO: MONOPOLAR|CURVA:C|CORRENTE: 125A|I MÁX: 10KA)</t>
  </si>
  <si>
    <t>MATED-22659</t>
  </si>
  <si>
    <t>DISJUNTOR (TIPO: MONOPOLAR|CURVA:C|CORRENTE: 16A|I MÁX: 4,5KA/6KA)</t>
  </si>
  <si>
    <t>MATED-22660</t>
  </si>
  <si>
    <t>DISJUNTOR (TIPO: MONOPOLAR|CURVA:C|CORRENTE: 20A|I MÁX: 4,5KA/6KA)</t>
  </si>
  <si>
    <t>MATED-22661</t>
  </si>
  <si>
    <t>DISJUNTOR (TIPO: MONOPOLAR|CURVA:C|CORRENTE: 25A|I MÁX: 4,5kA/6kA)</t>
  </si>
  <si>
    <t>MATED-22662</t>
  </si>
  <si>
    <t>DISJUNTOR (TIPO: MONOPOLAR|CURVA:C|CORRENTE: 32A|I MÁX: 4,5KA/6KA)</t>
  </si>
  <si>
    <t>MATED-22663</t>
  </si>
  <si>
    <t>DISJUNTOR (TIPO: MONOPOLAR|CURVA:C|CORRENTE: 40A|I MÁX: 4,5KA/6KA)</t>
  </si>
  <si>
    <t>MATED-22664</t>
  </si>
  <si>
    <t>DISJUNTOR (TIPO: MONOPOLAR|CURVA:C|CORRENTE: 50A|I MÁX: 4,5KA/6KA)</t>
  </si>
  <si>
    <t>MATED-17024</t>
  </si>
  <si>
    <t>DISJUNTOR (TIPO: MONOPOLAR|CURVA:C|CORRENTE: 6A|I MÁX: 4,5KA/6KA)</t>
  </si>
  <si>
    <t>MATED-17025</t>
  </si>
  <si>
    <t>DISJUNTOR (TIPO: MONOPOLAR|CURVA:C|CORRENTE: 63A|I MÁX: 4,5KA/6KA)</t>
  </si>
  <si>
    <t>MATED-22665</t>
  </si>
  <si>
    <t>DISJUNTOR (TIPO: MONOPOLAR|CURVA:C|CORRENTE: 70A|I MÁX: 4,5KA/6KA)</t>
  </si>
  <si>
    <t>MATED-17026</t>
  </si>
  <si>
    <t>DISJUNTOR (TIPO: MONOPOLAR|CURVA:C|CORRENTE: 80A|I MÁX: 10KA)</t>
  </si>
  <si>
    <t>MATED-22684</t>
  </si>
  <si>
    <t>DISJUNTOR (TIPO: TRIPOLAR|CURVA:C|CORRENTE: 10A|I MÁX: 4,5KA/6KA)</t>
  </si>
  <si>
    <t>MATED-19213</t>
  </si>
  <si>
    <t>DISJUNTOR (TIPO: TRIPOLAR|CURVA:C|CORRENTE: 100A|I MÁX: 10KA)</t>
  </si>
  <si>
    <t>MATED-22678</t>
  </si>
  <si>
    <t>DISJUNTOR (TIPO: TRIPOLAR|CURVA:C|CORRENTE: 125A|I MÁX: 10KA)</t>
  </si>
  <si>
    <t>MATED-16979</t>
  </si>
  <si>
    <t>DISJUNTOR (TIPO: TRIPOLAR|CURVA:C|CORRENTE: 16A|I MÁX: 4,5KA/6KA)</t>
  </si>
  <si>
    <t>MATED-22685</t>
  </si>
  <si>
    <t>DISJUNTOR (TIPO: TRIPOLAR|CURVA:C|CORRENTE: 20A|I MÁX: 4,5KA/6KA)</t>
  </si>
  <si>
    <t>MATED-22686</t>
  </si>
  <si>
    <t>DISJUNTOR (TIPO: TRIPOLAR|CURVA:C|CORRENTE: 25A|I MÁX: 4,5KA/6KA)</t>
  </si>
  <si>
    <t>MATED-17036</t>
  </si>
  <si>
    <t>DISJUNTOR (TIPO: TRIPOLAR|CURVA:C|CORRENTE: 32A|I MÁX: 4,5KA/6KA)</t>
  </si>
  <si>
    <t>MATED-19014</t>
  </si>
  <si>
    <t>DISJUNTOR (TIPO: TRIPOLAR|CURVA:C|CORRENTE: 40A|I MÁX: 4,5KA/6KA)</t>
  </si>
  <si>
    <t>MATED-19208</t>
  </si>
  <si>
    <t>DISJUNTOR (TIPO: TRIPOLAR|CURVA:C|CORRENTE: 50A|I MÁX: 4,5KA/6KA)</t>
  </si>
  <si>
    <t>MATED-17034</t>
  </si>
  <si>
    <t>DISJUNTOR (TIPO: TRIPOLAR|CURVA:C|CORRENTE: 6A|I MÁX: 4,5KA/6KA)</t>
  </si>
  <si>
    <t>MATED-17038</t>
  </si>
  <si>
    <t>DISJUNTOR (TIPO: TRIPOLAR|CURVA:C|CORRENTE: 63A|I MÁX: 10KA)</t>
  </si>
  <si>
    <t>MATED-16980</t>
  </si>
  <si>
    <t>DISJUNTOR (TIPO: TRIPOLAR|CURVA:C|CORRENTE: 63A|I MÁX: 4,5KA/6KA)</t>
  </si>
  <si>
    <t>MATED-22689</t>
  </si>
  <si>
    <t>DISJUNTOR (TIPO: TRIPOLAR|CURVA:C|CORRENTE: 70A|I MÁX: 4,5KA/6KA)</t>
  </si>
  <si>
    <t>MATED-17039</t>
  </si>
  <si>
    <t>DISJUNTOR (TIPO: TRIPOLAR|CURVA:C|CORRENTE: 80A|I MÁX: 10KA)</t>
  </si>
  <si>
    <t>052.03 - DISJUNTOR DE PROTEÇÃO (DR)</t>
  </si>
  <si>
    <t>MATED-17014</t>
  </si>
  <si>
    <t>DISJUNTOR DE PROTEÇÃO (TIPO: DR BIPOLAR|CORRENTE: 100A|SENSIBILIDADE: 30MA)</t>
  </si>
  <si>
    <t>MATED-15233</t>
  </si>
  <si>
    <t>DISJUNTOR DE PROTEÇÃO (TIPO: DR BIPOLAR|CORRENTE: 25A|SENSIBILIDADE: 30MA)</t>
  </si>
  <si>
    <t>MATED-15234</t>
  </si>
  <si>
    <t>DISJUNTOR DE PROTEÇÃO (TIPO: DR BIPOLAR|CORRENTE: 40A|SENSIBILIDADE: 30MA)</t>
  </si>
  <si>
    <t>MATED-15235</t>
  </si>
  <si>
    <t>DISJUNTOR DE PROTEÇÃO (TIPO: DR BIPOLAR|CORRENTE: 63A|SENSIBILIDADE: 30MA)</t>
  </si>
  <si>
    <t>MATED-17013</t>
  </si>
  <si>
    <t>DISJUNTOR DE PROTEÇÃO (TIPO: DR BIPOLAR|CORRENTE: 80A|SENSIBILIDADE: 30MA)</t>
  </si>
  <si>
    <t>MATED-17019</t>
  </si>
  <si>
    <t>DISJUNTOR DE PROTEÇÃO (TIPO: DR TETRAPOLAR|CORRENTE: 100A|SENSIBILIDADE: 30MA)</t>
  </si>
  <si>
    <t>MATED-17020</t>
  </si>
  <si>
    <t>DISJUNTOR DE PROTEÇÃO (TIPO: DR TETRAPOLAR|CORRENTE: 125A|SENSIBILIDADE: 30MA)</t>
  </si>
  <si>
    <t>MATED-17016</t>
  </si>
  <si>
    <t>DISJUNTOR DE PROTEÇÃO (TIPO: DR TETRAPOLAR|CORRENTE: 25A|SENSIBILIDADE: 30MA)</t>
  </si>
  <si>
    <t>MATED-17017</t>
  </si>
  <si>
    <t>DISJUNTOR DE PROTEÇÃO (TIPO: DR TETRAPOLAR|CORRENTE: 40A|SENSIBILIDADE: 30MA)</t>
  </si>
  <si>
    <t>MATED-17018</t>
  </si>
  <si>
    <t>DISJUNTOR DE PROTEÇÃO (TIPO: DR TETRAPOLAR|CORRENTE: 80A|SENSIBILIDADE: 30MA)</t>
  </si>
  <si>
    <t>052.04 - DISJUNTOR EM CAIXA MOLDADA</t>
  </si>
  <si>
    <t>MATED-17040</t>
  </si>
  <si>
    <t>DISJUNTOR EM CAIXA MOLDADA (TIPO: TRIPOLAR|CORRENTE: 100A|ICC: 15KA* EM 380/400V|DISPARADOR: FIXO)*VALORES REFERENCIAIS APROXIMADOS</t>
  </si>
  <si>
    <t>MATED-17041</t>
  </si>
  <si>
    <t>DISJUNTOR EM CAIXA MOLDADA (TIPO: TRIPOLAR|CORRENTE: 125A|ICC: 15KA* EM 380/400V|DISPARADOR: FIXO)*VALORES REFERENCIAIS APROXIMADOS</t>
  </si>
  <si>
    <t>MATED-17042</t>
  </si>
  <si>
    <t>DISJUNTOR EM CAIXA MOLDADA (TIPO: TRIPOLAR|CORRENTE: 150A|ICC: 15KA* EM 380/400V|DISPARADOR: FIXO)*VALORES REFERENCIAIS APROXIMADOS</t>
  </si>
  <si>
    <t>MATED-17043</t>
  </si>
  <si>
    <t>DISJUNTOR EM CAIXA MOLDADA (TIPO: TRIPOLAR|CORRENTE: 160A|ICC: 15KA* EM 380/400V|DISPARADOR: FIXO)*VALORES REFERENCIAIS APROXIMADOS</t>
  </si>
  <si>
    <t>MATED-19325</t>
  </si>
  <si>
    <t>DISJUNTOR EM CAIXA MOLDADA (TIPO: TRIPOLAR|CORRENTE: 175A|ICC: 18KA* EM 380/400V|DISPARADOR: FIXO)*VALORES REFERENCIAIS APROXIMADOS</t>
  </si>
  <si>
    <t>MATED-17044</t>
  </si>
  <si>
    <t>DISJUNTOR EM CAIXA MOLDADA (TIPO: TRIPOLAR|CORRENTE: 200A|ICC: 18KA* EM 380/400V|DISPARADOR: FIXO)*VALORES REFERENCIAIS APROXIMADOS</t>
  </si>
  <si>
    <t>MATED-17045</t>
  </si>
  <si>
    <t>DISJUNTOR EM CAIXA MOLDADA (TIPO: TRIPOLAR|CORRENTE: 225A|ICC: 20KA* EM 380/400V|DISPARADOR: FIXO)*VALORES REFERENCIAIS APROXIMADOS</t>
  </si>
  <si>
    <t>MATED-17046</t>
  </si>
  <si>
    <t>DISJUNTOR EM CAIXA MOLDADA (TIPO: TRIPOLAR|CORRENTE: 250A|ICC: 20KA* EM 380/400V|DISPARADOR: FIXO)*VALORES REFERENCIAIS APROXIMADOS</t>
  </si>
  <si>
    <t>MATED-19401</t>
  </si>
  <si>
    <t>DISJUNTOR EM CAIXA MOLDADA (TIPO: TRIPOLAR|CORRENTE: 300A|ICC: 35KA* EM 380/400V|DISPARADOR: FIXO)*VALORES REFERENCIAIS APROXIMADOS</t>
  </si>
  <si>
    <t>MATED-17047</t>
  </si>
  <si>
    <t>DISJUNTOR EM CAIXA MOLDADA (TIPO: TRIPOLAR|CORRENTE: 400A|ICC: 35KA* EM 380/400V|DISPARADOR: FIXO)*VALORES REFERENCIAIS APROXIMADOS</t>
  </si>
  <si>
    <t>MATED-19402</t>
  </si>
  <si>
    <t>DISJUNTOR EM CAIXA MOLDADA (TIPO: TRIPOLAR|CORRENTE: 450A|ICC: 35KA* EM 380/400V|DISPARADOR: FIXO)*VALORES REFERENCIAIS APROXIMADOS</t>
  </si>
  <si>
    <t>MATED-17048</t>
  </si>
  <si>
    <t>DISJUNTOR EM CAIXA MOLDADA (TIPO: TRIPOLAR|CORRENTE: 500A|ICC: 35KA* EM 380/400V|DISPARADOR: FIXO)*VALORES REFERENCIAIS APROXIMADOS</t>
  </si>
  <si>
    <t>MATED-17049</t>
  </si>
  <si>
    <t>DISJUNTOR EM CAIXA MOLDADA (TIPO: TRIPOLAR|CORRENTE: 630A|ICC: 35KA* EM 380/400V|DISPARADOR: FIXO)*VALORES REFERENCIAIS APROXIMADOS</t>
  </si>
  <si>
    <t>MATED-19403</t>
  </si>
  <si>
    <t>DISJUNTOR EM CAIXA MOLDADA (TIPO: TRIPOLAR|CORRENTE: 700A|ICC: 50KA* EM 380/400V|DISPARADOR: FIXO)*VALORES REFERENCIAIS APROXIMADOS</t>
  </si>
  <si>
    <t>MATED-19404</t>
  </si>
  <si>
    <t>DISJUNTOR EM CAIXA MOLDADA (TIPO: TRIPOLAR|CORRENTE: 800A|ICC: 50KA* EM 380/400V|DISPARADOR: FIXO)*VALORES REFERENCIAIS APROXIMADOS</t>
  </si>
  <si>
    <t>052.05 - SUPRESSOR DE SURTO</t>
  </si>
  <si>
    <t>MATED-12175</t>
  </si>
  <si>
    <t>DISPOSITIVO PROTEÇÃO CONTRA SURTOS (CLASSE: 1-2|TENSÃO DE OPERAÇÃO: 127V-220V|CORRENTE DE DESCARGA MÁXIMA: 60KA|APLICAÇÃO: PROTEÇÃO LINHA NEUTRO OU LINHA TERRA)</t>
  </si>
  <si>
    <t>MATED-16978</t>
  </si>
  <si>
    <t>DISPOSITIVO (TIPO: DPS CLASSE I/II MONOPOLAR|TENSÃO: 175V/275V|CAPACIDADE MÁXIMA DE CURTO: 40KA)</t>
  </si>
  <si>
    <t>MATED-12434</t>
  </si>
  <si>
    <t>MATED-12433</t>
  </si>
  <si>
    <t>SUPRESSOR DE SURTO PARA PROTEÇÃO PRIMÁRIA EM QGD, PARA SURTOS ATÉ QGD, ATÉ 1,5 KV - 5 KA</t>
  </si>
  <si>
    <t>053 - DISPENSER E ACESSÓRIOS</t>
  </si>
  <si>
    <t>053.01 - CABIDE</t>
  </si>
  <si>
    <t>MATED-12133</t>
  </si>
  <si>
    <t>CABIDE EM TUBO (MATERIAL: AÇO GALVANIZADO|DIÂMETRO: 1/2")</t>
  </si>
  <si>
    <t>MATED-12605</t>
  </si>
  <si>
    <t>CABIDE (MATERIAL: LOUCA|TIPO: EMBUTIR|COR: BRANCA|NÚMERO DE GANCHOS: 2|LARGURA*: 70MM|ALTURA*: 120MM)*VALORES REFERENCIAIS APROXIMADOS</t>
  </si>
  <si>
    <t>MATED-12134</t>
  </si>
  <si>
    <t>CABIDE METÁLICO (TIPO: GANCHO SIMPLES|ACABAMENTO: CROMADO|ACESSÓRIOS DE FIXAÇÃO: INCLUSOS)</t>
  </si>
  <si>
    <t>053.03 - PAPELEIRA</t>
  </si>
  <si>
    <t>MATED-12496</t>
  </si>
  <si>
    <t>PAPELEIRA (MATERIAL: LOUCA|TIPO: EMBUTIR|COR: BRANCA|LARGURA*: 170MM|ALTURA*: 170MM)*VALORES REFERENCIAIS APROXIMADOS</t>
  </si>
  <si>
    <t>MATED-12306</t>
  </si>
  <si>
    <t>PAPELEIRA PARA PAPEL HIGIÊNICO (MATERIAL: AÇO INOX|ACABAMENTO: POLIDO OU ESCOVADO|TIPO: SOBREPOR|CAPACIDADE DO ROLO: 300-500[M]|FORMATO: REDONDO|DIÂMETRO*: 27CM|LARGURA*: 12CM|ACESSÓRIOS DE FIXAÇÃO: INCLUSO)*VALORES REFERENCIAIS APROXIMADOS</t>
  </si>
  <si>
    <t>MATED-12043</t>
  </si>
  <si>
    <t>PAPELEIRA PARA PAPEL HIGIÊNICO (MATERIAL: PLÁSTICO|COR: BRANCA|TIPO: SOBREPOR|CAPACIDADE DO ROLO: 300-500[M]|FORMATO: REDONDO|DIÂMETRO*: 27CM|LARGURA*: 12CM|ACESSÓRIOS DE FIXAÇÃO: INCLUSO)*VALORES REFERENCIAIS APROXIMADOS</t>
  </si>
  <si>
    <t>MATED-12346</t>
  </si>
  <si>
    <t>PORTA PAPEL-TOALHA PARA 2 OU 3 FOLHAS (MATERIAL: AÇO INOX)</t>
  </si>
  <si>
    <t>MATED-12308</t>
  </si>
  <si>
    <t>PORTA PAPEL-TOALHA PARA 2 OU 3 FOLHAS (MATERIAL: PLÁSTICO)</t>
  </si>
  <si>
    <t>053.04 - SABONETEIRA</t>
  </si>
  <si>
    <t>MATED-12309</t>
  </si>
  <si>
    <t>DISPENSER (MATERIAL: INOX|ACABAMENTO: POLIDO OU ESCOVADO|CAPACIDADE RESERVATÓRIO: 800ML|DIMENSÃO*: (15X10)CM|PROFUNDIDADE*: 11CM|APLICAÇÃO: ÁLCOOL EM GEL OU SABONETE LÍQUIDO)* VALORES REFERENCIAIS APROXIMADOS</t>
  </si>
  <si>
    <t>MATED-12594</t>
  </si>
  <si>
    <t>DISPENSER (MATERIAL: PLÁSTICO|COR: BRANCA|CAPACIDADE RESERVATÓRIO: 1500ML|DIMENSÃO*: (26X15)CM|PROFUNDIDADE*: 13CM|APLICAÇÃO: ÁLCOOL EM GEL OU SABONETE LÍQUIDO)* VALORES REFERENCIAIS APROXIMADOS</t>
  </si>
  <si>
    <t>MATED-12313</t>
  </si>
  <si>
    <t>DISPENSER (MATERIAL: PLÁSTICO|COR: BRANCA|CAPACIDADE RESERVATÓRIO: 800ML|DIMENSÃO*: (26X11)CM|PROFUNDIDADE*: 11CM|APLICAÇÃO: ÁLCOOL EM GEL OU SABONETE LÍQUIDO)* VALORES REFERENCIAIS APROXIMADOS</t>
  </si>
  <si>
    <t>MATED-12310</t>
  </si>
  <si>
    <t>MEIA SABONETEIRA (MATERIAL: LOUCA|TIPO: EMBUTIR|COR: BRANCA|LARGURA*: 1750MM|ALTURA*: 100MM)*VALORES REFERENCIAIS APROXIMADOS</t>
  </si>
  <si>
    <t>MATED-12311</t>
  </si>
  <si>
    <t>SABONETEIRA (MATERIAL: LOUCA|TIPO: EMBUTIR|COR: BRANCA|LARGURA*: 150MM|ALTURA*: 150MM)*VALORES REFERENCIAIS APROXIMADOS</t>
  </si>
  <si>
    <t>MATED-12312</t>
  </si>
  <si>
    <t>SABONETEIRA TIPO CONCHA, DE SOBREPOR (MATERIAL: INOX|ACABAMENTO: CROMADO)</t>
  </si>
  <si>
    <t>055 - ELETROCALHA E ACESSÓRIOS</t>
  </si>
  <si>
    <t>055.01 - ELETROCALHA LISA</t>
  </si>
  <si>
    <t>MATED-17913</t>
  </si>
  <si>
    <t>ELETROCALHA METÁLICA (TIPO: LISA SEM VIROLA|TRATAMENTO: PRÉ-ZINCADO|CHAPA: N°18|MEDIDAS: 100X100MM)</t>
  </si>
  <si>
    <t>MATED-17912</t>
  </si>
  <si>
    <t>ELETROCALHA METÁLICA (TIPO: LISA SEM VIROLA|TRATAMENTO: PRÉ-ZINCADO|CHAPA: N°18|MEDIDAS: 100X50MM)</t>
  </si>
  <si>
    <t>MATED-17915</t>
  </si>
  <si>
    <t>ELETROCALHA METÁLICA (TIPO: LISA SEM VIROLA|TRATAMENTO: PRÉ-ZINCADO|CHAPA: N°18|MEDIDAS: 150X100MM)</t>
  </si>
  <si>
    <t>MATED-17914</t>
  </si>
  <si>
    <t>ELETROCALHA METÁLICA (TIPO: LISA SEM VIROLA|TRATAMENTO: PRÉ-ZINCADO|CHAPA: N°18|MEDIDAS: 150X50MM)</t>
  </si>
  <si>
    <t>MATED-17917</t>
  </si>
  <si>
    <t>ELETROCALHA METÁLICA (TIPO: LISA SEM VIROLA|TRATAMENTO: PRÉ-ZINCADO|CHAPA: N°18|MEDIDAS: 200X100MM)</t>
  </si>
  <si>
    <t>MATED-17916</t>
  </si>
  <si>
    <t>ELETROCALHA METÁLICA (TIPO: LISA SEM VIROLA|TRATAMENTO: PRÉ-ZINCADO|CHAPA: N°18|MEDIDAS: 200X50MM)</t>
  </si>
  <si>
    <t>MATED-17919</t>
  </si>
  <si>
    <t>ELETROCALHA METÁLICA (TIPO: LISA SEM VIROLA|TRATAMENTO: PRÉ-ZINCADO|CHAPA: N°18|MEDIDAS: 300X100MM)</t>
  </si>
  <si>
    <t>MATED-17918</t>
  </si>
  <si>
    <t>ELETROCALHA METÁLICA (TIPO: LISA SEM VIROLA|TRATAMENTO: PRÉ-ZINCADO|CHAPA: N°18|MEDIDAS: 300X50MM)</t>
  </si>
  <si>
    <t>MATED-17920</t>
  </si>
  <si>
    <t>ELETROCALHA METÁLICA (TIPO: LISA SEM VIROLA|TRATAMENTO: PRÉ-ZINCADO|CHAPA: N°18|MEDIDAS: 400X100MM)</t>
  </si>
  <si>
    <t>055.02 - ELETROCALHA PERFURADA</t>
  </si>
  <si>
    <t>MATED-17922</t>
  </si>
  <si>
    <t>ELETROCALHA METÁLICA (TIPO: PERFURADA SEM VIROLA|TRATAMENTO: PRÉ-ZINCADO|CHAPA: N°18|MEDIDAS: 100X100MM)</t>
  </si>
  <si>
    <t>MATED-17921</t>
  </si>
  <si>
    <t>ELETROCALHA METÁLICA (TIPO: PERFURADA SEM VIROLA|TRATAMENTO: PRÉ-ZINCADO|CHAPA: N°18|MEDIDAS: 100X50MM)</t>
  </si>
  <si>
    <t>MATED-17924</t>
  </si>
  <si>
    <t>ELETROCALHA METÁLICA (TIPO: PERFURADA SEM VIROLA|TRATAMENTO: PRÉ-ZINCADO|CHAPA: N°18|MEDIDAS: 150X100MM)</t>
  </si>
  <si>
    <t>MATED-17923</t>
  </si>
  <si>
    <t>ELETROCALHA METÁLICA (TIPO: PERFURADA SEM VIROLA|TRATAMENTO: PRÉ-ZINCADO|CHAPA: N°18|MEDIDAS: 150X50MM)</t>
  </si>
  <si>
    <t>MATED-17926</t>
  </si>
  <si>
    <t>ELETROCALHA METÁLICA (TIPO: PERFURADA SEM VIROLA|TRATAMENTO: PRÉ-ZINCADO|CHAPA: N°18|MEDIDAS: 200X100MM)</t>
  </si>
  <si>
    <t>MATED-17925</t>
  </si>
  <si>
    <t>ELETROCALHA METÁLICA (TIPO: PERFURADA SEM VIROLA|TRATAMENTO: PRÉ-ZINCADO|CHAPA: N°18|MEDIDAS: 200X50MM)</t>
  </si>
  <si>
    <t>MATED-17928</t>
  </si>
  <si>
    <t>ELETROCALHA METÁLICA (TIPO: PERFURADA SEM VIROLA|TRATAMENTO: PRÉ-ZINCADO|CHAPA: N°18|MEDIDAS: 300X100MM)</t>
  </si>
  <si>
    <t>MATED-17927</t>
  </si>
  <si>
    <t>ELETROCALHA METÁLICA (TIPO: PERFURADA SEM VIROLA|TRATAMENTO: PRÉ-ZINCADO|CHAPA: N°18|MEDIDAS: 300X50MM)</t>
  </si>
  <si>
    <t>MATED-17929</t>
  </si>
  <si>
    <t>ELETROCALHA METÁLICA (TIPO: PERFURADA SEM VIROLA|TRATAMENTO: PRÉ-ZINCADO|CHAPA: N°18|MEDIDAS: 400X100MM)</t>
  </si>
  <si>
    <t>055.03 - TAMPA ELETROCALHA</t>
  </si>
  <si>
    <t>MATED-19529</t>
  </si>
  <si>
    <t>TALA RETA (TIPO: AUTOPORTANTE|TRATAMENTO: PRÉ-ZINCADO|CHAPA: N°18|MEDIDA: 100MM|APLICAÇÃO: EMENDA PARA ELETROCALHA)</t>
  </si>
  <si>
    <t>MATED-19528</t>
  </si>
  <si>
    <t>TALA RETA (TIPO: AUTOPORTANTE|TRATAMENTO: PRÉ-ZINCADO|CHAPA: N°18|MEDIDA: 50MM|APLICAÇÃO: EMENDA PARA ELETROCALHA)</t>
  </si>
  <si>
    <t>MATED-17930</t>
  </si>
  <si>
    <t>TAMPA PARA ELETROCALHA METÁLICA (TIPO: ENCAIXE|TRATAMENTO: PRÉ-ZINCADO|CHAPA: N°24|MEDIDA: 100MM)</t>
  </si>
  <si>
    <t>MATED-17931</t>
  </si>
  <si>
    <t>TAMPA PARA ELETROCALHA METÁLICA (TIPO: ENCAIXE|TRATAMENTO: PRÉ-ZINCADO|CHAPA: N°24|MEDIDA: 150MM)</t>
  </si>
  <si>
    <t>MATED-17932</t>
  </si>
  <si>
    <t>TAMPA PARA ELETROCALHA METÁLICA (TIPO: ENCAIXE|TRATAMENTO: PRÉ-ZINCADO|CHAPA: N°24|MEDIDA: 200MM)</t>
  </si>
  <si>
    <t>MATED-17933</t>
  </si>
  <si>
    <t>TAMPA PARA ELETROCALHA METÁLICA (TIPO: ENCAIXE|TRATAMENTO: PRÉ-ZINCADO|CHAPA: N°24|MEDIDA: 300MM)</t>
  </si>
  <si>
    <t>MATED-17934</t>
  </si>
  <si>
    <t>TAMPA PARA ELETROCALHA METÁLICA (TIPO: ENCAIXE|TRATAMENTO: PRÉ-ZINCADO|CHAPA: N°24|MEDIDA: 400MM)</t>
  </si>
  <si>
    <t>056 - ESPUMAS, EXPANSORES (APLICADOS NA CONSTRUÇÃO)</t>
  </si>
  <si>
    <t>056.01 - ESPUMA EXPANSIVA</t>
  </si>
  <si>
    <t>MATED-8341</t>
  </si>
  <si>
    <t>ESPUMA EXPANSIVA DE POLIURETANO MONOCOMPONENTE (CONTEÚDO: 500 ML)</t>
  </si>
  <si>
    <t>057 - EQUIPAMENTOS GINÁSTICA E PLAYGROUND</t>
  </si>
  <si>
    <t>057.01 - EQUIPAMENTO PARA PARQUE/PRAÇAS</t>
  </si>
  <si>
    <t>MATED-15242</t>
  </si>
  <si>
    <t>BALANCIM METÁLICO (TIPO: BONDINHO REMA-REMA|QUANTIDADE DE LUGARES : 6|MATERIAL: TUBO EM AÇO CARBORNO|ACABAMENTO: PINTURA ELETROSTÁTICA|COMPRIMENTO*: 280CM|LARGURA*: 140CM|ALTURA*:160CM)*VALORES REFERENCIAIS APROXIMADOS</t>
  </si>
  <si>
    <t>MATED-12115</t>
  </si>
  <si>
    <t>BARRA CHATA (MATERIAL: ALUMÍNIO|LARGURA: 3/4"|ESPESSURA: 1/4"|COMPRIMENTO DA BARRA: 3M|APLICAÇÃO: SISTEMA DE PROTEÇÃO CONTRA DESCARGAS ATMOSFÉRICAS)</t>
  </si>
  <si>
    <t>MATED-12801</t>
  </si>
  <si>
    <t>CONJUNTO DE MESA E BANCOS PARA JOGOS EM CONCRETO</t>
  </si>
  <si>
    <t>MATED-12693</t>
  </si>
  <si>
    <t>ESCADA HORIZONTAL METÁLICA (MATERIAL: TUBO EM AÇO CARBORNO|ACABAMENTO: PINTURA ELETROSTÁTICA|COMPRIMENTO*: 300CM|LARGURA*: 50CM|ALTURA*:250CM) *VALORES REFERENCIAIS APROXIMADOS</t>
  </si>
  <si>
    <t>MATED-12694</t>
  </si>
  <si>
    <t>ESCORREGADOR METÁLICO MÉDIO (MATERIAL: TUBO EM AÇO CARBORNO|ACABAMENTO: PINTURA ELETROSTÁTICA|COMPRIMENTO*: 235CM|LARGURA*: 90CM|ALTURA*:175CM)*VALORES REFERENCIAIS APROXIMADOS</t>
  </si>
  <si>
    <t>MATED-12704</t>
  </si>
  <si>
    <t>GANGORRA METÁLICA GRANDE (QUANTIDADE DE LUGARES : 2|MATERIAL: TUBO EM AÇO CARBORNO|ACABAMENTO: PINTURA ELETROSTÁTICA|COMPRIMENTO*: 270CM|LARGURA*: 120CM|ALTURA*:295CM)*VALORES REFERENCIAIS APROXIMADOS</t>
  </si>
  <si>
    <t>MATED-12626</t>
  </si>
  <si>
    <t>ZANGA BURRINHO METÁLICO (QUANTIDADE DE LUGARES : 4|QUANTIDADE DE PRANCHAS: 2|MATERIAL: TUBO EM AÇO CARBORNO|ACABAMENTO: PINTURA ELETROSTÁTICA|COMPRIMENTO*: 250CM|LARGURA*: 150CM|ALTURA*:70CM)*VALORES REFERENCIAIS APROXIMADOS</t>
  </si>
  <si>
    <t>057.02 - EQUIPAMENTOS PARA QUADRA</t>
  </si>
  <si>
    <t>MATED-12820</t>
  </si>
  <si>
    <t>TABELA DE BASQUETE (LARGURA: 180CM*|ALTURA: 120CM*|MATERIAL: COMPENSADO NAVAL PINTADO|ARO E REDE: INCLUSOS|POSTE METÁLICO E SUPORTE DE PISO: INCLUSOS)*VALORES REFERENCIAIS APROXIMADOS</t>
  </si>
  <si>
    <t>MATED-12798</t>
  </si>
  <si>
    <t>TRAVE DE FUTEBOL DE CAMPO OFICIAL (MATERIAL: AÇO|DIÂMETRO*: 4.1/2"[120MM]|ESPESSURA*: 2,5MM|COMPRIMENTO: 732CM|ALTURA: 244CM|ACABAMENTO: TRATAMENTO ANTICORROSIVO|REDE: INCLUSO)*VALORES REFERENCIAIS APROXIMADOS</t>
  </si>
  <si>
    <t>MATED-12776</t>
  </si>
  <si>
    <t>TRAVE DE FUTSAL (MATERIAL: AÇO|DIÂMETRO*: 3"[75MM]|ESPESSURA: 3MM|COMPRIMENTO: 300CM|ALTURA: 200CM||ACABAMENTO: TRATAMENTO ANTICORROSIVO|REDE: INCLUSO)*VALORES REFERENCIAIS APROXIMADOS</t>
  </si>
  <si>
    <t>057.03 - POSTE PARA REDE</t>
  </si>
  <si>
    <t>MATED-12665</t>
  </si>
  <si>
    <t>POSTE DE VÔLEI OU PETECA OFICIAL (MATERIAL: AÇO|TIPO: TELESCÓPICO|DIÂMETRO: 3"[75MM]|ESPESSURA: 3MM|ALTURA*: 250CM|ACABAMENTO: TRATAMENTO ANTICORROSIVO|REDE: INCLUSO)*VALORES REFERENCIAIS APROXIMADOS</t>
  </si>
  <si>
    <t>par</t>
  </si>
  <si>
    <t>058 - ESCADAS METÁLICAS</t>
  </si>
  <si>
    <t>058.01 - ESCADA MARINHEIRO</t>
  </si>
  <si>
    <t>MATED-12592</t>
  </si>
  <si>
    <t>ESCADA MARINHEIRO COM GRADIL PROTETOR TIPO 2"</t>
  </si>
  <si>
    <t>MATED-12593</t>
  </si>
  <si>
    <t>ESCADA MARINHEIRO (MATERIAL: AÇO GALVANIZADO|DIÂMETRO DO TUBO PARA REQUADRO: = 3/4"|DIÂMETRO DO TUBO PARA SUBDIVISÕES: 1/2")</t>
  </si>
  <si>
    <t>059 - ESQUADRIAS DE ALUMÍNIO</t>
  </si>
  <si>
    <t>059.01 - JANELA EM ALUMÍNIO</t>
  </si>
  <si>
    <t>MATED-14408</t>
  </si>
  <si>
    <t>JANELA METÁLICA (TIPO: BASCULANTE|MATERIAL: ALUMÍNIO|DIMENSÃO: 80X80|ACABAMENTO : FOSCO|VIDROS: INCLUSOS)</t>
  </si>
  <si>
    <t>059.02 - MARCO DE ALUMÍNIO</t>
  </si>
  <si>
    <t>MATED-12531</t>
  </si>
  <si>
    <t>MARCO DE ALUMÍNIO ANODIZADO NATURAL, C = 1,65M</t>
  </si>
  <si>
    <t>059.04 - FERRAGENS E ACESSÓRIOS</t>
  </si>
  <si>
    <t>MATED-29257</t>
  </si>
  <si>
    <t>BRAÇO PARA JANELA MAXIM-AR (COMPRIMENTO: 400MM|LINHA: 25 OU 32|REFERÊNCIA: BRA-702|EMBALAGEM: PAR)</t>
  </si>
  <si>
    <t>MATED-29262</t>
  </si>
  <si>
    <t>CAIXA DE DRENO (REFERÊNCIA: NYL-329)</t>
  </si>
  <si>
    <t>MATED-29324</t>
  </si>
  <si>
    <t>CONTRA FECHO (REFERÊNCIA: CON-370|ACESSÓRIOS DE FIXAÇÃO: INCLUSOS)</t>
  </si>
  <si>
    <t>MATED-29258</t>
  </si>
  <si>
    <t>DOBRADIÇA DE ALUMÍNIO DE DUAS ABAS, MEDIDAS (LARGURA ABA: 50MM|REFERÊNCIA: DOB-692|ACESSÓRIOS DE FIXAÇÃO: INCLUSOS)</t>
  </si>
  <si>
    <t>MATED-29313</t>
  </si>
  <si>
    <t>FECHO CONCHA PARA JANELA DE CORRER (REFERÊNCIA: CON-7611|ACESSÓRIOS DE FIXAÇÃO: INCLUSOS)</t>
  </si>
  <si>
    <t>MATED-29314</t>
  </si>
  <si>
    <t>FECHO CONCHA PARA PORTA/JANELA DE CORRER (REFERÊNCIA: LINHA 25/SUPREMA|CHAVE: INCLUSA|LINGUETA: INCLUSA|ACESSÓRIOS DE FIXAÇÃO: INCLUSOS)</t>
  </si>
  <si>
    <t>MATED-29259</t>
  </si>
  <si>
    <t>FECHO PARA ABERTURA DE JANELA MAXIM-AR (REFERÊNCIA: FEC-009)</t>
  </si>
  <si>
    <t>MATED-29260</t>
  </si>
  <si>
    <t>GUIA DESLIZANTE (REFERÊNCIA: LINHA 25/SUPREMA|ACESSÓRIOS DE FIXAÇÃO: INCLUSOS)</t>
  </si>
  <si>
    <t>MATED-29261</t>
  </si>
  <si>
    <t>PRESILHA DO ARREMATE (REFERÊNCIA: NYL-190)</t>
  </si>
  <si>
    <t>MATED-31484</t>
  </si>
  <si>
    <t>ROLAMENTO (DIÂMETRO EXTERNO: 30MM|DIÂMETRO INTERNO: 10MM|MATERIAL: AÇO|REFERÊNCIA: 6200)</t>
  </si>
  <si>
    <t>MATED-29264</t>
  </si>
  <si>
    <t>ROLDANA COM REGULAGEM E ROLAMENTO (REFERÊNCIA: ROL-440|CAPACIDADE DE CARGA: 40KG)</t>
  </si>
  <si>
    <t>MATED-29325</t>
  </si>
  <si>
    <t>ROLDANA DUPLA COM REGULAGEM E ROLAMENTO (REFERÊNCIA: ROL-439|CAPACIDADE DE CARGA: 80KG)</t>
  </si>
  <si>
    <t>MATED-29326</t>
  </si>
  <si>
    <t>TAMPA FURO (MEDIDA: 3/8"|REFERÊNCIA: NYL-042)</t>
  </si>
  <si>
    <t>MATED-29263</t>
  </si>
  <si>
    <t>VEDAÇÃO SUPERIOR (REFERÊNCIA: NYL-335)</t>
  </si>
  <si>
    <t>059.05 - GUARNIÇÕES</t>
  </si>
  <si>
    <t>MATED-29328</t>
  </si>
  <si>
    <t>ESCOVA DE VEDAÇÃO SEM BARREIRA PLÁSTICA (MEDIDAS: 5X6MM|REFERÊNCIA: FIT-206)</t>
  </si>
  <si>
    <t>MATED-29265</t>
  </si>
  <si>
    <t>ESCOVA DE VEDAÇÃO SEM BARREIRA PLÁSTICA (MEDIDAS: 5X8MM|REFERÊNCIA: FIT-212)</t>
  </si>
  <si>
    <t>MATED-29266</t>
  </si>
  <si>
    <t>ESCOVA DE VEDAÇÃO SEM BARREIRA PLÁSTICA (MEDIDAS: 7,5X6MM|REFERÊNCIA: FIT-246)</t>
  </si>
  <si>
    <t>MATED-29329</t>
  </si>
  <si>
    <t>GUARNIÇÃO PARA ESQUADRIAS DE ALUMÍNIO (DIÂMETRO: 5MM|REFERÊNCIA: GUA-006)</t>
  </si>
  <si>
    <t>MATED-29267</t>
  </si>
  <si>
    <t>GUARNIÇÃO PARA ESQUADRIAS DE ALUMÍNIO (MEDIDAS: 14X11MM|REFERÊNCIA: GUA-007)</t>
  </si>
  <si>
    <t>MATED-29269</t>
  </si>
  <si>
    <t>GUARNIÇÃO PARA ESQUADRIAS DE ALUMÍNIO (MEDIDAS: 7X10MM|REFERÊNCIA: GUA-239)</t>
  </si>
  <si>
    <t>MATED-29268</t>
  </si>
  <si>
    <t>GUARNIÇÃO PARA ESQUADRIAS DE ALUMÍNIO (MEDIDAS: 7,8X4,7MM|REFERÊNCIA: GUA-053)</t>
  </si>
  <si>
    <t>060 - ESQUADRIAS DE FERRO</t>
  </si>
  <si>
    <t>060.01 - ACESSÓRIOS PARA ESQUADRIA</t>
  </si>
  <si>
    <t>MATED-21949</t>
  </si>
  <si>
    <t>ALAVANCA PARA JANELA (ACABAMENTO: ZAMAC|TIPO: BASCULANTE|PARAFUSOS: INCLUSOS)</t>
  </si>
  <si>
    <t>MATED-21962</t>
  </si>
  <si>
    <t>ALAVANCA PARA JANELA (ACABAMENTO: ZAMAC|TIPO:MÁXIMO-AR|PARAFUSOS: INCLUSOS)</t>
  </si>
  <si>
    <t>MATED-12629</t>
  </si>
  <si>
    <t>PAINEL FIXO EM TELA METÁLICA FIO 12 # 5MM</t>
  </si>
  <si>
    <t>060.03 - CAIXILHO EM AÇO</t>
  </si>
  <si>
    <t>MATED-12465</t>
  </si>
  <si>
    <t>CAIXILHO FIXO DE FERRO COM TELA CORRUGADA # 15MM FIO 12</t>
  </si>
  <si>
    <t>MATED-12685</t>
  </si>
  <si>
    <t>CAIXILHO FIXO (MATERIAL: PERFIL CANTONEIRA SOLDADO|DIMENSÃO: 2"X2"|VEDAÇÃO: TELA GALVANIZADA|FIO DA TELA: 12#1/2")</t>
  </si>
  <si>
    <t>060.04 - GRADE DE AÇO</t>
  </si>
  <si>
    <t>MATED-12302</t>
  </si>
  <si>
    <t>EM PROCESSO DE DESATIVAÇÃO - GRADE EM BARRA CHATA (DIMENSÃO: 3/4"X1/8"|REQUADRO DE FERRO: 1/4"|APLICAÇÃO: REFLETOR 90CMX90CM)</t>
  </si>
  <si>
    <t>MATED-12705</t>
  </si>
  <si>
    <t>EM PROCESSO DE DESATIVAÇÃO - GRADE FIXA (MATERIAL: AÇO|FORMATO: QUADRADO|ESPESSURA: 3/8")</t>
  </si>
  <si>
    <t>060.05 - JANELA EM AÇO</t>
  </si>
  <si>
    <t>MATED-12356</t>
  </si>
  <si>
    <t>BASCULANTE DE FERRO</t>
  </si>
  <si>
    <t>MATED-12672</t>
  </si>
  <si>
    <t>JANELA BASCULANTE EM METALON</t>
  </si>
  <si>
    <t>MATED-12726</t>
  </si>
  <si>
    <t>JANELA DE CORRER EM FERRO</t>
  </si>
  <si>
    <t>MATED-12727</t>
  </si>
  <si>
    <t>JANELA DE CORRER EM METALON</t>
  </si>
  <si>
    <t>MATED-12728</t>
  </si>
  <si>
    <t>JANELA MAXIMO-AR EM FERRO</t>
  </si>
  <si>
    <t>MATED-12729</t>
  </si>
  <si>
    <t>JANELA MAXIMO-AR EM METALON</t>
  </si>
  <si>
    <t>MATED-12829</t>
  </si>
  <si>
    <t>JANELA METÁLICA (TIPO: BASCULANTE|MATERIAL: AÇO|DIMENSÃO: 60X60X8XM|ACABAMENTO : SEM PINTURA DE ACABAMENTO|VIDROS: NÃO INCLUSOS)</t>
  </si>
  <si>
    <t>MATED-12730</t>
  </si>
  <si>
    <t>JANELA VENEZIANA EM METALON</t>
  </si>
  <si>
    <t>060.06 - MARCO EM AÇO</t>
  </si>
  <si>
    <t>MATED-12734</t>
  </si>
  <si>
    <t>MARCO EM CHAPA METÁLICA, CONFORME DETALHE 05</t>
  </si>
  <si>
    <t>060.07 - PADRÃO PENITENCIÁRIA</t>
  </si>
  <si>
    <t>MATED-12899</t>
  </si>
  <si>
    <t>MATED-12891</t>
  </si>
  <si>
    <t>EM PROCESSO DE DESATIVAÇÃO - PORTA (MATERIAL: AÇO|TIPO: ABRIR|BARRAS TRANSVERSAIS DE FERRO CHATO: 2"X5/16"|REVESTIDA EM CHAPA: 14|PADRÃO: SEDS)</t>
  </si>
  <si>
    <t>MATED-12900</t>
  </si>
  <si>
    <t>MATED-13050</t>
  </si>
  <si>
    <t>GRADE FIXA E PORTA DE ABRIR COM GRADE E CHAPA E TRANCA DE SEGURANÇA - PADRÃO SEDS</t>
  </si>
  <si>
    <t>MATED-12893</t>
  </si>
  <si>
    <t>MATED-12898</t>
  </si>
  <si>
    <t>MATED-12883</t>
  </si>
  <si>
    <t>MATED-12885</t>
  </si>
  <si>
    <t>MATED-12894</t>
  </si>
  <si>
    <t>PORTA EM TELA ONDULADA ARTÍSTICA MALHA 30 X 30 FIO 10 - PADRÃO SEDS</t>
  </si>
  <si>
    <t>060.08 - PORTA DE SANITÁRIO</t>
  </si>
  <si>
    <t>MATED-12827</t>
  </si>
  <si>
    <t>PORTA DE SANITÁRIO COMPLETA, COM BATENTES DE FERRO, ESTRUTURA EM METALON 20 X 30, FOLHA EM CHAPA GALVANIZADA Nº. 18, TRANQUETA E DOBRADIÇAS - 60 X 180 CM</t>
  </si>
  <si>
    <t>MATED-12671</t>
  </si>
  <si>
    <t>PORTA DE SANITÁRIO COMPLETA, COM BATENTES DE FERRO, ESTRUTURA EM METALON 20 X 30MM, FOLHA EM CHAPA GALVANIZADA Nº. 18, TRANQUETA E DOBRADIÇAS - 60 X 150 CM</t>
  </si>
  <si>
    <t>MATED-13080</t>
  </si>
  <si>
    <t>PORTA DE SANITÁRIO COMPLETA, COM BATENTES DE FERRO, ESTRUTURA EM METALON 20 X 30MM, FOLHA EM CHAPA GALVANIZADA Nº. 18, TRANQUETA E DOBRADIÇAS - 80 X 150 CM</t>
  </si>
  <si>
    <t>060.09 - PORTA EM AÇO</t>
  </si>
  <si>
    <t>MATED-13000</t>
  </si>
  <si>
    <t>PG - (70X70CM) PORTA COMPLETA, ESTRUTURA EM CHAPA, ASSENTADA , CONFORME DETALHES E ESPECIFICAÇÕES</t>
  </si>
  <si>
    <t>MATED-12686</t>
  </si>
  <si>
    <t>PM - (70 X 210 CM) PORTA COMPLETA, ESTRUTURA EM CHAPA, COM BARRA</t>
  </si>
  <si>
    <t>MATED-12675</t>
  </si>
  <si>
    <t>PM1 - (80 X 210 CM) PORTA COMPLETA, ESTRUTURA EM CHAPA, MARCO EM</t>
  </si>
  <si>
    <t>MATED-12676</t>
  </si>
  <si>
    <t>PM2 - (90 X 210 CM) PORTA COMPLETA, ESTRUTURA EM CHAPA, COM BARRA</t>
  </si>
  <si>
    <t>MATED-12674</t>
  </si>
  <si>
    <t>PM3 - (60 X 210 CM) PORTA COMPLETA, ESTRUTURA EM CHAPA, MARCO EM</t>
  </si>
  <si>
    <t>MATED-12677</t>
  </si>
  <si>
    <t>PORTA EM PERFIL E CHAPA METÁLICA</t>
  </si>
  <si>
    <t>060.10 - PORTA EM AÇO DE ENROLAR</t>
  </si>
  <si>
    <t>MATED-12673</t>
  </si>
  <si>
    <t>PORTA AÇO DE ENROLAR, INCLUSIVE EIXO, MOLA, SOLEIRA, ETIQUETA, CAVALETE E GUIAS, FITAS E FECHADURAS LATERAIS (TIPO DE LÂMINA: RAIADA LARGA|CHAPA: 24|LARGURA ÚTIL: 100MM|ACIONAMENTO: MANUAL|QUANTIDADE DE FECHADURA COM TRAVA LATERAL E TETRA CHAVE: 2)</t>
  </si>
  <si>
    <t>060.11 - PORTÃO EM AÇO</t>
  </si>
  <si>
    <t>MATED-12664</t>
  </si>
  <si>
    <t>EM PROCESSO DE DESATIVAÇÃO - PORTÃO (MATERIAL: AÇO GALVANIZADO|TIPO: ABRIR|DIÂMETRO TUBO DE REQUADRO: 2.1/2"|VEDAÇÃO: TELA FIO 12#1/2")</t>
  </si>
  <si>
    <t>MATED-12660</t>
  </si>
  <si>
    <t>PORTÃO DE FERRO PADRÃO, EM CHAPA (TIPO LAMBRI)</t>
  </si>
  <si>
    <t>MATED-12661</t>
  </si>
  <si>
    <t>PORTÃO DE GRADE</t>
  </si>
  <si>
    <t>MATED-12663</t>
  </si>
  <si>
    <t>PORTÃO EM PERFIL E CHAPA METÁLICA</t>
  </si>
  <si>
    <t>060.12 - TUBO EM METALON</t>
  </si>
  <si>
    <t>MATED-27954</t>
  </si>
  <si>
    <t>TUBO DE AÇO (TIPO: INDUSTRIAL COM COSTURA|MATERIAL: AÇO GALVANIZADO|NORMA: NBR-6591)</t>
  </si>
  <si>
    <t>MATED-21973</t>
  </si>
  <si>
    <t>TUBO EM METALON (FORMATO: RETANGULAR|SEÇÃO: 30X30MM|ESPESSURA: 1,20MM|MASSA LINEAR: 1,09KG/M)</t>
  </si>
  <si>
    <t>MATED-12745</t>
  </si>
  <si>
    <t>TUBO EM METALON GALVANIZADO (FORMATO: QUADRADO|SEÇÃO: 20X20MM|ESPESSURA: 1,25MM|MASSA LINEAR: 0,72KG/M)</t>
  </si>
  <si>
    <t>MATED-21971</t>
  </si>
  <si>
    <t>TUBO EM METALON GALVANIZADO (FORMATO: RETANGULAR|SEÇÃO: 100X30MM|ESPESSURA: 1,20MM|MASSA LINEAR: 2,40KG/M)</t>
  </si>
  <si>
    <t>MATED-12746</t>
  </si>
  <si>
    <t>TUBO EM METALON GALVANIZADO (FORMATO: RETANGULAR|SEÇÃO: 30X20MM|ESPESSURA: 1,25MM|MASSA LINEAR: 0,90KG/M)</t>
  </si>
  <si>
    <t>061 - ESQUADRIAS ESPECIAIS</t>
  </si>
  <si>
    <t>061.01 - PORTA CORTA-FOGO</t>
  </si>
  <si>
    <t>MATED-12678</t>
  </si>
  <si>
    <t>PORTA CORTA-FOGO (TIPO: ABRIR|FOLHA: 1|ALTURA: 210CM|LARGURA: 80CM|DOBRADIÇA: ESPECIAL COM MOLA DE FECHAMENTO|FECHADURA: INCLUSO|MAÇANETA: INCLUSO|BATENTE: INCLUSO|ACESSÓRIOS DE ACABAMENTO: INCLUSO)</t>
  </si>
  <si>
    <t>MATED-12679</t>
  </si>
  <si>
    <t>PORTA CORTA-FOGO (TIPO: ABRIR|FOLHA: 1|ALTURA: 210CM|LARGURA: 90CM|DOBRADIÇA: ESPECIAL COM MOLA DE FECHAMENTO|FECHADURA: INCLUSO|MAÇANETA: INCLUSO|BATENTE: INCLUSO|ACESSÓRIOS DE ACABAMENTO: INCLUSO)</t>
  </si>
  <si>
    <t>MATED-12680</t>
  </si>
  <si>
    <t>PORTA CORTA-FOGO (TIPO: ABRIR|FOLHAS: 2|ALTURA: 210CM|LARGURA TOTAL: 160CM|DOBRADIÇA: ESPECIAL COM MOLA DE FECHAMENTO|FECHADURA: INCLUSO|MAÇANETA: INCLUSO|BATENTE: INCLUSO|ACESSÓRIOS DE ACABAMENTO: INCLUSO)</t>
  </si>
  <si>
    <t>062 - ESTABILIZADORES E NO-BREAK</t>
  </si>
  <si>
    <t>062.01 - ESTABILIZADOR</t>
  </si>
  <si>
    <t>MATED-11751</t>
  </si>
  <si>
    <t>063 - ESTACAS PRÉ-MOLDADAS</t>
  </si>
  <si>
    <t>063.01 - ESTACA PRÉ MOLDADA CONCRETO PROTENDIDO</t>
  </si>
  <si>
    <t>MATED-12045</t>
  </si>
  <si>
    <t>ESTACA PRÉ-MOLDADA CONCRETO PROTENDIDO - SEÇÃO QUADRADA 15 X 15 CM|25 T</t>
  </si>
  <si>
    <t>MATED-12051</t>
  </si>
  <si>
    <t>ESTACA PRÉ-MOLDADA CONCRETO PROTENDIDO - SEÇÃO QUADRADA 17 X 17 CM|35 T</t>
  </si>
  <si>
    <t>MATED-12046</t>
  </si>
  <si>
    <t>ESTACA PRÉ-MOLDADA CONCRETO PROTENDIDO - SEÇÃO QUADRADA 20 X 20 CM|50 T</t>
  </si>
  <si>
    <t>MATED-12047</t>
  </si>
  <si>
    <t>ESTACA PRÉ-MOLDADA CONCRETO PROTENDIDO - SEÇÃO QUADRADA 21,5 X 21,5 CM|60T</t>
  </si>
  <si>
    <t>MATED-12053</t>
  </si>
  <si>
    <t>ESTACA PRÉ-MOLDADA CONCRETO PROTENDIDO - SEÇÃO QUADRADA 25,5 X 25,5 CM|85T</t>
  </si>
  <si>
    <t>MATED-12052</t>
  </si>
  <si>
    <t>ESTACA PRÉ-MOLDADA (MATERIAL: CONCRETO PROTENDIDO|SEÇÃO: QUADRADA|DIMENSÃO: 23X23CM|CAPACIDADE DE CARGA: 70T)</t>
  </si>
  <si>
    <t>064 - ESTAÇÕES DE TRATAMENTO DE ESGOTO E ACESSÓRIOS</t>
  </si>
  <si>
    <t>064.02 - FOSSA SÉPTICA</t>
  </si>
  <si>
    <t>MATED-11234</t>
  </si>
  <si>
    <t>FOSSA SÉPTICA DE CONCRETO ARMADO (ALTURA: 1,50M|DIÂMETRO DA SEÇÃO: 1,50M|NÚMERO DE CONTRIBUINTES: 15)</t>
  </si>
  <si>
    <t>MATED-11235</t>
  </si>
  <si>
    <t>FOSSA SÉPTICA DE CONCRETO ARMADO (ALTURA: 2,25M|DIÂMETRO DA SEÇÃO: 1,50M|NÚMERO DE CONTRIBUINTES: 30)</t>
  </si>
  <si>
    <t>MATED-11236</t>
  </si>
  <si>
    <t>FOSSA SÉPTICA DE CONCRETO ARMADO (ALTURA: 3,00M|DIÂMETRO DA SEÇÃO: 1,50M|NÚMERO DE CONTRIBUINTES: 40)</t>
  </si>
  <si>
    <t>MATED-11237</t>
  </si>
  <si>
    <t>FOSSA SÉPTICA DE CONCRETO ARMADO (ALTURA: 3,50M|DIÂMETRO DA SEÇÃO: 1,50M|NÚMERO DE CONTRIBUINTES: 100)</t>
  </si>
  <si>
    <t>065 - FAIXAS DECOTATIVAS E FRISOS</t>
  </si>
  <si>
    <t>MATED-12480</t>
  </si>
  <si>
    <t>FAIXA CERÂMICA DECORADA 50 X 200 MM</t>
  </si>
  <si>
    <t>065.01 - CANTONEIRA EM ALUMÍNIO</t>
  </si>
  <si>
    <t>MATED-12703</t>
  </si>
  <si>
    <t>CANTONEIRA (MATERIAL: ALUMINIO|ABAS IGUAIS: 1"|ESPESSURA: 3/16")</t>
  </si>
  <si>
    <t>065.02 - FAIXA/FRISO CERÂMICO</t>
  </si>
  <si>
    <t>MATED-12508</t>
  </si>
  <si>
    <t>FRISO CERÂMICO 10 X 200MM</t>
  </si>
  <si>
    <t>066 - FECHADURAS E DOBRADIÇAS</t>
  </si>
  <si>
    <t>066.01 - CADEADO</t>
  </si>
  <si>
    <t>MATED-9630</t>
  </si>
  <si>
    <t>CADEADO SIMPLES EM LATAO MACIÇO (LARGURA: 25MM|COR: DOURADO|HASTE: AÇO CEMENTADO|Nº CHAVES: 2)</t>
  </si>
  <si>
    <t>MATED-12451</t>
  </si>
  <si>
    <t>CADEADO SIMPLES EM LATAO MACIÇO (LARGURA: 50MM|COR: DOURADO|HASTE: AÇO CEMENTADO|Nº CHAVES: 2)</t>
  </si>
  <si>
    <t>066.02 - COMPLEMENTO DE FERRAGEM</t>
  </si>
  <si>
    <t>MATED-23039</t>
  </si>
  <si>
    <t>FERROLHO REDONDO (MATERIAL: AÇO GALVANIZADO|COMPRIMENTO: 3"|PARAFUSOS: INCLUSOS)</t>
  </si>
  <si>
    <t>MATED-11389</t>
  </si>
  <si>
    <t>MOLA HIDRÁULICA NORMAL</t>
  </si>
  <si>
    <t>MATED-13879</t>
  </si>
  <si>
    <t>ROLDANA GUIA SUPERIOR COM ROLAMENTO (DIÂMETRO*: 70MM|MATERIAL: AÇO|ACABAMENTO: NATURAL)*VALORES REFERENCIAIS APROXIMADOS</t>
  </si>
  <si>
    <t>MATED-13878</t>
  </si>
  <si>
    <t>ROLDANA PARA PORTÃO (TIPO: U OU MEIA CANA|DIÂMETRO: 3"|CAPACIDADE*: 200KG|MATERIAL: AÇO|ACABAMENTO: ZINCADO)*VALORES REFERENCIAIS APROXIMADOS</t>
  </si>
  <si>
    <t>MATED-12485</t>
  </si>
  <si>
    <t>TRANQUETA (APLICAÇÃO: BANHEIRO|TIPO: FECHO|PARAFUSOS: INCLUSOS)</t>
  </si>
  <si>
    <t>MATED-12486</t>
  </si>
  <si>
    <t>TRANQUETA (APLICAÇÃO: BANHEIRO|TIPO: LIVRE/OCUPADO|PARAFUSOS: INCLUSOS)</t>
  </si>
  <si>
    <t>066.03 - DOBRADIÇA</t>
  </si>
  <si>
    <t>MATED-11387</t>
  </si>
  <si>
    <t>DOBRADIÇA DE FERRO PARA PORTA (TIPO: PINO SOLTO COM BOLA|LARGURA: 2.1/2"|ALTURA: 3")</t>
  </si>
  <si>
    <t>MATED-11388</t>
  </si>
  <si>
    <t>DOBRADIÇA DE FERRO PARA PORTA (TIPO: PINO SOLTO COM BOLA|LARGURA: 3.1/2"|ALTURA: 3")</t>
  </si>
  <si>
    <t>MATED-12692</t>
  </si>
  <si>
    <t>DOBRADIÇA DE FERRO PARA PORTA (TIPO: PINO SOLTO|ACABAMENTO: CROMADO|LARGURA: 2.1/4"|ALTURA: 3")</t>
  </si>
  <si>
    <t>MATED-21603</t>
  </si>
  <si>
    <t>DOBRADIÇA DE FERRO PARA PORTÃO (TIPO: GONZO N°1|DIÂMETRO DO PINO: 5/8"|LARGURA DA ABA: 3/4"|ACABAMENTO: BICROMATIZADO)</t>
  </si>
  <si>
    <t>MATED-21604</t>
  </si>
  <si>
    <t>DOBRADIÇA DE FERRO PARA PORTÃO (TIPO: GONZO N°2|DIÂMETRO DO PINO: 3/4"|LARGURA DA ABA: 1"|ACABAMENTO: BICROMATIZADO)</t>
  </si>
  <si>
    <t>066.04 - FECHADURA</t>
  </si>
  <si>
    <t>MATED-12484</t>
  </si>
  <si>
    <t>FECHADURA (APLICAÇÃO: BANHEIRO|TIPO: TRANQUETA|PARAFUSOS: INCLUSOS|Nº DE CHAVE: 1|ESPELHO: CROMADO|DISTÂNCIA DE BROCA: 40MM|GRAU DE SEGURANÇA: MÉDIO|MAÇANETA: ALAVANCA EM ZAMAC)</t>
  </si>
  <si>
    <t>MATED-21602</t>
  </si>
  <si>
    <t>FECHADURA (APLICAÇÃO: DIVISÓRIA|TIPO: YALE|PARAFUSOS: INCLUSOS|Nº DE CHAVE: 3|ESPELHO: CROMADO|MAÇANETA: TUBULAR EM ZAMAC)</t>
  </si>
  <si>
    <t>MATED-21816</t>
  </si>
  <si>
    <t>FECHADURA (APLICAÇÃO: EXTERNA|TIPO: TETRA-CHAVE|PARAFUSOS: INCLUSOS|Nº DE CHAVE: 2|DISTÂNCIA DE BROCA: 40MM|GRAU DE SEGURANÇA: MÉDIO)</t>
  </si>
  <si>
    <t>MATED-12481</t>
  </si>
  <si>
    <t>FECHADURA (APLICAÇÃO: EXTERNA|TIPO: YALE|PARAFUSOS: INCLUSOS|Nº DE CHAVE: 2|ESPELHO: CROMADO|DISTÂNCIA DE BROCA: 40MM|GRAU DE SEGURANÇA: MÉDIO|MAÇANETA: ALAVANCA EM ZAMAC)</t>
  </si>
  <si>
    <t>MATED-12483</t>
  </si>
  <si>
    <t>FECHADURA (APLICAÇÃO: INTERNA|TIPO: GORGE|PARAFUSOS: INCLUSOS|Nº DE CHAVE: 2|ESPELHO: CROMADO|DISTÂNCIA DE BROCA: 40MM|GRAU DE SEGURANÇA: MÉDIO|MAÇANETA: ALAVANCA EM ZAMAC)</t>
  </si>
  <si>
    <t>MATED-13912</t>
  </si>
  <si>
    <t>FECHADURA (APLICAÇÃO: PORTA DE CORRER|TIPO: BICO DE PAPAGAIO|PARAFUSOS: INCLUSOS|Nº DE CHAVE: 2|ESPELHO: CROMADO|DISTÂNCIA MÉDIA DE BROCA: 40MM|GRAU DE SEGURANÇA: MÉDIO)</t>
  </si>
  <si>
    <t>MATED-7577</t>
  </si>
  <si>
    <t>FECHADURA (APLICAÇÃO: SERRALHERIA|TIPO: YALE|PARAFUSOS: INCLUSOS|Nº DE CHAVE: 2|ESPELHO: CROMADO|DISTÂNCIA DE BROCA: 20MM|GRAU DE SEGURANÇA: MÉDIO|MAÇANETA: ALAVANCA EM ZAMAC)</t>
  </si>
  <si>
    <t>067 - FERRAMENTAS</t>
  </si>
  <si>
    <t>067.02 - FERRAMENTA MANUAL</t>
  </si>
  <si>
    <t>MATED-11207</t>
  </si>
  <si>
    <t>PISTOLA DE PINTURA</t>
  </si>
  <si>
    <t>MATED-11962</t>
  </si>
  <si>
    <t>PONTEIRO PARA ROMPEDOR (COMPRIMENTO*: 400MM|DIÂMETRO DA SEÇÃO: 18MM|PESO*: 0,6KG)*VALORES REFERENCIAIS APROXIMADOS</t>
  </si>
  <si>
    <t>068 - FIOS E CABOS ELÉTRICOS</t>
  </si>
  <si>
    <t>068.01 - CABO ISOLAMENTO EM EPR</t>
  </si>
  <si>
    <t>MATED-11800</t>
  </si>
  <si>
    <t>CABO UNIPOLAR ISOLADO EM POLÍMERO TERMOFIXO, TIPO EPR, NÃO HALOGENADO, 0,6/1KV, 90°C - BAIXA TENSÃO (ENCORDOAMENTO: CLASSE 5|SEÇÃO TRANSVERSAL: 10MM2)</t>
  </si>
  <si>
    <t>MATED-11790</t>
  </si>
  <si>
    <t>CABO UNIPOLAR ISOLADO EM POLÍMERO TERMOFIXO, TIPO EPR, NÃO HALOGENADO, 0,6/1KV, 90°C - BAIXA TENSÃO (ENCORDOAMENTO: CLASSE 5|SEÇÃO TRANSVERSAL: 120MM2)</t>
  </si>
  <si>
    <t>MATED-11787</t>
  </si>
  <si>
    <t>CABO UNIPOLAR ISOLADO EM POLÍMERO TERMOFIXO, TIPO EPR, NÃO HALOGENADO, 0,6/1KV, 90°C - BAIXA TENSÃO (ENCORDOAMENTO: CLASSE 5|SEÇÃO TRANSVERSAL: 1,50MM2)</t>
  </si>
  <si>
    <t>MATED-11791</t>
  </si>
  <si>
    <t>CABO UNIPOLAR ISOLADO EM POLÍMERO TERMOFIXO, TIPO EPR, NÃO HALOGENADO, 0,6/1KV, 90°C - BAIXA TENSÃO (ENCORDOAMENTO: CLASSE 5|SEÇÃO TRANSVERSAL: 150MM2)</t>
  </si>
  <si>
    <t>MATED-11801</t>
  </si>
  <si>
    <t>CABO UNIPOLAR ISOLADO EM POLÍMERO TERMOFIXO, TIPO EPR, NÃO HALOGENADO, 0,6/1KV, 90°C - BAIXA TENSÃO (ENCORDOAMENTO: CLASSE 5|SEÇÃO TRANSVERSAL: 16MM2)</t>
  </si>
  <si>
    <t>MATED-11792</t>
  </si>
  <si>
    <t>CABO UNIPOLAR ISOLADO EM POLÍMERO TERMOFIXO, TIPO EPR, NÃO HALOGENADO, 0,6/1KV, 90°C - BAIXA TENSÃO (ENCORDOAMENTO: CLASSE 5|SEÇÃO TRANSVERSAL: 185MM2)</t>
  </si>
  <si>
    <t>MATED-11793</t>
  </si>
  <si>
    <t>CABO UNIPOLAR ISOLADO EM POLÍMERO TERMOFIXO, TIPO EPR, NÃO HALOGENADO, 0,6/1KV, 90°C - BAIXA TENSÃO (ENCORDOAMENTO: CLASSE 5|SEÇÃO TRANSVERSAL: 240MM2)</t>
  </si>
  <si>
    <t>MATED-11802</t>
  </si>
  <si>
    <t>CABO UNIPOLAR ISOLADO EM POLÍMERO TERMOFIXO, TIPO EPR, NÃO HALOGENADO, 0,6/1KV, 90°C - BAIXA TENSÃO (ENCORDOAMENTO: CLASSE 5|SEÇÃO TRANSVERSAL: 25MM2)</t>
  </si>
  <si>
    <t>MATED-11797</t>
  </si>
  <si>
    <t>CABO UNIPOLAR ISOLADO EM POLÍMERO TERMOFIXO, TIPO EPR, NÃO HALOGENADO, 0,6/1KV, 90°C - BAIXA TENSÃO (ENCORDOAMENTO: CLASSE 5|SEÇÃO TRANSVERSAL: 2,50MM2)</t>
  </si>
  <si>
    <t>MATED-11794</t>
  </si>
  <si>
    <t>CABO UNIPOLAR ISOLADO EM POLÍMERO TERMOFIXO, TIPO EPR, NÃO HALOGENADO, 0,6/1KV, 90°C - BAIXA TENSÃO (ENCORDOAMENTO: CLASSE 5|SEÇÃO TRANSVERSAL: 300MM2)</t>
  </si>
  <si>
    <t>MATED-11803</t>
  </si>
  <si>
    <t>CABO UNIPOLAR ISOLADO EM POLÍMERO TERMOFIXO, TIPO EPR, NÃO HALOGENADO, 0,6/1KV, 90°C - BAIXA TENSÃO (ENCORDOAMENTO: CLASSE 5|SEÇÃO TRANSVERSAL: 35MM2)</t>
  </si>
  <si>
    <t>MATED-11798</t>
  </si>
  <si>
    <t>CABO UNIPOLAR ISOLADO EM POLÍMERO TERMOFIXO, TIPO EPR, NÃO HALOGENADO, 0,6/1KV, 90°C - BAIXA TENSÃO (ENCORDOAMENTO: CLASSE 5|SEÇÃO TRANSVERSAL: 4MM2)</t>
  </si>
  <si>
    <t>MATED-11804</t>
  </si>
  <si>
    <t>CABO UNIPOLAR ISOLADO EM POLÍMERO TERMOFIXO, TIPO EPR, NÃO HALOGENADO, 0,6/1KV, 90°C - BAIXA TENSÃO (ENCORDOAMENTO: CLASSE 5|SEÇÃO TRANSVERSAL: 50MM2)</t>
  </si>
  <si>
    <t>MATED-11799</t>
  </si>
  <si>
    <t>CABO UNIPOLAR ISOLADO EM POLÍMERO TERMOFIXO, TIPO EPR, NÃO HALOGENADO, 0,6/1KV, 90°C - BAIXA TENSÃO (ENCORDOAMENTO: CLASSE 5|SEÇÃO TRANSVERSAL: 6MM2)</t>
  </si>
  <si>
    <t>MATED-11788</t>
  </si>
  <si>
    <t>CABO UNIPOLAR ISOLADO EM POLÍMERO TERMOFIXO, TIPO EPR, NÃO HALOGENADO, 0,6/1KV, 90°C - BAIXA TENSÃO (ENCORDOAMENTO: CLASSE 5|SEÇÃO TRANSVERSAL: 70MM2)</t>
  </si>
  <si>
    <t>MATED-11789</t>
  </si>
  <si>
    <t>CABO UNIPOLAR ISOLADO EM POLÍMERO TERMOFIXO, TIPO EPR, NÃO HALOGENADO, 0,6/1KV, 90°C - BAIXA TENSÃO (ENCORDOAMENTO: CLASSE 5|SEÇÃO TRANSVERSAL: 95MM2)</t>
  </si>
  <si>
    <t>068.02 - CABO ISOLAMENTO EM LSHF/ATOX</t>
  </si>
  <si>
    <t>MATED-11809</t>
  </si>
  <si>
    <t>CABO UNIPOLAR ISOLADO EM POLÍMERO TERMOPLÁSTICO, TIPO LSHF/ATOX, NÃO HALOGENADO, 450/750V, 70°C - BAIXA TENSÃO (ENCORDOAMENTO: CLASSE 5|SEÇÃO TRANSVERSAL: 10MM2)</t>
  </si>
  <si>
    <t>MATED-11805</t>
  </si>
  <si>
    <t>CABO UNIPOLAR ISOLADO EM POLÍMERO TERMOPLÁSTICO, TIPO LSHF/ATOX, NÃO HALOGENADO, 450/750V, 70°C - BAIXA TENSÃO (ENCORDOAMENTO: CLASSE 5|SEÇÃO TRANSVERSAL: 1,50MM2)</t>
  </si>
  <si>
    <t>MATED-11810</t>
  </si>
  <si>
    <t>CABO UNIPOLAR ISOLADO EM POLÍMERO TERMOPLÁSTICO, TIPO LSHF/ATOX, NÃO HALOGENADO, 450/750V, 70°C - BAIXA TENSÃO (ENCORDOAMENTO: CLASSE 5|SEÇÃO TRANSVERSAL: 16MM2)</t>
  </si>
  <si>
    <t>MATED-11811</t>
  </si>
  <si>
    <t>CABO UNIPOLAR ISOLADO EM POLÍMERO TERMOPLÁSTICO, TIPO LSHF/ATOX, NÃO HALOGENADO, 450/750V, 70°C - BAIXA TENSÃO (ENCORDOAMENTO: CLASSE 5|SEÇÃO TRANSVERSAL: 25MM2)</t>
  </si>
  <si>
    <t>MATED-11806</t>
  </si>
  <si>
    <t>CABO UNIPOLAR ISOLADO EM POLÍMERO TERMOPLÁSTICO, TIPO LSHF/ATOX, NÃO HALOGENADO, 450/750V, 70°C - BAIXA TENSÃO (ENCORDOAMENTO: CLASSE 5|SEÇÃO TRANSVERSAL: 2,50MM2)</t>
  </si>
  <si>
    <t>MATED-11812</t>
  </si>
  <si>
    <t>CABO UNIPOLAR ISOLADO EM POLÍMERO TERMOPLÁSTICO, TIPO LSHF/ATOX, NÃO HALOGENADO, 450/750V, 70°C - BAIXA TENSÃO (ENCORDOAMENTO: CLASSE 5|SEÇÃO TRANSVERSAL: 35MM2)</t>
  </si>
  <si>
    <t>MATED-11807</t>
  </si>
  <si>
    <t>CABO UNIPOLAR ISOLADO EM POLÍMERO TERMOPLÁSTICO, TIPO LSHF/ATOX, NÃO HALOGENADO, 450/750V, 70°C - BAIXA TENSÃO (ENCORDOAMENTO: CLASSE 5|SEÇÃO TRANSVERSAL: 4MM2)</t>
  </si>
  <si>
    <t>MATED-11808</t>
  </si>
  <si>
    <t>CABO UNIPOLAR ISOLADO EM POLÍMERO TERMOPLÁSTICO, TIPO LSHF/ATOX, NÃO HALOGENADO, 450/750V, 70°C - BAIXA TENSÃO (ENCORDOAMENTO: CLASSE 5|SEÇÃO TRANSVERSAL: 6MM2)</t>
  </si>
  <si>
    <t>068.03 - CABO ISOLAMENTO EM PVC</t>
  </si>
  <si>
    <t>MATED-11755</t>
  </si>
  <si>
    <t>INATIVADO NÃO USAR - CABO ISOLADO EM PVC 450/750V - 70°C - BAIXA TENSÃO (SEÇÃO TRANSVERSAL: 4,00MM²|ENCORDOAMENTO: CLASSE 2)</t>
  </si>
  <si>
    <t>MATED-12621</t>
  </si>
  <si>
    <t>INATIVADO NÃO USAR - FIO EM POLÍMERO TERMOPLÁSTICO (TIPO ISOLAMENTO: PVC|TENSÃO: 450/750V|TEMPERATURA: 70°C|ENCORDOAMENTO: CLASSE 1|SEÇÃO TRANSVERSAL: 10MM2|APLICAÇÃO: BAIXA TENSÃO)</t>
  </si>
  <si>
    <t>MATED-12609</t>
  </si>
  <si>
    <t>INATIVADO NÃO USAR - FIO EM POLÍMERO TERMOPLÁSTICO (TIPO ISOLAMENTO: PVC|TENSÃO: 450/750V|TEMPERATURA 70°C|ENCORDOAMENTO: CLASSE 1|SEÇÃO TRANSVERSAL: 1,5MM2|APLICAÇÃO: BAIXA TENSÃO)</t>
  </si>
  <si>
    <t>MATED-11783</t>
  </si>
  <si>
    <t>INATIVADO NÃO USAR - FIO EM POLÍMERO TERMOPLÁSTICO (TIPO ISOLAMENTO: PVC|TENSÃO: 450/750V|TEMPERATURA: 70°C|ENCORDOAMENTO: CLASSE 1|SEÇÃO TRANSVERSAL: 2,5MM2|APLICAÇÃO: BAIXA TENSÃO)</t>
  </si>
  <si>
    <t>MATED-11784</t>
  </si>
  <si>
    <t>INATIVADO NÃO USAR - FIO EM POLÍMERO TERMOPLÁSTICO (TIPO ISOLAMENTO: PVC|TENSÃO: 450/750V|TEMPERATURA: 70°C|ENCORDOAMENTO: CLASSE 1|SEÇÃO TRANSVERSAL: 4MM2|APLICAÇÃO: BAIXA TENSÃO)</t>
  </si>
  <si>
    <t>MATED-11785</t>
  </si>
  <si>
    <t>INATIVADO NÃO USAR - FIO EM POLÍMERO TERMOPLÁSTICO (TIPO ISOLAMENTO: PVC|TENSÃO: 450/750V|TEMPERATURA: 70°C|ENCORDOAMENTO: CLASSE 1|SEÇÃO TRANSVERSAL: 6MM2|APLICAÇÃO: BAIXA TENSÃO)</t>
  </si>
  <si>
    <t>069 - FITAS DE SINALIZAÇÃO E CONES</t>
  </si>
  <si>
    <t>069.01 - CONE</t>
  </si>
  <si>
    <t>MATED-11228</t>
  </si>
  <si>
    <t>CONE (MATERIAL: PLÁSTICO|ALTURA: 75CM|COR: LARANJA/BRANCO OU PRETO/AMARELO)</t>
  </si>
  <si>
    <t>069.02 - FITA DE SINALIZAÇÃO</t>
  </si>
  <si>
    <t>MATED-24046</t>
  </si>
  <si>
    <t>FITA SUBTERRÂNEA PARA SINALIZAÇÃO DE REDES OU TUBULAÇÕES (LARGURA MÍNIMA: 75MM)</t>
  </si>
  <si>
    <t>MATED-11227</t>
  </si>
  <si>
    <t>FITA ZEBRADA PARA SINALIZAÇÃO (LARGURA: 70MM|ROLO: 200M)</t>
  </si>
  <si>
    <t>071 - GESSO</t>
  </si>
  <si>
    <t>071.01 - GESSO</t>
  </si>
  <si>
    <t>MATED-11259</t>
  </si>
  <si>
    <t>GESSO (CONTEÚDO: EM PÓ|APLICAÇÃO: REVESTIMENTO|EMBALAGEM: SACO)</t>
  </si>
  <si>
    <t>072 - GRAXAS E LUBRIFICANTES</t>
  </si>
  <si>
    <t>072.01 - GRAXA</t>
  </si>
  <si>
    <t>MATED-9724</t>
  </si>
  <si>
    <t>GRAXA LUBRIFICANTE (BASE: CÁLCIO)</t>
  </si>
  <si>
    <t>072.02 - PASTA</t>
  </si>
  <si>
    <t>MATED-11680</t>
  </si>
  <si>
    <t>PASTA LUBRIFICANTE PARA TUBO DE PVC (DENSIDADE MÉDIA: 1000KG/M3)</t>
  </si>
  <si>
    <t>MATED-11627</t>
  </si>
  <si>
    <t>PASTA PARA SOLDA EM COBRE E BRONZE (EMBALAGEM: 75GR)</t>
  </si>
  <si>
    <t>073 - GRELHAS, TAMPAS E REQUADROS METÁLICOS</t>
  </si>
  <si>
    <t>073.01 - BOCA DE LOBO</t>
  </si>
  <si>
    <t>MATED-12823</t>
  </si>
  <si>
    <t>CANTONEIRA PARA BOCA DE LOBO EM F°F°</t>
  </si>
  <si>
    <t>MATED-12826</t>
  </si>
  <si>
    <t>CONJUNTO QUADRO E GRELHA DE FERRO FUNDIDO P=199KG PARA BOCA DE LOBO</t>
  </si>
  <si>
    <t>MATED-12712</t>
  </si>
  <si>
    <t>GRELHA EM CONCRETO PARA BOCA DE LOBO</t>
  </si>
  <si>
    <t>073.02 - GRADE PARA REFLETOR</t>
  </si>
  <si>
    <t>MATED-12224</t>
  </si>
  <si>
    <t>EM PROCESSO DE DESATIVAÇÃO - GRADE EM BARRA CHATA (DIMENSÃO: 3/4"X1/8"|REQUADRO DE FERRO: 1/4"|APLICAÇÃO: REFLETOR 70CMX70CM)</t>
  </si>
  <si>
    <t>MATED-12714</t>
  </si>
  <si>
    <t>GRELHA PARA CAIXA DE HOLOFOTE REFLETOR EM PERFIL CHATO DE 25 X 3MM, 45 X 45 CM</t>
  </si>
  <si>
    <t>073.03 - GRELHA EM FERRO FUNDIDO</t>
  </si>
  <si>
    <t>MATED-12500</t>
  </si>
  <si>
    <t>GRELHA DE FERRO FUNDIDO 0,30 X 0,30 M</t>
  </si>
  <si>
    <t>MATED-12457</t>
  </si>
  <si>
    <t>GRELHA FUNDIDA 571-C, 0,10 X 0,10M</t>
  </si>
  <si>
    <t>MATED-12458</t>
  </si>
  <si>
    <t>GRELHA FUNDIDA 571-C, 0,15 X 0,15M</t>
  </si>
  <si>
    <t>073.04 - GRELHA EM INOX</t>
  </si>
  <si>
    <t>MATED-12503</t>
  </si>
  <si>
    <t>GRELHA (MATERIAL: AÇO INOX|ACABAMENTO: POLIDO|FECHO GIRATÓRIO: INCLUSO|LARGURA: 100MM|COMPRIMENTO: 100MM|CAIXILHO OU PORTA GRELHA: INCLUSO)</t>
  </si>
  <si>
    <t>MATED-12505</t>
  </si>
  <si>
    <t>GRELHA (MATERIAL: AÇO INOX|ACABAMENTO: POLIDO|FECHO GIRATÓRIO: INCLUSO|LARGURA: 150MM|COMPRIMENTO: 150MM|CAIXILHO OU PORTA GRELHA: INCLUSO)</t>
  </si>
  <si>
    <t>073.05 - GRELHA EM PVC</t>
  </si>
  <si>
    <t>MATED-11716</t>
  </si>
  <si>
    <t>GRELHA DE PVC REDONDA (ACABAMENTO: CROMADO|DIÂMETRO DA SEÇÃO: 100MM)</t>
  </si>
  <si>
    <t>073.06 - GRELHA HEMISFÉRICA</t>
  </si>
  <si>
    <t>MATED-11380</t>
  </si>
  <si>
    <t>GRELHA HEMISFÉRICA DE FERRO FUNDIDO PARA ÁGUAS PLUVIAIS (DIÂMETRO DA SEÇÃO: 3")</t>
  </si>
  <si>
    <t>MATED-11381</t>
  </si>
  <si>
    <t>GRELHA HEMISFÉRICA DE FERRO FUNDIDO PARA ÁGUAS PLUVIAIS (DIÂMETRO DA SEÇÃO: 4")</t>
  </si>
  <si>
    <t>MATED-11382</t>
  </si>
  <si>
    <t>GRELHA HEMISFÉRICA DE FERRO FUNDIDO PARA ÁGUAS PLUVIAIS (DIÂMETRO DA SEÇÃO: 6")</t>
  </si>
  <si>
    <t>073.07 - PADRÃO PENITENCIÁRIA</t>
  </si>
  <si>
    <t>MATED-12903</t>
  </si>
  <si>
    <t>MATED-12901</t>
  </si>
  <si>
    <t>073.08 - TAMPA EM ALUMÍNIO</t>
  </si>
  <si>
    <t>MATED-12882</t>
  </si>
  <si>
    <t>TAMPÃO DE ALUMÍNIO</t>
  </si>
  <si>
    <t>073.09 - TAMPA EM FERRO FUNDIDO</t>
  </si>
  <si>
    <t>MATED-12540</t>
  </si>
  <si>
    <t>TAMPA DE FERRO FUNDIDO PARA HIDRANTE DE RECALQUE</t>
  </si>
  <si>
    <t>MATED-11462</t>
  </si>
  <si>
    <t>TAMPA PARA CAIXA (TIPO: R1|APLICAÇÃO: TELEFONIA|MATERIAL: FERRO FUNDIDO|COMPRIMENTO*: 600MM|LARGURA*: 500MM|PADRÃO: TELEBRÁS|REQUADRO: INCLUSO)*VALORES REFERENCIAIS APROXIMADOS</t>
  </si>
  <si>
    <t>MATED-27187</t>
  </si>
  <si>
    <t>TAMPA PARA CAIXA TIPO R2 SIMPLES COM QUADRO EM CANTONEIRA EM FERRO FUNDIDO (COMPRIMENTO: 1100MM*|LARGURA: 550MM*|PADRÃO: TELEBRÁS)* MEDIDAS REFERENCIAIS</t>
  </si>
  <si>
    <t>MATED-27274</t>
  </si>
  <si>
    <t>TAMPÃO ARTICULADO (APLICAÇÃO: POÇO LUMINAR|TIPO: T-5|MATERIAL: FERRO FUNDIDO|MEDIDAS*: 195X190MM)*VALORES REFERENCIAIS APROXIMADOS</t>
  </si>
  <si>
    <t>MATED-13058</t>
  </si>
  <si>
    <t>TAMPÃO E ARO ARTICULADOS (APLICAÇÃO:CAIXA PADRÃO CEMIG|TIPO: ZA|INSTALAÇÃO: PASSEIO|MATERIAL: FERRO FUNDIDO|COMPRIMENTO*: 310MM|LARGURA: 310MM*)*VALORES REFERENCIAIS APROXIMADOS</t>
  </si>
  <si>
    <t>MATED-13060</t>
  </si>
  <si>
    <t>TAMPÃO E ARO ARTICULADOS (APLICAÇÃO:CAIXA PADRÃO CEMIG|TIPO: ZB|INSTALAÇÃO: GARAGEM|MATERIAL: FERRO FUNDIDO|COMPRIMENTO*: 700MM|LARGURA*: 590MM)*VALORES REFERENCIAIS APROXIMADOS</t>
  </si>
  <si>
    <t>MATED-13057</t>
  </si>
  <si>
    <t>TAMPÃO E ARO ARTICULADOS (APLICAÇÃO:CAIXA PADRÃO CEMIG|TIPO: ZB|INSTALAÇÃO: PASSEIO|MATERIAL: FERRO FUNDIDO|COMPRIMENTO*: 640MM|LARGURA*: 564MM)*VALORES REFERENCIAIS APROXIMADOS</t>
  </si>
  <si>
    <t>MATED-13062</t>
  </si>
  <si>
    <t>TAMPÃO E ARO ARTICULADOS (APLICAÇÃO:CAIXA PADRÃO CEMIG|TIPO: ZC|INSTALAÇÃO: GARAGEM|MATERIAL: FERRO FUNDIDO|COMPRIMENTO*: 985MM|LARGURA*: 885MM)*VALORES REFERENCIAIS APROXIMADOS</t>
  </si>
  <si>
    <t>MATED-13059</t>
  </si>
  <si>
    <t>TAMPÃO E ARO ARTICULADOS (APLICAÇÃO:CAIXA PADRÃO CEMIG|TIPO: ZC|INSTALAÇÃO: PASSEIO|MATERIAL: FERRO FUNDIDO|COMPRIMENTO*: 951MM|LARGURA*: 846MM)*VALORES REFERENCIAIS APROXIMADOS</t>
  </si>
  <si>
    <t>MATED-12339</t>
  </si>
  <si>
    <t>TAMPÃO EXTERNO GALVANIZADO DE 2 CAP</t>
  </si>
  <si>
    <t>MATED-12831</t>
  </si>
  <si>
    <t>TAMPÃO PARA POÇO DE VISITA (MATERIAL: FERRO FUNDIDO|TIPO: ARTICULADO|FORMATO: CIRCULAR|DIÂMETRO INTERNO: 60CM|CLASSE: 400|CARGA MÁXIMA: 40T|APLICAÇÃO: REDE PLUVIA E ESGOTO)</t>
  </si>
  <si>
    <t>074 - HIDRANTES, EXTINTORES E SPRINKLER´S</t>
  </si>
  <si>
    <t>074.01 - ABRIGO</t>
  </si>
  <si>
    <t>MATED-13044</t>
  </si>
  <si>
    <t>ABRIGO EM CHAPA TIPO EXTERNO 1 PORTA DE AÇO CARBONO, COMPLETO, VIDRO TRANSPARENTE, COM A INSCRIÇÃO "INCÊNDIO", SUPORTE BASCULANTE PARA MANGUEIRA PINTADO DE VERMELHO NAS DIMENSÕES 75 X 30 X 25 CM</t>
  </si>
  <si>
    <t>MATED-11484</t>
  </si>
  <si>
    <t>ABRIGO PARA MANGUEIRA DE INCÊNDIO DE SOBREPOR (MATERIAL: AÇO CARBONO|MEDIDAS:90X60X17CM)</t>
  </si>
  <si>
    <t>074.02 - ACESSÓRIOS PARA HIDRANTE</t>
  </si>
  <si>
    <t>MATED-13049</t>
  </si>
  <si>
    <t>CHAVE PARA CONEXÕES DE ENGATE RÁPIDO (TIPO: STORZ|MATERIAL: LATÃO|MEDIDAS: 63MM [2.1/2"]X38MM [1.1/2"])</t>
  </si>
  <si>
    <t>MATED-11483</t>
  </si>
  <si>
    <t>ESGUICHO COM ENGATE RÁPIDO (TIPO: AGULHETA|DIÂMETRO DE ENTRADA: 1.1/2" [38MM]|DIÂMETRO DE SAÍDA: 13MM)</t>
  </si>
  <si>
    <t>MATED-11486</t>
  </si>
  <si>
    <t>TAMPÃO CEGO COM CORRENTE PARA HIDRANTE EM LATÃO (DIÂMETRO DA SEÇÃO: 2.1/2")</t>
  </si>
  <si>
    <t>074.03 - EXTINTOR</t>
  </si>
  <si>
    <t>MATED-11482</t>
  </si>
  <si>
    <t>EXTINTOR DE ÁGUA PRESSURIZADA (CAPACIDADE EXTINTORA: 2-A|AGENTE: ÁGUA|CARGA: 10L)</t>
  </si>
  <si>
    <t>MATED-11481</t>
  </si>
  <si>
    <t>EXTINTOR DE GÁS CARBÔNICO (CAPACIDADE EXTINTORA: 5-B:C|AGENTE: GÁS CARBÔNICO[CO2]|CARGA: 6KG)</t>
  </si>
  <si>
    <t>MATED-12539</t>
  </si>
  <si>
    <t>EXTINTOR DE PÓ QUIMICO (CAPACIDADE EXTINTORA: 2-A:20-B:C|AGENTE: FOSFATO MONOAMÔNICO|CARGA: 4KG)</t>
  </si>
  <si>
    <t>MATED-12538</t>
  </si>
  <si>
    <t>EXTINTOR DE PÓ QUIMICO (CAPACIDADE EXTINTORA: 20B:C|AGENTE: FOSFATO MONOAMÔNICO|CARGA: 4KG)</t>
  </si>
  <si>
    <t>074.04 - MANGUEIRA E ACESSÓRIOS</t>
  </si>
  <si>
    <t>MATED-12069</t>
  </si>
  <si>
    <t>ADAPTADOR EM LATÃO PARA INSTALAÇÃO PREDIAL DE COMBATE A INCÊNDIO (MATERIAL: LATÃO|ENGATE RÁPIDO: 1.1/2"|ROSCA INTERNA: 5 FIOS 2.1/2")</t>
  </si>
  <si>
    <t>MATED-12071</t>
  </si>
  <si>
    <t>ADAPTADOR STORZ (TIPO: ENGATE RÁPIDO|MATERIAL: LATÃO|DIÂMETRO ENGATE RÁPIDO: 2.1/2"|DIÂMETRO INTERNO: 2.1/2"|QUANTIDADE DE FIOS: 5|APLICAÇÃO: INSTALAÇÃO PREDIAL PARA COMBATE A INCÊNDIO)</t>
  </si>
  <si>
    <t>MATED-12541</t>
  </si>
  <si>
    <t>MANGUEIRA PARA INCÊNDIO COM UNIÃO E ENGATE RÁPIDO (COMPRIMENTO: 15M|TIPO: 1|PRESSÃO DE TRABALHO: 980KPA|MATERIAL DE REVESTIMENTO: POLIÉSTER E BORRACHA|BITOLA: 38MM [1.1/2"])</t>
  </si>
  <si>
    <t>MATED-22708</t>
  </si>
  <si>
    <t>MANGUEIRA PARA INCÊNDIO COM UNIÃO E ENGATE RÁPIDO (COMPRIMENTO: 15M|TIPO: 2|PRESSÃO DE TRABALHO: 1370KPA|MATERIAL DE REVESTIMENTO: POLIÉSTER E BORRACHA|BITOLA: 38MM [1.1/2"])</t>
  </si>
  <si>
    <t>074.05 - SPRINKLER</t>
  </si>
  <si>
    <t>MATED-12926</t>
  </si>
  <si>
    <t>MATED-12914</t>
  </si>
  <si>
    <t>SPRINKLER PENDENTE (BITOLA: 15MM [1/2"]|TEMPERATURA DE FUNCIONAMENTO: 141°C|CLASSE DE TEMPERATURA:ALTA|COR DA AMPOLA: AZUL)</t>
  </si>
  <si>
    <t>MATED-12911</t>
  </si>
  <si>
    <t>SPRINKLER PENDENTE (BITOLA: 15MM [1/2"]|TEMPERATURA DE FUNCIONAMENTO: 68°C|CLASSE DE TEMPERATURA: ORDINÁRIA|COR DA AMPOLA: VERMELHA)</t>
  </si>
  <si>
    <t>MATED-12912</t>
  </si>
  <si>
    <t>SPRINKLER PENDENTE (BITOLA: 15MM [1/2"]|TEMPERATURA DE FUNCIONAMENTO: 79°C|CLASSE DE TEMPERATURA: INTERMEDIÁRIA|COR DA AMPOLA: AMARELA)</t>
  </si>
  <si>
    <t>MATED-12913</t>
  </si>
  <si>
    <t>SPRINKLER PENDENTE (BITOLA: 15MM [1/2"]|TEMPERATURA DE FUNCIONAMENTO: 93° C|CLASSE DE TEMPERATURA: INTERMEDIÁRIA|COR DA AMPOLA: VERDE)</t>
  </si>
  <si>
    <t>074.06 - SUPORTE PARA EXTINTOR</t>
  </si>
  <si>
    <t>MATED-12910</t>
  </si>
  <si>
    <t>MATED-28646</t>
  </si>
  <si>
    <t>SUPORTE PARA EXTINTOR (TIPO: PAREDE|MATERIAL: AÇO GALVANIZADO||CARGA MÁXIMA: EXINTOR COM CARGA DE ATÉ 12KG)</t>
  </si>
  <si>
    <t>075 - HIDRÔMETROS</t>
  </si>
  <si>
    <t>075.01 - ACESSÓRIOS PARA HIDRANTE</t>
  </si>
  <si>
    <t>MATED-15223</t>
  </si>
  <si>
    <t>TAMPA DE PROTEÇÃO PARA HIDRÔMETRO PADRÃO CONCESSIONÁRIA LOCAL (APLICAÇÃO: EMBUTIDO PAREDE|MATERIAL: AÇO GALVANIZADO|PINTURA: ELETROSTÁTICA|COMPRIMENTO: 60CM|ALTURA: 50CM)</t>
  </si>
  <si>
    <t>075.02 - HIDRÔMETRO</t>
  </si>
  <si>
    <t>MATED-15224</t>
  </si>
  <si>
    <t>HIDRÔMETRO (APLICAÇÃO: MEDIDOR DE VAZÃO DE ÁGUA|DIÂMETRO: 20MM (1/2")|VAZÃO NOMINAL: 1,5(M3/H)|VAZÃO MÁXIMA: 3,0(M3/H)|COMPRIMENTO APROXIMADO: 115MM|PADRÃO: CONCESSIONÁRIA LOCAL)</t>
  </si>
  <si>
    <t>075.03 - KIT CAVALETE</t>
  </si>
  <si>
    <t>MATED-15221</t>
  </si>
  <si>
    <t>KIT CAVALETE PADRÃO CONCESSIONÁRIA LOCAL (DIÂMETRO: 20MM (1/2")|MODELO: EMBUTIDO PAREDE|TUBOS: GALVANIZADOS|NÚMERO DE RAMAIS: 1|REGISTRO: INCLUSO|ALTURA APROXIMADA: 100CM)</t>
  </si>
  <si>
    <t>MATED-12510</t>
  </si>
  <si>
    <t>KIT CAVALETE PADRÃO CONCESSIONÁRIA LOCAL (DIÂMETRO: 20MM (1/2")|MODELO: PISO|TUBOS: GALVANIZADOS|NÚMERO DE RAMAIS: 1|REGISTRO: INCLUSO|ALTURA APROXIMADA: 75CM)</t>
  </si>
  <si>
    <t>MATED-15222</t>
  </si>
  <si>
    <t>KIT CAVALETE PADRÃO CONCESSIONÁRIA LOCAL (DIÂMETRO: 25MM (3/4")|MODELO: EMBUTIDO PAREDE|TUBOS: GALVANIZADOS|NÚMERO DE RAMAIS: 1|REGISTRO: INCLUSO|ALTURA APROXIMADA: 100CM)</t>
  </si>
  <si>
    <t>MATED-12511</t>
  </si>
  <si>
    <t>KIT CAVALETE PADRÃO CONCESSIONÁRIA LOCAL (DIÂMETRO: 25MM (3/4")|MODELO: PISO|TUBOS: GALVANIZADOS|NÚMERO DE RAMAIS: 1|REGISTRO: INCLUSO|ALTURA APROXIMADA: 75CM)</t>
  </si>
  <si>
    <t>076 - ILUMINAÇÃO PÚBLICA</t>
  </si>
  <si>
    <t>076.01 - LUMINÁRIA</t>
  </si>
  <si>
    <t>MATED-11944</t>
  </si>
  <si>
    <t>LUMINÁRIA EXTERNA PARA LÂMPADA VAPOR DE MERCÚRIO, SÓDIO E METÁLICO (APLICAÇÃO:VIA PÚBLICA|NÚMERO DE LÂMPADAS: 1|POTÊNCIA: 250W-400 W|TIPO DE ROSCA: E40|REATOR: INCLUSO)</t>
  </si>
  <si>
    <t>076.02 - POSTE EM AÇO E SUPORTE</t>
  </si>
  <si>
    <t>MATED-11952</t>
  </si>
  <si>
    <t>POSTE DE AÇO GALVANIZADO PARA ILUMINAÇÃO PÚBLICA (MODELO: TELECÔNICO RETO|COMPRIMENTO: 10M|FIXAÇÃO: FLANGE COM CHUMBADORES)</t>
  </si>
  <si>
    <t>MATED-11945</t>
  </si>
  <si>
    <t>SUPORTE PARA LUMINÁRIA PÚBLICA (TIPO: PÉTALA|QUANTIDADE DE LUMINÁRIAS: 2)</t>
  </si>
  <si>
    <t>076.03 - PROJETOR</t>
  </si>
  <si>
    <t>MATED-11942</t>
  </si>
  <si>
    <t>PROJETOR PARA LÂMPADA DE VAPOR DE MERCÚRIO (POTÊNCIA DA LÂMPADA: 250 W)</t>
  </si>
  <si>
    <t>MATED-11941</t>
  </si>
  <si>
    <t>PROJETOR PARA LÂMPADA DE VAPOR DE MERCÚRIO (POTÊNCIA DA LÂMPADA: 400 W)</t>
  </si>
  <si>
    <t>076.04 - RELÉ FOTOELÉTRICO</t>
  </si>
  <si>
    <t>MATED-12258</t>
  </si>
  <si>
    <t>RELÉ FOTOELÉTRICO (MATERIAL: POLIPROPILENO COM PROTEÇÃO RADIAÇÃO UV|TENSÃO: 120V|CAPACIDADE DA CARGA: 1200VA|POTÊNCIA: 1000W|GRAU DE PROTEÇÃO: IP54|CONTATO CARGA: NF OU NA|BASE: INCLUSA)</t>
  </si>
  <si>
    <t>MATED-12259</t>
  </si>
  <si>
    <t>RELÉ FOTOELÉTRICO (MATERIAL: POLIPROPILENO COM PROTEÇÃO RADIAÇÃO UV|TENSÃO: 220V|CAPACIDADE DA CARGA: 1800VA|POTÊNCIA: 1000W|GRAU DE PROTEÇÃO: IP54|CONTATO CARGA: NF OU NA|BASE: INCLUSA)</t>
  </si>
  <si>
    <t>077 - ACESSIBILIDADE (INSUMOS)</t>
  </si>
  <si>
    <t>MATED-12070</t>
  </si>
  <si>
    <t>BANCO ARTICULADO COM CANTOS ARREDONDADOS E SUPERFÍCIE ANTIDERRAPANTE IMPERMEÁVEL, PROFUNDIDADE MÍNIMA DE 0,45 M E COMPRIMENTO MÍNIMO DE 0,70 M, PARA ESFORÇO DE 1,5 KN CONFORME NBR 9050</t>
  </si>
  <si>
    <t>077.01 - BANCO ARTICULADO</t>
  </si>
  <si>
    <t>MATED-12151</t>
  </si>
  <si>
    <t>077.02 - BARRA DE APOIO</t>
  </si>
  <si>
    <t>MATED-12163</t>
  </si>
  <si>
    <t>BARRA DE APOIO (MATERIAL: AÇO INOX AISI 304|ACABAMENTO: POLIDO|MODELO: EM"L"|DIÂMETRO TUBO: 1.1/4" [31,75MM]|COMPRIMENTO: 140CM|INSTALAÇÃO: PAREDE|ACESSÓRIOS: INCLUSO CANOPLAS, PARAFUSOS E BUCHAS)</t>
  </si>
  <si>
    <t>MATED-12062</t>
  </si>
  <si>
    <t>BARRA DE APOIO (MATERIAL: AÇO INOX AISI 304|ACABAMENTO: POLIDO|MODELO: PARA LAVATÓRIO DE CANTO|DIÂMETRO TUBO: 1.1/4" [31,75MM]|COMPRIMENTO: APROX. 61CM|INSTALAÇÃO: PAREDE|ACESSÓRIOS: INCLUSO CANOPLAS, PARAFUSOS E BUCHAS)</t>
  </si>
  <si>
    <t>MATED-12061</t>
  </si>
  <si>
    <t>BARRA DE APOIO (MATERIAL: AÇO INOX AISI 304|ACABAMENTO: POLIDO|MODELO: RETA|DIÂMETRO TUBO: 1.1/4" [31,75MM]|COMPRIMENTO: 100CM|INSTALAÇÃO: PAREDE|ACESSÓRIOS: INCLUSO CANOPLAS, PARAFUSOS E BUCHAS)</t>
  </si>
  <si>
    <t>MATED-12177</t>
  </si>
  <si>
    <t>BARRA DE APOIO (MATERIAL: AÇO INOX AISI 304|ACABAMENTO: POLIDO|MODELO: RETA|DIÂMETRO TUBO: 1.1/4" [31,75MM]|COMPRIMENTO: 120CM|INSTALAÇÃO: PAREDE|ACESSÓRIOS: INCLUSO CANOPLAS, PARAFUSOS E BUCHAS)</t>
  </si>
  <si>
    <t>MATED-12066</t>
  </si>
  <si>
    <t>BARRA DE APOIO (MATERIAL: AÇO INOX AISI 304|ACABAMENTO: POLIDO|MODELO: RETA|DIÂMETRO TUBO: 1.1/4" [31,75MM]|COMPRIMENTO: 40CM|INSTALAÇÃO: PORTA OU PAREDE|ACESSÓRIOS: INCLUSO CANOPLAS, PARAFUSOS E BUCHAS)</t>
  </si>
  <si>
    <t>MATED-11985</t>
  </si>
  <si>
    <t>BARRA DE APOIO (MATERIAL: AÇO INOX AISI 304|ACABAMENTO: POLIDO|MODELO: RETA|DIÂMETRO TUBO: 1.1/4" [31,75MM]|COMPRIMENTO: 70CM|INSTALAÇÃO: PAREDE|ACESSÓRIOS: INCLUSO CANOPLAS, PARAFUSOS E BUCHAS)</t>
  </si>
  <si>
    <t>MATED-12063</t>
  </si>
  <si>
    <t>BARRA DE APOIO (MATERIAL: AÇO INOX AISI 304|ACABAMENTO: POLIDO|MODELO: RETA|DIÂMETRO TUBO: 1.1/4" [31,75MM]|COMPRIMENTO: 80CM|INSTALAÇÃO: PAREDE|ACESSÓRIOS: INCLUSO CANOPLAS, PARAFUSOS E BUCHAS)</t>
  </si>
  <si>
    <t>MATED-12064</t>
  </si>
  <si>
    <t>BARRA DE APOIO (MATERIAL: AÇO INOX AISI 304|ACABAMENTO: POLIDO|MODELO: RETA|DIÂMETRO TUBO: 1.1/4" [31,75MM]|COMPRIMENTO: 90CM|INSTALAÇÃO: PAREDE|ACESSÓRIOS: INCLUSO CANOPLAS, PARAFUSOS E BUCHAS)</t>
  </si>
  <si>
    <t>079 - ISOLANTES TÉRMICOS</t>
  </si>
  <si>
    <t>079.01 - VERMICULITA</t>
  </si>
  <si>
    <t>MATED-13091</t>
  </si>
  <si>
    <t>VERMICULITA EXPANDIDA</t>
  </si>
  <si>
    <t>080 - ISOPOR, PAPEL (APLICADOS NA CONSTRUÇÃO)</t>
  </si>
  <si>
    <t>080.01 - ISOPOR</t>
  </si>
  <si>
    <t>MATED-8144</t>
  </si>
  <si>
    <t>CHAPA DE POLIESTIRENO EXPANDIDO (MATERIAL: EPS (ISOPOR)|ESPESSURA: 20MM|DIMENSÃO DA CHAPA: (100X50)CM)</t>
  </si>
  <si>
    <t>MATED-19812</t>
  </si>
  <si>
    <t>LAJOTA (MATERIAL: POLIESTIRENO EXPANDIDO [EPS]|MEDIDAS: (1000X330X120)MM|TIPO:H12)</t>
  </si>
  <si>
    <t>MATED-19811</t>
  </si>
  <si>
    <t>LAJOTA (MATERIAL: POLIESTIRENO EXPANDIDO [EPS]|MEDIDAS: (1000X330X70)MM|TIPO:H7)</t>
  </si>
  <si>
    <t>081 - JUNTAS DE ALUMÍNIO E PLÁSTICAS</t>
  </si>
  <si>
    <t>081.01 - JUNTA EM ALUMÍNIO</t>
  </si>
  <si>
    <t>MATED-12751</t>
  </si>
  <si>
    <t>JUNTA PARA PISO (MATERIAL: ALUMÍNIO|ESPESSURA*: 3,17MM|ALTURA*: 19,05MM|MASSA LINEAR*: 0,164KG/MG)*VALORES REFERENCIAIS APROXIMADOS</t>
  </si>
  <si>
    <t>081.02 - JUNTA EM PLÁSTICO</t>
  </si>
  <si>
    <t>MATED-12232</t>
  </si>
  <si>
    <t>JUNTA PARA PISO (MATERIAL: PLÁSTICO|ESPESSURA: 3MM|ALTURA: 17MM)</t>
  </si>
  <si>
    <t>MATED-11421</t>
  </si>
  <si>
    <t>JUNTA PARA PISO (MATERIAL: PLÁSTICO|ESPESSURA: 3MM|ALTURA: 27MM)</t>
  </si>
  <si>
    <t>082 - LADRILHOS HIDRÁULICOS E CERÂMICOS</t>
  </si>
  <si>
    <t>082.01 - LADRILHO CERÂMICO</t>
  </si>
  <si>
    <t>MATED-12627</t>
  </si>
  <si>
    <t>LADRILHO CERÂMICO (COR: VERMELHO NATURAL|MEDIDAS REFERENCIAIS: 24X5,2CM)</t>
  </si>
  <si>
    <t>082.02 - LADRILHO HIDRÁULICO</t>
  </si>
  <si>
    <t>MATED-12690</t>
  </si>
  <si>
    <t>LADRILHO HIDRÁULICO CIMENTO BRANCO (COR: DUAS (2) CORES|COMPRIMENTO: 20CM|LARGURA: 20CM|ESPESSURA: 2CM)</t>
  </si>
  <si>
    <t>MATED-12720</t>
  </si>
  <si>
    <t>LADRILHO HIDRÁULICO CIMENTO BRANCO (COR: DUAS (2) CORES|COMPRIMENTO: 25CM|LARGURA: 25CM|ESPESSURA: 2CM)</t>
  </si>
  <si>
    <t>MATED-12702</t>
  </si>
  <si>
    <t>LADRILHO HIDRÁULICO CIMENTO BRANCO (COR: UMA (1) COR|COMPRIMENTO: 20CM|LARGURA: 20CM|ESPESSURA: 2CM)</t>
  </si>
  <si>
    <t>MATED-12731</t>
  </si>
  <si>
    <t>LADRILHO HIDRÁULICO CIMENTO BRANCO (COR: UMA (1) COR|COMPRIMENTO: 25CM|LARGURA: 25CM|ESPESSURA: 2CM)</t>
  </si>
  <si>
    <t>MATED-12668</t>
  </si>
  <si>
    <t>LADRILHO HIDRÁULICO (COR: NATURAL|COMPRIMENTO: 20CM|LARGURA: 20CM|ESPESSURA: 2CM)</t>
  </si>
  <si>
    <t>MATED-12711</t>
  </si>
  <si>
    <t>LADRILHO HIDRÁULICO (COR: NATURAL|COMPRIMENTO: 25CM|LARGURA: 25CM|ESPESSURA: 2CM)</t>
  </si>
  <si>
    <t>084 - LAMINADOS/PLACAS VINÍLICAS, MELAMÍCAS E FÓRMICAS</t>
  </si>
  <si>
    <t>084.01 - LAMINADO MELAMÍNICO</t>
  </si>
  <si>
    <t>MATED-12700</t>
  </si>
  <si>
    <t>CHAPA DE LAMINADO MELAMÍNICO (ACABAMENTO: LISO BRILHANTE|COMPRIMENTO: 308CM|LARGURA: 125CM|ESPESSURA: 0,8MM)</t>
  </si>
  <si>
    <t>MATED-9126</t>
  </si>
  <si>
    <t>CHAPA DE LAMINADO MELAMÍNICO (ACABAMENTO: LISO FOSCO|COMPRIMENTO: 308CM|LARGURA: 125CM|ESPESSURA: 0,8MM)</t>
  </si>
  <si>
    <t>084.02 - PLACA VINÍLICA</t>
  </si>
  <si>
    <t>MATED-11979</t>
  </si>
  <si>
    <t>PLACA VINILICA SEMIFLEXIVEL PARA REVESTIMENTO DE PISOS E PAREDES, E = 2MM (SEM COLOCACAO)</t>
  </si>
  <si>
    <t>085 - LÂMPADAS, REATORES E SOQUETES</t>
  </si>
  <si>
    <t>085.01 - LÂMPADA FLUORESCENTE</t>
  </si>
  <si>
    <t>MATED-12410</t>
  </si>
  <si>
    <t>LÂMPADA (TIPO: FLUORESCENTE|FORMATO: MILHO[3U] OU ESPIRAL|POTÊNCIA: 11W|LÚMENS: 570LM-660LM|COR DA LUZ: BRANCA-6500K|SOQUETE-BASE: E27|TENSÃO: 110V)</t>
  </si>
  <si>
    <t>MATED-12411</t>
  </si>
  <si>
    <t>LÂMPADA (TIPO: FLUORESCENTE|FORMATO: MILHO[3U] OU ESPIRAL|POTÊNCIA: 15W|LÚMENS: 800LM-950LM|COR DA LUZ: BRANCA-6500K|SOQUETE-BASE: E27|TENSÃO: 110V)</t>
  </si>
  <si>
    <t>MATED-12412</t>
  </si>
  <si>
    <t>LÂMPADA (TIPO: FLUORESCENTE|FORMATO: MILHO[3U] OU ESPIRAL|POTÊNCIA: 20W|LÚMENS: 1100LM-1250LM|COR DA LUZ: BRANCA-6500K|SOQUETE-BASE: E27|TENSÃO: 110V)</t>
  </si>
  <si>
    <t>MATED-12414</t>
  </si>
  <si>
    <t>LÂMPADA (TIPO: FLUORESCENTE|FORMATO: MILHO[3U] OU ESPIRAL|POTÊNCIA: 23W|LÚMENS: 1449LM-1660LM|COR DA LUZ: BRANCA-6500K|SOQUETE-BASE: E27|TENSÃO: 110V)</t>
  </si>
  <si>
    <t>MATED-12409</t>
  </si>
  <si>
    <t>LÂMPADA (TIPO: FLUORESCENTE|FORMATO: MILHO[3U] OU ESPIRAL|POTÊNCIA: 9W|LÚMENS: 486LM-510LM|COR DA LUZ: BRANCA-6500K|SOQUETE-BASE: E27|TENSÃO: 110V)</t>
  </si>
  <si>
    <t>MATED-12416</t>
  </si>
  <si>
    <t>LÂMPADA (TIPO: FLUORESCENTE|FORMATO: TUBULAR|COMPRIMENTO: 120CM|DIÂMETRO: TLD-T8[Ø26MM]|POTÊNCIA: 32W|LÚMENS: 2350LM|COR DA LUZ: NEUTRA-4100K|SOQUETE-BASE: G13|TENSÃO: 139V)</t>
  </si>
  <si>
    <t>MATED-12113</t>
  </si>
  <si>
    <t>LÂMPADA (TIPO: FLUORESCENTE|FORMATO: TUBULAR|COMPRIMENTO: 120CM|DIÂMETRO: TLT-T10[Ø33MM]|POTÊNCIA: 40W|LÚMENS: 3250LM|COR DA LUZ: NEUTRA-4000K|SOQUETE-BASE: G13|TENSÃO: 106V)</t>
  </si>
  <si>
    <t>MATED-12415</t>
  </si>
  <si>
    <t>LÂMPADA (TIPO: FLUORESCENTE|FORMATO: TUBULAR|COMPRIMENTO: 60CM|DIÂMETRO: TLD-T8[Ø26MM]|POTÊNCIA: 16W|LÚMENS: 1070LM|COR DA LUZ: NEUTRA-4100K|SOQUETE-BASE: G13|TENSÃO: 67V)</t>
  </si>
  <si>
    <t>MATED-12417</t>
  </si>
  <si>
    <t>LÂMPADA (TIPO: FLUORESCENTE|FORMATO: TUBULAR|COMPRIMENTO: 60CM|DIÂMETRO: TLT-T10[Ø33MM]|POTÊNCIA: 20W|LÚMENS: 1350LM|COR DA LUZ: NEUTRA-4000K|SOQUETE-BASE: G13|TENSÃO: 57V)</t>
  </si>
  <si>
    <t>085.02 - LÂMPADA LED</t>
  </si>
  <si>
    <t>MATED-9758</t>
  </si>
  <si>
    <t>LÂMPADA (TIPO: LED|FORMATO: BULBO-A60|POTÊNCIA: 9W|LÚMENS: 810LM|COR DA LUZ: BRANCA|TEMPERATURA DA COR: 6500K|SOQUETE-BASE: E27|TENSÃO: 110/220V)</t>
  </si>
  <si>
    <t>MATED-9870</t>
  </si>
  <si>
    <t>LÂMPADA (TIPO: LED|FORMATO: BULBO-A65|POTÊNCIA: 15W|LÚMENS: 1350LM|COR DA LUZ: BRANCA|TEMPERATURA DA COR: 6500K|SOQUETE-BASE: E27|TENSÃO: 110/220V)</t>
  </si>
  <si>
    <t>MATED-9871</t>
  </si>
  <si>
    <t>LÂMPADA (TIPO: LED|FORMATO: BULBO-A70|POTÊNCIA: 20W|LÚMENS: 2000LM|COR DA LUZ: BRANCA|TEMPERATURA DA COR: 6500K|SOQUETE-BASE: E27|TENSÃO: 110/220V)</t>
  </si>
  <si>
    <t>MATED-9873</t>
  </si>
  <si>
    <t>LÂMPADA (TIPO: LED|FORMATO: TUBULAR|COMPRIMENTO: 120CM|DIÂMETRO: T8[Ø26MM]|POTÊNCIA: 18-20W|LÚMENS: 1850LM|COR DA LUZ: BRANCA-6500K|SOQUETE-BASE: G13|TENSÃO: 110|220V)</t>
  </si>
  <si>
    <t>MATED-9874</t>
  </si>
  <si>
    <t>LÂMPADA (TIPO: LED|FORMATO: TUBULAR|COMPRIMENTO: 240CM/DIÂMETRO: T8[Ø26MM]|POTÊNCIA: 40W|LÚMENS: 3900LM|COR DA LUZ: BRANCA-6500K|SOQUETE-BASE: G13|TENSÃO: 110/220V)</t>
  </si>
  <si>
    <t>MATED-9872</t>
  </si>
  <si>
    <t>LÂMPADA (TIPO: LED|FORMATO: TUBULAR|COMPRIMENTO: 60CM|DIÂMETRO: T8[Ø26MM]|POTÊNCIA: 9-10W|LÚMENS: 900LM|COR DA LUZ: BRANCA-6500K|SOQUETE-BASE: G13|TENSÃO: 110/220V)</t>
  </si>
  <si>
    <t>085.03 - LÂMPADA MISTA</t>
  </si>
  <si>
    <t>MATED-13037</t>
  </si>
  <si>
    <t>LÂMPADA MISTA (POTÊNCIA: 160W|TENSÃO: 220V|TIPO DE SOQUETE: E27)</t>
  </si>
  <si>
    <t>085.04 - LÂMPADA VAPOR METÁLICO</t>
  </si>
  <si>
    <t>MATED-11950</t>
  </si>
  <si>
    <t>LÂMPADA VAPOR DE MERCÚRIO (POTÊNCIA: 250 W|TENSÃO: 220 V|TIPO DE ROSCA: E-40)</t>
  </si>
  <si>
    <t>MATED-11949</t>
  </si>
  <si>
    <t>LÂMPADA VAPOR DE MERCÚRIO (POTÊNCIA: 400 W|TENSÃO: 220 V|TIPO DE ROSCA: E-40)</t>
  </si>
  <si>
    <t>085.05 - REATOR ELETRÔNICO</t>
  </si>
  <si>
    <t>MATED-12400</t>
  </si>
  <si>
    <t>REATOR ELETRÔNICO (FATOR DE POTÊNCIA: ALTO [A.F.P.]|LÂMPADAS: FLUORESCENTE TUBULAR [T8]|NÚMERO DE LÂMPADAS: 1X16W[T8]|TIPO: PARTIDA RÁPIDA|TENSÃO: 127-220V)</t>
  </si>
  <si>
    <t>MATED-12402</t>
  </si>
  <si>
    <t>REATOR ELETRÔNICO (FATOR DE POTÊNCIA: ALTO [A.F.P.]|LÂMPADAS: FLUORESCENTE TUBULAR [T8]|NÚMERO DE LÂMPADAS: 1X32W[T8]|TIPO: PARTIDA RÁPIDA|TENSÃO: 127-220V)</t>
  </si>
  <si>
    <t>MATED-12407</t>
  </si>
  <si>
    <t>REATOR ELETRÔNICO (FATOR DE POTÊNCIA: ALTO [A.F.P.]|LÂMPADAS: FLUORESCENTE TUBULAR [T8]|NÚMERO DE LÂMPADAS: 1X36W[T8] OU 1X40W[T10]|TIPO: PARTIDA RÁPIDA|TENSÃO: 127-220V)</t>
  </si>
  <si>
    <t>MATED-12401</t>
  </si>
  <si>
    <t>REATOR ELETRÔNICO (FATOR DE POTÊNCIA: ALTO [A.F.P.]|LÂMPADAS: FLUORESCENTE TUBULAR [T8]|NÚMERO DE LÂMPADAS: 2X16W[T8]|TIPO: PARTIDA RÁPIDA|TENSÃO: 127-220V)</t>
  </si>
  <si>
    <t>MATED-12403</t>
  </si>
  <si>
    <t>REATOR ELETRÔNICO (FATOR DE POTÊNCIA: ALTO [A.F.P.]|LÂMPADAS: FLUORESCENTE TUBULAR [T8]|NÚMERO DE LÂMPADAS: 2X32W[T8]|TIPO: PARTIDA RÁPIDA|TENSÃO: 127-220V)</t>
  </si>
  <si>
    <t>MATED-12404</t>
  </si>
  <si>
    <t>REATOR ELETRÔNICO (FATOR DE POTÊNCIA: ALTO [A.F.P.]|LÂMPADAS: FLUORESCENTE TUBULAR [T8-T10]|NÚMERO DE LÂMPADAS: 1X18W[T8] OU 1X20W[T10]|TIPO: PARTIDA RÁPIDA|TENSÃO: 127-220V)</t>
  </si>
  <si>
    <t>MATED-12406</t>
  </si>
  <si>
    <t>REATOR ELETRÔNICO (FATOR DE POTÊNCIA: ALTO [A.F.P.]|LÂMPADAS: FLUORESCENTE TUBULAR [T8-T10]|NÚMERO DE LÂMPADAS: 2X18W[T8] OU 2X20W[T10]|TIPO: PARTIDA RÁPIDA|TENSÃO: 127-220V)</t>
  </si>
  <si>
    <t>MATED-12408</t>
  </si>
  <si>
    <t>REATOR ELETRÔNICO (FATOR DE POTÊNCIA: ALTO [A.F.P.]|LÂMPADAS: FLUORESCENTE TUBULAR [T8-T10]|NÚMERO DE LÂMPADAS: 2X36W[T8] OU 2X40W[T10]|TIPO: PARTIDA RÁPIDA|TENSÃO: 127-220V)</t>
  </si>
  <si>
    <t>MATED-11946</t>
  </si>
  <si>
    <t>REATOR PARA LÂMPADAS DE DESCARGA - VAPOR DE MERCÚRIO (FATOR DE POTÊNCIA: ALTO|NÚMERO DE LÂMPADAS: 1|POTÊNCIA DA LÂMPADA: 400 W|TENSÃO: 220 V)</t>
  </si>
  <si>
    <t>MATED-11947</t>
  </si>
  <si>
    <t>REATOR PARA LÂMPADAS DE DESCARGA - VAPOR DE MERCÚRIO 250 W - AFP (POTÊNCIA: 250 W|TENSÃO: 220 V|NÚMERO DE LÂMPADAS: 1)</t>
  </si>
  <si>
    <t>MATED-11948</t>
  </si>
  <si>
    <t>REATOR PARA LÂMPADAS DE DESCARGA - VAPOR DE SÓDIO (FATOR DE POTÊNCIA: ALTO|NÚMERO DE LÂMPADAS: 1|POTÊNCIA DA LÂMPADA: 400 W|TENSÃO: 220 V)</t>
  </si>
  <si>
    <t>085.06 - SOQUETE PARA LÂMPADA</t>
  </si>
  <si>
    <t>MATED-11834</t>
  </si>
  <si>
    <t>SOQUETE PARA LÂMPADA (BASE: G13|SISTEMA: ANTI-VIBRATÓRIO|PORTA-STARTER: NÃO|TIPO: LÂMPADA TUBULAR [T8-T10]|CORRENTE: 2A|TENSÃO: 500V|MATERIAL: POLICARBONATO|COR: BRANCA)</t>
  </si>
  <si>
    <t>MATED-11836</t>
  </si>
  <si>
    <t>SOQUETE PARA LÂMPADA (BASE: G13|SISTEMA: ANTI-VIBRATÓRIO|PORTA-STARTER: SIM|TIPO: LÂMPADA TUBULAR [T8-T10]|CORRENTE: 2A|TENSÃO: 500V|MATERIAL: POLICARBONATO|COR: BRANCA)</t>
  </si>
  <si>
    <t>085.07 - STARTER</t>
  </si>
  <si>
    <t>MATED-11835</t>
  </si>
  <si>
    <t>STARTER PARA LÂMPADA FLUORESCENTE (POTÊNCIA LÂMPADA: 20-40 W|TENSÃO: 110-220V)</t>
  </si>
  <si>
    <t>086 - LIMPEZAS E HIGIENIZAÇÕES</t>
  </si>
  <si>
    <t>086.01 - ESTOPA</t>
  </si>
  <si>
    <t>MATED-11262</t>
  </si>
  <si>
    <t>ESTOPA DE ALGODÃO</t>
  </si>
  <si>
    <t>086.02 - LIMPEZA</t>
  </si>
  <si>
    <t>MATED-31854</t>
  </si>
  <si>
    <t>ÁGUA (TIPO: DEIONIZADA)</t>
  </si>
  <si>
    <t>MATED-31849</t>
  </si>
  <si>
    <t>ÁGUA (TIPO: DESTILADA)</t>
  </si>
  <si>
    <t>MATED-31850</t>
  </si>
  <si>
    <t>ÁLCOOL (TIPO: ETÍLICO HIDRATADO|GL: 96°|DENSIDADE MÉDIA: 0,81KG/DM3)</t>
  </si>
  <si>
    <t>MATED-31851</t>
  </si>
  <si>
    <t>ÁLCOOL (TIPO: POLIVINÍLICO|DENSIDADE MÉDIA: 1,3KG/DM3)</t>
  </si>
  <si>
    <t>MATED-31852</t>
  </si>
  <si>
    <t>ALGODÃO (TIPO: HIDRÓFILO)</t>
  </si>
  <si>
    <t>MATED-31855</t>
  </si>
  <si>
    <t>CARBOXIMETILCELULOSE</t>
  </si>
  <si>
    <t>MATED-31853</t>
  </si>
  <si>
    <t>FILME DE POLIÉSTER (TIPO: CRISTAL| ESPESSURA: 100MICRAS)</t>
  </si>
  <si>
    <t>MATED-11131</t>
  </si>
  <si>
    <t>LIMPEZA E POLIMENTO DE PISO MARMORITE</t>
  </si>
  <si>
    <t>MATED-33190</t>
  </si>
  <si>
    <t>SACO DE LIXO (CAPACIDADE: 50L)</t>
  </si>
  <si>
    <t>MATED-31856</t>
  </si>
  <si>
    <t>TECIDO NÃO TECIDO (GRAMATURA: 40G/M2)</t>
  </si>
  <si>
    <t>086.03 - INSUMO DE HIGIENE E ALIMENTAÇÃO</t>
  </si>
  <si>
    <t>MATED-33166</t>
  </si>
  <si>
    <t>COPO DESCARTÁVEL (CAPACIDADE: 200ML)</t>
  </si>
  <si>
    <t>MATED-33167</t>
  </si>
  <si>
    <t>COPO DESCARTÁVEL (CAPACIDADE: 50ML)</t>
  </si>
  <si>
    <t>MATED-33163</t>
  </si>
  <si>
    <t>PAPEL HIGIÊNICO FOLHA SIMPLES</t>
  </si>
  <si>
    <t>MATED-33164</t>
  </si>
  <si>
    <t>PAPEL TOALHA (TIPO: INTERFOLHADO DE FOLHA SIMPLES|QUANTIDADE: 1000 FOLHAS)</t>
  </si>
  <si>
    <t>MATED-33165</t>
  </si>
  <si>
    <t>SABONETE LÍQUIDO</t>
  </si>
  <si>
    <t>087 - LOUÇAS SANITÁRIAS</t>
  </si>
  <si>
    <t>087.01 - ASSENTO PARA BACIA SANITÁRIA</t>
  </si>
  <si>
    <t>MATED-11732</t>
  </si>
  <si>
    <t>ASSENTO PLÁSTICO PARA BACIA SANITÁRIA (COR: BRANCO|PADRÃO: POPULAR)</t>
  </si>
  <si>
    <t>MATED-12149</t>
  </si>
  <si>
    <t>EM PROCESSO DE INATIVAÇÃO - ASSENTO PARA VASO VOGUE PLUS CÓD. 50.17 - PNE</t>
  </si>
  <si>
    <t>087.02 - BACIA SANITÁRIA</t>
  </si>
  <si>
    <t>MATED-11745</t>
  </si>
  <si>
    <t>BACIA DE LOUÇA TURCA CONVENCIONAL (COR: BRANCA)</t>
  </si>
  <si>
    <t>MATED-11743</t>
  </si>
  <si>
    <t>VASO/BACIA SANITÁRIA DE LOUÇA COM CAIXA ACOPLADA (COR: BRANCA|PADRÃO: POPULAR|CAIXA ACOPLADA: INCLUSO|ASSENTO: NÃO INCLUSO)</t>
  </si>
  <si>
    <t>MATED-11744</t>
  </si>
  <si>
    <t>VASO/BACIA SANITÁRIA DE LOUÇA SIFONADA CONVENCIONAL (COR: BRANCA|PADRÃO: POPULAR|ASSENTO: NÃO INCLUSO)</t>
  </si>
  <si>
    <t>MATED-12502</t>
  </si>
  <si>
    <t>VASO/BACIA SANITÁRIA DE LOUÇA SIFONADA CONVENCIONAL INFANTIL (COR: BRANCA|PADRÃO: POPULAR|ASSENTO: NÃO INCLUSO)</t>
  </si>
  <si>
    <t>087.03 - CAIXA DE DESCARGA SUSPENSA</t>
  </si>
  <si>
    <t>MATED-11747</t>
  </si>
  <si>
    <t>CAIXA DE DESCARGA PLÁSTICA SUSPENSA (VOLUME: 9L)</t>
  </si>
  <si>
    <t>087.04 - CUBA DE LOUÇA</t>
  </si>
  <si>
    <t>MATED-11727</t>
  </si>
  <si>
    <t>CUBA DE EMBUTIR LOUÇA SEM LADRÃO (COR: BRANCA|FORMATO: OVAL|ALTURA*: 160MM|LARGURA*: 485MM|COMPRIMENTO*: 375MM)*VALORES REFERENCIAIS APROXIMADOS</t>
  </si>
  <si>
    <t>MATED-12606</t>
  </si>
  <si>
    <t>CUBA DE SOBREPOR LOUÇA SEM LADRÃO (COR: BRANCA|FORMATO: OVAL|ALTURA*: 135MM|COMPRIMENTO*: 310MM|LARGURA*: 440MM)*VALORES REFERENCIAIS APROXIMADOS</t>
  </si>
  <si>
    <t>087.05 - LAVATÓRIO DE LOUÇA</t>
  </si>
  <si>
    <t>MATED-16336</t>
  </si>
  <si>
    <t>LAVATÓRIO DE CANTO DE LOUÇA SEM COLUNA (COR: BRANCO|TAMANHO: PEQUENO|LARGURA: 410MM*|COMPRIMENTO: 330MM*) *VALORES REFERENCIAIS APROXIMADOS</t>
  </si>
  <si>
    <t>MATED-11726</t>
  </si>
  <si>
    <t>LAVATÓRIO DE LOUÇA COM COLUNA (COR: BRANCO|TAMANHO: MÉDIO|LARGURA: 445MM*|COMPRIMENTO: 355MM*|ALTURA COLUNA: 680MM*|LARGURA COLUNA: 145MM*) *VALORES REFERENCIAIS APROXIMADOS</t>
  </si>
  <si>
    <t>MATED-12226</t>
  </si>
  <si>
    <t>LAVATÓRIO DE LOUÇA SEM COLUNA (COR: BRANCO|TAMANHO: MÉDIO|LARGURA: 445MM*|COMPRIMENTO: 355MM*) *VALORES REFERENCIAIS APROXIMADOS</t>
  </si>
  <si>
    <t>MATED-11728</t>
  </si>
  <si>
    <t>LAVATÓRIO DE LOUÇA SEM COLUNA (COR: BRANCO|TAMANHO: PEQUENO|LARGURA: 400MM*|COMPRIMENTO: 300MM*) *VALORES REFERENCIAIS APROXIMADOS</t>
  </si>
  <si>
    <t>087.06 - MICTÓRIO DE LOUÇA</t>
  </si>
  <si>
    <t>MATED-11730</t>
  </si>
  <si>
    <t>MICTÓRIO DE LOUÇA (COR: BRANCA|SIFÃO: INCLUSO)</t>
  </si>
  <si>
    <t>087.07 - TANQUE DE LOUÇA</t>
  </si>
  <si>
    <t>MATED-11733</t>
  </si>
  <si>
    <t>TANQUE DE LOUÇA COM COLUNA (COR: BRANCA|VOLUME: 22L|COMPRIMENTO*: 540MM|LARGURA*: 505MM|ALTURA*: 325M)*VALORES REFERENCIAIS APROXIMADOS</t>
  </si>
  <si>
    <t>087.08 - TANQUE EM MÁRMORE SINTÉTICO</t>
  </si>
  <si>
    <t>MATED-9158</t>
  </si>
  <si>
    <t>TANQUE DE MÁRMORE SINTÉTICO DUPLO (COR: BRANCA|QUANTIDADE DE BOJO: 2|VOLUME: 37L|COMPRIMENTO*: 1020MM|LARGURA*: 500MM|ALTURA*: 200MM)*VALORES REFERENCIAIS APROXIMADOS</t>
  </si>
  <si>
    <t>MATED-9157</t>
  </si>
  <si>
    <t>TANQUE DE MÁRMORE SINTÉTICO SIMPLES (COR: BRANCA|QUANTIDADE DE BOJO: 1|VOLUME: 20L|COMPRIMENTO*: 550MM|LARGURA*: 420MM|ALTURA*: 220MM)*VALORES REFERENCIAIS APROXIMADOS</t>
  </si>
  <si>
    <t>087.09 - TANQUE EM POLIPROPILENO</t>
  </si>
  <si>
    <t>MATED-11734</t>
  </si>
  <si>
    <t>TANQUE EM POLIPROPILENO (COR: BRANCA|VOLUME: 15L|ALTURA*: 490MM|LARGURA*: 430MM|ALTURA*: 280MM|ACESSÓRIOS PARA FIXAÇÃO: INCLUSO|VÁLVULA 1.1/4": INCLUSO) *VALORES REFERENCIAIS APROXIMADOS</t>
  </si>
  <si>
    <t>MATED-11735</t>
  </si>
  <si>
    <t>TANQUE EM POLIPROPILENO (COR: BRANCA|VOLUME: 24L|ALTURA*: 580MM|LARGURA*: 520MM|ALTURA*: 320MM| ACESSÓRIOS PARA FIXAÇÃO: INCLUSO|VÁLVULA 1.1/4": INCLUSO)*VALORES REFERENCIAIS APROXIMADOS</t>
  </si>
  <si>
    <t>088 - LUMINÁRIAS E PROJETORES</t>
  </si>
  <si>
    <t>088.01 - LUMINÁRIA ARANDELA</t>
  </si>
  <si>
    <t>MATED-9757</t>
  </si>
  <si>
    <t>LUMINÁRIA ARANDELA (TIPO: MEIA-LUA|DIÂMETRO: 25CM|ACABAMENTO: ALUMÍNIO COM VIDRO FOSCO|QUANTIDADE DE LÂMPADAS: 1|BASE-SOQUETE: E27|POTÊNCIA MÁXIMA 20W|LÂMPADA E SOQUETE: NÃO INCLUSA)</t>
  </si>
  <si>
    <t>088.02 - LUMINÁRIA COMERCIAL</t>
  </si>
  <si>
    <t>MATED-12395</t>
  </si>
  <si>
    <t>LUMINÁRIA COMERCIAL CHANFRADA (FIXAÇÃO: SOBREPOR|COMPRIMENTO: 120CM|MATERIAL: CHAPA DE AÇO|ACABAMENTO: TRATAMENTO ANTI-CORROSIVO|COR: BRANCA|TIPO DE LÂMPADAS: TUBULAR|BASE: NÃO INCLUSO|REATOR: NÃO INCLUSO|CAPACIDADE: DUAS (2) LÂMPADAS - NÃO INCLUSO)</t>
  </si>
  <si>
    <t>MATED-12396</t>
  </si>
  <si>
    <t>LUMINÁRIA COMERCIAL CHANFRADA (FIXAÇÃO: SOBREPOR|COMPRIMENTO: 120CM|MATERIAL: CHAPA DE AÇO|ACABAMENTO: TRATAMENTO ANTI-CORROSIVO|COR: BRANCA|TIPO DE LÂMPADAS: TUBULAR|BASE: NÃO INCLUSO|REATOR: NÃO INCLUSO|CAPACIDADE: QUATRO (4) LÂMPADAS - NÃO INCLUSO)</t>
  </si>
  <si>
    <t>MATED-12393</t>
  </si>
  <si>
    <t>LUMINÁRIA COMERCIAL CHANFRADA (FIXAÇÃO: SOBREPOR|COMPRIMENTO: 120CM|MATERIAL: CHAPA DE AÇO|ACABAMENTO: TRATAMENTO ANTI-CORROSIVO|COR: BRANCA|TIPO DE LÂMPADAS: TUBULAR|BASE: NÃO INCLUSO|REATOR: NÃO INCLUSO|CAPACIDADE: UMA (1) LÂMPADA - NÃO INCLUSO)</t>
  </si>
  <si>
    <t>MATED-12391</t>
  </si>
  <si>
    <t>LUMINÁRIA COMERCIAL CHANFRADA (FIXAÇÃO: SOBREPOR|COMPRIMENTO: 60CM|MATERIAL: CHAPA DE AÇO|ACABAMENTO: TRATAMENTO ANTI-CORROSIVO|COR: BRANCA|TIPO DE LÂMPADAS: TUBULAR|BASE: NÃO INCLUSO|REATOR: NÃO INCLUSO|CAPACIDADE: DUAS (2) LÂMPADAS - NÃO INCLUSO)</t>
  </si>
  <si>
    <t>MATED-12392</t>
  </si>
  <si>
    <t>LUMINÁRIA COMERCIAL CHANFRADA (FIXAÇÃO: SOBREPOR|COMPRIMENTO: 60CM|MATERIAL: CHAPA DE AÇO|ACABAMENTO: TRATAMENTO ANTI-CORROSIVO|COR: BRANCA|TIPO DE LÂMPADAS: TUBULAR|BASE: NÃO INCLUSO|REATOR: NÃO INCLUSO|CAPACIDADE: QUATRO (4) LÂMPADAS - NÃO INCLUSO)</t>
  </si>
  <si>
    <t>MATED-12390</t>
  </si>
  <si>
    <t>LUMINÁRIA COMERCIAL CHANFRADA (FIXAÇÃO: SOBREPOR|COMPRIMENTO: 60CM|MATERIAL: CHAPA DE AÇO|ACABAMENTO: TRATAMENTO ANTI-CORROSIVO|COR: BRANCA|TIPO DE LÂMPADAS: TUBULAR|BASE: NÃO INCLUSO|REATOR: NÃO INCLUSO|CAPACIDADE: UMA (1) LÂMPADA - NÃO INCLUSO)</t>
  </si>
  <si>
    <t>MATED-17750</t>
  </si>
  <si>
    <t>LUMINÁRIA COMERCIAL COM ALETAS (FIXAÇÃO: EMBUTIR|COMPRIMENTO: 120CM|MATERIAL: CHAPA DE AÇO|ACABAMENTO: TRATAMENTO ANTI-CORROSIVO|REFLETOR: MULTIFACETADO EM ALUMÍNIO ANODIZADO BRILHANTE|COR: BRANCA|TIPO DE LÂMPADAS: TUBULAR|BASE: NÃO INCLUSO|REATOR: NÃO INCLUSO|CAPACIDADE: DUAS (2) LÂMPADAS - NÃO INCLUSO)</t>
  </si>
  <si>
    <t>MATED-17751</t>
  </si>
  <si>
    <t>LUMINÁRIA COMERCIAL COM ALETAS (FIXAÇÃO: EMBUTIR|COMPRIMENTO: 120CM|MATERIAL: CHAPA DE AÇO|ACABAMENTO: TRATAMENTO ANTI-CORROSIVO|REFLETOR: MULTIFACETADO EM ALUMÍNIO ANODIZADO BRILHANTE|COR: BRANCA|TIPO DE LÂMPADAS: TUBULAR|BASE: NÃO INCLUSO|REATOR: NÃO INCLUSO|CAPACIDADE: QUATRO (4) LÂMPADAS - NÃO INCLUSO)</t>
  </si>
  <si>
    <t>MATED-17749</t>
  </si>
  <si>
    <t>LUMINÁRIA COMERCIAL COM ALETAS (FIXAÇÃO: EMBUTIR|COMPRIMENTO: 60CM|MATERIAL: CHAPA DE AÇO|ACABAMENTO: TRATAMENTO ANTI-CORROSIVO|REFLETOR: MULTIFACETADO EM ALUMÍNIO ANODIZADO BRILHANTE|COR: BRANCA|TIPO DE LÂMPADAS: TUBULAR|BASE: NÃO INCLUSO|REATOR: NÃO INCLUSO|CAPACIDADE: DUAS (2) LÂMPADAS - NÃO INCLUSO)</t>
  </si>
  <si>
    <t>MATED-17747</t>
  </si>
  <si>
    <t>LUMINÁRIA COMERCIAL COM ALETAS (FIXAÇÃO: EMBUTIR|COMPRIMENTO: 60CM|MATERIAL: CHAPA DE AÇO|ACABAMENTO: TRATAMENTO ANTI-CORROSIVO|REFLETOR: MULTIFACETADO EM ALUMÍNIO ANODIZADO BRILHANTE|COR: BRANCA|TIPO DE LÂMPADAS: TUBULAR|BASE: NÃO INCLUSO|REATOR: NÃO INCLUSO|CAPACIDADE: QUATRO (4) LÂMPADAS - NÃO INCLUSO)</t>
  </si>
  <si>
    <t>MATED-17754</t>
  </si>
  <si>
    <t>LUMINÁRIA COMERCIAL COM ALETAS (FIXAÇÃO: SOBREPOR|COMPRIMENTO: 120CM|MATERIAL: CHAPA DE AÇO|ACABAMENTO: TRATAMENTO ANTI-CORROSIVO|REFLETOR: MULTIFACETADO EM ALUMÍNIO ANODIZADO BRILHANTE|COR: BRANCA|TIPO DE LÂMPADAS: TUBULAR|BASE: NÃO INCLUSO|REATOR: NÃO INCLUSO|CAPACIDADE: DUAS (2) LÂMPADAS - NÃO INCLUSO)</t>
  </si>
  <si>
    <t>MATED-17755</t>
  </si>
  <si>
    <t>LUMINÁRIA COMERCIAL COM ALETAS (FIXAÇÃO: SOBREPOR|COMPRIMENTO: 120CM|MATERIAL: CHAPA DE AÇO|ACABAMENTO: TRATAMENTO ANTI-CORROSIVO|REFLETOR: MULTIFACETADO EM ALUMÍNIO ANODIZADO BRILHANTE|COR: BRANCA|TIPO DE LÂMPADAS: TUBULAR|BASE: NÃO INCLUSO|REATOR: NÃO INCLUSO|CAPACIDADE: QUATRO (4) LÂMPADAS - NÃO INCLUSO)</t>
  </si>
  <si>
    <t>MATED-17752</t>
  </si>
  <si>
    <t>LUMINÁRIA COMERCIAL COM ALETAS (FIXAÇÃO: SOBREPOR|COMPRIMENTO: 60CM|MATERIAL: CHAPA DE AÇO|ACABAMENTO: TRATAMENTO ANTI-CORROSIVO|REFLETOR: MULTIFACETADO EM ALUMÍNIO ANODIZADO BRILHANTE|COR: BRANCA|TIPO DE LÂMPADAS: TUBULAR|BASE: NÃO INCLUSO|REATOR: NÃO INCLUSO|CAPACIDADE: DUAS (2) LÂMPADAS - NÃO INCLUSO)</t>
  </si>
  <si>
    <t>MATED-17753</t>
  </si>
  <si>
    <t>LUMINÁRIA COMERCIAL COM ALETAS (FIXAÇÃO: SOBREPOR|COMPRIMENTO: 60CM|MATERIAL: CHAPA DE AÇO|ACABAMENTO: TRATAMENTO ANTI-CORROSIVO|REFLETOR: MULTIFACETADO EM ALUMÍNIO ANODIZADO BRILHANTE|COR: BRANCA|TIPO DE LÂMPADAS: TUBULAR|BASE: NÃO INCLUSO|REATOR: NÃO INCLUSO|CAPACIDADE: QUATRO (4) LÂMPADAS - NÃO INCLUSO)</t>
  </si>
  <si>
    <t>MATED-9889</t>
  </si>
  <si>
    <t>LUMINÁRIA COMERCIAL COM DIFUSOR (FIXAÇÃO: EMBUTIR|COMPRIMENTO: 120CM|MATERIAL: CHAPA DE AÇO|ACABAMENTO: TRATAMENTO ANTI-CORROSIVO|REFLETOR: MULTIFACETADO EM ALUMÍNIO ANODIZADO BRILHANTE|COR: BRANCA|TIPO DE LÂMPADAS: TUBULAR|BASE: NÃO INCLUSO|REATOR: NÃO INCLUSO|CAPACIDADE: DUAS (2) LÂMPADAS - NÃO INCLUSO)</t>
  </si>
  <si>
    <t>MATED-9888</t>
  </si>
  <si>
    <t>LUMINÁRIA COMERCIAL COM DIFUSOR (FIXAÇÃO: EMBUTIR|COMPRIMENTO: 60CM|MATERIAL: CHAPA DE AÇO|ACABAMENTO: TRATAMENTO ANTI-CORROSIVO|REFLETOR: MULTIFACETADO EM ALUMÍNIO ANODIZADO BRILHANTE|COR: BRANCA|TIPO DE LÂMPADAS: TUBULAR|BASE: NÃO INCLUSO|REATOR: NÃO INCLUSO|CAPACIDADE: DUAS (2) LÂMPADAS - NÃO INCLUSO)</t>
  </si>
  <si>
    <t>MATED-9890</t>
  </si>
  <si>
    <t>LUMINÁRIA COMERCIAL COM DIFUSOR (FIXAÇÃO: EMBUTIR|COMPRIMENTO: 60CM|MATERIAL: CHAPA DE AÇO|ACABAMENTO: TRATAMENTO ANTI-CORROSIVO|REFLETOR: MULTIFACETADO EM ALUMÍNIO ANODIZADO BRILHANTE|COR: BRANCA|TIPO DE LÂMPADAS: TUBULAR|BASE: NÃO INCLUSO|REATOR: NÃO INCLUSO|CAPACIDADE: QUATRO (4) LÂMPADAS - NÃO INCLUSO)</t>
  </si>
  <si>
    <t>MATED-9895</t>
  </si>
  <si>
    <t>LUMINÁRIA COMERCIAL COM DIFUSOR (FIXAÇÃO: SOBREPOR|COMPRIMENTO: 120CM|MATERIAL: CHAPA DE AÇO|ACABAMENTO: TRATAMENTO ANTI-CORROSIVO|REFLETOR: MULTIFACETADO EM ALUMÍNIO ANODIZADO BRILHANTE|COR: BRANCA|TIPO DE LÂMPADAS: TUBULAR|BASE: NÃO INCLUSO|REATOR: NÃO INCLUSO|CAPACIDADE: DUAS (2) LÂMPADAS - NÃO INCLUSO)</t>
  </si>
  <si>
    <t>MATED-9893</t>
  </si>
  <si>
    <t>LUMINÁRIA COMERCIAL COM DIFUSOR (FIXAÇÃO: SOBREPOR|COMPRIMENTO: 120CM|MATERIAL: CHAPA DE AÇO|ACABAMENTO: TRATAMENTO ANTI-CORROSIVO|REFLETOR: MULTIFACETADO EM ALUMÍNIO ANODIZADO BRILHANTE|COR: BRANCA|TIPO DE LÂMPADAS: TUBULAR|BASE: NÃO INCLUSO|REATOR: NÃO INCLUSO|CAPACIDADE: UMA (1) LÂMPADA - NÃO INCLUSO)</t>
  </si>
  <si>
    <t>MATED-9894</t>
  </si>
  <si>
    <t>LUMINÁRIA COMERCIAL COM DIFUSOR (FIXAÇÃO: SOBREPOR|COMPRIMENTO: 60CM|MATERIAL: CHAPA DE AÇO|ACABAMENTO: TRATAMENTO ANTI-CORROSIVO|REFLETOR: MULTIFACETADO EM ALUMÍNIO ANODIZADO BRILHANTE|COR: BRANCA|TIPO DE LÂMPADAS: TUBULAR|BASE: NÃO INCLUSO|REATOR: NÃO INCLUSO|CAPACIDADE: DUAS (2) LÂMPADAS - NÃO INCLUSO)</t>
  </si>
  <si>
    <t>MATED-9896</t>
  </si>
  <si>
    <t>LUMINÁRIA COMERCIAL COM DIFUSOR (FIXAÇÃO: SOBREPOR|COMPRIMENTO: 60CM|MATERIAL: CHAPA DE AÇO|ACABAMENTO: TRATAMENTO ANTI-CORROSIVO|REFLETOR: MULTIFACETADO EM ALUMÍNIO ANODIZADO BRILHANTE|COR: BRANCA|TIPO DE LÂMPADAS: TUBULAR|BASE: NÃO INCLUSO|REATOR: NÃO INCLUSO|CAPACIDADE: QUATRO (4) LÂMPADAS - NÃO INCLUSO)</t>
  </si>
  <si>
    <t>MATED-9892</t>
  </si>
  <si>
    <t>LUMINÁRIA COMERCIAL COM DIFUSOR (FIXAÇÃO: SOBREPOR|COMPRIMENTO: 60CM|MATERIAL: CHAPA DE AÇO|ACABAMENTO: TRATAMENTO ANTI-CORROSIVO|REFLETOR: MULTIFACETADO EM ALUMÍNIO ANODIZADO BRILHANTE|COR: BRANCA|TIPO DE LÂMPADAS: TUBULAR|BASE: NÃO INCLUSO|REATOR: NÃO INCLUSO|CAPACIDADE: UMA (1) LÂMPADA - NÃO INCLUSO)</t>
  </si>
  <si>
    <t>088.03 - LUMINÁRIA DE EMERGÊNCIA</t>
  </si>
  <si>
    <t>MATED-9899</t>
  </si>
  <si>
    <t>LUMINÁRIA DE EMERGÊNCIA (TIPO: LED|POTÊNCIA: 2W|AUTONOMIA: 6 HORAS|FLUXO LUMINOSO: 100LM|TENSÃO: 110V-220V|ACESSÓRIOS DE FIXAÇÃO: INCLUSOS)</t>
  </si>
  <si>
    <t>MATED-26990</t>
  </si>
  <si>
    <t>LUMINÁRIA DE EMERGÊNCIA (TIPO: LED|POTÊNCIA: 8W|AUTONOMIA: 3 HORAS|FLUXO LUMINOSO: 1200LM|TENSÃO: 110V-220V|QUANTIDADE DE FARÓIS: 2|ACESSÓRIOS DE FIXAÇÃO: INCLUSOS)</t>
  </si>
  <si>
    <t>088.04 - LUMINÁRIA DE TETO</t>
  </si>
  <si>
    <t>MATED-12517</t>
  </si>
  <si>
    <t>LUMINÁRIA DE TETO COM BASE (MODELO: DROPS|DIFUSOR: GLOBO COM VIDRO LISO LEITOSO|BASE OU PLAFONIER: GALVANIZADA|LÂMPADA E SOQUETE: NÃO INCLUSA)</t>
  </si>
  <si>
    <t>MATED-14405</t>
  </si>
  <si>
    <t>LUMINÁRIA DE TETO COM BASE (MODELO: PLAFONIER|BASE: PLÁSTICO-POLIPROPILENO|SOQUETE: INCLUSO|TIPO DE SOQUETE: E27|MATERIAL DO SOQUETE: PORCELANA|POTÊNCIA MÁXIMA LÂMPADA: 60W|LÂMPADA: NÃO INCLUSA)</t>
  </si>
  <si>
    <t>MATED-12376</t>
  </si>
  <si>
    <t>LUMINÁRIA DE TETO/ARANDELA (MODELO: TARTARUGA BLINDADA|ACABAMENTO: ALUMÍNIO REFORÇADO COM PINTURA ELETROSTÁTICA|DIFUSOR: LENTE EM POLICARBONATO RESISTENTE|QUANTIDADE DE LÂMPADAS: 1|SOQUETE: E27|POTÊNCIA MÁXIMA: 60W|LÂMPADA E SOQUETE: NÃO INCLUSA)</t>
  </si>
  <si>
    <t>MATED-12399</t>
  </si>
  <si>
    <t>LUMINÁRIA DE TETO/ARANDELA (MODELO: TARTARUGA|ACABAMENTO: FERRO COM PINTURA ELETROSTÁTICA|DIFUSOR: VIDRO TRANSPARENTE|QUANTIDADE DE LÂMPADAS: 1|SOQUETE: E27|POTÊNCIA MÁXIMA 60W|LÂMPADA E SOQUETE: NÃO INCLUSA)</t>
  </si>
  <si>
    <t>MATED-13358</t>
  </si>
  <si>
    <t>LUMINÁRIA PLAFON (TIPO: REDONDA|DIÂMETRO: 25CM|ACABAMENTO: ALUMÍNIO COM VIDRO FOSCO|QUANTIDADE DE LÂMPADAS: 1|BASE-SOQUETE: E27|POTÊNCIA MÁXIMA 20W|LÂMPADA E SOQUETE: NÃO INCLUSA)</t>
  </si>
  <si>
    <t>088.05 - PROJETOR</t>
  </si>
  <si>
    <t>MATED-11943</t>
  </si>
  <si>
    <t>PROJETOR EXTERNO COM ÂNGULO ELEVAÇÃO REGULÁVEL E ALOJAMENTO PARA REATOR (NÚMERO DE LÂMPADAS: 1|POTÊNCIA: ATÉ 400W|TIPO DE ROSCA: E-40)</t>
  </si>
  <si>
    <t>088.06 - SOQUETE</t>
  </si>
  <si>
    <t>MATED-11833</t>
  </si>
  <si>
    <t>SOQUETE PARA LÂMPADA (BASE: E27|CORRENTE: 4A|TENSÃO: 250V|MATERIAL: PORCELANA|COR: BRANCA)</t>
  </si>
  <si>
    <t>088.07 - SUPORTE PARA LUMINÁRIA/REFLETOR</t>
  </si>
  <si>
    <t>MATED-20885</t>
  </si>
  <si>
    <t>SUPORTE PARA LUMINÁRIA PÚBLICA (TIPO: PÉTALA|QUANTIDADE DE LUMINÁRIAS: 1)</t>
  </si>
  <si>
    <t>MATED-20884</t>
  </si>
  <si>
    <t>SUPORTE PARA REFLETOR (TIPO: CRUZETA|MATERIAL: AÇO GALVANIZADO|NÚMERO DE PROJETORES: 1|ACESSÓRIOS DE FIXAÇÃO: INCLUSOS)</t>
  </si>
  <si>
    <t>MATED-20883</t>
  </si>
  <si>
    <t>SUPORTE PARA REFLETOR (TIPO: CRUZETA|MATERIAL: AÇO GALVANIZADO|NÚMERO DE PROJETORES: 2|ACESSÓRIOS DE FIXAÇÃO: INCLUSOS)</t>
  </si>
  <si>
    <t>MATED-13027</t>
  </si>
  <si>
    <t>SUPORTE PARA REFLETOR (TIPO: CRUZETA|MATERIAL: AÇO GALVANIZADO|NÚMERO DE PROJETORES: 3|ACESSÓRIOS DE FIXAÇÃO: INCLUSOS)</t>
  </si>
  <si>
    <t>089 - CHAPAS DE COMPENSADA (MADEIRAS PARA FORMAS)</t>
  </si>
  <si>
    <t>089.01 - COMPENSADO NAVAL</t>
  </si>
  <si>
    <t>MATED-11274</t>
  </si>
  <si>
    <t>CHAPA DE COMPENSADO RESINADO NAVAL (ESPESSURA: 6MM|DIMENSÃO: 1,60X2,20M)</t>
  </si>
  <si>
    <t>089.02 - COMPENSADO PLASTIFICADO</t>
  </si>
  <si>
    <t>MATED-11273</t>
  </si>
  <si>
    <t>CHAPA DE COMPENSADO PLASTIFICADO (ESPESSURA: 12MM|DIMENSÃO: 1,10X2,20M)</t>
  </si>
  <si>
    <t>MATED-11277</t>
  </si>
  <si>
    <t>CHAPA DE COMPENSADO PLASTIFICADO (ESPESSURA: 14MM|DIMENSÃO: 1,10X2,20M)</t>
  </si>
  <si>
    <t>MATED-15684</t>
  </si>
  <si>
    <t>CHAPA DE COMPENSADO PLASTIFICADO (ESPESSURA: 18MM|DIMENSÃO: 1,10X2,20M)</t>
  </si>
  <si>
    <t>089.03 - COMPENSADO RESINADO</t>
  </si>
  <si>
    <t>MATED-11275</t>
  </si>
  <si>
    <t>CHAPA DE COMPENSADO RESINADO (ESPESSURA: 10MM|DIMENSÃO: 1,10X2,20M)</t>
  </si>
  <si>
    <t>MATED-11276</t>
  </si>
  <si>
    <t>CHAPA DE COMPENSADO RESINADO (ESPESSURA: 12MM|DIMENSÃO: 1,10X2,20M)</t>
  </si>
  <si>
    <t>MATED-11278</t>
  </si>
  <si>
    <t>CHAPA DE COMPENSADO RESINADO (ESPESSURA: 14MM|DIMENSÃO: 1,10X2,20M)</t>
  </si>
  <si>
    <t>090 - MADEIRAS PARA FORMAS/ESCORAMENTO</t>
  </si>
  <si>
    <t>090.01 - PONTALETE</t>
  </si>
  <si>
    <t>MATED-11359</t>
  </si>
  <si>
    <t>ESCORA DE MADEIRA (DIÂMETRO DA SEÇÃO: 8 A 10CM|TIPO DE MADEIRA: EUCALIPTO IMUNIZADO)</t>
  </si>
  <si>
    <t>MATED-11344</t>
  </si>
  <si>
    <t>PONTALETE (ACABAMENTO: BRUTO|SEÇÃO TRANSVERSAL: 3"X3" [7,5X7,5CM]*|TIPO DE MADEIRA: CEDRO, PINUS, MISTA OU EQUIVALENTE DA REGIÃO)*VALORES REFERENCIAIS APROXIMADOS</t>
  </si>
  <si>
    <t>090.02 - SARRAFO</t>
  </si>
  <si>
    <t>MATED-11348</t>
  </si>
  <si>
    <t>SARRAFO (ACABAMENTO: BRUTO|SEÇÃO TRANSVERSAL: 1"X2"[POL.]|ALTURA: 50MM[2"]|ESPESSURA: 25MM[1"]|TIPO DE MADEIRA: PINUS, MISTA OU EQUIVALENTE DA REGIÃO)</t>
  </si>
  <si>
    <t>MATED-11350</t>
  </si>
  <si>
    <t>SARRAFO (ACABAMENTO: BRUTO|SEÇÃO TRANSVERSAL: 1"X3"[POL.]|ALTURA: 75MM[3"]|ESPESSURA: 25MM[1"]|TIPO DE MADEIRA: PINUS, MISTA OU EQUIVALENTE DA REGIÃO)</t>
  </si>
  <si>
    <t>MATED-11349</t>
  </si>
  <si>
    <t>SARRAFO (ACABAMENTO: BRUTO|SEÇÃO TRANSVERSAL: 1"X4"[POL.]|ALTURA: 100MM[4"]|ESPESSURA: 25MM[1"]|TIPO DE MADEIRA: CEDRO, MAÇARANDUBA, ANGELIM, PINUS, MISTA OU EQUIVALENTE DA REGIÃO)</t>
  </si>
  <si>
    <t>090.03 - TÁBUA</t>
  </si>
  <si>
    <t>MATED-11354</t>
  </si>
  <si>
    <t>TÁBUA (ACABAMENTO: BRUTO|SEÇÃO TRANSVERSAL: 1X12"|ESPESSURA: 25MM|LARGURA*: 300MM|TIPO DE MADEIRA: CEDRINHO, PINUS OU MADEIRA EQUIVALENTE DA REGIÃO)*VALORES REFERENCIAIS APROXIMADOS</t>
  </si>
  <si>
    <t>MATED-11352</t>
  </si>
  <si>
    <t>TÁBUA (ACABAMENTO: BRUTO|SEÇÃO TRANSVERSAL: 1X9"|ESPESSURA: 25MM|LARGURA*: 225-250MM|TIPO DE MADEIRA: CEDRINHO, PINUS OU MADEIRA EQUIVALENTE DA REGIÃO)*VALORES REFERENCIAIS APROXIMADOS</t>
  </si>
  <si>
    <t>091 - MANÔMETROS E PRESSOSTATOS</t>
  </si>
  <si>
    <t>091.01 - MANÔMETRO</t>
  </si>
  <si>
    <t>MATED-13021</t>
  </si>
  <si>
    <t>MANÔMETRO ANALÓGICO (ROSCA: 1/2" NPT|FAIXA DE OPERAÇÃO: 600MBAR [8,70PSI])</t>
  </si>
  <si>
    <t>MATED-13022</t>
  </si>
  <si>
    <t>MANÔMETRO ANALÓGICO (ROSCA: 1/4" NPT|FAIXA DE OPERAÇÃO: 600MBAR [8,70PSI])</t>
  </si>
  <si>
    <t>MATED-13048</t>
  </si>
  <si>
    <t>MANÔMETRO ANALÓGICO (ROSCA: 2.1/2"|FAIXA DE OPERAÇÃO: 6,89BAR [100PSI])</t>
  </si>
  <si>
    <t>091.02 - PRESSOSTATO</t>
  </si>
  <si>
    <t>MATED-12942</t>
  </si>
  <si>
    <t>PRESSOSTATO PARA COMPRESSOR (FAIXA DE OPERAÇÃO: 125-175PSI)</t>
  </si>
  <si>
    <t>MATED-12943</t>
  </si>
  <si>
    <t>PRESSOSTATO PARA COMPRESSOR (FAIXA DE OPERAÇÃO: 80-125PSI)</t>
  </si>
  <si>
    <t>MATED-13047</t>
  </si>
  <si>
    <t>092 - MANTAS GEOTÊXTEIS</t>
  </si>
  <si>
    <t>092.01 - MANTA GEOTÊXTIL</t>
  </si>
  <si>
    <t>MATED-11263</t>
  </si>
  <si>
    <t>GEOTÊXTIL NÃO-TECIDO (ESPESSURA: 2,30MM|LARGURA: 2,15 M|DENSIDADE: 300,00 G/M²|RESISTÊNCIA BIDIRECIONAL: 20,00 KN/M) - REF. RT 21</t>
  </si>
  <si>
    <t>093 - MANTAS ISOLANTES E LONAS</t>
  </si>
  <si>
    <t>093.01 - LONA</t>
  </si>
  <si>
    <t>MATED-12058</t>
  </si>
  <si>
    <t>LONA PLÁSTICA (COR: PRETA|ESPESSURA: 150 MICRAS)</t>
  </si>
  <si>
    <t>093.02 - MANTA DE BORRACHA</t>
  </si>
  <si>
    <t>MATED-12733</t>
  </si>
  <si>
    <t>MANTA DE BORRACHA NATURAL PARA BANCADA LABORATÓRIO (ESPESSURA: 4,8MM[3/16"])</t>
  </si>
  <si>
    <t>093.03 - MANTA ISOLANTE</t>
  </si>
  <si>
    <t>MATED-12499</t>
  </si>
  <si>
    <t>MANTA ISOLANTE PARA TELHADO</t>
  </si>
  <si>
    <t>094 - MARCOS DE MADEIRA</t>
  </si>
  <si>
    <t>094.01 - MARCO</t>
  </si>
  <si>
    <t>MATED-12735</t>
  </si>
  <si>
    <t>MARCO/BATENTE (MATERIAL: MADEIRA DE LEI|LARGURA: 14CM|COMPRIMENTO: 60CM|ALTURA: 210CM|ESPESSURA: 3CM|ALIZAR: NÃO INCLUSO|MADEIRA: TAUARI, CEDRINHO, ANGELIM OU EQUIVALENTE DA REGIÃO)</t>
  </si>
  <si>
    <t>MATED-12736</t>
  </si>
  <si>
    <t>MARCO/BATENTE (MATERIAL: MADEIRA DE LEI|LARGURA: 14CM|COMPRIMENTO: 70CM|ALTURA: 210CM|ESPESSURA: 3CM|ALIZAR: NÃO INCLUSO|MADEIRA: TAUARI, CEDRINHO, ANGELIM OU EQUIVALENTE DA REGIÃO)</t>
  </si>
  <si>
    <t>MATED-12737</t>
  </si>
  <si>
    <t>MARCO/BATENTE (MATERIAL: MADEIRA DE LEI|LARGURA: 14CM|COMPRIMENTO: 80CM|ALTURA: 210CM|ESPESSURA: 3CM|ALIZAR: NÃO INCLUSO|MADEIRA: TAUARI, CEDRINHO, ANGELIM OU EQUIVALENTE DA REGIÃO)</t>
  </si>
  <si>
    <t>MATED-12738</t>
  </si>
  <si>
    <t>MARCO/BATENTE (MATERIAL: MADEIRA DE LEI|LARGURA: 14CM|COMPRIMENTO: 90CM|ALTURA: 210CM|ESPESSURA: 3CM|ALIZAR: NÃO INCLUSO|MADEIRA: TAUARI, CEDRINHO, ANGELIM OU EQUIVALENTE DA REGIÃO)</t>
  </si>
  <si>
    <t>095 - MASSA CORRIDA</t>
  </si>
  <si>
    <t>095.01 - MASSA CORRIDA</t>
  </si>
  <si>
    <t>MATED-11438</t>
  </si>
  <si>
    <t>MASSA CORRIDA (TIPO: PVA|APLICAÇÃO: ALVENARIA, CONCRETO, GESSO E REBOCO)</t>
  </si>
  <si>
    <t>MATED-11437</t>
  </si>
  <si>
    <t>MASSA PARA MADEIRA (TIPO: BASE DE ÓLEO)</t>
  </si>
  <si>
    <t>095.02 - MASSA ACRÍLICA</t>
  </si>
  <si>
    <t>MATED-17865</t>
  </si>
  <si>
    <t>MASSA ACRÍLICA PARA MADEIRA (APLICAÇÃO: CALAFETAÇÃO DE SUPERFÍCIES|REJUNTAR PISOS MADEIRA)</t>
  </si>
  <si>
    <t>MATED-11436</t>
  </si>
  <si>
    <t>MASSA CORRIDA (TIPO: ACRÍLICA|APLICAÇÃO: ALVENARIA, CONCRETO, GESSO E REBOCO)</t>
  </si>
  <si>
    <t>096 - MOBILIÁRIO</t>
  </si>
  <si>
    <t>096.01 - AQUECEDOR, REFRIGERADOR E OUTROS</t>
  </si>
  <si>
    <t>MATED-11160</t>
  </si>
  <si>
    <t>AQUECEDOR DE MARMITA (MATERIAL: AÇO INOX|TENSÃO: 127V-220V|NÚMERO DE MARMITAS: 25|CONSUMO: 2KW|COMPRIMENTO*: 60CM|LARGURA*: 90CM|ALTURA*: 85CM)*VALORES REFERENCIAIS APROXIMADOS</t>
  </si>
  <si>
    <t>MATED-12329</t>
  </si>
  <si>
    <t>VARAL PANTOGRÁFICO</t>
  </si>
  <si>
    <t>096.02 - ARMÁRIO, ARQUIVO E MAPOTECA</t>
  </si>
  <si>
    <t>MATED-11224</t>
  </si>
  <si>
    <t>ARMÁRIO (COR: CINZA|MATERIAL: AÇO|NÚMERO DE PORTAS: DUAS [2] PORTAS|ALTURA*: 170CM|LARGURA*: 75CM|PROFUNDIDADE*: 35CM)*VALORES REFERENCIAIS APROXIMADOS</t>
  </si>
  <si>
    <t>MATED-11225</t>
  </si>
  <si>
    <t>ARMÁRIO ROUPEIRO (COR: CINZA|MATERIAL: AÇO|NÚMERO DE PORTAS: 4|ALTURA*: 200CM|LARGURA*: 75CM|PROFUNDIDADE*: 40CM)*VALORES REFERENCIAIS APROXIMADOS</t>
  </si>
  <si>
    <t>MATED-11222</t>
  </si>
  <si>
    <t>ARQUIVO (APLICAÇÃO: ESCRITÓRIO|MATERIAL: AÇO|COR: CINZA|QUANTIDADE DE GAVETAS: 3|MODELO: OFÍCIO|ALTURA*: 110CM|LARGURA*: 45CM|PROFUNDIDADE*: 55CM)*VALORES REFERENCIAIS APROXIMADOS</t>
  </si>
  <si>
    <t>MATED-11223</t>
  </si>
  <si>
    <t>ARQUIVO (APLICAÇÃO: ESCRITÓRIO|MATERIAL: AÇO|COR: CINZA|QUANTIDADE DE GAVETAS: 4|MODELO: OFÍCIO|ALTURA*: 133CM|LARGURA*: 47CM|PROFUNDIDADE*: 55CM)*VALORES REFERENCIAIS APROXIMADOS</t>
  </si>
  <si>
    <t>096.03 - MESA E CADEIRA</t>
  </si>
  <si>
    <t>MATED-11220</t>
  </si>
  <si>
    <t>CADEIRA (TIPO: ALMOFADADA SEM BRAÇO|ESTRUTURA: METALON)</t>
  </si>
  <si>
    <t>MATED-11219</t>
  </si>
  <si>
    <t>MESA (APLICAÇÃO: ESCRITÓRIO E REUNIÃO|FORMATO: REDONDA|COR: CINZA|DIÂMETRO*: 120CM|ALTURA*: 75CM)*VALORES REFERENCIAIS APROXIMADOS</t>
  </si>
  <si>
    <t>MATED-11216</t>
  </si>
  <si>
    <t>MESA (APLICAÇÃO: ESCRITÓRIO|COR: CINZA|MATERIAL: MADEIRA MDP COM PÉS DE METALON|NÚMERO DE GAVETAS: TRÊS [3] PORTAS|COMPRIMENTO*: 150CM|ALTURA*: 75CM|PROFUNDIDADE*: 60CM)*VALORES REFERENCIAIS APROXIMADOS</t>
  </si>
  <si>
    <t>097 - MOLDES PARA LAJES NERVURADAS</t>
  </si>
  <si>
    <t>097.01 - FÔRMA PLASTICA</t>
  </si>
  <si>
    <t>MATED-19655</t>
  </si>
  <si>
    <t>FORMA PLÁSTICA (APLICAÇÃO: LAJE NERVURADA|COMPIRMENTO: 80CM|LARGURA: 80CM|ALTURA TOTAL: 20CM|CONSUMO CONCRETO : 0,116 [M3/M2]*|LOCAÇÃO: MENSAL)*VALORES REFERENCIAIS APROXIMADOS</t>
  </si>
  <si>
    <t>unxmês</t>
  </si>
  <si>
    <t>098 - MOURÃO</t>
  </si>
  <si>
    <t>098.01 - MOURÃO DE CONCRETO</t>
  </si>
  <si>
    <t>MATED-12842</t>
  </si>
  <si>
    <t>MOURÃO CALHA (MATERIAL: CONCRETO PRÉ-MOLDADO|RESISTÊNCIA CONCRETO: 20MPA|TIPO: V|ALTURA*: 300CM|PESO*: 100KG)*VALORES REFERENCIAIS APROXIMADOS</t>
  </si>
  <si>
    <t>MATED-12846</t>
  </si>
  <si>
    <t>MOURÃO ESTICADOR (MATERIAL: CONCRETO PRÉ-MOLDADO|TIPO: CURVO OU PONTA VIRADA PARA 11 FIOS|ALTURA MÍNIMA*: 300CM|MÁXIMA*: 320CM|PESO*: 60KG)*VALORES REFERENCIAIS APROXIMADOS</t>
  </si>
  <si>
    <t>MATED-12839</t>
  </si>
  <si>
    <t>MOURÃO ESTICADOR (MATERIAL: CONCRETO PRÉ-MOLDADO|TIPO: RETO PARA 11 FIOS|ALTURA MÍNIMA*: 250CM|MÁXIMA*: 280CM|PESO*: 55KG)*VALORES REFERENCIAIS APROXIMADOS</t>
  </si>
  <si>
    <t>MATED-12838</t>
  </si>
  <si>
    <t>MOURÃO (MATERIAL: CONCRETO PRÉ-MOLDADO|TIPO: CURVO OU PONTA VIRADA PARA 11 FIOS|ALTURA MÍNIMA*: 320CM|MÁXIMA*: 330CM|PESO*: 60KG)*VALORES REFERENCIAIS APROXIMADOS</t>
  </si>
  <si>
    <t>MATED-12841</t>
  </si>
  <si>
    <t>MOURÃO (MATERIAL: CONCRETO PRÉ-MOLDADO|TIPO: RETO PARA 11 FIOS|ALTURA MÍNIMA*: 260CM|MÁXIMA*: 270CM|PESO*: 55KG)*VALORES REFERENCIAIS APROXIMADOS</t>
  </si>
  <si>
    <t>098.02 - MOURÃO DE MADEIRA</t>
  </si>
  <si>
    <t>MATED-11231</t>
  </si>
  <si>
    <t>MOURÃO ROLIÇO (DIÂMETRO DA SEÇÃO: 11 A 14CM|TIPO DE MADEIRA: EUCALIPTO IMUNIZADO)</t>
  </si>
  <si>
    <t>099 - PADRÃO DE ENERGIA E ACESSÓRIOS</t>
  </si>
  <si>
    <t>099.01 - ARMAÇÃO SECUNDÁRIA</t>
  </si>
  <si>
    <t>MATED-12988</t>
  </si>
  <si>
    <t>ARMAÇÃO SECUNDÁRIA DE ESTRIBO (APLICAÇÃO: SUSTENTAÇÃO ISOLADOR ROLDANA|QUANTIDADE DE ESTRIBO: 1)</t>
  </si>
  <si>
    <t>099.02 - CABEÇOTE</t>
  </si>
  <si>
    <t>MATED-13033</t>
  </si>
  <si>
    <t>CABEÇOTE DE ALUMÍNIO (APLICAÇÃO: POSTE|MATERIAL: ALUMÍNIO|BITOLA: 25MM [1"])</t>
  </si>
  <si>
    <t>MATED-13034</t>
  </si>
  <si>
    <t>CABEÇOTE DE ALUMÍNIO (APLICAÇÃO: POSTE|MATERIAL: ALUMÍNIO|BITOLA: 32MM [1.1/4"])</t>
  </si>
  <si>
    <t>MATED-13035</t>
  </si>
  <si>
    <t>CABEÇOTE DE ALUMÍNIO (APLICAÇÃO: POSTE|MATERIAL: ALUMÍNIO|BITOLA: 40MM [1.1/2"])</t>
  </si>
  <si>
    <t>MATED-20675</t>
  </si>
  <si>
    <t>CABEÇOTE DE ALUMÍNIO (APLICAÇÃO: POSTE|MATERIAL: ALUMÍNIO|BITOLA: 60MM [2.1/2"])</t>
  </si>
  <si>
    <t>MATED-20676</t>
  </si>
  <si>
    <t>CABEÇOTE DE ALUMÍNIO (APLICAÇÃO: POSTE|MATERIAL: ALUMÍNIO|BITOLA: 75MM [3"])</t>
  </si>
  <si>
    <t>099.03 - ISOLADOR</t>
  </si>
  <si>
    <t>MATED-12990</t>
  </si>
  <si>
    <t>ISOLADOR ROLDANA (MATERIAL: PORCELANA|TENSÃO NOMINAL: 1KV|CARGA DE RUPTURA DE MECÂNICA: 10KN|COR: MARROM)</t>
  </si>
  <si>
    <t>099.05 - POSTE GALVANIZADO</t>
  </si>
  <si>
    <t>MATED-20645</t>
  </si>
  <si>
    <t>POSTE DE AÇO GALVANIZADO COM TAMPÃO (MODELO: PA4|COMPRIMENTO: 7M|ENGASTE: 1M|DIÂMETRO: 102MM|ESPESSURA PAREDE: 2,0MM*)*VALORES REFERENCIAIS APROXIMADOS</t>
  </si>
  <si>
    <t>MATED-20653</t>
  </si>
  <si>
    <t>POSTE DE AÇO GALVANIZADO COM TAMPÃO (MODELO: PA5|COMPRIMENTO: 7M|ENGASTE: 1M|DIÂMETRO: 102MM|ESPESSURA PAREDE: 4,5MM*)*VALORES REFERENCIAIS APROXIMADOS</t>
  </si>
  <si>
    <t>MATED-20654</t>
  </si>
  <si>
    <t>POSTE DE AÇO GALVANIZADO COM TAMPÃO (MODELO: PA6|COMPRIMENTO: 7M|ENGASTE: 1M|DIÂMETRO: 127MM|ESPESSURA PAREDE: 4,5MM*)*VALORES REFERENCIAIS APROXIMADOS</t>
  </si>
  <si>
    <t>MATED-20696</t>
  </si>
  <si>
    <t>POSTE DE CONCRETO ARMADO (MODELO: DUPLO T|COMPRIMENTO: 7,5M|ENGASTE: 1,35M|RESISTÊNCIA À FLEXÃO: 300DAN)</t>
  </si>
  <si>
    <t>100 - PASTILHAS DE REVESTIMENTO</t>
  </si>
  <si>
    <t>100.01 - PASTILHA DE PORCELANA</t>
  </si>
  <si>
    <t>MATED-12634</t>
  </si>
  <si>
    <t>PASTILHA DE PORCELANA (MEDIDA: 3/4"[20MM]|ACABAMENTO: ESMALTADA|CORES: DIVERSAS)</t>
  </si>
  <si>
    <t>100.02 - PASTILHA DE VIDRO</t>
  </si>
  <si>
    <t>MATED-12633</t>
  </si>
  <si>
    <t>PASTILHA DE VIDRO VIDROTIL COR ESCURA</t>
  </si>
  <si>
    <t>101 - PEÇAS E PERFIS METÁLICOS ESTRUTURAIS</t>
  </si>
  <si>
    <t>101.01 - ALUMÍNIO ESTRUTURAL</t>
  </si>
  <si>
    <t>MATED-11343</t>
  </si>
  <si>
    <t>ALUMÍNIO ESTRUTURAL (TIPO DE ACABAMENTO: NATURAL)</t>
  </si>
  <si>
    <t>102 - PEÇAS EM MADEIRA</t>
  </si>
  <si>
    <t>102.01 - BARROTE</t>
  </si>
  <si>
    <t>MATED-12362</t>
  </si>
  <si>
    <t>BARROTE - SEÇÃO (ALTURA: 3CM|LARGURA: 2CM)</t>
  </si>
  <si>
    <t>102.02 - PEÇAS DE MADEIRA</t>
  </si>
  <si>
    <t>MATED-12333</t>
  </si>
  <si>
    <t>MADEIRA (ACABAMENTO: BRUTO|TIPO DE MADEIRA: PINUS, CEDRO OU EQUIVALENTE DA REGIÃO)</t>
  </si>
  <si>
    <t>MATED-12424</t>
  </si>
  <si>
    <t>MADEIRA SERRADA APARELHADA (APLICAÇÃO: TELHADO|MADEIRA: PARAJU, MAÇARANDUBA, CAMBARÁ, ANGELIM, EUCALIPTO OU EQUIVALENTE DA REGIÃO)</t>
  </si>
  <si>
    <t>102.04 - VIGA</t>
  </si>
  <si>
    <t>MATED-11357</t>
  </si>
  <si>
    <t>VIGA (LARGURA: 60,00MM|ALTURA: 160,00MM|TIPO DE MADEIRA: PEROBA)</t>
  </si>
  <si>
    <t>103 - PEÇAS PRÉ-MOLDADAS EM CONCRETO</t>
  </si>
  <si>
    <t>103.01 - BOCA DE LOBO</t>
  </si>
  <si>
    <t>MATED-12824</t>
  </si>
  <si>
    <t>CANTONEIRA EM CONCRETO PARA BOCA DE LOBO</t>
  </si>
  <si>
    <t>MATED-12830</t>
  </si>
  <si>
    <t>QUADRO EM CONCRETO PARA BOCA DE LOBO 110 X 50 CM</t>
  </si>
  <si>
    <t>103.02 - CANALETA DE CONCRETO</t>
  </si>
  <si>
    <t>MATED-12816</t>
  </si>
  <si>
    <t>CANALETA/CALHA (TIPO: MEIA CANA|MATERIAL: CONCRETO|DIÂMETRO: 300MM|PESO*: 32KG/UN|APLICAÇÃO: DRENAGEM SUPERFIAL)*VALORES REFERENCIAIS APROXIMADOS</t>
  </si>
  <si>
    <t>MATED-12817</t>
  </si>
  <si>
    <t>CANALETA/CALHA (TIPO: MEIA CANA|MATERIAL: CONCRETO|DIÂMETRO: 400MM|PESO*: 81KG/UN|APLICAÇÃO: DRENAGEM SUPERFIAL)*VALORES REFERENCIAIS APROXIMADOS</t>
  </si>
  <si>
    <t>MATED-12818</t>
  </si>
  <si>
    <t>CANALETA/CALHA (TIPO: MEIA CANA|MATERIAL: CONCRETO|DIÂMETRO: 500MM|PESO*: 111KG/UN|APLICAÇÃO: DRENAGEM SUPERFIAL)*VALORES REFERENCIAIS APROXIMADOS</t>
  </si>
  <si>
    <t>MATED-12819</t>
  </si>
  <si>
    <t>CANALETA/CALHA (TIPO: MEIA CANA|MATERIAL: CONCRETO|DIÂMETRO: 600MM|PESO*: 150KG/UN|APLICAÇÃO: DRENAGEM SUPERFIAL)*VALORES REFERENCIAIS APROXIMADOS</t>
  </si>
  <si>
    <t>103.03 - CORDÃO BOLEADO</t>
  </si>
  <si>
    <t>MATED-14562</t>
  </si>
  <si>
    <t>CORDÃO BOLEADO DE CONCRETO PRÉ-MOLDADO (COMPRIMENTO: 100CM|ALTURA: 10CM|LARGURA: 10CM|CHUMBADORES: INCLUSOS)</t>
  </si>
  <si>
    <t>103.04 - MEIO-FIO DE CONCRETO</t>
  </si>
  <si>
    <t>MATED-12870</t>
  </si>
  <si>
    <t>MEIO-FIO PRÉ-MOLDADO DE CONCRETO (FCK: 20MPA|PADRÃO: DER-MG (MFC-01) OU SUDECAP (TIPO A)|LARGURA SUPERIOR: 12CM|LAGURA INFERIOR: 16,7CM|ALTURA: 35CM|COMPRIMENTO: 80CM)</t>
  </si>
  <si>
    <t>MATED-12871</t>
  </si>
  <si>
    <t>MEIO-FIO PRÉ-MOLDADO DE CONCRETO (FCK: 20MPA|PADRÃO: DER-MG (MFC-03) OU SUDECAP (TIPO B)|LARGURA SUPERIOR: 12CM|LAGURA INFERIOR: 18CM|ALTURA: 45CM|COMPRIMENTO: 80CM)</t>
  </si>
  <si>
    <t>104 - PEDRAS (GRANITOS/MÁRMORES/ARDÓSIAS)</t>
  </si>
  <si>
    <t>104.02 - PEDRAS EM ARDÓSIA</t>
  </si>
  <si>
    <t>MATED-12802</t>
  </si>
  <si>
    <t>CONJUNTO DE MESA E BANCOS DE ARDÓSIA PARA CANTINA, CONFORME</t>
  </si>
  <si>
    <t>MATED-13081</t>
  </si>
  <si>
    <t xml:space="preserve">DEGRAU DE PEDRA EM ARDÓSIA (COR: NATURAL|LARGURA: 30CM|ESPESSURA: 2CM) </t>
  </si>
  <si>
    <t>MATED-12413</t>
  </si>
  <si>
    <t>DIVISÓRIA EM ARDÓSIA (COR: NATURAL|ESPESSURA: 3CM)</t>
  </si>
  <si>
    <t>MATED-13082</t>
  </si>
  <si>
    <t>ESPELHO PARA DEGRAU DE PEDRA EM ARDÓSIA (COR: NATURAL|ALTURA: 20CM|ESPESSURA: 15MM)</t>
  </si>
  <si>
    <t>MATED-12635</t>
  </si>
  <si>
    <t xml:space="preserve">PEITORIL/SOLEIRA EM ARDÓSIA (COR: NATURAL|ESPESSURA: 2CM) </t>
  </si>
  <si>
    <t>MATED-12670</t>
  </si>
  <si>
    <t xml:space="preserve">PRATELEIRA EM ARDÓSIA (COR: NATURAL|ESPESSURA: 2CM) </t>
  </si>
  <si>
    <t>MATED-9111</t>
  </si>
  <si>
    <t>REVESTIMENTO EM ARDÓSIA PISO/PAREDE - SERRADA - CALIBRADA (COR:NATURAL|COMPRIMENTO: 20CM|LARGURA: 20CM|ESPESSURA: 1CM)</t>
  </si>
  <si>
    <t>MATED-9112</t>
  </si>
  <si>
    <t>REVESTIMENTO EM ARDÓSIA PISO/PAREDE - SERRADA - CALIBRADA (COR:NATURAL|COMPRIMENTO: 30CM|LARGURA: 30CM|ESPESSURA: 1CM)</t>
  </si>
  <si>
    <t>MATED-9113</t>
  </si>
  <si>
    <t>REVESTIMENTO EM ARDÓSIA PISO/PAREDE - SERRADA - CALIBRADA (COR:NATURAL|COMPRIMENTO: 40CM|LARGURA: 40CM|ESPESSURA: 1CM)</t>
  </si>
  <si>
    <t>MATED-12756</t>
  </si>
  <si>
    <t>RODAPÉ DE ARDÓSIA (COR: NATURAL|ESPESSURA: 7MM|ALTURA: 5CM)</t>
  </si>
  <si>
    <t>MATED-12757</t>
  </si>
  <si>
    <t>RODAPÉ DE ARDÓSIA (COR: NATURAL|ESPESSURA: 7MM|ALTURA: 7CM)</t>
  </si>
  <si>
    <t>104.03 - PEDRAS EM GRANITO</t>
  </si>
  <si>
    <t>MATED-13029</t>
  </si>
  <si>
    <t>BANCO EM GRANITO (COR: CINZA ANDORINHA|TIPO: POLIDO|ESPESSURA: 3CM|DIMENSÃO: 52X30CM)</t>
  </si>
  <si>
    <t>MATED-12432</t>
  </si>
  <si>
    <t>DIVISÓRIA EM GRANITO (COR: CINZA ANDORINHA|TIPO: POLIDO|ESPESSURA: 3CM)</t>
  </si>
  <si>
    <t>MATED-12936</t>
  </si>
  <si>
    <t>PEITORIL/SOLEIRA EM GRANITO (COR: CINZA ANDORINHA|TIPO: POLIDO|ESPESSURA: 2CM)</t>
  </si>
  <si>
    <t>MATED-12937</t>
  </si>
  <si>
    <t>PEITORIL/SOLEIRA EM GRANITO (COR: CINZA ANDORINHA|TIPO: POLIDO|ESPESSURA: 3CM)</t>
  </si>
  <si>
    <t>MATED-12707</t>
  </si>
  <si>
    <t>PISO EM GRANITO (COR: CINZA ANDORINHA|TIPO: POLIDO|ESPESSURA: 3CM|DIMENSÃO: 40X40CM)</t>
  </si>
  <si>
    <t>MATED-12706</t>
  </si>
  <si>
    <t>PRATELEIRA EM GRANITO (COR: CINZA ANDORINHA|TIPO: POLIDO|ESPESSURA: 2CM)</t>
  </si>
  <si>
    <t>MATED-12708</t>
  </si>
  <si>
    <t>REVESTIMENTO EM GRANITO (COR: CINZA ANDORINHA|TIPO: POLIDO|ESPESSURA: 2CM)</t>
  </si>
  <si>
    <t>MATED-12759</t>
  </si>
  <si>
    <t>RODAPÉ DE GRANITO (COR: CINZA ANDORINHA|TIPO: POLIDO|ESPESSURA: 2CM|ALTURA: 10CM)</t>
  </si>
  <si>
    <t>MATED-12760</t>
  </si>
  <si>
    <t>RODAPÉ DE GRANITO (COR: CINZA ANDORINHA|TIPO: POLIDO|ESPESSURA: 2CM|ALTURA: 5CM)</t>
  </si>
  <si>
    <t>MATED-12754</t>
  </si>
  <si>
    <t>RODAPÉ DE GRANITO (COR: CINZA ANDORINHA|TIPO: POLIDO|ESPESSURA: 2CM|ALTURA: 7CM)</t>
  </si>
  <si>
    <t>104.04 - PEDRAS EM MÁRMORE</t>
  </si>
  <si>
    <t>MATED-12394</t>
  </si>
  <si>
    <t>DIVISÓRIA EM MÁRMORE (COR: BRANCO COMUM|TIPO: POLIDO|ESPESSURA: 3CM)</t>
  </si>
  <si>
    <t>MATED-12739</t>
  </si>
  <si>
    <t>PEITORIL/SOLEIRA EM MÁRMORE (COR: BRANCO COMUM|TIPO: POLIDO|ESPESSURA: 2CM)</t>
  </si>
  <si>
    <t>MATED-12743</t>
  </si>
  <si>
    <t>PEITORIL/SOLEIRA EM MÁRMORE (COR: BRANCO COMUM|TIPO: POLIDO|ESPESSURA: 3CM)</t>
  </si>
  <si>
    <t>MATED-12744</t>
  </si>
  <si>
    <t>PRATELEIRA EM MÁRMORE (COR: BRANCO COMUM|TIPO: POLIDO|ESPESSURA: 2CM)</t>
  </si>
  <si>
    <t>MATED-12740</t>
  </si>
  <si>
    <t>REVESTIMENTO EM MÁRMORE PARA PISO/PAREDE (COR: BRANCO COMUM|TIPO: POLIDO|ESPESSURA: 2CM)</t>
  </si>
  <si>
    <t>MATED-12742</t>
  </si>
  <si>
    <t>REVESTIMENTO EM MÁRMORE PARA PISO/PAREDE (COR: BRANCO COMUM|TIPO: POLIDO|ESPESSURA: 3CM)</t>
  </si>
  <si>
    <t>MATED-12753</t>
  </si>
  <si>
    <t>RODAPÉ DE MÁRMORE (COR: BRANCO COMUM|ESPESSURA: 2CM|ALTURA: 10CM)</t>
  </si>
  <si>
    <t>MATED-12774</t>
  </si>
  <si>
    <t>RODAPÉ DE MÁRMORE (COR: BRANCO COMUM|ESPESSURA: 2CM|ALTURA: 5CM)</t>
  </si>
  <si>
    <t>MATED-12775</t>
  </si>
  <si>
    <t>RODAPÉ DE MÁRMORE (COR: BRANCO COMUM|ESPESSURA: 2CM|ALTURA: 7CM)</t>
  </si>
  <si>
    <t>105 - PEDRAS BRITADAS (AGREGADOS)</t>
  </si>
  <si>
    <t>105.02 - GRANILHA</t>
  </si>
  <si>
    <t>MATED-12828</t>
  </si>
  <si>
    <t>GRANILHA/GRANA/PEDRISCO OU AGREGADO (MATERIAL: MÁRMORE, GRANITO, QUARTZO E CALCÁRIO|COR: PRETO, CINZA, PALHA OU BRANCO|APLICAÇÃO:  GRANILITE, MARMORITE OU PISO INDUSTRIAL)</t>
  </si>
  <si>
    <t>105.03 - PEDRA BRITADA</t>
  </si>
  <si>
    <t>MATED-15648</t>
  </si>
  <si>
    <t xml:space="preserve">PEDRA BRITADA POSTO OBRA (NÚMERO: 0|GRANULOMETRIA: 4,8-9,5MM) </t>
  </si>
  <si>
    <t>MATED-11250</t>
  </si>
  <si>
    <t xml:space="preserve">PEDRA BRITADA POSTO OBRA (NÚMERO: 1|GRANULOMETRIA: 9,5-19MM) </t>
  </si>
  <si>
    <t>MATED-11251</t>
  </si>
  <si>
    <t>PEDRA BRITADA POSTO OBRA (NÚMERO: 2|GRANULOMETRIA: 19-38MM)</t>
  </si>
  <si>
    <t>MATED-11252</t>
  </si>
  <si>
    <t xml:space="preserve">PEDRA BRITADA POSTO OBRA (NÚMERO: 3|GRANULOMETRIA: 38-50MM) </t>
  </si>
  <si>
    <t>MATED-11253</t>
  </si>
  <si>
    <t>PEDRA DE MÃO (RACHÃO)</t>
  </si>
  <si>
    <t>105.04 - ARGILA</t>
  </si>
  <si>
    <t>MATED-31986</t>
  </si>
  <si>
    <t>ARGILA</t>
  </si>
  <si>
    <t>106 - PEDRAS DECORATIVAS</t>
  </si>
  <si>
    <t>106.01 - PEDRA PORTUGUESA</t>
  </si>
  <si>
    <t>MATED-11420</t>
  </si>
  <si>
    <t>PEDRA PORTUGUESA PARA CALÇADA (COR: BRANCO, PRETO OU VERMELHO)</t>
  </si>
  <si>
    <t>106.02 - PEDRA SÃO TOMÉ</t>
  </si>
  <si>
    <t>MATED-12637</t>
  </si>
  <si>
    <t>PEDRA SÃO TOMÉ SERRADA CALIBRADA (COR: NATURAL|APLICAÇÃO: PISO/PAREDE|COMPRIMENTO: 40CM*|LARGURA: 40CM*|ESPESSURA: 20-30MM*) * VALORES REFERENCIAIS APROXIMADOS</t>
  </si>
  <si>
    <t>106.03 - SEIXO ROLADO</t>
  </si>
  <si>
    <t>MATED-11247</t>
  </si>
  <si>
    <t>SEIXO OU CASCALHO ROLADO (TIPO: FINO)</t>
  </si>
  <si>
    <t>107 - PERFILADOS E ACESSÓRIOS</t>
  </si>
  <si>
    <t>107.01 - CAIXA DE DERIVAÇÃO PARA PERFILADO</t>
  </si>
  <si>
    <t>MATED-11872</t>
  </si>
  <si>
    <t>CAIXA DE DERIVAÇÃO PARA PERFILADO (TIPO:"C"|MATERIAL: AÇO CARBONO|TRATAMENTO: PRÉ-ZINCADO|CHAPA: #18|PARAFUSOS: INCLUSOS|TAMPA: INCLUSA)</t>
  </si>
  <si>
    <t>MATED-11873</t>
  </si>
  <si>
    <t>CAIXA DE DERIVAÇÃO PARA PERFILADO (TIPO:"I"|MATERIAL: AÇO CARBONO|TRATAMENTO: PRÉ-ZINCADO|CHAPA: #18|PARAFUSOS: INCLUSOS|TAMPA: INCLUSA)</t>
  </si>
  <si>
    <t>MATED-11874</t>
  </si>
  <si>
    <t>CAIXA DE DERIVAÇÃO PARA PERFILADO (TIPO:"L"|MATERIAL: AÇO CARBONO|TRATAMENTO: PRÉ-ZINCADO|CHAPA: #18|PARAFUSOS: INCLUSOS|TAMPA: INCLUSA)</t>
  </si>
  <si>
    <t>MATED-11875</t>
  </si>
  <si>
    <t>CAIXA DE DERIVAÇÃO PARA PERFILADO (TIPO:"T"|MATERIAL: AÇO CARBONO|TRATAMENTO: PRÉ-ZINCADO|CHAPA: #18|PARAFUSOS: INCLUSOS|TAMPA: INCLUSA)</t>
  </si>
  <si>
    <t>MATED-11876</t>
  </si>
  <si>
    <t>CAIXA DE DERIVAÇÃO PARA PERFILADO (TIPO:"X"|MATERIAL: AÇO CARBONO|TRATAMENTO: PRÉ-ZINCADO|CHAPA: #18|PARAFUSOS: INCLUSOS|TAMPA: INCLUSA)</t>
  </si>
  <si>
    <t>107.02 - CAIXA DE TOMADA PARA PERFILADO</t>
  </si>
  <si>
    <t>MATED-11877</t>
  </si>
  <si>
    <t>CAIXA DE TOMADA PARA PERFILADO (MONTAGEM: APARAFUSADA|MATERIAL: AÇO CARBONO|TRATAMENTO: PRÉ-ZINCADO|TOMADA: NÃO INCLUSO|PARAFUSOS: INCLUSOS)</t>
  </si>
  <si>
    <t>107.03 - CONEXÃO PARA PERFILADO</t>
  </si>
  <si>
    <t>MATED-11868</t>
  </si>
  <si>
    <t>BASE PARA PERFILADO (FIXAÇÃO: EXTERNA|QUANTIDADE FUROS: 4|MATERIAL: AÇO CARBONO|TRATAMENTO: PRÉ-ZINCADO)</t>
  </si>
  <si>
    <t>MATED-18323</t>
  </si>
  <si>
    <t>CANTONEIRA ZZ PARA VERGALHÃO (ALTURA: 38MM|LARGURA:38MM)</t>
  </si>
  <si>
    <t>MATED-11878</t>
  </si>
  <si>
    <t>JUNÇÃO ANGULAR PARA PERFILADO (TIPO: DUPLA VERTICAL|MATERIAL: CHAPA DE AÇO|TRATAMENTO: PRÉ-ZINCADO|LARGURA: 38MM|ALTURA: 38MM)</t>
  </si>
  <si>
    <t>MATED-11886</t>
  </si>
  <si>
    <t>SUPORTE OU GANCHO PARA LUMINÁRIA EM PERFILADO (TIPO: CURTO|MATERIAL: CHAPA DE AÇO|TRATAMENTO: PRÉ-ZINCADO|COMPRIMENTO: 100MM)</t>
  </si>
  <si>
    <t>MATED-11887</t>
  </si>
  <si>
    <t>SUPORTE OU GANCHO PARA LUMINÁRIA EM PERFILADO (TIPO: LONGO|MATERIAL: CHAPA DE AÇO|TRATAMENTO: PRÉ-ZINCADO|COMPRIMENTO: 165MM)</t>
  </si>
  <si>
    <t>MATED-11885</t>
  </si>
  <si>
    <t>SUPORTE PARA PERFILADO (TIPO: CURTO|MATERIAL: CHAPA DE AÇO|TRATAMENTO: PRÉ-ZINCADO|COMPRIMENTO: 100MM)</t>
  </si>
  <si>
    <t>MATED-19587</t>
  </si>
  <si>
    <t>TALA RETA (TRATAMENTO: PRÉ-ZINCADO|QUANTIDADE DE FUROS: 4|CHAPA: N°18|MEDIDA: 38MM|APLICAÇÃO: EMENDA PARA PERFILADO)</t>
  </si>
  <si>
    <t>107.04 - PERFILADO LISO</t>
  </si>
  <si>
    <t>MATED-11879</t>
  </si>
  <si>
    <t>PERFILADO (TIPO: LISO|MATERIAL: CHAPA DE AÇO|TRATAMENTO: PRÉ-ZINCADO|CHAPA: N°18|LARGURA: 38MM|ALTURA: 19MM|TAMPA: NÃO INCLUSA)</t>
  </si>
  <si>
    <t>MATED-11880</t>
  </si>
  <si>
    <t>PERFILADO (TIPO: LISO|MATERIAL: CHAPA DE AÇO|TRATAMENTO: PRÉ-ZINCADO|CHAPA: N°18|LARGURA: 38MM|ALTURA: 38MM|TAMPA: NÃO INCLUSA)</t>
  </si>
  <si>
    <t>107.05 - PERFILADO PERFURADO</t>
  </si>
  <si>
    <t>MATED-11881</t>
  </si>
  <si>
    <t>PERFILADO (TIPO: PERFURADO|MATERIAL: CHAPA DE AÇO|TRATAMENTO: PRÉ-ZINCADO|CHAPA: N°18|LARGURA: 38MM|ALTURA: 38MM|TAMPA: NÃO INCLUSA)</t>
  </si>
  <si>
    <t>107.06 - TAMPA PARA PERFILADO</t>
  </si>
  <si>
    <t>MATED-19585</t>
  </si>
  <si>
    <t>TAMPA PARA PERFILADO (TIPO: ENCAIXE|TRATAMENTO: PRÉ-ZINCADO|CHAPA: N°24|MEDIDA: 38MM)</t>
  </si>
  <si>
    <t>108 - PISO INTERTRAVADO PRÉ MOLDADO DE CONCRETO</t>
  </si>
  <si>
    <t>108.01 - ECOLÓGICO</t>
  </si>
  <si>
    <t>MATED-12872</t>
  </si>
  <si>
    <t>BLOCO PRÉ-MOLDADO DE CONCRETO INTERTRAVADO ECOLOGICO (MEDIDAS: 30X15CM|ESPESSURA: 6CM|FCK: 35MPA|PESO APROXIMADO POR BLOCO: 5,5KG)</t>
  </si>
  <si>
    <t>108.02 - RETO</t>
  </si>
  <si>
    <t>MATED-13090</t>
  </si>
  <si>
    <t>BLOCO PRÉ-MOLDADO DE CONCRETO INTERTRAVADO (MEDIDAS: 20X10CM|ESPESSURA: 10CM|FCK: 35MPA|PESO APROXIMADO POR BLOCO: 5KG)</t>
  </si>
  <si>
    <t>MATED-12869</t>
  </si>
  <si>
    <t>BLOCO PRÉ-MOLDADO DE CONCRETO INTERTRAVADO (MEDIDAS: 20X10CM|ESPESSURA: 10CM|FCK: 40MPA|PESO APROXIMADO POR BLOCO: 5KG)</t>
  </si>
  <si>
    <t>MATED-12867</t>
  </si>
  <si>
    <t>BLOCO PRÉ-MOLDADO DE CONCRETO INTERTRAVADO (MEDIDAS: 20X10CM|ESPESSURA: 6CM|FCK: 35MPA|PESO APROXIMADO POR BLOCO: 3KG)</t>
  </si>
  <si>
    <t>MATED-12868</t>
  </si>
  <si>
    <t>BLOCO PRÉ-MOLDADO DE CONCRETO INTERTRAVADO (MEDIDAS: 20X10CM|ESPESSURA: 8CM|FCK: 35MPA|PESO APROXIMADO POR BLOCO: 4KG)</t>
  </si>
  <si>
    <t>108.03 - SEXTAVADO</t>
  </si>
  <si>
    <t>MATED-11976</t>
  </si>
  <si>
    <t>BLOCO PRÉ-MOLDADO DE CONCRETO (MODELO: SEXTAVADO|MEDIDAS: 25X25CM|ESPESSURA: 6CM|FCK: 35MPA|PESO APROXIMADO POR PEÇA: 7,5KG)</t>
  </si>
  <si>
    <t>MATED-11977</t>
  </si>
  <si>
    <t>BLOCO PRÉ-MOLDADO DE CONCRETO (MODELO: SEXTAVADO|MEDIDAS: 25X25CM|ESPESSURA: 8CM|FCK: 35MPA|PESO APROXIMADO POR PEÇA: 9,7KG)</t>
  </si>
  <si>
    <t>109 - PISOS CERÂMICOS</t>
  </si>
  <si>
    <t>109.01 - REVESTIMENTO DE PAREDE</t>
  </si>
  <si>
    <t>MATED-12010</t>
  </si>
  <si>
    <t>LITOCERÂMICA (TIPO: TIJOLINHO|MEDIDAS REFERENCIAIS: 22,5X6CM)</t>
  </si>
  <si>
    <t>MATED-9082</t>
  </si>
  <si>
    <t>REVESTIMENTO CERÂMICO (PADRÃO: EXTRA|ACABAMENTO: ESMALTADO|APLICAÇÃO: PAREDE|PEI: III|AMBIENTE: INTERNO OU EXTERNO|DIMENSÃO: ÁREA ATÉ 2025CM2)</t>
  </si>
  <si>
    <t>109.02 - REVESTIMENTO DE PISO</t>
  </si>
  <si>
    <t>MATED-12467</t>
  </si>
  <si>
    <t xml:space="preserve">REVESTIMENTO CERÂMICO (PADRÃO: COMERCIAL|ACABAMENTO: ESMALTADO|APLICAÇÃO: PISO|PEI: IV|AMBIENTE: INTERNO|DIMENSÃO: 10X10CM) </t>
  </si>
  <si>
    <t>MATED-12468</t>
  </si>
  <si>
    <t xml:space="preserve">REVESTIMENTO CERÂMICO (PADRÃO: COMERCIAL|ACABAMENTO: ESMALTADO|APLICAÇÃO: PISO|PEI: IV|AMBIENTE: INTERNO/DIMENSÃO: 10X20CM) </t>
  </si>
  <si>
    <t>MATED-12642</t>
  </si>
  <si>
    <t xml:space="preserve">REVESTIMENTO CERÂMICO (PADRÃO: EXTRA|ACABAMENTO: ESMALTADO|APLICAÇÃO: PISO|PEI: IV|AMBIENTE: EXTERNO ANTIDERRAPANTE|DIMENSÃO: ÁREA ATÉ 2025CM2) </t>
  </si>
  <si>
    <t>MATED-9031</t>
  </si>
  <si>
    <t xml:space="preserve">REVESTIMENTO CERÂMICO (PADRÃO: EXTRA|ACABAMENTO: ESMALTADO|APLICAÇÃO: PISO|PEI: IV|AMBIENTE: INTERNO|DIMENSÃO: ÁREA ATÉ 2025CM2) </t>
  </si>
  <si>
    <t>MATED-12641</t>
  </si>
  <si>
    <t>REVESTIMENTO CERÂMICO (PADRÃO: EXTRA|ACABAMENTO: ESMALTADO|APLICAÇÃO: PISO|PEI: V|AMBIENTE: EXTERNO ANTIDERRAPANTE|DIMENSÃO: ÁREA ATÉ 2025CM2)</t>
  </si>
  <si>
    <t>MATED-12770</t>
  </si>
  <si>
    <t>REVESTIMENTO CERÂMICO (PADRÃO: EXTRA|ACABAMENTO: ESMALTADO|APLICAÇÃO: PISO|PEI: V|AMBIENTE: INTERNO|DIMENSÃO: ÁREA ATÉ 2025CM2)</t>
  </si>
  <si>
    <t>MATED-9094</t>
  </si>
  <si>
    <t>REVESTIMENTO PORCELANATO (PADRÃO: EXTRA|ACABAMENTO: ESMALTADO ACETINADO|APLICAÇÃO: PISO|PEI: V|AMBIENTE: INTERNO OU EXTERNO|BORDA: RETIFICADA|DIMENSÃO: ÁREA ATÉ 2025CM2)</t>
  </si>
  <si>
    <t>MATED-9095</t>
  </si>
  <si>
    <t>REVESTIMENTO PORCELANATO (PADRÃO: EXTRA|ACABAMENTO: POLIDO|APLICAÇÃO: PISO|PEI: V|AMBIENTE: INTERNO OU EXTERNO|BORDA: RETIFICADA|DIMENSÃO: ÁREA ACIMA DE 2025CM2 ATÉ 3600CM2)</t>
  </si>
  <si>
    <t>110 - PISOS DE MADEIRA</t>
  </si>
  <si>
    <t>110.01 - PISO MADEIRA</t>
  </si>
  <si>
    <t>MATED-12755</t>
  </si>
  <si>
    <t>PISO DE TACÃO (MADEIRA: IPÊ|QUALIDADE: EXTRA|DIMENSÕES: 10X40CM)</t>
  </si>
  <si>
    <t>MATED-12752</t>
  </si>
  <si>
    <t>PISO DE TACO (MADEIRA: IPÊ|QUALIDADE: EXTRA|DIMENSÕES: 7X21CM)</t>
  </si>
  <si>
    <t>MATED-11118</t>
  </si>
  <si>
    <t>REVESTIMENTO EM LAMBRIS DE MADEIRA, LARGURA 10CM, INCLUSIVE BARROTEAMENTO - FORNECIMENTO E INSTALAÇÃO</t>
  </si>
  <si>
    <t>111 - PISOS TÁTEIS</t>
  </si>
  <si>
    <t>111.01 - PISO TÁTIL/PODOTÁTIL EM BORRACHA</t>
  </si>
  <si>
    <t>MATED-11422</t>
  </si>
  <si>
    <t>PISO TÁTIL/PODOTÁTIL (MATERIAL: BORRACHA|COR: UMA (1) COR|TIPO: ALERTA/DIRECIONAL|COMPRIMENTO: 25CM|LARGURA: 25CM|ESPESSURA BASE: 12MM|ASSENTAMENTO: ARGAMASSA)</t>
  </si>
  <si>
    <t>MATED-11427</t>
  </si>
  <si>
    <t>PISO TÁTIL/PODOTÁTIL (MATERIAL: BORRACHA|COR: UMA (1) COR|TIPO: ALERTA/DIRECIONAL|COMPRIMENTO: 25CM|LARGURA: 25CM|ESPESSURA: 5MM|ASSENTAMENTO: COLA)</t>
  </si>
  <si>
    <t>MATED-11128</t>
  </si>
  <si>
    <t>PLACA DE BORRACHA 500 X 500 X 3,5MM PASTILHADO PARA COLA PRETO - FORNECIMENTO E INSTALAÇÃO</t>
  </si>
  <si>
    <t>111.02 - PISO TÁTIL/PODOTÁTIL EM CONCRETO</t>
  </si>
  <si>
    <t>MATED-15228</t>
  </si>
  <si>
    <t>PISO TÁTIL/PODOTÁTIL (MATERIAL: CONCRETO|COR: VERMELHO|TIPO: ALERTA/DIRECIONAL|COMPRIMENTO: 20CM|LARGURA: 20CM|ESPESSURA: 2CM*)*VALORES REFERENCIAIS APROXIMADOS</t>
  </si>
  <si>
    <t>MATED-12771</t>
  </si>
  <si>
    <t>PISO TÁTIL/PODOTÁTIL (MATERIAL: CONCRETO|COR: VERMELHO|TIPO: ALERTA/DIRECIONAL|COMPRIMENTO: 40CM|LARGURA: 40CM|ESPESSURA: 3CM*)*VALORES REFERENCIAIS APROXIMADOS</t>
  </si>
  <si>
    <t>112 - PLACA DE IDENTIFICAÇÃO DEFINITIVA</t>
  </si>
  <si>
    <t>112.01 - PLACA EM ALUMÍNIO</t>
  </si>
  <si>
    <t>MATED-12786</t>
  </si>
  <si>
    <t>PLACA DE ALUMÍNIO, 15 X 15 CM, COM PICTOGRAMA EM PELÍCULA ADESIVA</t>
  </si>
  <si>
    <t>MATED-12782</t>
  </si>
  <si>
    <t>PLACA (MATERIAL: ALUMÍNIO ANODIZADO|DIMENSÃO: (25X25)CM|ESPESSURA*: 1,5MM|APLICAÇÃO: IDENTIFICAÇÃO)*VALORES REFERENCIAIS APROXIMADOS</t>
  </si>
  <si>
    <t>MATED-12785</t>
  </si>
  <si>
    <t>PLACA (MATERIAL: ALUMÍNIO ANODIZADO|DIMENSÃO: (70X60)CM|ESPESSURA*: 1MM|APLICAÇÃO: INAUGURAÇÃO)*VALORES REFERENCIAIS APROXIMADOS</t>
  </si>
  <si>
    <t>112.02 - PLACA EM ALUMÍNIO FUNDIDO</t>
  </si>
  <si>
    <t>MATED-12779</t>
  </si>
  <si>
    <t>PLACA DE ALUMÍNIO FUNDIDO COM NOME DO PRÉDIO, COLOCADA EM PAREDE</t>
  </si>
  <si>
    <t>MATED-12777</t>
  </si>
  <si>
    <t>PLACA (MATERIAL: ALUMÍNIO FUNDIDO|DIMENSÃO: (20X5)CM|ESPESSURA*: 1MM|APLICAÇÃO: DENOMINAÇÃO DE CÔMODOS)*VALORES REFERENCIAIS APROXIMADOS</t>
  </si>
  <si>
    <t>MATED-12778</t>
  </si>
  <si>
    <t>PLACA (MATERIAL: ALUMÍNIO FUNDIDO|DIMENSÃO: (21X4)CM|ESPESSURA*: 1MM|APLICAÇÃO: DENOMINAÇÃO DE CÔMODOS)*VALORES REFERENCIAIS APROXIMADOS</t>
  </si>
  <si>
    <t>MATED-12780</t>
  </si>
  <si>
    <t>PLACA (MATERIAL: ALUMÍNIO FUNDIDO|DIMENSÃO: (3X3)CM|ESPESSURA*: 0,6MM|APLICAÇÃO: NUMERAÇÃO DE PORTA)*VALORES REFERENCIAIS APROXIMADOS</t>
  </si>
  <si>
    <t>MATED-12781</t>
  </si>
  <si>
    <t>PLACA (MATERIAL: ALUMÍNIO FUNDIDO|DIMENSÃO: (5X5)CM|ESPESSURA*: 0,6MM|APLICAÇÃO: NUMERAÇÃO DE PORTA)*VALORES REFERENCIAIS APROXIMADOS</t>
  </si>
  <si>
    <t>MATED-12821</t>
  </si>
  <si>
    <t>PLACA (MATERIAL: ALUMÍNIO FUNDIDO|DIMENSÃO: (60X40)CM|ESPESSURA*: 1,5MM|APLICAÇÃO: INAUGURAÇÃO)*VALORES REFERENCIAIS APROXIMADOS</t>
  </si>
  <si>
    <t>MATED-12822</t>
  </si>
  <si>
    <t>PLACA (MATERIAL: ALUMÍNIO FUNDIDO|DIMENSÃO: (85X50)CM|ESPESSURA*: 1,5MM|APLICAÇÃO: INAUGURAÇÃO)*VALORES REFERENCIAIS APROXIMADOS</t>
  </si>
  <si>
    <t>112.03 - PLACA EM CHAPA DE AÇO ESCOVADO</t>
  </si>
  <si>
    <t>MATED-12787</t>
  </si>
  <si>
    <t>PLACA (MATERIAL: CHAPA DE AÇO ESCOVADO|DIMENSÃO: (25X12)CM|ESPESSURA*: 1MM|APLICAÇÃO: COMUNICAÇÃO VISUAL)*VALORES REFERENCIAIS APROXIMADOS</t>
  </si>
  <si>
    <t>112.04 - PLACA DE SINALIZAÇÃO DE EMERGÊNCIA</t>
  </si>
  <si>
    <t>MATED-31381</t>
  </si>
  <si>
    <t>PLACA DE SINALIZAÇÃO DE EMERGÊNCIA (TIPO: ALERTA["A"]|FORMATO: TRIANGULAR|MATERIAL: PVC|ESPESSURA: 1MM)*VALORES REFERENCIAIS APROXIMADOS</t>
  </si>
  <si>
    <t>MATED-31383</t>
  </si>
  <si>
    <t>PLACA DE SINALIZAÇÃO DE EMERGÊNCIA (TIPO: EQUIPAMENTOS DE COMBATE A INCÊNDIO E ALARME["E"]|FORMATO: QUADRADO|MATERIAL: PVC|ESPESSURA: 1MM)*VALORES REFERENCIAIS APROXIMADOS</t>
  </si>
  <si>
    <t>MATED-31382</t>
  </si>
  <si>
    <t>PLACA DE SINALIZAÇÃO DE EMERGÊNCIA (TIPO: ORIENTAÇÃO E SALVAMENTO["S"]|FORMATO: RETANGULAR|MATERIAL: PVC|ESPESSURA: 1MM)*VALORES REFERENCIAIS APROXIMADOS</t>
  </si>
  <si>
    <t>MATED-31380</t>
  </si>
  <si>
    <t>PLACA DE SINALIZAÇÃO DE EMERGÊNCIA (TIPO: PROIBIÇÃO["P"]|FORMATO: CIRCULAR|MATERIAL: PVC|ESPESSURA: 1MM)*VALORES REFERENCIAIS APROXIMADOS</t>
  </si>
  <si>
    <t>MATED-32244</t>
  </si>
  <si>
    <t>PLACA DE SINALIZAÇÃO DE EMERGÊNCIA (TIPO:MENSAGEM ESCRITA["M"]|FORMATO: RETANGULAR|MATERIAL: PVC|ESPESSURA: 1MM)*VALORES REFERENCIAIS APROXIMADOS</t>
  </si>
  <si>
    <t>MATED-31384</t>
  </si>
  <si>
    <t>PLACA/ADESIVO DE SINALIZAÇÃO DE EMERGÊNCIA (TIPO: EQUIPAMENTOS DE COMBATE A INCÊNDIO E ALARME|CÓDIGO: E12|FORMATO: QUADRADO|MATERIAL: ADESIVO|DIMENSÃO: 100X100CM)</t>
  </si>
  <si>
    <t>114 - PORTAS DE MADEIRA</t>
  </si>
  <si>
    <t>114.01 - FOLHA PARA PORTA</t>
  </si>
  <si>
    <t>MATED-34529</t>
  </si>
  <si>
    <t>PORTA DE MADEIRA DE LEI (TIPO: LISA|LARGURA MENOR OU IGUAL*: 100CM|ALTUR MENOR OU IGUAL*: 180CM|FAIXA DE ESPESSURA*: 35 A 40MM|TIPO DE FOLHA: MÉDIA|NÚCLEO: SEMISSÓLIDO [PRANCHETA/SARRAFEADA]|ACABAMENTO: NATURAL|MADEIRA: ANGELIM OU EQUIVALENTE REGIONAL|MARCO: NÃO INCLUSO|ALIZAR: NÃO INCLUSO)*VALORES REFERENCIAIS APROXIMADOS</t>
  </si>
  <si>
    <t>MATED-12695</t>
  </si>
  <si>
    <t>PORTA DE MADEIRA DE LEI (TIPO: LISA|LARGURA*: 60CM|ALTURA*: 210CM|FAIXA DE ESPESSURA*: 35 A 40MM|TIPO DE FOLHA: MÉDIA|NÚCLEO: SEMISSÓLIDO [PRANCHETA/SARRAFEADA]|ACABAMENTO: NATURAL|MADEIRA: ANGELIM OU EQUIVALENTE REGIONAL|MARCO: NÃO INCLUSO|ALIZAR: NÃO INCLUSO)*VALORES REFERENCIAIS APROXIMADOS</t>
  </si>
  <si>
    <t>MATED-12696</t>
  </si>
  <si>
    <t>PORTA DE MADEIRA DE LEI (TIPO: LISA|LARGURA*: 70CM|ALTURA*: 210CM|FAIXA DE ESPESSURA*: 35 A 40MM|TIPO DE FOLHA: MÉDIA|NÚCLEO: SEMISSÓLIDO [PRANCHETA/SARRAFEADA]|ACABAMENTO: NATURAL|MADEIRA: ANGELIM OU EQUIVALENTE REGIONAL|MARCO: NÃO INCLUSO|ALIZAR: NÃO INCLUSO)*VALORES REFERENCIAIS APROXIMADOS</t>
  </si>
  <si>
    <t>MATED-12697</t>
  </si>
  <si>
    <t>PORTA DE MADEIRA DE LEI (TIPO: LISA|LARGURA*: 80CM|ALTURA*: 210CM|FAIXA DE ESPESSURA*: 35 A 40MM|TIPO DE FOLHA: MÉDIA|NÚCLEO: SEMISSÓLIDO [PRANCHETA/SARRAFEADA]|ACABAMENTO: NATURAL|MADEIRA: ANGELIM OU EQUIVALENTE REGIONAL|MARCO: NÃO INCLUSO|ALIZAR: NÃO INCLUSO)*VALORES REFERENCIAIS APROXIMADOS</t>
  </si>
  <si>
    <t>MATED-12698</t>
  </si>
  <si>
    <t>PORTA DE MADEIRA DE LEI (TIPO: LISA|LARGURA*: 90CM|ALTURA*: 210CM|FAIXA DE ESPESSURA*: 35 A 40MM|TIPO DE FOLHA: MÉDIA|NÚCLEO: SEMISSÓLIDO [PRANCHETA/SARRAFEADA]|ACABAMENTO: NATURAL|MADEIRA: ANGELIM OU EQUIVALENTE REGIONAL|MARCO: NÃO INCLUSO|ALIZAR: NÃO INCLUSO)*VALORES REFERENCIAIS APROXIMADOS</t>
  </si>
  <si>
    <t>114.02 - PORTA COMPLETA</t>
  </si>
  <si>
    <t>MATED-12650</t>
  </si>
  <si>
    <t>PORTA MADEIRA DE LEI, PRANCHETA COM MARCO E ALIZAR 60 X 210 CM</t>
  </si>
  <si>
    <t>MATED-12653</t>
  </si>
  <si>
    <t>PORTA MADEIRA DE LEI, PRANCHETA COM MARCO E ALIZAR 70 X 210 CM</t>
  </si>
  <si>
    <t>MATED-12654</t>
  </si>
  <si>
    <t>PORTA MADEIRA DE LEI, PRANCHETA COM MARCO E ALIZAR 80 X 210 CM</t>
  </si>
  <si>
    <t>MATED-12655</t>
  </si>
  <si>
    <t>PORTA MADEIRA DE LEI, PRANCHETA COM MARCO E ALIZAR 90 X 210 CM</t>
  </si>
  <si>
    <t>MATED-11135</t>
  </si>
  <si>
    <t>P8 (83 CM X 60 CM) PORTINHOLA EM COMPENSADO PINTADO COM TRINCO, CONFORME DETALHE 33-D AGOSTO 2001 PROJETO PADRÃO - FORNECIMENTO E INSTALAÇÃO</t>
  </si>
  <si>
    <t>114.03 - PORTA RADIOLÓGICA</t>
  </si>
  <si>
    <t>MATED-12646</t>
  </si>
  <si>
    <t>EM PROCESSO DE DESATIVAÇÃO - PORTA RADIOLÓGICA COMPLETA: MONTADA EM BATENTES DE MADEIRA (ANGELIM), DOBRADIÇAS REFORÇADAS ANELADAS DE 3"1/2 X 3" (CROMADAS) E FECHADURA DE TAMBOR AUTO-BLOCANTE DA MARCA AROUCA (CÓD. 108449/40-Z-ZCE) COM MAÇANETA TIPO ALAVANCA. FOLHA DA PORTA (SÓLIDA) COM MEDIDAS 70X210CM</t>
  </si>
  <si>
    <t>MATED-12645</t>
  </si>
  <si>
    <t>EM PROCESSO DE DESATIVAÇÃO - PORTA RADIOLÓGICA COMPLETA: MONTADA EM BATENTES DE MADEIRA (ANGELIM), DOBRADIÇAS REFORÇADAS ANELADAS DE 3"1/2 X 3" (CROMADAS) E FECHADURA DE TAMBOR AUTO-BLOCANTE DA MARCA AROUCA (CÓD. 108449/40-Z-ZCE) COM MAÇANETA TIPO ALAVANCA. FOLHA DA PORTA (SÓLIDA) COM MEDIDAS 80X210CM</t>
  </si>
  <si>
    <t>MATED-12644</t>
  </si>
  <si>
    <t>EM PROCESSO DE DESATIVAÇÃO - PORTA RADIOLÓGICA COMPLETA: MONTADA EM BATENTES DE MADEIRA (ANGELIM), DOBRADIÇAS REFORÇADAS ANELADAS DE 3"1/2 X 3" (CROMADAS) E FECHADURA DE TAMBOR AUTO-BLOCANTE DA MARCA AROUCA (CÓD. 108449/40-Z-ZCE) COM MAÇANETA TIPO ALAVANCA. FOLHA DA PORTA (SÓLIDA) COM MEDIDAS 90X210CM</t>
  </si>
  <si>
    <t>115 - POSTES PARA INSTALAÇÃO ELÉTRICAS E TELEFÔNICAS E ACESSÓRIOS</t>
  </si>
  <si>
    <t>115.01 - ACESSÓRIOS PARA POSTE</t>
  </si>
  <si>
    <t>MATED-12991</t>
  </si>
  <si>
    <t>CINTA CIRCULAR (DIÂMETRO: 150MM|MATERIAL: AÇO GALVANIZADO)</t>
  </si>
  <si>
    <t>115.02 - POSTE EM CONCRETO</t>
  </si>
  <si>
    <t>MATED-11953</t>
  </si>
  <si>
    <t>POSTE DE CONCRETO CÔNICO (COMPRIMENTO: 11,00 M|DIÂMETRO DA BASE: 390,00MM|RESISTÊNCIA: 400,00 KG)</t>
  </si>
  <si>
    <t>MATED-11954</t>
  </si>
  <si>
    <t>POSTE DE CONCRETO CÔNICO (COMPRIMENTO: 9,00 M|DIÂMETRO DA BASE: 330,00MM|RESISTÊNCIA: 200,00 KG)</t>
  </si>
  <si>
    <t>115.03 - POSTE GALVANIZADO</t>
  </si>
  <si>
    <t>MATED-12938</t>
  </si>
  <si>
    <t>POSTE DE AÇO GALVANIZADO COM TAMPÃO (MODELO: PA2|COMPRIMENTO: 4,5M|ENGASTE: 1M|DIÂMETRO: 102MM|ESPESSURA PAREDE: 2,0MM*)*VALORES REFERENCIAIS APROXIMADOS</t>
  </si>
  <si>
    <t>MATED-13026</t>
  </si>
  <si>
    <t>POSTE TELECÔNICO RETO (ALTURA: 9M|MATERIAL: AÇO GALVANIZADO)</t>
  </si>
  <si>
    <t>116 - PRATELEIRA DE MADEIRA</t>
  </si>
  <si>
    <t>116.01 - PRATELEIRA DE MADEIRA</t>
  </si>
  <si>
    <t>MATED-11241</t>
  </si>
  <si>
    <t>PRATELEIRA DE MADEIRA PINTADA DE ESMALTE, EM CONSOLE DE METAL</t>
  </si>
  <si>
    <t>117 - PREGOS, CHUMBADORES, PARAFUSOS, PORCAS E ARRUELAS</t>
  </si>
  <si>
    <t>117.01 - ARRUELA</t>
  </si>
  <si>
    <t>MATED-21613</t>
  </si>
  <si>
    <t>ARRUELA LISA REDONDA (DIÂMETRO 10,3MM [3/8"]|ACABAMENTO: ZINCADO|PESO*: 185UN/KG)*VALORES REFERENCIAIS APROXIMADOS</t>
  </si>
  <si>
    <t>MATED-18136</t>
  </si>
  <si>
    <t>ARRUELA LISA REDONDA (DIÂMETRO 13,8MM [1/2"]|ACABAMENTO: ZINCADO|PESO: 80UN/KG)*VALORES REFERENCIAIS APROXIMADOS</t>
  </si>
  <si>
    <t>MATED-18137</t>
  </si>
  <si>
    <t>ARRUELA LISA REDONDA (DIÂMETRO 16,8MM [5/8"]|ACABAMENTO: ZINCADO|PESO: 65UN/KG)*VALORES REFERENCIAIS APROXIMADOS</t>
  </si>
  <si>
    <t>MATED-18138</t>
  </si>
  <si>
    <t>ARRUELA LISA REDONDA (DIÂMETRO 26,7MM [1"]|ACABAMENTO: ZINCADO|PESO: 28UN/KG)*VALORES REFERENCIAIS APROXIMADOS</t>
  </si>
  <si>
    <t>MATED-18325</t>
  </si>
  <si>
    <t>ARRUELA LISA REDONDA (DIÂMETRO 6,8MM [1/4"]|ACABAMENTO: ZINCADO|PESO: 560UN/KG)*VALORES REFERENCIAIS APROXIMADOS</t>
  </si>
  <si>
    <t>MATED-21614</t>
  </si>
  <si>
    <t>ARRUELA LISA REDONDA (DIÂMETRO 8,8MM [5/16"]|ACABAMENTO: ZINCADO|PESO: 315UN/KG)*VALORES REFERENCIAIS APROXIMADOS</t>
  </si>
  <si>
    <t>MATED-34311</t>
  </si>
  <si>
    <t>BUCHA DE NYLON (DIÂMETRO NOMINAL: 10MM|COMPRIMENTO DA BUCHA: 50MM|DIÂMETRO DO PARAFUSO: 6-8MM)</t>
  </si>
  <si>
    <t>117.02 - BUCHA DE NYLON</t>
  </si>
  <si>
    <t>MATED-12628</t>
  </si>
  <si>
    <t>BUCHA DE NYLON COM PARAFUSO AUTO ATARRAXANTE CABEÇA PANELA, FENDA SIMPLES (COMPRIMENTO: 38MM|DIÂMETRO NOMINAL DO PARAFUSO: 4,2MM|DIÂMETRO NOMINAL DA BUCHA: 6MM)</t>
  </si>
  <si>
    <t>MATED-11337</t>
  </si>
  <si>
    <t>BUCHA DE NYLON COM PARAFUSO AUTO ATARRAXANTE CABEÇA PANELA, FENDA SIMPLES (COMPRIMENTO: 50MM|DIÂMETRO NOMINAL DO PARAFUSO: 4,8MM|DIÂMETRO NOMINAL DA BUCHA: 8MM)</t>
  </si>
  <si>
    <t>MATED-12630</t>
  </si>
  <si>
    <t>BUCHA DE NYLON COM PARAFUSO AUTO ATARRAXANTE CABEÇA PANELA, PHILIPS (COMPRIMENTO: 65MM|DIÂMETRO NOMINAL DO PARAFUSO: 5MM|DIÂMETRO NOMINAL DA BUCHA: 8MM)</t>
  </si>
  <si>
    <t>MATED-18326</t>
  </si>
  <si>
    <t>BUCHA DE NYLON COM PARAFUSO ROSCA SOBERBA CABEÇA SEXTAVADA (COMPRIMENTO: 50MM|DIÂMETRO NOMINAL DO PARAFUSO: 4,8MM (3/16")|BUCHA: S10)</t>
  </si>
  <si>
    <t>MATED-34308</t>
  </si>
  <si>
    <t>BUCHA DE NYLON (DIÂMETRO NOMINAL: 5MM|COMPRIMENTO DA BUCHA: 25MM|DIÂMETRO DO PARAFUSO: 2,8-3,8MM)</t>
  </si>
  <si>
    <t>MATED-34309</t>
  </si>
  <si>
    <t>BUCHA DE NYLON (DIÂMETRO NOMINAL: 6MM|COMPRIMENTO DA BUCHA: 30MM|DIÂMETRO DO PARAFUSO: 3,5-4,8MM)</t>
  </si>
  <si>
    <t>MATED-34310</t>
  </si>
  <si>
    <t>BUCHA DE NYLON (DIÂMETRO NOMINAL: 8MM|COMPRIMENTO DA BUCHA: 55MM|DIÂMETRO DO PARAFUSO: 4,5-6MM)</t>
  </si>
  <si>
    <t>117.03 - CHUMBADOR</t>
  </si>
  <si>
    <t>MATED-33259</t>
  </si>
  <si>
    <t>CHUMBADOR EXPANSÍVEL (TIPO: CBA COM PRISIONEIRO|MATERIAL: AÇO CARBONO|COMPRIMENTO: 95MM|DIÂMETRO DA ROSCA: 1/2"|DIÂMETRO DO FURO: 3/4"[19MM])</t>
  </si>
  <si>
    <t>MATED-28545</t>
  </si>
  <si>
    <t>CHUMBADOR EXPANSÍVEL (TIPO: CBA PITÃO|MATERIAL: AÇO CARBONO|DIÂMETRO DA ROSCA: 1/4"|DIÂMETRO DO FURO: 3/8"[10MM])</t>
  </si>
  <si>
    <t>MATED-11245</t>
  </si>
  <si>
    <t>CHUMBADOR EXPANSÍVEL (TIPO: CBA SEXTAVADO|MATERIAL: AÇO CARBONO|COMPRIMENTO: 2.1/2"|DIÂMETRO DA ROSCA: 3/8"|DIÂMETRO DO FURO: 9/16"[14MM])</t>
  </si>
  <si>
    <t>MATED-21701</t>
  </si>
  <si>
    <t>CHUMBADOR EXPANSÍVEL (TIPO: CBA SEXTAVADO|MATERIAL: AÇO CARBONO|COMPRIMENTO: 3.1/2"|DIÂMETRO DA ROSCA: 3/8"|DIÂMETRO DO FURO: 9/16"[14MM])</t>
  </si>
  <si>
    <t>MATED-18154</t>
  </si>
  <si>
    <t>CHUMBADOR EXPANSÍVEL (TIPO: CBA SEXTAVADO|MATERIAL: AÇO CARBONO|COMPRIMENTO: 5"|DIÂMETRO DA ROSCA: 5/8"|DIÂMETRO DO FURO: 7/8"[22MM])</t>
  </si>
  <si>
    <t>117.04 - FINESSON</t>
  </si>
  <si>
    <t>MATED-12631</t>
  </si>
  <si>
    <t>BOTÃO FINESSON (APLICAÇÃO: FIXAÇÃO DE ESPELHOS|MATERIAL: LATÃO OU ZAMAC|ACABAMENTO: CROMADO|PARAFUSO: INCLUSO|BUCHA DE FIXAÇÃO: INCLUSO)</t>
  </si>
  <si>
    <t>117.05 - PARAFUSO</t>
  </si>
  <si>
    <t>MATED-33223</t>
  </si>
  <si>
    <t>OLHAL DE ANCORAGEM FÊMEA (ACABAMENTO: GALVANIZADO|DIÂMETRO: 12,7MM[1/2"])</t>
  </si>
  <si>
    <t>MATED-29270</t>
  </si>
  <si>
    <t>PARAFUSO (ROSCA: AUTOATARRACHANTE COM PONTA GUIA|MATERIAL: AÇO|ACABAMENTO: ZINCADO|COMPRIMENTO: 50MM|DIÂMETRO: 4,8MM[3/16"])</t>
  </si>
  <si>
    <t>MATED-13778</t>
  </si>
  <si>
    <t>PARAFUSO (ROSCA: AUTOATARRAXANTE|APLICAÇÃO: MADEIRA|CABEÇA: CHATA PHILIPS|MATERIAL: AÇO|ACABAMENTO: ZINCADO|COMPRIMENTO: 32MM|DIÂMETRO: 3,9MM)</t>
  </si>
  <si>
    <t>MATED-16368</t>
  </si>
  <si>
    <t>PARAFUSO (ROSCA: AUTOATARRAXANTE|APLICAÇÃO: MADEIRA|CABEÇA: FENDA|MATERIAL: AÇO|ACABAMENTO: ZINCADO|COMPRIMENTO: 16MM|DIÂMETRO: 2,9MM)</t>
  </si>
  <si>
    <t>MATED-14455</t>
  </si>
  <si>
    <t>PARAFUSO (ROSCA: AUTOATARRAXANTE|APLICAÇÃO: MADEIRA|CABEÇA: FENDA|MATERIAL: AÇO|ACABAMENTO: ZINCADO|COMPRIMENTO: 75MM|DIÂMETRO: 6,1MM)</t>
  </si>
  <si>
    <t>MATED-12590</t>
  </si>
  <si>
    <t>PARAFUSO (ROSCA: AUTOBROCANTE|MATERIAL: AÇO|ACABAMENTO: ZINCADO|COMPRIMENTO: 50MM|DIÂMETRO: 4,8-5,5MM|DIÂMETRO DO FURO: 8MM[5/16"])</t>
  </si>
  <si>
    <t>MATED-19506</t>
  </si>
  <si>
    <t>PARAFUSO (ROSCA: INTEIRA|APLICAÇÃO: ELETROCALHA E PERFILADO|CABEÇA: LENTILHA|MATERIAL: INOX|ACABAMENTO: CROMADO|BITOLA: 1/4"[6,35MM]X1/2"[12,7MM]|PESO/100PÇ: 0,541KG)</t>
  </si>
  <si>
    <t>MATED-18155</t>
  </si>
  <si>
    <t>PARAFUSO (ROSCA: MÁQUINA|CABEÇA: SEXTAVADA|MATERIAL: AÇO|ACABAMENTO: ZINCADO|COMPRIMENTO: 31,5MM [1.1/4"]|DIÂMETRO: 12,5MM [1/2"])</t>
  </si>
  <si>
    <t>MATED-18156</t>
  </si>
  <si>
    <t>PARAFUSO (ROSCA: MÁQUINA|CABEÇA: SEXTAVADA|MATERIAL: AÇO|ACABAMENTO: ZINCADO|COMPRIMENTO: 38,1MM [1.1/2"]|DIÂMETRO: 12,5MM [1/2"])</t>
  </si>
  <si>
    <t>MATED-18157</t>
  </si>
  <si>
    <t>PARAFUSO (ROSCA: MÁQUINA|CABEÇA: SEXTAVADA|MATERIAL: AÇO|ACABAMENTO: ZINCADO|COMPRIMENTO: 38,1MM [1.1/2"]|DIÂMETRO: 16MM [5/8"])</t>
  </si>
  <si>
    <t>MATED-12881</t>
  </si>
  <si>
    <t>PARAFUSO (ROSCA: MÁQUINA|CABEÇA: SEXTAVADA|MATERIAL: AÇO|ACABAMENTO: ZINCADO|COMPRIMENTO: 50MM [2"]|DIÂMETRO: 12,7MM [1/2"])</t>
  </si>
  <si>
    <t>MATED-18158</t>
  </si>
  <si>
    <t>PARAFUSO (ROSCA: MÁQUINA|CABEÇA: SEXTAVADA|MATERIAL: AÇO|ACABAMENTO: ZINCADO|COMPRIMENTO: 50MM [2"]|DIÂMETRO: 16MM [5/8"])</t>
  </si>
  <si>
    <t>MATED-34623</t>
  </si>
  <si>
    <t>PARAFUSO (ROSCA: MÁQUINA|CABEÇA: SEXTAVADA|MATERIAL: AÇO|ACABAMENTO: ZINCADO|COMPRIMENTO: 50MM [2"]|DIÂMETRO: 6,35MM [1/4"])</t>
  </si>
  <si>
    <t>MATED-11336</t>
  </si>
  <si>
    <t>PARAFUSO (ROSCA: SOBERBA|CABEÇA: SEXTAVADA|APLICAÇÃO: TELHADO|MATERIAL: AÇO|ACABAMENTO: ZINCADO|COMPRIMENTO: 180MM|DIÂMETRO: 8MM)</t>
  </si>
  <si>
    <t>MATED-11335</t>
  </si>
  <si>
    <t>PARAFUSO (ROSCA: SOBERBA|CABEÇA: SEXTAVADA|APLICAÇÃO: TELHADO|MATERIAL: AÇO|ACABAMENTO: ZINCADO|COMPRIMENTO: 250MM|DIÂMETRO: 8MM)</t>
  </si>
  <si>
    <t>MATED-11334</t>
  </si>
  <si>
    <t>PARAFUSO (ROSCA: SOBERBA|CABEÇA: SEXTAVADA|MATERIAL: AÇO|ACABAMENTO: ZINCADO|COMPRIMENTO: 110MM|DIÂMETRO: 8MM)</t>
  </si>
  <si>
    <t>MATED-11968</t>
  </si>
  <si>
    <t>PARAFUSO (ROSCA: UNC|APLICAÇÃO: PEDRAS|MATERIAL: LATÃO|CABEÇA DA PORCA: CALOTA PARA BUCHA|PORCA: INCLUSO|REFERÊCIA: 860CR OU EQUIVALENTE)</t>
  </si>
  <si>
    <t>MATED-27557</t>
  </si>
  <si>
    <t>PARAFUSO (TIPO: ALLEN|ROSCA: MÁQUINA|CABEÇA: SEXTAVADA|MATERIAL: AÇO|ACABAMENTO: ENEGRECIDO DE TÊMPERA|COMPRIMENTO: 25MM |DIÂMETRO: 6MM|CABEÇA: CHATA|PESO/100PÇ: 0,480KG)</t>
  </si>
  <si>
    <t>MATED-12601</t>
  </si>
  <si>
    <t>PARAFUSO (TIPO: CASTELO|MATERIAL: LATÃO|NÚMERO: 10|ARRUELA: INCLUSA|BUCHA: INCLUSA)</t>
  </si>
  <si>
    <t>MATED-11970</t>
  </si>
  <si>
    <t>PARAFUSO (TIPO: CASTELO|MATERIAL: LATÃO|NÚMERO: 8|ARRUELA: INCLUSA|BUCHA: INCLUSA)</t>
  </si>
  <si>
    <t>MATED-13053</t>
  </si>
  <si>
    <t>PARAFUSOS AUTOATARRAXANTES Ø 3,5 X 9,5MM E Ø 3,5 X 25MM COM BUCHAS PLASTICAS Ø 5MM.</t>
  </si>
  <si>
    <t>117.06 - PINO</t>
  </si>
  <si>
    <t>MATED-17987</t>
  </si>
  <si>
    <t>PINO LISO (MEDIDAS: 1/4"X28MM|MATERIAL: AÇO|ARRUELA: CÔNICA)</t>
  </si>
  <si>
    <t>117.07 - PORCA SEXTAVADA</t>
  </si>
  <si>
    <t>MATED-21615</t>
  </si>
  <si>
    <t>PORCA SEXTAVADA (MATERIAL: AÇO|DIÂMETRO: 10MM [3/8"]|PESO/100PÇ: 0,68 KG)</t>
  </si>
  <si>
    <t>MATED-18178</t>
  </si>
  <si>
    <t>PORCA SEXTAVADA (MATERIAL: AÇO|DIÂMETRO: 12,5MM [1/2"]|PESO/100PÇ: 1,59 KG)</t>
  </si>
  <si>
    <t>MATED-18179</t>
  </si>
  <si>
    <t>PORCA SEXTAVADA (MATERIAL: AÇO|DIÂMETRO: 16MM [5/8"]|PESO/100PÇ: 3,25 KG)</t>
  </si>
  <si>
    <t>MATED-18180</t>
  </si>
  <si>
    <t>PORCA SEXTAVADA (MATERIAL: AÇO|DIÂMETRO: 25,4MM [1"]|PESO/100PÇ: 12,68 KG)</t>
  </si>
  <si>
    <t>MATED-18324</t>
  </si>
  <si>
    <t>PORCA SEXTAVADA (MATERIAL: AÇO|DIÂMETRO: 6,35MM [1/4"]|PESO/100PÇ: 0,320 KG)</t>
  </si>
  <si>
    <t>117.08 - PREGO</t>
  </si>
  <si>
    <t>MATED-11328</t>
  </si>
  <si>
    <t>PREGO 12X12 SEM CABEÇA (COMPRIMENTO: 28,0MM|DIÂMETRO: 1,8MM|QUANTIDADE POR QUILO: 1681)</t>
  </si>
  <si>
    <t>MATED-11330</t>
  </si>
  <si>
    <t>PREGO 15X15 COM CABEÇA (COMPRIMENTO: 34,5MM|DIÂMETRO: 2,4MM|QUANTIDADE POR QUILO: 777)</t>
  </si>
  <si>
    <t>MATED-11329</t>
  </si>
  <si>
    <t>PREGO 16X24 COM CABEÇA (COMPRIMENTO: 55,0MM|DIÂMETRO: 2,70MM|QUANTIDADE POR QUILO: 386)</t>
  </si>
  <si>
    <t>MATED-11327</t>
  </si>
  <si>
    <t>PREGO 17X21 COM CABEÇA (COMPRIMENTO: 48,3MM|DIÂMETRO: 3,0MM|QUANTIDADE POR QUILO: 334)</t>
  </si>
  <si>
    <t>MATED-12372</t>
  </si>
  <si>
    <t>PREGO 17X21 SEM CABEÇA (COMPRIMENTO: 48,3MM|DIÂMETRO: 3,0MM|QUANTIDADE POR QUILO: 334)</t>
  </si>
  <si>
    <t>MATED-11331</t>
  </si>
  <si>
    <t>PREGO 17X27 COM CABEÇA (COMPRIMENTO: 62,1MM|DIÂMETRO: 3,0MM|QUANTIDADE POR QUILO: 290)</t>
  </si>
  <si>
    <t>MATED-11332</t>
  </si>
  <si>
    <t>PREGO 18X30 COM CABEÇA (COMPRIMENTO: 69,0MM|DIÂMETRO: 3,4MM|QUANTIDADE POR QUILO: 203)</t>
  </si>
  <si>
    <t>117.09 - REBITE</t>
  </si>
  <si>
    <t>MATED-17667</t>
  </si>
  <si>
    <t>REBITE DE REPUXO (DIÂMETRO: 3,2MM|COMPRIMENTO: 10MM|MATERIAL: ALUMÍNIO|ACABAMENTO: NATURAL)</t>
  </si>
  <si>
    <t>MATED-16674</t>
  </si>
  <si>
    <t>REBITE DE REPUXO (DIÂMETRO: 4,8MM|COMPRIMENTO: 40MM|MATERIAL: ALUMÍNIO|ACABAMENTO: NATURAL)</t>
  </si>
  <si>
    <t>118 - QUADOS DE AVISOS/GIZ/LOUSA</t>
  </si>
  <si>
    <t>118.01 - QUADRO E ACESSÓRIOS</t>
  </si>
  <si>
    <t>MATED-12783</t>
  </si>
  <si>
    <t>QUADRO DE AVISOS (MEDIDAS: 50X80X8CM*|FECHAMENTO: ACRÍLICO|FECHO: INCLUSO) *MEDIDAS REFERENCIAIS</t>
  </si>
  <si>
    <t>MATED-12808</t>
  </si>
  <si>
    <t>QUADRO DE AVISOS (MEDIDAS: 50X80X8CM*|FECHAMENTO: VIDRO|FECHO: INCLUSO) *MEDIDAS REFERENCIAIS</t>
  </si>
  <si>
    <t>MATED-12809</t>
  </si>
  <si>
    <t>MATED-12784</t>
  </si>
  <si>
    <t>QUADRO DE CHAVES/CLAVICULÁRIO (MEDIDAS: 40X60CM*|MATERIAL: MADEIRA|CAPACIDADE: 70 CHAVES|FECHAMENTO: ACRÍLICO|FECHADURA: INCLUSA) * MEDIDAS REFERENCIAIS</t>
  </si>
  <si>
    <t>MATED-12810</t>
  </si>
  <si>
    <t>QUADRO DE CHAVES/CLAVICULÁRIO (MEDIDAS: 40X60CM*|MATERIAL: MADEIRA|CAPACIDADE: 70 CHAVES|FECHAMENTO: VIDRO|FECHADURA: INCLUSA) * MEDIDAS REFERENCIAIS</t>
  </si>
  <si>
    <t>MATED-12811</t>
  </si>
  <si>
    <t>QUADRO DE CHAVES/CLAVICULÁRIO (MEDIDAS: 46X50CM*|MATERIAL: MADEIRA|CAPACIDADE: 72 CHAVES|FECHAMENTO: ACRÍLICO|FECHADURA: INCLUSA) * MEDIDAS REFERENCIAIS</t>
  </si>
  <si>
    <t>MATED-12805</t>
  </si>
  <si>
    <t>QUADRO DE GIZ E CARTAZES - MOLDURA DE ALUMÍNIO</t>
  </si>
  <si>
    <t>MATED-12806</t>
  </si>
  <si>
    <t>QUADRO DE GIZ E CARTAZES, 557 X 126 CM - MOLDURA DE MADEIRA</t>
  </si>
  <si>
    <t>MATED-12804</t>
  </si>
  <si>
    <t>MATED-13003</t>
  </si>
  <si>
    <t>MATED-12807</t>
  </si>
  <si>
    <t>QUADRO PARA PINCEL ATÔMICO (MEDIDAS: 310X131CM*|MATERIAL: LOUSA BRANCA) *MEDIDAS REFERENCIAIS</t>
  </si>
  <si>
    <t>119 - RACKS E ACESSÓRIOS</t>
  </si>
  <si>
    <t>119.01 - ORGANIZADOR E ACESSÓRIOS</t>
  </si>
  <si>
    <t>MATED-12109</t>
  </si>
  <si>
    <t>MATED-12110</t>
  </si>
  <si>
    <t>MATED-32152</t>
  </si>
  <si>
    <t>PATCH CORD RJ45/RJ45 (CONEXÃO: RJ45|CABO: UTP-4P METÁLICO|CATEGORIA: 6|PINAGEM: T568A|COMPRIMENTO: 2M)</t>
  </si>
  <si>
    <t>MATED-12101</t>
  </si>
  <si>
    <t>PATCH CORD RJ45/RJ45 (CONEXÃO: RJ45|CABO: UTP-4P METÁLICO|CATEGORIA: 6|PINAGEM: T568A|COMPRIMENTO: 3M)</t>
  </si>
  <si>
    <t>MATED-12111</t>
  </si>
  <si>
    <t>119.02 - PATCH PANEL</t>
  </si>
  <si>
    <t>MATED-12105</t>
  </si>
  <si>
    <t>PATCH PANEL (POSIÇÕES: 24|CATEGORIA: 6|GUIA TRASEIRO: INCLUSA)</t>
  </si>
  <si>
    <t>MATED-12106</t>
  </si>
  <si>
    <t>PATCH PANEL (POSIÇÕES: 48|CATEGORIA: 6|GUIA TRASEIRO: INCLUSA)</t>
  </si>
  <si>
    <t>119.03 - RÉGUA COM TOMADA</t>
  </si>
  <si>
    <t>MATED-12107</t>
  </si>
  <si>
    <t>RÉGUA COM TOMADAS 2P+T (QUANTIDADE: 8| CORRENTE: 10A|TENSÃO: 110/220V|APLICAÇÃO: RACK DE 19" [1U])</t>
  </si>
  <si>
    <t>120 - RALOS, SIFÕES, VÁLVULAS E CAIXA SIFONADAS</t>
  </si>
  <si>
    <t>120.01 - CAIXA SIFONADA EM PVC</t>
  </si>
  <si>
    <t>MATED-12148</t>
  </si>
  <si>
    <t>CAIXA SIFONADA CEGA DE PVC PARA ESGOTO SANITÁRIO (ALTURA: 172MM|DIÂMETRO DE ENTRADA: 40MM|DIÂMETRO DE SAÍDA: 50MM|DIÂMETRO DA CAIXA: 250MM|NÚMERO DE ENTRADAS: 3)</t>
  </si>
  <si>
    <t>MATED-12512</t>
  </si>
  <si>
    <t>CAIXA SIFONADA CEGA DE PVC PARA ESGOTO SANITÁRIO (ALTURA: 230MM|DIÂMETRO DE ENTRADA: 40MM|DIÂMETRO DE SAÍDA: 75MM|DIÂMETRO DA CAIXA: 250MM|NÚMERO DE ENTRADAS: 3)</t>
  </si>
  <si>
    <t>MATED-11712</t>
  </si>
  <si>
    <t>CAIXA SIFONADA DE PVC PARA ESGOTO SANITÁRIO (ALTURA: 100MM|DIÂMETRO DE ENTRADA: 40MM|DIÂMETRO DE SAÍDA: 40MM|DIÂMETRO DA CAIXA: 100MM|FORMATO DA GRELHA: REDONDO|NÚMERO DE ENTRADAS: 3|GRELHA: INCLUSA)</t>
  </si>
  <si>
    <t>MATED-11711</t>
  </si>
  <si>
    <t>CAIXA SIFONADA DE PVC PARA ESGOTO SANITÁRIO (ALTURA: 100MM|DIÂMETRO DE ENTRADA: 40MM|DIÂMETRO DE SAÍDA: 50MM|DIÂMETRO DA CAIXA: 100MM|FORMATO DA GRELHA: REDONDO|NÚMERO DE ENTRADAS: 3|GRELHA: INCLUSA)</t>
  </si>
  <si>
    <t>MATED-11714</t>
  </si>
  <si>
    <t>CAIXA SIFONADA DE PVC PARA ESGOTO SANITÁRIO (ALTURA: 150MM|DIÂMETRO DE ENTRADA: 40MM|DIÂMETRO DE SAÍDA: 50MM|DIÂMETRO DA CAIXA: 150MM|FORMATO DA GRELHA: QUADRADA|NÚMERO DE ENTRADAS: 7|GRELHA: INCLUSA)</t>
  </si>
  <si>
    <t>MATED-11713</t>
  </si>
  <si>
    <t>CAIXA SIFONADA DE PVC PARA ESGOTO SANITÁRIO (ALTURA: 150MM|DIÂMETRO DE ENTRADA: 40MM|DIÂMETRO DE SAÍDA: 50MM|DIÂMETRO DA CAIXA: 150MM|FORMATO DA GRELHA: REDONDO|NÚMERO DE ENTRADAS: 7|GRELHA: INCLUSA)</t>
  </si>
  <si>
    <t>MATED-11715</t>
  </si>
  <si>
    <t>CAIXA SIFONADA DE PVC PARA ESGOTO SANITÁRIO (ALTURA: 170MM|DIÂMETRO DE ENTRADA: 40MM|DIÂMETRO DE SAÍDA: 75MM|DIÂMETRO DA CAIXA: 150MM|FORMATO DA GRELHA: REDONDO|NÚMERO DE ENTRADAS: 5|GRELHA: INCLUSA)</t>
  </si>
  <si>
    <t>MATED-12513</t>
  </si>
  <si>
    <t>CORPO CAIXA SIFONADA DE PVC PARA ESGOTO SANITÁRIO (ALTURA: 150MM|DIÂMETRO DE ENTRADA: 40MM|DIÂMETRO DE SAÍDA: 50MM|DIÂMETRO DA CAIXA: 150MM|NÚMERO DE ENTRADAS: 3|GRELHA: NÃO INCLUSA)</t>
  </si>
  <si>
    <t>MATED-12514</t>
  </si>
  <si>
    <t>CORPO CAIXA SIFONADA DE PVC PARA ESGOTO SANITÁRIO (ALTURA: 185MM|DIÂMETRO DE ENTRADA: 40MM|DIÂMETRO DE SAÍDA: 75MM|DIÂMETRO DA CAIXA: 150MM|NÚMERO DE ENTRADAS: 3|GRELHA: NÃO INCLUSA)</t>
  </si>
  <si>
    <t>MATED-11707</t>
  </si>
  <si>
    <t>CORPO DE CAIXA SECA DE PVC (ALTURA: 100MM|DIÂMETRO DA CAIXA: 100MM|DIÂMETRO DE SAÍDA: 40MM)</t>
  </si>
  <si>
    <t>MATED-11706</t>
  </si>
  <si>
    <t>PORTA-GRELHA EM PVC (DIÂMETRO DA SEÇÃO: 100MM)</t>
  </si>
  <si>
    <t>120.02 - RALO HEMISFÉRICO</t>
  </si>
  <si>
    <t>MATED-12518</t>
  </si>
  <si>
    <t>RALO (MATERIAL: FERRO FUNDIDO|TIPO: SEMI-HEMISFÉRICO OU ABACAXI|DIÂMETRO: 100MM)</t>
  </si>
  <si>
    <t>MATED-12515</t>
  </si>
  <si>
    <t>RALO (MATERIAL: FERRO FUNDIDO|TIPO: SEMI-HEMISFÉRICO OU ABACAXI|DIÂMETRO: 50MM)</t>
  </si>
  <si>
    <t>MATED-12516</t>
  </si>
  <si>
    <t>RALO (MATERIAL: FERRO FUNDIDO|TIPO: SEMI-HEMISFÉRICO OU ABACAXI|DIÂMETRO: 75MM)</t>
  </si>
  <si>
    <t>120.03 - RALO SECO EM PVC</t>
  </si>
  <si>
    <t>MATED-11717</t>
  </si>
  <si>
    <t>RALO SECO CÔNICO (MATERIAL: PVC|ALTURA: 50MM|DIÂMETRO DE SAÍDA: 40MM|DIÂMETRO: 100MM|GRELHA PVC: INCLUSO|FORMATO DA GRELHA: QUADRADO)</t>
  </si>
  <si>
    <t>MATED-11718</t>
  </si>
  <si>
    <t>RALO SECO CÔNICO (MATERIAL: PVC|ALTURA: 50MM|DIÂMETRO DE SAÍDA: 40MM|DIÂMETRO: 100MM|GRELHA PVC: INCLUSO|FORMATO DA GRELHA: REDONDO)</t>
  </si>
  <si>
    <t>MATED-11724</t>
  </si>
  <si>
    <t>RALO SECO QUADRADO (MATERIAL: PVC|COMPRIMENTO: 100MM|LARGURA: 100MM|ALTURA: 53MM|DIÂMETRO DE SAÍDA: 40MM|GRELHA PVC: INCLUSO|FORMATO DA GRELHA: QUADRADO)</t>
  </si>
  <si>
    <t>120.04 - RALO SIFONADO</t>
  </si>
  <si>
    <t>MATED-11723</t>
  </si>
  <si>
    <t>RALO SIFONADO CÔNICO (MATERIAL: PVC|ALTURA: 38MM|DIÂMETRO DO RALO: 100MM|DIÂMETRO DE SAÍDA: 40MM|GRELHA PVC: INCLUSO|FORMATO DA GRELHA: REDONDO)</t>
  </si>
  <si>
    <t>MATED-11719</t>
  </si>
  <si>
    <t>RALO SIFONADO CÔNICO (MATERIAL: PVC|ALTURA: 70MM|DIÂMETRO DO RALO: 100MM|DIÂMETRO DE SAÍDA: 40MM|GRELHA METÁLICA: INCLUSO|FORMATO DA GRELHA: REDONDO)</t>
  </si>
  <si>
    <t>MATED-11722</t>
  </si>
  <si>
    <t>RALO SIFONADO CÔNICO (MATERIAL: PVC|ALTURA: 70MM|DIÂMETRO DO RALO: 100MM|DIÂMETRO DE SAÍDA: 40MM|GRELHA PVC: INCLUSO|FORMATO DA GRELHA: QUADRADO)</t>
  </si>
  <si>
    <t>MATED-11721</t>
  </si>
  <si>
    <t>RALO SIFONADO CÔNICO (MATERIAL: PVC|ALTURA: 70MM|DIÂMETRO DO RALO: 100MM|DIÂMETRO DE SAÍDA: 40MM|GRELHA PVC: INCLUSO|FORMATO DA GRELHA: REDONDO)</t>
  </si>
  <si>
    <t>MATED-11720</t>
  </si>
  <si>
    <t>RALO SIFONADO QUADRADO (MATERIAL: PVC|COMPRIMENTO: 100MM|LARGURA: 100MM|ALTURA: 53MM|DIÂMETRO DE SAÍDA: 40MM|GRELHA PVC: INCLUSO|FORMATO DA GRELHA: QUADRADO)</t>
  </si>
  <si>
    <t>120.05 - SIFÃO EM PLÁSTICO</t>
  </si>
  <si>
    <t>MATED-11695</t>
  </si>
  <si>
    <t>SIFÃO (TIPO: COPO|MATERIAL: PVC|COR: BRANCA|DIÂMETRO DE ENTRADA: 1.1/4"|DIÂMETRO DE SAÍDA: 1.1/2"|APLICAÇÃO RECOMENDADA: TANQUE)</t>
  </si>
  <si>
    <t>120.06 - SIFÃO METÁLICO</t>
  </si>
  <si>
    <t>MATED-11697</t>
  </si>
  <si>
    <t>SIFÃO METÁLICO PARA LAVATÓRIO (TIPO: COPO|MATERIAL: METAL|ACABAMENTO: CROMADO|DIÂMETRO DE ENTRADA: 1"|DIÂMETRO DE SAÍDA: 1.1/2")</t>
  </si>
  <si>
    <t>MATED-11699</t>
  </si>
  <si>
    <t>SIFÃO METÁLICO PARA MICTÓRIO (TIPO: COPO|MATERIAL: METAL|ACABAMENTO: CROMADO|DIÂMETRO DE ENTRADA: 1"|DIÂMETRO DE SAÍDA: 1.1/2")</t>
  </si>
  <si>
    <t>MATED-11698</t>
  </si>
  <si>
    <t>SIFÃO METÁLICO PARA PIA AMERICANA (TIPO: COPO|MATERIAL: METAL|ACABAMENTO: CROMADO|DIÂMETRO DE ENTRADA: 1.1/2"|DIÂMETRO DE SAÍDA: 1.1/2" OU 2")</t>
  </si>
  <si>
    <t>MATED-11696</t>
  </si>
  <si>
    <t>SIFÃO METÁLICO PARA TANQUE (TIPO: COPO/MATERIAL: METAL|ACABAMENTO: CROMADO|DIÂMETRO DE ENTRADA: 1.1/4"|DIÂMETRO DE SAÍDA: 1.1/2")</t>
  </si>
  <si>
    <t>120.07 - VÁLVULA METÁLICA</t>
  </si>
  <si>
    <t>MATED-12603</t>
  </si>
  <si>
    <t>VÁLVULA DE ESCOAMENTO METÁLICA PARA LAVATÓRIO COM LADRÃO (MATERIAL: METAL|ACABAMENTO: CROMADO|DIÂMETRO DE ENTRADA: 2.3/8"X1")</t>
  </si>
  <si>
    <t>MATED-11702</t>
  </si>
  <si>
    <t>VÁLVULA DE ESCOAMENTO METÁLICA PARA LAVATÓRIO/BIDÊ (MATERIAL: METAL|ACABAMENTO: CROMADO|DIÂMETRO DE ENTRADA: 7/8" OU 1")</t>
  </si>
  <si>
    <t>MATED-11701</t>
  </si>
  <si>
    <t>VÁLVULA DE ESCOAMENTO METÁLICA PARA PIA DE COZINHA AMERICANA (MATERIAL: METAL|ACABAMENTO: CROMADO|DIÂMETRO DE ENTRADA: 3.1/2")</t>
  </si>
  <si>
    <t>MATED-12198</t>
  </si>
  <si>
    <t>VÁLVULA DE ESCOAMENTO METÁLICA PARA PIA DE COZINHA AMERICANA (MATERIAL: METAL|ACABAMENTO: CROMADO|DIÂMETRO DE ENTRADA: 4.1/2")</t>
  </si>
  <si>
    <t>MATED-11703</t>
  </si>
  <si>
    <t>VÁLVULA DE ESCOAMENTO METÁLICA PARA TANQUE/MICTÓRIO (MATERIAL: METAL|ACABAMENTO: CROMADO|DIÂMETRO DE ENTRADA: 1.1/4")</t>
  </si>
  <si>
    <t>121 - REGISTROS E VÁLVULAS</t>
  </si>
  <si>
    <t>121.01 - CANOPLA E VOLANTE PARA REGISTRO</t>
  </si>
  <si>
    <t>MATED-26306</t>
  </si>
  <si>
    <t>CANOPLA E VOLANTE PARA REGISTRO (ACABAMENTO: MÉDIO|MATERIAL: METAL CROMADO|TIPO: REDONDO|TAMANHO: 1.1/4" ATÉ 1.1/2"|REFERÊNCIA: C40/C50 OU EQUIVALENTE)</t>
  </si>
  <si>
    <t>MATED-26305</t>
  </si>
  <si>
    <t>CANOPLA E VOLANTE PARA REGISTRO (ACABAMENTO: MÉDIO|MATERIAL: METAL CROMADO|TIPO: REDONDO|TAMANHO: 1/2" ATÉ 1"|REFERÊNCIA: C40/C50 OU EQUIVALENTE)</t>
  </si>
  <si>
    <t>MATED-26304</t>
  </si>
  <si>
    <t>CANOPLA E VOLANTE PARA REGISTRO (ACABAMENTO: POPULAR|MATERIAL: METAL CROMADO|TIPO: CRUZETA|TAMANHO: 1.1/4" ATÉ 1.1/2"|REFERÊNCIA: C23/C33 OU EQUIVALENTE)</t>
  </si>
  <si>
    <t>MATED-26303</t>
  </si>
  <si>
    <t>CANOPLA E VOLANTE PARA REGISTRO (ACABAMENTO: POPULAR|MATERIAL: METAL CROMADO|TIPO: CRUZETA|TAMANHO: 1/2" ATÉ 1"|REFERÊNCIA: C23/C33 OU EQUIVALENTE)</t>
  </si>
  <si>
    <t>121.02 - REGISTRO DE ESFERA EM PVC</t>
  </si>
  <si>
    <t>MATED-11547</t>
  </si>
  <si>
    <t>REGISTRO DE ESFERA (MATERIAL: PVC|DIÂMETRO DA SEÇÃO: 20MM)</t>
  </si>
  <si>
    <t>MATED-11548</t>
  </si>
  <si>
    <t>REGISTRO DE ESFERA (MATERIAL: PVC|DIÂMETRO DA SEÇÃO: 25MM)</t>
  </si>
  <si>
    <t>MATED-11549</t>
  </si>
  <si>
    <t>REGISTRO DE ESFERA (MATERIAL: PVC|DIÂMETRO DA SEÇÃO: 32MM)</t>
  </si>
  <si>
    <t>MATED-11550</t>
  </si>
  <si>
    <t>REGISTRO DE ESFERA (MATERIAL: PVC|DIÂMETRO DA SEÇÃO: 40MM)</t>
  </si>
  <si>
    <t>MATED-11551</t>
  </si>
  <si>
    <t>REGISTRO DE ESFERA (MATERIAL: PVC|DIÂMETRO DA SEÇÃO: 50MM)</t>
  </si>
  <si>
    <t>MATED-11552</t>
  </si>
  <si>
    <t>REGISTRO DE ESFERA (MATERIAL: PVC|DIÂMETRO DA SEÇÃO: 60MM)</t>
  </si>
  <si>
    <t>121.03 - REGISTRO DE GAVETA</t>
  </si>
  <si>
    <t>MATED-11497</t>
  </si>
  <si>
    <t>REGISTRO DE GAVETA BASE (DIÂMETRO DA SEÇÃO: 1"|DIÂMETRO ADAPTADOR OU LUVA SOLDÁVEL: 32MM|ACABAMENTO: NÃO INCLUSO)</t>
  </si>
  <si>
    <t>MATED-11499</t>
  </si>
  <si>
    <t>REGISTRO DE GAVETA BASE (DIÂMETRO DA SEÇÃO: 1.1/2"|DIÂMETRO ADAPTADOR OU LUVA SOLDÁVEL: 50MM|ACABAMENTO: NÃO INCLUSO)</t>
  </si>
  <si>
    <t>MATED-11498</t>
  </si>
  <si>
    <t>REGISTRO DE GAVETA BASE (DIÂMETRO DA SEÇÃO: 1.1/4"|DIÂMETRO ADAPTADOR OU LUVA SOLDÁVEL: 40MM|ACABAMENTO: NÃO INCLUSO)</t>
  </si>
  <si>
    <t>MATED-11495</t>
  </si>
  <si>
    <t>REGISTRO DE GAVETA BASE (DIÂMETRO DA SEÇÃO: 1/2"|DIÂMETRO ADAPTADOR OU LUVA SOLDÁVEL: 20MM|ACABAMENTO: NÃO INCLUSO)</t>
  </si>
  <si>
    <t>MATED-11496</t>
  </si>
  <si>
    <t>REGISTRO DE GAVETA BASE (DIÂMETRO DA SEÇÃO: 3/4"|DIÂMETRO ADAPTADOR OU LUVA SOLDÁVEL: 25MM|ACABAMENTO: NÃO INCLUSO)</t>
  </si>
  <si>
    <t>MATED-11516</t>
  </si>
  <si>
    <t>REGISTRO DE GAVETA COM VOLANTE (DIÂMETRO DA SEÇÃO: 1"|DIÂMETRO ADAPTADOR OU LUVA SOLDÁVEL: 32MM|ACABAMENTO: BRUTO)</t>
  </si>
  <si>
    <t>MATED-11518</t>
  </si>
  <si>
    <t>REGISTRO DE GAVETA COM VOLANTE (DIÂMETRO DA SEÇÃO: 1.1/2"|DIÂMETRO ADAPTADOR OU LUVA SOLDÁVEL: 50MM|ACABAMENTO: BRUTO)</t>
  </si>
  <si>
    <t>MATED-11517</t>
  </si>
  <si>
    <t>REGISTRO DE GAVETA COM VOLANTE (DIÂMETRO DA SEÇÃO: 1.1/4"|DIÂMETRO ADAPTADOR OU LUVA SOLDÁVEL: 40MM|ACABAMENTO: BRUTO)</t>
  </si>
  <si>
    <t>MATED-11494</t>
  </si>
  <si>
    <t>REGISTRO DE GAVETA COM VOLANTE (DIÂMETRO DA SEÇÃO: 1/2"|DIÂMETRO ADAPTADOR OU LUVA SOLDÁVEL: 20MM|ACABAMENTO: BRUTO)</t>
  </si>
  <si>
    <t>MATED-11519</t>
  </si>
  <si>
    <t>REGISTRO DE GAVETA COM VOLANTE (DIÂMETRO DA SEÇÃO: 2"|DIÂMETRO ADAPTADOR OU LUVA SOLDÁVEL: 60MM|ACABAMENTO: BRUTO)</t>
  </si>
  <si>
    <t>MATED-11520</t>
  </si>
  <si>
    <t>REGISTRO DE GAVETA COM VOLANTE (DIÂMETRO DA SEÇÃO: 2.1/2"|DIÂMETRO ADAPTADOR OU LUVA SOLDÁVEL: 75MM|ACABAMENTO: BRUTO)</t>
  </si>
  <si>
    <t>MATED-11521</t>
  </si>
  <si>
    <t>REGISTRO DE GAVETA COM VOLANTE (DIÂMETRO DA SEÇÃO: 3"|DIÂMETRO ADAPTADOR OU LUVA SOLDÁVEL: 85MM|ACABAMENTO: BRUTO)</t>
  </si>
  <si>
    <t>MATED-11505</t>
  </si>
  <si>
    <t>REGISTRO DE GAVETA COM VOLANTE (DIÂMETRO DA SEÇÃO: 3/4"|DIÂMETRO ADAPTADOR OU LUVA SOLDÁVEL: 25MM|ACABAMENTO: BRUTO)</t>
  </si>
  <si>
    <t>MATED-11522</t>
  </si>
  <si>
    <t>REGISTRO DE GAVETA COM VOLANTE (DIÂMETRO DA SEÇÃO: 4"|DIÂMETRO ADAPTADOR OU LUVA SOLDÁVEL: 110MM|ACABAMENTO: BRUTO)</t>
  </si>
  <si>
    <t>121.04 - REGISTRO DE GLOBO</t>
  </si>
  <si>
    <t>MATED-11485</t>
  </si>
  <si>
    <t>REGISTRO TIPO GLOBO ANGULAR (APLICAÇÃO: HIDRANTES|DIÂMETRO: 2.1/2" [63 MM]|ÂNGULO: 45°|MATERIAL: BRONZE|ACABAMENTO: EM LATÃO COM VOLANTE|EXTREMIDADE: ROSCADA)</t>
  </si>
  <si>
    <t>MATED-12546</t>
  </si>
  <si>
    <t>REGISTRO TIPO GLOBO (DIÂMETRO: 1" [25 MM]|CLASSE DE PRESSÃO: PN16|MATERIAL: BRONZE|ACABAMENTO: EM LATÃO COM VOLANTE|EXTREMIDADES: ROSCADAS)</t>
  </si>
  <si>
    <t>MATED-12545</t>
  </si>
  <si>
    <t>REGISTRO TIPO GLOBO (DIÂMETRO: 1.1/2" [15 MM]|CLASSE DE PRESSÃO: PN16|MATERIAL: BRONZE|ACABAMENTO: EM LATÃO COM VOLANTE|EXTREMIDADES: ROSCADAS)</t>
  </si>
  <si>
    <t>MATED-13092</t>
  </si>
  <si>
    <t>REGISTRO TIPO GLOBO (DIÂMETRO: 2.1/2" [63 MM]|CLASSE DE PRESSÃO: PN16|MATERIAL: BRONZE|ACABAMENTO: EM LATÃO COM VOLANTE|EXTREMIDADES: ROSCADAS)</t>
  </si>
  <si>
    <t>121.05 - REGISTRO DE PRESSÃO</t>
  </si>
  <si>
    <t>MATED-11523</t>
  </si>
  <si>
    <t>REGISTRO DE PRESSÃO BASE (DIÂMETRO DA SEÇÃO: 1/2"|DIÂMETRO ADAPTADOR OU LUVA SOLDÁVEL: 20MM|ACABAMENTO: NÃO INCLUSO)</t>
  </si>
  <si>
    <t>MATED-11524</t>
  </si>
  <si>
    <t>REGISTRO DE PRESSÃO BASE (DIÂMETRO DA SEÇÃO: 3/4"|DIÂMETRO ADAPTADOR OU LUVA SOLDÁVEL: 25MM|ACABAMENTO: NÃO INCLUSO)</t>
  </si>
  <si>
    <t>121.07 - REGISTRO E VÁLVULA PARA GLP</t>
  </si>
  <si>
    <t>MATED-12331</t>
  </si>
  <si>
    <t>VÁLVULA REGISTRO GÁS COM TÊ REVERSÍVEL PARA 2 BOTIJÕES</t>
  </si>
  <si>
    <t>121.09 - VÁLVULA DE DESCARGA E CAIXA DE EMBUTIR</t>
  </si>
  <si>
    <t>MATED-32198</t>
  </si>
  <si>
    <t>ACABAMENTO (APLICAÇÃO: CAIXA DE DESCARGA DE EMBUTIR|ACIONAMENTO: DUPLO|COR: BRANCA|MATERIAL: PLÁSTICO|ACESSÓRIOS: INCLUSO)</t>
  </si>
  <si>
    <t>MATED-32199</t>
  </si>
  <si>
    <t>ACABAMENTO (APLICAÇÃO: CAIXA DE DESCARGA DE EMBUTIR|ACIONAMENTO: DUPLO|TIPO: ANTIVANDALISMO|MATERIAL: AÇO INOX|ACESSÓRIOS: INCLUSO)</t>
  </si>
  <si>
    <t>MATED-32193</t>
  </si>
  <si>
    <t>CAIXA DE DESCARGA (TIPO: EMBUTIR|MATERIAL: POLIPROPILENO|VOLUME TOTAL*: 9L|ACABAMENTO: NÃO INCLUSO|ACESSÓRIOS DA BASE DA CAIXA: INCLUSO)*VALORES REFERENCIAIS APROXIMADOS</t>
  </si>
  <si>
    <t>MATED-9132</t>
  </si>
  <si>
    <t>VÁLVULA DE DESCARGA METÁLICA COM REGISTRO INTERNO COM ACABAMENTO (ACIONAMENTO: DUPLO|DIÂMETRO DA SEÇÃO: 1.1/2"|ACABAMENTO: INCLUSO|ACESSÓRIOS: INCLUSO)</t>
  </si>
  <si>
    <t>MATED-11528</t>
  </si>
  <si>
    <t>VÁLVULA DE DESCARGA METÁLICA COM REGISTRO INTERNO COM ACABAMENTO (ACIONAMENTO: SIMPLES|DIÂMETRO DA SEÇÃO: 1.1/2"|ACABAMENTO: INCLUSO|ACESSÓRIOS: INCLUSO)</t>
  </si>
  <si>
    <t>MATED-8141</t>
  </si>
  <si>
    <t>VÁLVULA DE DESCARGA PARA MICTÓRIO COM FECHAMENTO AUTOMÁTICO (DIÂMETRO DE ENTRADA: 1/2 ")</t>
  </si>
  <si>
    <t>121.10 - VÁLVULA DE ESFERA EM LATÃO</t>
  </si>
  <si>
    <t>MATED-12962</t>
  </si>
  <si>
    <t>VÁLVULA TIPO ESFERA (MATERIAL: LATÃO|TIPO: MONOBLOCO|ROSCA: NPT [CÔNICA]|DIÂMETRO: 1"|CLASSE: PN40|HASTE DE ACIONAMENTO: INCLUSO)</t>
  </si>
  <si>
    <t>MATED-12960</t>
  </si>
  <si>
    <t>VÁLVULA TIPO ESFERA (MATERIAL: LATÃO|TIPO: MONOBLOCO|ROSCA: NPT [CÔNICA]|DIÂMETRO: 1.1/2"|CLASSE: PN40|HASTE DE ACIONAMENTO: INCLUSO)</t>
  </si>
  <si>
    <t>MATED-12961</t>
  </si>
  <si>
    <t>VÁLVULA TIPO ESFERA (MATERIAL: LATÃO|TIPO: MONOBLOCO|ROSCA: NPT [CÔNICA]|DIÂMETRO: 1.1/4"|CLASSE: PN40|HASTE DE ACIONAMENTO: INCLUSO)</t>
  </si>
  <si>
    <t>MATED-12964</t>
  </si>
  <si>
    <t>VÁLVULA TIPO ESFERA (MATERIAL: LATÃO|TIPO: MONOBLOCO|ROSCA: NPT [CÔNICA]|DIÂMETRO: 1/2"|CLASSE: PN40|HASTE DE ACIONAMENTO: INCLUSO)</t>
  </si>
  <si>
    <t>MATED-12959</t>
  </si>
  <si>
    <t>VÁLVULA TIPO ESFERA (MATERIAL: LATÃO|TIPO: MONOBLOCO|ROSCA: NPT [CÔNICA]|DIÂMETRO: 2"|CLASSE: PN40|HASTE DE ACIONAMENTO: INCLUSO)</t>
  </si>
  <si>
    <t>MATED-12958</t>
  </si>
  <si>
    <t>VÁLVULA TIPO ESFERA (MATERIAL: LATÃO|TIPO: MONOBLOCO|ROSCA: NPT [CÔNICA]|DIÂMETRO: 2.1/2"|CLASSE: PN40|HASTE DE ACIONAMENTO: INCLUSO)</t>
  </si>
  <si>
    <t>MATED-12963</t>
  </si>
  <si>
    <t>VÁLVULA TIPO ESFERA (MATERIAL: LATÃO|TIPO: MONOBLOCO|ROSCA: NPT [CÔNICA]|DIÂMETRO: 3/4"|CLASSE: PN40|HASTE DE ACIONAMENTO: INCLUSO)</t>
  </si>
  <si>
    <t>121.11 - VÁLVULA DE ESFERA TRIPARTIDA</t>
  </si>
  <si>
    <t>MATED-12319</t>
  </si>
  <si>
    <t>VÁLVULA TIPO ESFERA (MATERIAL: AÇO CARBONO CLASSE WCB|TIPO: TRIPARTIDA|ROSCA: NPT [CÔNICA]|DIÂMETRO: 1/2"|CLASSE: 300LBS|HASTE DE ACIONAMENTO: INCLUSO)</t>
  </si>
  <si>
    <t>MATED-13040</t>
  </si>
  <si>
    <t>VÁLVULA TIPO ESFERA (MATERIAL: AÇO CARBONO CLASSE WCB|TIPO: TRIPARTIDA|ROSCA: NPT [CÔNICA]|DIÂMETRO: 3/4"|CLASSE: 300LBS|HASTE DE ACIONAMENTO: INCLUSO)</t>
  </si>
  <si>
    <t>121.12 - VÁLVULA DE RETENÇÃO EM BRONZE</t>
  </si>
  <si>
    <t>MATED-11540</t>
  </si>
  <si>
    <t>VÁLVULA DE RETENÇÃO DE BRONZE HORIZONTAL COM PORTINHOLA (DIÂMETRO DA SEÇÃO: 1")</t>
  </si>
  <si>
    <t>MATED-11542</t>
  </si>
  <si>
    <t>VÁLVULA DE RETENÇÃO DE BRONZE HORIZONTAL COM PORTINHOLA (DIÂMETRO DA SEÇÃO: 1.1/2")</t>
  </si>
  <si>
    <t>MATED-11541</t>
  </si>
  <si>
    <t>VÁLVULA DE RETENÇÃO DE BRONZE HORIZONTAL COM PORTINHOLA (DIÂMETRO DA SEÇÃO: 1.1/4")</t>
  </si>
  <si>
    <t>MATED-11529</t>
  </si>
  <si>
    <t>VÁLVULA DE RETENÇÃO DE BRONZE HORIZONTAL COM PORTINHOLA (DIÂMETRO DA SEÇÃO: 1/2")</t>
  </si>
  <si>
    <t>MATED-11543</t>
  </si>
  <si>
    <t>VÁLVULA DE RETENÇÃO DE BRONZE HORIZONTAL COM PORTINHOLA (DIÂMETRO DA SEÇÃO: 2")</t>
  </si>
  <si>
    <t>MATED-11544</t>
  </si>
  <si>
    <t>VÁLVULA DE RETENÇÃO DE BRONZE HORIZONTAL COM PORTINHOLA (DIÂMETRO DA SEÇÃO: 2.1/2")</t>
  </si>
  <si>
    <t>MATED-11545</t>
  </si>
  <si>
    <t>VÁLVULA DE RETENÇÃO DE BRONZE HORIZONTAL COM PORTINHOLA (DIÂMETRO DA SEÇÃO: 3")</t>
  </si>
  <si>
    <t>MATED-11539</t>
  </si>
  <si>
    <t>VÁLVULA DE RETENÇÃO DE BRONZE HORIZONTAL COM PORTINHOLA (DIÂMETRO DA SEÇÃO: 3/4")</t>
  </si>
  <si>
    <t>MATED-11546</t>
  </si>
  <si>
    <t>VÁLVULA DE RETENÇÃO DE BRONZE HORIZONTAL COM PORTINHOLA (DIÂMETRO DA SEÇÃO: 4")</t>
  </si>
  <si>
    <t>MATED-11532</t>
  </si>
  <si>
    <t>VÁLVULA DE RETENÇÃO DE BRONZE PÉ COM CRIVO (DIÂMETRO DA SEÇÃO: 1")</t>
  </si>
  <si>
    <t>MATED-11534</t>
  </si>
  <si>
    <t>VÁLVULA DE RETENÇÃO DE BRONZE PÉ COM CRIVO (DIÂMETRO DA SEÇÃO: 1.1/2")</t>
  </si>
  <si>
    <t>MATED-11533</t>
  </si>
  <si>
    <t>VÁLVULA DE RETENÇÃO DE BRONZE PÉ COM CRIVO (DIÂMETRO DA SEÇÃO: 1.1/4")</t>
  </si>
  <si>
    <t>MATED-11530</t>
  </si>
  <si>
    <t>VÁLVULA DE RETENÇÃO DE BRONZE PÉ COM CRIVO (DIÂMETRO DA SEÇÃO: 1/2")</t>
  </si>
  <si>
    <t>MATED-11536</t>
  </si>
  <si>
    <t>VÁLVULA DE RETENÇÃO DE BRONZE PÉ COM CRIVO (DIÂMETRO DA SEÇÃO: 2.1/2")</t>
  </si>
  <si>
    <t>MATED-11531</t>
  </si>
  <si>
    <t>VÁLVULA DE RETENÇÃO DE BRONZE PÉ COM CRIVO (DIÂMETRO DA SEÇÃO: 3/4")</t>
  </si>
  <si>
    <t>MATED-11538</t>
  </si>
  <si>
    <t>VÁLVULA DE RETENÇÃO DE BRONZE PÉ COM CRIVO (DIÂMETRO DA SEÇÃO: 4")</t>
  </si>
  <si>
    <t>MATED-11535</t>
  </si>
  <si>
    <t>VÁLVULA DE RETENÇÃO DE BRONZE PÉ COM CRIVO ROSCÁVEL (DIÂMETRO DA SEÇÃO: 2"|TIPO DE ROSCA: NPT)</t>
  </si>
  <si>
    <t>MATED-11537</t>
  </si>
  <si>
    <t>VÁLVULA DE RETENÇÃO DE BRONZE PÉ COM CRIVO ROSCÁVEL (DIÂMETRO DA SEÇÃO: 3"|TIPO DE ROSCA: NPT)</t>
  </si>
  <si>
    <t>121.13 - VÁLVULA DE RETENÇÃO EM LATÃO</t>
  </si>
  <si>
    <t>MATED-12955</t>
  </si>
  <si>
    <t>VÁLVULA TIPO RETENÇÃO (MATERIAL: LATÃO|ROSCA: BSP [PARALELA]|DIÂMETRO: 1"|CLASSE: PN16)</t>
  </si>
  <si>
    <t>MATED-12953</t>
  </si>
  <si>
    <t>VÁLVULA TIPO RETENÇÃO (MATERIAL: LATÃO|ROSCA: BSP [PARALELA]|DIÂMETRO: 1.1/2"|CLASSE: PN16)</t>
  </si>
  <si>
    <t>MATED-12954</t>
  </si>
  <si>
    <t>VÁLVULA TIPO RETENÇÃO (MATERIAL: LATÃO|ROSCA: BSP [PARALELA]|DIÂMETRO: 1.1/4"|CLASSE: PN16)</t>
  </si>
  <si>
    <t>MATED-12957</t>
  </si>
  <si>
    <t>VÁLVULA TIPO RETENÇÃO (MATERIAL: LATÃO|ROSCA: BSP [PARALELA]|DIÂMETRO: 1/2"|CLASSE: PN16)</t>
  </si>
  <si>
    <t>MATED-12952</t>
  </si>
  <si>
    <t>VÁLVULA TIPO RETENÇÃO (MATERIAL: LATÃO|ROSCA: BSP [PARALELA]|DIÂMETRO: 2"|CLASSE: PN16)</t>
  </si>
  <si>
    <t>MATED-12951</t>
  </si>
  <si>
    <t>VÁLVULA TIPO RETENÇÃO (MATERIAL: LATÃO|ROSCA: BSP [PARALELA]|DIÂMETRO: 2.1/2"|CLASSE: PN16)</t>
  </si>
  <si>
    <t>MATED-12956</t>
  </si>
  <si>
    <t>VÁLVULA TIPO RETENÇÃO (MATERIAL: LATÃO|ROSCA: BSP [PARALELA]|DIÂMETRO: 3/4"|CLASSE: PN16)</t>
  </si>
  <si>
    <t>122 - RESERVATÓRIOS E CAIXAS DE ÁGUA</t>
  </si>
  <si>
    <t>122.01 - CAIXA DE ÁGUA EM POLIETILENO</t>
  </si>
  <si>
    <t>MATED-11749</t>
  </si>
  <si>
    <t>RESERVATÓRIO D´ÁGUA (MATERIAL: POLIETILENO|CAPACIDADE: 1.000L|FORMA: CILÍNDRICA|PESO APROXIMADO: 17KG)</t>
  </si>
  <si>
    <t>MATED-12595</t>
  </si>
  <si>
    <t>RESERVATÓRIO D´ÁGUA (MATERIAL: POLIETILENO|CAPACIDADE: 1.500L|FORMA: CILÍNDRICA|PESO: 24KG*)*VALORES REFERENCIAIS APROXIMADOS</t>
  </si>
  <si>
    <t>MATED-12135</t>
  </si>
  <si>
    <t>RESERVATÓRIO D´ÁGUA (MATERIAL: POLIETILENO|CAPACIDADE: 250L|FORMA: CILÍNDRICA|PESO APROXIMADO: 7KG)</t>
  </si>
  <si>
    <t>MATED-29748</t>
  </si>
  <si>
    <t>RESERVATÓRIO D´ÁGUA (MATERIAL: POLIETILENO|CAPACIDADE: 3.000L|FORMA: CILÍNDRICA|PESO: 55KG*)*VALORES REFERENCIAIS APROXIMADOS</t>
  </si>
  <si>
    <t>MATED-29750</t>
  </si>
  <si>
    <t>RESERVATÓRIO D´ÁGUA (MATERIAL: POLIETILENO|CAPACIDADE: 310L|FORMA: CILÍNDRICA|PESO: 7,5KG*)*VALORES REFERENCIAIS APROXIMADOS</t>
  </si>
  <si>
    <t>MATED-11748</t>
  </si>
  <si>
    <t>RESERVATÓRIO D´ÁGUA (MATERIAL: POLIETILENO|CAPACIDADE: 500L|FORMA: CILÍNDRICA|PESO: 10KG*)*VALORES REFERENCIAIS APROXIMADOS</t>
  </si>
  <si>
    <t>MATED-29749</t>
  </si>
  <si>
    <t>RESERVATÓRIO D´ÁGUA (MATERIAL: POLIETILENO|CAPACIDADE: 5.000L|FORMA: CILÍNDRICA|PESO: 95KG*)*VALORES REFERENCIAIS APROXIMADOS</t>
  </si>
  <si>
    <t>123 - SELADORES E FUNDOS PREPARADORES</t>
  </si>
  <si>
    <t>123.01 - FUNDO PREPARADOR</t>
  </si>
  <si>
    <t>MATED-11442</t>
  </si>
  <si>
    <t>FUNDO ANTICORROSIVO PARA METAIS FERROSOS (ZARCÃO)</t>
  </si>
  <si>
    <t>MATED-11435</t>
  </si>
  <si>
    <t>FUNDO NIVELADOR PARA MADEIRA (ACABAMENTO: FOSCO|COR: BRANCO)</t>
  </si>
  <si>
    <t>MATED-12750</t>
  </si>
  <si>
    <t>FUNDO PARA SUPERFÍCIE GALVANIZADA (ACABAMENTO: FOSCO)</t>
  </si>
  <si>
    <t>MATED-9938</t>
  </si>
  <si>
    <t>FUNDO/PRIMER EPÓXI (APLICAÇÃO: MADEIRA, ALVENARIA, CERÂMICA E PISO)</t>
  </si>
  <si>
    <t>MATED-29648</t>
  </si>
  <si>
    <t>PRIMER ANTIOXIDANTE (COMPOSIÇÃO: CROMATO DE ZINCO|COR: VERMELHA|DENSIDADE*: 1,39G/CM3)*VALORES REFERENCIAIS APROXIMADOS</t>
  </si>
  <si>
    <t>123.02 - SELADOR</t>
  </si>
  <si>
    <t>MATED-11440</t>
  </si>
  <si>
    <t>SELADOR ACRÍLICO (APLICAÇÃO: BLOCOS, CONCRETO OU REBOCO|COR: BRANCO)</t>
  </si>
  <si>
    <t>MATED-8951</t>
  </si>
  <si>
    <t>SELADOR (APLICAÇÃO: MADEIRA|COR: INCOLOR)</t>
  </si>
  <si>
    <t>124 - SINALIZADORES DE OBSTÁCULO</t>
  </si>
  <si>
    <t>124.01 - SINALIZADOR DE TOPO</t>
  </si>
  <si>
    <t>MATED-11988</t>
  </si>
  <si>
    <t>SINALIZADOR/LUZ DE OBSTÁCULOS AÉREOS DE TOPO (TIPO: DUPLO|ACABAMENTO: ALUMÍNIO FUNDIDO|COR: VERMELHO|GLOBO: POLICARBONATO PRISMÁTICO|POTÊNCIA: 60W|SOQUETE: BASE E-27|SUPORTE: INCLUSO|RELÉ FOTOELÉTRICO: INCLUSO|LÂMPADAS: NÃO INCLUSO|REFERÊNCIA: TEL-600 OU EQUIVALENTE)</t>
  </si>
  <si>
    <t>MATED-11465</t>
  </si>
  <si>
    <t>SINALIZADOR/LUZ DE OBSTÁCULOS AÉREOS DE TOPO (TIPO: SIMPLES|ACABAMENTO: ALUMÍNIO FUNDIDO|COR: VERMELHO|GLOBO: POLICARBONATO PRISMÁTICO|POTÊNCIA: 60W|SOQUETE: BASE E-27|SUPORTE: INCLUSO|RELÉ FOTOELÉTRICO: INCLUSO|LÂMPADA: NÃO INCLUSO)</t>
  </si>
  <si>
    <t>125 - SIRENES</t>
  </si>
  <si>
    <t>125.01 - SIRENE</t>
  </si>
  <si>
    <t>MATED-12977</t>
  </si>
  <si>
    <t>MATED-12389</t>
  </si>
  <si>
    <t>SIRENE ELETROMECÂNICA (ALCANCE MÁXIMO: 500M)</t>
  </si>
  <si>
    <t>MATED-12975</t>
  </si>
  <si>
    <t>126 - SOLVENTES E ÁCIDOS</t>
  </si>
  <si>
    <t>126.01 - ÁCIDO</t>
  </si>
  <si>
    <t>MATED-11464</t>
  </si>
  <si>
    <t>ÁCIDO MURIÁTICO</t>
  </si>
  <si>
    <t>126.02 - DETERGENTE E DESINFETANTE</t>
  </si>
  <si>
    <t>MATED-27714</t>
  </si>
  <si>
    <t>DESINFETANTE (USO: GERAL)</t>
  </si>
  <si>
    <t>MATED-11260</t>
  </si>
  <si>
    <t>DETERGENTE AMONÍACO</t>
  </si>
  <si>
    <t>MATED-27713</t>
  </si>
  <si>
    <t>DETERGENTE NEUTRO CONCENTRADO (USO: GERAL)</t>
  </si>
  <si>
    <t>126.03 - SOLVENTE</t>
  </si>
  <si>
    <t>MATED-11432</t>
  </si>
  <si>
    <t>SOLVENTE DILUENTE (BASE: AGUARRÁS)</t>
  </si>
  <si>
    <t>127 - TAXA E BOMBAS DE CONCRETO</t>
  </si>
  <si>
    <t>127.01 - TAXA DE BOMBEAMENTO</t>
  </si>
  <si>
    <t>MATED-12059</t>
  </si>
  <si>
    <t>TAXA DE BOMBEAMENTO DE CONCRETO</t>
  </si>
  <si>
    <t>129 - TELAS, CONCERTINAS E CERCAS</t>
  </si>
  <si>
    <t>129.01 - ACESSÓRIOS PARA CERCA</t>
  </si>
  <si>
    <t>MATED-11232</t>
  </si>
  <si>
    <t>GRAMPO (ACABAMENTO: GALVANIZADO|APLICAÇÃO: CERCA|TAMANHO: GRANDE[9X1"]|DIÂMETRO: 9 BWG [3,75MM]|COMPRIMENTO: 1" [25,4MM]|QUANTIDADE POR QUILO: 215)</t>
  </si>
  <si>
    <t>129.02 - CONCERTINA DUPLA</t>
  </si>
  <si>
    <t>MATED-13074</t>
  </si>
  <si>
    <t>CONCERTINA CLIPADA (MODELO: ESPIRAL HELICOIDAL DUPLA|DIÂMETRO: 45CM)</t>
  </si>
  <si>
    <t>MATED-13073</t>
  </si>
  <si>
    <t>CONCERTINA CLIPADA (MODELO: ESPIRAL HELICOIDAL DUPLA|DIÂMETRO: 61CM)</t>
  </si>
  <si>
    <t>MATED-13075</t>
  </si>
  <si>
    <t>CONCERTINA CLIPADA (MODELO: ESPIRAL HELICOIDAL DUPLA|DIÂMETRO: 73CM)</t>
  </si>
  <si>
    <t>129.03 - TELA ONDULADA</t>
  </si>
  <si>
    <t>MATED-29277</t>
  </si>
  <si>
    <t>TELA QUADRICULADA ONDULADA (TRAMA: 1" [25,40MM]|BITOLA FIO: 6[4,19MM]|PESO: 11,20KG/M2)</t>
  </si>
  <si>
    <t>MATED-21926</t>
  </si>
  <si>
    <t>TELA QUADRICULADA ONDULADA (TRAMA: 1.1/4" [31,75MM]|BITOLA FIO: 10[3,40MM]|PESO: 4,25KG/M2)</t>
  </si>
  <si>
    <t>MATED-21941</t>
  </si>
  <si>
    <t>TELA QUADRICULADA ONDULADA (TRAMA: 1/2" [12,70MM]|BITOLA FIO: 12[2,77MM]|PESO: 6,40KG/M2)</t>
  </si>
  <si>
    <t>MATED-18291</t>
  </si>
  <si>
    <t>TELA QUADRICULADA ONDULADA (TRAMA: 1"[25,4MM]|BITOLA FIO: 10[3,40MM]|PESO: 5,18KG/M2)</t>
  </si>
  <si>
    <t>MATED-29248</t>
  </si>
  <si>
    <t>TELA QUADRICULADA ONDULADA (TRAMA: 3/8" [9,52MM]|BITOLA FIO: 14[2,11MM]|PESO: 4,94KG/M2)</t>
  </si>
  <si>
    <t>MATED-21925</t>
  </si>
  <si>
    <t>TELA QUADRICULADA ONDULADA (TRAMA: 5/8" [15,88MM]|BITOLA FIO: 12[2,77MM]|PESO: 5,31KG/M2)</t>
  </si>
  <si>
    <t>129.04 - TELA PARA ALAMBRADO</t>
  </si>
  <si>
    <t>MATED-11267</t>
  </si>
  <si>
    <t>TELA DE ARAME GALVANIZADO PARA ALAMBRADO (DIMENSÕES DA TRAMA: 2X2" [50,8MM]|TIPO DA MALHA: LOSANGULAR|BITOLA DO FIO: BWG 12 [2,76MM]|PESO: 2,85KG/M2)</t>
  </si>
  <si>
    <t>MATED-11266</t>
  </si>
  <si>
    <t>TELA DE ARAME GALVANIZADO PARA ALAMBRADO (DIMENSÕES DA TRAMA: 2X2" [50,8MM]|TIPO DA MALHA: LOSANGULAR|BITOLA DO FIO: BWG 14 [2,10MM]|PESO: 1,15KG/M2)</t>
  </si>
  <si>
    <t>130 - TELHAS CERÂMICAS</t>
  </si>
  <si>
    <t>130.02 - TELHA CERÂMICA</t>
  </si>
  <si>
    <t>MATED-11372</t>
  </si>
  <si>
    <t>TELHA CERÂMICA DE CUMEEIRA (TIPO: COLONIAL|MEDIDAS REFERENCIAIS: 41X21CM)</t>
  </si>
  <si>
    <t>MATED-11376</t>
  </si>
  <si>
    <t>TELHA CERÂMICA (TIPO: COLONIAL|MEDIDAS REFERENCIAIS: 46X18X14CM)</t>
  </si>
  <si>
    <t>MATED-11374</t>
  </si>
  <si>
    <t>TELHA CERÂMICA (TIPO: FRANCESA|MEDIDAS REFERENCIAIS: 40X24CM)</t>
  </si>
  <si>
    <t>MATED-11375</t>
  </si>
  <si>
    <t>TELHA CERÂMICA (TIPO: PLANA|MEDIDAS REFERENCIAIS: 46X16X12CM)</t>
  </si>
  <si>
    <t>131 - TELHAS DE FIBROCIMENTO, GALVANIZADAS E VEGETAL</t>
  </si>
  <si>
    <t>131.01 - ACESSÓRIOS PARA FIXAÇÃO DE TELHAS</t>
  </si>
  <si>
    <t>MATED-11377</t>
  </si>
  <si>
    <t>CONJUNTO VEDAÇÃO ELÁSTICA (APLICAÇÃO: TELHADO|DIÂMETRO DO FURO: 8MM)</t>
  </si>
  <si>
    <t>MATED-12443</t>
  </si>
  <si>
    <t>FIXADOR DE ABA PARA CALHA ESTRUTURAL (MATERIAL: AÇO GALVANIZADO|TELHA: LARGURA 49CM[CANALETE 49 OU KALHETA])</t>
  </si>
  <si>
    <t>MATED-11378</t>
  </si>
  <si>
    <t>FIXADOR DE ABA PARA CALHA ESTRUTURAL (MATERIAL: AÇO GALVANIZADO|TELHA: LARGURA 90CM[CANALETE 90 OU KALHETÃO])</t>
  </si>
  <si>
    <t>MATED-11379</t>
  </si>
  <si>
    <t>GANCHO CHATO PARA FIXAÇÃO DE TELHAS (COMPRIMENTO: 100MM)</t>
  </si>
  <si>
    <t>MATED-12589</t>
  </si>
  <si>
    <t>VEDA ONDA/PASSARINHEIRA (MATERIAL: POLIPROPILENO|COR: OCRE OU CINZA|ALTURA*: 6CM|COMPRIMENTO: 9,5CM|APLICAÇÃO: TELHA ONDULADA)*VALORES REFERENCIAIS APROXIMADOS</t>
  </si>
  <si>
    <t>131.02 - CUMEEIRA FIBROCIMENTO</t>
  </si>
  <si>
    <t>MATED-11369</t>
  </si>
  <si>
    <t>CUMEEIRA PARA TELHA DE FIBROCIMENTO - NORMAL PARA TELHA TIPO CANALETE 49 E KALHETA 49</t>
  </si>
  <si>
    <t>MATED-11370</t>
  </si>
  <si>
    <t>CUMEEIRA PARA TELHA DE FIBROCIMENTO - NORMAL PARA TELHA TIPO CANALETE 90 E KALHETAO 90 (INCLINAÇÃO: 3%)</t>
  </si>
  <si>
    <t>MATED-11971</t>
  </si>
  <si>
    <t>ESPIGÃO DE FIBROCIMENTO (UTILIZAÇÃO: TELHA ONDULADA|COMPRIMENTO DA PEÇA: 180CM*) *MEDIDAS REFERENCIAIS APROXIMADAS</t>
  </si>
  <si>
    <t>MATED-11373</t>
  </si>
  <si>
    <t>RUFO DE FIBROCIMENTO (UTILIZAÇÃO: TELHA ONDULADA|INCLINAÇÃO: 30°|ESPESSURA: 4MM)</t>
  </si>
  <si>
    <t>131.03 - CUMEEIRA GALVANIZADA</t>
  </si>
  <si>
    <t>MATED-12561</t>
  </si>
  <si>
    <t>CUMEEIRA GALVANIZADA (UTILIZAÇÃO: TELHA TRAPEZOIDAL|COMPRIMENTO DA PEÇA: 100CM*) *MEDIDAS REFERENCIAIS APROXIMADAS</t>
  </si>
  <si>
    <t>131.04 - CUMEEIRA VEGETAL</t>
  </si>
  <si>
    <t>MATED-12587</t>
  </si>
  <si>
    <t>CUMEEIRA ONDULADA (UTILIZAÇÃO: TELHA DE FIBRA VEGETAL TRADICIONAL|COMPRIMENTO DA PEÇA: 100CM*) *MEDIDAS REFERENCIAIS APROXIMADAS</t>
  </si>
  <si>
    <t>MATED-12588</t>
  </si>
  <si>
    <t>RUFO DE POLIETILENO (UTILIZAÇÃO: TELHA DE FIBRA VEGETAL TRADICIONAL|COMPRIMENTO DA PEÇA: 100CM*) *MEDIDAS REFERENCIAIS APROXIMADAS</t>
  </si>
  <si>
    <t>131.05 - TELHA DE FIBROCIMENTO</t>
  </si>
  <si>
    <t>MATED-11371</t>
  </si>
  <si>
    <t>TELHA DE FIBROCIMENTO DE CUMEEIRA (TIPO: ARTICULADA|COMPRIMENTO: 1100MM|ESPESSURA: 6MM)</t>
  </si>
  <si>
    <t>MATED-11365</t>
  </si>
  <si>
    <t>TELHA DE FIBROCIMENTO (TIPO: CALHA ESTRUTURAL|ESPESSURA: 8MM|LARGURA ÚTIL: 490MM|LARGURA NOMINAL: 521MM|VÃO LIVRE: 5,50M|PESO MÉDIO APROXIMADO: 22,20KG/M2)</t>
  </si>
  <si>
    <t>MATED-11366</t>
  </si>
  <si>
    <t>TELHA DE FIBROCIMENTO (TIPO: CALHA ESTRUTURAL|ESPESSURA: 8MM|LARGURA ÚTIL: 900MM|LARGURA NOMINAL: 1008MM|VÃO LIVRE: 6,50M|PESO MÉDIO APROXIMADO: 18,16KG/M2)</t>
  </si>
  <si>
    <t>MATED-11367</t>
  </si>
  <si>
    <t>TELHA DE FIBROCIMENTO (TIPO: ESTRUTURAL|ESPESSURA: 8MM|LARGURA ÚTIL: 1020MM*|LARGURA NOMINAL: 1064MM*|VÃO LIVRE: 4,46M)*VALORES REFERENCIAIS APROXIMADOS</t>
  </si>
  <si>
    <t>MATED-12552</t>
  </si>
  <si>
    <t>TELHA DE FIBROCIMENTO (TIPO: ONDULADA|ESPESSURA: 5MM|LARGURA NOMINAL: 1100MM|LARGURA ÚTIL: 1050MM|VÃO LIVRE: 1,69M)</t>
  </si>
  <si>
    <t>MATED-11368</t>
  </si>
  <si>
    <t>TELHA DE FIBROCIMENTO (TIPO: ONDULADA|ESPESSURA: 6MM|LARGURA NOMINAL: 1100MM|LARGURA ÚTIL: 1050M|VÃO LIVRE: 1,69M)</t>
  </si>
  <si>
    <t>131.06 - TELHA GALVANIZADA</t>
  </si>
  <si>
    <t>MATED-13847</t>
  </si>
  <si>
    <t>TELHA GALVANIZADA (MODELO: ONDULADA|ACABAMENTO: NATURAL SEM PINTURA|ESPESSURA TELHA: 0,50MM|ALTURA: 17MM|TIPO: SIMPLES SEM ISOLAMENTO TERMOACÚSTICO|MATERIAL: GALVALUME)</t>
  </si>
  <si>
    <t>MATED-12553</t>
  </si>
  <si>
    <t>TELHA GALVANIZADA (MODELO: TRAPEZOIDAL|ACABAMENTO: NATURAL SEM PINTURA|ESPESSURA TELHA: 0,43MM|ESPESSURA EPS: 30MM|ALTURA: 40MM|TIPO: DUPLA TERMOACÚSTICA COM DUAS FACES TRAPEZOIDAIS|PREENCHIMENTO: POLIESTIRENO EXPANDIDO-ISOPOR|MATERIAL: GALVALUME)</t>
  </si>
  <si>
    <t>MATED-12176</t>
  </si>
  <si>
    <t>TELHA GALVANIZADA (MODELO: TRAPEZOIDAL|ACABAMENTO: NATURAL SEM PINTURA|ESPESSURA TELHA: 0,50MM|ALTURA: 40MM|TIPO: SIMPLES SEM ISOLAMENTO TERMOACÚSTICO|MATERIAL: GALVALUME)</t>
  </si>
  <si>
    <t>MATED-12560</t>
  </si>
  <si>
    <t>TELHA TRAPEZOIDAL GALVANIZADA DUPLA COM TRATAMENTO ANTI-CHAMA</t>
  </si>
  <si>
    <t>131.07 - TELHA VEGETAL</t>
  </si>
  <si>
    <t>MATED-12586</t>
  </si>
  <si>
    <t>TELHA DE FIBRA VEGETAL COM BETUME - MODELO: TRADICIONAL</t>
  </si>
  <si>
    <t>132 - TEXTURAS</t>
  </si>
  <si>
    <t>132.01 - TEXTURA ACRÍLICA</t>
  </si>
  <si>
    <t>MATED-12758</t>
  </si>
  <si>
    <t>TEXTURA ACRÍLICA (TIPO: PREMIUM|ACABAMENTO: LISO OU SUAVE|APLICAÇÃO: USO INTERNO E EXTERNO)</t>
  </si>
  <si>
    <t>MATED-12769</t>
  </si>
  <si>
    <t>TEXTURA ACRÍLICA (TIPO: PREMIUM|ACABAMENTO: RÚSTICO|APLICAÇÃO: USO INTERNO E EXTERNO)</t>
  </si>
  <si>
    <t>133 - TINTAS ACRÍLICAS, ESMALTE E LÁTEX</t>
  </si>
  <si>
    <t>133.01 - IMPERMEABILIZANTE ASFÁLTICO</t>
  </si>
  <si>
    <t>MATED-11361</t>
  </si>
  <si>
    <t>TINTA (TIPO: ASFÁLTICA IMPERMEABILIZANTE EMULSIONADA EM ÁGUA|APLICAÇÃO: ALVENARIA, CONCRETO, MADEIRA E METAIS)</t>
  </si>
  <si>
    <t>133.02 - PIGMENTO</t>
  </si>
  <si>
    <t>MATED-11431</t>
  </si>
  <si>
    <t>PIGMENTO PARA TINTAS (TIPO: LÍQUIDO|CORES: DIVERSAS)</t>
  </si>
  <si>
    <t>MATED-12340</t>
  </si>
  <si>
    <t>PIGMENTO PARA TINTAS (TIPO: PÓ|CORES: DIVERSAS)</t>
  </si>
  <si>
    <t>133.03 - TINTA ACRÍLICA</t>
  </si>
  <si>
    <t>MATED-11980</t>
  </si>
  <si>
    <t>TINTA (TIPO: ACRÍLICA EMULSIONADA EM ÁGUA|APLICAÇÃO: SINALIZAÇÃO HORIZONTAL VIÁRIA|ACABAMENTO: FOSCO)</t>
  </si>
  <si>
    <t>MATED-11448</t>
  </si>
  <si>
    <t>TINTA (TIPO: ACRÍLICA PREMIUM|APLICAÇÃO: ALVENARIA, CONCRETO, GESSO E REBOCO|ACABAMENTO: FOSCO)</t>
  </si>
  <si>
    <t>MATED-11447</t>
  </si>
  <si>
    <t>TINTA (TIPO: ACRÍLICA PREMIUM|APLICAÇÃO: PISO|ACABAMENTO: FOSCO)</t>
  </si>
  <si>
    <t>133.04 - TINTA BORRACHA</t>
  </si>
  <si>
    <t>MATED-11446</t>
  </si>
  <si>
    <t>TINTA (TIPO: BORRACHA CLORADA|APLICAÇÃO: CONCRETO E PISO|ACABAMENTO: SEMIBRILHO)</t>
  </si>
  <si>
    <t>133.05 - TINTA EPÓXI</t>
  </si>
  <si>
    <t>MATED-11457</t>
  </si>
  <si>
    <t>TINTA (TIPO: EPÓXI PREMIUM|APLICAÇÃO: ALVENARIA, CERÂMICA, MADEIRA, METAIS E PISO|ACABAMENTO: BRILHANTE)</t>
  </si>
  <si>
    <t>133.06 - TINTA ESMALTE</t>
  </si>
  <si>
    <t>MATED-11444</t>
  </si>
  <si>
    <t>TINTA (TIPO: ESMALTE SINTÉTICO PREMIUM|APLICAÇÃO: MADEIRA, METAIS E PVC|ACABAMENTO: ACETINADO)</t>
  </si>
  <si>
    <t>MATED-11450</t>
  </si>
  <si>
    <t>TINTA (TIPO: ESMALTE SINTÉTICO PREMIUM|APLICAÇÃO: MADEIRA, METAIS E PVC|ACABAMENTO: FOSCO)</t>
  </si>
  <si>
    <t>133.07 - TINTA LÁTEX</t>
  </si>
  <si>
    <t>MATED-11449</t>
  </si>
  <si>
    <t>TINTA (TIPO: LÁTEX PVA PREMIUM|APLICAÇÃO: ALVENARIA, CONCRETO, GESSO E REBOCO|ACABAMENTO: FOSCO)</t>
  </si>
  <si>
    <t>134 - TOMADAS, INTERRUPTORES, CAMPAINHAS, PLACAS E ACESSÓRIOS</t>
  </si>
  <si>
    <t>MATED-12097</t>
  </si>
  <si>
    <t>TOMADA DE REDE (TIPO: LÓGICA|CONECTOR: RJ45|APLICAÇÃO: CANALETA SISTEMA "X" OU EQUIVALENTE|LINHA: SOBREPOR|CAIXA: INCLUSO|SUPORTES E ACESSÓRIOS: INCLUSO)</t>
  </si>
  <si>
    <t>134.01 - CAMPAINHA</t>
  </si>
  <si>
    <t>MATED-13077</t>
  </si>
  <si>
    <t>CAMPAINHA (SOM: CIGARRA|TIPO: EMBUTIR|DIMENSÃO: 2"X4"|TENSÃO: 127V OU 220V|ACESSÓRIOS: INCLUSO)</t>
  </si>
  <si>
    <t>MATED-12985</t>
  </si>
  <si>
    <t>CAMPAINHA (SOM: CIGARRA|TIPO: SOBREPOR|LARGURA OU DIÂMETRO*: 4CM|TENSÃO: 127V OU 220V|ACESSÓRIOS: INCLUSO)*VALORES REFERENCIAIS APROXIMADOS</t>
  </si>
  <si>
    <t>134.02 - MÓDULO CEGO/FURO</t>
  </si>
  <si>
    <t>MATED-15608</t>
  </si>
  <si>
    <t>MÓDULO CEGO (PLACA E SUPORTE: NÃO INCLUSO)</t>
  </si>
  <si>
    <t>MATED-15609</t>
  </si>
  <si>
    <t>MÓDULO COM FURO PARA SAÍDA (DIÂMETRO FURO: 10MM|APLICAÇÃO: SAÍDA DE FIOS|PLACA E SUPORTE: NÃO INCLUSO)</t>
  </si>
  <si>
    <t>134.03 - MÓDULO DE DADOS/TELEFONIA</t>
  </si>
  <si>
    <t>MATED-15607</t>
  </si>
  <si>
    <t>MÓDULO PARA ANTENA (CONECTOR: COAXIAL 75 OHMS|MATERIAL: PLÁSTICO|PLACA E SUPORTE: NÃO INCLUSO)</t>
  </si>
  <si>
    <t>MATED-15604</t>
  </si>
  <si>
    <t>MÓDULO PARA DADOS/TELEFONIA (CONECTOR: RJ11|QUANTIDADE DE VIAS: 2|MATERIAL: PLÁSTICO|PLACA E SUPORTE: NÃO INCLUSO)</t>
  </si>
  <si>
    <t>MATED-15605</t>
  </si>
  <si>
    <t>MÓDULO PARA DADOS/TELEFONIA (CONECTOR: RJ45 CAT.5|QUANTIDADE DE VIAS: 8|MATERIAL: PLÁSTICO|PLACA E SUPORTE: NÃO INCLUSO)</t>
  </si>
  <si>
    <t>MATED-15606</t>
  </si>
  <si>
    <t>MÓDULO PARA DADOS/TELEFONIA (CONECTOR: RJ45 CAT.6|QUANTIDADE DE VIAS: 8|MATERIAL: PLÁSTICO|PLACA E SUPORTE: NÃO INCLUSO)</t>
  </si>
  <si>
    <t>134.04 - MÓDULO INTERRUPTOR</t>
  </si>
  <si>
    <t>MATED-17901</t>
  </si>
  <si>
    <t>MÓDULO INTERRUPTOR COM SUPORTE (TIPO: PARALELO|CORRENTE: 10A|TENSÃO: 250V|MATERIAL: TERMOPLÁSTICO|REFERÊNCIA: 1001 SILENTOQUE, BLANC FAME OU EQUIVALENTE)</t>
  </si>
  <si>
    <t>MATED-17900</t>
  </si>
  <si>
    <t>MÓDULO INTERRUPTOR COM SUPORTE (TIPO: SIMPLES|CORRENTE: 10A|TENSÃO: 250V|MATERIAL: TERMOPLÁSTICO|REFERÊNCIA: 1000 SILENTOQUE, BLANC FAME OU EQUIVALENTE)</t>
  </si>
  <si>
    <t>MATED-15724</t>
  </si>
  <si>
    <t>MÓDULO INTERRUPTOR (TIPO: BIPOLAR SIMPLES|CORRENTE: 10A|TENSÃO: 250V|MATERIAL: TERMOPLÁSTICO|PLACA E SUPORTE: NÃO INCLUSO)</t>
  </si>
  <si>
    <t>MATED-15711</t>
  </si>
  <si>
    <t>MÓDULO INTERRUPTOR (TIPO: INTERMEDIÁRIO|CORRENTE: 10A|TENSÃO: 250V|MATERIAL: TERMOPLÁSTICO|PLACA E SUPORTE: NÃO INCLUSO)</t>
  </si>
  <si>
    <t>MATED-15599</t>
  </si>
  <si>
    <t>MÓDULO INTERRUPTOR (TIPO: PARALELO|CORRENTE: 10A|TENSÃO: 250V|MATERIAL: TERMOPLÁSTICO|PLACA E SUPORTE: NÃO INCLUSO)</t>
  </si>
  <si>
    <t>MATED-15598</t>
  </si>
  <si>
    <t>MÓDULO INTERRUPTOR (TIPO: SIMPLES|CORRENTE: 10A|TENSÃO: 250V|MATERIAL: TERMOPLÁSTICO|PLACA E SUPORTE: NÃO INCLUSO)</t>
  </si>
  <si>
    <t>MATED-15600</t>
  </si>
  <si>
    <t>MÓDULO PULSADOR CAMPAINHA (CORRENTE: 10A|TENSÃO: 250V|MATERIAL: TERMOPLÁSTICO|PLACA E SUPORTE: NÃO INCLUSO)</t>
  </si>
  <si>
    <t>134.05 - MÓDULO TOMADA</t>
  </si>
  <si>
    <t>MATED-17898</t>
  </si>
  <si>
    <t>MÓDULO TOMADA COM SUPORTE (PÓLOS: 2P+T|CORRENTE: 10A|TENSÃO: 250V|MATERIAL: TERMOPLÁSTICO|REFERÊNCIA: 054328 SILENTOQUE, BLANC FAME OU EQUIVALENTE)</t>
  </si>
  <si>
    <t>MATED-17899</t>
  </si>
  <si>
    <t>MÓDULO TOMADA COM SUPORTE (PÓLOS: 2P+T|CORRENTE: 20A|TENSÃO: 250V|MATERIAL: TERMOPLÁSTICO|REFERÊNCIA: 054333 SILENTOQUE, BLANC FAME OU EQUIVALENTE)</t>
  </si>
  <si>
    <t>MATED-15725</t>
  </si>
  <si>
    <t>MÓDULO TOMADA (COR:VERMELHA|PÓLOS: 2P+T|CORRENTE: 20A|TENSÃO: 250V|MATERIAL: TERMOPLÁSTICO|PLACA E SUPORTE: NÃO INCLUSO)</t>
  </si>
  <si>
    <t>MATED-15601</t>
  </si>
  <si>
    <t>MÓDULO TOMADA (PÓLOS: 2P+T|CORRENTE: 10A|TENSÃO: 250V|MATERIAL: TERMOPLÁSTICO|PLACA E SUPORTE: NÃO INCLUSO)</t>
  </si>
  <si>
    <t>MATED-15602</t>
  </si>
  <si>
    <t>MÓDULO TOMADA (PÓLOS: 2P+T|CORRENTE: 20A|TENSÃO: 250V|MATERIAL: TERMOPLÁSTICO|PLACA E SUPORTE: NÃO INCLUSO)</t>
  </si>
  <si>
    <t>MATED-15603</t>
  </si>
  <si>
    <t>MÓDULO TOMADA USB (CORRENTE SAÍDA USB: 1A|QUANTIDADE DE SAÍDA USB: 1|TENSÃO: BIVOLT|MATERIAL: TERMOPLÁSTICO|PLACA E SUPORTE: NÃO INCLUSO)</t>
  </si>
  <si>
    <t>134.06 - PLACA PARA SUPORTE</t>
  </si>
  <si>
    <t>MATED-11927</t>
  </si>
  <si>
    <t>PLACA PARA SUPORTE (TIPO DA PLACA: 3"X3"|QUANTIDADE DE MÓDULOS: CEGA|MATERIAL: PLÁSTICO|SUPORTE: NÃO INCLUSO|FORMATO: REDONDO)</t>
  </si>
  <si>
    <t>MATED-15610</t>
  </si>
  <si>
    <t>PLACA PARA SUPORTE (TIPO DA PLACA: 4"X2"|QUANTIDADE DE MÓDULOS: CEGA|MATERIAL: PLÁSTICO|SUPORTE: NÃO INCLUSO)</t>
  </si>
  <si>
    <t>MATED-15612</t>
  </si>
  <si>
    <t>PLACA PARA SUPORTE (TIPO DA PLACA: 4"X2"|QUANTIDADE DE MÓDULOS: 1 MÓDULO|MATERIAL: PLÁSTICO|SUPORTE: NÃO INCLUSO)</t>
  </si>
  <si>
    <t>MATED-15617</t>
  </si>
  <si>
    <t>PLACA PARA SUPORTE (TIPO DA PLACA: 4"X2"|QUANTIDADE DE MÓDULOS: 2 MÓDULOS|MATERIAL: PLÁSTICO|SUPORTE: NÃO INCLUSO)</t>
  </si>
  <si>
    <t>MATED-15613</t>
  </si>
  <si>
    <t>PLACA PARA SUPORTE (TIPO DA PLACA: 4"X2"|QUANTIDADE DE MÓDULOS: 3 MÓDULOS|MATERIAL: PLÁSTICO|SUPORTE: NÃO INCLUSO)</t>
  </si>
  <si>
    <t>MATED-15611</t>
  </si>
  <si>
    <t>PLACA PARA SUPORTE (TIPO DA PLACA: 4"X4"|QUANTIDADE DE MÓDULOS: CEGA|MATERIAL: PLÁSTICO|SUPORTE: NÃO INCLUSO)</t>
  </si>
  <si>
    <t>MATED-15614</t>
  </si>
  <si>
    <t>PLACA PARA SUPORTE (TIPO DA PLACA: 4"X4"|QUANTIDADE DE MÓDULOS: 2 MÓDULOS|MATERIAL: PLÁSTICO|SUPORTE: NÃO INCLUSO)</t>
  </si>
  <si>
    <t>MATED-15615</t>
  </si>
  <si>
    <t>PLACA PARA SUPORTE (TIPO DA PLACA: 4"X4"|QUANTIDADE DE MÓDULOS: 4 MÓDULOS|MATERIAL: PLÁSTICO|SUPORTE: NÃO INCLUSO)</t>
  </si>
  <si>
    <t>MATED-15616</t>
  </si>
  <si>
    <t>PLACA PARA SUPORTE (TIPO DA PLACA: 4"X4"|QUANTIDADE DE MÓDULOS: 6 MÓDULOS|MATERIAL: PLÁSTICO|SUPORTE: NÃO INCLUSO)</t>
  </si>
  <si>
    <t>134.07 - SUPORTE PARA PLACA</t>
  </si>
  <si>
    <t>MATED-15597</t>
  </si>
  <si>
    <t>SUPORTE PARA PLACA (TIPO DA PLACA: 4"X2"|QUANTIDADE DE MÓDULOS: 3 MÓDULOS|MATERIAL: PLÁSTICO|POSIÇÃO: VERTICAL OU HORIZONTAL|PARAFUSOS: INCLUÍDOS)</t>
  </si>
  <si>
    <t>MATED-15596</t>
  </si>
  <si>
    <t>SUPORTE PARA PLACA (TIPO DA PLACA: 4"X4"|QUANTIDADE DE MÓDULOS: 6 MÓDULOS|MATERIAL: PLÁSTICO|POSIÇÃO: VERTICAL OU HORIZONTAL|PARAFUSOS: INCLUÍDOS)</t>
  </si>
  <si>
    <t>135 - TORNEIRAS, BÓIAS E ENGATES FLEXÍVEIS</t>
  </si>
  <si>
    <t>135.01 - BOIA PLÁSTICA</t>
  </si>
  <si>
    <t>MATED-14478</t>
  </si>
  <si>
    <t>BOIA PLÁSTICA PARA CAIXA DÁGUA (DIÂMETRO DA SEÇÃO: 1/2")</t>
  </si>
  <si>
    <t>MATED-11736</t>
  </si>
  <si>
    <t>BOIA PLÁSTICA PARA CAIXA DÁGUA (DIÂMETRO DA SEÇÃO: 3/4")</t>
  </si>
  <si>
    <t>135.02 - CHAVE DE BOIA AUTOMÁTICA</t>
  </si>
  <si>
    <t>MATED-11731</t>
  </si>
  <si>
    <t>AUTOMÁTICO DE CHAVE DE BOIA (APLICAÇÃO: REGULADOR DE NÍVEL|CAPACIDADE ELÉTRICA: 2CV EM 220V OU 1CV EM 110V|CORRENTE: 25A|COMPRIMENTO DO CABO: 1,5M)</t>
  </si>
  <si>
    <t>135.03 - ENGATE FLEXÍVEL EM PVC</t>
  </si>
  <si>
    <t>MATED-11725</t>
  </si>
  <si>
    <t>ENGATE FLEXÍVEL (MATERIAL: PVC|APLICAÇÃO: ENTRADA DE ÁGUA|COMPRIMENTO: 30CM|DIÂMETRO DA SEÇÃO: 1/2"[20MM])</t>
  </si>
  <si>
    <t>135.04 - ENGATE FLEXÍVEL METÁLICO</t>
  </si>
  <si>
    <t>MATED-11746</t>
  </si>
  <si>
    <t>ENGATE FLEXÍVEL METÁLICO (APLICAÇÃO: ENTRADA DE ÁGUA|COMPRIMENTO: 30CM|DIÂMETRO DA SEÇÃO: 1/2"[20MM])</t>
  </si>
  <si>
    <t>MATED-12565</t>
  </si>
  <si>
    <t>ENGATE FLEXÍVEL METÁLICO (APLICAÇÃO: ENTRADA DE ÁGUA|COMPRIMENTO: 40CM|DIÂMETRO DA SEÇÃO: 1/2"[20MM])</t>
  </si>
  <si>
    <t>135.05 - TORNEIRA DE BOIA</t>
  </si>
  <si>
    <t>MATED-11738</t>
  </si>
  <si>
    <t>TORNEIRA DE BOIA EM LATÃO E BOIA PLÁSTICA PARA CAIXA D ÁGUA (DIÂMETRO DA SEÇÃO: 1")</t>
  </si>
  <si>
    <t>MATED-11740</t>
  </si>
  <si>
    <t>TORNEIRA DE BOIA EM LATÃO E BOIA PLÁSTICA PARA CAIXA D ÁGUA (DIÂMETRO DA SEÇÃO: 1.1/2")</t>
  </si>
  <si>
    <t>MATED-11739</t>
  </si>
  <si>
    <t>TORNEIRA DE BOIA EM LATÃO E BOIA PLÁSTICA PARA CAIXA D ÁGUA (DIÂMETRO DA SEÇÃO: 1.1/4")</t>
  </si>
  <si>
    <t>MATED-12569</t>
  </si>
  <si>
    <t>TORNEIRA DE BOIA EM LATÃO E BOIA PLÁSTICA PARA CAIXA D ÁGUA (DIÂMETRO DA SEÇÃO: 1/2")</t>
  </si>
  <si>
    <t>MATED-11741</t>
  </si>
  <si>
    <t>TORNEIRA DE BOIA EM LATÃO E BOIA PLÁSTICA PARA CAIXA D ÁGUA (DIÂMETRO DA SEÇÃO: 2")</t>
  </si>
  <si>
    <t>MATED-11737</t>
  </si>
  <si>
    <t>TORNEIRA DE BOIA EM LATÃO E BOIA PLÁSTICA PARA CAIXA D ÁGUA (DIÂMETRO DA SEÇÃO: 3/4")</t>
  </si>
  <si>
    <t>135.06 - TORNEIRA METÁLICA</t>
  </si>
  <si>
    <t>MATED-29151</t>
  </si>
  <si>
    <t>TORNEIRA METÁLICA ANTIVANDALISMO (APLICAÇÃO: LAVATÓRIO|BICO: LISO|ABERTURA: PRESSÃO|ACABAMENTO: CROMADO|BITOLA: 1/2"|INSTALAÇÃO: PAREDE|REFERÊNCIA: 1176.C)</t>
  </si>
  <si>
    <t>MATED-29991</t>
  </si>
  <si>
    <t>TORNEIRA METÁLICA (APLICAÇÃO: BEBEDOURO INDUSTRIAL OU LINHA ESCOLAR|BICO: LISO|ABERTURA: PRESSÃO|ACABAMENTO: CROMADO|BITOLA: 1/2"|INSTALAÇÃO: PAREDE|REFERÊNCIA: BEBEDOURO)</t>
  </si>
  <si>
    <t>MATED-12191</t>
  </si>
  <si>
    <t>TORNEIRA METÁLICA (APLICAÇÃO: JARDIM|BICO: ROSCA|ABERTURA: 1/2 VOLTA|ACABAMENTO: CROMADO|BITOLA: 1/2"|INSTALAÇÃO: PAREDE|REFERÊNCIA: 1130)</t>
  </si>
  <si>
    <t>MATED-22768</t>
  </si>
  <si>
    <t>TORNEIRA METÁLICA (APLICAÇÃO: LAVATÓRIO|BICO: AREJADOR|ABERTURA: ALAVANCA COTOVELO 1/4 DE VOLTA|ACABAMENTO: CROMADO|BITOLA: 1/2"|INSTALAÇÃO: MESA|REFERÊNCIA: CLÍNICA HOSPITALAR)</t>
  </si>
  <si>
    <t>MATED-22767</t>
  </si>
  <si>
    <t>TORNEIRA METÁLICA (APLICAÇÃO: LAVATÓRIO|BICO: AREJADOR|ABERTURA: ALAVANCA COTOVELO 1/4 DE VOLTA|ACABAMENTO: CROMADO|BITOLA: 1/2"|INSTALAÇÃO: PAREDE|REFERÊNCIA: CLÍNICA HOSPITALAR)</t>
  </si>
  <si>
    <t>MATED-12196</t>
  </si>
  <si>
    <t>TORNEIRA METÁLICA (APLICAÇÃO: TANQUE|BICO: ROSCA|ABERTURA: 1/2 VOLTA|ACABAMENTO: CROMADO|BITOLA: 1/2" OU 3/4"|INSTALAÇÃO: PAREDE|REFERÊNCIA: 1153)</t>
  </si>
  <si>
    <t>MATED-12193</t>
  </si>
  <si>
    <t>TORNEIRA METÁLICA (APLICAÇÃO: USO GERAL |BICO: AREJADOR|ABERTURA: 1/2 VOLTA|ACABAMENTO: CROMADO|BITOLA: 1/2"|INSTALAÇÃO: PAREDE|REFERÊNCIA: 1154)</t>
  </si>
  <si>
    <t>MATED-22772</t>
  </si>
  <si>
    <t>TORNEIRA METÁLICA CURTA (APLICAÇÃO: BEBEDOURO/TANQUE|BICO: LISO|ABERTURA: 1/2 VOLTA|ACABAMENTO: CROMADO|BITOLA: 1/2" OU 3/4"|INSTALAÇÃO: PAREDE|REFERÊNCIA: 1152)</t>
  </si>
  <si>
    <t>MATED-12192</t>
  </si>
  <si>
    <t>TORNEIRA METÁLICA DE BICA ALTA MÓVEL (APLICAÇÃO: PIA|BICO: AREJADOR|ABERTURA: 1/4 DE VOLTA|ACABAMENTO: CROMADO|BITOLA: 1/2"|INSTALAÇÃO: MESA|REFERÊNCIA: 1167)</t>
  </si>
  <si>
    <t>MATED-12547</t>
  </si>
  <si>
    <t>TORNEIRA METÁLICA DE BICA ALTA MÓVEL (APLICAÇÃO: PIA|BICO: AREJADOR|ABERTURA: 1/4 DE VOLTA|ACABAMENTO: CROMADO|BITOLA: 1/2"|INSTALAÇÃO: PAREDE|REFERÊNCIA: 1168)</t>
  </si>
  <si>
    <t>MATED-12195</t>
  </si>
  <si>
    <t>TORNEIRA METÁLICA DE BICA BAIXA (APLICAÇÃO: LAVATÓRIO|BICO: AREJADOR|ABERTURA: 1/4 DE VOLTA|ACABAMENTO: CROMADO|BITOLA: 1/2"|INSTALAÇÃO: MESA|REFERÊNCIA: 1194)</t>
  </si>
  <si>
    <t>MATED-11742</t>
  </si>
  <si>
    <t>TORNEIRA METÁLICA DE BICA BAIXA PADRÃO POPULAR (APLICAÇÃO: LAVATÓRIO|BICO: AREJADOR|ABERTURA: 1/2 DE VOLTA|ACABAMENTO: CROMADO|BITOLA: 1/2" OU 3/4"|INSTALAÇÃO: MESA|REFERÊNCIA: 1193)</t>
  </si>
  <si>
    <t>MATED-12194</t>
  </si>
  <si>
    <t>TORNEIRA METÁLICA DE FECHAMENTO AUTOMÁTICO (APLICAÇÃO: LAVATÓRIO|BICO: AREJADOR|ABERTURA: PRESSÃO|ACABAMENTO: CROMADO|BITOLA: 1/2"|INSTALAÇÃO: MESA|REFERÊNCIA: 1170/1173)</t>
  </si>
  <si>
    <t>MATED-12548</t>
  </si>
  <si>
    <t>TORNEIRA METÁLICA LONGA (APLICAÇÃO: PIA|BICO: AREJADOR|ABERTURA: 1/4 DE VOLTA|ACABAMENTO: CROMADO|BITOLA: 1/2"|INSTALAÇÃO: PAREDE|REFERÊNCIA: 1159)</t>
  </si>
  <si>
    <t>MATED-12549</t>
  </si>
  <si>
    <t>TORNEIRA METÁLICA LONGA (APLICAÇÃO: PIA|BICO: LISO|ABERTURA: 1/4 DE VOLTA|ACABAMENTO: CROMADO|BITOLA: 1/2"|INSTALAÇÃO: PAREDE|REFERÊNCIA: 1158)</t>
  </si>
  <si>
    <t>135.07 - TORNEIRA PLÁSTICA</t>
  </si>
  <si>
    <t>MATED-32663</t>
  </si>
  <si>
    <t>TORNEIRA PLÁSTICA CURTA (APLICAÇÃO: TANQUE/JARDIM|BICO: ROSCA|ABERTURA: 1/2 VOLTA|ACABAMENTO: PLÁSTICO|BITOLA: 1/2" OU 3/4"|INSTALAÇÃO: PAREDE|REFERÊNCIA: 1128)</t>
  </si>
  <si>
    <t>MATED-14453</t>
  </si>
  <si>
    <t>TORNEIRA PLÁSTICA LONGA PARA TANQUE/PIA DE COZINHA SEM AREJADOR (ACABAMENTO: PLÁSTICO|DIÂMETRO: 1/2"|APLICAÇÃO: PAREDE|TAMANHO: 15CM|REFERÊNCIA: 1158)</t>
  </si>
  <si>
    <t>136 - TUBOS CERÂMICOS  ESGOTO</t>
  </si>
  <si>
    <t>136.01 - TUBO CERÂMICO</t>
  </si>
  <si>
    <t>MATED-11690</t>
  </si>
  <si>
    <t>TUBO CERÂMICO (TIPO: LISO|APLICAÇÃO: ESGOTO|DIÂMETRO DA SEÇÃO: 100MM)</t>
  </si>
  <si>
    <t>MATED-11691</t>
  </si>
  <si>
    <t>TUBO CERÂMICO (TIPO: LISO|APLICAÇÃO: ESGOTO|DIÂMETRO DA SEÇÃO: 150MM)</t>
  </si>
  <si>
    <t>MATED-11692</t>
  </si>
  <si>
    <t>TUBO CERÂMICO (TIPO: LISO|APLICAÇÃO: ESGOTO|DIÂMETRO DA SEÇÃO: 200MM)</t>
  </si>
  <si>
    <t>MATED-11693</t>
  </si>
  <si>
    <t>TUBO CERÂMICO (TIPO: LISO|APLICAÇÃO: ESGOTO|DIÂMETRO DA SEÇÃO: 250MM)</t>
  </si>
  <si>
    <t>MATED-11694</t>
  </si>
  <si>
    <t>TUBO CERÂMICO (TIPO: LISO|APLICAÇÃO: ESGOTO|DIÂMETRO DA SEÇÃO: 300MM)</t>
  </si>
  <si>
    <t>137 - TUBOS E CONEXÕES CPVC SOLDA ÁGUA QUENTE</t>
  </si>
  <si>
    <t>137.01 - TUBO CPVC</t>
  </si>
  <si>
    <t>MATED-11667</t>
  </si>
  <si>
    <t>TUBO DE CPVC SOLDÁVEL (APLICAÇÃO: ÁGUA QUENTE|DIÂMETRO: 114MM)</t>
  </si>
  <si>
    <t>MATED-11659</t>
  </si>
  <si>
    <t>TUBO DE CPVC SOLDÁVEL (APLICAÇÃO: ÁGUA QUENTE|DIÂMETRO: 15MM)</t>
  </si>
  <si>
    <t>MATED-11660</t>
  </si>
  <si>
    <t>TUBO DE CPVC SOLDÁVEL (APLICAÇÃO: ÁGUA QUENTE|DIÂMETRO: 22MM)</t>
  </si>
  <si>
    <t>MATED-11661</t>
  </si>
  <si>
    <t>TUBO DE CPVC SOLDÁVEL (APLICAÇÃO: ÁGUA QUENTE|DIÂMETRO: 28MM)</t>
  </si>
  <si>
    <t>MATED-11662</t>
  </si>
  <si>
    <t>TUBO DE CPVC SOLDÁVEL (APLICAÇÃO: ÁGUA QUENTE|DIÂMETRO: 35MM)</t>
  </si>
  <si>
    <t>MATED-11663</t>
  </si>
  <si>
    <t>TUBO DE CPVC SOLDÁVEL (APLICAÇÃO: ÁGUA QUENTE|DIÂMETRO: 42MM)</t>
  </si>
  <si>
    <t>MATED-11664</t>
  </si>
  <si>
    <t>TUBO DE CPVC SOLDÁVEL (APLICAÇÃO: ÁGUA QUENTE|DIÂMETRO: 54MM)</t>
  </si>
  <si>
    <t>MATED-11665</t>
  </si>
  <si>
    <t>TUBO DE CPVC SOLDÁVEL (APLICAÇÃO: ÁGUA QUENTE|DIÂMETRO: 73MM)</t>
  </si>
  <si>
    <t>MATED-11666</t>
  </si>
  <si>
    <t>TUBO DE CPVC SOLDÁVEL (APLICAÇÃO: ÁGUA QUENTE|DIÂMETRO: 89MM)</t>
  </si>
  <si>
    <t>138 - TUBOS E CONEXÕES DE COBRE E BRONZE</t>
  </si>
  <si>
    <t>138.01 - FILTRO TIPO "Y"</t>
  </si>
  <si>
    <t>MATED-12970</t>
  </si>
  <si>
    <t>FILTRO TIPO "Y" (MATERIAL: BRONZE|ROSCA: NPT [CÔNICA]|DIÂMETRO: 1"|CLASSE: PN20)</t>
  </si>
  <si>
    <t>MATED-12968</t>
  </si>
  <si>
    <t>FILTRO TIPO "Y" (MATERIAL: BRONZE|ROSCA: NPT [CÔNICA]|DIÂMETRO: 1.1/2"|CLASSE: PN20)</t>
  </si>
  <si>
    <t>MATED-12969</t>
  </si>
  <si>
    <t>FILTRO TIPO "Y" (MATERIAL: BRONZE|ROSCA: NPT [CÔNICA]|DIÂMETRO: 1.1/4"|CLASSE: PN20)</t>
  </si>
  <si>
    <t>MATED-12972</t>
  </si>
  <si>
    <t>FILTRO TIPO "Y" (MATERIAL: BRONZE|ROSCA: NPT [CÔNICA]|DIÂMETRO: 1/2"|CLASSE: PN20)</t>
  </si>
  <si>
    <t>MATED-12967</t>
  </si>
  <si>
    <t>FILTRO TIPO "Y" (MATERIAL: BRONZE|ROSCA: NPT [CÔNICA]|DIÂMETRO: 2"|CLASSE: PN20)</t>
  </si>
  <si>
    <t>MATED-12971</t>
  </si>
  <si>
    <t>FILTRO TIPO "Y" (MATERIAL: BRONZE|ROSCA: NPT [CÔNICA]|DIÂMETRO: 3/4"|CLASSE: PN20)</t>
  </si>
  <si>
    <t>138.02 - TUBO DE COBRE</t>
  </si>
  <si>
    <t>MATED-11632</t>
  </si>
  <si>
    <t>TUBO DE COBRE (CLASSE: A|COSTURA: SEM|TIPO: RÍGIDO|DIÂMETRO : 1.1/2"[42MM]/APLICAÇÃO: GÁS E ÁGUA QUENTE OU FRIA)</t>
  </si>
  <si>
    <t>MATED-11631</t>
  </si>
  <si>
    <t>TUBO DE COBRE (CLASSE: A|COSTURA: SEM|TIPO: RÍGIDO|DIÂMETRO : 1.1/4"[35MM]/APLICAÇÃO: GÁS E ÁGUA QUENTE OU FRIA)</t>
  </si>
  <si>
    <t>MATED-11628</t>
  </si>
  <si>
    <t>TUBO DE COBRE (CLASSE: A|COSTURA: SEM|TIPO: RÍGIDO|DIÂMETRO : 1/2"[15MM]/APLICAÇÃO: GÁS E ÁGUA QUENTE OU FRIA)</t>
  </si>
  <si>
    <t>MATED-11630</t>
  </si>
  <si>
    <t>TUBO DE COBRE (CLASSE: A|COSTURA: SEM|TIPO: RÍGIDO|DIÂMETRO : 1"[28MM]/APLICAÇÃO: GÁS E ÁGUA QUENTE OU FRIA)</t>
  </si>
  <si>
    <t>MATED-11634</t>
  </si>
  <si>
    <t>TUBO DE COBRE (CLASSE: A|COSTURA: SEM|TIPO: RÍGIDO|DIÂMETRO : 2.1/2"[66MM]/APLICAÇÃO: GÁS E ÁGUA QUENTE OU FRIA)</t>
  </si>
  <si>
    <t>MATED-11633</t>
  </si>
  <si>
    <t>TUBO DE COBRE (CLASSE: A|COSTURA: SEM|TIPO: RÍGIDO|DIÂMETRO : 2"[54MM]/APLICAÇÃO: GÁS E ÁGUA QUENTE OU FRIA)</t>
  </si>
  <si>
    <t>MATED-11629</t>
  </si>
  <si>
    <t>TUBO DE COBRE (CLASSE: A|COSTURA: SEM|TIPO: RÍGIDO|DIÂMETRO : 3/4"[22MM]/APLICAÇÃO: GÁS E ÁGUA QUENTE OU FRIA)</t>
  </si>
  <si>
    <t>MATED-11639</t>
  </si>
  <si>
    <t>TUBO DE COBRE (CLASSE: E|COSTURA: SEM|TIPO: RÍGIDO|DIÂMETRO : 1.1/2"[42MM]/APLICAÇÃO: ÁGUA QUENTE OU FRIA)</t>
  </si>
  <si>
    <t>MATED-11638</t>
  </si>
  <si>
    <t>TUBO DE COBRE (CLASSE: E|COSTURA: SEM|TIPO: RÍGIDO|DIÂMETRO : 1.1/4"[35MM]/APLICAÇÃO: ÁGUA QUENTE OU FRIA)</t>
  </si>
  <si>
    <t>MATED-11635</t>
  </si>
  <si>
    <t>TUBO DE COBRE (CLASSE: E|COSTURA: SEM|TIPO: RÍGIDO|DIÂMETRO : 1/2"[15MM]/APLICAÇÃO: ÁGUA QUENTE OU FRIA)</t>
  </si>
  <si>
    <t>MATED-11637</t>
  </si>
  <si>
    <t>TUBO DE COBRE (CLASSE: E|COSTURA: SEM|TIPO: RÍGIDO|DIÂMETRO : 1"[28MM]/APLICAÇÃO: ÁGUA QUENTE OU FRIA)</t>
  </si>
  <si>
    <t>MATED-11641</t>
  </si>
  <si>
    <t>TUBO DE COBRE (CLASSE: E|COSTURA: SEM|TIPO: RÍGIDO|DIÂMETRO : 2.1/2"[66MM]/APLICAÇÃO: ÁGUA QUENTE OU FRIA)</t>
  </si>
  <si>
    <t>MATED-11640</t>
  </si>
  <si>
    <t>TUBO DE COBRE (CLASSE: E|COSTURA: SEM|TIPO: RÍGIDO|DIÂMETRO : 2"[54MM]/APLICAÇÃO: ÁGUA QUENTE OU FRIA)</t>
  </si>
  <si>
    <t>MATED-11636</t>
  </si>
  <si>
    <t>TUBO DE COBRE (CLASSE: E|COSTURA: SEM|TIPO: RÍGIDO|DIÂMETRO : 3/4"[22MM]/APLICAÇÃO: ÁGUA QUENTE OU FRIA)</t>
  </si>
  <si>
    <t>MATED-11642</t>
  </si>
  <si>
    <t>TUBO DE COBRE (CLASSE: E|COSTURA: SEM|TIPO: RÍGIDO|DIÂMETRO : 3"[79MM]/APLICAÇÃO: ÁGUA QUENTE OU FRIA)</t>
  </si>
  <si>
    <t>MATED-11643</t>
  </si>
  <si>
    <t>TUBO DE COBRE (CLASSE: E|COSTURA: SEM|TIPO: RÍGIDO|DIÂMETRO : 4"[104MM]/APLICAÇÃO: ÁGUA QUENTE OU FRIA)</t>
  </si>
  <si>
    <t>139 - TUBOS E CONEXÕES ELETRODUTOS, DUTOS CORRUGADOS E MANGUEIRAS ELÉTRICAS</t>
  </si>
  <si>
    <t>139.01 - DUTO EM PEAD</t>
  </si>
  <si>
    <t>MATED-11955</t>
  </si>
  <si>
    <t>DUTO CORRUGADO HELICOIDAL (TIPO: FLEXÍVEL|MATERIAL: POLIETILENO DE ALTA DENSIDADE [PEAD]|COR: PRETA|DIÂMETRO: 1.1/2")</t>
  </si>
  <si>
    <t>MATED-4159</t>
  </si>
  <si>
    <t>DUTO CORRUGADO HELICOIDAL (TIPO: FLEXÍVEL|MATERIAL: POLIETILENO DE ALTA DENSIDADE [PEAD]|COR: PRETA|DIÂMETRO: 1.1/4")</t>
  </si>
  <si>
    <t>MATED-11956</t>
  </si>
  <si>
    <t>DUTO CORRUGADO HELICOIDAL (TIPO: FLEXÍVEL|MATERIAL: POLIETILENO DE ALTA DENSIDADE [PEAD]|COR: PRETA|DIÂMETRO: 2")</t>
  </si>
  <si>
    <t>MATED-11957</t>
  </si>
  <si>
    <t>DUTO CORRUGADO HELICOIDAL (TIPO: FLEXÍVEL|MATERIAL: POLIETILENO DE ALTA DENSIDADE [PEAD]|COR: PRETA|DIÂMETRO: 3")</t>
  </si>
  <si>
    <t>MATED-11958</t>
  </si>
  <si>
    <t>DUTO CORRUGADO HELICOIDAL (TIPO: FLEXÍVEL|MATERIAL: POLIETILENO DE ALTA DENSIDADE [PEAD]|COR: PRETA|DIÂMETRO: 4")</t>
  </si>
  <si>
    <t>MATED-11959</t>
  </si>
  <si>
    <t>DUTO CORRUGADO HELICOIDAL (TIPO: FLEXÍVEL|MATERIAL: POLIETILENO DE ALTA DENSIDADE [PEAD]|COR: PRETA|DIÂMETRO: 5")</t>
  </si>
  <si>
    <t>MATED-11960</t>
  </si>
  <si>
    <t>DUTO CORRUGADO HELICOIDAL (TIPO: FLEXÍVEL|MATERIAL: POLIETILENO DE ALTA DENSIDADE [PEAD]|COR: PRETA|DIÂMETRO: 6")</t>
  </si>
  <si>
    <t>139.02 - ELETRODUTO FLEXÍVEL EM PVC</t>
  </si>
  <si>
    <t>MATED-12217</t>
  </si>
  <si>
    <t>ELETRODUTO FLEXÍVEL (MATERIAL: PVC|DIÂMETRO DA SEÇÃO: 20MM)</t>
  </si>
  <si>
    <t>MATED-12225</t>
  </si>
  <si>
    <t>ELETRODUTO FLEXÍVEL (MATERIAL: PVC|DIÂMETRO DA SEÇÃO: 25MM)</t>
  </si>
  <si>
    <t>MATED-12215</t>
  </si>
  <si>
    <t>ELETRODUTO FLEXÍVEL (MATERIAL: PVC|DIÂMETRO DA SEÇÃO: 32MM)</t>
  </si>
  <si>
    <t>140 - TUBOS E CONEXÕES FERRO E AÇO</t>
  </si>
  <si>
    <t>140.01 - CONEXÕES PARA TUBO EM AÇO</t>
  </si>
  <si>
    <t>MATED-12996</t>
  </si>
  <si>
    <t>CAPS FORJADO DE SOLDA (MATERIAL: AÇO SCH-40 SEM COSTURA A234 WPB|BITOLA: 3/4")</t>
  </si>
  <si>
    <t>MATED-13002</t>
  </si>
  <si>
    <t>TAMPÃO (MATERIAL: FERRO FUNDIDO MALEÁVEL|ACABAMENTO: GALVANIZADO|DIÂMETRO: 1/2"[15MM]|ROSCA: NPT [CÔNICA]|CLASSE DE PRESSÃO: 300 LIBRAS|APLICAÇÃO USUAL: INSTALAÇÃO DE LÍQUIDOS, GASES E VAPORES)</t>
  </si>
  <si>
    <t>140.02 - TUBO EM AÇO</t>
  </si>
  <si>
    <t>MATED-12301</t>
  </si>
  <si>
    <t>EM PROCESSO DE INATIVAÇÃO - TUBO AÇO PRETO SCH-40 D = 1/2" SEM COSTURA</t>
  </si>
  <si>
    <t>MATED-12495</t>
  </si>
  <si>
    <t>EM PROCESSO DE INATIVAÇÃO - TUBO AÇO PRETO SCH-40 D = 3/4" SEM COSTURA</t>
  </si>
  <si>
    <t>MATED-12300</t>
  </si>
  <si>
    <t>EM PROCESSO DE INATIVAÇÃO - TUBO AÇO PRETO SCH-40 D = 3/8" SEM COSTURA</t>
  </si>
  <si>
    <t>MATED-18268</t>
  </si>
  <si>
    <t>EM PROCESSO DE INATIVAÇÃO - TUBO DE AÇO CARBONO GALVANIZADO COM COSTURA (CLASSE: MÉDIA|DN: 40MM(1.1/2")|ESPESSURA: 3,35MM|PESO: 3,71KG/M)</t>
  </si>
  <si>
    <t>MATED-11579</t>
  </si>
  <si>
    <t>EM PROCESSO DE INATIVAÇÃO - TUBO DE AÇO CARBONO GALVANIZADO COM COSTURA (CLASSE: MÉDIA|DN: 50MM(2")|ESPESSURA: 3,75MM|PESO: 5,23KG/M)</t>
  </si>
  <si>
    <t>MATED-11580</t>
  </si>
  <si>
    <t>EM PROCESSO DE INATIVAÇÃO - TUBO DE AÇO CARBONO GALVANIZADO COM COSTURA (CLASSE: MÉDIA|DN: 80MM(3")|ESPESSURA: 4,00MM|PESO: 8,38KG/M)</t>
  </si>
  <si>
    <t>MATED-11581</t>
  </si>
  <si>
    <t>EM PROCESSO DE INATIVAÇÃO - TUBO DE AÇO GALVANIZADO SEM COSTURA LÍQUIDOS/GASES/VAPORES/CONDUCAO EM GERAL (DIÂMETRO DA SEÇÃO: 1/2 " / SCHEDULE: 40)</t>
  </si>
  <si>
    <t>MATED-27957</t>
  </si>
  <si>
    <t>TUBO DE AÇO (TIPO: CONDUÇÃO COM COSTURA|MATERIAL: AÇO GALVANIZADO|NORMA: NBR-5580)</t>
  </si>
  <si>
    <t>MATED-27956</t>
  </si>
  <si>
    <t>TUBO DE AÇO (TIPO: CONDUÇÃO COM COSTURA|MATERIAL: AÇO PRETO|NORMA: NBR-5580)</t>
  </si>
  <si>
    <t>MATED-27958</t>
  </si>
  <si>
    <t>TUBO DE AÇO (TIPO: CONDUÇÃO SEM COSTURA|MATERIAL: AÇO PRETO|NORMA: NBR-5590)</t>
  </si>
  <si>
    <t>141 - TUBOS E CONEXÕES PARA ELETRODUTOS DE FERRO GALVANIZADO</t>
  </si>
  <si>
    <t>141.02 - ELETRODUTO FLEXÍVEL EM AÇO GALVANIZADO</t>
  </si>
  <si>
    <t>MATED-7727</t>
  </si>
  <si>
    <t>ELETRODUTO FLEXÍVEL (MATERIAL: AÇO GALVANIZADO REVESTIDO EM PVC PRETO|DIÂMETRO DA SEÇÃO: 1")</t>
  </si>
  <si>
    <t>MATED-7740</t>
  </si>
  <si>
    <t>ELETRODUTO FLEXÍVEL (MATERIAL: AÇO GALVANIZADO REVESTIDO EM PVC PRETO|DIÂMETRO DA SEÇÃO: 1.1/2")</t>
  </si>
  <si>
    <t>MATED-7741</t>
  </si>
  <si>
    <t>ELETRODUTO FLEXÍVEL (MATERIAL: AÇO GALVANIZADO REVESTIDO EM PVC PRETO|DIÂMETRO DA SEÇÃO: 1.1/4")</t>
  </si>
  <si>
    <t>MATED-7742</t>
  </si>
  <si>
    <t>ELETRODUTO FLEXÍVEL (MATERIAL: AÇO GALVANIZADO REVESTIDO EM PVC PRETO|DIÂMETRO DA SEÇÃO: 2")</t>
  </si>
  <si>
    <t>MATED-7743</t>
  </si>
  <si>
    <t>ELETRODUTO FLEXÍVEL (MATERIAL: AÇO GALVANIZADO REVESTIDO EM PVC PRETO|DIÂMETRO DA SEÇÃO: 2.1/2")</t>
  </si>
  <si>
    <t>MATED-7745</t>
  </si>
  <si>
    <t>ELETRODUTO FLEXÍVEL (MATERIAL: AÇO GALVANIZADO REVESTIDO EM PVC PRETO|DIÂMETRO DA SEÇÃO: 3/4")</t>
  </si>
  <si>
    <t>141.03 - ELETRODUTO RÍGIDO EM AÇO GALVANIZADO</t>
  </si>
  <si>
    <t>MATED-12247</t>
  </si>
  <si>
    <t>ELETRODUTO RÍGIDO (MATERIAL: AÇO|TRATAMENTO: GALVANIZADO ELETROLÍTICO|SÉRIE: LEVE|DIÂMETRO: 1/2"[15MM]|ESPESSURA*: 0,5-0,6MM|MASSA LINEAR*: 0,3KG/M)*VALORES REFERENCIAIS APROXIMADOS</t>
  </si>
  <si>
    <t>MATED-12288</t>
  </si>
  <si>
    <t>ELETRODUTO RÍGIDO (MATERIAL: AÇO|TRATAMENTO: GALVANIZADO ELETROLÍTICO|SÉRIE: LEVE|DIÂMETRO: 1"[25MM]|ESPESSURA*: 0,5-0,6MM|MASSA LINEAR*: 0,48KG/M)*VALORES REFERENCIAIS APROXIMADOS</t>
  </si>
  <si>
    <t>MATED-12286</t>
  </si>
  <si>
    <t>ELETRODUTO RÍGIDO (MATERIAL: AÇO|TRATAMENTO: GALVANIZADO ELETROLÍTICO|SÉRIE: LEVE|DIÂMETRO: 3/4"[20MM]|ESPESSURA*: 0,5-0,6MM|MASSA LINEAR*: 0,38KG/M)*VALORES REFERENCIAIS APROXIMADOS</t>
  </si>
  <si>
    <t>MATED-12199</t>
  </si>
  <si>
    <t>ELETRODUTO RÍGIDO (MATERIAL: AÇO|TRATAMENTO: GALVANIZADO ELETROLÍTICO|SÉRIE: MÉDIO|DIÂMETRO: 1.1/2"[40MM]|ESPESSURA*: 0,8-0,9MM|MASSA LINEAR*: 1,06KG/M)*VALORES REFERENCIAIS APROXIMADOS</t>
  </si>
  <si>
    <t>MATED-12567</t>
  </si>
  <si>
    <t>ELETRODUTO RÍGIDO (MATERIAL: AÇO|TRATAMENTO: GALVANIZADO ELETROLÍTICO|SÉRIE: MÉDIO|DIÂMETRO: 1.1/4"[32MM]|ESPESSURA*: 0,8-0,9MM|MASSA LINEAR*: 0,92KG/M)*VALORES REFERENCIAIS APROXIMADOS</t>
  </si>
  <si>
    <t>MATED-12202</t>
  </si>
  <si>
    <t>ELETRODUTO RÍGIDO (MATERIAL: AÇO|TRATAMENTO: GALVANIZADO ELETROLÍTICO|SÉRIE: MÉDIO|DIÂMETRO: 2.1/2"[65MM]|ESPESSURA*: 0,8-0,9MM|MASSA LINEAR*: 2,29KG/M)*VALORES REFERENCIAIS APROXIMADOS</t>
  </si>
  <si>
    <t>MATED-12201</t>
  </si>
  <si>
    <t>ELETRODUTO RÍGIDO (MATERIAL: AÇO|TRATAMENTO: GALVANIZADO ELETROLÍTICO|SÉRIE: MÉDIO|DIÂMETRO: 2"[50MM]|ESPESSURA*: 0,8-0,9MM|MASSA LINEAR*: 1,32KG/M)*VALORES REFERENCIAIS APROXIMADOS</t>
  </si>
  <si>
    <t>MATED-12203</t>
  </si>
  <si>
    <t>ELETRODUTO RÍGIDO (MATERIAL: AÇO|TRATAMENTO: GALVANIZADO ELETROLÍTICO|SÉRIE: MÉDIO|DIÂMETRO: 3"[80MM]|ESPESSURA*: 1,2-1,25MM|MASSA LINEAR*: 2,7KG/M)*VALORES REFERENCIAIS APROXIMADOS</t>
  </si>
  <si>
    <t>MATED-12204</t>
  </si>
  <si>
    <t>ELETRODUTO RÍGIDO (MATERIAL: AÇO|TRATAMENTO: GALVANIZADO ELETROLÍTICO|SÉRIE: MÉDIO|DIÂMETRO: 4"[100MM]|ESPESSURA*: 1,2-1,25MM|MASSA LINEAR*: 4,26KG/M)*VALORES REFERENCIAIS APROXIMADOS</t>
  </si>
  <si>
    <t>MATED-12208</t>
  </si>
  <si>
    <t>ELETRODUTO RÍGIDO (MATERIAL: AÇO|TRATAMENTO: GALVANIZADO ELETROLÍTICO|SÉRIE: PESADO|DIÂMETRO: 1.1/2"[40MM]|ESPESSURA*: 1,95-2,25MM|MASSA LINEAR*: 2,51KG/M)*VALORES REFERENCIAIS APROXIMADOS</t>
  </si>
  <si>
    <t>MATED-26834</t>
  </si>
  <si>
    <t>ELETRODUTO RÍGIDO (MATERIAL: AÇO|TRATAMENTO: GALVANIZADO ELETROLÍTICO|SÉRIE: PESADO|DIÂMETRO: 1.1/4"[32MM]|ESPESSURA*: 1,95-2,0MM|MASSA LINEAR*: 2,02KG/M)*VALORES REFERENCIAIS APROXIMADOS</t>
  </si>
  <si>
    <t>MATED-12205</t>
  </si>
  <si>
    <t>ELETRODUTO RÍGIDO (MATERIAL: AÇO|TRATAMENTO: GALVANIZADO ELETROLÍTICO|SÉRIE: PESADO|DIÂMETRO: 1/2"[15MM]|ESPESSURA*: 1,5-1,55MM|MASSA LINEAR*: 0,72KG/M)*VALORES REFERENCIAIS APROXIMADOS</t>
  </si>
  <si>
    <t>MATED-12207</t>
  </si>
  <si>
    <t>ELETRODUTO RÍGIDO (MATERIAL: AÇO|TRATAMENTO: GALVANIZADO ELETROLÍTICO|SÉRIE: PESADO|DIÂMETRO: 1"[25MM]|ESPESSURA*: 1,5-1,55MM|MASSA LINEAR*: 1,17KG/M)*VALORES REFERENCIAIS APROXIMADOS</t>
  </si>
  <si>
    <t>MATED-12211</t>
  </si>
  <si>
    <t>ELETRODUTO RÍGIDO (MATERIAL: AÇO|TRATAMENTO: GALVANIZADO ELETROLÍTICO|SÉRIE: PESADO|DIÂMETRO: 2.1/2"[65MM]|ESPESSURA*: 2,3-2,65MM|MASSA LINEAR*: 4,78KG/M)*VALORES REFERENCIAIS APROXIMADOS</t>
  </si>
  <si>
    <t>MATED-12209</t>
  </si>
  <si>
    <t>ELETRODUTO RÍGIDO (MATERIAL: AÇO|TRATAMENTO: GALVANIZADO ELETROLÍTICO|SÉRIE: PESADO|DIÂMETRO: 2"[50MM]|ESPESSURA*: 1,95-2,25MM|MASSA LINEAR*: 3,23KG/M)*VALORES REFERENCIAIS APROXIMADOS</t>
  </si>
  <si>
    <t>MATED-12206</t>
  </si>
  <si>
    <t>ELETRODUTO RÍGIDO (MATERIAL: AÇO|TRATAMENTO: GALVANIZADO ELETROLÍTICO|SÉRIE: PESADO|DIÂMETRO: 3/4"[20MM]|ESPESSURA*: 1,5-1,55MM|MASSA LINEAR*: 0,92KG/M)*VALORES REFERENCIAIS APROXIMADOS</t>
  </si>
  <si>
    <t>MATED-12234</t>
  </si>
  <si>
    <t>ELETRODUTO RÍGIDO (MATERIAL: AÇO|TRATAMENTO: GALVANIZADO ELETROLÍTICO|SÉRIE: PESADO|DIÂMETRO: 3"[80MM]|ESPESSURA*: 2,3-2,65MM|MASSA LINEAR*: 5,6KG/M)*VALORES REFERENCIAIS APROXIMADOS</t>
  </si>
  <si>
    <t>MATED-12277</t>
  </si>
  <si>
    <t>ELETRODUTO RÍGIDO (MATERIAL: AÇO|TRATAMENTO: GALVANIZADO ELETROLÍTICO|SÉRIE: PESADO|DIÂMETRO: 4"[100MM]|ESPESSURA*: 2,3-2,65MM|MASSA LINEAR*: 7,35KG/M)*VALORES REFERENCIAIS APROXIMADOS</t>
  </si>
  <si>
    <t>142 - TUBOS E CONEXÕES PARA ELETRODUTOS DE PVC</t>
  </si>
  <si>
    <t>142.01 - ACESSÓRIOS PARA ELETRODUTO EM PVC</t>
  </si>
  <si>
    <t>MATED-11869</t>
  </si>
  <si>
    <t>DERIVAÇÃO PARA ELETRODUTO (TIPO: DUPLA|SAÍDA: LATERAL|APLICAÇÃO: PERFILADO|TRATAMENTO: PRÉ-ZINCADO|DIÂMETRO DA SEÇÃO: 3/4"|COMPRIMENTO: 120MM)</t>
  </si>
  <si>
    <t>MATED-11871</t>
  </si>
  <si>
    <t>DERIVAÇÃO PARA ELETRODUTO (TIPO: SIMPLES|SAÍDA: FINAL|APLICAÇÃO: PERFILADO|TRATAMENTO: PRÉ-ZINCADO|DIÂMETRO DA SEÇÃO: 3/4"|COMPRIMENTO: 38MM|ALTURA: 38MM)</t>
  </si>
  <si>
    <t>MATED-11870</t>
  </si>
  <si>
    <t>DERIVAÇÃO PARA ELETRODUTO (TIPO: SIMPLES|SAÍDA: LATERAL|APLICAÇÃO: PERFILADO|TRATAMENTO: PRÉ-ZINCADO|DIÂMETRO DA SEÇÃO: 3/4"|COMPRIMENTO: 120MM)</t>
  </si>
  <si>
    <t>142.02 - ELETRODUTO RÍGIDO EM PVC</t>
  </si>
  <si>
    <t>MATED-11838</t>
  </si>
  <si>
    <t>ELETRODUTO RÍGIDO (MATERIAL: PVC|TIPO: ROSCÁVEL|DIÂMETRO: 1")</t>
  </si>
  <si>
    <t>MATED-11840</t>
  </si>
  <si>
    <t>ELETRODUTO RÍGIDO (MATERIAL: PVC|TIPO: ROSCÁVEL|DIÂMETRO: 1.1/2")</t>
  </si>
  <si>
    <t>MATED-11839</t>
  </si>
  <si>
    <t>ELETRODUTO RÍGIDO (MATERIAL: PVC|TIPO: ROSCÁVEL|DIÂMETRO: 1.1/4")</t>
  </si>
  <si>
    <t>MATED-11832</t>
  </si>
  <si>
    <t>ELETRODUTO RÍGIDO (MATERIAL: PVC|TIPO: ROSCÁVEL|DIÂMETRO: 1/2")</t>
  </si>
  <si>
    <t>MATED-11841</t>
  </si>
  <si>
    <t>ELETRODUTO RÍGIDO (MATERIAL: PVC|TIPO: ROSCÁVEL|DIÂMETRO: 2")</t>
  </si>
  <si>
    <t>MATED-11842</t>
  </si>
  <si>
    <t>ELETRODUTO RÍGIDO (MATERIAL: PVC|TIPO: ROSCÁVEL|DIÂMETRO: 2.1/2")</t>
  </si>
  <si>
    <t>MATED-11843</t>
  </si>
  <si>
    <t>ELETRODUTO RÍGIDO (MATERIAL: PVC|TIPO: ROSCÁVEL|DIÂMETRO: 3")</t>
  </si>
  <si>
    <t>MATED-11837</t>
  </si>
  <si>
    <t>ELETRODUTO RÍGIDO (MATERIAL: PVC|TIPO: ROSCÁVEL|DIÂMETRO: 3/4")</t>
  </si>
  <si>
    <t>MATED-11844</t>
  </si>
  <si>
    <t>ELETRODUTO RÍGIDO (MATERIAL: PVC|TIPO: ROSCÁVEL|DIÂMETRO: 4")</t>
  </si>
  <si>
    <t>143 - TUBOS E CONEXÕES PPR E PEX  ÁGUA FRIA</t>
  </si>
  <si>
    <t>143.01 - TUBO DE POLIPROPILENO VERDE</t>
  </si>
  <si>
    <t>MATED-11561</t>
  </si>
  <si>
    <t>TUBO DE POLIPROPILENO VERDE (DIÂMETRO DA SEÇÃO: 110MM|PRESSÃO NOMINAL: 1,2MPA)</t>
  </si>
  <si>
    <t>MATED-11560</t>
  </si>
  <si>
    <t>TUBO DE POLIPROPILENO VERDE (DIÂMETRO DA SEÇÃO: 110MM|PRESSÃO NOMINAL: 2,0MPA)</t>
  </si>
  <si>
    <t>MATED-11570</t>
  </si>
  <si>
    <t>TUBO DE POLIPROPILENO VERDE (DIÂMETRO DA SEÇÃO: 110MM|PRESSÃO NOMINAL: 2,5MPA)</t>
  </si>
  <si>
    <t>MATED-11553</t>
  </si>
  <si>
    <t>TUBO DE POLIPROPILENO VERDE (DIÂMETRO DA SEÇÃO: 25MM|PRESSÃO NOMINAL: 2,0MPA)</t>
  </si>
  <si>
    <t>MATED-11562</t>
  </si>
  <si>
    <t>TUBO DE POLIPROPILENO VERDE (DIÂMETRO DA SEÇÃO: 25MM|PRESSÃO NOMINAL: 2,5MPA)</t>
  </si>
  <si>
    <t>MATED-11575</t>
  </si>
  <si>
    <t>TUBO DE POLIPROPILENO VERDE (DIÂMETRO DA SEÇÃO: 32MM|PRESSÃO NOMINAL: 1,2MPA)</t>
  </si>
  <si>
    <t>MATED-11559</t>
  </si>
  <si>
    <t>TUBO DE POLIPROPILENO VERDE (DIÂMETRO DA SEÇÃO: 32MM|PRESSÃO NOMINAL: 2,0MPA)</t>
  </si>
  <si>
    <t>MATED-11563</t>
  </si>
  <si>
    <t>TUBO DE POLIPROPILENO VERDE (DIÂMETRO DA SEÇÃO: 32MM|PRESSÃO NOMINAL: 2,5MPA)</t>
  </si>
  <si>
    <t>MATED-11576</t>
  </si>
  <si>
    <t>TUBO DE POLIPROPILENO VERDE (DIÂMETRO DA SEÇÃO: 40MM|PRESSÃO NOMINAL: 1,2MPA)</t>
  </si>
  <si>
    <t>MATED-11564</t>
  </si>
  <si>
    <t>TUBO DE POLIPROPILENO VERDE (DIÂMETRO DA SEÇÃO: 40MM|PRESSÃO NOMINAL: 2,0MPA)</t>
  </si>
  <si>
    <t>MATED-11565</t>
  </si>
  <si>
    <t>TUBO DE POLIPROPILENO VERDE (DIÂMETRO DA SEÇÃO: 40MM|PRESSÃO NOMINAL: 2,5MPA)</t>
  </si>
  <si>
    <t>MATED-11577</t>
  </si>
  <si>
    <t>TUBO DE POLIPROPILENO VERDE (DIÂMETRO DA SEÇÃO: 50MM|PRESSÃO NOMINAL: 1,2MPA)</t>
  </si>
  <si>
    <t>MATED-11571</t>
  </si>
  <si>
    <t>TUBO DE POLIPROPILENO VERDE (DIÂMETRO DA SEÇÃO: 50MM|PRESSÃO NOMINAL: 2,0MPA)</t>
  </si>
  <si>
    <t>MATED-11566</t>
  </si>
  <si>
    <t>TUBO DE POLIPROPILENO VERDE (DIÂMETRO DA SEÇÃO: 50MM|PRESSÃO NOMINAL: 2,5MPA)</t>
  </si>
  <si>
    <t>MATED-11554</t>
  </si>
  <si>
    <t>TUBO DE POLIPROPILENO VERDE (DIÂMETRO DA SEÇÃO: 63MM|PRESSÃO NOMINAL: 1,2MPA)</t>
  </si>
  <si>
    <t>MATED-11572</t>
  </si>
  <si>
    <t>TUBO DE POLIPROPILENO VERDE (DIÂMETRO DA SEÇÃO: 63MM|PRESSÃO NOMINAL: 2,0MPA)</t>
  </si>
  <si>
    <t>MATED-11567</t>
  </si>
  <si>
    <t>TUBO DE POLIPROPILENO VERDE (DIÂMETRO DA SEÇÃO: 63MM|PRESSÃO NOMINAL: 2,5MPA)</t>
  </si>
  <si>
    <t>MATED-11555</t>
  </si>
  <si>
    <t>TUBO DE POLIPROPILENO VERDE (DIÂMETRO DA SEÇÃO: 75MM|PRESSÃO NOMINAL: 1,2MPA)</t>
  </si>
  <si>
    <t>MATED-11573</t>
  </si>
  <si>
    <t>TUBO DE POLIPROPILENO VERDE (DIÂMETRO DA SEÇÃO: 75MM|PRESSÃO NOMINAL: 2,0MPA)</t>
  </si>
  <si>
    <t>MATED-11568</t>
  </si>
  <si>
    <t>TUBO DE POLIPROPILENO VERDE (DIÂMETRO DA SEÇÃO: 75MM|PRESSÃO NOMINAL: 2,5MPA)</t>
  </si>
  <si>
    <t>MATED-11556</t>
  </si>
  <si>
    <t>TUBO DE POLIPROPILENO VERDE (DIÂMETRO DA SEÇÃO: 90MM|PRESSÃO NOMINAL: 1,2MPA)</t>
  </si>
  <si>
    <t>MATED-11574</t>
  </si>
  <si>
    <t>TUBO DE POLIPROPILENO VERDE (DIÂMETRO DA SEÇÃO: 90MM|PRESSÃO NOMINAL: 2,0MPA)</t>
  </si>
  <si>
    <t>MATED-11569</t>
  </si>
  <si>
    <t>TUBO DE POLIPROPILENO VERDE (DIÂMETRO DA SEÇÃO: 90MM|PRESSÃO NOMINAL: 2,5MPA)</t>
  </si>
  <si>
    <t>143.02 - TUBOS PEX OU POLIETILENO RETICULADO FLEXÍVEL</t>
  </si>
  <si>
    <t>MATED-11668</t>
  </si>
  <si>
    <t>TUBO DE POLIETILENO RETICULADO FLEXÍVEL (PEX), (DIÂMETRO: 16MM|NORMA: NBR 15939)</t>
  </si>
  <si>
    <t>MATED-11669</t>
  </si>
  <si>
    <t>TUBO DE POLIETILENO RETICULADO FLEXÍVEL (PEX), (DIÂMETRO: 20MM|NORMA: NBR 15939)</t>
  </si>
  <si>
    <t>MATED-11670</t>
  </si>
  <si>
    <t>TUBO DE POLIETILENO RETICULADO FLEXÍVEL (PEX), (DIÂMETRO: 25MM|NORMA: NBR 15939)</t>
  </si>
  <si>
    <t>MATED-11671</t>
  </si>
  <si>
    <t>TUBO DE POLIETILENO RETICULADO FLEXÍVEL (PEX), (DIÂMETRO: 32MM|NORMA: NBR 15939)</t>
  </si>
  <si>
    <t>144 - TUBOS E CONEXÕES PVC  ESGOTO</t>
  </si>
  <si>
    <t>144.01 - ACESSÓRIOS TUBO DE PVC</t>
  </si>
  <si>
    <t>MATED-11705</t>
  </si>
  <si>
    <t>ANEL DE VEDAÇÃO PARA SAÍDA DE VASO SANITÁRIO COM GUIA (DIÂMETRO DA SEÇÃO: 100MM)</t>
  </si>
  <si>
    <t>MATED-11710</t>
  </si>
  <si>
    <t>BOLSA DE LIGAÇÃO DE BORRACHA PARA VASO SANTÁRIO (DIÂMETRO DA SEÇÃO: 1.1/2")</t>
  </si>
  <si>
    <t>MATED-14469</t>
  </si>
  <si>
    <t>BUCHA DE REDUÇÃO LONGA PBV DE PVC BRANCO PARA ESGOTO SÉRIE NORMAL (DIÂMETRO DE ENTRADA: 50MM|DIÂMETRO DE SAÍDA: 40MM)</t>
  </si>
  <si>
    <t>MATED-12183</t>
  </si>
  <si>
    <t>COBRE BOLSA CROMADA PARA VASO</t>
  </si>
  <si>
    <t>144.02 - CONEXÕES PARA TUBO DE ESGOTO SÉRIE NORMAL</t>
  </si>
  <si>
    <t>MATED-14471</t>
  </si>
  <si>
    <t>JOELHO 45º PBV DE PVC BRANCO PARA ESGOTO SÉRIE NORMAL (DIÂMETRO: 100MM)</t>
  </si>
  <si>
    <t>MATED-14466</t>
  </si>
  <si>
    <t>JOELHO 45º PBV DE PVC BRANCO PARA ESGOTO SÉRIE NORMAL (DIÂMETRO: 40MM)</t>
  </si>
  <si>
    <t>MATED-11678</t>
  </si>
  <si>
    <t>JOELHO 90° PB SOLDÁVEL DE PVC BRANCO PARA ESGOTO SÉRIE NORMAL (DIÂMETRO DA SEÇÃO: 40MM)</t>
  </si>
  <si>
    <t>MATED-11679</t>
  </si>
  <si>
    <t>JOELHO 90º PBV DE PVC BRANCO PARA ESGOTO SÉRIE NORMAL (DIÂMETRO: 100MM)</t>
  </si>
  <si>
    <t>MATED-14472</t>
  </si>
  <si>
    <t>JUNÇÃO SIMPLES PBV DE PVC BRANCO PARA ESGOTO SÉRIE NORMAL (DIÂMETRO DE ENTRADA: 100MM|DIÂMETRO DE SAÍDA: 100MM)</t>
  </si>
  <si>
    <t>MATED-14470</t>
  </si>
  <si>
    <t>JUNÇÃO SIMPLES PBV DE PVC BRANCO PARA ESGOTO SÉRIE NORMAL (DIÂMETRO DE ENTRADA: 100MM|DIÂMETRO DE SAÍDA: 50MM)</t>
  </si>
  <si>
    <t>MATED-14468</t>
  </si>
  <si>
    <t>JUNÇÃO SIMPLES PBV DE PVC BRANCO PARA ESGOTO SÉRIE NORMAL (DIÂMETRO DE ENTRADA: 50MM|DIÂMETRO DE SAÍDA: 50MM)</t>
  </si>
  <si>
    <t>MATED-13014</t>
  </si>
  <si>
    <t>MATED-11681</t>
  </si>
  <si>
    <t>REDUÇÃO EXCÊNTRICA PBV DE PVC BRANCO PARA ESGOTO SÉRIE NORMAL (DIÂMETRO DE ENTRADA: 100MM|DIÂMETRO DE SAÍDA: 50MM)</t>
  </si>
  <si>
    <t>MATED-14467</t>
  </si>
  <si>
    <t>TÊ PBV DE PVC BRANCO PARA ESGOTO SÉRIE NORMAL (DIÂMETRO DE ENTRADA: 50MM|DIÂMETRO DE SAÍDA: 50MM)</t>
  </si>
  <si>
    <t>MATED-14544</t>
  </si>
  <si>
    <t>TÊ 90º DE PBV DE PVC BRANCO PARA ESGOTO SÉRIE NORMAL (DIÂMETRO DE ENTRADA: 100MM|DIÂMETRO DE SAÍDA: 100MM)</t>
  </si>
  <si>
    <t>MATED-11682</t>
  </si>
  <si>
    <t>TÊ 90º DE REDUÇÃO PBV DE PVC BRANCO PARA ESGOTO SÉRIE NORMAL (DIÂMETRO DE ENTRADA: 100MM|DIÂMETRO DE SAÍDA: 50MM)</t>
  </si>
  <si>
    <t>144.03 - TUBO DE LIGAÇÃO PARA BACIA SANITÁRIA</t>
  </si>
  <si>
    <t>MATED-11493</t>
  </si>
  <si>
    <t>TUBO DE LIGAÇÃO PARA BACIA SANITÁRIA (MATERIAL: LATÃO|ACABAMENTO: CROMADO|COMPRIMENTO: 200MM|DIÂMETRO DA SEÇÃO: 1.1/2"|CANOPLA: INCLUSO|SPUD: INCLUSO)</t>
  </si>
  <si>
    <t>MATED-11492</t>
  </si>
  <si>
    <t>TUBO DE LIGAÇÃO PARA BACIA SANITÁRIA (MATERIAL: LATÃO|ACABAMENTO: CROMADO|COMPRIMENTO: 250MM|DIÂMETRO DA SEÇÃO: 1.1/2"|CANOPLA: INCLUSO|SPUD: INCLUSO)</t>
  </si>
  <si>
    <t>MATED-27712</t>
  </si>
  <si>
    <t>TUBO DE LIGAÇÃO PARA BACIA SANITÁRIA (MATERIAL: PVC|ACABAMENTO: CROMADO|COMPRIMENTO: 250MM|DIÂMETRO DA SEÇÃO: 1.1/2"|CANOPLA: INCLUSO|SPUD: INCLUSO)</t>
  </si>
  <si>
    <t>MATED-11700</t>
  </si>
  <si>
    <t>TUBO DE PVC PARA DESCARGA COM JOELHO AZUL (DIÂMETRO: 1.1/2")</t>
  </si>
  <si>
    <t>MATED-12197</t>
  </si>
  <si>
    <t>TUBO LONGO DE DESCIDA PARA CAIXA DE DESCARGA SOBREPOR (DIÂMETRO DA SEÇÃO: 40MM 1.1/2"/COMPRIMENTO 160CM)</t>
  </si>
  <si>
    <t>144.04 - TUBO COLETOR OCRE</t>
  </si>
  <si>
    <t>MATED-27281</t>
  </si>
  <si>
    <t>LUVA DE CORRER PVC OCRE COM JUNTA ELÁSTICA, PARA ESGOTO PREDIAL (DIÂMETRO DA SEÇÃO: 100MM)</t>
  </si>
  <si>
    <t>MATED-11644</t>
  </si>
  <si>
    <t>TUBO COLETOR LISO PBV DE PVC OCRE PARA ESGOTO COM SISTEMA JUNTA ELÁSTICA INTEGRADA (JEI) (DIÂMETRO DA SEÇÃO: 100MM)</t>
  </si>
  <si>
    <t>MATED-11645</t>
  </si>
  <si>
    <t>TUBO COLETOR LISO PBV DE PVC OCRE PARA ESGOTO COM SISTEMA JUNTA ELÁSTICA INTEGRADA (JEI) (DIÂMETRO DA SEÇÃO: 150MM)</t>
  </si>
  <si>
    <t>MATED-11646</t>
  </si>
  <si>
    <t>TUBO COLETOR LISO PBV DE PVC OCRE PARA ESGOTO COM SISTEMA JUNTA ELÁSTICA INTEGRADA (JEI) (DIÂMETRO DA SEÇÃO: 200MM)</t>
  </si>
  <si>
    <t>MATED-11647</t>
  </si>
  <si>
    <t>TUBO COLETOR LISO PBV DE PVC OCRE PARA ESGOTO COM SISTEMA JUNTA ELÁSTICA INTEGRADA (JEI) (DIÂMETRO DA SEÇÃO: 250MM)</t>
  </si>
  <si>
    <t>MATED-11648</t>
  </si>
  <si>
    <t>TUBO COLETOR LISO PBV DE PVC OCRE PARA ESGOTO COM SISTEMA JUNTA ELÁSTICA INTEGRADA (JEI) (DIÂMETRO DA SEÇÃO: 300MM)</t>
  </si>
  <si>
    <t>MATED-11649</t>
  </si>
  <si>
    <t>TUBO COLETOR LISO PBV DE PVC OCRE PARA ESGOTO COM SISTEMA JUNTA ELÁSTICA INTEGRADA (JEI) (DIÂMETRO DA SEÇÃO: 350MM)</t>
  </si>
  <si>
    <t>MATED-11650</t>
  </si>
  <si>
    <t>TUBO COLETOR LISO PBV DE PVC OCRE PARA ESGOTO COM SISTEMA JUNTA ELÁSTICA INTEGRADA (JEI) (DIÂMETRO DA SEÇÃO: 400MM)</t>
  </si>
  <si>
    <t>144.05 - TUBO DE ESGOTO SÉRIE NORMAL</t>
  </si>
  <si>
    <t>MATED-11683</t>
  </si>
  <si>
    <t>TUBO PB DE PVC BRANCO PARA ESGOTO SERIE NORMAL (DIÂMETRO DA SEÇÃO: 40MM)</t>
  </si>
  <si>
    <t>MATED-11685</t>
  </si>
  <si>
    <t>TUBO PBV DE PVC BRANCO PARA ESGOTO SERIE NORMAL (DIÂMETRO DA SEÇÃO: 100MM)</t>
  </si>
  <si>
    <t>MATED-11687</t>
  </si>
  <si>
    <t>TUBO PBV DE PVC BRANCO PARA ESGOTO SERIE NORMAL (DIÂMETRO DA SEÇÃO: 150MM)</t>
  </si>
  <si>
    <t>MATED-12473</t>
  </si>
  <si>
    <t>TUBO PBV DE PVC BRANCO PARA ESGOTO SERIE NORMAL (DIÂMETRO DA SEÇÃO: 200MM)</t>
  </si>
  <si>
    <t>MATED-11684</t>
  </si>
  <si>
    <t>TUBO PBV DE PVC BRANCO PARA ESGOTO SERIE NORMAL (DIÂMETRO DA SEÇÃO: 50MM)</t>
  </si>
  <si>
    <t>MATED-11686</t>
  </si>
  <si>
    <t>TUBO PBV DE PVC BRANCO PARA ESGOTO SERIE NORMAL (DIÂMETRO DA SEÇÃO: 75MM)</t>
  </si>
  <si>
    <t>144.06 - TUBO ESGOTO SÉRIE REFORÇADA</t>
  </si>
  <si>
    <t>MATED-11688</t>
  </si>
  <si>
    <t>TUBO PB DE PVC BRANCO PARA ESGOTO SERIE REFORÇADA (DIÂMETRO DA SEÇÃO: 40MM)</t>
  </si>
  <si>
    <t>MATED-12488</t>
  </si>
  <si>
    <t>TUBO PBV DE PVC BRANCO PARA ESGOTO SERIE REFORÇADA (DIÂMETRO DA SEÇÃO: 100MM)</t>
  </si>
  <si>
    <t>MATED-12498</t>
  </si>
  <si>
    <t>TUBO PBV DE PVC BRANCO PARA ESGOTO SERIE REFORÇADA (DIÂMETRO DA SEÇÃO: 150MM)</t>
  </si>
  <si>
    <t>MATED-11689</t>
  </si>
  <si>
    <t>TUBO PBV DE PVC BRANCO PARA ESGOTO SERIE REFORÇADA (DIÂMETRO DA SEÇÃO: 50MM)</t>
  </si>
  <si>
    <t>MATED-12479</t>
  </si>
  <si>
    <t>TUBO PBV DE PVC BRANCO PARA ESGOTO SERIE REFORÇADA (DIÂMETRO DA SEÇÃO: 75MM)</t>
  </si>
  <si>
    <t>145 - TUBOS E CONEXÕES PVC CORRUGADO DRENAGEM</t>
  </si>
  <si>
    <t>145.01 - TUBO RÍGIDO PERFURADO</t>
  </si>
  <si>
    <t>MATED-9576</t>
  </si>
  <si>
    <t>TUBO PVC CORRUGADO RÍGIDO PERFURADO PARA DRENAGEM (DIÂMETRO: 160MM[6"])</t>
  </si>
  <si>
    <t>146 - TUBOS E CONEXÕES PVC ROSCA</t>
  </si>
  <si>
    <t>146.01 - TUBO ROSCÁVEL PARA ÁGUA FRIA</t>
  </si>
  <si>
    <t>MATED-11624</t>
  </si>
  <si>
    <t>FITA VEDA ROSCA (LARGURA: 12MM|APLICAÇÃO: VEDAÇÃO PARA TUBOS E CONEXÕES ROSCÁVEIS)</t>
  </si>
  <si>
    <t>MATED-11617</t>
  </si>
  <si>
    <t>TUBO DE PVC BRANCO ROSCÁVEL (DIÂMETRO DA SEÇÃO: 1")</t>
  </si>
  <si>
    <t>MATED-11619</t>
  </si>
  <si>
    <t>TUBO DE PVC BRANCO ROSCÁVEL (DIÂMETRO DA SEÇÃO: 1.1/2")</t>
  </si>
  <si>
    <t>MATED-11618</t>
  </si>
  <si>
    <t>TUBO DE PVC BRANCO ROSCÁVEL (DIÂMETRO DA SEÇÃO: 1.1/4")</t>
  </si>
  <si>
    <t>MATED-11615</t>
  </si>
  <si>
    <t>TUBO DE PVC BRANCO ROSCÁVEL (DIÂMETRO DA SEÇÃO: 1/2")</t>
  </si>
  <si>
    <t>MATED-11620</t>
  </si>
  <si>
    <t>TUBO DE PVC BRANCO ROSCÁVEL (DIÂMETRO DA SEÇÃO: 2")</t>
  </si>
  <si>
    <t>MATED-11621</t>
  </si>
  <si>
    <t>TUBO DE PVC BRANCO ROSCÁVEL (DIÂMETRO DA SEÇÃO: 2.1/2")</t>
  </si>
  <si>
    <t>MATED-11622</t>
  </si>
  <si>
    <t>TUBO DE PVC BRANCO ROSCÁVEL (DIÂMETRO DA SEÇÃO: 3")</t>
  </si>
  <si>
    <t>MATED-11616</t>
  </si>
  <si>
    <t>TUBO DE PVC BRANCO ROSCÁVEL (DIÂMETRO DA SEÇÃO: 3/4")</t>
  </si>
  <si>
    <t>MATED-11623</t>
  </si>
  <si>
    <t>TUBO DE PVC BRANCO ROSCÁVEL (DIÂMETRO DA SEÇÃO: 4")</t>
  </si>
  <si>
    <t>147 - TUBOS E CONEXÕES PVC SOLDA ÁGUA FRIA</t>
  </si>
  <si>
    <t>147.01 - ADAPTADOR COM FLANGE</t>
  </si>
  <si>
    <t>MATED-11592</t>
  </si>
  <si>
    <t>ADAPTADOR SOLDÁVEL DE PVC MARROM COM FLANGES E ANEL PARA CAIXA DÁGUA (DIÂMETRO ROSCA: 1"|DIÂMETRO SOLDA: 32MM)</t>
  </si>
  <si>
    <t>MATED-11594</t>
  </si>
  <si>
    <t>ADAPTADOR SOLDÁVEL DE PVC MARROM COM FLANGES E ANEL PARA CAIXA DÁGUA (DIÂMETRO ROSCA: 1.1/2"|DIÂMETRO SOLDA: 50MM)</t>
  </si>
  <si>
    <t>MATED-11593</t>
  </si>
  <si>
    <t>ADAPTADOR SOLDÁVEL DE PVC MARROM COM FLANGES E ANEL PARA CAIXA DÁGUA (DIÂMETRO ROSCA: 1.1/4"|DIÂMETRO SOLDA: 40MM)</t>
  </si>
  <si>
    <t>MATED-11590</t>
  </si>
  <si>
    <t>ADAPTADOR SOLDÁVEL DE PVC MARROM COM FLANGES E ANEL PARA CAIXA DÁGUA (DIÂMETRO ROSCA: 1/2"|DIÂMETRO SOLDA: 20MM)</t>
  </si>
  <si>
    <t>MATED-11595</t>
  </si>
  <si>
    <t>ADAPTADOR SOLDÁVEL DE PVC MARROM COM FLANGES E ANEL PARA CAIXA DÁGUA (DIÂMETRO ROSCA: 2"|DIÂMETRO SOLDA: 60MM)</t>
  </si>
  <si>
    <t>MATED-11591</t>
  </si>
  <si>
    <t>ADAPTADOR SOLDÁVEL DE PVC MARROM COM FLANGES E ANEL PARA CAIXA DÁGUA (DIÂMETRO ROSCA: 3/4"|DIÂMETRO SOLDA: 25MM)</t>
  </si>
  <si>
    <t>147.02 - CONEXÕES PARA TUBO SOLDÁVEL PARA ÁGUA FRIA</t>
  </si>
  <si>
    <t>MATED-14463</t>
  </si>
  <si>
    <t>BUCHA DE REDUÇÃO SOLDÁVEL CURTA (MATERIAL: PVC|DIÂMETRO: 25X20MM)</t>
  </si>
  <si>
    <t>MATED-14458</t>
  </si>
  <si>
    <t>JOELHO 90º SOLDÁVEL COM BUCHA DE LATÃO (MATERIAL: PVC|DIÂMETRO: 20MMX1/2")</t>
  </si>
  <si>
    <t>MATED-14479</t>
  </si>
  <si>
    <t>JOELHO 90º SOLDÁVEL (MATERIAL: PVC|DIÂMETRO: 20MM)</t>
  </si>
  <si>
    <t>MATED-14480</t>
  </si>
  <si>
    <t>JOELHO 90º SOLDÁVEL (MATERIAL: PVC|DIÂMETRO: 25MM)</t>
  </si>
  <si>
    <t>MATED-14464</t>
  </si>
  <si>
    <t>TÊ DE REDUÇÃO SOLDÁVEL (MATERIAL: PVC|DIÂMETRO: 25X20MM)</t>
  </si>
  <si>
    <t>MATED-14462</t>
  </si>
  <si>
    <t>TÊ SOLDÁVEL (MATERIAL: PVC|DIÂMETRO: 20MM)</t>
  </si>
  <si>
    <t>MATED-14465</t>
  </si>
  <si>
    <t>TÊ SOLDÁVEL (MATERIAL: PVC|DIÂMETRO: 25MM)</t>
  </si>
  <si>
    <t>147.03 - TUBO SOLDÁVEL PARA ÁGUA FRIA</t>
  </si>
  <si>
    <t>MATED-11604</t>
  </si>
  <si>
    <t>TUBO SOLDÁVEL DE PVC MARROM PARA ÁGUA FRIA (DIÂMETRO DA SEÇÃO: 110 MM)</t>
  </si>
  <si>
    <t>MATED-11596</t>
  </si>
  <si>
    <t>TUBO SOLDÁVEL DE PVC MARROM PARA ÁGUA FRIA (DIÂMETRO DA SEÇÃO: 20 MM)</t>
  </si>
  <si>
    <t>MATED-11597</t>
  </si>
  <si>
    <t>TUBO SOLDÁVEL DE PVC MARROM PARA ÁGUA FRIA (DIÂMETRO DA SEÇÃO: 25 MM)</t>
  </si>
  <si>
    <t>MATED-11598</t>
  </si>
  <si>
    <t>TUBO SOLDÁVEL DE PVC MARROM PARA ÁGUA FRIA (DIÂMETRO DA SEÇÃO: 32 MM)</t>
  </si>
  <si>
    <t>MATED-11599</t>
  </si>
  <si>
    <t>TUBO SOLDÁVEL DE PVC MARROM PARA ÁGUA FRIA (DIÂMETRO DA SEÇÃO: 40 MM)</t>
  </si>
  <si>
    <t>MATED-11600</t>
  </si>
  <si>
    <t>TUBO SOLDÁVEL DE PVC MARROM PARA ÁGUA FRIA (DIÂMETRO DA SEÇÃO: 50 MM)</t>
  </si>
  <si>
    <t>MATED-11601</t>
  </si>
  <si>
    <t>TUBO SOLDÁVEL DE PVC MARROM PARA ÁGUA FRIA (DIÂMETRO DA SEÇÃO: 60 MM)</t>
  </si>
  <si>
    <t>MATED-11602</t>
  </si>
  <si>
    <t>TUBO SOLDÁVEL DE PVC MARROM PARA ÁGUA FRIA (DIÂMETRO DA SEÇÃO: 75 MM)</t>
  </si>
  <si>
    <t>MATED-11603</t>
  </si>
  <si>
    <t>TUBO SOLDÁVEL DE PVC MARROM PARA ÁGUA FRIA (DIÂMETRO DA SEÇÃO: 85 MM)</t>
  </si>
  <si>
    <t>148 - TUBOS EM CONCRETO ESGOTO/DRENAGEM</t>
  </si>
  <si>
    <t>148.01 - CONEXÕES TUBO DE CONCRETO SIMPLES</t>
  </si>
  <si>
    <t>MATED-12825</t>
  </si>
  <si>
    <t>ANEL DE CONCRETO C-2 (DIÂMETRO: 60CM| COMPRIMENTO: 30CM)</t>
  </si>
  <si>
    <t>148.02 - TUBO DE CONCRETO ARMADO</t>
  </si>
  <si>
    <t>MATED-12863</t>
  </si>
  <si>
    <t>TUBO DE CONCRETO ARMADO (CLASSE: PA1|APLICAÇÃO: DRENAGEM|ENCAIXE: PONTA E BOLSA|PESO APROXIMADO: 1430KG|DIÂMETRO: 1000MM)</t>
  </si>
  <si>
    <t>MATED-12864</t>
  </si>
  <si>
    <t>TUBO DE CONCRETO ARMADO (CLASSE: PA1|APLICAÇÃO: DRENAGEM|ENCAIXE: PONTA E BOLSA|PESO APROXIMADO: 1640KG|DIÂMETRO: 1200MM)</t>
  </si>
  <si>
    <t>MATED-12866</t>
  </si>
  <si>
    <t>TUBO DE CONCRETO ARMADO (CLASSE: PA1|APLICAÇÃO: DRENAGEM|ENCAIXE: PONTA E BOLSA|PESO APROXIMADO: 2600KG|DIÂMETRO: 1500MM)</t>
  </si>
  <si>
    <t>MATED-12859</t>
  </si>
  <si>
    <t>TUBO DE CONCRETO ARMADO (CLASSE: PA1|APLICAÇÃO: DRENAGEM|ENCAIXE: PONTA E BOLSA|PESO APROXIMADO: 265KG|DIÂMETRO: 400MM)</t>
  </si>
  <si>
    <t>MATED-12860</t>
  </si>
  <si>
    <t>TUBO DE CONCRETO ARMADO (CLASSE: PA1|APLICAÇÃO: DRENAGEM|ENCAIXE: PONTA E BOLSA|PESO APROXIMADO: 330KG|DIÂMETRO: 500MM)</t>
  </si>
  <si>
    <t>MATED-12861</t>
  </si>
  <si>
    <t>TUBO DE CONCRETO ARMADO (CLASSE: PA1|APLICAÇÃO: DRENAGEM|ENCAIXE: PONTA E BOLSA|PESO APROXIMADO: 480KG|DIÂMETRO: 600MM)</t>
  </si>
  <si>
    <t>MATED-12892</t>
  </si>
  <si>
    <t>TUBO DE CONCRETO ARMADO (CLASSE: PA1|APLICAÇÃO: DRENAGEM|ENCAIXE: PONTA E BOLSA|PESO APROXIMADO: 540KG|DIÂMETRO: 700MM)</t>
  </si>
  <si>
    <t>MATED-12902</t>
  </si>
  <si>
    <t>TUBO DE CONCRETO ARMADO (CLASSE: PA1|APLICAÇÃO: DRENAGEM|ENCAIXE: PONTA E BOLSA|PESO APROXIMADO: 860KG|DIÂMETRO: 900MM)</t>
  </si>
  <si>
    <t>MATED-12862</t>
  </si>
  <si>
    <t>TUBO DE CONCRETO ARMADO (CLASSE: PA1|APLICAÇÃO: DRENAGEM|ENCAIXE: PONTA E BOLSA|PESO APROXIMADO: 880KG|DIÂMETRO: 800MM)</t>
  </si>
  <si>
    <t>148.03 - TUBO DE CONCRETO SIMPLES</t>
  </si>
  <si>
    <t>MATED-15977</t>
  </si>
  <si>
    <t>TUBO DE CONCRETO (APLICAÇÃO: CISTERNA/POÇO|DIÂMETRO: 900MM)</t>
  </si>
  <si>
    <t>MATED-11265</t>
  </si>
  <si>
    <t>TUBO DE CONCRETO PERFURADO (APLICAÇÃO DRENAGEM|ENCAIXE: MACHO E FÊMEA|DIÂMETRO: 150MM)</t>
  </si>
  <si>
    <t>MATED-12855</t>
  </si>
  <si>
    <t>TUBO DE CONCRETO SIMPLES (CLASSE: PS1|APLICAÇÃO: DRENAGEM|ENCAIXE: PONTA E BOLSA|PESO APROXIMADO: 158KG|DIÂMETRO: 400MM)</t>
  </si>
  <si>
    <t>MATED-12856</t>
  </si>
  <si>
    <t>TUBO DE CONCRETO SIMPLES (CLASSE: PS1|APLICAÇÃO: DRENAGEM|ENCAIXE: PONTA E BOLSA|PESO APROXIMADO: 220KG|DIÂMETRO: 500MM)</t>
  </si>
  <si>
    <t>MATED-12857</t>
  </si>
  <si>
    <t>TUBO DE CONCRETO SIMPLES (CLASSE: PS1|APLICAÇÃO: DRENAGEM|ENCAIXE: PONTA E BOLSA|PESO APROXIMADO: 300KG|DIÂMETRO: 600MM)</t>
  </si>
  <si>
    <t>MATED-12879</t>
  </si>
  <si>
    <t>TUBO DE CONCRETO SIMPLES (CLASSE: PS1|APLICAÇÃO: DRENAGEM|ENCAIXE: PONTA E BOLSA|PESO APROXIMADO: 98KG|DIÂMETRO: 300MM)</t>
  </si>
  <si>
    <t>149 - VERGALHÃO E TELA SOLDADA</t>
  </si>
  <si>
    <t>149.01 - ARMAÇÃO TRELIÇADA</t>
  </si>
  <si>
    <t>MATED-19818</t>
  </si>
  <si>
    <t>ARMAÇÃO TRELIÇADA DE AÇO CA-60 (ALTURA: 120MM|FERRAGEM SUPERIOR: Ø6MM|FERRAGEM DIAGONAL: Ø4,2MM|FERRAGEM INFERIOR: Ø5,0MM|PESO: 0,886KG/M)</t>
  </si>
  <si>
    <t>MATED-19816</t>
  </si>
  <si>
    <t>ARMAÇÃO TRELIÇADA DE AÇO CA-60 (ALTURA: 80MM|FERRAGEM SUPERIOR: Ø6MM|FERRAGEM DIAGONAL: Ø4,2MM|FERRAGEM INFERIOR: Ø5MM|PESO: 0,825KG/M)</t>
  </si>
  <si>
    <t>149.02 - BARRA DE AÇO</t>
  </si>
  <si>
    <t>MATED-8358</t>
  </si>
  <si>
    <t>BARRA AÇO (TIPO: CA-50 |BITOLA: 12,5MM[1/2"]|MASSA LINEAR: 0,963KG/M)</t>
  </si>
  <si>
    <t>MATED-11282</t>
  </si>
  <si>
    <t>BARRA AÇO (TIPO: CA-50|BITOLA: 10MM[3/8"]|MASSA LINEAR: 0,617KG/M)</t>
  </si>
  <si>
    <t>MATED-11281</t>
  </si>
  <si>
    <t>BARRA AÇO (TIPO: CA-50|BITOLA: 16MM[5/8"]|MASSA LINEAR: 1,578KG/M)</t>
  </si>
  <si>
    <t>MATED-8359</t>
  </si>
  <si>
    <t>BARRA AÇO (TIPO: CA-50|BITOLA: 20MM[3/4"]|MASSA LINEAR: 2,466KG/M)</t>
  </si>
  <si>
    <t>MATED-8356</t>
  </si>
  <si>
    <t>BARRA AÇO (TIPO: CA-50|BITOLA: 6,3MM[1/4"]|MASSA LINEAR: 0,245KG/M)</t>
  </si>
  <si>
    <t>MATED-8357</t>
  </si>
  <si>
    <t>BARRA AÇO (TIPO: CA-50|BITOLA: 8MM[5/16"]|MASSA LINEAR: 0,395KG/M)</t>
  </si>
  <si>
    <t>MATED-11284</t>
  </si>
  <si>
    <t>BARRA AÇO (TIPO: CA-60|BITOLA: 4,2MM|MASSA LINEAR: 0,109KG/M)</t>
  </si>
  <si>
    <t>MATED-11285</t>
  </si>
  <si>
    <t>BARRA AÇO (TIPO: CA-60|BITOLA: 5MM|MASSA LINEAR: 0,154KG/M)</t>
  </si>
  <si>
    <t>MATED-8360</t>
  </si>
  <si>
    <t>BARRA AÇO (TIPO:CA-50|BITOLA: 25MM[1"]|MASSA LINEAR: 3,853KG/M)</t>
  </si>
  <si>
    <t>149.03 - REBAR PARA SPDA ESTRUTURAL</t>
  </si>
  <si>
    <t>MATED-12000</t>
  </si>
  <si>
    <t>REBAR (BITOLA: 10MM|COMPRIMENTO: 3M|QUANTIDADE DE CLIPS: 3|BITOLA EMENDA: 8-10MM)</t>
  </si>
  <si>
    <t>MATED-11999</t>
  </si>
  <si>
    <t>REBAR (BITOLA: 3/8"|COMPRIMENTO: 3,4M|QUANTIDADE DE CLIPS: 3|BITOLA EMENDA: 8-10MM)</t>
  </si>
  <si>
    <t>MATED-11998</t>
  </si>
  <si>
    <t>REBAR (BITOLA: 8MM|COMPRIMENTO: 4M|QUANTIDADE DE CLIPS: 3|BITOLA EMENDA: 8-10MM)</t>
  </si>
  <si>
    <t>149.04 - REFORÇO PARA CONCRETO</t>
  </si>
  <si>
    <t>MATED-12088</t>
  </si>
  <si>
    <t>FIBRA DE AÇO (FATOR DE FORMA: 65|COMPRIMENTO: 60MM|DOSAGEM MÍNIMA: 15KG/M3)</t>
  </si>
  <si>
    <t>149.05 - TELA PARA LIGAÇÃO DE ALVENARIA</t>
  </si>
  <si>
    <t>MATED-17988</t>
  </si>
  <si>
    <t>TELA SOLDADA PARA LIGAÇÃO DE ALVENARIA/ESTRUTURA (DIÂMETRO DO FIO: 1,24MM|DIMENSÕES DA TRAMA: 25X25MM)</t>
  </si>
  <si>
    <t>149.06 - TELA SOLDADA DE AÇO</t>
  </si>
  <si>
    <t>MATED-29524</t>
  </si>
  <si>
    <t>TELA DE AÇO CA-60 SOLDADA TIPO Q-138 (DIÂMETRO DO FIO: 4,20 MM|TRAMA: 100X100MM|TIPO DA MALHA: QUADRANGULAR|PESO: 2,20KG/M2)</t>
  </si>
  <si>
    <t>MATED-12230</t>
  </si>
  <si>
    <t>TELA DE AÇO CA-60 SOLDADA TIPO Q-61 (DIÂMETRO DO FIO: 3,40MM|TRAMA: 150X150MM|TIPO DA MALHA: QUADRANGULAR|PESO: 0,97KG/M2)</t>
  </si>
  <si>
    <t>MATED-29528</t>
  </si>
  <si>
    <t>TELA DE AÇO CA-60 SOLDADA TIPO Q-75 (DIÂMETRO DO FIO: 3,80MM|TRAMA: 150X150MM|TIPO DA MALHA: QUADRANGULAR|PESO: 1,21KG/M2)</t>
  </si>
  <si>
    <t>MATED-29525</t>
  </si>
  <si>
    <t>TELA DE AÇO CA-60 SOLDADA TIPO Q-92 (DIÂMETRO DO FIO: 4,20MM|TRAMA: 150X150MM|TIPO DA MALHA: QUADRANGULAR|PESO: 1,48KG/M2)</t>
  </si>
  <si>
    <t>149.07 - VERGALHÃO DE AÇO COM ROSCA</t>
  </si>
  <si>
    <t>MATED-11888</t>
  </si>
  <si>
    <t>BARRA ROSCADA DE AÇO (DIÂMETRO DA SEÇÃO: 1/4"[6MM])</t>
  </si>
  <si>
    <t>MATED-15972</t>
  </si>
  <si>
    <t>BARRA ROSCADA DE AÇO (DIÂMETRO DA SEÇÃO: 3/8"[10MM])</t>
  </si>
  <si>
    <t>MATED-15971</t>
  </si>
  <si>
    <t>BARRA ROSCADA DE AÇO (DIÂMETRO DA SEÇÃO: 5/16"[8MM])</t>
  </si>
  <si>
    <t>MATED-21609</t>
  </si>
  <si>
    <t>BARRA ROSCADA DE AÇO (DIÂMETRO DA SEÇÃO: 5/8"[16MM])</t>
  </si>
  <si>
    <t>MATED-21606</t>
  </si>
  <si>
    <t>BARRA ROSCADA DE (DIÂMETRO DA SEÇÃO: 1/2"[12,5MM])</t>
  </si>
  <si>
    <t>150 - VERNIZES E RESINAS</t>
  </si>
  <si>
    <t>150.01 - IMUNIZANTE PARA MADEIRA</t>
  </si>
  <si>
    <t>MATED-12640</t>
  </si>
  <si>
    <t>IMUNIZANTE PARA MADEIRA CONTRA CUPIM (CUPINICIDA)</t>
  </si>
  <si>
    <t>150.02 - RESINA</t>
  </si>
  <si>
    <t>MATED-11456</t>
  </si>
  <si>
    <t>RESINA (COMPOSIÇÃO: POLIÉSTER| APLICAÇÃO: ANCORAGEM E CHUMBAMENTOS|DENSIDADE RELATIVA*: 1,7KG/DM3)*VALORES REFERENCIAIS APROXIMADOS</t>
  </si>
  <si>
    <t>MATED-31391</t>
  </si>
  <si>
    <t>RESINA DE SILICONE HIDROFUGANTE (BASE QUÍMICA: SILANOS E SILOXANOS À BASE DE ÁGUA|COR: INCOLOR)</t>
  </si>
  <si>
    <t>MATED-12767</t>
  </si>
  <si>
    <t>RESINA (TIPO: ACRÍLICA|BASE: ÁGUA|APLICAÇÃO: PEDRAS, CONCRETO, CERÂMICAS|ACABAMENTO: BRILHANTE)</t>
  </si>
  <si>
    <t>150.03 - VERNIZ</t>
  </si>
  <si>
    <t>MATED-11458</t>
  </si>
  <si>
    <t>VERNIZ (TIPO: ACRÍLICO|BASE: ÁGUA|APLICAÇÃO: PEDRAS, CONCRETO, CERÂMICAS|ACABAMENTO: BRILHANTE)</t>
  </si>
  <si>
    <t>MATED-34634</t>
  </si>
  <si>
    <t>VERNIZ (TIPO: IMPREGNANTE|APLICAÇÃO: ESQUADRIAS E DECK DE MADEIRA|ACABAMENTO: ACETINADO)</t>
  </si>
  <si>
    <t>MATED-12763</t>
  </si>
  <si>
    <t>VERNIZ (TIPO: MARÍTIMO|BASE: SOLVENTE|APLICAÇÃO: MADEIRA|ACABAMENTO: ACETINADO)</t>
  </si>
  <si>
    <t>MATED-12762</t>
  </si>
  <si>
    <t>VERNIZ (TIPO: MARÍTIMO|BASE: SOLVENTE|APLICAÇÃO: MADEIRA|ACABAMENTO: BRILHANTE)</t>
  </si>
  <si>
    <t>MATED-12764</t>
  </si>
  <si>
    <t>VERNIZ (TIPO: MARÍTIMO|BASE: SOLVENTE|APLICAÇÃO: MADEIRA|ACABAMENTO: FOSCO)</t>
  </si>
  <si>
    <t>MATED-17866</t>
  </si>
  <si>
    <t>VERNIZ (TIPO: POLIURETANO|BASE: SOLVENTE|APLICAÇÃO: PISO DE MADEIRA OU ASSOALHO|ACABAMENTO: BRILHANTE)</t>
  </si>
  <si>
    <t>151 - LOCAÇÃO DE EQUIPAMENTOS</t>
  </si>
  <si>
    <t>151.01 - ANDAIME E BALANCINHO</t>
  </si>
  <si>
    <t>MATED-9073</t>
  </si>
  <si>
    <t>ANDAIME METÁLICO (PERÍODO DE LOCAÇÃO: MENSAL|TIPO: FACHADEIRO|LARGURA: 120CM|ALTURA: 200CM|PISO METÁLICO: INCLUSO|SAPATA: INCLUSO|ACESSÓRIOS DE MONTAGEM: INCLUSO|MONTAGEM: NÃO INCLUSO)</t>
  </si>
  <si>
    <t>MATED-9078</t>
  </si>
  <si>
    <t>ANDAIME METÁLICO (PERÍODO DE LOCAÇÃO: MENSAL|TIPO: TUBULAR|LARGURA*: 100-150CM|ALTURA: 100CM|PISO METÁLICO: INCLUSO|SAPATA OU RODÍZIO: INCLUSO|ACESSÓRIOS DE MONTAGEM: INCLUSO|MONTAGEM: NÃO INCLUSO)*VALORES REFERENCIAIS APROXIMADOS</t>
  </si>
  <si>
    <t>MXMÊS</t>
  </si>
  <si>
    <t>151.02 - BANHEIRO QUÍMICO</t>
  </si>
  <si>
    <t>MATED-11195</t>
  </si>
  <si>
    <t>BANHEIRO QUÍMICO (PERÍODO DE LOCAÇÃO: MENSAL|LINHA: PADRÃO [STANDARD]|PIA: INCLUSO|LARGURA EXTERNA: 110CM|PROFUNDIADE EXTERNA: 120CM|ALTURA EXTERNA: 230CM|PESO*: 85KG|CAPACIDADE DEJETOS*: 227L|MANUTENÇÃO: INCLUSO|MOBILIZAÇÃO/DESMOBILIZAÇÃO: INCLUSO)*VALORES REFERENCIAIS APROXIMADOS</t>
  </si>
  <si>
    <t>151.04 - CAÇAMBA</t>
  </si>
  <si>
    <t>MATED-11214</t>
  </si>
  <si>
    <t>DUTO DE ENTULHO (MATERIAL: POLIETILENO|COMPRIMENTO: 100CM|DIÂMETRO INTERNO*: 38-60CM|PESO*: 5,6KG|ACESSÓRIOS E SUPORTES: INCLUSO|MONTAGEM: NÃO INCLUSO)*VALORES REFERENCIAIS APROXIMADOS</t>
  </si>
  <si>
    <t>MATED-11178</t>
  </si>
  <si>
    <t>LOCAÇÃO CAÇAMBA ESTACIONÁRIA - MUNICÍPIO DE BELO HORIZONTE (MATERIAL: AÇO CARBONO|CAPACIDADE EM VOLUME: 5M3|CAPACIDADE EM TONELADAS: 7,5TON*|APLICAÇÃO: REMOÇÃO DE ENTULHO E/OU TERRA)*VALORES REFERENCIAIS APROXIMADOS</t>
  </si>
  <si>
    <t>MATED-11177</t>
  </si>
  <si>
    <t>LOCAÇÃO CAÇAMBA ESTACIONÁRIA (MATERIAL: AÇO CARBONO|CAPACIDADE EM VOLUME: 5M3|CAPACIDADE EM TONELADAS: 7,5TON*|APLICAÇÃO: REMOÇÃO DE ENTULHO E/OU TERRA)*VALORES REFERENCIAIS APROXIMADOS</t>
  </si>
  <si>
    <t>151.09 - CONTAINER</t>
  </si>
  <si>
    <t>MATED-11210</t>
  </si>
  <si>
    <t>LOCAÇÃO DE AR CONDICIONADO PARA CONTAINER (TENSÃO: 220V|BTUS: 12.000-18.000)</t>
  </si>
  <si>
    <t>MATED-11194</t>
  </si>
  <si>
    <t>LOCAÇÃO DE CONTAINER COM ISOLAMENTO TÉRMICO (APLICAÇÃO: DEPÓSITO/FERRAMENTARIA|ESQUADRIAS: 2|SUPORTE AR CONDICIONADO: 1|AR CONDICIONADO: NÃO INCLUSO|LÂMPADAS: NÃO INCLUSO|INSTALAÇÃO ELÉTRICA INTERNA: INCLUSA|MOBILIZAÇÃO: NÃO INCLUSO|COMPRIMENTO*: 600CM|LARGURA*: 230CM|ALTURA EXTERNA*: 285CM|ALTURA ÚTIL INTERNA*: 250CM)*VALORES REFERENCIAIS APROXIMADOS</t>
  </si>
  <si>
    <t>MATED-11186</t>
  </si>
  <si>
    <t>LOCAÇÃO DE CONTAINER COM ISOLAMENTO TÉRMICO (APLICAÇÃO: ESCRITÓRIO|ESQUADRIAS: 2|SUPORTE AR CONDICIONADO: 1|AR CONDICIONADO: NÃO INCLUSO|LÂMPADAS: NÃO INCLUSO|INSTALAÇÃO ELÉTRICA INTERNA: INCLUSA|MOBILIZAÇÃO: NÃO INCLUSO|COMPRIMENTO*: 600CM|LARGURA*: 230CM|ALTURA EXTERNA*: 285CM|ALTURA ÚTIL INTERNA*: 250CM)*VALORES REFERENCIAIS APROXIMADOS</t>
  </si>
  <si>
    <t>MATED-11188</t>
  </si>
  <si>
    <t>LOCAÇÃO DE CONTAINER COM ISOLAMENTO TÉRMICO (APLICAÇÃO: ESCRITÓRIO|ESQUADRIAS: 2|SUPORTE AR CONDICIONADO: 1|AR CONDICIONADO: NÃO INCLUSO|LÂMPADAS: NÃO INCLUSO|LAVATÓRIOS:1|VASOS SANITÁRIOS: 1|INSTALAÇÃO ELÉTRICA INTERNA: INCLUSA|MOBILIZAÇÃO: NÃO INCLUSO|COMPRIMENTO*: 600CM|LARGURA*: 230CM|ALTURA EXTERNA*: 285CM|ALTURA ÚTIL INTERNA*: 250CM)*VALORES REFERENCIAIS APROXIMADOS</t>
  </si>
  <si>
    <t>MATED-11193</t>
  </si>
  <si>
    <t>LOCAÇÃO DE CONTAINER COM ISOLAMENTO TÉRMICO (APLICAÇÃO: REFEITÓRIO|ESQUADRIAS: 2|SUPORTE AR CONDICIONADO: 1|AR CONDIONADO: NÃO INCLUSO|LÂMPADAS: NÃO INCLUSO|INSTALAÇÃO ELÉTRICA INTERNA: INCLUSA|MOBILIZAÇÃO: NÃO INCLUSO|COMPRIMENTO*: 600CM|LARGURA*: 230CM|ALTURA EXTERNA*: 285CM|ALTURA ÚTIL INTERNA*: 250CM)*VALORES REFERENCIAIS APROXIMADOS</t>
  </si>
  <si>
    <t>MATED-11192</t>
  </si>
  <si>
    <t>LOCAÇÃO DE CONTAINER COM ISOLAMENTO TÉRMICO (APLICAÇÃO: VESTIÁRIO|ESQUADRIAS: 2|LÂMPADAS: NÃO INCLUSO|INSTALAÇÃO ELÉTRICA INTERNA: INCLUSA|MOBILIZAÇÃO: NÃO INCLUSO|COMPRIMENTO*: 600CM|LARGURA*: 230CM|ALTURA EXTERNA*: 285CM|ALTURA ÚTIL INTERNA*: 250CM)*VALORES REFERENCIAIS APROXIMADOS</t>
  </si>
  <si>
    <t>MATED-11191</t>
  </si>
  <si>
    <t>LOCAÇÃO DE CONTAINER COM ISOLAMENTO TÉRMICO (APLICAÇÃO: VESTIÁRIO|ESQUADRIAS: 2|LÂMPADAS: NÃO INCLUSO|LAVATÓRIOS: 1|CHUVEIROS: 4|VASOS SANITÁRIOS: 3|MICTÓRIOS: 1|INSTALAÇÃO ELÉTRICA INTERNA: INCLUSA|MOBILIZAÇÃO: NÃO INCLUSO|COMPRIMENTO*: 600CM|LARGURA*: 230CM|ALTURA EXTERNA*: 285CM|ALTURA ÚTIL INTERNA*: 250CM)*VALORES REFERENCIAIS APROXIMADOS</t>
  </si>
  <si>
    <t>MATED-16367</t>
  </si>
  <si>
    <t>LOCAÇÃO DE CONTAINER COM ISOLAMENTO TÉRMICO (APLICAÇÃO: VESTIÁRIO|ESQUADRIAS: 2|LÂMPADAS: NÃO INCLUSO|LAVATÓRIOS: 1|VASOS SANITÁRIOS: 7|MICTÓRIOS: 1|INSTALAÇÃO ELÉTRICA INTERNA: INCLUSA|MOBILIZAÇÃO: NÃO INCLUSO|COMPRIMENTO*: 600CM|LARGURA*: 230CM|ALTURA EXTERNA*: 285CM|ALTURA ÚTIL INTERNA*: 250CM)*VALORES REFERENCIAIS APROXIMADOS</t>
  </si>
  <si>
    <t>MATED-11189</t>
  </si>
  <si>
    <t>LOCAÇÃO DE CONTAINER COM ISOLAMENTO TÉRMICO (APLICAÇÃO: VESTIÁRIO|ESQUADRIAS: 2|LÂMPADAS: NÃO INCLUSO|LAVATÓRIOS:2| CHUVEIROS: 7|INSTALAÇÃO ELÉTRICA INTERNA: INCLUSA|MOBILIZAÇÃO: NÃO INCLUSO|COMPRIMENTO*: 600CM|LARGURA*: 230CM|ALTURA EXTERNA*: 285CM|ALTURA ÚTIL INTERNA*: 250CM)*VALORES REFERENCIAIS APROXIMADOS</t>
  </si>
  <si>
    <t>151.10 - ESCORAMENTO METÁLICO</t>
  </si>
  <si>
    <t>MATED-11208</t>
  </si>
  <si>
    <t>ESCORAMENTO METÁLICO (ABERTURA: 200-310CM|TIPO: A|ACESSÓRIO: INCLUSOS|LOCAÇÃO: MENSAL)</t>
  </si>
  <si>
    <t>MATED-11209</t>
  </si>
  <si>
    <t>ESCORAMENTO METÁLICO (ABERTURA: 300-450CM|TIPO: B|ACESSÓRIO: INCLUSOS|LOCAÇÃO: MENSAL)</t>
  </si>
  <si>
    <t>151.15 - POLIMENTO DE PISO</t>
  </si>
  <si>
    <t>MATED-11196</t>
  </si>
  <si>
    <t>EM PROCESSO DE DESATIVAÇÃO - MAQUINA ELÉTRICA (APLICAÇÃO: POLIMENTO DE PISO)</t>
  </si>
  <si>
    <t>152 - ARMÁRIOS PLANEJADOS</t>
  </si>
  <si>
    <t>152.01 - ARMÁRIOS PADRÃO ESCOLAR</t>
  </si>
  <si>
    <t>MATED-11110</t>
  </si>
  <si>
    <t>AC-ARMÁRIO (71 X 52 X 350 CM) EM MADEIRA MACIÇA, COM PORTAS E PUXADORES, SOB BANCADA DO LABORATORIO COM PRATELEIRA, REVESTIDO EM LAMINADO MELAMÍNICO - FORNECIMENTO E INSTALAÇÃO</t>
  </si>
  <si>
    <t>MATED-11111</t>
  </si>
  <si>
    <t>ARMÁRIO EM CHAPA DOBRADA #14 COM PRATELEIRA INTERNA E SUPORTES DE METALON PARA TV E VÍDEO - FORNECIMENTO E INSTALAÇÃO</t>
  </si>
  <si>
    <t>MATED-11112</t>
  </si>
  <si>
    <t>ARMÁRIO PARA TV E VÍDEO, CONFORME DETALHE 44 - FORNECIMENTO E INSTALAÇÃO</t>
  </si>
  <si>
    <t>MATED-11136</t>
  </si>
  <si>
    <t>ARMÁRIO PARA VASSOURAS - D.M.L. - FORNECIMENTO E INSTALAÇÃO</t>
  </si>
  <si>
    <t>MATED-11132</t>
  </si>
  <si>
    <t>ARMÁRIO SOB BANCADA DE LABORATÓRIO EM COMPENSADO 20 MM - FORNECIMENTO E INSTALAÇÃO</t>
  </si>
  <si>
    <t>MATED-11133</t>
  </si>
  <si>
    <t>ARMÁRIO SOB BANCADA LABORATÓRIO (0,52X0,71X7,05)+(0,52X0,71X3,05) EM ESTRUTURA DE MADEIRA E PORTAS EM COMPENSADO 20 MM, REVESTIDO EM LAMINADO MELAMÍNICO NAS DUAS FACES, CONFORME DETALHES PROJETO PADRÃO - FORNECIMENTO E INSTALAÇÃO</t>
  </si>
  <si>
    <t>MATED-11109</t>
  </si>
  <si>
    <t>A1- ARMÁRIO COM PORTAS DE MADEIRA SOB BANCA, UM MÓDULO - FORNECIMENTO E INSTALAÇÃO</t>
  </si>
  <si>
    <t>MATED-11134</t>
  </si>
  <si>
    <t>COMPENSADO PINTADO PARA FECHAMENTO BALCÃO SECRETARIA, INCLUSO CANTONEIRAS PARA FIXAÇÃO NA ALVENARIA E TAMPO. CONFORME DETALHE 33-D AGOSTO 2001 PROJETO PADRÃO - FORNECIMENTO E INSTALAÇÃO</t>
  </si>
  <si>
    <t>MATED-11137</t>
  </si>
  <si>
    <t>ESCANINHO (MATERIAL: MDF|COR: BRANCA|ESPESSURA: 15MM|COMPRIMENTO: 120CM|ALTURA: 45CM|PROFUNDIDADE: 45CM|NÚMERO DE DIVISÕES: 12|FIXAÇÃO: PAREDE)</t>
  </si>
  <si>
    <t>156 - CERTIFICAÇÕES E LAUDOS</t>
  </si>
  <si>
    <t>156.01 - CERTIFICAÇÃO</t>
  </si>
  <si>
    <t>MATED-11027</t>
  </si>
  <si>
    <t>MATED-11028</t>
  </si>
  <si>
    <t>CERTIFICAÇÃO DE GARANTIA DE TRANSMISSÃO DE CABOS LÓGICOS - CATEGORIA 6E</t>
  </si>
  <si>
    <t>157 - ENCARGOS COMPLEMENTARES</t>
  </si>
  <si>
    <t>157.01 - CESTA BÁSICA</t>
  </si>
  <si>
    <t>MATED-13096</t>
  </si>
  <si>
    <t>CESTA BÁSICA/ALIMENTAÇÃO - HORISTA (ENCARGOS COMPLEMENTARES)</t>
  </si>
  <si>
    <t>MATED-29745</t>
  </si>
  <si>
    <t>CESTA BÁSICA/ALIMENTAÇÃO - MENSALISTA (ENCARGOS COMPLEMENTARES)</t>
  </si>
  <si>
    <t>157.02 - EQUIPAMENTO DE PROTEÇÃO INDIVIDUAL</t>
  </si>
  <si>
    <t>MATED-21749</t>
  </si>
  <si>
    <t>EPI PARA FAMÍLIA ALMOXARIFE - MENSALISTA (ENCARGOS COMPLEMENTARES)</t>
  </si>
  <si>
    <t>MATED-14631</t>
  </si>
  <si>
    <t>EPI PARA FAMÍLIA CARPINTEIRO DE FORMAS - HORISTA (ENCARGOS COMPLEMENTARES)</t>
  </si>
  <si>
    <t>MATED-14632</t>
  </si>
  <si>
    <t>EPI PARA FAMÍLIA ELETRICISTA - HORISTA (ENCARGOS COMPLEMENTARES)</t>
  </si>
  <si>
    <t>MATED-14633</t>
  </si>
  <si>
    <t>EPI PARA FAMÍLIA ENCANADOR - HORISTA (ENCARGOS COMPLEMENTARES)</t>
  </si>
  <si>
    <t>MATED-21751</t>
  </si>
  <si>
    <t>EPI PARA FAMÍLIA ENCARREGADO GERAL - MENSALISTA (ENCARGOS COMPLEMENTARES)</t>
  </si>
  <si>
    <t>MATED-21746</t>
  </si>
  <si>
    <t>EPI PARA FAMÍLIA ENGENHEIRO CIVIL - MENSALISTA (ENCARGOS COMPLEMENTARES)</t>
  </si>
  <si>
    <t>MATED-14636</t>
  </si>
  <si>
    <t>EPI PARA FAMÍLIA OPERADOR ESCAVADEIRA - HORISTA (ENCARGOS COMPLEMENTARES)</t>
  </si>
  <si>
    <t>MATED-28571</t>
  </si>
  <si>
    <t>EPI PARA FAMÍLIA PARA TOPÓGRAFO - HORISTA (ENCARGOS COMPLEMENTARES)</t>
  </si>
  <si>
    <t>MATED-14637</t>
  </si>
  <si>
    <t>EPI PARA FAMÍLIA PEDREIRO - HORISTA (ENCARGOS COMPLEMENTARES)</t>
  </si>
  <si>
    <t>MATED-14638</t>
  </si>
  <si>
    <t>EPI PARA FAMÍLIA PINTOR - HORISTA (ENCARGOS COMPLEMENTARES)</t>
  </si>
  <si>
    <t>MATED-14639</t>
  </si>
  <si>
    <t>EPI PARA FAMÍLIA SERVENTE - HORISTA (ENCARGOS COMPLEMENTARES)</t>
  </si>
  <si>
    <t>MATED-29744</t>
  </si>
  <si>
    <t>EPI PARA FAMÍLIA SERVENTE - MENSALISTA (ENCARGOS COMPLEMENTARES)</t>
  </si>
  <si>
    <t>MATED-13099</t>
  </si>
  <si>
    <t>EXAMES - HORISTA (ENCARGOS COMPLEMENTARES)</t>
  </si>
  <si>
    <t>MATED-14623</t>
  </si>
  <si>
    <t>EXAMES - MENSALISTA (ENCARGOS COMPLEMENTARES)</t>
  </si>
  <si>
    <t>157.03 - FERRAMENTA</t>
  </si>
  <si>
    <t>MATED-21750</t>
  </si>
  <si>
    <t>FERRAMENTAS PARA FAMÍLIA ALMOXARIFE - MENSALISTA (ENCARGOS COMPLEMENTARES)</t>
  </si>
  <si>
    <t>MATED-14619</t>
  </si>
  <si>
    <t>FERRAMENTAS PARA FAMÍLIA CARPINTEIRO DE FORMAS - HORISTA (ENCARGOS COMPLEMENTARES)</t>
  </si>
  <si>
    <t>MATED-14620</t>
  </si>
  <si>
    <t>FERRAMENTAS PARA FAMÍLIA ELETRICISTA - HORISTA (ENCARGOS COMPLEMENTARES)</t>
  </si>
  <si>
    <t>MATED-14621</t>
  </si>
  <si>
    <t>FERRAMENTAS PARA FAMÍLIA ENCANADOR/BOMBEIRO - HORISTA (ENCARGOS COMPLEMENTARES)</t>
  </si>
  <si>
    <t>MATED-21752</t>
  </si>
  <si>
    <t>FERRAMENTAS PARA FAMÍLIA ENCARREGADO GERAL - MENSALISTA (ENCARGOS COMPLEMENTARES)</t>
  </si>
  <si>
    <t>MATED-21747</t>
  </si>
  <si>
    <t>FERRAMENTAS PARA FAMÍLIA ENGENHEIRO CIVIL - MENSALISTA (ENCARGOS COMPLEMENTARES)</t>
  </si>
  <si>
    <t>MATED-14624</t>
  </si>
  <si>
    <t>FERRAMENTAS PARA FAMÍLIA OPERADOR ESCAVADEIRA - HORISTA (ENCARGOS COMPLEMENTARES)</t>
  </si>
  <si>
    <t>MATED-28572</t>
  </si>
  <si>
    <t>FERRAMENTAS PARA FAMÍLIA PARA TOPÓGRAFO - HORISTA (ENCARGOS COMPLEMENTARES)</t>
  </si>
  <si>
    <t>MATED-14625</t>
  </si>
  <si>
    <t>FERRAMENTAS PARA FAMÍLIA PEDREIRO - HORISTA (ENCARGOS COMPLEMENTARES)</t>
  </si>
  <si>
    <t>MATED-14626</t>
  </si>
  <si>
    <t>FERRAMENTAS PARA FAMÍLIA PINTOR - HORISTA (ENCARGOS COMPLEMENTARES)</t>
  </si>
  <si>
    <t>MATED-14627</t>
  </si>
  <si>
    <t>FERRAMENTAS PARA FAMÍLIA SERVENTE - HORISTA (ENCARGOS COMPLEMENTARES)</t>
  </si>
  <si>
    <t>MATED-29743</t>
  </si>
  <si>
    <t>FERRAMENTAS PARA FAMÍLIA SERVENTE - MENSALISTA (ENCARGOS COMPLEMENTARES)</t>
  </si>
  <si>
    <t>MATED-14628</t>
  </si>
  <si>
    <t>FERRAMENTAS PARA FAMÍLIA SOLDADOR - HORISTA (ENCARGOS COMPLEMENTARES)</t>
  </si>
  <si>
    <t>157.04 - SEGURO</t>
  </si>
  <si>
    <t>MATED-13098</t>
  </si>
  <si>
    <t>SEGURO - HORISTA (ENCARGOS COMPLEMENTARES)</t>
  </si>
  <si>
    <t>MATED-21748</t>
  </si>
  <si>
    <t>SEGURO - MENSALISTA (ENCARGOS COMPLEMENTARES)</t>
  </si>
  <si>
    <t>157.05 - TRANSPORTE</t>
  </si>
  <si>
    <t>MATED-13097</t>
  </si>
  <si>
    <t>TRANSPORTE - HORISTA (ENCARGOS COMPLEMENTARES)</t>
  </si>
  <si>
    <t>MATED-29746</t>
  </si>
  <si>
    <t>TRANSPORTE - MENSALISTA (ENCARGOS COMPLEMENTARES)</t>
  </si>
  <si>
    <t>158 - PAREDE EM CHAPA DE GESSO ACARTONADO (DRYWALL)</t>
  </si>
  <si>
    <t>MATED-28763</t>
  </si>
  <si>
    <t>JUNÇÃO PARA FORRO (TIPO: H|LARGURA: 35MM|COMPRIMENTO: 50MM|ESPESSURA: 0,5MM|MATERIAL: AÇO GALVANIZADO|APLICAÇÃO: CHAPA DE GESSO ACARTONADO)</t>
  </si>
  <si>
    <t>158.01 - CHAPA DE GESSO E ACESSÓRIOS</t>
  </si>
  <si>
    <t>MATED-8139</t>
  </si>
  <si>
    <t>CHAPA DE GESSO ACARTONADO (TIPO: RESISTÊNCIA A UMIDADE [RU]|COR: VERDE|ESPESSURA: 12,5 MM|LARGURA: 120CM|ALTURA*: 180CM|PESO: 12[KG/M2])*VALOR REFERENCIAL</t>
  </si>
  <si>
    <t>MATED-8130</t>
  </si>
  <si>
    <t>CHAPA DE GESSO ACARTONADO (TIPO: STANDARD [ST]|COR: BRANCA|ESPESSURA: 12,5 MM|LARGURA: 120CM|ALTURA*: 180CM|PESO: 8[KG/M2])*VALOR REFERENCIAL</t>
  </si>
  <si>
    <t>MATED-8133</t>
  </si>
  <si>
    <t>FITA MICROPERFURADA (LARGURA: 5CM|APLICAÇÃO: TRATAMENTO DE JUNTA EM CHAPA DE GESSO PARA ACARTONADO)</t>
  </si>
  <si>
    <t>158.02 - GESSO E MASSA REJUNTE (DRYWALL)</t>
  </si>
  <si>
    <t>MATED-8138</t>
  </si>
  <si>
    <t>GESSO COLA (APLICAÇÃO: CHAPAS DE GESSO ACARTONADO)</t>
  </si>
  <si>
    <t>MATED-8134</t>
  </si>
  <si>
    <t>MASSA DE REJUNTE (APLICAÇÃO: CHAPA DE GESSO ACARTONADO)</t>
  </si>
  <si>
    <t>158.03 - PARAFUSO ATARRAXANTE</t>
  </si>
  <si>
    <t>MATED-8137</t>
  </si>
  <si>
    <t>PARAFUSO (ROSCA: AUTOATARRAXANTE|CABEÇA: LENTILHA|MATERIAL: AÇO|ACABAMENTO: ZINCADO|COMPRIMENTO: 9,5MM|DIAMETRO: 4,2MM|APLICAÇÃO: CHAPA DE GESSO ACARTONADO)</t>
  </si>
  <si>
    <t>MATED-8135</t>
  </si>
  <si>
    <t>PARAFUSO (ROSCA: AUTOATARRAXANTE|CABEÇA: TROMBETA|MATERIAL: AÇO|ACABAMENTO: FOSFATIZADO|COMPRIMENTO: 25MM|DIÂMETRO: 3,5MM|APLICAÇÃO: CHAPA DE GESSO ACARTONADO)</t>
  </si>
  <si>
    <t>MATED-8136</t>
  </si>
  <si>
    <t>PARAFUSO (ROSCA: AUTOATARRAXANTE|CABEÇA: TROMBETA|MATERIAL: AÇO|ACABAMENTO: FOSFATIZADO|COMPRIMENTO: 35MM|DIÂMETRO: 3,5MM|APLICAÇÃO: CHAPA DE GESSO ACARTONADO)</t>
  </si>
  <si>
    <t>MATED-28722</t>
  </si>
  <si>
    <t>PARAFUSO (ROSCA: AUTOBROCANTE|MATERIAL: AÇO|ACABAMENTO: ZINCADO|COMPRIMENTO: 19MM|DIÂMETRO: 4,8MM[3/16"])</t>
  </si>
  <si>
    <t>158.04 - PERFIL GUIA, MONTANTE, CANALETA E ACESSÓRIOS</t>
  </si>
  <si>
    <t>MATED-8131</t>
  </si>
  <si>
    <t>PERFIL (TIPO: GUIA|MATERIAL: AÇO GALVANIZADO|ESPESSURA: 0,5MM|LARGURA: 70MM|COMPRIMENTO: 3000MM|APLICAÇÃO: PAREDE EM CHAPA DE GESSO ACARTONADO)</t>
  </si>
  <si>
    <t>MATED-31714</t>
  </si>
  <si>
    <t>PERFIL (TIPO: GUIA|MATERIAL: AÇO GALVANIZADO|ESPESSURA: 0,5MM|LARGURA: 90MM|COMPRIMENTO: 3000MM|APLICAÇÃO: PAREDE EM CHAPA DE GESSO ACARTONADO)</t>
  </si>
  <si>
    <t>MATED-8132</t>
  </si>
  <si>
    <t>PERFIL (TIPO: MONTANTE|MATERIAL: AÇO GALVANIZADO|ESPESSURA: 0,5MM|LARGURA: 70MM|COMPRIMENTO: 3000MM|APLICAÇÃO: PAREDE EM CHAPA DE GESSO ACARTONADO)</t>
  </si>
  <si>
    <t>MATED-31715</t>
  </si>
  <si>
    <t>PERFIL (TIPO: MONTANTE|MATERIAL: AÇO GALVANIZADO|ESPESSURA: 0,5MM|LARGURA: 90MM|COMPRIMENTO: 3000MM|APLICAÇÃO: PAREDE EM CHAPA DE GESSO ACARTONADO)</t>
  </si>
  <si>
    <t>159 - FORRO DE GESSO</t>
  </si>
  <si>
    <t>MATED-28821</t>
  </si>
  <si>
    <t>PLACA DE GESSO (FORMATO: QUADRADO|COR: BRANCA|LARGURA: 60CM|COMPRIMENTO: 60CM|ESPESSURA: 2CM|PESO*: 15,25[KG/M2])*VALOR REFERENCIAL</t>
  </si>
  <si>
    <t>159.01 - CHAPA DE GESSO E ACESSÓRIOS</t>
  </si>
  <si>
    <t>MATED-11139</t>
  </si>
  <si>
    <t>EM PROCESSO DE INATIVAÇÃO - COLOCAÇÃO DE MOLDURA DE GESSO</t>
  </si>
  <si>
    <t>MATED-28456</t>
  </si>
  <si>
    <t>PERFIL TABICA (MATERIAL: AÇO GALVANIZADO|TIPO: LISA|ACABAMENTO: PINTURA|COR: BRANCA|LARGURA*: 4,8CM|ALTURA*: 4,0CM|COMPRIMENTO: 300CM)*VALORES REFERENCIAIS APROXIMADOS</t>
  </si>
  <si>
    <t>MATED-28769</t>
  </si>
  <si>
    <t>PLACA GESSO (DIMENSÃO: 60X60CM|ESPESSURA*: 2CM|ACABAMENTO: LISO|COR: BRANCA|APLICAÇÃO: FORRO|PESO:* 5,5KG)*VALORES REFERENCIAIS APROXIMADOS</t>
  </si>
  <si>
    <t>MATED-28771</t>
  </si>
  <si>
    <t>PRESILHA REGULADORA PARA PERFIL (MATERIAL: AÇO GALVANIZADO|LARGURA: 43MM|ESPESSURA: 0,95MM|COMPRIMENTO*: 114MM)*VALORES REFERENCIAIS APROXIMADOS</t>
  </si>
  <si>
    <t>MATED-28781</t>
  </si>
  <si>
    <t>TIRANTE (MATERIAL: AÇO GALVANIZADO|NÚMERO: 10|DIÂMETRO*: 4,19MM|COMPRIMENTO: 50CM)*VALORES REFERENCIAIS APROXIMADOS</t>
  </si>
  <si>
    <t>MATED-28782</t>
  </si>
  <si>
    <t>UNIÃO (MATERIAL: AÇO GALVANIZADO|LARGURA: 40MM|COMPRIMENTO: 90MM|ESPESSURA: 0,5MM|APLICAÇÃO: PERFIL CANALETA "C")</t>
  </si>
  <si>
    <t>161 - SERVIÇOS DE FUNDAÇÕES</t>
  </si>
  <si>
    <t>161.02 - EMENDA DE ESTACA</t>
  </si>
  <si>
    <t>MATED-11095</t>
  </si>
  <si>
    <t>EMENDA DE ESTACA PRÉ MOLDADA ATÉ 65T.</t>
  </si>
  <si>
    <t>161.05 - ESTACA PRÉ-MOLDADA PROTENDIDA</t>
  </si>
  <si>
    <t>MATED-11084</t>
  </si>
  <si>
    <t>CRAVAÇÃO DE ESTACA (TIPO: PRÉ-MOLDADA|MATERIAL: CONCRETO PROTENDIDO|SEÇÃO: QUADRADA|DIMENSÃO: 15X15CM|CAPACIDADE DE CARGA: 25T)</t>
  </si>
  <si>
    <t>MATED-11090</t>
  </si>
  <si>
    <t>CRAVAÇÃO DE ESTACA (TIPO: PRÉ-MOLDADA|MATERIAL: CONCRETO PROTENDIDO|SEÇÃO: QUADRADA|DIMENSÃO: 17X17CM|CAPACIDADE DE CARGA: 35T)</t>
  </si>
  <si>
    <t>MATED-11085</t>
  </si>
  <si>
    <t>CRAVAÇÃO DE ESTACA (TIPO: PRÉ-MOLDADA|MATERIAL: CONCRETO PROTENDIDO|SEÇÃO: QUADRADA|DIMENSÃO: 20X20CM|CAPACIDADE DE CARGA: 50T)</t>
  </si>
  <si>
    <t>MATED-11086</t>
  </si>
  <si>
    <t>CRAVAÇÃO DE ESTACA (TIPO: PRÉ-MOLDADA|MATERIAL: CONCRETO PROTENDIDO|SEÇÃO: QUADRADA|DIMENSÃO: 21,5X21,5CM|CAPACIDADE DE CARGA: 60T)</t>
  </si>
  <si>
    <t>MATED-11091</t>
  </si>
  <si>
    <t>CRAVAÇÃO DE ESTACA (TIPO: PRÉ-MOLDADA|MATERIAL: CONCRETO PROTENDIDO|SEÇÃO: QUADRADA|DIMENSÃO: 23X23CM|CAPACIDADE DE CARGA: 70T)</t>
  </si>
  <si>
    <t>MATED-11092</t>
  </si>
  <si>
    <t>CRAVAÇÃO DE ESTACA (TIPO: PRÉ-MOLDADA|MATERIAL: CONCRETO PROTENDIDO|SEÇÃO: QUADRADA|DIMENSÃO: 25,5X25,5CM|CAPACIDADE DE CARGA: 85T)</t>
  </si>
  <si>
    <t>162 - SERVIÇOS TOPOGRÁFICOS E SONDAGEM</t>
  </si>
  <si>
    <t>162.02 - LOCAÇÃO TOPOGRÁFICA</t>
  </si>
  <si>
    <t>MATED-31387</t>
  </si>
  <si>
    <t>MARCO TOPOGRÁFICO (COMPRIMENTO: 40CM|PLACA DE IDENTIFICAÇÃO: INCLUSA)</t>
  </si>
  <si>
    <t>163 - ENSAIOS TECNOLÓGICOS</t>
  </si>
  <si>
    <t>163.01 - ENSAIO EM LABORATÓRIO</t>
  </si>
  <si>
    <t>MATED-11074</t>
  </si>
  <si>
    <t>MATED-11056</t>
  </si>
  <si>
    <t>MATED-11057</t>
  </si>
  <si>
    <t>MATED-11055</t>
  </si>
  <si>
    <t>MATED-11058</t>
  </si>
  <si>
    <t>MATED-11048</t>
  </si>
  <si>
    <t>MATED-11061</t>
  </si>
  <si>
    <t>MATED-11070</t>
  </si>
  <si>
    <t>MATED-11051</t>
  </si>
  <si>
    <t>MATED-11052</t>
  </si>
  <si>
    <t>MATED-11053</t>
  </si>
  <si>
    <t>MATED-11054</t>
  </si>
  <si>
    <t>MATED-11062</t>
  </si>
  <si>
    <t>MATED-11060</t>
  </si>
  <si>
    <t>MATED-11059</t>
  </si>
  <si>
    <t>MATED-11069</t>
  </si>
  <si>
    <t>MATED-11066</t>
  </si>
  <si>
    <t>MATED-11068</t>
  </si>
  <si>
    <t>MATED-11067</t>
  </si>
  <si>
    <t>MATED-11065</t>
  </si>
  <si>
    <t>MATED-11063</t>
  </si>
  <si>
    <t>MATED-11064</t>
  </si>
  <si>
    <t>MATED-11050</t>
  </si>
  <si>
    <t>MATED-11045</t>
  </si>
  <si>
    <t>ENSAIO DE TRAÇÃO, DOBRAMENTO E VERIFICAÇÃO DE BITOLAS EM BARRAS DE AÇO ACIMA DE 1 POL.</t>
  </si>
  <si>
    <t>MATED-11034</t>
  </si>
  <si>
    <t>ENSAIO DE TRAÇÃO, DOBRAMENTO E VERIFICAÇÃO DE BITOLAS EM BARRAS DE AÇO ATÉ 1 POL.</t>
  </si>
  <si>
    <t>MATED-11049</t>
  </si>
  <si>
    <t>MATED-11071</t>
  </si>
  <si>
    <t>164 - DIVISÓRIAS NAVAL</t>
  </si>
  <si>
    <t>164.01 - DIVISÓRIA NAVAL</t>
  </si>
  <si>
    <t>MATED-11106</t>
  </si>
  <si>
    <t>DIVISÓRIA EM PAINEL REMOVÍVEL, NÚCLEO COMPENSADO NAVAL-P.AÇO TIPO C - FORNECIMENTO E INSTALAÇÃO</t>
  </si>
  <si>
    <t>MATED-11107</t>
  </si>
  <si>
    <t>DIVISÓRIA EM PAINEL REMOVÍVEL, NÚCLEO COMP.NAVAL-P.ALUMÍNIO TIPO C - FORNECIMENTO E INSTALAÇÃO</t>
  </si>
  <si>
    <t>165 - SOLDAS, ELETRODOS E ACESSÓRIOS</t>
  </si>
  <si>
    <t>165.01 - ELETRODO E ACESSÓRIOS</t>
  </si>
  <si>
    <t>MATED-11339</t>
  </si>
  <si>
    <t>ELETRODO REVESTIDO PARA SOLDA (DIÂMETRO NOMINAL: 3,25MM|FAIXA DE CORRENTE ELÉTRICA: 110-150A|COMPRIMENTO: 350MM|CLASSIFICAÇÃO: E6013|APLICAÇÃO: COMUM DE USO GERAL)</t>
  </si>
  <si>
    <t>MATED-2089</t>
  </si>
  <si>
    <t>ELETRODO REVESTIDO PARA SOLDA (DIÂMETRO NOMINAL: 4,0MM|FAIXA DE CORRENTE ELÉTRICA: 110-150A|COMPRIMENTO: 450MM|CLASSIFICAÇÃO: E7018|APLICAÇÃO: ESTRUTURAS METÁLICAS)</t>
  </si>
  <si>
    <t>MATED-26580</t>
  </si>
  <si>
    <t>ELETRODO REVESTIDO PARA SOLDA (FAIXA DE CORRENTE ELÉTRICA: 90-120A|COMPRIMENTO: 350MM|CLASSIFICAÇÃO: E309L-17|APLICAÇÃO: AÇO INOX AISI 304)</t>
  </si>
  <si>
    <t>MATED-18294</t>
  </si>
  <si>
    <t>GEL DECAPANTE (APLICAÇÃO: LIMPEZA EM SOLDA INOX|CONTEÚDO EMBALAGEM: QUILO|RENDIMENTO*: 15M2)*VALORES REFERENCIAIS APROXIMADOS</t>
  </si>
  <si>
    <t>165.02 - SOLDAGEM</t>
  </si>
  <si>
    <t>MATED-12336</t>
  </si>
  <si>
    <t>PONTO DE SOLDA AUTOGENA COM 2 CM PARA SERVIÇO UNITÁRIO</t>
  </si>
  <si>
    <t>MATED-13089</t>
  </si>
  <si>
    <t>SOLDA DE TOPO (APLICAÇÃO: PERFIL METÁLICO SIMPLES)</t>
  </si>
  <si>
    <t>MATED-10583</t>
  </si>
  <si>
    <t>SOLDA TOPO EM PERFIL METÁLICO TIPO TRILHO DUPLO - FORNECIMENTO E INSTALAÇÃO</t>
  </si>
  <si>
    <t>MATED-10586</t>
  </si>
  <si>
    <t>SOLDA TOPO EM PERFIL METÁLICO TIPO TRILHO SIMPLES - FORNECIMENTO E INSTALAÇÃO</t>
  </si>
  <si>
    <t>166 - ESPELHOS</t>
  </si>
  <si>
    <t>166.01 - ESPELHO CRISTAL</t>
  </si>
  <si>
    <t>MATED-22623</t>
  </si>
  <si>
    <t>ESPELHO (TIPO: CRISTAL|COR: PRATA|ACABAMENTO: LAPIDADO|ESPESSURA: 4MM)</t>
  </si>
  <si>
    <t>167 - ESTRUTURAS METÁLICAS</t>
  </si>
  <si>
    <t>167.01 - AÇO</t>
  </si>
  <si>
    <t>MATED-20138</t>
  </si>
  <si>
    <t>AÇO (APLICAÇÃO: PERFIS ESTRUTURAIS|NORMAS: ASTM A-36/A-572)</t>
  </si>
  <si>
    <t>MATED-20139</t>
  </si>
  <si>
    <t>AÇO (APLICAÇÃO: USO GERAL|NORMAS: ASTM A-36/A-572)</t>
  </si>
  <si>
    <t>MATED-28442</t>
  </si>
  <si>
    <t>AÇO CARBONO (APLICAÇÃO: TRILHOS|MATERIAL: USADO)</t>
  </si>
  <si>
    <t>MATED-13093</t>
  </si>
  <si>
    <t>EM PROCESSO DE INATIVAÇÃO - ESTRUTURA PARA COBERTURA EM AÇO A36, INCLUSIVE MONTAGEM</t>
  </si>
  <si>
    <t>168 - FORRO MADEIRA</t>
  </si>
  <si>
    <t>168.01 - FORRO EM MADEIRA</t>
  </si>
  <si>
    <t>MATED-34306</t>
  </si>
  <si>
    <t>FORRO EM RÉGUA (MATERIAL: ANGELIM OU EQUIVALENTE|LARGURA: 10CM|ESPESSURA*: 10MM|SISTEMA: MACHO E FÊMEA|ACABAMENTO: FRISADO|COR: NATURAL)*VALORES REFERENCIAIS APROXIMADOS</t>
  </si>
  <si>
    <t>MATED-34305</t>
  </si>
  <si>
    <t>FORRO EM RÉGUA (MATERIAL: PINUS OU EQUIVALENTE|LARGURA: 10CM|ESPESSURA*: 10MM|SISTEMA: MACHO E FÊMEA|ACABAMENTO: FRISADO|COR: NATURAL)*VALORES REFERENCIAIS APROXIMADOS</t>
  </si>
  <si>
    <t>169 - FORRO PVC</t>
  </si>
  <si>
    <t>169.01 - FORRO EM PVC</t>
  </si>
  <si>
    <t>MATED-28731</t>
  </si>
  <si>
    <t>ACABAMENTO PARA FORRO (MODELO: PERFIL U|MATERIAL: PVC|ALTURA*: 22MM|LARGURA*: 40MM|APLICAÇÃO: FORRO EM RÉGUA DE PVC|COR: BRANCA)*VALORES REFERENCIAIS APROXIMADOS</t>
  </si>
  <si>
    <t>MATED-28723</t>
  </si>
  <si>
    <t>EMENDA PARA FORRO EM RÉGUA (MATERIAL: PVC|LARGURA: 20CM|ESPESSURA*: 10MM|SISTEMA: MACHO E FÊMEA|COR: BRANCA)*VALORES REFERENCIAIS APROXIMADOS</t>
  </si>
  <si>
    <t>MATED-28725</t>
  </si>
  <si>
    <t>FORRO EM RÉGUA (MATERIAL: PVC|LARGURA: 20CM|ESPESSURA*: 10MM|SISTEMA: MACHO E FÊMEA|ACABAMENTO: FRISADO|COR: BRANCA)*VALORES REFERENCIAIS APROXIMADOS</t>
  </si>
  <si>
    <t>170 - SERVIÇOS DE IMPERMEABILIZAÇÃO</t>
  </si>
  <si>
    <t>170.01 - CRISTALIZAÇÃO</t>
  </si>
  <si>
    <t>MATED-11103</t>
  </si>
  <si>
    <t>IMPERMEABILIZAÇÃO POR INFILTRAÇÃO E CRISTALIZAÇÃO - FORNECIMENTO E INSTALAÇÃO</t>
  </si>
  <si>
    <t>170.02 - MANTA ASFÁLTICA</t>
  </si>
  <si>
    <t>MATED-11113</t>
  </si>
  <si>
    <t>IMPERMEABILI ZAÇÃO COM MANTA ASFÁLTICA E = 4 MM - FORNECIMENTO E INSTALAÇÃO</t>
  </si>
  <si>
    <t>MATED-11104</t>
  </si>
  <si>
    <t>IMPERMEABILIZAÇÃO COM MANTA ASFÁLTICA E = 4 MM - ANTI-RAIZ - FORNECIMENTO E INSTALAÇÃO</t>
  </si>
  <si>
    <t>174 - PISOS MARMORITE/GRANILITE/INDUSTRIAIS</t>
  </si>
  <si>
    <t>174.01 -  GRANILITE, MARMORITE OU GRANITINA</t>
  </si>
  <si>
    <t>MATED-12452</t>
  </si>
  <si>
    <t>DIVISÓRIA EM MARMORITE E = 3 CM</t>
  </si>
  <si>
    <t>MATED-11129</t>
  </si>
  <si>
    <t>PISO EM GRANILITE, MARMORITE OU GRANITINA, AGREGADO COR PRETO, CINZA, PALHA OU BRANCO, ESP. 8MM, INCLUSIVE APLICAÇÃO NO LOCAL, SELANTE E POLIMENTO</t>
  </si>
  <si>
    <t>MATED-11130</t>
  </si>
  <si>
    <t>PISO EM MARMORITE ACABAMENTO FULGER, COR VERMELHA, NATURAL COM GRÂNULOS BRANCOS - FORNECIMENTO E INSTALAÇÃO</t>
  </si>
  <si>
    <t>176 - VIDROS</t>
  </si>
  <si>
    <t>176.01 - FIXADORES DE VIDRO</t>
  </si>
  <si>
    <t>MATED-31646</t>
  </si>
  <si>
    <t>MASSA DE VIDRACEIRO (DENSIDADE MÉDIA: 2,1KG/DM3)</t>
  </si>
  <si>
    <t>MATED-9206</t>
  </si>
  <si>
    <t>PERFIL DE BORRACHA (MEDIDAS: 3MMX15MM*|APLICAÇÃO: ESQUADRIAS) *VALORES REFERENCIAIS APROXIMADOS</t>
  </si>
  <si>
    <t>176.02 - VIDRO ARMADO</t>
  </si>
  <si>
    <t>MATED-29735</t>
  </si>
  <si>
    <t>VIDRO ARAMADO TRANSLÚCIDO (COR: INCOLOR|ESPESSURA: 6MM|TEXTURA: IMPRESSO)</t>
  </si>
  <si>
    <t>176.03 - VIDRO CRISTAL</t>
  </si>
  <si>
    <t>MATED-9224</t>
  </si>
  <si>
    <t>VIDRO COMUM (COR: INCOLOR|ESPESSURA: 3MM|TEXTURA: LISA)</t>
  </si>
  <si>
    <t>MATED-9225</t>
  </si>
  <si>
    <t>VIDRO COMUM (COR: INCOLOR|ESPESSURA: 4MM|TEXTURA: LISA)</t>
  </si>
  <si>
    <t>MATED-9226</t>
  </si>
  <si>
    <t>VIDRO COMUM (COR: INCOLOR|ESPESSURA: 6MM|TEXTURA: LISA)</t>
  </si>
  <si>
    <t>176.04 - VIDRO FANTASIA</t>
  </si>
  <si>
    <t>MATED-9246</t>
  </si>
  <si>
    <t>VIDRO FANTASIA (COR: INCOLOR|ESPESSURA: 3MM|TEXTURA: MINI-BOREAL, MARTELADO OU CANELADO)</t>
  </si>
  <si>
    <t>MATED-9227</t>
  </si>
  <si>
    <t>VIDRO FANTASIA (COR: INCOLOR|ESPESSURA: 4MM|TEXTURA: MINI-BOREAL, MARTELADO OU CANELADO)</t>
  </si>
  <si>
    <t>176.06 - VIDRO PLUMBÍFERO</t>
  </si>
  <si>
    <t>MATED-11159</t>
  </si>
  <si>
    <t>VIDRO PLUMBÍFERO (MEDIDAS: 40X30CM|PROTEÇÃO: 2.1MMPB|APLICAÇÃO: PROTEÇÃO RADIOLÓGICA)</t>
  </si>
  <si>
    <t>176.07 - VIDRO TEMPERADO</t>
  </si>
  <si>
    <t>MATED-9205</t>
  </si>
  <si>
    <t>VIDRO TEMPERADO (COR: INCOLOR|ESPESSURA: 10MM|TEXTURA: LISA)</t>
  </si>
  <si>
    <t>MATED-9209</t>
  </si>
  <si>
    <t>VIDRO TEMPERADO (COR: INCOLOR|ESPESSURA: 6MM|TEXTURA: LISA)</t>
  </si>
  <si>
    <t>MATED-9208</t>
  </si>
  <si>
    <t>VIDRO TEMPERADO (COR: INCOLOR|ESPESSURA: 8MM|TEXTURA: LISA)</t>
  </si>
  <si>
    <t>177 - VEÍCULOS</t>
  </si>
  <si>
    <t>177.01 - VEÍCULO TIPO HATCH OU SEDAN</t>
  </si>
  <si>
    <t>MATED-16331</t>
  </si>
  <si>
    <t>CUSTO FIXO - VEÍCULO TIPO HATCH, OBEDECIDOS OS SEGUINTES REQUISITOS MÍNIMOS: TER NO MÁXIMO UM (1) ANO DE USO, ATÉ 20.000KM RODADOS, POTÊNCIA MÍNIMA DE 100CV, DIREÇÃO ASSISTIDA, AR CONDICIONADO, DESEMBAÇADOR DE VIDROS, RÁDIO AM/FM, EMPLACADO, COM SEGURO TOTAL</t>
  </si>
  <si>
    <t>MATED-16333</t>
  </si>
  <si>
    <t>CUSTO FIXO - VEÍCULO TIPO SEDAN, OBEDECIDOS OS SEGUINTES REQUISITOS MÍNIMOS: TER NO MÁXIMO UM (1) ANO DE USO, ATÉ 20.000KM RODADOS, POTÊNCIA MÍNIMA DE 100CV, DIREÇÃO ASSISTIDA, AR CONDICIONADO, DESEMBAÇADOR DE VIDROS, RÁDIO AM/FM, EMPLACADO, COM SEGURO TOTAL</t>
  </si>
  <si>
    <t>MATED-16332</t>
  </si>
  <si>
    <t>CUSTO VARIÁVEL - VEÍCULO TIPO HATCH, OBEDECIDOS OS SEGUINTES REQUISITOS MÍNIMOS: TER NO MÁXIMO UM (1) ANO DE USO, ATÉ 20.000KM RODADOS, POTÊNCIA MÍNIMA DE 100CV, DIREÇÃO ASSISTIDA, AR CONDICIONADO, DESEMBAÇADOR DE VIDROS, RÁDIO AM/FM, EMPLACADO, COM SEGURO TOTAL, INCLUSIVE MANUTENÇÃO E COMBUSTÍVEL</t>
  </si>
  <si>
    <t>MATED-16334</t>
  </si>
  <si>
    <t>CUSTO VARIÁVEL - VEÍCULO TIPO SEDAN, OBEDECIDOS OS SEGUINTES REQUISITOS MÍNIMOS: TER NO MÁXIMO UM (1) ANO DE USO, ATÉ 20.000KM RODADOS, POTÊNCIA MÍNIMA DE 100CV, DIREÇÃO ASSISTIDA, AR CONDICIONADO, DESEMBAÇADOR DE VIDROS, RÁDIO AM/FM, EMPLACADO, COM SEGURO TOTAL, INCLUSIVE MANUTENÇÃO E COMBUSTÍVEL</t>
  </si>
  <si>
    <t>179 - ESPAÇADOR E DISTANCIADOR</t>
  </si>
  <si>
    <t>179.01 - ESPAÇADOR</t>
  </si>
  <si>
    <t>MATED-9299</t>
  </si>
  <si>
    <t>ESPAÇADOR/DISTANCIADOR (MATERIAL: PLÁSTICO|COBRIMENTO: 30MM|TIPO: CIRCULAR ENTRADA LATERAL|BITOLA AÇO: MENOR OU IGUAL 12,5MM)</t>
  </si>
  <si>
    <t>MATED-9297</t>
  </si>
  <si>
    <t>ESPAÇADOR/DISTANCIADOR (MATERIAL: PLÁSTICO|COBRIMENTO: 30MM|TIPO: TORRE/CADEIRINHA/PINO|BITOLA AÇO: MENOR OU IGUAL 12,5MM)</t>
  </si>
  <si>
    <t>MATED-9300</t>
  </si>
  <si>
    <t>ESPAÇADOR/DISTANCIADOR (MATERIAL: PLÁSTICO|COBRIMENTO: 50MM|TIPO: CIRCULAR ENTRADA LATERAL|BITOLA AÇO: MAIOR 12,5MM)</t>
  </si>
  <si>
    <t>MATED-33217</t>
  </si>
  <si>
    <t>PROTETOR PARA PONTA DE FERRAGEM (BITOLAS: 8-25MM)</t>
  </si>
  <si>
    <t>202 - ESTRUTURA DE ALUMÍNIO</t>
  </si>
  <si>
    <t>202.01 - ALUMÍNIO</t>
  </si>
  <si>
    <t>MATED-22627</t>
  </si>
  <si>
    <t>ALUMÍNIO ANODIZADO (APLICAÇÃO: PERFIS)</t>
  </si>
  <si>
    <t>CODIGO  DA COMPOSICAO</t>
  </si>
  <si>
    <t>DESCRICAO DA COMPOSICAO</t>
  </si>
  <si>
    <t>CUSTO TOTAL</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</si>
  <si>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</si>
  <si>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</si>
  <si>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</si>
  <si>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</si>
  <si>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</si>
  <si>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</si>
  <si>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</si>
  <si>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</si>
  <si>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</si>
  <si>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</si>
  <si>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</si>
  <si>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</si>
  <si>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</si>
  <si>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</si>
  <si>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</si>
  <si>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</si>
  <si>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</si>
  <si>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</si>
  <si>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</si>
  <si>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</si>
  <si>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</si>
  <si>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</si>
  <si>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</si>
  <si>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</si>
  <si>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</si>
  <si>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</si>
  <si>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</si>
  <si>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</si>
  <si>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</si>
  <si>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</si>
  <si>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</si>
  <si>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</si>
  <si>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</si>
  <si>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</si>
  <si>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</si>
  <si>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</si>
  <si>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</si>
  <si>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</si>
  <si>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</si>
  <si>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</si>
  <si>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</si>
  <si>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</si>
  <si>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</si>
  <si>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</si>
  <si>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</si>
  <si>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</si>
  <si>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</si>
  <si>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</si>
  <si>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</si>
  <si>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</si>
  <si>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</si>
  <si>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</si>
  <si>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</si>
  <si>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</si>
  <si>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</si>
  <si>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</si>
  <si>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</si>
  <si>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</si>
  <si>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</si>
  <si>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</si>
  <si>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</si>
  <si>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</si>
  <si>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</si>
  <si>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</si>
  <si>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</si>
  <si>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</si>
  <si>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</si>
  <si>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</si>
  <si>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</si>
  <si>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</si>
  <si>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</si>
  <si>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</si>
  <si>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</si>
  <si>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</si>
  <si>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</si>
  <si>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</si>
  <si>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</si>
  <si>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</si>
  <si>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</si>
  <si>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</si>
  <si>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</si>
  <si>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</si>
  <si>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</si>
  <si>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</si>
  <si>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</si>
  <si>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</si>
  <si>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</si>
  <si>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</si>
  <si>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</si>
  <si>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</si>
  <si>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</si>
  <si>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</si>
  <si>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</si>
  <si>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</si>
  <si>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</si>
  <si>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</si>
  <si>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</si>
  <si>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</si>
  <si>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</si>
  <si>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</si>
  <si>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</si>
  <si>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</si>
  <si>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</si>
  <si>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</si>
  <si>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</si>
  <si>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</si>
  <si>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</si>
  <si>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</si>
  <si>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</si>
  <si>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</si>
  <si>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</si>
  <si>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</si>
  <si>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</si>
  <si>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</si>
  <si>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</si>
  <si>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</si>
  <si>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</si>
  <si>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</si>
  <si>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</si>
  <si>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</si>
  <si>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</si>
  <si>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</si>
  <si>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</si>
  <si>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</si>
  <si>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</si>
  <si>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</si>
  <si>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</si>
  <si>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</si>
  <si>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</si>
  <si>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</si>
  <si>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</si>
  <si>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</si>
  <si>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</si>
  <si>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</si>
  <si>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</si>
  <si>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</si>
  <si>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</si>
  <si>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</si>
  <si>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</si>
  <si>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</si>
  <si>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</si>
  <si>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</si>
  <si>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</si>
  <si>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</si>
  <si>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</si>
  <si>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</si>
  <si>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</si>
  <si>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</si>
  <si>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</si>
  <si>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</si>
  <si>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</si>
  <si>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</si>
  <si>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</si>
  <si>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</si>
  <si>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</si>
  <si>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</si>
  <si>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</si>
  <si>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</si>
  <si>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</si>
  <si>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</si>
  <si>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</si>
  <si>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</si>
  <si>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</si>
  <si>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</si>
  <si>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</si>
  <si>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</si>
  <si>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</si>
  <si>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</si>
  <si>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</si>
  <si>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</si>
  <si>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</si>
  <si>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</si>
  <si>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</si>
  <si>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</si>
  <si>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</si>
  <si>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</si>
  <si>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</si>
  <si>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</si>
  <si>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</si>
  <si>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</si>
  <si>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</si>
  <si>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</si>
  <si>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</si>
  <si>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</si>
  <si>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</si>
  <si>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</si>
  <si>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</si>
  <si>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</si>
  <si>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</si>
  <si>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</si>
  <si>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</si>
  <si>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</si>
  <si>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</si>
  <si>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</si>
  <si>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</si>
  <si>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</si>
  <si>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</si>
  <si>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</si>
  <si>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</si>
  <si>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</si>
  <si>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</si>
  <si>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</si>
  <si>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</si>
  <si>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</si>
  <si>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</si>
  <si>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</si>
  <si>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</si>
  <si>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</si>
  <si>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</si>
  <si>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</si>
  <si>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</si>
  <si>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</si>
  <si>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</si>
  <si>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</si>
  <si>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</si>
  <si>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</si>
  <si>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</si>
  <si>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</si>
  <si>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</si>
  <si>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</si>
  <si>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</si>
  <si>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</si>
  <si>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</si>
  <si>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</si>
  <si>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</si>
  <si>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</si>
  <si>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</si>
  <si>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</si>
  <si>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</si>
  <si>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</si>
  <si>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</si>
  <si>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</si>
  <si>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</si>
  <si>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</si>
  <si>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</si>
  <si>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</si>
  <si>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</si>
  <si>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</si>
  <si>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</si>
  <si>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</si>
  <si>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</si>
  <si>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</si>
  <si>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</si>
  <si>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</si>
  <si>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</si>
  <si>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</si>
  <si>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</si>
  <si>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</si>
  <si>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</si>
  <si>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</si>
  <si>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</si>
  <si>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</si>
  <si>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</si>
  <si>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</si>
  <si>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</si>
  <si>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</si>
  <si>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</si>
  <si>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</si>
  <si>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</si>
  <si>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</si>
  <si>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</si>
  <si>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</si>
  <si>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</si>
  <si>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</si>
  <si>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</si>
  <si>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</si>
  <si>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</si>
  <si>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</si>
  <si>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</si>
  <si>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</si>
  <si>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</si>
  <si>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</si>
  <si>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</si>
  <si>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</si>
  <si>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</si>
  <si>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</si>
  <si>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</si>
  <si>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</si>
  <si>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</si>
  <si>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</si>
  <si>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</si>
  <si>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</si>
  <si>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</si>
  <si>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</si>
  <si>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</si>
  <si>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</si>
  <si>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</si>
  <si>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</si>
  <si>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</si>
  <si>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</si>
  <si>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</si>
  <si>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</si>
  <si>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</si>
  <si>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</si>
  <si>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</si>
  <si>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</si>
  <si>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</si>
  <si>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</si>
  <si>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</si>
  <si>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</si>
  <si>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</si>
  <si>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</si>
  <si>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</si>
  <si>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</si>
  <si>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</si>
  <si>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</si>
  <si>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</si>
  <si>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</si>
  <si>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</si>
  <si>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</si>
  <si>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</si>
  <si>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</si>
  <si>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</si>
  <si>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</si>
  <si>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</si>
  <si>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</si>
  <si>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</si>
  <si>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</si>
  <si>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</si>
  <si>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</si>
  <si>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</si>
  <si>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</si>
  <si>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</si>
  <si>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</si>
  <si>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</si>
  <si>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</si>
  <si>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</si>
  <si>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</si>
  <si>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</si>
  <si>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</si>
  <si>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</si>
  <si>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</si>
  <si>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</si>
  <si>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</si>
  <si>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</si>
  <si>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</si>
  <si>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</si>
  <si>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</si>
  <si>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</si>
  <si>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</si>
  <si>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</si>
  <si>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</si>
  <si>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</si>
  <si>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AF_03/2024_PS</t>
  </si>
  <si>
    <t>ESTRUTURA DE MADEIRA PROVISÓRIA PARA SUPORTE DE CAIXA DÁGUA ELEVADA DE 3000 LITROS. AF_03/2024_PS</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</si>
  <si>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</si>
  <si>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</si>
  <si>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</si>
  <si>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</si>
  <si>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</si>
  <si>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</si>
  <si>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</si>
  <si>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</si>
  <si>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</si>
  <si>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</si>
  <si>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</si>
  <si>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</si>
  <si>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</si>
  <si>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</si>
  <si>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</si>
  <si>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</si>
  <si>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</si>
  <si>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</si>
  <si>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</si>
  <si>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</si>
  <si>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</si>
  <si>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</si>
  <si>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</si>
  <si>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</si>
  <si>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</si>
  <si>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</si>
  <si>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</si>
  <si>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</si>
  <si>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</si>
  <si>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</si>
  <si>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</si>
  <si>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</si>
  <si>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</si>
  <si>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</si>
  <si>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</si>
  <si>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</si>
  <si>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</si>
  <si>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</si>
  <si>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</si>
  <si>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</si>
  <si>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</si>
  <si>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</si>
  <si>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</si>
  <si>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</si>
  <si>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</si>
  <si>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</si>
  <si>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</si>
  <si>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</si>
  <si>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</si>
  <si>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AF_05/2023</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</si>
  <si>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</si>
  <si>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</si>
  <si>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</si>
  <si>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</si>
  <si>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</si>
  <si>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</si>
  <si>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</si>
  <si>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</si>
  <si>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</si>
  <si>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</si>
  <si>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</si>
  <si>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</si>
  <si>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</si>
  <si>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</si>
  <si>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</si>
  <si>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</si>
  <si>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</si>
  <si>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</si>
  <si>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</si>
  <si>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</si>
  <si>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</si>
  <si>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</si>
  <si>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</si>
  <si>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</si>
  <si>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</si>
  <si>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</si>
  <si>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</si>
  <si>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</si>
  <si>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</si>
  <si>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</si>
  <si>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</si>
  <si>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</si>
  <si>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</si>
  <si>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</si>
  <si>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</si>
  <si>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</si>
  <si>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</si>
  <si>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</si>
  <si>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</si>
  <si>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</si>
  <si>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</si>
  <si>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</si>
  <si>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</si>
  <si>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</si>
  <si>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</si>
  <si>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</si>
  <si>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</si>
  <si>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</si>
  <si>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</si>
  <si>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</si>
  <si>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</si>
  <si>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</si>
  <si>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</si>
  <si>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</si>
  <si>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</si>
  <si>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</si>
  <si>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</si>
  <si>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</si>
  <si>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</si>
  <si>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</si>
  <si>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</si>
  <si>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</si>
  <si>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</si>
  <si>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</si>
  <si>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</si>
  <si>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</si>
  <si>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AF_05/2023</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</si>
  <si>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</si>
  <si>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</si>
  <si>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</si>
  <si>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</si>
  <si>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</si>
  <si>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</si>
  <si>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</si>
  <si>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</si>
  <si>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</si>
  <si>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</si>
  <si>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</si>
  <si>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</si>
  <si>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</si>
  <si>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</si>
  <si>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</si>
  <si>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</si>
  <si>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</si>
  <si>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</si>
  <si>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</si>
  <si>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</si>
  <si>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</si>
  <si>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</si>
  <si>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</si>
  <si>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</si>
  <si>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</si>
  <si>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</si>
  <si>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</si>
  <si>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</si>
  <si>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</si>
  <si>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</si>
  <si>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</si>
  <si>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</si>
  <si>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</si>
  <si>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</si>
  <si>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</si>
  <si>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</si>
  <si>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</si>
  <si>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</si>
  <si>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</si>
  <si>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</si>
  <si>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</si>
  <si>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</si>
  <si>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</si>
  <si>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</si>
  <si>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</si>
  <si>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</si>
  <si>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</si>
  <si>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</si>
  <si>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</si>
  <si>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</si>
  <si>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</si>
  <si>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</si>
  <si>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</si>
  <si>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</si>
  <si>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</si>
  <si>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</si>
  <si>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</si>
  <si>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</si>
  <si>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</si>
  <si>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</si>
  <si>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</si>
  <si>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</si>
  <si>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</si>
  <si>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</si>
  <si>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</si>
  <si>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</si>
  <si>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</si>
  <si>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</si>
  <si>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</si>
  <si>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</si>
  <si>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</si>
  <si>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</si>
  <si>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</si>
  <si>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</si>
  <si>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</si>
  <si>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</si>
  <si>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</si>
  <si>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</si>
  <si>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</si>
  <si>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</si>
  <si>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</si>
  <si>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</si>
  <si>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</si>
  <si>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</si>
  <si>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</si>
  <si>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</si>
  <si>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</si>
  <si>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</si>
  <si>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</si>
  <si>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</si>
  <si>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</si>
  <si>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</si>
  <si>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</si>
  <si>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</si>
  <si>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</si>
  <si>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</si>
  <si>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</si>
  <si>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</si>
  <si>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</si>
  <si>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</si>
  <si>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</si>
  <si>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</si>
  <si>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</si>
  <si>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</si>
  <si>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</si>
  <si>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</si>
  <si>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</si>
  <si>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</si>
  <si>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</si>
  <si>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</si>
  <si>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</si>
  <si>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</si>
  <si>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</si>
  <si>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</si>
  <si>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</si>
  <si>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</si>
  <si>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</si>
  <si>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</si>
  <si>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</si>
  <si>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</si>
  <si>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</si>
  <si>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</si>
  <si>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</si>
  <si>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AF_05/2023</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</si>
  <si>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</si>
  <si>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</si>
  <si>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</si>
  <si>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</si>
  <si>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</si>
  <si>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</si>
  <si>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</si>
  <si>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</si>
  <si>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</si>
  <si>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</si>
  <si>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</si>
  <si>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</si>
  <si>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</si>
  <si>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</si>
  <si>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</si>
  <si>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</si>
  <si>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</si>
  <si>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</si>
  <si>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</si>
  <si>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</si>
  <si>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</si>
  <si>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AF_05/2023</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</si>
  <si>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</si>
  <si>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</si>
  <si>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</si>
  <si>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</si>
  <si>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</si>
  <si>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</si>
  <si>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</si>
  <si>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</si>
  <si>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</si>
  <si>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</si>
  <si>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</si>
  <si>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</si>
  <si>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</si>
  <si>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</si>
  <si>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</si>
  <si>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</si>
  <si>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</si>
  <si>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</si>
  <si>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</si>
  <si>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</si>
  <si>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</si>
  <si>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</si>
  <si>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</si>
  <si>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</si>
  <si>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</si>
  <si>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</si>
  <si>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</si>
  <si>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</si>
  <si>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</si>
  <si>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</si>
  <si>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</si>
  <si>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</si>
  <si>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</si>
  <si>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</si>
  <si>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</si>
  <si>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</si>
  <si>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</si>
  <si>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</si>
  <si>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</si>
  <si>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</si>
  <si>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</si>
  <si>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</si>
  <si>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</si>
  <si>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</si>
  <si>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</si>
  <si>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</si>
  <si>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</si>
  <si>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</si>
  <si>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</si>
  <si>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</si>
  <si>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</si>
  <si>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</si>
  <si>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</si>
  <si>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</si>
  <si>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</si>
  <si>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</si>
  <si>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</si>
  <si>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</si>
  <si>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</si>
  <si>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</si>
  <si>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</si>
  <si>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</si>
  <si>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</si>
  <si>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</si>
  <si>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</si>
  <si>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</si>
  <si>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</si>
  <si>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</si>
  <si>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</si>
  <si>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</si>
  <si>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</si>
  <si>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</si>
  <si>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</si>
  <si>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</si>
  <si>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</si>
  <si>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</si>
  <si>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</si>
  <si>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</si>
  <si>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</si>
  <si>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</si>
  <si>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</si>
  <si>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</si>
  <si>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</si>
  <si>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</si>
  <si>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</si>
  <si>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</si>
  <si>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</si>
  <si>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</si>
  <si>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</si>
  <si>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</si>
  <si>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</si>
  <si>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</si>
  <si>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</si>
  <si>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</si>
  <si>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</si>
  <si>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</si>
  <si>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</si>
  <si>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</si>
  <si>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</si>
  <si>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</si>
  <si>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</si>
  <si>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</si>
  <si>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</si>
  <si>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</si>
  <si>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</si>
  <si>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</si>
  <si>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</si>
  <si>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</si>
  <si>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</si>
  <si>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</si>
  <si>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</si>
  <si>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</si>
  <si>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</si>
  <si>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</si>
  <si>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</si>
  <si>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</si>
  <si>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</si>
  <si>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</si>
  <si>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</si>
  <si>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</si>
  <si>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</si>
  <si>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</si>
  <si>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</si>
  <si>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</si>
  <si>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</si>
  <si>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</si>
  <si>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</si>
  <si>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</si>
  <si>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</si>
  <si>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</si>
  <si>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</si>
  <si>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</si>
  <si>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</si>
  <si>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</si>
  <si>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</si>
  <si>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</si>
  <si>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</si>
  <si>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</si>
  <si>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</si>
  <si>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</si>
  <si>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</si>
  <si>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</si>
  <si>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</si>
  <si>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</si>
  <si>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</si>
  <si>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</si>
  <si>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</si>
  <si>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</si>
  <si>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</si>
  <si>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</si>
  <si>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</si>
  <si>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</si>
  <si>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</si>
  <si>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</si>
  <si>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</si>
  <si>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</si>
  <si>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</si>
  <si>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</si>
  <si>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</si>
  <si>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</si>
  <si>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</si>
  <si>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</si>
  <si>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</si>
  <si>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</si>
  <si>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</si>
  <si>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</si>
  <si>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</si>
  <si>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</si>
  <si>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</si>
  <si>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</si>
  <si>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</si>
  <si>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</si>
  <si>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</si>
  <si>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</si>
  <si>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</si>
  <si>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</si>
  <si>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</si>
  <si>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</si>
  <si>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</si>
  <si>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</si>
  <si>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</si>
  <si>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</si>
  <si>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</si>
  <si>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</si>
  <si>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</si>
  <si>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</si>
  <si>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</si>
  <si>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</si>
  <si>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</si>
  <si>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</si>
  <si>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</si>
  <si>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</si>
  <si>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</si>
  <si>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</si>
  <si>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</si>
  <si>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</si>
  <si>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</si>
  <si>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</si>
  <si>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</si>
  <si>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</si>
  <si>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</si>
  <si>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</si>
  <si>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</si>
  <si>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</si>
  <si>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</si>
  <si>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</si>
  <si>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</si>
  <si>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</si>
  <si>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</si>
  <si>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</si>
  <si>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</si>
  <si>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</si>
  <si>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</si>
  <si>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</si>
  <si>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</si>
  <si>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</si>
  <si>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</si>
  <si>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</si>
  <si>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</si>
  <si>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</si>
  <si>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</si>
  <si>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</si>
  <si>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</si>
  <si>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</si>
  <si>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</si>
  <si>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</si>
  <si>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</si>
  <si>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</si>
  <si>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</si>
  <si>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</si>
  <si>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</si>
  <si>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</si>
  <si>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</si>
  <si>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</si>
  <si>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</si>
  <si>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</si>
  <si>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</si>
  <si>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</si>
  <si>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</si>
  <si>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</si>
  <si>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</si>
  <si>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</si>
  <si>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</si>
  <si>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</si>
  <si>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</si>
  <si>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</si>
  <si>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</si>
  <si>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</si>
  <si>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</si>
  <si>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</si>
  <si>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</si>
  <si>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</si>
  <si>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</si>
  <si>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</si>
  <si>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</si>
  <si>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</si>
  <si>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</si>
  <si>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</si>
  <si>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</si>
  <si>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</si>
  <si>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</si>
  <si>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</si>
  <si>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</si>
  <si>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</si>
  <si>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</si>
  <si>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</si>
  <si>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</si>
  <si>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</si>
  <si>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</si>
  <si>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</si>
  <si>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</si>
  <si>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</si>
  <si>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</si>
  <si>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</si>
  <si>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</si>
  <si>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</si>
  <si>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</si>
  <si>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</si>
  <si>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</si>
  <si>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</si>
  <si>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</si>
  <si>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</si>
  <si>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</si>
  <si>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</si>
  <si>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</si>
  <si>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</si>
  <si>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</si>
  <si>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</si>
  <si>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</si>
  <si>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</si>
  <si>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</si>
  <si>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</si>
  <si>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</si>
  <si>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</si>
  <si>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</si>
  <si>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</si>
  <si>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</si>
  <si>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</si>
  <si>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</si>
  <si>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</si>
  <si>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</si>
  <si>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</si>
  <si>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</si>
  <si>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</si>
  <si>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</si>
  <si>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</si>
  <si>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</si>
  <si>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</si>
  <si>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</si>
  <si>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</si>
  <si>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</si>
  <si>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</si>
  <si>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</si>
  <si>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</si>
  <si>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</si>
  <si>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</si>
  <si>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</si>
  <si>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</si>
  <si>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</si>
  <si>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</si>
  <si>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</si>
  <si>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</si>
  <si>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</si>
  <si>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</si>
  <si>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</si>
  <si>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</si>
  <si>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</si>
  <si>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</si>
  <si>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</si>
  <si>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</si>
  <si>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</si>
  <si>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</si>
  <si>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</si>
  <si>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</si>
  <si>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</si>
  <si>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</si>
  <si>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</si>
  <si>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</si>
  <si>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</si>
  <si>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</si>
  <si>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</si>
  <si>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</si>
  <si>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</si>
  <si>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</si>
  <si>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</si>
  <si>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</si>
  <si>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</si>
  <si>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</si>
  <si>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</si>
  <si>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</si>
  <si>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</si>
  <si>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</si>
  <si>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</si>
  <si>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</si>
  <si>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</si>
  <si>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</si>
  <si>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</si>
  <si>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</si>
  <si>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</si>
  <si>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</si>
  <si>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</si>
  <si>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</si>
  <si>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</si>
  <si>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</si>
  <si>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</si>
  <si>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</si>
  <si>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</si>
  <si>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</si>
  <si>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</si>
  <si>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</si>
  <si>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</si>
  <si>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</si>
  <si>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</si>
  <si>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</si>
  <si>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</si>
  <si>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</si>
  <si>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</si>
  <si>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</si>
  <si>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</si>
  <si>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</si>
  <si>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</si>
  <si>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</si>
  <si>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</si>
  <si>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</si>
  <si>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</si>
  <si>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</si>
  <si>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</si>
  <si>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</si>
  <si>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</si>
  <si>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</si>
  <si>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</si>
  <si>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</si>
  <si>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</si>
  <si>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</si>
  <si>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</si>
  <si>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</si>
  <si>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</si>
  <si>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</si>
  <si>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</si>
  <si>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</si>
  <si>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</si>
  <si>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</si>
  <si>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</si>
  <si>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</si>
  <si>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</si>
  <si>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</si>
  <si>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</si>
  <si>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</si>
  <si>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</si>
  <si>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</si>
  <si>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</si>
  <si>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</si>
  <si>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</si>
  <si>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</si>
  <si>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</si>
  <si>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</si>
  <si>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</si>
  <si>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</si>
  <si>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</si>
  <si>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</si>
  <si>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</si>
  <si>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</si>
  <si>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</si>
  <si>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</si>
  <si>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</si>
  <si>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</si>
  <si>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</si>
  <si>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</si>
  <si>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</si>
  <si>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</si>
  <si>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</si>
  <si>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</si>
  <si>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</si>
  <si>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</si>
  <si>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</si>
  <si>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</si>
  <si>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</si>
  <si>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</si>
  <si>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</si>
  <si>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</si>
  <si>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</si>
  <si>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</si>
  <si>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</si>
  <si>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</si>
  <si>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</si>
  <si>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</si>
  <si>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</si>
  <si>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</si>
  <si>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</si>
  <si>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</si>
  <si>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</si>
  <si>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</si>
  <si>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</si>
  <si>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</si>
  <si>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</si>
  <si>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</si>
  <si>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</si>
  <si>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</si>
  <si>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</si>
  <si>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</si>
  <si>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</si>
  <si>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</si>
  <si>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</si>
  <si>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</si>
  <si>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</si>
  <si>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</si>
  <si>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</si>
  <si>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</si>
  <si>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</si>
  <si>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</si>
  <si>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</si>
  <si>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</si>
  <si>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</si>
  <si>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</si>
  <si>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</si>
  <si>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</si>
  <si>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</si>
  <si>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</si>
  <si>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</si>
  <si>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</si>
  <si>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</si>
  <si>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</si>
  <si>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</si>
  <si>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</si>
  <si>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</si>
  <si>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</si>
  <si>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</si>
  <si>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</si>
  <si>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</si>
  <si>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</si>
  <si>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</si>
  <si>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</si>
  <si>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</si>
  <si>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</si>
  <si>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</si>
  <si>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</si>
  <si>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</si>
  <si>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</si>
  <si>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</si>
  <si>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</si>
  <si>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</si>
  <si>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</si>
  <si>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</si>
  <si>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</si>
  <si>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</si>
  <si>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</si>
  <si>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</si>
  <si>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</si>
  <si>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</si>
  <si>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</si>
  <si>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</si>
  <si>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</si>
  <si>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</si>
  <si>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</si>
  <si>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</si>
  <si>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</si>
  <si>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</si>
  <si>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</si>
  <si>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</si>
  <si>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</si>
  <si>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</si>
  <si>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</si>
  <si>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</si>
  <si>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</si>
  <si>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</si>
  <si>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</si>
  <si>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</si>
  <si>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</si>
  <si>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</si>
  <si>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</si>
  <si>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</si>
  <si>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</si>
  <si>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</si>
  <si>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</si>
  <si>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</si>
  <si>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</si>
  <si>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</si>
  <si>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</si>
  <si>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</si>
  <si>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</si>
  <si>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</si>
  <si>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</si>
  <si>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</si>
  <si>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</si>
  <si>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</si>
  <si>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</si>
  <si>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</si>
  <si>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</si>
  <si>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</si>
  <si>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</si>
  <si>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</si>
  <si>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</si>
  <si>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</si>
  <si>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</si>
  <si>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</si>
  <si>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</si>
  <si>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</si>
  <si>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</si>
  <si>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</si>
  <si>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</si>
  <si>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</si>
  <si>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</si>
  <si>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</si>
  <si>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</si>
  <si>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</si>
  <si>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</si>
  <si>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</si>
  <si>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</si>
  <si>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</si>
  <si>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</si>
  <si>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</si>
  <si>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</si>
  <si>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</si>
  <si>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</si>
  <si>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</si>
  <si>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</si>
  <si>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</si>
  <si>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</si>
  <si>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</si>
  <si>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</si>
  <si>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</si>
  <si>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</si>
  <si>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</si>
  <si>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</si>
  <si>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</si>
  <si>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</si>
  <si>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</si>
  <si>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</si>
  <si>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</si>
  <si>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</si>
  <si>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</si>
  <si>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</si>
  <si>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</si>
  <si>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</si>
  <si>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</si>
  <si>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</si>
  <si>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</si>
  <si>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</si>
  <si>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</si>
  <si>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</si>
  <si>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</si>
  <si>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</si>
  <si>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</si>
  <si>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</si>
  <si>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</si>
  <si>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</si>
  <si>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</si>
  <si>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</si>
  <si>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</si>
  <si>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</si>
  <si>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</si>
  <si>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</si>
  <si>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</si>
  <si>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</si>
  <si>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</si>
  <si>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</si>
  <si>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</si>
  <si>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</si>
  <si>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</si>
  <si>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</si>
  <si>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</si>
  <si>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</si>
  <si>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</si>
  <si>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</si>
  <si>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</si>
  <si>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</si>
  <si>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</si>
  <si>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</si>
  <si>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</si>
  <si>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</si>
  <si>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</si>
  <si>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</si>
  <si>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</si>
  <si>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</si>
  <si>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</si>
  <si>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</si>
  <si>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</si>
  <si>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</si>
  <si>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</si>
  <si>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</si>
  <si>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</si>
  <si>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</si>
  <si>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</si>
  <si>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</si>
  <si>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</si>
  <si>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</si>
  <si>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</si>
  <si>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</si>
  <si>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</si>
  <si>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</si>
  <si>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</si>
  <si>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</si>
  <si>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</si>
  <si>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</si>
  <si>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</si>
  <si>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</si>
  <si>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</si>
  <si>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</si>
  <si>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</si>
  <si>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</si>
  <si>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</si>
  <si>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</si>
  <si>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</si>
  <si>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</si>
  <si>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</si>
  <si>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</si>
  <si>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</si>
  <si>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</si>
  <si>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</si>
  <si>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</si>
  <si>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</si>
  <si>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</si>
  <si>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</si>
  <si>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</si>
  <si>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</si>
  <si>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</si>
  <si>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</si>
  <si>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</si>
  <si>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</si>
  <si>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</si>
  <si>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</si>
  <si>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</si>
  <si>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</si>
  <si>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</si>
  <si>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</si>
  <si>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</si>
  <si>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</si>
  <si>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</si>
  <si>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</si>
  <si>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</si>
  <si>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</si>
  <si>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</si>
  <si>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</si>
  <si>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</si>
  <si>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</si>
  <si>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</si>
  <si>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</si>
  <si>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</si>
  <si>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</si>
  <si>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</si>
  <si>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</si>
  <si>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</si>
  <si>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</si>
  <si>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</si>
  <si>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</si>
  <si>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</si>
  <si>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</si>
  <si>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</si>
  <si>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</si>
  <si>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</si>
  <si>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</si>
  <si>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</si>
  <si>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</si>
  <si>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</si>
  <si>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</si>
  <si>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</si>
  <si>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</si>
  <si>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</si>
  <si>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</si>
  <si>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</si>
  <si>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</si>
  <si>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</si>
  <si>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</si>
  <si>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</si>
  <si>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</si>
  <si>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</si>
  <si>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</si>
  <si>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</si>
  <si>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</si>
  <si>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</si>
  <si>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</si>
  <si>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</si>
  <si>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</si>
  <si>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</si>
  <si>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</si>
  <si>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</si>
  <si>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</si>
  <si>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</si>
  <si>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</si>
  <si>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</si>
  <si>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</si>
  <si>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</si>
  <si>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</si>
  <si>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</si>
  <si>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</si>
  <si>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</si>
  <si>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</si>
  <si>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</si>
  <si>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</si>
  <si>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</si>
  <si>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</si>
  <si>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</si>
  <si>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</si>
  <si>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</si>
  <si>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</si>
  <si>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</si>
  <si>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</si>
  <si>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</si>
  <si>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</si>
  <si>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</si>
  <si>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</si>
  <si>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</si>
  <si>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</si>
  <si>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</si>
  <si>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</si>
  <si>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</si>
  <si>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</si>
  <si>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</si>
  <si>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</si>
  <si>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</si>
  <si>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</si>
  <si>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</si>
  <si>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</si>
  <si>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</si>
  <si>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</si>
  <si>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</si>
  <si>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</si>
  <si>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</si>
  <si>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</si>
  <si>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</si>
  <si>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</si>
  <si>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</si>
  <si>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</si>
  <si>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</si>
  <si>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</si>
  <si>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</si>
  <si>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</si>
  <si>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</si>
  <si>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</si>
  <si>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</si>
  <si>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</si>
  <si>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</si>
  <si>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</si>
  <si>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</si>
  <si>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</si>
  <si>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</si>
  <si>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</si>
  <si>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</si>
  <si>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</si>
  <si>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</si>
  <si>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</si>
  <si>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</si>
  <si>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</si>
  <si>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</si>
  <si>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</si>
  <si>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</si>
  <si>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</si>
  <si>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</si>
  <si>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</si>
  <si>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</si>
  <si>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</si>
  <si>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</si>
  <si>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</si>
  <si>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</si>
  <si>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</si>
  <si>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</si>
  <si>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</si>
  <si>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</si>
  <si>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</si>
  <si>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</si>
  <si>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</si>
  <si>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</si>
  <si>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</si>
  <si>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</si>
  <si>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</si>
  <si>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</si>
  <si>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</si>
  <si>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</si>
  <si>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</si>
  <si>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</si>
  <si>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</si>
  <si>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</si>
  <si>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</si>
  <si>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</si>
  <si>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</si>
  <si>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</si>
  <si>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</si>
  <si>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</si>
  <si>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</si>
  <si>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</si>
  <si>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</si>
  <si>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</si>
  <si>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</si>
  <si>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</si>
  <si>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</si>
  <si>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</si>
  <si>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</si>
  <si>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</si>
  <si>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</si>
  <si>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</si>
  <si>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</si>
  <si>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</si>
  <si>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</si>
  <si>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</si>
  <si>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</si>
  <si>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</si>
  <si>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</si>
  <si>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</si>
  <si>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</si>
  <si>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</si>
  <si>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</si>
  <si>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</si>
  <si>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</si>
  <si>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</si>
  <si>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</si>
  <si>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</si>
  <si>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</si>
  <si>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</si>
  <si>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</si>
  <si>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</si>
  <si>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</si>
  <si>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</si>
  <si>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</si>
  <si>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</si>
  <si>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</si>
  <si>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</si>
  <si>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</si>
  <si>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</si>
  <si>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</si>
  <si>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</si>
  <si>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</si>
  <si>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</si>
  <si>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RÍGIDO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</si>
  <si>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</si>
  <si>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</si>
  <si>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</si>
  <si>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</si>
  <si>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</si>
  <si>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</si>
  <si>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</si>
  <si>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</si>
  <si>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</si>
  <si>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</si>
  <si>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</si>
  <si>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</si>
  <si>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</si>
  <si>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</si>
  <si>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</si>
  <si>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</si>
  <si>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</si>
  <si>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</si>
  <si>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</si>
  <si>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</si>
  <si>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</si>
  <si>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</si>
  <si>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</si>
  <si>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</si>
  <si>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</si>
  <si>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</si>
  <si>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</si>
  <si>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</si>
  <si>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</si>
  <si>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</si>
  <si>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</si>
  <si>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</si>
  <si>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</si>
  <si>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</si>
  <si>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</si>
  <si>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</si>
  <si>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</si>
  <si>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</si>
  <si>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</si>
  <si>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</si>
  <si>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</si>
  <si>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</si>
  <si>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</si>
  <si>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</si>
  <si>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</si>
  <si>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</si>
  <si>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</si>
  <si>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</si>
  <si>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</si>
  <si>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</si>
  <si>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</si>
  <si>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</si>
  <si>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</si>
  <si>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</si>
  <si>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</si>
  <si>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</si>
  <si>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</si>
  <si>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</si>
  <si>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</si>
  <si>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</si>
  <si>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</si>
  <si>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</si>
  <si>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</si>
  <si>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</si>
  <si>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</si>
  <si>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</si>
  <si>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</si>
  <si>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</si>
  <si>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</si>
  <si>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</si>
  <si>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</si>
  <si>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</si>
  <si>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METÁLICAS, 50 UTILIZAÇÕES, E CONCRETO FCK =15 MPA. AF_11/2023</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</si>
  <si>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</si>
  <si>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</si>
  <si>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</si>
  <si>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</si>
  <si>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</si>
  <si>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</si>
  <si>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</si>
  <si>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</si>
  <si>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</si>
  <si>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</si>
  <si>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</si>
  <si>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</si>
  <si>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</si>
  <si>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</si>
  <si>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</si>
  <si>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</si>
  <si>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</si>
  <si>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</si>
  <si>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</si>
  <si>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</si>
  <si>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</si>
  <si>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</si>
  <si>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</si>
  <si>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</si>
  <si>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</si>
  <si>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</si>
  <si>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</si>
  <si>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</si>
  <si>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</si>
  <si>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</si>
  <si>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</si>
  <si>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</si>
  <si>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</si>
  <si>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</si>
  <si>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</si>
  <si>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</si>
  <si>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</si>
  <si>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</si>
  <si>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</si>
  <si>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</si>
  <si>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</si>
  <si>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</si>
  <si>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</si>
  <si>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</si>
  <si>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</si>
  <si>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</si>
  <si>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</si>
  <si>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</si>
  <si>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</si>
  <si>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</si>
  <si>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</si>
  <si>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</si>
  <si>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</si>
  <si>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</si>
  <si>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</si>
  <si>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</si>
  <si>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</si>
  <si>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</si>
  <si>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</si>
  <si>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</si>
  <si>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</si>
  <si>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</si>
  <si>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</si>
  <si>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</si>
  <si>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</si>
  <si>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</si>
  <si>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</si>
  <si>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</si>
  <si>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</si>
  <si>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</si>
  <si>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</si>
  <si>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</si>
  <si>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</si>
  <si>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</si>
  <si>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</si>
  <si>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</si>
  <si>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</si>
  <si>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</si>
  <si>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</si>
  <si>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</si>
  <si>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</si>
  <si>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</si>
  <si>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</si>
  <si>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</si>
  <si>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AF_12/2020_PA</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</si>
  <si>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</si>
  <si>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</si>
  <si>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AF_12/2020_PA</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</si>
  <si>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</si>
  <si>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</si>
  <si>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</si>
  <si>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</si>
  <si>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</si>
  <si>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</si>
  <si>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</si>
  <si>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</si>
  <si>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</si>
  <si>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</si>
  <si>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</si>
  <si>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</si>
  <si>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</si>
  <si>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</si>
  <si>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</si>
  <si>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</si>
  <si>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</si>
  <si>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</si>
  <si>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</si>
  <si>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</si>
  <si>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</si>
  <si>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</si>
  <si>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</si>
  <si>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</si>
  <si>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</si>
  <si>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</si>
  <si>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</si>
  <si>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</si>
  <si>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</si>
  <si>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</si>
  <si>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</si>
  <si>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</si>
  <si>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</si>
  <si>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</si>
  <si>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</si>
  <si>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</si>
  <si>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</si>
  <si>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</si>
  <si>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</si>
  <si>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</si>
  <si>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</si>
  <si>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</si>
  <si>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</si>
  <si>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</si>
  <si>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</si>
  <si>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</si>
  <si>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</si>
  <si>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</si>
  <si>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</si>
  <si>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</si>
  <si>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</si>
  <si>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</si>
  <si>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</si>
  <si>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</si>
  <si>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</si>
  <si>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</si>
  <si>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</si>
  <si>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</si>
  <si>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</si>
  <si>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</si>
  <si>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ACRÉSCIMO PARA POÇO DE VISITA CIRCULAR PARA ESGOTO, EM CONCRETO PRÉ-MOLDADO, DIÂMETRO INTERNO = 0,8 M. AF_12/2020</t>
  </si>
  <si>
    <t>BASE PARA POÇO DE VISITA CIRCULAR PARA ESGOTO, EM CONCRETO PRÉ-MOLDADO, DIÂMETRO INTERNO = 1,0 M, PROFUNDIDADE = 1,35 M, EXCLUINDO TAMPÃO. AF_12/2020_PA</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</si>
  <si>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</si>
  <si>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</si>
  <si>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AF_12/2020_PA</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</si>
  <si>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</si>
  <si>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AF_12/2020_PA</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</si>
  <si>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</si>
  <si>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</si>
  <si>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AF_12/2020_PA</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</si>
  <si>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</si>
  <si>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</si>
  <si>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</si>
  <si>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</si>
  <si>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</si>
  <si>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</si>
  <si>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</si>
  <si>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</si>
  <si>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</si>
  <si>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</si>
  <si>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</si>
  <si>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</si>
  <si>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</si>
  <si>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</si>
  <si>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</si>
  <si>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</si>
  <si>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</si>
  <si>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</si>
  <si>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</si>
  <si>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</si>
  <si>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</si>
  <si>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</si>
  <si>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</si>
  <si>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</si>
  <si>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</si>
  <si>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</si>
  <si>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</si>
  <si>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</si>
  <si>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</si>
  <si>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</si>
  <si>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</si>
  <si>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</si>
  <si>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</si>
  <si>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</si>
  <si>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</si>
  <si>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</si>
  <si>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AF_12/2020_PA</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</si>
  <si>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</si>
  <si>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</si>
  <si>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</si>
  <si>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</si>
  <si>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</si>
  <si>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</si>
  <si>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</si>
  <si>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</si>
  <si>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</si>
  <si>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</si>
  <si>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</si>
  <si>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</si>
  <si>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</si>
  <si>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</si>
  <si>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</si>
  <si>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</si>
  <si>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</si>
  <si>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</si>
  <si>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</si>
  <si>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</si>
  <si>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</si>
  <si>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</si>
  <si>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</si>
  <si>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</si>
  <si>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</si>
  <si>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</si>
  <si>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</si>
  <si>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</si>
  <si>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</si>
  <si>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</si>
  <si>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</si>
  <si>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</si>
  <si>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</si>
  <si>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</si>
  <si>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</si>
  <si>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</si>
  <si>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</si>
  <si>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</si>
  <si>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</si>
  <si>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</si>
  <si>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</si>
  <si>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</si>
  <si>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</si>
  <si>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</si>
  <si>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</si>
  <si>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</si>
  <si>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</si>
  <si>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</si>
  <si>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</si>
  <si>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</si>
  <si>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</si>
  <si>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</si>
  <si>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</si>
  <si>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</si>
  <si>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</si>
  <si>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</si>
  <si>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</si>
  <si>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</si>
  <si>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</si>
  <si>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</si>
  <si>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</si>
  <si>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</si>
  <si>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</si>
  <si>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</si>
  <si>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</si>
  <si>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</si>
  <si>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</si>
  <si>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</si>
  <si>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</si>
  <si>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</si>
  <si>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</si>
  <si>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</si>
  <si>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</si>
  <si>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</si>
  <si>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</si>
  <si>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</si>
  <si>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</si>
  <si>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</si>
  <si>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</si>
  <si>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</si>
  <si>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</si>
  <si>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</si>
  <si>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</si>
  <si>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</si>
  <si>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</si>
  <si>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</si>
  <si>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</si>
  <si>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</si>
  <si>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</si>
  <si>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</si>
  <si>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</si>
  <si>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</si>
  <si>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</si>
  <si>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</si>
  <si>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</si>
  <si>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</si>
  <si>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</si>
  <si>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</si>
  <si>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</si>
  <si>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</si>
  <si>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</si>
  <si>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</si>
  <si>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</si>
  <si>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</si>
  <si>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</si>
  <si>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</si>
  <si>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</si>
  <si>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</si>
  <si>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</si>
  <si>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</si>
  <si>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</si>
  <si>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</si>
  <si>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</si>
  <si>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</si>
  <si>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</si>
  <si>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</si>
  <si>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</si>
  <si>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</si>
  <si>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</si>
  <si>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</si>
  <si>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</si>
  <si>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</si>
  <si>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</si>
  <si>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</si>
  <si>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</si>
  <si>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</si>
  <si>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</si>
  <si>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</si>
  <si>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</si>
  <si>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</si>
  <si>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</si>
  <si>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</si>
  <si>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</si>
  <si>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</si>
  <si>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</si>
  <si>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</si>
  <si>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</si>
  <si>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</si>
  <si>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</si>
  <si>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</si>
  <si>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</si>
  <si>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</si>
  <si>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</si>
  <si>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</si>
  <si>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</si>
  <si>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</si>
  <si>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</si>
  <si>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</si>
  <si>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</si>
  <si>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</si>
  <si>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</si>
  <si>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</si>
  <si>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</si>
  <si>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</si>
  <si>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</si>
  <si>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</si>
  <si>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</si>
  <si>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</si>
  <si>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</si>
  <si>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</si>
  <si>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</si>
  <si>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</si>
  <si>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</si>
  <si>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</si>
  <si>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</si>
  <si>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</si>
  <si>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</si>
  <si>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</si>
  <si>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</si>
  <si>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</si>
  <si>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</si>
  <si>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</si>
  <si>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</si>
  <si>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</si>
  <si>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</si>
  <si>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</si>
  <si>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</si>
  <si>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</si>
  <si>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</si>
  <si>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</si>
  <si>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</si>
  <si>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</si>
  <si>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</si>
  <si>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</si>
  <si>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</si>
  <si>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</si>
  <si>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</si>
  <si>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</si>
  <si>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</si>
  <si>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</si>
  <si>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</si>
  <si>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</si>
  <si>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</si>
  <si>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</si>
  <si>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</si>
  <si>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</si>
  <si>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</si>
  <si>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</si>
  <si>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</si>
  <si>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</si>
  <si>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</si>
  <si>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</si>
  <si>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</si>
  <si>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</si>
  <si>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</si>
  <si>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</si>
  <si>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</si>
  <si>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</si>
  <si>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</si>
  <si>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</si>
  <si>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</si>
  <si>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</si>
  <si>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</si>
  <si>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</si>
  <si>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</si>
  <si>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</si>
  <si>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</si>
  <si>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</si>
  <si>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</si>
  <si>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</si>
  <si>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</si>
  <si>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</si>
  <si>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</si>
  <si>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</si>
  <si>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</si>
  <si>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</si>
  <si>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</si>
  <si>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</si>
  <si>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</si>
  <si>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</si>
  <si>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</si>
  <si>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</si>
  <si>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</si>
  <si>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</si>
  <si>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</si>
  <si>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</si>
  <si>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</si>
  <si>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</si>
  <si>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</si>
  <si>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</si>
  <si>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</si>
  <si>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</si>
  <si>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</si>
  <si>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</si>
  <si>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</si>
  <si>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</si>
  <si>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</si>
  <si>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</si>
  <si>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</si>
  <si>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</si>
  <si>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</si>
  <si>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</si>
  <si>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</si>
  <si>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</si>
  <si>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</si>
  <si>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</si>
  <si>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</si>
  <si>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</si>
  <si>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</si>
  <si>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</si>
  <si>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</si>
  <si>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</si>
  <si>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</si>
  <si>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</si>
  <si>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</si>
  <si>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</si>
  <si>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</si>
  <si>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</si>
  <si>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</si>
  <si>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</si>
  <si>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</si>
  <si>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</si>
  <si>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</si>
  <si>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</si>
  <si>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</si>
  <si>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</si>
  <si>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</si>
  <si>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</si>
  <si>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</si>
  <si>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</si>
  <si>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</si>
  <si>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</si>
  <si>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</si>
  <si>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</si>
  <si>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</si>
  <si>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</si>
  <si>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</si>
  <si>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</si>
  <si>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</si>
  <si>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</si>
  <si>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</si>
  <si>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</si>
  <si>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</si>
  <si>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</si>
  <si>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</si>
  <si>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</si>
  <si>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</si>
  <si>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</si>
  <si>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</si>
  <si>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</si>
  <si>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</si>
  <si>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</si>
  <si>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</si>
  <si>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</si>
  <si>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</si>
  <si>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</si>
  <si>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</si>
  <si>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</si>
  <si>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</si>
  <si>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</si>
  <si>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</si>
  <si>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</si>
  <si>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</si>
  <si>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</si>
  <si>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</si>
  <si>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</si>
  <si>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</si>
  <si>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</si>
  <si>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</si>
  <si>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</si>
  <si>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</si>
  <si>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</si>
  <si>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</si>
  <si>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</si>
  <si>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</si>
  <si>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</si>
  <si>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</si>
  <si>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</si>
  <si>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</si>
  <si>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</si>
  <si>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</si>
  <si>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</si>
  <si>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</si>
  <si>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</si>
  <si>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</si>
  <si>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</si>
  <si>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</si>
  <si>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</si>
  <si>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</si>
  <si>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</si>
  <si>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</si>
  <si>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</si>
  <si>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</si>
  <si>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</si>
  <si>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</si>
  <si>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</si>
  <si>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</si>
  <si>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</si>
  <si>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</si>
  <si>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</si>
  <si>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</si>
  <si>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</si>
  <si>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</si>
  <si>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</si>
  <si>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</si>
  <si>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</si>
  <si>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ALUMÍNIO, FIXAÇÃO COM ARGAMASSA - FORNECIMENTO E INSTALAÇÃO. AF_12/2019</t>
  </si>
  <si>
    <t>CONTRAMARCO DE ALUMÍNIO, FIXAÇÃO COM PARAFUSO -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</si>
  <si>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</si>
  <si>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</si>
  <si>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</si>
  <si>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</si>
  <si>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</si>
  <si>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</si>
  <si>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</si>
  <si>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</si>
  <si>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</si>
  <si>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</si>
  <si>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</si>
  <si>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</si>
  <si>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</si>
  <si>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</si>
  <si>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</si>
  <si>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</si>
  <si>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</si>
  <si>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</si>
  <si>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</si>
  <si>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ATÉ 40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</si>
  <si>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</si>
  <si>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</si>
  <si>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</si>
  <si>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</si>
  <si>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</si>
  <si>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</si>
  <si>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</si>
  <si>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</si>
  <si>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</si>
  <si>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</si>
  <si>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</si>
  <si>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</si>
  <si>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</si>
  <si>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</si>
  <si>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</si>
  <si>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</si>
  <si>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</si>
  <si>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</si>
  <si>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</si>
  <si>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</si>
  <si>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</si>
  <si>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</si>
  <si>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</si>
  <si>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</si>
  <si>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</si>
  <si>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</si>
  <si>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</si>
  <si>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AF_05/2020_PA</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</si>
  <si>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</si>
  <si>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</si>
  <si>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</si>
  <si>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</si>
  <si>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</si>
  <si>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</si>
  <si>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</si>
  <si>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</si>
  <si>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</si>
  <si>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</si>
  <si>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</si>
  <si>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</si>
  <si>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</si>
  <si>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</si>
  <si>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</si>
  <si>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</si>
  <si>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</si>
  <si>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</si>
  <si>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</si>
  <si>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</si>
  <si>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</si>
  <si>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</si>
  <si>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</si>
  <si>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</si>
  <si>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</si>
  <si>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</si>
  <si>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</si>
  <si>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</si>
  <si>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</si>
  <si>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</si>
  <si>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</si>
  <si>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</si>
  <si>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</si>
  <si>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</si>
  <si>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</si>
  <si>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</si>
  <si>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</si>
  <si>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</si>
  <si>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</si>
  <si>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</si>
  <si>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</si>
  <si>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</si>
  <si>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</si>
  <si>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</si>
  <si>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</si>
  <si>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</si>
  <si>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</si>
  <si>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</si>
  <si>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</si>
  <si>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</si>
  <si>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</si>
  <si>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</si>
  <si>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</si>
  <si>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</si>
  <si>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</si>
  <si>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</si>
  <si>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</si>
  <si>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</si>
  <si>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</si>
  <si>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</si>
  <si>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</si>
  <si>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</si>
  <si>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</si>
  <si>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</si>
  <si>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</si>
  <si>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</si>
  <si>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</si>
  <si>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</si>
  <si>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</si>
  <si>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</si>
  <si>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</si>
  <si>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</si>
  <si>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</si>
  <si>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</si>
  <si>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</si>
  <si>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</si>
  <si>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</si>
  <si>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</si>
  <si>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</si>
  <si>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</si>
  <si>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</si>
  <si>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</si>
  <si>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</si>
  <si>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</si>
  <si>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</si>
  <si>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</si>
  <si>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</si>
  <si>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</si>
  <si>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</si>
  <si>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</si>
  <si>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</si>
  <si>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</si>
  <si>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</si>
  <si>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</si>
  <si>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</si>
  <si>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</si>
  <si>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</si>
  <si>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</si>
  <si>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</si>
  <si>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</si>
  <si>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</si>
  <si>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</si>
  <si>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</si>
  <si>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</si>
  <si>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</si>
  <si>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</si>
  <si>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</si>
  <si>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</si>
  <si>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</si>
  <si>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</si>
  <si>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</si>
  <si>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</si>
  <si>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</si>
  <si>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</si>
  <si>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</si>
  <si>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</si>
  <si>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</si>
  <si>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</si>
  <si>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</si>
  <si>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</si>
  <si>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</si>
  <si>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</si>
  <si>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</si>
  <si>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</si>
  <si>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</si>
  <si>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</si>
  <si>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</si>
  <si>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</si>
  <si>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</si>
  <si>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</si>
  <si>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</si>
  <si>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</si>
  <si>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</si>
  <si>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</si>
  <si>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</si>
  <si>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</si>
  <si>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</si>
  <si>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</si>
  <si>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</si>
  <si>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</si>
  <si>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</si>
  <si>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</si>
  <si>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</si>
  <si>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</si>
  <si>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</si>
  <si>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</si>
  <si>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</si>
  <si>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</si>
  <si>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</si>
  <si>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</si>
  <si>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</si>
  <si>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</si>
  <si>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</si>
  <si>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</si>
  <si>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MONTAGEM E DESMONTAGEM DE FÔRMA DE PILARES CIRCULARES, COM ÁREA MÉDIA DAS SEÇÕES MAIOR QUE 0,28 M², PÉ-DIREITO DUPLO, EM MADEIRA, 2 UTILIZAÇÕES.  AF_06/2017</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</si>
  <si>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</si>
  <si>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</si>
  <si>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</si>
  <si>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</si>
  <si>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</si>
  <si>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</si>
  <si>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</si>
  <si>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</si>
  <si>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</si>
  <si>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</si>
  <si>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</si>
  <si>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</si>
  <si>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</si>
  <si>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</si>
  <si>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</si>
  <si>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</si>
  <si>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</si>
  <si>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</si>
  <si>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</si>
  <si>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</si>
  <si>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</si>
  <si>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</si>
  <si>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</si>
  <si>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</si>
  <si>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</si>
  <si>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</si>
  <si>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</si>
  <si>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</si>
  <si>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</si>
  <si>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</si>
  <si>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</si>
  <si>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</si>
  <si>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</si>
  <si>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</si>
  <si>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</si>
  <si>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</si>
  <si>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</si>
  <si>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</si>
  <si>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</si>
  <si>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</si>
  <si>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</si>
  <si>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</si>
  <si>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</si>
  <si>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</si>
  <si>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</si>
  <si>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</si>
  <si>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</si>
  <si>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</si>
  <si>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</si>
  <si>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</si>
  <si>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</si>
  <si>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</si>
  <si>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</si>
  <si>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</si>
  <si>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</si>
  <si>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</si>
  <si>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</si>
  <si>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</si>
  <si>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</si>
  <si>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</si>
  <si>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</si>
  <si>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</si>
  <si>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</si>
  <si>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</si>
  <si>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</si>
  <si>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</si>
  <si>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</si>
  <si>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</si>
  <si>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</si>
  <si>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</si>
  <si>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</si>
  <si>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</si>
  <si>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</si>
  <si>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</si>
  <si>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</si>
  <si>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</si>
  <si>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</si>
  <si>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</si>
  <si>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</si>
  <si>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</si>
  <si>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</si>
  <si>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</si>
  <si>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</si>
  <si>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</si>
  <si>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</si>
  <si>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</si>
  <si>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</si>
  <si>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</si>
  <si>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</si>
  <si>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</si>
  <si>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</si>
  <si>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</si>
  <si>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</si>
  <si>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</si>
  <si>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</si>
  <si>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</si>
  <si>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</si>
  <si>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</si>
  <si>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</si>
  <si>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</si>
  <si>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</si>
  <si>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</si>
  <si>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</si>
  <si>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</si>
  <si>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</si>
  <si>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</si>
  <si>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</si>
  <si>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</si>
  <si>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</si>
  <si>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</si>
  <si>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</si>
  <si>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</si>
  <si>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</si>
  <si>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</si>
  <si>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</si>
  <si>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</si>
  <si>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</si>
  <si>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</si>
  <si>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</si>
  <si>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</si>
  <si>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</si>
  <si>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</si>
  <si>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</si>
  <si>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</si>
  <si>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</si>
  <si>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</si>
  <si>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</si>
  <si>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</si>
  <si>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</si>
  <si>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</si>
  <si>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</si>
  <si>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</si>
  <si>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</si>
  <si>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</si>
  <si>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</si>
  <si>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</si>
  <si>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</si>
  <si>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</si>
  <si>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</si>
  <si>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</si>
  <si>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</si>
  <si>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</si>
  <si>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</si>
  <si>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</si>
  <si>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</si>
  <si>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</si>
  <si>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</si>
  <si>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</si>
  <si>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</si>
  <si>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</si>
  <si>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</si>
  <si>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</si>
  <si>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</si>
  <si>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</si>
  <si>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</si>
  <si>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</si>
  <si>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</si>
  <si>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</si>
  <si>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</si>
  <si>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</si>
  <si>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</si>
  <si>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</si>
  <si>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</si>
  <si>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</si>
  <si>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</si>
  <si>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</si>
  <si>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</si>
  <si>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</si>
  <si>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</si>
  <si>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</si>
  <si>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</si>
  <si>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</si>
  <si>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</si>
  <si>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</si>
  <si>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</si>
  <si>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</si>
  <si>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</si>
  <si>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</si>
  <si>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</si>
  <si>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UTILIZANDO AÇO CA-50 DE 6,3 MM - MONTAGEM. AF_01/2024</t>
  </si>
  <si>
    <t>ARMAÇÃO DE BLOCO UTILIZANDO AÇO CA-50 DE 8 MM - MONTAGEM. AF_01/2024</t>
  </si>
  <si>
    <t>ARMAÇÃO DE BLOCO UTILIZANDO AÇO CA-50 DE 10 MM - MONTAGEM. AF_01/2024</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</si>
  <si>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</si>
  <si>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</si>
  <si>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</si>
  <si>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</si>
  <si>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</si>
  <si>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</si>
  <si>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</si>
  <si>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</si>
  <si>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</si>
  <si>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</si>
  <si>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</si>
  <si>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</si>
  <si>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</si>
  <si>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</si>
  <si>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</si>
  <si>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</si>
  <si>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</si>
  <si>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</si>
  <si>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</si>
  <si>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</si>
  <si>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</si>
  <si>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</si>
  <si>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</si>
  <si>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</si>
  <si>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</si>
  <si>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</si>
  <si>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</si>
  <si>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</si>
  <si>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</si>
  <si>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</si>
  <si>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</si>
  <si>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</si>
  <si>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</si>
  <si>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</si>
  <si>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</si>
  <si>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</si>
  <si>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</si>
  <si>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</si>
  <si>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</si>
  <si>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</si>
  <si>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</si>
  <si>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</si>
  <si>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</si>
  <si>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</si>
  <si>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</si>
  <si>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</si>
  <si>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</si>
  <si>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</si>
  <si>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</si>
  <si>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</si>
  <si>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</si>
  <si>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</si>
  <si>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</si>
  <si>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</si>
  <si>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</si>
  <si>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</si>
  <si>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</si>
  <si>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</si>
  <si>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</si>
  <si>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</si>
  <si>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</si>
  <si>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</si>
  <si>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</si>
  <si>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</si>
  <si>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</si>
  <si>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</si>
  <si>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</si>
  <si>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</si>
  <si>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</si>
  <si>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</si>
  <si>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</si>
  <si>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</si>
  <si>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</si>
  <si>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</si>
  <si>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</si>
  <si>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</si>
  <si>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</si>
  <si>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</si>
  <si>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</si>
  <si>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</si>
  <si>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</si>
  <si>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</si>
  <si>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</si>
  <si>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</si>
  <si>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</si>
  <si>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</si>
  <si>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</si>
  <si>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</si>
  <si>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</si>
  <si>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</si>
  <si>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</si>
  <si>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</si>
  <si>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</si>
  <si>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</si>
  <si>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</si>
  <si>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</si>
  <si>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</si>
  <si>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</si>
  <si>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</si>
  <si>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</si>
  <si>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</si>
  <si>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</si>
  <si>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</si>
  <si>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</si>
  <si>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ALVENARIA DE EMBASAMENTO COM BLOCO ESTRUTURAL DE CERÂMICA, DE 14X19X29CM E ARGAMASSA DE ASSENTAMENTO COM PREPARO EM BETONEIRA. AF_05/2020</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</si>
  <si>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</si>
  <si>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</si>
  <si>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</si>
  <si>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</si>
  <si>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</si>
  <si>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</si>
  <si>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</si>
  <si>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</si>
  <si>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</si>
  <si>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</si>
  <si>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</si>
  <si>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</si>
  <si>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</si>
  <si>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</si>
  <si>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</si>
  <si>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</si>
  <si>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</si>
  <si>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</si>
  <si>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</si>
  <si>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</si>
  <si>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</si>
  <si>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</si>
  <si>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</si>
  <si>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</si>
  <si>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</si>
  <si>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</si>
  <si>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</si>
  <si>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</si>
  <si>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</si>
  <si>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</si>
  <si>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</si>
  <si>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</si>
  <si>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</si>
  <si>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</si>
  <si>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</si>
  <si>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</si>
  <si>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</si>
  <si>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 TAXA DE AÇO APROXIMADA DE 70KG/M³. AF_03/2024</t>
  </si>
  <si>
    <t>PEÇA CIRCULAR PRÉ-MOLDADA, VOLUME DE CONCRETO DE 10 A 30 LITROS, TAXA DE FIBRA DE POLIPROPILENO APROXIMADA DE 6 KG/M³. AF_03/2024</t>
  </si>
  <si>
    <t>PEÇA CIRCULAR PRÉ-MOLDADA, VOLUME DE CONCRETO DE 30 A 100 LITROS, TAXA DE AÇO APROXIMADA DE 30KG/M³. AF_03/2024</t>
  </si>
  <si>
    <t>PEÇA CIRCULAR PRÉ-MOLDADA, VOLUME DE CONCRETO ACIMA DE 100 LITROS, TAXA DE AÇO APROXIMADA DE 30KG/M³. AF_03/2024</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</si>
  <si>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</si>
  <si>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</si>
  <si>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</si>
  <si>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</si>
  <si>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</si>
  <si>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</si>
  <si>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</si>
  <si>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</si>
  <si>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</si>
  <si>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</si>
  <si>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</si>
  <si>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</si>
  <si>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</si>
  <si>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</si>
  <si>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</si>
  <si>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</si>
  <si>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</si>
  <si>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</si>
  <si>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</si>
  <si>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</si>
  <si>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</si>
  <si>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</si>
  <si>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</si>
  <si>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</si>
  <si>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</si>
  <si>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</si>
  <si>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</si>
  <si>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</si>
  <si>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</si>
  <si>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</si>
  <si>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</si>
  <si>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</si>
  <si>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</si>
  <si>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</si>
  <si>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</si>
  <si>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</si>
  <si>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</si>
  <si>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</si>
  <si>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</si>
  <si>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</si>
  <si>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</si>
  <si>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</si>
  <si>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</si>
  <si>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</si>
  <si>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</si>
  <si>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</si>
  <si>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</si>
  <si>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</si>
  <si>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</si>
  <si>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</si>
  <si>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</si>
  <si>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</si>
  <si>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</si>
  <si>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</si>
  <si>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</si>
  <si>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</si>
  <si>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</si>
  <si>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</si>
  <si>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</si>
  <si>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</si>
  <si>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</si>
  <si>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</si>
  <si>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</si>
  <si>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</si>
  <si>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</si>
  <si>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</si>
  <si>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</si>
  <si>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</si>
  <si>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</si>
  <si>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</si>
  <si>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</si>
  <si>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</si>
  <si>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</si>
  <si>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</si>
  <si>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</si>
  <si>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</si>
  <si>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</si>
  <si>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</si>
  <si>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</si>
  <si>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</si>
  <si>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</si>
  <si>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</si>
  <si>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</si>
  <si>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</si>
  <si>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</si>
  <si>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</si>
  <si>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</si>
  <si>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</si>
  <si>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</si>
  <si>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3 DEMÃOS. AF_09/2023</t>
  </si>
  <si>
    <t>IMPERMEABILIZIMPERMEABILIZAÇÃO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</si>
  <si>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</si>
  <si>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</si>
  <si>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</si>
  <si>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</si>
  <si>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</si>
  <si>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</si>
  <si>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</si>
  <si>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</si>
  <si>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</si>
  <si>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</si>
  <si>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</si>
  <si>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</si>
  <si>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</si>
  <si>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</si>
  <si>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</si>
  <si>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</si>
  <si>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</si>
  <si>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</si>
  <si>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</si>
  <si>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</si>
  <si>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</si>
  <si>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</si>
  <si>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</si>
  <si>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</si>
  <si>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</si>
  <si>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</si>
  <si>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</si>
  <si>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</si>
  <si>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</si>
  <si>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</si>
  <si>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</si>
  <si>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</si>
  <si>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</si>
  <si>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</si>
  <si>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</si>
  <si>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</si>
  <si>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</si>
  <si>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</si>
  <si>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</si>
  <si>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</si>
  <si>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</si>
  <si>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</si>
  <si>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</si>
  <si>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</si>
  <si>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</si>
  <si>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</si>
  <si>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</si>
  <si>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</si>
  <si>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</si>
  <si>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</si>
  <si>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</si>
  <si>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</si>
  <si>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</si>
  <si>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</si>
  <si>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</si>
  <si>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</si>
  <si>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</si>
  <si>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</si>
  <si>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</si>
  <si>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</si>
  <si>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</si>
  <si>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</si>
  <si>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</si>
  <si>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</si>
  <si>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</si>
  <si>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</si>
  <si>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</si>
  <si>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</si>
  <si>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</si>
  <si>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</si>
  <si>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</si>
  <si>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</si>
  <si>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</si>
  <si>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</si>
  <si>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</si>
  <si>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</si>
  <si>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</si>
  <si>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</si>
  <si>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</si>
  <si>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</si>
  <si>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</si>
  <si>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</si>
  <si>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</si>
  <si>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</si>
  <si>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</si>
  <si>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</si>
  <si>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</si>
  <si>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</si>
  <si>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</si>
  <si>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</si>
  <si>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</si>
  <si>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</si>
  <si>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</si>
  <si>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</si>
  <si>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</si>
  <si>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</si>
  <si>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</si>
  <si>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</si>
  <si>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</si>
  <si>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</si>
  <si>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</si>
  <si>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</si>
  <si>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</si>
  <si>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</si>
  <si>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</si>
  <si>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</si>
  <si>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</si>
  <si>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</si>
  <si>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</si>
  <si>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</si>
  <si>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</si>
  <si>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</si>
  <si>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</si>
  <si>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</si>
  <si>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</si>
  <si>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</si>
  <si>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</si>
  <si>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</si>
  <si>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</si>
  <si>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</si>
  <si>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</si>
  <si>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</si>
  <si>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CABO DE COBRE FLEXÍVEL ISOLADO, 25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</si>
  <si>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</si>
  <si>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</si>
  <si>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</si>
  <si>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</si>
  <si>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</si>
  <si>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</si>
  <si>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</si>
  <si>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</si>
  <si>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</si>
  <si>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</si>
  <si>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</si>
  <si>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</si>
  <si>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</si>
  <si>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</si>
  <si>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</si>
  <si>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</si>
  <si>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</si>
  <si>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</si>
  <si>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</si>
  <si>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</si>
  <si>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</si>
  <si>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</si>
  <si>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</si>
  <si>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</si>
  <si>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</si>
  <si>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</si>
  <si>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</si>
  <si>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</si>
  <si>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</si>
  <si>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</si>
  <si>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</si>
  <si>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</si>
  <si>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</si>
  <si>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</si>
  <si>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</si>
  <si>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</si>
  <si>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</si>
  <si>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</si>
  <si>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</si>
  <si>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</si>
  <si>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</si>
  <si>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</si>
  <si>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</si>
  <si>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</si>
  <si>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</si>
  <si>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</si>
  <si>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</si>
  <si>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</si>
  <si>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</si>
  <si>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</si>
  <si>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</si>
  <si>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</si>
  <si>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</si>
  <si>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</si>
  <si>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</si>
  <si>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</si>
  <si>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</si>
  <si>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</si>
  <si>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</si>
  <si>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</si>
  <si>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</si>
  <si>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</si>
  <si>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</si>
  <si>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</si>
  <si>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</si>
  <si>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</si>
  <si>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</si>
  <si>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</si>
  <si>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</si>
  <si>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</si>
  <si>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</si>
  <si>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</si>
  <si>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</si>
  <si>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</si>
  <si>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</si>
  <si>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</si>
  <si>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</si>
  <si>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</si>
  <si>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</si>
  <si>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</si>
  <si>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</si>
  <si>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</si>
  <si>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</si>
  <si>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</si>
  <si>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</si>
  <si>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</si>
  <si>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</si>
  <si>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</si>
  <si>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</si>
  <si>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</si>
  <si>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</si>
  <si>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</si>
  <si>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</si>
  <si>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</si>
  <si>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</si>
  <si>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</si>
  <si>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</si>
  <si>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</si>
  <si>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</si>
  <si>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</si>
  <si>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</si>
  <si>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</si>
  <si>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</si>
  <si>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</si>
  <si>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</si>
  <si>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</si>
  <si>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</si>
  <si>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</si>
  <si>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</si>
  <si>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</si>
  <si>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</si>
  <si>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</si>
  <si>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</si>
  <si>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</si>
  <si>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</si>
  <si>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</si>
  <si>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</si>
  <si>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</si>
  <si>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</si>
  <si>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</si>
  <si>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</si>
  <si>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</si>
  <si>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</si>
  <si>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</si>
  <si>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</si>
  <si>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</si>
  <si>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</si>
  <si>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</si>
  <si>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</si>
  <si>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</si>
  <si>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</si>
  <si>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</si>
  <si>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</si>
  <si>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</si>
  <si>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PARALELO (1 MÓDULO), 10A/250V, SEM SUPORTE E SEM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</si>
  <si>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</si>
  <si>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</si>
  <si>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</si>
  <si>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</si>
  <si>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</si>
  <si>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</si>
  <si>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</si>
  <si>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</si>
  <si>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</si>
  <si>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</si>
  <si>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</si>
  <si>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</si>
  <si>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</si>
  <si>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</si>
  <si>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</si>
  <si>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</si>
  <si>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</si>
  <si>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</si>
  <si>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</si>
  <si>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</si>
  <si>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</si>
  <si>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</si>
  <si>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</si>
  <si>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</si>
  <si>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</si>
  <si>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</si>
  <si>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</si>
  <si>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</si>
  <si>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</si>
  <si>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</si>
  <si>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</si>
  <si>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</si>
  <si>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</si>
  <si>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</si>
  <si>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</si>
  <si>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</si>
  <si>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</si>
  <si>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</si>
  <si>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</si>
  <si>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</si>
  <si>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</si>
  <si>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</si>
  <si>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</si>
  <si>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</si>
  <si>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</si>
  <si>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</si>
  <si>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</si>
  <si>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</si>
  <si>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</si>
  <si>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</si>
  <si>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</si>
  <si>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</si>
  <si>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</si>
  <si>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</si>
  <si>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</si>
  <si>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</si>
  <si>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</si>
  <si>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</si>
  <si>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</si>
  <si>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</si>
  <si>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</si>
  <si>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</si>
  <si>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</si>
  <si>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</si>
  <si>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</si>
  <si>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</si>
  <si>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</si>
  <si>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</si>
  <si>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</si>
  <si>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</si>
  <si>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</si>
  <si>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</si>
  <si>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LUMINÁRIA TIPO CALHA, DE SOBREPOR, COM 1 LÂMPADA TUBULAR FLUORESCENTE DE 36 W, COM REATOR DE PARTIDA RÁPIDA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</si>
  <si>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</si>
  <si>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</si>
  <si>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</si>
  <si>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LÂMPADA COMPACTA DE LED 6 W, BASE E27 - FORNECIMENTO E INSTALAÇÃO. AF_02/2020</t>
  </si>
  <si>
    <t>LÂMPADA COMPACTA DE LED 10 W, BASE E27 - FORNECIMENTO E INSTALAÇÃO. AF_02/2020</t>
  </si>
  <si>
    <t>LÂMPADA TUBULAR LED DE 9/10 W, BASE G13 - FORNECIMENTO E INSTALAÇÃO. AF_02/2020_PS</t>
  </si>
  <si>
    <t>LÂMPADA TUBULAR LED DE 18/20 W, BASE G13 - FORNECIMENTO E INSTALAÇÃO. AF_02/2020_PS</t>
  </si>
  <si>
    <t>LUMINÁRIA TIPO PLAFON CIRCULAR, DE SOBREPOR, COM LED DE 12/13 W - FORNECIMENTO E INSTALAÇÃO. AF_03/2022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</si>
  <si>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</si>
  <si>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</si>
  <si>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</si>
  <si>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</si>
  <si>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</si>
  <si>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</si>
  <si>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</si>
  <si>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</si>
  <si>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</si>
  <si>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</si>
  <si>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</si>
  <si>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</si>
  <si>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</si>
  <si>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</si>
  <si>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</si>
  <si>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</si>
  <si>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</si>
  <si>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</si>
  <si>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</si>
  <si>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</si>
  <si>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</si>
  <si>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</si>
  <si>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</si>
  <si>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</si>
  <si>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</si>
  <si>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</si>
  <si>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</si>
  <si>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</si>
  <si>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</si>
  <si>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</si>
  <si>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</si>
  <si>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</si>
  <si>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</si>
  <si>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</si>
  <si>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</si>
  <si>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</si>
  <si>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</si>
  <si>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</si>
  <si>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</si>
  <si>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</si>
  <si>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</si>
  <si>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</si>
  <si>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</si>
  <si>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</si>
  <si>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</si>
  <si>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</si>
  <si>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</si>
  <si>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</si>
  <si>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</si>
  <si>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</si>
  <si>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</si>
  <si>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</si>
  <si>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</si>
  <si>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</si>
  <si>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</si>
  <si>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</si>
  <si>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</si>
  <si>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</si>
  <si>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</si>
  <si>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</si>
  <si>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</si>
  <si>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</si>
  <si>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</si>
  <si>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</si>
  <si>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</si>
  <si>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</si>
  <si>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</si>
  <si>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</si>
  <si>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</si>
  <si>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</si>
  <si>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</si>
  <si>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</si>
  <si>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</si>
  <si>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SUBSTITUIÇÃO DE REATOR PARA ILUMINAÇÃO PÚBLICA (NÃO INCLUI FORNECIMENTO).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</si>
  <si>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</si>
  <si>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</si>
  <si>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</si>
  <si>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</si>
  <si>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SUBSTITUIÇÃO DE LÂMPADA PARA ILUMINAÇÃO PÚBLICA (NÃO INCLUI FORNECIMENTO).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</si>
  <si>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</si>
  <si>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</si>
  <si>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</si>
  <si>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</si>
  <si>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</si>
  <si>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</si>
  <si>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</si>
  <si>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</si>
  <si>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</si>
  <si>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</si>
  <si>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</si>
  <si>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</si>
  <si>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LUMINÁRIA ESTANQUE COM PROTEÇÃO CONTRA ÁGUA, POEIRA OU IMPACTOS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</si>
  <si>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</si>
  <si>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</si>
  <si>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</si>
  <si>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</si>
  <si>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</si>
  <si>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</si>
  <si>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</si>
  <si>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</si>
  <si>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</si>
  <si>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</si>
  <si>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</si>
  <si>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</si>
  <si>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</si>
  <si>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</si>
  <si>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</si>
  <si>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</si>
  <si>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</si>
  <si>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</si>
  <si>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</si>
  <si>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</si>
  <si>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</si>
  <si>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</si>
  <si>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</si>
  <si>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</si>
  <si>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</si>
  <si>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</si>
  <si>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</si>
  <si>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</si>
  <si>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</si>
  <si>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</si>
  <si>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</si>
  <si>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</si>
  <si>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</si>
  <si>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</si>
  <si>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</si>
  <si>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</si>
  <si>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</si>
  <si>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</si>
  <si>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</si>
  <si>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</si>
  <si>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</si>
  <si>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</si>
  <si>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</si>
  <si>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</si>
  <si>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</si>
  <si>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</si>
  <si>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LUMINÁRIA ARANDELA TIPO MEIA LUA, DE SOBREPOR, COM 1 LÂMPADA LED DE 6 W, SEM REATOR - FORNECIMENTO E INSTALAÇÃO. AF_02/2020</t>
  </si>
  <si>
    <t>LUMINÁRIA ARANDELA TIPO TARTARUGA, DE SOBREPOR, COM 1 LÂMPADA LED DE 6 W, SEM REATOR - FORNECIMENTO E INSTALAÇÃO. AF_02/2020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</si>
  <si>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</si>
  <si>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</si>
  <si>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</si>
  <si>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</si>
  <si>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</si>
  <si>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</si>
  <si>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</si>
  <si>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</si>
  <si>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</si>
  <si>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</si>
  <si>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</si>
  <si>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</si>
  <si>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</si>
  <si>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</si>
  <si>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</si>
  <si>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</si>
  <si>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</si>
  <si>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</si>
  <si>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</si>
  <si>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</si>
  <si>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</si>
  <si>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</si>
  <si>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</si>
  <si>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</si>
  <si>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</si>
  <si>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</si>
  <si>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</si>
  <si>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</si>
  <si>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</si>
  <si>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</si>
  <si>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</si>
  <si>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</si>
  <si>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</si>
  <si>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</si>
  <si>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</si>
  <si>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</si>
  <si>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</si>
  <si>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</si>
  <si>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</si>
  <si>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</si>
  <si>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</si>
  <si>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</si>
  <si>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</si>
  <si>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</si>
  <si>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</si>
  <si>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</si>
  <si>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</si>
  <si>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</si>
  <si>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</si>
  <si>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</si>
  <si>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</si>
  <si>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</si>
  <si>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</si>
  <si>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</si>
  <si>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</si>
  <si>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</si>
  <si>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</si>
  <si>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</si>
  <si>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</si>
  <si>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</si>
  <si>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</si>
  <si>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</si>
  <si>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</si>
  <si>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</si>
  <si>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</si>
  <si>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</si>
  <si>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</si>
  <si>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</si>
  <si>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</si>
  <si>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</si>
  <si>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</si>
  <si>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</si>
  <si>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</si>
  <si>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</si>
  <si>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</si>
  <si>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</si>
  <si>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</si>
  <si>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</si>
  <si>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</si>
  <si>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</si>
  <si>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</si>
  <si>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</si>
  <si>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</si>
  <si>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</si>
  <si>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</si>
  <si>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</si>
  <si>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</si>
  <si>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</si>
  <si>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</si>
  <si>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</si>
  <si>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</si>
  <si>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</si>
  <si>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</si>
  <si>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</si>
  <si>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</si>
  <si>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</si>
  <si>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</si>
  <si>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</si>
  <si>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</si>
  <si>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</si>
  <si>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</si>
  <si>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</si>
  <si>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</si>
  <si>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</si>
  <si>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</si>
  <si>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</si>
  <si>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</si>
  <si>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AF_03/2024</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</si>
  <si>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</si>
  <si>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</si>
  <si>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</si>
  <si>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</si>
  <si>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</si>
  <si>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</si>
  <si>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</si>
  <si>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</si>
  <si>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</si>
  <si>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</si>
  <si>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</si>
  <si>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</si>
  <si>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</si>
  <si>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</si>
  <si>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</si>
  <si>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</si>
  <si>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</si>
  <si>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</si>
  <si>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</si>
  <si>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</si>
  <si>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</si>
  <si>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</si>
  <si>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</si>
  <si>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</si>
  <si>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</si>
  <si>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</si>
  <si>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</si>
  <si>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</si>
  <si>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</si>
  <si>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</si>
  <si>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</si>
  <si>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</si>
  <si>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</si>
  <si>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</si>
  <si>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</si>
  <si>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</si>
  <si>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</si>
  <si>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</si>
  <si>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</si>
  <si>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</si>
  <si>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</si>
  <si>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</si>
  <si>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</si>
  <si>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</si>
  <si>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</si>
  <si>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</si>
  <si>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INSTITUCIONAL - FORNECIMENTO E INSTALAÇÃO. AF_11/2019</t>
  </si>
  <si>
    <t>PATCH PANEL 24 PORTAS, CATEGORIA 5E - FORNECIMENTO E INSTALAÇÃO. AF_11/2019</t>
  </si>
  <si>
    <t>PATCH PANEL 24 PORTAS, CATEGORIA 6 -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</si>
  <si>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</si>
  <si>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</si>
  <si>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</si>
  <si>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</si>
  <si>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</si>
  <si>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</si>
  <si>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</si>
  <si>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</si>
  <si>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</si>
  <si>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</si>
  <si>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</si>
  <si>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</si>
  <si>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</si>
  <si>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</si>
  <si>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</si>
  <si>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</si>
  <si>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</si>
  <si>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</si>
  <si>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</si>
  <si>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</si>
  <si>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</si>
  <si>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</si>
  <si>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</si>
  <si>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</si>
  <si>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</si>
  <si>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</si>
  <si>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</si>
  <si>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</si>
  <si>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</si>
  <si>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</si>
  <si>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</si>
  <si>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</si>
  <si>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</si>
  <si>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</si>
  <si>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</si>
  <si>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</si>
  <si>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</si>
  <si>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</si>
  <si>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</si>
  <si>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</si>
  <si>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</si>
  <si>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</si>
  <si>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</si>
  <si>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</si>
  <si>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</si>
  <si>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</si>
  <si>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</si>
  <si>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</si>
  <si>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</si>
  <si>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</si>
  <si>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</si>
  <si>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</si>
  <si>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</si>
  <si>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</si>
  <si>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</si>
  <si>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</si>
  <si>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</si>
  <si>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</si>
  <si>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</si>
  <si>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</si>
  <si>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</si>
  <si>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</si>
  <si>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</si>
  <si>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</si>
  <si>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</si>
  <si>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</si>
  <si>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</si>
  <si>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</si>
  <si>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</si>
  <si>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</si>
  <si>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</si>
  <si>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</si>
  <si>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</si>
  <si>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</si>
  <si>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</si>
  <si>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</si>
  <si>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</si>
  <si>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</si>
  <si>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</si>
  <si>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</si>
  <si>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</si>
  <si>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</si>
  <si>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</si>
  <si>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</si>
  <si>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</si>
  <si>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</si>
  <si>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</si>
  <si>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</si>
  <si>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</si>
  <si>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</si>
  <si>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</si>
  <si>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</si>
  <si>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</si>
  <si>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</si>
  <si>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</si>
  <si>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</si>
  <si>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</si>
  <si>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</si>
  <si>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</si>
  <si>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</si>
  <si>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</si>
  <si>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DN  25 MM, INSTALADO EM RESERVAÇÃO PREDIAL DE ÁGUA - FORNECIMENTO E INSTALAÇÃO. AF_04/2024</t>
  </si>
  <si>
    <t>TUBO, PVC, SOLDÁVEL, DN 32 MM, INSTALADO EM RESERVAÇÃO PREDIAL DE ÁGUA - FORNECIMENTO E INSTALAÇÃO. AF_04/2024</t>
  </si>
  <si>
    <t>TUBO, PVC, SOLDÁVEL, DN 40 MM, INSTALADO EM RESERVAÇÃO PREDIAL DE ÁGUA - FORNECIMENTO E INSTALAÇÃO. AF_04/2024</t>
  </si>
  <si>
    <t>TUBO, PVC, SOLDÁVEL, DN 50 MM, INSTALADO EM RESERVAÇÃO PREDIAL DE ÁGUA - FORNECIMENTO E INSTALAÇÃO. AF_04/2024</t>
  </si>
  <si>
    <t>TUBO, PVC, SOLDÁVEL, DN 60 MM, INSTALADO EM RESERVAÇÃO PREDIAL DE ÁGUA - FORNECIMENTO E INSTALAÇÃO. AF_04/2024</t>
  </si>
  <si>
    <t>TUBO, PVC, SOLDÁVEL, DN 75 MM, INSTALADO EM RESERVAÇÃO PREDIAL DE ÁGUA - FORNECIMENTO E INSTALAÇÃO. AF_04/2024</t>
  </si>
  <si>
    <t>TUBO, PVC, SOLDÁVEL, DN 85 MM, INSTALADO EM RESERVAÇÃO PREDIAL DE ÁGUA - FORNECIMENTO E INSTALAÇÃO. AF_04/2024</t>
  </si>
  <si>
    <t>TUBO, PVC, SOLDÁVEL, DN 110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</si>
  <si>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</si>
  <si>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</si>
  <si>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</si>
  <si>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</si>
  <si>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</si>
  <si>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</si>
  <si>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</si>
  <si>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</si>
  <si>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</si>
  <si>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</si>
  <si>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</si>
  <si>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</si>
  <si>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</si>
  <si>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</si>
  <si>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</si>
  <si>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</si>
  <si>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</si>
  <si>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</si>
  <si>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</si>
  <si>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</si>
  <si>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</si>
  <si>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</si>
  <si>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</si>
  <si>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</si>
  <si>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</si>
  <si>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</si>
  <si>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</si>
  <si>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</si>
  <si>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</si>
  <si>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</si>
  <si>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</si>
  <si>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</si>
  <si>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</si>
  <si>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</si>
  <si>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</si>
  <si>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</si>
  <si>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</si>
  <si>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</si>
  <si>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</si>
  <si>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</si>
  <si>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</si>
  <si>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</si>
  <si>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</si>
  <si>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</si>
  <si>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</si>
  <si>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</si>
  <si>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</si>
  <si>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</si>
  <si>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</si>
  <si>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</si>
  <si>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</si>
  <si>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</si>
  <si>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</si>
  <si>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</si>
  <si>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</si>
  <si>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</si>
  <si>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</si>
  <si>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</si>
  <si>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</si>
  <si>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</si>
  <si>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</si>
  <si>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</si>
  <si>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</si>
  <si>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</si>
  <si>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</si>
  <si>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</si>
  <si>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</si>
  <si>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</si>
  <si>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</si>
  <si>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</si>
  <si>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</si>
  <si>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</si>
  <si>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</si>
  <si>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</si>
  <si>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</si>
  <si>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</si>
  <si>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</si>
  <si>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</si>
  <si>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</si>
  <si>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</si>
  <si>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</si>
  <si>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</si>
  <si>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</si>
  <si>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</si>
  <si>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</si>
  <si>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</si>
  <si>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</si>
  <si>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</si>
  <si>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</si>
  <si>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</si>
  <si>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</si>
  <si>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</si>
  <si>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</si>
  <si>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</si>
  <si>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</si>
  <si>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</si>
  <si>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</si>
  <si>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</si>
  <si>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</si>
  <si>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</si>
  <si>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</si>
  <si>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</si>
  <si>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</si>
  <si>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</si>
  <si>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</si>
  <si>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</si>
  <si>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</si>
  <si>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</si>
  <si>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</si>
  <si>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</si>
  <si>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</si>
  <si>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</si>
  <si>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</si>
  <si>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</si>
  <si>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</si>
  <si>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</si>
  <si>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</si>
  <si>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</si>
  <si>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</si>
  <si>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</si>
  <si>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</si>
  <si>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</si>
  <si>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</si>
  <si>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</si>
  <si>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</si>
  <si>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</si>
  <si>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</si>
  <si>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</si>
  <si>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</si>
  <si>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</si>
  <si>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</si>
  <si>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</si>
  <si>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</si>
  <si>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</si>
  <si>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</si>
  <si>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</si>
  <si>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</si>
  <si>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</si>
  <si>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</si>
  <si>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</si>
  <si>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</si>
  <si>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</si>
  <si>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</si>
  <si>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</si>
  <si>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</si>
  <si>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</si>
  <si>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</si>
  <si>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</si>
  <si>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</si>
  <si>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</si>
  <si>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</si>
  <si>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</si>
  <si>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</si>
  <si>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</si>
  <si>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</si>
  <si>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</si>
  <si>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</si>
  <si>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</si>
  <si>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</si>
  <si>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</si>
  <si>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</si>
  <si>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</si>
  <si>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</si>
  <si>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</si>
  <si>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</si>
  <si>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</si>
  <si>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</si>
  <si>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</si>
  <si>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</si>
  <si>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</si>
  <si>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</si>
  <si>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</si>
  <si>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</si>
  <si>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</si>
  <si>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</si>
  <si>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</si>
  <si>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</si>
  <si>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</si>
  <si>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</si>
  <si>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</si>
  <si>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</si>
  <si>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</si>
  <si>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</si>
  <si>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</si>
  <si>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</si>
  <si>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</si>
  <si>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</si>
  <si>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</si>
  <si>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</si>
  <si>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45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</si>
  <si>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</si>
  <si>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</si>
  <si>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</si>
  <si>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</si>
  <si>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</si>
  <si>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</si>
  <si>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</si>
  <si>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</si>
  <si>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</si>
  <si>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</si>
  <si>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</si>
  <si>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</si>
  <si>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</si>
  <si>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CURVA DE TRANSPOSIÇÃO, PVC, SOLDÁVEL, DN 25MM, INSTALADO EM RAMAL DE DISTRIBUIÇÃO DE ÁGUA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</si>
  <si>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</si>
  <si>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</si>
  <si>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</si>
  <si>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</si>
  <si>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</si>
  <si>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</si>
  <si>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</si>
  <si>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</si>
  <si>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</si>
  <si>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</si>
  <si>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</si>
  <si>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</si>
  <si>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</si>
  <si>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</si>
  <si>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</si>
  <si>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</si>
  <si>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</si>
  <si>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</si>
  <si>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</si>
  <si>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</si>
  <si>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</si>
  <si>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</si>
  <si>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</si>
  <si>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</si>
  <si>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</si>
  <si>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</si>
  <si>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</si>
  <si>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</si>
  <si>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</si>
  <si>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</si>
  <si>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</si>
  <si>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</si>
  <si>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</si>
  <si>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</si>
  <si>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</si>
  <si>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</si>
  <si>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</si>
  <si>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</si>
  <si>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</si>
  <si>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</si>
  <si>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</si>
  <si>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</si>
  <si>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</si>
  <si>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</si>
  <si>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</si>
  <si>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</si>
  <si>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LUVA DE CORRER, PVC, SOLDÁVEL, DN 25MM, INSTALADO EM PRUMADA DE ÁGUA - FORNECIMENTO E INSTALAÇÃO.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</si>
  <si>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</si>
  <si>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</si>
  <si>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</si>
  <si>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</si>
  <si>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</si>
  <si>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</si>
  <si>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</si>
  <si>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</si>
  <si>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</si>
  <si>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</si>
  <si>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</si>
  <si>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</si>
  <si>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</si>
  <si>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</si>
  <si>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</si>
  <si>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</si>
  <si>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</si>
  <si>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</si>
  <si>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</si>
  <si>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</si>
  <si>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</si>
  <si>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</si>
  <si>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</si>
  <si>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</si>
  <si>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</si>
  <si>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</si>
  <si>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</si>
  <si>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</si>
  <si>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</si>
  <si>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</si>
  <si>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</si>
  <si>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</si>
  <si>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</si>
  <si>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</si>
  <si>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</si>
  <si>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</si>
  <si>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</si>
  <si>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</si>
  <si>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</si>
  <si>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</si>
  <si>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</si>
  <si>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</si>
  <si>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</si>
  <si>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</si>
  <si>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</si>
  <si>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</si>
  <si>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</si>
  <si>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</si>
  <si>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</si>
  <si>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</si>
  <si>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</si>
  <si>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</si>
  <si>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</si>
  <si>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</si>
  <si>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</si>
  <si>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</si>
  <si>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</si>
  <si>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</si>
  <si>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</si>
  <si>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</si>
  <si>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</si>
  <si>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</si>
  <si>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</si>
  <si>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</si>
  <si>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</si>
  <si>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</si>
  <si>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</si>
  <si>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</si>
  <si>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</si>
  <si>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</si>
  <si>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</si>
  <si>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</si>
  <si>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</si>
  <si>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</si>
  <si>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</si>
  <si>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</si>
  <si>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</si>
  <si>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</si>
  <si>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</si>
  <si>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</si>
  <si>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</si>
  <si>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</si>
  <si>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</si>
  <si>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</si>
  <si>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</si>
  <si>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</si>
  <si>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</si>
  <si>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</si>
  <si>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</si>
  <si>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</si>
  <si>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</si>
  <si>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</si>
  <si>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</si>
  <si>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</si>
  <si>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</si>
  <si>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</si>
  <si>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</si>
  <si>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</si>
  <si>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</si>
  <si>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</si>
  <si>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</si>
  <si>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</si>
  <si>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</si>
  <si>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</si>
  <si>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</si>
  <si>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</si>
  <si>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</si>
  <si>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</si>
  <si>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</si>
  <si>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</si>
  <si>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</si>
  <si>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</si>
  <si>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</si>
  <si>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</si>
  <si>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</si>
  <si>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</si>
  <si>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</si>
  <si>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</si>
  <si>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</si>
  <si>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</si>
  <si>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</si>
  <si>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</si>
  <si>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</si>
  <si>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</si>
  <si>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</si>
  <si>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</si>
  <si>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</si>
  <si>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</si>
  <si>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</si>
  <si>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</si>
  <si>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</si>
  <si>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</si>
  <si>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</si>
  <si>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</si>
  <si>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</si>
  <si>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</si>
  <si>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</si>
  <si>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</si>
  <si>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</si>
  <si>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</si>
  <si>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</si>
  <si>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</si>
  <si>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</si>
  <si>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</si>
  <si>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</si>
  <si>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</si>
  <si>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</si>
  <si>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</si>
  <si>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</si>
  <si>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45 GRAUS, CPVC, SOLDÁVEL, DN 28MM, INSTALADO EM RAMAL DE DISTRIBUIÇÃO DE ÁGUA   FORNECIMENTO E INSTALAÇÃO. AF_06/2022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</si>
  <si>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</si>
  <si>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</si>
  <si>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</si>
  <si>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</si>
  <si>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</si>
  <si>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</si>
  <si>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</si>
  <si>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</si>
  <si>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</si>
  <si>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</si>
  <si>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</si>
  <si>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</si>
  <si>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</si>
  <si>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</si>
  <si>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</si>
  <si>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</si>
  <si>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</si>
  <si>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</si>
  <si>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</si>
  <si>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</si>
  <si>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</si>
  <si>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</si>
  <si>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</si>
  <si>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</si>
  <si>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</si>
  <si>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</si>
  <si>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</si>
  <si>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</si>
  <si>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</si>
  <si>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</si>
  <si>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</si>
  <si>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</si>
  <si>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</si>
  <si>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</si>
  <si>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</si>
  <si>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</si>
  <si>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</si>
  <si>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</si>
  <si>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</si>
  <si>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</si>
  <si>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</si>
  <si>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</si>
  <si>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</si>
  <si>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</si>
  <si>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</si>
  <si>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</si>
  <si>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</si>
  <si>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</si>
  <si>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</si>
  <si>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</si>
  <si>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</si>
  <si>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</si>
  <si>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</si>
  <si>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</si>
  <si>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</si>
  <si>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</si>
  <si>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</si>
  <si>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</si>
  <si>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</si>
  <si>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</si>
  <si>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</si>
  <si>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</si>
  <si>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</si>
  <si>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</si>
  <si>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</si>
  <si>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</si>
  <si>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</si>
  <si>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</si>
  <si>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</si>
  <si>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</si>
  <si>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</si>
  <si>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</si>
  <si>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</si>
  <si>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</si>
  <si>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</si>
  <si>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</si>
  <si>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</si>
  <si>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</si>
  <si>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</si>
  <si>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</si>
  <si>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</si>
  <si>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</si>
  <si>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</si>
  <si>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</si>
  <si>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</si>
  <si>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</si>
  <si>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</si>
  <si>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</si>
  <si>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</si>
  <si>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</si>
  <si>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</si>
  <si>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</si>
  <si>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</si>
  <si>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</si>
  <si>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</si>
  <si>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</si>
  <si>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</si>
  <si>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</si>
  <si>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</si>
  <si>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</si>
  <si>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</si>
  <si>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</si>
  <si>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</si>
  <si>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</si>
  <si>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</si>
  <si>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</si>
  <si>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</si>
  <si>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</si>
  <si>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</si>
  <si>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</si>
  <si>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</si>
  <si>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</si>
  <si>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</si>
  <si>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</si>
  <si>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</si>
  <si>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</si>
  <si>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</si>
  <si>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</si>
  <si>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</si>
  <si>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</si>
  <si>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</si>
  <si>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</si>
  <si>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</si>
  <si>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</si>
  <si>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</si>
  <si>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</si>
  <si>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</si>
  <si>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</si>
  <si>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</si>
  <si>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</si>
  <si>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</si>
  <si>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</si>
  <si>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</si>
  <si>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</si>
  <si>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</si>
  <si>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</si>
  <si>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</si>
  <si>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</si>
  <si>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</si>
  <si>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</si>
  <si>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</si>
  <si>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</si>
  <si>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</si>
  <si>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</si>
  <si>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</si>
  <si>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</si>
  <si>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</si>
  <si>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</si>
  <si>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</si>
  <si>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</si>
  <si>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</si>
  <si>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</si>
  <si>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</si>
  <si>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</si>
  <si>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</si>
  <si>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</si>
  <si>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</si>
  <si>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</si>
  <si>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</si>
  <si>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</si>
  <si>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</si>
  <si>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</si>
  <si>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</si>
  <si>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</si>
  <si>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</si>
  <si>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</si>
  <si>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</si>
  <si>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</si>
  <si>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</si>
  <si>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</si>
  <si>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</si>
  <si>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</si>
  <si>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</si>
  <si>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</si>
  <si>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</si>
  <si>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</si>
  <si>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</si>
  <si>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</si>
  <si>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</si>
  <si>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</si>
  <si>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</si>
  <si>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</si>
  <si>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</si>
  <si>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</si>
  <si>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</si>
  <si>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</si>
  <si>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</si>
  <si>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</si>
  <si>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</si>
  <si>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</si>
  <si>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</si>
  <si>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</si>
  <si>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</si>
  <si>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</si>
  <si>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</si>
  <si>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</si>
  <si>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</si>
  <si>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</si>
  <si>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</si>
  <si>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</si>
  <si>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</si>
  <si>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</si>
  <si>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</si>
  <si>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</si>
  <si>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</si>
  <si>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</si>
  <si>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</si>
  <si>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</si>
  <si>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</si>
  <si>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</si>
  <si>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</si>
  <si>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</si>
  <si>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</si>
  <si>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</si>
  <si>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</si>
  <si>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</si>
  <si>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</si>
  <si>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</si>
  <si>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</si>
  <si>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</si>
  <si>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</si>
  <si>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</si>
  <si>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</si>
  <si>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</si>
  <si>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</si>
  <si>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</si>
  <si>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</si>
  <si>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</si>
  <si>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</si>
  <si>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</si>
  <si>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</si>
  <si>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</si>
  <si>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</si>
  <si>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</si>
  <si>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</si>
  <si>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</si>
  <si>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</si>
  <si>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</si>
  <si>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</si>
  <si>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</si>
  <si>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</si>
  <si>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</si>
  <si>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</si>
  <si>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</si>
  <si>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</si>
  <si>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</si>
  <si>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</si>
  <si>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</si>
  <si>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</si>
  <si>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</si>
  <si>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</si>
  <si>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</si>
  <si>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</si>
  <si>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</si>
  <si>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</si>
  <si>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</si>
  <si>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</si>
  <si>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</si>
  <si>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</si>
  <si>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</si>
  <si>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</si>
  <si>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</si>
  <si>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</si>
  <si>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</si>
  <si>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</si>
  <si>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</si>
  <si>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</si>
  <si>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</si>
  <si>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</si>
  <si>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</si>
  <si>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</si>
  <si>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</si>
  <si>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</si>
  <si>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</si>
  <si>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</si>
  <si>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</si>
  <si>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</si>
  <si>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</si>
  <si>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</si>
  <si>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</si>
  <si>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</si>
  <si>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</si>
  <si>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</si>
  <si>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</si>
  <si>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</si>
  <si>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</si>
  <si>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</si>
  <si>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</si>
  <si>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</si>
  <si>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</si>
  <si>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</si>
  <si>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</si>
  <si>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</si>
  <si>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</si>
  <si>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</si>
  <si>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</si>
  <si>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</si>
  <si>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</si>
  <si>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</si>
  <si>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</si>
  <si>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</si>
  <si>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</si>
  <si>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</si>
  <si>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</si>
  <si>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</si>
  <si>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</si>
  <si>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</si>
  <si>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</si>
  <si>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</si>
  <si>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</si>
  <si>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</si>
  <si>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</si>
  <si>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</si>
  <si>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</si>
  <si>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</si>
  <si>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</si>
  <si>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</si>
  <si>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</si>
  <si>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</si>
  <si>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</si>
  <si>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</si>
  <si>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</si>
  <si>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</si>
  <si>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</si>
  <si>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</si>
  <si>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</si>
  <si>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</si>
  <si>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</si>
  <si>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</si>
  <si>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</si>
  <si>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</si>
  <si>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</si>
  <si>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</si>
  <si>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</si>
  <si>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</si>
  <si>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</si>
  <si>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</si>
  <si>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</si>
  <si>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</si>
  <si>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</si>
  <si>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</si>
  <si>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</si>
  <si>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</si>
  <si>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</si>
  <si>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</si>
  <si>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</si>
  <si>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</si>
  <si>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</si>
  <si>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</si>
  <si>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</si>
  <si>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</si>
  <si>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</si>
  <si>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</si>
  <si>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</si>
  <si>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</si>
  <si>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</si>
  <si>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</si>
  <si>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</si>
  <si>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</si>
  <si>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</si>
  <si>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</si>
  <si>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</si>
  <si>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</si>
  <si>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</si>
  <si>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</si>
  <si>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</si>
  <si>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</si>
  <si>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</si>
  <si>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</si>
  <si>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</si>
  <si>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</si>
  <si>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</si>
  <si>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</si>
  <si>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</si>
  <si>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</si>
  <si>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</si>
  <si>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</si>
  <si>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</si>
  <si>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</si>
  <si>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</si>
  <si>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</si>
  <si>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</si>
  <si>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</si>
  <si>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</si>
  <si>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</si>
  <si>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</si>
  <si>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</si>
  <si>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</si>
  <si>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</si>
  <si>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</si>
  <si>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</si>
  <si>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</si>
  <si>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</si>
  <si>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</si>
  <si>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</si>
  <si>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</si>
  <si>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</si>
  <si>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</si>
  <si>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</si>
  <si>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</si>
  <si>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</si>
  <si>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</si>
  <si>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</si>
  <si>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</si>
  <si>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</si>
  <si>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</si>
  <si>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</si>
  <si>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</si>
  <si>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</si>
  <si>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</si>
  <si>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</si>
  <si>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</si>
  <si>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</si>
  <si>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</si>
  <si>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</si>
  <si>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</si>
  <si>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</si>
  <si>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</si>
  <si>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</si>
  <si>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</si>
  <si>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</si>
  <si>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</si>
  <si>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</si>
  <si>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</si>
  <si>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</si>
  <si>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</si>
  <si>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</si>
  <si>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</si>
  <si>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</si>
  <si>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</si>
  <si>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</si>
  <si>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</si>
  <si>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</si>
  <si>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</si>
  <si>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</si>
  <si>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</si>
  <si>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</si>
  <si>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</si>
  <si>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</si>
  <si>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</si>
  <si>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</si>
  <si>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</si>
  <si>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</si>
  <si>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</si>
  <si>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</si>
  <si>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</si>
  <si>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</si>
  <si>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</si>
  <si>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</si>
  <si>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</si>
  <si>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</si>
  <si>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</si>
  <si>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</si>
  <si>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</si>
  <si>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</si>
  <si>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</si>
  <si>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</si>
  <si>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</si>
  <si>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</si>
  <si>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</si>
  <si>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</si>
  <si>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</si>
  <si>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</si>
  <si>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</si>
  <si>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</si>
  <si>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</si>
  <si>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</si>
  <si>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</si>
  <si>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</si>
  <si>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</si>
  <si>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</si>
  <si>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</si>
  <si>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</si>
  <si>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</si>
  <si>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</si>
  <si>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</si>
  <si>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</si>
  <si>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</si>
  <si>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</si>
  <si>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</si>
  <si>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</si>
  <si>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</si>
  <si>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</si>
  <si>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</si>
  <si>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</si>
  <si>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</si>
  <si>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</si>
  <si>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</si>
  <si>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</si>
  <si>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</si>
  <si>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</si>
  <si>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</si>
  <si>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</si>
  <si>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</si>
  <si>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</si>
  <si>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</si>
  <si>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</si>
  <si>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</si>
  <si>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</si>
  <si>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</si>
  <si>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</si>
  <si>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</si>
  <si>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</si>
  <si>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</si>
  <si>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</si>
  <si>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</si>
  <si>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</si>
  <si>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</si>
  <si>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</si>
  <si>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</si>
  <si>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</si>
  <si>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</si>
  <si>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</si>
  <si>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</si>
  <si>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</si>
  <si>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</si>
  <si>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</si>
  <si>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</si>
  <si>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</si>
  <si>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</si>
  <si>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</si>
  <si>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</si>
  <si>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</si>
  <si>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</si>
  <si>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</si>
  <si>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</si>
  <si>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</si>
  <si>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</si>
  <si>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</si>
  <si>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</si>
  <si>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</si>
  <si>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</si>
  <si>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</si>
  <si>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</si>
  <si>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</si>
  <si>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</si>
  <si>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</si>
  <si>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</si>
  <si>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</si>
  <si>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</si>
  <si>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</si>
  <si>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</si>
  <si>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</si>
  <si>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</si>
  <si>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</si>
  <si>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</si>
  <si>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</si>
  <si>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</si>
  <si>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</si>
  <si>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</si>
  <si>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</si>
  <si>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</si>
  <si>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</si>
  <si>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</si>
  <si>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</si>
  <si>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</si>
  <si>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</si>
  <si>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</si>
  <si>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</si>
  <si>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</si>
  <si>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</si>
  <si>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</si>
  <si>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</si>
  <si>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</si>
  <si>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</si>
  <si>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</si>
  <si>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</si>
  <si>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</si>
  <si>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</si>
  <si>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</si>
  <si>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</si>
  <si>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</si>
  <si>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</si>
  <si>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</si>
  <si>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</si>
  <si>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</si>
  <si>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</si>
  <si>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</si>
  <si>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</si>
  <si>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</si>
  <si>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</si>
  <si>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</si>
  <si>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</si>
  <si>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</si>
  <si>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</si>
  <si>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</si>
  <si>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</si>
  <si>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</si>
  <si>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</si>
  <si>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</si>
  <si>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</si>
  <si>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</si>
  <si>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</si>
  <si>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</si>
  <si>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</si>
  <si>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</si>
  <si>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</si>
  <si>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</si>
  <si>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</si>
  <si>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</si>
  <si>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</si>
  <si>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</si>
  <si>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</si>
  <si>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</si>
  <si>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</si>
  <si>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</si>
  <si>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</si>
  <si>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</si>
  <si>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</si>
  <si>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</si>
  <si>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</si>
  <si>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</si>
  <si>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</si>
  <si>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</si>
  <si>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</si>
  <si>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</si>
  <si>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</si>
  <si>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</si>
  <si>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</si>
  <si>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</si>
  <si>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</si>
  <si>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</si>
  <si>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</si>
  <si>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</si>
  <si>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</si>
  <si>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</si>
  <si>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</si>
  <si>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</si>
  <si>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</si>
  <si>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</si>
  <si>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</si>
  <si>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</si>
  <si>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</si>
  <si>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</si>
  <si>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</si>
  <si>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</si>
  <si>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</si>
  <si>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</si>
  <si>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</si>
  <si>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</si>
  <si>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</si>
  <si>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</si>
  <si>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</si>
  <si>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</si>
  <si>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</si>
  <si>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</si>
  <si>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</si>
  <si>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</si>
  <si>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</si>
  <si>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</si>
  <si>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</si>
  <si>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</si>
  <si>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</si>
  <si>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</si>
  <si>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</si>
  <si>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</si>
  <si>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</si>
  <si>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</si>
  <si>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</si>
  <si>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</si>
  <si>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</si>
  <si>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</si>
  <si>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</si>
  <si>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</si>
  <si>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</si>
  <si>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</si>
  <si>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</si>
  <si>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</si>
  <si>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</si>
  <si>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</si>
  <si>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</si>
  <si>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</si>
  <si>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</si>
  <si>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</si>
  <si>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</si>
  <si>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</si>
  <si>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</si>
  <si>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</si>
  <si>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</si>
  <si>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</si>
  <si>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</si>
  <si>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</si>
  <si>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</si>
  <si>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</si>
  <si>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</si>
  <si>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</si>
  <si>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</si>
  <si>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</si>
  <si>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</si>
  <si>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</si>
  <si>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</si>
  <si>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</si>
  <si>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</si>
  <si>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</si>
  <si>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</si>
  <si>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</si>
  <si>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</si>
  <si>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</si>
  <si>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</si>
  <si>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</si>
  <si>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</si>
  <si>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</si>
  <si>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</si>
  <si>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</si>
  <si>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</si>
  <si>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</si>
  <si>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</si>
  <si>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</si>
  <si>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</si>
  <si>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</si>
  <si>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</si>
  <si>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</si>
  <si>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</si>
  <si>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</si>
  <si>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</si>
  <si>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</si>
  <si>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</si>
  <si>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</si>
  <si>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</si>
  <si>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</si>
  <si>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</si>
  <si>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</si>
  <si>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</si>
  <si>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</si>
  <si>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</si>
  <si>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</si>
  <si>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</si>
  <si>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</si>
  <si>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</si>
  <si>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</si>
  <si>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</si>
  <si>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</si>
  <si>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</si>
  <si>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</si>
  <si>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</si>
  <si>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</si>
  <si>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</si>
  <si>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</si>
  <si>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</si>
  <si>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</si>
  <si>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</si>
  <si>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</si>
  <si>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</si>
  <si>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</si>
  <si>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</si>
  <si>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</si>
  <si>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</si>
  <si>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</si>
  <si>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</si>
  <si>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</si>
  <si>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</si>
  <si>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</si>
  <si>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</si>
  <si>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</si>
  <si>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</si>
  <si>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</si>
  <si>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</si>
  <si>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</si>
  <si>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</si>
  <si>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</si>
  <si>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</si>
  <si>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</si>
  <si>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</si>
  <si>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</si>
  <si>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</si>
  <si>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</si>
  <si>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</si>
  <si>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</si>
  <si>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</si>
  <si>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</si>
  <si>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</si>
  <si>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</si>
  <si>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</si>
  <si>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</si>
  <si>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</si>
  <si>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</si>
  <si>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</si>
  <si>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</si>
  <si>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</si>
  <si>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</si>
  <si>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</si>
  <si>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</si>
  <si>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</si>
  <si>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</si>
  <si>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</si>
  <si>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</si>
  <si>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</si>
  <si>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</si>
  <si>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</si>
  <si>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</si>
  <si>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</si>
  <si>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</si>
  <si>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</si>
  <si>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</si>
  <si>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</si>
  <si>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</si>
  <si>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</si>
  <si>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</si>
  <si>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</si>
  <si>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</si>
  <si>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</si>
  <si>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</si>
  <si>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</si>
  <si>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</si>
  <si>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</si>
  <si>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</si>
  <si>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</si>
  <si>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</si>
  <si>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</si>
  <si>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</si>
  <si>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</si>
  <si>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</si>
  <si>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</si>
  <si>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</si>
  <si>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</si>
  <si>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</si>
  <si>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</si>
  <si>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</si>
  <si>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</si>
  <si>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</si>
  <si>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</si>
  <si>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</si>
  <si>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</si>
  <si>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</si>
  <si>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</si>
  <si>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</si>
  <si>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</si>
  <si>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</si>
  <si>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</si>
  <si>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</si>
  <si>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</si>
  <si>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</si>
  <si>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</si>
  <si>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</si>
  <si>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</si>
  <si>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</si>
  <si>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</si>
  <si>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</si>
  <si>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</si>
  <si>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</si>
  <si>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</si>
  <si>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</si>
  <si>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</si>
  <si>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</si>
  <si>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</si>
  <si>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</si>
  <si>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</si>
  <si>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</si>
  <si>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</si>
  <si>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</si>
  <si>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</si>
  <si>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</si>
  <si>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</si>
  <si>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LONGA, PVC, SOLDÁVEL, DN 32 X 20 MM, INSTALADO EM RAMAL DE DISTRIBUIÇÃO DE ÁGUA - FORNECIMENTO E INSTALAÇÃO. AF_06/2022</t>
  </si>
  <si>
    <t>BUCHA DE REDUÇÃO, CURTA, PVC, SOLDÁVEL, DN 32 X 25 MM, INSTALADO EM PRUMADA DE ÁGUA - FORNECIMENTO E INSTALAÇÃO. AF_06/2022</t>
  </si>
  <si>
    <t>BUCHA DE REDUÇÃO, LONGA, PVC, SOLDÁVEL, DN 32 X 20 MM, INSTALADO EM PRUMADA DE ÁGUA - FORNECIMENTO E INSTALAÇÃO. AF_06/2022</t>
  </si>
  <si>
    <t>BUCHA DE REDUÇÃO , LONGA, PVC, SOLDÁVEL, DN 50 X 32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</si>
  <si>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</si>
  <si>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</si>
  <si>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</si>
  <si>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</si>
  <si>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</si>
  <si>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</si>
  <si>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</si>
  <si>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</si>
  <si>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</si>
  <si>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</si>
  <si>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</si>
  <si>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</si>
  <si>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</si>
  <si>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</si>
  <si>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</si>
  <si>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</si>
  <si>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</si>
  <si>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</si>
  <si>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</si>
  <si>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</si>
  <si>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</si>
  <si>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</si>
  <si>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</si>
  <si>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</si>
  <si>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</si>
  <si>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</si>
  <si>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</si>
  <si>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</si>
  <si>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</si>
  <si>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</si>
  <si>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</si>
  <si>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</si>
  <si>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</si>
  <si>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</si>
  <si>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</si>
  <si>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28 X 22 MM, INSTALADO EM RAMAL DE DISTRIBUIÇÃO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</si>
  <si>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</si>
  <si>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</si>
  <si>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</si>
  <si>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</si>
  <si>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</si>
  <si>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</si>
  <si>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</si>
  <si>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</si>
  <si>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</si>
  <si>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</si>
  <si>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</si>
  <si>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</si>
  <si>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</si>
  <si>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</si>
  <si>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</si>
  <si>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</si>
  <si>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</si>
  <si>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</si>
  <si>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</si>
  <si>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</si>
  <si>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</si>
  <si>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</si>
  <si>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</si>
  <si>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</si>
  <si>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</si>
  <si>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</si>
  <si>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</si>
  <si>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</si>
  <si>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</si>
  <si>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</si>
  <si>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</si>
  <si>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</si>
  <si>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</si>
  <si>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</si>
  <si>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</si>
  <si>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</si>
  <si>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</si>
  <si>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</si>
  <si>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</si>
  <si>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</si>
  <si>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</si>
  <si>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</si>
  <si>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</si>
  <si>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</si>
  <si>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</si>
  <si>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</si>
  <si>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</si>
  <si>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</si>
  <si>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</si>
  <si>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</si>
  <si>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</si>
  <si>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</si>
  <si>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</si>
  <si>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</si>
  <si>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</si>
  <si>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</si>
  <si>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</si>
  <si>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</si>
  <si>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</si>
  <si>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</si>
  <si>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</si>
  <si>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</si>
  <si>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</si>
  <si>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</si>
  <si>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</si>
  <si>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</si>
  <si>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</si>
  <si>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</si>
  <si>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</si>
  <si>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</si>
  <si>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</si>
  <si>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</si>
  <si>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</si>
  <si>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</si>
  <si>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</si>
  <si>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</si>
  <si>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</si>
  <si>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</si>
  <si>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</si>
  <si>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</si>
  <si>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</si>
  <si>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</si>
  <si>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</si>
  <si>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</si>
  <si>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</si>
  <si>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</si>
  <si>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</si>
  <si>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</si>
  <si>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</si>
  <si>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</si>
  <si>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</si>
  <si>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</si>
  <si>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</si>
  <si>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</si>
  <si>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</si>
  <si>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</si>
  <si>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</si>
  <si>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</si>
  <si>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</si>
  <si>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</si>
  <si>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</si>
  <si>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</si>
  <si>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</si>
  <si>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</si>
  <si>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</si>
  <si>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</si>
  <si>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</si>
  <si>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</si>
  <si>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</si>
  <si>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</si>
  <si>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</si>
  <si>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</si>
  <si>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</si>
  <si>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</si>
  <si>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</si>
  <si>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</si>
  <si>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</si>
  <si>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</si>
  <si>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</si>
  <si>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</si>
  <si>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</si>
  <si>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</si>
  <si>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</si>
  <si>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</si>
  <si>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</si>
  <si>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</si>
  <si>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</si>
  <si>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</si>
  <si>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</si>
  <si>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</si>
  <si>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</si>
  <si>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</si>
  <si>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</si>
  <si>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</si>
  <si>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</si>
  <si>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</si>
  <si>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</si>
  <si>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</si>
  <si>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</si>
  <si>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</si>
  <si>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CAIXA ENTERRADA HIDRÁULICA RETANGULAR, EM CONCRETO PRÉ-MOLDADO, DIMENSÕES INTERNAS: 0,3X0,3X0,3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</si>
  <si>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</si>
  <si>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</si>
  <si>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</si>
  <si>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</si>
  <si>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</si>
  <si>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</si>
  <si>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</si>
  <si>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</si>
  <si>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</si>
  <si>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</si>
  <si>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</si>
  <si>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</si>
  <si>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</si>
  <si>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</si>
  <si>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</si>
  <si>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</si>
  <si>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</si>
  <si>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</si>
  <si>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</si>
  <si>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</si>
  <si>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</si>
  <si>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</si>
  <si>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</si>
  <si>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</si>
  <si>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</si>
  <si>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</si>
  <si>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</si>
  <si>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</si>
  <si>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</si>
  <si>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</si>
  <si>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</si>
  <si>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</si>
  <si>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</si>
  <si>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</si>
  <si>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</si>
  <si>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</si>
  <si>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</si>
  <si>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</si>
  <si>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</si>
  <si>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</si>
  <si>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</si>
  <si>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</si>
  <si>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</si>
  <si>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</si>
  <si>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</si>
  <si>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</si>
  <si>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</si>
  <si>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</si>
  <si>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</si>
  <si>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</si>
  <si>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</si>
  <si>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</si>
  <si>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</si>
  <si>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</si>
  <si>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</si>
  <si>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</si>
  <si>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</si>
  <si>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</si>
  <si>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</si>
  <si>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</si>
  <si>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</si>
  <si>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</si>
  <si>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</si>
  <si>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</si>
  <si>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</si>
  <si>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</si>
  <si>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</si>
  <si>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</si>
  <si>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</si>
  <si>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</si>
  <si>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</si>
  <si>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</si>
  <si>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</si>
  <si>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</si>
  <si>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</si>
  <si>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</si>
  <si>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</si>
  <si>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</si>
  <si>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</si>
  <si>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</si>
  <si>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</si>
  <si>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</si>
  <si>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</si>
  <si>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</si>
  <si>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</si>
  <si>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</si>
  <si>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</si>
  <si>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</si>
  <si>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</si>
  <si>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</si>
  <si>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</si>
  <si>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</si>
  <si>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</si>
  <si>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</si>
  <si>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</si>
  <si>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</si>
  <si>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</si>
  <si>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</si>
  <si>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</si>
  <si>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</si>
  <si>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</si>
  <si>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</si>
  <si>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</si>
  <si>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</si>
  <si>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</si>
  <si>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</si>
  <si>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</si>
  <si>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</si>
  <si>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</si>
  <si>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</si>
  <si>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</si>
  <si>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</si>
  <si>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</si>
  <si>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</si>
  <si>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</si>
  <si>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</si>
  <si>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</si>
  <si>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</si>
  <si>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</si>
  <si>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</si>
  <si>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</si>
  <si>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</si>
  <si>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</si>
  <si>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</si>
  <si>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</si>
  <si>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</si>
  <si>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</si>
  <si>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</si>
  <si>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</si>
  <si>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PORTA TOALHA ROSTO EM METAL CROMADO, TIPO ARGOLA, INCLUSO FIXAÇÃO. AF_01/2020</t>
  </si>
  <si>
    <t>PAPELEIRA DE PAREDE EM METAL CROMADO SEM TAMPA, INCLUSO FIXAÇÃO. AF_01/2020</t>
  </si>
  <si>
    <t>KIT DE ACESSORIOS PARA BANHEIRO EM METAL CROMADO, 5 PECAS, INCLUSO FIXAÇÃO. AF_01/2020</t>
  </si>
  <si>
    <t>VASO SANITÁRIO INFANTIL LOUÇA BRANCA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</si>
  <si>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</si>
  <si>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</si>
  <si>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</si>
  <si>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</si>
  <si>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</si>
  <si>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</si>
  <si>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</si>
  <si>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</si>
  <si>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</si>
  <si>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</si>
  <si>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</si>
  <si>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</si>
  <si>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</si>
  <si>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</si>
  <si>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</si>
  <si>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</si>
  <si>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</si>
  <si>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</si>
  <si>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</si>
  <si>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</si>
  <si>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</si>
  <si>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</si>
  <si>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</si>
  <si>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</si>
  <si>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</si>
  <si>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</si>
  <si>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</si>
  <si>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</si>
  <si>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</si>
  <si>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</si>
  <si>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</si>
  <si>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</si>
  <si>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</si>
  <si>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</si>
  <si>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</si>
  <si>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</si>
  <si>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</si>
  <si>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</si>
  <si>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</si>
  <si>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</si>
  <si>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</si>
  <si>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</si>
  <si>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</si>
  <si>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</si>
  <si>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</si>
  <si>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</si>
  <si>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</si>
  <si>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</si>
  <si>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</si>
  <si>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</si>
  <si>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</si>
  <si>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</si>
  <si>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</si>
  <si>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</si>
  <si>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</si>
  <si>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</si>
  <si>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</si>
  <si>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</si>
  <si>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</si>
  <si>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</si>
  <si>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</si>
  <si>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</si>
  <si>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</si>
  <si>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</si>
  <si>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</si>
  <si>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</si>
  <si>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</si>
  <si>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</si>
  <si>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</si>
  <si>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</si>
  <si>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</si>
  <si>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</si>
  <si>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</si>
  <si>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</si>
  <si>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</si>
  <si>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</si>
  <si>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</si>
  <si>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</si>
  <si>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</si>
  <si>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</si>
  <si>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GAVETA BRUTO, LATÃO, ROSCÁVEL, 1/2", COM ACABAMENTO E CANOPLA CROMADOS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</si>
  <si>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</si>
  <si>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</si>
  <si>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</si>
  <si>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</si>
  <si>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</si>
  <si>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1/4"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</si>
  <si>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</si>
  <si>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</si>
  <si>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</si>
  <si>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</si>
  <si>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</si>
  <si>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</si>
  <si>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</si>
  <si>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</si>
  <si>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</si>
  <si>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</si>
  <si>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</si>
  <si>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</si>
  <si>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</si>
  <si>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</si>
  <si>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</si>
  <si>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</si>
  <si>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</si>
  <si>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</si>
  <si>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</si>
  <si>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</si>
  <si>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</si>
  <si>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</si>
  <si>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</si>
  <si>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</si>
  <si>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</si>
  <si>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</si>
  <si>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</si>
  <si>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</si>
  <si>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</si>
  <si>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</si>
  <si>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</si>
  <si>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</si>
  <si>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</si>
  <si>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</si>
  <si>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</si>
  <si>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</si>
  <si>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</si>
  <si>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</si>
  <si>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</si>
  <si>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</si>
  <si>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</si>
  <si>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</si>
  <si>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</si>
  <si>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</si>
  <si>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</si>
  <si>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</si>
  <si>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</si>
  <si>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</si>
  <si>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</si>
  <si>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</si>
  <si>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</si>
  <si>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</si>
  <si>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</si>
  <si>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</si>
  <si>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</si>
  <si>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</si>
  <si>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</si>
  <si>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</si>
  <si>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</si>
  <si>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</si>
  <si>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</si>
  <si>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</si>
  <si>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PVC DN 20 MM (1/2") - FORNECIMENTO E INSTALAÇÃO (EXCLUSIVE HIDRÔMETRO). AF_03/2024</t>
  </si>
  <si>
    <t>KIT CAVALETE PARA MEDIÇÃO DE ÁGUA - ENTRADA PRINCIPAL, EM PVC DN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</si>
  <si>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</si>
  <si>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</si>
  <si>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</si>
  <si>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</si>
  <si>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DN 25 MM (3/4"), PARA 2 MEDIDORES - FORNECIMENTO E INSTALAÇÃO (EXCLUSIVE HIDRÔMETRO). AF_03/2024</t>
  </si>
  <si>
    <t>KIT CAVALETE PARA MEDIÇÃO DE ÁGUA - ENTRADA INDIVIDUALIZADA, EM PVC DN 25 MM (3/4"), PARA 3 MEDIDORES - FORNECIMENTO E INSTALAÇÃO (EXCLUSIVE HIDRÔMETRO). AF_03/2024</t>
  </si>
  <si>
    <t>KIT CAVALETE PARA MEDIÇÃO DE ÁGUA - ENTRADA INDIVIDUALIZADA, EM PVC DN 25 MM (3/4"), PARA 4 MEDIDORES - FORNECIMENTO E INSTALAÇÃO (EXCLUSIVE HIDRÔMETRO). AF_03/2024</t>
  </si>
  <si>
    <t>KIT CAVALETE PARA MEDIÇÃO DE ÁGUA - ENTRADA INDIVIDUALIZADA, EM PVC DN 32 MM (1"), PARA 1 MEDIDOR - FORNECIMENTO E INSTALAÇÃO (EXCLUSIVE HIDRÔMETRO). AF_03/2024</t>
  </si>
  <si>
    <t>KIT CAVALETE PARA MEDIÇÃO DE ÁGUA - ENTRADA INDIVIDUALIZADA, EM PVC DN 32 MM (1"), PARA 2 MEDIDORES - FORNECIMENTO E INSTALAÇÃO (EXCLUSIVE HIDRÔMETRO). AF_03/2024</t>
  </si>
  <si>
    <t>KIT CAVALETE PARA MEDIÇÃO DE ÁGUA - ENTRADA INDIVIDUALIZADA, EM PVC DN 32 MM (1"), PARA 3 MEDIDORES - FORNECIMENTO E INSTALAÇÃO (EXCLUSIVE HIDRÔMETRO). AF_03/2024</t>
  </si>
  <si>
    <t>KIT CAVALETE PARA MEDIÇÃO DE ÁGUA - ENTRADA INDIVIDUALIZADA, EM PVC DN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</si>
  <si>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</si>
  <si>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</si>
  <si>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</si>
  <si>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</si>
  <si>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</si>
  <si>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</si>
  <si>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</si>
  <si>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</si>
  <si>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</si>
  <si>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</si>
  <si>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</si>
  <si>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</si>
  <si>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</si>
  <si>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</si>
  <si>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</si>
  <si>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</si>
  <si>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</si>
  <si>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</si>
  <si>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</si>
  <si>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</si>
  <si>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</si>
  <si>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</si>
  <si>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</si>
  <si>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</si>
  <si>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</si>
  <si>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</si>
  <si>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</si>
  <si>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</si>
  <si>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DN 25 MM (3/4"), PARA 1 MEDIDOR - FORNECIMENTO E INSTALAÇÃO (EXCLUSIVE HIDRÔMETRO). AF_03/2024</t>
  </si>
  <si>
    <t>HIDRÔMETRO DN 2" , 30 M³/H - FORNECIMENTO E INSTALAÇÃO. AF_03/2024</t>
  </si>
  <si>
    <t>HIDRÔMETRO DN 1", 7 M³/H - FORNECIMENTO E INSTALAÇÃO. AF_03/2024</t>
  </si>
  <si>
    <t>HIDRÔMETRO DN 1", 10 M³/H - FORNECIMENTO E INSTALAÇÃO. AF_03/2024</t>
  </si>
  <si>
    <t>HIDRÔMETRO DN 1 1/2", 20 M³/H - FORNECIMENTO E INSTALAÇÃO.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</si>
  <si>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</si>
  <si>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</si>
  <si>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</si>
  <si>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</si>
  <si>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</si>
  <si>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</si>
  <si>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</si>
  <si>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</si>
  <si>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</si>
  <si>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</si>
  <si>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</si>
  <si>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</si>
  <si>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</si>
  <si>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</si>
  <si>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</si>
  <si>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</si>
  <si>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</si>
  <si>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</si>
  <si>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</si>
  <si>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</si>
  <si>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</si>
  <si>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</si>
  <si>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</si>
  <si>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</si>
  <si>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</si>
  <si>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</si>
  <si>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</si>
  <si>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</si>
  <si>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</si>
  <si>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</si>
  <si>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</si>
  <si>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</si>
  <si>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</si>
  <si>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</si>
  <si>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</si>
  <si>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</si>
  <si>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</si>
  <si>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</si>
  <si>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</si>
  <si>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</si>
  <si>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</si>
  <si>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</si>
  <si>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</si>
  <si>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</si>
  <si>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</si>
  <si>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</si>
  <si>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</si>
  <si>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</si>
  <si>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</si>
  <si>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</si>
  <si>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</si>
  <si>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</si>
  <si>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</si>
  <si>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</si>
  <si>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</si>
  <si>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</si>
  <si>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</si>
  <si>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</si>
  <si>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</si>
  <si>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</si>
  <si>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</si>
  <si>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</si>
  <si>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</si>
  <si>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</si>
  <si>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</si>
  <si>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</si>
  <si>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</si>
  <si>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</si>
  <si>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</si>
  <si>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</si>
  <si>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</si>
  <si>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</si>
  <si>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</si>
  <si>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</si>
  <si>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</si>
  <si>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</si>
  <si>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</si>
  <si>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</si>
  <si>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</si>
  <si>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</si>
  <si>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</si>
  <si>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</si>
  <si>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</si>
  <si>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</si>
  <si>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</si>
  <si>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</si>
  <si>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CONJUNTO DE PONTOS HIDRÁULICOS DE ÁGUA FRIA PARA BANHEIRO (RAMAL/SUB-RAMAL E DISTRIBUIÇÃO) EM PVC, COM TUBOS, CONEXÕES, REGISTROS, CORTES E FIXAÇÕES EM PRÉDIO COM TUBULAÇÕES EMBUTIDAS COM RASGO. AF_05/2023</t>
  </si>
  <si>
    <t>CONJUNTO DE PONTOS HIDRÁULICOS DE ÁGUA FRIA PARA COZINHA (RAMAL/SUB-RAMAL E DISTRIBUIÇÃO) EM PVC, COM TUBOS, CONEXÕES, REGISTROS, CORTES E FIXAÇÕES EM PRÉDIO COM TUBULAÇÕES EMBUTIDAS COM RASGO. AF_05/2023</t>
  </si>
  <si>
    <t>CONJUNTO DE PONTOS HIDRÁULICOS DE ÁGUA FRIA PARA ÁREA DE SERVIÇO (RAMAL/SUB-RAMAL E DISTRIBUIÇÃO) EM PVC, COM TUBOS, CONEXÕES, REGISTROS, CORTES E FIXAÇÕES EM PRÉDIO COM TUBULAÇÕES EMBUTIDAS COM RASGO. AF_05/2023</t>
  </si>
  <si>
    <t>CONJUNTO DE PONTOS HIDRÁULICOS DE ÁGUA FRIA PARA BANHEIRO (RAMAL/SUB-RAMAL E DISTRIBUIÇÃO) EM PVC, COM TUBOS, CONEXÕES, REGISTROS, CORTES E FIXAÇÕES EM PRÉDIO (PRUMADA INDIVIDUAL), COM TUBULAÇÕES APARENTES OU EMBUTIDAS SEM RASGO. AF_05/2023</t>
  </si>
  <si>
    <t>CONJUNTO DE PONTOS HIDRÁULICOS DE ÁGUA FRIA PARA COZINHA OU SERVIÇO (RAMAL/SUB-RAMAL E DISTRIBUIÇÃO) EM PVC, COM TUBOS, CONEXÕES, REGISTROS, CORTES E FIXAÇÕES EM PRÉDIO (PRUMADA INDIVIDUAL), COM TUBULAÇÕES APARENTES OU EMBUTIDAS SEM RASGO. AF_05/2023</t>
  </si>
  <si>
    <t>CONJUNTO DE PONTOS HIDRÁULICOS DE ÁGUA FRIA PARA BANHEIRO (RAMAL/SUB-RAMAL E DISTRIBUIÇÃO) EM PVC, COM TUBOS, CONEXÕES, REGISTROS, CORTES E FIXAÇÕES EM PRÉDIO (PRUMADA COLETIVA), COM TUBULAÇÕES APARENTES OU EMBUTIDAS SEM RASGO. AF_05/2023</t>
  </si>
  <si>
    <t>CONJUNTO DE PONTOS HIDRÁULICOS DE ÁGUA FRIA PARA COZINHA OU SERVIÇO (RAMAL/SUB-RAMAL E DISTRIBUIÇÃO) EM PVC, COM  TUBOS, CONEXÕES, REGISTROS, CORTES E FIXAÇÕES EM PRÉDIO (PRUMADA COLETIVA) SEM RASGO . AF_05/2023</t>
  </si>
  <si>
    <t>CONJUNTO DE PONTOS HIDRÁULICOS DE ÁGUA QUENTE PARA BANHEIRO (RAMAL/SUB-RAMAL E DISTRIBUIÇÃO) EM CPVC, COM  TUBOS, CONEXÕES, REGISTROS, CORTES E FIXAÇÕES EM PRÉDIO COM TUBULAÇÕES EMBUTIDAS EM RASGO. AF_05/2023</t>
  </si>
  <si>
    <t>CONJUNTO DE PONTOS HIDRÁULICOS DE ÁGUA QUENTE PARA COZINHA (RAMAL/SUB-RAMAL E DISTRIBUIÇÃO) EM CPVC, COM  TUBOS, CONEXÕES, REGISTROS, CORTES E FIXAÇÕES EM PRÉDIO COM TUBULAÇÕES EMBUTIDAS EM RASGO. AF_05/2023</t>
  </si>
  <si>
    <t>CONJUNTO DE PONTOS HIDRÁULICOS DE ÁGUA QUENTE PARA BANHEIRO(RAMAL/SUB-RAMAL E DISTRIBUIÇÃO) EM CPVC, COM  TUBOS, CONEXÕES, REGISTROS, CORTES E FIXAÇÕES EM PRÉDIO COM TUBULAÇÕES APARENTES OU EMBUTIDAS SEM RASGO. AF_05/2023</t>
  </si>
  <si>
    <t>CONJUNTO DE PONTOS DE COLETA DE ESGOTO PARA BANHEIRO (RAMAL DE ESGOTO SANITÁRIO), EM PVC SÉRIE NORMAL, COM  TUBOS, CONEXÕES, RALOS, CAIXAS SIFONADAS, CORTES E FIXAÇÕES EM PRÉDIO COM PRUMADA DE DESCIDA DE ESGOTO DENTRO DO BANHEIRO. AF_05/2023</t>
  </si>
  <si>
    <t>CONJUNTO DE PONTOS DE COLETA DE ESGOTO PARA BANHEIRO (RAMAL DE ESGOTO SANITÁRIO), EM PVC SÉRIE NORMAL, COM  TUBOS, CONEXÕES, RALOS, CAIXAS SIFONADAS, CORTES E FIXAÇÕES EM PRÉDIO COM PRUMADA DE DESCIDA DE ESGOTO FORA DO BANHEIRO. AF_05/2023</t>
  </si>
  <si>
    <t>CONJUNTO DE PONTOS DE COLETA DE ESGOTO PARA COZINHA (RAMAL DE ESGOTO SANITÁRIO), EM PVC SÉRIE NORMAL, COM  TUBOS, CONEXÕES, CORTES E FIXAÇÕES EM PRÉDIO. AF_05/2023</t>
  </si>
  <si>
    <t>CONJUNTO DE PONTOS DE COLETA DE ESGOTO PARA ÁREA DE SERVIÇO (RAMAL DE ESGOTO SANITÁRIO), EM PVC SÉRIE NORMAL, COM  TUBOS, CONEXÕES, RALOS, CAIXAS SIFONADAS, CORTES E FIXAÇÕES EM PRÉDIO. AF_05/2023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</si>
  <si>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</si>
  <si>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</si>
  <si>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</si>
  <si>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</si>
  <si>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</si>
  <si>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</si>
  <si>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</si>
  <si>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</si>
  <si>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</si>
  <si>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</si>
  <si>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</si>
  <si>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</si>
  <si>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</si>
  <si>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</si>
  <si>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</si>
  <si>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</si>
  <si>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</si>
  <si>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</si>
  <si>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</si>
  <si>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</si>
  <si>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</si>
  <si>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</si>
  <si>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</si>
  <si>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</si>
  <si>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</si>
  <si>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</si>
  <si>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</si>
  <si>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</si>
  <si>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</si>
  <si>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</si>
  <si>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</si>
  <si>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</si>
  <si>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</si>
  <si>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</si>
  <si>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</si>
  <si>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</si>
  <si>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</si>
  <si>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</si>
  <si>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</si>
  <si>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</si>
  <si>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</si>
  <si>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</si>
  <si>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</si>
  <si>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</si>
  <si>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</si>
  <si>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</si>
  <si>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</si>
  <si>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</si>
  <si>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</si>
  <si>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</si>
  <si>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</si>
  <si>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</si>
  <si>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</si>
  <si>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</si>
  <si>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</si>
  <si>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</si>
  <si>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</si>
  <si>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</si>
  <si>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</si>
  <si>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</si>
  <si>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</si>
  <si>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</si>
  <si>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</si>
  <si>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</si>
  <si>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</si>
  <si>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</si>
  <si>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</si>
  <si>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</si>
  <si>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</si>
  <si>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</si>
  <si>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</si>
  <si>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</si>
  <si>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</si>
  <si>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</si>
  <si>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</si>
  <si>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</si>
  <si>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</si>
  <si>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</si>
  <si>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</si>
  <si>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</si>
  <si>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</si>
  <si>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</si>
  <si>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</si>
  <si>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</si>
  <si>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</si>
  <si>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</si>
  <si>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</si>
  <si>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</si>
  <si>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</si>
  <si>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</si>
  <si>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</si>
  <si>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</si>
  <si>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</si>
  <si>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</si>
  <si>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</si>
  <si>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</si>
  <si>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</si>
  <si>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</si>
  <si>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</si>
  <si>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</si>
  <si>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</si>
  <si>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</si>
  <si>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</si>
  <si>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</si>
  <si>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</si>
  <si>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</si>
  <si>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</si>
  <si>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</si>
  <si>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</si>
  <si>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</si>
  <si>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</si>
  <si>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</si>
  <si>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</si>
  <si>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</si>
  <si>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</si>
  <si>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</si>
  <si>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</si>
  <si>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</si>
  <si>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</si>
  <si>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</si>
  <si>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</si>
  <si>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</si>
  <si>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</si>
  <si>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</si>
  <si>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</si>
  <si>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</si>
  <si>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</si>
  <si>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</si>
  <si>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</si>
  <si>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</si>
  <si>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</si>
  <si>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</si>
  <si>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</si>
  <si>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</si>
  <si>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</si>
  <si>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</si>
  <si>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</si>
  <si>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</si>
  <si>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</si>
  <si>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</si>
  <si>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</si>
  <si>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</si>
  <si>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</si>
  <si>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</si>
  <si>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</si>
  <si>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</si>
  <si>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</si>
  <si>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</si>
  <si>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</si>
  <si>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</si>
  <si>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</si>
  <si>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</si>
  <si>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</si>
  <si>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</si>
  <si>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</si>
  <si>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</si>
  <si>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</si>
  <si>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</si>
  <si>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</si>
  <si>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</si>
  <si>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</si>
  <si>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</si>
  <si>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</si>
  <si>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</si>
  <si>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</si>
  <si>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</si>
  <si>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</si>
  <si>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</si>
  <si>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</si>
  <si>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</si>
  <si>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</si>
  <si>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</si>
  <si>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</si>
  <si>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</si>
  <si>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</si>
  <si>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</si>
  <si>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</si>
  <si>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</si>
  <si>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</si>
  <si>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</si>
  <si>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</si>
  <si>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</si>
  <si>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</si>
  <si>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</si>
  <si>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</si>
  <si>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</si>
  <si>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</si>
  <si>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</si>
  <si>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</si>
  <si>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</si>
  <si>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</si>
  <si>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</si>
  <si>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</si>
  <si>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</si>
  <si>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MANUAL DE VALA COM PROFUNDIDADE MENOR OU IGUAL A 1,30 M.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</si>
  <si>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</si>
  <si>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</si>
  <si>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</si>
  <si>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</si>
  <si>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</si>
  <si>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</si>
  <si>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</si>
  <si>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</si>
  <si>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</si>
  <si>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</si>
  <si>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</si>
  <si>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</si>
  <si>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</si>
  <si>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</si>
  <si>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</si>
  <si>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</si>
  <si>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</si>
  <si>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</si>
  <si>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</si>
  <si>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</si>
  <si>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</si>
  <si>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</si>
  <si>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</si>
  <si>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</si>
  <si>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</si>
  <si>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</si>
  <si>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</si>
  <si>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</si>
  <si>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</si>
  <si>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</si>
  <si>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</si>
  <si>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</si>
  <si>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</si>
  <si>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</si>
  <si>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</si>
  <si>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</si>
  <si>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</si>
  <si>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</si>
  <si>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</si>
  <si>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</si>
  <si>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</si>
  <si>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</si>
  <si>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</si>
  <si>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</si>
  <si>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</si>
  <si>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</si>
  <si>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</si>
  <si>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</si>
  <si>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</si>
  <si>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</si>
  <si>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</si>
  <si>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</si>
  <si>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</si>
  <si>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</si>
  <si>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</si>
  <si>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</si>
  <si>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</si>
  <si>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</si>
  <si>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</si>
  <si>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</si>
  <si>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</si>
  <si>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</si>
  <si>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</si>
  <si>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</si>
  <si>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</si>
  <si>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</si>
  <si>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</si>
  <si>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</si>
  <si>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</si>
  <si>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</si>
  <si>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</si>
  <si>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</si>
  <si>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</si>
  <si>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</si>
  <si>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</si>
  <si>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</si>
  <si>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</si>
  <si>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</si>
  <si>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</si>
  <si>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</si>
  <si>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</si>
  <si>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</si>
  <si>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</si>
  <si>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</si>
  <si>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</si>
  <si>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</si>
  <si>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</si>
  <si>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</si>
  <si>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</si>
  <si>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</si>
  <si>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</si>
  <si>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</si>
  <si>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</si>
  <si>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</si>
  <si>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</si>
  <si>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</si>
  <si>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</si>
  <si>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</si>
  <si>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</si>
  <si>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</si>
  <si>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</si>
  <si>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</si>
  <si>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</si>
  <si>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</si>
  <si>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</si>
  <si>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</si>
  <si>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</si>
  <si>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</si>
  <si>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</si>
  <si>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</si>
  <si>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</si>
  <si>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</si>
  <si>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</si>
  <si>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</si>
  <si>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</si>
  <si>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</si>
  <si>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</si>
  <si>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</si>
  <si>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</si>
  <si>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</si>
  <si>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</si>
  <si>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</si>
  <si>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</si>
  <si>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</si>
  <si>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</si>
  <si>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</si>
  <si>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</si>
  <si>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</si>
  <si>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</si>
  <si>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</si>
  <si>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</si>
  <si>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</si>
  <si>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</si>
  <si>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</si>
  <si>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</si>
  <si>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</si>
  <si>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</si>
  <si>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</si>
  <si>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</si>
  <si>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</si>
  <si>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</si>
  <si>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</si>
  <si>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</si>
  <si>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</si>
  <si>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</si>
  <si>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</si>
  <si>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</si>
  <si>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</si>
  <si>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</si>
  <si>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</si>
  <si>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</si>
  <si>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</si>
  <si>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</si>
  <si>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</si>
  <si>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</si>
  <si>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</si>
  <si>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</si>
  <si>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</si>
  <si>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</si>
  <si>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</si>
  <si>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</si>
  <si>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</si>
  <si>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</si>
  <si>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</si>
  <si>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</si>
  <si>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</si>
  <si>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</si>
  <si>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</si>
  <si>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</si>
  <si>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</si>
  <si>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</si>
  <si>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</si>
  <si>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</si>
  <si>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</si>
  <si>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</si>
  <si>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</si>
  <si>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</si>
  <si>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</si>
  <si>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</si>
  <si>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</si>
  <si>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</si>
  <si>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</si>
  <si>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</si>
  <si>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</si>
  <si>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</si>
  <si>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</si>
  <si>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</si>
  <si>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</si>
  <si>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</si>
  <si>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</si>
  <si>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</si>
  <si>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</si>
  <si>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</si>
  <si>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</si>
  <si>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</si>
  <si>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</si>
  <si>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</si>
  <si>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</si>
  <si>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</si>
  <si>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</si>
  <si>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</si>
  <si>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</si>
  <si>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</si>
  <si>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</si>
  <si>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</si>
  <si>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</si>
  <si>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</si>
  <si>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</si>
  <si>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</si>
  <si>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</si>
  <si>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</si>
  <si>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</si>
  <si>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</si>
  <si>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</si>
  <si>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</si>
  <si>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</si>
  <si>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</si>
  <si>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</si>
  <si>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</si>
  <si>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</si>
  <si>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</si>
  <si>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</si>
  <si>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</si>
  <si>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</si>
  <si>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</si>
  <si>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</si>
  <si>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</si>
  <si>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</si>
  <si>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</si>
  <si>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</si>
  <si>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</si>
  <si>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</si>
  <si>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</si>
  <si>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</si>
  <si>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</si>
  <si>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</si>
  <si>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</si>
  <si>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</si>
  <si>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</si>
  <si>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</si>
  <si>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</si>
  <si>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</si>
  <si>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</si>
  <si>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</si>
  <si>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</si>
  <si>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</si>
  <si>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</si>
  <si>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</si>
  <si>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</si>
  <si>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</si>
  <si>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</si>
  <si>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</si>
  <si>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</si>
  <si>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</si>
  <si>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</si>
  <si>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</si>
  <si>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</si>
  <si>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</si>
  <si>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</si>
  <si>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</si>
  <si>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</si>
  <si>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</si>
  <si>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</si>
  <si>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</si>
  <si>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</si>
  <si>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</si>
  <si>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</si>
  <si>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</si>
  <si>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</si>
  <si>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</si>
  <si>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</si>
  <si>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</si>
  <si>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</si>
  <si>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AF_11/2023</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</si>
  <si>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</si>
  <si>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</si>
  <si>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</si>
  <si>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</si>
  <si>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</si>
  <si>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</si>
  <si>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</si>
  <si>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</si>
  <si>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</si>
  <si>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</si>
  <si>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</si>
  <si>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</si>
  <si>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</si>
  <si>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</si>
  <si>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</si>
  <si>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</si>
  <si>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</si>
  <si>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</si>
  <si>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</si>
  <si>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</si>
  <si>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</si>
  <si>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</si>
  <si>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</si>
  <si>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</si>
  <si>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</si>
  <si>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</si>
  <si>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</si>
  <si>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</si>
  <si>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</si>
  <si>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</si>
  <si>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</si>
  <si>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</si>
  <si>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</si>
  <si>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</si>
  <si>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</si>
  <si>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</si>
  <si>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</si>
  <si>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</si>
  <si>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</si>
  <si>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</si>
  <si>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</si>
  <si>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</si>
  <si>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</si>
  <si>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</si>
  <si>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</si>
  <si>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</si>
  <si>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</si>
  <si>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</si>
  <si>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</si>
  <si>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</si>
  <si>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</si>
  <si>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PLACA DE OBRA COM CHAPA GALVANIZADA E ESTRUTURA DE MADEIRA. AF_03/2022_PS</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</si>
  <si>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</si>
  <si>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</si>
  <si>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</si>
  <si>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</si>
  <si>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</si>
  <si>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</si>
  <si>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</si>
  <si>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</si>
  <si>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</si>
  <si>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</si>
  <si>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</si>
  <si>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</si>
  <si>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</si>
  <si>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</si>
  <si>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</si>
  <si>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</si>
  <si>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</si>
  <si>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</si>
  <si>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</si>
  <si>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</si>
  <si>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</si>
  <si>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</si>
  <si>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</si>
  <si>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</si>
  <si>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</si>
  <si>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</si>
  <si>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</si>
  <si>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</si>
  <si>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</si>
  <si>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</si>
  <si>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</si>
  <si>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</si>
  <si>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</si>
  <si>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</si>
  <si>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</si>
  <si>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</si>
  <si>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</si>
  <si>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</si>
  <si>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</si>
  <si>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</si>
  <si>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</si>
  <si>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</si>
  <si>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</si>
  <si>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</si>
  <si>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</si>
  <si>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</si>
  <si>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</si>
  <si>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</si>
  <si>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</si>
  <si>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</si>
  <si>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</si>
  <si>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</si>
  <si>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</si>
  <si>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</si>
  <si>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</si>
  <si>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</si>
  <si>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</si>
  <si>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</si>
  <si>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</si>
  <si>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</si>
  <si>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</si>
  <si>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</si>
  <si>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</si>
  <si>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</si>
  <si>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</si>
  <si>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</si>
  <si>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</si>
  <si>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</si>
  <si>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</si>
  <si>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</si>
  <si>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</si>
  <si>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</si>
  <si>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</si>
  <si>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</si>
  <si>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</si>
  <si>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</si>
  <si>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</si>
  <si>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</si>
  <si>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</si>
  <si>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</si>
  <si>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</si>
  <si>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</si>
  <si>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</si>
  <si>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</si>
  <si>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</si>
  <si>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</si>
  <si>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</si>
  <si>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</si>
  <si>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</si>
  <si>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</si>
  <si>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</si>
  <si>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</si>
  <si>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</si>
  <si>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</si>
  <si>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</si>
  <si>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</si>
  <si>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</si>
  <si>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</si>
  <si>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</si>
  <si>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</si>
  <si>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</si>
  <si>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</si>
  <si>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</si>
  <si>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</si>
  <si>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</si>
  <si>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</si>
  <si>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</si>
  <si>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</si>
  <si>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</si>
  <si>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</si>
  <si>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</si>
  <si>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</si>
  <si>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</si>
  <si>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</si>
  <si>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</si>
  <si>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</si>
  <si>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</si>
  <si>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</si>
  <si>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</si>
  <si>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</si>
  <si>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</si>
  <si>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</si>
  <si>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</si>
  <si>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</si>
  <si>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</si>
  <si>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</si>
  <si>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</si>
  <si>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</si>
  <si>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</si>
  <si>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</si>
  <si>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</si>
  <si>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</si>
  <si>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</si>
  <si>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</si>
  <si>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</si>
  <si>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</si>
  <si>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</si>
  <si>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</si>
  <si>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</si>
  <si>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</si>
  <si>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</si>
  <si>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</si>
  <si>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</si>
  <si>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</si>
  <si>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</si>
  <si>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</si>
  <si>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</si>
  <si>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</si>
  <si>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</si>
  <si>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</si>
  <si>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</si>
  <si>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</si>
  <si>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</si>
  <si>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</si>
  <si>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</si>
  <si>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</si>
  <si>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</si>
  <si>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</si>
  <si>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</si>
  <si>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</si>
  <si>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</si>
  <si>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</si>
  <si>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</si>
  <si>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</si>
  <si>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</si>
  <si>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</si>
  <si>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</si>
  <si>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</si>
  <si>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</si>
  <si>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</si>
  <si>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</si>
  <si>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</si>
  <si>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</si>
  <si>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REVESTIMENTO CERÂMICO PARA PISO COM PLACAS TIPO ESMALTADA PADRÃO POPULAR DE DIMENSÕES 35X35 CM APLICADA EM DIAGONAL EM AMBIENTES DE ÁREA MAIOR QUE 10 M². AF_02/2023_PE</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</si>
  <si>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</si>
  <si>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</si>
  <si>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</si>
  <si>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</si>
  <si>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</si>
  <si>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</si>
  <si>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</si>
  <si>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</si>
  <si>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</si>
  <si>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</si>
  <si>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</si>
  <si>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</si>
  <si>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</si>
  <si>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</si>
  <si>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</si>
  <si>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</si>
  <si>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</si>
  <si>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</si>
  <si>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</si>
  <si>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</si>
  <si>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</si>
  <si>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</si>
  <si>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</si>
  <si>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</si>
  <si>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</si>
  <si>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</si>
  <si>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</si>
  <si>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</si>
  <si>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</si>
  <si>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</si>
  <si>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</si>
  <si>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</si>
  <si>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</si>
  <si>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</si>
  <si>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</si>
  <si>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</si>
  <si>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</si>
  <si>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CERÂMICO DE 7CM DE ALTURA COM PLACAS TIPO ESMALTADA EXTRA  DE DIMENSÕES 35X35CM. AF_02/2023</t>
  </si>
  <si>
    <t>RODAPÉ CERÂMICO DE 7CM DE ALTURA COM PLACAS TIPO ESMALTADA EXTRA DE DIMENSÕES 60X60CM. AF_02/2023</t>
  </si>
  <si>
    <t>RODAPÉ CERÂMICO DE 7CM DE ALTURA COM PLACAS TIPO ESMALTADA COMERCIAL DE DIMENSÕES 35X35CM (PADRAO POPULAR). AF_02/2023</t>
  </si>
  <si>
    <t>RODAPÉ EM ARDÓSIA ALTURA 10CM. AF_09/2020</t>
  </si>
  <si>
    <t>RODAPÉ EM MARMORITE, ALTURA 10CM. AF_09/2020</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</si>
  <si>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</si>
  <si>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</si>
  <si>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</si>
  <si>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</si>
  <si>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</si>
  <si>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</si>
  <si>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</si>
  <si>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PISO PODOTÁTIL DE ALERTA OU DIRECIONAL, DE CONCRETO, ASSENTADO SOBRE ARGAMASSA. AF_03/2024</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</si>
  <si>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</si>
  <si>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</si>
  <si>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</si>
  <si>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</si>
  <si>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</si>
  <si>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</si>
  <si>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</si>
  <si>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</si>
  <si>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</si>
  <si>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</si>
  <si>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</si>
  <si>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</si>
  <si>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</si>
  <si>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</si>
  <si>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</si>
  <si>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</si>
  <si>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</si>
  <si>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</si>
  <si>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</si>
  <si>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</si>
  <si>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</si>
  <si>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</si>
  <si>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</si>
  <si>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</si>
  <si>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</si>
  <si>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</si>
  <si>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</si>
  <si>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</si>
  <si>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</si>
  <si>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</si>
  <si>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</si>
  <si>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</si>
  <si>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</si>
  <si>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</si>
  <si>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</si>
  <si>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</si>
  <si>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</si>
  <si>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</si>
  <si>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</si>
  <si>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</si>
  <si>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</si>
  <si>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</si>
  <si>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</si>
  <si>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</si>
  <si>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</si>
  <si>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</si>
  <si>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</si>
  <si>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</si>
  <si>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</si>
  <si>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</si>
  <si>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</si>
  <si>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</si>
  <si>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</si>
  <si>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</si>
  <si>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</si>
  <si>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</si>
  <si>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</si>
  <si>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</si>
  <si>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</si>
  <si>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</si>
  <si>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CHAPISCO APLICADO EM ALVENARIAS E ESTRUTURAS DE CONCRETO INTERNAS, COM COLHER DE PEDREIRO.  ARGAMASSA TRAÇO 1:3 COM PREPARO MANUAL.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</si>
  <si>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</si>
  <si>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</si>
  <si>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</si>
  <si>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</si>
  <si>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</si>
  <si>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</si>
  <si>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</si>
  <si>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</si>
  <si>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</si>
  <si>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</si>
  <si>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</si>
  <si>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</si>
  <si>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</si>
  <si>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</si>
  <si>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</si>
  <si>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</si>
  <si>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</si>
  <si>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</si>
  <si>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</si>
  <si>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</si>
  <si>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</si>
  <si>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</si>
  <si>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</si>
  <si>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</si>
  <si>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</si>
  <si>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</si>
  <si>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</si>
  <si>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</si>
  <si>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</si>
  <si>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</si>
  <si>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</si>
  <si>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</si>
  <si>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</si>
  <si>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</si>
  <si>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</si>
  <si>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</si>
  <si>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</si>
  <si>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</si>
  <si>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</si>
  <si>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</si>
  <si>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</si>
  <si>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</si>
  <si>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</si>
  <si>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</si>
  <si>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</si>
  <si>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</si>
  <si>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</si>
  <si>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</si>
  <si>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</si>
  <si>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</si>
  <si>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</si>
  <si>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</si>
  <si>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</si>
  <si>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</si>
  <si>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</si>
  <si>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</si>
  <si>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</si>
  <si>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</si>
  <si>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</si>
  <si>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</si>
  <si>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</si>
  <si>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</si>
  <si>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</si>
  <si>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</si>
  <si>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</si>
  <si>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</si>
  <si>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</si>
  <si>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</si>
  <si>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</si>
  <si>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</si>
  <si>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</si>
  <si>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</si>
  <si>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</si>
  <si>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</si>
  <si>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</si>
  <si>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</si>
  <si>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</si>
  <si>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</si>
  <si>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</si>
  <si>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</si>
  <si>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</si>
  <si>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</si>
  <si>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</si>
  <si>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</si>
  <si>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</si>
  <si>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</si>
  <si>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</si>
  <si>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</si>
  <si>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</si>
  <si>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</si>
  <si>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</si>
  <si>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</si>
  <si>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</si>
  <si>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</si>
  <si>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</si>
  <si>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</si>
  <si>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</si>
  <si>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</si>
  <si>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</si>
  <si>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</si>
  <si>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</si>
  <si>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</si>
  <si>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</si>
  <si>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</si>
  <si>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</si>
  <si>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</si>
  <si>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</si>
  <si>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</si>
  <si>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</si>
  <si>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</si>
  <si>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</si>
  <si>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</si>
  <si>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</si>
  <si>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</si>
  <si>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</si>
  <si>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</si>
  <si>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</si>
  <si>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</si>
  <si>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</si>
  <si>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</si>
  <si>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</si>
  <si>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</si>
  <si>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</si>
  <si>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</si>
  <si>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</si>
  <si>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</si>
  <si>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</si>
  <si>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</si>
  <si>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</si>
  <si>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</si>
  <si>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</si>
  <si>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</si>
  <si>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</si>
  <si>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</si>
  <si>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</si>
  <si>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</si>
  <si>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</si>
  <si>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</si>
  <si>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</si>
  <si>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</si>
  <si>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</si>
  <si>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</si>
  <si>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</si>
  <si>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</si>
  <si>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</si>
  <si>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</si>
  <si>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</si>
  <si>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</si>
  <si>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</si>
  <si>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</si>
  <si>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</si>
  <si>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</si>
  <si>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</si>
  <si>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</si>
  <si>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</si>
  <si>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</si>
  <si>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</si>
  <si>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</si>
  <si>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</si>
  <si>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</si>
  <si>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</si>
  <si>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</si>
  <si>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</si>
  <si>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</si>
  <si>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</si>
  <si>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</si>
  <si>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</si>
  <si>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</si>
  <si>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</si>
  <si>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</si>
  <si>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</si>
  <si>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</si>
  <si>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</si>
  <si>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</si>
  <si>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</si>
  <si>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</si>
  <si>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</si>
  <si>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</si>
  <si>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</si>
  <si>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</si>
  <si>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</si>
  <si>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</si>
  <si>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</si>
  <si>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</si>
  <si>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</si>
  <si>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</si>
  <si>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</si>
  <si>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</si>
  <si>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</si>
  <si>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</si>
  <si>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</si>
  <si>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</si>
  <si>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</si>
  <si>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</si>
  <si>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</si>
  <si>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</si>
  <si>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</si>
  <si>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</si>
  <si>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</si>
  <si>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</si>
  <si>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</si>
  <si>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</si>
  <si>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</si>
  <si>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</si>
  <si>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</si>
  <si>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</si>
  <si>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</si>
  <si>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</si>
  <si>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</si>
  <si>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</si>
  <si>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</si>
  <si>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</si>
  <si>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</si>
  <si>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</si>
  <si>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</si>
  <si>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</si>
  <si>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</si>
  <si>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</si>
  <si>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</si>
  <si>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</si>
  <si>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</si>
  <si>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</si>
  <si>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</si>
  <si>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</si>
  <si>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</si>
  <si>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</si>
  <si>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</si>
  <si>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</si>
  <si>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</si>
  <si>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</si>
  <si>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</si>
  <si>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</si>
  <si>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</si>
  <si>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</si>
  <si>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</si>
  <si>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PEITORIL LINEAR EM GRANITO OU MÁRMORE, L = 15CM, COMPRIMENTO DE ATÉ 2M, ASSENTADO COM ARGAMASSA 1:6 COM ADITIVO. AF_11/2020</t>
  </si>
  <si>
    <t>CHAPIM SOBRE MUROS LINEARES, EM GRANITO OU MÁRMORE, L = 25 CM, ASSENTADO COM ARGAMASSA 1:6 COM ADITIVO. AF_11/2020</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</si>
  <si>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</si>
  <si>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</si>
  <si>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</si>
  <si>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</si>
  <si>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</si>
  <si>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</si>
  <si>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</si>
  <si>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</si>
  <si>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</si>
  <si>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</si>
  <si>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</si>
  <si>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</si>
  <si>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</si>
  <si>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</si>
  <si>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</si>
  <si>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</si>
  <si>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</si>
  <si>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</si>
  <si>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</si>
  <si>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</si>
  <si>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</si>
  <si>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</si>
  <si>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</si>
  <si>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</si>
  <si>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</si>
  <si>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</si>
  <si>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</si>
  <si>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</si>
  <si>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</si>
  <si>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</si>
  <si>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</si>
  <si>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</si>
  <si>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</si>
  <si>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</si>
  <si>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</si>
  <si>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</si>
  <si>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</si>
  <si>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</si>
  <si>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</si>
  <si>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</si>
  <si>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</si>
  <si>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</si>
  <si>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</si>
  <si>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</si>
  <si>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</si>
  <si>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</si>
  <si>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</si>
  <si>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</si>
  <si>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</si>
  <si>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</si>
  <si>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</si>
  <si>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</si>
  <si>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</si>
  <si>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</si>
  <si>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</si>
  <si>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</si>
  <si>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</si>
  <si>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</si>
  <si>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</si>
  <si>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</si>
  <si>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</si>
  <si>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</si>
  <si>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</si>
  <si>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</si>
  <si>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</si>
  <si>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</si>
  <si>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</si>
  <si>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</si>
  <si>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</si>
  <si>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</si>
  <si>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</si>
  <si>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</si>
  <si>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</si>
  <si>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</si>
  <si>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</si>
  <si>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</si>
  <si>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</si>
  <si>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</si>
  <si>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</si>
  <si>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</si>
  <si>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</si>
  <si>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</si>
  <si>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</si>
  <si>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</si>
  <si>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</si>
  <si>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</si>
  <si>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</si>
  <si>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</si>
  <si>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</si>
  <si>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</si>
  <si>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</si>
  <si>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</si>
  <si>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</si>
  <si>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</si>
  <si>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</si>
  <si>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</si>
  <si>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</si>
  <si>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</si>
  <si>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</si>
  <si>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</si>
  <si>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</si>
  <si>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</si>
  <si>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</si>
  <si>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</si>
  <si>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</si>
  <si>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</si>
  <si>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</si>
  <si>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</si>
  <si>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</si>
  <si>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</si>
  <si>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</si>
  <si>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</si>
  <si>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</si>
  <si>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</si>
  <si>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</si>
  <si>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</si>
  <si>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</si>
  <si>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</si>
  <si>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</si>
  <si>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</si>
  <si>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</si>
  <si>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</si>
  <si>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</si>
  <si>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</si>
  <si>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</si>
  <si>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</si>
  <si>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</si>
  <si>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</si>
  <si>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</si>
  <si>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</si>
  <si>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</si>
  <si>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</si>
  <si>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</si>
  <si>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</si>
  <si>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</si>
  <si>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</si>
  <si>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</si>
  <si>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</si>
  <si>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</si>
  <si>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</si>
  <si>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</si>
  <si>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</si>
  <si>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</si>
  <si>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</si>
  <si>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</si>
  <si>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</si>
  <si>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</si>
  <si>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</si>
  <si>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</si>
  <si>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</si>
  <si>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</si>
  <si>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</si>
  <si>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</si>
  <si>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</si>
  <si>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</si>
  <si>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</si>
  <si>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</si>
  <si>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</si>
  <si>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</si>
  <si>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</si>
  <si>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</si>
  <si>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</si>
  <si>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</si>
  <si>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</si>
  <si>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</si>
  <si>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</si>
  <si>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</si>
  <si>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</si>
  <si>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</si>
  <si>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</si>
  <si>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</si>
  <si>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</si>
  <si>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</si>
  <si>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</si>
  <si>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</si>
  <si>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</si>
  <si>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</si>
  <si>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</si>
  <si>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</si>
  <si>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</si>
  <si>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</si>
  <si>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</si>
  <si>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</si>
  <si>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</si>
  <si>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</si>
  <si>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</si>
  <si>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</si>
  <si>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</si>
  <si>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</si>
  <si>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</si>
  <si>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</si>
  <si>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</si>
  <si>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</si>
  <si>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</si>
  <si>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</si>
  <si>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</si>
  <si>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</si>
  <si>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</si>
  <si>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</si>
  <si>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</si>
  <si>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</si>
  <si>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</si>
  <si>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</si>
  <si>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</si>
  <si>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</si>
  <si>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</si>
  <si>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</si>
  <si>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</si>
  <si>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</si>
  <si>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</si>
  <si>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</si>
  <si>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</si>
  <si>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</si>
  <si>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</si>
  <si>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</si>
  <si>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</si>
  <si>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</si>
  <si>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</si>
  <si>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</si>
  <si>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</si>
  <si>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</si>
  <si>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</si>
  <si>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</si>
  <si>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</si>
  <si>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</si>
  <si>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</si>
  <si>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</si>
  <si>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</si>
  <si>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</si>
  <si>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</si>
  <si>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</si>
  <si>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</si>
  <si>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</si>
  <si>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</si>
  <si>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</si>
  <si>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</si>
  <si>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</si>
  <si>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</si>
  <si>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</si>
  <si>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</si>
  <si>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</si>
  <si>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</si>
  <si>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</si>
  <si>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</si>
  <si>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</si>
  <si>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</si>
  <si>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</si>
  <si>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</si>
  <si>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</si>
  <si>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</si>
  <si>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</si>
  <si>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</si>
  <si>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</si>
  <si>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</si>
  <si>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</si>
  <si>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</si>
  <si>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</si>
  <si>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</si>
  <si>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</si>
  <si>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</si>
  <si>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</si>
  <si>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</si>
  <si>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</si>
  <si>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</si>
  <si>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</si>
  <si>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</si>
  <si>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</si>
  <si>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</si>
  <si>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</si>
  <si>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</si>
  <si>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</si>
  <si>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</si>
  <si>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</si>
  <si>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</si>
  <si>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</si>
  <si>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</si>
  <si>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</si>
  <si>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</si>
  <si>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</si>
  <si>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</si>
  <si>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</si>
  <si>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</si>
  <si>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</si>
  <si>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</si>
  <si>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</si>
  <si>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</si>
  <si>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</si>
  <si>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</si>
  <si>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</si>
  <si>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</si>
  <si>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</si>
  <si>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</si>
  <si>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</si>
  <si>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</si>
  <si>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</si>
  <si>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</si>
  <si>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</si>
  <si>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</si>
  <si>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</si>
  <si>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</si>
  <si>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</si>
  <si>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</si>
  <si>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</si>
  <si>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</si>
  <si>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</si>
  <si>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</si>
  <si>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</si>
  <si>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</si>
  <si>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</si>
  <si>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</si>
  <si>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</si>
  <si>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</si>
  <si>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</si>
  <si>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</si>
  <si>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</si>
  <si>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</si>
  <si>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</si>
  <si>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FUNDAÇÕES  .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</si>
  <si>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</si>
  <si>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</si>
  <si>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</si>
  <si>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</si>
  <si>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</si>
  <si>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</si>
  <si>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</si>
  <si>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</si>
  <si>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</si>
  <si>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</si>
  <si>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</si>
  <si>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</si>
  <si>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</si>
  <si>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</si>
  <si>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</si>
  <si>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</si>
  <si>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</si>
  <si>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</si>
  <si>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</si>
  <si>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</si>
  <si>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</si>
  <si>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</si>
  <si>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</si>
  <si>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</si>
  <si>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</si>
  <si>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</si>
  <si>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</si>
  <si>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</si>
  <si>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</si>
  <si>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</si>
  <si>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</si>
  <si>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</si>
  <si>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</si>
  <si>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</si>
  <si>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</si>
  <si>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</si>
  <si>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</si>
  <si>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</si>
  <si>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</si>
  <si>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</si>
  <si>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</si>
  <si>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</si>
  <si>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</si>
  <si>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</si>
  <si>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</si>
  <si>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</si>
  <si>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</si>
  <si>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</si>
  <si>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</si>
  <si>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</si>
  <si>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</si>
  <si>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</si>
  <si>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</si>
  <si>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</si>
  <si>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</si>
  <si>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</si>
  <si>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</si>
  <si>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</si>
  <si>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</si>
  <si>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</si>
  <si>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</si>
  <si>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</si>
  <si>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</si>
  <si>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</si>
  <si>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</si>
  <si>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</si>
  <si>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</si>
  <si>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</si>
  <si>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</si>
  <si>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</si>
  <si>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</si>
  <si>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</si>
  <si>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</si>
  <si>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</si>
  <si>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</si>
  <si>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</si>
  <si>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SERVIÇOS TÉCNICOS ESPECIALIZADOS PARA ACOMPANHAMENTO DE EXECUÇÃO DE FUNDAÇÕES PROFUNDAS E ESTRUTURAS DE CONTENÇÃO</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</si>
  <si>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</si>
  <si>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</si>
  <si>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</si>
  <si>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</si>
  <si>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</si>
  <si>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</si>
  <si>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</si>
  <si>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</si>
  <si>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</si>
  <si>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</si>
  <si>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</si>
  <si>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</si>
  <si>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</si>
  <si>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</si>
  <si>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</si>
  <si>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</si>
  <si>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</si>
  <si>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</si>
  <si>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</si>
  <si>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</si>
  <si>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</si>
  <si>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</si>
  <si>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</si>
  <si>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</si>
  <si>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</si>
  <si>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</si>
  <si>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</si>
  <si>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</si>
  <si>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</si>
  <si>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</si>
  <si>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</si>
  <si>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</si>
  <si>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</si>
  <si>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</si>
  <si>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</si>
  <si>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</si>
  <si>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</si>
  <si>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</si>
  <si>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</si>
  <si>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</si>
  <si>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</si>
  <si>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</si>
  <si>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</si>
  <si>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</si>
  <si>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</si>
  <si>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</si>
  <si>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</si>
  <si>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</si>
  <si>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</si>
  <si>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</si>
  <si>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</si>
  <si>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</si>
  <si>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</si>
  <si>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</si>
  <si>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</si>
  <si>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</si>
  <si>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</si>
  <si>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</si>
  <si>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</si>
  <si>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</si>
  <si>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</si>
  <si>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</si>
  <si>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</si>
  <si>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</si>
  <si>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</si>
  <si>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</si>
  <si>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</si>
  <si>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</si>
  <si>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</si>
  <si>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</si>
  <si>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</si>
  <si>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</si>
  <si>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</si>
  <si>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</si>
  <si>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T</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</si>
  <si>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</si>
  <si>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</si>
  <si>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</si>
  <si>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</si>
  <si>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</si>
  <si>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</si>
  <si>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</si>
  <si>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</si>
  <si>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</si>
  <si>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</si>
  <si>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</si>
  <si>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</si>
  <si>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</si>
  <si>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</si>
  <si>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</si>
  <si>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</si>
  <si>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</si>
  <si>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</si>
  <si>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</si>
  <si>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</si>
  <si>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</si>
  <si>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</si>
  <si>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</si>
  <si>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</si>
  <si>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</si>
  <si>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</si>
  <si>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</si>
  <si>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</si>
  <si>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</si>
  <si>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</si>
  <si>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</si>
  <si>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</si>
  <si>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</si>
  <si>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</si>
  <si>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</si>
  <si>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</si>
  <si>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</si>
  <si>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</si>
  <si>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</si>
  <si>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</si>
  <si>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</si>
  <si>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</si>
  <si>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</si>
  <si>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</si>
  <si>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</si>
  <si>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</si>
  <si>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</si>
  <si>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</si>
  <si>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</si>
  <si>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</si>
  <si>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</si>
  <si>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</si>
  <si>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</si>
  <si>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</si>
  <si>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</si>
  <si>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</si>
  <si>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</si>
  <si>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</si>
  <si>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</si>
  <si>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</si>
  <si>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</si>
  <si>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</si>
  <si>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</si>
  <si>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</si>
  <si>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</si>
  <si>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</si>
  <si>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</si>
  <si>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</si>
  <si>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</si>
  <si>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</si>
  <si>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</si>
  <si>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</si>
  <si>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</si>
  <si>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</si>
  <si>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</si>
  <si>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</si>
  <si>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</si>
  <si>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</si>
  <si>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</si>
  <si>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</si>
  <si>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</si>
  <si>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</si>
  <si>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</si>
  <si>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</si>
  <si>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</si>
  <si>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</si>
  <si>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</si>
  <si>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</si>
  <si>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</si>
  <si>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</si>
  <si>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</si>
  <si>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</si>
  <si>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</si>
  <si>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</si>
  <si>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LIMPEZA MANUAL DE VEGETAÇÃO EM TERRENO COM ENXADA. AF_03/2024</t>
  </si>
  <si>
    <t>PLANTIO DE GRAMA EM PAVIMENTO CONCREGRAMA. AF_05/2018</t>
  </si>
  <si>
    <t>PLANTIO DE FORRAÇÃO. AF_05/2018</t>
  </si>
  <si>
    <t>PLANTIO DE GRAMA ESMERALDA OU SÃO CARLOS OU CURITIBANA, EM PLACAS. AF_05/2022</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</si>
  <si>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</si>
  <si>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</si>
  <si>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</si>
  <si>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</si>
  <si>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</si>
  <si>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</si>
  <si>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</si>
  <si>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</si>
  <si>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</si>
  <si>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</si>
  <si>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</si>
  <si>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</si>
  <si>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</si>
  <si>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</si>
  <si>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</si>
  <si>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</si>
  <si>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</si>
  <si>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</si>
  <si>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</si>
  <si>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</si>
  <si>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</si>
  <si>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</si>
  <si>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</si>
  <si>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</si>
  <si>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</si>
  <si>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</si>
  <si>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</si>
  <si>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</si>
  <si>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</si>
  <si>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</si>
  <si>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</si>
  <si>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</si>
  <si>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</si>
  <si>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</si>
  <si>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</si>
  <si>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</si>
  <si>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</si>
  <si>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</si>
  <si>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</si>
  <si>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</si>
  <si>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AJUDANTE DE ESTRUTURA METÁLICA COM ENCARGOS COMPLEMENTARES</t>
  </si>
  <si>
    <t>AJUDANTE DE OPERAÇÃO EM GERAL COM ENCARGOS COMPLEMENTARES</t>
  </si>
  <si>
    <t>AJUDANTE DE PEDREIRO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</si>
  <si>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</si>
  <si>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</si>
  <si>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</si>
  <si>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</si>
  <si>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</si>
  <si>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</si>
  <si>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</si>
  <si>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TÉCNICO DE ENGENHARIA COM ENCARGOS COMPLEMENTARES</t>
  </si>
  <si>
    <t>AZULEJISTA OU LADRILHISTA COM ENCARGOS COMPLEMENTARES</t>
  </si>
  <si>
    <t>BLASTER, DINAMITADOR OU CABO DE FOGO COM ENCARGOS COMPLEMENTARES</t>
  </si>
  <si>
    <t>CARPINTEIRO DE FORMAS COM ENCARGOS COMPLEMENTARES</t>
  </si>
  <si>
    <t>CAVOUQUEIRO OU OPERADOR PERFURATRIZ/ROMPEDOR COM ENCARGOS COMPLEMENTARES</t>
  </si>
  <si>
    <t>ELETROTÉCNICO COM ENCARGOS COMPLEMENTARES</t>
  </si>
  <si>
    <t>ENCANADOR OU BOMBEIRO HIDRÁULICO COM ENCARGOS COMPLEMENTARES</t>
  </si>
  <si>
    <t>MACARIQUEIRO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</si>
  <si>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</si>
  <si>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</si>
  <si>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</si>
  <si>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</si>
  <si>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</si>
  <si>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</si>
  <si>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</si>
  <si>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</si>
  <si>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</si>
  <si>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</si>
  <si>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</si>
  <si>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</si>
  <si>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</si>
  <si>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</si>
  <si>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</si>
  <si>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</si>
  <si>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</si>
  <si>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</si>
  <si>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</si>
  <si>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</si>
  <si>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</si>
  <si>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</si>
  <si>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</si>
  <si>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</si>
  <si>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</si>
  <si>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</si>
  <si>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</si>
  <si>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</si>
  <si>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</si>
  <si>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</si>
  <si>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</si>
  <si>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</si>
  <si>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</si>
  <si>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</si>
  <si>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TRATORISTA COM ENCARGOS COMPLEMENTARES</t>
  </si>
  <si>
    <t>OPERADOR DE BETONEIRA ESTACIONÁRIA/MISTURADOR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</si>
  <si>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</si>
  <si>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</si>
  <si>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</si>
  <si>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</si>
  <si>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</si>
  <si>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</si>
  <si>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</si>
  <si>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SENIOR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</si>
  <si>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</si>
  <si>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</si>
  <si>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</si>
  <si>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</si>
  <si>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</si>
  <si>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</si>
  <si>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</si>
  <si>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</si>
  <si>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</si>
  <si>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</si>
  <si>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</si>
  <si>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</si>
  <si>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</si>
  <si>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</si>
  <si>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</si>
  <si>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</si>
  <si>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</si>
  <si>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</si>
  <si>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</si>
  <si>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</si>
  <si>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</si>
  <si>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</si>
  <si>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</si>
  <si>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</si>
  <si>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</si>
  <si>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</si>
  <si>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</si>
  <si>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</si>
  <si>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</si>
  <si>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</si>
  <si>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</si>
  <si>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</si>
  <si>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</si>
  <si>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</si>
  <si>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</si>
  <si>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</si>
  <si>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</si>
  <si>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</si>
  <si>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</si>
  <si>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</si>
  <si>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</si>
  <si>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</si>
  <si>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</si>
  <si>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</si>
  <si>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</si>
  <si>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</si>
  <si>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</si>
  <si>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</si>
  <si>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</si>
  <si>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</si>
  <si>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</si>
  <si>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</si>
  <si>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</si>
  <si>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</si>
  <si>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</si>
  <si>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</si>
  <si>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</si>
  <si>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</si>
  <si>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</si>
  <si>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</si>
  <si>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</si>
  <si>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</si>
  <si>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</si>
  <si>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</si>
  <si>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</si>
  <si>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</si>
  <si>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</si>
  <si>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</si>
  <si>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</si>
  <si>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</si>
  <si>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</si>
  <si>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</si>
  <si>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</si>
  <si>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</si>
  <si>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</si>
  <si>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</si>
  <si>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</si>
  <si>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</si>
  <si>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</si>
  <si>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</si>
  <si>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</si>
  <si>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</si>
  <si>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</si>
  <si>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</si>
  <si>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</si>
  <si>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</si>
  <si>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</si>
  <si>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</si>
  <si>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</si>
  <si>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</si>
  <si>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</si>
  <si>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</si>
  <si>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</si>
  <si>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</si>
  <si>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</si>
  <si>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</si>
  <si>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</si>
  <si>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</si>
  <si>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</si>
  <si>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</si>
  <si>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</si>
  <si>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</si>
  <si>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</si>
  <si>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</si>
  <si>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</si>
  <si>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</si>
  <si>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</si>
  <si>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</si>
  <si>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</si>
  <si>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</si>
  <si>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</si>
  <si>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</si>
  <si>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</si>
  <si>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AUXILIAR DE AZULEJISTA COM ENCARGOS COMPLEMENTARES</t>
  </si>
  <si>
    <t>MONTADOR DE ELETROELETRÔNICOS COM ENCARGOS COMPLEMENTARES</t>
  </si>
  <si>
    <t>MECÂNICO DE REFRIGERAÇÃO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</si>
  <si>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</si>
  <si>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</si>
  <si>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</si>
  <si>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</si>
  <si>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</si>
  <si>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</si>
  <si>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</si>
  <si>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</si>
  <si>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</si>
  <si>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</si>
  <si>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</si>
  <si>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</si>
  <si>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</si>
  <si>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</si>
  <si>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</si>
  <si>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</si>
  <si>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</si>
  <si>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</si>
  <si>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</si>
  <si>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</si>
  <si>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</si>
  <si>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</si>
  <si>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</si>
  <si>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</si>
  <si>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</si>
  <si>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</si>
  <si>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</si>
  <si>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</si>
  <si>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</si>
  <si>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</si>
  <si>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</si>
  <si>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</si>
  <si>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</si>
  <si>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</si>
  <si>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</si>
  <si>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</si>
  <si>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</si>
  <si>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</si>
  <si>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</si>
  <si>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</si>
  <si>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</si>
  <si>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</si>
  <si>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</si>
  <si>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</si>
  <si>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</si>
  <si>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</si>
  <si>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</si>
  <si>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</si>
  <si>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</si>
  <si>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</si>
  <si>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</si>
  <si>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</si>
  <si>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</si>
  <si>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</si>
  <si>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</si>
  <si>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</si>
  <si>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</si>
  <si>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</si>
  <si>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</si>
  <si>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</si>
  <si>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</si>
  <si>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</si>
  <si>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</si>
  <si>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</si>
  <si>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</si>
  <si>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</si>
  <si>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</si>
  <si>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</si>
  <si>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</si>
  <si>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</si>
  <si>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</si>
  <si>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</si>
  <si>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</si>
  <si>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</si>
  <si>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</si>
  <si>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</si>
  <si>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</si>
  <si>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</si>
  <si>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</si>
  <si>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</si>
  <si>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</si>
  <si>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</si>
  <si>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</si>
  <si>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</si>
  <si>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</si>
  <si>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</si>
  <si>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</si>
  <si>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</si>
  <si>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</si>
  <si>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</si>
  <si>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</si>
  <si>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</si>
  <si>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</si>
  <si>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</si>
  <si>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</si>
  <si>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</si>
  <si>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</si>
  <si>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</si>
  <si>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</si>
  <si>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</si>
  <si>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</si>
  <si>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</si>
  <si>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</si>
  <si>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</si>
  <si>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</si>
  <si>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</si>
  <si>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</si>
  <si>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</si>
  <si>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</si>
  <si>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</si>
  <si>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</si>
  <si>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</si>
  <si>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</si>
  <si>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</si>
  <si>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</si>
  <si>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</si>
  <si>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</si>
  <si>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 xml:space="preserve">CODIGO  </t>
  </si>
  <si>
    <t>DESCRICAO DO INSUMO</t>
  </si>
  <si>
    <t>UNIDADE DE MEDIDA</t>
  </si>
  <si>
    <t>PRECO MEDIANO R$</t>
  </si>
  <si>
    <t xml:space="preserve">ABERTURA PARA ENCAIXE DE CUBA OU LAVATORIO EM BANCADA DE MARMORE/ GRANITO OU OUTRO TIPO DE PEDRA NATURAL                                                                                                                                                                                                                                                                                                                                                                                                  </t>
  </si>
  <si>
    <t xml:space="preserve">UN    </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</si>
  <si>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</si>
  <si>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</si>
  <si>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</si>
  <si>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</si>
  <si>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</si>
  <si>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</si>
  <si>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</si>
  <si>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</si>
  <si>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</si>
  <si>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</si>
  <si>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</si>
  <si>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</si>
  <si>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</si>
  <si>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</si>
  <si>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</si>
  <si>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</si>
  <si>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</si>
  <si>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</si>
  <si>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</si>
  <si>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</si>
  <si>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</si>
  <si>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</si>
  <si>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</si>
  <si>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</si>
  <si>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</si>
  <si>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</si>
  <si>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</si>
  <si>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</si>
  <si>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</si>
  <si>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</si>
  <si>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</si>
  <si>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</si>
  <si>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</si>
  <si>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</si>
  <si>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</si>
  <si>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</si>
  <si>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</si>
  <si>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</si>
  <si>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</si>
  <si>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</si>
  <si>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</si>
  <si>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 OU 3/4 "                                                                                                                                                                                                                                                                                                                                                                                                                              </t>
  </si>
  <si>
    <t xml:space="preserve">ACABAMENTO SIMPLES/CONVENCIONAL PARA FORRO PVC, TIPO "U" OU "C", COR BRANCA, COMPRIMENTO 6 M                                                                                                                                                                                                                                                                                                                                                                                                              </t>
  </si>
  <si>
    <t xml:space="preserve">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</si>
  <si>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</si>
  <si>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</si>
  <si>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</si>
  <si>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KG    </t>
  </si>
  <si>
    <t xml:space="preserve">ACIDO CLORIDRICO / ACIDO MURIATICO, DILUICAO 10% A 12% PARA USO EM LIMPEZA                                                                                                                                                                                                                                                                                                                                                                                                                                </t>
  </si>
  <si>
    <t xml:space="preserve">L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</si>
  <si>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</si>
  <si>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</si>
  <si>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</si>
  <si>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</si>
  <si>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</si>
  <si>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</si>
  <si>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</si>
  <si>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</si>
  <si>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</si>
  <si>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</si>
  <si>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</si>
  <si>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</si>
  <si>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</si>
  <si>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</si>
  <si>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</si>
  <si>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</si>
  <si>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</si>
  <si>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</si>
  <si>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</si>
  <si>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</si>
  <si>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</si>
  <si>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</si>
  <si>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</si>
  <si>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</si>
  <si>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</si>
  <si>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</si>
  <si>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</si>
  <si>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</si>
  <si>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</si>
  <si>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</si>
  <si>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</si>
  <si>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</si>
  <si>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</si>
  <si>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</si>
  <si>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</si>
  <si>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PBA,  BOLSA/ROSCA, JE, DN 75 / DE  85 MM                                                                                                                                                                                                                                                                                                                                                                                                                                                    </t>
  </si>
  <si>
    <t xml:space="preserve">ADAPTADOR PVC PBA, BOLSA/ROSCA, JE, DN 100 / DE 110 MM                                                                                                                                                                                                                                                                                                                                                                                                                                                    </t>
  </si>
  <si>
    <t xml:space="preserve">ADAPTADOR PVC PBA, BOLSA/ROSCA, JE, DN 50 / DE 60 MM                                                                                                                                                                                                                                                                                                                                                                                                                                                      </t>
  </si>
  <si>
    <t xml:space="preserve">ADAPTADOR PVC PBA, PONTA/ROSCA, JE, DN 50 / DE  60 MM                                                                                                                                                                                                                                                                                                                                                                                                                                                     </t>
  </si>
  <si>
    <t xml:space="preserve">ADAPTADOR PVC PBA, PONTA/ROSCA, JE, DN 75 / DE  85 MM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</si>
  <si>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</si>
  <si>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</si>
  <si>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</si>
  <si>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</si>
  <si>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</si>
  <si>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</si>
  <si>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</si>
  <si>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</si>
  <si>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</si>
  <si>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</si>
  <si>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</si>
  <si>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</si>
  <si>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</si>
  <si>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</si>
  <si>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</si>
  <si>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</si>
  <si>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COM REGISTRO, PARA PEAD, 20 MM X 3/4", PARA LIGACAO PREDIAL DE AGUA                                                                                                                                                                                                                                                                                                                                                                                                                        </t>
  </si>
  <si>
    <t xml:space="preserve">ADAPTADOR PVC, ROSCAVEL, COM FLANGES E ANEL DE VEDACAO, 1 1/2", PARA CAIXA D'AGUA                                                                                                                                                                                                                                                                                                                                                                                                                         </t>
  </si>
  <si>
    <t xml:space="preserve">ADAPTADOR PVC, ROSCAVEL, COM FLANGES E ANEL DE VEDACAO, 1/2", PARA CAIXA D' AGUA                                                                                                                                                                                                                                                                                                                                                                                                                          </t>
  </si>
  <si>
    <t xml:space="preserve">ADAPTADOR PVC, ROSCAVEL, COM FLANGES E ANEL DE VEDACAO, 1", PARA CAIXA D'AGUA                                                                                                                                                                                                                                                                                                                                                                                                                             </t>
  </si>
  <si>
    <t xml:space="preserve">ADAPTADOR PVC, ROSCAVEL, COM FLANGES E ANEL DE VEDACAO, 3/4", PARA CAIXA D'AGUA                                                                                                                                                                                                                                                                                                                                                                                                                           </t>
  </si>
  <si>
    <t xml:space="preserve">ADAPTADOR PVC, SOLDAVEL, COM FLANGES E ANEL DE VEDACAO, 60 MM X 2", PARA CAIXA D'AGUA                                                                                                                                                                                                                                                                                                                                                                                                                     </t>
  </si>
  <si>
    <t xml:space="preserve">ADAPTADOR PVC, SOLDAVEL, COM FLANGES LIVRES, 110 MM X 4", PARA CAIXA D'AGUA                                                                                                                                                                                                                                                                                                                                                                                                                               </t>
  </si>
  <si>
    <t xml:space="preserve">ADAPTADOR PVC, SOLDAVEL, COM FLANGES LIVRES, 75 MM X 2  1/2", PARA CAIXA D'AGUA                                                                                                                                                                                                                                                                                                                                                                                                                           </t>
  </si>
  <si>
    <t xml:space="preserve">ADAPTADOR PVC, SOLDAVEL, COM FLANGES LIVRES, 85 MM X 3", PARA CAIXA D'AGUA                                                                                                                                                                                                                                                                                                                                                                                                                                </t>
  </si>
  <si>
    <t xml:space="preserve">ADAPTADOR PVC, SOLDAVEL, LONGO, COM FLANGE LIVRE,  110 MM X 4", PARA CAIXA D'AGUA                                                                                                                                                                                                                                                                                                                                                                                                                         </t>
  </si>
  <si>
    <t xml:space="preserve">ADAPTADOR PVC, SOLDAVEL, LONGO, COM FLANGE LIVRE,  32 MM X 1", PARA CAIXA D'AGUA                                                                                                                                                                                                                                                                                                                                                                                                                          </t>
  </si>
  <si>
    <t xml:space="preserve">ADAPTADOR PVC, SOLDAVEL, LONGO, COM FLANGE LIVRE,  75 MM X 2 1/2", PARA CAIXA D'AGUA                                                                                                                                                                                                                                                                                                                                                                                                                      </t>
  </si>
  <si>
    <t xml:space="preserve">ADAPTADOR PVC, SOLDAVEL, LONGO, COM FLANGE LIVRE,  85 MM X 3", PARA CAIXA D'AGUA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</si>
  <si>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</si>
  <si>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</si>
  <si>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</si>
  <si>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</si>
  <si>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</si>
  <si>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</si>
  <si>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</si>
  <si>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</si>
  <si>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</si>
  <si>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</si>
  <si>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</si>
  <si>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</si>
  <si>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CRISTALIZANTE PARA CONCRETO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</si>
  <si>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</si>
  <si>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</si>
  <si>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</si>
  <si>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</si>
  <si>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</si>
  <si>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</si>
  <si>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</si>
  <si>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</si>
  <si>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</si>
  <si>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</si>
  <si>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</si>
  <si>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</si>
  <si>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</si>
  <si>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M3    </t>
  </si>
  <si>
    <t xml:space="preserve">AJUDANTE DE ARMADOR (HORISTA)                                                                                                                                                                                                                                                                                                                                                                                                                                                                             </t>
  </si>
  <si>
    <t xml:space="preserve">H     </t>
  </si>
  <si>
    <t xml:space="preserve">AJUDANTE DE ARMADOR (MENSALISTA)                                                                                                                                                                                                                                                                                                                                                                                                                                                                          </t>
  </si>
  <si>
    <t xml:space="preserve">MES   </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</si>
  <si>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</si>
  <si>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</si>
  <si>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</si>
  <si>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</si>
  <si>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</si>
  <si>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</si>
  <si>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</si>
  <si>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</si>
  <si>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</si>
  <si>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</si>
  <si>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</si>
  <si>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</si>
  <si>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</si>
  <si>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</si>
  <si>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</si>
  <si>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</si>
  <si>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</si>
  <si>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</si>
  <si>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CORTE DIAGONAL 6 " COM ISOLAMENTO                                                                                                                                                                                                                                                                                                                                                                                                                                                              </t>
  </si>
  <si>
    <t xml:space="preserve">ALICATE DE CRIMPAR RJ11, RJ12 E RJ45                                                                                                                                                                                                                                                                                                                                                                                                                                                                      </t>
  </si>
  <si>
    <t xml:space="preserve">ALICATE DE PRESSAO PARA SOLDA DE CHAPA 18 "                                                                                                                                                                                                                                                                                                                                                                                                                                                               </t>
  </si>
  <si>
    <t xml:space="preserve">ALICATE DE PRESSAO 11 " PARA SOLDA, TIPO C                                                                                                                                                                                                                                                                                                                                                                                                                                                                </t>
  </si>
  <si>
    <t xml:space="preserve">ALICATE DE PRESSAO 11 " PARA SOLDA, TIPO U                                                                                                                                                                                                                                                                                                                                                                                                                                                                </t>
  </si>
  <si>
    <t xml:space="preserve">ALICATE PARA ANEIS DE PISTAO, CAPACIDADE 50 A 100 MM                                                                                                                                                                                                                                                                                                                                                                                                                                                      </t>
  </si>
  <si>
    <t xml:space="preserve">ALIMENTACAO - HORISTA (COLETADO CAIXA - ENCARGOS COMPLEMENTARES)                                                                                                                                                                                                                                                                                                                                                                                                                                          </t>
  </si>
  <si>
    <t xml:space="preserve">ALIMENTACAO - MENSALISTA (COLETADO CAIXA - ENCARGOS COMPLEMENTARES)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</si>
  <si>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</si>
  <si>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</si>
  <si>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</si>
  <si>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</si>
  <si>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</si>
  <si>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</si>
  <si>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</si>
  <si>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</si>
  <si>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</si>
  <si>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</si>
  <si>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</si>
  <si>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</si>
  <si>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</si>
  <si>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</si>
  <si>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</si>
  <si>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</si>
  <si>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</si>
  <si>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</si>
  <si>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</si>
  <si>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</si>
  <si>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</si>
  <si>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</si>
  <si>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</si>
  <si>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</si>
  <si>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</si>
  <si>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</si>
  <si>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</si>
  <si>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</si>
  <si>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</si>
  <si>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</si>
  <si>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</si>
  <si>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</si>
  <si>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</si>
  <si>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</si>
  <si>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</si>
  <si>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</si>
  <si>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</si>
  <si>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</si>
  <si>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</si>
  <si>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</si>
  <si>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</si>
  <si>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</si>
  <si>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</si>
  <si>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</si>
  <si>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</si>
  <si>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</si>
  <si>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</si>
  <si>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</si>
  <si>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1,20 M E ALTURA DE 0,50 M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</si>
  <si>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</si>
  <si>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</si>
  <si>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</si>
  <si>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</si>
  <si>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</si>
  <si>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</si>
  <si>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</si>
  <si>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</si>
  <si>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</si>
  <si>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</si>
  <si>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</si>
  <si>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</si>
  <si>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</si>
  <si>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</si>
  <si>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</si>
  <si>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1,20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</si>
  <si>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</si>
  <si>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</si>
  <si>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</si>
  <si>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</si>
  <si>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</si>
  <si>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</si>
  <si>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</si>
  <si>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</si>
  <si>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</si>
  <si>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</si>
  <si>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</si>
  <si>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</si>
  <si>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</si>
  <si>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AQUECEDOR DE AGUA ELETRICO HORIZONTAL, RESERVATORIO DE 200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</si>
  <si>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</si>
  <si>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</si>
  <si>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</si>
  <si>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</si>
  <si>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</si>
  <si>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</si>
  <si>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</si>
  <si>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</si>
  <si>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</si>
  <si>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</si>
  <si>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</si>
  <si>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</si>
  <si>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</si>
  <si>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</si>
  <si>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</si>
  <si>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</si>
  <si>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</si>
  <si>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</si>
  <si>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</si>
  <si>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</si>
  <si>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</si>
  <si>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</si>
  <si>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</si>
  <si>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</si>
  <si>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</si>
  <si>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</si>
  <si>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</si>
  <si>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</si>
  <si>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</si>
  <si>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</si>
  <si>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</si>
  <si>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</si>
  <si>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</si>
  <si>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</si>
  <si>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</si>
  <si>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</si>
  <si>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</si>
  <si>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</si>
  <si>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</si>
  <si>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</si>
  <si>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</si>
  <si>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</si>
  <si>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</si>
  <si>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</si>
  <si>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ACO OVALADO 15 X 17 ( 45,7 KG, 700 KGF), ROLO 1000 M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</si>
  <si>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</si>
  <si>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</si>
  <si>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</si>
  <si>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</si>
  <si>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</si>
  <si>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</si>
  <si>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</si>
  <si>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</si>
  <si>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</si>
  <si>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</si>
  <si>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</si>
  <si>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</si>
  <si>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</si>
  <si>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</si>
  <si>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</si>
  <si>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</si>
  <si>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</si>
  <si>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</si>
  <si>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</si>
  <si>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</si>
  <si>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</si>
  <si>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</si>
  <si>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</si>
  <si>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</si>
  <si>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</si>
  <si>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</si>
  <si>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</si>
  <si>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</si>
  <si>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</si>
  <si>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</si>
  <si>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</si>
  <si>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</si>
  <si>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</si>
  <si>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</si>
  <si>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</si>
  <si>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</si>
  <si>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</si>
  <si>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</si>
  <si>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</si>
  <si>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</si>
  <si>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</si>
  <si>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(HORISTA)                                                                                                                                                                                                                                                                                                                                                                                                                                                                                </t>
  </si>
  <si>
    <t xml:space="preserve">ARQUITETO JUNIOR (MENSALISTA)                                                                                                                                                                                                                                                                                                                                                                                                                                                                             </t>
  </si>
  <si>
    <t xml:space="preserve">ARQUITETO PLENO (HORISTA)                                                                                                                                                                                                                                                                                                                                                                                                                                                                                 </t>
  </si>
  <si>
    <t xml:space="preserve">ARQUITETO PLENO (MENSALISTA)                                                                                                                                                                                                                                                                                                                                                                                                                                                                              </t>
  </si>
  <si>
    <t xml:space="preserve">ARQUITETO SENIOR (HORISTA)                                                                                                                                                                                                                                                                                                                                                                                                                                                                                </t>
  </si>
  <si>
    <t xml:space="preserve">ARQUITETO SENIOR (MENSALISTA)                                                                                                                                                                                                                                                                                                                                                                                                                                                                             </t>
  </si>
  <si>
    <t xml:space="preserve">ARRUELA  EM ACO GALVANIZADO, DIAMETRO EXTERNO = 35MM, ESPESSURA = 3MM, DIAMETRO DO FURO= 18MM                                                                                                                                                                                                                                                                                                                                                                                                             </t>
  </si>
  <si>
    <t xml:space="preserve">ARRUELA EM ALUMINIO, COM ROSCA, DE  1 1/4", PARA ELETRODUTO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</si>
  <si>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</si>
  <si>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</si>
  <si>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</si>
  <si>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</si>
  <si>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</si>
  <si>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</si>
  <si>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</si>
  <si>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</si>
  <si>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</si>
  <si>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</si>
  <si>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</si>
  <si>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</si>
  <si>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</si>
  <si>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</si>
  <si>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</si>
  <si>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</si>
  <si>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 xml:space="preserve">ASSENTO  VASO SANITARIO INFANTIL EM PLASTICO BRANCO                                                                                                                                                                                                                                                                                                                                                                                                                                                       </t>
  </si>
  <si>
    <t xml:space="preserve">ASSENTO SANITARIO DE PLASTICO, TIPO CONVENCIONAL                                                                                                                                                                                                                                                                                                                                                                                                                                                          </t>
  </si>
  <si>
    <t xml:space="preserve">AUTOMATICO DE BOIA SUPERIOR / INFERIOR, *15* A / 250 V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</si>
  <si>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</si>
  <si>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</si>
  <si>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</si>
  <si>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</si>
  <si>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</si>
  <si>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</si>
  <si>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</si>
  <si>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</si>
  <si>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</si>
  <si>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</si>
  <si>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</si>
  <si>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</si>
  <si>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</si>
  <si>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</si>
  <si>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 xml:space="preserve">AUXILIAR DE TOPOGRAFO (HORISTA)                                                                                                                                                                                                                                                                                                                                                                                                                                                                           </t>
  </si>
  <si>
    <t xml:space="preserve">AUXILIAR DE TOPOGRAFO (MENSALISTA)                                                                                                                                                                                                                                                                                                                                                                                                                                                                        </t>
  </si>
  <si>
    <t xml:space="preserve">AUXILIAR TECNICO / ASSISTENTE DE ENGENHARIA (HORISTA)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</si>
  <si>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</si>
  <si>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</si>
  <si>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</si>
  <si>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</si>
  <si>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</si>
  <si>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COM CAIXA ACOPLADA, SIFAO OCULTO / CARENADO, DE LOUCA BRANCA (SEM ASSENTO ) - PADRAO ALTO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</si>
  <si>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</si>
  <si>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</si>
  <si>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</si>
  <si>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</si>
  <si>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</si>
  <si>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</si>
  <si>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</si>
  <si>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</si>
  <si>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</si>
  <si>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EM GRANITO, POLIDO, TIPO ANDORINHA/ QUARTZ/ CASTELO/ CORUMBA OU OUTROS EQUIVALENTES DA REGIAO, COM CUBA INOX, FORMATO *120 X 60* CM, E=  *2* CM                                                                                                                                                                                                                                                                                                                                            </t>
  </si>
  <si>
    <t xml:space="preserve">BANCADA/ BANCA/ BALCAO/ TAMPO EM MARMORE BRANCO COMUM, POLIDO, LISO, ACABAMENTO RETO, E= *3* CM (SEM FUROS)                                                                                                                                                                                                                                                                                                                                                                                               </t>
  </si>
  <si>
    <t xml:space="preserve">M2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</si>
  <si>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</si>
  <si>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</si>
  <si>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</si>
  <si>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</si>
  <si>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</si>
  <si>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</si>
  <si>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</si>
  <si>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</si>
  <si>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</si>
  <si>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</si>
  <si>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</si>
  <si>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</si>
  <si>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</si>
  <si>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PAR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</si>
  <si>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</si>
  <si>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</si>
  <si>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</si>
  <si>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</si>
  <si>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</si>
  <si>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</si>
  <si>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4,76 MM (L X E), 0,94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</si>
  <si>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</si>
  <si>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</si>
  <si>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</si>
  <si>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</si>
  <si>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</si>
  <si>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</si>
  <si>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</si>
  <si>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</si>
  <si>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</si>
  <si>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</si>
  <si>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</si>
  <si>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</si>
  <si>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</si>
  <si>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</si>
  <si>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</si>
  <si>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</si>
  <si>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</si>
  <si>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</si>
  <si>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</si>
  <si>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</si>
  <si>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</si>
  <si>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</si>
  <si>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</si>
  <si>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</si>
  <si>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</si>
  <si>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</si>
  <si>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</si>
  <si>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JG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</si>
  <si>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</si>
  <si>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</si>
  <si>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</si>
  <si>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</si>
  <si>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</si>
  <si>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280 L, MOTOR ELETRICO TRIFASICO 220/380 V POTENCIA 2 CV, SEM CARREGADOR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</si>
  <si>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</si>
  <si>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</si>
  <si>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</si>
  <si>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</si>
  <si>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360L, MOTOR ELETRICO TRIFASICO 220/380V, POTENCIA 4CV, EXCLUSO CARREGADOR                                                                                                                                                                                                                                                                                                                                                                     </t>
  </si>
  <si>
    <t xml:space="preserve">BETONEIRA, CAPACIDADE NOMINAL 600 L, CAPACIDADE DE MISTURA 440 L, MOTOR A DIESEL POTENCIA 10 CV, COM CARREGADOR                                                                                                                                                                                                                                                                                                                                                                                           </t>
  </si>
  <si>
    <t xml:space="preserve">BLASTER, DINAMITADOR OU CABO DE FOGO (HORISTA)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</si>
  <si>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</si>
  <si>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</si>
  <si>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</si>
  <si>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CERAMICO / TIJOLO VAZADO PARA ALVENARIA DE VEDACAO, FUROS NA HORIZONTAL DE 11,5 X 19 X 19 CM (L X A X C)                                                                                                                                                                                                                                                                                                                                                                                            </t>
  </si>
  <si>
    <t xml:space="preserve">BLOCO CERAMICO / TIJOLO VAZADO PARA ALVENARIA DE VEDACAO, FUROS NA VERTICAL DE 14 X 19 X 39 CM (L X A X C)                                                                                                                                                                                                                                                                                                                                                                                                </t>
  </si>
  <si>
    <t xml:space="preserve">BLOCO CERAMICO / TIJOLO VAZADO PARA ALVENARIA DE VEDACAO, FUROS NA VERTICAL DE 19 X 19 X 39 CM (L X A X C)                                                                                                                                                                                                                                                                                                                                                                                                </t>
  </si>
  <si>
    <t xml:space="preserve">BLOCO CERAMICO / TIJOLO VAZADO PARA ALVENARIA DE VEDACAO, FUROS NA VERTICAL DE 9 X 19 X 39 CM (L X A X C)                                                                                                                                                                                                                                                                                                                                                                                                 </t>
  </si>
  <si>
    <t xml:space="preserve">BLOCO CERAMICO / TIJOLO VAZADO PARA ALVENARIA DE VEDACAO, 4 FUROS NA HORIZONTAL DE 9 X 9 X 19 CM (L X A X C)                                                                                                                                                                                                                                                                                                                                                                                              </t>
  </si>
  <si>
    <t xml:space="preserve">BLOCO CERAMICO / TIJOLO VAZADO PARA ALVENARIA DE VEDACAO, 6 FUROS NA HORIZONTAL DE 9 X 14 X 19 CM (L X A X C)                                                                                                                                                                                                                                                                                                                                                                                             </t>
  </si>
  <si>
    <t xml:space="preserve">BLOCO CERAMICO / TIJOLO VAZADO PARA ALVENARIA DE VEDACAO, 8 FUROS NA HORIZONTAL DE 9 X 19 X 19 CM (L X A X C)                                                                                                                                                                                                                                                                                                                                                                                             </t>
  </si>
  <si>
    <t xml:space="preserve">BLOCO CERAMICO / TIJOLO VAZADO PARA ALVENARIA DE VEDACAO, 8 FUROS NA HORIZONTAL DE 9 X 19 X 29 CM (L X A X C)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</si>
  <si>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</si>
  <si>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</si>
  <si>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</si>
  <si>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</si>
  <si>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</si>
  <si>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</si>
  <si>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</si>
  <si>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</si>
  <si>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</si>
  <si>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</si>
  <si>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</si>
  <si>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</si>
  <si>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</si>
  <si>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</si>
  <si>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</si>
  <si>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</si>
  <si>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</si>
  <si>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</si>
  <si>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</si>
  <si>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</si>
  <si>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</si>
  <si>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</si>
  <si>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</si>
  <si>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</si>
  <si>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</si>
  <si>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</si>
  <si>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</si>
  <si>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 xml:space="preserve">BLOCO DE GESSO VAZADO, BRANCO, E = *7* CM, DIMENSOES *67 X 50* CM                                                                                                                                                                                                                                                                                                                                                                                                                                         </t>
  </si>
  <si>
    <t xml:space="preserve">BLOCO DE POLIETILENO ALTA DENSIDADE, *27* X *30* X *100* CM, ACOMPANHADOS PLACAS  TERMINAIS  E LONGARINAS, PARA FUNDO DE FILTRO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</si>
  <si>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</si>
  <si>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</si>
  <si>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</si>
  <si>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APARENTE 19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</si>
  <si>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</si>
  <si>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</si>
  <si>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</si>
  <si>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</si>
  <si>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</si>
  <si>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</si>
  <si>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</si>
  <si>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</si>
  <si>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BLOCO ESTRUTURAL CERAMICO DE  19 X 19 X 29 CM (L X A X C) E 6,0 MPA                                                                                                                                                                                                                                                                                                                                                                                                                                       </t>
  </si>
  <si>
    <t xml:space="preserve">BLOCO ESTRUTURAL CERAMICO DE 14 X 19 X 29 CM (L X A X C) E 6,0 MPA                                                                                                                                                                                                                                                                                                                                                                                                                                        </t>
  </si>
  <si>
    <t xml:space="preserve">BLOCO ESTRUTURAL CERAMICO DE 14 X 19 X 34 CM (L X A X C) E 6,0 MPA                                                                                                                                                                                                                                                                                                                                                                                                                                        </t>
  </si>
  <si>
    <t xml:space="preserve">BLOCO ESTRUTURAL CERAMICO DE 14 X 19 X 39 CM (L X A X C) E 6,0 MPA                                                                                                                                                                                                                                                                                                                                                                                                                                        </t>
  </si>
  <si>
    <t xml:space="preserve">BLOCO ESTRUTURAL CERAMICO DE 19 X 19 X 39 CM (L X A X C) E 6,0 MPA                                                                                                                                                                                                                                                                                                                                                                                                                                        </t>
  </si>
  <si>
    <t xml:space="preserve">BLOQUETE/PISO DE CONCRETO - MODELO PISOGRAMA/CONCREGRAMA 2 FUROS, DIMENSOES APROX. DE *35 X 15* CM E ESPESSURA DE 7 CM (+/- 1 CM), COR NATURAL                                                                                                                                                                                                                                                                                                                                                            </t>
  </si>
  <si>
    <t xml:space="preserve">BLOQUETE/PISO DE CONCRETO - MODELO PISOGRAMA/CONCREGRAMA/PAVI-GRADE/GRAMEIRO, DIMENSOES APROXIMADAS DE *60 X 45* CM E ESPESSURA DE 8 CM (+/- 1 CM), COR NATURAL                                                                                                                                                                                                                                                                                                                                           </t>
  </si>
  <si>
    <t xml:space="preserve">BLOQUETE/PISO INTERTRAVADO DE CONCRETO - MODELO ONDA/16 FACES/RETANGULAR/TIJOLINHO/PAVER/HOLANDES/PARALELEPIPEDO, *20 X 10* CM, E = 10 CM, RESISTENCIA DE 35 MPA, COR NATURAL                                                                                                                                                                                                                                                                                                                             </t>
  </si>
  <si>
    <t xml:space="preserve">BLOQUETE/PISO INTERTRAVADO DE CONCRETO - MODELO ONDA/16 FACES/RETANGULAR/TIJOLINHO/PAVER/HOLANDES/PARALELEPIPEDO, *20 X 10* CM, E = 10 CM, RESISTENCIA DE 50 MPA, COR NATURAL                                                                                                                                                                                                                                                                                                                             </t>
  </si>
  <si>
    <t xml:space="preserve">BLOQUETE/PISO INTERTRAVADO DE CONCRETO - MODELO ONDA/16 FACES/RETANGULAR/TIJOLINHO/PAVER/HOLANDES/PARALELEPIPEDO, *20 X 10* CM, E = 6 CM, RESISTENCIA DE 35 MPA, COLORIDO                                                                                                                                                                                                                                                                                                                                 </t>
  </si>
  <si>
    <t xml:space="preserve">BLOQUETE/PISO INTERTRAVADO DE CONCRETO - MODELO ONDA/16 FACES/RETANGULAR/TIJOLINHO/PAVER/HOLANDES/PARALELEPIPEDO, *20 X 10* CM, E = 6 CM, RESISTENCIA DE 35 MPA, COR NATURAL                                                                                                                                                                                                                                                                                                                              </t>
  </si>
  <si>
    <t xml:space="preserve">BLOQUETE/PISO INTERTRAVADO DE CONCRETO - MODELO ONDA/16 FACES/RETANGULAR/TIJOLINHO/PAVER/HOLANDES/PARALELEPIPEDO, *20 X 10* CM, E = 8 CM, RESISTENCIA DE 35 MPA, COLORIDO                                                                                                                                                                                                                                                                                                                                 </t>
  </si>
  <si>
    <t xml:space="preserve">BLOQUETE/PISO INTERTRAVADO DE CONCRETO - MODELO ONDA/16 FACES/RETANGULAR/TIJOLINHO/PAVER/HOLANDES/PARALELEPIPEDO, *20 X 10* CM, E = 8 CM, RESISTENCIA DE 35 MPA, COR NATURAL                                                                                                                                                                                                                                                                                                                              </t>
  </si>
  <si>
    <t xml:space="preserve">BLOQUETE/PISO INTERTRAVADO DE CONCRETO - MODELO RAQUETE, *22 X 13,5* CM, E = 6 CM, RESISTENCIA DE 35 MPA, COR NATURAL                                                                                                                                                                                                                                                                                                                                                                                     </t>
  </si>
  <si>
    <t xml:space="preserve">BLOQUETE/PISO INTERTRAVADO DE CONCRETO - MODELO SEXTAVADO / HEXAGONAL, *25 X 25* CM, E = 10 CM, RESISTENCIA DE 35 MPA, COR NATURAL                                                                                                                                                                                                                                                                                                                                                                        </t>
  </si>
  <si>
    <t xml:space="preserve">BLOQUETE/PISO INTERTRAVADO DE CONCRETO - MODELO SEXTAVADO / HEXAGONAL, *25 X 25* CM, E = 6 CM, RESISTENCIA DE 35 MPA, COR NATURAL                                                                                                                                                                                                                                                                                                                                                                         </t>
  </si>
  <si>
    <t xml:space="preserve">BLOQUETE/PISO INTERTRAVADO DE CONCRETO - MODELO SEXTAVADO / HEXAGONAL, *25 X 25* CM, E = 8 CM, RESISTENCIA DE 35 MPA, COR NATURAL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</si>
  <si>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</si>
  <si>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</si>
  <si>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</si>
  <si>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 xml:space="preserve">BOMBA CENTRIFUGA  MOTOR ELETRICO TRIFASICO 1,48HP  DIAMETRO DE SUCCAO X ELEVACAO 1" X 1", 4 ESTAGIOS, DIAMETRO DOS ROTORES 3 X 107 MM + 1 X 100 MM, HM/Q: 10 M / 5,3 M3/H A 70 M / 1,8 M3/H                                                                                                                                                                                                                                                                                                               </t>
  </si>
  <si>
    <t xml:space="preserve">BOMBA CENTRIFUGA  MOTOR ELETRICO TRIFASICO 2,96HP, DIAMETRO DE SUCCAO X ELEVACAO 1 1/2" X 1 1/4", DIAMETRO DO ROTOR 148 MM, HM/Q: 34 M / 14,80 M3/H A 40 M / 8,60 M3/H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</si>
  <si>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</si>
  <si>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</si>
  <si>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</si>
  <si>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0,50 CV DIAMETRO DE SUCCAO X ELEVACAO 3/4" X 3/4", MONOESTAGIO, DIAMETRO DOS ROTORES 114 MM, HM/Q: 2 M / 2,99 M3/H A 24 M / 0,71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</si>
  <si>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</si>
  <si>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</si>
  <si>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 HP, DIAMETRO DE SUCCAO X ELEVACAO 2 1/2" X 2", DIAMETRO DO ROTOR 195 MM, HM/Q: 62 M / 55,5 M3/H A 80 M / 31,50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</si>
  <si>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</si>
  <si>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</si>
  <si>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CENTRIFUGA,  MOTOR ELETRICO TRIFASICO 1,48HP  DIAMETRO DE SUCCAO X ELEVACAO 1 1/2" X 1", DIAMETRO DO ROTOR 117 MM, HM/Q: 10 M / 21,9 M3/H A 24 M / 6,1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</si>
  <si>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</si>
  <si>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</si>
  <si>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</si>
  <si>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</si>
  <si>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</si>
  <si>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</si>
  <si>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</si>
  <si>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</si>
  <si>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</si>
  <si>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6 HP, DIAMETRO DO ROTOR 127 MM, BOCAL DE SAIDA DIAMETRO DE 3 POLEGADAS, HM/Q = 7 M / 66,90 M3/H A 26 M / 2,88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</si>
  <si>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</si>
  <si>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</si>
  <si>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</si>
  <si>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</si>
  <si>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</si>
  <si>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</si>
  <si>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TRIPLEX COM MOTOR A DIESEL, NACIONAL, DIAMETRO DE SUCCAO DE 2  1/2''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</si>
  <si>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</si>
  <si>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</si>
  <si>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</si>
  <si>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</si>
  <si>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 CANO PARA CHUVEIRO ELETRICO, EM ALUMINIO, 30 CM X 1/2 "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</si>
  <si>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</si>
  <si>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</si>
  <si>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</si>
  <si>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</si>
  <si>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</si>
  <si>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</si>
  <si>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</si>
  <si>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</si>
  <si>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</si>
  <si>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</si>
  <si>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</si>
  <si>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</si>
  <si>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</si>
  <si>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</si>
  <si>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</si>
  <si>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</si>
  <si>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</si>
  <si>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</si>
  <si>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</si>
  <si>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</si>
  <si>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</si>
  <si>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</si>
  <si>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</si>
  <si>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</si>
  <si>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</si>
  <si>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</si>
  <si>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</si>
  <si>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</si>
  <si>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</si>
  <si>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</si>
  <si>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</si>
  <si>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</si>
  <si>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</si>
  <si>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</si>
  <si>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</si>
  <si>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</si>
  <si>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</si>
  <si>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</si>
  <si>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</si>
  <si>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</si>
  <si>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</si>
  <si>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</si>
  <si>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</si>
  <si>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</si>
  <si>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</si>
  <si>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</si>
  <si>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</si>
  <si>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</si>
  <si>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</si>
  <si>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</si>
  <si>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</si>
  <si>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</si>
  <si>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</si>
  <si>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</si>
  <si>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</si>
  <si>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</si>
  <si>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</si>
  <si>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</si>
  <si>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</si>
  <si>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</si>
  <si>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</si>
  <si>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</si>
  <si>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</si>
  <si>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</si>
  <si>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</si>
  <si>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</si>
  <si>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</si>
  <si>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</si>
  <si>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</si>
  <si>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</si>
  <si>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</si>
  <si>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</si>
  <si>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</si>
  <si>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</si>
  <si>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</si>
  <si>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</si>
  <si>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</si>
  <si>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</si>
  <si>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</si>
  <si>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</si>
  <si>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</si>
  <si>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</si>
  <si>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</si>
  <si>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</si>
  <si>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</si>
  <si>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</si>
  <si>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</si>
  <si>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</si>
  <si>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</si>
  <si>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</si>
  <si>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</si>
  <si>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</si>
  <si>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</si>
  <si>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</si>
  <si>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</si>
  <si>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</si>
  <si>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</si>
  <si>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</si>
  <si>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</si>
  <si>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</si>
  <si>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</si>
  <si>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</si>
  <si>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</si>
  <si>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</si>
  <si>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</si>
  <si>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</si>
  <si>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</si>
  <si>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</si>
  <si>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</si>
  <si>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</si>
  <si>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</si>
  <si>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</si>
  <si>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</si>
  <si>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</si>
  <si>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</si>
  <si>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</si>
  <si>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</si>
  <si>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</si>
  <si>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</si>
  <si>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</si>
  <si>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</si>
  <si>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</si>
  <si>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</si>
  <si>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</si>
  <si>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</si>
  <si>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</si>
  <si>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</si>
  <si>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</si>
  <si>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</si>
  <si>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</si>
  <si>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</si>
  <si>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</si>
  <si>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</si>
  <si>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</si>
  <si>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</si>
  <si>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</si>
  <si>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</si>
  <si>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</si>
  <si>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</si>
  <si>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</si>
  <si>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</si>
  <si>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</si>
  <si>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</si>
  <si>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</si>
  <si>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</si>
  <si>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</si>
  <si>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</si>
  <si>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</si>
  <si>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</si>
  <si>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</si>
  <si>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</si>
  <si>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</si>
  <si>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</si>
  <si>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</si>
  <si>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</si>
  <si>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</si>
  <si>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</si>
  <si>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</si>
  <si>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</si>
  <si>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</si>
  <si>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</si>
  <si>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</si>
  <si>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</si>
  <si>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</si>
  <si>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</si>
  <si>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</si>
  <si>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</si>
  <si>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</si>
  <si>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</si>
  <si>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</si>
  <si>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</si>
  <si>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</si>
  <si>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</si>
  <si>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</si>
  <si>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</si>
  <si>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</si>
  <si>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</si>
  <si>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</si>
  <si>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</si>
  <si>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</si>
  <si>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</si>
  <si>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</si>
  <si>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</si>
  <si>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</si>
  <si>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</si>
  <si>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</si>
  <si>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</si>
  <si>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</si>
  <si>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</si>
  <si>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</si>
  <si>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</si>
  <si>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</si>
  <si>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</si>
  <si>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</si>
  <si>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</si>
  <si>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</si>
  <si>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</si>
  <si>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</si>
  <si>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</si>
  <si>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</si>
  <si>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</si>
  <si>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</si>
  <si>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</si>
  <si>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</si>
  <si>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</si>
  <si>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</si>
  <si>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</si>
  <si>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</si>
  <si>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</si>
  <si>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</si>
  <si>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</si>
  <si>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</si>
  <si>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</si>
  <si>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</si>
  <si>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</si>
  <si>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</si>
  <si>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</si>
  <si>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</si>
  <si>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</si>
  <si>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</si>
  <si>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</si>
  <si>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</si>
  <si>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</si>
  <si>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</si>
  <si>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</si>
  <si>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</si>
  <si>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</si>
  <si>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</si>
  <si>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</si>
  <si>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</si>
  <si>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</si>
  <si>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</si>
  <si>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</si>
  <si>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</si>
  <si>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</si>
  <si>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</si>
  <si>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</si>
  <si>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</si>
  <si>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</si>
  <si>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</si>
  <si>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</si>
  <si>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</si>
  <si>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</si>
  <si>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</si>
  <si>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</si>
  <si>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</si>
  <si>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</si>
  <si>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</si>
  <si>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</si>
  <si>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</si>
  <si>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</si>
  <si>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</si>
  <si>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</si>
  <si>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</si>
  <si>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</si>
  <si>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</si>
  <si>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</si>
  <si>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</si>
  <si>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</si>
  <si>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</si>
  <si>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</si>
  <si>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</si>
  <si>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</si>
  <si>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</si>
  <si>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</si>
  <si>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</si>
  <si>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</si>
  <si>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</si>
  <si>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</si>
  <si>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</si>
  <si>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</si>
  <si>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</si>
  <si>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</si>
  <si>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</si>
  <si>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</si>
  <si>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</si>
  <si>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</si>
  <si>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</si>
  <si>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</si>
  <si>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</si>
  <si>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</si>
  <si>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</si>
  <si>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</si>
  <si>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</si>
  <si>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</si>
  <si>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</si>
  <si>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</si>
  <si>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</si>
  <si>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</si>
  <si>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</si>
  <si>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</si>
  <si>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</si>
  <si>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</si>
  <si>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</si>
  <si>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</si>
  <si>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</si>
  <si>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</si>
  <si>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</si>
  <si>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</si>
  <si>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</si>
  <si>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E PARA RAIOS, EM POLIPROPILENO,  DIAMETRO = 300 MM X ALTURA = 400 MM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</si>
  <si>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</si>
  <si>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</si>
  <si>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</si>
  <si>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</si>
  <si>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</si>
  <si>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</si>
  <si>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</si>
  <si>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</si>
  <si>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</si>
  <si>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</si>
  <si>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</si>
  <si>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</si>
  <si>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</si>
  <si>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</si>
  <si>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 DIMENSOES 200 X 200 X *100*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</si>
  <si>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</si>
  <si>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</si>
  <si>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</si>
  <si>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</si>
  <si>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</si>
  <si>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</si>
  <si>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</si>
  <si>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</si>
  <si>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</si>
  <si>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</si>
  <si>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</si>
  <si>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</si>
  <si>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</si>
  <si>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</si>
  <si>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</si>
  <si>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</si>
  <si>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</si>
  <si>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EMBUTIR, EM CHAPA DE ACO GALVANIZADO, DIMENSOES 120 X 120 X *12* CM (PADRAO CONCESSIONARIA LOCAL)                                                                                                                                                                                                                                                                                                                                                                  </t>
  </si>
  <si>
    <t xml:space="preserve">CAIXA DE PASSAGEM/ LUZ / TELEFONIA, DE SOBREPOR,  EM CHAPA DE ACO GALVANIZADO, DIMENSOES 80 X 80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</si>
  <si>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</si>
  <si>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</si>
  <si>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</si>
  <si>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</si>
  <si>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</si>
  <si>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</si>
  <si>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MODULAR PARA MEDIDOR DE ENERGIA AGRUPADA, EM POLICARBONATO /  TERMOPLASTICO, COM SUPORTE PARA DISJUNTOR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</si>
  <si>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</si>
  <si>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</si>
  <si>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</si>
  <si>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</si>
  <si>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</si>
  <si>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</si>
  <si>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</si>
  <si>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</si>
  <si>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</si>
  <si>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</si>
  <si>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</si>
  <si>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</si>
  <si>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</si>
  <si>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</si>
  <si>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</si>
  <si>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</si>
  <si>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</si>
  <si>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</si>
  <si>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</si>
  <si>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</si>
  <si>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</si>
  <si>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</si>
  <si>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</si>
  <si>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</si>
  <si>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</si>
  <si>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</si>
  <si>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</si>
  <si>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</si>
  <si>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</si>
  <si>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</si>
  <si>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</si>
  <si>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</si>
  <si>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</si>
  <si>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</si>
  <si>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</si>
  <si>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</si>
  <si>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</si>
  <si>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</si>
  <si>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</si>
  <si>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</si>
  <si>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</si>
  <si>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</si>
  <si>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</si>
  <si>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</si>
  <si>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</si>
  <si>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</si>
  <si>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</si>
  <si>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</si>
  <si>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</si>
  <si>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</si>
  <si>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</si>
  <si>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</si>
  <si>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</si>
  <si>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</si>
  <si>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</si>
  <si>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</si>
  <si>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</si>
  <si>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</si>
  <si>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</si>
  <si>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</si>
  <si>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DE 14 X 19 X 19 CM (L X A X C) E 6,0 MPA                                                                                                                                                                                                                                                                                                                                                                                                                                     </t>
  </si>
  <si>
    <t xml:space="preserve">CANALETA ESTRUTURAL CERAMICA DE 14 X 19 X 29 CM (L X A X C) E 6,0 MPA                                                                                                                                                                                                                                                                                                                                                                                                                                     </t>
  </si>
  <si>
    <t xml:space="preserve">CANALETA ESTRUTURAL CERAMICA DE 14 X 19 X 39 CM (L X A X C) E 6,0 MPA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</si>
  <si>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</si>
  <si>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</si>
  <si>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</si>
  <si>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</si>
  <si>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</si>
  <si>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</si>
  <si>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APROXIMADAMENTEO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</si>
  <si>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</si>
  <si>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</si>
  <si>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 ESPESSURA DE 3,17 MM (1/8") E PESO LINEAR DE APROXIMADAMENTE 0,842 KG/M                                                                                                                                                                                                                                                                                                                                                                   </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</si>
  <si>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</si>
  <si>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</si>
  <si>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</si>
  <si>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</si>
  <si>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</si>
  <si>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</si>
  <si>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</si>
  <si>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</si>
  <si>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</si>
  <si>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</si>
  <si>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</si>
  <si>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</si>
  <si>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</si>
  <si>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</si>
  <si>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</si>
  <si>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</si>
  <si>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 xml:space="preserve">CAP PVC, ROSCAVEL, 3/4",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</si>
  <si>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</si>
  <si>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</si>
  <si>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</si>
  <si>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</si>
  <si>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</si>
  <si>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</si>
  <si>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</si>
  <si>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</si>
  <si>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</si>
  <si>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</si>
  <si>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</si>
  <si>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</si>
  <si>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</si>
  <si>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</si>
  <si>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</si>
  <si>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</si>
  <si>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</si>
  <si>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</si>
  <si>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</si>
  <si>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</si>
  <si>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</si>
  <si>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</si>
  <si>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</si>
  <si>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</si>
  <si>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</si>
  <si>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</si>
  <si>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</si>
  <si>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</si>
  <si>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</si>
  <si>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</si>
  <si>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</si>
  <si>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</si>
  <si>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</si>
  <si>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</si>
  <si>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</si>
  <si>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</si>
  <si>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</si>
  <si>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</si>
  <si>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CARPINTEIRO DE FORMAS (HORISTA)                                                                                                                                                                                                                                                                                                                                                                                                                                                                           </t>
  </si>
  <si>
    <t xml:space="preserve">CARPINTEIRO DE FORMAS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</si>
  <si>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</si>
  <si>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</si>
  <si>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DE ACO CAPACIDADE 50 A 60 L,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</si>
  <si>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</si>
  <si>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</si>
  <si>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</si>
  <si>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</si>
  <si>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</si>
  <si>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</si>
  <si>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CARVAO ANTRACITO PARA FILTRO, GRAO VARIANDO DE 0,8 ATE 1,1 MM, COEFICIENTE DE UNIFORMIDADE MENOR QUE 1,7 MM (DISTRIBUIDOR)                                                                                                                                                                                                                                                                                                                                                                                </t>
  </si>
  <si>
    <t xml:space="preserve">CARVAO ANTRACITO PARA FILTRO, GRAO VARIANDO DE 0,8 ATE 1,1 MM, COEFICIENTE DE UNIFORMIDADE MENOR QUE 1,7 MM (POSTO JAZIDA/PRODUTOR)                                                                                                                                                                                                                                                                                                                                                                       </t>
  </si>
  <si>
    <t xml:space="preserve">T     </t>
  </si>
  <si>
    <t xml:space="preserve">CASCALHO DE CAVA                                                                                                                                                                                                                                                                                                                                                                                                                                                                                          </t>
  </si>
  <si>
    <t xml:space="preserve">CASCALHO DE RIO                                                                                                                                                                                                                                                                                                                                                                                                                                                                                           </t>
  </si>
  <si>
    <t xml:space="preserve">CASCALHO LAVADO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</si>
  <si>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</si>
  <si>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</si>
  <si>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</si>
  <si>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</si>
  <si>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</si>
  <si>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</si>
  <si>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(HORISTA)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</si>
  <si>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</si>
  <si>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</si>
  <si>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</si>
  <si>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</si>
  <si>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</si>
  <si>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</si>
  <si>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</si>
  <si>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</si>
  <si>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</si>
  <si>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</si>
  <si>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</si>
  <si>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</si>
  <si>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</si>
  <si>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</si>
  <si>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</si>
  <si>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</si>
  <si>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</si>
  <si>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</si>
  <si>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</si>
  <si>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</si>
  <si>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</si>
  <si>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</si>
  <si>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</si>
  <si>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</si>
  <si>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</si>
  <si>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</si>
  <si>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</si>
  <si>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ASTM A36, E = 1 " (25,40 MM) 199,18 KG/M2                                                                                                                                                                                                                                                                                                                                                                                                                                            </t>
  </si>
  <si>
    <t xml:space="preserve">CHAPA DE ACO GROSSA, ASTM A36, E = 1/2 " (12,70 MM) 99,59 KG/M2                                                                                                                                                                                                                                                                                                                                                                                                                                           </t>
  </si>
  <si>
    <t xml:space="preserve">CHAPA DE ACO GROSSA, ASTM A36, E = 1/4 " (6,35 MM) 49,79 KG/M2                                                                                                                                                                                                                                                                                                                                                                                                                                            </t>
  </si>
  <si>
    <t xml:space="preserve">CHAPA DE ACO GROSSA, ASTM A36, E = 3/4 " (19,05 MM) 149,39 KG/M2                                                                                                                                                                                                                                                                                                                                                                                                                                          </t>
  </si>
  <si>
    <t xml:space="preserve">CHAPA DE ACO GROSSA, ASTM A36, E = 3/8 " (9,53 MM) 74,69 KG/M2                                                                                                                                                                                                                                                                                                                                                                                                                                            </t>
  </si>
  <si>
    <t xml:space="preserve">CHAPA DE ACO GROSSA, ASTM A36, E = 5/8 " (15,88 MM) 124,49 KG/M2                                                                                                                                                                                                                                                                                                                                                                                                                                          </t>
  </si>
  <si>
    <t xml:space="preserve">CHAPA DE ACO GROSSA, ASTM A36, E = 7/8 " (22,23 MM) 174,28 KG/M2                                                                                                                                                                                                                                                                                                                                                                                                                                          </t>
  </si>
  <si>
    <t xml:space="preserve">CHAPA DE ACO GROSSA, SAE 1020, BITOLA 1/4", E = 6,35 MM (49,85 KG/M2)                                                                                                                                                                                                                                                                                                                                                                                                                                     </t>
  </si>
  <si>
    <t xml:space="preserve">CHAPA DE ACO XADREZ PARA PISOS, E = 1/4 " (6,30 MM) 54,53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</si>
  <si>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</si>
  <si>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</si>
  <si>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</si>
  <si>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</si>
  <si>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</si>
  <si>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</si>
  <si>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</si>
  <si>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</si>
  <si>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</si>
  <si>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</si>
  <si>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</si>
  <si>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</si>
  <si>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</si>
  <si>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</si>
  <si>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</si>
  <si>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</si>
  <si>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</si>
  <si>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</si>
  <si>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</si>
  <si>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</si>
  <si>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</si>
  <si>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</si>
  <si>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</si>
  <si>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</si>
  <si>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</si>
  <si>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</si>
  <si>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</si>
  <si>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</si>
  <si>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</si>
  <si>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</si>
  <si>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</si>
  <si>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</si>
  <si>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</si>
  <si>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</si>
  <si>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</si>
  <si>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8 A 12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</si>
  <si>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</si>
  <si>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</si>
  <si>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</si>
  <si>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</si>
  <si>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CHUMBADOR DE ACO TIPO PARABOLT, * 5/8" X 200* MM,  COM PORCA E ARRUELA                                                                                                                                                                                                                                                                                                                                                                                                                                    </t>
  </si>
  <si>
    <t xml:space="preserve">CHUMBADOR DE ACO ZINCADO, DIAMETRO 1/2", COMPRIMENTO 75 MM                                                                                                                                                                                                                                                                                                                                                                                                                                                </t>
  </si>
  <si>
    <t xml:space="preserve">CHUMBADOR DE ACO ZINCADO, DIAMETRO 1/4" COM PARAFUSO 1/4" X 40 MM                                                                                                                                                                                                                                                                                                                                                                                                                                         </t>
  </si>
  <si>
    <t xml:space="preserve">CHUMBADOR DE ACO ZINCADO, DIAMETRO 5/8", COMPRIMENTO 6", COM PORCA                                                                                                                                                                                                                                                                                                                                                                                                                                        </t>
  </si>
  <si>
    <t xml:space="preserve">CHUVEIRO COMUM EM PLASTICO BRANCO, COM CANO, 3 TEMPERATURAS, 5500 W (110/220 V)                                                                                                                                                                                                                                                                                                                                                                                                                           </t>
  </si>
  <si>
    <t xml:space="preserve">CHUVEIRO COMUM EM PLASTICO CROMADO, COM CANO, 4 TEMPERATURAS (110/220 V)                                                                                                                                                                                                                                                                                                                                                                                                                                  </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</si>
  <si>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</si>
  <si>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</si>
  <si>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</si>
  <si>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</si>
  <si>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ESTRUTURAL BRANCO CPB - 32 ou CPB - 40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</si>
  <si>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</si>
  <si>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</si>
  <si>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</si>
  <si>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SUSPENSARIO, CINTURA E PERNAS                                                                                                                                                                                                                                                                                                                                                                                                           </t>
  </si>
  <si>
    <t xml:space="preserve">COBRE ELETROLITICO EM BARRA OU CHAPA                                                                                                                                                                                                                                                                                                                                                                                                                                                                      </t>
  </si>
  <si>
    <t xml:space="preserve">COLA A BASE DE RESINA SINTETICA PARA CHAPA DE LAMINADO MELAMINICO E OUTROS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</si>
  <si>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</si>
  <si>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</si>
  <si>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</si>
  <si>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</si>
  <si>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</si>
  <si>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</si>
  <si>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</si>
  <si>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</si>
  <si>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</si>
  <si>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</si>
  <si>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</si>
  <si>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</si>
  <si>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</si>
  <si>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</si>
  <si>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</si>
  <si>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</si>
  <si>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</si>
  <si>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</si>
  <si>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</si>
  <si>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</si>
  <si>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</si>
  <si>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</si>
  <si>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</si>
  <si>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</si>
  <si>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</si>
  <si>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</si>
  <si>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</si>
  <si>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</si>
  <si>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</si>
  <si>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</si>
  <si>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</si>
  <si>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</si>
  <si>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</si>
  <si>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</si>
  <si>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REBOCAVEL, VAZAO 89 PCM, PRESSAO EFETIVA DE TRABALHO *102* PSI, MOTOR DIESEL, POTENCIA *20* CV                                                                                                                                                                                                                                                                                                                                                                                           </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</si>
  <si>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</si>
  <si>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</si>
  <si>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</si>
  <si>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</si>
  <si>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</si>
  <si>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</si>
  <si>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BETUMINOSO USINADO A QUENTE (CBUQ) PARA PAVIMENTACAO ASFALTICA, PADRAO DNIT, FAIXA C, COM CAP 30/45 - AQUISICAO POSTO USINA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</si>
  <si>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</si>
  <si>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</si>
  <si>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</si>
  <si>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</si>
  <si>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</si>
  <si>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</si>
  <si>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</si>
  <si>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</si>
  <si>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</si>
  <si>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</si>
  <si>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</si>
  <si>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BRITA 0 E 1, SLUMP = 100 +/- 20 MM, COM BOMBEAMENTO (DISPONIBILIZACAO DE BOMBA), SEM O LANCAMENTO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</si>
  <si>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</si>
  <si>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</si>
  <si>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</si>
  <si>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</si>
  <si>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</si>
  <si>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</si>
  <si>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</si>
  <si>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</si>
  <si>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</si>
  <si>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</si>
  <si>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</si>
  <si>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</si>
  <si>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</si>
  <si>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</si>
  <si>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</si>
  <si>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</si>
  <si>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</si>
  <si>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</si>
  <si>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</si>
  <si>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</si>
  <si>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1/4", COM TAMPA CEGA                                                                                                                                                                                                                                                                                                                                                                                                                         </t>
  </si>
  <si>
    <t xml:space="preserve">CONDULETE DE ALUMINIO TIPO E, PARA ELETRODUTO ROSCAVEL DE 1 1/2",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</si>
  <si>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</si>
  <si>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</si>
  <si>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</si>
  <si>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</si>
  <si>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</si>
  <si>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</si>
  <si>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</si>
  <si>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</si>
  <si>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</si>
  <si>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</si>
  <si>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</si>
  <si>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</si>
  <si>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</si>
  <si>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</si>
  <si>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</si>
  <si>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</si>
  <si>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</si>
  <si>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</si>
  <si>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</si>
  <si>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</si>
  <si>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</si>
  <si>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</si>
  <si>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</si>
  <si>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</si>
  <si>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</si>
  <si>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</si>
  <si>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</si>
  <si>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</si>
  <si>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</si>
  <si>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</si>
  <si>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</si>
  <si>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</si>
  <si>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</si>
  <si>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</si>
  <si>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</si>
  <si>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</si>
  <si>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</si>
  <si>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</si>
  <si>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</si>
  <si>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</si>
  <si>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</si>
  <si>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</si>
  <si>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</si>
  <si>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</si>
  <si>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</si>
  <si>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</si>
  <si>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</si>
  <si>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</si>
  <si>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</si>
  <si>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</si>
  <si>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</si>
  <si>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</si>
  <si>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</si>
  <si>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</si>
  <si>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</si>
  <si>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</si>
  <si>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</si>
  <si>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</si>
  <si>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</si>
  <si>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</si>
  <si>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</si>
  <si>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</si>
  <si>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</si>
  <si>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</si>
  <si>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</si>
  <si>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</si>
  <si>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</si>
  <si>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</si>
  <si>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</si>
  <si>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</si>
  <si>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</si>
  <si>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</si>
  <si>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</si>
  <si>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</si>
  <si>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</si>
  <si>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</si>
  <si>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</si>
  <si>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</si>
  <si>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</si>
  <si>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</si>
  <si>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</si>
  <si>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</si>
  <si>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</si>
  <si>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</si>
  <si>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</si>
  <si>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</si>
  <si>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</si>
  <si>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</si>
  <si>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</si>
  <si>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</si>
  <si>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</si>
  <si>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</si>
  <si>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</si>
  <si>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</si>
  <si>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</si>
  <si>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</si>
  <si>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</si>
  <si>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</si>
  <si>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</si>
  <si>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</si>
  <si>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</si>
  <si>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</si>
  <si>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</si>
  <si>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</si>
  <si>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</si>
  <si>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</si>
  <si>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</si>
  <si>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</si>
  <si>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</si>
  <si>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</si>
  <si>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</si>
  <si>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</si>
  <si>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</si>
  <si>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</si>
  <si>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</si>
  <si>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</si>
  <si>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</si>
  <si>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</si>
  <si>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</si>
  <si>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</si>
  <si>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</si>
  <si>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</si>
  <si>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</si>
  <si>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</si>
  <si>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</si>
  <si>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</si>
  <si>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</si>
  <si>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 PARA AGUA QUENTE                                                                                                                                                                                                                                                                                                                                                                                                                                                    </t>
  </si>
  <si>
    <t xml:space="preserve">CONECTOR, CPVC, SOLDAVEL, 73 MM X 2 1/2", PARA AGUA QUENTE                                                                                                                                                                                                                                                                                                                                                                                                                                                </t>
  </si>
  <si>
    <t xml:space="preserve">CONECTOR, CPVC, SOLDAVEL, 89 MM X 3",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</si>
  <si>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</si>
  <si>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CJ    </t>
  </si>
  <si>
    <t xml:space="preserve">CONJUNTO ARRUELAS DE VEDACAO 5/16" PARA TELHA FIBROCIMENTO (UMA ARRUELA METALICA E UMA ARRUELA PVC - CONICAS)                                                                                                                                                                                                                                                                                                                                                                                             </t>
  </si>
  <si>
    <t xml:space="preserve">CONJUNTO DE FERRAGENS PIVO, PARA PORTA PIVOTANTE DE ATE 100 KG, REGULAVEL COM ESFERA , CROMADO - SUPERIOR E INFERIOR - COMPLETO                                                                                                                                                                                                                                                                                                                                                                           </t>
  </si>
  <si>
    <t xml:space="preserve">CONJUNTO DE LIGACAO AJUSTAVEL, PARA VASO / BACIA SANITARIA , EM PLASTICO BRANCO, COM TUBO, CANOPLA E ESPUDE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</si>
  <si>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</si>
  <si>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</si>
  <si>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</si>
  <si>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 xml:space="preserve">CONJUNTO PARA QUADRA DE  VOLEI COM POSTES EM TUBO DE ACO GALVANIZADO 3", H = *255* CM, PINTURA EM TINTA ESMALTE SINTETICO, REDE DE NYLON COM 2 MM, MALHA 10 X 10 CM E ANTENAS OFICIAIS EM FIBRA DE VIDRO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</si>
  <si>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</si>
  <si>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</si>
  <si>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</si>
  <si>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</si>
  <si>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</si>
  <si>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</si>
  <si>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</si>
  <si>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</si>
  <si>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</si>
  <si>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</si>
  <si>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</si>
  <si>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</si>
  <si>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</si>
  <si>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</si>
  <si>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</si>
  <si>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</si>
  <si>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</si>
  <si>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</si>
  <si>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</si>
  <si>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</si>
  <si>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</si>
  <si>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</si>
  <si>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</si>
  <si>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100M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</si>
  <si>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</si>
  <si>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</si>
  <si>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</si>
  <si>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</si>
  <si>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</si>
  <si>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</si>
  <si>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</si>
  <si>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</si>
  <si>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</si>
  <si>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DE PISO DE CONCRETO E ASFALTO, PARA DISCO PADRAO DE DIAMETRO 350 MM (14") OU 450 MM (18") , MOTOR A GASOLINA, POTENCIA 13 HP, SEM DISCO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</si>
  <si>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</si>
  <si>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</si>
  <si>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</si>
  <si>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</si>
  <si>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</si>
  <si>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</si>
  <si>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</si>
  <si>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</si>
  <si>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</si>
  <si>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</si>
  <si>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</si>
  <si>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</si>
  <si>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</si>
  <si>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</si>
  <si>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</si>
  <si>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</si>
  <si>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</si>
  <si>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</si>
  <si>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</si>
  <si>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</si>
  <si>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</si>
  <si>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</si>
  <si>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</si>
  <si>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</si>
  <si>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</si>
  <si>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</si>
  <si>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</si>
  <si>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</si>
  <si>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</si>
  <si>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</si>
  <si>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</si>
  <si>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</si>
  <si>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</si>
  <si>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</si>
  <si>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</si>
  <si>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</si>
  <si>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</si>
  <si>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</si>
  <si>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</si>
  <si>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</si>
  <si>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</si>
  <si>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</si>
  <si>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</si>
  <si>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</si>
  <si>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</si>
  <si>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</si>
  <si>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</si>
  <si>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</si>
  <si>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</si>
  <si>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</si>
  <si>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</si>
  <si>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</si>
  <si>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</si>
  <si>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</si>
  <si>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</si>
  <si>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</si>
  <si>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</si>
  <si>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</si>
  <si>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</si>
  <si>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</si>
  <si>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</si>
  <si>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</si>
  <si>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</si>
  <si>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</si>
  <si>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</si>
  <si>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</si>
  <si>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</si>
  <si>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</si>
  <si>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</si>
  <si>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</si>
  <si>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</si>
  <si>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</si>
  <si>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</si>
  <si>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</si>
  <si>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</si>
  <si>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</si>
  <si>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</si>
  <si>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</si>
  <si>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</si>
  <si>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</si>
  <si>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</si>
  <si>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</si>
  <si>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</si>
  <si>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</si>
  <si>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</si>
  <si>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</si>
  <si>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</si>
  <si>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</si>
  <si>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</si>
  <si>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</si>
  <si>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</si>
  <si>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</si>
  <si>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</si>
  <si>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</si>
  <si>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</si>
  <si>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</si>
  <si>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</si>
  <si>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</si>
  <si>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</si>
  <si>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</si>
  <si>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</si>
  <si>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</si>
  <si>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</si>
  <si>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</si>
  <si>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</si>
  <si>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</si>
  <si>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</si>
  <si>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</si>
  <si>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</si>
  <si>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</si>
  <si>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</si>
  <si>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</si>
  <si>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</si>
  <si>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</si>
  <si>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</si>
  <si>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</si>
  <si>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</si>
  <si>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</si>
  <si>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</si>
  <si>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</si>
  <si>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</si>
  <si>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</si>
  <si>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</si>
  <si>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</si>
  <si>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</si>
  <si>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</si>
  <si>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</si>
  <si>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</si>
  <si>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</si>
  <si>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PBA, JE, PB, 45 GRAUS, DN 100 / DE 110 MM, PARA REDE DE AGUA                                                                                                                                                                                                                                                                                                                                                                                                                                    </t>
  </si>
  <si>
    <t xml:space="preserve">CURVA PVC PBA, JE, PB, 45 GRAUS, DN 50 / DE 60 MM, PARA REDE DE AGUA                                                                                                                                                                                                                                                                                                                                                                                                                                      </t>
  </si>
  <si>
    <t xml:space="preserve">CURVA PVC PBA, JE, PB, 45 GRAUS, DN 75 / DE 85 MM, PARA REDE DE AGUA                                                                                                                                                                                                                                                                                                                                                                                                                                      </t>
  </si>
  <si>
    <t xml:space="preserve">CURVA PVC PBA, JE, PB, 90 GRAUS, DN 100 / DE 110 MM, PARA REDE DE AGUA                                                                                                                                                                                                                                                                                                                                                                                                                                    </t>
  </si>
  <si>
    <t xml:space="preserve">CURVA PVC PBA, JE, PB, 90 GRAUS, DN 50 / DE 60 MM, PARA REDE DE AGUA                                                                                                                                                                                                                                                                                                                                                                                                                                      </t>
  </si>
  <si>
    <t xml:space="preserve">CURVA PVC PBA, JE, PB, 90 GRAUS, DN 75 / DE 85 MM, PARA REDE DE AGUA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</si>
  <si>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</si>
  <si>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</si>
  <si>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</si>
  <si>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</si>
  <si>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</si>
  <si>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</si>
  <si>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</si>
  <si>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</si>
  <si>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</si>
  <si>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</si>
  <si>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PARA ELETRODUTO, EM ACO GALVANIZADO ELETROLITICO, COM ROSCA, DIAMETRO DE 100 MM (4")                                                                                                                                                                                                                                                                                                                                                                                                      </t>
  </si>
  <si>
    <t xml:space="preserve">CURVA 135 GRAUS PARA ELETRODUTO, EM ACO GALVANIZADO ELETROLITICO, COM ROSCA, DIAMETRO DE 15 MM (1/2"), ESPESSURA DE 1,50 MM                                                                                                                                                                                                                                                                                                                                                                               </t>
  </si>
  <si>
    <t xml:space="preserve">CURVA 135 GRAUS PARA ELETRODUTO, EM ACO GALVANIZADO ELETROLITICO, COM ROSCA, DIAMETRO DE 20 MM (3/4"), ESPESSURA DE 1,50 MM                                                                                                                                                                                                                                                                                                                                                                               </t>
  </si>
  <si>
    <t xml:space="preserve">CURVA 135 GRAUS PARA ELETRODUTO, EM ACO GALVANIZADO ELETROLITICO, COM ROSCA, DIAMETRO DE 25 MM (1"), ESPESSURA DE 1,50 MM                                                                                                                                                                                                                                                                                                                                                                                 </t>
  </si>
  <si>
    <t xml:space="preserve">CURVA 135 GRAUS PARA ELETRODUTO, EM ACO GALVANIZADO ELETROLITICO, COM ROSCA, DIAMETRO DE 32 MM (1 1/4"), ESPESSURA DE 1,50 MM                                                                                                                                                                                                                                                                                                                                                                             </t>
  </si>
  <si>
    <t xml:space="preserve">CURVA 135 GRAUS PARA ELETRODUTO, EM ACO GALVANIZADO ELETROLITICO, COM ROSCA, DIAMETRO DE 40 MM (1 1/2"), ESPESSURA DE 1,50 MM                                                                                                                                                                                                                                                                                                                                                                             </t>
  </si>
  <si>
    <t xml:space="preserve">CURVA 135 GRAUS PARA ELETRODUTO, EM ACO GALVANIZADO ELETROLITICO, COM ROSCA, DIAMETRO DE 50 MM (2")                                                                                                                                                                                                                                                                                                                                                                                                       </t>
  </si>
  <si>
    <t xml:space="preserve">CURVA 135 GRAUS PARA ELETRODUTO, EM ACO GALVANIZADO ELETROLITICO, COM ROSCA, DIAMETRO DE 65 MM (2 1/2")                                                                                                                                                                                                                                                                                                                                                                                                   </t>
  </si>
  <si>
    <t xml:space="preserve">CURVA 135 GRAUS PARA ELETRODUTO, EM ACO GALVANIZADO ELETROLITICO, COM ROSCA, DIAMETRO DE 80 MM (3")                                                                                                                                                                                                                                                                                                                                                                                                       </t>
  </si>
  <si>
    <t xml:space="preserve">CURVA 135 GRAUS, DE PVC RIGIDO ROSCAVEL, DE 1", PARA ELETRODUTO                                                                                                                                                                                                                                                                                                                                                                                                                                           </t>
  </si>
  <si>
    <t xml:space="preserve">CURVA 135 GRAUS, DE PVC RIGIDO ROSCAVEL, DE 3/4", PARA ELETRODUTO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</si>
  <si>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</si>
  <si>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</si>
  <si>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</si>
  <si>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</si>
  <si>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</si>
  <si>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</si>
  <si>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</si>
  <si>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</si>
  <si>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</si>
  <si>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</si>
  <si>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</si>
  <si>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</si>
  <si>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</si>
  <si>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</si>
  <si>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</si>
  <si>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</si>
  <si>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</si>
  <si>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</si>
  <si>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</si>
  <si>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</si>
  <si>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</si>
  <si>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</si>
  <si>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</si>
  <si>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</si>
  <si>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</si>
  <si>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</si>
  <si>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</si>
  <si>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</si>
  <si>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</si>
  <si>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</si>
  <si>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</si>
  <si>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</si>
  <si>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</si>
  <si>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</si>
  <si>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</si>
  <si>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</si>
  <si>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</si>
  <si>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</si>
  <si>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PARA ELETRODUTO, EM ACO GALVANIZADO ELETROLITICO, COM ROSCA, DIAMETRO DE 20 MM (3/4"), ESPESSURA DE 1,50 MM                                                                                                                                                                                                                                                                                                                                                                                </t>
  </si>
  <si>
    <t xml:space="preserve">CURVA 45 GRAUS PARA ELETRODUTO, EM ACO GALVANIZADO ELETROLITICO, COM ROSCA, DIAMETRO DE 25 MM (1"), ESPESSURA DE 1,50 MM                                                                                                                                                                                                                                                                                                                                                                                  </t>
  </si>
  <si>
    <t xml:space="preserve">CURVA 45 GRAUS PARA ELETRODUTO, EM ACO GALVANIZADO ELETROLITICO, COM ROSCA, DIAMETRO DE 40 MM (1 1/2"), ESPESSURA DE 1,50 MM                                                                                                                                                                                                                                                                                                                                                                              </t>
  </si>
  <si>
    <t xml:space="preserve">CURVA 45 GRAUS RANHURADA EM FERRO FUNDIDO, DN 50 MM (2")                                                                                                                                                                                                                                                                                                                                                                                                                                                  </t>
  </si>
  <si>
    <t xml:space="preserve">CURVA 45 GRAUS RANHURADA EM FERRO FUNDIDO, DN 65 MM (2 1/2")                                                                                                                                                                                                                                                                                                                                                                                                                                              </t>
  </si>
  <si>
    <t xml:space="preserve">CURVA 45 GRAUS RANHURADA EM FERRO FUNDIDO, DN 80 MM (3")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</si>
  <si>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</si>
  <si>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</si>
  <si>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</si>
  <si>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</si>
  <si>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</si>
  <si>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</si>
  <si>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</si>
  <si>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</si>
  <si>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</si>
  <si>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</si>
  <si>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</si>
  <si>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</si>
  <si>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</si>
  <si>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</si>
  <si>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</si>
  <si>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</si>
  <si>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</si>
  <si>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</si>
  <si>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</si>
  <si>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</si>
  <si>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</si>
  <si>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</si>
  <si>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</si>
  <si>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</si>
  <si>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</si>
  <si>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</si>
  <si>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</si>
  <si>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</si>
  <si>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</si>
  <si>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</si>
  <si>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</si>
  <si>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</si>
  <si>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</si>
  <si>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</si>
  <si>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</si>
  <si>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</si>
  <si>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</si>
  <si>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PARA ELETRODUTO, EM ACO GALVANIZADO ELETROLITICO, COM ROSCA, DIAMETRO DE 100 MM (4")                                                                                                                                                                                                                                                                                                                                                                                                       </t>
  </si>
  <si>
    <t xml:space="preserve">CURVA 90 GRAUS PARA ELETRODUTO, EM ACO GALVANIZADO ELETROLITICO, COM ROSCA, DIAMETRO DE 15 MM (1/2"), ESPESSURA DE 1,50 MM                                                                                                                                                                                                                                                                                                                                                                                </t>
  </si>
  <si>
    <t xml:space="preserve">CURVA 90 GRAUS PARA ELETRODUTO, EM ACO GALVANIZADO ELETROLITICO, COM ROSCA, DIAMETRO DE 20 MM (3/4"), ESPESSURA DE 1,50 MM                                                                                                                                                                                                                                                                                                                                                                                </t>
  </si>
  <si>
    <t xml:space="preserve">CURVA 90 GRAUS PARA ELETRODUTO, EM ACO GALVANIZADO ELETROLITICO, COM ROSCA, DIAMETRO DE 25 MM (1"), ESPESSURA DE 1,50 MM                                                                                                                                                                                                                                                                                                                                                                                  </t>
  </si>
  <si>
    <t xml:space="preserve">CURVA 90 GRAUS PARA ELETRODUTO, EM ACO GALVANIZADO ELETROLITICO, COM ROSCA, DIAMETRO DE 32 MM (1 1/4"), ESPESSURA DE 1,50 MM                                                                                                                                                                                                                                                                                                                                                                              </t>
  </si>
  <si>
    <t xml:space="preserve">CURVA 90 GRAUS PARA ELETRODUTO, EM ACO GALVANIZADO ELETROLITICO, COM ROSCA, DIAMETRO DE 40 MM (1 1/2"), ESPESSURA DE 1,50 MM                                                                                                                                                                                                                                                                                                                                                                              </t>
  </si>
  <si>
    <t xml:space="preserve">CURVA 90 GRAUS PARA ELETRODUTO, EM ACO GALVANIZADO ELETROLITICO, COM ROSCA, DIAMETRO DE 50 MM (2")                                                                                                                                                                                                                                                                                                                                                                                                        </t>
  </si>
  <si>
    <t xml:space="preserve">CURVA 90 GRAUS PARA ELETRODUTO, EM ACO GALVANIZADO ELETROLITICO, COM ROSCA, DIAMETRO DE 65 MM (2 1/2")                                                                                                                                                                                                                                                                                                                                                                                                    </t>
  </si>
  <si>
    <t xml:space="preserve">CURVA 90 GRAUS PARA ELETRODUTO, EM ACO GALVANIZADO ELETROLITICO, COM ROSCA, DIAMETRO DE 80 MM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</si>
  <si>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</si>
  <si>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</si>
  <si>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</si>
  <si>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</si>
  <si>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</si>
  <si>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</si>
  <si>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</si>
  <si>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</si>
  <si>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</si>
  <si>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</si>
  <si>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</si>
  <si>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</si>
  <si>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</si>
  <si>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</si>
  <si>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</si>
  <si>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</si>
  <si>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</si>
  <si>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</si>
  <si>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</si>
  <si>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PROJETISTA (HORISTA)                                                                                                                                                                                                                                                                                                                                                                                                                                                                           </t>
  </si>
  <si>
    <t xml:space="preserve">DESENHISTA PROJETISTA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</si>
  <si>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</si>
  <si>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</si>
  <si>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</si>
  <si>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</si>
  <si>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</si>
  <si>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</si>
  <si>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</si>
  <si>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 COM ARRUELA  CENTRAL                                                                                                                                                                                                                                                                                                                                                                                                                                          </t>
  </si>
  <si>
    <t xml:space="preserve">DISCO DE CORTE DIAMANTADO SEGMENTADO DIAMETRO DE 180 MM PARA ESMERILHADEIRA  7 "                                                                                                                                                                                                                                                                                                                                                                                                                          </t>
  </si>
  <si>
    <t xml:space="preserve">DISCO DE CORTE DIAMANTADO SEGMENTADO PARA CONCRETO, DIAMETRO DE 110 MM, FURO DE 20 MM                                                                                                                                                                                                                                                                                                                                                                                                                     </t>
  </si>
  <si>
    <t xml:space="preserve">DISCO DE CORTE DIAMANTADO SEGMENTADO PARA CONCRETO, DIAMETRO DE 350 MM, FURO DE 1 " (14 X 1 ")                                                                                                                                                                                                                                                                                                                                                                                                            </t>
  </si>
  <si>
    <t xml:space="preserve">DISCO DE CORTE PARA METAL COM DUAS TELAS 12 X 1/8 X 3/4 "  (300 X 3,2 X 19,05 MM)                                                                                                                                                                                                                                                                                                                                                                                                                         </t>
  </si>
  <si>
    <t xml:space="preserve">DISCO DE DESBASTE PARA METAL FERROSO EM GERAL, COM TRES TELAS,  9 X 1/4 X 7/8 " ( 228,6 X 6,4 X 22,2 MM)                                                                                                                                                                                                                                                                                                                                                                                                  </t>
  </si>
  <si>
    <t xml:space="preserve">DISCO DE LIXA PARA METAL, DIAMETRO = 180 MM, GRAO  120                                                                                                                                                                                                                                                                                                                                                                                                                                                    </t>
  </si>
  <si>
    <t xml:space="preserve">DISJUNTOR  TERMOMAGNETICO TRIPOLAR 3 X 400 A / ICC - 25 KA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</si>
  <si>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</si>
  <si>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</si>
  <si>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</si>
  <si>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</si>
  <si>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</si>
  <si>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</si>
  <si>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</si>
  <si>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</si>
  <si>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</si>
  <si>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</si>
  <si>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</si>
  <si>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</si>
  <si>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</si>
  <si>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</si>
  <si>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</si>
  <si>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250 A/ICC - 25 KA                                                                                                                                                                                                                                                                                                                                                                                                                                                  </t>
  </si>
  <si>
    <t xml:space="preserve">DISJUNTOR TERMOMAGNETICO TRIPOLAR 3 X 350 A/ICC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</si>
  <si>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</si>
  <si>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</si>
  <si>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</si>
  <si>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</si>
  <si>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NEMA, BIPOLAR 10  ATE  50 A, TENSAO MAXIMA 415 V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</si>
  <si>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</si>
  <si>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</si>
  <si>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</si>
  <si>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MONOPOLAR 35  ATE  50 A, TENSAO MAXIMA DE 240 V                                                                                                                                                                                                                                                                                                                                                                                                                                      </t>
  </si>
  <si>
    <t xml:space="preserve">DISJUNTOR TIPO NEMA, TRIPOLAR 10  ATE  50A, TENSAO MAXIMA DE 415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</si>
  <si>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</si>
  <si>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</si>
  <si>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</si>
  <si>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</si>
  <si>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</si>
  <si>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</si>
  <si>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</si>
  <si>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</si>
  <si>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</si>
  <si>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</si>
  <si>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</si>
  <si>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</si>
  <si>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</si>
  <si>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</si>
  <si>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</si>
  <si>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</si>
  <si>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</si>
  <si>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</si>
  <si>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</si>
  <si>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</si>
  <si>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</si>
  <si>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</si>
  <si>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</si>
  <si>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</si>
  <si>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</si>
  <si>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</si>
  <si>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</si>
  <si>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</si>
  <si>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</si>
  <si>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</si>
  <si>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</si>
  <si>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</si>
  <si>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</si>
  <si>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</si>
  <si>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</si>
  <si>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</si>
  <si>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</si>
  <si>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</si>
  <si>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</si>
  <si>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</si>
  <si>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</si>
  <si>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</si>
  <si>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</si>
  <si>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</si>
  <si>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</si>
  <si>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</si>
  <si>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</si>
  <si>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</si>
  <si>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</si>
  <si>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DOBRADEIRA ELETROMECANICA DE VERGALHAO, PARA ACO DE DIAMETRO ATE 1 1/2", MOTOR ELETRICO TRIFASICO, POTENCIA DE 3 HP ATE 5 HP                                                                                                                                                                                                                                                                                                                                                                              </t>
  </si>
  <si>
    <t xml:space="preserve">DOBRADICA EM ACO/FERRO, 3 1/2" X  3", E= 1,9  A 2 MM, COM ANEL,  CROMADO OU ZINCADO, TAMPA BOLA, COM PARAFUSOS                                                                                                                                                                                                                                                                                                                                                                                            </t>
  </si>
  <si>
    <t xml:space="preserve">DOBRADICA EM ACO/FERRO, 3" X 2 1/2", E= 1,2 A 1,8 MM, SEM ANEL,  CROMADO OU ZINCADO, TAMPA CHATA, COM PARAFUSOS                                                                                                                                                                                                                                                                                                                                                                                           </t>
  </si>
  <si>
    <t xml:space="preserve">DOBRADICA EM ACO/FERRO, 3" X 2 1/2", E= 1,2 A 1,8 MM, SEM ANEL, CROMADO OU ZINCADO, TAMPA BOLA, COM PARAFUSOS                                                                                                                                                                                                                                                                                                                                                                                             </t>
  </si>
  <si>
    <t xml:space="preserve">DOBRADICA EM ACO/FERRO, 3" X 2 1/2", E= 1,9 A 2 MM, SEM ANEL,  CROMADO OU ZINCADO, TAMPA BOLA, COM PARAFUSOS                                                                                                                                                                                                                                                                                                                                                                                              </t>
  </si>
  <si>
    <t xml:space="preserve">DOBRADICA EM LATAO, 3 " X 2 1/2 ", E= 1,9 A 2 MM, COM ANEL, CROMADO, TAMPA BOLA, COM PARAFUSOS                                                                                                                                                                                                                                                                                                                                                                                                            </t>
  </si>
  <si>
    <t xml:space="preserve">DOBRADICA TIPO VAI-E-VEM EM ACO/FERRO, TAMANHO 3'', GALVANIZADO, COM PARAFUSOS                                                                                                                                                                                                                                                                                                                                                                                                                            </t>
  </si>
  <si>
    <t xml:space="preserve">DOMOS INDIVIDUAL EM ACRILICO BRANCO *95 X 95* CM,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</si>
  <si>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</si>
  <si>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</si>
  <si>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</si>
  <si>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DUCHA / CHUVEIRO PLASTICO SIMPLES, 5 '', BRANCO, PARA ACOPLAR EM HASTE 1/2 ", AGUA FRIA                                                                                                                                                                                                                                                                                                                                                                                                                   </t>
  </si>
  <si>
    <t xml:space="preserve">DUCHA HIGIENICA PLASTICA COM REGISTRO METALICO 1/2 "                                                                                                                                                                                                                                                                                                                                                                                                                                                      </t>
  </si>
  <si>
    <t xml:space="preserve">DUMPER COM CAPACIDADE DE CARGA DE 1700 KG, PARTIDA ELETRICA, MOTOR DIESEL COM POTENCIA DE 16 CV                                                                                                                                                                                                                                                                                                                                                                                                           </t>
  </si>
  <si>
    <t xml:space="preserve">ELEMENTO VAZADO CERAMICO DIAGONAL (TIPO FLOR/QUADRADO/XIS) DE *7 X 18 X 25* CM (L X A X C)                                                                                                                                                                                                                                                                                                                                                                                                                </t>
  </si>
  <si>
    <t xml:space="preserve">ELEMENTO VAZADO CERAMICO QUADRADO (TIPO RETO OU REDONDO) DE *7 A 9 X 20 X 20* CM (L X A X C)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</si>
  <si>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</si>
  <si>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</si>
  <si>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</si>
  <si>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</si>
  <si>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</si>
  <si>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</si>
  <si>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</si>
  <si>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</si>
  <si>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</si>
  <si>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</si>
  <si>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</si>
  <si>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</si>
  <si>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</si>
  <si>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</si>
  <si>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</si>
  <si>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</si>
  <si>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</si>
  <si>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</si>
  <si>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</si>
  <si>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</si>
  <si>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</si>
  <si>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</si>
  <si>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</si>
  <si>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</si>
  <si>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</si>
  <si>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</si>
  <si>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</si>
  <si>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</si>
  <si>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</si>
  <si>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</si>
  <si>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</si>
  <si>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</si>
  <si>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3/4", PAREDE DE 0,90 MM                                                                                                                                                                                                                                                                                                                                                                                                                        </t>
  </si>
  <si>
    <t xml:space="preserve">ELETRODUTO FLEXIVEL PLANO EM PEAD, COR PRETA E LARANJA,  DIAMETRO 32 MM                                                                                                                                                                                                                                                                                                                                                                                                                                   </t>
  </si>
  <si>
    <t xml:space="preserve">ELETRODUTO FLEXIVEL PLANO EM PEAD, COR PRETA E LARANJA,  DIAMETRO 40 MM                                                                                                                                                                                                                                                                                                                                                                                                                                   </t>
  </si>
  <si>
    <t xml:space="preserve">ELETRODUTO FLEXIVEL PLANO EM PEAD, COR PRETA E LARANJA, DIAMETRO 25 MM                                                                                                                                                                                                                                                                                                                                                                                                                                    </t>
  </si>
  <si>
    <t xml:space="preserve">ELETRODUTO FLEXIVEL, EM FITA DE ACO GALVANIZADO, REVESTIDO COM PVC PRETO, DIAMETRO EXTERNO DE 15 MM, DN = 3/8", TIPO SEALTUBO                                                                                                                                                                                                                                                                                                                                                                             </t>
  </si>
  <si>
    <t xml:space="preserve">ELETRODUTO FLEXIVEL, EM FITA DE ACO GALVANIZADO, REVESTIDO COM PVC PRETO, DIAMETRO EXTERNO DE 25 MM, DN = 3/4", TIPO SEALTUBO                                                                                                                                                                                                                                                                                                                                                                             </t>
  </si>
  <si>
    <t xml:space="preserve">ELETRODUTO FLEXIVEL, EM FITA DE ACO GALVANIZADO, REVESTIDO COM PVC PRETO, DIAMETRO EXTERNO DE 32 MM, DN = 1", TIPO SEALTUBO                                                                                                                                                                                                                                                                                                                                                                               </t>
  </si>
  <si>
    <t xml:space="preserve">ELETRODUTO FLEXIVEL, EM FITA DE ACO GALVANIZADO, REVESTIDO COM PVC PRETO, DIAMETRO EXTERNO DE 40 MM, DN = 1 1/4", TIPO SEALTUBO                                                                                                                                                                                                                                                                                                                                                                           </t>
  </si>
  <si>
    <t xml:space="preserve">ELETRODUTO FLEXIVEL, EM FITA DE ACO GALVANIZADO, REVESTIDO COM PVC PRETO, DIAMETRO EXTERNO DE 50 MM, DN = 1 1/2", TIPO SEALTUBO                                                                                                                                                                                                                                                                                                                                                                           </t>
  </si>
  <si>
    <t xml:space="preserve">ELETRODUTO FLEXIVEL, EM FITA DE ACO GALVANIZADO, REVESTIDO COM PVC PRETO, DIAMETRO EXTERNO DE 60 MM, DN = 2", TIPO SEALTUBO                                                                                                                                                                                                                                                                                                                                                                               </t>
  </si>
  <si>
    <t xml:space="preserve">ELETRODUTO FLEXIVEL, EM FITA DE ACO GALVANIZADO, REVESTIDO COM PVC PRETO, DIAMETRO EXTERNO DE 75 MM, DN = 2 1/2", TIPO SEALTUBO                                                                                                                                                                                                                                                                                                                                                                           </t>
  </si>
  <si>
    <t xml:space="preserve">ELETRODUTO FLEXIVEL, EM FITA DE ACO GALVANIZADO, SEM REVESTIMENTO, DIAMETRO NOMINAL  1"                                                                                                                                                                                                                                                                                                                                                                                                                   </t>
  </si>
  <si>
    <t xml:space="preserve">ELETRODUTO FLEXIVEL, EM FITA DE ACO GALVANIZADO, SEM REVESTIMENTO, DIAMETRO NOMINAL 1 1/2"                                                                                                                                                                                                                                                                                                                                                                                                                </t>
  </si>
  <si>
    <t xml:space="preserve">ELETRODUTO FLEXIVEL, EM FITA DE ACO GALVANIZADO, SEM REVESTIMENTO, DIAMETRO NOMINAL 1 1/4"                                                                                                                                                                                                                                                                                                                                                                                                                </t>
  </si>
  <si>
    <t xml:space="preserve">ELETRODUTO FLEXIVEL, EM FITA DE ACO GALVANIZADO, SEM REVESTIMENTO, DIAMETRO NOMINAL 1/2"                                                                                                                                                                                                                                                                                                                                                                                                                  </t>
  </si>
  <si>
    <t xml:space="preserve">ELETRODUTO FLEXIVEL, EM FITA DE ACO GALVANIZADO, SEM REVESTIMENTO, DIAMETRO NOMINAL 2 1/2"                                                                                                                                                                                                                                                                                                                                                                                                                </t>
  </si>
  <si>
    <t xml:space="preserve">ELETRODUTO FLEXIVEL, EM FITA DE ACO GALVANIZADO, SEM REVESTIMENTO, DIAMETRO NOMINAL 2"                                                                                                                                                                                                                                                                                                                                                                                                                    </t>
  </si>
  <si>
    <t xml:space="preserve">ELETRODUTO FLEXIVEL, EM FITA DE ACO GALVANIZADO, SEM REVESTIMENTO, DIAMETRO NOMINAL 3"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</si>
  <si>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</si>
  <si>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</si>
  <si>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</si>
  <si>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</si>
  <si>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</si>
  <si>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</si>
  <si>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</si>
  <si>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</si>
  <si>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</si>
  <si>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</si>
  <si>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</si>
  <si>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</si>
  <si>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</si>
  <si>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</si>
  <si>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</si>
  <si>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</si>
  <si>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 xml:space="preserve">ELETROTECNICO (MENSALISTA)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</si>
  <si>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</si>
  <si>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</si>
  <si>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</si>
  <si>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</si>
  <si>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</si>
  <si>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</si>
  <si>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</si>
  <si>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</si>
  <si>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</si>
  <si>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</si>
  <si>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</si>
  <si>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</si>
  <si>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</si>
  <si>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</si>
  <si>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</si>
  <si>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</si>
  <si>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KWH   </t>
  </si>
  <si>
    <t xml:space="preserve">ENERGIA ELETRICA COMERCIAL, BAIXA TENSAO, RELATIVA AO CONSUMO DE ATE 100 KWH, INCLUINDO ICMS, PIS/PASEP E COFINS                                                                                                                                                                                                                                                                                                                                                                                          </t>
  </si>
  <si>
    <t xml:space="preserve">ENGATE / RABICHO FLEXIVEL INOX 1/2 " X 30 CM                                                                                                                                                                                                                                                                                                                                                                                                                                                              </t>
  </si>
  <si>
    <t xml:space="preserve">ENGATE / RABICHO FLEXIVEL INOX 1/2 " X 40 CM                                                                                                                                                                                                                                                                                                                                                                                                                                                              </t>
  </si>
  <si>
    <t xml:space="preserve">ENGATE/RABICHO FLEXIVEL PLASTICO (PVC OU ABS) BRANCO 1/2 " X 30 CM                                                                                                                                                                                                                                                                                                                                                                                                                                        </t>
  </si>
  <si>
    <t xml:space="preserve">ENGATE/RABICHO FLEXIVEL PLASTICO (PVC OU ABS) BRANCO 1/2 " X 40 CM                                                                                                                                                                                                                                                                                                                                                                                                                                        </t>
  </si>
  <si>
    <t xml:space="preserve">ENGENHEIRO CIVIL DE OBRA JUNIOR (HORISTA)                                                                                                                                                                                                                                                                                                                                                                                                                                                                 </t>
  </si>
  <si>
    <t xml:space="preserve">ENGENHEIRO CIVIL DE OBRA JUNIOR (MENSALISTA)                                                                                                                                                                                                                                                                                                                                                                                                                                                              </t>
  </si>
  <si>
    <t xml:space="preserve">ENGENHEIRO CIVIL DE OBRA PLENO (HORISTA)                                                                                                                                                                                                                                                                                                                                                                                                                                                                  </t>
  </si>
  <si>
    <t xml:space="preserve">ENGENHEIRO CIVIL DE OBRA PLENO (MENSALISTA)                                                                                                                                                                                                                                                                                                                                                                                                                                                               </t>
  </si>
  <si>
    <t xml:space="preserve">ENGENHEIRO CIVIL DE OBRA SENIOR (HORISTA)                                                                                                                                                                                                                                                                                                                                                                                                                                                                 </t>
  </si>
  <si>
    <t xml:space="preserve">ENGENHEIRO CIVIL DE OBRA SENIOR (MENSALISTA)                                                                                                                                                                                                                                                                                                                                                                                                                                                              </t>
  </si>
  <si>
    <t xml:space="preserve">ENXADA ESTREITA *25 X 23* CM COM CABO                                                                                                                                                                                                                                                                                                                                                                                                                                                                     </t>
  </si>
  <si>
    <t xml:space="preserve">EPI - FAMILIA ALMOXARIFE - HORISTA (ENCARGOS COMPLEMENTARES - COLETADO CAIXA)                                                                                                                                                                                                                                                                                                                                                                                                                             </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</si>
  <si>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</si>
  <si>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</si>
  <si>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</si>
  <si>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</si>
  <si>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</si>
  <si>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</si>
  <si>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</si>
  <si>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</si>
  <si>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</si>
  <si>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</si>
  <si>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</si>
  <si>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</si>
  <si>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</si>
  <si>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</si>
  <si>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</si>
  <si>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</si>
  <si>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</si>
  <si>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</si>
  <si>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</si>
  <si>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</si>
  <si>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</si>
  <si>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</si>
  <si>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</si>
  <si>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</si>
  <si>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 DEMARCACAO DE FAIXAS DE TRAFEGO A QUENTE, A SER MONTADO SOBRE CAMINHAO DE PBT MIN. DE 17 T, DIST. MIN. ENTRE EIXOS 5,2 M, CAPACIDADE PARA 1.000 KG DE MATERIAL TERMOPLASTICO (INCLUI MONTAGEM, NAO INCLUI CAMINHAO, NEM COMPRESSOR DE AR)                                                                                                                                                                                                                                                  </t>
  </si>
  <si>
    <t xml:space="preserve">EQUIPAMENTO PARA DEMARCACAO DE FAIXAS DE TRAFEGO A FRIO, A SER MONTADO SOBRE CAMINHAO DE PBT MINIMO DE 9 T E DISTANCIA MINIMA ENTRE EIXOS DE 4,3 M, CAPACIDADE PARA 800 L DE TINTA (INCLUI MONTAGEM, NAO INCLUI CAMINHAO)                                                                                                                                                                                                                                                                                 </t>
  </si>
  <si>
    <t xml:space="preserve">ESCADA DUPLA DE ABRIR EM ALUMINIO, MODELO PINTOR, 8 DEGRAUS                                                                                                                                                                                                                                                                                                                                                                                                                                               </t>
  </si>
  <si>
    <t xml:space="preserve">ESCADA EXTENSIVEL EM ALUMINIO COM 6,00 M ESTENDIDA                                                                                                                                                                                                                                                                                                                                                                                                                                                        </t>
  </si>
  <si>
    <t xml:space="preserve">ESCAVADEIRA HIDRAULICA SOBRE ESTEIRA, COM GARRA GIRATORIA DE MANDIBULAS, PESO OPERACIONAL ENTRE 22,00 E 25,50 TON, POTENCIA LIQUIDA ENTRE 150 E 160 HP                                                                                                                                                                                                                                                                                                                                                    </t>
  </si>
  <si>
    <t xml:space="preserve">ESCAVADEIRA HIDRAULICA SOBRE ESTEIRAS CACAMBA 0,40 A 1,20 M3, PESO OPERACIONAL 21,19 T, POTENCIA LIQUIDA 173 HP                                                                                                                                                                                                                                                                                                                                                                                           </t>
  </si>
  <si>
    <t xml:space="preserve">ESCAVADEIRA HIDRAULICA SOBRE ESTEIRAS COM CACAMBA DE 1,20 M3, PESO OPERACIONAL 21 T, POTENCIA BRUTA 155 HP                                                                                                                                                                                                                                                                                                                                                                                                </t>
  </si>
  <si>
    <t xml:space="preserve">ESCAVADEIRA HIDRAULICA SOBRE ESTEIRAS, CACAMBA  0,80 M3, PESO OPERACIONAL 17,8 T, POTENCIA LIQUIDA 110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</si>
  <si>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</si>
  <si>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</si>
  <si>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 A 1,30 M3, PESO OPERACIONAL 22,18 T, POTENCIA LIQUIDA 170 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</si>
  <si>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</si>
  <si>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</si>
  <si>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</si>
  <si>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ESCOVA CIRCULAR EM ACO LATONADO, 6 X 1 " (DIAMETRO X ESPESSURA), FURO DE 1 1/4 ", FIO ONDULADO *0,30*  MM                                                                                                                                                                                                                                                                                                                                                                                                 </t>
  </si>
  <si>
    <t xml:space="preserve">ESCOVA DE ACO, COM CABO, *4  X 15* FILEIRAS DE CERDAS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</si>
  <si>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</si>
  <si>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</si>
  <si>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</si>
  <si>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</si>
  <si>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</si>
  <si>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</si>
  <si>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</si>
  <si>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</si>
  <si>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ESMERILHADEIRA ANGULAR ELETRICA, DIAMETRO DO DISCO 7" (180 MM), ROTACAO 8500 RPM, POTENCIA 2400 W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</si>
  <si>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</si>
  <si>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</si>
  <si>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</si>
  <si>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</si>
  <si>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</si>
  <si>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</si>
  <si>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</si>
  <si>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</si>
  <si>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 xml:space="preserve">ESPARGIDOR DE ASFALTO PRESSURIZADO, TANQUE 6 M3 COM ISOLACAO TERMICA, AQUECIDO COM 2 MACARICOS, COM BARRA ESPARGIDORA 3,60 M, A SER MONTADO SOBRE CAMINHAO                                                                                                                                                                                                                                                                                                                                                </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</si>
  <si>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</si>
  <si>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</si>
  <si>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</si>
  <si>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</si>
  <si>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</si>
  <si>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</si>
  <si>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</si>
  <si>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</si>
  <si>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</si>
  <si>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</si>
  <si>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</si>
  <si>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</si>
  <si>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</si>
  <si>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</si>
  <si>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</si>
  <si>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ESQUADRO DE ACO 12 " (300 MM), CABO DE ALUMINIO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</si>
  <si>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</si>
  <si>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</si>
  <si>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</si>
  <si>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</si>
  <si>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</si>
  <si>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</si>
  <si>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</si>
  <si>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</si>
  <si>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</si>
  <si>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</si>
  <si>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</si>
  <si>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</si>
  <si>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</si>
  <si>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</si>
  <si>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</si>
  <si>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</si>
  <si>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</si>
  <si>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</si>
  <si>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</si>
  <si>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</si>
  <si>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</si>
  <si>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</si>
  <si>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</si>
  <si>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</si>
  <si>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</si>
  <si>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EXTREMIDADE PVC PBA, BF, JE, DN 100/ DE 110 MM                                                                                                                                                                                                                                                                                                                                                                                                                                                            </t>
  </si>
  <si>
    <t xml:space="preserve">EXTREMIDADE PVC PBA, BF, JE, DN 75/ DE 85 MM                                                                                                                                                                                                                                                                                                                                                                                                                                                              </t>
  </si>
  <si>
    <t xml:space="preserve">EXTREMIDADE PVC PBA, PF, JE, DN 100 / DE 110 MM                                                                                                                                                                                                                                                                                                                                                                                                                                                           </t>
  </si>
  <si>
    <t xml:space="preserve">EXTREMIDADE PVC PBA, PF, JE, DN 75 / DE 85 MM                                                                                                                                                                                                                                                                                                                                                                                                                                                             </t>
  </si>
  <si>
    <t xml:space="preserve">EXTREMIDADE/TUBETE PARA HIDROMETRO PVC, COM ROSCA, CURTA, COM BUCHA LATAO, 3/4" OU 1/2"                                                                                                                                                                                                                                                                                                                                                                                                                   </t>
  </si>
  <si>
    <t xml:space="preserve">FECHADRUA BICO DE PAPAGAIO PARA PORTA DE CORRER EXTERNA, EM ACO INOX COM ACABAMENTO CROMADO, MAQUINA COM 45 MM, INCLUINDO CHAVE TIPO CILINDRO                                                                                                                                                                                                                                                                                                                                                             </t>
  </si>
  <si>
    <t xml:space="preserve">FECHADRUA BICO DE PAPAGAIO PARA PORTA DE CORRER INTERNA, EM ACO INOX COM ACABAMENTO CROMADO, MAQUINA COM 45 MM, INCLUINDO CHAVE TIPO BIPARTIDA                                                                                                                                                                                                                                                                                                                                                            </t>
  </si>
  <si>
    <t xml:space="preserve">FECHADURA AUXILIAR DE SEGURANCA PARA PORTA EXTERNA, EM ACO INOX, BROCA DE 45 A 55 MM, LINGUETA COM 3 AVANCOS, INCLUINDO 2 CHAVES TIPO CILINDRO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</si>
  <si>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</si>
  <si>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</si>
  <si>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</si>
  <si>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</si>
  <si>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</si>
  <si>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</si>
  <si>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DE BANHEIRO, EM ACO INOX (MAQUINA, TESTA E CONTRA-TESTA) E EM ZAMAC (MACANETA, LINGUETA E TRINCOS) COM ACABAMENTO CROMADO, MAQUINA DE 55 MM, INCLUINDO CHAVE TIPO TRANQUETA  (CONJUNTO DE FECHADURAS)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</si>
  <si>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</si>
  <si>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</si>
  <si>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</si>
  <si>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</si>
  <si>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</si>
  <si>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</si>
  <si>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</si>
  <si>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</si>
  <si>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</si>
  <si>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</si>
  <si>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</si>
  <si>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</si>
  <si>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</si>
  <si>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</si>
  <si>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</si>
  <si>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</si>
  <si>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</si>
  <si>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</si>
  <si>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</si>
  <si>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</si>
  <si>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</si>
  <si>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</si>
  <si>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</si>
  <si>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</si>
  <si>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</si>
  <si>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</si>
  <si>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</si>
  <si>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</si>
  <si>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</si>
  <si>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</si>
  <si>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</si>
  <si>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</si>
  <si>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</si>
  <si>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</si>
  <si>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</si>
  <si>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</si>
  <si>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</si>
  <si>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</si>
  <si>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</si>
  <si>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</si>
  <si>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</si>
  <si>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</si>
  <si>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</si>
  <si>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</si>
  <si>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</si>
  <si>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</si>
  <si>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</si>
  <si>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</si>
  <si>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</si>
  <si>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 EM ACO GALVANIZADO / ZINCADO, DE SOBREPOR, COM COMPRIMENTO DE 3" A 4", CHAPA COM ESPESSURA MINIMA DE 0,90 MM E LARGURA MINIMA DE 3,20 CM (FECHO SIMPLES / LEVE) (INCLUI PARAFUSOS)                                                                                                                                                                                                                                                                             </t>
  </si>
  <si>
    <t xml:space="preserve">FERROLHO COM FECHO CHATO E PORTA CADEADO , EM ACO GALVANIZADO / ZINCADO, DE SOBREPOR, COM COMPRIMENTO DE 3" A 4", CHAPA COM ESPESSURA MINIMA DE 1,70 MM E LARGURA MINIMA DE 5,00 CM (FECHO REFORCADO)                                                                                                                                                                                                                                                                                                     </t>
  </si>
  <si>
    <t xml:space="preserve">FERROLHO COM FECHO CHATO E PORTA CADEADO , EM ACO GALVANIZADO / ZINCADO, DE SOBREPOR, COM COMPRIMENTO DE 5", CHAPA COM ESPESSURA MINIMA DE 0,90 MM E LARGURA MINIMA DE 3,20 CM (FECHO SIMPLES)                                                                                                                                                                                                                                                                                                            </t>
  </si>
  <si>
    <t xml:space="preserve">FERROLHO COM FECHO CHATO E PORTA CADEADO , EM ACO GALVANIZADO / ZINCADO, DE SOBREPOR, COM COMPRIMENTO DE 5", CHAPA COM ESPESSURA MINIMA DE 1,70 MM E LARGURA MINIMA DE 5,00 CM (FECHO REFORCADO)                                                                                                                                                                                                                                                                                                          </t>
  </si>
  <si>
    <t xml:space="preserve">FERROLHO COM FECHO CHATO E PORTA CADEADO , EM ACO GALVANIZADO / ZINCADO, DE SOBREPOR, COM COMPRIMENTO DE 6", CHAPA COM ESPESSURA MINIMA DE 0,90 MM E LARGURA MINIMA DE 3,80 CM (FECHO SIMPLES)                                                                                                                                                                                                                                                                                                            </t>
  </si>
  <si>
    <t xml:space="preserve">FERROLHO COM FECHO CHATO E PORTA CADEADO,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</si>
  <si>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</si>
  <si>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</si>
  <si>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</si>
  <si>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</si>
  <si>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</si>
  <si>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</si>
  <si>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</si>
  <si>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</si>
  <si>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CENTO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</si>
  <si>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</si>
  <si>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</si>
  <si>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</si>
  <si>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</si>
  <si>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</si>
  <si>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</si>
  <si>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</si>
  <si>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</si>
  <si>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</si>
  <si>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</si>
  <si>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</si>
  <si>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</si>
  <si>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</si>
  <si>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</si>
  <si>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</si>
  <si>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</si>
  <si>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</si>
  <si>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</si>
  <si>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</si>
  <si>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</si>
  <si>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</si>
  <si>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</si>
  <si>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</si>
  <si>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</si>
  <si>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</si>
  <si>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</si>
  <si>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</si>
  <si>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</si>
  <si>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</si>
  <si>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</si>
  <si>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</si>
  <si>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</si>
  <si>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</si>
  <si>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</si>
  <si>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</si>
  <si>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</si>
  <si>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</si>
  <si>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</si>
  <si>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</si>
  <si>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</si>
  <si>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</si>
  <si>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</si>
  <si>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</si>
  <si>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</si>
  <si>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</si>
  <si>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DE 8 MM A 10 MM (COM COLOCACAO / SEM ESTRUTURA METALICA)                                                                                                                                                                                                                                                                                                                                                                                             </t>
  </si>
  <si>
    <t xml:space="preserve">FORRO DE PVC LISO, BRANCO, REGUA DE 20 CM, ESPESSURA DE 8 MM A 10 MM, COMPRIMENTO 6 M (SEM COLOCACAO)                                                                                                                                                                                                                                                                                                                                                                                                     </t>
  </si>
  <si>
    <t xml:space="preserve">FORRO DE PVC, FRISADO, BRANCO, REGUA DE 10 CM, ESPESSURA DE 8 MM A 10 MM E COMPRIMENTO 6 M (SEM COLOCACAO)                                                                                                                                                                                                                                                                                                                                                                                                </t>
  </si>
  <si>
    <t xml:space="preserve">FORRO DE PVC, FRISADO, BRANCO, REGUA DE 20 CM, ESPESSURA DE 8 MM A 10 MM E COMPRIMENTO 6 M (SEM COLOCACAO)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</si>
  <si>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</si>
  <si>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</si>
  <si>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</si>
  <si>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</si>
  <si>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</si>
  <si>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</si>
  <si>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</si>
  <si>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</si>
  <si>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</si>
  <si>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FURO PARA TORNEIRA OU OUTROS ACESSORIOS  EM BANCADA DE MARMORE/ GRANITO OU OUTRO TIPO DE PEDRA NATURAL                                                                                                                                                                                                                                                                                                                                                                                                    </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</si>
  <si>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</si>
  <si>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</si>
  <si>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 xml:space="preserve">FUSIVEL NH *36* A 80 AMPERES, TAMANHO 00, CAPACIDADE DE INTERRUPCAO DE 120 KA, TENSAO NOMIMNAL DE 500 V                                                                                                                                                                                                                                                                                                                                                                                                   </t>
  </si>
  <si>
    <t xml:space="preserve">FUSIVEL NH 100 A TAMANHO 00, CAPACIDADE DE INTERRUPCAO DE 120 KA, TENSAO NOMIMNAL DE 500 V                                                                                                                                                                                                                                                                                                                                                                                                                </t>
  </si>
  <si>
    <t xml:space="preserve">FUSIVEL NH 125 A TAMANHO 00, CAPACIDADE DE INTERRUPCAO DE 120 KA, TENSAO NOMIMNAL DE 500 V                                                                                                                                                                                                                                                                                                                                                                                                                </t>
  </si>
  <si>
    <t xml:space="preserve">FUSIVEL NH 160 A TAMANHO 00, CAPACIDADE DE INTERRUPCAO DE 120 KA, TENSAO NOMIMNAL DE 500 V                                                                                                                                                                                                                                                                                                                                                                                                                </t>
  </si>
  <si>
    <t xml:space="preserve">FUSIVEL NH 20 A TAMANHO 000, CAPACIDADE DE INTERRUPCAO DE 120 KA, TENSAO NOMIMNAL DE 500 V                                                                                                                                                                                                                                                                                                                                                                                                                </t>
  </si>
  <si>
    <t xml:space="preserve">FUSIVEL NH 200 A 250 AMPERES, TAMANHO 1, CAPACIDADE DE INTERRUPCAO DE 120 KA, TENSAO NOMIMNAL DE 500 V                                                                                                                                                                                                                                                                                                                                                                                                    </t>
  </si>
  <si>
    <t xml:space="preserve">GABIAO  TIPO CAIXA, MALHA HEXAGONAL 8 X 10 CM (ZN/AL), FIO 2,7 MM, DIMENSOES 2,0 X 1,0 X 0,5 M (C X L X A)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</si>
  <si>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</si>
  <si>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</si>
  <si>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</si>
  <si>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</si>
  <si>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</si>
  <si>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</si>
  <si>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DIMENSOES 3,0 X 0,65 M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</si>
  <si>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</si>
  <si>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</si>
  <si>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</si>
  <si>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</si>
  <si>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</si>
  <si>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</si>
  <si>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</si>
  <si>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</si>
  <si>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</si>
  <si>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</si>
  <si>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</si>
  <si>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</si>
  <si>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DE 2,4 MM, DIMENSOES 2,0 x 1,0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</si>
  <si>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</si>
  <si>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</si>
  <si>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</si>
  <si>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GANCHO CHATO EM ACO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</si>
  <si>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</si>
  <si>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</si>
  <si>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</si>
  <si>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</si>
  <si>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</si>
  <si>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</si>
  <si>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</si>
  <si>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</si>
  <si>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</si>
  <si>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</si>
  <si>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</si>
  <si>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</si>
  <si>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</si>
  <si>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</si>
  <si>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</si>
  <si>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</si>
  <si>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</si>
  <si>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</si>
  <si>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</si>
  <si>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 xml:space="preserve">GRADE DE DISCOS COM CONTROLE REMOTO, REBOCAVEL, COM 24 DISCOS 24" X 6 MM, COM PNEUS PARA TRANSPORTE                                                                                                                                                                                                                                                                                                                                                                                                       </t>
  </si>
  <si>
    <t xml:space="preserve">GRADE DE DISCOS MECANICA 20X24" COM 20 DISCOS 24" X 6MM  COM PNEUS PARA TRANSPORTE                                                                                                                                                                                                                                                                                                                                                                                                                        </t>
  </si>
  <si>
    <t xml:space="preserve">GRAMA BATATAIS EM PLACAS, SEM PLANTIO                                                                                                                                                                                                                                                                                                                                                                                                                                                                     </t>
  </si>
  <si>
    <t xml:space="preserve">GRAMA ESMERALDA OU SAO CARLOS OU CURITIBANA, EM PLACAS, SEM PLANTIO                                                                                                                                                                                                                                                                                                                                                                                                                                       </t>
  </si>
  <si>
    <t xml:space="preserve">GRAMPO DE ACO POLIDO 1 " X 9                                                                                                                                                                                                                                                                                                                                                                                                                                                                              </t>
  </si>
  <si>
    <t xml:space="preserve">GRAMPO DE ACO POLIDO 7/8 " X 9                                                                                                                                                                                                                                                                                                                                                                                                                                                                            </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</si>
  <si>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</si>
  <si>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</si>
  <si>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</si>
  <si>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</si>
  <si>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</si>
  <si>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</si>
  <si>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</si>
  <si>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PARALELO METALICO PARA CABO DE 6 A 50 MM2, COM 2 PARAFUSOS                                                                                                                                                                                                                                                                                                                                                                                                                                         </t>
  </si>
  <si>
    <t xml:space="preserve">GRAMPO U DE 5/8 " N8 EM ACO GALVANIZADO                                                                                                                                                                                                                                                                                                                                                                                                                                                                   </t>
  </si>
  <si>
    <t xml:space="preserve">GRANALHA DE ACO, ANGULAR (GRIT), PARA JATEAMENTO, PENEIRA 0,117 A 1,00 MM, (SAE G-40 A G-80)                                                                                                                                                                                                                                                                                                                                                                                                              </t>
  </si>
  <si>
    <t>SC25KG</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</si>
  <si>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</si>
  <si>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</si>
  <si>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</si>
  <si>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</si>
  <si>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GRANITO PARA BANCADA, POLIDO, TIPO ANDORINHA/ QUARTZ/ CASTELO/ CORUMBA OU OUTROS EQUIVALENTES DA REGIAO, E=  *2,5* CM                                                                                                                                                                                                                                                                                                                                                                                     </t>
  </si>
  <si>
    <t xml:space="preserve">GRAUTE CIMENTICIO PARA USO GERAL                                                                                                                                                                                                                                                                                                                                                                                                                                                                          </t>
  </si>
  <si>
    <t xml:space="preserve">GRAXA LUBRIFICANTE A BASE DE LITIO, DE MULTIPLAS APLICACOES E CONTENDO ADITIVOS DE EXTREMA PRESSAO (GRAU DE VISCOSIDADE NLGI 2)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</si>
  <si>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</si>
  <si>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</si>
  <si>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</si>
  <si>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12,5 T, *300 X 1000* MM, E= *15* MM, AREA ESTACIONAMENTO CARRO PASSEIO                                                                                                                                                                                                                                                                                                                                                                                    </t>
  </si>
  <si>
    <t xml:space="preserve">GRELHA FOFO SIMPLES COM REQUADRO, CARGA MAXIMA 1,5 T, 150 X 1000 MM, E= *15* MM                                                                                                                                                                                                                                                                                                                                                                                                                           </t>
  </si>
  <si>
    <t xml:space="preserve">GRELHA FOFO SIMPLES COM REQUADRO, CARGA MAXIMA 1,5 T, 200 X 1000 MM, E= *15* MM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</si>
  <si>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</si>
  <si>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</si>
  <si>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</si>
  <si>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</si>
  <si>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</si>
  <si>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</si>
  <si>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</si>
  <si>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</si>
  <si>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</si>
  <si>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</si>
  <si>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</si>
  <si>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</si>
  <si>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</si>
  <si>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</si>
  <si>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</si>
  <si>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</si>
  <si>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</si>
  <si>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</si>
  <si>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</si>
  <si>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</si>
  <si>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LISA EM MADEIRA MACICA, PARA PORTA  , E = *1* CM, L = *5* CM, CEDRINHO / ANGELIM COMERCIAL / TAURI/ CURUPIXA / PEROBA / CUMARU OU EQUIVALENTE DA REGIAO                                                                                                                                                                                                                                                                                                                        </t>
  </si>
  <si>
    <t xml:space="preserve">GUARNICAO / ALIZAR / VISTA LISA EM MADEIRA MACICA, PARA PORTA , E = *1* CM, L = *5* CM,  PINUS /EUCALIPTO / VIROLA OU EQUIVALENTE DA REGIAO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</si>
  <si>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</si>
  <si>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</si>
  <si>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</si>
  <si>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</si>
  <si>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</si>
  <si>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</si>
  <si>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</si>
  <si>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</si>
  <si>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</si>
  <si>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</si>
  <si>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10000 KG, MOMENTO MAXIMO DE CARGA 23 TM , ALCANCE MAXIMO HORIZONTAL 11,80 M, PARA MONTAGEM SOBRE CHASSI DE CAMINHAO PBT MINIMO 15000 KG (INCLUI MONTAGEM, NAO INCLUI CAMINHAO)                                                                                                                                                                                                                                                                           </t>
  </si>
  <si>
    <t xml:space="preserve">GUINDAUTO HIDRAULICO, CAPACIDADE MAXIMA DE CARGA 14340 KG, MOMENTO MAXIMO DE CARGA 42,3 TM, ALCANCE MAXIMO HORIZONTAL 16,80 M, PARA MONTAGEM SOBRE CHASSI DE CAMINHAO PBT MINIMO 23000 KG (INCLUI MONTAGEM, NAO INCLUI CAMINHAO)                                                                                                                                                                                                                                                                          </t>
  </si>
  <si>
    <t xml:space="preserve">GUINDAUTO HIDRAULICO, CAPACIDADE MAXIMA DE CARGA 30000 KG, MOMENTO MAXIMO DE CARGA 92,2 TM , ALCANCE MAXIMO HORIZONTAL  22,00 M, PARA MONTAGEM SOBRE CHASSI DE CAMINHAO PBT MINIMO 30000 KG (INCLUI MONTAGEM, NAO INCLUI CAMINHAO)                                                                                                                                                                                                                                                                        </t>
  </si>
  <si>
    <t xml:space="preserve">GUINDAUTO HIDRAULICO, CAPACIDADE MAXIMA DE CARGA 3300 KG, MOMENTO MAXIMO DE CARGA 5,8 TM , ALCANCE MAXIMO HORIZONTAL  7,60 M, PARA MONTAGEM SOBRE CHASSI DE CAMINHAO PBT MINIMO 8000 KG (INCLUI MONTAGEM, NAO INCLUI CAMINHAO)                                                                                                                                                                                                                                                                            </t>
  </si>
  <si>
    <t xml:space="preserve">GUINDAUTO HIDRAULICO, CAPACIDADE MAXIMA DE CARGA 6200 KG, MOMENTO MAXIMO DE CARGA 11,7 TM , ALCANCE MAXIMO HORIZONTAL  9,70 M, PARA MONTAGEM SOBRE CHASSI DE CAMINHAO PBT MINIMO 13000 KG (INCLUI MONTAGEM, NAO INCLUI CAMINHAO)                                                                                                                                                                                                                                                                          </t>
  </si>
  <si>
    <t xml:space="preserve">GUINDAUTO HIDRAULICO, CAPACIDADE MAXIMA DE CARGA 8500 KG, MOMENTO MAXIMO DE CARGA 30,4 TM , ALCANCE MAXIMO HORIZONTAL  14,30 M, PARA MONTAGEM SOBRE CHASSI DE CAMINHAO PBT MINIMO 23000 KG (INCLUI MONTAGEM, NAO INCLUI CAMINHAO)                                                                                                                                                                                                                                                                         </t>
  </si>
  <si>
    <t xml:space="preserve">HASTE ANCORA EM ACO GALVANIZADO, DIMENSOES 16 MM X 2000 MM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</si>
  <si>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</si>
  <si>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</si>
  <si>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</si>
  <si>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</si>
  <si>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RETA DE ACO GALVANIZADO, H = *30* CM, BASE RETANGULAR, PARA FIXACAO DE CONCERTINA SIMPLES DE 30 CM (NAO INCLUI OS FIXADORES)                                                                                                                                                                                                                                                                                                                                                                        </t>
  </si>
  <si>
    <t xml:space="preserve">HASTE RETA PARA GANCHO DE FERRO GALVANIZADO, COM ROSCA 1/4 " X 30 CM PARA FIXACAO DE TELHA METALICA, INCLUI PORCA E ARRUELAS DE VEDACAO                                                                                                                                                                                                                                                                                                                                                                   </t>
  </si>
  <si>
    <t xml:space="preserve">HASTE RETA PARA GANCHO DE FERRO GALVANIZADO, COM ROSCA 1/4 "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</si>
  <si>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</si>
  <si>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</si>
  <si>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</si>
  <si>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</si>
  <si>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</si>
  <si>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</si>
  <si>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</si>
  <si>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</si>
  <si>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</si>
  <si>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</si>
  <si>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</si>
  <si>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</si>
  <si>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</si>
  <si>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</si>
  <si>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</si>
  <si>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</si>
  <si>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HIDROMETRO WOLTMANN, DN 2", VAZAO MAXIMA DE 50 M3/H, PARA AGUA POTAVEL FRIA, RELOJOARIA PLANA, TURBINA HORIZONTAL, EQUIPADO COM TELIMETRIA (SEM CONEXOES)                                                                                                                                                                                                                                                                                                                                                 </t>
  </si>
  <si>
    <t xml:space="preserve">HIDROMETRO WOLTMANN, DN 3", VAZAO MAXIMA DE 80 M3/H, PARA AGUA POTAVEL FRIA, RELOJOARIA PLANA, TURBINA HORIZONTAL, EQUIPADO COM TELIMETRIA (SEM CONEXOES)                                                                                                                                                                                                                                                                                                                                                 </t>
  </si>
  <si>
    <t xml:space="preserve">IGNITOR PARA LAMPADA DE VAPOR DE SODIO / VAPOR METALICO ATE 400 W, TENSAO DE PULSO ENTRE 3000 A 4500 V                                                                                                                                                                                                                                                                                                                                                                                                    </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</si>
  <si>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</si>
  <si>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</si>
  <si>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</si>
  <si>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</si>
  <si>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</si>
  <si>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(MENSALISTA)                                                                                                                                                                                                                                                                                                                                                                                                                                                </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</si>
  <si>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</si>
  <si>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</si>
  <si>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</si>
  <si>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</si>
  <si>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</si>
  <si>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</si>
  <si>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</si>
  <si>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</si>
  <si>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</si>
  <si>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</si>
  <si>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</si>
  <si>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</si>
  <si>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</si>
  <si>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</si>
  <si>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</si>
  <si>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</si>
  <si>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</si>
  <si>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</si>
  <si>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</si>
  <si>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</si>
  <si>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</si>
  <si>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</si>
  <si>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</si>
  <si>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</si>
  <si>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</si>
  <si>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</si>
  <si>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</si>
  <si>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</si>
  <si>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</si>
  <si>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</si>
  <si>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</si>
  <si>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</si>
  <si>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</si>
  <si>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</si>
  <si>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</si>
  <si>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ABRIR EM MADEIRA PINUS/EUCALIPTO/ TAUARI/ VIROLA OU EQUIVALENTE DA REGIAO, CAIXA DO BATENTE/MARCO *10* CM, 2 FOLHAS DE ABRIR TIPO VENEZIANA E 2 FOLHAS GUILHOTINA PARA VIDRO, COM FERRAGENS (SEM VIDRO,SEM GUARNICAO/ALIZAR E SEM ACABAMENTO)                                                                                                                                                                                                                                                   </t>
  </si>
  <si>
    <t xml:space="preserve">JANELA DE CORRER, ACO, BATENTE/REQUADRO DE 6 A 14 CM, COM DIVISAO HORIZ , PINT ANTICORROSIVA, SEM VIDRO, BANDEIRA COM BASCULA, 4 FLS, 120 X 150 CM (A X L)                                                                                                                                                                                                                                                                                                                                                </t>
  </si>
  <si>
    <t xml:space="preserve">JANELA DE CORRER, EM ALUMINIO PEFIL 25, 100 X 200 CM (A X L), 4 FLS, SEM BANDEIRA, ACABAMENTO BRANCO OU BRILHANTE, BATENTE DE 6 A 7 CM, COM VIDRO 4 MM, SEM GUARNICAO/ALIZAR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</si>
  <si>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</si>
  <si>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</si>
  <si>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</si>
  <si>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</si>
  <si>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</si>
  <si>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</si>
  <si>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</si>
  <si>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</si>
  <si>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FIXA, EM ALUMINIO PERFIL 20, 60  X 80 CM (A X L), BATENTE/REQUADRO DE 3 A 14 CM, COM VIDRO 4 MM, SEM GUARNICAO/ALIZAR, ACABAMENTO ALUM BRANCO OU BRILHANTE                                                                                                                                                                                                                                                                                                                                         </t>
  </si>
  <si>
    <t xml:space="preserve">JANELA INTEGRADA VENEZIANA EM ALUMINIO PERFIL 25, 120 X 120 CM (A X L), 2 FLS ( 2 VIDROS) E VENEZIANA COM ACIONAMENTO MANUAL, SEM BANDEIRA, ACABAMENTO BRILHANTE, BATENTE DE 11,50 A 12,50 CM, COM VIDRO 4 MM, INCLUSO GUARNICAO                                                                                                                                                                                                                                                                          </t>
  </si>
  <si>
    <t xml:space="preserve">JANELA MAXIM AR EM MADEIRA CEDRINHO/ ANGELIM COMERCIAL/ CURUPIXA/ CUMARU OU EQUIVALENTE DA REGIAO, CAIXA DO BATENTE/MARCO *10* CM, 1 FOLHA  PARA VIDRO, COM GUARNICAO/ALIZAR, COM FERRAGENS, (SEM VIDRO E SEM ACABAMENTO)                                                                                                                                                                                                                                                                                 </t>
  </si>
  <si>
    <t xml:space="preserve">JANELA MAXIM AR, EM ALUMINIO PERFIL 25, 60 X 80 CM (A X L), ACABAMENTO BRANCO OU BRILHANTE, BATENTE DE 4 A 5 CM, COM VIDRO 4 MM, SEM GUARNICAO/ALIZAR                                                                                                                                                                                                                                                                                                                                                     </t>
  </si>
  <si>
    <t xml:space="preserve">JANELA MAXIMO-AR, ACO GALVANIZADO PINT. ANTICORROSIVA, COM BATENTE/REQUADRO DE 6 A 14 CM, SEM VIDRO, COM GRADE, 1 FL, 60  X 80 CM (A X L)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</si>
  <si>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</si>
  <si>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</si>
  <si>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</si>
  <si>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</si>
  <si>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</si>
  <si>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</si>
  <si>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</si>
  <si>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</si>
  <si>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</si>
  <si>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</si>
  <si>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</si>
  <si>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</si>
  <si>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</si>
  <si>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</si>
  <si>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</si>
  <si>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</si>
  <si>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</si>
  <si>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</si>
  <si>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</si>
  <si>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</si>
  <si>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</si>
  <si>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</si>
  <si>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</si>
  <si>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</si>
  <si>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</si>
  <si>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</si>
  <si>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</si>
  <si>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</si>
  <si>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</si>
  <si>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</si>
  <si>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</si>
  <si>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</si>
  <si>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</si>
  <si>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</si>
  <si>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</si>
  <si>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</si>
  <si>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</si>
  <si>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</si>
  <si>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</si>
  <si>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</si>
  <si>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</si>
  <si>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</si>
  <si>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</si>
  <si>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</si>
  <si>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</si>
  <si>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</si>
  <si>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</si>
  <si>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</si>
  <si>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</si>
  <si>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</si>
  <si>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</si>
  <si>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</si>
  <si>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</si>
  <si>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</si>
  <si>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</si>
  <si>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</si>
  <si>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</si>
  <si>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</si>
  <si>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</si>
  <si>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</si>
  <si>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</si>
  <si>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</si>
  <si>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</si>
  <si>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</si>
  <si>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</si>
  <si>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</si>
  <si>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</si>
  <si>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</si>
  <si>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</si>
  <si>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</si>
  <si>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</si>
  <si>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</si>
  <si>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</si>
  <si>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</si>
  <si>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</si>
  <si>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</si>
  <si>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</si>
  <si>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</si>
  <si>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</si>
  <si>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</si>
  <si>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</si>
  <si>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</si>
  <si>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</si>
  <si>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</si>
  <si>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</si>
  <si>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</si>
  <si>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</si>
  <si>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</si>
  <si>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</si>
  <si>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MOVEL, METALICO, PARA CONEXAO COM ANEL DESLIZANTE, DN 20 MM X 3/4",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</si>
  <si>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</si>
  <si>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</si>
  <si>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</si>
  <si>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</si>
  <si>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</si>
  <si>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</si>
  <si>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</si>
  <si>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</si>
  <si>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90 GRAUS, ROSCA FEMEA, COM BASE FIXA, METALICO, PARA CONEXAO COM ANEL DESLIZANTE, DN 16 MM X 1/2", EM TUBO PEX PARA INST. AGUA QUENTE/FRIA                                                                                                                                                                                                                                                                                                                                                </t>
  </si>
  <si>
    <t xml:space="preserve">JOELHO/COTOVELO 90 GRAUS, ROSCA FEMEA, COM BASE FIXA, METALICO, PARA CONEXAO COM ANEL DESLIZANTE, DN 20 MM X 1/2", EM TUBO PEX PARA INST. AGUA QUENTE/FRIA                                                                                                                                                                                                                                                                                                                                                </t>
  </si>
  <si>
    <t xml:space="preserve">JOELHO/COTOVELO 90 GRAUS, ROSCA FEMEA, COM BASE FIXA, METALICO, PARA CONEXAO COM ANEL DESLIZANTE, DN 25 MM X 3/4",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</si>
  <si>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</si>
  <si>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</si>
  <si>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</si>
  <si>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</si>
  <si>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</si>
  <si>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</si>
  <si>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</si>
  <si>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</si>
  <si>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</si>
  <si>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</si>
  <si>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</si>
  <si>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</si>
  <si>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</si>
  <si>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</si>
  <si>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</si>
  <si>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</si>
  <si>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</si>
  <si>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</si>
  <si>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</si>
  <si>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</si>
  <si>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</si>
  <si>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</si>
  <si>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</si>
  <si>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</si>
  <si>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</si>
  <si>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 xml:space="preserve">JUNCAO DUPLA, PVC SOLDAVEL, DN 100 X 100 X 100 MM , SERIE NORMAL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</si>
  <si>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</si>
  <si>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</si>
  <si>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</si>
  <si>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</si>
  <si>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</si>
  <si>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</si>
  <si>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</si>
  <si>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</si>
  <si>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</si>
  <si>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</si>
  <si>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</si>
  <si>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</si>
  <si>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</si>
  <si>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</si>
  <si>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</si>
  <si>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</si>
  <si>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</si>
  <si>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</si>
  <si>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</si>
  <si>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</si>
  <si>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</si>
  <si>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</si>
  <si>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</si>
  <si>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</si>
  <si>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</si>
  <si>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</si>
  <si>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</si>
  <si>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</si>
  <si>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</si>
  <si>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</si>
  <si>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</si>
  <si>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</si>
  <si>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</si>
  <si>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</si>
  <si>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</si>
  <si>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</si>
  <si>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</si>
  <si>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 xml:space="preserve">KIT CHUVEIRO, INSTAL. PEX, QUADRO METALICO C/2 TRAVESSAS, SUPERIOR C/ ESPERA P/ CHUVEIRO E INFERIOR C/2 REGISTROS DE PRESSAO 1/2 ", *390* X *900* MM (L X H), CONEXAO COM CRIMPAGEM (CONJUNTO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</si>
  <si>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</si>
  <si>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</si>
  <si>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</si>
  <si>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</si>
  <si>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</si>
  <si>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</si>
  <si>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</si>
  <si>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</si>
  <si>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</si>
  <si>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</si>
  <si>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</si>
  <si>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</si>
  <si>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</si>
  <si>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</si>
  <si>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</si>
  <si>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</si>
  <si>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</si>
  <si>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 NUCLEO SOLIDO, ESTRUTURA USINADA PARA FECHADURA, CAPA LISA EM HDF, ACABAMENTO EM LAMINADO NATURAL COM VERNIZ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</si>
  <si>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</si>
  <si>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</si>
  <si>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 NUCLEO SOLIDO, ESTRUTURA USINADA PARA FECHADURA, CAPA LISA EM HDF, ACABAMENTO EM LAMINADO NATURAL COM VERNIZ (INCLUI MARCO, ALIZARES E DOBRADICAS)                                                                                                                                                                                                                                                </t>
  </si>
  <si>
    <t xml:space="preserve">KIT PORTA PRONTA DE MADEIRA, FOLHA PESADA (NBR 15930) DE 900 X 2100 MM, DE 40 MM A 45 MM DE ESPESSURA, COM MARCO EM ACO, NUCLEO SOLIDO, CAPA LISA EM HDF, ACABAMENTO MELAMINICO BRANCO (INCLUI MARCO, ALIZARES, DOBRADICAS E FECHADURA)                                                                                                                                                                                                                                                                   </t>
  </si>
  <si>
    <t xml:space="preserve">LADRILHO HIDRAULICO, *20 x 20* CM, E= 2 CM, PADRAO COPACABANA, 2 CORES (PRETO E BRANCO)                                                                                                                                                                                                                                                                                                                                                                                                                   </t>
  </si>
  <si>
    <t xml:space="preserve">LADRILHO HIDRAULICO, *20 X 20* CM, E= 2 CM, PADRAO DADOS, COR NATURAL                                                                                                                                                                                                                                                                                                                                                                                                                                     </t>
  </si>
  <si>
    <t xml:space="preserve">LADRILHO HIDRAULICO, *25 X 25* CM, E= 2 CM, PADRAO RAMPA, COR NATURAL                                                                                                                                                                                                                                                                                                                                                                                                                                     </t>
  </si>
  <si>
    <t xml:space="preserve">LADRILHO HIDRAULICO, *30 X 30* CM, E= 2 CM, PADRAO MILANO, COR NATURAL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</si>
  <si>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</si>
  <si>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</si>
  <si>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</si>
  <si>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</si>
  <si>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</si>
  <si>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</si>
  <si>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</si>
  <si>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</si>
  <si>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</si>
  <si>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</si>
  <si>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</si>
  <si>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</si>
  <si>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</si>
  <si>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</si>
  <si>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FLUORESCENTE TUBULAR T10, DE 20 OU 40 W, BIVOLT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</si>
  <si>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</si>
  <si>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</si>
  <si>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</si>
  <si>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</si>
  <si>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</si>
  <si>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LAMPADA VAPOR MERCURIO 250 W (BASE E40)                                                                                                                                                                                                                                                                                                                                                                                                                                                                   </t>
  </si>
  <si>
    <t xml:space="preserve">LAVADORA DE ALTA PRESSAO (LAVA - JATO) PARA AGUA FRIA, PRESSAO DE OPERACAO ENTRE 1400 E 1900 LIB/POL2, VAZAO MAXIMA ENTRE  400 E 700 L/H, POTENCIA DE OPERACAO ENTRE 2,50 E 3,00 CV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</si>
  <si>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</si>
  <si>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</si>
  <si>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</si>
  <si>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</si>
  <si>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</si>
  <si>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</si>
  <si>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</si>
  <si>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</si>
  <si>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</si>
  <si>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</si>
  <si>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</si>
  <si>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</si>
  <si>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</si>
  <si>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</si>
  <si>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</si>
  <si>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</si>
  <si>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</si>
  <si>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</si>
  <si>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</si>
  <si>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</si>
  <si>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</si>
  <si>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</si>
  <si>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LIXADEIRA ELETRICA ANGULAR PARA CONCRETO, POTENCIA 1.400 W, PRATO DIAMANTADO DE 5''                                                                                                                                                                                                                                                                                                                                                                                                                       </t>
  </si>
  <si>
    <t xml:space="preserve">LIXADEIRA ELETRICA ANGULAR, PARA DISCO DE 7 " (180 MM), POTENCIA DE 2.200 W, *5.000* RPM, 220 V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</si>
  <si>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</si>
  <si>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PECAS COM APROXIMADAMENTE 1,20 M DE LARGURA E 2,0 M DE ALTURA, INCLUINDO DIAGONAIS EM X, BARRAS DE LIGACAO, SAPATAS E DEMAIS ITENS NECESSARIOS A MONTAGEM (NAO INCLUI INSTALACAO)                                                                                                                                                                                                                                                                            </t>
  </si>
  <si>
    <t>M2XMES</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</si>
  <si>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</si>
  <si>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MXMES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</si>
  <si>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</si>
  <si>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</si>
  <si>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UNXMES</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</si>
  <si>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</si>
  <si>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</si>
  <si>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</si>
  <si>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</si>
  <si>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</si>
  <si>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</si>
  <si>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</si>
  <si>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</si>
  <si>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</si>
  <si>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</si>
  <si>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</si>
  <si>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</si>
  <si>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</si>
  <si>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</si>
  <si>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</si>
  <si>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</si>
  <si>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</si>
  <si>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</si>
  <si>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</si>
  <si>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 DIAGONAIS, SAPATAS E FORCADOS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</si>
  <si>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</si>
  <si>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</si>
  <si>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</si>
  <si>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</si>
  <si>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</si>
  <si>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</si>
  <si>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</si>
  <si>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</si>
  <si>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</si>
  <si>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</si>
  <si>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</si>
  <si>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</si>
  <si>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</si>
  <si>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</si>
  <si>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</si>
  <si>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</si>
  <si>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*36* W, ALETADA, COMPLETA (LAMPADA E REATOR INCLUSOS)                                                                                                                                                                                                                                                                                                                                                                                </t>
  </si>
  <si>
    <t xml:space="preserve">LUMINARIA DE TETO PLAFON/PLAFONIER EM PLASTICO COM BASE E27, POTENCIA MAXIMA 60 W (NAO INCLUI LAMPADA)                                                                                                                                                                                                                                                                                                                                                                                                    </t>
  </si>
  <si>
    <t xml:space="preserve">LUMINARIA DUPLA P/SINALIZACAO, TIPO WETZEL AS-2/110 OU EQUIV                                                                                                                                                                                                                                                                                                                                                                                                                                              </t>
  </si>
  <si>
    <t xml:space="preserve">LUMINARIA HERMETICA IP-65 PARA 2 DUAS LAMPADAS DE 28/32/36/40 W (NAO INCLUI REATOR E LAMPADAS)                                                                                                                                                                                                                                                                                                                                                                                                            </t>
  </si>
  <si>
    <t xml:space="preserve">LUMINARIA LED PLAFON REDONDO DE SOBREPOR BIVOLT 12/13 W,  D = *17* CM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</si>
  <si>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</si>
  <si>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</si>
  <si>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</si>
  <si>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</si>
  <si>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</si>
  <si>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</si>
  <si>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</si>
  <si>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</si>
  <si>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</si>
  <si>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</si>
  <si>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</si>
  <si>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</si>
  <si>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</si>
  <si>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</si>
  <si>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</si>
  <si>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</si>
  <si>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</si>
  <si>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</si>
  <si>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</si>
  <si>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</si>
  <si>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</si>
  <si>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</si>
  <si>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</si>
  <si>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</si>
  <si>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</si>
  <si>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</si>
  <si>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</si>
  <si>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</si>
  <si>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</si>
  <si>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</si>
  <si>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COM TRAVAS DEFOFO, PVC, JE, DN 100 MM                                                                                                                                                                                                                                                                                                                                                                                                                                                      </t>
  </si>
  <si>
    <t xml:space="preserve">LUVA DE CORRER COM TRAVAS DEFOFO, PVC, JE, DN 150 MM                                                                                                                                                                                                                                                                                                                                                                                                                                                      </t>
  </si>
  <si>
    <t xml:space="preserve">LUVA DE CORRER COM TRAVAS DEFOFO, PVC, JE, DN 200 MM                                                                                                                                                                                                                                                                                                                                                                                                                                                      </t>
  </si>
  <si>
    <t xml:space="preserve">LUVA DE CORRER COM TRAVAS DEFOFO, PVC, JE, DN 250 MM                                                                                                                                                                                                                                                                                                                                                                                                                                                      </t>
  </si>
  <si>
    <t xml:space="preserve">LUVA DE CORRER COM TRAVAS DEFOFO, PVC, JE, DN 300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</si>
  <si>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</si>
  <si>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</si>
  <si>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</si>
  <si>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</si>
  <si>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</si>
  <si>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</si>
  <si>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</si>
  <si>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</si>
  <si>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</si>
  <si>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PBA, JE, DN 100 / DE 110 MM, PARA REDE DE AGUA                                                                                                                                                                                                                                                                                                                                                                                                                                         </t>
  </si>
  <si>
    <t xml:space="preserve">LUVA DE CORRER PVC PBA, JE, DN 50 / DE 60 MM, PARA REDE DE AGUA                                                                                                                                                                                                                                                                                                                                                                                                                                           </t>
  </si>
  <si>
    <t xml:space="preserve">LUVA DE CORRER PVC PBA, JE, DN 75 / DE 85 MM, PARA REDE DE AGUA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</si>
  <si>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</si>
  <si>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</si>
  <si>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</si>
  <si>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</si>
  <si>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</si>
  <si>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</si>
  <si>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</si>
  <si>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</si>
  <si>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</si>
  <si>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</si>
  <si>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</si>
  <si>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</si>
  <si>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</si>
  <si>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</si>
  <si>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</si>
  <si>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</si>
  <si>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</si>
  <si>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</si>
  <si>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</si>
  <si>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</si>
  <si>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</si>
  <si>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</si>
  <si>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</si>
  <si>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</si>
  <si>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</si>
  <si>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</si>
  <si>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</si>
  <si>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</si>
  <si>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</si>
  <si>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</si>
  <si>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</si>
  <si>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</si>
  <si>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</si>
  <si>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</si>
  <si>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</si>
  <si>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</si>
  <si>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</si>
  <si>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</si>
  <si>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</si>
  <si>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</si>
  <si>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</si>
  <si>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</si>
  <si>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</si>
  <si>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</si>
  <si>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</si>
  <si>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</si>
  <si>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</si>
  <si>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</si>
  <si>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</si>
  <si>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</si>
  <si>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</si>
  <si>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</si>
  <si>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3/4 " X 1/2"                                                                                                                                                                                                                                                                                                                                                                                                            </t>
  </si>
  <si>
    <t xml:space="preserve">LUVA DE REDUCAO EM ACO CARBONO, COM ENCAIXE PARA SOLDA DN SW, PRESSAO 3.000 LBS, DN 1 1/2" X 1 1/4"                                                                                                                                                                                                                                                                                                                                                                                                       </t>
  </si>
  <si>
    <t xml:space="preserve">LUVA DE REDUCAO EM ACO CARBONO, COM ENCAIXE PARA SOLDA DN SW, PRESSAO 3.000 LBS, DN 1 1/4"  X 1"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</si>
  <si>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</si>
  <si>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</si>
  <si>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</si>
  <si>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</si>
  <si>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</si>
  <si>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</si>
  <si>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</si>
  <si>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</si>
  <si>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</si>
  <si>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</si>
  <si>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</si>
  <si>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</si>
  <si>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</si>
  <si>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</si>
  <si>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</si>
  <si>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</si>
  <si>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</si>
  <si>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</si>
  <si>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</si>
  <si>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</si>
  <si>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</si>
  <si>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</si>
  <si>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</si>
  <si>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</si>
  <si>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</si>
  <si>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</si>
  <si>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</si>
  <si>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</si>
  <si>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</si>
  <si>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</si>
  <si>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</si>
  <si>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</si>
  <si>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</si>
  <si>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COM ROSCA,DIAMETRO DE 50 MM (2")                                                                                                                                                                                                                                                                                                                                                                                                                  </t>
  </si>
  <si>
    <t xml:space="preserve">LUVA PARA ELETRODUTO, EM ACO GALVANIZADO ELETROLITICO, COM ROSCA, DIAMETRO DE 100 MM (4")                                                                                                                                                                                                                                                                                                                                                                                                                 </t>
  </si>
  <si>
    <t xml:space="preserve">LUVA PARA ELETRODUTO, EM ACO GALVANIZADO ELETROLITICO, COM ROSCA, DIAMETRO DE 15 MM (1/2")                                                                                                                                                                                                                                                                                                                                                                                                                </t>
  </si>
  <si>
    <t xml:space="preserve">LUVA PARA ELETRODUTO, EM ACO GALVANIZADO ELETROLITICO, COM ROSCA, DIAMETRO DE 20 MM (3/4")                                                                                                                                                                                                                                                                                                                                                                                                                </t>
  </si>
  <si>
    <t xml:space="preserve">LUVA PARA ELETRODUTO, EM ACO GALVANIZADO ELETROLITICO, COM ROSCA, DIAMETRO DE 25 MM (1")                                                                                                                                                                                                                                                                                                                                                                                                                  </t>
  </si>
  <si>
    <t xml:space="preserve">LUVA PARA ELETRODUTO, EM ACO GALVANIZADO ELETROLITICO, COM ROSCA, DIAMETRO DE 32 MM (1 1/4")                                                                                                                                                                                                                                                                                                                                                                                                              </t>
  </si>
  <si>
    <t xml:space="preserve">LUVA PARA ELETRODUTO, EM ACO GALVANIZADO ELETROLITICO, COM ROSCA, DIAMETRO DE 40 MM (1 1/2")                                                                                                                                                                                                                                                                                                                                                                                                              </t>
  </si>
  <si>
    <t xml:space="preserve">LUVA PARA ELETRODUTO, EM ACO GALVANIZADO ELETROLITICO, COM ROSCA, DIAMETRO DE 65 MM (2 1/2")                                                                                                                                                                                                                                                                                                                                                                                                              </t>
  </si>
  <si>
    <t xml:space="preserve">LUVA PARA ELETRODUTO, EM ACO GALVANIZADO ELETROLITICO, COM ROSCA, DIAMETRO DE 80 MM (3")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</si>
  <si>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</si>
  <si>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</si>
  <si>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</si>
  <si>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</si>
  <si>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</si>
  <si>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</si>
  <si>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</si>
  <si>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</si>
  <si>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</si>
  <si>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</si>
  <si>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</si>
  <si>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</si>
  <si>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</si>
  <si>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</si>
  <si>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</si>
  <si>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</si>
  <si>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 1/2",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</si>
  <si>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</si>
  <si>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</si>
  <si>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</si>
  <si>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</si>
  <si>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</si>
  <si>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</si>
  <si>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</si>
  <si>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</si>
  <si>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</si>
  <si>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</si>
  <si>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</si>
  <si>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</si>
  <si>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</si>
  <si>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DE AGUA                                                                                                                                                                                                                                                                                                                                                                                                                                           </t>
  </si>
  <si>
    <t xml:space="preserve">LUVA SIMPLES PVC PBA, JE, DN 50 / DE 60 MM, PARA REDE DE AGUA                                                                                                                                                                                                                                                                                                                                                                                                                                             </t>
  </si>
  <si>
    <t xml:space="preserve">LUVA SIMPLES PVC PBA, JE, DN 75 / DE 85 MM, PARA REDE DE AGUA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</si>
  <si>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</si>
  <si>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</si>
  <si>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</si>
  <si>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</si>
  <si>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</si>
  <si>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</si>
  <si>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</si>
  <si>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</si>
  <si>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</si>
  <si>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</si>
  <si>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</si>
  <si>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</si>
  <si>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</si>
  <si>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</si>
  <si>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</si>
  <si>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</si>
  <si>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</si>
  <si>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</si>
  <si>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</si>
  <si>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</si>
  <si>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</si>
  <si>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</si>
  <si>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</si>
  <si>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</si>
  <si>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</si>
  <si>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</si>
  <si>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</si>
  <si>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</si>
  <si>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</si>
  <si>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</si>
  <si>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</si>
  <si>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</si>
  <si>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</si>
  <si>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</si>
  <si>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</si>
  <si>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400 MM, PARA ELETROFUSAO                                                                                                                                                                                                                                                                                                                                                                                                                                                           </t>
  </si>
  <si>
    <t xml:space="preserve">LUVA, PEAD PE 100,  DE 63 MM, PARA ELETROFUSAO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</si>
  <si>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</si>
  <si>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</si>
  <si>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</si>
  <si>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</si>
  <si>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</si>
  <si>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</si>
  <si>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</si>
  <si>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</si>
  <si>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</si>
  <si>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</si>
  <si>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</si>
  <si>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</si>
  <si>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</si>
  <si>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</si>
  <si>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</si>
  <si>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</si>
  <si>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</si>
  <si>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</si>
  <si>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</si>
  <si>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</si>
  <si>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</si>
  <si>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</si>
  <si>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</si>
  <si>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</si>
  <si>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</si>
  <si>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</si>
  <si>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</si>
  <si>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</si>
  <si>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</si>
  <si>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</si>
  <si>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</si>
  <si>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</si>
  <si>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</si>
  <si>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</si>
  <si>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</si>
  <si>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</si>
  <si>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</si>
  <si>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</si>
  <si>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</si>
  <si>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</si>
  <si>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</si>
  <si>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</si>
  <si>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</si>
  <si>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</si>
  <si>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</si>
  <si>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</si>
  <si>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</si>
  <si>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</si>
  <si>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</si>
  <si>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</si>
  <si>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</si>
  <si>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</si>
  <si>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</si>
  <si>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</si>
  <si>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</si>
  <si>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IMPERMEABILIZANTE ASFASTICA)                                                                                                                                                                                                                                                                                                                                             </t>
  </si>
  <si>
    <t xml:space="preserve">MANTA TERMOPLASTICA, PEAD, GEOMEMBRANA LISA, E = 0,50 MM  (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</si>
  <si>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</si>
  <si>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</si>
  <si>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</si>
  <si>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</si>
  <si>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</si>
  <si>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</si>
  <si>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</si>
  <si>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</si>
  <si>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</si>
  <si>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</si>
  <si>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</si>
  <si>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</si>
  <si>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</si>
  <si>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</si>
  <si>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</si>
  <si>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</si>
  <si>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</si>
  <si>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</si>
  <si>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</si>
  <si>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</si>
  <si>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EXTRUSORA DE CONCRETO PARA GUIAS E SARJETAS, COM MOTOR A DIESEL E POTENCIA DE 14 CV                                                                                                                                                                                                                                                                                                                                                                                                               </t>
  </si>
  <si>
    <t xml:space="preserve">MAQUINA MANUAL TIPO PRENSA PARA PRODUCAO DE BLOCOS E PAVIMENTOS DE CONCRETO, COM MOTOR ELETRICO TRIFASICO PARA VIBRACAO, POTENCIA TOTAL INSTALADA DE 1,5 KW                                                                                                                                                                                                                                                                                                                                               </t>
  </si>
  <si>
    <t xml:space="preserve">MAQUINA PARA CORTE COM DISCO ABRASIVO DE DIAMETRO DE 18'' (450 MM), COM MOTOR ELETRICO TRIFASICO DE 10 CV                                                                                                                                                                                                                                                                                                                                                                                                 </t>
  </si>
  <si>
    <t xml:space="preserve">MAQUINA TIPO PRENSA HIDRAULICA, PARA FABRICACAO DE TUBOS DE CONCRETO PARA AGUAS PLUVIAIS, DN 200 A DN 600 MM X 1000 MM DE COMPRIMENTO, COM MOTOR PRINCIPAL COM POTENCIA DE 20 CV                                                                                                                                                                                                                                                                                                                          </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</si>
  <si>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</si>
  <si>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</si>
  <si>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</si>
  <si>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</si>
  <si>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</si>
  <si>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</si>
  <si>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</si>
  <si>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ELETRICO, COM POTENCIA DE 2.000 W, FREQUENCIA DE 1.000 IMPACTOS POR MINUTO, FORCA DE IMPACTO ENTRE 60 E 65 J, PESO DE 30 KG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</si>
  <si>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</si>
  <si>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</si>
  <si>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</si>
  <si>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DEMOLIDOR PNEUMATICO MANUAL, PESO  DE 28 KG, COM SILENCIADOR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</si>
  <si>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</si>
  <si>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</si>
  <si>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</si>
  <si>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</si>
  <si>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</si>
  <si>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</si>
  <si>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</si>
  <si>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</si>
  <si>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CATALIZADOR)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</si>
  <si>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</si>
  <si>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</si>
  <si>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</si>
  <si>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</si>
  <si>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</si>
  <si>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</si>
  <si>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</si>
  <si>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</si>
  <si>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</si>
  <si>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</si>
  <si>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6 METROS (3 M X DN= 2" + 3 M X DN= 1Â½")                                                                                                                                                                                                                                                                                                                                                                                                                                   </t>
  </si>
  <si>
    <t xml:space="preserve">MASTRO TELESCOPICO GALVANIZADO 7 METROS (6 M X DN= 2" + 1 M X DN= 1 1/2")                                                                                                                                                                                                                                                                                                                                                                                                                                 </t>
  </si>
  <si>
    <t xml:space="preserve">MASTRO TELESCOPICO GALVANIZADO 9 METROS (6 M X DN= 2" + 3 M X DN= 1 1/2")                                                                                                                                                                                                                                                                                                                                                                                                                                 </t>
  </si>
  <si>
    <t xml:space="preserve">MATERIAL FILTRANTE (PEDREGULHO) 0,6 A 25,46 MM (POSTO PEDREIRA/FORNECEDOR, SEM FRETE)                                                                                                                                                                                                                                                                                                                                                                                                                     </t>
  </si>
  <si>
    <t xml:space="preserve">MATERIAL FILTRANTE (PEDREGULHO) 38 A 25,4 MM (POSTO PEDREIRA/FORNECEDOR, SEM FRETE)                                                                                                                                                                                                                                                                                                                                                                                                                       </t>
  </si>
  <si>
    <t xml:space="preserve">MECANICO DE EQUIPAMENTOS PESADOS (HORISTA)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</si>
  <si>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</si>
  <si>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</si>
  <si>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</si>
  <si>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</si>
  <si>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</si>
  <si>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</si>
  <si>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</si>
  <si>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</si>
  <si>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</si>
  <si>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</si>
  <si>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</si>
  <si>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</si>
  <si>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</si>
  <si>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</si>
  <si>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</si>
  <si>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</si>
  <si>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</si>
  <si>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</si>
  <si>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</si>
  <si>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DE 14 X 19 X 14 CM (L X A X C) E 6,0 MPA                                                                                                                                                                                                                                                                                                                                                                                                                                   </t>
  </si>
  <si>
    <t xml:space="preserve">MEIO BLOCO ESTRUTURAL CERAMICO DE 14 X 19 X 19 CM (L X A X C) E 6,0 MPA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</si>
  <si>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</si>
  <si>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</si>
  <si>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</si>
  <si>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</si>
  <si>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</si>
  <si>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</si>
  <si>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</si>
  <si>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</si>
  <si>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</si>
  <si>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</si>
  <si>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</si>
  <si>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</si>
  <si>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</si>
  <si>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</si>
  <si>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</si>
  <si>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</si>
  <si>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MICRO-TRATOR CORTADOR DE GRAMA COM LARGURA DO CORTE DE 107 CM, COM  2 LAMINAS E DESCARTE LATERAL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</si>
  <si>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</si>
  <si>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</si>
  <si>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</si>
  <si>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</si>
  <si>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ACO INOX (AISI 304), E = 0,8 MM, DE *50  X 45  X 35* (C X A X P)                                                                                                                                                                                                                                                                                                                                                                                                                      </t>
  </si>
  <si>
    <t xml:space="preserve">MICTORIO INDIVIDUAL, SIFONADO, DE LOUCA BRANCA, SEM COMPLEMENTOS                                                                                                                                                                                                                                                                                                                                                                                                                                          </t>
  </si>
  <si>
    <t xml:space="preserve">MICTORIO INDIVIDUAL, SIFONADO, VALVULA EMBUTIDA, DE LOUCA BRANCA, SEM COMPLEMENTOS - PADRAO ALTO                                                                                                                                                                                                                                                                                                                                                                                                          </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</si>
  <si>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</si>
  <si>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</si>
  <si>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</si>
  <si>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</si>
  <si>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 EM ACO GALVANIZADO A FOGO,Â  FIXACAO COM ROSCA SOBERBA OU MECANICA, H=300 MM X DN=10 MM                                                                                                                                                                                                                                                                                                                                                                                                       </t>
  </si>
  <si>
    <t xml:space="preserve">MINICAPTOR, EM ACO GALVANIZADO A FOGO,Â  FIXACAO HORIZONTAL COM BANDEIRA A 20 CM, H=300 MM E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</si>
  <si>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</si>
  <si>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</si>
  <si>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</si>
  <si>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</si>
  <si>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</si>
  <si>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</si>
  <si>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</si>
  <si>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</si>
  <si>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</si>
  <si>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</si>
  <si>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</si>
  <si>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</si>
  <si>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</si>
  <si>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</si>
  <si>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</si>
  <si>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 OU 3/4 ", SOLDAVEL OU ROSCAVEL (NAO INCLUI ACABAMENTOS)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</si>
  <si>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</si>
  <si>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</si>
  <si>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</si>
  <si>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</si>
  <si>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</si>
  <si>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</si>
  <si>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</si>
  <si>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</si>
  <si>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</si>
  <si>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</si>
  <si>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</si>
  <si>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</si>
  <si>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</si>
  <si>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</si>
  <si>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</si>
  <si>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</si>
  <si>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125 HP , PESO BRUTO 13843 KG, LARGURA DA LAMINA DE 3,7 M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</si>
  <si>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</si>
  <si>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</si>
  <si>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</si>
  <si>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</si>
  <si>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</si>
  <si>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</si>
  <si>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</si>
  <si>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</si>
  <si>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</si>
  <si>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</si>
  <si>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</si>
  <si>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 xml:space="preserve">MOTORISTA DE CAMINHAO-CARRETA (HORISTA)                                                                                                                                                                                                                                                                                                                                                                                                                                                                   </t>
  </si>
  <si>
    <t xml:space="preserve">MOTORISTA DE CAMINHAO-CARRETA (MENSALISTA)                                                                                                                                                                                                                                                                                                                                                                                                                                                                </t>
  </si>
  <si>
    <t xml:space="preserve">MOTORISTA DE CARRO DE PASSEIO (HORISTA)                                                                                                                                                                                                                                                                                                                                                                                                                                                                   </t>
  </si>
  <si>
    <t xml:space="preserve">MOTORISTA DE CARRO DE PASSEIO (MENSALISTA)                                                                                                                                                                                                                                                                                                                                                                                                                                                                </t>
  </si>
  <si>
    <t xml:space="preserve">MOTORISTA OPERADOR DE CAMINHAO COM MUNCK (HORISTA)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</si>
  <si>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</si>
  <si>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</si>
  <si>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</si>
  <si>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QUADARA *10 X 10* CM, H= *2,30*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</si>
  <si>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</si>
  <si>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</si>
  <si>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</si>
  <si>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</si>
  <si>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</si>
  <si>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</si>
  <si>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</si>
  <si>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</si>
  <si>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</si>
  <si>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</si>
  <si>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</si>
  <si>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</si>
  <si>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</si>
  <si>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</si>
  <si>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</si>
  <si>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</si>
  <si>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</si>
  <si>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</si>
  <si>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</si>
  <si>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</si>
  <si>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</si>
  <si>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</si>
  <si>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</si>
  <si>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</si>
  <si>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</si>
  <si>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</si>
  <si>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</si>
  <si>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</si>
  <si>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</si>
  <si>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</si>
  <si>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</si>
  <si>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</si>
  <si>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</si>
  <si>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</si>
  <si>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</si>
  <si>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</si>
  <si>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</si>
  <si>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</si>
  <si>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</si>
  <si>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</si>
  <si>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</si>
  <si>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</si>
  <si>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</si>
  <si>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</si>
  <si>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</si>
  <si>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</si>
  <si>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</si>
  <si>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</si>
  <si>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</si>
  <si>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</si>
  <si>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</si>
  <si>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</si>
  <si>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</si>
  <si>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</si>
  <si>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</si>
  <si>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</si>
  <si>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</si>
  <si>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</si>
  <si>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</si>
  <si>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</si>
  <si>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</si>
  <si>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</si>
  <si>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 xml:space="preserve">OPERADOR DE BETONEIRA (CAMINHAO) (MENSALISTA)                                                                                                                                                                                                                                                                                                                                                                                                                                                             </t>
  </si>
  <si>
    <t xml:space="preserve">OPERADOR DE BETONEIRA ESTACIONARIA / MISTURADOR (HORISTA)                                                                                                                                                                                                                                                                                                                                                                                                                                                 </t>
  </si>
  <si>
    <t xml:space="preserve">OPERADOR DE BETONEIRA ESTACIONARIA / MISTURADOR (MENSALISTA)                                                                                                                                                                                                                                                                                                                                                                                                                                              </t>
  </si>
  <si>
    <t xml:space="preserve">OPERADOR DE COMPRESSOR DE AR OU COMPRESSORISTA (HORISTA)                                                                                                                                                                                                                                                                                                                                                                                                                                                  </t>
  </si>
  <si>
    <t xml:space="preserve">OPERADOR DE COMPRESSOR DE AR OU COMPRESSORISTA (MENSALISTA)                                                                                                                                                                                                                                                                                                                                                                                                                                               </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</si>
  <si>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</si>
  <si>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</si>
  <si>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</si>
  <si>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</si>
  <si>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 xml:space="preserve">OPERADOR DE GUINCHO OU GUINCHEIRO (HORISTA)                                                                                                                                                                                                                                                                                                                                                                                                                                                               </t>
  </si>
  <si>
    <t xml:space="preserve">OPERADOR DE GUINCHO OU GUINCHEIRO (MENSALISTA)                                                                                                                                                                                                                                                                                                                                                                                                                                                            </t>
  </si>
  <si>
    <t xml:space="preserve">OPERADOR DE GUINDASTE (HORISTA)                                                                                                                                                                                                                                                                                                                                                                                                                                                                           </t>
  </si>
  <si>
    <t xml:space="preserve">OPERADOR DE GUINDASTE (MENSALISTA)                                                                                                                                                                                                                                                                                                                                                                                                                                                                        </t>
  </si>
  <si>
    <t xml:space="preserve">OPERADOR DE JATO ABRASIVO OU JATISTA (HORISTA)                                                                                                                                                                                                                                                                                                                                                                                                                                                            </t>
  </si>
  <si>
    <t xml:space="preserve">OPERADOR DE JATO ABRASIVO OU JATISTA (MENSALISTA)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</si>
  <si>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</si>
  <si>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</si>
  <si>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</si>
  <si>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MARTELETE OU MARTELETEIRO (MENSALISTA)                                                                                                                                                                                                                                                                                                                                                                                                                                                        </t>
  </si>
  <si>
    <t xml:space="preserve">OPERADOR DE MOTO SCRAPER (HORISTA)                                                                                                                                                                                                                                                                                                                                                                                                                                                                        </t>
  </si>
  <si>
    <t xml:space="preserve">OPERADOR DE MOTO SCRAPER (MENSALISTA)                                                                                                                                                                                                                                                                                                                                                                                                                                                                     </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</si>
  <si>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</si>
  <si>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</si>
  <si>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</si>
  <si>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</si>
  <si>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</si>
  <si>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</si>
  <si>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</si>
  <si>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</si>
  <si>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</si>
  <si>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</si>
  <si>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</si>
  <si>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</si>
  <si>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</si>
  <si>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</si>
  <si>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</si>
  <si>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</si>
  <si>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</si>
  <si>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</si>
  <si>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</si>
  <si>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</si>
  <si>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</si>
  <si>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</si>
  <si>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</si>
  <si>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</si>
  <si>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</si>
  <si>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</si>
  <si>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</si>
  <si>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</si>
  <si>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</si>
  <si>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</si>
  <si>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</si>
  <si>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</si>
  <si>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</si>
  <si>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</si>
  <si>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</si>
  <si>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</si>
  <si>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</si>
  <si>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ACO ZINCADO, SEXTAVADO, COM ROSCA INTEIRA, DIAMETRO 5/16", COMPRIMENTO 3/4", COM PORCA E ARRUELA LISA LEVE                                                                                                                                                                                                                                                                                                                                                                                    </t>
  </si>
  <si>
    <t xml:space="preserve">PARAFUSO DE ACO ZINCADO, SEXTAVADO, COM ROSCA SOBERBA, DIAMETRO 3/8", COMPRIMENTO 80 MM                                                                                                                                                                                                                                                                                                                                                                                                                   </t>
  </si>
  <si>
    <t xml:space="preserve">PARAFUSO DE ACO ZINCADO, TIPO CHUMBADOR PARABOLT, DIAMETRO 1/2", COMPRIMENTO 75 MM                                                                                                                                                                                                                                                                                                                                                                                                                        </t>
  </si>
  <si>
    <t xml:space="preserve">PARAFUSO DE ACO ZINCADO, TIPO CHUMBADOR PARABOLT, DIAMETRO 3/8", COMPRIMENTO 75 MM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</si>
  <si>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</si>
  <si>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</si>
  <si>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</si>
  <si>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</si>
  <si>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</si>
  <si>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</si>
  <si>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</si>
  <si>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</si>
  <si>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</si>
  <si>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</si>
  <si>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</si>
  <si>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</si>
  <si>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</si>
  <si>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</si>
  <si>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</si>
  <si>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</si>
  <si>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</si>
  <si>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</si>
  <si>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2'', COM PORCA E ARRUELA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</si>
  <si>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</si>
  <si>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</si>
  <si>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</si>
  <si>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</si>
  <si>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</si>
  <si>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</si>
  <si>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</si>
  <si>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</si>
  <si>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</si>
  <si>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</si>
  <si>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</si>
  <si>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</si>
  <si>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</si>
  <si>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</si>
  <si>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</si>
  <si>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</si>
  <si>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</si>
  <si>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</si>
  <si>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</si>
  <si>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</si>
  <si>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</si>
  <si>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 X 120 MM PARA TELHA FIBROCIMENTO                                                                                                                                                                                                                                                                                                                                                                                                                                    </t>
  </si>
  <si>
    <t xml:space="preserve">PARAFUSO ZINCADO ROSCA SOBERBA, CABECA SEXTAVADA, 5/16 " X 110 MM, PARA FIXACAO DE TELHA EM MADEIRA                                                                                                                                                                                                                                                                                                                                                                                                       </t>
  </si>
  <si>
    <t xml:space="preserve">PARAFUSO ZINCADO ROSCA SOBERBA, CABECA SEXTAVADA, 5/16 " X 150 MM, PARA FIXACAO DE TELHA EM MADEIRA                                                                                                                                                                                                                                                                                                                                                                                                       </t>
  </si>
  <si>
    <t xml:space="preserve">PARAFUSO ZINCADO ROSCA SOBERBA, CABECA SEXTAVADA, 5/16 " X 180 MM, PARA FIXACAO DE TELHA EM MADEIRA                                                                                                                                                                                                                                                                                                                                                                                                       </t>
  </si>
  <si>
    <t xml:space="preserve">PARAFUSO ZINCADO ROSCA SOBERBA, CABECA SEXTAVADA, 5/16 " X 200 MM, PARA FIXACAO DE TELHA EM MADEIRA                                                                                                                                                                                                                                                                                                                                                                                                       </t>
  </si>
  <si>
    <t xml:space="preserve">PARAFUSO ZINCADO ROSCA SOBERBA, CABECA SEXTAVADA, 5/16 " X 230 MM, PARA FIXACAO DE TELHA EM MADEIRA                                                                                                                                                                                                                                                                                                                                                                                                       </t>
  </si>
  <si>
    <t xml:space="preserve">PARAFUSO ZINCADO ROSCA SOBERBA, CABECA SEXTAVADA, 5/16 " X 250 MM, PARA FIXACAO DE TELHA EM MADEIRA                                                                                                                                                                                                                                                                                                                                                                                                       </t>
  </si>
  <si>
    <t xml:space="preserve">PARAFUSO ZINCADO ROSCA SOBERBA, CABECA SEXTAVADA, 5/16 " X 50 MM, PARA FIXACAO DE TELHA EM MADEIRA                                                                                                                                                                                                                                                                                                                                                                                                        </t>
  </si>
  <si>
    <t xml:space="preserve">PARAFUSO ZINCADO ROSCA SOBERBA, CABECA SEXTAVADA, 5/16 " X 85 MM, PARA FIXACAO DE TELHA EM MADEIRA                                                                                                                                                                                                                                                                                                                                                                                                        </t>
  </si>
  <si>
    <t xml:space="preserve">PARAFUSO ZINCADO 5/16 " X 250 MM PARA FIXACAO DE TELHA DE FIBROCIMENTO CANALETE 49, INCLUI BUCHA NYLON S-10                                                                                                                                                                                                                                                                                                                                                                                               </t>
  </si>
  <si>
    <t xml:space="preserve">PARAFUSO ZINCADO 5/16 "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</si>
  <si>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</si>
  <si>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</si>
  <si>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</si>
  <si>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</si>
  <si>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</si>
  <si>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</si>
  <si>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</si>
  <si>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</si>
  <si>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 (25,4 MM)                                                                                                                                                                                                                                                                                                                                                                                                      </t>
  </si>
  <si>
    <t xml:space="preserve">PARAFUSO, AUTOATARRAXANTE, CABECA CHATA, FENDA SIMPLES, EM ACO ZINCADO, 1/4" (6,35 MM) X 25 MM                                                                                                                                                                                                                                                                                                                                                                                                            </t>
  </si>
  <si>
    <t xml:space="preserve">PARAFUSO, COMUM, ASTM A307, SEXTAVADO, DIAMETRO 1/2" (12,7 MM), COMPRIMENTO 1" (25,4 MM)                                                                                                                                                                                                                                                                                                                                                                                                                  </t>
  </si>
  <si>
    <t xml:space="preserve">PARALELEPIPEDO GRANITICO OU BASALTICO, PARA PAVIMENTACAO, SEM FRETE (VARIACAO REGIONAL DE PECAS POR M2)                                                                                                                                                                                                                                                                                                                                                                                                   </t>
  </si>
  <si>
    <t xml:space="preserve">MIL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</si>
  <si>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</si>
  <si>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</si>
  <si>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</si>
  <si>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</si>
  <si>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</si>
  <si>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</si>
  <si>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</si>
  <si>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</si>
  <si>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</si>
  <si>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</si>
  <si>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</si>
  <si>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</si>
  <si>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</si>
  <si>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</si>
  <si>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</si>
  <si>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</si>
  <si>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</si>
  <si>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</si>
  <si>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ARDOSIA, CINZA, 20  X  40 CM,  E=  *1 CM                                                                                                                                                                                                                                                                                                                                                                                                                                                            </t>
  </si>
  <si>
    <t xml:space="preserve">PEDRA ARDOSIA, CINZA, 30  X  30,  E= *1 CM                                                                                                                                                                                                                                                                                                                                                                                                                                                                </t>
  </si>
  <si>
    <t xml:space="preserve">PEDRA BRITADA GRADUADA, CLASSIFICADA (POSTO PEDREIRA/FORNECEDOR, SEM FRETE)                                                                                                                                                                                                                                                                                                                                                                                                                               </t>
  </si>
  <si>
    <t xml:space="preserve">PEDRA BRITADA N. 0, OU PEDRISCO (4,8 A 9,5 MM) POSTO PEDREIRA/FORNECEDOR, SEM FRETE                                                                                                                                                                                                                                                                                                                                                                                                                       </t>
  </si>
  <si>
    <t xml:space="preserve">PEDRA BRITADA N. 1 (9,5 a 19 MM) POSTO PEDREIRA/FORNECEDOR, SEM FRETE                                                                                                                                                                                                                                                                                                                                                                                                                                     </t>
  </si>
  <si>
    <t xml:space="preserve">PEDRA BRITADA N. 2 (19 A 38 MM) POSTO PEDREIRA/FORNECEDOR, SEM FRETE                                                                                                                                                                                                                                                                                                                                                                                                                                      </t>
  </si>
  <si>
    <t xml:space="preserve">PEDRA BRITADA N. 3 (38 A 50 MM) POSTO PEDREIRA/FORNECEDOR, SEM FRETE                                                                                                                                                                                                                                                                                                                                                                                                                                      </t>
  </si>
  <si>
    <t xml:space="preserve">PEDRA BRITADA N. 4 (50 A 76 MM) POSTO PEDREIRA/FORNECEDOR, SEM FRETE                                                                                                                                                                                                                                                                                                                                                                                                                                      </t>
  </si>
  <si>
    <t xml:space="preserve">PEDRA BRITADA N. 5 (76 A 100 MM) POSTO PEDREIRA/FORNECEDOR, SEM FRETE                                                                                                                                                                                                                                                                                                                                                                                                                                     </t>
  </si>
  <si>
    <t xml:space="preserve">PEDRA BRITADA OU BICA CORRIDA, NAO CLASSIFICADA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</si>
  <si>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</si>
  <si>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</si>
  <si>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</si>
  <si>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</si>
  <si>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</si>
  <si>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</si>
  <si>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</si>
  <si>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PEDREGULHO OU PICARRA DE JAZIDA, AO NATURAL, PARA BASE DE PAVIMENTACAO (RETIRADO NA JAZIDA, SEM TRANSPORTE)                                                                                                                                                                                                                                                                                                                                                                                               </t>
  </si>
  <si>
    <t xml:space="preserve">PEDREIRO (HORISTA)                                                                                                                                                                                                                                                                                                                                                                                                                                                                                        </t>
  </si>
  <si>
    <t xml:space="preserve">PEDREIRO (MENSALISTA)                                                                                                                                                                                                                                                                                                                                                                                                                                                                                     </t>
  </si>
  <si>
    <t xml:space="preserve">PEITORIL EM MARMORE, POLIDO, BRANCO COMUM, L= *15* CM, E=  *2,0* CM, COM PINGADEIRA                                                                                                                                                                                                                                                                                                                                                                                                                       </t>
  </si>
  <si>
    <t xml:space="preserve">PEITORIL EM MARMORE, POLIDO, BRANCO COMUM, L= *15* CM, E=  *3* CM, CORTE RETO                                                                                                                                                                                                                                                                                                                                                                                                                             </t>
  </si>
  <si>
    <t xml:space="preserve">PEITORIL PRE-MOLDADO EM GRANILITE, MARMORITE OU GRANITINA, L = *15* CM                                                                                                                                                                                                                                                                                                                                                                                                                                    </t>
  </si>
  <si>
    <t xml:space="preserve">PEITORIL/ SOLEIRA EM MARMORE, POLIDO, BRANCO COMUM, L= *25* CM, E=  *3* CM, CORTE RETO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</si>
  <si>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</si>
  <si>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</si>
  <si>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</si>
  <si>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</si>
  <si>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"I" OU "W" EM ACO LAMINADO, QUAISQUER DIMENSOES                                                                                                                                                                                                                                                                                                                                                                                                                                                    </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</si>
  <si>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</si>
  <si>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</si>
  <si>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</si>
  <si>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</si>
  <si>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</si>
  <si>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</si>
  <si>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</si>
  <si>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</si>
  <si>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</si>
  <si>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CARTOLA DE ACO GALVANIZADO, *20 X 30 X 10* MM, E =  0,8 MM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</si>
  <si>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</si>
  <si>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</si>
  <si>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</si>
  <si>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</si>
  <si>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EM ALUMINIO, FORMATO U, ABAS IGUAIS, LARGURA DE 12,70  MM (1/2 POL), ESPESSURA 1,58 MM (1/16 POL) E PESO LINEAR DE APROXIMADAMENTE 0,149 KG/M                                                                                                                                                                                                                                                                                                                                                      </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</si>
  <si>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</si>
  <si>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</si>
  <si>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</si>
  <si>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</si>
  <si>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</si>
  <si>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</si>
  <si>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</si>
  <si>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</si>
  <si>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</si>
  <si>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</si>
  <si>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</si>
  <si>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</si>
  <si>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 BRANCO, PARA FORRO REMOVIVEL, 24 X 1250 MM (L X C)                                                                                                                                                                                                                                                                                                                                                                                          </t>
  </si>
  <si>
    <t xml:space="preserve">PERFIL TRAVESSA (SECUNDARIO), T CLICADO, EM ACO GALVANIZADO, BRANCO, PARA FORRO REMOVIVEL, 24 X 625 MM (L X C)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</si>
  <si>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</si>
  <si>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</si>
  <si>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</si>
  <si>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</si>
  <si>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</si>
  <si>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HIDRAULICA COM TRADO CURTO ACOPLADO, PROFUNDIDADE MAXIMA DE 20 M, DIAMETRO MAXIMO DE 1500 MM, POTENCIA INSTALADA DE 137 HP, MESA ROTATIVA COM TORQUE MAXIMO DE 30 KNM (INCLUI MONTAGEM, NAO INCLUI CAMINHAO)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</si>
  <si>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</si>
  <si>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</si>
  <si>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</si>
  <si>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</si>
  <si>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</si>
  <si>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</si>
  <si>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</si>
  <si>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</si>
  <si>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</si>
  <si>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</si>
  <si>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PINCEL CHATO (TRINCHA) CERDAS GRIS 1.1/2 " (38 MM)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</si>
  <si>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</si>
  <si>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</si>
  <si>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</si>
  <si>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</si>
  <si>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</si>
  <si>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</si>
  <si>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</si>
  <si>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</si>
  <si>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</si>
  <si>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</si>
  <si>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</si>
  <si>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</si>
  <si>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</si>
  <si>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</si>
  <si>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</si>
  <si>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</si>
  <si>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</si>
  <si>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</si>
  <si>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</si>
  <si>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</si>
  <si>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</si>
  <si>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CERAMICA ESMALTADA EXTRA, COR LISA, PEI MAIOR OU IGUAL A 4, FORMATO MAIOR QUE 2025 CM2                                                                                                                                                                                                                                                                                                                                                                                                            </t>
  </si>
  <si>
    <t xml:space="preserve">PISO EM CERAMICA ESMALTADA EXTRA, COR LISA, PEI MAIOR OU IGUAL A 4, FORMATO MENOR OU IGUAL A 2025 CM2                                                                                                                                                                                                                                                                                                                                                                                                     </t>
  </si>
  <si>
    <t xml:space="preserve">PISO EM CERAMICA ESMALTADA, COMERCIAL (PADRAO POPULAR), COR LISA, PEI MAIOR OU IGUAL A 3, FORMATO MENOR OU IGUAL A 2025 CM2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</si>
  <si>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</si>
  <si>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</si>
  <si>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</si>
  <si>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</si>
  <si>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</si>
  <si>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PISO EM PORCELANATO RETIFICADO EXTRA, LISO, MONOCOLOR, ACETINADO OU POLIDO, FORMATO MENOR OU IGUAL A 2025 CM2                                                                                                                                                                                                                                                                                                                                                                                             </t>
  </si>
  <si>
    <t xml:space="preserve">PISO EM PORCELANATO, BORDA RETA, EXTRA, LISO, MONOCOLOR, ACETINADO OU POLIDO, FORMATO MAIOR QUE 2025 CM2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</si>
  <si>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</si>
  <si>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</si>
  <si>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</si>
  <si>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</si>
  <si>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</si>
  <si>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</si>
  <si>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</si>
  <si>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</si>
  <si>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TATIL / PODOTATIL, LADRILHO HIDRAULICO / CONCRETO, *25 X 25* CM, E= *2,5* CM, PADRAO TATIL ALERTA OU DIRECIONAL, COR AMARELA                                                                                                                                                                                                                                                                                                                                                                         </t>
  </si>
  <si>
    <t xml:space="preserve">PISO TATIL / PODOTATIL, LADRILHO HIDRAULICO/CONCRETO, *40 X 40* CM, E= 2,5* CM, PADRAO TATIL ALERTA OU DIRECIONAL, COR NATURAL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</si>
  <si>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</si>
  <si>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</si>
  <si>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</si>
  <si>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</si>
  <si>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URETANO, VERSAO REVESTIMENTO AUTONIVELANTE, ESPESSURA VARIAVEL DE 3 A 4 MM (INCLUSO EXECUCAO)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</si>
  <si>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</si>
  <si>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</si>
  <si>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</si>
  <si>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</si>
  <si>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</si>
  <si>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</si>
  <si>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</si>
  <si>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</si>
  <si>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</si>
  <si>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</si>
  <si>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</si>
  <si>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</si>
  <si>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</si>
  <si>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</si>
  <si>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</si>
  <si>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</si>
  <si>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ACO ESMALTADA PARA  IDENTIFICACAO DE RUA, *45 CM X 20* CM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</si>
  <si>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</si>
  <si>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</si>
  <si>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</si>
  <si>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</si>
  <si>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</si>
  <si>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</si>
  <si>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</si>
  <si>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</si>
  <si>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</si>
  <si>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</si>
  <si>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</si>
  <si>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</si>
  <si>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</si>
  <si>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</si>
  <si>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</si>
  <si>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</si>
  <si>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</si>
  <si>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</si>
  <si>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</si>
  <si>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ORIENTATIVA SOBRE EXERCICIOS, 2,00 M X 1,00 M ( CHAPA GALVANIZADA #20), ESTRUTURA EM TUBOS REDONDOS DE ACO CARBONO, PINTURA NO PROCESSO ELETROSTATICO, ADESIVO FRENTE E VERSO - PARA ACADEMIA AO AR LIVRE / ACADEMIA DA TERCEIRA IDADE - ATI                                                                                                                                                                                                                                                        </t>
  </si>
  <si>
    <t xml:space="preserve">PLACA VINILICA SEMIFLEXIVEL PARA PISOS, E = 3,2 MM, 30 X 30 CM (SEM COLOCACAO)                                                                                                                                                                                                                                                                                                                                                                                                                            </t>
  </si>
  <si>
    <t xml:space="preserve">PLACA VINILICA SEMIFLEXIVEL PARA REVESTIMENTO DE PISOS E PAREDES, E = 2 MM (SEM COLOCACAO)                                                                                                                                                                                                                                                                                                                                                                                                                </t>
  </si>
  <si>
    <t xml:space="preserve">PLACA/PISO DE CONCRETO POROSO/ PAVIMENTO PERMEAVEL/BLOCO DRENANTE DE CONCRETO, *40 X 40* CM, E = 6 CM, COR NATURAL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</si>
  <si>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</si>
  <si>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</si>
  <si>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</si>
  <si>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</si>
  <si>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</si>
  <si>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</si>
  <si>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</si>
  <si>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</si>
  <si>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</si>
  <si>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</si>
  <si>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</si>
  <si>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</si>
  <si>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MARMORE (POSTO PEDREIRA/FORNECEDOR, SEM FRETE)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</si>
  <si>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</si>
  <si>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</si>
  <si>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</si>
  <si>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</si>
  <si>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</si>
  <si>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</si>
  <si>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</si>
  <si>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</si>
  <si>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</si>
  <si>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</si>
  <si>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</si>
  <si>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PONTALETE ROLICO SEM TRATAMENTO, D = 8 A 11 CM, H = 3 M, EM EUCALIPTO OU EQUIVALENTE DA REGIAO - BRUTA (PARA ESCORAMENTO)                                                                                                                                                                                                                                                                                                                                                                                 </t>
  </si>
  <si>
    <t xml:space="preserve">PONTALETE ROLICO SEM TRATAMENTO, D = 8 A 11 CM, H = 6 M, EM EUCALIPTO OU EQUIVALENTE DA REGIAO - BRUTA (PARA ESCORAMENTO)                                                                                                                                                                                                                                                                                                                                                                                 </t>
  </si>
  <si>
    <t xml:space="preserve">PONTEIRO PARA MARTELO ROMPEDOR, DIAMETRO = *28* MM, COMPRIMENTO = *520* MM, ENCAIXE  SEXTAVADO                                                                                                                                                                                                                                                                                                                                                                                                            </t>
  </si>
  <si>
    <t xml:space="preserve">PORCA OLHAL EM ACO GALVANIZADO, ESPESSURA 16MM, ABERTURA 21MM                                                                                                                                                                                                                                                                                                                                                                                                                                             </t>
  </si>
  <si>
    <t xml:space="preserve">PORCA OLHAL M 16,  EM ACO GALVANIZADO, DIAMETRO = 16 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</si>
  <si>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</si>
  <si>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</si>
  <si>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</si>
  <si>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</si>
  <si>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</si>
  <si>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</si>
  <si>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</si>
  <si>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</si>
  <si>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</si>
  <si>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</si>
  <si>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CORTA-FOGO SIMPLES PARA SAIDA DE EMERGENCIA, 1 FOLHA DE ABRIR, 5 CM, ACABAMENTO NATURAL / SEM PINTURA, COM FECHADURA TIPO TRINCO, DOBRADICAS E BATENTE, VAO LUZ DE 90 X 210 CM, CLASSE P-90 (NBR 11742)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</si>
  <si>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</si>
  <si>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</si>
  <si>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</si>
  <si>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</si>
  <si>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</si>
  <si>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</si>
  <si>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</si>
  <si>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</si>
  <si>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 GIRO, EM MADEIRA MACICA (ANGELIM OU EQUIVALENTE REGIONAL), QUALQUER DESENHO (VERTICAL/DIAGONAL/HORIZ.), E = *3,5* CM, DIMENSOES  2,10 X 0,70 (SOMENTE FOLHA DE PORTA, ACABAMENTO NATURAL)                                                                                                                                                                                                                                                                                                </t>
  </si>
  <si>
    <t xml:space="preserve">PORTA DE ABRIR EM ACO, COM DIVISAO HORIZONTAL PARA VIDROS, 90 X 210 CM, COM FUNDO ANTICORROSIVO/PRIMER DE PROTECAO, INCLUI FECHADURA, MACANETA E PARAFUOSO, SEM GUARNICAO/ALIZAR/VISTA, VIDROS NAO INCLUSOS                                                                                                                                                                                                                                                                                               </t>
  </si>
  <si>
    <t xml:space="preserve">PORTA DE ABRIR EM ACO, TIPO VENEZIANA, 90 X 210 CM, COM FUNDO ANTICORROSIVO / PRIMER DE PROTECAO, INCLUI FECHADURA, MACANETA E PARAFUSOS, SEM GUARNICAO/ALIZAR/VISTA                                                                                                                                                                                                                                                                                                                                      </t>
  </si>
  <si>
    <t xml:space="preserve">PORTA DE ABRIR EM ALUMINIO COM DIVISAO HORIZONTAL  PARA VIDROS,  ACABAMENTO ANODIZADO NATURAL, VIDROS INCLUSOS, SEM GUARNICAO/ALIZAR/VISTA , 87 X 210 CM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</si>
  <si>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</si>
  <si>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</si>
  <si>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ABRIR, TIPO VENEZIANA, EM ALUMINIO, ACABAMENTO ANODIZADO NATURAL, 90 MM X 210 MM (LARGURA X ALTURA), SEM GUARNICAO/ALIZAR/VISTA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</si>
  <si>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</si>
  <si>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</si>
  <si>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COM PINTURA ELETROSTATICA, CHAPA NUMERO 24 "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</si>
  <si>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</si>
  <si>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</si>
  <si>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</si>
  <si>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</si>
  <si>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</si>
  <si>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</si>
  <si>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</si>
  <si>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</si>
  <si>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</si>
  <si>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</si>
  <si>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</si>
  <si>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</si>
  <si>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</si>
  <si>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</si>
  <si>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</si>
  <si>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</si>
  <si>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</si>
  <si>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</si>
  <si>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</si>
  <si>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</si>
  <si>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</si>
  <si>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</si>
  <si>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</si>
  <si>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</si>
  <si>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</si>
  <si>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</si>
  <si>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ABRIR / GIRO, EM GRADIL DE METALON REDONDO DE 3/4"  VERTICAL, COM REQUADRO, ACABAMENTO NATURAL - COMPLETO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</si>
  <si>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</si>
  <si>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</si>
  <si>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DUPLO, ENGASTADO,  H = 9 M, DIAMETRO INFERIOR/BASE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</si>
  <si>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</si>
  <si>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</si>
  <si>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9 M, DIAMETRO INFERIOR = *135* MM                                                                                                                                                                                                                                                                                                                                                                                         </t>
  </si>
  <si>
    <t xml:space="preserve">POSTE CONICO CONTINUO EM ACO GALVANIZADO, CURVO, BRACO SIMPLES, FLANGEADO, H = 7 M, DIAMETRO INFERIOR = *125*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</si>
  <si>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</si>
  <si>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</si>
  <si>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</si>
  <si>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</si>
  <si>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</si>
  <si>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</si>
  <si>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</si>
  <si>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</si>
  <si>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</si>
  <si>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</si>
  <si>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</si>
  <si>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</si>
  <si>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</si>
  <si>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</si>
  <si>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</si>
  <si>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</si>
  <si>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</si>
  <si>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</si>
  <si>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</si>
  <si>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</si>
  <si>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</si>
  <si>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</si>
  <si>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</si>
  <si>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</si>
  <si>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</si>
  <si>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</si>
  <si>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</si>
  <si>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</si>
  <si>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</si>
  <si>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</si>
  <si>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</si>
  <si>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</si>
  <si>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</si>
  <si>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</si>
  <si>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</si>
  <si>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</si>
  <si>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</si>
  <si>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</si>
  <si>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</si>
  <si>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</si>
  <si>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</si>
  <si>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</si>
  <si>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</si>
  <si>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</si>
  <si>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</si>
  <si>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</si>
  <si>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</si>
  <si>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</si>
  <si>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</si>
  <si>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</si>
  <si>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</si>
  <si>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</si>
  <si>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</si>
  <si>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</si>
  <si>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</si>
  <si>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</si>
  <si>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</si>
  <si>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</si>
  <si>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</si>
  <si>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</si>
  <si>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</si>
  <si>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</si>
  <si>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</si>
  <si>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</si>
  <si>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</si>
  <si>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</si>
  <si>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</si>
  <si>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</si>
  <si>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</si>
  <si>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</si>
  <si>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</si>
  <si>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</si>
  <si>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</si>
  <si>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</si>
  <si>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</si>
  <si>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</si>
  <si>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</si>
  <si>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</si>
  <si>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</si>
  <si>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</si>
  <si>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</si>
  <si>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</si>
  <si>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</si>
  <si>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</si>
  <si>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</si>
  <si>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</si>
  <si>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</si>
  <si>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</si>
  <si>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</si>
  <si>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</si>
  <si>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</si>
  <si>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</si>
  <si>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</si>
  <si>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</si>
  <si>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PROJETOR PNEUMATICO DE ARGAMASSA PARA CHAPISCO E REBOCO COM RECIPIENTE ACOPLADO, TIPO CANEQUNHA, COM VOLUME DE 1,50 L, SEM COMPRESSOR                                                                                                                                                                                                                                                                                                                                                                     </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</si>
  <si>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</si>
  <si>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</si>
  <si>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</si>
  <si>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</si>
  <si>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</si>
  <si>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</si>
  <si>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</si>
  <si>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</si>
  <si>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</si>
  <si>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</si>
  <si>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</si>
  <si>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</si>
  <si>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</si>
  <si>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</si>
  <si>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</si>
  <si>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</si>
  <si>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</si>
  <si>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</si>
  <si>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</si>
  <si>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</si>
  <si>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</si>
  <si>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</si>
  <si>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</si>
  <si>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</si>
  <si>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</si>
  <si>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</si>
  <si>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</si>
  <si>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</si>
  <si>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</si>
  <si>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</si>
  <si>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</si>
  <si>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</si>
  <si>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</si>
  <si>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</si>
  <si>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</si>
  <si>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</si>
  <si>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</si>
  <si>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</si>
  <si>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</si>
  <si>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</si>
  <si>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</si>
  <si>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</si>
  <si>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</si>
  <si>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</si>
  <si>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</si>
  <si>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3 DISJUNTORES NEMA OU 4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</si>
  <si>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</si>
  <si>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</si>
  <si>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</si>
  <si>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</si>
  <si>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</si>
  <si>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</si>
  <si>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</si>
  <si>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</si>
  <si>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</si>
  <si>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</si>
  <si>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</si>
  <si>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</si>
  <si>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</si>
  <si>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</si>
  <si>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</si>
  <si>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</si>
  <si>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REDONDA BRANCA                                                                                                                                                                                                                                                                                                                                                                                                                                            </t>
  </si>
  <si>
    <t xml:space="preserve">RALO SECO CONICO, PVC, 100 X 40 MM, COM GRELHA QUADRADA BRANCA                                                                                                                                                                                                                                                                                                                                                                                                                                            </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</si>
  <si>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</si>
  <si>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</si>
  <si>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</si>
  <si>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REATOR ELETRONICO BIVOLT PARA 1 LAMPADA FLUORESCENTE DE 18/20 W                                                                                                                                                                                                                                                                                                                                                                                                                                           </t>
  </si>
  <si>
    <t xml:space="preserve">REATOR ELETRONICO BIVOLT PARA 2 LAMPADAS FLUORESCENTES DE 18/20 W                                                                                                                                                                                                                                                                                                                                                                                                                                         </t>
  </si>
  <si>
    <t xml:space="preserve">REATOR INTERNO/INTEGRADO PARA LAMPADA VAPOR METALICO 400 W, ALTO FATOR DE POTENCIA                                                                                                                                                                                                                                                                                                                                                                                                                        </t>
  </si>
  <si>
    <t xml:space="preserve">REBITE DE REPUXO EM ALUMINIO VAZADO, DIAMETRO 3,2 X 8 MM DE COMPRIMENTO (1KG = 1025 UNIDADES)                                                                                                                                                                                                                                                                                                                                                                                                             </t>
  </si>
  <si>
    <t xml:space="preserve">REBOLO ABRASIVO RETO DE USO GERAL GRAO 36, DE 6 X 1 " ( DIAMETRO X ALTURA)                                                                                                                                                                                                                                                                                                                                                                                                                                </t>
  </si>
  <si>
    <t xml:space="preserve">REBOLO ABRASIVO RETO DE USO GERAL GRAO 36, DE 6 X 3/4 " (DIAMETRO X ALTURA)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</si>
  <si>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</si>
  <si>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</si>
  <si>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</si>
  <si>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</si>
  <si>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</si>
  <si>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</si>
  <si>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</si>
  <si>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</si>
  <si>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</si>
  <si>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</si>
  <si>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</si>
  <si>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</si>
  <si>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</si>
  <si>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</si>
  <si>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</si>
  <si>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</si>
  <si>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</si>
  <si>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</si>
  <si>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</si>
  <si>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</si>
  <si>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</si>
  <si>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</si>
  <si>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</si>
  <si>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</si>
  <si>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</si>
  <si>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</si>
  <si>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</si>
  <si>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</si>
  <si>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</si>
  <si>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</si>
  <si>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</si>
  <si>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</si>
  <si>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GAVETA BRUTO EM LATAO FORJADO, BITOLA 1 " (REF 1509)                                                                                                                                                                                                                                                                                                                                                                                                                                             </t>
  </si>
  <si>
    <t xml:space="preserve">REGISTRO GAVETA BRUTO EM LATAO FORJADO, BITOLA 1 1/2 " (REF 1509)                                                                                                                                                                                                                                                                                                                                                                                                                                         </t>
  </si>
  <si>
    <t xml:space="preserve">REGISTRO GAVETA BRUTO EM LATAO FORJADO, BITOLA 1 1/4 " (REF 1509)                                                                                                                                                                                                                                                                                                                                                                                                                                         </t>
  </si>
  <si>
    <t xml:space="preserve">REGISTRO GAVETA BRUTO EM LATAO FORJADO, BITOLA 1/2 " (REF 1509)                                                                                                                                                                                                                                                                                                                                                                                                                                           </t>
  </si>
  <si>
    <t xml:space="preserve">REGISTRO GAVETA BRUTO EM LATAO FORJADO, BITOLA 2 " (REF 1509)                                                                                                                                                                                                                                                                                                                                                                                                                                             </t>
  </si>
  <si>
    <t xml:space="preserve">REGISTRO GAVETA BRUTO EM LATAO FORJADO, BITOLA 2 1/2 " (REF 1509)                                                                                                                                                                                                                                                                                                                                                                                                                                         </t>
  </si>
  <si>
    <t xml:space="preserve">REGISTRO GAVETA BRUTO EM LATAO FORJADO, BITOLA 3 " (REF 1509)                                                                                                                                                                                                                                                                                                                                                                                                                                             </t>
  </si>
  <si>
    <t xml:space="preserve">REGISTRO GAVETA BRUTO EM LATAO FORJADO, BITOLA 3/4 " (REF 1509)                                                                                                                                                                                                                                                                                                                                                                                                                                           </t>
  </si>
  <si>
    <t xml:space="preserve">REGISTRO GAVETA BRUTO EM LATAO FORJADO, BITOLA 4 " (REF 1509)                                                                                                                                                                                                                                                                                                                                                                                                                                             </t>
  </si>
  <si>
    <t xml:space="preserve">REGISTRO GAVETA COM ACABAMENTO E CANOPLA CROMADOS, SIMPLES, BITOLA 1 " (REF 1509)                                                                                                                                                                                                                                                                                                                                                                                                                         </t>
  </si>
  <si>
    <t xml:space="preserve">REGISTRO GAVETA COM ACABAMENTO E CANOPLA CROMADOS, SIMPLES, BITOLA 1 1/2 " (REF 1509)                                                                                                                                                                                                                                                                                                                                                                                                                     </t>
  </si>
  <si>
    <t xml:space="preserve">REGISTRO GAVETA COM ACABAMENTO E CANOPLA CROMADOS, SIMPLES, BITOLA 1 1/4 " (REF 1509)                                                                                                                                                                                                                                                                                                                                                                                                                     </t>
  </si>
  <si>
    <t xml:space="preserve">REGISTRO GAVETA COM ACABAMENTO E CANOPLA CROMADOS, SIMPLES, BITOLA 1/2 " (REF 1509)                                                                                                                                                                                                                                                                                                                                                                                                                       </t>
  </si>
  <si>
    <t xml:space="preserve">REGISTRO GAVETA COM ACABAMENTO E CANOPLA CROMADOS, SIMPLES, BITOLA 3/4 " (REF 1509)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</si>
  <si>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</si>
  <si>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</si>
  <si>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REGISTRO PRESSAO BRUTO EM LATAO FORJADO, BITOLA 1/2 " (REF 1400)                                                                                                                                                                                                                                                                                                                                                                                                                                          </t>
  </si>
  <si>
    <t xml:space="preserve">REGISTRO PRESSAO BRUTO EM LATAO FORJADO, BITOLA 3/4 " (REF 1400)                                                                                                                                                                                                                                                                                                                                                                                                                                          </t>
  </si>
  <si>
    <t xml:space="preserve">REGISTRO PRESSAO COM ACABAMENTO E CANOPLA CROMADA, SIMPLES, BITOLA 1/2 " (REF 1416)                                                                                                                                                                                                                                                                                                                                                                                                                       </t>
  </si>
  <si>
    <t xml:space="preserve">REGISTRO PRESSAO COM ACABAMENTO E CANOPLA CROMADA, SIMPLES, BITOLA 3/4 " (REF 1416)                                                                                                                                                                                                                                                                                                                                                                                                                       </t>
  </si>
  <si>
    <t xml:space="preserve">REGUA DE ALUMINIO PARA PEDREIRO 2 X 1 "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</si>
  <si>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</si>
  <si>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</si>
  <si>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</si>
  <si>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</si>
  <si>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</si>
  <si>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</si>
  <si>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</si>
  <si>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</si>
  <si>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</si>
  <si>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</si>
  <si>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</si>
  <si>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</si>
  <si>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</si>
  <si>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</si>
  <si>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COMERCIAL, PEI MENOR OU IGUAL A 3, FORMATO MENOR OU IGUAL A 2025 CM2                                                                                                                                                                                                                                                                                                                                                                                                   </t>
  </si>
  <si>
    <t xml:space="preserve">REVESTIMENTO EM CERAMICA ESMALTADA EXTRA, PEI MAIOR OU IGUAL 4, FORMATO MAIOR A 2025 CM2                                                                                                                                                                                                                                                                                                                                                                                                                  </t>
  </si>
  <si>
    <t xml:space="preserve">REVESTIMENTO EM CERAMICA ESMALTADA EXTRA, PEI MENOR OU IGUAL A 3, FORMATO MENOR OU IGUAL A 2025 CM2                                                                                                                                                                                                                                                                                                                                                                                                       </t>
  </si>
  <si>
    <t xml:space="preserve">REVESTIMENTO EPOXI DE ALTA RESISTENCIA QUIMICA, ISENTO DE SOLVENTES, BICOMPONENTE                                                                                                                                                                                                                                                                                                                                                                                                                         </t>
  </si>
  <si>
    <t xml:space="preserve">REVESTIMENTO PARA ESCADA EM GRANILITE, MARMORITE OU GRANITINA ESP = 8 MM (INCLUSO EXECUCAO)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</si>
  <si>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</si>
  <si>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</si>
  <si>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</si>
  <si>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</si>
  <si>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</si>
  <si>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</si>
  <si>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</si>
  <si>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</si>
  <si>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EM POLIESTIRENO, BRANCO, H = *5* CM, E = *1,5* CM                                                                                                                                                                                                                                                                                                                                                                                                                                                  </t>
  </si>
  <si>
    <t xml:space="preserve">RODAPE OU RODABANCADA EM GRANITO, POLIDO, TIPO ANDORINHA/ QUARTZ/ CASTELO/ CORUMBA OU OUTROS EQUIVALENTES DA REGIAO, H= 10 CM, E=  *2,0*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</si>
  <si>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</si>
  <si>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</si>
  <si>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</si>
  <si>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</si>
  <si>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</si>
  <si>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</si>
  <si>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</si>
  <si>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</si>
  <si>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</si>
  <si>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</si>
  <si>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</si>
  <si>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</si>
  <si>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</si>
  <si>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PE DE CARNEIRO, COM CONTROLE REMOTO POR RADIO, POTENCIA  12,5 KW, PESO OPERACIONAL DE 1,675 T, LARGURA DE TRABALHO 0,85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</si>
  <si>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</si>
  <si>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</si>
  <si>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</si>
  <si>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(SEM CABO)                                                                                                                                                                                                                                                                                                                                                                                                                                                                 </t>
  </si>
  <si>
    <t xml:space="preserve">ROLO DE LA DE CARNEIRO 23 CM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</si>
  <si>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</si>
  <si>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</si>
  <si>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</si>
  <si>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</si>
  <si>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</si>
  <si>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</si>
  <si>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</si>
  <si>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</si>
  <si>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</si>
  <si>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</si>
  <si>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</si>
  <si>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</si>
  <si>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</si>
  <si>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</si>
  <si>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SACO DE RAFIA PARA ENTULHO, NOVO, LISO (SEM CLICHE), *60 x 90* CM                                                                                                                                                                                                                                                                                                                                                                                                                                         </t>
  </si>
  <si>
    <t xml:space="preserve">SAIBRO PARA ARGAMASSA (COLETADO NO COMERCIO)                                                                                                                                                                                                                                                                                                                                                                                                                                                              </t>
  </si>
  <si>
    <t xml:space="preserve">SAPATA DE PVC ADITIVADO NERVURADO D = 6 POLEGADAS                                                                                                                                                                                                                                                                                                                                                                                                                                                         </t>
  </si>
  <si>
    <t xml:space="preserve">SAPATA DE PVC ADITIVADO NERVURADO D = 8 POLEGADAS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</si>
  <si>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</si>
  <si>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</si>
  <si>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</si>
  <si>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</si>
  <si>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</si>
  <si>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</si>
  <si>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</si>
  <si>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</si>
  <si>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</si>
  <si>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</si>
  <si>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</si>
  <si>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</si>
  <si>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SELADOR HORIZONTAL PARA FITA DE ACO 1 "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</si>
  <si>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</si>
  <si>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</si>
  <si>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</si>
  <si>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</si>
  <si>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310ML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</si>
  <si>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</si>
  <si>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</si>
  <si>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</si>
  <si>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DOIS EIXOS EM TANDEM TIPO BASCULANTE COM CACAMBA METALICA 14 M3  (INCLUI MONTAGEM, NAO INCLUI CAVALO MECANICO)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</si>
  <si>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</si>
  <si>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</si>
  <si>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</si>
  <si>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</si>
  <si>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</si>
  <si>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</si>
  <si>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</si>
  <si>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</si>
  <si>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</si>
  <si>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</si>
  <si>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</si>
  <si>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(HORISTA)                                                                                                                                                                                                                                                                                                                                                                                                                                                                               </t>
  </si>
  <si>
    <t xml:space="preserve">SERVENTE DE OBRAS (MENSALISTA)                                                                                                                                                                                                                                                                                                                                                                                                                                                                            </t>
  </si>
  <si>
    <t xml:space="preserve">SERVICO DE BOMBEAMENTO DE CONCRETO COM CONSUMO MINIMO DE 40  M3, (DISPONIBILIZACAO DE BOMBA), SEM O LANCAMENTO                                                                                                                                                                                                                                                                                                                                                                                            </t>
  </si>
  <si>
    <t xml:space="preserve">SIFAO / TUBO SINFONADO EXTENSIVEL/SANFONADO, UNIVERSAL/ SIMPLES, ENTRE *50 A 70* CM, DE PLASTICO BRANCO                                                                                                                                                                                                                                                                                                                                                                                                   </t>
  </si>
  <si>
    <t xml:space="preserve">SIFAO EM METAL CROMADO PARA PIA AMERICANA, 1.1/2 X 1.1/2 "                                                                                                                                                                                                                                                                                                                                                                                                                                                </t>
  </si>
  <si>
    <t xml:space="preserve">SIFAO EM METAL CROMADO PARA PIA AMERICANA, 1.1/2 X 2 "                                                                                                                                                                                                                                                                                                                                                                                                                                                    </t>
  </si>
  <si>
    <t xml:space="preserve">SIFAO EM METAL CROMADO PARA PIA OU LAVATORIO, 1 X 1.1/2 "                                                                                                                                                                                                                                                                                                                                                                                                                                                 </t>
  </si>
  <si>
    <t xml:space="preserve">SIFAO EM METAL CROMADO PARA TANQUE, 1.1/4 X 1.1/2 "                                                                                                                                                                                                                                                                                                                                                                                                                                                       </t>
  </si>
  <si>
    <t xml:space="preserve">SIFAO PLASTICO EXTENSIVEL UNIVERSAL, TIPO COPO                                                                                                                                                                                                                                                                                                                                                                                                                                                            </t>
  </si>
  <si>
    <t xml:space="preserve">SIFAO PLASTICO TIPO COPO PARA PIA AMERICANA 1.1/2 X 1.1/2 "                                                                                                                                                                                                                                                                                                                                                                                                                                               </t>
  </si>
  <si>
    <t xml:space="preserve">SIFAO PLASTICO TIPO COPO PARA PIA OU LAVATORIO, 1 X 1.1/2 "                                                                                                                                                                                                                                                                                                                                                                                                                                               </t>
  </si>
  <si>
    <t xml:space="preserve">SIFAO PLASTICO TIPO COPO PARA TANQUE, 1.1/4 X 1.1/2 "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</si>
  <si>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</si>
  <si>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</si>
  <si>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</si>
  <si>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</si>
  <si>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</si>
  <si>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</si>
  <si>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</si>
  <si>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</si>
  <si>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EM VARETA FOSCOPER, D = *2,5* MM  X COMPRIMENTO 500 MM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</si>
  <si>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</si>
  <si>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</si>
  <si>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</si>
  <si>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</si>
  <si>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</si>
  <si>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EM GRANITO, POLIDO, TIPO ANDORINHA/ QUARTZ/ CASTELO/ CORUMBA OU OUTROS EQUIVALENTES DA REGIAO, L= *15* CM, E=  *2,0* CM                                                                                                                                                                                                                                                                                                                                                                           </t>
  </si>
  <si>
    <t xml:space="preserve">SOLEIRA PRE-MOLDADA EM GRANILITE, MARMORITE OU GRANITINA, L = *15 CM                                                                                                                                                                                                                                                                                                                                                                                                                                      </t>
  </si>
  <si>
    <t xml:space="preserve">SOLEIRA/ PEITORIL EM MARMORE, POLIDO, BRANCO COMUM, L= *15* CM, E=  *2* CM,  CORTE RETO                                                                                                                                                                                                                                                                                                                                                                                                                   </t>
  </si>
  <si>
    <t xml:space="preserve">SOLEIRA/ TABEIRA EM MARMORE, POLIDO, BRANCO COMUM, L= 5 CM, E=  *2,0* CM                                                                                                                                                                                                                                                                                                                                                                                                                                  </t>
  </si>
  <si>
    <t xml:space="preserve">SOLUCAO ASFALTICA ELASTOMERICA PARA IMPRIMACAO, APLICACAO A FRIO                                                                                                                                                                                                                                                                                                                                                                                                                                          </t>
  </si>
  <si>
    <t xml:space="preserve">SOLUCAO PREPARADORA / LIMPADORA PARA PVC, FRASCO COM 1000 CM3                                                                                                                                                                                                                                                                                                                                                                                                                                             </t>
  </si>
  <si>
    <t xml:space="preserve">SOLVENTE PARA COLA A BASE DE RESINA SINTETICA (PARA COLA DE LAMINADO MELAMINICO E OUTRAS SUPERFICIES)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</si>
  <si>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</si>
  <si>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</si>
  <si>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</si>
  <si>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</si>
  <si>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</si>
  <si>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</si>
  <si>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</si>
  <si>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</si>
  <si>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</si>
  <si>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</si>
  <si>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</si>
  <si>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</si>
  <si>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</si>
  <si>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</si>
  <si>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</si>
  <si>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</si>
  <si>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</si>
  <si>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</si>
  <si>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</si>
  <si>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</si>
  <si>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</si>
  <si>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</si>
  <si>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CALHA DE 150 MM EM ACO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</si>
  <si>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</si>
  <si>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</si>
  <si>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</si>
  <si>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</si>
  <si>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</si>
  <si>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</si>
  <si>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</si>
  <si>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</si>
  <si>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</si>
  <si>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</si>
  <si>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</si>
  <si>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</si>
  <si>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</si>
  <si>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</si>
  <si>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</si>
  <si>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</si>
  <si>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ELETRICA 3 T, VELOCIDADE  2,1 M / MIN, POTENCIA 1,3 KW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</si>
  <si>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</si>
  <si>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</si>
  <si>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</si>
  <si>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</si>
  <si>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</si>
  <si>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</si>
  <si>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</si>
  <si>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</si>
  <si>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</si>
  <si>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</si>
  <si>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</si>
  <si>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</si>
  <si>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</si>
  <si>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</si>
  <si>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</si>
  <si>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</si>
  <si>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</si>
  <si>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</si>
  <si>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</si>
  <si>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</si>
  <si>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</si>
  <si>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</si>
  <si>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</si>
  <si>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</si>
  <si>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 TERMINAL / PLUG, D = 1 1/4" , PARA DUTO CORRUGADO PEAD (CABEAMENTO SUBTERRANEO)                                                                                                                                                                                                                                                                                                                                                                                                                  </t>
  </si>
  <si>
    <t xml:space="preserve">TAMPAO / TERMINAL / PLUG, D = 2" , PARA DUTO CORRUGADO PEAD (CABEAMENTO SUBTERRANEO)                                                                                                                                                                                                                                                                                                                                                                                                                      </t>
  </si>
  <si>
    <t xml:space="preserve">TAMPAO / TERMINAL / PLUG, D = 3" , PARA DUTO CORRUGADO PEAD (CABEAMENTO SUBTERRANEO)                                                                                                                                                                                                                                                                                                                                                                                                                      </t>
  </si>
  <si>
    <t xml:space="preserve">TAMPAO / TERMINAL / PLUG, D = 4" , PARA DUTO CORRUGADO PEAD (CABEAMENTO SUBTERRANEO)                                                                                                                                                                                                                                                                                                                                                                                                                      </t>
  </si>
  <si>
    <t xml:space="preserve">TAMPAO COM CORRENTE, EM LATAO, ENGATE RAPIDO 1 1/2", PARA INSTALACAO PREDIAL DE COMBATE A INCENDIO                                                                                                                                                                                                                                                                                                                                                                                                        </t>
  </si>
  <si>
    <t xml:space="preserve">TAMPAO COM CORRENTE, EM LATAO, ENGATE RAPIDO 2 1/2", PARA INSTALACAO PREDIAL DE COMBATE A INCENDIO                                                                                                                                                                                                                                                                                                                                                                                                        </t>
  </si>
  <si>
    <t xml:space="preserve">TAMPAO FOFO ARTICULADO P/ REGISTRO, COM BASE / REQUADRO, CLASSE A15 CARGA MAX 1,5 T, *200 X 200* MM (COM INSCRICAO EM RELEVO DO TIPO DE REDE)                                                                                                                                                                                                                                                                                                                                                             </t>
  </si>
  <si>
    <t xml:space="preserve">TAMPAO FOFO ARTICULADO P/ REGISTRO, COM BASE / REQUADRO, CLASSE A15 CARGA MAXIMA 1,5 T, *400 X 400* MM (COM INSCRICAO EM RELEVO DO TIPO DE REDE)                                                                                                                                                                                                                                                                                                                                                          </t>
  </si>
  <si>
    <t xml:space="preserve">TAMPAO FOFO ARTICULADO, COM BASE / REQUADRO, CLASSE B125 CARGA MAX 12,5 T, REDONDO, TAMPA 600 MM (COM INSCRICAO EM RELEVO DO TIPO DE REDE)                                                                                                                                                                                                                                                                                                                                                                </t>
  </si>
  <si>
    <t xml:space="preserve">TAMPAO FOFO ARTICULADO, COM BASE / REQUADRO, CLASSE D400 CARGA MAX 40 T, REDONDO, TAMPA 600 MM (COM INSCRICAO EM RELEVO DO TIPO DE REDE)                                                                                                                                                                                                                                                                                                                                                                  </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</si>
  <si>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</si>
  <si>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</si>
  <si>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</si>
  <si>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</si>
  <si>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</si>
  <si>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600 MM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</si>
  <si>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</si>
  <si>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</si>
  <si>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</si>
  <si>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</si>
  <si>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</si>
  <si>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</si>
  <si>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</si>
  <si>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</si>
  <si>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</si>
  <si>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</si>
  <si>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</si>
  <si>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</si>
  <si>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</si>
  <si>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</si>
  <si>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</si>
  <si>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</si>
  <si>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</si>
  <si>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TARIFA "A" ENTRE  0 E 20M3 FORNECIMENTO  D'AGUA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</si>
  <si>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</si>
  <si>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</si>
  <si>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</si>
  <si>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</si>
  <si>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</si>
  <si>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</si>
  <si>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</si>
  <si>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</si>
  <si>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</si>
  <si>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</si>
  <si>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</si>
  <si>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</si>
  <si>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</si>
  <si>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</si>
  <si>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</si>
  <si>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</si>
  <si>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</si>
  <si>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</si>
  <si>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</si>
  <si>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</si>
  <si>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</si>
  <si>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</si>
  <si>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</si>
  <si>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</si>
  <si>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</si>
  <si>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</si>
  <si>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</si>
  <si>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</si>
  <si>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</si>
  <si>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</si>
  <si>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</si>
  <si>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100 X 75 MM, SERIE NORMAL PARA ESGOTO PREDIAL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</si>
  <si>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</si>
  <si>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</si>
  <si>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</si>
  <si>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</si>
  <si>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</si>
  <si>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</si>
  <si>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</si>
  <si>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</si>
  <si>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</si>
  <si>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</si>
  <si>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</si>
  <si>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</si>
  <si>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</si>
  <si>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</si>
  <si>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</si>
  <si>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</si>
  <si>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</si>
  <si>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</si>
  <si>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</si>
  <si>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</si>
  <si>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</si>
  <si>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</si>
  <si>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</si>
  <si>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</si>
  <si>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</si>
  <si>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</si>
  <si>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</si>
  <si>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</si>
  <si>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</si>
  <si>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</si>
  <si>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PBA, BBB, JE, DN 100 X 50 / DE 110 X 60 MM, PARA REDE DE AGUA                                                                                                                                                                                                                                                                                                                                                                                                                          </t>
  </si>
  <si>
    <t xml:space="preserve">TE DE REDUCAO, PVC PBA, BBB, JE, DN 100 X 75 / DE 110 X 85 MM, PARA REDE DE AGUA                                                                                                                                                                                                                                                                                                                                                                                                                          </t>
  </si>
  <si>
    <t xml:space="preserve">TE DE REDUCAO, PVC PBA, BBB, JE, DN 75 X 50 / DE 85 X 60 MM, PARA REDE DE AGUA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</si>
  <si>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</si>
  <si>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</si>
  <si>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</si>
  <si>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</si>
  <si>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</si>
  <si>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</si>
  <si>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</si>
  <si>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</si>
  <si>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</si>
  <si>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</si>
  <si>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</si>
  <si>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</si>
  <si>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</si>
  <si>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</si>
  <si>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</si>
  <si>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</si>
  <si>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</si>
  <si>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</si>
  <si>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</si>
  <si>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</si>
  <si>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</si>
  <si>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</si>
  <si>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</si>
  <si>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</si>
  <si>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</si>
  <si>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</si>
  <si>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</si>
  <si>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</si>
  <si>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</si>
  <si>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</si>
  <si>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</si>
  <si>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</si>
  <si>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</si>
  <si>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</si>
  <si>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</si>
  <si>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</si>
  <si>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</si>
  <si>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</si>
  <si>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</si>
  <si>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</si>
  <si>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</si>
  <si>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</si>
  <si>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</si>
  <si>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</si>
  <si>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</si>
  <si>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</si>
  <si>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</si>
  <si>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</si>
  <si>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</si>
  <si>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</si>
  <si>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</si>
  <si>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</si>
  <si>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</si>
  <si>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</si>
  <si>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</si>
  <si>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</si>
  <si>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</si>
  <si>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</si>
  <si>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</si>
  <si>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</si>
  <si>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</si>
  <si>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</si>
  <si>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</si>
  <si>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</si>
  <si>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</si>
  <si>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</si>
  <si>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</si>
  <si>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</si>
  <si>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</si>
  <si>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</si>
  <si>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</si>
  <si>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</si>
  <si>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</si>
  <si>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</si>
  <si>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</si>
  <si>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</si>
  <si>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</si>
  <si>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</si>
  <si>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</si>
  <si>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</si>
  <si>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</si>
  <si>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</si>
  <si>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</si>
  <si>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</si>
  <si>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</si>
  <si>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</si>
  <si>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</si>
  <si>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</si>
  <si>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</si>
  <si>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</si>
  <si>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</si>
  <si>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</si>
  <si>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</si>
  <si>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</si>
  <si>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</si>
  <si>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</si>
  <si>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</si>
  <si>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</si>
  <si>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</si>
  <si>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</si>
  <si>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</si>
  <si>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PBA, BBB, 90 GRAUS, DN 100 / DE 110 MM, PARA REDE DE AGUA                                                                                                                                                                                                                                                                                                                                                                                                                                         </t>
  </si>
  <si>
    <t xml:space="preserve">TE, PVC PBA, BBB, 90 GRAUS, DN 50 / DE 60 MM, PARA REDE DE AGUA                                                                                                                                                                                                                                                                                                                                                                                                                                           </t>
  </si>
  <si>
    <t xml:space="preserve">TE, PVC PBA, BBB, 90 GRAUS, DN 75 / DE 85 MM, PARA REDE DE AGUA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</si>
  <si>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</si>
  <si>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</si>
  <si>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</si>
  <si>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</si>
  <si>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</si>
  <si>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</si>
  <si>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</si>
  <si>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</si>
  <si>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</si>
  <si>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</si>
  <si>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</si>
  <si>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</si>
  <si>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(HORISTA)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</si>
  <si>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</si>
  <si>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</si>
  <si>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</si>
  <si>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</si>
  <si>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</si>
  <si>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</si>
  <si>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</si>
  <si>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</si>
  <si>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</si>
  <si>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</si>
  <si>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</si>
  <si>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</si>
  <si>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</si>
  <si>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</si>
  <si>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</si>
  <si>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</si>
  <si>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</si>
  <si>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</si>
  <si>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</si>
  <si>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</si>
  <si>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</si>
  <si>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</si>
  <si>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</si>
  <si>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</si>
  <si>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</si>
  <si>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</si>
  <si>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</si>
  <si>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</si>
  <si>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</si>
  <si>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</si>
  <si>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</si>
  <si>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</si>
  <si>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</si>
  <si>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</si>
  <si>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</si>
  <si>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</si>
  <si>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</si>
  <si>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</si>
  <si>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</si>
  <si>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INCOLOR, E = 0,6 MM, DE *0,50 X 2,44* M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</si>
  <si>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</si>
  <si>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</si>
  <si>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</si>
  <si>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</si>
  <si>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</si>
  <si>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</si>
  <si>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</si>
  <si>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</si>
  <si>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</si>
  <si>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</si>
  <si>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</si>
  <si>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</si>
  <si>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</si>
  <si>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</si>
  <si>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</si>
  <si>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</si>
  <si>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</si>
  <si>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</si>
  <si>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</si>
  <si>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</si>
  <si>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</si>
  <si>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</si>
  <si>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</si>
  <si>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</si>
  <si>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</si>
  <si>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</si>
  <si>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</si>
  <si>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</si>
  <si>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</si>
  <si>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</si>
  <si>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</si>
  <si>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</si>
  <si>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</si>
  <si>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</si>
  <si>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</si>
  <si>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</si>
  <si>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</si>
  <si>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</si>
  <si>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</si>
  <si>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</si>
  <si>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</si>
  <si>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</si>
  <si>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TELHADOR  (MENSALISTA)                                                                                                                                                                                                                                                                                                                                                                                                                                                                                    </t>
  </si>
  <si>
    <t xml:space="preserve">TELHADOR (HORISTA)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</si>
  <si>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</si>
  <si>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</si>
  <si>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</si>
  <si>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</si>
  <si>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</si>
  <si>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</si>
  <si>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</si>
  <si>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</si>
  <si>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</si>
  <si>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</si>
  <si>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</si>
  <si>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</si>
  <si>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</si>
  <si>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</si>
  <si>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</si>
  <si>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</si>
  <si>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</si>
  <si>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</si>
  <si>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</si>
  <si>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</si>
  <si>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</si>
  <si>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</si>
  <si>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</si>
  <si>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</si>
  <si>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</si>
  <si>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</si>
  <si>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</si>
  <si>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</si>
  <si>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</si>
  <si>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</si>
  <si>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</si>
  <si>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</si>
  <si>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</si>
  <si>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</si>
  <si>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</si>
  <si>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</si>
  <si>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</si>
  <si>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TIJOLO CERAMICO LAMINADO DE *5,5 X 11 X 23* CM (L X A X C)                                                                                                                                                                                                                                                                                                                                                                                                                                                </t>
  </si>
  <si>
    <t xml:space="preserve">TIJOLO CERAMICO MACICO APARENTE DE *6 X 12 X 24* CM (L X A X C)                                                                                                                                                                                                                                                                                                                                                                                                                                           </t>
  </si>
  <si>
    <t xml:space="preserve">TIJOLO CERAMICO MACICO APARENTE 2 FUROS  DE *6,5 X 10 X 20* CM (L X A X C)                                                                                                                                                                                                                                                                                                                                                                                                                                </t>
  </si>
  <si>
    <t xml:space="preserve">TIJOLO CERAMICO MACICO COMUM DE *5 X 10 X 20* CM (L X A X C)                                                                                                                                                                                                                                                                                                                                                                                                                                              </t>
  </si>
  <si>
    <t xml:space="preserve">TIJOLO CERAMICO REFRATARIO DE *2,5 X 11,4 X 22,9* CM (L X A X C)                                                                                                                                                                                                                                                                                                                                                                                                                                          </t>
  </si>
  <si>
    <t xml:space="preserve">TIJOLO CERAMICO REFRATARIO DE *6,3 X 11,4 X 22,9* CM (L X A X C)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</si>
  <si>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</si>
  <si>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</si>
  <si>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</si>
  <si>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</si>
  <si>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</si>
  <si>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</si>
  <si>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</si>
  <si>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</si>
  <si>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</si>
  <si>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</si>
  <si>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</si>
  <si>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</si>
  <si>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</si>
  <si>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</si>
  <si>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</si>
  <si>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</si>
  <si>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</si>
  <si>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</si>
  <si>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</si>
  <si>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</si>
  <si>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</si>
  <si>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</si>
  <si>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</si>
  <si>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</si>
  <si>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</si>
  <si>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</si>
  <si>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</si>
  <si>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</si>
  <si>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</si>
  <si>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TIRANTE EM FERRO GALVANIZADO PARA CONTRAVENTAMENTO DE TELHA CANALETE 90, 1/4 " X 400 MM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</si>
  <si>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</si>
  <si>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</si>
  <si>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</si>
  <si>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</si>
  <si>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</si>
  <si>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</si>
  <si>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</si>
  <si>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</si>
  <si>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</si>
  <si>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</si>
  <si>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</si>
  <si>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</si>
  <si>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</si>
  <si>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</si>
  <si>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</si>
  <si>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</si>
  <si>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</si>
  <si>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</si>
  <si>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</si>
  <si>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</si>
  <si>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</si>
  <si>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</si>
  <si>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</si>
  <si>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</si>
  <si>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</si>
  <si>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</si>
  <si>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</si>
  <si>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</si>
  <si>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</si>
  <si>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 xml:space="preserve">TORNEIRA DE MESA PARA LAVATORIO, METALICA CROMADA, COM SENSOR DE APROXIMACAO ELETRICO, BIVOLT                                                                                                                                                                                                                                                                                                                                                                                                             </t>
  </si>
  <si>
    <t xml:space="preserve">TORNEIRA DE MESA/BANCADA, PARA LAVATORIO, FIXA, METALICA CROMADA, PADRAO POPULAR, 1/2 " OU 3/4 " (REF 1193)                                                                                                                                                                                                                                                                                                                                                                                               </t>
  </si>
  <si>
    <t xml:space="preserve">TORNEIRA DE METAL AMARELO, PARA TANQUE / JARDIM, DE PAREDE, COM BICO PLASTICO, CANO CURTO, AREA EXTERNA, PADRAO POPULAR / USO GERAL, 1/2 " OU 3/4 " (REF 1128)                                                                                                                                                                                                                                                                                                                                            </t>
  </si>
  <si>
    <t xml:space="preserve">TORNEIRA DE METAL AMARELO, PARA TANQUE / JARDIM, DE PAREDE, SEM BICO, CANO CURTO, PADRAO POPULAR / USO GERAL, 1/2 " OU 3/4 " (REF 1120)                                                                                                                                                                                                                                                                                                                                                                   </t>
  </si>
  <si>
    <t xml:space="preserve">TORNEIRA ELETRICA DE PAREDE, PLASTICA, BICA ALTA, PARA COZINHA, 5500 W (110/220 V)                                                                                                                                                                                                                                                                                                                                                                                                                        </t>
  </si>
  <si>
    <t xml:space="preserve">TORNEIRA METALICA CROMADA CANO CURTO, SEM BICO, SEM AREJADOR, DE PAREDE, PARA TANQUE E USO GERAL, 1/2 " OU 3/4 " (REF 1143)                                                                                                                                                                                                                                                                                                                                                                               </t>
  </si>
  <si>
    <t xml:space="preserve">TORNEIRA METALICA CROMADA DE MESA PARA LAVATORIO, BICA ALTA, COM AREJADOR (REF 1195)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</si>
  <si>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</si>
  <si>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</si>
  <si>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(REF 1178)                                                                                                                                                                                                                                                                                                                                                                                     </t>
  </si>
  <si>
    <t xml:space="preserve">TORNEIRA METALICA CROMADA DE PAREDE, PARA COZINHA, BICA MOVEL, COM AREJADOR, 1/2 " OU 3/4 " (REF 1167 / 1168)                                                                                                                                                                                                                                                                                                                                                                                             </t>
  </si>
  <si>
    <t xml:space="preserve">TORNEIRA METALICA CROMADA PARA JARDIM / TANQUE, COM BICO PLASTICO, CANO LONGO, DE PAREDE, PADRAO POPULAR / USO GERAL , 1/2 " OU 3/4 " (REF 1153 / 1130)                                                                                                                                                                                                                                                                                                                                                   </t>
  </si>
  <si>
    <t xml:space="preserve">TORNEIRA METALICA CROMADA PARA TANQUE / JARDIM, SEM BICO , CANO LONGO, DE PAREDE, PADRAO POPULAR / USO GERAL, 1/2 " OU 3/4 " (REF 1126)                                                                                                                                                                                                                                                                                                                                                                   </t>
  </si>
  <si>
    <t xml:space="preserve">TORNEIRA METALICA CROMADA, CANO CURTO, COM AREJADOR, SEM BICO PLASTICO, DE PAREDE, PARA USO GERAL, 1/2 " OU 3/4 " (REF 1152 / 1154)                                                                                                                                                                                                                                                                                                                                                                       </t>
  </si>
  <si>
    <t xml:space="preserve">TORNEIRA METALICA CROMADA, DE MESA/BANCADA, PARA COZINHA, BICA MOVEL, COM AREJADOR, 1/2 " OU 3/4 " (REF 1167 / 1168)                                                                                                                                                                                                                                                                                                                                                                                      </t>
  </si>
  <si>
    <t xml:space="preserve">TORNEIRA METALICA CROMADA, RETA, DE PAREDE, PARA COZINHA, COM AREJADOR, PADRAO POPULAR, 1/2 " OU 3/4 " (REF 1159 / 1160)                                                                                                                                                                                                                                                                                                                                                                                  </t>
  </si>
  <si>
    <t xml:space="preserve">TORNEIRA METALICA CROMADA, RETA, DE PAREDE, PARA COZINHA, SEM BICO, SEM AREJADOR, PADRAO POPULAR, 1/2 " OU 3/4 " (REF 1158)                                                                                                                                                                                                                                                                                                                                                                               </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</si>
  <si>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</si>
  <si>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</si>
  <si>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                                                                                                                                                                                                                                                                                                                                                                                                                                                 </t>
  </si>
  <si>
    <t xml:space="preserve">TORNEIRA PLASTICA PARA TANQUE 1/2 " OU 3/4 " COM BICO PARA MANGUEIRA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</si>
  <si>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</si>
  <si>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</si>
  <si>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</si>
  <si>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</si>
  <si>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</si>
  <si>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</si>
  <si>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</si>
  <si>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</si>
  <si>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</si>
  <si>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</si>
  <si>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</si>
  <si>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</si>
  <si>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</si>
  <si>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</si>
  <si>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</si>
  <si>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</si>
  <si>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</si>
  <si>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</si>
  <si>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</si>
  <si>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</si>
  <si>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</si>
  <si>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</si>
  <si>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</si>
  <si>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</si>
  <si>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</si>
  <si>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</si>
  <si>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</si>
  <si>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85 CV, TURBO,  PESO COM LASTRO DE 4900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</si>
  <si>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</si>
  <si>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</si>
  <si>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</si>
  <si>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</si>
  <si>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</si>
  <si>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</si>
  <si>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FRIZADO PARA RODIZIO (VERGALHAO MACICO), EM ALUMINIO, COM DIMENSOES DE *6 X 6* MM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</si>
  <si>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</si>
  <si>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</si>
  <si>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</si>
  <si>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</si>
  <si>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</si>
  <si>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</si>
  <si>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</si>
  <si>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</si>
  <si>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</si>
  <si>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</si>
  <si>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</si>
  <si>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</si>
  <si>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</si>
  <si>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</si>
  <si>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</si>
  <si>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</si>
  <si>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</si>
  <si>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</si>
  <si>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20", E= *6,35 MM,  SCHEDULE 10, *78,46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</si>
  <si>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</si>
  <si>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</si>
  <si>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</si>
  <si>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</si>
  <si>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</si>
  <si>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</si>
  <si>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</si>
  <si>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6", E= 7,11 MM,  SCHEDULE 40, *28,26 KG/M                                                                                                                                                                                                                                                                                                                                                                                                                                    </t>
  </si>
  <si>
    <t xml:space="preserve">TUBO ACO CARBONO SEM COSTURA 8", E= *12,70 MM, SCHEDULE 80, *64,64 KG/M                                                                                                                                                                                                                                                                                                                                                                                                                                   </t>
  </si>
  <si>
    <t xml:space="preserve">TUBO ACO CARBONO SEM COSTURA 8", E= *6,35 MM,  SCHEDULE 20, *33,27 KG/M                                                                                                                                                                                                                                                                                                                                                                                                                                   </t>
  </si>
  <si>
    <t xml:space="preserve">TUBO ACO CARBONO SEM COSTURA 8", E= *7,04 MM, SCHEDULE 30, *36,75 KG/M                                                                                                                                                                                                                                                                                                                                                                                                                                    </t>
  </si>
  <si>
    <t xml:space="preserve">TUBO ACO CARBONO SEM COSTURA 8", E= *8,18 MM, SCHEDULE 40, *42,55 KG/M                                                                                                                                                                                                                                                                                                                                                                                                                                    </t>
  </si>
  <si>
    <t xml:space="preserve">TUBO ACO GALVANIZADO COM COSTURA, CLASSE LEVE, DN 100 MM ( 4"),  E = 3,75 MM,  *10,55* KG/M (NBR 5580)                                                                                                                                                                                                                                                                                                                                                                                                    </t>
  </si>
  <si>
    <t xml:space="preserve">TUBO ACO GALVANIZADO COM COSTURA, CLASSE LEVE, DN 15 MM ( 1/2"),  E = 2,25 MM,  *1,2* KG/M (NBR 5580)                                                                                                                                                                                                                                                                                                                                                                                                     </t>
  </si>
  <si>
    <t xml:space="preserve">TUBO ACO GALVANIZADO COM COSTURA, CLASSE LEVE, DN 20 MM ( 3/4"),  E = 2,25 MM,  *1,3* KG/M (NBR 5580)                                                                                                                                                                                                                                                                                                                                                                                                     </t>
  </si>
  <si>
    <t xml:space="preserve">TUBO ACO GALVANIZADO COM COSTURA, CLASSE LEVE, DN 25 MM ( 1"),  E = 2,65 MM,  *2,11* KG/M (NBR 5580)                                                                                                                                                                                                                                                                                                                                                                                                      </t>
  </si>
  <si>
    <t xml:space="preserve">TUBO ACO GALVANIZADO COM COSTURA, CLASSE LEVE, DN 32 MM ( 1 1/4"),  E = 2,65 MM,  *2,71* KG/M (NBR 5580)                                                                                                                                                                                                                                                                                                                                                                                                  </t>
  </si>
  <si>
    <t xml:space="preserve">TUBO ACO GALVANIZADO COM COSTURA, CLASSE LEVE, DN 40 MM ( 1 1/2"),  E = 3,00 MM,  *3,48* KG/M (NBR 5580)                                                                                                                                                                                                                                                                                                                                                                                                  </t>
  </si>
  <si>
    <t xml:space="preserve">TUBO ACO GALVANIZADO COM COSTURA, CLASSE LEVE, DN 50 MM ( 2"),  E = 3,00 MM,  *4,40* KG/M (NBR 5580)                                                                                                                                                                                                                                                                                                                                                                                                      </t>
  </si>
  <si>
    <t xml:space="preserve">TUBO ACO GALVANIZADO COM COSTURA, CLASSE LEVE, DN 65 MM ( 2 1/2"),  E = 3,35 MM, * 6,23* KG/M (NBR 5580)                                                                                                                                                                                                                                                                                                                                                                                                  </t>
  </si>
  <si>
    <t xml:space="preserve">TUBO ACO GALVANIZADO COM COSTURA, CLASSE LEVE, DN 80 MM ( 3"),  E = 3,35 MM, *7,32* KG/M (NBR 5580)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</si>
  <si>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</si>
  <si>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</si>
  <si>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</si>
  <si>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</si>
  <si>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</si>
  <si>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</si>
  <si>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</si>
  <si>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</si>
  <si>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</si>
  <si>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</si>
  <si>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</si>
  <si>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</si>
  <si>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</si>
  <si>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</si>
  <si>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</si>
  <si>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</si>
  <si>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</si>
  <si>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</si>
  <si>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COLETOR DE ESGOTO, PVC, JEI, DN 150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</si>
  <si>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</si>
  <si>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</si>
  <si>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</si>
  <si>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</si>
  <si>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</si>
  <si>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</si>
  <si>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</si>
  <si>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</si>
  <si>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</si>
  <si>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</si>
  <si>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</si>
  <si>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</si>
  <si>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</si>
  <si>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</si>
  <si>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</si>
  <si>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</si>
  <si>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</si>
  <si>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</si>
  <si>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</si>
  <si>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</si>
  <si>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</si>
  <si>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</si>
  <si>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</si>
  <si>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</si>
  <si>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</si>
  <si>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</si>
  <si>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</si>
  <si>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</si>
  <si>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</si>
  <si>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 (28 MM), PARA INSTALACOES DE MEDIA PRESSAO PARA GASES COMBUSTIVEIS E MEDICINAIS                                                                                                                                                                                                                                                                                                                                                                                        </t>
  </si>
  <si>
    <t xml:space="preserve">TUBO DE COBRE CLASSE "A", DN = 1 1/2 " (42 MM), PARA INSTALACOES DE MEDIA PRESSAO PARA GASES COMBUSTIVEIS E MEDICINAIS                                                                                                                                                                                                                                                                                                                                                                                    </t>
  </si>
  <si>
    <t xml:space="preserve">TUBO DE COBRE CLASSE "A", DN = 1 1/4 " (35 MM), PARA INSTALACOES DE MEDIA PRESSAO PARA GASES COMBUSTIVEIS E MEDICINAIS                                                                                                                                                                                                                                                                                                                                                                                    </t>
  </si>
  <si>
    <t xml:space="preserve">TUBO DE COBRE CLASSE "A", DN = 1/2 " (15 MM), PARA INSTALACOES DE MEDIA PRESSAO PARA GASES COMBUSTIVEIS E MEDICINAIS                                                                                                                                                                                                                                                                                                                                                                                      </t>
  </si>
  <si>
    <t xml:space="preserve">TUBO DE COBRE CLASSE "A", DN = 2 1/2 " (66 MM), PARA INSTALACOES DE MEDIA PRESSAO PARA GASES COMBUSTIVEIS E MEDICINAIS                                                                                                                                                                                                                                                                                                                                                                                    </t>
  </si>
  <si>
    <t xml:space="preserve">TUBO DE COBRE CLASSE "A", DN = 3 " (79 MM), PARA INSTALACOES DE MEDIA PRESSAO PARA GASES COMBUSTIVEIS E MEDICINAIS                                                                                                                                                                                                                                                                                                                                                                                        </t>
  </si>
  <si>
    <t xml:space="preserve">TUBO DE COBRE CLASSE "A", DN = 3/4 " (22 MM), PARA INSTALACOES DE MEDIA PRESSAO PARA GASES COMBUSTIVEIS E MEDICINAIS                                                                                                                                                                                                                                                                                                                                                                                      </t>
  </si>
  <si>
    <t xml:space="preserve">TUBO DE COBRE CLASSE "A", DN = 4 " (104 MM), PARA INSTALACOES DE MEDIA PRESSAO PARA GASES COMBUSTIVEIS E MEDICINAIS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</si>
  <si>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</si>
  <si>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</si>
  <si>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</si>
  <si>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</si>
  <si>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</si>
  <si>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</si>
  <si>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</si>
  <si>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</si>
  <si>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</si>
  <si>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CLASSE "I", DN = 1 " (28 MM), PARA INSTALACOES INDUSTRIAIS DE ALTA PRESSAO E VAPOR                                                                                                                                                                                                                                                                                                                                                                                                          </t>
  </si>
  <si>
    <t xml:space="preserve">TUBO DE COBRE CLASSE "I", DN = 1 1/2 " (42 MM), PARA INSTALACOES INDUSTRIAIS DE ALTA PRESSAO E VAPOR                                                                                                                                                                                                                                                                                                                                                                                                      </t>
  </si>
  <si>
    <t xml:space="preserve">TUBO DE COBRE CLASSE "I", DN = 1 1/4 " (35 MM), PARA INSTALACOES INDUSTRIAIS DE ALTA PRESSAO E VAPOR                                                                                                                                                                                                                                                                                                                                                                                                      </t>
  </si>
  <si>
    <t xml:space="preserve">TUBO DE COBRE CLASSE "I", DN = 1/2 " (15 MM), PARA INSTALACOES INDUSTRIAIS DE ALTA PRESSAO E VAPOR                                                                                                                                                                                                                                                                                                                                                                                                        </t>
  </si>
  <si>
    <t xml:space="preserve">TUBO DE COBRE CLASSE "I", DN = 2 " (54 MM), PARA INSTALACOES INDUSTRIAIS DE ALTA PRESSAO E VAPOR                                                                                                                                                                                                                                                                                                                                                                                                          </t>
  </si>
  <si>
    <t xml:space="preserve">TUBO DE COBRE CLASSE "I", DN = 2 1/2 " (66 MM), PARA INSTALACOES INDUSTRIAIS DE ALTA PRESSAO E VAPOR                                                                                                                                                                                                                                                                                                                                                                                                      </t>
  </si>
  <si>
    <t xml:space="preserve">TUBO DE COBRE CLASSE "I", DN = 3 " (79 MM), PARA INSTALACOES INDUSTRIAIS DE ALTA PRESSAO E VAPOR                                                                                                                                                                                                                                                                                                                                                                                                          </t>
  </si>
  <si>
    <t xml:space="preserve">TUBO DE COBRE CLASSE "I", DN = 3/4 " (22 MM), PARA INSTALACOES INDUSTRIAIS DE ALTA PRESSAO E VAPOR                                                                                                                                                                                                                                                                                                                                                                                                        </t>
  </si>
  <si>
    <t xml:space="preserve">TUBO DE COBRE CLASSE "I", DN = 4" (104 MM), PARA INSTALACOES INDUSTRIAIS DE ALTA PRESSAO E VAPOR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</si>
  <si>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</si>
  <si>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</si>
  <si>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</si>
  <si>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</si>
  <si>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</si>
  <si>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</si>
  <si>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</si>
  <si>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COBRE, CLASSE "A", DN = 2" (54 MM), PARA INSTALACOES DE MEDIA PRESSAO PARA GASES COMBUSTIVEIS E MEDICINAIS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</si>
  <si>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</si>
  <si>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</si>
  <si>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</si>
  <si>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</si>
  <si>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</si>
  <si>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</si>
  <si>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</si>
  <si>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</si>
  <si>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</si>
  <si>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</si>
  <si>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</si>
  <si>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</si>
  <si>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</si>
  <si>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</si>
  <si>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</si>
  <si>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</si>
  <si>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</si>
  <si>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</si>
  <si>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</si>
  <si>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</si>
  <si>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</si>
  <si>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</si>
  <si>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</si>
  <si>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</si>
  <si>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</si>
  <si>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</si>
  <si>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</si>
  <si>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</si>
  <si>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</si>
  <si>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</si>
  <si>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</si>
  <si>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</si>
  <si>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</si>
  <si>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</si>
  <si>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</si>
  <si>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</si>
  <si>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</si>
  <si>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</si>
  <si>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</si>
  <si>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</si>
  <si>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</si>
  <si>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</si>
  <si>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</si>
  <si>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</si>
  <si>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</si>
  <si>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</si>
  <si>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</si>
  <si>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</si>
  <si>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ARMADO, PRE MOLDADO PARA AGUAS PLUVIAIS, CLASSE PA-1, COM ENCAIXE PONTA E BOLSA, DIAMETRO NOMINAL DE 500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</si>
  <si>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</si>
  <si>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</si>
  <si>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</si>
  <si>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</si>
  <si>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</si>
  <si>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</si>
  <si>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</si>
  <si>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</si>
  <si>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</si>
  <si>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</si>
  <si>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</si>
  <si>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</si>
  <si>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</si>
  <si>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</si>
  <si>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</si>
  <si>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</si>
  <si>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</si>
  <si>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</si>
  <si>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</si>
  <si>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</si>
  <si>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</si>
  <si>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</si>
  <si>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</si>
  <si>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</si>
  <si>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</si>
  <si>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</si>
  <si>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</si>
  <si>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</si>
  <si>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</si>
  <si>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</si>
  <si>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</si>
  <si>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</si>
  <si>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</si>
  <si>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</si>
  <si>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</si>
  <si>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 SDR 26 - PN 05 ) PARA REDE DE AGUA OU ESGOTO ( NBR 15561)                                                                                                                                                                                                                                                                                                                                                            </t>
  </si>
  <si>
    <t xml:space="preserve">TUBO DE POLIETILENO DE ALTA DENSIDADE, PEAD, PE-80, DE = 110 MM X 10,0 MM PAREDE, ( SDR 11 - PN 12,5 ) PARA REDE DE AGUA OU ESGOTO ( NBR 15561)                                                                                                                                                                                                                                                                                                                                                           </t>
  </si>
  <si>
    <t xml:space="preserve">TUBO DE POLIETILENO DE ALTA DENSIDADE, PEAD, PE-80, DE = 160 MM X 14,6 MM PAREDE, (SDR 11 - PN 12,5 ) PARA REDE DE AGUA OU ESGOTO ( NBR 15561)                                                                                                                                                                                                                                                                                                                                                            </t>
  </si>
  <si>
    <t xml:space="preserve">TUBO DE POLIETILENO DE ALTA DENSIDADE, PEAD, PE-80, DE = 900 MM X 34,7 MM PAREDE, ( SDR 26 - PN 05 ) PARA REDE DE AGUA OU ESGOTO ( NBR 15561)                                                                                                                                                                                                                                                                                                                                                             </t>
  </si>
  <si>
    <t xml:space="preserve">TUBO DE POLIETILENO DE ALTA DENSIDADE, PEAD, PE-80, DE= 200 MM X 18,2 MM PAREDE, ( SDR 11 - PN 12,5 ) PARA REDE DE AGUA OU ESGOTO ( NBR 15561)                                                                                                                                                                                                                                                                                                                                                            </t>
  </si>
  <si>
    <t xml:space="preserve">TUBO DE POLIETILENO DE ALTA DENSIDADE, PEAD, PE-80, DE= 315 MM X 28,7 MM PAREDE, ( SDR 11 - PN 12,5 ) PARA REDE DE AGUA OU ESGOTO ( NBR 15561)                                                                                                                                                                                                                                                                                                                                                            </t>
  </si>
  <si>
    <t xml:space="preserve">TUBO DE POLIETILENO DE ALTA DENSIDADE, PEAD, PE-80, DE= 400 MM X 36,4 MM PAREDE, ( SDR 11 - PN 12,5 ) PARA REDE DE AGUA OU ESGOTO ( NBR 15561)                                                                                                                                                                                                                                                                                                                                                            </t>
  </si>
  <si>
    <t xml:space="preserve">TUBO DE POLIETILENO DE ALTA DENSIDADE, PEAD, PE-80, DE= 50 MM X 4,6 MM PAREDE, (SDR 11 - PN 12,5) PARA REDE DE AGUA OU ESGOTO ( NBR 15561)                                                                                                                                                                                                                                                                                                                                                                </t>
  </si>
  <si>
    <t xml:space="preserve">TUBO DE POLIETILENO DE ALTA DENSIDADE, PEAD, PE-80, DE= 500 MM X 45,5 MM PAREDE, ( SDR 11 - PN 12,5 ) PARA REDE DE AGUA OU ESGOTO ( NBR 15561)                                                                                                                                                                                                                                                                                                                                                            </t>
  </si>
  <si>
    <t xml:space="preserve">TUBO DE POLIETILENO DE ALTA DENSIDADE, PEAD, PE-80, DE= 630 MM X 57,3 MM PAREDE (SDR 11 - PN 12,5 ) PARA REDE DE AGUA OU ESGOTO ( NBR 15561)                                                                                                                                                                                                                                                                                                                                                              </t>
  </si>
  <si>
    <t xml:space="preserve">TUBO DE POLIETILENO DE ALTA DENSIDADE, PEAD, PE-80, DE= 730 MM X 34,1 MM PAREDE, ( SDR 21 - PN 06 ) PARA REDE DE AGUA OU ESGOTO ( NBR 15561)                                                                                                                                                                                                                                                                                                                                                              </t>
  </si>
  <si>
    <t xml:space="preserve">TUBO DE POLIETILENO DE ALTA DENSIDADE, PEAD, PE-80, DE= 75 MM X 6,9 MM PAREDE, ( SRD 11 - PN 12,5 ) PARA REDE DE AGUA OU ESGOTO ( NBR 15561)                                                                                                                                                                                                                                                                                                                                                              </t>
  </si>
  <si>
    <t xml:space="preserve">TUBO DE POLIETILENO DE ALTA DENSIDADE, PEAD, PE-80, DE= 800 MM X 30,8 MM PAREDE, ( SDR 26 - PN 05 ) PARA REDE DE AGUA OU ESGOTO (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</si>
  <si>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</si>
  <si>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</si>
  <si>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10'' (273 MM)                                                                                                                                                                                                                                                                                                                                                                    </t>
  </si>
  <si>
    <t xml:space="preserve">TUBO DE REVESTIMENTO, EM ACO, CORPO SCHEDULE 40, PONTEIRA SCHEDULE 80, ROSQUEAVEL E SEGMENTADO PARA PERFURACAO, DIAMETRO 12" (320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</si>
  <si>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</si>
  <si>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</si>
  <si>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</si>
  <si>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</si>
  <si>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</si>
  <si>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</si>
  <si>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</si>
  <si>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</si>
  <si>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</si>
  <si>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</si>
  <si>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</si>
  <si>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</si>
  <si>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</si>
  <si>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GAS, DN *16* MM                                                                                                                                                                                                                                                                                                                                                                                                                                                                      </t>
  </si>
  <si>
    <t xml:space="preserve">TUBO MULTICAMADA PEX GAS, DN *20* MM                                                                                                                                                                                                                                                                                                                                                                                                                                                                      </t>
  </si>
  <si>
    <t xml:space="preserve">TUBO MULTICAMADA PEX GAS, DN *26* MM                                                                                                                                                                                                                                                                                                                                                                                                                                                                      </t>
  </si>
  <si>
    <t xml:space="preserve">TUBO MULTICAMADA PEX GAS, DN *32* MM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</si>
  <si>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</si>
  <si>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</si>
  <si>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</si>
  <si>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</si>
  <si>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</si>
  <si>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</si>
  <si>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</si>
  <si>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</si>
  <si>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</si>
  <si>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</si>
  <si>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</si>
  <si>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</si>
  <si>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</si>
  <si>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</si>
  <si>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</si>
  <si>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</si>
  <si>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</si>
  <si>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</si>
  <si>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</si>
  <si>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</si>
  <si>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</si>
  <si>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</si>
  <si>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</si>
  <si>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</si>
  <si>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</si>
  <si>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300 MM/ DE 315 MM ,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</si>
  <si>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</si>
  <si>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</si>
  <si>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</si>
  <si>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</si>
  <si>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</si>
  <si>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</si>
  <si>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</si>
  <si>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150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</si>
  <si>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</si>
  <si>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</si>
  <si>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</si>
  <si>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</si>
  <si>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</si>
  <si>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</si>
  <si>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</si>
  <si>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</si>
  <si>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</si>
  <si>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</si>
  <si>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</si>
  <si>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</si>
  <si>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ROSCAVEL, 3/4",  AGUA FRIA PREDIAL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</si>
  <si>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</si>
  <si>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</si>
  <si>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</si>
  <si>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2 1/2", AGUA FRIA PREDIAL                                                                                                                                                                                                                                                                                                                                                                                                                                                            </t>
  </si>
  <si>
    <t xml:space="preserve">TUBO PVC, ROSCAVEL,  2", PARA AGUA FRIA PREDIAL                                                                                                                                                                                                                                                                                                                                                                                                                                                           </t>
  </si>
  <si>
    <t xml:space="preserve">TUBO PVC, ROSCAVEL, 1 1/2",  AGUA FRIA PREDIAL                                                                                                                                                                                                                                                                                                                                                                                                                                                            </t>
  </si>
  <si>
    <t xml:space="preserve">TUBO PVC, ROSCAVEL, 1 1/4", AGUA FRIA PREDIAL                                                                                                                                                                                                                                                                                                                                                                                                                                                             </t>
  </si>
  <si>
    <t xml:space="preserve">TUBO PVC, ROSCAVEL, 1/2", AGUA FRIA PREDIAL                                                                                                                                                                                                                                                                                                                                                                                                                                                               </t>
  </si>
  <si>
    <t xml:space="preserve">TUBO PVC, ROSCAVEL, 1",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</si>
  <si>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</si>
  <si>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</si>
  <si>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</si>
  <si>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</si>
  <si>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</si>
  <si>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</si>
  <si>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</si>
  <si>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</si>
  <si>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</si>
  <si>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</si>
  <si>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</si>
  <si>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</si>
  <si>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</si>
  <si>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</si>
  <si>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</si>
  <si>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</si>
  <si>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</si>
  <si>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</si>
  <si>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</si>
  <si>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</si>
  <si>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</si>
  <si>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</si>
  <si>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</si>
  <si>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</si>
  <si>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</si>
  <si>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</si>
  <si>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</si>
  <si>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</si>
  <si>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</si>
  <si>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</si>
  <si>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</si>
  <si>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</si>
  <si>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COM PARAFUSOS,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</si>
  <si>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</si>
  <si>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</si>
  <si>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</si>
  <si>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</si>
  <si>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</si>
  <si>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</si>
  <si>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</si>
  <si>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</si>
  <si>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</si>
  <si>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</si>
  <si>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</si>
  <si>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DUPLA PPR DN 25 MM, PARA AGUA QUENTE PREDIAL                                                                                                                                                                                                                                                                                                                                                                                                                                                        </t>
  </si>
  <si>
    <t xml:space="preserve">UNIAO DUPLA PPR, DN 20 MM, PARA AGUA QUENTE PREDIAL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</si>
  <si>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</si>
  <si>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</si>
  <si>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</si>
  <si>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</si>
  <si>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</si>
  <si>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</si>
  <si>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</si>
  <si>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</si>
  <si>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</si>
  <si>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</si>
  <si>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</si>
  <si>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</si>
  <si>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</si>
  <si>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</si>
  <si>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</si>
  <si>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</si>
  <si>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</si>
  <si>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</si>
  <si>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</si>
  <si>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</si>
  <si>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</si>
  <si>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</si>
  <si>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</si>
  <si>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</si>
  <si>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</si>
  <si>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</si>
  <si>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</si>
  <si>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</si>
  <si>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</si>
  <si>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</si>
  <si>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</si>
  <si>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</si>
  <si>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</si>
  <si>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</si>
  <si>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</si>
  <si>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USINA MISTURADORA DE SOLOS,  DOSADORES TRIPLOS, CALHA VIBRATORIA CAPACIDADE DE 200 A 500 T/H, POTENCIA DE 75 KW                                                                                                                                                                                                                                                                                                                                                                                           </t>
  </si>
  <si>
    <t xml:space="preserve">VALVULA DE DESCARGA EM METAL CROMADO PARA MICTORIO COM ACIONAMENTO POR PRESSAO E FECHAMENTO AUTOMATICO                                                                                                                                                                                                                                                                                                                                                                                                    </t>
  </si>
  <si>
    <t xml:space="preserve">VALVULA DE DESCARGA METALICA, BASE 1 1/2 " E ACABAMENTO METALICO CROMADO                                                                                                                                                                                                                                                                                                                                                                                                                                  </t>
  </si>
  <si>
    <t xml:space="preserve">VALVULA DE DESCARGA METALICA, BASE 1 1/4 " E ACABAMENTO METALICO CROMADO                                                                                                                                                                                                                                                                                                                                                                                                                                  </t>
  </si>
  <si>
    <t xml:space="preserve">VALVULA DE ESCOAMENTO PARA TANQUE, EM METAL CROMADO, 1.1/2 ", SEM LADRAO, COM TAMPAO PLASTICO                                                                                                                                                                                                                                                                                                                                                                                                             </t>
  </si>
  <si>
    <t xml:space="preserve">VALVULA DE ESFERA BRUTA EM BRONZE, BITOLA 1 " (REF 1552-B)                                                                                                                                                                                                                                                                                                                                                                                                                                                </t>
  </si>
  <si>
    <t xml:space="preserve">VALVULA DE ESFERA BRUTA EM BRONZE, BITOLA 1 1/2 " (REF 1552-B)                                                                                                                                                                                                                                                                                                                                                                                                                                            </t>
  </si>
  <si>
    <t xml:space="preserve">VALVULA DE ESFERA BRUTA EM BRONZE, BITOLA 1 1/4 " (REF 1552-B)                                                                                                                                                                                                                                                                                                                                                                                                                                            </t>
  </si>
  <si>
    <t xml:space="preserve">VALVULA DE ESFERA BRUTA EM BRONZE, BITOLA 1/2 " (REF 1552-B)                                                                                                                                                                                                                                                                                                                                                                                                                                              </t>
  </si>
  <si>
    <t xml:space="preserve">VALVULA DE ESFERA BRUTA EM BRONZE, BITOLA 2 " (REF 1552-B)                                                                                                                                                                                                                                                                                                                                                                                                                                                </t>
  </si>
  <si>
    <t xml:space="preserve">VALVULA DE ESFERA BRUTA EM BRONZE, BITOLA 3/4 " (REF 1552-B)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</si>
  <si>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</si>
  <si>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</si>
  <si>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</si>
  <si>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</si>
  <si>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</si>
  <si>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</si>
  <si>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</si>
  <si>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</si>
  <si>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</si>
  <si>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</si>
  <si>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</si>
  <si>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</si>
  <si>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</si>
  <si>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</si>
  <si>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</si>
  <si>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</si>
  <si>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</si>
  <si>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</si>
  <si>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</si>
  <si>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</si>
  <si>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</si>
  <si>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</si>
  <si>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</si>
  <si>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</si>
  <si>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</si>
  <si>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</si>
  <si>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METAL CROMADO PARA LAVATORIO, 1 " SEM LADRAO                                                                                                                                                                                                                                                                                                                                                                                                                                                   </t>
  </si>
  <si>
    <t xml:space="preserve">VALVULA EM METAL CROMADO PARA PIA AMERICANA 3.1/2 X 1.1/2 "                                                                                                                                                                                                                                                                                                                                                                                                                                               </t>
  </si>
  <si>
    <t xml:space="preserve">VALVULA EM PLASTICO BRANCO PARA LAVATORIO 1 ", SEM UNHO, COM LADRAO                                                                                                                                                                                                                                                                                                                                                                                                                                       </t>
  </si>
  <si>
    <t xml:space="preserve">VALVULA EM PLASTICO BRANCO PARA TANQUE OU LAVATORIO 1 ", SEM UNHO E SEM LADRAO                                                                                                                                                                                                                                                                                                                                                                                                                            </t>
  </si>
  <si>
    <t xml:space="preserve">VALVULA EM PLASTICO BRANCO PARA TANQUE 1.1/4 " X 1.1/2 ", SEM UNHO E SEM LADRAO                                                                                                                                                                                                                                                                                                                                                                                                                           </t>
  </si>
  <si>
    <t xml:space="preserve">VALVULA EM PLASTICO CROMADO PARA LAVATORIO 1 ", SEM UNHO, COM LADRAO                                                                                                                                                                                                                                                                                                                                                                                                                                      </t>
  </si>
  <si>
    <t xml:space="preserve">VALVULA EM PLASTICO CROMADO TIPO AMERICANA PARA PIA DE COZINHA 3.1/2 " X 1.1/2 ", SEM ADAPTADOR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</si>
  <si>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</si>
  <si>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</si>
  <si>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</si>
  <si>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</si>
  <si>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</si>
  <si>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</si>
  <si>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</si>
  <si>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</si>
  <si>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</si>
  <si>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</si>
  <si>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</si>
  <si>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</si>
  <si>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</si>
  <si>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VERGALHAO ZINCADO ROSCA TOTAL, 1/4 " (6,3 MM)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</si>
  <si>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</si>
  <si>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</si>
  <si>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</si>
  <si>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</si>
  <si>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</si>
  <si>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</si>
  <si>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</si>
  <si>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</si>
  <si>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</si>
  <si>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</si>
  <si>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</si>
  <si>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</si>
  <si>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</si>
  <si>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</si>
  <si>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</si>
  <si>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</si>
  <si>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</si>
  <si>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</si>
  <si>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</si>
  <si>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</si>
  <si>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12 MM (CADA CAMADA E=  4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</si>
  <si>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</si>
  <si>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</si>
  <si>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</si>
  <si>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</si>
  <si>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</si>
  <si>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</si>
  <si>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</si>
  <si>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</si>
  <si>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</si>
  <si>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</si>
  <si>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</si>
  <si>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</si>
  <si>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</si>
  <si>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</si>
  <si>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</si>
  <si>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</si>
  <si>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PLANO ARAMADO E = 7MM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</si>
  <si>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</si>
  <si>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</si>
  <si>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</si>
  <si>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</si>
  <si>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</si>
  <si>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</si>
  <si>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</si>
  <si>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</si>
  <si>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</si>
  <si>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</si>
  <si>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</si>
  <si>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DE ESCORAMAENTO H20, DE MADEIRA, PESO DE 5,00 A 5,20 KG/M, COM EXTREMIDADES PLASTICAS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</si>
  <si>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</si>
  <si>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</si>
  <si>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</si>
  <si>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</si>
  <si>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</si>
  <si>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</si>
  <si>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TOTAL DE INSUMOS : 4847</t>
  </si>
  <si>
    <t>Região Central - S/ Desoneração</t>
  </si>
  <si>
    <t>ORIGEM</t>
  </si>
  <si>
    <t>DESCRICAO</t>
  </si>
  <si>
    <t>VALOR</t>
  </si>
  <si>
    <t>01</t>
  </si>
  <si>
    <t>INSTALAÇAO DA OBRA</t>
  </si>
  <si>
    <t>01.01</t>
  </si>
  <si>
    <t>SUDECAP</t>
  </si>
  <si>
    <t>ESCRITORIO DE OBRA</t>
  </si>
  <si>
    <t>01.01.07</t>
  </si>
  <si>
    <t>ESCRITORIO TIPO I</t>
  </si>
  <si>
    <t>01.01.09</t>
  </si>
  <si>
    <t>ESCRITORIO TIPO II</t>
  </si>
  <si>
    <t>01.01.13</t>
  </si>
  <si>
    <t>LAVABO</t>
  </si>
  <si>
    <t>01.02</t>
  </si>
  <si>
    <t>BARRACAO DE OBRA</t>
  </si>
  <si>
    <t>01.02.06</t>
  </si>
  <si>
    <t>VESTIARIO TIPO I</t>
  </si>
  <si>
    <t>01.02.07</t>
  </si>
  <si>
    <t>VESTIARIO TIPO II</t>
  </si>
  <si>
    <t>01.02.08</t>
  </si>
  <si>
    <t>VESTIARIO TIPO III</t>
  </si>
  <si>
    <t>01.02.11</t>
  </si>
  <si>
    <t>AREA COBERTA EM TELHA ONDULADA DE FIBROCIMENTO 4MM</t>
  </si>
  <si>
    <t>01.02.12</t>
  </si>
  <si>
    <t>DEPOSITO E FERRAMENTARIA TIPO I</t>
  </si>
  <si>
    <t>01.02.13</t>
  </si>
  <si>
    <t>DEPOSITO E FERRAMENTARIA TIPO II</t>
  </si>
  <si>
    <t>01.02.14</t>
  </si>
  <si>
    <t>DEPOSITO E FERRAMENTARIA TIPO III</t>
  </si>
  <si>
    <t>01.02.15</t>
  </si>
  <si>
    <t>DEPOSITO DE MATERIAIS ENSACADOS</t>
  </si>
  <si>
    <t>01.02.20</t>
  </si>
  <si>
    <t>INSTALAÇAO SANITARIA TIPO I</t>
  </si>
  <si>
    <t>01.02.21</t>
  </si>
  <si>
    <t>INSTALAÇAO SANITARIA TIPO II</t>
  </si>
  <si>
    <t>01.02.22</t>
  </si>
  <si>
    <t>INSTALAÇAO SANITARIA TIPO III</t>
  </si>
  <si>
    <t>01.02.25</t>
  </si>
  <si>
    <t>REFEITORIO TIPO I</t>
  </si>
  <si>
    <t>01.02.26</t>
  </si>
  <si>
    <t>REFEITORIO TIPO II</t>
  </si>
  <si>
    <t>01.03</t>
  </si>
  <si>
    <t>PLACA DE OBRA AFIXADA COM PEÇAS DE MADEIRA</t>
  </si>
  <si>
    <t>01.03.01</t>
  </si>
  <si>
    <t>3,00 X 2,00 M EM LONA IMPRESSAO DIGITAL P.SUDECAP</t>
  </si>
  <si>
    <t>01.03.02</t>
  </si>
  <si>
    <t>PLACA DE OBRA EM LONA IMPRESSAO DIGITAL P. SUDECAP</t>
  </si>
  <si>
    <t>01.03.03</t>
  </si>
  <si>
    <t>PLACA DE OBRA EM CHAPA GALVANIZADA ADESIVADA, DIMENSÕES  2,40 X 1,20 M, PADRÃO CEF</t>
  </si>
  <si>
    <t>01.04</t>
  </si>
  <si>
    <t>TAPUME PADRAO SUDECAP (TIPO I, II E III)</t>
  </si>
  <si>
    <t>01.04.01</t>
  </si>
  <si>
    <t>TAPUME PADRÃO SUDECAP DE COMPENSADO 10MM COM FIXAÇAO ENTERRADA</t>
  </si>
  <si>
    <t>01.04.03</t>
  </si>
  <si>
    <t>TAPUME PADRÃO SUDECAP DE COMPENSADO 10MM COM BASE DE CONCRETO</t>
  </si>
  <si>
    <t>01.04.05</t>
  </si>
  <si>
    <t>INFORME PUBLIC.LONA IMP.DIGITAL APLICADO EM TAPUME</t>
  </si>
  <si>
    <t>01.04.06</t>
  </si>
  <si>
    <t>DE TELA GALVANIZADA #2" FIO 14 C/FIXAÇAO ENTERRADA</t>
  </si>
  <si>
    <t>01.04.07</t>
  </si>
  <si>
    <t>DE TELA GALVANIZADA #2" FIO 14 C/BASE DE CONCRETO</t>
  </si>
  <si>
    <t>01.04.09</t>
  </si>
  <si>
    <t>TELA-TAPUME DE POLIPROPILENO H= 1,20 M, INCL. BASE</t>
  </si>
  <si>
    <t>01.04.10</t>
  </si>
  <si>
    <t>PROTEÇAO COM FITA ZEBRADA AMARELA L=7CM E PEÇA 7X7</t>
  </si>
  <si>
    <t>01.04.11</t>
  </si>
  <si>
    <t>FITA ZEBRADA AMARELA PARA SINALIZAÇAO L= 7CM</t>
  </si>
  <si>
    <t>01.04.16</t>
  </si>
  <si>
    <t>TAPUME METÁLICO COM BASE DE CONCRETO (M)</t>
  </si>
  <si>
    <t>01.04.17</t>
  </si>
  <si>
    <t>TAPUME METÁLICO COM BASE ENTERRADA (M)</t>
  </si>
  <si>
    <t>01.04.18</t>
  </si>
  <si>
    <t>TAPUME METÁLICO COM TELA E BASE DE CONCRETO (M)</t>
  </si>
  <si>
    <t>01.04.19</t>
  </si>
  <si>
    <t>TAPUME METÁLICO COM TELA E BASE ENTERRADA (M)</t>
  </si>
  <si>
    <t>01.04.20</t>
  </si>
  <si>
    <t>REMANEJAMENTO DE TAPUME</t>
  </si>
  <si>
    <t>01.06</t>
  </si>
  <si>
    <t>INSTALAÇAO PROVISORIA - CONCESSIONARIA</t>
  </si>
  <si>
    <t>01.06.01</t>
  </si>
  <si>
    <t>PADRÃO CEMIG PROVISÓRIO TIPO C3, DEMANDA PROVÁVEL DE 23,1 ATÉ 27,0KW (3F+N)</t>
  </si>
  <si>
    <t>01.06.05</t>
  </si>
  <si>
    <t>PADRAO COPASA - KIT CAVALTE METAL E REGISTRO 3/4"</t>
  </si>
  <si>
    <t>01.07</t>
  </si>
  <si>
    <t>FOSSA E SUMIDOURO</t>
  </si>
  <si>
    <t>01.07.02</t>
  </si>
  <si>
    <t>FOSSA SEPTICA E SUMIDOURO DN=1,20M H=4,00M</t>
  </si>
  <si>
    <t>01.08</t>
  </si>
  <si>
    <t>REDE INTERNA E PROVISORIA DE AGUA E ESGOTO</t>
  </si>
  <si>
    <t>01.08.01</t>
  </si>
  <si>
    <t>TUBO PVC      D= 100 MM</t>
  </si>
  <si>
    <t>01.08.02</t>
  </si>
  <si>
    <t>TUBO PVC      D= 150 MM</t>
  </si>
  <si>
    <t>01.08.03</t>
  </si>
  <si>
    <t>TUBO PVC      D= 200 MM</t>
  </si>
  <si>
    <t>01.08.04</t>
  </si>
  <si>
    <t>TUBO PVC      D= 250 MM</t>
  </si>
  <si>
    <t>01.08.20</t>
  </si>
  <si>
    <t>TUBO PVC AGUA SOLDA E CONEXOES D=20MM (1/2")</t>
  </si>
  <si>
    <t>01.08.21</t>
  </si>
  <si>
    <t>TUBO PVC AGUA SOLDA E CONEXOES D=25MM (3/4")</t>
  </si>
  <si>
    <t>01.09</t>
  </si>
  <si>
    <t>CONTAINER 6,0X2,30X2,82 M COM ISOLAMENTO TERMICO</t>
  </si>
  <si>
    <t>01.09.01</t>
  </si>
  <si>
    <t>MOBILIZACAO DE CONTAINER</t>
  </si>
  <si>
    <t>01.09.02</t>
  </si>
  <si>
    <t>CONTAINER SIMPLES COM AR CONDICIONADO PARA ESCRITÓRIO</t>
  </si>
  <si>
    <t>01.09.03</t>
  </si>
  <si>
    <t>CONTAINER COM SANITÁRIO E AR CONDICIONADO PARA ESCRITÓRIO</t>
  </si>
  <si>
    <t>01.09.11</t>
  </si>
  <si>
    <t>DESMOBILIZAÇÃO DE CONTAINER</t>
  </si>
  <si>
    <t>01.09.12</t>
  </si>
  <si>
    <t>INSTALAÇÕES DE MOBILIÁRIOS PARA CONTAINER TIPO ESCRITÓRIO COM SANITÁRIO</t>
  </si>
  <si>
    <t>01.09.14</t>
  </si>
  <si>
    <t>INSTALAÇÕES DE MOBILIÁRIOS PARA CONTAINER TIPO REFEITÓRIO</t>
  </si>
  <si>
    <t>01.09.15</t>
  </si>
  <si>
    <t>INSTALAÇÕES DE MOBILIÁRIOS PARA CONTAINER TIPO DEPÓSITO E FERRAMENTARIA COM LAVATÓRIO</t>
  </si>
  <si>
    <t>01.09.17</t>
  </si>
  <si>
    <t>INSTALAÇÕES DE MOBILIÁRIOS PARA CONTAINER TIPO ESCRITÓRIO SEM SANITÁRIO</t>
  </si>
  <si>
    <t>01.09.18</t>
  </si>
  <si>
    <t>CONTAINER VESTIÁRIO TIPO I</t>
  </si>
  <si>
    <t>01.09.19</t>
  </si>
  <si>
    <t>CONTAINER VESTIÁRIO TIPO II</t>
  </si>
  <si>
    <t>01.09.20</t>
  </si>
  <si>
    <t>CONTAINER VESTIÁRIO TIPO III</t>
  </si>
  <si>
    <t>01.09.21</t>
  </si>
  <si>
    <t>CONTAINER SIMPLES</t>
  </si>
  <si>
    <t>01.09.22</t>
  </si>
  <si>
    <t>CONTAINER COM LAVATÓRIO</t>
  </si>
  <si>
    <t>01.09.23</t>
  </si>
  <si>
    <t>CONTAINER COM SANITÁRIO</t>
  </si>
  <si>
    <t>01.09.24</t>
  </si>
  <si>
    <t>INSTALAÇÕES DE MOBILIÁRIOS PARA CONTAINER VESTIÁRIO TIPO I</t>
  </si>
  <si>
    <t>01.09.25</t>
  </si>
  <si>
    <t>INSTALAÇÕES DE MOBILIÁRIOS PARA CONTAINER VESTIÁRIO TIPO II</t>
  </si>
  <si>
    <t>01.09.26</t>
  </si>
  <si>
    <t>INSTALAÇÕES DE MOBILIÁRIOS PARA CONTAINER VESTIÁRIO TIPO III</t>
  </si>
  <si>
    <t>01.09.27</t>
  </si>
  <si>
    <t>CONTAINER PARA 2 VESTIÁRIOS E SANITÁRIOS</t>
  </si>
  <si>
    <t>01.10</t>
  </si>
  <si>
    <t>BANHEIRO QUIMICO</t>
  </si>
  <si>
    <t>01.10.01</t>
  </si>
  <si>
    <t>BANHEIRO QUIMICO 110X120X230CM COM MANUTENCAO</t>
  </si>
  <si>
    <t>01.10.02</t>
  </si>
  <si>
    <t>BANHEIRO QUÍMICO E REBOQUE PARA TRANSPORTE DE BANHEIRO QUÍMICO</t>
  </si>
  <si>
    <t>01.11</t>
  </si>
  <si>
    <t>SINALIZAÇAO</t>
  </si>
  <si>
    <t>01.11.01</t>
  </si>
  <si>
    <t>PLACA 1,0X0,60M DUPLA FACE CH.GALV. 26 EM CAVALETE</t>
  </si>
  <si>
    <t>UNMES</t>
  </si>
  <si>
    <t>01.11.02</t>
  </si>
  <si>
    <t>PLACA 1,0X0,60M CH.26 EM CAVALETE METALON 20X20MM</t>
  </si>
  <si>
    <t>01.11.03</t>
  </si>
  <si>
    <t>PLACA 0,50X0,50M DUPLA FACE CH.GALV.22 EM CAVALETE</t>
  </si>
  <si>
    <t>01.11.04</t>
  </si>
  <si>
    <t>PLACA 0,50X0,50M CH.GALV.22 CAVALETE METALON 20X20</t>
  </si>
  <si>
    <t>01.11.05</t>
  </si>
  <si>
    <t xml:space="preserve">INSTALAÇÃO DE FAIXA MORIM 6,00M X 0,80M EM TECIDO COMUM E EUCALIPTO </t>
  </si>
  <si>
    <t>01.11.06</t>
  </si>
  <si>
    <t>CONE MASTER 75CM BASE DE BORRACHA CORPO POLIETILEN</t>
  </si>
  <si>
    <t>01.11.07</t>
  </si>
  <si>
    <t>CONE EM PVC H= 75 CM</t>
  </si>
  <si>
    <t>01.11.08</t>
  </si>
  <si>
    <t>SINALIZADOR ELET.MONOLIGHT LED 60 A 70 FLASHES/MIN</t>
  </si>
  <si>
    <t>01.12</t>
  </si>
  <si>
    <t>VISTORIA CAUTELAR</t>
  </si>
  <si>
    <t>01.12.01</t>
  </si>
  <si>
    <t>VISTORIA CAUTELAR - ÁREA CONSTRUÍDA &lt;= 100M2</t>
  </si>
  <si>
    <t>01.12.02</t>
  </si>
  <si>
    <t>VISTORIA CAUTELAR - 101M2 &lt; ÁREA CONSTRUÍDA &lt;= 200M2</t>
  </si>
  <si>
    <t>01.12.03</t>
  </si>
  <si>
    <t>VISTORIA CAUTELAR - 201M2 &lt; ÁREA CONSTRUÍDA &lt;= 500M2</t>
  </si>
  <si>
    <t>01.12.04</t>
  </si>
  <si>
    <t>VISTORIA CAUTELAR - 501M2 &lt; ÁREA CONSTRUÍDA &lt;= 2000M2</t>
  </si>
  <si>
    <t>01.12.05</t>
  </si>
  <si>
    <t>VISTORIA CAUTELAR - 2001M2 &lt; ÁREA CONSTRUÍDA &lt;= 7000M2</t>
  </si>
  <si>
    <t>01.12.06</t>
  </si>
  <si>
    <t>VISTORIA CAUTELAR - ÁREA CONSTRUÍDA &gt; 7001M2</t>
  </si>
  <si>
    <t>01.13</t>
  </si>
  <si>
    <t>GERENCIAMENTO DE RESÍDUOS DA CONSTRUÇÃO CIVIL</t>
  </si>
  <si>
    <t>01.13.01</t>
  </si>
  <si>
    <t>BAIA SIMPLES PARA RESÍDUOS DA CONSTRUÇÃO CIVIL</t>
  </si>
  <si>
    <t>01.13.02</t>
  </si>
  <si>
    <t>BAIA DUPLA PARA RESÍDUOS DA CONSTRUÇÃO CIVIL</t>
  </si>
  <si>
    <t>01.13.03</t>
  </si>
  <si>
    <t>PLACA IDENTIFCAÇÃO RESÍDUOS-PGRCC, CONFORME RESOLUÇÃO CONAMA-RDC Nº 275/01,EM LONA (BANNER), (30X30)CM</t>
  </si>
  <si>
    <t>01.13.04</t>
  </si>
  <si>
    <t>FORNECIMENTO BIG BAG P/ RESÍDUOS COMUNS-CAP. APROX.1M3, PADRÃO CLUB FARM OU EQUIVALENTE</t>
  </si>
  <si>
    <t>01.13.05</t>
  </si>
  <si>
    <t>FORNECIMENTO LIXEIRA PLÁSTICA C/ TAMPA VAI-VEM - 100 LITROS, PADRÃO Q100 WEBPLASTICO/EQUIVALENTE</t>
  </si>
  <si>
    <t>01.13.06</t>
  </si>
  <si>
    <t>FORNECIMENTO DE LONA REFORÇADA DE POLIETILENO PARA COBERTURA DE CAÇAMBA (4Mx4M), 600 MICRA</t>
  </si>
  <si>
    <t>01.13.07</t>
  </si>
  <si>
    <t>FORNECIMENTO DE BOMBONA BOCA LARGA PARA RESÍDUOS CLASSE B - 100 LITROS</t>
  </si>
  <si>
    <t>01.14</t>
  </si>
  <si>
    <t>SERVIÇOS AUXILIARES DE INSTALAÇÃO DE OBRA</t>
  </si>
  <si>
    <t>01.14.01</t>
  </si>
  <si>
    <t>PORTA EM COMPENSADO RESINADO 10MM 80X210CM</t>
  </si>
  <si>
    <t>01.14.02</t>
  </si>
  <si>
    <t>CONJUNTO MESA (130X60CM) E 2 BANCOS (130X40CM) EM MADEIRITE</t>
  </si>
  <si>
    <t>CJ</t>
  </si>
  <si>
    <t>01.14.03</t>
  </si>
  <si>
    <t>BANCO (130X40CM) EM MADEIRITE, PARA VESTIARIO</t>
  </si>
  <si>
    <t>01.14.04</t>
  </si>
  <si>
    <t>MAPOTECA PARA PROJETO 1,40X1,10X1,40M E PEÇA 8X8 CM</t>
  </si>
  <si>
    <t>01.14.05</t>
  </si>
  <si>
    <t>JANELA DE CORRER DE FERRO 1x1/8", AREA &gt; 1,0 M2</t>
  </si>
  <si>
    <t>01.14.11</t>
  </si>
  <si>
    <t>INSTALACAO HIDRAULICA - ESCRITORIO EMPREITEIRA</t>
  </si>
  <si>
    <t>01.14.12</t>
  </si>
  <si>
    <t>INSTALACAO ELETRICA - ESCRITÓRIO EMPREITEIRA, DEPOSITO OU VESTIARIO</t>
  </si>
  <si>
    <t>01.14.13</t>
  </si>
  <si>
    <t>INSTALACAO HIDRAULICA - VESTIARIO</t>
  </si>
  <si>
    <t>01.14.14</t>
  </si>
  <si>
    <t>INSTALAÇAO ELETRICA - ESCRITORIO TIPO I</t>
  </si>
  <si>
    <t>01.14.15</t>
  </si>
  <si>
    <t>INSTALAÇAO ELETRICA - ESCRITORIO TIPO II</t>
  </si>
  <si>
    <t>01.14.16</t>
  </si>
  <si>
    <t>INSTALAÇAO ELETRICA - VESTIARIO TIPO I</t>
  </si>
  <si>
    <t>01.14.17</t>
  </si>
  <si>
    <t>INSTALAÇAO ELETRICA - VESTIARIO TIPO II</t>
  </si>
  <si>
    <t>01.14.18</t>
  </si>
  <si>
    <t>INSTALAÇAO ELETRICA - VESTIARIO TIPO III</t>
  </si>
  <si>
    <t>01.14.19</t>
  </si>
  <si>
    <t>INSTALAÇAO ELETRICA - DEPOSITO TIPO I</t>
  </si>
  <si>
    <t>01.14.20</t>
  </si>
  <si>
    <t>INSTALAÇAO ELETRICA - DEPOSITO TIPO II</t>
  </si>
  <si>
    <t>01.14.21</t>
  </si>
  <si>
    <t>INSTALAÇAO ELETRICA - DEPOSITO TIPO III</t>
  </si>
  <si>
    <t>01.14.22</t>
  </si>
  <si>
    <t>INSTALAÇAO ELETRICA - SANITARIO TIPO I</t>
  </si>
  <si>
    <t>01.14.23</t>
  </si>
  <si>
    <t>INSTALAÇAO ELETRICA - SANITARIO TIPO II</t>
  </si>
  <si>
    <t>01.14.24</t>
  </si>
  <si>
    <t>INSTALAÇAO ELETRICA - SANITARIO TIPO III</t>
  </si>
  <si>
    <t>01.14.25</t>
  </si>
  <si>
    <t>INSTALAÇAO ELETRICA - REFEITORIO TIPO I</t>
  </si>
  <si>
    <t>01.14.26</t>
  </si>
  <si>
    <t>INSTALAÇAO ELETRICA - REFEITORIO TIPO II</t>
  </si>
  <si>
    <t>01.14.28</t>
  </si>
  <si>
    <t>INSTALAÇAO HIDRAULICA - SANITARIO TIPO I</t>
  </si>
  <si>
    <t>01.14.29</t>
  </si>
  <si>
    <t>INSTALAÇAO HIDROSANITARIA TIPO II</t>
  </si>
  <si>
    <t>01.14.30</t>
  </si>
  <si>
    <t>INSTALAÇAO HIDROSANITARIA - SANITARIO TIPO III</t>
  </si>
  <si>
    <t>01.14.31</t>
  </si>
  <si>
    <t>INSTALAÇAO HIDROSANITARIA - REFEITORIO I E II</t>
  </si>
  <si>
    <t>01.14.32</t>
  </si>
  <si>
    <t>INSTALAÇAO HIDROSSANITÁRIA - LAVABO</t>
  </si>
  <si>
    <t>01.14.33</t>
  </si>
  <si>
    <t>INSTALAÇAO ELÉTRICA - LAVABO</t>
  </si>
  <si>
    <t>01.14.34</t>
  </si>
  <si>
    <t>TORRE PROVISÓRIA PARA CAIXA D'ÁGUA DE 1000L, H=4,00M</t>
  </si>
  <si>
    <t>01.17</t>
  </si>
  <si>
    <t>LOCAÇAO DE OBRA</t>
  </si>
  <si>
    <t>01.17.01</t>
  </si>
  <si>
    <t>01.29</t>
  </si>
  <si>
    <t>ANDAIMES</t>
  </si>
  <si>
    <t>01.29.03</t>
  </si>
  <si>
    <t>MONTAGEM DE ANDAIME FACHADEIRO ADP REF 97063</t>
  </si>
  <si>
    <t>01.29.04</t>
  </si>
  <si>
    <t>DESMONTAGEM DE ANDAIME FACHADEIRO ADP REF 97063</t>
  </si>
  <si>
    <t>01.29.05</t>
  </si>
  <si>
    <t>ANDAIME FACHADEIRO COMPLETO</t>
  </si>
  <si>
    <t>M2MES</t>
  </si>
  <si>
    <t>01.29.10</t>
  </si>
  <si>
    <t>ANDAIME METALICO TUBULAR, TIPO TORRE, L=1,0 ATE 1,5M E H=1,0 M COMPLETO</t>
  </si>
  <si>
    <t>MXMES</t>
  </si>
  <si>
    <t>01.29.11</t>
  </si>
  <si>
    <t>MONTAGEM DE ANDAIME DO TIPO TORRE ADP REF 97064</t>
  </si>
  <si>
    <t>01.29.12</t>
  </si>
  <si>
    <t>DESMONTAGEM DE ANDAIME DO TIPO TORRE ADP REF 97064</t>
  </si>
  <si>
    <t>02</t>
  </si>
  <si>
    <t>DEMOLIÇOES E REMOÇOES</t>
  </si>
  <si>
    <t>02.01</t>
  </si>
  <si>
    <t>REMOÇAO DE TELHA INCLUSIVE EMPILHAMENTO</t>
  </si>
  <si>
    <t>02.01.01</t>
  </si>
  <si>
    <t>METALICA OU PVC</t>
  </si>
  <si>
    <t>02.01.03</t>
  </si>
  <si>
    <t>TIPO CALHA DE FIBROCIMENTO</t>
  </si>
  <si>
    <t>02.01.05</t>
  </si>
  <si>
    <t>ONDULADA DE FIBROCIMENTO</t>
  </si>
  <si>
    <t>02.01.07</t>
  </si>
  <si>
    <t>CERAMICA COLONIAL OU FRANCESA</t>
  </si>
  <si>
    <t>02.02</t>
  </si>
  <si>
    <t>REMOÇAO DE CALHA, RUFO E CONDUTOR,INCL.AFASTAMENTO</t>
  </si>
  <si>
    <t>02.02.01</t>
  </si>
  <si>
    <t>DE CALHA GALVANIZADA OU PVC</t>
  </si>
  <si>
    <t>02.02.05</t>
  </si>
  <si>
    <t>DE RUFO DE CHAPA GALVANIZADA</t>
  </si>
  <si>
    <t>02.02.10</t>
  </si>
  <si>
    <t>DE CONDUTOR DE CHAPA GALVANIZADA OU PVC</t>
  </si>
  <si>
    <t>02.03</t>
  </si>
  <si>
    <t>REMOÇAO DE ENGRADAMENTO DE TELHADO INCL.EMPILHAM.</t>
  </si>
  <si>
    <t>02.03.01</t>
  </si>
  <si>
    <t>DE TELHA METALICA OU PVC</t>
  </si>
  <si>
    <t>02.03.03</t>
  </si>
  <si>
    <t>DE TELHA TIPO CALHA DE FIBROCIMENTO</t>
  </si>
  <si>
    <t>02.03.05</t>
  </si>
  <si>
    <t>DE TELHA ONDULADA DE FIBROCIMENTO</t>
  </si>
  <si>
    <t>02.03.07</t>
  </si>
  <si>
    <t>DE TELHA CERAMICA, COLONIAL OU FRANCESA</t>
  </si>
  <si>
    <t>02.04</t>
  </si>
  <si>
    <t>REMOÇAO DE FORRO INCLUSIVE EMPILHAMENTO</t>
  </si>
  <si>
    <t>02.04.01</t>
  </si>
  <si>
    <t>DE PLACAS INCLUSIVE BARROTEAMENTO</t>
  </si>
  <si>
    <t>02.04.02</t>
  </si>
  <si>
    <t>DE PLACAS EXCLUSIVE BARROTEAMENTO</t>
  </si>
  <si>
    <t>02.04.10</t>
  </si>
  <si>
    <t>DE GESSO</t>
  </si>
  <si>
    <t>02.06</t>
  </si>
  <si>
    <t>REMOÇAO DE ESQUADRIA DE MADEIRA INCL. EMPILHAMENTO</t>
  </si>
  <si>
    <t>02.06.01</t>
  </si>
  <si>
    <t>DE PORTA OU JANELA INCLUSIVE MARCO E ALIZAR</t>
  </si>
  <si>
    <t>02.06.02</t>
  </si>
  <si>
    <t>DE FOLHA DE PORTA OU JANELA</t>
  </si>
  <si>
    <t>02.06.03</t>
  </si>
  <si>
    <t>DE MARCO E ALIZAR</t>
  </si>
  <si>
    <t>02.06.04</t>
  </si>
  <si>
    <t>DE MARCO</t>
  </si>
  <si>
    <t>02.06.05</t>
  </si>
  <si>
    <t>DE ALIZAR</t>
  </si>
  <si>
    <t>02.07</t>
  </si>
  <si>
    <t>REMOÇAO DE ESQUADRIA METALICA</t>
  </si>
  <si>
    <t>02.07.01</t>
  </si>
  <si>
    <t>DE PORTA OU JANELA</t>
  </si>
  <si>
    <t>02.09</t>
  </si>
  <si>
    <t>DEMOLIÇAO DE REVESTIMENTO INCLUSIVE AFASTAMENTO</t>
  </si>
  <si>
    <t>02.09.01</t>
  </si>
  <si>
    <t>DE REBOCO</t>
  </si>
  <si>
    <t>02.09.03</t>
  </si>
  <si>
    <t>CERAMICO, AZULEJO OU LADRILHO HIDRAULICO</t>
  </si>
  <si>
    <t>02.09.05</t>
  </si>
  <si>
    <t>DE PEDRA (MARMORE, GRANITO, ARDOSIA, SAO TOME,ETC)</t>
  </si>
  <si>
    <t>02.09.06</t>
  </si>
  <si>
    <t>DE FORMICA</t>
  </si>
  <si>
    <t>02.09.07</t>
  </si>
  <si>
    <t>DE PEDRA ALMOFADADA</t>
  </si>
  <si>
    <t>02.10</t>
  </si>
  <si>
    <t>DEMOLIÇAO DE PISO INCLUSIVE AFASTAMENTO</t>
  </si>
  <si>
    <t>02.10.01</t>
  </si>
  <si>
    <t>CIMENTADO OU CONTRAPISO DE ARGAMASSA</t>
  </si>
  <si>
    <t>02.10.03</t>
  </si>
  <si>
    <t>CERAMICO OU LADRILHO HIDRAULICO</t>
  </si>
  <si>
    <t>02.10.05</t>
  </si>
  <si>
    <t>02.10.07</t>
  </si>
  <si>
    <t>VINILICO</t>
  </si>
  <si>
    <t>02.10.08</t>
  </si>
  <si>
    <t>DE MARMORITE</t>
  </si>
  <si>
    <t>02.10.09</t>
  </si>
  <si>
    <t>DE TACO DE MADEIRA</t>
  </si>
  <si>
    <t>02.11</t>
  </si>
  <si>
    <t>DEMOLIÇAO DE PASSEIO E PAVIMENTO</t>
  </si>
  <si>
    <t>02.11.01</t>
  </si>
  <si>
    <t>PASSEIO OU LAJE DE CONCRETO MANUALMENTE</t>
  </si>
  <si>
    <t>02.11.02</t>
  </si>
  <si>
    <t>PASSEIO OU LAJE DE CONCRETO C/ EQUIP. PNEUMATICO</t>
  </si>
  <si>
    <t>02.11.03</t>
  </si>
  <si>
    <t>CALÇADA PORTUGUESA</t>
  </si>
  <si>
    <t>02.11.04</t>
  </si>
  <si>
    <t>PASSEIO OU LAJE DE CONCRETO C/EQUIPAMENTO ELETRICO</t>
  </si>
  <si>
    <t>02.11.05</t>
  </si>
  <si>
    <t>MANUAL DE ALVENARIA POLIEDRICA</t>
  </si>
  <si>
    <t>02.11.07</t>
  </si>
  <si>
    <t>DE REVESTIMENTO ASFALTICO COM EQUIP. PNEUMATICO</t>
  </si>
  <si>
    <t>02.12</t>
  </si>
  <si>
    <t>CORTE MECANICO EM CONCRETO/ASFALTO</t>
  </si>
  <si>
    <t>02.12.01</t>
  </si>
  <si>
    <t>CORTE MECAN. C/ SERRA CIRCULAR EM CONCRETO/ASFALTO</t>
  </si>
  <si>
    <t>02.13</t>
  </si>
  <si>
    <t>DEMOLIÇAO DE CONCRETO INCLUSIVE AFASTAMENTO</t>
  </si>
  <si>
    <t>02.13.01</t>
  </si>
  <si>
    <t>SIMPLES - MANUAL</t>
  </si>
  <si>
    <t>02.13.02</t>
  </si>
  <si>
    <t>ARMADO  - MANUAL</t>
  </si>
  <si>
    <t>02.13.03</t>
  </si>
  <si>
    <t>SIMPLES - COM EQUIPAMENTO ELETRICO</t>
  </si>
  <si>
    <t>02.13.04</t>
  </si>
  <si>
    <t>ARMADO - COM EQUIPAMENTO ELETRICO</t>
  </si>
  <si>
    <t>02.14</t>
  </si>
  <si>
    <t>DEMOLIÇAO MANUAL, DE ALVENARIA INCL. AFASTAMENTO</t>
  </si>
  <si>
    <t>02.14.01</t>
  </si>
  <si>
    <t>DE ALVENARIA DE TIJOLOS E BLOCOS</t>
  </si>
  <si>
    <t>02.15</t>
  </si>
  <si>
    <t>REMOÇAO DE MEIO-FIO</t>
  </si>
  <si>
    <t>02.15.01</t>
  </si>
  <si>
    <t>PREMOLDADO DE CONCRETO</t>
  </si>
  <si>
    <t>02.15.02</t>
  </si>
  <si>
    <t>DE PEDRA (GNAISSE, BASALTO ETC.)</t>
  </si>
  <si>
    <t>02.16</t>
  </si>
  <si>
    <t>DEMOLIÇAO, REMOÇAO E CARGA MECANICA</t>
  </si>
  <si>
    <t>02.16.01</t>
  </si>
  <si>
    <t>DE CONSTRUÇOES DE ALVENARIA</t>
  </si>
  <si>
    <t>02.16.04</t>
  </si>
  <si>
    <t>DE GABIAO</t>
  </si>
  <si>
    <t>02.19</t>
  </si>
  <si>
    <t>DEMOLIÇAO DE DIVISORIA INCLUSIVE AFASTAMENTO</t>
  </si>
  <si>
    <t>02.19.01</t>
  </si>
  <si>
    <t>DE PEDRA (MARMORE, ARDOSIA OU MARMORITE)</t>
  </si>
  <si>
    <t>02.19.03</t>
  </si>
  <si>
    <t>DE MADEIRA</t>
  </si>
  <si>
    <t>02.19.05</t>
  </si>
  <si>
    <t>DE ELEMENTOS VAZADOS (COBOGO, ETC)</t>
  </si>
  <si>
    <t>02.19.06</t>
  </si>
  <si>
    <t>DE LAMINADO</t>
  </si>
  <si>
    <t>02.20</t>
  </si>
  <si>
    <t>REMOÇAO DE QUADROS</t>
  </si>
  <si>
    <t>02.20.01</t>
  </si>
  <si>
    <t>NEGRO</t>
  </si>
  <si>
    <t>02.21</t>
  </si>
  <si>
    <t>REMOÇAO DE PEÇAS DIVERSAS</t>
  </si>
  <si>
    <t>02.21.01</t>
  </si>
  <si>
    <t>LOUÇAS</t>
  </si>
  <si>
    <t>02.21.02</t>
  </si>
  <si>
    <t>FERRAGENS (DOBRADIÇAS, FECHADURAS, MAÇANETAS)</t>
  </si>
  <si>
    <t>02.21.03</t>
  </si>
  <si>
    <t>METAIS COMUNS(CONDUITE,SIFAO, REGISTRO, TORNEIRA)</t>
  </si>
  <si>
    <t>02.21.04</t>
  </si>
  <si>
    <t>METAIS ESPECIAIS(VALVULA DE DESCARGA, CAIXA SILEN)</t>
  </si>
  <si>
    <t>02.21.05</t>
  </si>
  <si>
    <t>REMOÇAO DE LUMINARIA FLUORESCENTE</t>
  </si>
  <si>
    <t>02.21.06</t>
  </si>
  <si>
    <t>REMOÇAO DE LUMNARIA INCANDESCENTE</t>
  </si>
  <si>
    <t>02.21.20</t>
  </si>
  <si>
    <t>REMOÇAO DE PADRAO CEMIG</t>
  </si>
  <si>
    <t>02.21.21</t>
  </si>
  <si>
    <t>REMOÇAO DE PADRAO COPASA</t>
  </si>
  <si>
    <t>02.21.22</t>
  </si>
  <si>
    <t>REMOÇAO DE INTERFONE</t>
  </si>
  <si>
    <t>02.22</t>
  </si>
  <si>
    <t>REMOÇAO DE BANCADA</t>
  </si>
  <si>
    <t>02.22.01</t>
  </si>
  <si>
    <t>DE PEDRA(MARMORE,GRANITO,ARDOSIA,MARMORITE, ETC)</t>
  </si>
  <si>
    <t>02.23</t>
  </si>
  <si>
    <t>REMOÇAO DE CERCA E ALAMBRADO</t>
  </si>
  <si>
    <t>02.23.01</t>
  </si>
  <si>
    <t>CERCA DE ARAME</t>
  </si>
  <si>
    <t>02.23.03</t>
  </si>
  <si>
    <t>02.26</t>
  </si>
  <si>
    <t>TRANSPORTE DE MATERIAL DEMOLIDO EM CARRINHO DE MAO</t>
  </si>
  <si>
    <t>02.26.01</t>
  </si>
  <si>
    <t>DMT &lt;= 50,0 M</t>
  </si>
  <si>
    <t>02.26.02</t>
  </si>
  <si>
    <t>50,0 M &lt; DMT &lt;= 100,0 M</t>
  </si>
  <si>
    <t>02.27</t>
  </si>
  <si>
    <t>CARGA DE MATERIAL DEMOLIDO SOBRE CAMINHAO</t>
  </si>
  <si>
    <t>02.27.01</t>
  </si>
  <si>
    <t>MANUAL</t>
  </si>
  <si>
    <t>02.27.02</t>
  </si>
  <si>
    <t>MECANICA</t>
  </si>
  <si>
    <t>02.28</t>
  </si>
  <si>
    <t>TRANSPORTE DE MATERIAL DEMOLIDO EM CAMINHAO</t>
  </si>
  <si>
    <t>02.28.01</t>
  </si>
  <si>
    <t>DMT  &lt;= 1 KM</t>
  </si>
  <si>
    <t>02.28.02</t>
  </si>
  <si>
    <t>1 KM &lt; DMT &lt;= 2 KM</t>
  </si>
  <si>
    <t>02.28.03</t>
  </si>
  <si>
    <t>2 KM &lt; DMT &lt;= 5 KM</t>
  </si>
  <si>
    <t>M3KM</t>
  </si>
  <si>
    <t>02.28.04</t>
  </si>
  <si>
    <t>DMT  &gt; 5 KM</t>
  </si>
  <si>
    <t>02.29</t>
  </si>
  <si>
    <t>TRANSPORTE DE MAT.DE QUALQUER NATUREZA EM CAÇAMBA</t>
  </si>
  <si>
    <t>02.29.01</t>
  </si>
  <si>
    <t>CAÇAMBA 5m³</t>
  </si>
  <si>
    <t>VG</t>
  </si>
  <si>
    <t>02.30</t>
  </si>
  <si>
    <t>LIMPEZA DO PAVIMENTO</t>
  </si>
  <si>
    <t>02.30.01</t>
  </si>
  <si>
    <t>CAPINA E VARRIÇAO DE PAVIMENTO EM ALVEN.POLIEDRICA</t>
  </si>
  <si>
    <t>03</t>
  </si>
  <si>
    <t>TRABALHOS EM TERRA</t>
  </si>
  <si>
    <t>03.01</t>
  </si>
  <si>
    <t>DESMATAMENTO, DESTOCAMENTO E LIMPEZA DO TERRENO</t>
  </si>
  <si>
    <t>03.01.01</t>
  </si>
  <si>
    <t>CAPINA MANUAL DE TERRENO</t>
  </si>
  <si>
    <t>03.01.05</t>
  </si>
  <si>
    <t>ROÇAMENTO COM ROÇADEIRA MECANICA</t>
  </si>
  <si>
    <t>03.01.07</t>
  </si>
  <si>
    <t>DESTOCAMENTO, DESPRAGUEJAMENTO MANUAL DE VEGETAÇAO</t>
  </si>
  <si>
    <t>03.01.08</t>
  </si>
  <si>
    <t xml:space="preserve">DESMATAMENTO, DESTOCAMENTO, TRANSPORTE ATÉ 50M E LIMPEZA MECANIZADA DO TERRENO COM RETROESCAVADEIRA </t>
  </si>
  <si>
    <t>03.03</t>
  </si>
  <si>
    <t>ESCAVAÇAO MECANICA INCLUSIVE TRANSPORTE ATE 50 M</t>
  </si>
  <si>
    <t>03.03.03</t>
  </si>
  <si>
    <t xml:space="preserve">ESCAVAÇÃO MECÂNICA, INCLUSIVE TRANSPORTE ATÉ 50 M, COM RETROESCAVADEIRA EM MATERIAL DE 1ª CATEGORIA </t>
  </si>
  <si>
    <t>03.03.04</t>
  </si>
  <si>
    <t xml:space="preserve">ESCAVAÇÃO MECÂNICA, INCLUSIVE TRANSPORTE ATÉ 50 M, COM PÁ CARREGADEIRA EM MATERIAL DE 1ª CATEGORIA </t>
  </si>
  <si>
    <t>03.03.05</t>
  </si>
  <si>
    <t xml:space="preserve">ESCAVAÇÃO MECÂNICA, INCLUSIVE TRANSPORTE ATÉ 50 M, COM PÁ CARREGADEIRA EM MATERIAL DE 2ª CATEGORIA </t>
  </si>
  <si>
    <t>03.05</t>
  </si>
  <si>
    <t>ESCAVAÇAO E CARGA MECANIZADA</t>
  </si>
  <si>
    <t>03.05.03</t>
  </si>
  <si>
    <t xml:space="preserve">ESCAVAÇÃO E CARGA MECANIZADA COM RETROESCAVADEIRA EM MATERIAL DE 1ª CATEGORIA  </t>
  </si>
  <si>
    <t>03.05.04</t>
  </si>
  <si>
    <t xml:space="preserve">ESCAVAÇÃO E CARGA MECANIZADA COM PÁ CARREGADEIRA EM MATERIAL DE 1ª CATEGORIA  </t>
  </si>
  <si>
    <t>03.05.05</t>
  </si>
  <si>
    <t xml:space="preserve">ESCAVAÇÃO E CARGA MECANIZADA COM PÁ CARREGADEIRA EM MATERIAL DE 2ª CATEGORIA  </t>
  </si>
  <si>
    <t>03.05.06</t>
  </si>
  <si>
    <t xml:space="preserve">ESCAVAÇÃO E CARGA MECANIZADA COM ESCAVADEIRA EM MATERIAL DE 1ª CATEGORIA  </t>
  </si>
  <si>
    <t>03.05.07</t>
  </si>
  <si>
    <t xml:space="preserve">ESCAVAÇÃO E CARGA MECANIZADA COM ESCAVADEIRA EM MATERIAL DE 2ª CATEGORIA  </t>
  </si>
  <si>
    <t>03.05.08</t>
  </si>
  <si>
    <t>ESCAVAÇÃO E CARGA MECANIZADA COM ESCAVADEIRA EM MATERIAL DE 1ª CATEGORIA EM VIAS URBANAS</t>
  </si>
  <si>
    <t>03.05.09</t>
  </si>
  <si>
    <t>ESCAVAÇÃO E CARGA MECANIZADA COM ESCAVADEIRA EM MATERIAL DE 2ª CATEGORIA EM VIAS URBANAS</t>
  </si>
  <si>
    <t>03.07</t>
  </si>
  <si>
    <t>ESCAVAÇAO E CARGA EM MATERIAL DE 3ª CATEGORIA</t>
  </si>
  <si>
    <t>03.07.02</t>
  </si>
  <si>
    <t>COM UTILIZAÇAO DE EQUIPAMENTO A AR COMPRIMIDO</t>
  </si>
  <si>
    <t>03.12</t>
  </si>
  <si>
    <t>CARGA DE MATERIAL DE QQUER NATUREZA SOBRE CAMINHAO</t>
  </si>
  <si>
    <t>03.12.01</t>
  </si>
  <si>
    <t>03.12.03</t>
  </si>
  <si>
    <t>03.13</t>
  </si>
  <si>
    <t>TRANSPORTE DE MATERIAL DE QUALQUER NATUREZA</t>
  </si>
  <si>
    <t>03.13.01</t>
  </si>
  <si>
    <t>03.13.02</t>
  </si>
  <si>
    <t>03.13.03</t>
  </si>
  <si>
    <t>03.13.04</t>
  </si>
  <si>
    <t>03.15</t>
  </si>
  <si>
    <t>ATERRO COMPACTADO</t>
  </si>
  <si>
    <t>03.15.01</t>
  </si>
  <si>
    <t>COM ROLO VIBRATORIO</t>
  </si>
  <si>
    <t>03.15.02</t>
  </si>
  <si>
    <t>COM PLACA VIBRATORIA</t>
  </si>
  <si>
    <t>03.15.03</t>
  </si>
  <si>
    <t>MANUAL, COM SOQUETE</t>
  </si>
  <si>
    <t>03.16</t>
  </si>
  <si>
    <t>ESCAVAÇAO DE MATERIAL DE 3ª CATEGORIA</t>
  </si>
  <si>
    <t>03.16.01</t>
  </si>
  <si>
    <t>EM RETANGULAO COM MARTELO ELETRICO DE 30KG</t>
  </si>
  <si>
    <t>03.17</t>
  </si>
  <si>
    <t>ESCAVAÇAO MANUAL DE VALAS</t>
  </si>
  <si>
    <t>03.17.01</t>
  </si>
  <si>
    <t>H &lt;= 1,5 M</t>
  </si>
  <si>
    <t>03.17.02</t>
  </si>
  <si>
    <t>1,5 M &lt; H &lt;= 3,0 M</t>
  </si>
  <si>
    <t>03.17.03</t>
  </si>
  <si>
    <t>3,0 M &lt; H &lt;= 5,0 M</t>
  </si>
  <si>
    <t>03.18</t>
  </si>
  <si>
    <t>ESCAVAÇAO MECANICA DE VALAS COM DESCARGA LATERAL</t>
  </si>
  <si>
    <t>03.18.01</t>
  </si>
  <si>
    <t>H &lt;= 1.5 M</t>
  </si>
  <si>
    <t>03.18.02</t>
  </si>
  <si>
    <t>1.5 M &lt; H &lt;= 3.0 M</t>
  </si>
  <si>
    <t>03.18.03</t>
  </si>
  <si>
    <t>3.0 M &lt; H &lt;= 5.0 M</t>
  </si>
  <si>
    <t>03.18.04</t>
  </si>
  <si>
    <t>H &gt; 5,0 M</t>
  </si>
  <si>
    <t>03.19</t>
  </si>
  <si>
    <t>ESCAVAÇAO MECANICA DE VALAS COM DESC. S/ CAMINHOES</t>
  </si>
  <si>
    <t>03.19.01</t>
  </si>
  <si>
    <t>03.19.02</t>
  </si>
  <si>
    <t>1.5 M &lt; H &lt;= 3.0M</t>
  </si>
  <si>
    <t>03.19.03</t>
  </si>
  <si>
    <t>3.0 M &lt; H &lt;= 5.0M</t>
  </si>
  <si>
    <t>03.19.04</t>
  </si>
  <si>
    <t>03.20</t>
  </si>
  <si>
    <t>ESCAVAÇAO EM SOLO MOLE</t>
  </si>
  <si>
    <t>03.20.01</t>
  </si>
  <si>
    <t>MECANICA COM DESCARGA DIRETA SOBRE CAMINHAO</t>
  </si>
  <si>
    <t>03.20.02</t>
  </si>
  <si>
    <t>ESCAVACAO DE SOLO MOLE EM PROFUNDIDADE &lt;= 1,50 METROS</t>
  </si>
  <si>
    <t>03.20.03</t>
  </si>
  <si>
    <t>ESCAVACAO DE SOLO MOLE EM PROFUNDIDADE &gt; 1,50 METROS &lt;= 3,50 METROS</t>
  </si>
  <si>
    <t>03.20.04</t>
  </si>
  <si>
    <t>ESCAVACAO DE SOLO MOLE EM PROFUNDIDADE &gt; 3,50 METROS &lt;= 5,50 METROS</t>
  </si>
  <si>
    <t>03.21</t>
  </si>
  <si>
    <t>ESCAVAÇAO DE VALA E CARGA DE MATERIAL DE 3ª CATEGORIA</t>
  </si>
  <si>
    <t>03.21.02</t>
  </si>
  <si>
    <t>03.22</t>
  </si>
  <si>
    <t>REATERRO DE VALA</t>
  </si>
  <si>
    <t>03.22.01</t>
  </si>
  <si>
    <t>03.22.02</t>
  </si>
  <si>
    <t>COMPACTADO COM EQUIP. PLACA VIBRATORIA OU EQUIVALENTE</t>
  </si>
  <si>
    <t>03.23</t>
  </si>
  <si>
    <t>REGULARIZAÇAO E COMPACTAÇAO DE TERRENO</t>
  </si>
  <si>
    <t>03.23.01</t>
  </si>
  <si>
    <t>03.23.03</t>
  </si>
  <si>
    <t>03.23.05</t>
  </si>
  <si>
    <t>03.23.06</t>
  </si>
  <si>
    <t>PREPARO DE FUNDO DE VALA COM LARGURA MENOR QUE 1,5 M, COM CAMADA DE AREIA, LANÇAMENTO MANUAL REF 101618</t>
  </si>
  <si>
    <t>03.24</t>
  </si>
  <si>
    <t>TRANSPORTE DE MATERIAL DE QUALQUER NATUREZA EM CARRINHO DE MAO</t>
  </si>
  <si>
    <t>03.24.01</t>
  </si>
  <si>
    <t>DMT &lt;= 50,00 M</t>
  </si>
  <si>
    <t>03.24.02</t>
  </si>
  <si>
    <t>50,00 &lt; DMT &lt;= 100,00 M</t>
  </si>
  <si>
    <t>03.25</t>
  </si>
  <si>
    <t>03.25.01</t>
  </si>
  <si>
    <t>03.26</t>
  </si>
  <si>
    <t xml:space="preserve">ESCAVAÇÃO DE APOIO ÀS FUNDAÇÕES </t>
  </si>
  <si>
    <t>03.26.01</t>
  </si>
  <si>
    <t xml:space="preserve">ESCAVAÇÃO MECANIZADA PARA BLOCO DE COROAMENTO OU SAPATA COM RETROESCAVADEIRA (INCLUINDO ESCAVAÇÃO PARA COLOCAÇÃO DE FORMAS) REF 96521   </t>
  </si>
  <si>
    <t>03.26.02</t>
  </si>
  <si>
    <t>ESCAVAÇÃO MECANIZADA PARA VIGA BALDRAME COM MINI ESCAVADEIRA (INCLUINDO ESCAVAÇÃO PARA COLOCAÇÃO DE FÔRMAS) REF 96525</t>
  </si>
  <si>
    <t>04</t>
  </si>
  <si>
    <t>FUNDAÇOES</t>
  </si>
  <si>
    <t>04.01</t>
  </si>
  <si>
    <t>TUBULAO A CEU ABERTO</t>
  </si>
  <si>
    <t>04.01.06</t>
  </si>
  <si>
    <t>TUBULÃO A CÉU ABERTO, D=90CM, INCLUSIVE CONCRETO, EXCLUSIVE ARMAÇÃO E ENCAMISAMENTO</t>
  </si>
  <si>
    <t>04.01.07</t>
  </si>
  <si>
    <t>TUBULÃO A CÉU ABERTO, D=100CM, INCLUSIVE CONCRETO, EXCLUSIVE ARMAÇÃO E ENCAMISAMENTO</t>
  </si>
  <si>
    <t>04.01.08</t>
  </si>
  <si>
    <t>TUBULÃO A CÉU ABERTO, D=120CM, INCLUSIVE CONCRETO, EXCLUSIVE ARMAÇÃO E ENCAMISAMENTO</t>
  </si>
  <si>
    <t>04.01.09</t>
  </si>
  <si>
    <t>ALARGAMENTO DE BASE DE TUBULÃO A CÉU ABERTO</t>
  </si>
  <si>
    <t>04.03</t>
  </si>
  <si>
    <t>ESTACA BROCA PERFURADA A TRADO MANUAL</t>
  </si>
  <si>
    <t>04.03.25</t>
  </si>
  <si>
    <t>ESTACA ESCAVADA COM TRADO MANUAL, D=20CM, INCLUSIVE CONCRETO EXCLUSIVE ARMAÇÃO</t>
  </si>
  <si>
    <t>04.03.26</t>
  </si>
  <si>
    <t>ESTACA ESCAVADA COM TRADO MANUAL, D=25CM, INCLUSIVE CONCRETO EXCLUSIVE ARMAÇÃO</t>
  </si>
  <si>
    <t>04.03.27</t>
  </si>
  <si>
    <t>ESTACA ESCAVADA COM TRADO MANUAL, D=30CM, INCLUSIVE CONCRETO EXCLUSIVE ARMAÇÃO</t>
  </si>
  <si>
    <t>04.04</t>
  </si>
  <si>
    <t>ESTACA BROCA PERFURADA A TRADO MECANIZADO</t>
  </si>
  <si>
    <t>04.04.01</t>
  </si>
  <si>
    <t>MOBILIZAÇAO E DESMOBILIZAÇAO DE EQUIPAMENTO</t>
  </si>
  <si>
    <t>04.04.07</t>
  </si>
  <si>
    <t>ESTACA TRADO MECANIZADO, SEM FLUIDO ESTABILIZANTE, D=25CM, INCL. CONCRETO, EXCL. ARMAÇÃO</t>
  </si>
  <si>
    <t>04.04.08</t>
  </si>
  <si>
    <t>ESTACA TRADO MECANIZADO, SEM FLUIDO ESTABILIZANTE, D=40CM, INCL. CONCRETO, EXCL. ARMAÇÃO</t>
  </si>
  <si>
    <t>04.04.09</t>
  </si>
  <si>
    <t>ESTACA TRADO MECANIZADO, SEM FLUIDO ESTABILIZANTE, D=60CM, INCL. CONCRETO, EXCL. ARMAÇÃO</t>
  </si>
  <si>
    <t>04.05</t>
  </si>
  <si>
    <t>ESTACA STRAUSS - ESCAVAÇAO E CONCRETAGEM</t>
  </si>
  <si>
    <t>04.05.01</t>
  </si>
  <si>
    <t>04.05.09</t>
  </si>
  <si>
    <t>ESTACA STRAUSS, D=25CM, INCLUSIVE CONCRETO, EXCLUSIVE ARMAÇÃO</t>
  </si>
  <si>
    <t>04.05.10</t>
  </si>
  <si>
    <t>ESTACA STRAUSS, D=32CM, INCLUSIVE CONCRETO, EXCLUSIVE ARMAÇÃO</t>
  </si>
  <si>
    <t>04.05.11</t>
  </si>
  <si>
    <t>ESTACA STRAUSS, D=38CM, INCLUSIVE CONCRETO, EXCLUSIVE ARMAÇÃO</t>
  </si>
  <si>
    <t>04.06</t>
  </si>
  <si>
    <t>ESTACA HELICE CONTINUA</t>
  </si>
  <si>
    <t>04.06.01</t>
  </si>
  <si>
    <t>MOBILIZACAO E DESMOBILIZACAO DE EQUIPAMENTO</t>
  </si>
  <si>
    <t>04.06.07</t>
  </si>
  <si>
    <t>ESTACA HÉLICE CONTÍNUA, D=30 CM, INCLUSIVE CONCRETO E EXCLUSIVE ARMAÇÃO</t>
  </si>
  <si>
    <t>04.06.08</t>
  </si>
  <si>
    <t>ESTACA HÉLICE CONTÍNUA, D=50 CM, INCLUSIVE CONCRETO E EXCLUSIVE ARMAÇÃO</t>
  </si>
  <si>
    <t>04.06.09</t>
  </si>
  <si>
    <t>ESTACA HÉLICE CONTÍNUA, D=70 CM, INCLUSIVE CONCRETO E EXCLUSIVE ARMAÇÃO</t>
  </si>
  <si>
    <t>04.06.10</t>
  </si>
  <si>
    <t>ESTACA HÉLICE CONTÍNUA, D=80 CM, INCLUSIVE CONCRETO E EXCLUSIVE ARMAÇÃO</t>
  </si>
  <si>
    <t>04.06.11</t>
  </si>
  <si>
    <t>ESTACA HÉLICE CONTÍNUA, D=90 CM, INCLUSIVE CONCRETO E EXCLUSIVE ARMAÇÃO</t>
  </si>
  <si>
    <t>04.10</t>
  </si>
  <si>
    <t>ESTACA RAIZ</t>
  </si>
  <si>
    <t>04.10.01</t>
  </si>
  <si>
    <t>MOBILIZACAO E DESMOBILIZACAO DE EQUIPAMENTOS</t>
  </si>
  <si>
    <t>04.10.13</t>
  </si>
  <si>
    <t>ESTACA RAIZ, SOLO SEM ROCHA, D=20CM, INCLUSIVE ARGAMASSA, EXCLUSIVE ARMAÇÃO</t>
  </si>
  <si>
    <t>04.10.14</t>
  </si>
  <si>
    <t>ESTACA RAIZ, SOLO SEM ROCHA, D=31CM, INCLUSIVE ARGAMASSA, EXCLUSIVE ARMAÇÃO</t>
  </si>
  <si>
    <t>04.10.15</t>
  </si>
  <si>
    <t>ESTACA RAIZ, SOLO SEM ROCHA, D=40CM, INCLUSIVE ARGAMASSA, EXCLUSIVE ARMAÇÃO</t>
  </si>
  <si>
    <t>04.10.16</t>
  </si>
  <si>
    <t>ESTACA RAIZ, SOLO SEM ROCHA, D=45CM, INCLUSIVE ARGAMASSA, EXCLUSIVE ARMAÇÃO</t>
  </si>
  <si>
    <t>04.10.17</t>
  </si>
  <si>
    <t>ESTACA RAIZ, SOLO COM PRESENÇA DE ROCHA, D=20CM, INCLUSIVE ARGAMASSA, EXCLUSIVE ARMAÇÃO</t>
  </si>
  <si>
    <t>04.10.18</t>
  </si>
  <si>
    <t>ESTACA RAIZ, SOLO COM PRESENÇA DE ROCHA, D=31CM, INCLUSIVE ARGAMASSA, EXCLUSIVE ARMAÇÃO</t>
  </si>
  <si>
    <t>04.10.19</t>
  </si>
  <si>
    <t>ESTACA RAIZ, SOLO COM PRESENÇA DE ROCHA, D=40CM, INCLUSIVE ARGAMASSA, EXCLUSIVE ARMAÇÃO</t>
  </si>
  <si>
    <t>04.10.20</t>
  </si>
  <si>
    <t>ESTACA RAIZ, SOLO COM PRESENÇA DE ROCHA, D=45CM, INCLUSIVE ARGAMASSA, EXCLUSIVE ARMAÇÃO</t>
  </si>
  <si>
    <t>04.13</t>
  </si>
  <si>
    <t>FORMA, ESCORAMENTO, DESFORMA E LIMPEZA EM FUNDAÇAO</t>
  </si>
  <si>
    <t>04.13.15</t>
  </si>
  <si>
    <t>FORMA PARA BLOCO DE COROAMENTO EM TÁBUA DE MADEIRA SERRADA, 3 APROVEITAMENTOS - FABRICAÇÃO, MONTAGEM E DESMONTAGEM</t>
  </si>
  <si>
    <t>04.13.16</t>
  </si>
  <si>
    <t>FORMA PARA BALDRAME EM TÁBUA DE MADEIRA SERRADA, 3 APROVEITAMENTOS - FABRICAÇÃO, MONTAGEM E DESMONTAGEM</t>
  </si>
  <si>
    <t>04.13.17</t>
  </si>
  <si>
    <t>FORMA PARA SAPATA EM TÁBUA DE MADEIRA SERRADA, 3 APROVEITAMENTOS - FABRICAÇÃO, MONTAGEM E DESMONTAGEM</t>
  </si>
  <si>
    <t>04.13.18</t>
  </si>
  <si>
    <t>FORMA PARA RADIER, PISO DE CONCRETO OU LAJE SOBRE PISO EM TÁBUA DE MADEIRA SERRADA, 3 APROVEITAMENTOS - FABRICAÇÃO, MONTAGEM E DESMONTAGEM</t>
  </si>
  <si>
    <t>04.13.19</t>
  </si>
  <si>
    <t>FORMA PARA BLOCO DE COROAMENTO EM CHAPA DE MADEIRA COMPENSADA RESINADA 12MM, 3 APROVEITAMENTOS - FABRICAÇÃO, MONTAGEM E DESMONTAGEM</t>
  </si>
  <si>
    <t>04.13.20</t>
  </si>
  <si>
    <t>FORMA PARA BALDRAME EM CHAPA DE MADEIRA COMPENSADA RESINADA 12MM, 3 APROVEITAMENTOS - FABRICAÇÃO, MONTAGEM E DESMONTAGEM</t>
  </si>
  <si>
    <t>04.13.21</t>
  </si>
  <si>
    <t>FORMA PARA SAPATA EM CHAPA DE MADEIRA COMPENSADA RESINADA 12MM, 3 APROVEITAMENTOS - FABRICAÇÃO, MONTAGEM E DESMONTAGEM</t>
  </si>
  <si>
    <t>04.15</t>
  </si>
  <si>
    <t>ARMAÇAO EM FUNDAÇÃO (CORTE, DOBRA E COLOCAÇAO)</t>
  </si>
  <si>
    <t>04.15.29</t>
  </si>
  <si>
    <t>ESPAÇADOR DE AÇO CA-50 6,3MM H=5CM TIPO CARANGUEJO PARA PISO DE CONCRETO ARMADO</t>
  </si>
  <si>
    <t>04.15.31</t>
  </si>
  <si>
    <t>AÇO CA-60 D = 4,2 MM, CORTE, DOBRA E COLOCAÇAO EM FUNDAÇÃO REF 96543</t>
  </si>
  <si>
    <t>04.15.32</t>
  </si>
  <si>
    <t>AÇO CA-60 D = 5 MM, CORTE, DOBRA E COLOCAÇAO EM FUNDAÇÃO REF 96543</t>
  </si>
  <si>
    <t>04.15.41</t>
  </si>
  <si>
    <t>AÇO CA-50 D = 6,3 MM, CORTE, DOBRA E COLOCAÇAO EM FUNDAÇÃO REF 96544</t>
  </si>
  <si>
    <t>04.15.42</t>
  </si>
  <si>
    <t>AÇO CA-50 D = 8 MM, CORTE, DOBRA E COLOCAÇAO EM FUNDAÇÃO REF 96545</t>
  </si>
  <si>
    <t>04.15.43</t>
  </si>
  <si>
    <t>AÇO CA-50 D = 10 MM, CORTE, DOBRA E COLOCAÇAO EM FUNDAÇÃO REF 96546</t>
  </si>
  <si>
    <t>04.15.44</t>
  </si>
  <si>
    <t>AÇO CA-50 D = 12,5 MM, CORTE, DOBRA E COLOCAÇAO EM FUNDAÇÃO REF 96547</t>
  </si>
  <si>
    <t>04.15.45</t>
  </si>
  <si>
    <t>AÇO CA-50 D = 16 MM, CORTE, DOBRA E COLOCAÇAO EM FUNDAÇÃO REF 96548</t>
  </si>
  <si>
    <t>04.15.46</t>
  </si>
  <si>
    <t>AÇO CA-50 D = 20 MM, CORTE, DOBRA E COLOCAÇAO EM FUNDAÇÃO REF 96549</t>
  </si>
  <si>
    <t>04.15.47</t>
  </si>
  <si>
    <t>AÇO CA-50 D = 25 MM, CORTE, DOBRA E COLOCAÇAO EM FUNDAÇÃO REF 96550</t>
  </si>
  <si>
    <t>04.19</t>
  </si>
  <si>
    <t>CONCRETO CICLOPICO LANÇADO EM FUNDAÇAO E ARRIMO</t>
  </si>
  <si>
    <t>04.19.02</t>
  </si>
  <si>
    <t>CONCRETO CICLÓPICO FCK = 15MPA, 30% PEDRA DE MÃO, INCLUSIVE LANÇAMENTO REF 102487</t>
  </si>
  <si>
    <t>04.21</t>
  </si>
  <si>
    <t>CONCRETO CONVENCIONAL B1,B2 LANÇADO EM FUNDAÇAO</t>
  </si>
  <si>
    <t>04.21.01</t>
  </si>
  <si>
    <t>CONCRETO 1:4:8, BRITA CALCARIA, PREPARADO EM OBRA E LANÇADO EM FUNDAÇÃO</t>
  </si>
  <si>
    <t>04.21.03</t>
  </si>
  <si>
    <t>CONCRETO 1:3:6, BRITA CALCARIA, PREPARADO EM OBRA E LANÇADO EM FUNDAÇÃO</t>
  </si>
  <si>
    <t>04.21.15</t>
  </si>
  <si>
    <t>FCK &gt;= 15 MPA, BRITA CALCÁRIA, PREPARADO EM OBRA E LANÇADO EM FUNDAÇÃO</t>
  </si>
  <si>
    <t>04.21.20</t>
  </si>
  <si>
    <t>FCK &gt;= 20 MPA, BRITA CALCÁRIA, PREPARADO EM OBRA E LANÇADO EM FUNDAÇÃO</t>
  </si>
  <si>
    <t>04.21.25</t>
  </si>
  <si>
    <t>FCK &gt;= 25 MPA, BRITA CALCÁRIA, PREPARADO EM OBRA E LANÇADO EM FUNDAÇÃO</t>
  </si>
  <si>
    <t>04.21.30</t>
  </si>
  <si>
    <t>FCK &gt;= 30 MPA, BRITA CALCÁRIA, PREPARADO EM OBRA E LANÇADO EM FUNDAÇÃO</t>
  </si>
  <si>
    <t>04.21.40</t>
  </si>
  <si>
    <t>FCK &gt;= 40 MPA, BRITA CALCÁRIA, PREPARADO EM OBRA E LANÇADO EM FUNDAÇÃO</t>
  </si>
  <si>
    <t>04.23</t>
  </si>
  <si>
    <t>CONCRETO USINADO B1,B2 LANÇADO EM FUNDAÇAO</t>
  </si>
  <si>
    <t>04.23.15</t>
  </si>
  <si>
    <t>FCK &gt;= 15 MPA, BRITA CALCARIA, USINADO CONVENCIONAL, LANÇADO EM FUNDAÇÃO</t>
  </si>
  <si>
    <t>04.23.20</t>
  </si>
  <si>
    <t>FCK &gt;= 20 MPA, BRITA CALCARIA, USINADO CONVENCIONAL, LANÇADO EM FUNDAÇÃO</t>
  </si>
  <si>
    <t>04.23.25</t>
  </si>
  <si>
    <t>FCK &gt;= 25 MPA, BRITA CALCARIA, USINADO CONVENCIONAL, LANÇADO EM FUNDAÇÃO</t>
  </si>
  <si>
    <t>04.23.30</t>
  </si>
  <si>
    <t>FCK &gt;= 30 MPA, BRITA CALCARIA, USINADO CONVENCIONAL, LANÇADO EM FUNDAÇÃO</t>
  </si>
  <si>
    <t>04.23.40</t>
  </si>
  <si>
    <t>FCK &gt;= 40 MPA, BRITA CALCARIA, USINADO CONVENCIONAL, LANÇADO EM FUNDAÇÃO</t>
  </si>
  <si>
    <t>04.27</t>
  </si>
  <si>
    <t>CONCRETO USINADO BOMBEADO LANÇADO EM FUNDAÇAO</t>
  </si>
  <si>
    <t>04.27.20</t>
  </si>
  <si>
    <t>FCK &gt;= 20 MPA, BRITA CALCARIA, USINADO BOMBEAVEL, LANÇADO EM FUNDAÇÃO</t>
  </si>
  <si>
    <t>04.27.25</t>
  </si>
  <si>
    <t>FCK &gt;= 25 MPA, BRITA CALCARIA, USINADO BOMBEAVEL, LANÇADO EM FUNDAÇÃO</t>
  </si>
  <si>
    <t>04.27.30</t>
  </si>
  <si>
    <t>FCK &gt;= 30 MPA, BRITA CALCARIA, USINADO BOMBEAVEL, LANÇADO EM FUNDAÇÃO</t>
  </si>
  <si>
    <t>04.27.40</t>
  </si>
  <si>
    <t>FCK &gt;= 40 MPA, BRITA CALCARIA, USINADO BOMBEAVEL, LANÇADO EM FUNDAÇÃO</t>
  </si>
  <si>
    <t>04.30</t>
  </si>
  <si>
    <t>BALDRAME DE ALVENARIA DE BLOCO DE CONCRETO(SAPATA)</t>
  </si>
  <si>
    <t>04.30.14</t>
  </si>
  <si>
    <t>E= 15 CM PREENCHIDO COM CONCRETO  (20MPA)</t>
  </si>
  <si>
    <t>04.30.15</t>
  </si>
  <si>
    <t>E= 20 CM PREENCHIDO COM CONCRETO  (20MPA)</t>
  </si>
  <si>
    <t>04.31</t>
  </si>
  <si>
    <t>ARRASAMENTO DE ESTACAS</t>
  </si>
  <si>
    <t>04.31.06</t>
  </si>
  <si>
    <t>ARRASAMENTO ESTACA DE CONCRETO ARMADO, D &lt;= 40CM COM EQUIPAMENTO ELÉTRICO REF 95601</t>
  </si>
  <si>
    <t>04.31.07</t>
  </si>
  <si>
    <t>ARRASAMENTO ESTACA DE CONCRETO ARMADO, D=41 A 60CM COM EQUIPAMENTO ELÉTRICO REF 95602</t>
  </si>
  <si>
    <t>04.31.08</t>
  </si>
  <si>
    <t>ARRASAMENTO DE ESTACA DE CONCRETO ARMADO, D=61 A 80CM COM EQUIPAMENTO ELÉTRICO REF 95603</t>
  </si>
  <si>
    <t>04.31.09</t>
  </si>
  <si>
    <t>ARRASAMENTO ESTACA DE CONCRETO ARMADO, D=81 A 100CM COM EQUIPAMENTO ELÉTRICO REF 95604</t>
  </si>
  <si>
    <t>04.31.10</t>
  </si>
  <si>
    <t>ARRASAMENTO ESTACA DE CONCRETO ARMADO, D=101 A 150 CM COM EQUIPAMENTO ELÉTRICO REF 95605</t>
  </si>
  <si>
    <t>05</t>
  </si>
  <si>
    <t>GALERIA CELULAR E/OU CONTENÇOES</t>
  </si>
  <si>
    <t>05.01</t>
  </si>
  <si>
    <t>ENROCAMENTO COM PEDRA DE MAO</t>
  </si>
  <si>
    <t>05.01.01</t>
  </si>
  <si>
    <t>JOGADA</t>
  </si>
  <si>
    <t>05.01.02</t>
  </si>
  <si>
    <t>ARRUMADA</t>
  </si>
  <si>
    <t>05.03</t>
  </si>
  <si>
    <t>CONCRETO DE REGULARIZAÇAO</t>
  </si>
  <si>
    <t>05.03.01</t>
  </si>
  <si>
    <t>TRAÇO 1:3:6,FORNEC. E LANÇAMENTO SOBRE ENROCAMENTO</t>
  </si>
  <si>
    <t>05.04</t>
  </si>
  <si>
    <t>FORMA INCLUSIVE DESFORMA E LIMPEZA</t>
  </si>
  <si>
    <t>05.04.02</t>
  </si>
  <si>
    <t>FORMA PARA GALERIAS E CONTENÇÕES EM CHAPA DE MADEIRA COMPENSADA RESINADA 12MM, 3 APROVEITAMENTOS - FABRICAÇÃO, MONTAGEM E DESMONTAGEM</t>
  </si>
  <si>
    <t>05.04.03</t>
  </si>
  <si>
    <t>FORMA PARA ALA DE GALERIA CELULAR EM CHAPA DE MADEIRA COMPENSADA RESINADA 12MM, TRAVAMENTO METÁLICO, 3 APROVEITAMENTOS - FABRICAÇÃO, MONTAGEM E DESMONTAGEM</t>
  </si>
  <si>
    <t>05.05</t>
  </si>
  <si>
    <t>ARMAÇAO INCLUSIVE CORTE, DOBRA E COLOCAÇAO</t>
  </si>
  <si>
    <t>05.05.01</t>
  </si>
  <si>
    <t>AÇO CA-50 OU CA-60</t>
  </si>
  <si>
    <t>05.06</t>
  </si>
  <si>
    <t>JUNTA ELASTICA</t>
  </si>
  <si>
    <t>05.06.01</t>
  </si>
  <si>
    <t>JUNTA ELASTICA 0-22, FUNGENBAND OU EQUIVALENTE</t>
  </si>
  <si>
    <t>05.06.02</t>
  </si>
  <si>
    <t>JUNTA ELASTICA 0-12, FUNGENBAND OU EQUIVALENTE</t>
  </si>
  <si>
    <t>05.07</t>
  </si>
  <si>
    <t>CONCRETO ESTRUTURAL, FORN. APLICAÇAO E ADENSAMENTO</t>
  </si>
  <si>
    <t>05.07.15</t>
  </si>
  <si>
    <t>FCK &gt;= 15 MPA, BRITA CALCÁRIA, PREPARADO EM OBRA E LANÇADO EM GALERIAS/CONTENÇÕES</t>
  </si>
  <si>
    <t>05.07.20</t>
  </si>
  <si>
    <t>FCK &gt;= 20 MPA, BRITA CALCÁRIA, PREPARADO EM OBRA E LANÇADO EM GALERIAS/CONTENÇÕES</t>
  </si>
  <si>
    <t>05.07.25</t>
  </si>
  <si>
    <t>FCK &gt;= 25 MPA, BRITA CALCÁRIA, PREPARADO EM OBRA E LANÇADO EM GALERIAS/CONTENÇÕES</t>
  </si>
  <si>
    <t>05.07.26</t>
  </si>
  <si>
    <t>FCK &gt;= 30 MPA, BRITA CALCÁRIA, PREPARADO EM OBRA E LANÇADO EM GALERIAS/CONTENÇÕES</t>
  </si>
  <si>
    <t>05.07.30</t>
  </si>
  <si>
    <t>FCK &gt;= 40 MPA, BRITA CALCÁRIA, PREPARADO EM OBRA E LANÇADO EM GALERIAS/CONTENÇÕES</t>
  </si>
  <si>
    <t>05.07.35</t>
  </si>
  <si>
    <t>FCK &gt;= 15 MPA, BRITA CALCÁRIA, USINADO CONVENCIONAL,  LANÇADO EM GALERIAS/CONTENÇÕES</t>
  </si>
  <si>
    <t>05.07.40</t>
  </si>
  <si>
    <t>FCK &gt;= 20 MPA, BRITA CALCÁRIA, USINADO CONVENCIONAL,  LANÇADO EM GALERIAS/CONTENÇÕES</t>
  </si>
  <si>
    <t>05.07.45</t>
  </si>
  <si>
    <t>FCK &gt;= 25 MPA, BRITA CALCÁRIA, USINADO CONVENCIONAL,  LANÇADO EM GALERIAS/CONTENÇÕES</t>
  </si>
  <si>
    <t>05.07.46</t>
  </si>
  <si>
    <t>FCK &gt;= 30 MPA, BRITA CALCÁRIA, USINADO CONVENCIONAL,  LANÇADO EM GALERIAS/CONTENÇÕES</t>
  </si>
  <si>
    <t>05.07.48</t>
  </si>
  <si>
    <t>FCK &gt;= 40 MPA, BRITA CALCÁRIA, USINADO CONVENCIONAL,  LANÇADO EM GALERIAS/CONTENÇÕES</t>
  </si>
  <si>
    <t>05.09</t>
  </si>
  <si>
    <t>FORNECIMENTO E LANÇAMENTO DE MATERIAL DRENANTE</t>
  </si>
  <si>
    <t>05.09.01</t>
  </si>
  <si>
    <t>CASCALHO (COM ADENSAMENTO HIDRAULICO)</t>
  </si>
  <si>
    <t>05.09.02</t>
  </si>
  <si>
    <t>BRITA</t>
  </si>
  <si>
    <t>05.09.03</t>
  </si>
  <si>
    <t>AREIA (COM ADENSAMENTO HIDRAULICO)</t>
  </si>
  <si>
    <t>05.11</t>
  </si>
  <si>
    <t>MANTA DRENANTE GEOTEXTIL</t>
  </si>
  <si>
    <t>05.11.01</t>
  </si>
  <si>
    <t>MANTA GEOTEXTIL - 180 G/M2 - RES.TRACAO &gt;=  9 KN/M</t>
  </si>
  <si>
    <t>05.11.03</t>
  </si>
  <si>
    <t>MANTA GEOTEXTIL - 300 G/M2 - RES.TRACAO &gt;= 16 KN/M</t>
  </si>
  <si>
    <t>05.12</t>
  </si>
  <si>
    <t>DRENO BARBACAN</t>
  </si>
  <si>
    <t>05.12.01</t>
  </si>
  <si>
    <t>DRENO BARBACÃ DN 50 MM E COMPRIMENTO DE 0,50M</t>
  </si>
  <si>
    <t>05.12.02</t>
  </si>
  <si>
    <t>DRENO BARBACÃ DN 75 MM E COMPRIMENTO DE 0,50M</t>
  </si>
  <si>
    <t>05.12.03</t>
  </si>
  <si>
    <t>D= 100 MM E COMPRIMENTO DE 0,50M</t>
  </si>
  <si>
    <t>05.13</t>
  </si>
  <si>
    <t>DRENOS DE GALERIA</t>
  </si>
  <si>
    <t>05.13.01</t>
  </si>
  <si>
    <t>DRENO DE ALIVIO</t>
  </si>
  <si>
    <t>05.13.02</t>
  </si>
  <si>
    <t>DRENO DE SERVIÇO</t>
  </si>
  <si>
    <t>05.13.10</t>
  </si>
  <si>
    <t>LIGAÇAO DE DRENO EM LATERAL DE GALERIA</t>
  </si>
  <si>
    <t>05.16</t>
  </si>
  <si>
    <t>POÇO DE BOMBEAMENTO</t>
  </si>
  <si>
    <t>05.16.01</t>
  </si>
  <si>
    <t>TUBO CA-1  D= 400 MM</t>
  </si>
  <si>
    <t>05.17</t>
  </si>
  <si>
    <t>ALA DE GALERIA CELULAR</t>
  </si>
  <si>
    <t>05.17.01</t>
  </si>
  <si>
    <t>ALA DE GALERIA CELULAR, DIMENSÃO B= 1.20M, PADRÃO SUDECAP</t>
  </si>
  <si>
    <t>05.17.02</t>
  </si>
  <si>
    <t>ALA DE GALERIA CELULAR, DIMENSÃO B= 1.30M, PADRÃO SUDECAP</t>
  </si>
  <si>
    <t>05.17.03</t>
  </si>
  <si>
    <t>ALA DE GALERIA CELULAR, DIMENSÃO B= 1.40M, PADRÃO SUDECAP</t>
  </si>
  <si>
    <t>05.17.04</t>
  </si>
  <si>
    <t>ALA DE GALERIA CELULAR, DIMENSÃO B= 1.50M, PADRÃO SUDECAP</t>
  </si>
  <si>
    <t>05.17.05</t>
  </si>
  <si>
    <t>ALA DE GALERIA CELULAR, DIMENSÃO B= 1.60M, PADRÃO SUDECAP</t>
  </si>
  <si>
    <t>05.17.06</t>
  </si>
  <si>
    <t>ALA DE GALERIA CELULAR, DIMENSÃO B= 1.70M, PADRÃO SUDECAP</t>
  </si>
  <si>
    <t>05.17.07</t>
  </si>
  <si>
    <t>ALA DE GALERIA CELULAR, DIMENSÃO B= 1.80M, PADRÃO SUDECAP</t>
  </si>
  <si>
    <t>05.17.08</t>
  </si>
  <si>
    <t>ALA DE GALERIA CELULAR, DIMENSÃO B= 1.90M, PADRÃO SUDECAP</t>
  </si>
  <si>
    <t>05.17.09</t>
  </si>
  <si>
    <t>ALA DE GALERIA CELULAR, DIMENSÃO B= 2.00M, PADRÃO SUDECAP</t>
  </si>
  <si>
    <t>05.17.10</t>
  </si>
  <si>
    <t>ALA DE GALERIA CELULAR, DIMENSÃO B= 2.10M, PADRÃO SUDECAP</t>
  </si>
  <si>
    <t>05.17.11</t>
  </si>
  <si>
    <t>ALA DE GALERIA CELULAR, DIMENSÃO B= 2.20M, PADRÃO SUDECAP</t>
  </si>
  <si>
    <t>05.17.12</t>
  </si>
  <si>
    <t>ALA DE GALERIA CELULAR, DIMENSÃO B= 2.30M, PADRÃO SUDECAP</t>
  </si>
  <si>
    <t>05.17.13</t>
  </si>
  <si>
    <t>ALA DE GALERIA CELULAR, DIMENSÃO B= 2.40M, PADRÃO SUDECAP</t>
  </si>
  <si>
    <t>05.17.14</t>
  </si>
  <si>
    <t>ALA DE GALERIA CELULAR, DIMENSÃO B= 2.50M, PADRÃO SUDECAP</t>
  </si>
  <si>
    <t>05.17.15</t>
  </si>
  <si>
    <t>ALA DE GALERIA CELULAR, DIMENSÃO B= 2.60M, PADRÃO SUDECAP</t>
  </si>
  <si>
    <t>05.17.16</t>
  </si>
  <si>
    <t>ALA DE GALERIA CELULAR, DIMENSÃO B= 2.70M, PADRÃO SUDECAP</t>
  </si>
  <si>
    <t>05.17.17</t>
  </si>
  <si>
    <t>ALA DE GALERIA CELULAR, DIMENSÃO B= 2.80M, PADRÃO SUDECAP</t>
  </si>
  <si>
    <t>05.17.18</t>
  </si>
  <si>
    <t>ALA DE GALERIA CELULAR, DIMENSÃO B= 2.90M, PADRÃO SUDECAP</t>
  </si>
  <si>
    <t>05.17.19</t>
  </si>
  <si>
    <t>ALA DE GALERIA CELULAR, DIMENSÃO B= 3.00M, PADRÃO SUDECAP</t>
  </si>
  <si>
    <t>05.19</t>
  </si>
  <si>
    <t>GRELHA</t>
  </si>
  <si>
    <t>05.19.01</t>
  </si>
  <si>
    <t>DE P.V. DE CANAL</t>
  </si>
  <si>
    <t>05.20</t>
  </si>
  <si>
    <t>GABIAO</t>
  </si>
  <si>
    <t>05.20.01</t>
  </si>
  <si>
    <t>GABIÃO TIPO CAIXA MALHA 8X10CM FIO 2,7MM ZN/AL + PVC C/ENCHIMENTO PEDRA GNAISSE H=100CM</t>
  </si>
  <si>
    <t>05.20.02</t>
  </si>
  <si>
    <t>GABIÃO TIPO CAIXA MALHA 8X10CM FIO 2,7MM ZN/AL + PVC C/ENCHIMENTO PEDRA GNAISSE H=50CM</t>
  </si>
  <si>
    <t>05.20.03</t>
  </si>
  <si>
    <t>GABIÃO TIPO CAIXA MALHA 8X10CM FIO 2,7MM ZN/AL C/ENCHIMENTO PEDRA GNAISSE H=100CM</t>
  </si>
  <si>
    <t>05.20.04</t>
  </si>
  <si>
    <t>GABIÃO TIPO CAIXA MALHA 8X10CM FIO 2,7MM ZN/AL C/ENCHIMENTO PEDRA GNAISSE H=50CM</t>
  </si>
  <si>
    <t>05.20.07</t>
  </si>
  <si>
    <t>GABIÃO TIPO COLCHAO MALHA 6X8CM FIO 2MM  ZN/AL + PVC C/ENCHIMENTO PEDRA GNAISSE  H=30CM</t>
  </si>
  <si>
    <t>05.20.08</t>
  </si>
  <si>
    <t>GABIÃO TIPO COLCHAO MALHA 6X8CM FIO 2MM  ZN/AL + PVC C/ENCHIMENTO PEDRA GNAISSE  H=23CM</t>
  </si>
  <si>
    <t>05.20.09</t>
  </si>
  <si>
    <t>GABIÃO TIPO COLCHAO MALHA 6X8CM FIO 2MM  ZN/AL + PVC C/ENCHIMENTO PEDRA GNAISSE  H=17CM</t>
  </si>
  <si>
    <t>05.20.11</t>
  </si>
  <si>
    <t>GABIÃO TIPO SACO MALHA 8X10CM FIO 2,4MM ZN/AL + PVC C/ENCHIMENTO PEDRA GNAISSE</t>
  </si>
  <si>
    <t>06</t>
  </si>
  <si>
    <t>ESTRUTURAS DE CONCRETO E METALICA</t>
  </si>
  <si>
    <t>06.01</t>
  </si>
  <si>
    <t>FORMA, ESCORAMENTO, DESFORMA E LIMPEZA - ESTRUTURA</t>
  </si>
  <si>
    <t>06.01.17</t>
  </si>
  <si>
    <t>FORMA PARA PILAR, PÉ DIREITO SIMPLES, EM TÁBUA DE MADEIRA SERRADA, 3 APROVEITAMENTOS - FABRICAÇÃO, MONTAGEM E DESMONTAGEM</t>
  </si>
  <si>
    <t>06.01.18</t>
  </si>
  <si>
    <t>FORMA PARA VIGA, PÉ DIREITO SIMPLES, ESCORAMENTO TIPO PONTALETE, EM TÁBUA DE MADEIRA SERRADA, 3 APROVEITAMENTOS - FABRICAÇÃO, MONTAGEM E DESMONTAGEM</t>
  </si>
  <si>
    <t>06.01.19</t>
  </si>
  <si>
    <t>FORMA PARA LAJE MACIÇA, PÉ DIREITO SIMPLES, ESCORAMENTO TIPO PONTALETE, EM TÁBUA DE MADEIRA SERRADA, 3 APROVEITAMENTOS - FABRICAÇÃO, MONTAGEM E DESMONTAGEM</t>
  </si>
  <si>
    <t>06.01.20</t>
  </si>
  <si>
    <t>FORMA PARA PILAR RETANGULAR, PÉ DIREITO SIMPLES, EM CHAPA DE MADEIRA COMPENSADA RESINADA 12MM, TRAVAMENTO METÁLICO, 3 APROVEITAMENTOS - FABRICAÇÃO, MONTAGEM E DESMONTAGEM</t>
  </si>
  <si>
    <t>06.01.21</t>
  </si>
  <si>
    <t>FORMA PARA VIGA RETANGULAR, PÉ DIREITO SIMPLES, EM CHAPA DE MADEIRA COMPENSADA RESINADA 12MM, ESCORAMENTO METÁLICO, 3 APROVEITAMENTOS - FABRICAÇÃO, MONTAGEM E DESMONTAGEM</t>
  </si>
  <si>
    <t>06.01.22</t>
  </si>
  <si>
    <t>FORMA PARA LAJE MACIÇA, PÉ DIREITO SIMPLES, EM CHAPA DE MADEIRA COMPENSADA RESINADA 18MM, ESCORAMENTO METÁLICO, 3 APROVEITAMENTOS - FABRICAÇÃO, MONTAGEM E DESMONTAGEM</t>
  </si>
  <si>
    <t>06.01.23</t>
  </si>
  <si>
    <t>FORMA PARA PILAR RETANGULAR, PÉ DIREITO SIMPLES, EM CHAPA DE MADEIRA COMPENSADA PLASTIFICADA 12MM, TRAVAMENTO METÁLICO, 3 APROVEITAMENTOS - FABRICAÇÃO, MONTAGEM E DESMONTAGEM</t>
  </si>
  <si>
    <t>06.01.24</t>
  </si>
  <si>
    <t>FORMA PARA VIGA RETANGULAR, PÉ DIREITO SIMPLES, EM CHAPA DE MADEIRA COMPENSADA PLASTIFICADA 12MM, ESCORAMENTO METÁLICO, 3 APROVEITAMENTOS - FABRICAÇÃO, MONTAGEM E DESMONTAGEM</t>
  </si>
  <si>
    <t>06.01.25</t>
  </si>
  <si>
    <t>FORMA PARA LAJE MACIÇA, PÉ DIREITO SIMPLES, EM CHAPA DE MADEIRA COMPENSADA PLASTIFICADA 18MM, ESCORAMENTO METÁLICO, 3 APROVEITAMENTOS - FABRICAÇÃO, MONTAGEM E DESMONTAGEM</t>
  </si>
  <si>
    <t>06.03</t>
  </si>
  <si>
    <t>ARMAÇAO INCL.CORTE, DOBRA E COLOCAÇAO EM ESTRUTURA</t>
  </si>
  <si>
    <t>06.03.04</t>
  </si>
  <si>
    <t>AÇO CA-60    D = 4,2 MM (LAJES)</t>
  </si>
  <si>
    <t>06.03.05</t>
  </si>
  <si>
    <t>AÇO CA-60    D = 5 MM (LAJES)</t>
  </si>
  <si>
    <t>06.03.06</t>
  </si>
  <si>
    <t>AÇO CA-60    D = 6,4 MM (LAJES)</t>
  </si>
  <si>
    <t>06.03.21</t>
  </si>
  <si>
    <t>AÇO CA-50    D = 6,3 MM (LAJES)</t>
  </si>
  <si>
    <t>06.03.22</t>
  </si>
  <si>
    <t>AÇO CA-50    D = 8 MM (LAJES)</t>
  </si>
  <si>
    <t>06.03.23</t>
  </si>
  <si>
    <t>AÇO CA-50    D = 10 MM (LAJES)</t>
  </si>
  <si>
    <t>06.03.24</t>
  </si>
  <si>
    <t>AÇO CA-50    D = 12,5 MM (LAJES)</t>
  </si>
  <si>
    <t>06.03.25</t>
  </si>
  <si>
    <t>AÇO CA-50    D = 16 MM (LAJES)</t>
  </si>
  <si>
    <t>06.03.26</t>
  </si>
  <si>
    <t>AÇO CA-50    D = 20 MM (LAJES)</t>
  </si>
  <si>
    <t>06.03.27</t>
  </si>
  <si>
    <t>AÇO CA-50    D = 25 MM (LAJES)</t>
  </si>
  <si>
    <t>06.03.28</t>
  </si>
  <si>
    <t>AÇO CA-50    D = 32 MM (LAJES)</t>
  </si>
  <si>
    <t>06.03.31</t>
  </si>
  <si>
    <t>AÇO CA-60    D = 4,2 MM (EXCETO LAJES)</t>
  </si>
  <si>
    <t>06.03.32</t>
  </si>
  <si>
    <t>AÇO CA-60    D = 5 MM  (EXCETO LAJES)</t>
  </si>
  <si>
    <t>06.03.33</t>
  </si>
  <si>
    <t>AÇO CA-60    D = 6,4 MM  (EXCETO LAJES)</t>
  </si>
  <si>
    <t>06.03.41</t>
  </si>
  <si>
    <t>AÇO CA-50    D = 6,3 MM (EXCETO LAJES)</t>
  </si>
  <si>
    <t>06.03.42</t>
  </si>
  <si>
    <t>AÇO CA-50    D = 8 MM (EXCETO LAJES)</t>
  </si>
  <si>
    <t>06.03.43</t>
  </si>
  <si>
    <t>AÇO CA-50    D = 10 MM (EXCETO LAJES)</t>
  </si>
  <si>
    <t>06.03.44</t>
  </si>
  <si>
    <t>AÇO CA-50    D = 12,5 MM (EXCETO LAJES)</t>
  </si>
  <si>
    <t>06.03.45</t>
  </si>
  <si>
    <t>AÇO CA-50    D = 16 MM (EXCETO LAJES)</t>
  </si>
  <si>
    <t>06.03.46</t>
  </si>
  <si>
    <t>AÇO CA-50    D = 20 MM (EXCETO LAJES)</t>
  </si>
  <si>
    <t>06.03.47</t>
  </si>
  <si>
    <t>AÇO CA-50    D = 25 MM (EXCETO LAJES)</t>
  </si>
  <si>
    <t>06.03.48</t>
  </si>
  <si>
    <t>AÇO CA-50    D = 32 MM (EXCETO LAJES)</t>
  </si>
  <si>
    <t>06.04</t>
  </si>
  <si>
    <t>TELA SOLDADA</t>
  </si>
  <si>
    <t>06.04.01</t>
  </si>
  <si>
    <t>FORNECIMENTO E COLOCAÇÃO DE TELA Q-92</t>
  </si>
  <si>
    <t>06.04.02</t>
  </si>
  <si>
    <t>FORNECIMENTO E COLOCAÇÃO DE TELA Q-138</t>
  </si>
  <si>
    <t>06.04.03</t>
  </si>
  <si>
    <t>FORNECIMENTO E COLOCAÇÃO DE TELA Q-196</t>
  </si>
  <si>
    <t>06.04.04</t>
  </si>
  <si>
    <t>FORNECIMENTO E COLOCAÇÃO DE TELA Q-61</t>
  </si>
  <si>
    <t>06.04.05</t>
  </si>
  <si>
    <t>FORNECIMENTO E COLOCACAO DE TELA Q-75</t>
  </si>
  <si>
    <t>06.04.06</t>
  </si>
  <si>
    <t>FORNECIMENTO E COLOCAÇÃO DE TELA Q-113</t>
  </si>
  <si>
    <t>06.04.07</t>
  </si>
  <si>
    <t>FORNECIMENTO E COLOCAÇÃO DE TELA Q-159</t>
  </si>
  <si>
    <t>06.04.08</t>
  </si>
  <si>
    <t>FORNECIMENTO E COLOCACAO DE TELA Q-246</t>
  </si>
  <si>
    <t>06.04.09</t>
  </si>
  <si>
    <t>FORNECIMENTO E COLOCACAO DE TELA Q-283</t>
  </si>
  <si>
    <t>06.04.10</t>
  </si>
  <si>
    <t>FORNECIMENTO E COLOCACAO DE TELA Q-335</t>
  </si>
  <si>
    <t>06.04.11</t>
  </si>
  <si>
    <t>FORNECIMENTO E COLOCACAO DE TELA Q-396</t>
  </si>
  <si>
    <t>06.04.12</t>
  </si>
  <si>
    <t>FORNECIMENTO E COLOCACAO DE TELA Q-503</t>
  </si>
  <si>
    <t>06.04.13</t>
  </si>
  <si>
    <t>FORNECIMENTO E COLOCACAO DE TELA Q-636</t>
  </si>
  <si>
    <t>06.04.14</t>
  </si>
  <si>
    <t>FORNECIMENTO E COLOCACAO DE TELA Q-785</t>
  </si>
  <si>
    <t>06.05</t>
  </si>
  <si>
    <t>CONCRETO CONVENCIONAL B1,B2 LANÇADO EM ESTRUTURA</t>
  </si>
  <si>
    <t>06.05.20</t>
  </si>
  <si>
    <t>FCK &gt;= 20 MPA, BRITA CALCÁRIA, PREPARADO EM OBRA E LANÇADO EM ESTRUTURA</t>
  </si>
  <si>
    <t>06.05.25</t>
  </si>
  <si>
    <t>FCK &gt;= 25 MPA, BRITA CALCÁRIA, PREPARADO EM OBRA E LANÇADO EM ESTRUTURA</t>
  </si>
  <si>
    <t>06.05.30</t>
  </si>
  <si>
    <t>FCK &gt;= 30 MPA, BRITA CALCÁRIA, PREPARADO EM OBRA E LANÇADO EM ESTRUTURA</t>
  </si>
  <si>
    <t>06.05.40</t>
  </si>
  <si>
    <t>FCK &gt;= 40 MPA, BRITA CALCÁRIA, PREPARADO EM OBRA E LANÇADO EM ESTRUTURA</t>
  </si>
  <si>
    <t>06.07</t>
  </si>
  <si>
    <t>CONCRETO USINADO B1,B2 LANÇADO EM ESTRUTURA</t>
  </si>
  <si>
    <t>06.07.20</t>
  </si>
  <si>
    <t>FCK &gt;= 20 MPA, BRITA CALCÁRIA, USINADO CONVENCIONAL,  LANÇADO EM ESTRUTURA</t>
  </si>
  <si>
    <t>06.07.25</t>
  </si>
  <si>
    <t>FCK &gt;= 25 MPA, BRITA CALCÁRIA, USINADO CONVENCIONAL,  LANÇADO EM ESTRUTURA</t>
  </si>
  <si>
    <t>06.07.30</t>
  </si>
  <si>
    <t>FCK &gt;= 30 MPA, BRITA CALCÁRIA, USINADO CONVENCIONAL,  LANÇADO EM ESTRUTURA</t>
  </si>
  <si>
    <t>06.07.40</t>
  </si>
  <si>
    <t>FCK &gt;= 40 MPA, BRITA CALCÁRIA, USINADO CONVENCIONAL,  LANÇADO EM ESTRUTURA</t>
  </si>
  <si>
    <t>06.09</t>
  </si>
  <si>
    <t>CONCRETO USINADO BOMBEADO LANÇADO EM ESTRUTURA</t>
  </si>
  <si>
    <t>06.09.20</t>
  </si>
  <si>
    <t>FCK &gt;= 20 MPA, BRITA CALCÁRIA, USINADO BOMBEÁVEL, LANÇADO EM ESTRUTURA</t>
  </si>
  <si>
    <t>06.09.25</t>
  </si>
  <si>
    <t>FCK &gt;= 25 MPA, BRITA CALCÁRIA, USINADO BOMBEÁVEL, LANÇADO EM ESTRUTURA</t>
  </si>
  <si>
    <t>06.09.30</t>
  </si>
  <si>
    <t>FCK &gt;= 30 MPA, BRITA CALCÁRIA, USINADO BOMBEÁVEL, LANÇADO EM ESTRUTURA</t>
  </si>
  <si>
    <t>06.09.40</t>
  </si>
  <si>
    <t>FCK &gt;= 40 MPA, BRITA CALCÁRIA, USINADO BOMBEÁVEL, LANÇADO EM ESTRUTURA</t>
  </si>
  <si>
    <t>06.12</t>
  </si>
  <si>
    <t>LAJE PRÉ-MOLDADA TRELIÇADA, UNIDIRECIONAL, BI-APOIADA, C/TRELIÇA METÁLICA E ENCHIMENTO EM EPS</t>
  </si>
  <si>
    <t>06.12.44</t>
  </si>
  <si>
    <t>SOBRECARGA 300KGF/M², TRELIÇA TR08, VÃO ATÉ 4 METROS, INCLUSIVE CAPEAMENTO E=4CM. ESPESSURA TOTAL DA LAJE=12CM</t>
  </si>
  <si>
    <t>06.12.45</t>
  </si>
  <si>
    <t>SOBRECARGA 300KGF/M², TRELIÇA TR12, VÃO ATÉ 5 METROS, INCLUSIVE CAPEAMENTO E=4CM. ESPESSURA TOTAL DA LAJE=16CM</t>
  </si>
  <si>
    <t>06.12.46</t>
  </si>
  <si>
    <t>SOBRECARGA 300KGF/M², TRELIÇA TR16, VÃO ATÉ 6 METROS, INCLUSIVE CAPEAMENTO E=4CM. ESPESSURA TOTAL DA LAJE=20CM</t>
  </si>
  <si>
    <t>06.12.48</t>
  </si>
  <si>
    <t>SOBRECARGA 300KGF/M², TRELIÇA TR20, VÃO ATÉ 8 METROS, INCLUSIVE CAPEAMENTO E=5CM. ESPESSURA TOTAL DA LAJE=25CM</t>
  </si>
  <si>
    <t>07</t>
  </si>
  <si>
    <t>ALVENARIAS E DIVISOES</t>
  </si>
  <si>
    <t>07.01</t>
  </si>
  <si>
    <t>ALVENARIA DE TIJOLO MACIÇO REQUEIMADO</t>
  </si>
  <si>
    <t>07.01.01</t>
  </si>
  <si>
    <t>E=  5 CM, A REVESTIR</t>
  </si>
  <si>
    <t>07.01.03</t>
  </si>
  <si>
    <t>E= 10 CM, A REVESTIR</t>
  </si>
  <si>
    <t>07.01.07</t>
  </si>
  <si>
    <t>E= 20 CM, A REVESTIR</t>
  </si>
  <si>
    <t>07.01.11</t>
  </si>
  <si>
    <t>E=  5 CM, APARENTE</t>
  </si>
  <si>
    <t>07.01.13</t>
  </si>
  <si>
    <t>E= 10 CM, APARENTE</t>
  </si>
  <si>
    <t>07.01.17</t>
  </si>
  <si>
    <t>E= 20 CM, APARENTE</t>
  </si>
  <si>
    <t>07.03</t>
  </si>
  <si>
    <t>ALVENARIA DE TIJOLO FURADO(BLOCO CERAMICO VEDAÇÃO)</t>
  </si>
  <si>
    <t>07.03.03</t>
  </si>
  <si>
    <t>07.03.05</t>
  </si>
  <si>
    <t>E= 15 CM, A REVESTIR</t>
  </si>
  <si>
    <t>07.03.07</t>
  </si>
  <si>
    <t>07.03.11</t>
  </si>
  <si>
    <t>E= 30 CM, COM OS FUROS APARENTES, TIPO COBOGO</t>
  </si>
  <si>
    <t>07.05</t>
  </si>
  <si>
    <t>ALVENARIA DE BLOCO DE CONCRETO</t>
  </si>
  <si>
    <t>07.05.03</t>
  </si>
  <si>
    <t>E= 10 CM, A REVESTIR, VEDAÇAO</t>
  </si>
  <si>
    <t>07.05.05</t>
  </si>
  <si>
    <t>E= 15 CM, A REVESTIR, VEDAÇAO</t>
  </si>
  <si>
    <t>07.05.07</t>
  </si>
  <si>
    <t>E= 20 CM, A REVESTIR, VEDAÇAO</t>
  </si>
  <si>
    <t>07.05.13</t>
  </si>
  <si>
    <t>E= 10 CM, APARENTE, VEDAÇAO</t>
  </si>
  <si>
    <t>07.05.15</t>
  </si>
  <si>
    <t>E= 15 CM, APARENTE, VEDAÇAO</t>
  </si>
  <si>
    <t>07.05.17</t>
  </si>
  <si>
    <t>E= 20 CM, APARENTE, VEDAÇAO</t>
  </si>
  <si>
    <t>07.06</t>
  </si>
  <si>
    <t>ALVENARIA DE BLOCO DE CONCRETO ESTRUTURAL</t>
  </si>
  <si>
    <t>07.06.01</t>
  </si>
  <si>
    <t>E= 10 CM, ESTRUTURAL</t>
  </si>
  <si>
    <t>07.06.02</t>
  </si>
  <si>
    <t>E= 15 CM, ESTRUTURAL</t>
  </si>
  <si>
    <t>07.06.03</t>
  </si>
  <si>
    <t>E= 20 CM, ESTRUTURAL</t>
  </si>
  <si>
    <t>07.32</t>
  </si>
  <si>
    <t>DIVISORIA EM PEDRA (PANEIS FIXOS)</t>
  </si>
  <si>
    <t>07.32.01</t>
  </si>
  <si>
    <t>DIV.MARMORE BRANCO E=2CM FERRAGEM LATAO CROMADA</t>
  </si>
  <si>
    <t>07.32.05</t>
  </si>
  <si>
    <t>DIV. EM ARDOSIA E= 2CM FERRAGEM LATAO CROMADO</t>
  </si>
  <si>
    <t>07.32.06</t>
  </si>
  <si>
    <t>DIV. EM ARDOSIA E= 2CM C/PERFIS CHAPA 18</t>
  </si>
  <si>
    <t>07.32.10</t>
  </si>
  <si>
    <t>DIV.GRANITO CINZA CORUMBA E=3CM FERRAGEM LATAO C</t>
  </si>
  <si>
    <t>07.34</t>
  </si>
  <si>
    <t>DIVISORIA EM PAINEL REMOVIVEL</t>
  </si>
  <si>
    <t>07.34.50</t>
  </si>
  <si>
    <t>DIVISORIA NAVAL PAINEL/PAINEL</t>
  </si>
  <si>
    <t>07.34.51</t>
  </si>
  <si>
    <t>CONJUNTO DE FERRAGENS PARA CONFECÇÃO DE PORTA DE DIVISORIA, INCLUINDO FECHADURA, DOBRADIÇAS E INSTALAÇÃO</t>
  </si>
  <si>
    <t>07.35</t>
  </si>
  <si>
    <t>VERGAS E CONTRA-VERGAS DE CONCRETO PRE-FABRICADAS</t>
  </si>
  <si>
    <t>07.35.01</t>
  </si>
  <si>
    <t>10 CM X 10 CM (LARGURA X ALTURA)</t>
  </si>
  <si>
    <t>07.35.02</t>
  </si>
  <si>
    <t>15 CM X 10 CM (LARGURA X ALTURA)</t>
  </si>
  <si>
    <t>07.35.03</t>
  </si>
  <si>
    <t>20 CM X 10 CM (LARGURA X ALTURA)</t>
  </si>
  <si>
    <t>07.36</t>
  </si>
  <si>
    <t>MURO DE VEDAÇAO DE CONCRETO PREMOLD. TIPO CALHA"V"</t>
  </si>
  <si>
    <t>07.36.01</t>
  </si>
  <si>
    <t>ALTURA LIVRE= 2,5M, SAPATA CONCRETO 1:3:6, 30X50CM</t>
  </si>
  <si>
    <t>07.37</t>
  </si>
  <si>
    <t>07.37.01</t>
  </si>
  <si>
    <t>07.38</t>
  </si>
  <si>
    <t>MURO DIVISA ALV.INCL.SAPATA 1:3:6 30X40CM E CHAPEU</t>
  </si>
  <si>
    <t>07.38.01</t>
  </si>
  <si>
    <t>BLOCO DE CONCRETO APARENTE ESP= 15 CM, H= 1,80 M</t>
  </si>
  <si>
    <t>07.38.02</t>
  </si>
  <si>
    <t>BLOCO DE CONCRETO APARENTE ESP= 15 CM, H= 2,50 M</t>
  </si>
  <si>
    <t>07.38.03</t>
  </si>
  <si>
    <t>TIJOLO FURADO ESP=10CM, REBOCADO E PINTADO H=1,80M</t>
  </si>
  <si>
    <t>07.38.04</t>
  </si>
  <si>
    <t>TIJOLO FURADO ESP=10CM, REBOCADO E PINTADO H=2,50M</t>
  </si>
  <si>
    <t>07.39</t>
  </si>
  <si>
    <t>CHAPEU DE MURO</t>
  </si>
  <si>
    <t>07.39.01</t>
  </si>
  <si>
    <t>CHAPEU DE MURO PADRAO SUCECAP</t>
  </si>
  <si>
    <t>08</t>
  </si>
  <si>
    <t>COBERTURAS E FORROS</t>
  </si>
  <si>
    <t>08.01</t>
  </si>
  <si>
    <t>ENGRADAMENTO EM MADEIRA PARAJU</t>
  </si>
  <si>
    <t>08.01.01</t>
  </si>
  <si>
    <t>PARA COBERTURA CERAMICA COM TESOURAS COMPLETO</t>
  </si>
  <si>
    <t>08.01.03</t>
  </si>
  <si>
    <t>PARA COBERTURA CERAMICA, CAIBROS E RIPAS</t>
  </si>
  <si>
    <t>08.01.11</t>
  </si>
  <si>
    <t>PARA COBERTURA EM TELHA ONDULADA</t>
  </si>
  <si>
    <t>08.01.12</t>
  </si>
  <si>
    <t>PARA TELHA TIPO KALHETA,  CANALETE 49 OU EQUIVALENTE</t>
  </si>
  <si>
    <t>08.01.13</t>
  </si>
  <si>
    <t>PARA TELHA TIPO KALHETAO, CANALETE 90 OU EQUIVALENTE</t>
  </si>
  <si>
    <t>08.02</t>
  </si>
  <si>
    <t>PEÇAS PARA ENGRADAMENTO EM MADEIRA PARAJU</t>
  </si>
  <si>
    <t>08.02.01</t>
  </si>
  <si>
    <t>13,5 X 5,5 CM</t>
  </si>
  <si>
    <t>08.02.03</t>
  </si>
  <si>
    <t>10,5 X 5,5 CM</t>
  </si>
  <si>
    <t>08.02.05</t>
  </si>
  <si>
    <t>6,0 X 5,5 CM</t>
  </si>
  <si>
    <t>08.02.07</t>
  </si>
  <si>
    <t>CAIBRO 5,5 X 4,0 CM</t>
  </si>
  <si>
    <t>08.02.09</t>
  </si>
  <si>
    <t>RIPA   4 X 1,5 CM</t>
  </si>
  <si>
    <t>08.07</t>
  </si>
  <si>
    <t>COBERTURA EM TELHA CERAMICA</t>
  </si>
  <si>
    <t>08.07.01</t>
  </si>
  <si>
    <t>FRANCESA</t>
  </si>
  <si>
    <t>08.07.02</t>
  </si>
  <si>
    <t>COLONIAL PLANA</t>
  </si>
  <si>
    <t>08.07.03</t>
  </si>
  <si>
    <t>COLONIAL CURVA</t>
  </si>
  <si>
    <t>08.09</t>
  </si>
  <si>
    <t>COBERTURA EM TELHA FIBROCIMENTO</t>
  </si>
  <si>
    <t>08.09.05</t>
  </si>
  <si>
    <t>ONDULADA E= 5,00 MM</t>
  </si>
  <si>
    <t>08.09.06</t>
  </si>
  <si>
    <t>ONDULADA E= 6,00 MM</t>
  </si>
  <si>
    <t>08.09.08</t>
  </si>
  <si>
    <t>ONDULADA E= 8,00 MM</t>
  </si>
  <si>
    <t>08.12</t>
  </si>
  <si>
    <t>COBERTURA EM TELHA METALICA</t>
  </si>
  <si>
    <t>08.12.40</t>
  </si>
  <si>
    <t>GALVANIZADA TRAPEZOIDAL E=0,50MM SIMPLES</t>
  </si>
  <si>
    <t>08.15</t>
  </si>
  <si>
    <t>CUMEEIRA</t>
  </si>
  <si>
    <t>08.15.01</t>
  </si>
  <si>
    <t>CERAMICA</t>
  </si>
  <si>
    <t>08.15.06</t>
  </si>
  <si>
    <t>08.15.40</t>
  </si>
  <si>
    <t>CUMEEIRA METALICA GALVANIZADA TRAPEZOIDAL E=0,50MM (SIMPLES) ADP REF 100326</t>
  </si>
  <si>
    <t>08.15.90</t>
  </si>
  <si>
    <t>PARA TELHA KALHETAO, CANALETE 90 OU EQUIVALENTE</t>
  </si>
  <si>
    <t>08.20</t>
  </si>
  <si>
    <t>08.20.01</t>
  </si>
  <si>
    <t>EM ANGELIN</t>
  </si>
  <si>
    <t>08.20.02</t>
  </si>
  <si>
    <t>EM PINUS</t>
  </si>
  <si>
    <t>08.22</t>
  </si>
  <si>
    <t>08.22.01</t>
  </si>
  <si>
    <t>LISO EM PLACAS 60 X 60 CM, EXCLUSIVE TABICA</t>
  </si>
  <si>
    <t>08.22.05</t>
  </si>
  <si>
    <t>EM PLACAS ACARTONADAS, EXCLUSIVE TABICA</t>
  </si>
  <si>
    <t>08.25</t>
  </si>
  <si>
    <t>FORRO EM PVC</t>
  </si>
  <si>
    <t>08.25.01</t>
  </si>
  <si>
    <t>FORRO EM PVC LARGURA 20,0 CM COR BRANCA</t>
  </si>
  <si>
    <t>08.85</t>
  </si>
  <si>
    <t>CALHA DE CHAPA GALVANIZADA</t>
  </si>
  <si>
    <t>08.85.21</t>
  </si>
  <si>
    <t>Nº 22 GSG, DESENVOLVIMENTO =  33 CM</t>
  </si>
  <si>
    <t>08.85.23</t>
  </si>
  <si>
    <t>Nº 22 GSG, DESENVOLVIMENTO =  50 CM</t>
  </si>
  <si>
    <t>08.85.25</t>
  </si>
  <si>
    <t>Nº 22 GSG, DESENVOLVIMENTO =  66 CM</t>
  </si>
  <si>
    <t>08.85.27</t>
  </si>
  <si>
    <t>Nº 22 GSG, DESENVOLVIMENTO =  75 CM</t>
  </si>
  <si>
    <t>08.85.29</t>
  </si>
  <si>
    <t>Nº 22 GSG, DESENVOLVIMENTO = 100 CM</t>
  </si>
  <si>
    <t>08.85.41</t>
  </si>
  <si>
    <t>Nº 24 GSG, DESENVOLVIMENTO =  33 CM</t>
  </si>
  <si>
    <t>08.85.43</t>
  </si>
  <si>
    <t>Nº 24 GSG, DESENVOLVIMENTO =  50 CM</t>
  </si>
  <si>
    <t>08.85.45</t>
  </si>
  <si>
    <t>Nº 24 GSG, DESENVOLVIMENTO =  66 CM</t>
  </si>
  <si>
    <t>08.85.47</t>
  </si>
  <si>
    <t>Nº 24 GSG, DESENVOLVIMENTO =  75 CM</t>
  </si>
  <si>
    <t>08.85.49</t>
  </si>
  <si>
    <t>Nº 24 GSG, DESENVOLVIMENTO = 100 CM</t>
  </si>
  <si>
    <t>08.85.61</t>
  </si>
  <si>
    <t>Nº 26 GSG, DESENVOLVIMENTO =  33 CM</t>
  </si>
  <si>
    <t>08.85.63</t>
  </si>
  <si>
    <t>Nº 26 GSG, DESENVOLVIMENTO =  50 CM</t>
  </si>
  <si>
    <t>08.85.65</t>
  </si>
  <si>
    <t>Nº 26 GSG, DESENVOLVIMENTO =  66 CM</t>
  </si>
  <si>
    <t>08.85.67</t>
  </si>
  <si>
    <t>Nº 26 GSG, DESENVOLVIMENTO =  75 CM</t>
  </si>
  <si>
    <t>08.85.69</t>
  </si>
  <si>
    <t>Nº 26 GSG, DESENVOLVIMENTO = 100 CM</t>
  </si>
  <si>
    <t>08.87</t>
  </si>
  <si>
    <t>RUFO E CONTRA-RUFO DE CHAPA GALVANIZADA</t>
  </si>
  <si>
    <t>08.87.41</t>
  </si>
  <si>
    <t>Nº 24 GSG, DESENVOLVIMENTO =  15 CM</t>
  </si>
  <si>
    <t>08.87.43</t>
  </si>
  <si>
    <t>Nº 24 GSG, DESENVOLVIMENTO =  20 CM</t>
  </si>
  <si>
    <t>08.87.45</t>
  </si>
  <si>
    <t>Nº 24 GSG, DESENVOLVIMENTO =  25 CM</t>
  </si>
  <si>
    <t>08.87.47</t>
  </si>
  <si>
    <t>08.87.61</t>
  </si>
  <si>
    <t>Nº 26 GSG, DESENVOLVIMENTO =  15 CM</t>
  </si>
  <si>
    <t>08.87.63</t>
  </si>
  <si>
    <t>Nº 26 GSG, DESENVOLVIMENTO =  20 CM</t>
  </si>
  <si>
    <t>08.87.65</t>
  </si>
  <si>
    <t>Nº 26 GSG, DESENVOLVIMENTO =  25 CM</t>
  </si>
  <si>
    <t>08.87.67</t>
  </si>
  <si>
    <t>09</t>
  </si>
  <si>
    <t>IMPERMEABILIZAÇOES E ISOLAMENTOS</t>
  </si>
  <si>
    <t>09.02</t>
  </si>
  <si>
    <t>TRATAMENTO DE JUNTA</t>
  </si>
  <si>
    <t>09.02.02</t>
  </si>
  <si>
    <t>TRATAMENTO DE JUNTA DE DILATAÇÃO COM TARUGO DE POLIETILENO E SELANTE PU (INCLUSO PREENCHIMENTO COM ESPUMA EXPANSIVA) REF 98575</t>
  </si>
  <si>
    <t>09.02.03</t>
  </si>
  <si>
    <t>TRATAMENTO DE JUNTA DE DILATAÇÃO COM MANTA ASFÁLTICA ADERIDA COM MAÇARICO REF 98576</t>
  </si>
  <si>
    <t>09.02.04</t>
  </si>
  <si>
    <t>TRATAMENTO DE JUNTA SERRADA COM TARUGO DE POLIETILENO E SELANTE À BASE DE SILICONE REF 98577</t>
  </si>
  <si>
    <t>09.03</t>
  </si>
  <si>
    <t>CAMADA DE REGULARIZAÇAO</t>
  </si>
  <si>
    <t>09.03.03</t>
  </si>
  <si>
    <t>REGULARIZAÇÃO DE SUPERFÍCIE COM ARGAMASSA TRAÇO 1:3, E = 3 CM</t>
  </si>
  <si>
    <t>09.04</t>
  </si>
  <si>
    <t>CAMADA DE PROTEÇAO</t>
  </si>
  <si>
    <t>09.04.02</t>
  </si>
  <si>
    <t>PROTEÇÃO MECÂNICA DE SUPERFÍCIE HORIZONTAL COM ARGAMASSA DE CIMENTO E AREIA, TRAÇO 1:3, E = 3 CM. REF 98565</t>
  </si>
  <si>
    <t>09.04.03</t>
  </si>
  <si>
    <t>PROTEÇÃO MECÂNICA DE SUPERFÍCIE VERTICAL COM ARGAMASSA DE CIMENTO E AREIA, TRAÇO 1:3, E = 3 CM. REF 98566</t>
  </si>
  <si>
    <t>09.07</t>
  </si>
  <si>
    <t>IMPERMEABILIZAÇÃO RÍGIDA</t>
  </si>
  <si>
    <t>09.07.03</t>
  </si>
  <si>
    <t>IMPERMEABILIZAÇÃO DE PISO COM ARGAMASSA COM ADITIVO IMPERMEABILIZANTE, E = 2 CM REF 98560</t>
  </si>
  <si>
    <t>09.07.04</t>
  </si>
  <si>
    <t>IMPERMEABILIZAÇÃO DE PAREDES COM ARGAMASSA COM ADITIVO IMPERMEABILIZANTE, E = 2 CM ADP REF 98561</t>
  </si>
  <si>
    <t>09.07.05</t>
  </si>
  <si>
    <t>IMPERMEABILIZAÇÃO DE VIGA BALDRAME COM ARGAMASSA DE CIMENTO E AREIA, COM ADITIVO IMPERMEABILIZANTE, E = 2 CM REF 98562</t>
  </si>
  <si>
    <t>09.07.06</t>
  </si>
  <si>
    <t>IMPERMEABILIZAÇÃO COM CIMENTO CRISTALIZANTE</t>
  </si>
  <si>
    <t>09.08</t>
  </si>
  <si>
    <t>IMPERMEABILIZAÇÃO FLEXÍVEL - MEMBRANA</t>
  </si>
  <si>
    <t>09.08.01</t>
  </si>
  <si>
    <t>IMPERMEABILIZAÇÃO COM MEMBRANA À BASE DE POLIURETANO, 2 DEMÃOS REF 98553</t>
  </si>
  <si>
    <t>09.08.02</t>
  </si>
  <si>
    <t>IMPERMEABILIZAÇÃO COM MEMBRANA À BASE DE RESINA ACRÍLICA, 3 DEMÃOS REF 98554</t>
  </si>
  <si>
    <t>09.08.03</t>
  </si>
  <si>
    <t>IMPERMEABILIZAÇÃO COM ARGAMASSA POLIMÉRICA, 3 DEMÃOS REF 98555</t>
  </si>
  <si>
    <t>09.08.04</t>
  </si>
  <si>
    <t>IMPERMEABILIZAÇÃO COM ARGAMASSA POLIMÉRICA, 4 DEMÃOS, REFORÇADA COM TELA DE POLIÉSTER  REF 98556</t>
  </si>
  <si>
    <t>09.08.05</t>
  </si>
  <si>
    <t>IMPERMEABILIZAÇÃO COM EMULSÃO ASFÁLTICA, 2 DEMÃOS REF 98557</t>
  </si>
  <si>
    <t>09.11</t>
  </si>
  <si>
    <t>IMPERMEABILIZAÇÃO FLEXÍVEL - MANTA</t>
  </si>
  <si>
    <t>09.11.01</t>
  </si>
  <si>
    <t>IMPERMEABILIZAÇÃO COM MANTA ASFÁLTICA, INCLUSIVE APLICAÇÃO DE PRIMER ASFÁLTICO, E = 3 MM REF 98546</t>
  </si>
  <si>
    <t>09.11.02</t>
  </si>
  <si>
    <t>IMPERMEABILIZAÇÃO COM MANTA ASFÁLTICA, DUAS CAMADAS, INCLUSIVE APLICAÇÃO DE PRIMER ASFÁLTICO, E = 3 MM E E = 4 MM REF 98547</t>
  </si>
  <si>
    <t>09.12</t>
  </si>
  <si>
    <t>PINTURA ASFALTICA IMPERMEABILIZANTE</t>
  </si>
  <si>
    <t>09.12.01</t>
  </si>
  <si>
    <t>PINTURA COM TINTA ASFALTICA IMPERMEABILIZANTE DILUIDA EM SOLVENTE, PARA MATERIAIS CIMENTICIOS, METAL E MADEIRA</t>
  </si>
  <si>
    <t>10</t>
  </si>
  <si>
    <t>10.03</t>
  </si>
  <si>
    <t>TUBO PVC AGUA SOLDA CLASSE 15 INCLUSIVE CONEXOES</t>
  </si>
  <si>
    <t>10.03.01</t>
  </si>
  <si>
    <t>D=  20 MM (1/2")</t>
  </si>
  <si>
    <t>10.03.02</t>
  </si>
  <si>
    <t>D=  25 MM (3/4")</t>
  </si>
  <si>
    <t>10.03.03</t>
  </si>
  <si>
    <t>D=  32 MM (1")</t>
  </si>
  <si>
    <t>10.03.04</t>
  </si>
  <si>
    <t>D=  40 MM (1 1/4")</t>
  </si>
  <si>
    <t>10.03.05</t>
  </si>
  <si>
    <t>D=  50 MM (1 1/2")</t>
  </si>
  <si>
    <t>10.03.06</t>
  </si>
  <si>
    <t>D=  60 MM (2")</t>
  </si>
  <si>
    <t>10.03.07</t>
  </si>
  <si>
    <t>D=  75 MM (2 1/2")</t>
  </si>
  <si>
    <t>10.03.08</t>
  </si>
  <si>
    <t>D=  85 MM (3")</t>
  </si>
  <si>
    <t>10.03.09</t>
  </si>
  <si>
    <t>D= 110 MM (4")</t>
  </si>
  <si>
    <t>10.04</t>
  </si>
  <si>
    <t>TUBO AÇO GALVANIZADO DIN 2440, INCLUSIVE CONEXOES</t>
  </si>
  <si>
    <t>10.04.03</t>
  </si>
  <si>
    <t>D=   1/2",  COM COSTURA</t>
  </si>
  <si>
    <t>10.04.04</t>
  </si>
  <si>
    <t>D=   3/4",  COM COSTURA</t>
  </si>
  <si>
    <t>10.04.05</t>
  </si>
  <si>
    <t>D=     1",  COM COSTURA</t>
  </si>
  <si>
    <t>10.04.06</t>
  </si>
  <si>
    <t>D= 1 1/4",  COM COSTURA</t>
  </si>
  <si>
    <t>10.04.07</t>
  </si>
  <si>
    <t>D= 1 1/2",  COM COSTURA</t>
  </si>
  <si>
    <t>10.04.08</t>
  </si>
  <si>
    <t>D=     2",  COM COSTURA</t>
  </si>
  <si>
    <t>10.04.09</t>
  </si>
  <si>
    <t>D= 2 1/2",  COM COSTURA</t>
  </si>
  <si>
    <t>10.04.10</t>
  </si>
  <si>
    <t>D= 3" COM COSTURA</t>
  </si>
  <si>
    <t>10.04.11</t>
  </si>
  <si>
    <t>D= 4" COM COSTURA</t>
  </si>
  <si>
    <t>10.05</t>
  </si>
  <si>
    <t>TUBO DE COBRE SOLDADO CLASSE A INCLUSIVE CONEXOES</t>
  </si>
  <si>
    <t>10.05.03</t>
  </si>
  <si>
    <t>D=  15 MM</t>
  </si>
  <si>
    <t>10.05.04</t>
  </si>
  <si>
    <t>D=  22 MM</t>
  </si>
  <si>
    <t>10.05.05</t>
  </si>
  <si>
    <t>D=  28 MM</t>
  </si>
  <si>
    <t>10.06</t>
  </si>
  <si>
    <t>TUBO DE COBRE CLASSE E INCLUSIVE CONEXOES</t>
  </si>
  <si>
    <t>10.06.01</t>
  </si>
  <si>
    <t>10.06.02</t>
  </si>
  <si>
    <t>10.06.03</t>
  </si>
  <si>
    <t>10.06.04</t>
  </si>
  <si>
    <t>D=  35 MM</t>
  </si>
  <si>
    <t>10.06.05</t>
  </si>
  <si>
    <t>D=  42 MM</t>
  </si>
  <si>
    <t>10.10</t>
  </si>
  <si>
    <t>TUBO PVC ESGOTO, PB, VIROLA E ANEL, INCL. CONEXOES</t>
  </si>
  <si>
    <t>10.10.02</t>
  </si>
  <si>
    <t>D=  50 MM</t>
  </si>
  <si>
    <t>10.10.03</t>
  </si>
  <si>
    <t>D=  75 MM</t>
  </si>
  <si>
    <t>10.10.04</t>
  </si>
  <si>
    <t>D= 100 MM</t>
  </si>
  <si>
    <t>10.10.05</t>
  </si>
  <si>
    <t>D= 150 MM</t>
  </si>
  <si>
    <t>10.10.06</t>
  </si>
  <si>
    <t>D= 200 MM</t>
  </si>
  <si>
    <t>10.10.07</t>
  </si>
  <si>
    <t>D= 250 MM</t>
  </si>
  <si>
    <t>10.12</t>
  </si>
  <si>
    <t>TUBO PVC ESGOTO PONTA/BOLSA, SOLDA, INCL.CONEXOES</t>
  </si>
  <si>
    <t>10.12.01</t>
  </si>
  <si>
    <t>D=  40 MM</t>
  </si>
  <si>
    <t>10.14</t>
  </si>
  <si>
    <t>TUBO PVC ESG. REFORÇADO, PB, VIR., ANEL INCL.CONEX</t>
  </si>
  <si>
    <t>10.14.03</t>
  </si>
  <si>
    <t>10.14.04</t>
  </si>
  <si>
    <t>10.14.05</t>
  </si>
  <si>
    <t>10.18</t>
  </si>
  <si>
    <t>CONEXOES</t>
  </si>
  <si>
    <t>10.18.01</t>
  </si>
  <si>
    <t>ADAPTADOR PVC ROSCA E FLANGE P/ CX.D'AGUA D= 1/2"</t>
  </si>
  <si>
    <t>10.18.02</t>
  </si>
  <si>
    <t>ADAPTADOR PVC ROSCA E FLANGE P/ CX.D'AGUA D= 3/4"</t>
  </si>
  <si>
    <t>10.18.03</t>
  </si>
  <si>
    <t>ADAPTADOR PVC ROSCA E FLANGE P/ CX.D'AGUA D= 1"</t>
  </si>
  <si>
    <t>10.18.04</t>
  </si>
  <si>
    <t>ADAPTADOR PVC ROSCA E FLANGE P/ CX.D'AGUA D=1 1/4"</t>
  </si>
  <si>
    <t>10.18.05</t>
  </si>
  <si>
    <t>ADAPTADOR PVC ROSCA E FLANGE P/ CX.D'AGUA D=1 1/2"</t>
  </si>
  <si>
    <t>10.18.06</t>
  </si>
  <si>
    <t>ADAPTADOR PVC ROSCA E FLANGE P/ CX.D'AGUA D= 2"</t>
  </si>
  <si>
    <t>10.18.08</t>
  </si>
  <si>
    <t>ADAPTADOR PVC ROSCA E FLANGE P/ CX D'AGUA D=2 1/2"</t>
  </si>
  <si>
    <t>10.20</t>
  </si>
  <si>
    <t>REGISTRO DE PRESSAO</t>
  </si>
  <si>
    <t>10.20.11</t>
  </si>
  <si>
    <t>COM CANOPLA DL-1416 D= 1/2" FABRIMAR/EQUIVALENTE</t>
  </si>
  <si>
    <t>10.20.12</t>
  </si>
  <si>
    <t>COM CANOPLA DL-1416 D= 3/4" FABRIMAR/EQUIVALENTE</t>
  </si>
  <si>
    <t>10.22</t>
  </si>
  <si>
    <t>REGISTRO DE GAVETA</t>
  </si>
  <si>
    <t>10.22.01</t>
  </si>
  <si>
    <t>REGISTRO GAVETA BRUTO 1510-B 1/2"FABRIMAR /EQUIVALENTE</t>
  </si>
  <si>
    <t>10.22.02</t>
  </si>
  <si>
    <t>REGISTRO GAVETA BRUTO 1510-B 3/4"FABRIMAR /EQUIVALENTE</t>
  </si>
  <si>
    <t>10.22.03</t>
  </si>
  <si>
    <t>REGISTRO GAVETA BRUTO 1510-B  1" FABRIMAR /EQUIVALENTE</t>
  </si>
  <si>
    <t>10.22.04</t>
  </si>
  <si>
    <t>REGISTRO GAVETA BRUTO 1510-B 1 1/4" FABRIMAR/ EQUIVALENTE</t>
  </si>
  <si>
    <t>10.22.05</t>
  </si>
  <si>
    <t>REGISTRO GAVETA BRUTO 1510-B 1 1/2" FABRIMAR/ EQUIVALENTE</t>
  </si>
  <si>
    <t>10.22.06</t>
  </si>
  <si>
    <t>REGISTRO GAVETA BRUTO 1510-B  2"  FABRIMAR/EQUIVALENTE</t>
  </si>
  <si>
    <t>10.22.07</t>
  </si>
  <si>
    <t>REGISTRO GAVETA BRUTO 1502 2 1/2" DECA / EQUIVALENTE</t>
  </si>
  <si>
    <t>10.22.08</t>
  </si>
  <si>
    <t>REGISTRO GAVETA BRUTO 1502 3"     DECA / EQUIVALENTE</t>
  </si>
  <si>
    <t>10.22.09</t>
  </si>
  <si>
    <t>REGISTRO GAVETA BRUTO 1502 4"     DECA / EQUIVALENTE</t>
  </si>
  <si>
    <t>10.22.41</t>
  </si>
  <si>
    <t>COM CANOPLA C-1509 DL, D= 1/2" FABRIMAR OU EQUIVALENTE</t>
  </si>
  <si>
    <t>10.22.42</t>
  </si>
  <si>
    <t>COM CANOPLA C-1509 DL, D=3/4"  FABRIMAR OU EQUIVALENTE</t>
  </si>
  <si>
    <t>10.22.43</t>
  </si>
  <si>
    <t>COM CANOPLA C-1509 DL, D=1"    FABRIMAR OU EQUIVALENTE</t>
  </si>
  <si>
    <t>10.22.45</t>
  </si>
  <si>
    <t>COM CANOPLA C-1509 DL, D=1 1/2"FABRIMAR OU EQUIVALENTE</t>
  </si>
  <si>
    <t>10.24</t>
  </si>
  <si>
    <t>10.24.01</t>
  </si>
  <si>
    <t>P/PIA BANCA,ALAVANCA,SAIDA LATERAL 1167-P FABR/EQUIVALENTE</t>
  </si>
  <si>
    <t>10.24.02</t>
  </si>
  <si>
    <t>P/PIA MISTURADOR PAREDE 1258-DL FABRIMAR/EQUIVALENTE</t>
  </si>
  <si>
    <t>10.24.03</t>
  </si>
  <si>
    <t>P/PIA C/ALAVANCA 1157-P  FABRIMAR/EQUIVALENTE</t>
  </si>
  <si>
    <t>10.24.04</t>
  </si>
  <si>
    <t>P/PIA MISTURADOR BANCA 1256-DL FABRIMAR/EQUIVALENTE</t>
  </si>
  <si>
    <t>10.24.05</t>
  </si>
  <si>
    <t>P/PIA PAREDE SAIDA LATERAL 1168-DL FABRIMAR/EQUIVALENTE</t>
  </si>
  <si>
    <t>10.24.09</t>
  </si>
  <si>
    <t>P/PIA BANCA SAIDA LATERAL 1167-DL FABRIMAR/EQUIVALENTE</t>
  </si>
  <si>
    <t>10.24.10</t>
  </si>
  <si>
    <t>P/PIA PAREDE TOP JET 1171-DL FABRIMAR/EQUIVALENTE</t>
  </si>
  <si>
    <t>10.24.12</t>
  </si>
  <si>
    <t>P/TANQUE 1153-MY FABRIMAR/EQUIVALENTE</t>
  </si>
  <si>
    <t>10.24.13</t>
  </si>
  <si>
    <t>P/TANQUE 1153-JR FABRIMAR/EQUIVALENTE</t>
  </si>
  <si>
    <t>10.24.14</t>
  </si>
  <si>
    <t>TORNEIRA AQUAPRESS ANTIVANDALISMO 1180/AV FABRIMAR OU EQUIVALENTE</t>
  </si>
  <si>
    <t>10.24.16</t>
  </si>
  <si>
    <t>DE JARDIM 1128-MY D=1/2" FABRIMAR/EQUIVALENTE</t>
  </si>
  <si>
    <t>10.24.17</t>
  </si>
  <si>
    <t>DE JARDIM 1128-MY D=3/4" FABRIMAR/EQUIVALENTE</t>
  </si>
  <si>
    <t>10.24.20</t>
  </si>
  <si>
    <t>TORNEIRA DE PRESSAO PRESMATIC BENEFIT OU EQUIVALENTE</t>
  </si>
  <si>
    <t>10.24.21</t>
  </si>
  <si>
    <t>TONEIRA P/ LAVATORIO REF.1193 LINHA PERTUTTI DOCOL OU EQUIVALENTE</t>
  </si>
  <si>
    <t>10.24.27</t>
  </si>
  <si>
    <t>P/LAVATORIO 1190-DL  D=1/2" FABRIMAR/EQUIVALENTE</t>
  </si>
  <si>
    <t>10.24.28</t>
  </si>
  <si>
    <t>TORNEIRA P/ LAVATORIO REF.1194  INNOVARE FABRIMAR OU EQUIVALENTE</t>
  </si>
  <si>
    <t>10.24.34</t>
  </si>
  <si>
    <t>DE BOIA 1350 D= 1/2" DECA OU EQUIVALENTE</t>
  </si>
  <si>
    <t>10.24.35</t>
  </si>
  <si>
    <t>DE BOIA 1350 D= 3/4" DECA OU EQUIVALENTE</t>
  </si>
  <si>
    <t>10.24.36</t>
  </si>
  <si>
    <t>DE BOIA 1350 D= 1"   DECA OU EQUIVALENTE</t>
  </si>
  <si>
    <t>10.24.37</t>
  </si>
  <si>
    <t>DE BOIA 262 PARA CX. D´AGUA  D= 3/4" CIPLA/EQUIVALENTE</t>
  </si>
  <si>
    <t>10.24.39</t>
  </si>
  <si>
    <t>CHAVE BOIA AUTOMATICA P/RESERVATORIO  LENZ/EQUIVALENTE</t>
  </si>
  <si>
    <t>10.24.42</t>
  </si>
  <si>
    <t>DE LIMPEZA 1128-JR     D=1/2"  FABRIMAR OU EQUIVALENTE</t>
  </si>
  <si>
    <t>10.24.43</t>
  </si>
  <si>
    <t>PARA BEBEDOURO 1152JR  D=1/2"  FABRIMAR OU EQUIVALENTE</t>
  </si>
  <si>
    <t>10.24.52</t>
  </si>
  <si>
    <t>TORNEIRA DE PAREDE DELICATTA COM MISTURADOR DOCOL OU EQUIVALENTE</t>
  </si>
  <si>
    <t>10.24.57</t>
  </si>
  <si>
    <t>TORNEIRA P/ COZINHA DE MESA BICA ALTA PERTUTTI OU EQUIVALENTE</t>
  </si>
  <si>
    <t>10.25</t>
  </si>
  <si>
    <t>VALVULA</t>
  </si>
  <si>
    <t>10.25.02</t>
  </si>
  <si>
    <t>P/ PIA 3 1/2X1 1/2" 1623 DARLIFLEX CROMADA/EQUIVALENTE</t>
  </si>
  <si>
    <t>10.25.11</t>
  </si>
  <si>
    <t>P/ LAVATORIO C/LADRAO 7/8" 1603 DARLIFLEX /EQUIVALENTE</t>
  </si>
  <si>
    <t>10.25.13</t>
  </si>
  <si>
    <t>P/ LAVATORIO 1601 FABRIMAR OU EQUIVALENTE</t>
  </si>
  <si>
    <t>10.25.17</t>
  </si>
  <si>
    <t>PARA TANQUE 1 1/4" 1606 DARLIFLEX CROMADA/EQUIVALENTE</t>
  </si>
  <si>
    <t>10.25.20</t>
  </si>
  <si>
    <t>P/ MICTORIO C/ FECHAM AUTOM. D= 1/2" DOCOL/EQUIVALENTE</t>
  </si>
  <si>
    <t>10.25.22</t>
  </si>
  <si>
    <t>VAL.DESCARGA E ACAB.BENEFIT DOCOL PMR (PESSOA COM MOBILIDADE REDUZIDA) OU EQUIVALENTE</t>
  </si>
  <si>
    <t>10.25.25</t>
  </si>
  <si>
    <t>DE DESCARGA 3650     D= 1 1/2" FABRIMAR OU EQUIVALENTE</t>
  </si>
  <si>
    <t>10.25.26</t>
  </si>
  <si>
    <t>VALV. DESCARGA E ACAB. ANTIVANDALISMO 1 1/2" DOCOL OU EQUIVALENTE</t>
  </si>
  <si>
    <t>10.25.51</t>
  </si>
  <si>
    <t>DE PVC P/ LAVATORIO S/ UNHO  Nº 11     CIPLA/EQUIVALENTE</t>
  </si>
  <si>
    <t>10.25.55</t>
  </si>
  <si>
    <t>VALVULA DE RETENÇAO DE PE COM CRIVO D= 3/4"</t>
  </si>
  <si>
    <t>10.25.56</t>
  </si>
  <si>
    <t>VALVULA DE RETENÇAO DE PE COM CRIVO D= 1"</t>
  </si>
  <si>
    <t>10.25.57</t>
  </si>
  <si>
    <t>VALVULA DE RETENÇAO DE PE COM CRIVO D= 1 1/2"</t>
  </si>
  <si>
    <t>10.25.59</t>
  </si>
  <si>
    <t>VALVULA DE RETENÇAO DE PE COM CRIVO D= 2"</t>
  </si>
  <si>
    <t>10.25.60</t>
  </si>
  <si>
    <t>VALVULA DE RETENÇAO UNIVERSAL D= 3/4"</t>
  </si>
  <si>
    <t>10.25.61</t>
  </si>
  <si>
    <t>VALVULA DE RETENÇAO UNIVERSAL D= 1"</t>
  </si>
  <si>
    <t>10.25.62</t>
  </si>
  <si>
    <t>VALVULA DE RETENÇAO UNIVERSAL D= 1 1/2"</t>
  </si>
  <si>
    <t>10.25.63</t>
  </si>
  <si>
    <t>VALVULA DE RETENÇAO UNIVERSAL D= 2"</t>
  </si>
  <si>
    <t>10.26</t>
  </si>
  <si>
    <t>GRELHA E RALO METALICO</t>
  </si>
  <si>
    <t>10.26.11</t>
  </si>
  <si>
    <t>GRELHA/PORTA GRELHA AÇO INOX.FECHO GIRAT.100X100MM</t>
  </si>
  <si>
    <t>10.26.12</t>
  </si>
  <si>
    <t>GRELHA/PORTA GRELHA AÇO INOX.FECHO GIRAT.150X150MM</t>
  </si>
  <si>
    <t>10.26.35</t>
  </si>
  <si>
    <t>RALO GRELHA CROMADA 10X10CM CROMADO MOLDENOX /EQUIVALENTE</t>
  </si>
  <si>
    <t>10.26.36</t>
  </si>
  <si>
    <t>RALO GRELHA CROMADA 15X15CM CROMADO MOLDENOX /EQUIVALENTE</t>
  </si>
  <si>
    <t>10.26.37</t>
  </si>
  <si>
    <t>TAMPA CEGA EM INOX P/ CAIXA SIFONADA 150X150MM</t>
  </si>
  <si>
    <t>10.27</t>
  </si>
  <si>
    <t>CHUVEIRO, LIGAÇAO E SIFAO</t>
  </si>
  <si>
    <t>10.27.02</t>
  </si>
  <si>
    <t>BRAÇO P/CHUVEIRO 1/2" X 0,40 M PERFLEX 1781 CR/EQUIVALENTE</t>
  </si>
  <si>
    <t>10.27.03</t>
  </si>
  <si>
    <t>BRACO P/ CHUVEIRO PVC 1/2" X 40 CM LORENZETTI/EQUIVALENTE</t>
  </si>
  <si>
    <t>10.27.11</t>
  </si>
  <si>
    <t>CHUVEIRO ARTICULADO PICCOLO 1991 CROM.FABRIMAR/EQUIVALENTE</t>
  </si>
  <si>
    <t>10.27.15</t>
  </si>
  <si>
    <t>CHUVEIRO ELETRICO CROMADO  D= 1/2"  LORENZETTI/EQUIVALENTE</t>
  </si>
  <si>
    <t>10.27.23</t>
  </si>
  <si>
    <t>DUCHINHA ACQUA-JET  C-2195 DL         FABRIMAR/EQUIVALENTE</t>
  </si>
  <si>
    <t>10.27.31</t>
  </si>
  <si>
    <t>LIGAÇAO FLEXIVEL 1/2"X0,40M 4607-40 MXF FABRIMAR OU EQUIVALENTE</t>
  </si>
  <si>
    <t>10.27.47</t>
  </si>
  <si>
    <t>TUBO P/ VALVULA DESCARGA Nº 18 C/ADAPT. D= 1 1/2"</t>
  </si>
  <si>
    <t>10.27.49</t>
  </si>
  <si>
    <t>TUBO LONGO P/CX.DESCARGA SOBREPOR 40 MM X 1,60 METROS</t>
  </si>
  <si>
    <t>10.27.51</t>
  </si>
  <si>
    <t>TUBO LIGAÇAO AGUA-VASO METAL CROM. C/ SOBRECANOPLA</t>
  </si>
  <si>
    <t>10.27.53</t>
  </si>
  <si>
    <t>TUBO LIGAÇAO AGUA-VASO PVC CROMADO C/ SOBRECANOPLA</t>
  </si>
  <si>
    <t>10.27.55</t>
  </si>
  <si>
    <t>BOLSA DE BORRACHA 340  D= 1 1/2"</t>
  </si>
  <si>
    <t>10.27.61</t>
  </si>
  <si>
    <t>SIFAO LAVATORIO COPO REGULAVEL 1"X 1 1/2"SIGMA/EQUIVALENTE</t>
  </si>
  <si>
    <t>10.27.63</t>
  </si>
  <si>
    <t>SIFAO PIA COPO REGULAVEL 1 1/2" X 1 1/2" SIGMA/EQUIVALENTE</t>
  </si>
  <si>
    <t>10.29</t>
  </si>
  <si>
    <t>LIGACAO DE AGUA</t>
  </si>
  <si>
    <t>10.29.01</t>
  </si>
  <si>
    <t>KIT CAVALETE METAL COM REGISTRO 1/2" COPASA</t>
  </si>
  <si>
    <t>10.29.02</t>
  </si>
  <si>
    <t>KIT CAVALETE METAL COM REGISTRO 3/4" COPASA</t>
  </si>
  <si>
    <t>10.29.03</t>
  </si>
  <si>
    <t>KIT CAVALETE METAL COM REGISTRO   1" COPASA</t>
  </si>
  <si>
    <t>10.30</t>
  </si>
  <si>
    <t>ACESSORIO DE FIXAÇAO</t>
  </si>
  <si>
    <t>10.30.01</t>
  </si>
  <si>
    <t>PARAFUSO CASTELO COM BUCHA N.8 E ARRUELA</t>
  </si>
  <si>
    <t>10.35</t>
  </si>
  <si>
    <t>CAIXA E RALO</t>
  </si>
  <si>
    <t>10.35.01</t>
  </si>
  <si>
    <t>CX. ALVENARIA 30X30X50CM C/TAMPA FERRO P/REGISTRO (C X L X H)</t>
  </si>
  <si>
    <t>10.35.03</t>
  </si>
  <si>
    <t>CX. ALVENARIA 50X50X50 CM PARA HIDROMETRO C/ TAMPA (C X L X H)</t>
  </si>
  <si>
    <t>10.35.11</t>
  </si>
  <si>
    <t>CX. SIFONADA PVC C/GRELHA QUADR/RED. 150X150X50 MM (DIAM. X H X DIAM. SAÍDA)</t>
  </si>
  <si>
    <t>10.35.13</t>
  </si>
  <si>
    <t>CX. SIFONADA PVC C/GRELHA QUADR/RED. 150X185X75 MM (DIAM. X H X DIAM. SAÍDA)</t>
  </si>
  <si>
    <t>10.35.15</t>
  </si>
  <si>
    <t>CX. SIFONADA PVC C/GRELHA REDONDA 100X100X50 MM (DIAM. X H X DIAM. SAÍDA)</t>
  </si>
  <si>
    <t>10.35.20</t>
  </si>
  <si>
    <t>CX. SIFONADA PVC C/ TAMPA CEGA 250X172X50 MM (DIAM. X H X DIAM. SAÍDA)</t>
  </si>
  <si>
    <t>10.35.21</t>
  </si>
  <si>
    <t>CX. SIFONADA PVC C/ TAMPA CEGA 250X230X75 MM (DIAM. X H X DIAM. SAÍDA)</t>
  </si>
  <si>
    <t>10.35.22</t>
  </si>
  <si>
    <t>10.35.31</t>
  </si>
  <si>
    <t>RALO PVC C/SAIDA ARTICULADA C/GRELHA E PORTA GRELHA BRANCA 100X40 MM</t>
  </si>
  <si>
    <t>10.35.33</t>
  </si>
  <si>
    <t>RALO SECO PVC SAIDA SOLDAVEL             100X40 MM</t>
  </si>
  <si>
    <t>10.35.50</t>
  </si>
  <si>
    <t>CAIXA D'AGUA POLIETILENO COM TAMPA 310 L</t>
  </si>
  <si>
    <t>10.35.51</t>
  </si>
  <si>
    <t>CAIXA D'AGUA POLIETILENO COM TAMPA 500 L</t>
  </si>
  <si>
    <t>10.35.52</t>
  </si>
  <si>
    <t>CAIXA D'AGUA POLIETILENO COM TAMPA 1000 L</t>
  </si>
  <si>
    <t>10.35.69</t>
  </si>
  <si>
    <t>CX.DE GORDURA PRE-FABRICADA SIMPLES  D=400MMX635MM</t>
  </si>
  <si>
    <t>10.35.70</t>
  </si>
  <si>
    <t>CX.DE GORDURA PRE-FABRICADA DUPLA    D=600MMX800MM</t>
  </si>
  <si>
    <t>10.35.71</t>
  </si>
  <si>
    <t>CX. D'AGUA EM FIBRA DE VIDRO COM TAMPA 8000L</t>
  </si>
  <si>
    <t>10.35.72</t>
  </si>
  <si>
    <t>RALO HEMISFERICO TIPO ABACAXI D=  50MM</t>
  </si>
  <si>
    <t>10.35.73</t>
  </si>
  <si>
    <t>RALO HEMISFERICO TIPO ABACAXI D=  75MM</t>
  </si>
  <si>
    <t>10.35.74</t>
  </si>
  <si>
    <t>10.40</t>
  </si>
  <si>
    <t>LAVATORIO</t>
  </si>
  <si>
    <t>10.40.01</t>
  </si>
  <si>
    <t>CUBA DE EMBUTIR OVAL (49 X 32,5 CM),CELITE/EQUIVALENTE</t>
  </si>
  <si>
    <t>10.40.02</t>
  </si>
  <si>
    <t>CUBA EMBUTIR OVAL (49X32,5CM) CELITE/EQUIVALENTE. COMPLETO</t>
  </si>
  <si>
    <t>10.40.04</t>
  </si>
  <si>
    <t>LAVATORIO SUSPENSO (41 X 29,5 CM)AZALEA CELITE/EQUIVALENTE</t>
  </si>
  <si>
    <t>10.40.05</t>
  </si>
  <si>
    <t>LAV.SUSP.(41X29,5CM)AZALEA CELITE/EQUIVALENTE COMPLETO</t>
  </si>
  <si>
    <t>10.40.06</t>
  </si>
  <si>
    <t>LAV.SUSPENSO (46,5X34 CM)GUARAPARI, LOGASA/EQUIVALENTE</t>
  </si>
  <si>
    <t>10.40.07</t>
  </si>
  <si>
    <t>LAV.SUSP.(46,5X34CM) GUARAPARI LOGASA/EQUIVALENTE COMPLETO</t>
  </si>
  <si>
    <t>10.40.08</t>
  </si>
  <si>
    <t>LAVATORIO DE PAREDE CELITE 02007 LINHA SAVEIRO OU EQUIVALENTE</t>
  </si>
  <si>
    <t>10.40.09</t>
  </si>
  <si>
    <t>CUBA DE SOBREPOR OVAL (52X44,5 CM) CELITE /EQUIVALENTE</t>
  </si>
  <si>
    <t>10.40.10</t>
  </si>
  <si>
    <t>CUBA SOBREPOR OVAL(52X44,5 CM) CELITE/EQUIVALENTE COMPLETO</t>
  </si>
  <si>
    <t>10.40.11</t>
  </si>
  <si>
    <t>LAVAT.CANTO COR BRANCA L76 MASTER DECA/EQUIVALENTE.COMPLET</t>
  </si>
  <si>
    <t>10.40.12</t>
  </si>
  <si>
    <t>LAVAT.C/COLUNA SUSPENSA LINHA FIT-CELITE/EQUIVALENTE.COMPL</t>
  </si>
  <si>
    <t>10.40.26</t>
  </si>
  <si>
    <t>LAVAT. C/COLUNA SUSPENSA VOGUE PLUS L51-CS117 DECA OU EQUIVALENTE</t>
  </si>
  <si>
    <t>10.40.27</t>
  </si>
  <si>
    <t>LAVATORIO PEQUENO BRANCO GELO L915 RAVENA/EQUIVALENTE</t>
  </si>
  <si>
    <t>10.40.54</t>
  </si>
  <si>
    <t>LAVAT. CANTO LINHA IZY BRANCO REF.101 DECA/EQUIVALENTE</t>
  </si>
  <si>
    <t>10.41</t>
  </si>
  <si>
    <t>VASO SANITARIO</t>
  </si>
  <si>
    <t>10.41.01</t>
  </si>
  <si>
    <t>CONVENCIONAL BRANCA,AZALEA CELITE/EQUIVALENTE</t>
  </si>
  <si>
    <t>10.41.02</t>
  </si>
  <si>
    <t>CONVENCIONAL BRANCA,AZALEA CELITE/EQUIVALENTE COMPLETO</t>
  </si>
  <si>
    <t>10.41.03</t>
  </si>
  <si>
    <t>CONJUNTO ACOPLADO BRANCA, AZALEA CELITE / EQUIVALENTE</t>
  </si>
  <si>
    <t>10.41.04</t>
  </si>
  <si>
    <t>CONJ.ACOPLADO BRANCA, AZALEA CELITE/EQUIVALENTE COMPLETO</t>
  </si>
  <si>
    <t>10.41.05</t>
  </si>
  <si>
    <t>INFANTIL BRANCA, CELITE / EQUIVALENTE</t>
  </si>
  <si>
    <t>10.41.06</t>
  </si>
  <si>
    <t>INFANTIL BRANCA, CELITE / EQUIVALENTE COMPLETO</t>
  </si>
  <si>
    <t>10.41.07</t>
  </si>
  <si>
    <t>VASO SANITARIO ESP. DECA P510 S/ABERTURA E ASSENTO OU EQUIVALENTE</t>
  </si>
  <si>
    <t>10.41.09</t>
  </si>
  <si>
    <t>ASSENTO SANITARIO TONDO VOGUE PLUS OU EQUIVALENTE</t>
  </si>
  <si>
    <t>10.41.11</t>
  </si>
  <si>
    <t>CAIXA DE DESCARGA EXTERNA ALTA 6 A 9 LITROS</t>
  </si>
  <si>
    <t>10.43</t>
  </si>
  <si>
    <t>MICTORIO</t>
  </si>
  <si>
    <t>10.43.01</t>
  </si>
  <si>
    <t>SIFONADO-LOUÇA BRANCA CELITE / EQUIVALENTE</t>
  </si>
  <si>
    <t>10.43.02</t>
  </si>
  <si>
    <t>SIFONADO-LOUÇA BRANCA CELITE / EQUIVALENTE COMPLETO</t>
  </si>
  <si>
    <t>10.43.03</t>
  </si>
  <si>
    <t>AÇO INOX CHAPA 22, DESENVOLVIMENTO= 1,0 M</t>
  </si>
  <si>
    <t>10.43.05</t>
  </si>
  <si>
    <t>AÇO INOX CHAPA 22, DESENVOLVIMENTO= 1,4 M</t>
  </si>
  <si>
    <t>10.45</t>
  </si>
  <si>
    <t>PIA E CUBA</t>
  </si>
  <si>
    <t>10.45.03</t>
  </si>
  <si>
    <t>CUBA EM AÇO INOX Nº1 (46X30X15CM)C/VALVULA E SIFAO</t>
  </si>
  <si>
    <t>10.45.04</t>
  </si>
  <si>
    <t>CUBA EM AÇO INOX Nº2 (56X33X15CM)C/VALVULA E SIFAO</t>
  </si>
  <si>
    <t>10.46</t>
  </si>
  <si>
    <t>10.46.03</t>
  </si>
  <si>
    <t>LOUÇA BRANCA (22LTS) C/COLUNA CELITE / EQUIVALENTE</t>
  </si>
  <si>
    <t>10.46.04</t>
  </si>
  <si>
    <t>LOUÇA BRANCA (22LTS) C/COLUNA CELITE/EQUIVALENTE COMPLETO</t>
  </si>
  <si>
    <t>10.46.05</t>
  </si>
  <si>
    <t>DE AÇO INOX COM 1 BOJO  63 X 51 CM</t>
  </si>
  <si>
    <t>10.46.10</t>
  </si>
  <si>
    <t>EM ALVENARIA, REVESTIDA AZULEJO BRANCO CONF. PROJ.</t>
  </si>
  <si>
    <t>10.47</t>
  </si>
  <si>
    <t>BEBEDOURO E FILTRO</t>
  </si>
  <si>
    <t>10.47.03</t>
  </si>
  <si>
    <t>BEBEDOURO UNITARIO INOX P/ 80 PESSOAS H=1,0 METRO</t>
  </si>
  <si>
    <t>10.47.07</t>
  </si>
  <si>
    <t>BEBEDOURO INDUSTRIAL 50L</t>
  </si>
  <si>
    <t>10.47.08</t>
  </si>
  <si>
    <t>BEBEDOURO CONJUGADO INOX H= 1,00M/1,12M ATENDE 40P</t>
  </si>
  <si>
    <t>10.47.09</t>
  </si>
  <si>
    <t>BEBEDOURO EMPRESARIAL BDF300 IBBL/EQUIVALENTE -300 PESSOAS</t>
  </si>
  <si>
    <t>10.47.11</t>
  </si>
  <si>
    <t>FILTRO AP-200 CURTO AQUALAR OU SIMILAR</t>
  </si>
  <si>
    <t>10.48</t>
  </si>
  <si>
    <t>COMPLEMENTO</t>
  </si>
  <si>
    <t>10.48.01</t>
  </si>
  <si>
    <t>PAPELEIRA LOUÇA BRANCA 602 CELITE/EQUIVALENTE</t>
  </si>
  <si>
    <t>10.48.02</t>
  </si>
  <si>
    <t>PORTA TOALHA DE PAPEL CROMADO NOVOMOY OU EQUIVALENTE</t>
  </si>
  <si>
    <t>10.48.03</t>
  </si>
  <si>
    <t>PAPELEIRA EM GANCHO CROMADO</t>
  </si>
  <si>
    <t>10.48.05</t>
  </si>
  <si>
    <t>SABONETEIRA LOUÇA BRANCA REF.604 CELITE/EQUIVALENTE</t>
  </si>
  <si>
    <t>10.48.07</t>
  </si>
  <si>
    <t>MEIA-SABONETEIRA LOUÇA BRANCA REF.608 CELITE/EQUIVALENTE</t>
  </si>
  <si>
    <t>10.48.09</t>
  </si>
  <si>
    <t>PORTA SABAO LIQUIDO REF. SG4001 COLUMBUS OU EQUIVALENTE</t>
  </si>
  <si>
    <t>10.48.10</t>
  </si>
  <si>
    <t>CABIDE LOUÇA BRANCA 2 GANCHOS REF.610 CELITE/EQUIVALENTE</t>
  </si>
  <si>
    <t>10.48.12</t>
  </si>
  <si>
    <t>CABIDE EM TUBO AÇO GALV. D= 1/2"  FIXAD0 EM ALVEN.</t>
  </si>
  <si>
    <t>10.48.13</t>
  </si>
  <si>
    <t>CABIDE EM GANCHO CROMADO SIMPLES</t>
  </si>
  <si>
    <t>10.48.15</t>
  </si>
  <si>
    <t>ASSENTO BRANCO PARA VASO    500-100    CELITE/EQUIVALENTE</t>
  </si>
  <si>
    <t>10.48.17</t>
  </si>
  <si>
    <t>ASSENTO PLASTICO BRANCO P/VASO, MACIO  CIPLA/EQUIVALENTE</t>
  </si>
  <si>
    <t>10.48.28</t>
  </si>
  <si>
    <t>BANCO ARTICULADO EM INOX 70X45CM</t>
  </si>
  <si>
    <t>10.48.29</t>
  </si>
  <si>
    <t>BANCO ARTICULADO 70X45 CM FORMICA SOLIDA</t>
  </si>
  <si>
    <t>10.48.30</t>
  </si>
  <si>
    <t>JOGO MANGUEIRA SUPER FLEXIVEL ROLO 15M</t>
  </si>
  <si>
    <t>10.48.40</t>
  </si>
  <si>
    <t>TERMINAL DE VENTILAÇAO PVC D= 50MM</t>
  </si>
  <si>
    <t>10.48.42</t>
  </si>
  <si>
    <t>TERMINAL DE VENTILAÇAO PVC D= 75 MM</t>
  </si>
  <si>
    <t>10.50</t>
  </si>
  <si>
    <t>INSTALAÇAO DE GAS</t>
  </si>
  <si>
    <t>10.50.02</t>
  </si>
  <si>
    <t>TUBO DE AÇO PRETO SCH-40 SEM COSTURA D= 1/2"</t>
  </si>
  <si>
    <t>10.50.03</t>
  </si>
  <si>
    <t>TUBO DE AÇO PRETO SCH-40 SEM COSTURA D= 3/4"</t>
  </si>
  <si>
    <t>10.50.12</t>
  </si>
  <si>
    <t>REGISTRO DE GAS  D= 1/2"</t>
  </si>
  <si>
    <t>10.50.13</t>
  </si>
  <si>
    <t>REGISTRO PARA GAS D= 1/2" NPT X 3/8" BM</t>
  </si>
  <si>
    <t>10.50.15</t>
  </si>
  <si>
    <t>BICO DE BUSEN</t>
  </si>
  <si>
    <t>10.50.20</t>
  </si>
  <si>
    <t>VALVULA DE ESFERA EM LATAO   D= 1/2"   NPT</t>
  </si>
  <si>
    <t>10.50.21</t>
  </si>
  <si>
    <t>VALVULA REG. GAS C/ TE REVERSIVEL PARA 2 BOTIJOES</t>
  </si>
  <si>
    <t>10.50.40</t>
  </si>
  <si>
    <t>MANGUEIRA PLASTICA PARA GAS D= 3/8" X 1,20 M</t>
  </si>
  <si>
    <t>10.71</t>
  </si>
  <si>
    <t>CAIXAS DE PASSAGEM/INSPEÇÃO E COMPLEMENTOS</t>
  </si>
  <si>
    <t>10.71.01</t>
  </si>
  <si>
    <t>CX PASSAGEM/INSPEÇÃO PRÉ FABRICADA CONCRETO 0,3X0,3X0,3 (CXLXH) DRENAGEM ADPT REF 97895</t>
  </si>
  <si>
    <t>10.71.03</t>
  </si>
  <si>
    <t>CX PASSAGEM/INSPEÇÃO PRÉ FABRICADA CONCRETO 0,3X0,3X0,3 (CXLXH) DRENAGEM C/ GRELHA DE AÇO</t>
  </si>
  <si>
    <t>10.71.06</t>
  </si>
  <si>
    <t>CX PASSAGEM INSPEÇÃO PRÉ FABRICADA CONCRETO 0,4X0,4X0,4 (CXLXH) DRENAGEM ADPT REF 97896</t>
  </si>
  <si>
    <t>10.71.08</t>
  </si>
  <si>
    <t>CX PASSAGEM/INSPEÇÃO PRÉ FABRICADA CONCRETO 0,4X0,4X0,4 (CXLXH) DRENAGEM C/ GRELHA DE AÇO</t>
  </si>
  <si>
    <t>10.71.11</t>
  </si>
  <si>
    <t>CX PASSAGEMINSPEÇÃO PRÉ FAB CONCRETO 0,6X0,6X0,5 (CXLXH) DRENAGEMESGOTO ADPT REF 97897</t>
  </si>
  <si>
    <t>10.71.13</t>
  </si>
  <si>
    <t>CX PASSAGEM/INSPEÇÃO PRÉ FABRICADA CONCRETO 0,6X0,6X0,5 (CXLXH) DRENAGEM C/ GRELHA DE AÇO</t>
  </si>
  <si>
    <t>10.71.16</t>
  </si>
  <si>
    <t>CX PASSAGEM/INSPEÇÃO PRÉ FAB CONCRETO 0,8X0,8X0,5 (CXLXH) DRENAGEM/ESGOTO ADPT REF 97898</t>
  </si>
  <si>
    <t>10.71.18</t>
  </si>
  <si>
    <t>CX PASSAGEM/INSPEÇÃO PRÉ FABRICADA CONCRETO 0,8X0,8X0,5 (CXLXH) DRENAGEM C/ GRELHA DE AÇO</t>
  </si>
  <si>
    <t>10.71.21</t>
  </si>
  <si>
    <t>CX PASSAGEM/INSPEÇÃO PRÉ FAB CONCRETO 1,0X1,0X0,5 (CXLXH) DRENAGEM/ESGOTO ADPT REF 97899</t>
  </si>
  <si>
    <t>10.71.23</t>
  </si>
  <si>
    <t>CX PASSAGEM/INSPEÇÃO PRÉ FABRICADA CONCRETO 1,0X1,0X0,5 (CXLXH) DRENAGEM C/ GRELHA DE AÇO</t>
  </si>
  <si>
    <t>10.71.26</t>
  </si>
  <si>
    <t>CAIXA DE PASSAGEM/INSPEÇÃO TIJOLO MACIÇO 0,3X0,3X0,3 (CXLXH) DRENAGEM ADPT REF 97900</t>
  </si>
  <si>
    <t>10.71.27</t>
  </si>
  <si>
    <t>ALTEAMENTO PARA CAIXA DE PASSAGEM/INSPEÇÃO TIJOLO MACIÇO 0,3X0,3 (CXL)</t>
  </si>
  <si>
    <t>10.71.28</t>
  </si>
  <si>
    <t>CAIXA DE PASSAGEM/INSPEÇÃO TIJOLO MACIÇO 0,3X0,3X0,3 (CXLXH) DRENAGEM C/ GRELHA DE AÇO</t>
  </si>
  <si>
    <t>10.71.31</t>
  </si>
  <si>
    <t>CAIXA DE PASSAGEM/INSPEÇÃO TIJOLO MACIÇO 0,4X0,4X0,4 (CXLXH) DRENAGEM ADPT REF 97901</t>
  </si>
  <si>
    <t>10.71.32</t>
  </si>
  <si>
    <t>ALTEAMENTO PARA CAIXA DE PASSAGEM/INSPEÇÃO TIJOLO MACIÇO 0,4X0,4 (CXL)</t>
  </si>
  <si>
    <t>10.71.33</t>
  </si>
  <si>
    <t>CAIXA DE PASSAGEM/INSPEÇÃO TIJOLO MACIÇO 0,4X0,4X0,4 (CXLXH) DRENAGEM C/ GRELHA DE AÇO</t>
  </si>
  <si>
    <t>10.71.36</t>
  </si>
  <si>
    <t>CAIXA PASSAGEM/INSPEÇÃO TIJOLO MACIÇO 0,6X0,6X0,6 (CXLXH) DRENAGEM/ESGOTO ADPT REF 97902</t>
  </si>
  <si>
    <t>10.71.37</t>
  </si>
  <si>
    <t>ALTEAMENTO PARA CAIXA DE PASSAGEM/INSPEÇÃO TIJOLO MACIÇO 0,6X0,6 (CXL)</t>
  </si>
  <si>
    <t>10.71.38</t>
  </si>
  <si>
    <t>CAIXA PASSAGEM/INSPEÇÃO TIJOLO MACIÇO 0,6X0,6X0,6 (CXLXH) DRENAGEM C/ GRELHA DE AÇO</t>
  </si>
  <si>
    <t>10.71.41</t>
  </si>
  <si>
    <t>CAIXA PASSAGEM/INSPEÇÃO TIJOLO MACIÇO 0,8X0,8X0,6 (CXLXH) DRENAGEM/ESGOTO ADPT REF 97903</t>
  </si>
  <si>
    <t>10.71.42</t>
  </si>
  <si>
    <t>ALTEAMENTO PARA CAIXA DE PASSAGEM/INSPEÇÃO TIJOLO MACIÇO 0,8X0,8 (CXL)</t>
  </si>
  <si>
    <t>10.71.43</t>
  </si>
  <si>
    <t>CAIXA PASSAGEM/INSPEÇÃO TIJOLO MACIÇO 0,8X0,8X0,6 (CXLXH) DRENAGEM C/GRELHA DE AÇO</t>
  </si>
  <si>
    <t>10.71.46</t>
  </si>
  <si>
    <t>CAIXA PASSAGEM/INSPEÇÃO TIJOLO MACIÇO 1,0X1,0X0,6 (CXLXH) DRENAGEM/ESGOTO ADPT REF 97904</t>
  </si>
  <si>
    <t>10.71.47</t>
  </si>
  <si>
    <t>ALTEAMENTO PARA CAIXA DE PASSAGEM/INSPEÇÃO TIJOLO MACIÇO 1,0X1,0 (CXL)</t>
  </si>
  <si>
    <t>10.71.48</t>
  </si>
  <si>
    <t>CAIXA PASSAGEM/INSPEÇÃO TIJOLO MACIÇO 1,0X1,0X0,6 (CXLXH) DRENAGEM C/ GRELHA DE AÇO</t>
  </si>
  <si>
    <t>10.71.51</t>
  </si>
  <si>
    <t>CAIXA DE PASSAGEM/INSPEÇÃO BLOCO DE CONCRETO 0,4X0,4X0,4 (CXLXH) DRENAGEM ADPT REF 97905</t>
  </si>
  <si>
    <t>10.71.52</t>
  </si>
  <si>
    <t>ALTEAMENTO PARA CAIXA DE PASSAGEM/INSPEÇÃO BLOCO DE CONCRETO 0,4X0,4 (CXL)</t>
  </si>
  <si>
    <t>10.71.53</t>
  </si>
  <si>
    <t>CX PASSAGEM INSPEÇÃO BLOCO DE CONCRETO 0,4X0,4X0,4 M (CXLXH) GRELHA DE AÇO ADP REF 97905</t>
  </si>
  <si>
    <t>10.71.56</t>
  </si>
  <si>
    <t>CX PASSAGEM/INSPEÇÃO BLOCO DE CONCRETO 0,6X0,6X0,6 (CXLXH) DRENAGEM/ESGOTO ADPT REF 97906</t>
  </si>
  <si>
    <t>10.71.57</t>
  </si>
  <si>
    <t>ALTEAMENTO PARA CAIXA DE PASSAGEM/INSPEÇÃO BLOCO DE CONCRETO 0,6X0,6 (CXL)</t>
  </si>
  <si>
    <t>10.71.58</t>
  </si>
  <si>
    <t>CX PASSAGEM/INSPEÇÃO BLOCO DE CONCRETO 0,6X0,6X0,6 M (CXLXH) GRELHA DE AÇO ADP REF 97906</t>
  </si>
  <si>
    <t>10.71.61</t>
  </si>
  <si>
    <t>CX PASSAGEM/INSPEÇÃO BLOCO DE CONCRETO 0,8X0,8X0,6 (CXLXH) DRENAGEM/ESGOTO ADPT REF 97907</t>
  </si>
  <si>
    <t>10.71.62</t>
  </si>
  <si>
    <t>ALTEAMENTO PARA CAIXA DE PASSAGEM/INSPEÇÃO BLOCO DE CONCRETO 0,8X0,8 (CXL)</t>
  </si>
  <si>
    <t>10.71.63</t>
  </si>
  <si>
    <t>CX PASSAGEM INSPEÇÃO BLOCO DE CONCRETO 0,8X0,8X0,6 M (CXLXH) GRELHA DE AÇO ADP REF 97907</t>
  </si>
  <si>
    <t>10.71.66</t>
  </si>
  <si>
    <t>CX PASSAGEM/INSPEÇÃO BLOCO DE CONCRETO 1,0X1,0X0,6 (CXLXH) DRENAGEM/ESGOTO ADPT REF 97908</t>
  </si>
  <si>
    <t>10.71.67</t>
  </si>
  <si>
    <t>ALTEAMENTO PARA CAIXA DE PASSAGEM/INSPEÇÃO BLOCO DE CONCRETO 1,0X1,0 (CXL)</t>
  </si>
  <si>
    <t>10.71.68</t>
  </si>
  <si>
    <t>CX PASSAGEM INSPEÇÃO BLOCO DE CONCRETO 1,0X1,0X0,6 M (CXLXH) GRELHA DE AÇO ADP REF 97908</t>
  </si>
  <si>
    <t>10.74</t>
  </si>
  <si>
    <t>CAIXA SIFONADA DE ALVEN.TAMPA CONCRETO PAD.SUDECAP</t>
  </si>
  <si>
    <t>10.74.01</t>
  </si>
  <si>
    <t>TIPO 1 -  60 X  40 X  60 CM (C X L X H)</t>
  </si>
  <si>
    <t>10.74.02</t>
  </si>
  <si>
    <t>TIPO 1 -  60 X  40 X  80 CM (C X L X H)</t>
  </si>
  <si>
    <t>10.74.03</t>
  </si>
  <si>
    <t>TIPO 1 -  80 X  40 X  60 CM (C X L X H)</t>
  </si>
  <si>
    <t>10.74.04</t>
  </si>
  <si>
    <t>TIPO 1 -  80 X  40 X  80 CM (C X L X H)</t>
  </si>
  <si>
    <t>10.74.05</t>
  </si>
  <si>
    <t>TIPO 1 - 100 X  40 X  60 CM (C X L X H)</t>
  </si>
  <si>
    <t>10.74.06</t>
  </si>
  <si>
    <t>TIPO 1 - 100 X  40 X  80 CM (C X L X H)</t>
  </si>
  <si>
    <t>10.78</t>
  </si>
  <si>
    <t>CONJ.QUADRO E CANTONEIRA DE FERRO(REQUADRO TAMPAS)</t>
  </si>
  <si>
    <t>10.78.01</t>
  </si>
  <si>
    <t>CONJ. QUADRO E REQUADRO CANT.2" E 1 3/4"</t>
  </si>
  <si>
    <t>10.79</t>
  </si>
  <si>
    <t>TAMPAS/PLACAS</t>
  </si>
  <si>
    <t>10.79.01</t>
  </si>
  <si>
    <t>PLACA FERRO FUNDIDO P/IDENTIFICAR A CAIXA PASSAGEM</t>
  </si>
  <si>
    <t>10.80</t>
  </si>
  <si>
    <t>BOMBA</t>
  </si>
  <si>
    <t>10.80.01</t>
  </si>
  <si>
    <t>CENTRIFUGA DE SUCÇAO E RECALQUE 1/2 HP  D= 2"</t>
  </si>
  <si>
    <t>10.80.02</t>
  </si>
  <si>
    <t>CENTRIFUGA DE SUCÇAO E RECALQUE 1/2 HP  D= 3"</t>
  </si>
  <si>
    <t>10.80.11</t>
  </si>
  <si>
    <t>MOTO-BOMBA 0,5CV Vm=5M3/H,SUC=1 1/2"/R=1 1/2",TRIF</t>
  </si>
  <si>
    <t>10.80.12</t>
  </si>
  <si>
    <t>MOTO-BOMBA 1HP,SUC=1 1/2"/R=1 1/4",Vm=5M3/H,HM=16M</t>
  </si>
  <si>
    <t>10.90</t>
  </si>
  <si>
    <t>PREVENÇAO E COMBATE A INCENDIO</t>
  </si>
  <si>
    <t>10.90.01</t>
  </si>
  <si>
    <t>EXTINTOR DE INCENDIO CO2, CAPACIDADE = 6 L</t>
  </si>
  <si>
    <t>10.90.02</t>
  </si>
  <si>
    <t>EXTINTOR DE INCENDIO AGUA PRESSURIZADA CAPAC.= 10L</t>
  </si>
  <si>
    <t>10.90.03</t>
  </si>
  <si>
    <t>EXTINTOR DE INCENDIO  TIPO PO QUIMICO - 6KG</t>
  </si>
  <si>
    <t>10.90.04</t>
  </si>
  <si>
    <t>EXTINTOR PO QUIMICO SECO ABC 4KG CAP.2-A: 20-B: C</t>
  </si>
  <si>
    <t>10.90.05</t>
  </si>
  <si>
    <t>EXTINTOR PO QUIMICO SECO BC 20B:C</t>
  </si>
  <si>
    <t>10.90.14</t>
  </si>
  <si>
    <t>REGISTRO DE GAVETA D=63MM (2 1/2")</t>
  </si>
  <si>
    <t>10.90.15</t>
  </si>
  <si>
    <t>REGISTRO GLOBO D=13MM (1/2")</t>
  </si>
  <si>
    <t>10.90.16</t>
  </si>
  <si>
    <t>REGISTRO GLOBO D=25MM (1")</t>
  </si>
  <si>
    <t>10.90.17</t>
  </si>
  <si>
    <t>REGISTRO GLOBO ANGULAR D= 63 MM P/ HIDRANTE</t>
  </si>
  <si>
    <t>10.90.18</t>
  </si>
  <si>
    <t>ADAPTADOR DE ROSCA 5 FIOS, D= 63 X 38 MM</t>
  </si>
  <si>
    <t>10.90.19</t>
  </si>
  <si>
    <t>ESGUICHO TIPO AGULHETA, JUNTA DE UNIAO D=38 MM</t>
  </si>
  <si>
    <t>10.90.20</t>
  </si>
  <si>
    <t>ABRIGO PARA EXTINTOR INCENDIO CH18 60X40X30 CM</t>
  </si>
  <si>
    <t>10.90.22</t>
  </si>
  <si>
    <t>ABRIGO PARA HIDRANTE INTERNO 75X45X17 CM</t>
  </si>
  <si>
    <t>10.90.23</t>
  </si>
  <si>
    <t>ABRIGO PARA HIDRANTE INTERNO 90X60X17 CM</t>
  </si>
  <si>
    <t>10.90.24</t>
  </si>
  <si>
    <t>SINALIZADOR PARA EXTINTOR DE INCENDIO EM PVC</t>
  </si>
  <si>
    <t>10.90.25</t>
  </si>
  <si>
    <t>HIDRANTE DE RECALQUE COMPLETO EM CX. ALVENARIA</t>
  </si>
  <si>
    <t>10.90.26</t>
  </si>
  <si>
    <t>CHAVE STORZ EM ALUMÍNIO 1 1/2"</t>
  </si>
  <si>
    <t>10.90.28</t>
  </si>
  <si>
    <t>MANGUEIRA FIBRA SINTETICA TIPO 2 D=38 MM X 15 M</t>
  </si>
  <si>
    <t>10.90.29</t>
  </si>
  <si>
    <t>MANGUEIRA FIBRA SINTETICA TIPO 2 D=38 MM X 20 M</t>
  </si>
  <si>
    <t>10.90.32</t>
  </si>
  <si>
    <t>PRESSOSTATO TELEMECANIQUE XML B004, A2511</t>
  </si>
  <si>
    <t>10.90.35</t>
  </si>
  <si>
    <t>MANOMETRO WILLY C/ ESCALA DE LEITURA 0 A 100 PSI</t>
  </si>
  <si>
    <t>10.90.38</t>
  </si>
  <si>
    <t>CILINDRO DE PRESSAO OU MOLA PNEUMATICA D= 150 MM</t>
  </si>
  <si>
    <t>10.90.41</t>
  </si>
  <si>
    <t>QUADRO DE FORÇA P/ MOTOR DE 1,5CV, 220V, TRIFASICO</t>
  </si>
  <si>
    <t>10.90.44</t>
  </si>
  <si>
    <t>CONJ. ELETROBOMBA LEVE 1,5CV, 220V, TRIFASICO</t>
  </si>
  <si>
    <t>10.90.48</t>
  </si>
  <si>
    <t>LUM.DE EMERGENCIA AUTONOMA IE-16 (LAMP.8W)-SAIDA</t>
  </si>
  <si>
    <t>10.90.52</t>
  </si>
  <si>
    <t>VALVULA DE RETENÇAO HORIZONTAL PORTINHOLA D= 13MM</t>
  </si>
  <si>
    <t>10.90.57</t>
  </si>
  <si>
    <t>VALVULA DE RETENÇAO HORIZONTAL PORTINHOLA D= 63MM</t>
  </si>
  <si>
    <t>10.90.77</t>
  </si>
  <si>
    <t>QUADRO DE FORCA P/ MOTOR DE 3CV. 220V TRIFASICO</t>
  </si>
  <si>
    <t>10.90.78</t>
  </si>
  <si>
    <t>CONJ. ELETROBOMBA LEVE 3CV. 220V TRIFASICO</t>
  </si>
  <si>
    <t>10.90.86</t>
  </si>
  <si>
    <t>BOTOEIRA COMANDO MANUAL TIPO LIGA/DESLIGA</t>
  </si>
  <si>
    <t>10.90.87</t>
  </si>
  <si>
    <t>AVISADOR SONORO E VISUAL</t>
  </si>
  <si>
    <t>11</t>
  </si>
  <si>
    <t>INSTALAÇAO ELETRICA E TELEFONICA</t>
  </si>
  <si>
    <t>11.06</t>
  </si>
  <si>
    <t>ELETRODUTOS EMBUTIDOS - FORNECIMENTO E INSTALAÇÃO</t>
  </si>
  <si>
    <t>11.06.01</t>
  </si>
  <si>
    <t>ELETRODUTO CORRUGADO DE PVC NORMAL, DN 20MM (1/2"), INSTALADO EM FORRO REF 91831</t>
  </si>
  <si>
    <t>11.06.02</t>
  </si>
  <si>
    <t>ELETRODUTO CORRUGADO DE PVC NORMAL, DN 25MM (3/4"), INSTALADO EM FORRO REF 91834</t>
  </si>
  <si>
    <t>11.06.03</t>
  </si>
  <si>
    <t>ELETRODUTO CORRUGADO DE PVC NORMAL, DN 32MM (1"), INSTALADO EM FORRO REF 91836</t>
  </si>
  <si>
    <t>11.06.04</t>
  </si>
  <si>
    <t>ELETRODUTO CORRUGADO DE PVC REFORÇADO, DN 20MM (1/2"), INSTALADO EM FORRO REF 91833</t>
  </si>
  <si>
    <t>11.06.05</t>
  </si>
  <si>
    <t>ELETRODUTO CORRUGADO DE PVC REFORÇADO, DN 25MM (3/4"), INSTALADO EM FORRO REF 91835</t>
  </si>
  <si>
    <t>11.06.06</t>
  </si>
  <si>
    <t>ELETRODUTO CORRUGADO DE PVC REFORÇADO, DN 32MM (1"), INSTALADO EM FORRO REF 91837</t>
  </si>
  <si>
    <t>11.06.07</t>
  </si>
  <si>
    <t>ELETRODUTO CORRUGADO PEAD, DN 32MM (1"), INSTALADO EM FORRO REF 91838</t>
  </si>
  <si>
    <t>11.06.08</t>
  </si>
  <si>
    <t>ELETRODUTO CORRUGADO PEAD, DN 40MM (1 1/4"), INSTALADO EM FORRO REF 91840</t>
  </si>
  <si>
    <t>11.06.09</t>
  </si>
  <si>
    <t>ELETRODUTO RÍGIDO ROSCÁVEL, PVC, DN 20MM (1/2"), INSTALADO EM FORRO, INCLUSIVE CONEXÕES ADP REF 91862</t>
  </si>
  <si>
    <t>11.06.10</t>
  </si>
  <si>
    <t>ELETRODUTO RÍGIDO ROSCÁVEL, PVC, DN 25MM (3/4"), INSTALADO EM FORRO, INCLUSIVE CONEXÕES ADP REF 91863</t>
  </si>
  <si>
    <t>11.06.11</t>
  </si>
  <si>
    <t>ELETRODUTO RÍGIDO ROSCÁVEL, PVC, DN 32MM (1"), INSTALADO EM FORRO, INCLUSIVE CONEXÕES ADP REF 91864</t>
  </si>
  <si>
    <t>11.06.12</t>
  </si>
  <si>
    <t>ELETRODUTO RÍGIDO ROSCÁVEL, PVC, DN 40MM (1 1/4"), INSTALADO EM FORRO, INCLUSIVE CONEXÕES ADP REF 91865</t>
  </si>
  <si>
    <t>11.06.13</t>
  </si>
  <si>
    <t>ELETRODUTO CORRUGADO DE PVC NORMAL, DN 20MM (1/2"), INSTALADO EM LAJE REF 91842</t>
  </si>
  <si>
    <t>11.06.14</t>
  </si>
  <si>
    <t>ELETRODUTO CORRUGADO DE PVC NORMAL, DN 25MM (3/4"), INSTALADO EM LAJE REF 91844</t>
  </si>
  <si>
    <t>11.06.15</t>
  </si>
  <si>
    <t>ELETRODUTO CORRUGADO DE PVC NORMAL, DN 32MM (1"), INSTALADO EM LAJE REF 91846</t>
  </si>
  <si>
    <t>11.06.16</t>
  </si>
  <si>
    <t>ELETRODUTO CORRUGADO DE PVC REFORÇADO, DN 20MM (1/2"), INSTALADO EM LAJE REF 91843</t>
  </si>
  <si>
    <t>11.06.17</t>
  </si>
  <si>
    <t>ELETRODUTO CORRUGADO DE PVC REFORÇADO, DN 25MM (3/4"), INSTALADO EM LAJE REF 91845</t>
  </si>
  <si>
    <t>11.06.18</t>
  </si>
  <si>
    <t>ELETRODUTO CORRUGADO DE PVC REFORÇADO, DN 32MM (1"), INSTALADO EM LAJE REF 91847</t>
  </si>
  <si>
    <t>11.06.19</t>
  </si>
  <si>
    <t>ELETRODUTO CORRUGADO PEAD, DN 32MM (1"), INSTALADO EM LAJE REF 91848</t>
  </si>
  <si>
    <t>11.06.20</t>
  </si>
  <si>
    <t>ELETRODUTO CORRUGADO PEAD, DN 40MM (1 1/4"), INSTALADO EM LAJE REF 91850</t>
  </si>
  <si>
    <t>11.06.21</t>
  </si>
  <si>
    <t>ELETRODUTO RÍGIDO ROSCÁVEL, PVC, DN 20MM (1/2"), INSTALADO EM LAJE, INCLUSIVE CONEXÕES ADP REF 91866</t>
  </si>
  <si>
    <t>11.06.22</t>
  </si>
  <si>
    <t>ELETRODUTO RÍGIDO ROSCÁVEL, PVC, DN 25MM (3/4"), INSTALADO EM LAJE, INCLUSIVE CONEXÕES ADP REF 91867</t>
  </si>
  <si>
    <t>11.06.23</t>
  </si>
  <si>
    <t>ELETRODUTO RÍGIDO ROSCÁVEL, PVC, DN 32MM (1"), INSTALADO EM LAJE, INCLUSIVE CONEXÕES ADP REF 91868</t>
  </si>
  <si>
    <t>11.06.24</t>
  </si>
  <si>
    <t>ELETRODUTO RÍGIDO ROSCÁVEL, PVC, DN 40MM (1 1/4"), INSTALADO EM LAJE, INCLUSIVE CONEXÕES ADP REF 91869</t>
  </si>
  <si>
    <t>11.06.25</t>
  </si>
  <si>
    <t>ELETRODUTO CORRUGADO DE PVC NORMAL, DN 20MM (1/2"), INSTALADO EM PAREDE REF 91852</t>
  </si>
  <si>
    <t>11.06.26</t>
  </si>
  <si>
    <t>ELETRODUTO CORRUGADO DE PVC NORMAL, DN 25MM (3/4"), INSTALADO EM PAREDE REF 91854</t>
  </si>
  <si>
    <t>11.06.27</t>
  </si>
  <si>
    <t>ELETRODUTO CORRUGADO DE PVC NORMAL, DN 32MM (1"), INSTALADO EM PAREDE REF 91856</t>
  </si>
  <si>
    <t>11.06.28</t>
  </si>
  <si>
    <t>ELETRODUTO CORRUGADO DE PVC REFORÇADO, DN 20MM (1/2"), INSTALADO EM PAREDE REF 91853</t>
  </si>
  <si>
    <t>11.06.29</t>
  </si>
  <si>
    <t>ELETRODUTO CCORRUGADO DE PVC REFORÇADO, DN 25MM (3/4"), INSTALADO EM PAREDE REF 91855</t>
  </si>
  <si>
    <t>11.06.30</t>
  </si>
  <si>
    <t>ELETRODUTO CORRUGADO DE PVC REFORÇADO, DN 32MM (1"), INSTALADO EM PAREDE REF 91857</t>
  </si>
  <si>
    <t>11.06.31</t>
  </si>
  <si>
    <t>ELETRODUTO CORRUGADO PEAD, DN 32MM (1"), INSTALADO EM PAREDE REF 91858</t>
  </si>
  <si>
    <t>11.06.32</t>
  </si>
  <si>
    <t>ELETRODUTO CORRUGADO PEAD, DN 40MM (1 1/4"), INSTALADO EM PAREDE REF 91860</t>
  </si>
  <si>
    <t>11.06.33</t>
  </si>
  <si>
    <t>ELETRODUTO RÍGIDO ROSCÁVEL, PVC, DN 20MM (1/2"), INSTALADO EM PAREDE, INCLUSIVE CONEXÕES ADP REF 91870</t>
  </si>
  <si>
    <t>11.06.34</t>
  </si>
  <si>
    <t>ELETRODUTO RÍGIDO ROSCÁVEL, PVC, DN 25MM (3/4"), INSTALADO EM PAREDE, INCLUSIVE CONEXÕES ADP REF 91871</t>
  </si>
  <si>
    <t>11.06.35</t>
  </si>
  <si>
    <t>ELETRODUTO RÍGIDO ROSCÁVEL, PVC, DN 32MM (1"), INSTALADO EM PAREDE, INCLUSIVE CONEXÕES ADP REF 91872</t>
  </si>
  <si>
    <t>11.06.36</t>
  </si>
  <si>
    <t>ELETRODUTO RÍGIDO ROSCÁVEL, PVC, DN 40MM (1 1/4"), INSTALADO EM PAREDE, INCLUSIVE CONEXÕES ADP REF 91873</t>
  </si>
  <si>
    <t>11.06.37</t>
  </si>
  <si>
    <t>FIXAÇÃO DE TUBOS DIÂMETROS MENORES OU IGUAIS A 40 MM REF 91170</t>
  </si>
  <si>
    <t>11.07</t>
  </si>
  <si>
    <t>ELETRODUTOS APARENTES - FORNECIMENTO E INSTALAÇÃO</t>
  </si>
  <si>
    <t>11.07.01</t>
  </si>
  <si>
    <t>ELETRODUTO RÍGIDO SOLDÁVEL, PVC, DN 20MM (1/2"), APARENTE, INCLUSIVE CONEXÕES ADP REF 95726</t>
  </si>
  <si>
    <t>11.07.02</t>
  </si>
  <si>
    <t>ELETRODUTO RÍGIDO SOLDÁVEL, PVC, DN 25MM (3/4"), APARENTE, INCLUSIVE CONEXÕES ADP REF 95727</t>
  </si>
  <si>
    <t>11.07.03</t>
  </si>
  <si>
    <t>ELETRODUTO RÍGIDO SOLDÁVEL, PVC, DN 32MM (1"), APARENTE, INCLUSIVE CONEXÕES ADP REF 95728</t>
  </si>
  <si>
    <t>11.07.04</t>
  </si>
  <si>
    <t>ELETRODUTO RÍGIDO, AÇO GALVANIZADO A QUENTE, PESADO, DN 20MM (3/4"), APARENTE, INCLUSIVE CONEXÕES ADP REF 104406</t>
  </si>
  <si>
    <t>11.07.05</t>
  </si>
  <si>
    <t>ELETRODUTO RÍGIDO, AÇO GALVANIZADO A QUENTE, PESADO, DN 25MM (1"), APARENTE, INCLUSIVE CONEXÕES ADP REF 104407</t>
  </si>
  <si>
    <t>11.07.06</t>
  </si>
  <si>
    <t>ELETRODUTO RÍGIDO, AÇO GALVANIZADO A QUENTE, PESADO, DN 32MM (1 1/4"), APARENTE, INCLUSIVE CONEXÕES ADP REF 104408</t>
  </si>
  <si>
    <t>11.07.07</t>
  </si>
  <si>
    <t>ELETRODUTO RÍGIDO, AÇO GALVANIZADO A QUENTE, PESADO, DN 40MM (1 1/2"), APARENTE, INCLUSIVE CONEXÕES ADP REF 104409</t>
  </si>
  <si>
    <t>11.08</t>
  </si>
  <si>
    <t>ELETRODUTOS ENTERRADOS - FORNECIMENTO E INSTALAÇÃO</t>
  </si>
  <si>
    <t>11.08.01</t>
  </si>
  <si>
    <t>ELETRODUTO CORRUGADO, PEAD, DN 50MM (1 1/2"), ENTERRADO REF 97667</t>
  </si>
  <si>
    <t>11.08.02</t>
  </si>
  <si>
    <t>ELETRODUTO CORRUGADO, PEAD, DN 63MM (2"), ENTERRADO REF 97668</t>
  </si>
  <si>
    <t>11.08.03</t>
  </si>
  <si>
    <t>ELETRODUTO CORRUGADO, PEAD, DN 90MM (3"), ENTERRADO REF 97669</t>
  </si>
  <si>
    <t>11.08.04</t>
  </si>
  <si>
    <t>ELETRODUTO CORRUGADO, PEAD, DN 110MM (4"), ENTERRADO REF 97670</t>
  </si>
  <si>
    <t>11.11</t>
  </si>
  <si>
    <t>ELETROCALHA</t>
  </si>
  <si>
    <t>11.11.77</t>
  </si>
  <si>
    <t>ELETROCALHA LISA OU PERFURADA - 100X50MM (LXH), INCLUSIVE TAMPA, EMENDA E SUPORTE REF 97238</t>
  </si>
  <si>
    <t>11.11.78</t>
  </si>
  <si>
    <t>ELETROCALHA LISA OU PERFURADA - 200X50MM (LXH), INCLUSIVE TAMPA, EMENDA E SUPORTE REF 97241</t>
  </si>
  <si>
    <t>11.11.79</t>
  </si>
  <si>
    <t>ELETROCALHA LISA OU PERFURADA - 400X50MM (LXH), INCLUSIVE TAMPA, EMENDA E SUPORTE REF 97244</t>
  </si>
  <si>
    <t>11.11.80</t>
  </si>
  <si>
    <t>EMENDA PARA ELETROCALHA LISA OU PERFURADA - 100X50MM (LXH) REF 97251</t>
  </si>
  <si>
    <t>11.11.81</t>
  </si>
  <si>
    <t>EMENDA PARA ELETROCALHA LISA OU PERFURADA - 200X50MM (LXH) REF 97258</t>
  </si>
  <si>
    <t>11.11.82</t>
  </si>
  <si>
    <t>EMENDA PARA ELETROCALHA LISA OU PERFURADA - 400X50MM (LXH) REF 97263</t>
  </si>
  <si>
    <t>11.11.83</t>
  </si>
  <si>
    <t>SUPORTE PARA ELETROCALHA LISA OU PERFURADA REF 96562</t>
  </si>
  <si>
    <t>11.11.84</t>
  </si>
  <si>
    <t>CURVA OU COTOVELO HORIZONTAL OU VERTICAL 90° PARA ELETROCALHA 100X50MM (LXH), COM TAMPA REF 97278</t>
  </si>
  <si>
    <t>11.11.85</t>
  </si>
  <si>
    <t>CURVA OU COTOVELO HORIZONTAL OU VERTICAL 90° PARA ELETROCALHA 200X50MM (LXH), COM TAMPA REF 97289</t>
  </si>
  <si>
    <t>11.11.86</t>
  </si>
  <si>
    <t>CURVA OU COTOVELO HORIZONTAL OU VERTICAL 90° PARA ELETROCALHA 400X50MM (LXH), COM TAMPA REF 97296</t>
  </si>
  <si>
    <t>11.11.87</t>
  </si>
  <si>
    <t>DERIVAÇÃO "T" HORIZONTAL 90° PARA ELETROCALHA 100X50MM (LXH), COM TAMPA REF 97315</t>
  </si>
  <si>
    <t>11.11.88</t>
  </si>
  <si>
    <t>DERIVAÇÃO "T" HORIZONTAL 90° PARA ELETROCALHA 200X50MM (LXH), COM TAMPA REF 97318</t>
  </si>
  <si>
    <t>11.11.89</t>
  </si>
  <si>
    <t>DERIVAÇÃO "T" HORIZONTAL 90° PARA ELETROCALHA 400X50MM (LXH), COM TAMPA REF 97321</t>
  </si>
  <si>
    <t>11.14</t>
  </si>
  <si>
    <t>CAIXA E ACESSORIOS</t>
  </si>
  <si>
    <t>11.14.04</t>
  </si>
  <si>
    <t>CAIXA DE PASSAGEM, DE EMBUTIR, DE PVC, CPE-20 OU EQUIVALENTE</t>
  </si>
  <si>
    <t>11.14.06</t>
  </si>
  <si>
    <t>CAIXA DE PASSAGEM, DE EMBUTIR, DE PVC, CPE-30 OU EQUIVALENTE</t>
  </si>
  <si>
    <t>11.14.11</t>
  </si>
  <si>
    <t>CAIXA DE PASSAGEM METÁLICA PARA PISO 200X200X100MM</t>
  </si>
  <si>
    <t>11.14.12</t>
  </si>
  <si>
    <t>CAIXA DE PASSAGEM METÁLICA PARA PISO 300X300X120MM</t>
  </si>
  <si>
    <t>11.14.49</t>
  </si>
  <si>
    <t>CAIXA DE PASSAGEM EM ALVENARIA DE TIJOLO MACIÇO, TIPO ZA, PARA PASSEIO, COM TAMPA ARTICULADA 28X28X40CM - PADRÃO CEMIG</t>
  </si>
  <si>
    <t>11.14.50</t>
  </si>
  <si>
    <t>CAIXA DE PASSAGEM EM ALVENARIA DE TIJOLO MACIÇO, TIPO ZB, PARA PASSEIO, COM TAMPA ARTICULADA 52X44X70CM - PADRÃO CEMIG</t>
  </si>
  <si>
    <t>11.14.51</t>
  </si>
  <si>
    <t>CAIXA DE PASSAGEM PRÉ MOLDADA DE CONCRETO, TIPO ZC, PARA PASSEIO, COM TAMPA ARTICULADA 77X67X90CM - PADRÃO CEMIG</t>
  </si>
  <si>
    <t>11.14.53</t>
  </si>
  <si>
    <t>CAIXA DE PASSAGEM PARA ELÉTRICA, PRÉ MOLDADA DE CONCRETO, 30X30X30CM, COM FUNDO DE BRITA E TAMPA DE CONCRETO ADP REF 97881</t>
  </si>
  <si>
    <t>11.14.60</t>
  </si>
  <si>
    <t>CAIXA DE PASSAGEM METÁLICA, RETANGULAR, DE EMBUTIR, 4"X2" REF  92869</t>
  </si>
  <si>
    <t>11.14.61</t>
  </si>
  <si>
    <t>CAIXA DE PASSAGEM DE PVC, RETANGULAR, DE EMBUTIR, 4"X2" REF 91941</t>
  </si>
  <si>
    <t>11.14.62</t>
  </si>
  <si>
    <t>CAIXA DE PASSAGEM METÁLICA, QUADRADA, DE EMBUTIR, 4"X4" REF 92872</t>
  </si>
  <si>
    <t>11.14.63</t>
  </si>
  <si>
    <t>CAIXA DE PASSAGEM DE PVC, QUADRADA, DE EMBUTIR, 4"X4" REF 91944</t>
  </si>
  <si>
    <t>11.14.64</t>
  </si>
  <si>
    <t>CAIXA DE PASSAGEM METÁLICA, OCTOGONAL, DE EMBUTIR EM LAJE, 4"X4" REF 92865</t>
  </si>
  <si>
    <t>11.14.65</t>
  </si>
  <si>
    <t>CAIXA DE PASSAGEM PVC, OCTOGONAL, DE EMBUTIR EM LAJE, 4"X4" REF 91936</t>
  </si>
  <si>
    <t>11.14.66</t>
  </si>
  <si>
    <t>CONDULETE APARENTE DE ALUMÍNIO, TIPO C, PARA ELETRODUTO DE AÇO GALVANIZADO DN 20 MM (3/4'') REF 95778</t>
  </si>
  <si>
    <t>11.14.67</t>
  </si>
  <si>
    <t>CONDULETE APARENTE DE ALUMÍNIO, TIPO C, PARA ELETRODUTO DE AÇO GALVANIZADO DN 25 MM (1'') REF 95781</t>
  </si>
  <si>
    <t>11.14.68</t>
  </si>
  <si>
    <t>CONDULETE APARENTE DE ALUMÍNIO, TIPO C, PARA ELETRODUTO DE AÇO GALVANIZADO DN 32 MM (1 1/4'') REF 95784</t>
  </si>
  <si>
    <t>11.14.69</t>
  </si>
  <si>
    <t>CONDULETE APARENTE DE PVC, TIPO C, PARA ELETRODUTO DE PVC SOLDÁVEL DN 20 MM (1/2'') REF 104401</t>
  </si>
  <si>
    <t>11.14.70</t>
  </si>
  <si>
    <t>CONDULETE APARENTE DE PVC, TIPO C, PARA ELETRODUTO DE PVC SOLDÁVEL DN 25 MM (3/4'') REF 104402</t>
  </si>
  <si>
    <t>11.14.71</t>
  </si>
  <si>
    <t>CONDULETE APARENTE DE PVC, TIPO C, PARA ELETRODUTO DE PVC SOLDÁVEL DN 32 MM (1'') REF 104403</t>
  </si>
  <si>
    <t>11.15</t>
  </si>
  <si>
    <t>QUADRO DISTRIBUIÇAO DE CIRCUITOS</t>
  </si>
  <si>
    <t>11.15.01</t>
  </si>
  <si>
    <t>ATE 6 CIRCUITOS</t>
  </si>
  <si>
    <t>11.15.02</t>
  </si>
  <si>
    <t>ATE 12 CIRCUITOS</t>
  </si>
  <si>
    <t>11.15.31</t>
  </si>
  <si>
    <t>C/ BARRAMENTO 100A, 16 POSICOES - PADRAO DIN</t>
  </si>
  <si>
    <t>11.18</t>
  </si>
  <si>
    <t>DISJUNTOR TERMOMAGNETICO (240V-60HRZ) - PADRAO NEMA</t>
  </si>
  <si>
    <t>11.18.07</t>
  </si>
  <si>
    <t>MONOPOLAR 5KA 40A</t>
  </si>
  <si>
    <t>11.18.10</t>
  </si>
  <si>
    <t>MONOPOLAR 5KA 70A</t>
  </si>
  <si>
    <t>11.18.16</t>
  </si>
  <si>
    <t>BIPOLAR 10KA 40A</t>
  </si>
  <si>
    <t>11.18.18</t>
  </si>
  <si>
    <t>BIPOLAR 10KA 60A</t>
  </si>
  <si>
    <t>11.18.28</t>
  </si>
  <si>
    <t>TRIPOLAR 10KA 40A</t>
  </si>
  <si>
    <t>11.18.30</t>
  </si>
  <si>
    <t>TRIPOLAR 10KA 60A</t>
  </si>
  <si>
    <t>11.18.31</t>
  </si>
  <si>
    <t>TRIPOLAR 10KA 70A</t>
  </si>
  <si>
    <t>11.18.33</t>
  </si>
  <si>
    <t>TRIPOLAR 10KA 100A</t>
  </si>
  <si>
    <t>11.18.34</t>
  </si>
  <si>
    <t>TRIPOLAR 10KA 120A</t>
  </si>
  <si>
    <t>11.18.36</t>
  </si>
  <si>
    <t>TRIPOLAR 10KA 150A</t>
  </si>
  <si>
    <t>11.18.37</t>
  </si>
  <si>
    <t>TRIPOLAR 10KA 175A</t>
  </si>
  <si>
    <t>11.18.38</t>
  </si>
  <si>
    <t>TRIPOLAR 10KA 200A</t>
  </si>
  <si>
    <t>11.19</t>
  </si>
  <si>
    <t>DISJUNTOR TERMOMAGNETICO (240V-60HRZ) PADRAO DIN</t>
  </si>
  <si>
    <t>11.19.01</t>
  </si>
  <si>
    <t>MONOPOLAR 10A</t>
  </si>
  <si>
    <t>11.19.02</t>
  </si>
  <si>
    <t>MONOPOLAR 16A</t>
  </si>
  <si>
    <t>11.19.03</t>
  </si>
  <si>
    <t>MONOPOLAR 20A</t>
  </si>
  <si>
    <t>11.19.04</t>
  </si>
  <si>
    <t>MONOPOLAR 25A</t>
  </si>
  <si>
    <t>11.19.05</t>
  </si>
  <si>
    <t>MONOPOLAR 32A</t>
  </si>
  <si>
    <t>11.19.06</t>
  </si>
  <si>
    <t>MONOPOLAR 40A</t>
  </si>
  <si>
    <t>11.19.07</t>
  </si>
  <si>
    <t>MONOPOLAR 50A</t>
  </si>
  <si>
    <t>11.19.08</t>
  </si>
  <si>
    <t>MONOPOLAR 63A</t>
  </si>
  <si>
    <t>11.19.09</t>
  </si>
  <si>
    <t>BIPOLAR 10A</t>
  </si>
  <si>
    <t>11.19.10</t>
  </si>
  <si>
    <t>BIPOLAR 16A</t>
  </si>
  <si>
    <t>11.19.11</t>
  </si>
  <si>
    <t>BIPOLAR 20A</t>
  </si>
  <si>
    <t>11.19.12</t>
  </si>
  <si>
    <t>BIPOLAR 25A</t>
  </si>
  <si>
    <t>11.19.13</t>
  </si>
  <si>
    <t>BIPOLAR 32A</t>
  </si>
  <si>
    <t>11.19.14</t>
  </si>
  <si>
    <t>BIPOLAR 40A</t>
  </si>
  <si>
    <t>11.19.15</t>
  </si>
  <si>
    <t>BIPOLAR 50A</t>
  </si>
  <si>
    <t>11.19.16</t>
  </si>
  <si>
    <t>BIPOLAR 63A</t>
  </si>
  <si>
    <t>11.19.17</t>
  </si>
  <si>
    <t>TRIPOLAR 10A</t>
  </si>
  <si>
    <t>11.19.18</t>
  </si>
  <si>
    <t>TRIPOLAR 16A</t>
  </si>
  <si>
    <t>11.19.19</t>
  </si>
  <si>
    <t>TRIPOLAR 20A</t>
  </si>
  <si>
    <t>11.19.20</t>
  </si>
  <si>
    <t>TRIPOLAR 25A</t>
  </si>
  <si>
    <t>11.19.21</t>
  </si>
  <si>
    <t>TRIPOLAR 32A</t>
  </si>
  <si>
    <t>11.19.22</t>
  </si>
  <si>
    <t>TRIPOLAR 40A</t>
  </si>
  <si>
    <t>11.19.23</t>
  </si>
  <si>
    <t>TRIPOLAR 50A</t>
  </si>
  <si>
    <t>11.19.24</t>
  </si>
  <si>
    <t>TRIPOLAR 63A</t>
  </si>
  <si>
    <t>11.20</t>
  </si>
  <si>
    <t>INTERRUPTOR DIFERENCIAL RESIDUAL</t>
  </si>
  <si>
    <t>11.20.01</t>
  </si>
  <si>
    <t>BIPOLAR 25A-30MA,2MOD.REF:WRX22530 ELETROMAR/EQUIVALENTE</t>
  </si>
  <si>
    <t>11.20.02</t>
  </si>
  <si>
    <t>BIPOLAR 40A-30MA, 2 MOD. REF. WRX 24030 ELETROMAR OU EQUIVALENTE</t>
  </si>
  <si>
    <t>11.22</t>
  </si>
  <si>
    <t>CHAVE/FUSIVEL/RELE FOTOELETR. TECNOWATT OU EQUIVALENTE</t>
  </si>
  <si>
    <t>11.22.01</t>
  </si>
  <si>
    <t>RELE FOTOELETRICO 1200VA RM-10 - 120V OU EQUIVALENTE</t>
  </si>
  <si>
    <t>11.22.02</t>
  </si>
  <si>
    <t>RELE FOTOELETRICO 1800VA RM-10 - 220V OU EQUIVALENTE</t>
  </si>
  <si>
    <t>11.22.03</t>
  </si>
  <si>
    <t>BASE P/ RELE FOTOELETRICO</t>
  </si>
  <si>
    <t>11.22.05</t>
  </si>
  <si>
    <t>CHAVE MAGNETICA EXTERNA 1 X 30 A  MOD. 6904 OU EQUIVALENTE</t>
  </si>
  <si>
    <t>11.22.06</t>
  </si>
  <si>
    <t>CHAVE MAGNETICA EXTERNA 1 X 50 A  MOD. 6905 OU EQUIVALENTE</t>
  </si>
  <si>
    <t>11.22.07</t>
  </si>
  <si>
    <t>CHAVE MAGNETICA EXTERNA 2 X 30 A  MOD. 6906 OU EQUIVALENTE</t>
  </si>
  <si>
    <t>11.23</t>
  </si>
  <si>
    <t>FIO COM ISOLAMENTO NÃO HALOGÊNO 750V</t>
  </si>
  <si>
    <t>11.23.04</t>
  </si>
  <si>
    <t>CONDUTOR #  1,5 MM2</t>
  </si>
  <si>
    <t>11.23.05</t>
  </si>
  <si>
    <t>CONDUTOR #  2,5 MM2</t>
  </si>
  <si>
    <t>11.23.06</t>
  </si>
  <si>
    <t>CONDUTOR #  4,0 MM2</t>
  </si>
  <si>
    <t>11.23.07</t>
  </si>
  <si>
    <t>CONDUTOR #  6,0 MM2</t>
  </si>
  <si>
    <t>11.23.08</t>
  </si>
  <si>
    <t>CONDUTOR # 10,0 MM2</t>
  </si>
  <si>
    <t>11.24</t>
  </si>
  <si>
    <t>CABO FLEXÍVEL NÃO HALOGÊNO</t>
  </si>
  <si>
    <t>11.24.04</t>
  </si>
  <si>
    <t>#   1,5 MM2, ISOLAMENTO 750V</t>
  </si>
  <si>
    <t>11.24.05</t>
  </si>
  <si>
    <t>#   2,5 MM2, ISOLAMENTO 750V</t>
  </si>
  <si>
    <t>11.24.06</t>
  </si>
  <si>
    <t>#   4,0 MM2, ISOLAMENTO 750V</t>
  </si>
  <si>
    <t>11.24.07</t>
  </si>
  <si>
    <t>#   6,0 MM2, ISOLAMENTO 750V</t>
  </si>
  <si>
    <t>11.24.08</t>
  </si>
  <si>
    <t>#  10,0 MM2, ISOLAMENTO 750V</t>
  </si>
  <si>
    <t>11.24.09</t>
  </si>
  <si>
    <t>#  16,0 MM2, ISOLAMENTO 750V</t>
  </si>
  <si>
    <t>11.24.10</t>
  </si>
  <si>
    <t>#  25,0 MM2, ISOLAMENTO 750V</t>
  </si>
  <si>
    <t>11.24.11</t>
  </si>
  <si>
    <t>#  35,0 MM2, ISOLAMENTO 750V</t>
  </si>
  <si>
    <t>11.24.12</t>
  </si>
  <si>
    <t>#  50,0 MM2, ISOLAMENTO 750V</t>
  </si>
  <si>
    <t>11.24.13</t>
  </si>
  <si>
    <t>#  70,0 MM2, ISOLAMENTO 750V</t>
  </si>
  <si>
    <t>11.24.14</t>
  </si>
  <si>
    <t>#  95,0 MM2, ISOLAMENTO 750V</t>
  </si>
  <si>
    <t>11.24.15</t>
  </si>
  <si>
    <t># 120,0 MM2, ISOLAMENTO 750V</t>
  </si>
  <si>
    <t>11.24.40</t>
  </si>
  <si>
    <t>C/1 CONDUTOR # 1 X   1,5 MM2, ISOLAMENTO 1KV</t>
  </si>
  <si>
    <t>11.24.41</t>
  </si>
  <si>
    <t>C/1 CONDUTOR # 1 X   2,5 MM2, ISOLAMENTO 1KV</t>
  </si>
  <si>
    <t>11.24.42</t>
  </si>
  <si>
    <t>C/1 CONDUTOR # 1 X   4,0 MM2, ISOLAMENTO 1KV</t>
  </si>
  <si>
    <t>11.24.43</t>
  </si>
  <si>
    <t>C/1 CONDUTOR # 1 X   6,0 MM2, ISOLAMENTO 1KV</t>
  </si>
  <si>
    <t>11.24.44</t>
  </si>
  <si>
    <t>C/1 CONDUTOR # 1 X  10,0 MM2, ISOLAMENTO 1KV</t>
  </si>
  <si>
    <t>11.24.45</t>
  </si>
  <si>
    <t>C/1 CONDUTOR # 1 X  16,0 MM2, ISOLAMENTO 1KV</t>
  </si>
  <si>
    <t>11.24.46</t>
  </si>
  <si>
    <t>C/1 CONDUTOR # 1 X  25,0 MM2, ISOLAMENTO 1KV</t>
  </si>
  <si>
    <t>11.24.47</t>
  </si>
  <si>
    <t>C/1 CONDUTOR # 1 X  35,0 MM2, ISOLAMENTO 1KV</t>
  </si>
  <si>
    <t>11.24.48</t>
  </si>
  <si>
    <t>C/1 CONDUTOR # 1 X  50,0 MM2, ISOLAMENTO 1KV</t>
  </si>
  <si>
    <t>11.24.49</t>
  </si>
  <si>
    <t>C/1 CONDUTOR # 1 X  70,0 MM2, ISOLAMENTO 1KV</t>
  </si>
  <si>
    <t>11.24.50</t>
  </si>
  <si>
    <t>C/1 CONDUTOR # 1 X  95,0 MM2, ISOLAMENTO 1KV</t>
  </si>
  <si>
    <t>11.24.51</t>
  </si>
  <si>
    <t>C/1 CONDUTOR # 1 X 120,0 MM2, ISOLAMENTO 1KV</t>
  </si>
  <si>
    <t>11.24.52</t>
  </si>
  <si>
    <t>C/1 CONDUTOR # 1 X 150,0 MM2, ISOLAMENTO 1KV</t>
  </si>
  <si>
    <t>11.24.53</t>
  </si>
  <si>
    <t>C/1 CONDUTOR # 1 X 185,0 MM2, ISOLAMENTO 1KV</t>
  </si>
  <si>
    <t>11.24.54</t>
  </si>
  <si>
    <t>C/1 CONDUTOR # 1 X 240,0 MM2, ISOLAMENTO 1KV</t>
  </si>
  <si>
    <t>11.30</t>
  </si>
  <si>
    <t>INTERRUPTOR, TOMADA E ACESS. SILENTOQUE PIAL/EQUIVALENTE</t>
  </si>
  <si>
    <t>11.30.13</t>
  </si>
  <si>
    <t>INTERRUPTOR SIMPLES  10A/250V R.1000 SEM PLACA OU EQUIVALENTE</t>
  </si>
  <si>
    <t>11.30.14</t>
  </si>
  <si>
    <t>INTERRUPTOR PARALELO 10A/250V R.1001 SEM PLACA OU EQUIVALENTE</t>
  </si>
  <si>
    <t>11.30.21</t>
  </si>
  <si>
    <t>TOMADA 10A/250V-2P   SEM PLACA R.54328 SILENTOQUE OU EQUIVALENTE</t>
  </si>
  <si>
    <t>11.30.22</t>
  </si>
  <si>
    <t>TOMADA 2P+T 10A-250V, S/ PLACA REF.685044 P.LEGRAN OU EQUIVALENTE</t>
  </si>
  <si>
    <t>11.30.23</t>
  </si>
  <si>
    <t>TOMADA 2P+T 20A-250V, SEM PLACA R.54333 OU EQUIVALENTE</t>
  </si>
  <si>
    <t>11.30.38</t>
  </si>
  <si>
    <t>CONJ. COM 2 INTER. SIMPLES R.2000 SEM PLACA OU EQUIVALENTE</t>
  </si>
  <si>
    <t>11.30.39</t>
  </si>
  <si>
    <t>CONJ. 1 INTER.SIMPLES + 1 PARALELO R.2001 S/ PLACA OU EQUIVALENTE</t>
  </si>
  <si>
    <t>11.30.40</t>
  </si>
  <si>
    <t>CONJUNTO 2 INTERRUPTORES PARALELOS S/ PLACA R.2014 OU EQUIVALENTE</t>
  </si>
  <si>
    <t>11.30.44</t>
  </si>
  <si>
    <t>CONJUNTO 3 INTERRUPTORES SIMPLES SEM PLACA R.3000 OU EQUIVALENTE</t>
  </si>
  <si>
    <t>11.30.45</t>
  </si>
  <si>
    <t>CONJ 2 INTERRUP. SIMPLES+1 PARALELO SEM PLACA</t>
  </si>
  <si>
    <t>11.30.46</t>
  </si>
  <si>
    <t>CONJ 1 INTERRUP. SIMPLES+2 PARALELOS SEM PLACA</t>
  </si>
  <si>
    <t>11.30.49</t>
  </si>
  <si>
    <t>PLACA TERMOPLASTICA CINZA 4X4" CEGA PIAL EQUIVALENTE OU EQUIVALENTE</t>
  </si>
  <si>
    <t>11.30.50</t>
  </si>
  <si>
    <t>PLACA TERMOPLASTICA 2X4" COM FURO CENTRAL PIAL OU EQUIVALENTE</t>
  </si>
  <si>
    <t>11.30.51</t>
  </si>
  <si>
    <t>PLACA TERMOPLASTICA CINZA PARA CAIXA 2" X 4"</t>
  </si>
  <si>
    <t>11.30.52</t>
  </si>
  <si>
    <t>PLACA TERMOPLASTICA CINZA PARA CAIXA 4" X 4"</t>
  </si>
  <si>
    <t>11.31</t>
  </si>
  <si>
    <t>INTERRUPTOR, TOMADA E ACESSORIO-LINHA DECORATIVA</t>
  </si>
  <si>
    <t>11.31.01</t>
  </si>
  <si>
    <t>INTER. SIMPLES (1MOD) 10A-250V-R.6110 00 PIAL/EQUIVALENTE</t>
  </si>
  <si>
    <t>11.31.02</t>
  </si>
  <si>
    <t>INTER. PARAL. (1MOD) 10A-250V-R.6110 01 PIAL/EQUIVALENTE</t>
  </si>
  <si>
    <t>11.31.03</t>
  </si>
  <si>
    <t>INTER. BIP. SIMPLES (1MOD) 10A-250V-R.6120 05 PIAL OU EQUIVALENTE</t>
  </si>
  <si>
    <t>11.31.04</t>
  </si>
  <si>
    <t>INTER. INTERM. (1MOD) 10A-250V-R.6120 07 PIAL/EQUIVALENTE</t>
  </si>
  <si>
    <t>11.31.06</t>
  </si>
  <si>
    <t>TOM. 2P UNIV. (1 MOD) 10A-250V R .6150 40 PIAL/EQUIVALENTE</t>
  </si>
  <si>
    <t>11.31.07</t>
  </si>
  <si>
    <t>TOM. 2P+T UNIV.(2 MOD) 20A-250V R.6150 60 PIAL/EQUIVALENTE</t>
  </si>
  <si>
    <t>11.31.09</t>
  </si>
  <si>
    <t>CIGARRA 50/60HZ 127V - R.6110 40 PIAL/EQUIVALENTE</t>
  </si>
  <si>
    <t>11.31.10</t>
  </si>
  <si>
    <t>11.31.11</t>
  </si>
  <si>
    <t>PULSADOR P/ CAMPAINHA (1 MOD) 2A-250V R.61002 PIAL OU EQUIVALENTE</t>
  </si>
  <si>
    <t>11.31.12</t>
  </si>
  <si>
    <t>SUPORTE P/ CX 2X4" (I MOD VERT) R.6121 21 PIAL/EQUIVALENTE</t>
  </si>
  <si>
    <t>11.31.13</t>
  </si>
  <si>
    <t>SUPORTE P/ CX 2X4"(ATE 3 MOD) R.6121 22 PIAL/EQUIVALENTE</t>
  </si>
  <si>
    <t>11.31.14</t>
  </si>
  <si>
    <t>SUPORTE P/ CX 4X4"(ATE 6 MOD.)R.6121 24 PIAL/EQUIVALENTE</t>
  </si>
  <si>
    <t>11.31.15</t>
  </si>
  <si>
    <t>PLACA P/CX. 2X4"-LINHA PIALPLUS, PIAL/EQUIVALENTE</t>
  </si>
  <si>
    <t>11.31.16</t>
  </si>
  <si>
    <t>PLACA P/CX. 4X4"-LINHA PIALPLUS, PIAL/EQUIVALENTE</t>
  </si>
  <si>
    <t>11.37</t>
  </si>
  <si>
    <t>LUMINARIA SOBREPOR P/LAMP.FLUOR, REFLETOR ALUMINI0</t>
  </si>
  <si>
    <t>11.37.02</t>
  </si>
  <si>
    <t>1X16W SOQUETE ANTIVIBRAT. REF.3540 ITAIM OU EQUIV.</t>
  </si>
  <si>
    <t>11.37.06</t>
  </si>
  <si>
    <t>2X14W SOQUETE ANTIVIBRAT. REF.3007 ITAIM OU EQUIV.</t>
  </si>
  <si>
    <t>11.37.07</t>
  </si>
  <si>
    <t>2X16W SOQUETE ANTIVIBRAT. REF.3540 ITAIM OU EQUIV.</t>
  </si>
  <si>
    <t>11.37.08</t>
  </si>
  <si>
    <t>2X28W SOQUETE ANTIVIBRAT. REF.3007 ITAIM OU EQUIV.</t>
  </si>
  <si>
    <t>11.37.20</t>
  </si>
  <si>
    <t>2X32W SOQUETE ANTIVIBRAT. REF.3540 ITAIM OU EQUIV.</t>
  </si>
  <si>
    <t>11.37.21</t>
  </si>
  <si>
    <t>2X10W COMPLETA 60CM (LAMPADA LED E SOQUETE)</t>
  </si>
  <si>
    <t>11.37.22</t>
  </si>
  <si>
    <t>2X18W COMPLETA 60CM (LAMPADA LED E SOQUETE)</t>
  </si>
  <si>
    <t>11.37.24</t>
  </si>
  <si>
    <t>2X18W COMPLETA 120CM (LAMPADA LED E SOQUETE)</t>
  </si>
  <si>
    <t>11.37.28</t>
  </si>
  <si>
    <t>LUMINARIA EMERG FAROIS DUPLOS HALOGENIO 55W WETZEL OU EQUIVALENTE</t>
  </si>
  <si>
    <t>11.37.29</t>
  </si>
  <si>
    <t>2X18W CIRCULAR COMPACTA REF.BLENDA ITAIM/EQUIV.</t>
  </si>
  <si>
    <t>11.37.30</t>
  </si>
  <si>
    <t>2X32W FLUORESC. SOBREPOR REF.LPT-22 ITAIM OU EQUIV</t>
  </si>
  <si>
    <t>11.37.31</t>
  </si>
  <si>
    <t>2X32W/127W SOBREPOR REF.OCT 1369 INDELPA OU EQUIV.</t>
  </si>
  <si>
    <t>11.38</t>
  </si>
  <si>
    <t>LUMINARIA EMBUTIR P/LAMP. FLUOR. REFLETOR ALUMINIO</t>
  </si>
  <si>
    <t>11.38.02</t>
  </si>
  <si>
    <t>1X16W SOQUETE ANTIVIBRAT. REF.2540 ITAIM OU EQUIV.</t>
  </si>
  <si>
    <t>11.38.03</t>
  </si>
  <si>
    <t>1X28W SOQUETE ANTIVIBRAT. REF.2837 ITAIM OU EQUIV.</t>
  </si>
  <si>
    <t>11.38.04</t>
  </si>
  <si>
    <t>1X32W SOQUETE ANTIVIBRAT. REF.2540 ITAIM OU EQUIV.</t>
  </si>
  <si>
    <t>11.38.05</t>
  </si>
  <si>
    <t>2X14W SOQUETE ANTIVIBRAT. REF.2007 ITAIM OU EQUIV.</t>
  </si>
  <si>
    <t>11.38.06</t>
  </si>
  <si>
    <t>2X16W SOQUETE ANTIVIBRAT. REF.2540 ITAIM OU EQUIV.</t>
  </si>
  <si>
    <t>11.38.07</t>
  </si>
  <si>
    <t>2X28W SOQUETE ANTIVIBRAT. REF.2007 ITAIM OU EQUIV.</t>
  </si>
  <si>
    <t>11.38.08</t>
  </si>
  <si>
    <t>2X32W SOQUETE ANTIVIBRAT. REF.2540 ITAIM OU EQUIV.</t>
  </si>
  <si>
    <t>11.38.09</t>
  </si>
  <si>
    <t>11.38.10</t>
  </si>
  <si>
    <t>11.38.12</t>
  </si>
  <si>
    <t>11.43</t>
  </si>
  <si>
    <t>LUMINARIA PARA TETO</t>
  </si>
  <si>
    <t>11.43.02</t>
  </si>
  <si>
    <t>GLOBO VIDRO ESFERICO LEITOSO 10X20 CM</t>
  </si>
  <si>
    <t>11.45</t>
  </si>
  <si>
    <t>ARANDELA</t>
  </si>
  <si>
    <t>11.45.01</t>
  </si>
  <si>
    <t>ARANDEA EXTERNA P/ 1 LAMP. FLUORESC. COMPACTA 20W</t>
  </si>
  <si>
    <t>11.45.02</t>
  </si>
  <si>
    <t>ARAND. P/ LAMP. FLUOR.ELETRON. 20W REF.ITAIM EQUIV</t>
  </si>
  <si>
    <t>11.45.46</t>
  </si>
  <si>
    <t>TIPO TARTARUGA - LUMIFOR OU EQUIVALENTE</t>
  </si>
  <si>
    <t>11.54</t>
  </si>
  <si>
    <t>PROJETORES PARA QUADRAS E CAMPOS DE FUTEBOL</t>
  </si>
  <si>
    <t>11.54.02</t>
  </si>
  <si>
    <t>P/ 1 LAMP.VM,VS,400 MOD.PL 400-MA TECNOWAT/EQUIVALENTE</t>
  </si>
  <si>
    <t>11.54.03</t>
  </si>
  <si>
    <t>P/ 1 LAMP.VM,VS 400 C/BASE MOD.PL 400-MVR TECNOWAT OU EQUIVALENTE</t>
  </si>
  <si>
    <t>11.55</t>
  </si>
  <si>
    <t>COMPLEMENTOS PARA LUMINARIAS</t>
  </si>
  <si>
    <t>11.55.01</t>
  </si>
  <si>
    <t>RECEPTACULO DE PORCELANA NORMAL E-27</t>
  </si>
  <si>
    <t>11.55.02</t>
  </si>
  <si>
    <t>RECEPTACULO DE PORCELANA E40</t>
  </si>
  <si>
    <t>11.55.04</t>
  </si>
  <si>
    <t>SUPORTE LUMINARIA PETALA SL-1/2 TOPO 114MM TECNOW. OU EQUIVALENTE</t>
  </si>
  <si>
    <t>11.55.06</t>
  </si>
  <si>
    <t>SUPORTE LUMINARIA PETALA SL-2/2 TOPO 114MM TECNOW. OU EQUIVALENTE</t>
  </si>
  <si>
    <t>11.55.08</t>
  </si>
  <si>
    <t>SUPORTE LUMINARIA PETALA SL-3/2 TOPO 114MM TECNOW. OU EQUIVALENTE</t>
  </si>
  <si>
    <t>11.55.20</t>
  </si>
  <si>
    <t>SOQUETE PARA LAMPADA FLUORESCENTE</t>
  </si>
  <si>
    <t>11.56</t>
  </si>
  <si>
    <t>POSTE GALVANIZADO ESCALONADO RETO ENGASTADO</t>
  </si>
  <si>
    <t>11.56.01</t>
  </si>
  <si>
    <t>HT=4,5M / HL=3,8M /B=89MM /DT=60,3MM PADRAO CEMIG</t>
  </si>
  <si>
    <t>11.56.03</t>
  </si>
  <si>
    <t>HT=8,0M / HL=7,0M /DB=115MM /DT=80MM PADRAO CEMIG</t>
  </si>
  <si>
    <t>11.56.04</t>
  </si>
  <si>
    <t>HT=12,0M / HL=9,8M /DB=139MM /DT=89MM</t>
  </si>
  <si>
    <t>11.60</t>
  </si>
  <si>
    <t>LAMPADAS - 127V/220V</t>
  </si>
  <si>
    <t>11.60.02</t>
  </si>
  <si>
    <t>LAMPADA LED 7W SOQUETE ROSCA</t>
  </si>
  <si>
    <t>11.60.03</t>
  </si>
  <si>
    <t>LAMPADA LED 9W SOQUETE ROSCA</t>
  </si>
  <si>
    <t>11.60.06</t>
  </si>
  <si>
    <t>LÂMPADA MILHO LED 9W 800 LUMENS BASE E27</t>
  </si>
  <si>
    <t>11.60.07</t>
  </si>
  <si>
    <t>LÂMPADA MILHO LED 12W 1000 LUMENS BASE E27</t>
  </si>
  <si>
    <t>11.60.08</t>
  </si>
  <si>
    <t>LÂMPADA MILHO LED 16W 1400 LUMENS BASE E27</t>
  </si>
  <si>
    <t>11.60.09</t>
  </si>
  <si>
    <t>LÂMPADA MILHO LED 24W 2200 LUMENS BASE E27</t>
  </si>
  <si>
    <t>11.60.10</t>
  </si>
  <si>
    <t>LÂMPADA MILHO LED 36W 3300 LUMENS BASE E27</t>
  </si>
  <si>
    <t>11.60.12</t>
  </si>
  <si>
    <t>LÂMPADA MILHO LED 50W 4800 LUMENS BASE E27</t>
  </si>
  <si>
    <t>11.60.13</t>
  </si>
  <si>
    <t>LÂMPADA TUBULAR LED 10W 1000 LUMENS SOQUETE G13 60CM</t>
  </si>
  <si>
    <t>11.60.14</t>
  </si>
  <si>
    <t>LÂMPADA TUBULAR LED 18W 1350 LUMENS SOQUETE G13 60CM</t>
  </si>
  <si>
    <t>11.60.16</t>
  </si>
  <si>
    <t>LÂMPADA TUBULAR LED 18W 2100 LUMENS SOQUETE G13 120CM</t>
  </si>
  <si>
    <t>11.60.17</t>
  </si>
  <si>
    <t>LÂMPADA BULBO LED 5W 400 LUMENS BASE E27</t>
  </si>
  <si>
    <t>11.60.18</t>
  </si>
  <si>
    <t>LÂMPADA BULBO LED 7W 600 LUMENS BASE E27</t>
  </si>
  <si>
    <t>11.60.19</t>
  </si>
  <si>
    <t>LÂMPADA BULBO LED 9W 800 LUMENS BASE E27</t>
  </si>
  <si>
    <t>11.60.20</t>
  </si>
  <si>
    <t>LÂMPADA BULBO LED 13W 1500 LUMENS BASE E27</t>
  </si>
  <si>
    <t>11.60.50</t>
  </si>
  <si>
    <t>11.60.51</t>
  </si>
  <si>
    <t>LÂMPADA TUBULAR LED 18W 1800 LUMENS SOQUETE G13 120CM</t>
  </si>
  <si>
    <t>11.61</t>
  </si>
  <si>
    <t>PADRAO CEMIG AEREO EM MURETA - LADO OPOSTO À REDE</t>
  </si>
  <si>
    <t>11.61.02</t>
  </si>
  <si>
    <t>TIPO A1, CARGA INSTALADA ATÉ 5,0KW (1F+N)</t>
  </si>
  <si>
    <t>11.61.03</t>
  </si>
  <si>
    <t>TIPO A2, CARGA INSTALADA DE 5,1KW ATÉ 6,5KW (1F+N)</t>
  </si>
  <si>
    <t>11.61.04</t>
  </si>
  <si>
    <t>TIPO A3, CARGA INSTALADA DE 6,3KW ATÉ 10,0KW (1F+N)</t>
  </si>
  <si>
    <t>11.61.05</t>
  </si>
  <si>
    <t>TIPO B1, CARGA INSTALADA ATÉ 10,0KW (2F+N)</t>
  </si>
  <si>
    <t>11.61.06</t>
  </si>
  <si>
    <t>TIPO B2, CARGA INSTALADA DE 10,1 ATÉ 15,0KW (2F+N)</t>
  </si>
  <si>
    <t>11.61.07</t>
  </si>
  <si>
    <t>TIPO C1, DEMANDA PROVÁVEL ATÉ 15,0KW (3F+N)</t>
  </si>
  <si>
    <t>11.61.08</t>
  </si>
  <si>
    <t>TIPO C2, DEMANDA PROVÁVEL DE 15,1 ATÉ 23,0KW (3F+N)</t>
  </si>
  <si>
    <t>11.61.09</t>
  </si>
  <si>
    <t>TIPO C3, DEMANDA PROVÁVEL DE 23,1 ATÉ 27,0KW (3F+N)</t>
  </si>
  <si>
    <t>11.61.10</t>
  </si>
  <si>
    <t>TIPO C4, DEMANDA PROVÁVEL DE 27,1 ATÉ 38,0KW (3F+N)</t>
  </si>
  <si>
    <t>11.61.11</t>
  </si>
  <si>
    <t>TIPO C5, DEMANDA PROVÁVEL DE 38,1 ATÉ 47,0KW (3F+N)</t>
  </si>
  <si>
    <t>11.61.12</t>
  </si>
  <si>
    <t>TIPO C6, DEMANDA PROVÁVEL DE 47,1 ATÉ 57,0KW (3F+N)</t>
  </si>
  <si>
    <t>11.61.13</t>
  </si>
  <si>
    <t>TIPO C7, DEMANDA PROVÁVEL DE 57,1 ATÉ 66,0KW (3F+N)</t>
  </si>
  <si>
    <t>11.61.14</t>
  </si>
  <si>
    <t>TIPO C8, DEMANDA PROVÁVEL DE 66,1 ATÉ 75,0KW (3F+N)</t>
  </si>
  <si>
    <t>11.62</t>
  </si>
  <si>
    <t>PADRAO CEMIG AEREO EM MURETA - MESMO LADO DA REDE</t>
  </si>
  <si>
    <t>11.62.02</t>
  </si>
  <si>
    <t>11.62.03</t>
  </si>
  <si>
    <t>11.62.04</t>
  </si>
  <si>
    <t>11.62.05</t>
  </si>
  <si>
    <t>11.62.06</t>
  </si>
  <si>
    <t>11.62.07</t>
  </si>
  <si>
    <t>11.62.08</t>
  </si>
  <si>
    <t>11.62.09</t>
  </si>
  <si>
    <t>11.62.10</t>
  </si>
  <si>
    <t>11.62.11</t>
  </si>
  <si>
    <t>11.62.12</t>
  </si>
  <si>
    <t>11.62.13</t>
  </si>
  <si>
    <t>11.62.14</t>
  </si>
  <si>
    <t>11.80</t>
  </si>
  <si>
    <t>FIOS E CABOS PARA TELEFONIA</t>
  </si>
  <si>
    <t>11.80.01</t>
  </si>
  <si>
    <t>TELEFONICO TIPO FI 2 X 0,6 MM2 PADRAO TELEBRAS</t>
  </si>
  <si>
    <t>11.80.02</t>
  </si>
  <si>
    <t>CABO CI50.10</t>
  </si>
  <si>
    <t>11.80.03</t>
  </si>
  <si>
    <t>CABO CI50.20</t>
  </si>
  <si>
    <t>11.80.04</t>
  </si>
  <si>
    <t>CABO CI50.30</t>
  </si>
  <si>
    <t>11.80.05</t>
  </si>
  <si>
    <t>CABO CI50.50</t>
  </si>
  <si>
    <t>11.80.07</t>
  </si>
  <si>
    <t>CABO CCE-APL-50.2</t>
  </si>
  <si>
    <t>11.80.09</t>
  </si>
  <si>
    <t>CABO CCE-APL-50.4</t>
  </si>
  <si>
    <t>11.80.11</t>
  </si>
  <si>
    <t>CABO CCE-APL-50.6</t>
  </si>
  <si>
    <t>11.80.12</t>
  </si>
  <si>
    <t>CABO CTP-APL-5N 50.10</t>
  </si>
  <si>
    <t>11.80.13</t>
  </si>
  <si>
    <t>CABO CTP-APL-5N 50.20</t>
  </si>
  <si>
    <t>11.80.14</t>
  </si>
  <si>
    <t>CABO CTP-APL-5N 50.30</t>
  </si>
  <si>
    <t>11.80.15</t>
  </si>
  <si>
    <t>CABO CTP-APL-5N 50.50</t>
  </si>
  <si>
    <t>11.80.20</t>
  </si>
  <si>
    <t>CABO UTP 4 PARES-CATEGORIA 5E-FURUKAWA OU EQUIVALENTE</t>
  </si>
  <si>
    <t>11.81</t>
  </si>
  <si>
    <t>TOMADAS PADRAO PARA TELECOMUNICACOES</t>
  </si>
  <si>
    <t>11.81.02</t>
  </si>
  <si>
    <t>TOMADA 4P PARA TELEFONE R.5003 S/ PLACA</t>
  </si>
  <si>
    <t>11.81.03</t>
  </si>
  <si>
    <t>TOMADA RJ11 C/ PLACA P/ CAIXA 4"X2" - SILENTOQUE OU EQUIVALENTE</t>
  </si>
  <si>
    <t>11.81.09</t>
  </si>
  <si>
    <t>PLACA 2X4" COM FURO CENTRAL PARA TOMADA JACK</t>
  </si>
  <si>
    <t>11.82</t>
  </si>
  <si>
    <t>ACESSORIOS PARA INSTALAÇAO TELEFONICA/INFORMATICA</t>
  </si>
  <si>
    <t>11.82.01</t>
  </si>
  <si>
    <t>ANEL GUIA AGS-1</t>
  </si>
  <si>
    <t>11.82.05</t>
  </si>
  <si>
    <t>ANEL GUIA AGS-5</t>
  </si>
  <si>
    <t>11.82.06</t>
  </si>
  <si>
    <t>CABO COAXIAL P/ ANTENA OU EQUIVALENTE</t>
  </si>
  <si>
    <t>11.82.07</t>
  </si>
  <si>
    <t>11.82.10</t>
  </si>
  <si>
    <t>11.82.15</t>
  </si>
  <si>
    <t>ABRAÇADEIRA BC-1</t>
  </si>
  <si>
    <t>11.82.16</t>
  </si>
  <si>
    <t>ABRAÇADEIRA BC-2</t>
  </si>
  <si>
    <t>11.82.17</t>
  </si>
  <si>
    <t>ABRAÇADEIRA BC-3</t>
  </si>
  <si>
    <t>11.82.18</t>
  </si>
  <si>
    <t>ABRAÇADEIRA BC-4</t>
  </si>
  <si>
    <t>11.82.20</t>
  </si>
  <si>
    <t>11.82.21</t>
  </si>
  <si>
    <t>11.82.50</t>
  </si>
  <si>
    <t>TOMADA RJ 45 S/ PLACA</t>
  </si>
  <si>
    <t>11.82.54</t>
  </si>
  <si>
    <t>11.82.55</t>
  </si>
  <si>
    <t>BLOCO PARA 50 PARES K110-50SS OU EQUIVALENTE</t>
  </si>
  <si>
    <t>11.82.56</t>
  </si>
  <si>
    <t>11.82.57</t>
  </si>
  <si>
    <t>CALHA COM 4 TOMADAS 19"</t>
  </si>
  <si>
    <t>11.82.58</t>
  </si>
  <si>
    <t>PATCH CORDS TIPO 110-CATEG.5E-REF.K-PC5E15-1,5M OU EQUIVALENTE</t>
  </si>
  <si>
    <t>11.82.59</t>
  </si>
  <si>
    <t>PATCH CORDS TIPO RJ45-CATEG.E-REF.K-PC5E-1,5M OU EQUIVALENTE</t>
  </si>
  <si>
    <t>11.82.60</t>
  </si>
  <si>
    <t>MODULO HITOP EMBUTIR, 19" 16U OU EQUIVALENTE</t>
  </si>
  <si>
    <t>11.82.62</t>
  </si>
  <si>
    <t>PAINEL CEGO, REF. KN-BLIND DA PLP OU EQUIVALENTE</t>
  </si>
  <si>
    <t>11.82.64</t>
  </si>
  <si>
    <t>ORGANIZADOR DE CABOS 1U</t>
  </si>
  <si>
    <t>11.82.66</t>
  </si>
  <si>
    <t>PATCH PAINEL 24 PORTAS CATEG.5E MAXITELECOM OU EQUIVALENTE</t>
  </si>
  <si>
    <t>11.82.67</t>
  </si>
  <si>
    <t>PATCH PAINEL 48 PORTAS CATEG.5E MAXITELECOM OU EQUIVALENTE</t>
  </si>
  <si>
    <t>11.82.70</t>
  </si>
  <si>
    <t>IDENTIF. TESTE E CERTIFICACAO PONTOS REDE LOGICA OU EQUIVALENTE</t>
  </si>
  <si>
    <t>11.83</t>
  </si>
  <si>
    <t>ATERRAMENTO PARA INSTALAÇAO</t>
  </si>
  <si>
    <t>11.83.01</t>
  </si>
  <si>
    <t>HASTE DE ATERRAMENTO DE AÇO COBREADO 15MM X 2400MM</t>
  </si>
  <si>
    <t>11.83.02</t>
  </si>
  <si>
    <t>CONECTOR CABO HASTE CHT-1 DE ATERRAMENTO P.TELEMAR</t>
  </si>
  <si>
    <t>11.83.11</t>
  </si>
  <si>
    <t>HASTE DE ATERRAMENTO AÇO GALV. 3/4" X 3,0 MM</t>
  </si>
  <si>
    <t>11.83.13</t>
  </si>
  <si>
    <t>HASTE ATERRAMENTO AÇO ZINCADO 25X25X2500MM P.CEMIG</t>
  </si>
  <si>
    <t>11.83.14</t>
  </si>
  <si>
    <t>HASTE ATERRAMENTO 17MM X 2400 MM</t>
  </si>
  <si>
    <t>11.84</t>
  </si>
  <si>
    <t>CAIXAS PARA INSTALAÇAO TELEFONICA</t>
  </si>
  <si>
    <t>11.84.01</t>
  </si>
  <si>
    <t>P20 20X20X20 CM - FERRO FUNDIDO</t>
  </si>
  <si>
    <t>11.84.02</t>
  </si>
  <si>
    <t>R1 35X60X50 CM P.TELEBRAS INCLUSIVE ARO E TAMPA</t>
  </si>
  <si>
    <t>11.84.03</t>
  </si>
  <si>
    <t>R2 107X52X50 CM - ALVEN. E CONC. TAMPA TIPO TR2-FF</t>
  </si>
  <si>
    <t>11.85</t>
  </si>
  <si>
    <t>CX INTERNA METAL.-EMBUTIR/SOBREPOR - TELEFONIA</t>
  </si>
  <si>
    <t>11.85.01</t>
  </si>
  <si>
    <t>Nº2 (20X20X12)CM, C/ PORTA E FUNDO DE MADEIRA</t>
  </si>
  <si>
    <t>11.85.02</t>
  </si>
  <si>
    <t>Nº3 (40X40X12)CM, C/ PORTA E FUNDO DE MADEIRA</t>
  </si>
  <si>
    <t>11.85.03</t>
  </si>
  <si>
    <t>Nº4 (60X60X12)CM, C/ PORTA E FUNDO DE MADEIRA</t>
  </si>
  <si>
    <t>11.85.04</t>
  </si>
  <si>
    <t>Nº5 (80X80X12)CM, C/ PORTA E FUNDO DE MADEIRA</t>
  </si>
  <si>
    <t>11.85.05</t>
  </si>
  <si>
    <t>Nº6 (100X100X12)CM, C/ PORTA E FUNDO DE MADEIRA</t>
  </si>
  <si>
    <t>11.91</t>
  </si>
  <si>
    <t>CONDUTORES DE ATERRAMENTO</t>
  </si>
  <si>
    <t>11.91.02</t>
  </si>
  <si>
    <t>CABO DE COBRE NU # 10MM2</t>
  </si>
  <si>
    <t>11.91.03</t>
  </si>
  <si>
    <t>CABO DE COBRE NU # 16 MM2</t>
  </si>
  <si>
    <t>11.91.04</t>
  </si>
  <si>
    <t>CABO DE COBRE NU # 25 MM2</t>
  </si>
  <si>
    <t>11.91.05</t>
  </si>
  <si>
    <t>CABO DE COBRE NU # 35 MM2</t>
  </si>
  <si>
    <t>11.91.06</t>
  </si>
  <si>
    <t>CABO DE COBRE NU # 50 MM2</t>
  </si>
  <si>
    <t>11.91.09</t>
  </si>
  <si>
    <t>CABO DE COBRE NU # 70MM2</t>
  </si>
  <si>
    <t>11.92</t>
  </si>
  <si>
    <t>PROTECAO EXTERNA - CONTRA DESCARGA ATMOSFERICA</t>
  </si>
  <si>
    <t>11.92.01</t>
  </si>
  <si>
    <t>11.92.02</t>
  </si>
  <si>
    <t>CONECTOR DE BRONZE C/FURO VERTICAL P/CAPTOR</t>
  </si>
  <si>
    <t>11.92.03</t>
  </si>
  <si>
    <t>CAIXA EQUALIZACAO DE POLIPROPILENO 180X145MM B.6MM</t>
  </si>
  <si>
    <t>11.92.04</t>
  </si>
  <si>
    <t>11.92.05</t>
  </si>
  <si>
    <t>BISNAGA DE POLIURETANO SIKAFLEX 300ML</t>
  </si>
  <si>
    <t>11.92.06</t>
  </si>
  <si>
    <t>11.92.07</t>
  </si>
  <si>
    <t>11.92.08</t>
  </si>
  <si>
    <t>CX MET.(38X32)CM C/PLACA DE COBRE P/EQUALIZACAO</t>
  </si>
  <si>
    <t>11.92.09</t>
  </si>
  <si>
    <t>TERMINAL AEREO EM LATAO SEXT. 5/16X250 TEL-023</t>
  </si>
  <si>
    <t>11.92.11</t>
  </si>
  <si>
    <t>FIXADOR OMEGA EM LATAO P/CABO 35 MM2</t>
  </si>
  <si>
    <t>11.92.12</t>
  </si>
  <si>
    <t>GRAMPO TIPO X ESTAMPADO COBRE 35 MM2</t>
  </si>
  <si>
    <t>11.92.13</t>
  </si>
  <si>
    <t>PRESILHA LATAO 16 MM2 FURO C/DIAMETRO DE 5MM</t>
  </si>
  <si>
    <t>11.92.14</t>
  </si>
  <si>
    <t>FIXADOR OMEGA EM LATAO P/CABO DE COBRE 16/25MM2</t>
  </si>
  <si>
    <t>11.92.15</t>
  </si>
  <si>
    <t>11.92.16</t>
  </si>
  <si>
    <t>TERMINAL DE 1 COMPRESSAO 1 FURO DE 16 MM2</t>
  </si>
  <si>
    <t>11.92.17</t>
  </si>
  <si>
    <t>CAIXA DE EQUALIZACAO 20X20CM C/9TERMINAIS BARR.6MM</t>
  </si>
  <si>
    <t>11.92.18</t>
  </si>
  <si>
    <t>HASTE ALTA CAMADA 254 MICRONS 5/8"X2,40M</t>
  </si>
  <si>
    <t>11.92.19</t>
  </si>
  <si>
    <t>TERMINAL DE 1 COMPRESSAO 1 FURO 35 MM2</t>
  </si>
  <si>
    <t>11.92.20</t>
  </si>
  <si>
    <t>TERMINAL DE COMPRESSAO EM COBRE ESTANHADO TEL-5035 OU EQUIVALENTE</t>
  </si>
  <si>
    <t>11.92.21</t>
  </si>
  <si>
    <t>11.92.22</t>
  </si>
  <si>
    <t>PORCA SEXTAVADA EM AÇO INOX REF. TEL-5414 OU EQUIVALENTE</t>
  </si>
  <si>
    <t>11.92.23</t>
  </si>
  <si>
    <t>11.92.24</t>
  </si>
  <si>
    <t>ABRACADEIRA PVC TIPO COLAR 1"</t>
  </si>
  <si>
    <t>11.92.25</t>
  </si>
  <si>
    <t>BARRA CHATA DE ALUMINIO 7/8"X1/8"X3000MM</t>
  </si>
  <si>
    <t>11.92.26</t>
  </si>
  <si>
    <t>MASTRO DN = 1 1/2" 3M</t>
  </si>
  <si>
    <t>11.92.27</t>
  </si>
  <si>
    <t>PARA RAIO TIPO FRANKLIN 4PONTAS LATAO CROMADO350MM</t>
  </si>
  <si>
    <t>11.92.28</t>
  </si>
  <si>
    <t>ARRUELA DE PRESSAO EM ACO INOX REF. TEL-5303 OU EQUIVALENTE</t>
  </si>
  <si>
    <t>11.92.30</t>
  </si>
  <si>
    <t>CX.INSPECAO EM PVC 300X300MM TAMPA FOFO TIPO SOLO</t>
  </si>
  <si>
    <t>11.92.31</t>
  </si>
  <si>
    <t>CONECTOR DE PRESSAO 35MM2 TEL-5015/EQUIVALENTE OU EQUIVALENTE</t>
  </si>
  <si>
    <t>11.92.32</t>
  </si>
  <si>
    <t>BARRA GALVANIZADA A FOGO DIAM. 3/8"X3,4M (RE-BAR)</t>
  </si>
  <si>
    <t>11.92.33</t>
  </si>
  <si>
    <t>TERMINAL EM LATAO 16-50MM2 TEL-5099 OU EQUIVALENTE</t>
  </si>
  <si>
    <t>11.92.34</t>
  </si>
  <si>
    <t>SUPORTE EM LATAO DIAMETRO 1/4"</t>
  </si>
  <si>
    <t>11.92.42</t>
  </si>
  <si>
    <t>CAIXA DE EQUALIZACAO 40X40X15CM COM 11 TERMINAIS</t>
  </si>
  <si>
    <t>11.92.43</t>
  </si>
  <si>
    <t>MOLDE PPS 35-2 PARA SOLDA EXOTERMICA</t>
  </si>
  <si>
    <t>11.92.44</t>
  </si>
  <si>
    <t>CARTUCHO Nº45 PARA SOLDA EXOTERMICA</t>
  </si>
  <si>
    <t>11.92.45</t>
  </si>
  <si>
    <t>FORNECIMENTO DE ALICATE PEQUENO Z-200 PARA UTILIZAÇÃO EM MOLDE DE SOLDA EXOTÉRMICA</t>
  </si>
  <si>
    <t>11.92.46</t>
  </si>
  <si>
    <t>SELANTE ELASTICO MONOCOMPONENTE A BASE DE POLIURETANO PARA JUNTAS DIVERSAS 310ML</t>
  </si>
  <si>
    <t>11.92.48</t>
  </si>
  <si>
    <t>TERMINAL COMPRES.COBRE ESTANH. 1 FURO 50MM TEL5050 OU EQUIVALENTE</t>
  </si>
  <si>
    <t>11.92.49</t>
  </si>
  <si>
    <t>CARTUCHO P/ SOLDA NUMERO 115 TEL-99115 OU EQUIVALENTE</t>
  </si>
  <si>
    <t>11.93</t>
  </si>
  <si>
    <t>PROTECAO INTERNA - CONTRA SURTO</t>
  </si>
  <si>
    <t>11.93.02</t>
  </si>
  <si>
    <t>12</t>
  </si>
  <si>
    <t>MARCENARIA</t>
  </si>
  <si>
    <t>12.05</t>
  </si>
  <si>
    <t>KIT PORTA PRONTA</t>
  </si>
  <si>
    <t>12.05.01</t>
  </si>
  <si>
    <t>KIT PORTA PRONTA, COMPLETA, VÃO LIVRE 60X210CM, ESPUMA EXPANSIVA PARCIAL, FORNECIMENTO E INSTALAÇÃO ADP REF 90788</t>
  </si>
  <si>
    <t>12.05.02</t>
  </si>
  <si>
    <t>KIT PORTA PRONTA, COMPLETA, VÃO LIVRE 70X210CM, ESPUMA EXPANSIVA PARCIAL, FORNECIMENTO E INSTALAÇÃO ADP REF 90789</t>
  </si>
  <si>
    <t>12.05.03</t>
  </si>
  <si>
    <t>KIT PORTA PRONTA, COMPLETA, VÃO LIVRE 80X210CM, ESPUMA EXPANSIVA PARCIAL, FORNECIMENTO E INSTALAÇÃO ADP REF 90790</t>
  </si>
  <si>
    <t>12.05.04</t>
  </si>
  <si>
    <t>KIT PORTA PRONTA, COMPLETA, VÃO LIVRE 90X210CM, ESPUMA EXPANSIVA TOTAL, FORNECIMENTO E INSTALAÇÃO ADP REF 100675</t>
  </si>
  <si>
    <t>12.06</t>
  </si>
  <si>
    <t>CONJUNTO PORTA, MARCO, ALIZAR E FECHADURA</t>
  </si>
  <si>
    <t>12.06.01</t>
  </si>
  <si>
    <t>PORTA COMPLETA (PORTA COM DOBRADIÇAS, MARCO, ALIZAR E FECHADURA) 60X210CM, FORNECIMENTO E INSTALAÇÃO REF 90841</t>
  </si>
  <si>
    <t>12.06.02</t>
  </si>
  <si>
    <t>PORTA COMPLETA (PORTA COM DOBRADIÇAS, MARCO, ALIZAR E FECHADURA) 70X210CM, FORNECIMENTO E INSTALAÇÃO REF 90842</t>
  </si>
  <si>
    <t>12.06.03</t>
  </si>
  <si>
    <t>PORTA COMPLETA (PORTA COM DOBRADIÇAS, MARCO, ALIZAR E FECHADURA) 80X210CM, FORNECIMENTO E INSTALAÇÃO REF 90843</t>
  </si>
  <si>
    <t>12.06.04</t>
  </si>
  <si>
    <t>PORTA COMPLETA (PORTA COM DOBRADIÇAS, MARCO, ALIZAR E FECHADURAS) 90X210CM, FORNECIMENTO E INSTALAÇÃO REF 90844</t>
  </si>
  <si>
    <t>12.07</t>
  </si>
  <si>
    <t>PORTAS DE MADEIRA</t>
  </si>
  <si>
    <t>12.07.01</t>
  </si>
  <si>
    <t>FOLHA DE PORTA DE MADEIRA PARA VÃO 60X210CM, E=35MM, NUCLEO SARRAFEADO, INC. DOBRADIÇA, FORNECIMENTO E INSTALAÇÃO ADP REF 90820</t>
  </si>
  <si>
    <t>12.07.02</t>
  </si>
  <si>
    <t>FOLHA DE PORTA DE MADEIRA PARA VÃO 70X210CM, E=35MM, NUCLEO SARRAFEADO, INC. DOBRADIÇA, FORNECIMENTO E INSTALAÇÃO ADP REF 90821</t>
  </si>
  <si>
    <t>12.07.03</t>
  </si>
  <si>
    <t>FOLHA DE PORTA DE MADEIRA PARA VÃO 80X210CM, E=35MM, NUCLEO SARRAFEADO, INC. DOBRADIÇA, FORNECIMENTO E INSTALAÇÃO ADP REF 90822</t>
  </si>
  <si>
    <t>12.07.04</t>
  </si>
  <si>
    <t>FOLHA DE PORTA DE MADEIRA PARA VÃO 90X210CM, E=35MM, NUCLEO SARRAFEADO, INC. DOBRADIÇA, FORNECIMENTO E INSTALAÇÃO ADP REF 90823</t>
  </si>
  <si>
    <t>12.08</t>
  </si>
  <si>
    <t>MARCO E ALIZARES</t>
  </si>
  <si>
    <t>12.08.01</t>
  </si>
  <si>
    <t>MARCO DE MADEIRA PARA PORTAS, FIXADO COM ARGAMASSA, SEM ALIZARES, FORNECIMENTO E INSTALAÇÃO REF 90806</t>
  </si>
  <si>
    <t>12.08.02</t>
  </si>
  <si>
    <t>ALIZAR L=7CM PARA PORTA, FIXADO COM PREGOS, FORNECIMENTO E INSTALAÇÃO REF 100659</t>
  </si>
  <si>
    <t>12.50</t>
  </si>
  <si>
    <t>FECHADURA, TARJETA E DOBRADIÇA</t>
  </si>
  <si>
    <t>12.50.01</t>
  </si>
  <si>
    <t>FECHADURA COMPLETA PARA PORTAS EXTERNAS, FORNECIMENTO E INSTALAÇÃO REF 90830</t>
  </si>
  <si>
    <t>12.50.02</t>
  </si>
  <si>
    <t>FECHADURA COMPLETA PARA PORTAS INTERNAS, FORNECIMENTO E INSTALAÇÃO REF 90830</t>
  </si>
  <si>
    <t>12.50.03</t>
  </si>
  <si>
    <t>FECHADURA COMPLETA PARA PORTAS DE BANHEIRO, FORNECIMENTO E INSTALAÇÃO REF 90830</t>
  </si>
  <si>
    <t>12.50.04</t>
  </si>
  <si>
    <t>FECHADURA COMPLETA PARA PORTAS INTERNAS/EXTERNAS, FORNECIMENTO E INSTALAÇÃO REF 90830</t>
  </si>
  <si>
    <t>12.50.06</t>
  </si>
  <si>
    <t>TRINCO TARJETA PARA PORTAS, FORNECIMENTO E INSTALAÇÃO REF 100705</t>
  </si>
  <si>
    <t>12.50.07</t>
  </si>
  <si>
    <t>TARJETA LIVRE-OCUPADO PARA PORTAS, FORNECIMENTO E INSTALAÇÃO REF 100705</t>
  </si>
  <si>
    <t>13</t>
  </si>
  <si>
    <t>SERRALHERIA</t>
  </si>
  <si>
    <t>13.01</t>
  </si>
  <si>
    <t>JANELAS DE ALUMÍNIO</t>
  </si>
  <si>
    <t>13.01.01</t>
  </si>
  <si>
    <t>JANELAS DE ALUMÍNIO - MÁXIMO AR, COM VIDROS, BATENTES E FERRAGENS, SEM CONTRA MARCO REF 94569</t>
  </si>
  <si>
    <t>13.01.02</t>
  </si>
  <si>
    <t>JANELAS DE ALUMÍNIO DE CORRER, 2 FOLHAS, COM VIDROS, BATENTES E FERRAGENS, SEM CONTRA MARCO REF 94570</t>
  </si>
  <si>
    <t>13.01.03</t>
  </si>
  <si>
    <t>JANELAS DE ALUMÍNIO DE CORRER, 3 FOLHAS, 2 VENEZIANAS, 1 COM VIDRO, BATENTES E FERRAGENS, SEM CONTRA MARCO REF 94572</t>
  </si>
  <si>
    <t>13.01.04</t>
  </si>
  <si>
    <t>JANELAS DE ALUMÍNIO DE CORRER, 4 FOLHAS, COM VIDROS, BATENTES E FERRAGENS, SEM CONTRA MARCO REF 94573</t>
  </si>
  <si>
    <t>13.01.05</t>
  </si>
  <si>
    <t>JANELAS DE ALUMÍNIO DE CORRER, 6 FOLHAS(2 VENEZIANAS FIXAS, 2 DE CORRER, 2 COM VIDRO) BATENTES E FERRAGENS, SEM CONTRA MARCO REF 94580</t>
  </si>
  <si>
    <t>13.01.10</t>
  </si>
  <si>
    <t>13.02</t>
  </si>
  <si>
    <t>PORTAS DE ALUMÍNIO</t>
  </si>
  <si>
    <t>13.02.01</t>
  </si>
  <si>
    <t>PORTA DE ALUMÍNIO DE ABRIR COM LAMBRI, FIXAÇÃO COM PARAFUSOS ADP REF 91338</t>
  </si>
  <si>
    <t>13.31</t>
  </si>
  <si>
    <t>PORTAO EM TELA</t>
  </si>
  <si>
    <t>13.31.11</t>
  </si>
  <si>
    <t>PORTÃO COM TUBOS E TELAS DE AÇO, 1 FOLHA - CHUMBADO EM ESTRUTURA - FORNECIMENTO E INSTALAÇÃO</t>
  </si>
  <si>
    <t>13.31.12</t>
  </si>
  <si>
    <t>PORTÃO COM TUBOS E TELAS DE AÇO, 1 FOLHA - SOLDADO EM ESTRUTURA - FORNECIMENTO E INSTALAÇÃO</t>
  </si>
  <si>
    <t>13.31.13</t>
  </si>
  <si>
    <t>PORTÃO COM TUBOS E TELAS DE AÇO, 2 FOLHAS - CHUMBADO EM ESTRUTURA - FORNECIMENTO E INSTALAÇÃO</t>
  </si>
  <si>
    <t>13.31.14</t>
  </si>
  <si>
    <t>PORTÃO COM TUBOS E TELAS DE AÇO, 2 FOLHAS - SOLDADO EM ESTRUTURA - FORNECIMENTO E INSTALAÇÃO</t>
  </si>
  <si>
    <t>13.31.51</t>
  </si>
  <si>
    <t>PORTÃO COM TUBOS (2") E TELAS DE AÇO, 1 FOLHA, 1,10 X 2,25M - PADRÃO SUDECAP - PRODUÇÃO EM SERRALHERIA</t>
  </si>
  <si>
    <t>13.31.52</t>
  </si>
  <si>
    <t>PORTÃO COM TUBOS (2") E TELAS DE AÇO, 2 FOLHAS, 3,00 X 2,25M - PADRÃO SUDECAP - PRODUÇÃO EM SERRALHERIA</t>
  </si>
  <si>
    <t>13.31.53</t>
  </si>
  <si>
    <t>DOBRADIÇA TUBULAR DE GIRO PARA PORTÃO DE TUBO (2") E TELA DE AÇO</t>
  </si>
  <si>
    <t>13.38</t>
  </si>
  <si>
    <t>GRADES</t>
  </si>
  <si>
    <t>13.38.04</t>
  </si>
  <si>
    <t>GRADE EM FERRO FIXADO EM VÃOS DE JANELAS ADP REF 99861</t>
  </si>
  <si>
    <t>13.38.27</t>
  </si>
  <si>
    <t>GRADIL NYLOFOR H=1.03 M INCLUSIVE POSTE OU EQUIVALENTE</t>
  </si>
  <si>
    <t>13.38.28</t>
  </si>
  <si>
    <t>GRADIL NYLOFOR H=1.53 M INCLUSIVE POSTE OU EQUIVALENTE</t>
  </si>
  <si>
    <t>13.38.29</t>
  </si>
  <si>
    <t>GRADIL NYLOFOR H=2.03 M INCLUSIVE POSTE OU EQUIVALENTE</t>
  </si>
  <si>
    <t>13.38.30</t>
  </si>
  <si>
    <t>GRADIL NYLOFOR H=2.43 M INCLUSIVE POSTE OU EQUIVALENTE</t>
  </si>
  <si>
    <t>13.40</t>
  </si>
  <si>
    <t>GUARDA-CORPO E CORRIMAO</t>
  </si>
  <si>
    <t>13.40.53</t>
  </si>
  <si>
    <t>BARRA DE APOIO EM AÇO INOX P/LAVATÓRIO RETANGULAR D=32MM L=49X64X49CM E=1,5MM (ABNT NBR 9050:2020)</t>
  </si>
  <si>
    <t>13.40.55</t>
  </si>
  <si>
    <t>BARRA DE APOIO EM AÇO INOX P/LAVATÓRIO DE CANTO D=32MM E=1,5MM (ABNT NBR 9050:2020)</t>
  </si>
  <si>
    <t>13.40.56</t>
  </si>
  <si>
    <t>BARRA DE APOIO EM AÇO INOX RETA D=32MM L=80CM E=1,5MM (ABNT NBR 9050:2020)</t>
  </si>
  <si>
    <t>13.40.57</t>
  </si>
  <si>
    <t>BARRA DE APOIO EM AÇO INOX LATERAL COM REFORÇO D=32MM L= 80CM E=1,5MM (ABNT NBR 9050:2020)</t>
  </si>
  <si>
    <t>13.40.58</t>
  </si>
  <si>
    <t>BARRA DE APOIO EM AÇO INOX EM "L" D=32MM 70X70CM E=1,5MM (ABNT NBR 9050:2020)</t>
  </si>
  <si>
    <t>13.40.59</t>
  </si>
  <si>
    <t>BARRA DE APOIO EM AÇO INOX RETA D=32MM L=40CM E=1,5MM (ABNT NBR 9050:2020)</t>
  </si>
  <si>
    <t>13.40.65</t>
  </si>
  <si>
    <t>BARRA APOIO DEFICIENTE TUBO METAL.CROMADO D=1 1/2"</t>
  </si>
  <si>
    <t>13.40.81</t>
  </si>
  <si>
    <t>GUARDA-CORPO COM PILARETES DE CONCRETO D=150MM A CADA 150 CM E 7 TUBOS GALV. 1 1/4 " E FECHAMENTO INFERIOR EM TELA DE ARAME ONDULADO GALV. FIO Nº 12, TUBO INDUSTRIAL CHAPA 14 - 2,00 M (NBR 6591)</t>
  </si>
  <si>
    <t>13.40.82</t>
  </si>
  <si>
    <t>GUARDA CORPO MOD. “TUBOS VERTICAIS”, COM MONTANTES D=2”, FIXAÇÃO A CADA 144 CM, TUBOS VERTICAIS INTERMEDIÁRIOS D= 1 1/4", TUBO INDUSTRIAL CHAPA 16 - 1,50 MM (NBR 6591)</t>
  </si>
  <si>
    <t>13.40.83</t>
  </si>
  <si>
    <t>GUARDA CORPO MOD. “TUBOS VERTICAIS”, COM MONTANTES D=2”, FIXAÇÃO A CADA 144 CM, TUBOS VERTICAIS INTERMEDIÁRIOS D= 1 1/4", CORRIMÃO DUPLO, TUBO INDUSTRIAL CHAPA 16 - 1,50 MM (NBR 6591)</t>
  </si>
  <si>
    <t>13.40.84</t>
  </si>
  <si>
    <t>GUARDA-CORPO MOD. “TIPO TELA”, COM MONTANTES D=2”, A CADA 100 CM E FECHAMENTO EM TELA DE ARAME ONDULADO GALV. FIO Nº 12, FIXADA COM CANTONEIRAS E BARRAS CHATAS, TUBO INDUSTRIAL CHAPA 16 - 1,50 MM (NBR 6591)</t>
  </si>
  <si>
    <t>13.40.85</t>
  </si>
  <si>
    <t>GUARDA-CORPO MOD. “TIPO TELA”, COM MONTANTES D=2”, A CADA 100 CM E FECHAMENTO EM TELA DE ARAME ONDULADO GALV. FIO Nº 12, FIXADA COM CANTONEIRAS E BARRAS CHATAS, CORRIMÃO DUPLO, TUBO INDUSTRIAL CHAPA 16 - 1,50 MM (NBR 6591)</t>
  </si>
  <si>
    <t>13.55</t>
  </si>
  <si>
    <t>ACESSORIOS E PEÇAS COMPLEMENTARES</t>
  </si>
  <si>
    <t>13.55.01</t>
  </si>
  <si>
    <t>ALÇAPAO - 60X60 CM, CAIXILHO CHAPA 18</t>
  </si>
  <si>
    <t>13.55.02</t>
  </si>
  <si>
    <t>ALÇAPAO - 80X80 CM, CAIXILHO CHAPA 18</t>
  </si>
  <si>
    <t>13.55.21</t>
  </si>
  <si>
    <t>ESCADA MARINHEIRO-TB GALV.D=3/4" C/ GRADIL-TIPO 2</t>
  </si>
  <si>
    <t>13.55.30</t>
  </si>
  <si>
    <t>BATE-RODAS EM TUBO GALVANIZADO PINTADO D=3"</t>
  </si>
  <si>
    <t>13.91</t>
  </si>
  <si>
    <t>13.91.04</t>
  </si>
  <si>
    <t>ALAMBRADO PARA QUADRA ESPORTIVA, TUBOS HORIZONTAIS DE 2" E MONTANTES DE 3", E=2MM, H ATÉ 5,00M</t>
  </si>
  <si>
    <t>13.93</t>
  </si>
  <si>
    <t>GRELHAS DE AÇO</t>
  </si>
  <si>
    <t>13.93.01</t>
  </si>
  <si>
    <t>GRELHA DE AÇO 0,5X0,5 (CXL) PARA CAIXA PASSAGEM/INSPEÇÃO DE 0,3X0,3 (CXL)</t>
  </si>
  <si>
    <t>13.93.02</t>
  </si>
  <si>
    <t>GRELHA DE AÇO 0,6X0,6 (CXL) PARA CAIXA PASSAGEM/INSPEÇÃO DE 0,4X0,4 (CXL)</t>
  </si>
  <si>
    <t>13.93.03</t>
  </si>
  <si>
    <t>GRELHA DE AÇO 0,8X0,8 (CXL) PARA CAIXA PASSAGEM/INSPEÇÃO DE 0,6X0,6 (CXL)</t>
  </si>
  <si>
    <t>13.93.04</t>
  </si>
  <si>
    <t>GRELHA DE AÇO 1,0X1,0 (CXL) PARA CAIXA PASSAGEM/INSPEÇÃO DE 0,8X0,8 (CXL)</t>
  </si>
  <si>
    <t>13.93.05</t>
  </si>
  <si>
    <t>GRELHA DE AÇO 1,2X1,2 (CXL) PARA CAIXA PASSAGEM/INSPEÇÃO DE 1,0X1,0 (CXL)</t>
  </si>
  <si>
    <t>14</t>
  </si>
  <si>
    <t>14.05</t>
  </si>
  <si>
    <t>REVESTIMENTO COM ARGAMASSA DE CIMENTO, CAL E AREIA</t>
  </si>
  <si>
    <t>14.05.05</t>
  </si>
  <si>
    <t>CHAPISCO COM ARGAMASSA 1:3 CIM./AREIA, A COLHER</t>
  </si>
  <si>
    <t>14.05.07</t>
  </si>
  <si>
    <t>CHAPISCO COM ARGAMASSA 1:3 CIM./AREIA, A PENEIRA</t>
  </si>
  <si>
    <t>14.05.21</t>
  </si>
  <si>
    <t>EMBOÇO COM ARGAMASSA 1:6 CIMENTO E AREIA</t>
  </si>
  <si>
    <t>14.05.31</t>
  </si>
  <si>
    <t>REBOCO COM ARGAMASSA 1:7 CIMENTO E AREIA</t>
  </si>
  <si>
    <t>14.05.34</t>
  </si>
  <si>
    <t>REBOCO COM ARGAMASSA 1:4</t>
  </si>
  <si>
    <t>14.05.41</t>
  </si>
  <si>
    <t>REBOCO COM ARGAMASSA 1:4 E SIKA 1 /EQUIVALENTE</t>
  </si>
  <si>
    <t>14.05.43</t>
  </si>
  <si>
    <t>REBOCO COM ARGAMASSA 1:4 NATADO (BARRA LISA)</t>
  </si>
  <si>
    <t>14.05.61</t>
  </si>
  <si>
    <t>REBOCO TIPO MASSA FINA COM ARGAMASSA 1:7</t>
  </si>
  <si>
    <t>14.05.71</t>
  </si>
  <si>
    <t>SULCO NO REBOCO LARGURA=2CM</t>
  </si>
  <si>
    <t>14.05.77</t>
  </si>
  <si>
    <t>ABERTURA DE JUNTA EM ARGAMASSA DE REVEST.L=1 A 2CM</t>
  </si>
  <si>
    <t>14.06</t>
  </si>
  <si>
    <t>REVESTIMENTO COM ARGAMASSA ESPECIAL</t>
  </si>
  <si>
    <t>14.06.01</t>
  </si>
  <si>
    <t>REVESTIMENTO COM ARGAMASSA BARITADA</t>
  </si>
  <si>
    <t>14.07</t>
  </si>
  <si>
    <t>REVESTIMENTO INTERNO EM GESSO</t>
  </si>
  <si>
    <t>14.07.01</t>
  </si>
  <si>
    <t>REVESTIMENTO DE PAREDES INTERNAS E TETOS EM GESSO</t>
  </si>
  <si>
    <t>14.17</t>
  </si>
  <si>
    <t>REVESTIMENTO COM CERAMICA</t>
  </si>
  <si>
    <t>14.17.20</t>
  </si>
  <si>
    <t>REVESTIMENTO PAREDES INTERNAS EM CERAMICA ESMALTADA EXTRA, ÁREA ATÉ 2025 CM2 REF 87265</t>
  </si>
  <si>
    <t>14.17.21</t>
  </si>
  <si>
    <t>REVESTIMENTO PAREDES EXTERNAS EM CERAMICA ESMALTADA, ÁREA ATÉ 200 CM2 REF 104588</t>
  </si>
  <si>
    <t>14.21</t>
  </si>
  <si>
    <t>REVESTIMENTO COM PEDRA</t>
  </si>
  <si>
    <t>14.21.03</t>
  </si>
  <si>
    <t>ARREMATE EM ARDOSIA H=5CM</t>
  </si>
  <si>
    <t>14.21.05</t>
  </si>
  <si>
    <t>ARDOSIA 40 X 40 CM</t>
  </si>
  <si>
    <t>14.21.10</t>
  </si>
  <si>
    <t>MARMORE BRANCO NACIONAL, E= 2 CM</t>
  </si>
  <si>
    <t>14.21.11</t>
  </si>
  <si>
    <t>GRANITO CINZA CORUMBA E=2CM</t>
  </si>
  <si>
    <t>14.35</t>
  </si>
  <si>
    <t>COMPLEMENTO PARA ARREMATE CERAMICO</t>
  </si>
  <si>
    <t>14.35.02</t>
  </si>
  <si>
    <t>CANTONEIRA ALUMINIO P/ ACABAMENTO DE QUINA DS-020</t>
  </si>
  <si>
    <t>15</t>
  </si>
  <si>
    <t>PISOS, RODAPES, SOLEIRAS E PEITORIS</t>
  </si>
  <si>
    <t>15.02</t>
  </si>
  <si>
    <t>PISO DE TRANSIÇÃO</t>
  </si>
  <si>
    <t>15.02.05</t>
  </si>
  <si>
    <t>E= 6,0 CM, SEM JUNTA FCK&gt;= 20 MPA (MANUAL)</t>
  </si>
  <si>
    <t>15.02.07</t>
  </si>
  <si>
    <t>E=  8,0 CM, SEM JUNTA FCK &gt;= 20 MPA (MANUAL)</t>
  </si>
  <si>
    <t>15.02.09</t>
  </si>
  <si>
    <t>E= 10,0 CM, SEM JUNTA FCK &gt;= 20MPA</t>
  </si>
  <si>
    <t>15.02.15</t>
  </si>
  <si>
    <t>E=  6 CM, COM JUNTA DE MADEIRA DE 2 X 2 M</t>
  </si>
  <si>
    <t>15.02.17</t>
  </si>
  <si>
    <t>E=  8 CM, COM JUNTA DE MADEIRA DE 2 X 2 M</t>
  </si>
  <si>
    <t>15.02.19</t>
  </si>
  <si>
    <t>E= 10 CM, COM JUNTA DE MADEIRA DE 2 X 2 M</t>
  </si>
  <si>
    <t>15.04</t>
  </si>
  <si>
    <t>CONTRAPISO DESEMPENADO, COM ARG.1:3 SEM JUNTA</t>
  </si>
  <si>
    <t>15.04.05</t>
  </si>
  <si>
    <t>E= 2,0 CM</t>
  </si>
  <si>
    <t>15.04.06</t>
  </si>
  <si>
    <t>E= 2,5 CM</t>
  </si>
  <si>
    <t>15.04.07</t>
  </si>
  <si>
    <t>E= 3,0 CM</t>
  </si>
  <si>
    <t>15.05</t>
  </si>
  <si>
    <t>PISO CIMENT.DESEMP.FELTRADO,ARG.1:3,JUNTA PL.17X3M</t>
  </si>
  <si>
    <t>15.05.06</t>
  </si>
  <si>
    <t>E= 2,5 CM, COM JUNTA DE 2 X 2 M</t>
  </si>
  <si>
    <t>15.05.07</t>
  </si>
  <si>
    <t>E= 3,0 CM, COM JUNTA DE 2 X 2 M</t>
  </si>
  <si>
    <t>15.05.16</t>
  </si>
  <si>
    <t>E= 2,5 CM, COM JUNTA DE 1 X 1 M</t>
  </si>
  <si>
    <t>15.05.17</t>
  </si>
  <si>
    <t>E= 3,0 CM, COM JUNTA DE 1 X 1 M</t>
  </si>
  <si>
    <t>15.05.26</t>
  </si>
  <si>
    <t>E= 2,5 CM, COM JUNTA DE 0,60 X 0,60 M</t>
  </si>
  <si>
    <t>15.05.27</t>
  </si>
  <si>
    <t>E= 3,0 CM, COM JUNTA DE 0,60 X 0,60 M</t>
  </si>
  <si>
    <t>15.06</t>
  </si>
  <si>
    <t>PISO CIMENTADO NATADO COM ARGAMASSA 1:3, SEM JUNTA</t>
  </si>
  <si>
    <t>15.06.05</t>
  </si>
  <si>
    <t>15.06.06</t>
  </si>
  <si>
    <t>15.06.07</t>
  </si>
  <si>
    <t>15.07</t>
  </si>
  <si>
    <t>PISO CIMENTADO NATADO COM ARG.1:3 JUNTA PL. 17x3MM</t>
  </si>
  <si>
    <t>15.07.06</t>
  </si>
  <si>
    <t>E= 2,5 CM COM JUNTA DE 2 X 2 M</t>
  </si>
  <si>
    <t>15.07.07</t>
  </si>
  <si>
    <t>E= 3,0 CM COM JUNTA DE 2 X 2 M</t>
  </si>
  <si>
    <t>15.07.16</t>
  </si>
  <si>
    <t>E= 2,5 CM COM JUNTA DE 1 X 1 M</t>
  </si>
  <si>
    <t>15.07.17</t>
  </si>
  <si>
    <t>E= 3,0 CM COM JUNTA DE 1 X 1 M</t>
  </si>
  <si>
    <t>15.07.26</t>
  </si>
  <si>
    <t>E= 2,5 CM COM JUNTA DE 0,60 X 0,60 M</t>
  </si>
  <si>
    <t>15.07.27</t>
  </si>
  <si>
    <t>E= 3,0 CM COM JUNTA DE 0,60 X 0,60 M</t>
  </si>
  <si>
    <t>15.08</t>
  </si>
  <si>
    <t>PISO CIMENTADO ACAB. LISO ARGAMASSA 1:3 JUNTA SECA</t>
  </si>
  <si>
    <t>15.08.01</t>
  </si>
  <si>
    <t>15.08.02</t>
  </si>
  <si>
    <t>15.15</t>
  </si>
  <si>
    <t>15.15.05</t>
  </si>
  <si>
    <t>TACO DE IPE EXTRA 7 X 21 CM</t>
  </si>
  <si>
    <t>15.17</t>
  </si>
  <si>
    <t>PISO CERAMICO</t>
  </si>
  <si>
    <t>15.17.23</t>
  </si>
  <si>
    <t>ASSENTAMENTO PISO CERÂMICO, PLACAS ATÉ 2025 CM2, EM AMBIENTES DE ÁREA MENOR QUE 5 M2 REF 87246</t>
  </si>
  <si>
    <t>15.17.24</t>
  </si>
  <si>
    <t>ASSENTAMENTO PISO CERÂMICO, PLACAS ATÉ 2025 CM2, EM AMBIENTES DE ÁREA ENTRE 5 E 10 M2 REF 87247</t>
  </si>
  <si>
    <t>15.17.25</t>
  </si>
  <si>
    <t>ASSENTAMENTO PISO CERÂMICO, PLACAS ATÉ 2025 CM2, EM AMBIENTES DE ÁREA MAIOR QUE 10 M2 REF 87248</t>
  </si>
  <si>
    <t>15.20</t>
  </si>
  <si>
    <t>PISO DE PEDRA EM PLACAS</t>
  </si>
  <si>
    <t>15.20.05</t>
  </si>
  <si>
    <t>15.20.07</t>
  </si>
  <si>
    <t>MARMORE BRANCO NACIONAL E= 2 CM</t>
  </si>
  <si>
    <t>15.20.09</t>
  </si>
  <si>
    <t>MARMORE BRANCO NACIONAL E= 3 CM</t>
  </si>
  <si>
    <t>15.22</t>
  </si>
  <si>
    <t>PISO DE LADRILHO HIDRAULICO</t>
  </si>
  <si>
    <t>15.22.05</t>
  </si>
  <si>
    <t>20 X 20 CM, NA COR NATURAL</t>
  </si>
  <si>
    <t>15.22.10</t>
  </si>
  <si>
    <t>20 X 20 CM, DIRECIONAL EM COR AMARELA/VERMELHA</t>
  </si>
  <si>
    <t>15.22.11</t>
  </si>
  <si>
    <t>20 X 20 CM, TATIL EM COR AMARELA/VERMELHA</t>
  </si>
  <si>
    <t>15.25</t>
  </si>
  <si>
    <t>PISO VINILICO E DE BORRACHA</t>
  </si>
  <si>
    <t>15.25.05</t>
  </si>
  <si>
    <t>PISO VINILICO 30 X 30 CM E= 2 MM FIXADO COM COLA</t>
  </si>
  <si>
    <t>15.25.25</t>
  </si>
  <si>
    <t>PISO DE BORRACHA PASTILHADO 50X50CMX3MM C/ COLA PLURIG.</t>
  </si>
  <si>
    <t>15.25.26</t>
  </si>
  <si>
    <t>PISO DE BORRACHA RECICLADA COR PRETA (PLAYGROUND) 50x50CM 15MM</t>
  </si>
  <si>
    <t>15.25.27</t>
  </si>
  <si>
    <t>PISO EM BORRACHA MONOLÍTICA, 70MM, BASE PRETA 60MM E CAMADA PIGMENTADA 10MM</t>
  </si>
  <si>
    <t>15.33</t>
  </si>
  <si>
    <t>PISO DE TIJOLO</t>
  </si>
  <si>
    <t>15.33.05</t>
  </si>
  <si>
    <t>CERAMICO MACIÇO PRENSADO, TIPO MORGAN OU EQUIVALENTE</t>
  </si>
  <si>
    <t>15.35</t>
  </si>
  <si>
    <t xml:space="preserve">PISO DE CONCRETO </t>
  </si>
  <si>
    <t>15.35.01</t>
  </si>
  <si>
    <t>PASSEIO / PISO DE CONCRETO, 20MPA, H=6CM, JUNTA MANUAL A CADA 2M</t>
  </si>
  <si>
    <t>15.35.02</t>
  </si>
  <si>
    <t>PASSEIO / PISO DE CONCRETO, 20MPA, H=8CM (CONCRETO 6CM, ARGAMASSA 2CM), JUNTA MANUAL A CADA 2M</t>
  </si>
  <si>
    <t>15.35.03</t>
  </si>
  <si>
    <t>PASSEIO / PISO DE CONCRETO ARMADO, 20MPA, H=8CM, JUNTA MANUAL A CADA 2M</t>
  </si>
  <si>
    <t>15.35.04</t>
  </si>
  <si>
    <t>PASSEIO / PISO DE CONCRETO USINADO ARMADO, 20MPA, H=8CM, JUNTA SERRADA A CADA 3M</t>
  </si>
  <si>
    <t>15.35.05</t>
  </si>
  <si>
    <t>PASSEIO / PISO DE CONCRETO ARMADO POLIDO, 30MPA, H=8CM, JUNTA SERRADA A CADA 3M</t>
  </si>
  <si>
    <t>15.35.34</t>
  </si>
  <si>
    <t>APLICAÇÃO DE LONA PLÁSTICA (150 MICRA) PARA EXECUÇÃO DE PAVIMENTOS DE CONCRETO REF 97113</t>
  </si>
  <si>
    <t>15.35.35</t>
  </si>
  <si>
    <t>APLICAÇÃO DE LONA PLÁSTICA (200 MICRA) PARA EXECUÇÃO DE PAVIMENTOS DE CONCRETO REF 97113</t>
  </si>
  <si>
    <t>15.37</t>
  </si>
  <si>
    <t>15.37.05</t>
  </si>
  <si>
    <t>CALÇADA PORTUGUESA-FORNEC. E ASSENT.,INCL. COLCHAO</t>
  </si>
  <si>
    <t>15.37.10</t>
  </si>
  <si>
    <t>REMOÇAO E REASSENTAMENTO DE CALÇADA PORTUGUESA</t>
  </si>
  <si>
    <t>15.40</t>
  </si>
  <si>
    <t>RODAPE DE MADEIRA</t>
  </si>
  <si>
    <t>15.40.04</t>
  </si>
  <si>
    <t>SUCUPIRA OU IPE H= 7 CM</t>
  </si>
  <si>
    <t>15.46</t>
  </si>
  <si>
    <t>RODAPE DE PEDRA</t>
  </si>
  <si>
    <t>15.46.02</t>
  </si>
  <si>
    <t>ARDOSIA H= 5 CM</t>
  </si>
  <si>
    <t>15.46.04</t>
  </si>
  <si>
    <t>ARDOSIA H= 7 CM</t>
  </si>
  <si>
    <t>15.46.08</t>
  </si>
  <si>
    <t>MARMORE BRANCO, H= 7 CM</t>
  </si>
  <si>
    <t>15.48</t>
  </si>
  <si>
    <t>RODAPE DE ARGAMASSA 1:3</t>
  </si>
  <si>
    <t>15.48.02</t>
  </si>
  <si>
    <t>H= 5 CM</t>
  </si>
  <si>
    <t>15.48.04</t>
  </si>
  <si>
    <t>H= 7 CM</t>
  </si>
  <si>
    <t>15.54</t>
  </si>
  <si>
    <t>SOLEIRA DE PEDRA</t>
  </si>
  <si>
    <t>15.54.02</t>
  </si>
  <si>
    <t>SOLEIRA DE MARMORE BRANCO, E= 2 CM</t>
  </si>
  <si>
    <t>15.54.03</t>
  </si>
  <si>
    <t>SOLEIRA DE MARMORE BRANCO, E= 3 CM</t>
  </si>
  <si>
    <t>15.54.05</t>
  </si>
  <si>
    <t>SOLEIRA DE ARDOSIA, E= 2 CM</t>
  </si>
  <si>
    <t>15.54.07</t>
  </si>
  <si>
    <t>SOLEIRA DE GRANITO CINZA CORUMBA E= 2 CM</t>
  </si>
  <si>
    <t>15.58</t>
  </si>
  <si>
    <t>PEITORIL DE PEDRA</t>
  </si>
  <si>
    <t>15.58.02</t>
  </si>
  <si>
    <t>PEITORIL DE MARMORE BRANCO, E= 2 CM</t>
  </si>
  <si>
    <t>15.58.03</t>
  </si>
  <si>
    <t>PEITORIL DE MARMORE BRANCO, E= 3 CM</t>
  </si>
  <si>
    <t>15.58.05</t>
  </si>
  <si>
    <t>PEITORIL DE ARDOSIA,  E= 2 CM</t>
  </si>
  <si>
    <t>15.60</t>
  </si>
  <si>
    <t>15.60.20</t>
  </si>
  <si>
    <t>FCK &gt;= 20 MPA, L= 20 CM</t>
  </si>
  <si>
    <t>15.60.25</t>
  </si>
  <si>
    <t>FCK &gt;= 20 MPA, L= 25 CM</t>
  </si>
  <si>
    <t>15.60.36</t>
  </si>
  <si>
    <t>FCK &gt;= 20 MPA, L= 36 CM</t>
  </si>
  <si>
    <t>15.60.40</t>
  </si>
  <si>
    <t>FCK &gt;= 20 MPA, L= 40 CM</t>
  </si>
  <si>
    <t>15.60.56</t>
  </si>
  <si>
    <t>FCK &gt;= 20 MPA, L= 56 CM</t>
  </si>
  <si>
    <t>15.60.60</t>
  </si>
  <si>
    <t>FCK &gt;= 20 MPA, P/ J1, COM C=2,20M</t>
  </si>
  <si>
    <t>15.60.61</t>
  </si>
  <si>
    <t>FCK &gt;= 20 MPA, P/ J7, COM C=3,20M</t>
  </si>
  <si>
    <t>15.63</t>
  </si>
  <si>
    <t>LANÇAMENTO ESPALHAMENTO E COMPACTAÇÃO DE SOLOS EM ÁREA DE PASSEIOS</t>
  </si>
  <si>
    <t>15.63.01</t>
  </si>
  <si>
    <t>16</t>
  </si>
  <si>
    <t>VIDROS, ESPELHOS E ACESSORIOS</t>
  </si>
  <si>
    <t>16.02</t>
  </si>
  <si>
    <t>VIDROS</t>
  </si>
  <si>
    <t>16.02.01</t>
  </si>
  <si>
    <t>VIDRO LISO INCOLOR, E = 4 MM, EM ESQUADRIA DE ALUMÍNIO OU PVC, FIXADO COM BAGUETE, FORNECIMENTO E INSTALAÇÃO REF 102162</t>
  </si>
  <si>
    <t>16.02.04</t>
  </si>
  <si>
    <t>VIDRO LISO INCOLOR, E = 5 MM, EM ESQUADRIA DE ALUMÍNIO OU PVC, FIXADO COM BAGUETE, FORNECIMENTO E INSTALAÇÃO REF 102164</t>
  </si>
  <si>
    <t>16.02.05</t>
  </si>
  <si>
    <t>VIDRO LISO INCOLOR, E = 6 MM, EM ESQUADRIA DE ALUMÍNIO OU PVC, FIXADO COM BAGUETE, FORNECIMENTO E INSTALAÇÃO REF 102166</t>
  </si>
  <si>
    <t>16.02.20</t>
  </si>
  <si>
    <t>VIDRO IMPRESSO, E = 4 MM, EM ESQUADRIA DE ALUMÍNIO OU PVC, FIXADO COM BAGUETE, FORNECIMENTO E INSTALAÇÃO REF 102170</t>
  </si>
  <si>
    <t>16.02.30</t>
  </si>
  <si>
    <t>VIDRO ARAMADO, E = 6 MM, EM ESQUADRIA DE ALUMÍNIO OU PVC, FIXADO COM BAGUETE, FORNECIMENTO E INSTALAÇÃO REF 102171</t>
  </si>
  <si>
    <t>16.02.31</t>
  </si>
  <si>
    <t>VIDRO ARAMADO, E = 7 MM, EM ESQUADRIA DE ALUMÍNIO OU PVC, FIXADO COM BAGUETE, FORNECIMENTO E INSTALAÇÃO REF 102172</t>
  </si>
  <si>
    <t>16.02.40</t>
  </si>
  <si>
    <t>VIDRO LAMINADO, E = 8 MM, FIXADO COM SILICONE ESTRUTURAL EM CORTINA DE VIDRO, FORNECIMENTO E INSTALAÇÃO ADP REF 102173</t>
  </si>
  <si>
    <t>16.02.41</t>
  </si>
  <si>
    <t>VIDRO LAMINADO, E = 12 MM, FIXADO COM SILICONE ESTRUTURAL EM CORTINA DE VIDRO, FORNECIMENTO E INSTALAÇÃO ADP REF 102174</t>
  </si>
  <si>
    <t>16.02.42</t>
  </si>
  <si>
    <t>VIDRO LAMINADO, E = 15 MM, FIXADO COM SILICONE ESTRUTURAL EM CORTINA DE VIDRO, FORNECIMENTO E INSTALAÇÃO ADP REF 102175</t>
  </si>
  <si>
    <t>16.02.43</t>
  </si>
  <si>
    <t>VIDRO LAMINADO, E = 8 MM, ENCAIXADO EM PERFIL U, FORNECIMENTO E INSTALAÇÃO ADP REF 102176</t>
  </si>
  <si>
    <t>16.02.44</t>
  </si>
  <si>
    <t>VIDRO LAMINADO, E = 12 MM, ENCAIXADO EM PERFIL U, FORNECIMENTO E INSTALAÇÃO ADP REF 102177</t>
  </si>
  <si>
    <t>16.02.45</t>
  </si>
  <si>
    <t>VIDRO LAMINADO, E = 15 MM, ENCAIXADO EM PERFIL U, FORNECIMENTO E INSTALAÇÃO REF 102178</t>
  </si>
  <si>
    <t>16.02.50</t>
  </si>
  <si>
    <t>VIDRO TEMPERADO, E = 6 MM, ENCAIXADO EM PERFIL U, FORNECIMENTO E INSTALAÇÃO REF 102179</t>
  </si>
  <si>
    <t>16.02.51</t>
  </si>
  <si>
    <t>VIDRO TEMPERADO, E = 8 MM, ENCAIXADO EM PERFIL U, FORNECIMENTO E INSTALAÇÃO REF 102180</t>
  </si>
  <si>
    <t>16.02.52</t>
  </si>
  <si>
    <t>VIDRO TEMPERADO, E = 10 MM, ENCAIXADO EM PERFIL U, FORNECIMENTO E INSTALAÇÃO REF 102181</t>
  </si>
  <si>
    <t>16.20</t>
  </si>
  <si>
    <t>ESPELHOS</t>
  </si>
  <si>
    <t>16.20.20</t>
  </si>
  <si>
    <t>16.20.30</t>
  </si>
  <si>
    <t>ESPELHO CRISTAL, E = 4 MM, ADERIDO COM ADESIVO FIXA-ESPELHO E FITA DUPLA-FACE, FORNECIMENTO E INSTALAÇÃO ADP REF 102146</t>
  </si>
  <si>
    <t>16.20.40</t>
  </si>
  <si>
    <t>ESPELHO CRISTAL, E = 4 MM, ADERIDO COM ADESIVO FIXA-ESPELHO, FORNECIMENTO E INSTALAÇÃO ADP REF 102147</t>
  </si>
  <si>
    <t>17</t>
  </si>
  <si>
    <t>17.03</t>
  </si>
  <si>
    <t>PINTURA EXTERNA</t>
  </si>
  <si>
    <t>17.03.01</t>
  </si>
  <si>
    <t>EMASSAMENTO COM MASSA ACRÍLICA E LIXAMENTO EM PAREDES EXTERNAS, UMA DEMÃO, ADP REF 96130</t>
  </si>
  <si>
    <t>17.03.02</t>
  </si>
  <si>
    <t>EMASSAMENTO COM MASSA ACRÍLICA E LIXAMENTO EM PAREDES EXTERNAS, DUAS DEMÃOS, ADP REF 96135</t>
  </si>
  <si>
    <t>17.03.05</t>
  </si>
  <si>
    <t>APLICAÇÃO MANUAL DE FUNDO SELADOR ACRÍLICO EM PAREDES EXTERNAS REF 88415</t>
  </si>
  <si>
    <t>17.03.07</t>
  </si>
  <si>
    <t>APLICAÇÃO MANUAL DE FUNDO PREPARADOR DE SUPERFÍCIE EM PAREDES EXTERNAS REF 88415</t>
  </si>
  <si>
    <t>17.03.21</t>
  </si>
  <si>
    <t>17.03.26</t>
  </si>
  <si>
    <t>PINTURA COM TINTA ACRÍLICA SEMI BRILHO EM PAREDES EXTERNAS, APLICAÇÃO MANUAL, DUAS DEMÃOS REF 95626</t>
  </si>
  <si>
    <t>17.03.27</t>
  </si>
  <si>
    <t>17.04</t>
  </si>
  <si>
    <t>PINTURA INTERNA</t>
  </si>
  <si>
    <t>17.04.01</t>
  </si>
  <si>
    <t>EMASSAMENTO COM MASSA PVA E LIXAMENTO EM TETOS DE ÁREAS INTERNAS, UMA DEMÃO REF 88494</t>
  </si>
  <si>
    <t>17.04.02</t>
  </si>
  <si>
    <t>EMASSAMENTO COM MASSA PVA E LIXAMENTO EM TETOS DE ÁREAS INTERNAS, DUAS DEMÃOS REF 88496</t>
  </si>
  <si>
    <t>17.04.03</t>
  </si>
  <si>
    <t>EMASSAMENTO COM MASSA PVA E LIXAMENTO EM PAREDES INTERNAS, UMA DEMÃO REF 88495</t>
  </si>
  <si>
    <t>17.04.04</t>
  </si>
  <si>
    <t>EMASSAMENTO COM MASSA PVA E LIXAMENTO EM PAREDES INTERNAS, DUAS DEMÃOS REF 88497</t>
  </si>
  <si>
    <t>17.04.05</t>
  </si>
  <si>
    <t>APLICAÇÃO MANUAL DE FUNDO SELADOR ACRÍLICO EM TETOS DE ÁREAS INTERNAS REF 88484</t>
  </si>
  <si>
    <t>17.04.06</t>
  </si>
  <si>
    <t>APLICAÇÃO MANUAL DE FUNDO SELADOR ACRÍLICO EM PAREDES INTERNAS REF 88485</t>
  </si>
  <si>
    <t>17.04.07</t>
  </si>
  <si>
    <t>APLICAÇÃO MANUAL DE FUNDO PREPARADOR EM TETOS DE ÁREAS INTERNAS REF 88484</t>
  </si>
  <si>
    <t>17.04.08</t>
  </si>
  <si>
    <t>APLICAÇÃO MANUAL DE FUNDO PREPARADOR EM PAREDES INTERNAS REF 88485</t>
  </si>
  <si>
    <t>17.04.21</t>
  </si>
  <si>
    <t>17.04.22</t>
  </si>
  <si>
    <t>17.04.26</t>
  </si>
  <si>
    <t>PINTURA COM TINTA ACRÍLICA SEMI BRILHO EM TETOS DE ÁREAS INTERNAS, APLICAÇÃO MANUAL, DUAS DEMÃOS REF 88488</t>
  </si>
  <si>
    <t>17.04.27</t>
  </si>
  <si>
    <t>PINTURA COM TINTA ACRÍLICA SEMI BRILHO EM PAREDES INTERNAS, APLICAÇÃO MANUAL, DUAS DEMÃOS REF 88489</t>
  </si>
  <si>
    <t>17.04.28</t>
  </si>
  <si>
    <t>17.06</t>
  </si>
  <si>
    <t>PINTURA DE PISO</t>
  </si>
  <si>
    <t>17.06.01</t>
  </si>
  <si>
    <t>PREPARO DO PISO CIMENTADO PARA PINTURA - LIXAMENTO E LIMPEZA REF 102488</t>
  </si>
  <si>
    <t>17.06.11</t>
  </si>
  <si>
    <t>PINTURA DE PISO COM TINTA EPÓXI, APLICAÇÃO MANUAL, 2 DEMÃOS, INCLUSO PRIMER EPÓXI REF 102494</t>
  </si>
  <si>
    <t>17.06.21</t>
  </si>
  <si>
    <t>PINTURA DE PISO COM TINTA ACRÍLICA, APLICAÇÃO MANUAL, 2 DEMÃOS, INCLUSO FUNDO PREPARADOR REF 102491</t>
  </si>
  <si>
    <t>17.06.22</t>
  </si>
  <si>
    <t>PINTURA DE PISO COM TINTA ACRÍLICA, APLICAÇÃO MANUAL, 3 DEMÃOS, INCLUSO FUNDO PREPARADOR REF 102492</t>
  </si>
  <si>
    <t>17.08</t>
  </si>
  <si>
    <t>PINTURA METÁLICA</t>
  </si>
  <si>
    <t>17.08.01</t>
  </si>
  <si>
    <t>17.08.11</t>
  </si>
  <si>
    <t>17.08.21</t>
  </si>
  <si>
    <t>PINTURA COM ESMALTE SINTÉTICO FOSCO 2 EM 1 (FUNDO E ACABAMENTO) EM SUPERFÍCIE METÁLICA, APLICAÇÃO MANUAL, (POR DEMÃO) REF 100726</t>
  </si>
  <si>
    <t>17.08.22</t>
  </si>
  <si>
    <t>PINTURA COM ESMALTE SINTÉTICO FOSCO EM SUPERFÍCIE METÁLICA, APLICAÇÃO MANUAL, DUAS DEMÃOS REF 100762</t>
  </si>
  <si>
    <t>17.08.23</t>
  </si>
  <si>
    <t>17.08.24</t>
  </si>
  <si>
    <t>PINTURA COM ESMALTE SINTÉTICO ALTO BRILHO EM SUPERFÍCIE METÁLICA, EXCETO PERFIL, APLICAÇÃO MANUAL, DUAS DEMÃOS REF 100760</t>
  </si>
  <si>
    <t>17.10</t>
  </si>
  <si>
    <t>PINTURA EM MADEIRA</t>
  </si>
  <si>
    <t>17.10.01</t>
  </si>
  <si>
    <t>PREPARO DE SUPERFÍCIE DE MADEIRA PARA PINTURA - LIXAMENTO MANUAL REF 102193</t>
  </si>
  <si>
    <t>17.10.02</t>
  </si>
  <si>
    <t>17.10.03</t>
  </si>
  <si>
    <t>LIXAMENTO + APLICAÇÃO DE MASSA ACRÍLICA EM SUPERFÍCIE DE MADEIRA REF 102201</t>
  </si>
  <si>
    <t>17.10.11</t>
  </si>
  <si>
    <t>APLICAÇÃO MANUAL DE VERNIZ SINTÉTICO EM SUPERFÍCIES DE MADEIRA, DUAS DEMÃOS REF 102213</t>
  </si>
  <si>
    <t>17.10.12</t>
  </si>
  <si>
    <t>APLICAÇÃO MANUAL DE VERNIZ POLIURETÂNICO EM SUPERFÍCIES DE MADEIRA, DUAS DEMÃOS REF 102215</t>
  </si>
  <si>
    <t>17.10.13</t>
  </si>
  <si>
    <t>APLICAÇÃO MANUAL DE PINTURA IMUNIZANTE EM SUPERFÍCIES DE MADEIRA, DUAS DEMÃOS REF 102234</t>
  </si>
  <si>
    <t>17.10.21</t>
  </si>
  <si>
    <t>PINTURA COM ESMALTE SINTÉTICO FOSCO EM SUPERFÍCIE DE MADEIRA, APLICAÇÃO MANUAL, DUAS DEMÃOS REF 102218</t>
  </si>
  <si>
    <t>17.10.22</t>
  </si>
  <si>
    <t>17.10.23</t>
  </si>
  <si>
    <t>PINTURA COM ESMALTE SINTÉTICO ALTO BRILHO EM SUPERFÍCIE DE MADEIRA, APLICAÇÃO MANUAL, DUAS DEMÃOS REF 102220</t>
  </si>
  <si>
    <t>17.44</t>
  </si>
  <si>
    <t>TRATAMENTO (SUPERF.CONCR.PEDRAS ALVENARIA/CERAMICOS)</t>
  </si>
  <si>
    <t>17.44.01</t>
  </si>
  <si>
    <t>POLIMENTO INCLUS. ESTUCAMENTO DE CONCRETO APARENTE</t>
  </si>
  <si>
    <t>17.44.03</t>
  </si>
  <si>
    <t>VERNIZ ACRILICO SOBRE CONCRETO APARENTE A 2 DEMAOS</t>
  </si>
  <si>
    <t>17.44.05</t>
  </si>
  <si>
    <t>SILICONE SOBRE CONCRETO</t>
  </si>
  <si>
    <t>17.44.07</t>
  </si>
  <si>
    <t>SILICONE SOBRE  ALVENARIA, PEDRA OU CERAMICOS</t>
  </si>
  <si>
    <t>18</t>
  </si>
  <si>
    <t>SERVICOS DIVERSOS</t>
  </si>
  <si>
    <t>18.02</t>
  </si>
  <si>
    <t>EQUIPAMENTOS ESPORTIVOS</t>
  </si>
  <si>
    <t>18.02.05</t>
  </si>
  <si>
    <t>TRAVE FUTEBOL SALAO F.G. D=76MM C/REDE NYLON DUPLO</t>
  </si>
  <si>
    <t>18.02.08</t>
  </si>
  <si>
    <t>TRAVE FUTEBOL CAMPO F.G. D=100MM REDE NYLON DUPLO</t>
  </si>
  <si>
    <t>18.02.13</t>
  </si>
  <si>
    <t>REDE VOLEY COM MASTROS DE TUBOS F.G. D=76MM</t>
  </si>
  <si>
    <t>18.02.17</t>
  </si>
  <si>
    <t>REDE DE PETECA COM MASTROS DE TUBOS F.G. D=76MM</t>
  </si>
  <si>
    <t>18.02.23</t>
  </si>
  <si>
    <t>TABELA BASQUETE OFICIAL C/ESTR. SUPORTE PISO</t>
  </si>
  <si>
    <t>18.05</t>
  </si>
  <si>
    <t>PLACAS</t>
  </si>
  <si>
    <t>18.05.03</t>
  </si>
  <si>
    <t>DE DENOMINAÇAO DE RUA, EM FERRO ESMALTADO 45X20 CM</t>
  </si>
  <si>
    <t>18.05.05</t>
  </si>
  <si>
    <t>DE INAUGURAÇAO, EM ALUMINIO FUNDIDO 60 X 40 CM</t>
  </si>
  <si>
    <t>18.05.17</t>
  </si>
  <si>
    <t>DE ALUMINIO FUNDIDO 3 X 3 CM C/ NUMERAÇAO DE PORTA</t>
  </si>
  <si>
    <t>18.05.21</t>
  </si>
  <si>
    <t>CHAPINHA DE ALUMINIO/LATAO, D= 3CM, C/ Nº IMPRESSO</t>
  </si>
  <si>
    <t>18.05.22</t>
  </si>
  <si>
    <t>PLACA ALUM.ANODIZADO NATURAL 25X25CM,E=1,5MM IDENT</t>
  </si>
  <si>
    <t>18.05.23</t>
  </si>
  <si>
    <t>PLACA CHAPA AÇO ESCOVADO 25X12CM,E=1,0MM P/IDENTIF</t>
  </si>
  <si>
    <t>18.05.24</t>
  </si>
  <si>
    <t>PLACA ALUM.ANOD.70X61CM,FIX.C/METALON C/ 6 INDIC.</t>
  </si>
  <si>
    <t>18.05.25</t>
  </si>
  <si>
    <t>PLACA 1,20X1,30M C/MOLDURA TUBO D=50MM CHAPA 50CM</t>
  </si>
  <si>
    <t>18.05.26</t>
  </si>
  <si>
    <t>PLACA 1,20X1,30M C/MOLDURA TUBO D=50MM CHAPA 90CM</t>
  </si>
  <si>
    <t>18.05.27</t>
  </si>
  <si>
    <t>PLACA CHAPA INOX ESCOV.70X28CM C/2 INDIC.FIX.LAJE</t>
  </si>
  <si>
    <t>18.05.28</t>
  </si>
  <si>
    <t>PLACA CHAPA INOX ESCOV.70X44CM C/3 INDIC.FIX.LAJE</t>
  </si>
  <si>
    <t>18.05.29</t>
  </si>
  <si>
    <t>PLACA ALUM.15X15CM,C/PICTOGRAMA PELICULA ADESIVA</t>
  </si>
  <si>
    <t>18.06</t>
  </si>
  <si>
    <t>SINALIZAÇÃO TÁTIL E PLACAS EM BRAILLE</t>
  </si>
  <si>
    <t>18.06.01</t>
  </si>
  <si>
    <t>PLACA TÁTIL EM BRAILLE ALUMÍNIO 30X10 CM &lt;= 3 PALAVRAS</t>
  </si>
  <si>
    <t>18.06.02</t>
  </si>
  <si>
    <t>PLACA TÁTIL EM BRAILLE ALUMÍNIO 30X10 CM (PALAV./SIMB)</t>
  </si>
  <si>
    <t>18.06.04</t>
  </si>
  <si>
    <t>PLACA TÁTIL EM BRAILLE ALUMÍNIO 20X8 CM (1 PALAVRA)</t>
  </si>
  <si>
    <t>18.06.05</t>
  </si>
  <si>
    <t>PLACA TÁTIL EM BRAILLE ALUMÍNIO 7X4 CM (ANDARES:T,1,2)</t>
  </si>
  <si>
    <t>18.06.06</t>
  </si>
  <si>
    <t>PLACA EM BRAILLE ALUM. 10X3 CM CORRIMAO (EX:INICIO/FIM)</t>
  </si>
  <si>
    <t>18.06.07</t>
  </si>
  <si>
    <t>PLACA EM BRAILLE ALUM. 10X3 CM CORRIMAO (EX:ANDAR 2)</t>
  </si>
  <si>
    <t>18.06.20</t>
  </si>
  <si>
    <t>ANEL PARA CORRIMAO PLASTICO EM ABS PRETO OU CINZA</t>
  </si>
  <si>
    <t>18.06.21</t>
  </si>
  <si>
    <t>ANEL PLASTICO ABS CROMADO PARA CORRIMAO</t>
  </si>
  <si>
    <t>18.06.22</t>
  </si>
  <si>
    <t>ANEL DE BORRACHA FLEXÍVEL PRETO PARA CORRIMAO</t>
  </si>
  <si>
    <t>18.06.30</t>
  </si>
  <si>
    <t>FAIXA P/ DEGRAUS 3X20 CM CORES AMARELO,AZUL,PRETO</t>
  </si>
  <si>
    <t>18.06.31</t>
  </si>
  <si>
    <t>FAIXA P/ DEGRAUS REFLETIVA 3X20 CM</t>
  </si>
  <si>
    <t>18.08</t>
  </si>
  <si>
    <t>BANCADA</t>
  </si>
  <si>
    <t>18.08.05</t>
  </si>
  <si>
    <t>DE CONCRETO APOIADA EM PAREDES</t>
  </si>
  <si>
    <t>18.08.08</t>
  </si>
  <si>
    <t>DE CONCRETO APOIADA EM CONSOLE DE METALON</t>
  </si>
  <si>
    <t>18.08.27</t>
  </si>
  <si>
    <t>DE MARMORE BRANCO E=2CM APOIADA EM CONSOLE METALON</t>
  </si>
  <si>
    <t>18.08.31</t>
  </si>
  <si>
    <t>DE ARDOSIA E=2 CM APOIADA CONSOLE METALON</t>
  </si>
  <si>
    <t>18.08.33</t>
  </si>
  <si>
    <t>DE ARDOSIA E= 2 CM, APOIADA EM PAREDES</t>
  </si>
  <si>
    <t>18.08.39</t>
  </si>
  <si>
    <t>DE GRANITO CINZA CORUMBA 2CM APOIADA CONSOLE MET</t>
  </si>
  <si>
    <t>18.08.41</t>
  </si>
  <si>
    <t>DE GRANITO CINZA CORUMBA 2CM APOIADA EM PAREDES</t>
  </si>
  <si>
    <t>18.08.86</t>
  </si>
  <si>
    <t>RODABANCA EM ARDOSIA E=2CM, H=7CM</t>
  </si>
  <si>
    <t>18.08.92</t>
  </si>
  <si>
    <t>RODABANCA EM MARMORE BRANCO, E= 2 CM  H= 7 CM</t>
  </si>
  <si>
    <t>18.08.97</t>
  </si>
  <si>
    <t>RODABANCA EM GRANITO CINZA CORUMBA E=2CM H=10CM</t>
  </si>
  <si>
    <t>18.09</t>
  </si>
  <si>
    <t>PRATELEIRA</t>
  </si>
  <si>
    <t>18.09.09</t>
  </si>
  <si>
    <t>DE ARDOSIA E=2 CM FIXADA EM PAREDES</t>
  </si>
  <si>
    <t>18.09.10</t>
  </si>
  <si>
    <t>DE ARDOSIA E=2 CM APOIADA EM CONSOLE DE METALON</t>
  </si>
  <si>
    <t>18.09.12</t>
  </si>
  <si>
    <t>DE MARMORE DE BRANCO E=2CM APOIADA CONSOLE METALON</t>
  </si>
  <si>
    <t>18.09.13</t>
  </si>
  <si>
    <t>DE GRANITO CINZA CORUMBA E=2CM EMBUTIDA PAREDE</t>
  </si>
  <si>
    <t>18.09.16</t>
  </si>
  <si>
    <t>DE CONCRETO APOIADA EM CONSOLE METALON 20X30MM</t>
  </si>
  <si>
    <t>18.10</t>
  </si>
  <si>
    <t>BANCOS E MESAS</t>
  </si>
  <si>
    <t>18.10.01</t>
  </si>
  <si>
    <t>PLACA DE CONCR. APOIADA ALV. TIJ. MACIÇO REBOCADA</t>
  </si>
  <si>
    <t>18.10.02</t>
  </si>
  <si>
    <t>DE CONCRETO 0,30X1,50X0,40M</t>
  </si>
  <si>
    <t>18.10.03</t>
  </si>
  <si>
    <t>BANCO PRE-MOLDADO CONCRETO 45X150X45CM PREMO/EQUIVALENTE</t>
  </si>
  <si>
    <t>18.10.06</t>
  </si>
  <si>
    <t>BANCO DE CONCRETO MOLDADO IN LOCO L=50CM E H= 40CM</t>
  </si>
  <si>
    <t>18.10.54</t>
  </si>
  <si>
    <t>CONJUNTO DE CONCRETO PRÉ FABRICADO DE MESA PARA JOGOS E 2 BANCOS</t>
  </si>
  <si>
    <t>18.10.55</t>
  </si>
  <si>
    <t>CONJUNTO ACESSÍVEL DE CONCRETO PRÉ-FABRICADO DE MESA PARA JOGOS E 2 BANCOS</t>
  </si>
  <si>
    <t>18.41</t>
  </si>
  <si>
    <t>ACADEMIA A CÉU ABERTO</t>
  </si>
  <si>
    <t>18.41.01</t>
  </si>
  <si>
    <t>ROTACAO DIAGONAL DUPLA - APARELHO TRIPLO CONJUGADO</t>
  </si>
  <si>
    <t>18.41.04</t>
  </si>
  <si>
    <t>ESQUI TRIPLO CONJUGADO</t>
  </si>
  <si>
    <t>18.41.05</t>
  </si>
  <si>
    <t>SIMULADOR DE CAMINHADA TRIPLO CONJUGADO</t>
  </si>
  <si>
    <t>18.41.06</t>
  </si>
  <si>
    <t>SIMULADOR DE CAVALGADA TRIPLO CONJUGADO</t>
  </si>
  <si>
    <t>18.41.07</t>
  </si>
  <si>
    <t>SIMULADOR DE REMO (REMADA SENTADA)</t>
  </si>
  <si>
    <t>18.52</t>
  </si>
  <si>
    <t>EQUIPAMENTOS PARA PLAYGROUND</t>
  </si>
  <si>
    <t>18.52.27</t>
  </si>
  <si>
    <t>AMARELINHA - PINTADA NO PISO</t>
  </si>
  <si>
    <t>18.71</t>
  </si>
  <si>
    <t>MEIO FIO E CORDAO - PADRAO SUDECAP</t>
  </si>
  <si>
    <t>18.71.01</t>
  </si>
  <si>
    <t>MEIO FIO EM CONCRETO PRE-MOLDADO FCK&gt;=20MPA, PADRÃO SUDECAP TIPO A, 30 X 14,2/12 (H X L1/L2), COMPRIMENTO 80 CM</t>
  </si>
  <si>
    <t>18.71.02</t>
  </si>
  <si>
    <t>MEIO FIO EM CONCRETO PRE-MOLDADO FCK&gt;=20MPA, PADRÃO SUDECAP TIPO B, 40 X 15/12 (H X L1/L2), COMPRIMENTO 80CM</t>
  </si>
  <si>
    <t>18.71.03</t>
  </si>
  <si>
    <t>CORDAO DE TIJOLOS MACIÇOS - CUTELO - CHAPISCADOS</t>
  </si>
  <si>
    <t>18.71.10</t>
  </si>
  <si>
    <t>18.71.11</t>
  </si>
  <si>
    <t>DELIMITADOR FÍSICO DE CONCRETO PRE FABRICADO</t>
  </si>
  <si>
    <t>18.72</t>
  </si>
  <si>
    <t>REMOÇAO E REASSENTAMENTO DE MEIO-FIO</t>
  </si>
  <si>
    <t>18.72.01</t>
  </si>
  <si>
    <t>18.72.02</t>
  </si>
  <si>
    <t>DE PEDRA</t>
  </si>
  <si>
    <t>18.73</t>
  </si>
  <si>
    <t>18.73.01</t>
  </si>
  <si>
    <t>18.74</t>
  </si>
  <si>
    <t>CERCAS</t>
  </si>
  <si>
    <t>18.74.06</t>
  </si>
  <si>
    <t>CERCA ALVEN. MOURAO PV  E TELA GALV.#2"FIO12 4 FIOS FARPADO</t>
  </si>
  <si>
    <t>18.74.07</t>
  </si>
  <si>
    <t>CERCA MOURAO PV E TELA GALV.#2"FIO12 E 4 FIOS FARPADO</t>
  </si>
  <si>
    <t>18.74.08</t>
  </si>
  <si>
    <t>CERCA PEÇA 5X5 CADA 2,00M E 5 FIOS ARAME GALVANIZADO</t>
  </si>
  <si>
    <t>18.76</t>
  </si>
  <si>
    <t>COLETOR DE RESÍDUO LEVE - LIXEIRA</t>
  </si>
  <si>
    <t>18.76.01</t>
  </si>
  <si>
    <t>CESTO COLETOR RESÍDUO (LIXEIRA) METÁLICO CILINDRICO DIÂMETRO 220 MM, PADRÃO SLU MC22</t>
  </si>
  <si>
    <t>18.76.02</t>
  </si>
  <si>
    <t>CESTO COLETOR RESÍDUO (LIXEIRA) METÁLICO CILINDRICO DIÂMETRO 250 MM, PADRÃO SLU MC25</t>
  </si>
  <si>
    <t>18.76.03</t>
  </si>
  <si>
    <t>CESTO COLETOR RESÍDUO (LIXEIRA) METÁLICO SIMPLES QUADRADO PADRÃO SLU MQS</t>
  </si>
  <si>
    <t>18.76.04</t>
  </si>
  <si>
    <t>19</t>
  </si>
  <si>
    <t>19.03</t>
  </si>
  <si>
    <t>TUBO CORRUGADO PEAD NÃO PERFURADO, PAREDE DUPLA, INTERNA LISA, NBR 21138-3, SN-4 OU EQUIV.</t>
  </si>
  <si>
    <t>19.03.01</t>
  </si>
  <si>
    <t>DN=300MM</t>
  </si>
  <si>
    <t>19.03.04</t>
  </si>
  <si>
    <t>DN=600MM</t>
  </si>
  <si>
    <t>19.03.08</t>
  </si>
  <si>
    <t>DN=1200MM</t>
  </si>
  <si>
    <t>19.03.10</t>
  </si>
  <si>
    <t>DN=400MM</t>
  </si>
  <si>
    <t>19.03.11</t>
  </si>
  <si>
    <t>DN=800MM</t>
  </si>
  <si>
    <t>19.04</t>
  </si>
  <si>
    <t>REDE TUB. CONCRETO CIMENTO ARI PLUS RS CLASSE PA-1</t>
  </si>
  <si>
    <t>19.04.01</t>
  </si>
  <si>
    <t>DN=  400 MM</t>
  </si>
  <si>
    <t>19.04.02</t>
  </si>
  <si>
    <t>DN=  500 MM</t>
  </si>
  <si>
    <t>19.04.03</t>
  </si>
  <si>
    <t>DN=  600 MM</t>
  </si>
  <si>
    <t>19.04.05</t>
  </si>
  <si>
    <t>DN=  800 MM</t>
  </si>
  <si>
    <t>19.04.07</t>
  </si>
  <si>
    <t>DN= 1000 MM</t>
  </si>
  <si>
    <t>19.04.09</t>
  </si>
  <si>
    <t>DN= 1200 MM</t>
  </si>
  <si>
    <t>19.04.11</t>
  </si>
  <si>
    <t>DN= 1500 MM</t>
  </si>
  <si>
    <t>19.05</t>
  </si>
  <si>
    <t>REDE TUB. CONCRETO CIMENTO ARI PLUS RS CLASSE PA-2</t>
  </si>
  <si>
    <t>19.05.01</t>
  </si>
  <si>
    <t>19.05.02</t>
  </si>
  <si>
    <t>19.05.03</t>
  </si>
  <si>
    <t>19.05.05</t>
  </si>
  <si>
    <t>19.05.07</t>
  </si>
  <si>
    <t>19.05.09</t>
  </si>
  <si>
    <t>19.05.11</t>
  </si>
  <si>
    <t>19.06</t>
  </si>
  <si>
    <t>REDE TUB.CONCRETO CIMENTO ARI PLUS RS CLASSE PA-3</t>
  </si>
  <si>
    <t>19.06.03</t>
  </si>
  <si>
    <t>19.06.05</t>
  </si>
  <si>
    <t>19.06.07</t>
  </si>
  <si>
    <t>19.06.09</t>
  </si>
  <si>
    <t>19.06.11</t>
  </si>
  <si>
    <t>19.07</t>
  </si>
  <si>
    <t>CONCRETO PARA BERÇO DE REDE TUBULAR</t>
  </si>
  <si>
    <t>19.07.01</t>
  </si>
  <si>
    <t>TRAÇO 1:3:6, INCLUSIVE LANÇAMENTO</t>
  </si>
  <si>
    <t>19.08</t>
  </si>
  <si>
    <t>FORMA PARA BERÇO</t>
  </si>
  <si>
    <t>19.08.01</t>
  </si>
  <si>
    <t>FORMA PARA BERÇO, EM TABUA, INCLUSIVE DESFORMA</t>
  </si>
  <si>
    <t>19.09</t>
  </si>
  <si>
    <t>ESTIVA DE MADEIRA</t>
  </si>
  <si>
    <t>19.09.01</t>
  </si>
  <si>
    <t>PARA REDE TUBULAR METALICA</t>
  </si>
  <si>
    <t>19.10</t>
  </si>
  <si>
    <t>ALA DE REDE TUBULAR</t>
  </si>
  <si>
    <t>19.10.02</t>
  </si>
  <si>
    <t>ALA DE REDE TUBULAR D=  500 MM</t>
  </si>
  <si>
    <t>19.10.03</t>
  </si>
  <si>
    <t>ALA DE REDE TUBULAR D=  600 MM</t>
  </si>
  <si>
    <t>19.10.04</t>
  </si>
  <si>
    <t>ALA DE REDE TUBULAR D=  700 MM</t>
  </si>
  <si>
    <t>19.10.05</t>
  </si>
  <si>
    <t>ALA DE REDE TUBULAR D=  800 MM</t>
  </si>
  <si>
    <t>19.10.06</t>
  </si>
  <si>
    <t>ALA DE REDE TUBULAR D=  900 MM</t>
  </si>
  <si>
    <t>19.10.07</t>
  </si>
  <si>
    <t>ALA DE REDE TUBULAR D=  1000 MM</t>
  </si>
  <si>
    <t>19.10.08</t>
  </si>
  <si>
    <t>ALA DE REDE TUBULAR D=  1100 MM</t>
  </si>
  <si>
    <t>19.10.09</t>
  </si>
  <si>
    <t>ALA DE REDE TUBULAR D=  1200 MM</t>
  </si>
  <si>
    <t>19.10.10</t>
  </si>
  <si>
    <t>ALA DE REDE TUBULAR D=  1300 MM</t>
  </si>
  <si>
    <t>19.10.11</t>
  </si>
  <si>
    <t>ALA DE REDE TUBULAR D=  1500 MM</t>
  </si>
  <si>
    <t>19.10.12</t>
  </si>
  <si>
    <t>FORMA PARA ALA DE REDE TUBULAR EM CHAPA DE MADEIRA COMPENSADA RESINADA 12MM, TRAVAMENTO METÁLICO, 3 APROVEITAMENTOS - FABRICAÇÃO, MONTAGEM E DESMONTAGEM</t>
  </si>
  <si>
    <t>19.11</t>
  </si>
  <si>
    <t>CAIXA PARA BOCA LOBO</t>
  </si>
  <si>
    <t>19.11.03</t>
  </si>
  <si>
    <t>CAIXA PARA BOCA DE LOBO SIMPLES / BLOCO DE CONCRETO</t>
  </si>
  <si>
    <t>19.11.04</t>
  </si>
  <si>
    <t>CAIXA PARA BOCA DE LOBO DUPLA / BLOCO DE CONCRETO</t>
  </si>
  <si>
    <t>19.12</t>
  </si>
  <si>
    <t>ALTEAMENTO DE CAIXA PARA BOCA DE LOBO</t>
  </si>
  <si>
    <t>19.12.03</t>
  </si>
  <si>
    <t>ALTEAMENTO DE CAIXA PARA BOCA DE LOBO SIMPLES / BLOCO DE CONCRETO</t>
  </si>
  <si>
    <t>19.12.04</t>
  </si>
  <si>
    <t>ALTEAMENTO DE CAIXA PARA BOCA DE LOBO DUPLA / BLOCO DE CONCRETO</t>
  </si>
  <si>
    <t>19.13</t>
  </si>
  <si>
    <t>CONJUNTO QUADRO E GRELHA PARA BOCA DE LOBO</t>
  </si>
  <si>
    <t>19.13.01</t>
  </si>
  <si>
    <t>TIPO A (FERRO FUNDIDO) - PADRAO SUDECAP</t>
  </si>
  <si>
    <t>19.13.02</t>
  </si>
  <si>
    <t>TIPO B (CONCRETO) - PADRAO SUDECAP</t>
  </si>
  <si>
    <t>19.14</t>
  </si>
  <si>
    <t>CANTONEIRA PARA BOCA DE LOBO</t>
  </si>
  <si>
    <t>19.14.01</t>
  </si>
  <si>
    <t>19.14.02</t>
  </si>
  <si>
    <t>19.15</t>
  </si>
  <si>
    <t>CAIXA DE PASSAGEM TIPO A - PADRAO SUDECAP</t>
  </si>
  <si>
    <t>19.15.02</t>
  </si>
  <si>
    <t>D=  500 MM</t>
  </si>
  <si>
    <t>19.15.03</t>
  </si>
  <si>
    <t>D=  600 MM</t>
  </si>
  <si>
    <t>19.15.04</t>
  </si>
  <si>
    <t>D=  700 MM</t>
  </si>
  <si>
    <t>19.15.05</t>
  </si>
  <si>
    <t>D=  800 MM</t>
  </si>
  <si>
    <t>19.15.06</t>
  </si>
  <si>
    <t>D=  900 MM</t>
  </si>
  <si>
    <t>19.15.07</t>
  </si>
  <si>
    <t>D= 1000 MM</t>
  </si>
  <si>
    <t>19.15.08</t>
  </si>
  <si>
    <t>D= 1100 MM</t>
  </si>
  <si>
    <t>19.15.09</t>
  </si>
  <si>
    <t>D= 1200 MM</t>
  </si>
  <si>
    <t>19.15.10</t>
  </si>
  <si>
    <t>D= 1300 MM</t>
  </si>
  <si>
    <t>19.15.11</t>
  </si>
  <si>
    <t>D= 1500 MM</t>
  </si>
  <si>
    <t>19.16</t>
  </si>
  <si>
    <t>CAIXA DE PASSAGEM TIPO B - PADRAO SUDECAP</t>
  </si>
  <si>
    <t>19.16.02</t>
  </si>
  <si>
    <t>19.16.03</t>
  </si>
  <si>
    <t>19.16.04</t>
  </si>
  <si>
    <t>19.16.05</t>
  </si>
  <si>
    <t>19.16.06</t>
  </si>
  <si>
    <t>19.16.07</t>
  </si>
  <si>
    <t>19.16.08</t>
  </si>
  <si>
    <t>19.16.09</t>
  </si>
  <si>
    <t>19.16.10</t>
  </si>
  <si>
    <t>19.16.11</t>
  </si>
  <si>
    <t>19.17</t>
  </si>
  <si>
    <t>CAIXA DE PASSAGEM TIPO C - PADRAO SUDECAP</t>
  </si>
  <si>
    <t>19.17.02</t>
  </si>
  <si>
    <t>19.17.03</t>
  </si>
  <si>
    <t>19.17.04</t>
  </si>
  <si>
    <t>19.17.05</t>
  </si>
  <si>
    <t>19.17.06</t>
  </si>
  <si>
    <t>19.17.07</t>
  </si>
  <si>
    <t>19.17.08</t>
  </si>
  <si>
    <t>19.17.09</t>
  </si>
  <si>
    <t>19.17.10</t>
  </si>
  <si>
    <t>19.17.11</t>
  </si>
  <si>
    <t>19.18</t>
  </si>
  <si>
    <t>POÇO DE VISITA TIPO A - PADRAO SUDECAP</t>
  </si>
  <si>
    <t>19.18.02</t>
  </si>
  <si>
    <t>19.18.03</t>
  </si>
  <si>
    <t>19.18.04</t>
  </si>
  <si>
    <t>19.18.05</t>
  </si>
  <si>
    <t>19.18.06</t>
  </si>
  <si>
    <t>19.18.07</t>
  </si>
  <si>
    <t>19.18.08</t>
  </si>
  <si>
    <t>19.18.09</t>
  </si>
  <si>
    <t>19.18.10</t>
  </si>
  <si>
    <t>19.18.11</t>
  </si>
  <si>
    <t>19.19</t>
  </si>
  <si>
    <t>POÇO DE VISITA TIPO B - PADRAO SUDECAP</t>
  </si>
  <si>
    <t>19.19.02</t>
  </si>
  <si>
    <t>19.19.03</t>
  </si>
  <si>
    <t>19.19.04</t>
  </si>
  <si>
    <t>19.19.05</t>
  </si>
  <si>
    <t>19.19.06</t>
  </si>
  <si>
    <t>19.19.07</t>
  </si>
  <si>
    <t>19.19.08</t>
  </si>
  <si>
    <t>19.19.09</t>
  </si>
  <si>
    <t>19.19.10</t>
  </si>
  <si>
    <t>19.19.11</t>
  </si>
  <si>
    <t>19.20</t>
  </si>
  <si>
    <t>POÇO DE VISITA TIPO C - PADRAO SUDECAP</t>
  </si>
  <si>
    <t>19.20.02</t>
  </si>
  <si>
    <t>19.20.03</t>
  </si>
  <si>
    <t>19.20.04</t>
  </si>
  <si>
    <t>19.20.05</t>
  </si>
  <si>
    <t>19.20.06</t>
  </si>
  <si>
    <t>19.20.07</t>
  </si>
  <si>
    <t>19.20.08</t>
  </si>
  <si>
    <t>19.20.09</t>
  </si>
  <si>
    <t>19.20.10</t>
  </si>
  <si>
    <t>19.20.11</t>
  </si>
  <si>
    <t>19.21</t>
  </si>
  <si>
    <t>CHAMINE DE POÇO DE VISITA - PADRAO SUDECAP</t>
  </si>
  <si>
    <t>19.21.01</t>
  </si>
  <si>
    <t>TIPO A-ALVEN. E=20CM REVESTIDA, C/DEGRAUS AÇO CA25</t>
  </si>
  <si>
    <t>19.21.02</t>
  </si>
  <si>
    <t>TIPO B-ANEL CONCRETO CA-1, C/ DEGRAUS EM AÇO CA 25</t>
  </si>
  <si>
    <t>19.22</t>
  </si>
  <si>
    <t>TAMPAO DE POÇO DE VISITA</t>
  </si>
  <si>
    <t>19.22.02</t>
  </si>
  <si>
    <t>FERRO FUNDIDO NODULAR</t>
  </si>
  <si>
    <t>19.22.03</t>
  </si>
  <si>
    <t>REBAIXAMENTO DE TAMPAO DE PV EM ATE 20 CM</t>
  </si>
  <si>
    <t>19.22.04</t>
  </si>
  <si>
    <t>ALTEAMENTO DE TAMPAO DE PV EM ATE 20 CM</t>
  </si>
  <si>
    <t>19.23</t>
  </si>
  <si>
    <t>DESCIDA D'AGUA TIPO DEGRAU - PADRAO SUDECAP</t>
  </si>
  <si>
    <t>19.23.02</t>
  </si>
  <si>
    <t>19.23.03</t>
  </si>
  <si>
    <t>19.23.04</t>
  </si>
  <si>
    <t>19.23.05</t>
  </si>
  <si>
    <t>19.23.06</t>
  </si>
  <si>
    <t>19.23.07</t>
  </si>
  <si>
    <t>19.23.08</t>
  </si>
  <si>
    <t>19.23.09</t>
  </si>
  <si>
    <t>19.23.10</t>
  </si>
  <si>
    <t>19.23.11</t>
  </si>
  <si>
    <t>19.24</t>
  </si>
  <si>
    <t>DESCIDA D'AGUA TIPO CALHA - PADRAO SUDECAP</t>
  </si>
  <si>
    <t>19.24.02</t>
  </si>
  <si>
    <t>19.24.03</t>
  </si>
  <si>
    <t>19.24.04</t>
  </si>
  <si>
    <t>19.24.05</t>
  </si>
  <si>
    <t>19.24.06</t>
  </si>
  <si>
    <t>19.24.07</t>
  </si>
  <si>
    <t>19.24.08</t>
  </si>
  <si>
    <t>19.24.09</t>
  </si>
  <si>
    <t>19.24.10</t>
  </si>
  <si>
    <t>19.24.11</t>
  </si>
  <si>
    <t>19.25</t>
  </si>
  <si>
    <t>DRENO - PADRAO SUDECAP</t>
  </si>
  <si>
    <t>19.25.01</t>
  </si>
  <si>
    <t>DRENO PADRÃO SUDECAP TIPO A - AREIA GROSSA, BRITA 2 E TUBO PERFURADO EM PVC DN 200MM, L=50CM</t>
  </si>
  <si>
    <t>19.25.02</t>
  </si>
  <si>
    <t>DRENO - PADRÃO SUDECAP TIPO B - MANTA DRENANTE, BRITA 3, TUBO PERFURADO EM PVC DN 160MM, L=50CM</t>
  </si>
  <si>
    <t>19.25.03</t>
  </si>
  <si>
    <t>DRENO DE TALVEGUE TIPO A (BRITA E MANTA DRENANTE)</t>
  </si>
  <si>
    <t>19.27</t>
  </si>
  <si>
    <t>BARRAGEM - PADRAO SUDECAP</t>
  </si>
  <si>
    <t>19.27.01</t>
  </si>
  <si>
    <t>TIPO A - SACO DE RAFIA</t>
  </si>
  <si>
    <t>19.27.02</t>
  </si>
  <si>
    <t>TIPO B - SACO RAFIA 50KG (SOLO/CIMENTO-50KG/M3)</t>
  </si>
  <si>
    <t>19.30</t>
  </si>
  <si>
    <t>SARJETA - PADRAO SUDECAP</t>
  </si>
  <si>
    <t>19.30.04</t>
  </si>
  <si>
    <t>TIPO A - (50X10)CM - DES-R01</t>
  </si>
  <si>
    <t>19.30.05</t>
  </si>
  <si>
    <t>TIPO B - (50X10)CM - DES-R01</t>
  </si>
  <si>
    <t>19.30.06</t>
  </si>
  <si>
    <t>TIPO C - (50X10)CM - DES-R01</t>
  </si>
  <si>
    <t>19.31</t>
  </si>
  <si>
    <t>CANALETA - PADRAO SUDECAP</t>
  </si>
  <si>
    <t>19.31.01</t>
  </si>
  <si>
    <t>TIPO 2 - D= 200 MM, PREMOLDADA DE CONCRETO E GRELHA</t>
  </si>
  <si>
    <t>19.31.02</t>
  </si>
  <si>
    <t>TIPO 2 - D= 300 MM, PREMOLDADA DE CONCRETO</t>
  </si>
  <si>
    <t>19.31.03</t>
  </si>
  <si>
    <t>TIPO 2 - D= 400 MM, PREMOLDADA DE CONCRETO</t>
  </si>
  <si>
    <t>19.31.04</t>
  </si>
  <si>
    <t>TIPO 2 - D= 500 MM, PREMOLDADA DE CONCRETO</t>
  </si>
  <si>
    <t>19.31.05</t>
  </si>
  <si>
    <t>TIPO 2 - D= 600 MM, PREMOLDADA DE CONCRETO</t>
  </si>
  <si>
    <t>19.31.07</t>
  </si>
  <si>
    <t>TIPO 3-30X20CM CONCRETO 20MPA C/ GRELHA AÇO CA-25</t>
  </si>
  <si>
    <t>19.31.08</t>
  </si>
  <si>
    <t>TIPO 3-30X20CM CONCRETO 20MPA C/ TAMPA DE CONCRETO</t>
  </si>
  <si>
    <t>19.31.09</t>
  </si>
  <si>
    <t>TIPO3-30X20CM CONC. 20MPA C/ TAMPA CONC. PERFURADA</t>
  </si>
  <si>
    <t>19.31.10</t>
  </si>
  <si>
    <t>TIPO 5 - 30X20 CM CONCRETO 20MPA A CEU ABERTO</t>
  </si>
  <si>
    <t>19.31.15</t>
  </si>
  <si>
    <t>TIPO 1-80X40X60CM TRAPEZOIDAL  DE CONCRETO 20,0MPA</t>
  </si>
  <si>
    <t>19.32</t>
  </si>
  <si>
    <t>ESCORAMENTO DESCONTINUO DE VALAS - PADRAO SUDECAP</t>
  </si>
  <si>
    <t>19.32.01</t>
  </si>
  <si>
    <t>TIPO A - MADEIRA ROLIÇA D= 6 A 10 CM</t>
  </si>
  <si>
    <t>19.32.02</t>
  </si>
  <si>
    <t>TIPO B - MADEIRA ROLIÇA D= 11 A 15 CM</t>
  </si>
  <si>
    <t>19.33</t>
  </si>
  <si>
    <t>ESCORAMENTO CONTINUO DE VALAS - PADRAO SUDECAP</t>
  </si>
  <si>
    <t>19.33.01</t>
  </si>
  <si>
    <t>TIPO A - MADEIRA ROLIÇA D= 11 A 15 CM</t>
  </si>
  <si>
    <t>19.33.02</t>
  </si>
  <si>
    <t>TIPO B - PERFIL I-8"</t>
  </si>
  <si>
    <t>19.51</t>
  </si>
  <si>
    <t>ESTRUTURA DE ESCORAMENTO</t>
  </si>
  <si>
    <t>19.51.01</t>
  </si>
  <si>
    <t>ESTRUTURA DE ESCORAMENTO TIPO PONTALETEAMENTO</t>
  </si>
  <si>
    <t>19.52</t>
  </si>
  <si>
    <t>POÇO DE VISITA INCL. FORNEC. DO ANEL/TAMPAO/LAJE</t>
  </si>
  <si>
    <t>19.52.03</t>
  </si>
  <si>
    <t>PV H=1,0M,(BALAO 0,60)COPASA 062/1 NA 104 EM ANEIS</t>
  </si>
  <si>
    <t>19.52.05</t>
  </si>
  <si>
    <t>ADICIONAL DE PREÇO P/ ACRESCIMO DE ALTURA PV 0,6M</t>
  </si>
  <si>
    <t>19.52.07</t>
  </si>
  <si>
    <t>PV H=1,5M (BALAO 1,0M) COPASA 039/1 EM ANEIS</t>
  </si>
  <si>
    <t>19.52.09</t>
  </si>
  <si>
    <t>ADICIONAL DE PREÇO ACRESCIMO ALTURA PV 1,0M ANEL</t>
  </si>
  <si>
    <t>19.53</t>
  </si>
  <si>
    <t>LASTRO DE PEDRA</t>
  </si>
  <si>
    <t>19.53.01</t>
  </si>
  <si>
    <t>LASTRO DE PEDRA BRITADA</t>
  </si>
  <si>
    <t>19.56</t>
  </si>
  <si>
    <t>TUBO DE QUEDA</t>
  </si>
  <si>
    <t>19.56.01</t>
  </si>
  <si>
    <t>ASSENTAMENTO TUBO DE QUEDA PVC D=200MM, H=1,0M</t>
  </si>
  <si>
    <t>19.56.02</t>
  </si>
  <si>
    <t>ASSENTAMENTO DE TUBO DE QUEDA PVC D=250MM, H= 1,0M</t>
  </si>
  <si>
    <t>19.56.03</t>
  </si>
  <si>
    <t>ADICIONAL DE PREÇO ACREC.ALTURA TUBO QUEDA 200MM</t>
  </si>
  <si>
    <t>19.56.04</t>
  </si>
  <si>
    <t>ADICIONAL DE PRECO ACREC.ALTURA TUBO QUEDA 250MM</t>
  </si>
  <si>
    <t>19.59</t>
  </si>
  <si>
    <t>CONSTR.RAMAL ESGOTO EXT.ATE 2 M C/ MATERIAL</t>
  </si>
  <si>
    <t>19.59.01</t>
  </si>
  <si>
    <t>CONSTRUÇÃO DE RAMAL ESGOTO EXTENSÃO ATE 2 M  - PROFUNDIDADE DE REDE ATE 1,25M</t>
  </si>
  <si>
    <t>19.59.02</t>
  </si>
  <si>
    <t>CONSTRUÇÃO DE RAMAL ESGOTO EXTENSÃO ATE 2 M - PROFUNDIDADE DE REDE 1,25 A 3,0M INCLUSIVE ESCORAMENTO</t>
  </si>
  <si>
    <t>19.59.03</t>
  </si>
  <si>
    <t>CONSTRUÇÃO DE RAMAL ESGOTO EXTENSÃO ATE 2 M - PROFUNDIDADE DE REDE 3,0 A 4,0M INCLUSIVE ESCORAMENTO</t>
  </si>
  <si>
    <t>19.60</t>
  </si>
  <si>
    <t>CONST.RAMAL PREDIAL EXTENSAO EXED.A 2,0M C/MATERIA</t>
  </si>
  <si>
    <t>19.60.01</t>
  </si>
  <si>
    <t>CONSTRUÇÃO DE RAMAL ESGOTO - EXTENSAO EXCEDENTE A 2,00M - PROFUNDIDADE ATE 1,25M</t>
  </si>
  <si>
    <t>19.60.02</t>
  </si>
  <si>
    <t>CONSTRUÇÃO DE RAMAL ESGOTO - EXTENSAO EXCEDENTE A 2,00M - PROFUNDIDADE DE 1,25 A 3,0M - INCLUSIVE ESCORAMENTO</t>
  </si>
  <si>
    <t>19.60.03</t>
  </si>
  <si>
    <t>CONSTRUÇÃO DE RAMAL ESGOTO - EXTENSAO EXCEDENTE A 2,00M - PROFUNDIDADE DE 3,0 A 4,0M - INCLUSIVE ESCORAMENTO</t>
  </si>
  <si>
    <t>19.70</t>
  </si>
  <si>
    <t>TUBO PVC RIG.NBR-7362/2 INCL.CONEXOES (TIGRE/EQUIVALENTE)</t>
  </si>
  <si>
    <t>19.70.03</t>
  </si>
  <si>
    <t>D= 100MM</t>
  </si>
  <si>
    <t>19.70.04</t>
  </si>
  <si>
    <t>D= 150MM</t>
  </si>
  <si>
    <t>19.70.05</t>
  </si>
  <si>
    <t>D= 200MM</t>
  </si>
  <si>
    <t>19.70.06</t>
  </si>
  <si>
    <t>D= 250MM</t>
  </si>
  <si>
    <t>19.70.07</t>
  </si>
  <si>
    <t>D= 300MM</t>
  </si>
  <si>
    <t>19.70.09</t>
  </si>
  <si>
    <t>D= 400MM</t>
  </si>
  <si>
    <t>19.91</t>
  </si>
  <si>
    <t>FORNEC. E LANÇAM. DE MATERIAL EM DRENO E PATIO</t>
  </si>
  <si>
    <t>19.91.01</t>
  </si>
  <si>
    <t>19.91.02</t>
  </si>
  <si>
    <t>AREIA</t>
  </si>
  <si>
    <t>19.91.03</t>
  </si>
  <si>
    <t>CASCALHO</t>
  </si>
  <si>
    <t>20</t>
  </si>
  <si>
    <t>PAVIMENTAÇAO</t>
  </si>
  <si>
    <t>20.01</t>
  </si>
  <si>
    <t>REGULARIZAÇAO</t>
  </si>
  <si>
    <t>20.01.01</t>
  </si>
  <si>
    <t>REGULARIZAÇAO E COMPACTAÇAO DO SUBLEITO</t>
  </si>
  <si>
    <t>20.01.02</t>
  </si>
  <si>
    <t>REGULARIZAÇAO, COMPACT.DO SUBLEITO C/PLACA VIBRAT</t>
  </si>
  <si>
    <t>20.03</t>
  </si>
  <si>
    <t>REFORÇO DO SUB-LEITO COMPACTADO EXCL.ESCAV.E CARGA</t>
  </si>
  <si>
    <t>20.03.01</t>
  </si>
  <si>
    <t>COMPACTADO (PROCTOR INTERMEDIARIO)</t>
  </si>
  <si>
    <t>20.04</t>
  </si>
  <si>
    <t>SUB-BASE ESTAB. GRANUL. ENERGIA PROCTOR INTERMED.</t>
  </si>
  <si>
    <t>20.04.03</t>
  </si>
  <si>
    <t>COM BRITA BICA CORRIDA (AGREGADO DE PEDREIRA)</t>
  </si>
  <si>
    <t>20.04.04</t>
  </si>
  <si>
    <t>COM FUNDO DE PEDREIRA (AGREGADO DE PEDREIRA)</t>
  </si>
  <si>
    <t>20.05</t>
  </si>
  <si>
    <t>SUB-BASE ESTAB.GRANUL., COMP. ENERG.PROCTOR MODIF.</t>
  </si>
  <si>
    <t>20.05.03</t>
  </si>
  <si>
    <t>20.05.04</t>
  </si>
  <si>
    <t>20.06</t>
  </si>
  <si>
    <t>BASE ESTAB. GRANUL.COMPACT.ENERG.PROCTOR INTERMED.</t>
  </si>
  <si>
    <t>20.06.03</t>
  </si>
  <si>
    <t>20.06.04</t>
  </si>
  <si>
    <t>COM MATERIAL RECICLADO DA SLU</t>
  </si>
  <si>
    <t>20.06.05</t>
  </si>
  <si>
    <t>COM BRITA BICA CORRIDA COM 5% DE CIMENTO (AGREGADO DE PEDREIRA)</t>
  </si>
  <si>
    <t>20.06.10</t>
  </si>
  <si>
    <t>COM MATERIAL FRESADO</t>
  </si>
  <si>
    <t>20.07</t>
  </si>
  <si>
    <t>BASE ESTAB. GRANUL., COMP. ENERG. PROCTOR MODIF.</t>
  </si>
  <si>
    <t>20.07.03</t>
  </si>
  <si>
    <t>20.10</t>
  </si>
  <si>
    <t>20.10.02</t>
  </si>
  <si>
    <t>DMT &lt;= 10KM</t>
  </si>
  <si>
    <t>20.10.03</t>
  </si>
  <si>
    <t>DMT &gt; 10KM</t>
  </si>
  <si>
    <t>20.12</t>
  </si>
  <si>
    <t>20.12.01</t>
  </si>
  <si>
    <t>PINTURA DE LIGAÇAO COM RR-1C</t>
  </si>
  <si>
    <t>20.17</t>
  </si>
  <si>
    <t>REVESTIMENTO EM ALVENARIA POLIEDRICA</t>
  </si>
  <si>
    <t>20.17.01</t>
  </si>
  <si>
    <t>COM COLCHAO DE AREIA</t>
  </si>
  <si>
    <t>20.18</t>
  </si>
  <si>
    <t>REMOÇAO E RECONSTRUÇAO REVEST.ALVENARIA POLIEDRICA</t>
  </si>
  <si>
    <t>20.18.01</t>
  </si>
  <si>
    <t>20.19</t>
  </si>
  <si>
    <t>PAVIMENTO INTERTRAVADO EM BLOCO DE CONCRETO</t>
  </si>
  <si>
    <t>20.19.10</t>
  </si>
  <si>
    <t>PISO INTERTRAVADO E= 6,0CM 35MPA C/ COLCHAO AREIA</t>
  </si>
  <si>
    <t>20.19.11</t>
  </si>
  <si>
    <t>PISO INTERTRAVADO 10X20CM E= 6,0CM 35MPA C/ COLCHAO AREIA</t>
  </si>
  <si>
    <t>20.19.14</t>
  </si>
  <si>
    <t>PISO INTERTRAVADO E= 8,0CM 35MPA C/ COLCHAO AREIA</t>
  </si>
  <si>
    <t>20.20</t>
  </si>
  <si>
    <t>FRESAGEM</t>
  </si>
  <si>
    <t>20.20.01</t>
  </si>
  <si>
    <t>FRESAGEM ATE 5,0 CM</t>
  </si>
  <si>
    <t>20.20.02</t>
  </si>
  <si>
    <t>FRESAGEM DE 5 A 10 CM</t>
  </si>
  <si>
    <t>21</t>
  </si>
  <si>
    <t>MANEJO DE VEGETAÇÃO</t>
  </si>
  <si>
    <t>21.30</t>
  </si>
  <si>
    <t>GRAMACAO, INCLUSIVE PLANTIO</t>
  </si>
  <si>
    <t>21.30.06</t>
  </si>
  <si>
    <t>GRAMA SAO CARLOS - AXONOPUS COMPRESSUS</t>
  </si>
  <si>
    <t>21.30.07</t>
  </si>
  <si>
    <t>GRAMA ESMERALDA - WILD ZOYSIA</t>
  </si>
  <si>
    <t>21.30.08</t>
  </si>
  <si>
    <t>GRAMA AMENDOIM - ARACHIS REPENS</t>
  </si>
  <si>
    <t>21.31</t>
  </si>
  <si>
    <t>PREPARO DE COVAS, EXCLUSIVE O FORNECIMENTO DA MUDA</t>
  </si>
  <si>
    <t>21.31.01</t>
  </si>
  <si>
    <t>DE ARVORES HMIN= 1,80M, COVA 60X60X60 CM</t>
  </si>
  <si>
    <t>21.31.02</t>
  </si>
  <si>
    <t>DE ARVORES HMIN=&gt; 2,50M, COVA 60X120X60 CM</t>
  </si>
  <si>
    <t>21.31.07</t>
  </si>
  <si>
    <t>DE ARBUSTOS ORNAMENTAIS EM GERAL</t>
  </si>
  <si>
    <t>21.31.08</t>
  </si>
  <si>
    <t>DE FORRAçAO</t>
  </si>
  <si>
    <t>21.32</t>
  </si>
  <si>
    <t>FORNECIMENTO DE MATERIAL PARA PAISAGISMO:</t>
  </si>
  <si>
    <t>21.32.01</t>
  </si>
  <si>
    <t>TERRA VEGETAL</t>
  </si>
  <si>
    <t>21.32.02</t>
  </si>
  <si>
    <t>ADUBO ORGANICO</t>
  </si>
  <si>
    <t>21.32.03</t>
  </si>
  <si>
    <t>ADUBO MINERAL 10-10-10</t>
  </si>
  <si>
    <t>21.32.04</t>
  </si>
  <si>
    <t>ADUBO MINERAL 4-14-8</t>
  </si>
  <si>
    <t>21.32.05</t>
  </si>
  <si>
    <t>CALCAREO DOLOMITICO (ACIMA DE 1T)</t>
  </si>
  <si>
    <t>21.33</t>
  </si>
  <si>
    <t>FORNECIMENTO DE MUDAS</t>
  </si>
  <si>
    <t>21.33.01</t>
  </si>
  <si>
    <t>ARVORE - SIBIPIRUNA - CAESALPINIA PELTOPOHOROIDES</t>
  </si>
  <si>
    <t>21.33.02</t>
  </si>
  <si>
    <t>ARVORE - IPE ROSA - TABEBUIA AVELLANEDAE</t>
  </si>
  <si>
    <t>21.33.03</t>
  </si>
  <si>
    <t>ARVORE- PAU-FERRO - CAESALPINIA FERREA LEIOSTACHYA</t>
  </si>
  <si>
    <t>21.33.04</t>
  </si>
  <si>
    <t>ARVORE - ACASSIA MINOSA- ACASSIA PODALYRIIFOLIA</t>
  </si>
  <si>
    <t>21.33.05</t>
  </si>
  <si>
    <t>ARVORE - JACARANDA MIMOSO - JACARANDA CUSPIDIFOLIA</t>
  </si>
  <si>
    <t>21.33.40</t>
  </si>
  <si>
    <t>FORRAÇAO - ACALIPHA - ACALIPHA REPTANS</t>
  </si>
  <si>
    <t>21.33.41</t>
  </si>
  <si>
    <t>FORRAÇAO - WEDELIA - WEDELIA PALUDOSA</t>
  </si>
  <si>
    <t>21.33.42</t>
  </si>
  <si>
    <t>FORRAÇAO - CLOROFITO - CLOROFITUM</t>
  </si>
  <si>
    <t>21.33.50</t>
  </si>
  <si>
    <t>ARBUSTO - BELA EMILIA - PLUMBAGO CAPENSIS</t>
  </si>
  <si>
    <t>21.33.51</t>
  </si>
  <si>
    <t>ARBUSTO - CAMARA - LANTANA CAMARA</t>
  </si>
  <si>
    <t>21.33.70</t>
  </si>
  <si>
    <t>PALMEIRA - LICURI</t>
  </si>
  <si>
    <t>21.34</t>
  </si>
  <si>
    <t>CERCA DE PROTEÇAO PARA ARVORES</t>
  </si>
  <si>
    <t>21.34.05</t>
  </si>
  <si>
    <t>TUTORAMENTO E AMARRIO PARA ARVORES</t>
  </si>
  <si>
    <t>21.35</t>
  </si>
  <si>
    <t>SUPRESSÃO DE ÁRVORES</t>
  </si>
  <si>
    <t>21.35.01</t>
  </si>
  <si>
    <t>SUP. ARVORE PEQ. PORTE (ATE 3M)INCLUS. CORTE LENHA</t>
  </si>
  <si>
    <t>21.35.02</t>
  </si>
  <si>
    <t>SUPRESSAO ARVORE MEDIO PORTE INCLUS. CORTE LENHA</t>
  </si>
  <si>
    <t>21.35.03</t>
  </si>
  <si>
    <t>SUPRESSAO ARVORE GRANDE PORTE INCLUS. CORTE LENHA</t>
  </si>
  <si>
    <t>40</t>
  </si>
  <si>
    <t>SERVICOS AUXILIARES</t>
  </si>
  <si>
    <t>40.07</t>
  </si>
  <si>
    <t>CONCRETO CICLOPICO LANCADO EM FUNDACAO E ARRIMO</t>
  </si>
  <si>
    <t>40.07.03</t>
  </si>
  <si>
    <t>CONCRETO CICLOPICO 1:4:8 C/ 30% PEDRA, LANC. FUND.</t>
  </si>
  <si>
    <t>40.07.10</t>
  </si>
  <si>
    <t>CONCRETO CICLOPICO 1:3:6 C/ 30% PEDRA, LANC. FUND.</t>
  </si>
  <si>
    <t>40.08</t>
  </si>
  <si>
    <t>CONCRETO CONVENCIONAL BRITA 1-2 CALCAREA - PREPARO</t>
  </si>
  <si>
    <t>40.08.05</t>
  </si>
  <si>
    <t>CONCRETO 1:4:8, B1-B2 CALCARIA - PREPARO</t>
  </si>
  <si>
    <t>40.08.07</t>
  </si>
  <si>
    <t>CONCRETO 1:3:6, B1-B2 CALCARIA - PREPARO</t>
  </si>
  <si>
    <t>40.08.19</t>
  </si>
  <si>
    <t>CONCRETO FCK &gt;= 15 MPA, B1-B2 CALCARIA - PREPARO</t>
  </si>
  <si>
    <t>40.08.23</t>
  </si>
  <si>
    <t>CONCRETO FCK &gt;= 20 MPA, B1-B2 CALCARIA - PREPARO</t>
  </si>
  <si>
    <t>40.08.25</t>
  </si>
  <si>
    <t>CONCRETO FCK &gt;= 25 MPA, B1-B2 CALCARIA - PREPARO</t>
  </si>
  <si>
    <t>40.08.30</t>
  </si>
  <si>
    <t>CONCRETO FCK &gt;= 30 MPA, B1-B2 CALCARIA - PREPARO</t>
  </si>
  <si>
    <t>40.08.40</t>
  </si>
  <si>
    <t>CONCRETO FCK &gt;= 40 MPA, B1-B2 CALCARIA - PREPARO</t>
  </si>
  <si>
    <t>40.09</t>
  </si>
  <si>
    <t>CONCRETO CONVENCIONAL B1-B2 CALC., LANC. EM FUND.</t>
  </si>
  <si>
    <t>40.09.05</t>
  </si>
  <si>
    <t>CONCRETO 1:4:8, B1-B2 CALCARIA,LANCADO EM FUNDACAO</t>
  </si>
  <si>
    <t>40.09.07</t>
  </si>
  <si>
    <t>CONCRETO 1:3:6, B1-B2 CALCARIA,LANCADO EM FUNDACAO</t>
  </si>
  <si>
    <t>40.09.19</t>
  </si>
  <si>
    <t>CONCRETO FCK &gt;= 15 MPA, BRITA CALCÁRIA, PREPARADO EM OBRA E LANÇADO EM FUNDAÇÃO</t>
  </si>
  <si>
    <t>40.09.23</t>
  </si>
  <si>
    <t>CONCRETO FCK &gt;= 20 MPA, BRITA CALCÁRIA, PREPARADO EM OBRA E LANÇADO EM FUNDAÇÃO</t>
  </si>
  <si>
    <t>40.09.25</t>
  </si>
  <si>
    <t>CONCRETO FCK &gt;= 25 MPA, BRITA CALCÁRIA, PREPARADO EM OBRA E LANÇADO EM FUNDAÇÃO</t>
  </si>
  <si>
    <t>40.09.30</t>
  </si>
  <si>
    <t>CONCRETO FCK &gt;= 30 MPA, BRITA CALCÁRIA, PREPARADO EM OBRA E LANÇADO EM FUNDAÇÃO</t>
  </si>
  <si>
    <t>40.09.40</t>
  </si>
  <si>
    <t>CONCRETO FCK &gt;= 40 MPA, BRITA CALCÁRIA, PREPARADO EM OBRA E LANÇADO EM FUNDAÇÃO</t>
  </si>
  <si>
    <t>40.10</t>
  </si>
  <si>
    <t>CONCRETO CONVENCIONAL BRITA CALC. LANC. EM ESTRUT.</t>
  </si>
  <si>
    <t>40.10.23</t>
  </si>
  <si>
    <t>CONCRETO FCK &gt;= 20 MPA, BRITA CALCÁRIA, PREPARADO EM OBRA E LANÇADO EM ESTRUTURA</t>
  </si>
  <si>
    <t>40.10.25</t>
  </si>
  <si>
    <t>CONCRETO FCK &gt;= 25 MPA, BRITA CALCÁRIA, PREPARADO EM OBRA E LANÇADO EM ESTRUTURA</t>
  </si>
  <si>
    <t>40.10.30</t>
  </si>
  <si>
    <t>CONCRETO FCK &gt;= 30 MPA, BRITA CALCÁRIA, PREPARADO EM OBRA E LANÇADO EM ESTRUTURA</t>
  </si>
  <si>
    <t>40.10.40</t>
  </si>
  <si>
    <t>CONCRETO FCK &gt;= 40 MPA, BRITA CALCÁRIA, PREPARADO EM OBRA E LANÇADO EM ESTRUTURA</t>
  </si>
  <si>
    <t>40.11</t>
  </si>
  <si>
    <t>SOLO CIMENTO</t>
  </si>
  <si>
    <t>40.11.01</t>
  </si>
  <si>
    <t>SOLO CIMENTO 1:10</t>
  </si>
  <si>
    <t>40.16</t>
  </si>
  <si>
    <t>SERVIÇOS DE LANÇAMENTO DE CONCRETO</t>
  </si>
  <si>
    <t>40.16.01</t>
  </si>
  <si>
    <t>LANÇAMENTO DE CONCRETO CONVENCIONAL EM FUNDAÇÕES</t>
  </si>
  <si>
    <t>40.16.02</t>
  </si>
  <si>
    <t>LANÇAMENTO DE CONCRETO BOMBEADO EM FUNDAÇÕES</t>
  </si>
  <si>
    <t>40.16.11</t>
  </si>
  <si>
    <t>LANÇAMENTO DE CONCRETO CONVENCIONAL EM ESTRUTURA</t>
  </si>
  <si>
    <t>40.16.12</t>
  </si>
  <si>
    <t>LANÇAMENTO DE CONCRETO BOMBEÁVEL  EM ESTRUTURA</t>
  </si>
  <si>
    <t>40.20</t>
  </si>
  <si>
    <t>FORMA E ESCORAMENTO</t>
  </si>
  <si>
    <t>40.20.05</t>
  </si>
  <si>
    <t>FORMA DE TABUA DE PINHO DE 3a. TIPO B (3 APROV.)</t>
  </si>
  <si>
    <t>40.20.07</t>
  </si>
  <si>
    <t>FORMA DE TABUA DE PINHO DE 3a. TIPO C (5 APROV.)</t>
  </si>
  <si>
    <t>40.20.11</t>
  </si>
  <si>
    <t>FORMA DE TABUA DE PINHO DE 3a. TIPO E (P/ BERCO)</t>
  </si>
  <si>
    <t>40.20.15</t>
  </si>
  <si>
    <t>FORMA DE COMPENSADO RESINADO E=12MM TIPO B (3 APR)</t>
  </si>
  <si>
    <t>40.20.17</t>
  </si>
  <si>
    <t>FORMA DE COMPENSADO RESINADO E=12MM TIPO C (5 APR)</t>
  </si>
  <si>
    <t>40.20.25</t>
  </si>
  <si>
    <t>FORMA DE COMPENSADO RESINADO E=20MM TIPO E (5 APR)</t>
  </si>
  <si>
    <t>40.20.27</t>
  </si>
  <si>
    <t>FORMA DE COMPENSADO RESINADO E=20MM TIPO F (7 APR)</t>
  </si>
  <si>
    <t>40.20.80</t>
  </si>
  <si>
    <t>ESCORAMENTO DESCONTINUO TIPO A (MADEIRA 6 A 10CM)</t>
  </si>
  <si>
    <t>40.20.81</t>
  </si>
  <si>
    <t>ESCORAMENTO DESCONTINUIO TIPO B-MADEIRA 11 A 15CM</t>
  </si>
  <si>
    <t>40.20.82</t>
  </si>
  <si>
    <t>ESCORAMENTO CONTINUO TIPO A</t>
  </si>
  <si>
    <t>40.20.83</t>
  </si>
  <si>
    <t>ESCORAMENTO CONTINUO TIPO B</t>
  </si>
  <si>
    <t>40.22</t>
  </si>
  <si>
    <t>ACO</t>
  </si>
  <si>
    <t>40.22.05</t>
  </si>
  <si>
    <t>ACO CA-25 - DEGRAUS</t>
  </si>
  <si>
    <t>40.22.10</t>
  </si>
  <si>
    <t>ACO CA-50, D&lt;= 12.7MM - CORTE,DOBRAMENTO,COLOCACAO</t>
  </si>
  <si>
    <t>40.22.12</t>
  </si>
  <si>
    <t>ACO CA-50, D &gt; 12.7MM - CORTE,DOBRAMENTO,COLOCACAO</t>
  </si>
  <si>
    <t>40.22.20</t>
  </si>
  <si>
    <t>ACO CA-60 - CORTE, DOBRAMENTO E COLOCACAO</t>
  </si>
  <si>
    <t>40.22.30</t>
  </si>
  <si>
    <t>ACO CA-50  E CA-60 - CORTE, DOBRAMENTO E COLOCACAO</t>
  </si>
  <si>
    <t>40.24</t>
  </si>
  <si>
    <t>ARGAMASSA DE CIMENTO E AREIA - PREPARO</t>
  </si>
  <si>
    <t>40.24.11</t>
  </si>
  <si>
    <t>ARGAMASSA DE CIMENTO E AREIA 1:1</t>
  </si>
  <si>
    <t>40.24.13</t>
  </si>
  <si>
    <t>ARGAMASSA DE CIMENTO E AREIA 1:2</t>
  </si>
  <si>
    <t>40.24.15</t>
  </si>
  <si>
    <t>ARGAMASSA DE CIMENTO E AREIA 1:3</t>
  </si>
  <si>
    <t>40.24.17</t>
  </si>
  <si>
    <t>ARGAMASSA DE CIMENTO E AREIA 1:4</t>
  </si>
  <si>
    <t>40.24.19</t>
  </si>
  <si>
    <t>ARGAMASSA DE CIMENTO E AREIA 1:5</t>
  </si>
  <si>
    <t>40.24.21</t>
  </si>
  <si>
    <t>ARGAMASSA DE CIMENTO E AREIA 1:6</t>
  </si>
  <si>
    <t>40.24.23</t>
  </si>
  <si>
    <t>ARGAMASSA DE CIMENTO E AREIA 1:7</t>
  </si>
  <si>
    <t>40.24.25</t>
  </si>
  <si>
    <t>ARGAMASSA DE CIMENTO E AREIA 1:8</t>
  </si>
  <si>
    <t>40.24.26</t>
  </si>
  <si>
    <t>ARGAMASSA DE CIMENTO E AREIA 1:3 COM ADITIVO IMPERMEABILIZANTE ADAPTADO REF 100475</t>
  </si>
  <si>
    <t>40.26</t>
  </si>
  <si>
    <t>ARGAMASSA DE CIMENTO, AREIA E PEDRISCO - PREPARO</t>
  </si>
  <si>
    <t>40.26.05</t>
  </si>
  <si>
    <t>ARGAMASSA DE CIMENTO, AREIA E PEDRISCO 1:2:2</t>
  </si>
  <si>
    <t>40.30</t>
  </si>
  <si>
    <t>ALVENARIA</t>
  </si>
  <si>
    <t>40.30.05</t>
  </si>
  <si>
    <t>ALVENARIA TIJOLO MACICO REQ., E =  5CM, A REVESTIR</t>
  </si>
  <si>
    <t>40.30.06</t>
  </si>
  <si>
    <t>ALVENARIA TIJOLO MACICO REQ., E = 10CM, A REVESTIR</t>
  </si>
  <si>
    <t>40.30.07</t>
  </si>
  <si>
    <t>ALVENARIA TIJOLO MACICO REQ., E = 20CM, A REVESTIR</t>
  </si>
  <si>
    <t>40.30.10</t>
  </si>
  <si>
    <t>ALVENARIA TIJOLO MACICO REQ., E =  5CM, APARENTE</t>
  </si>
  <si>
    <t>40.30.11</t>
  </si>
  <si>
    <t>ALVENARIA TIJOLO MACICO REQ., E = 10CM, APARENTE</t>
  </si>
  <si>
    <t>40.30.12</t>
  </si>
  <si>
    <t>ALVENARIA TIJOLO MACICO REQ., E = 20CM, APARENTE</t>
  </si>
  <si>
    <t>40.30.20</t>
  </si>
  <si>
    <t>ALVENARIA TIJOLO FURADO, E = 10CM, A REVESTIR</t>
  </si>
  <si>
    <t>40.30.21</t>
  </si>
  <si>
    <t>ALVENARIA TIJOLO FURADO, E = 15CM, A REVESTIR</t>
  </si>
  <si>
    <t>40.30.22</t>
  </si>
  <si>
    <t>ALVENARIA TIJOLO FURADO, E = 20CM, A REVESTIR</t>
  </si>
  <si>
    <t>40.30.30</t>
  </si>
  <si>
    <t>ALVENARIA BLOCO DE CONCRETO, E = 10CM, A REVESTIR</t>
  </si>
  <si>
    <t>40.30.31</t>
  </si>
  <si>
    <t>ALVENARIA BLOCO DE CONCRETO, E = 15CM, A REVESTIR</t>
  </si>
  <si>
    <t>40.30.32</t>
  </si>
  <si>
    <t>ALVENARIA BLOCO DE CONCRETO, E = 20CM, A REVESTIR</t>
  </si>
  <si>
    <t>40.30.35</t>
  </si>
  <si>
    <t>ALVENARIA BLOCO DE CONCRETO, E = 10CM, APARENTE</t>
  </si>
  <si>
    <t>40.30.36</t>
  </si>
  <si>
    <t>ALVENARIA BLOCO DE CONCRETO, E = 15CM, APARENTE</t>
  </si>
  <si>
    <t>40.30.37</t>
  </si>
  <si>
    <t>ALVENARIA BLOCO DE CONCRETO, E = 20CM, APARENTE</t>
  </si>
  <si>
    <t>40.31</t>
  </si>
  <si>
    <t>40.31.02</t>
  </si>
  <si>
    <t>CHAPISCO COM ARGAMASSA 1:3, A COLHER</t>
  </si>
  <si>
    <t>40.31.03</t>
  </si>
  <si>
    <t>CHAPISCO COM ARGAMASSA 1:3, A PENEIRA</t>
  </si>
  <si>
    <t>40.31.04</t>
  </si>
  <si>
    <t>CHAPISCO C/ ARG.DE CIMENTO, AREIA, PEDRISCO 1:2:2</t>
  </si>
  <si>
    <t>40.31.05</t>
  </si>
  <si>
    <t>EMBOCO COM ARGAMASSA 1:7</t>
  </si>
  <si>
    <t>40.31.06</t>
  </si>
  <si>
    <t>REBOCO PAULISTA COM ARGAMASSA 1:7</t>
  </si>
  <si>
    <t>40.31.07</t>
  </si>
  <si>
    <t>REBOCO PAULISTA COM ARGAMASSA 1:4</t>
  </si>
  <si>
    <t>40.31.08</t>
  </si>
  <si>
    <t>EM AZULEJO BRANCO 15X15 CM, EXTRA</t>
  </si>
  <si>
    <t>40.32</t>
  </si>
  <si>
    <t>MOVIMENTO DE TERRA</t>
  </si>
  <si>
    <t>40.32.05</t>
  </si>
  <si>
    <t>40.32.07</t>
  </si>
  <si>
    <t>ESCAVACAO MANUAL 1,5 &lt; H &lt;= 3,0 M</t>
  </si>
  <si>
    <t>40.32.09</t>
  </si>
  <si>
    <t>ESCAVACAO MANUAL H &gt; 3,0 M</t>
  </si>
  <si>
    <t>40.32.10</t>
  </si>
  <si>
    <t>ESCAV. MECANICA DE VALAS C/ DESC. LATERAL H&lt;=1,5M</t>
  </si>
  <si>
    <t>40.32.11</t>
  </si>
  <si>
    <t>ESCAV.MECANICA DE VALAS DESC. LATERAL 1,5M&lt;H&lt;=3,0M</t>
  </si>
  <si>
    <t>40.32.12</t>
  </si>
  <si>
    <t>ESCAV.MECANICA DE VALAS DESC. LATERAL 3,0M&lt;H&lt;=5,0M</t>
  </si>
  <si>
    <t>40.32.13</t>
  </si>
  <si>
    <t>ESCAV. MECANICA DE VALAS C/ DESC. LATERAL H&gt;=5,0M</t>
  </si>
  <si>
    <t>40.32.15</t>
  </si>
  <si>
    <t>ESCAV.MECANICA DE VALAS C/ DESC.S/CAMINHAO H&lt;=1,5M</t>
  </si>
  <si>
    <t>40.32.16</t>
  </si>
  <si>
    <t>ESCAV.MECANICA DE VALAS DESC.S/CAMINHAO 1,5M&lt;H&lt;=3M</t>
  </si>
  <si>
    <t>40.32.17</t>
  </si>
  <si>
    <t>ESCAV.MECANICA DE VALAS DESC.S/CAMINHAO 3,0M&lt;H&lt;=5M</t>
  </si>
  <si>
    <t>40.32.18</t>
  </si>
  <si>
    <t>ESCAV. MECANICA DE VALAS DESC.S/ CAMINHAO H&gt;=5,0M</t>
  </si>
  <si>
    <t>40.32.22</t>
  </si>
  <si>
    <t>REGULARIZACAO E COMPACTACAO MANUAL DE TERRENO</t>
  </si>
  <si>
    <t>40.32.23</t>
  </si>
  <si>
    <t>REGULARIZAÇAO E COMPACT.TERRENO C/PLACA VIBRATORIA</t>
  </si>
  <si>
    <t>40.32.30</t>
  </si>
  <si>
    <t>REATERRO MANUAL DE VALAS</t>
  </si>
  <si>
    <t>40.32.31</t>
  </si>
  <si>
    <t>40.32.32</t>
  </si>
  <si>
    <t>REATERRO COMPACTADO COM ROLO VIBRATORIO</t>
  </si>
  <si>
    <t>40.32.40</t>
  </si>
  <si>
    <t>CARGA MANUAL SOBRE CAMINHOES</t>
  </si>
  <si>
    <t>40.32.41</t>
  </si>
  <si>
    <t>CARGA MECANICA SOBRE CAMINHOES</t>
  </si>
  <si>
    <t>40.33</t>
  </si>
  <si>
    <t>CONCRETO DE REGULARIZACAO</t>
  </si>
  <si>
    <t>40.33.01</t>
  </si>
  <si>
    <t>TRACO 1;3;6, FORNEC.E LANCAMENTO SOBRE ENROCAMENTO</t>
  </si>
  <si>
    <t>40.34</t>
  </si>
  <si>
    <t>TRANSPORTE</t>
  </si>
  <si>
    <t>40.34.01</t>
  </si>
  <si>
    <t>TRANSPORTE DMT &lt;= 10KM</t>
  </si>
  <si>
    <t>40.34.02</t>
  </si>
  <si>
    <t>TRANSPORTE DMT &gt; 10 KM</t>
  </si>
  <si>
    <t>40.39</t>
  </si>
  <si>
    <t>TRABALHOS LACUSTRES</t>
  </si>
  <si>
    <t>40.39.01</t>
  </si>
  <si>
    <t>ROCAMENTO E TRANSP.&lt;20M-VEGETACAO MARGINAL A LAGOA</t>
  </si>
  <si>
    <t>40.39.05</t>
  </si>
  <si>
    <t>CARGA MANUAL DE VEGETACAO SOBRE CAMINHAO</t>
  </si>
  <si>
    <t>40.39.06</t>
  </si>
  <si>
    <t>DESCARGA E ESPALHAMENTO DE BOTA FORA</t>
  </si>
  <si>
    <t>40.39.07</t>
  </si>
  <si>
    <t>TRANSPORTE DMT &lt;= 5KM</t>
  </si>
  <si>
    <t>40.39.08</t>
  </si>
  <si>
    <t>TRANSPORTE 5KM&lt; DMT&lt;=10KM</t>
  </si>
  <si>
    <t>40.39.09</t>
  </si>
  <si>
    <t>TRANSPORTE 10KM&lt;DMT&lt;=15KM</t>
  </si>
  <si>
    <t>40.39.10</t>
  </si>
  <si>
    <t>TRANSPORTE 15KM&lt;DMT&lt;=20KM</t>
  </si>
  <si>
    <t>40.40</t>
  </si>
  <si>
    <t>FORNECIMENTO E LANCAMENTO DE MATERIAL DRENANTE</t>
  </si>
  <si>
    <t>40.40.01</t>
  </si>
  <si>
    <t>40.41</t>
  </si>
  <si>
    <t>40.41.01</t>
  </si>
  <si>
    <t>MANTA GEOTEXTIL - 300G/M2 - RES. TRACAO &gt;= 16KN/M</t>
  </si>
  <si>
    <t>40.42</t>
  </si>
  <si>
    <t>DRENO BARBACÂ</t>
  </si>
  <si>
    <t>40.42.01</t>
  </si>
  <si>
    <t>40.43</t>
  </si>
  <si>
    <t>CORTE MECÂNICO EM CONCRETO/ASFALTO</t>
  </si>
  <si>
    <t>40.43.01</t>
  </si>
  <si>
    <t>40.80</t>
  </si>
  <si>
    <t>SERVIÇOS AUXILIARES - COPASA</t>
  </si>
  <si>
    <t>40.80.30</t>
  </si>
  <si>
    <t>TAMPAO DE FERRO FUNDIDO T5</t>
  </si>
  <si>
    <t>40.80.35</t>
  </si>
  <si>
    <t>TAMPAO DE FERRO FUNDIDO T 109</t>
  </si>
  <si>
    <t>40.80.50</t>
  </si>
  <si>
    <t>40.80.55</t>
  </si>
  <si>
    <t>40.80.56</t>
  </si>
  <si>
    <t>EQUIPE DE ESGOTO PARA REDE E LIGACAO</t>
  </si>
  <si>
    <t>40.87</t>
  </si>
  <si>
    <t>TUBO CONC.ARMADO JUNTA ELASTICA,NBR8890 CLASSE EA2</t>
  </si>
  <si>
    <t>40.87.04</t>
  </si>
  <si>
    <t>DN= 400 MM</t>
  </si>
  <si>
    <t>40.87.05</t>
  </si>
  <si>
    <t>DN= 500 MM</t>
  </si>
  <si>
    <t>40.87.06</t>
  </si>
  <si>
    <t>DN= 600 MM</t>
  </si>
  <si>
    <t>40.87.08</t>
  </si>
  <si>
    <t>DN= 800 MM</t>
  </si>
  <si>
    <t>40.87.10</t>
  </si>
  <si>
    <t>40.87.15</t>
  </si>
  <si>
    <t>41</t>
  </si>
  <si>
    <t>INSTALACOES DA OBRA</t>
  </si>
  <si>
    <t>41.01</t>
  </si>
  <si>
    <t>ESCRITORIOS</t>
  </si>
  <si>
    <t>41.01.01</t>
  </si>
  <si>
    <t>ESCRITORIO DA EMPREITEIRA</t>
  </si>
  <si>
    <t>41.01.02</t>
  </si>
  <si>
    <t>VESTIARIO/SANITARIO</t>
  </si>
  <si>
    <t>41.01.03</t>
  </si>
  <si>
    <t>BARRACAO DE PESSOAL</t>
  </si>
  <si>
    <t>41.01.04</t>
  </si>
  <si>
    <t>DEPOSITO E FERRAMENTARIA</t>
  </si>
  <si>
    <t>41.02</t>
  </si>
  <si>
    <t>INSTALACAO PROVISORIA DE AGUA E ENERGIA</t>
  </si>
  <si>
    <t>41.02.01</t>
  </si>
  <si>
    <t>INSTALACAO PROVISORIA DE AGUA</t>
  </si>
  <si>
    <t>42</t>
  </si>
  <si>
    <t>DESPESAS FIXAS DIVERSAS</t>
  </si>
  <si>
    <t>42.02</t>
  </si>
  <si>
    <t>DESPESAS E TAXAS</t>
  </si>
  <si>
    <t>42.02.08</t>
  </si>
  <si>
    <t>COPIA HEROGRAFICA FORMATO A1</t>
  </si>
  <si>
    <t>42.02.09</t>
  </si>
  <si>
    <t>COPIA XEROX A4 OU OFICIO</t>
  </si>
  <si>
    <t>43</t>
  </si>
  <si>
    <t>SERVICOS TECNICOS</t>
  </si>
  <si>
    <t>43.01</t>
  </si>
  <si>
    <t>TOPOGRAFIA</t>
  </si>
  <si>
    <t>43.01.01</t>
  </si>
  <si>
    <t>EQUIPE DE TOPOGRAFIA - PROJETO</t>
  </si>
  <si>
    <t>43.01.02</t>
  </si>
  <si>
    <t>MARCO DE CONCRETO 10CM DE TOPO X 15CM BASE X 50CM ALTURA</t>
  </si>
  <si>
    <t>43.01.03</t>
  </si>
  <si>
    <t>EQUIPE DE TOPOGRAFIA - OBRA</t>
  </si>
  <si>
    <t>43.01.10</t>
  </si>
  <si>
    <t>COMPUTADOR COM SOFTWARES (AUTOCAD, OFFICE)</t>
  </si>
  <si>
    <t>43.02</t>
  </si>
  <si>
    <t>EQUIPAMENTOS PARA CONSULTORIA</t>
  </si>
  <si>
    <t>43.02.01</t>
  </si>
  <si>
    <t>EQUIPAMENTOS E MATERIAIS PARA ELABORAÇÃO DE CADASTROS</t>
  </si>
  <si>
    <t>DIA</t>
  </si>
  <si>
    <t>44</t>
  </si>
  <si>
    <t>ADMINISTRACAO DA OBRA</t>
  </si>
  <si>
    <t>44.01</t>
  </si>
  <si>
    <t>MAO DE OBRA</t>
  </si>
  <si>
    <t>44.01.01</t>
  </si>
  <si>
    <t>ENGENHEIRO SENIOR</t>
  </si>
  <si>
    <t>44.01.02</t>
  </si>
  <si>
    <t>ENGENHEIRO INTERMEDIARIO</t>
  </si>
  <si>
    <t>44.01.03</t>
  </si>
  <si>
    <t>ENGENHEIRO JUNIOR</t>
  </si>
  <si>
    <t>44.01.04</t>
  </si>
  <si>
    <t>ENGENHEIRO TRAINEE</t>
  </si>
  <si>
    <t>44.01.05</t>
  </si>
  <si>
    <t>TECNICO DE SEGURANCA</t>
  </si>
  <si>
    <t>44.01.06</t>
  </si>
  <si>
    <t>MESTRE DE OBRAS</t>
  </si>
  <si>
    <t>44.01.07</t>
  </si>
  <si>
    <t>ENCARREGADO</t>
  </si>
  <si>
    <t>44.01.09</t>
  </si>
  <si>
    <t>ALMOXARIFE</t>
  </si>
  <si>
    <t>44.01.10</t>
  </si>
  <si>
    <t>APONTADOR</t>
  </si>
  <si>
    <t>44.01.12</t>
  </si>
  <si>
    <t>SERVENTE</t>
  </si>
  <si>
    <t>44.01.14</t>
  </si>
  <si>
    <t>ENGENHEIRO TRAINEE (CH 6 H/DIA)</t>
  </si>
  <si>
    <t>44.01.15</t>
  </si>
  <si>
    <t>ENGENHEIRO TRAINEE (CH 7 H/DIA)</t>
  </si>
  <si>
    <t>44.01.16</t>
  </si>
  <si>
    <t>ENGENHEIRO JUNIOR (CH 6 H/DIA)</t>
  </si>
  <si>
    <t>44.01.17</t>
  </si>
  <si>
    <t>ENGENHEIRO JUNIOR (CH 7 H/DIA)</t>
  </si>
  <si>
    <t>44.01.18</t>
  </si>
  <si>
    <t>ENGENHEIRO INTERMEDIÁRIO (CH 6 H/DIA)</t>
  </si>
  <si>
    <t>44.01.19</t>
  </si>
  <si>
    <t>ENGENHEIRO INTERMEDIÁRIO (CH 7 H/DIA)</t>
  </si>
  <si>
    <t>44.01.20</t>
  </si>
  <si>
    <t>ENGENHEIRO SENIOR (CH 6 H/DIA)</t>
  </si>
  <si>
    <t>44.01.21</t>
  </si>
  <si>
    <t>ENGENHEIRO SENIOR (CH 7 H/DIA)</t>
  </si>
  <si>
    <t>44.01.22</t>
  </si>
  <si>
    <t>VIGILÂNCIA DE OBRAS - EM DIAS ÚTEIS (CONSIDERANDO INÍCIO AS 17H DE SEGUNDA A QUINTA E 16H NA SEXTA) E 24 HORAS POR DIA AOS SÁBADOS, DOMINGOS E FERIADOS</t>
  </si>
  <si>
    <t>44.01.23</t>
  </si>
  <si>
    <t>VIGILÂNCIA DE OBRAS - 24 HORAS EM DIAS ÚTEIS, SÁBADOS, DOMINGOS E FERIADOS</t>
  </si>
  <si>
    <t>45</t>
  </si>
  <si>
    <t>EQUIPAMENTOS</t>
  </si>
  <si>
    <t>45.01</t>
  </si>
  <si>
    <t>VEICULOS</t>
  </si>
  <si>
    <t>45.01.01</t>
  </si>
  <si>
    <t>LOCACAO VEICULO POPULAR MOTOR 1.0 C/ AR E SEGURO SEM COMBUSTIVEL</t>
  </si>
  <si>
    <t>45.01.03</t>
  </si>
  <si>
    <t>LOCAÇÃO VEICULO TIPO PICAPE LEVE C/ SEGURO SEM COMBUSTÍVEL</t>
  </si>
  <si>
    <t>45.01.05</t>
  </si>
  <si>
    <t>LOCAÇÃO VEÍCULO UTILITÁRIO 4 PORTAS  E 7 LUGARES C/ SEGURO SEM COMBUSTÍVEL</t>
  </si>
  <si>
    <t>45.02</t>
  </si>
  <si>
    <t>COMBUSTÍVEIS</t>
  </si>
  <si>
    <t>45.02.01</t>
  </si>
  <si>
    <t>GASOLINA</t>
  </si>
  <si>
    <t>45.02.02</t>
  </si>
  <si>
    <t>ETANOL</t>
  </si>
  <si>
    <t>45.02.03</t>
  </si>
  <si>
    <t>OLEO DIESEL</t>
  </si>
  <si>
    <t>50</t>
  </si>
  <si>
    <t>CUSTO HORARIO DE EQUIPAMENTO</t>
  </si>
  <si>
    <t>50.01</t>
  </si>
  <si>
    <t>ACABADORA DE ASFALTO, LAMA E VASSOURA MECANICA</t>
  </si>
  <si>
    <t>50.01.09</t>
  </si>
  <si>
    <t>CHI/VIBROACABADORA DE ASFALTO SOBRE ESTEIRAS, LARG. PAVIM. 2,13 M A 4,55 M, POT. 74 KW/ 100 HP, CAP. 400 T/ H OU EQUIVALENTE</t>
  </si>
  <si>
    <t>50.01.70</t>
  </si>
  <si>
    <t>CHP/VASSOURA MECANICA REBOCAVEL COM ESCOVA CILINDRICA LARGURA UTIL DE VARRIMENTO = 2,44M OU EQUIVALENTE</t>
  </si>
  <si>
    <t>50.01.71</t>
  </si>
  <si>
    <t>CHI/VASSOURA MECANICA REBOCAVEL COM ESCOVA CILINDRICA LARGURA UTIL DE VARRIMENTO = 2,44M OU EQUIVALENTE</t>
  </si>
  <si>
    <t>50.01.72</t>
  </si>
  <si>
    <t>CHP/FRESADORA DE ASFALTO A FRIO SOBRE RODAS, LARG. FRESAGEM 1,00 M, POT. 155 KW/208 HP OU EQUIVALENTE</t>
  </si>
  <si>
    <t>50.05</t>
  </si>
  <si>
    <t>BETONEIRA</t>
  </si>
  <si>
    <t>50.05.10</t>
  </si>
  <si>
    <t>CHP/BETONEIRA 400 L, SEM CARREGADOR</t>
  </si>
  <si>
    <t>50.05.11</t>
  </si>
  <si>
    <t>CHI/BETONEIRA 400 L, SEM CARREGADOR</t>
  </si>
  <si>
    <t>50.06</t>
  </si>
  <si>
    <t>BOMBA D'AGUA E LAMA</t>
  </si>
  <si>
    <t>50.06.02</t>
  </si>
  <si>
    <t>CHP/BOMBA HIDROSUL 2" ASI-250-36M3/H C/20M MANGUEI</t>
  </si>
  <si>
    <t>50.06.03</t>
  </si>
  <si>
    <t>CHI/BOMBA HIDROSUL 2" AS1-250-36M3/H C/20M MANGUE</t>
  </si>
  <si>
    <t>50.06.04</t>
  </si>
  <si>
    <t>CHP/BOMBA HIDROSUL 3" ASI-500-72M3/H C/20M MANGUEI</t>
  </si>
  <si>
    <t>50.06.05</t>
  </si>
  <si>
    <t>CHI/BOMBA HIDROSUL 3" ASI-500-72M3/H C/20M MANGUEI</t>
  </si>
  <si>
    <t>50.10</t>
  </si>
  <si>
    <t>CAMINHAO, CARROCERIA E CAVALO MECANICO</t>
  </si>
  <si>
    <t>50.10.08</t>
  </si>
  <si>
    <t>CHP/CAMINHAO BASCULANTE</t>
  </si>
  <si>
    <t>50.10.09</t>
  </si>
  <si>
    <t>CHI/CAMINHAO BASCULANTE</t>
  </si>
  <si>
    <t>50.10.12</t>
  </si>
  <si>
    <t>50.10.13</t>
  </si>
  <si>
    <t>50.10.36</t>
  </si>
  <si>
    <t>CHP/CAMINHAO TANQUE, 6.000L</t>
  </si>
  <si>
    <t>50.10.37</t>
  </si>
  <si>
    <t>CHI/CAMINHAO TANQUE, 6.000L</t>
  </si>
  <si>
    <t>50.10.50</t>
  </si>
  <si>
    <t>CHP/CAMINHAO TANQUE FORD 1317 WE TRUCADO, 10000</t>
  </si>
  <si>
    <t>50.10.51</t>
  </si>
  <si>
    <t>CHI/CAMINHAO TANQUE, 10000 L</t>
  </si>
  <si>
    <t>50.10.68</t>
  </si>
  <si>
    <t>CHP/CAMINHAO CARROCERIA</t>
  </si>
  <si>
    <t>50.10.69</t>
  </si>
  <si>
    <t>CHI/CAMINHAO CARROCERIA</t>
  </si>
  <si>
    <t>50.10.80</t>
  </si>
  <si>
    <t>CHP/GUINDASTE ARTICULADO COM CAPACIDADE MÁXIMA DE 3300KG E ALCANCE MÁXIMO HORIZONTAL DE 9 METROS OU EQUIVALENTE</t>
  </si>
  <si>
    <t>50.10.81</t>
  </si>
  <si>
    <t>CHI/GUINDASTE ARTICULADO COM CAPACIDADE MÁXIMA DE 3300KG E ALCANCE MÁXIMO HORIZONTAL DE 9 METROS OU EQUIVALENTE</t>
  </si>
  <si>
    <t>50.10.82</t>
  </si>
  <si>
    <t>CHP/CAM.GUINDAUTO MADAL PKB - 6500 OU EQUIVALENTE</t>
  </si>
  <si>
    <t>50.10.83</t>
  </si>
  <si>
    <t>CHI/CAM.GUINDAUTO MADAL PKB - 6500 OU EQUIVALENTE</t>
  </si>
  <si>
    <t>50.11</t>
  </si>
  <si>
    <t>CARREGADEIRA</t>
  </si>
  <si>
    <t>50.11.10</t>
  </si>
  <si>
    <t>CHP/PÁ CARREGADEIRA 180HP CAPACIDADE CAÇAMBA 3M3 OU EQUIVALENTE</t>
  </si>
  <si>
    <t>50.11.11</t>
  </si>
  <si>
    <t>CHI/PÁ CARREGADEIRA 180HP CAPACIDADE CAÇAMBA 3M3 OU EQUIVALENTE</t>
  </si>
  <si>
    <t>50.11.28</t>
  </si>
  <si>
    <t>CHP/PÁ CARREGADEIRA 140HP CAPACIDADE CAÇAMBA 1,7M3 OU EQUIVALENTE</t>
  </si>
  <si>
    <t>50.11.29</t>
  </si>
  <si>
    <t>CHI/PÁ CARREGADEIRA 140HP CAPACIDADE CAÇAMBA 1,7M3 OU EQUIVALENTE</t>
  </si>
  <si>
    <t>50.11.30</t>
  </si>
  <si>
    <t>CHP/MINI-CARREGADEIRA DE PNEUS 61HP COM VASSOURA DE 1500MM OU EQUIVALENTE</t>
  </si>
  <si>
    <t>50.11.31</t>
  </si>
  <si>
    <t>CHI/MINI-CARREGADEIRA DE PNEUS 61HP COM VASSOURA DE 1500MM OU EQUIVALENTE</t>
  </si>
  <si>
    <t>50.13</t>
  </si>
  <si>
    <t>COMPACTADOR</t>
  </si>
  <si>
    <t>50.13.22</t>
  </si>
  <si>
    <t>CHP/ROLO COMPACTADOR VIBRATORIO TANDEM, ACO LISO, POTENCIA 57 HP, PESO SEM/COM LASTRO 6,5/9,4 T, LARGURA DE TRABALHO 1,20 M OU EQUIVALENTE</t>
  </si>
  <si>
    <t>50.13.23</t>
  </si>
  <si>
    <t>CHI/ROLO COMPACTADOR VIBRATORIO TANDEM, ACO LISO, POTENCIA 57 HP, PESO SEM/COM LASTRO 6,5/9,4 T, LARGURA DE TRABALHO 1,20 M OU EQUIVALENTE</t>
  </si>
  <si>
    <t>50.13.40</t>
  </si>
  <si>
    <t>CHP/ROLO COMPACTADOR VIBRATORIO DE UM CILINDRO LISO DE ACO, POTENCIA 125 HP, PESO SEM/COM LASTRO 10,75/12,92 T, IMPACTO DINAMICO 31,5/18,5 T, LARGURA TRABALHO 2,15 M OU EQUIVALENTE</t>
  </si>
  <si>
    <t>50.13.41</t>
  </si>
  <si>
    <t>CHI/ROLO COMPACTADOR VIBRATORIO DE UM CILINDRO LISO DE ACO, POTENCIA 125 HP, PESO SEM/COM LASTRO 10,75/12,92 T, IMPACTO DINAMICO 31,5/18,5 T, LARGURA TRABALHO 2,15 M OU EQUIVALENTE</t>
  </si>
  <si>
    <t>50.13.42</t>
  </si>
  <si>
    <t>CHP/ROLO VIBRATÓRIO PÉ DE CARNEIRO 100HP PESO OPERACIONAL 11000KG OU EQUIVALENTE</t>
  </si>
  <si>
    <t>50.13.43</t>
  </si>
  <si>
    <t>CHI/ROLO VIBRATÓRIO PÉ DE CARNEIRO 100HP PESO OPERACIONAL 11000KG OU EQUIVALENTE</t>
  </si>
  <si>
    <t>50.13.44</t>
  </si>
  <si>
    <t>CHP/ROLO VIBRATÓRIO LISO 80HP PESO OPERACIONAL 7000KG LARGURA 1,68M OU EQUIVALENTE</t>
  </si>
  <si>
    <t>50.13.45</t>
  </si>
  <si>
    <t>CHI/ROLO VIBRATÓRIO LISO 80HP PESO OPERACIONAL 7000KG LARGURA 1,68M OU EQUIVALENTE</t>
  </si>
  <si>
    <t>50.13.46</t>
  </si>
  <si>
    <t>CHP/ROLO VIBRATÓRIO PÉ DE CARNEIRO 80HP PESO OPERACIONAL 7000KG OU EQUIVALENTE</t>
  </si>
  <si>
    <t>50.13.47</t>
  </si>
  <si>
    <t>CHI/ROLO VIBRATÓRIO PÉ DE CARNEIRO 80HP PESO OPERACIONAL 7000KG OU EQUIVALENTE</t>
  </si>
  <si>
    <t>50.13.50</t>
  </si>
  <si>
    <t>CHP/ROLO VIBRATÓRIO DE TAMBOR DUPLO 24 HP, PESO OPERACIONAL 1700KG E TAMBOR 0,90M OU EQUIVALENTE</t>
  </si>
  <si>
    <t>50.13.51</t>
  </si>
  <si>
    <t>CHI/ROLO VIBRATÓRIO DE TAMBOR DUPLO 24 HP, PESO OPERACIONAL 1700KG E TAMBOR 0,90M OU EQUIVALENTE</t>
  </si>
  <si>
    <t>50.13.54</t>
  </si>
  <si>
    <t>CHP/ROLO DE PNEUS MASSA OPERACIONAL 10000KG LARGURA ROLAMENTO 1,80M E 99HP OU EQUIVALENTE</t>
  </si>
  <si>
    <t>50.13.55</t>
  </si>
  <si>
    <t>CHI/ROLO DE PNEUS MASSA OPERACIONAL 10000KG LARGURA ROLAMENTO 1,80M E 99HP OU EQUIVALENTE</t>
  </si>
  <si>
    <t>50.13.74</t>
  </si>
  <si>
    <t>CHP/COMPACTADOR VIBRATÓRIO DE PLACA 9,0 HP DIESEL OU EQUIVALENTE</t>
  </si>
  <si>
    <t>50.13.75</t>
  </si>
  <si>
    <t>CHI/COMPACTADOR VIBRATÓRIO DE PLACA 9,0 HP DIESEL OU EQUIVALENTE</t>
  </si>
  <si>
    <t>50.13.78</t>
  </si>
  <si>
    <t>CHP/COMPACTADOR VIBRATÓRIO DE PLACA 3,0 HP DIESEL OU EQUIVALENTE</t>
  </si>
  <si>
    <t>50.13.79</t>
  </si>
  <si>
    <t>CHI/COMPACTADOR VIBRATÓRIO DE PLACA 3,0 HP DIESEL OU EQUIVALENTE</t>
  </si>
  <si>
    <t>50.14</t>
  </si>
  <si>
    <t>COMPRESSOR E ACESSORIOS</t>
  </si>
  <si>
    <t>50.14.10</t>
  </si>
  <si>
    <t>CHP/COMPRESSOR PORTÁTIL, MOTOR DIESEL, 275 PCM, 7 BAR, 54,4KW, OU EQUIVALENTE</t>
  </si>
  <si>
    <t>50.14.11</t>
  </si>
  <si>
    <t>CHI/COMPRESSOR PORTÁTIL, MOTOR DIESEL, 275 PCM, 7 BAR, 54,4KW, OU EQUIVALENTE</t>
  </si>
  <si>
    <t>50.16</t>
  </si>
  <si>
    <t>DISTRIBUIDOR DE AGREGADO E BETUME</t>
  </si>
  <si>
    <t>50.16.52</t>
  </si>
  <si>
    <t>CHP/CAMIN.DISTR.BETUME FORD 1519, ALMEIDA D-72 D</t>
  </si>
  <si>
    <t>50.16.53</t>
  </si>
  <si>
    <t>CHI/CAMIN.DISTR.BETUME FORD 1519, ALMEIDA D-72 D</t>
  </si>
  <si>
    <t>50.19</t>
  </si>
  <si>
    <t>EQUIPAMENTO DE PERFURACAO E ROMPEDOR</t>
  </si>
  <si>
    <t>50.19.62</t>
  </si>
  <si>
    <t>CHP/ROMPEDOR PNEUMATICO MANUAL, PADRAO, PESO DE 30 KG, OU EQUIVALENTE</t>
  </si>
  <si>
    <t>50.19.63</t>
  </si>
  <si>
    <t>CHI/ROMPEDOR PNEUMATICO MANUAL, PADRAO, PESO DE 30 KG, OU EQUIVALENTE</t>
  </si>
  <si>
    <t>50.19.66</t>
  </si>
  <si>
    <t>MARTELO DEMOLIDOR ELETRICO, 2.000 W,  1.000 IMPACTOS POR MINUTO, FORÇA DE IMPACTO ENTRE 62 E 69 J, PESO DE 30 KG, OU EQUIVALENTE</t>
  </si>
  <si>
    <t>50.20</t>
  </si>
  <si>
    <t>ESCAVADEIRA E DRAGA</t>
  </si>
  <si>
    <t>50.20.06</t>
  </si>
  <si>
    <t>CHP/RETROESCAVADEIRA TRAÇÃO 4X2, 85HP, CAÇAMBA 610MM / 0,22M3 OU EQUIVALENTE</t>
  </si>
  <si>
    <t>50.20.07</t>
  </si>
  <si>
    <t>CHI/RETROESCAVADEIRA TRAÇÃO 4X2, 85HP, CAÇAMBA 610MM / 0,22M3 OU EQUIVALENTE</t>
  </si>
  <si>
    <t>50.20.09</t>
  </si>
  <si>
    <t>RETROESCAVADEIRA SOBRE RODAS COM CARREGADEIRA, TRAÇÃO 4X4, POTÊNCIA LÍQ. 88 HP, CAÇAMBA CARREG. CAP. MÍN. 1 M3, CAÇAMBA RETRO CAP. 0,26 M3, PESO OPERACIONAL MÍN. 6.674 KG, PROFUNDIDADE ESCAVAÇÃO MÁX. 4,37 M - CHP DIURNO</t>
  </si>
  <si>
    <t>50.20.10</t>
  </si>
  <si>
    <t>RETROESCAVADEIRA SOBRE RODAS COM CARREGADEIRA, TRAÇÃO 4X4, POTÊNCIA LÍQ. 88 HP, CAÇAMBA CARREG. CAP. MÍN. 1 M3, CAÇAMBA RETRO CAP. 0,26 M3, PESO OPERACIONAL MÍN. 6.674 KG, PROFUNDIDADE ESCAVAÇÃO MÁX. 4,37 M - CHI DIURNO</t>
  </si>
  <si>
    <t>50.20.11</t>
  </si>
  <si>
    <t>MINIESCAVADEIRA SOBRE ESTEIRAS, POTENCIA LIQUIDA DE *30* HP, PESO OPERACIONAL DE *3.500* KG - CHP DIURNO</t>
  </si>
  <si>
    <t>50.20.12</t>
  </si>
  <si>
    <t>MINIESCAVADEIRA SOBRE ESTEIRAS, POTENCIA LIQUIDA DE *30* HP, PESO OPERACIONAL DE *3.500* KG - CHI DIURNO</t>
  </si>
  <si>
    <t>50.20.18</t>
  </si>
  <si>
    <t>CHP/ESCAVADEIRA HIDRAULICA SOBRE ESTEIRAS, CACAMBA 0,98M3, PESO OPERACIONAL 17T, POTENCIA BRUTA 119HP, OU EQUIVALENTE</t>
  </si>
  <si>
    <t>50.20.19</t>
  </si>
  <si>
    <t>CHI/ESCAVADEIRA HIDRAULICA SOBRE ESTEIRAS, CACAMBA 0,98M3, PESO OPERACIONAL 17T, POTENCIA BRUTA 119HP, OU EQUIVALENTE</t>
  </si>
  <si>
    <t>50.20.20</t>
  </si>
  <si>
    <t>CHP/ESCAVADEIRA HIDRAULICA SOBRE ESTEIRAS, CACAMBA 1,3M3, PESO OPERACIONAL 22T, POTÊNCIA BRUTA 156HP, OU EQUIVALENTE</t>
  </si>
  <si>
    <t>50.20.21</t>
  </si>
  <si>
    <t>CHI/ESCAVADEIRA HIDRAULICA SOBRE ESTEIRAS, CACAMBA 1,3M3, PESO OPERACIONAL 22T, POTÊNCIA BRUTA 156HP, OU EQUIVALENTE</t>
  </si>
  <si>
    <t>50.21</t>
  </si>
  <si>
    <t>ROCADEIRA</t>
  </si>
  <si>
    <t>50.21.01</t>
  </si>
  <si>
    <t>CHP/ROCADEIRA COSTAL COM MOTOR A GASOLINA DE *32* CC</t>
  </si>
  <si>
    <t>50.21.02</t>
  </si>
  <si>
    <t>CHI/ROCADEIRA COSTAL COM MOTOR A GASOLINA DE *32* CC</t>
  </si>
  <si>
    <t>50.25</t>
  </si>
  <si>
    <t>GRADE DE DISCO</t>
  </si>
  <si>
    <t>50.25.08</t>
  </si>
  <si>
    <t>CHP/GRADE DE DISCOS MECANICA 20X24" COM 20 DISCOS 24" X 6MM  COM PNEUS PARA TRANSPORTE</t>
  </si>
  <si>
    <t>50.25.09</t>
  </si>
  <si>
    <t>CHI/GRADE DE DISCOS MECANICA 20X24" COM 20 DISCOS 24" X 6MM  COM PNEUS PARA TRANSPORTE</t>
  </si>
  <si>
    <t>50.27</t>
  </si>
  <si>
    <t>GUINDASTE</t>
  </si>
  <si>
    <t>50.27.16</t>
  </si>
  <si>
    <t>CHP/ GUINDASTE HIDRAULICO AUTOPROPELIDO, COM LANCA TELESCOPICA 28,80 M, CAPACIDADE MAXIMA 30 T, POTENCIA 97 KW, TRACAO 4 X 4</t>
  </si>
  <si>
    <t>50.27.17</t>
  </si>
  <si>
    <t>CHI/ GUINDASTE HIDRAULICO AUTOPROPELIDO, COM LANCA TELESCOPICA 28,80 M, CAPACIDADE MAXIMA 30 T, POTENCIA 97 KW, TRACAO 4 X 4</t>
  </si>
  <si>
    <t>50.31</t>
  </si>
  <si>
    <t>MAQUINA E APARELHO DE SOLDA</t>
  </si>
  <si>
    <t>50.31.10</t>
  </si>
  <si>
    <t>CHP/GRUPO DE SOLDAGEM C/GERADOR A DIESEL PARA SOLDA ELETRICA, SOBRE 02 RODAS, COM MOTOR 4 CILINDROS, 375A TN5 B/56 C/3 KVA, OU EQUIVALENTE</t>
  </si>
  <si>
    <t>50.31.11</t>
  </si>
  <si>
    <t>CHI/GRUPO DE SOLDAGEM C/GERADOR A DIESEL PARA SOLDA ELETRICA, SOBRE 02 RODAS, COM MOTOR 4 CILINDROS, 375A TN5 B/56 C/3 KVA, OU EQUIVALENTE</t>
  </si>
  <si>
    <t>50.32</t>
  </si>
  <si>
    <t>MOTONIVELADORA</t>
  </si>
  <si>
    <t>50.32.08</t>
  </si>
  <si>
    <t>CHP/MOTONIVELADORA POTENCIA BASICA LIQUIDA (PRIMEIRA MARCHA) 125HP/93KW , PESO BRUTO 16T, LARGURA DA LAMINA DE 3,7 M, OU EQUIVALENTE</t>
  </si>
  <si>
    <t>50.32.09</t>
  </si>
  <si>
    <t>CHI/MOTONIVELADORA POTENCIA BASICA LIQUIDA (PRIMEIRA MARCHA) 125HP/93KW , PESO BRUTO 16T, LARGURA DA LAMINA DE 3,7 M, OU EQUIVALENTE</t>
  </si>
  <si>
    <t>50.36</t>
  </si>
  <si>
    <t>TRATOR</t>
  </si>
  <si>
    <t>50.36.08</t>
  </si>
  <si>
    <t>CHP/TRATOR DE ESTEIRAS, POTENCIA DE 347 HP, PESO OPERACIONAL DE 38,5 T, COM LAMINA COM CAPACIDADE DE 8,70M3</t>
  </si>
  <si>
    <t>50.36.09</t>
  </si>
  <si>
    <t>CHI/TRATOR DE ESTEIRAS, POTENCIA DE 347 HP, PESO OPERACIONAL DE 38,5 T, COM LAMINA COM CAPACIDADE DE 8,70M3</t>
  </si>
  <si>
    <t>50.36.10</t>
  </si>
  <si>
    <t>CHP/TRATOR DE ESTEIRAS, POTENCIA DE 177HP/132KW, PESO OPERACIONAL DE 16,5T, COM LAMINA COM CAPACIDADE DE 3,18M3, OU EQUIVALENTE</t>
  </si>
  <si>
    <t>50.36.11</t>
  </si>
  <si>
    <t>CHI/TRATOR DE ESTEIRAS, POTENCIA DE 177HP/132KW, PESO OPERACIONAL DE 16,5T, COM LAMINA COM CAPACIDADE DE 3,18M3, OU EQUIVALENTE</t>
  </si>
  <si>
    <t>50.36.66</t>
  </si>
  <si>
    <t>CHP/TRATOR DE PNEUS COM POTENCIA DE 105 CV, TRACAO 4 X 4, PESO COM LASTRO DE 5500 KG, OU EQUIVALENTE</t>
  </si>
  <si>
    <t>50.36.67</t>
  </si>
  <si>
    <t>CHI/TRATOR DE PNEUS COM POTENCIA DE 105 CV, TRACAO 4 X 4, PESO COM LASTRO DE 5500 KG, OU EQUIVALENTE</t>
  </si>
  <si>
    <t>50.39</t>
  </si>
  <si>
    <t>VIBRADOR</t>
  </si>
  <si>
    <t>50.39.10</t>
  </si>
  <si>
    <t>CHP/VIBRADOR DE IMERSAO COM MANGOTE DE 45MM</t>
  </si>
  <si>
    <t>50.39.11</t>
  </si>
  <si>
    <t>CHI/VIBRADOR DE IMERSAO COM MANGOTE DE 45MM</t>
  </si>
  <si>
    <t>50.41</t>
  </si>
  <si>
    <t>EQUIPAMENTOS DE APOIO</t>
  </si>
  <si>
    <t>50.41.01</t>
  </si>
  <si>
    <t>CHP/MOTOSSERRA PORTATIL COM MOTOR A GASOLINA DE 60 CILINDRADAS, OU EQUIVALENTE</t>
  </si>
  <si>
    <t>50.41.02</t>
  </si>
  <si>
    <t>CHI/MOTOSSERRA PORTATIL COM MOTOR A GASOLINA DE 60 CILINDRADAS, OU EQUIVALENTE</t>
  </si>
  <si>
    <t>50.41.11</t>
  </si>
  <si>
    <t>CHP/MÁQUINA CORTADORA DE PISO (SERRA CLIPPER), À GASOLINA, 13HP, ÚMIDO OU À SECO, OU EQUIVALENTE</t>
  </si>
  <si>
    <t>50.41.12</t>
  </si>
  <si>
    <t>CHI/MÁQUINA CORTADORA DE PISO (SERRA CLIPPER), À GASOLINA, 13HP, ÚMIDO OU À SECO, OU EQUIVALENTE</t>
  </si>
  <si>
    <t>50.41.14</t>
  </si>
  <si>
    <t>CHP - REBOQUE PARA BANHEIRO QUÍMICO</t>
  </si>
  <si>
    <t>50.41.15</t>
  </si>
  <si>
    <t>CHP DE IMPRESSORA MULTIFUNCIONAL A3</t>
  </si>
  <si>
    <t>50.42</t>
  </si>
  <si>
    <t>SERRA CIRCULAR</t>
  </si>
  <si>
    <t>50.42.01</t>
  </si>
  <si>
    <t>CHP/SERRA CIRCULAR DE BANCADA, MOTOR ELÉTRICO 1800W, COIFA P/DISCO 10", OU EQUIVALENTE</t>
  </si>
  <si>
    <t>50.42.02</t>
  </si>
  <si>
    <t>CHI/SERRA CIRCULAR DE BANCADA, MOTOR ELÉTRICO 1800W, COIFA P/DISCO 10", OU EQUIVALENTE</t>
  </si>
  <si>
    <t>50.43</t>
  </si>
  <si>
    <t>50.43.01</t>
  </si>
  <si>
    <t xml:space="preserve">CHP - TERRÔMETRO 20 KO E RESISTIVIDADE DO SOLO </t>
  </si>
  <si>
    <t>50.43.02</t>
  </si>
  <si>
    <t xml:space="preserve">CHI - TERRÔMETRO 20 KO E RESISTIVIDADE DO SOLO </t>
  </si>
  <si>
    <t>54.01.01</t>
  </si>
  <si>
    <t>POLIDORA DE PISO, 100KG, D=450MM, MOTOR ELÉTRICO 4HP (LOCAÇÃO)</t>
  </si>
  <si>
    <t>54.01.08</t>
  </si>
  <si>
    <t>VIBROACABADORA DE ASFALTO SOBRE ESTEIRAS, LARG. PAVIM. 2,13 M A 4,55 M POT. 74 KW/100 HP, CAP. 400 T/H OU EQUIVALENTE</t>
  </si>
  <si>
    <t>54.01.38</t>
  </si>
  <si>
    <t xml:space="preserve">MINI-CARREGADEIRA DE PNEUS 61HP COM VASSOURA DE 1500MM OU EQUIVALENTE </t>
  </si>
  <si>
    <t>54.01.40</t>
  </si>
  <si>
    <t>FRESADORA/APLAINADORA DE ASFALTO A FRIO SOBRE RODAS, LARG. FRESAGEM 1,00 M, POT. 155 KW/208 HP OU EQUIVALENTE</t>
  </si>
  <si>
    <t>54.01.70</t>
  </si>
  <si>
    <t>VASSOURA MECANICA REBOCAVEL COM ESCOVA CILINDRICA LARGURA UTIL DE VARRIMENTO = 2,44M OU EQUIVALENTE</t>
  </si>
  <si>
    <t>54.04.12</t>
  </si>
  <si>
    <t>BATE ESTACA DE QUEDA SIMPLES, SOBRE ROLO, MOTOR A DIESEL, COM MARTELO DE 0,6 A 0,8T</t>
  </si>
  <si>
    <t>54.05.10</t>
  </si>
  <si>
    <t>BETONEIRA CAPACIDADE NOMINAL 400 L, CAPACIDADE DE MISTURA  280 L, MOTOR ELETRICO TRIFASICO 220/380 V POTENCIA 2 CV, SEM CARREGADOR</t>
  </si>
  <si>
    <t>54.06.02</t>
  </si>
  <si>
    <t>BOMBA HIDROSUL ASI-250 (36 M3/H 2") OU EQUIVALENTE</t>
  </si>
  <si>
    <t>54.06.04</t>
  </si>
  <si>
    <t>BOMBA HIDROSUL ASI-500 (72 M3/H 3") OU EQUIVALENTE</t>
  </si>
  <si>
    <t>54.10.10</t>
  </si>
  <si>
    <t>CAMINHAO TOCO, PESO BRUTO TOTAL 10000 KG, CARGA UTIL MAXIMA 7200 KG, DISTANCIA ENTRE EIXOS 4,50 M, POTENCIA 190 CV (INCLUI CABINE E CHASSI, NAO INCLUI CARROCERIA) OU EQUIVALENTE</t>
  </si>
  <si>
    <t>54.10.12</t>
  </si>
  <si>
    <t>CAMINHAO TOCO, PESO BRUTO TOTAL 15000 KG, CARGA UTIL MAXIMA 9800 KG, DISTANCIA ENTRE EIXOS 5,00 M, POTENCIA 200 CV (INCLUI CABINE E CHASSI, NAO INCLUI CARROCERIA) OU EQUIVALENTE</t>
  </si>
  <si>
    <t>54.10.80</t>
  </si>
  <si>
    <t>GUINDASTE ARTICULADO COM CAPACIDADE MÁXIMA DE 3300KG E ALCANCE MÁXIMO HORIZONTAL DE 9 METROS OU EQUIVALENTE</t>
  </si>
  <si>
    <t>54.11.10</t>
  </si>
  <si>
    <t>PÁ CARREGADEIRA 180HP CAPACIDADE CAÇAMBA 3M3 OU EQUIVALENTE</t>
  </si>
  <si>
    <t>54.11.28</t>
  </si>
  <si>
    <t>PÁ CARREGADEIRA 140HP CAPACIDADE CAÇAMBA 1,7M3 OU EQUIVALENTE</t>
  </si>
  <si>
    <t>54.13.22</t>
  </si>
  <si>
    <t>ROLO COMPACTADOR VIBRATORIO TANDEM, ACO LISO, POTENCIA 57 HP, PESO SEM/COM LASTRO 6,5/9,4 T, LARGURA DE TRABALHO 1,20 M OU EQUIVALENTE</t>
  </si>
  <si>
    <t>54.13.40</t>
  </si>
  <si>
    <t>ROLO COMPACTADOR VIBRATORIO DE UM CILINDRO LISO DE ACO, POTENCIA 125 HP, PESO SEM/COM LASTRO 10,75/12,92 T, IMPACTO DINAMICO 31,5/18,5 T, LARGURA TRABALHO 2,15 M OU EQUIVALENTE</t>
  </si>
  <si>
    <t>54.13.42</t>
  </si>
  <si>
    <t>ROLO VIBRATÓRIO PÉ DE CARNEIRO 100HP PESO OPERACIONAL 11000KG OU EQUIVALENTE</t>
  </si>
  <si>
    <t>54.13.44</t>
  </si>
  <si>
    <t>ROLO VIBRATÓRIO LISO 80HP PESO OPERACIONAL 7000KG LARGURA 1,68M OU EQUIVALENTE</t>
  </si>
  <si>
    <t>54.13.46</t>
  </si>
  <si>
    <t>ROLO VIBRATÓRIO PÉ DE CARNEIRO 80HP PESO OPERACIONAL 7000KG OU EQUIVALENTE</t>
  </si>
  <si>
    <t>54.13.50</t>
  </si>
  <si>
    <t>ROLO VIBRATÓRIO DE TAMBOR DUPLO 24 HP, PESO OPERACIONAL 1700KG E TAMBOR 0,90M OU EQUIVALENTE</t>
  </si>
  <si>
    <t>54.13.54</t>
  </si>
  <si>
    <t>ROLO DE PNEUS MASSA OPERACIONAL 10000KG LARGURA ROLAMENTO 1,80M E 99HP OU EQUIVALENTE</t>
  </si>
  <si>
    <t>54.13.74</t>
  </si>
  <si>
    <t>COMPACTADOR VIBRATÓRIO DE PLACA 9,0 HP DIESEL OU EQUIVALENTE</t>
  </si>
  <si>
    <t>54.13.78</t>
  </si>
  <si>
    <t>COMPACTADOR VIBRATÓRIO DE PLACA 3,0 HP DIESEL OU EQUIVALENTE</t>
  </si>
  <si>
    <t>54.14.10</t>
  </si>
  <si>
    <t>COMPRESSOR PORTÁTIL, MOTOR DIESEL, 275 PCM, 7 BAR, 54,4KW, OU EQUIVALENTE</t>
  </si>
  <si>
    <t>54.16.50</t>
  </si>
  <si>
    <t>ESPARGIDOR DE ASFALTO 9,5HP, 6000L, 36 BICOS, VAZÃO POR BICO 12L/HORA, OU EQUIVALENTE</t>
  </si>
  <si>
    <t>54.19.62</t>
  </si>
  <si>
    <t>ROMPEDOR PNEUMATICO MANUAL, PADRAO, PESO DE 30 KG, OU EQUIVALENTE</t>
  </si>
  <si>
    <t>54.19.66</t>
  </si>
  <si>
    <t>MÊS</t>
  </si>
  <si>
    <t>54.20.06</t>
  </si>
  <si>
    <t>RETROESCAVADEIRA TRAÇÃO 4X2, 85HP, CAÇAMBA 610MM / 0,22M3 OU EQUIVALENTE</t>
  </si>
  <si>
    <t>54.20.09</t>
  </si>
  <si>
    <t>RETROESCAVADEIRA SOBRE RODAS COM CARREGADEIRA, TRACAO 4 X 4, POTENCIA LIQUIDA 88 HP, PESO OPERACIONAL MINIMO DE 6674 KG, CAPACIDADE DA CARREGADEIRA DE 1,00 M3 E DA  RETROESCAVADEIRA MINIMA DE 0,26 M3, PROFUNDIDADE DE ESCAVACAO MAXIMA DE 4,37 M REF 36531</t>
  </si>
  <si>
    <t>54.20.11</t>
  </si>
  <si>
    <t>MINIESCAVADEIRA SOBRE ESTEIRAS, POTENCIA LIQUIDA DE *30* HP, PESO OPERACIONAL DE *3.500* KG REF 37520</t>
  </si>
  <si>
    <t>54.20.18</t>
  </si>
  <si>
    <t>ESCAVADEIRA HIDRAULICA SOBRE ESTEIRAS, CACAMBA 0,98M3, PESO OPERACIONAL 17T, POTENCIA BRUTA 119HP, OU EQUIVALENTE</t>
  </si>
  <si>
    <t>54.20.20</t>
  </si>
  <si>
    <t>ESCAVADEIRA HIDRAULICA SOBRE ESTEIRAS, CACAMBA 1,3M3, PESO OPERACIONAL 22T, POTÊNCIA BRUTA 156HP, OU EQUIVALENTE</t>
  </si>
  <si>
    <t>54.25.08</t>
  </si>
  <si>
    <t>GRADE DE DISCOS MECANICA COM PNEUS PARA TRANSPORTE, 20X24", COM 20 DISCOS 24" X 6MM, OU EQUIVALENTE</t>
  </si>
  <si>
    <t>54.27.16</t>
  </si>
  <si>
    <t>GUINDASTE HIDRAULICO AUTOPROPELIDO, COM LANCA TELESCOPICA 28,80 M, CAPACIDADE MAXIMA 30 T, POTENCIA 97 KW, TRACAO 4 X 4, OU EQUIVALENTE</t>
  </si>
  <si>
    <t>54.31.10</t>
  </si>
  <si>
    <t>GRUPO DE SOLDAGEM C/GERADOR A DIESEL PARA SOLDA ELETRICA, SOBRE 02 RODAS, COM MOTOR 4 CILINDROS, 375A TN5 B/56 C/3 KVA, OU EQUIVALENTE</t>
  </si>
  <si>
    <t>54.32.08</t>
  </si>
  <si>
    <t>MOTONIVELADORA POTENCIA BASICA LIQUIDA (PRIMEIRA MARCHA) 125HP/93KW , PESO BRUTO 16T, LARGURA DA LAMINA DE 3,7 M, OU EQUIVALENTE</t>
  </si>
  <si>
    <t>54.34.01</t>
  </si>
  <si>
    <t>MOTOSSERRA PORTATIL COM MOTOR A GASOLINA DE 60 CILINDRADAS, OU EQUIVALENTE</t>
  </si>
  <si>
    <t>54.34.02</t>
  </si>
  <si>
    <t>ROCADEIRA COSTAL COM MOTOR A GASOLINA, 1KW, 32CM3(CC), OU EQUIVALENTE</t>
  </si>
  <si>
    <t>54.36.08</t>
  </si>
  <si>
    <t>TRATOR DE ESTEIRAS, POTENCIA DE 347 HP, PESO OPERACIONAL DE 38,5 T, COM LAMINA COM CAPACIDADE DE 8,70M3, OU EQUIVALENTE</t>
  </si>
  <si>
    <t>54.36.10</t>
  </si>
  <si>
    <t>TRATOR DE ESTEIRAS, POTENCIA DE 177HP/132KW, PESO OPERACIONAL DE 16,5T, COM LAMINA COM CAPACIDADE DE 3,18M3, OU EQUIVALENTE</t>
  </si>
  <si>
    <t>54.36.66</t>
  </si>
  <si>
    <t>TRATOR DE PNEUS COM POTENCIA DE 105 CV, TRACAO 4 X 4, PESO COM LASTRO DE 5500 KG, OU EQUIVALENTE</t>
  </si>
  <si>
    <t>54.39.10</t>
  </si>
  <si>
    <t>MANGOTE P/ VIBRADOR DE IMERSAO PENDULAR D= 45MM x 5M, OU EQUIVALENTE</t>
  </si>
  <si>
    <t>54.39.11</t>
  </si>
  <si>
    <t>MOTOR P/ VIBRADOR DE IMERSAO TRIFASICO 220/380V 2CV, OU EQUIVALENTE</t>
  </si>
  <si>
    <t>54.40.01</t>
  </si>
  <si>
    <t>LOCAÇÃO VEÍCULO TIPO PICAPE LEVE C/ SEGURO</t>
  </si>
  <si>
    <t>54.40.04</t>
  </si>
  <si>
    <t>LOCAÇÃO VEÍCULO UTILITÁRIO 4 PORTAS E 7 LUGARES C/ SEGURO</t>
  </si>
  <si>
    <t>54.40.06</t>
  </si>
  <si>
    <t>LOCAÇÃO VEÍCULO POPULAR MOTOR 1.0 C/ AR E SEGURO</t>
  </si>
  <si>
    <t>54.40.20</t>
  </si>
  <si>
    <t>DENTE PARA FRESADORA DE ASFALTO COMPACTA</t>
  </si>
  <si>
    <t>54.40.22</t>
  </si>
  <si>
    <t>PORTA DENTE PARA FRESADORA DE ASFALTO COMPACTA</t>
  </si>
  <si>
    <t>54.40.24</t>
  </si>
  <si>
    <t>APOIO PARA PORTA DENTE FRESADORA DE ASFALTO COMPACTA</t>
  </si>
  <si>
    <t>54.40.30</t>
  </si>
  <si>
    <t>MÁQUINA CORTADORA DE PISO (SERRA CLIPPER), À GASOLINA, 13HP, ÚMIDO OU À SECO, OU EQUIVALENTE</t>
  </si>
  <si>
    <t>54.40.31</t>
  </si>
  <si>
    <t>REBOQUE P/ BANHEIRO QUÍMICO EM ESTRUTURA DE AÇO, C/ INSTALAÇÃO ELÉTRICA DE ACORDO C/ NORMAS DE TRÂNSITO, ENGATE RÁPIDO, ESCADA DE ACESSO, PINTURA ANTICORROSIVA, DUAS RODAS C/ PNEUS, ESTEPE, MACACO MECÂNICO C/ SUPORTE E CAPACIDADE 500KG (OU EQUIVALENTE)</t>
  </si>
  <si>
    <t>54.41.17</t>
  </si>
  <si>
    <t>MÁQUINA DE SOLDA - LOCAÇÃO</t>
  </si>
  <si>
    <t>54.41.18</t>
  </si>
  <si>
    <t>GERADOR DIESEL MONOCILÍNDRICO SOBRE 2 RODAS, COM 6KVA TDG7000EXP OU EQUIVALENTE - LOCAÇÃO</t>
  </si>
  <si>
    <t>54.42.01</t>
  </si>
  <si>
    <t>SERRA CIRCULAR DE BANCADA, MOTOR ELÉTRICO 1800W, COIFA P/DISCO 10", OU EQUIVALENTE</t>
  </si>
  <si>
    <t>54.50.01</t>
  </si>
  <si>
    <t>EQUIPE DE REDE/LIG. ESGOTO COPASA</t>
  </si>
  <si>
    <t>55.05.15</t>
  </si>
  <si>
    <t>OPERADOR 1</t>
  </si>
  <si>
    <t>55.05.21</t>
  </si>
  <si>
    <t>OPERADOR DE BETONEIRA</t>
  </si>
  <si>
    <t>55.05.32</t>
  </si>
  <si>
    <t>MARTELETEIRO</t>
  </si>
  <si>
    <t>55.05.35</t>
  </si>
  <si>
    <t>MOTORISTA DE VEICULO LEVE</t>
  </si>
  <si>
    <t>55.05.36</t>
  </si>
  <si>
    <t>MOTORISTA DE VEICULO PESADO</t>
  </si>
  <si>
    <t>55.05.45</t>
  </si>
  <si>
    <t>OPERADOR DE ACABADORA DE ASFALTO</t>
  </si>
  <si>
    <t>55.05.49</t>
  </si>
  <si>
    <t>OPERADOR DE CARREGADEIRA</t>
  </si>
  <si>
    <t>55.05.51</t>
  </si>
  <si>
    <t>COMPRESSORISTA</t>
  </si>
  <si>
    <t>55.05.57</t>
  </si>
  <si>
    <t>OPERADOR DE GUINDASTE</t>
  </si>
  <si>
    <t>55.05.59</t>
  </si>
  <si>
    <t>OPERADOR DE TRATOR AGRICOLA</t>
  </si>
  <si>
    <t>55.05.61</t>
  </si>
  <si>
    <t>OPERADOR DE MOTONIVELADORA</t>
  </si>
  <si>
    <t>55.05.64</t>
  </si>
  <si>
    <t>OPERADOR DE ESCAVADEIRA HIDRAULICA</t>
  </si>
  <si>
    <t>55.05.65</t>
  </si>
  <si>
    <t>OPERADOR DE RETRO ESCAVADEIRA</t>
  </si>
  <si>
    <t>55.05.66</t>
  </si>
  <si>
    <t>OPERADOR DE ROCADEIRA</t>
  </si>
  <si>
    <t>55.05.67</t>
  </si>
  <si>
    <t>OPERADOR DE ROLO COMPACTADOR</t>
  </si>
  <si>
    <t>55.05.70</t>
  </si>
  <si>
    <t>OPERADOR TRATOR DE ESTEIRA</t>
  </si>
  <si>
    <t>55.05.71</t>
  </si>
  <si>
    <t>OPERADOR DE USINA</t>
  </si>
  <si>
    <t>55.10.05</t>
  </si>
  <si>
    <t>AJUDANTE</t>
  </si>
  <si>
    <t>55.10.06</t>
  </si>
  <si>
    <t>CHEFE DE ESCRITORIO</t>
  </si>
  <si>
    <t>55.10.07</t>
  </si>
  <si>
    <t>55.10.09</t>
  </si>
  <si>
    <t>55.10.10</t>
  </si>
  <si>
    <t>AUXILIAR BOMBEIRO/ELETRICISTA</t>
  </si>
  <si>
    <t>55.10.15</t>
  </si>
  <si>
    <t>AUXILIAR DE TOPOGRAFIA</t>
  </si>
  <si>
    <t>55.10.33</t>
  </si>
  <si>
    <t>ENCARREGADO GERAL DE OBRA</t>
  </si>
  <si>
    <t>55.10.34</t>
  </si>
  <si>
    <t>ENCARREGADO DE TURMA</t>
  </si>
  <si>
    <t>55.10.35</t>
  </si>
  <si>
    <t>ARMADOR</t>
  </si>
  <si>
    <t>55.10.39</t>
  </si>
  <si>
    <t>BOMBEIRO</t>
  </si>
  <si>
    <t>55.10.45</t>
  </si>
  <si>
    <t>CALCETEIRO</t>
  </si>
  <si>
    <t>55.10.50</t>
  </si>
  <si>
    <t>CARPINTEIRO</t>
  </si>
  <si>
    <t>55.10.51</t>
  </si>
  <si>
    <t>POCEIRO</t>
  </si>
  <si>
    <t>55.10.55</t>
  </si>
  <si>
    <t>ELETRICISTA</t>
  </si>
  <si>
    <t>55.10.60</t>
  </si>
  <si>
    <t>JARDINEIRO</t>
  </si>
  <si>
    <t>55.10.65</t>
  </si>
  <si>
    <t>MARCENEIRO</t>
  </si>
  <si>
    <t>55.10.67</t>
  </si>
  <si>
    <t>MONTADOR</t>
  </si>
  <si>
    <t>55.10.75</t>
  </si>
  <si>
    <t>PEDREIRO</t>
  </si>
  <si>
    <t>55.10.76</t>
  </si>
  <si>
    <t>IMPERMEABILIZADOR REF 88270</t>
  </si>
  <si>
    <t>55.10.77</t>
  </si>
  <si>
    <t>PEDREIRO DE ACABAMENTO</t>
  </si>
  <si>
    <t>55.10.81</t>
  </si>
  <si>
    <t>PINTOR</t>
  </si>
  <si>
    <t>55.10.82</t>
  </si>
  <si>
    <t>RASTELEIRO</t>
  </si>
  <si>
    <t>55.10.84</t>
  </si>
  <si>
    <t>55.10.86</t>
  </si>
  <si>
    <t>SERRALHEIRO</t>
  </si>
  <si>
    <t>55.10.87</t>
  </si>
  <si>
    <t>VIDRACEIRO REF 88325</t>
  </si>
  <si>
    <t>55.10.88</t>
  </si>
  <si>
    <t>55.10.90</t>
  </si>
  <si>
    <t>SOLDADOR</t>
  </si>
  <si>
    <t>55.10.92</t>
  </si>
  <si>
    <t>AUXILIAR ADMINISTRATIVO</t>
  </si>
  <si>
    <t>55.10.94</t>
  </si>
  <si>
    <t>TOPOGRAFO INTERMEDIARIO</t>
  </si>
  <si>
    <t>55.10.95</t>
  </si>
  <si>
    <t>VIGIA DIURNO</t>
  </si>
  <si>
    <t>55.10.96</t>
  </si>
  <si>
    <t>VIGIA NOTURNO</t>
  </si>
  <si>
    <t>55.15.05</t>
  </si>
  <si>
    <t>TECNICO SEGURANCA TRABALHO</t>
  </si>
  <si>
    <t>55.15.06</t>
  </si>
  <si>
    <t>TÉCNICO SÊNIOR</t>
  </si>
  <si>
    <t>55.15.07</t>
  </si>
  <si>
    <t>TÉCNICO INTERMEDIÁRIO</t>
  </si>
  <si>
    <t>55.15.08</t>
  </si>
  <si>
    <t>TÉCNICO JÚNIOR</t>
  </si>
  <si>
    <t>55.20.03</t>
  </si>
  <si>
    <t>ENGENHEIRO DE OBRA JUNIOR</t>
  </si>
  <si>
    <t>55.20.04</t>
  </si>
  <si>
    <t>ENGENHEIRO DE OBRA SENIOR</t>
  </si>
  <si>
    <t>55.20.05</t>
  </si>
  <si>
    <t>ENGENHEIRO DE OBRA INTERMEDIARIO</t>
  </si>
  <si>
    <t>55.20.06</t>
  </si>
  <si>
    <t>ENGENHEIRO DE OBRA TRAINEE</t>
  </si>
  <si>
    <t>55.20.07</t>
  </si>
  <si>
    <t>55.20.08</t>
  </si>
  <si>
    <t>55.20.09</t>
  </si>
  <si>
    <t>55.20.10</t>
  </si>
  <si>
    <t>55.20.11</t>
  </si>
  <si>
    <t>55.20.12</t>
  </si>
  <si>
    <t>55.20.13</t>
  </si>
  <si>
    <t>55.20.14</t>
  </si>
  <si>
    <t>56.11.01</t>
  </si>
  <si>
    <t>ENGENHEIRO CONSULTOR ESPECIAL - PROJETO</t>
  </si>
  <si>
    <t>56.11.02</t>
  </si>
  <si>
    <t>ENGENHEIRO CONSULTOR - PROJETO</t>
  </si>
  <si>
    <t>56.11.03</t>
  </si>
  <si>
    <t>ENGENHEIRO COORDENADOR - PROJETO</t>
  </si>
  <si>
    <t>56.11.04</t>
  </si>
  <si>
    <t>ENGENHEIRO SENIOR - PROJETO</t>
  </si>
  <si>
    <t>56.11.05</t>
  </si>
  <si>
    <t>ENGENHEIRO INTERMEDIARIO - PROJETO</t>
  </si>
  <si>
    <t>56.11.06</t>
  </si>
  <si>
    <t>ENGENHEIRO JUNIOR - PROJETO</t>
  </si>
  <si>
    <t>56.11.07</t>
  </si>
  <si>
    <t>ENGENHEIRO TRAINEE PROJETO</t>
  </si>
  <si>
    <t>56.11.08</t>
  </si>
  <si>
    <t>ARQUITETO CONSULTOR ESPECIAL PROJETO</t>
  </si>
  <si>
    <t>56.11.09</t>
  </si>
  <si>
    <t>ARQUITETO CONSULTOR PROJETO</t>
  </si>
  <si>
    <t>56.11.10</t>
  </si>
  <si>
    <t>ARQUITETO COORDENADOR PROJETO</t>
  </si>
  <si>
    <t>56.11.11</t>
  </si>
  <si>
    <t>ARQUITETO SÊNIOR PROJETO</t>
  </si>
  <si>
    <t>56.11.12</t>
  </si>
  <si>
    <t>ARQUITETO INTERMEDIÁRIO PROJETO</t>
  </si>
  <si>
    <t>56.11.13</t>
  </si>
  <si>
    <t>ARQUITETO JÚNIOR PROJETO</t>
  </si>
  <si>
    <t>56.11.14</t>
  </si>
  <si>
    <t>ARQUITETO TRAINEE PROJETO</t>
  </si>
  <si>
    <t>56.11.15</t>
  </si>
  <si>
    <t>BIÓLOGO ATÉ 5 ANOS DE EXPERIÊNCIA</t>
  </si>
  <si>
    <t>56.11.16</t>
  </si>
  <si>
    <t>BIÓLOGO ACIMA DE 5 ANOS DE EXPERIÊNCIA</t>
  </si>
  <si>
    <t>56.11.17</t>
  </si>
  <si>
    <t>ESTAGIÁRIO DE NÍVEL SUPERIOR - 04 HORAS</t>
  </si>
  <si>
    <t>56.12.01</t>
  </si>
  <si>
    <t>AUXILIAR DE ENGENHARIA - PROJETO</t>
  </si>
  <si>
    <t>56.12.02</t>
  </si>
  <si>
    <t>AUX. ARQUITETURA P/ PROJETOS</t>
  </si>
  <si>
    <t>56.13.01</t>
  </si>
  <si>
    <t>PROJETISTA SENIOR - PROJETO</t>
  </si>
  <si>
    <t>56.13.02</t>
  </si>
  <si>
    <t>PROJETISTA INTERMEDIARIO - PROJETO</t>
  </si>
  <si>
    <t>56.13.03</t>
  </si>
  <si>
    <t>PROJETISTA JUNIOR - PROJETO</t>
  </si>
  <si>
    <t>56.13.04</t>
  </si>
  <si>
    <t>PROJETISTA CADISTA - PROJETO</t>
  </si>
  <si>
    <t>56.14.01</t>
  </si>
  <si>
    <t>TECNICO SENIOR - PROJETO</t>
  </si>
  <si>
    <t>56.14.02</t>
  </si>
  <si>
    <t>TECNICO INTERMEDIARIO - PROJETO</t>
  </si>
  <si>
    <t>56.14.03</t>
  </si>
  <si>
    <t>TECNICO JUNIOR - PROJETO</t>
  </si>
  <si>
    <t>56.15.01</t>
  </si>
  <si>
    <t>DESENHISTA PROJETISTA - PROJETO</t>
  </si>
  <si>
    <t>56.15.02</t>
  </si>
  <si>
    <t>DESENHISTA TECNICO / CADISTA - PROJETO</t>
  </si>
  <si>
    <t>56.15.03</t>
  </si>
  <si>
    <t>DESENHISTA COPISTA - PROJETO</t>
  </si>
  <si>
    <t>56.16.01</t>
  </si>
  <si>
    <t>AUXILIAR ADMINISTRATIVO SENIOR - PROJETO</t>
  </si>
  <si>
    <t>56.16.02</t>
  </si>
  <si>
    <t>AUXILIAR ADMINISTRATIVO INTERMEDIARIO - PROJETO</t>
  </si>
  <si>
    <t>56.16.03</t>
  </si>
  <si>
    <t>AUXILIAR ADMINISTRATIVO JUNIOR - PROJETO</t>
  </si>
  <si>
    <t>56.16.05</t>
  </si>
  <si>
    <t>ASSISTENTE SOCIAL - PROJETO</t>
  </si>
  <si>
    <t>57.21.01</t>
  </si>
  <si>
    <t>ENGENHEIRO CONSULTOR - SUPERVISAO</t>
  </si>
  <si>
    <t>57.21.02</t>
  </si>
  <si>
    <t>ENGENHEIRO COORDENADOR - SUPERVISAO</t>
  </si>
  <si>
    <t>57.21.03</t>
  </si>
  <si>
    <t>ENGENHEIRO SENIOR - SUPERVISAO</t>
  </si>
  <si>
    <t>57.21.04</t>
  </si>
  <si>
    <t>ENGENHEIRO INTERMEDIARIO - SUPERVISAO</t>
  </si>
  <si>
    <t>57.21.05</t>
  </si>
  <si>
    <t>ENGENHEIRO JUNIOR - SUPERVISAO</t>
  </si>
  <si>
    <t>57.21.06</t>
  </si>
  <si>
    <t>ENGENHEIRO TRAINEE SUPERVISÃO</t>
  </si>
  <si>
    <t>57.21.07</t>
  </si>
  <si>
    <t>ARQUITETO CONSULTOR SUPERVISÃO</t>
  </si>
  <si>
    <t>57.21.08</t>
  </si>
  <si>
    <t>ARQUITETO COORDENADOR SUPERVISÃO</t>
  </si>
  <si>
    <t>57.21.09</t>
  </si>
  <si>
    <t>ARQUITETO SÊNIOR SUPERVISÃO</t>
  </si>
  <si>
    <t>57.21.10</t>
  </si>
  <si>
    <t>ARQUITETO INTERMEDIÁRIO SUPERVISÃO</t>
  </si>
  <si>
    <t>57.21.11</t>
  </si>
  <si>
    <t>ARQUITETO JÚNIOR SUPERVISÃO</t>
  </si>
  <si>
    <t>57.21.12</t>
  </si>
  <si>
    <t>ARQUITETO TRAINEE SUPERVISÃO</t>
  </si>
  <si>
    <t>57.22.01</t>
  </si>
  <si>
    <t>AUXILIAR DE ENGENHARIA - SUPERVISAO</t>
  </si>
  <si>
    <t>57.22.02</t>
  </si>
  <si>
    <t>AUXILIAR DE ARQUITETURA P/ OBRAS</t>
  </si>
  <si>
    <t>57.23.01</t>
  </si>
  <si>
    <t>TECNICO SENIOR - SUPERVISAO</t>
  </si>
  <si>
    <t>57.23.02</t>
  </si>
  <si>
    <t>TECNICO INTERMEDIARIO - SUPERVISAO</t>
  </si>
  <si>
    <t>57.23.03</t>
  </si>
  <si>
    <t>TECNICO JUNIOR - SUPERVISAO</t>
  </si>
  <si>
    <t>57.24.01</t>
  </si>
  <si>
    <t>DESENHISTA PROJETISTA - SUPERVISAO</t>
  </si>
  <si>
    <t>57.24.02</t>
  </si>
  <si>
    <t>DESENHISTA TECNICO/CADISTA - SUPERVISAO</t>
  </si>
  <si>
    <t>57.24.03</t>
  </si>
  <si>
    <t>DESENHISTA COPISTA - SUPERVISAO</t>
  </si>
  <si>
    <t>57.31.01</t>
  </si>
  <si>
    <t>TOPOGRAFO SENIOR - SUPERVISAO</t>
  </si>
  <si>
    <t>57.31.02</t>
  </si>
  <si>
    <t>TOPOGRAFO INTERMEDIARIO - SUPERVISAO</t>
  </si>
  <si>
    <t>57.31.03</t>
  </si>
  <si>
    <t>TOPOGRAFO JUNIOR - SUPERVISAO</t>
  </si>
  <si>
    <t>57.31.04</t>
  </si>
  <si>
    <t>NIVELADOR - SUPERVISAO</t>
  </si>
  <si>
    <t>57.31.05</t>
  </si>
  <si>
    <t>BALIZA - SUPERVISAO</t>
  </si>
  <si>
    <t>57.31.06</t>
  </si>
  <si>
    <t>AJUDANTE DE TOPOGRAFIA - SUPERVISAO</t>
  </si>
  <si>
    <t>57.32.01</t>
  </si>
  <si>
    <t>LABORATORISTA SENIOR - SUPERVISAO</t>
  </si>
  <si>
    <t>57.32.02</t>
  </si>
  <si>
    <t>LABORATORISTA JUNIOR - SUPERVISAO</t>
  </si>
  <si>
    <t>57.32.03</t>
  </si>
  <si>
    <t>AUXILIAR DE LABORATORIO - SUPERVISAO</t>
  </si>
  <si>
    <t>57.34.01</t>
  </si>
  <si>
    <t>MOTORISTA - SUPERVISAO</t>
  </si>
  <si>
    <t>57.34.02</t>
  </si>
  <si>
    <t>APONTADOR - SUPERVISAO</t>
  </si>
  <si>
    <t>57.34.03</t>
  </si>
  <si>
    <t>SERVENTE - SUPERVISAO</t>
  </si>
  <si>
    <t>60.05.09</t>
  </si>
  <si>
    <t>ACO CA-25, 12,5 MM, VERGALHAO REF 43054</t>
  </si>
  <si>
    <t>60.05.27</t>
  </si>
  <si>
    <t>ACO CA-50, 6,3 MM, VERGALHAO REF 32</t>
  </si>
  <si>
    <t>60.05.28</t>
  </si>
  <si>
    <t>ACO CA-50, 8,0 MM, VERGALHAO REF 33</t>
  </si>
  <si>
    <t>60.05.29</t>
  </si>
  <si>
    <t>ACO CA-50, 10,0 MM, VERGALHAO REF 34</t>
  </si>
  <si>
    <t>60.05.30</t>
  </si>
  <si>
    <t>ACO CA-50, 12,5 MM, VERGALHAO REF 43055</t>
  </si>
  <si>
    <t>60.05.31</t>
  </si>
  <si>
    <t>ACO CA-50, 16,0 MM, VERGALHAO REF 43055</t>
  </si>
  <si>
    <t>60.05.32</t>
  </si>
  <si>
    <t>ACO CA-50, 20,0 MM, VERGALHAO REF 43056</t>
  </si>
  <si>
    <t>60.05.34</t>
  </si>
  <si>
    <t>ACO CA-50, 25,0 MM, VERGALHAO REF 43056</t>
  </si>
  <si>
    <t>60.05.35</t>
  </si>
  <si>
    <t>ACO CA-50, 32,0 MM, VERGALHAO REF 43057</t>
  </si>
  <si>
    <t>60.05.48</t>
  </si>
  <si>
    <t>ACO CA-60, 4,2 MM, VERGALHAO REF 43059</t>
  </si>
  <si>
    <t>60.05.50</t>
  </si>
  <si>
    <t>ACO CA-60, 5,0 MM, VERGALHAO REF 43059</t>
  </si>
  <si>
    <t>60.05.52</t>
  </si>
  <si>
    <t>ACO CA-60, 6,4 MM, VERGALHAO REF 43059</t>
  </si>
  <si>
    <t>60.05.65</t>
  </si>
  <si>
    <t>ACO CA-50, 6,3 MM, CORTADO E DOBRADO REF 34449</t>
  </si>
  <si>
    <t>60.05.66</t>
  </si>
  <si>
    <t>ACO CA-50, 8,0 MM, CORTADO E DOBRADO</t>
  </si>
  <si>
    <t>60.05.67</t>
  </si>
  <si>
    <t>ACO CA-50, 10,0 MM, CORTADO E DOBRADO REF 43058</t>
  </si>
  <si>
    <t>60.05.68</t>
  </si>
  <si>
    <t>ACO CA-50, 12,5 MM, CORTADO E DOBRADO REF 43058</t>
  </si>
  <si>
    <t>60.05.69</t>
  </si>
  <si>
    <t>ACO CA-50, 16,0 MM, CORTADO E DOBRADO REF 43058</t>
  </si>
  <si>
    <t>60.05.70</t>
  </si>
  <si>
    <t>ACO CA-50, 20,0 MM, CORTADO E DOBRADO REF 43058</t>
  </si>
  <si>
    <t>60.05.72</t>
  </si>
  <si>
    <t>ACO CA-50, 25,0 MM, CORTADO E DOBRADO</t>
  </si>
  <si>
    <t>60.05.73</t>
  </si>
  <si>
    <t>ACO CA-50, 32,0 MM, CORTADO E DOBRADO</t>
  </si>
  <si>
    <t>60.05.82</t>
  </si>
  <si>
    <t>ACO CA-60, 4,2 MM, CORTADO E DOBRADO REF 43061</t>
  </si>
  <si>
    <t>60.05.83</t>
  </si>
  <si>
    <t>ACO CA-60, 5,0 MM, CORTADO E DOBRADO REF 43061</t>
  </si>
  <si>
    <t>60.05.84</t>
  </si>
  <si>
    <t>ACO CA-60, 6,4 MM, CORTADO E DOBRADO REF 43062</t>
  </si>
  <si>
    <t>60.05.91</t>
  </si>
  <si>
    <t>ESPAÇADOR / DISTANCIADOR CIRCULAR COM ENTRADA LATERAL, EM PLASTICO, PARA VERGALHAO *4,2 A 12,5* MM, COBRIMENTO 20 MM REF 39017</t>
  </si>
  <si>
    <t>60.06.10</t>
  </si>
  <si>
    <t>60.06.24</t>
  </si>
  <si>
    <t>60.06.91</t>
  </si>
  <si>
    <t>60.06.92</t>
  </si>
  <si>
    <t>60.06.93</t>
  </si>
  <si>
    <t>60.06.95</t>
  </si>
  <si>
    <t>60.11.15</t>
  </si>
  <si>
    <t>FERRO REDONDO MECANICO SAE 1020 D= 1/2"</t>
  </si>
  <si>
    <t>60.11.16</t>
  </si>
  <si>
    <t>FERRO REDONDO 3/4" (19,5MM)</t>
  </si>
  <si>
    <t>60.15.15</t>
  </si>
  <si>
    <t>BARRA DE FERRO RETANGULAR, BARRA CHATA, 1" X 1/4" (L X E), 1,2265 KG/M</t>
  </si>
  <si>
    <t>60.15.16</t>
  </si>
  <si>
    <t>BARRA CHATA AÇO 1" X 1/8 (L X E), 0,63 KG/M</t>
  </si>
  <si>
    <t>60.15.17</t>
  </si>
  <si>
    <t>FERRO CHATO 1 1/2"x1/8"</t>
  </si>
  <si>
    <t>60.15.18</t>
  </si>
  <si>
    <t>BARRA DE FERRO RETANGULAR, BARRA CHATA, 1 1/2" X 1/4" (L X E), 1,89 KG/M</t>
  </si>
  <si>
    <t>60.15.19</t>
  </si>
  <si>
    <t>BARRA CHATA AÇO 1/8" X 3/8" (0,24KG/M)</t>
  </si>
  <si>
    <t>60.15.20</t>
  </si>
  <si>
    <t>BARRA REDONDA CA-25 1/4"</t>
  </si>
  <si>
    <t>60.15.21</t>
  </si>
  <si>
    <t>BARRA REDONDA CA-25 3/8"</t>
  </si>
  <si>
    <t>60.17.14</t>
  </si>
  <si>
    <t>CANTONEIRA FERRO DE ABAS IGUAIS, 1" X 1/8" (L X E), 1,20KG/M</t>
  </si>
  <si>
    <t>60.17.15</t>
  </si>
  <si>
    <t>CANTONEIRA FERRO GALVANIZADO DE ABAS IGUAIS, 1" X 1/8" (L X E) , 1,20KG/M</t>
  </si>
  <si>
    <t>60.17.16</t>
  </si>
  <si>
    <t>CANTONEIRA AÇO ABAS IGUAIS 3/8", E= 1/8" (0,55KG/M)</t>
  </si>
  <si>
    <t>60.17.18</t>
  </si>
  <si>
    <t>CANTONEIRA DE FERRO 1  3/4" X 1/8"</t>
  </si>
  <si>
    <t>60.17.20</t>
  </si>
  <si>
    <t>CANTONEIRA DE FERRO 2" X 1/8"</t>
  </si>
  <si>
    <t>60.19.15</t>
  </si>
  <si>
    <t>FERRO TE 3/4"x1/8"</t>
  </si>
  <si>
    <t>60.21.15</t>
  </si>
  <si>
    <t>METALON CHAPA 18 - 30x20mm / (50X30MM)</t>
  </si>
  <si>
    <t>60.28.08</t>
  </si>
  <si>
    <t>GABIAO CAIXA MALHA HEXAGONAL 8X10CM FIO 2,7MM 3,0x1,0x0,5M ZN/AL + PVC</t>
  </si>
  <si>
    <t>60.28.09</t>
  </si>
  <si>
    <t>GABIAO CAIXA MALHA HEXAGONAL 8X10CM FIO 2,7MM 3,0X1,0X0,5M ZN/AL</t>
  </si>
  <si>
    <t>60.28.10</t>
  </si>
  <si>
    <t>GABIAO CAIXA MALHA HEXAGONAL 8X10CM FIO 2,7MM 3,0x1,0x1,0M ZN/AL + PVC</t>
  </si>
  <si>
    <t>60.28.11</t>
  </si>
  <si>
    <t>GABIAO CAIXA MALHA HEXAGONAL 8X10CM FIO 2,7MM 3,0X1,0X1,0M ZN/AL</t>
  </si>
  <si>
    <t>60.28.12</t>
  </si>
  <si>
    <t>GABIAO MANTA (COLCHAO) MALHA HEXAGONAL 6X8CM FIO 2MM  4,0x2,0x0,17M ZN/AL + PVC REF 34802</t>
  </si>
  <si>
    <t>60.28.13</t>
  </si>
  <si>
    <t>GABIAO MANTA (COLCHAO) MALHA HEXAGONAL 6X8CM FIO 2MM  4,0x2,0x0,23M ZN/AL + PVC REF 11588</t>
  </si>
  <si>
    <t>60.28.14</t>
  </si>
  <si>
    <t>GABIAO MANTA (COLCHAO) MALHA HEXAGONAL 6X8CM FIO 2MM  4,0x2,0x0,30M ZN/AL + PVC REF 34383</t>
  </si>
  <si>
    <t>60.28.15</t>
  </si>
  <si>
    <t>GABIAO SACO MALHA HEXAGONAL 8X10CM FIO 2,4MM DIMENSÕES: 3,0X0,65M ZN/AL + PVC REF 11594</t>
  </si>
  <si>
    <t>60.30.10</t>
  </si>
  <si>
    <t>TELA ARAME GALV. Nº 22 MALHA 1"(PINTEIRO)</t>
  </si>
  <si>
    <t>60.30.24</t>
  </si>
  <si>
    <t>TELA ARAME GALV. Nº 16 MALHA 2"</t>
  </si>
  <si>
    <t>60.30.27</t>
  </si>
  <si>
    <t>TELA DE ARAME GALV QUADRANGULAR / LOSANGULAR, FIO 2,11 MM (14 BWG), MALHA 5 X 5 CM, H = 2 M REF 7167</t>
  </si>
  <si>
    <t>60.30.35</t>
  </si>
  <si>
    <t>TELA DE ARAME GALV QUADRANGULAR / LOSANGULAR,  FIO 2,77 MM (12 BWG), MALHA  5 X 5 CM, H = 2 M REF 7164</t>
  </si>
  <si>
    <t>60.30.40</t>
  </si>
  <si>
    <t>TELA DE ARAME GALVANIZADA, HEXAGONAL, FIO 0,56 MM (24 BWG), MALHA 1/2", H = 1 M REF 10931</t>
  </si>
  <si>
    <t>60.32.23</t>
  </si>
  <si>
    <t>TELA ARTISTICA GALVANIZADA FIO 12 MALHA= 1"</t>
  </si>
  <si>
    <t>60.33.02</t>
  </si>
  <si>
    <t>TELA DE AÇO SOLDADA NERVURADA, CA-60, Q-196, (3,11 KG/M2), DIAMETRO DO FIO = 5,0 MM, PAINEL 2,45 X 6,00 M, ESPAÇAMENTO DA MALHA = 10 X 10 CM</t>
  </si>
  <si>
    <t>60.33.03</t>
  </si>
  <si>
    <t>TELA DE AÇO SOLDADA NERVURADA, CA-60, Q-61, (0,97 KG/M2), DIAMETRO DO FIO = 3,4 MM, PAINEL 2,45x6,00 M, ESPAÇAMENTO DA MALHA = 15 X 15 CM</t>
  </si>
  <si>
    <t>60.33.04</t>
  </si>
  <si>
    <t>TELA DE AÇO SOLDADA NERVURADA, CA-60, Q-75, (1,21 KG/M2), DIAMETRO DO FIO = 3,8 MM, PAINEL 2,45x6,00 M, ESPAÇAMENTO DA MALHA = 15 X 15 CM</t>
  </si>
  <si>
    <t>60.33.05</t>
  </si>
  <si>
    <t>TELA DE AÇO SOLDADA NERVURADA CA-60, Q-113, (1,80 KG/M2), DIAMETRO DO FIO = 3,8 MM, PAINEL 2,45 X 6,00 M, ESPAÇAMENTO DA MALHA = 10 X 10 CM</t>
  </si>
  <si>
    <t>60.33.07</t>
  </si>
  <si>
    <t>TELA DE AÇO SOLDADA NERVURADA CA-60, Q-138, (2,20 KG/M2), DIAMETRO DO FIO = 4,2 MM, PAINEL 2,45 X 6,00 M, ESPAÇAMENTO DA MALHA = 10 X 10 CM</t>
  </si>
  <si>
    <t>60.33.08</t>
  </si>
  <si>
    <t>TELA DE AÇO SOLDADA NERVURADA CA-60, Q-159, (2,52 KG/M2), DIAMETRO DO FIO = 4,5 MM, PAINEL 2,45 X 6,00 M, ESPAÇAMENTO DA MALHA = 10 X 10 CM</t>
  </si>
  <si>
    <t>60.33.09</t>
  </si>
  <si>
    <t>TELA DE AÇO SOLDADA NERVURADA, CA-60, Q-246,  (3,91 KG/M2), DIAMETRO DO FIO = 5,6 MM, PAINEL 2,45 X 6,0 M, ESPAÇAMENTO DA MALHA = 10 X 10 CM</t>
  </si>
  <si>
    <t>60.33.10</t>
  </si>
  <si>
    <t>TELA DE AÇO SOLDADA NERVURADA, CA-60, Q-283, (4,48 KG/M2), DIAMETRO DO FIO = 6,0 MM, PAINEL 2,45 X 6,00 M, ESPAÇAMENTO DA MALHA 10 X 10 CM</t>
  </si>
  <si>
    <t>60.33.11</t>
  </si>
  <si>
    <t>TELA DE AÇO SOLDADA NERVURADA, CA-60, Q-335, (5,37 KG/M2), DIAMETRO DO FIO = 8,0 MM, PAINEL 2,45 X 6,00 M, ESPAÇAMENTO DA MALHA 15 X 15 CM</t>
  </si>
  <si>
    <t>60.33.12</t>
  </si>
  <si>
    <t>TELA DE AÇO SOLDADA NERVURADA, CA-60, Q-396, (6,28 KG/M2), DIAMETRO DO FIO = 7,1 MM, PAINEL 2,45 X 6,00 M, ESPAÇAMENTO DA MALHA 10 X 10 CM</t>
  </si>
  <si>
    <t>60.33.13</t>
  </si>
  <si>
    <t>TELA DE AÇO SOLDADA NERVURADA, CA-60, Q-503, (7,97 KG/M2), DIAMETRO DO FIO = 8,0 MM, PAINEL 2,45 X 6,00 M, ESPAÇAMENTO DA MALHA 10 X 10 CM</t>
  </si>
  <si>
    <t>60.33.14</t>
  </si>
  <si>
    <t>TELA DE AÇO SOLDADA NERVURADA, CA-60, Q-636, (10,09 KG/M2), DIAMETRO DO FIO = 9,0 MM, PAINEL 2,45 X 6,00 M, ESPAÇAMENTO DA MALHA 10 X 10 CM</t>
  </si>
  <si>
    <t>60.33.15</t>
  </si>
  <si>
    <t>TELA DE AÇO SOLDADA NERVURADA, CA-60, Q-785, (12,45 KG/M2), DIAMETRO DO FIO = 10,0 MM, PAINEL 2,45 X 6,00 M, ESPAÇAMENTO DA MALHA 10 X 10 CM</t>
  </si>
  <si>
    <t>60.33.36</t>
  </si>
  <si>
    <t>TELA DE AÇO SOLDADA NERVURADA CA-60, Q-92, (1,48 KG/M2), DIAMETRO DO FIO = 4,2 MM, PAINEL 2,45 X 6,00 M, ESPAÇAMENTO DA MALHA = 15 X 15 CM REF 21141</t>
  </si>
  <si>
    <t>60.35.10</t>
  </si>
  <si>
    <t>ARAME GALVANIZADO 10 BWG, 3,40 MM (0,0713 KG/M) REF 43131</t>
  </si>
  <si>
    <t>60.35.12</t>
  </si>
  <si>
    <t>ARAME GALVANIZADO 12 BWG, 2,76 MM (0,048 KG/M) REF 43130</t>
  </si>
  <si>
    <t>60.35.14</t>
  </si>
  <si>
    <t>ARAME GALVANIZADO 14 BWG, 2,11 MM (0,026 KG/M) REF 43130</t>
  </si>
  <si>
    <t>60.35.16</t>
  </si>
  <si>
    <t>ARAME GALVANIZADO 16 BWG, 1,65MM (0,0166 KG/M) REF 344</t>
  </si>
  <si>
    <t>60.35.17</t>
  </si>
  <si>
    <t>ARAME DE ACO OVALADO 15 X 17 ( 45,7 KG, 700 KGF), ROLO 1000 M</t>
  </si>
  <si>
    <t>60.35.36</t>
  </si>
  <si>
    <t xml:space="preserve">ARAME RECOZIDO (PG-18) 10 BWG, 3,40 MM (0,071 KG/M)          </t>
  </si>
  <si>
    <t>60.35.44</t>
  </si>
  <si>
    <t xml:space="preserve">ARAME RECOZIDO (PG-7) 18 BWG, 1,24 MM (0,009 KG/M) REF 43132 </t>
  </si>
  <si>
    <t>60.35.51</t>
  </si>
  <si>
    <t>ARAME FARPADO GALVANIZADO, 16 BWG (1,65 MM), CLASSE 250</t>
  </si>
  <si>
    <t>60.35.61</t>
  </si>
  <si>
    <t>ARAME DE AÇO ZN/AL + PVC FIO 2,2MM</t>
  </si>
  <si>
    <t>60.35.71</t>
  </si>
  <si>
    <t>ARAME DE AÇO ZN/AL FIO 2,2MM</t>
  </si>
  <si>
    <t>60.40.01</t>
  </si>
  <si>
    <t>TUBO AÇO GALVANIZADO INDUSTRIAL REDONDO DN 1 1/4" (31,75 MM)  E=2,00MM, NBR 6591</t>
  </si>
  <si>
    <t>60.40.07</t>
  </si>
  <si>
    <t>TUBO AÇO GALVANIZADO INDUSTRIAL REDONDO DN 1 1/4" (31,75 MM)  E=1,50MM, NBR 6591</t>
  </si>
  <si>
    <t>60.40.08</t>
  </si>
  <si>
    <t>TUBO AÇO GALVANIZADO INDUSTRIAL REDONDO DN 1 1/2" (38 MM)  E=1,50MM, NBR 6591</t>
  </si>
  <si>
    <t>60.40.09</t>
  </si>
  <si>
    <t>TUBO AÇO GALVANIZADO INDUSTRIAL REDONDO DN 2" (50.80 MM)  E=1,50MM, NBR 6591</t>
  </si>
  <si>
    <t>60.40.10</t>
  </si>
  <si>
    <t>TELA PLASTICA LARANJA, TIPO TAPUME PARA SINALIZACAO, MALHA RETANGULAR, ROLO 1.20 X 50 M (L X C)</t>
  </si>
  <si>
    <t>60.40.11</t>
  </si>
  <si>
    <t>TUBO AÇO GALVANIZADO INDUSTRIAL REDONDO DN 2" (50.80 MM)  E=2,00MM, NBR 6591</t>
  </si>
  <si>
    <t>60.40.12</t>
  </si>
  <si>
    <t>TUBO AÇO GALVANIZADO INDUSTRIAL REDONDO DN 2 1/4" (57,15 MM)  E=2,00MM, NBR 6591</t>
  </si>
  <si>
    <t>60.40.13</t>
  </si>
  <si>
    <t>TUBO AÇO GALVANIZADO INDUSTRIAL REDONDO DN 3" (76,20 MM)  E=2,00MM, NBR 6591</t>
  </si>
  <si>
    <t>61.02.06</t>
  </si>
  <si>
    <t>ADITIVO IMPERMEABILIZANTE DE PEGA NORMAL PARA ARGAMASSAS E CONCRETOS SEM ARMACAO REF 123</t>
  </si>
  <si>
    <t>61.15.05</t>
  </si>
  <si>
    <t>JUNTA DILATACAO ELASTICA PARA CONCRETO (FUGENBAND OU EQUIVALENTE) O-12, ATE 5 MCA</t>
  </si>
  <si>
    <t>61.15.07</t>
  </si>
  <si>
    <t>JUNTA DILATACAO ELASTICA PARA CONCRETO (FUGENBAND OU EQUIVALENTE) O-22, ATE 30 MCA</t>
  </si>
  <si>
    <t>61.20.01</t>
  </si>
  <si>
    <t>CAMADA SEPARADORA DE FILME DE POLIETILENO 20 A 25 MICRA REF 38365</t>
  </si>
  <si>
    <t>61.20.07</t>
  </si>
  <si>
    <t>MANTA GEOTEXTIL RESISTENCIA TRAÇAO 16 KN/M (300 G/M2) REF 4019</t>
  </si>
  <si>
    <t>61.20.08</t>
  </si>
  <si>
    <t>MANTA GEOTEXTIL RESISTENCIA TRAÇAO 9 KN/M (180 G/M2) REF 4013</t>
  </si>
  <si>
    <t>61.20.10</t>
  </si>
  <si>
    <t>MANTA GEOTEXTIL RESISTENCIA TRAÇAO 10 KN/M (200 G/M2) REF 4011</t>
  </si>
  <si>
    <t>62.01.05</t>
  </si>
  <si>
    <t>CIMENTO PORTLAND COMUM    ( CPIII-40 )  SC 50KG</t>
  </si>
  <si>
    <t>62.02.05</t>
  </si>
  <si>
    <t>CIMENTO PORTLAND BRANCO CP-32 (ESTRUTURAL) SC 50KG</t>
  </si>
  <si>
    <t>62.03.10</t>
  </si>
  <si>
    <t>ARGAMASSA COLANTE AC I PARA CERAMICAS</t>
  </si>
  <si>
    <t>62.03.12</t>
  </si>
  <si>
    <t>ARGAMASSA COLANTE AC-II</t>
  </si>
  <si>
    <t>62.03.13</t>
  </si>
  <si>
    <t>ARGAMASSA COLANTE AC-III</t>
  </si>
  <si>
    <t>62.03.22</t>
  </si>
  <si>
    <t xml:space="preserve">REJUNTE BRANCO, CIMENTICIO   </t>
  </si>
  <si>
    <t>62.04.01</t>
  </si>
  <si>
    <t xml:space="preserve">CAL VIRGEM COMUM PARA ARGAMASSAS (NBR 6453)   </t>
  </si>
  <si>
    <t>62.05.01</t>
  </si>
  <si>
    <t>BARITA PARA REVESTIMENTO</t>
  </si>
  <si>
    <t>62.06.01</t>
  </si>
  <si>
    <t>GESSO EM PO PARA REVESTIMENTOS/MOLDURAS/SANCAS</t>
  </si>
  <si>
    <t>62.06.02</t>
  </si>
  <si>
    <t>COLA RODOPAX/BIANCO KG OU EQUIVALENTE</t>
  </si>
  <si>
    <t>62.07.01</t>
  </si>
  <si>
    <t>AGUA P/ FURACAO DE ESTACA</t>
  </si>
  <si>
    <t>63.01.02</t>
  </si>
  <si>
    <t>BRITA 0 GNAISSE COM FRETE</t>
  </si>
  <si>
    <t>63.01.03</t>
  </si>
  <si>
    <t>BRITAS 1, 2 OU 3, CALCÁRIA COM FRETE</t>
  </si>
  <si>
    <t>63.01.04</t>
  </si>
  <si>
    <t>BRITAS 1, 2 OU 3, GNAISSE COM FRETE</t>
  </si>
  <si>
    <t>63.01.26</t>
  </si>
  <si>
    <t>CALCAMENTO POLIEDRICO DE GNAISSE C/FRETE(P/ BH)</t>
  </si>
  <si>
    <t>63.02.05</t>
  </si>
  <si>
    <t>PÓ DE GNAISSE COM FRETE</t>
  </si>
  <si>
    <t>63.02.06</t>
  </si>
  <si>
    <t>PEDRISCO CALCÁRIO COM FRETE</t>
  </si>
  <si>
    <t>63.02.07</t>
  </si>
  <si>
    <t>PEDRISCO DE GNAISSE COM FRETE</t>
  </si>
  <si>
    <t>63.02.18</t>
  </si>
  <si>
    <t>PEDRA DE MÃO (CALÇADÃO) DE CALCÁRIO COM FRETE</t>
  </si>
  <si>
    <t>63.02.19</t>
  </si>
  <si>
    <t>PEDRA DE MÃO (CALÇADÃO) DE GNAISSE COM FRETE</t>
  </si>
  <si>
    <t>63.02.21</t>
  </si>
  <si>
    <t>AGREGADO DE PEDREIRA PARA SUB-BASE, INCLUSIVE FRETE</t>
  </si>
  <si>
    <t>63.02.22</t>
  </si>
  <si>
    <t>AGREGADO DE PEDREIRA PARA BASE, INCLUSIVE FRETE</t>
  </si>
  <si>
    <t>63.04.01</t>
  </si>
  <si>
    <t>CASCALHO COMUM (DE RIO) COM FRETE</t>
  </si>
  <si>
    <t>63.04.02</t>
  </si>
  <si>
    <t>AREIA/CASCALHO PARA DRENO</t>
  </si>
  <si>
    <t>63.05.05</t>
  </si>
  <si>
    <t>AREIA LAVADA COM FRETE</t>
  </si>
  <si>
    <t>64.01.05</t>
  </si>
  <si>
    <t>LAJE DE REDUCAO 1,30 METROS</t>
  </si>
  <si>
    <t>65.01.15</t>
  </si>
  <si>
    <t>PORTA DE MADEIRA, FOLHA MEDIA DE 60 X 210 CM, E = 35 MM, NUCLEO SARRAFEADO, CAPA LISA EM HDF, ACABAMENTO EM PRIMER PARA PINTURA REF 10553</t>
  </si>
  <si>
    <t>65.01.16</t>
  </si>
  <si>
    <t>PORTA DE MADEIRA, FOLHA MEDIA DE 70 X 210 CM, E = 35 MM, NUCLEO SARRAFEADO, CAPA LISA EM HDF, ACABAMENTO EM PRIMER PARA PINTURA REF 10554</t>
  </si>
  <si>
    <t>65.01.17</t>
  </si>
  <si>
    <t>PORTA DE MADEIRA, FOLHA MEDIA DE 80 X 210 CM, E = 35 MM, NUCLEO SARRAFEADO, CAPA LISA EM HDF, ACABAMENTO EM PRIMER PARA PINTURA REF10555</t>
  </si>
  <si>
    <t>65.01.18</t>
  </si>
  <si>
    <t>PORTA DE MADEIRA, FOLHA MEDIA DE 90 X 210 CM, E = 35 MM, NUCLEO SARRAFEADO, CAPA LISA EM HDF, ACABAMENTO EM PRIMER PARA PINTURA REF 10556</t>
  </si>
  <si>
    <t>65.02.01</t>
  </si>
  <si>
    <t>KIT PORTA PRONTA DE MADEIRA, FOLHA MEDIA, 60 X 210 CM, E = 35 MM, NUCLEO SARRAFEADO, (INCLUI MARCO, ALIZARES DOBRADIÇAS E FECHADURAS) REF 39482</t>
  </si>
  <si>
    <t>65.02.02</t>
  </si>
  <si>
    <t>KIT PORTA PRONTA DE MADEIRA, FOLHA MEDIA, 70 X 210 CM, E = 35 MM, NUCLEO SARRAFEADO, (INCLUI MARCO, ALIZARES DOBRADIÇAS E FECHADURAS) REF 39482</t>
  </si>
  <si>
    <t>65.02.03</t>
  </si>
  <si>
    <t>KIT PORTA PRONTA DE MADEIRA, FOLHA MEDIA, 80 X 210 CM, E = 35 MM, NUCLEO SARRAFEADO, (INCLUI MARCO, ALIZARES DOBRADIÇAS E FECHADURAS) REF 39484</t>
  </si>
  <si>
    <t>65.02.04</t>
  </si>
  <si>
    <t>KIT PORTA PRONTA DE MADEIRA, FOLHA MEDIA, 90 X 210 CM, E = 35 MM, NUCLEO SARRAFEADO, (INCLUI MARCO, ALIZARES DOBRADIÇAS E FECHADURAS) REF 39485</t>
  </si>
  <si>
    <t>65.14.07</t>
  </si>
  <si>
    <t>MARCO L=14CM, PARA VÃOS ATÉ 100X210CM(LXH), EM MADEIRA ANGELIM OU EQUIVALENTE REF 183</t>
  </si>
  <si>
    <t>65.15.01</t>
  </si>
  <si>
    <t>ALIZAR L=7CM, PARA PINTURA, EM MADEIRA ANGELIM OU EQUIVALENTE</t>
  </si>
  <si>
    <t>65.41.02</t>
  </si>
  <si>
    <t>DIVISÓRIA CEGA, ESP. 35MM, C/MIOLO COLMÉIA, REVESTIDA EM EUCAPLAC, OU EQUIVALENTE, C/PERFIS DE AÇO GALVANIZADO, INCLUSIVE INSTALAÇÃO</t>
  </si>
  <si>
    <t>65.41.03</t>
  </si>
  <si>
    <t>FECHADURA TUBULAR PARA PORTA DE DIVISORIA ESP 35MM, BROCA 90MM, EM RESINA DE ABS CROMADA, OU EQUIVALENTE</t>
  </si>
  <si>
    <t>65.70.10</t>
  </si>
  <si>
    <t>FECHADURA CROMADA, COMPLETA, COM MAÇANETA EM ZAMAC, ESPELHO E CILINDRO EM LATÃO/AÇO INOX, DIMENSÕES DA MÁQUINA 55MM - 146X20X40MM (A/L/P) REF. 323 E22 MZ33 OU EQUIVALENTE</t>
  </si>
  <si>
    <t>65.70.15</t>
  </si>
  <si>
    <t>FECHADURA CROMADA, COMPLETA, COM MAÇANETA E ROSETA EM AÇO INOX, CILINDRO EM LATÃO, DIMENSÕES DA MÁQUINA 55MM - 135X83X22MM (AXLXP) REF. 357 E172 MZ340 OU EQUIVALENTE</t>
  </si>
  <si>
    <t>65.70.18</t>
  </si>
  <si>
    <t>FECHADURA CROMADA, COMPLETA, COM MAÇANETA E ROSETA EM AÇO INOX, CILINDRO EM LATÃO, DIMENSÕES DA MÁQUINA 55MM - 135X83X22MM (AXLXP) REF. 457 R184 MZ340 OU EQUIVALENTE</t>
  </si>
  <si>
    <t>65.70.19</t>
  </si>
  <si>
    <t>FECHADURA CROMADA, COMPLETA, COM MAÇANETA E ROSETA EM AÇO INOX, CILINDRO EM LATÃO, DIMENSÕES DA MÁQUINA 55MM - 135X83X22MM (AXLXP) REF. 557 R 170 MZ340 OU EQUIVALENTE</t>
  </si>
  <si>
    <t>65.72.80</t>
  </si>
  <si>
    <t>TRINCO TARJETA ZINCADO 76MM (3") OU EQUIVALENTE</t>
  </si>
  <si>
    <t>65.72.84</t>
  </si>
  <si>
    <t>TARJETA LIVRE-OCUPADO EM METAL CROMADO</t>
  </si>
  <si>
    <t>65.78.09</t>
  </si>
  <si>
    <t>DOBRADIÇA CONVENCIONAL EM METAL CROMADO 3 1/2" X 2 1/4", SEM ANEL, COM PARAFUSOS, LINHA LEVE (NBR 7178) E=1,5MM, OU EQUIVALENTE</t>
  </si>
  <si>
    <t>65.78.20</t>
  </si>
  <si>
    <t>DOBRADIÇA CONVENCIONAL EM METAL CROMADO 3" X 2 1/2", COM ANEL E PARAFUSOS, LINHA MÉDIA (NBR 7178) E=2MM, OU EQUIVALENTE</t>
  </si>
  <si>
    <t>65.78.32</t>
  </si>
  <si>
    <t>DOBRADIÇA EM LATÃO CROMADO COM MOLA, PARA PORTA DE BANHEIRO, FIXAÇÃO EM MÁRMORE/GRANITO E=3CM, 101,5X70MM OU EQUIVALENTE</t>
  </si>
  <si>
    <t>65.78.90</t>
  </si>
  <si>
    <t>DOBRADIÇA GONZO COM ABA D=1/2"</t>
  </si>
  <si>
    <t>65.80.11</t>
  </si>
  <si>
    <t>PUXADOR CENTRAL, TIPO ALCA, EM ZAMAC CROMADO, COM ROSETAS, COMPRIMENTO *100* MM, PARA PORTA / JANELA EM MADEIRA OU METALICA - INCLUI PARAFUSOS</t>
  </si>
  <si>
    <t>65.81.06</t>
  </si>
  <si>
    <t>TRINCO FERROLHO CHATO 45MM</t>
  </si>
  <si>
    <t>65.82.10</t>
  </si>
  <si>
    <t>ALAVANCA DE ARGOLA, RETA COM CAVALETE, METAL CROMADO L=133MM OU EQUIVALENTE</t>
  </si>
  <si>
    <t>65.84.05</t>
  </si>
  <si>
    <t>RODIZIO TORNEADO DE 1" COM PINO, PARA PORTAS E VENEZIANAS</t>
  </si>
  <si>
    <t>65.85.05</t>
  </si>
  <si>
    <t>CADEADO EM AÇO INOX, LARGURA DE 50 MM, COM HASTE EM AÇO TEMPERADO, SEM MOLA - CHAVES INCLUÍDAS (REF. 43603)</t>
  </si>
  <si>
    <t>65.85.06</t>
  </si>
  <si>
    <t>PORTA CADEADO, 3 1/2", EM AÇO ZINCADO, PARA PORTÃO E JANELA, PARAFUSOS INCLUÍDOS (REF. 5088)</t>
  </si>
  <si>
    <t>65.85.12</t>
  </si>
  <si>
    <t>SUPORTE EM LATÃO CROMADO PARA FIXAÇÃO DE PLACAS DE MÁRMORE/GRANITO 40,5X50X31,5MM OU EQUIVALENTE</t>
  </si>
  <si>
    <t>65.85.30</t>
  </si>
  <si>
    <t>PARAFUSO EM LATÃO CROMADO PARA LINHA MÁRMORE 30MM</t>
  </si>
  <si>
    <t>65.85.35</t>
  </si>
  <si>
    <t>CHAPA EM LATÃO CROMADO PARA FIXAÇÃO DE PLACAS DE MÁRMORE/GRANITO 111,5X50MM ESP=4MM OU EQUIVALENTE</t>
  </si>
  <si>
    <t>65.85.42</t>
  </si>
  <si>
    <t>CANTONEIRA PARA FIXAÇÃO DE PLACAS DE MÁRMORE/GRANITO, EM LATÃO CROMADO 76,5X50MM OU EQUIVALENTE</t>
  </si>
  <si>
    <t>65.87.01</t>
  </si>
  <si>
    <t>CANTONEIRA DE ALUMINIO SEXTAVADO PARA ARREMATES 17,6X14,2MM OU EQUIVALENTE</t>
  </si>
  <si>
    <t>66.01.01</t>
  </si>
  <si>
    <t>LOCACAO DE ANDAIME METALICO TIPO FACHADEIRO, LARGURA DE 1,20 M, ALTURA POR PECA DE 2,0 M, INCLUINDO SAPATAS E ITENS NECESSARIOS A INSTALACAO</t>
  </si>
  <si>
    <t>66.01.02</t>
  </si>
  <si>
    <t>ANDAIME FACHADEIRO INCLUSIVE FORRO METALICO</t>
  </si>
  <si>
    <t>66.01.03</t>
  </si>
  <si>
    <t>LOCACAO DE ANDAIME METALICO TUBULAR TIPO TORRE, LARGURA DE 1 ATÉ 1,5 M, INCLUINDO ITENS NECESSARIOS A INSTALACAO</t>
  </si>
  <si>
    <t>66.05.05</t>
  </si>
  <si>
    <t>CHAPA DE ACO FINA A QUENTE BITOLA MSG 18, E = 1,20 MM (9,60 KG/M2)</t>
  </si>
  <si>
    <t>66.05.06</t>
  </si>
  <si>
    <t>LOCACAO DE ESCORA METALICA TELESCOPICA, COM ALTURA REGULAVEL DE *1,80* A *3,20* M, COM CAPACIDADE DE CARGA DE NO MINIMO 1000 KGF (10 KN), INCLUSO TRIPE E FORCADO</t>
  </si>
  <si>
    <t>66.05.07</t>
  </si>
  <si>
    <t>LOCAÇÃO DE APRUMADOR METÁLICO DE PILAR, COM ALTURA E ÂNGULOS REGULÁVEIS, EXTENSÃO DE 1,50 A 2,80 M</t>
  </si>
  <si>
    <t>66.05.08</t>
  </si>
  <si>
    <t xml:space="preserve">LOCAÇÃO DE BARRA DE ANCORAGEM DE 0,80 A 1,20 M DE EXTENSÃO COM ROSCA DE 5/8”, INCLUINDO PORCA E FLANGE </t>
  </si>
  <si>
    <t>66.05.09</t>
  </si>
  <si>
    <t>LOCAÇÃO DE VIGA SANDUÍCHE METÁLICA VAZADA PARA TRAVAMENTO DE PILARES, ALTURA DE 8 CM, LARGURA DE 6 CM E EXTENSÃO DE 2 M</t>
  </si>
  <si>
    <t>66.05.10</t>
  </si>
  <si>
    <t>LOCAÇÃO DE CRUZETA PARA ESCORA METÁLICA</t>
  </si>
  <si>
    <t>66.05.11</t>
  </si>
  <si>
    <t>VIGA DE ESCORAMENTO H20, DE MADEIRA, PESO DE 5,0 A 5,20 KG/M, COM EXTREMIDADES PLÁSTICAS</t>
  </si>
  <si>
    <t>66.05.55</t>
  </si>
  <si>
    <t>CHAPA DE ACO GALVANIZADA BITOLA GSG 18, E = 1,25 MM (10,00 KG/M2)</t>
  </si>
  <si>
    <t>66.06.05</t>
  </si>
  <si>
    <t>CHAPA METALICA DOBRADA/TRAPEZOIDAL No.18</t>
  </si>
  <si>
    <t>66.35.08</t>
  </si>
  <si>
    <t>PERFIL "I" DE ACO LAMINADO, "I" 152 X 22</t>
  </si>
  <si>
    <t>66.35.10</t>
  </si>
  <si>
    <t>PERFIL "I" DE ACO LAMINADO, "I" 203  X  34,3</t>
  </si>
  <si>
    <t>67.01.01</t>
  </si>
  <si>
    <t>TELHA CERAMICA TIPO FRANCESA, COMPRIMENTO DE *40* CM, RENDIMENTO DE *16* TELHAS/M2 REF 7175</t>
  </si>
  <si>
    <t>67.01.02</t>
  </si>
  <si>
    <t>TELHA CERAMICA TIPO PAULISTA, COMPRIMENTO DE *48* CM, RENDIMENTO DE *26* TELHAS/M2</t>
  </si>
  <si>
    <t>67.01.03</t>
  </si>
  <si>
    <t>TELHA CERAMICA TIPO PLAN, COMPRIMENTO DE *47* CM, RENDIMENTO DE *26* TELHAS/M2</t>
  </si>
  <si>
    <t>67.02.09</t>
  </si>
  <si>
    <t>TELHA DE FIBROCIMENTO ONDULADA E = 4 MM, DE 1,22 X 0,50 M (SEM AMIANTO)</t>
  </si>
  <si>
    <t>67.02.10</t>
  </si>
  <si>
    <t>TELHA DE FIBROCIMENTO ONDULADA E = 4 MM, DE 2,44 X 0,50 M (SEM AMIANTO) REF 7213</t>
  </si>
  <si>
    <t>67.02.11</t>
  </si>
  <si>
    <t>TELHA ONDUL. FIBROCIM. L=1,10M, E=6MM, C=1,22M</t>
  </si>
  <si>
    <t>67.02.12</t>
  </si>
  <si>
    <t>TELHA DE FIBROCIMENTO ONDULADA E = 6 MM, DE 1,53 X 1,10 M (SEM AMIANTO)</t>
  </si>
  <si>
    <t>67.02.14</t>
  </si>
  <si>
    <t>TELHA ONDUL.FIBROC. 1,10X1,53M E=5MM TROPICAL/EQUIVALENTE</t>
  </si>
  <si>
    <t>67.02.23</t>
  </si>
  <si>
    <t>TELHA ONDULADA DE FIBROCIMENTO E= 8MM 1,10X1,22M</t>
  </si>
  <si>
    <t>67.04.03</t>
  </si>
  <si>
    <t>TELHA DE ACO ZINCADO TRAPEZOIDAL, A = 40MM, E = 0,5 MM, SEM PINTURA REF 7243</t>
  </si>
  <si>
    <t>67.08.01</t>
  </si>
  <si>
    <t>FORRO EM PVC LARG= 20CM COR BRANCA COLOCADO</t>
  </si>
  <si>
    <t>67.15.01</t>
  </si>
  <si>
    <t>CUMEEIRA PARA TELHA CERAMICA, COMPRIMENTO DE 41 CM, RENDIMENTO DE 3 TELHAS/M REF 7181</t>
  </si>
  <si>
    <t>67.15.06</t>
  </si>
  <si>
    <t>CUMEEIRA UNIVERSAL PARA TELHA ONDULADA DE FIBROCIMENTO, E = 6 MM, ABA 210 MM, COMPRIMENTO 1100 MM (SEM AMIANTO) REF 7219</t>
  </si>
  <si>
    <t>67.15.40</t>
  </si>
  <si>
    <t>CUMEEIRA NORMAL PARA KALHETAO  9%</t>
  </si>
  <si>
    <t>67.16.01</t>
  </si>
  <si>
    <t>CUMEEIRA GALVANIZADA TRAPEZOIDAL E=0,5MM</t>
  </si>
  <si>
    <t>67.20.18</t>
  </si>
  <si>
    <t>GANCHO 1/4"x250 MM</t>
  </si>
  <si>
    <t>67.20.24</t>
  </si>
  <si>
    <t>PARAFUSO C/ ROSCA SOBERBA 4,8 X 75 MM</t>
  </si>
  <si>
    <t>67.20.25</t>
  </si>
  <si>
    <t>PARAFUSO ZINCADO, SEXTAVADO, COM ROSCA SOBERBA, DIAMETRO 5/16", COMPRIMENTO 80 MM</t>
  </si>
  <si>
    <t>67.20.26</t>
  </si>
  <si>
    <t>PARAFUSO ZINCADO ROSCA SOBERBA, CABECA SEXTAVADA, 5/16 " X 110 MM, PARA FIXACAO DE TELHA EM MADEIRA</t>
  </si>
  <si>
    <t>67.20.75</t>
  </si>
  <si>
    <t>CONJUNTO DE VEDACAO ELASTICA PARA TELHA ONDULADA</t>
  </si>
  <si>
    <t>67.20.95</t>
  </si>
  <si>
    <t>MASSA DE VEDACAO</t>
  </si>
  <si>
    <t>67.61.01</t>
  </si>
  <si>
    <t>FORRO DE GESSO LISO 60X60CM COLOCADO (ACIMA 100M2), EXCLUSIVE TABICA</t>
  </si>
  <si>
    <t>67.61.03</t>
  </si>
  <si>
    <t>FORRO DE GESSO ACARTONADO 60X200CM COLOCADO&gt;=100M2, EXCLUSIVE TABICA</t>
  </si>
  <si>
    <t>67.85.10</t>
  </si>
  <si>
    <t>CALHA / RUFO DE CHAPA GALV. No.22 GSG, DESENV=1.0M</t>
  </si>
  <si>
    <t>67.85.20</t>
  </si>
  <si>
    <t>CALHA / RUFO DE CHAPA GALV. No.24 GSG, DESENV=1.0M</t>
  </si>
  <si>
    <t>67.85.30</t>
  </si>
  <si>
    <t>CALHA / RUFO DE CHAPA GALV. No.26 GSG, DESENV=1.0M</t>
  </si>
  <si>
    <t>67.85.90</t>
  </si>
  <si>
    <t>REBITE No. 10</t>
  </si>
  <si>
    <t>67.85.95</t>
  </si>
  <si>
    <t>SOLDA BRANCA 50x50</t>
  </si>
  <si>
    <t>68.01.02</t>
  </si>
  <si>
    <t>GAS DE COZINHA - GLP REF 4226</t>
  </si>
  <si>
    <t>68.01.03</t>
  </si>
  <si>
    <t>68.01.25</t>
  </si>
  <si>
    <t>GASOLINA COMUM</t>
  </si>
  <si>
    <t>68.01.30</t>
  </si>
  <si>
    <t>OLEO DIESEL COMBUSTIVEL COMUM</t>
  </si>
  <si>
    <t>68.07.06</t>
  </si>
  <si>
    <t>CIMENTO ASFALTICO DE PETROLEO A GRANEL (CAP) 50/70 (COLETADO NA ANP ACRESCIDO DE ICMS)</t>
  </si>
  <si>
    <t>68.09.14</t>
  </si>
  <si>
    <t>EMULSAO ASFALTICA CATIONICA RL-1C PARA USO EM PAVIMENTACAO ASFALTICA (COLETADO NA ANP ACRESCIDO DE ICMS)</t>
  </si>
  <si>
    <t>68.09.20</t>
  </si>
  <si>
    <t>EMULSAO ASFALTICA CATIONICA RR-1C PARA USO EM PAVIMENTACAO ASFALTICA (COLETADO NA ANP ACRESCIDO DE ICMS)</t>
  </si>
  <si>
    <t>68.20.01</t>
  </si>
  <si>
    <t>TRANSPORTE DE EQUIPAMENTOS EM CAMINHAO TRUCADO</t>
  </si>
  <si>
    <t>68.20.02</t>
  </si>
  <si>
    <t>TRANSPORTE DE EQUIP. EM CARRETA SEMI REBOQ. 2 EIXO</t>
  </si>
  <si>
    <t>71.01.05</t>
  </si>
  <si>
    <t>TABUA DE MADEIRA APARELHADA 2,5 X 25 CM, MACARANDUBA, ANGELIM OU EQUIVALENTE DA REGIAO REF 3990</t>
  </si>
  <si>
    <t>71.01.07</t>
  </si>
  <si>
    <t>TABUA DE PINUS EXP.= 1" L=25 CM</t>
  </si>
  <si>
    <t>71.01.08</t>
  </si>
  <si>
    <t>SARRAFO DE PINUS 2,5CM X 7,5 CM REF 4517</t>
  </si>
  <si>
    <t>71.01.09</t>
  </si>
  <si>
    <t>TÁBUA DE PINUS 2,5CM X 20 CM REF 6193</t>
  </si>
  <si>
    <t>71.01.10</t>
  </si>
  <si>
    <t>TÁBUA DE MADEIRA DE REFLORESTAMENTO APARELHADA E=2,5 L=30 CM (1"X12") REF 3992</t>
  </si>
  <si>
    <t>71.01.11</t>
  </si>
  <si>
    <t>TÁBUA DE MADEIRA DE REFLORESTAMENTO APARELHADA E=2,5 L=20 CM (1"X12")</t>
  </si>
  <si>
    <t>71.02.20</t>
  </si>
  <si>
    <t>PRANCHAO DE PARAJU</t>
  </si>
  <si>
    <t>71.04.01</t>
  </si>
  <si>
    <t>PECA DE PARAJU BRUTA 13,5X5,5 CM</t>
  </si>
  <si>
    <t>71.04.02</t>
  </si>
  <si>
    <t>PECA DE PARAJU BRUTA 10,5X5,5 CM</t>
  </si>
  <si>
    <t>71.04.03</t>
  </si>
  <si>
    <t>PECA DE PARAJU BRUTO  6X5,5 CM</t>
  </si>
  <si>
    <t>71.04.04</t>
  </si>
  <si>
    <t>CAIBRO DE PARAJU BRUTO 5,5X4 CM</t>
  </si>
  <si>
    <t>71.04.05</t>
  </si>
  <si>
    <t>RIPA DE MADEIRA APARELHADA 1,5 X 5 CM, MACARANDUBA, ANGELIM OU EQUIVALENTE DA REGIAO REF 20205</t>
  </si>
  <si>
    <t>71.04.08</t>
  </si>
  <si>
    <t>PECA DE MADEIRA DE PINUS 5,5X5,5 CM REF 4513</t>
  </si>
  <si>
    <t>71.04.09</t>
  </si>
  <si>
    <t>PEÇA DE MADEIRA DE REFLORESTAMENTO 7,5X7,5 CM</t>
  </si>
  <si>
    <t>71.04.10</t>
  </si>
  <si>
    <t>PEÇA DE MADEIRA DE REFLORESTAMENTO 2,5X7,5 CM</t>
  </si>
  <si>
    <t>71.14.06</t>
  </si>
  <si>
    <t xml:space="preserve">CHAPA DE MADEIRA COMPENSADA RESINADA PARA FORMA DE CONCRETO, DE *2,2 X 1,1* M, E = 10 MM REF 43681                                                                                                                          </t>
  </si>
  <si>
    <t>71.14.08</t>
  </si>
  <si>
    <t>CHAPA DE MADEIRA COMPENSADA RESINADA PARA FORMA DE CONCRETO, DE *2,2 X 1,1* M, E = 12 MM REF 43681</t>
  </si>
  <si>
    <t>71.14.14</t>
  </si>
  <si>
    <t xml:space="preserve">CHAPA DE MADEIRA COMPENSADA RESINADA PARA FORMA DE CONCRETO, DE *2,2 X 1,1* M, E = 20 MM REF 43677                                                                                                                                               </t>
  </si>
  <si>
    <t>71.14.15</t>
  </si>
  <si>
    <t>CHAPA DE MADEIRA COMPENSADA RESINADA PARA FORMA DE CONCRETO, DE *2,2 X 1,1* M, E = 18 MM</t>
  </si>
  <si>
    <t>71.15.03</t>
  </si>
  <si>
    <t>CHAPA DE MADEIRA COMPENSADA PLASTIFICADA PARA FORMA DE CONCRETO, DE 2,20 X 1,10 M, E = 12 MM REF 1347</t>
  </si>
  <si>
    <t>71.15.06</t>
  </si>
  <si>
    <t>CHAPA DE MADEIRA COMPENSADA PLASTIFICADA PARA FORMA DE CONCRETO, DE 2,20 X 1,10 M, E = 18 MM</t>
  </si>
  <si>
    <t>71.30.04</t>
  </si>
  <si>
    <t>MADEIRA ROLICA D=  6 A 10 CM COMPRIMENTO 6 METROS</t>
  </si>
  <si>
    <t>71.30.06</t>
  </si>
  <si>
    <t>MADEIRA ROLICA D= 11 A 15 CM COMPRIMENTO 6 METROS</t>
  </si>
  <si>
    <t>71.50.01</t>
  </si>
  <si>
    <t>FORRO DE ANGELIM L=10 E=1,0CM</t>
  </si>
  <si>
    <t>71.50.05</t>
  </si>
  <si>
    <t>FORRO DE MADEIRA PINUS OU EQUIVALENTE DA REGIAO, ENCAIXE MACHO/FEMEA COM FRISO, 10 X 1CM (SEM COLOCACAO) REF 3283</t>
  </si>
  <si>
    <t>72.10.01</t>
  </si>
  <si>
    <t>DISCO DIAMANTADO D=14" PRECISION OU EQUIVALENTE</t>
  </si>
  <si>
    <t>73.02.01</t>
  </si>
  <si>
    <t>TUBO PVC SOLDÁVEL MARROM D= 20MM (1/2") REF 9867</t>
  </si>
  <si>
    <t>73.02.02</t>
  </si>
  <si>
    <t>TUBO PVC SOLDÁVEL MARROM D= 25MM (3/4") REF 9868</t>
  </si>
  <si>
    <t>73.02.03</t>
  </si>
  <si>
    <t>TUBO PVC SOLDÁVEL MARROM D= 32MM (1") REF 9869</t>
  </si>
  <si>
    <t>73.02.04</t>
  </si>
  <si>
    <t>TUBO PVC SOLDÁVEL MARROM D= 40MM (1 1/4") REF 9874</t>
  </si>
  <si>
    <t>73.02.05</t>
  </si>
  <si>
    <t>TUBO PVC SOLDÁVEL MARROM D= 50MM (1 1/2") REF 9875</t>
  </si>
  <si>
    <t>73.02.06</t>
  </si>
  <si>
    <t>TUBO PVC SOLDÁVEL MARROM D= 60MM (2 1/4") 5649 REF 9873</t>
  </si>
  <si>
    <t>73.02.07</t>
  </si>
  <si>
    <t>TUBO PVC SOLDÁVEL MARROM D= 75MM (2 1/2") REF 9871</t>
  </si>
  <si>
    <t>73.02.08</t>
  </si>
  <si>
    <t>TUBO PVC SOLDÁVEL MARROM D= 85MM (3") REF 9872</t>
  </si>
  <si>
    <t>73.02.09</t>
  </si>
  <si>
    <t>TUBO PVC SOLDÁVEL MARROM D= 110MM (4") REF 9870</t>
  </si>
  <si>
    <t>73.03.03</t>
  </si>
  <si>
    <t>TUBO ACO GALV. DIN 2440 E= 2,65MM DN 1/2" C/COSTURA REF 7691</t>
  </si>
  <si>
    <t>73.03.04</t>
  </si>
  <si>
    <t>TUBO ACO GALV. DIN 2440 E= 2,65MM DN 3/4" C/COSTURA REF 7700</t>
  </si>
  <si>
    <t>73.03.05</t>
  </si>
  <si>
    <t>TUBO ACO GALV. DIN 2440 E= 3,35MM DN 1" C/COSTURA</t>
  </si>
  <si>
    <t>73.03.06</t>
  </si>
  <si>
    <t>TUBO ACO GALV. DIN 2440 E= 3,35MM DN 1 1/4" C/COSTURA REF 7698</t>
  </si>
  <si>
    <t>73.03.07</t>
  </si>
  <si>
    <t>TUBO ACO GALV. DIN 2440 E= 3,35MM DN 1 1/2" C/COSTURA REF 7697</t>
  </si>
  <si>
    <t>73.03.08</t>
  </si>
  <si>
    <t>TUBO ACO GALV. DIN 2440 E= 3,75MM DN 2" C/COSTURA REF 7696</t>
  </si>
  <si>
    <t>73.03.09</t>
  </si>
  <si>
    <t>TUBO ACO GALV. DIN 2440 E= 3,75MM DN 2 1/2" C/COSTURA REF 7701</t>
  </si>
  <si>
    <t>73.03.10</t>
  </si>
  <si>
    <t>TUBO ACO GALV. DIN 2440 E= 4,00MM DN 3" C/COSTURA REF 7694</t>
  </si>
  <si>
    <t>73.03.11</t>
  </si>
  <si>
    <t>TUBO ACO GALV. DIN 2440 E= 4,50MM DN 4" C/ COSTURA REF 7693</t>
  </si>
  <si>
    <t>73.03.48</t>
  </si>
  <si>
    <t>TUBO ACO PRETO DIN 2440 E= 3,75MM DN 2" C/COSTURA REF 7696</t>
  </si>
  <si>
    <t>73.03.49</t>
  </si>
  <si>
    <t>TUBO ACO PRETO DIN 2440 E= 3,35MM DN 1 1/2" C/COSTURA REF 7697</t>
  </si>
  <si>
    <t>73.03.56</t>
  </si>
  <si>
    <t>TUBO ACO PRETO SCH-40 E= 2,31MM DN 3/8" S/COSTURA</t>
  </si>
  <si>
    <t>73.03.57</t>
  </si>
  <si>
    <t>TUBO ACO PRETO SCH-40 E= 2,77MM DN 1/2" S/COSTURA REF 13127</t>
  </si>
  <si>
    <t>73.03.58</t>
  </si>
  <si>
    <t>TUBO ACO PRETO SCH-40 E= 2,87MM DN 3/4" S/COSTURA REF 21150</t>
  </si>
  <si>
    <t>73.05.50</t>
  </si>
  <si>
    <t>ADAPTADOR SOLDÁVEL LONGO C/FLANGES LIVRES P/CX D´ÁGUA D= 75MM (2 1/2")</t>
  </si>
  <si>
    <t>73.05.51</t>
  </si>
  <si>
    <t>ADAPTADOR SOLDÁVEL CURTO C/FLANGES LIVRES P/CX D´ÁGUA D= 20MM (1/2")</t>
  </si>
  <si>
    <t>73.05.52</t>
  </si>
  <si>
    <t>ADAPTADOR SOLDÁVEL CURTO C/FLANGES LIVRES P/CX D´ÁGUA D= 25MM (3/4")</t>
  </si>
  <si>
    <t>73.05.53</t>
  </si>
  <si>
    <t>ADAPTADOR SOLDÁVEL CURTO C/FLANGES LIVRES P/CX D´ÁGUA D= 32MM (1")</t>
  </si>
  <si>
    <t>73.05.54</t>
  </si>
  <si>
    <t>ADAPTADOR SOLDÁVEL CURTO C/FLANGES LIVRES P/CX D´ÁGUA D= 40MM (1 1/4")</t>
  </si>
  <si>
    <t>73.05.55</t>
  </si>
  <si>
    <t>ADAPTADOR SOLDÁVEL CURTO C/FLANGES LIVRES P/CX D´ÁGUA D= 50MM (1 1/2")</t>
  </si>
  <si>
    <t>73.05.56</t>
  </si>
  <si>
    <t>ADAPTADOR SOLDÁVEL CURTO C/FLANGES LIVRES P/CX D´ÁGUA D= 60MM (2")</t>
  </si>
  <si>
    <t>73.06.05</t>
  </si>
  <si>
    <t>FLANGE GALVANIZADO D=1"</t>
  </si>
  <si>
    <t>73.07.12</t>
  </si>
  <si>
    <t>TUBO DE COBRE CLASSE E DN 15MM (1/2")</t>
  </si>
  <si>
    <t>73.07.13</t>
  </si>
  <si>
    <t>TUBO DE COBRE CLASSE E DN 22MM (3/4")</t>
  </si>
  <si>
    <t>73.07.14</t>
  </si>
  <si>
    <t>TUBO DE COBRE CLASSE E DN 28MM (1")</t>
  </si>
  <si>
    <t>73.07.15</t>
  </si>
  <si>
    <t>TUBO DE COBRE CLASSE E DN 35MM (1 1/4")</t>
  </si>
  <si>
    <t>73.07.18</t>
  </si>
  <si>
    <t>TUBO DE COBRE CLASSE E DN 42MM (1 1/2")</t>
  </si>
  <si>
    <t>73.07.19</t>
  </si>
  <si>
    <t>TUBO DE COBRE CLASSE A DN 15MM (1/2") REF 39747</t>
  </si>
  <si>
    <t>73.07.20</t>
  </si>
  <si>
    <t>TUBO DE COBRE CLASSE A DN 22MM (3/4") REF 39748</t>
  </si>
  <si>
    <t>73.07.21</t>
  </si>
  <si>
    <t>TUBO DE COBRE CLASSE A DN 28MM (1") REF 39749</t>
  </si>
  <si>
    <t>73.20.05</t>
  </si>
  <si>
    <t>TUBO EM PVC PERFURADO CORRUGADO PARA DRENAGEM DN 6" 160MM</t>
  </si>
  <si>
    <t>73.20.06</t>
  </si>
  <si>
    <t>TUBO EM PVC PERFURADO CORRUGADO PARA DRENAGEM DN 8" 200MM</t>
  </si>
  <si>
    <t>73.23.01</t>
  </si>
  <si>
    <t>TUBO CORRUGADO PEAD NÃO PERFURADO, PAREDE DUPLA, INTERNA LISA, DN 300MM (NBR 21138-3) SN-4 OU EQUIVALENTE</t>
  </si>
  <si>
    <t>73.23.04</t>
  </si>
  <si>
    <t xml:space="preserve">TUBO CORRUGADO PEAD NÃO PERFURADO, PAREDE DUPLA, INTERNA LISA, DN 600MM (NBR 21138-3) SN-4 OU EQUIVALENTE </t>
  </si>
  <si>
    <t>73.23.08</t>
  </si>
  <si>
    <t xml:space="preserve">TUBO CORRUGADO PEAD NÃO PERFURADO, PAREDE DUPLA, INTERNA LISA, DN 1200MM (NBR 21138-3) SN-4 OU EQUIVALENTE </t>
  </si>
  <si>
    <t>73.23.10</t>
  </si>
  <si>
    <t>TUBO CORRUGADO PEAD NÃO PERFURADO, PAREDE DUPLA, INTERNA LISA, DN 400MM (NBR 21138-3) SN-4 OU EQUIVALENTE</t>
  </si>
  <si>
    <t>73.23.11</t>
  </si>
  <si>
    <t>TUBO CORRUGADO PEAD NÃO PERFURADO, PAREDE DUPLA, INTERNA LISA, DN 800MM (NBR 21138-3) SN-4 OU EQUIVALENTE</t>
  </si>
  <si>
    <t>73.24.02</t>
  </si>
  <si>
    <t>TUBO PVC ESGOTO P/B SERIE NORMAL (NBR 5688) D= 50MM X 6M</t>
  </si>
  <si>
    <t>73.24.03</t>
  </si>
  <si>
    <t>TUBO PVC ESGOTO P/B SERIE NORMAL (NBR 5688) D= 75MM X 6M</t>
  </si>
  <si>
    <t>73.24.04</t>
  </si>
  <si>
    <t>TUBO PVC ESGOTO P/B SERIE NORMAL (NBR 5688) D= 100MM X 6M</t>
  </si>
  <si>
    <t>73.24.05</t>
  </si>
  <si>
    <t>TUBO PVC ESGOTO P/B SERIE NORMAL (NBR 5688) D= 150MM X 6M</t>
  </si>
  <si>
    <t>73.24.06</t>
  </si>
  <si>
    <t>TUBO PVC ESGOTO P/B SERIE NORMAL (NBR 5688) D= 200MM X 6M</t>
  </si>
  <si>
    <t>73.24.07</t>
  </si>
  <si>
    <t>TUBO PVC ESGOTO P/B SERIE LEVE D= 250MM X 6M</t>
  </si>
  <si>
    <t>73.24.25</t>
  </si>
  <si>
    <t>TUBO PVC ESGOTO P/B SOLDÁVEL SERIE NORMAL (NBR 5688) D= 40MM X 6M</t>
  </si>
  <si>
    <t>73.24.33</t>
  </si>
  <si>
    <t>TUBO PVC ESGOTO P/B SERIE REFORÇADA (NBR 5688) D= 75MM X 6M</t>
  </si>
  <si>
    <t>73.24.34</t>
  </si>
  <si>
    <t>TUBO PVC ESGOTO P/B SERIE REFORÇADA (NBR 5688) D= 100MM X 6M</t>
  </si>
  <si>
    <t>73.24.35</t>
  </si>
  <si>
    <t>TUBO PVC ESGOTO P/B SERIE REFORÇADA (NBR 5688) D= 150MM X 6M</t>
  </si>
  <si>
    <t>73.24.51</t>
  </si>
  <si>
    <t>TUBO PVC ESGOTO D=  50MM X 6M PLASTUBOS</t>
  </si>
  <si>
    <t>73.24.52</t>
  </si>
  <si>
    <t>TUBO PVC ESGOTO D=  75MM X 6M PLASTUBOS</t>
  </si>
  <si>
    <t>73.24.53</t>
  </si>
  <si>
    <t>TUBO PVC ESGOTO D= 100MM X 6M PLASTUBOS</t>
  </si>
  <si>
    <t>73.24.63</t>
  </si>
  <si>
    <t>TUBO PVC COLETOR ESGOTO COR OCRE LISO JE NBR-7362 D= 100MM X 6M</t>
  </si>
  <si>
    <t>73.24.64</t>
  </si>
  <si>
    <t>TUBO PVC COLETOR ESGOTO COR OCRE LISO JE NBR-7362 D= 150MM X 6M</t>
  </si>
  <si>
    <t>73.24.65</t>
  </si>
  <si>
    <t>TUBO PVC COLETOR ESGOTO COR OCRE LISO JE NBR-7362 D= 200MM X 6M</t>
  </si>
  <si>
    <t>73.24.66</t>
  </si>
  <si>
    <t>TUBO PVC COLETOR ESGOTO COR OCRE LISO JE NBR-7362 D= 250MM X 6M</t>
  </si>
  <si>
    <t>73.24.67</t>
  </si>
  <si>
    <t>TUBO PVC COLETOR ESGOTO COR OCRE LISO JE NBR-7362 D= 300MM X 6M</t>
  </si>
  <si>
    <t>73.24.69</t>
  </si>
  <si>
    <t>TUBO PVC COLETOR ESGOTO COR OCRE LISO JE NBR-7362 D= 400MM X 6M</t>
  </si>
  <si>
    <t>73.27.02</t>
  </si>
  <si>
    <t>ANEL DE BORRACHA P/TUBO PVC ESGOTO SÉRIE NORMAL DN 50MM</t>
  </si>
  <si>
    <t>73.27.03</t>
  </si>
  <si>
    <t>ANEL DE BORRACHA P/TUBO PVC ESGOTO SÉRIE NORMAL DN 75MM</t>
  </si>
  <si>
    <t>73.27.04</t>
  </si>
  <si>
    <t>ANEL DE BORRACHA P/TUBO PVC ESGOTO SÉRIE NORMAL DN 100MM</t>
  </si>
  <si>
    <t>73.27.11</t>
  </si>
  <si>
    <t>ANEL DE BORRACHA P/TUBO PVC ESGOTO SÉRIE NORMAL DN 150MM</t>
  </si>
  <si>
    <t>73.27.12</t>
  </si>
  <si>
    <t>ANEL DE BORRACHA P/TUBO PVC ESGOTO SÉRIE NORMAL DN 200MM</t>
  </si>
  <si>
    <t>73.33.02</t>
  </si>
  <si>
    <t>CAIXA D'AGUA DE POLIETILENO COM TAMPA 310 L</t>
  </si>
  <si>
    <t>73.33.03</t>
  </si>
  <si>
    <t>CAIXA D'AGUA DE POLIETILENO COM TAMPA 500 L</t>
  </si>
  <si>
    <t>73.33.04</t>
  </si>
  <si>
    <t>CAIXA D'AGUA DE POLIETILENO COM TAMPA 1000 L</t>
  </si>
  <si>
    <t>73.34.16</t>
  </si>
  <si>
    <t>CAIXA D'AGUA 8000L EM FIBRA DE VIDRO COM TAMPA</t>
  </si>
  <si>
    <t>73.40.02</t>
  </si>
  <si>
    <t>BRACO P/CHUVEIRO 1/2" X 0,40M 1781 PERFLEX CROMADO OU EQUIVALENTE</t>
  </si>
  <si>
    <t>73.40.03</t>
  </si>
  <si>
    <t>BRACO PARA CHUVEIRO PVC 1/2" 40 CM LORENZETTI OU EQUIVALENTE</t>
  </si>
  <si>
    <t>73.40.07</t>
  </si>
  <si>
    <t>CHUVEIRO ARTICULADO PICCOLO 1991 CROMADO FABRIMAR OU EQUIVALENTE</t>
  </si>
  <si>
    <t>73.40.29</t>
  </si>
  <si>
    <t>CHUVEIRO MAX DUCHA LORENZETI OU EQUIVALENTE</t>
  </si>
  <si>
    <t>73.40.30</t>
  </si>
  <si>
    <t>CHUVEIRO LORENZETT TRADICAO CROMADO - 110 V OU EQUIVALENTE</t>
  </si>
  <si>
    <t>73.40.32</t>
  </si>
  <si>
    <t>DUCHINHA HIGIENICA ACQUA-JET 2195 DL FABRIMAR OU EQUIVALENTE</t>
  </si>
  <si>
    <t>73.41.03</t>
  </si>
  <si>
    <t>LIGACAO FLEXIVEL 1/2"X0,40M 4607-40 MXF FABRIMAR OU EQUIVALENTE</t>
  </si>
  <si>
    <t>73.41.40</t>
  </si>
  <si>
    <t>ENGATE NO.3 C= 30CM,(CIPLA 305 OU EQUIVALENTE) PVC</t>
  </si>
  <si>
    <t>73.41.43</t>
  </si>
  <si>
    <t>TORNEIRA R. 1152 - JUNIOR  D= 1/2" FABRIMAR OU EQUIVALENTE</t>
  </si>
  <si>
    <t>73.41.62</t>
  </si>
  <si>
    <t>TUBO P/ VALV.DESCARGA No.18 C/ ADAP. 1 1/2", CIPLA OU EQUIVALENTE</t>
  </si>
  <si>
    <t>73.41.64</t>
  </si>
  <si>
    <t>73.41.71</t>
  </si>
  <si>
    <t>TUBO LIGAÇAO AGUA-VASO METAL CROM. C /SOBRECANOPLA</t>
  </si>
  <si>
    <t>73.41.73</t>
  </si>
  <si>
    <t>73.41.81</t>
  </si>
  <si>
    <t>BOLSA DE LIGACAO 340 D= 1 1/2", CIPLA OU EQUIVALENTE</t>
  </si>
  <si>
    <t>73.42.25</t>
  </si>
  <si>
    <t>GRELHA/PORTA GRELHA ACO INOX.FECHO GIRAT.150X150MM</t>
  </si>
  <si>
    <t>73.42.26</t>
  </si>
  <si>
    <t>GRELHA/PORTA GRELHA ACO INOX.FECHO GIRAT.100X100MM</t>
  </si>
  <si>
    <t>73.42.31</t>
  </si>
  <si>
    <t>RALO GRELHA CROMADA 0,10X0,10M MOLDENOX 118 A OU EQUIVALENTE</t>
  </si>
  <si>
    <t>73.42.32</t>
  </si>
  <si>
    <t>RALO GRELHA CROMADA 0,15X0,15M MOLDENOX 118 A OU EQUIVALENTE</t>
  </si>
  <si>
    <t>73.42.33</t>
  </si>
  <si>
    <t>TAMPA CEGA EM INOX PARA CAIXA SIFONADA 150X150MM</t>
  </si>
  <si>
    <t>73.45.11</t>
  </si>
  <si>
    <t>REG.PRESSAO C/ACABAM. REF.C-1416 DL D=1/2"FABRIMAR OU EQUIVALENTE</t>
  </si>
  <si>
    <t>73.45.12</t>
  </si>
  <si>
    <t>REG.PRESSAO C/ACABAM. REF.C-1416 DL D=3/4"FABRIMAR OU EQUIVALENTE</t>
  </si>
  <si>
    <t>73.45.15</t>
  </si>
  <si>
    <t>REGISTRO P/ GAS D= 1/2" NTP X 3/8" BM OU EQUIVALENTE</t>
  </si>
  <si>
    <t>73.45.16</t>
  </si>
  <si>
    <t>REGISTRO ESFERA PVC ROSCÁVEL D=1/2"</t>
  </si>
  <si>
    <t>73.46.01</t>
  </si>
  <si>
    <t>REGISTRO DE GAVETA BRUTO 1510-B 1/2" FABRIMAR OU EQUIVALENTE</t>
  </si>
  <si>
    <t>73.46.02</t>
  </si>
  <si>
    <t>REGISTRO DE GAVETA BRUTO 1510-B 3/4" FABRIMAR OU EQUIVALENTE</t>
  </si>
  <si>
    <t>73.46.03</t>
  </si>
  <si>
    <t>REGISTRO DE GAVETA BRUTO 1510-B   1" FABRIMAR OU EQUIVALENTE</t>
  </si>
  <si>
    <t>73.46.04</t>
  </si>
  <si>
    <t>REGISTRO DE GAVETA BRUTO 1510-B 1 1/4" FABRIMAR OU EQUIVALENTE</t>
  </si>
  <si>
    <t>73.46.05</t>
  </si>
  <si>
    <t>REGISTRO DE GAVETA BRUTO 1510-B 1 1/2" FABRIMAR OU EQUIVALENTE</t>
  </si>
  <si>
    <t>73.46.06</t>
  </si>
  <si>
    <t>REGISTRO DE GAVETA BRUTO 1510-B   2" FABRIMAR OU EQUIVALENTE</t>
  </si>
  <si>
    <t>73.46.07</t>
  </si>
  <si>
    <t>REGISTRO DE GAVETA BRUTO 1502-B 2 1/2" DECA OU EQUIVALENTE</t>
  </si>
  <si>
    <t>73.46.08</t>
  </si>
  <si>
    <t>REGISTRO DE GAVETA BRUTO 1502-B 3" DECA OU EQUIVALENTE</t>
  </si>
  <si>
    <t>73.46.09</t>
  </si>
  <si>
    <t>REGISTRO DE GAVETA BRUTO 1502-B 4" DECA OU EQUIVALENTE</t>
  </si>
  <si>
    <t>73.46.40</t>
  </si>
  <si>
    <t>REGISTRO GAVETA C/ACABAM. C-1509-DL D=1/2"FABRIMAR OU EQUIVALENTE</t>
  </si>
  <si>
    <t>73.46.41</t>
  </si>
  <si>
    <t>REGISTRO GAVETA C/ACABAM. C-1509 DL D=3/4 FABRIMAR OU EQUIVALENTE</t>
  </si>
  <si>
    <t>73.46.42</t>
  </si>
  <si>
    <t>REGISTRO GAVETA C/ACABAM. C-1509-DL D=1"  FABRIMAR OU EQUIVALENTE</t>
  </si>
  <si>
    <t>73.46.44</t>
  </si>
  <si>
    <t>REG GAVETA C/ACAB.C-1509-DL D=1 1/2"FABRIM./EQUIVALENTE</t>
  </si>
  <si>
    <t>73.49.04</t>
  </si>
  <si>
    <t>REGISTRO DE GAS D=1/2" PARA FOGAO INDUSTRIAL</t>
  </si>
  <si>
    <t>73.49.10</t>
  </si>
  <si>
    <t>REGISTRO GLOBO COMUM RETO D= 13 MM (1/2")</t>
  </si>
  <si>
    <t>73.49.12</t>
  </si>
  <si>
    <t>REGISTRO GLOBO COMUM RETO D= 25 MM (1")</t>
  </si>
  <si>
    <t>73.49.20</t>
  </si>
  <si>
    <t>REGISTRO GLOBO ANGULAR D= 63 MM (2 1/2")</t>
  </si>
  <si>
    <t>73.50.03</t>
  </si>
  <si>
    <t>SIFAO P/LAVATORIO DE COPO REGULAVEL 1X1 1/2" SIGMA OU EQUIVALENTE REF 6136</t>
  </si>
  <si>
    <t>73.50.04</t>
  </si>
  <si>
    <t>SIFAO P/PIA DE COPO REGULAVEL 1 1/2X1 1/2"   SIGMA OU EQUIVALENTE</t>
  </si>
  <si>
    <t>73.51.01</t>
  </si>
  <si>
    <t>TORNEIRA COZINHA BANCA SAIDA LAT.1167-P 1/2" FABRI OU EQUIVALENTE</t>
  </si>
  <si>
    <t>73.51.02</t>
  </si>
  <si>
    <t>TORNEIRA MISTURADOR P/ LAVATORIO REF.217406 DOCOL OU EQUIVALENTE</t>
  </si>
  <si>
    <t>73.51.04</t>
  </si>
  <si>
    <t>TORNEIRA COZINHA BANCA SAIDA LAT.1167-DL 1/2" FABR OU EQUIVALENTE</t>
  </si>
  <si>
    <t>73.51.05</t>
  </si>
  <si>
    <t>TORNEIRA COZINHA PAREDE SAIDA LAT.1168-DL 1/2"FABR OU EQUIVALENTE</t>
  </si>
  <si>
    <t>73.51.07</t>
  </si>
  <si>
    <t>TORNEIRA COZINHA PAREDE 1157-P 1/2"FABRI OU EQUIVALENTE</t>
  </si>
  <si>
    <t>73.51.08</t>
  </si>
  <si>
    <t>TORNEIRA COZINHA MISTURADOR BANCA 1256-DL FABRIMAR OU EQUIVALENTE</t>
  </si>
  <si>
    <t>73.51.09</t>
  </si>
  <si>
    <t>TORNEIRA COZINHA MISTURADOR PAREDE 1258-DL FABRIM. OU EQUIVALENTE</t>
  </si>
  <si>
    <t>73.51.10</t>
  </si>
  <si>
    <t>TORNEIRA COZINHA PAREDE TOP JET 1171-DL 1/2" FABRI OU EQUIVALENTE</t>
  </si>
  <si>
    <t>73.51.11</t>
  </si>
  <si>
    <t>TORNEIRA P/ PIA COZ.  LINHA PERTUTTI DOCOL OU EQUIVALENTE</t>
  </si>
  <si>
    <t>73.51.12</t>
  </si>
  <si>
    <t>TORNEIRA TANQUE 1153-MY D= 1/2" FABRIMAR OU EQUIVALENTE</t>
  </si>
  <si>
    <t>73.51.15</t>
  </si>
  <si>
    <t>TORN. PRESSAO PRESMATIC REF. 17160606 DOCOL OU EQUIVALENTE</t>
  </si>
  <si>
    <t>73.51.16</t>
  </si>
  <si>
    <t>TORN. PRESSAO PRESMATIC BENEFIT REF.490706 DOCOL OU EQUIVALENTE</t>
  </si>
  <si>
    <t>73.51.17</t>
  </si>
  <si>
    <t>TORNEIRA P/ LAVATORIO LINHA PERTUTTI DOCOL OU EQUIVALENTE</t>
  </si>
  <si>
    <t>73.51.19</t>
  </si>
  <si>
    <t>TORNEIRA LAVATORIO 1190-DL 1/2" FABRIMAR OU EQUIVALENTE</t>
  </si>
  <si>
    <t>73.51.20</t>
  </si>
  <si>
    <t>TORNEIRA AQUAPRESS ANTIVANDALISMO 1180-AV FABRIMAR OU EQUIVALENTE</t>
  </si>
  <si>
    <t>73.51.22</t>
  </si>
  <si>
    <t>TORNEIRA DE BOIA 1350 D= 1/2" DECA OU EQUIVALENTE</t>
  </si>
  <si>
    <t>73.51.23</t>
  </si>
  <si>
    <t>TORNEIRA DE BOIA 1350 D= 3/4" DECA OU EQUIVALENTE</t>
  </si>
  <si>
    <t>73.51.24</t>
  </si>
  <si>
    <t>TORNEIRA DE BOIA 1350 D=   1" DECA OU EQUIVALENTE</t>
  </si>
  <si>
    <t>73.51.28</t>
  </si>
  <si>
    <t>TORNEIRA JARDIM 1128-MY 1/2" FABRIMAR OU EQUIVALENTE</t>
  </si>
  <si>
    <t>73.51.29</t>
  </si>
  <si>
    <t>TORNEIRA JARDIM 1128-MY 3/4" FABRIMAR OU EQUIVALENTE</t>
  </si>
  <si>
    <t>73.51.38</t>
  </si>
  <si>
    <t>CHAVE BOIA AUTOM.20A P/ RESERVATORIO (LENZ) OU EQUIVALENTE</t>
  </si>
  <si>
    <t>73.51.41</t>
  </si>
  <si>
    <t>TORNEIRA BOIA PARA CX. D´AGUA  3/4", PLENA OU EQUIVALENTE</t>
  </si>
  <si>
    <t>73.51.42</t>
  </si>
  <si>
    <t>TORNEIRA DE LIMPEZA 1128 JR D=1/2" FABRIMAR OU EQUIVALENTE</t>
  </si>
  <si>
    <t>73.51.44</t>
  </si>
  <si>
    <t>TORNEIRA P/ TANQUE 1153-JR 1/2" FABRIMAR OU EQUIVALENTE</t>
  </si>
  <si>
    <t>73.51.52</t>
  </si>
  <si>
    <t>TORNEIRA PARA LAVATORIO REF.1194-AS 1/2" FABRIMAR OU EQUIVALENTE</t>
  </si>
  <si>
    <t>73.51.53</t>
  </si>
  <si>
    <t>TORNEIRA P/ LAVAT. REF.1194- 1/2"INNOVARE FABRIMAR OU EQUIVALENTE</t>
  </si>
  <si>
    <t>73.52.01</t>
  </si>
  <si>
    <t>ACABAM.P/VALV. DESCARGA  ANTIVANDALISMO DOCOL 11/2 OU EQUIVALENTE</t>
  </si>
  <si>
    <t>73.52.02</t>
  </si>
  <si>
    <t>VALVULA P/PIA 3 1/2X1 1/2" 1623 CROMADO DARLIFLEX OU EQUIVALENTE</t>
  </si>
  <si>
    <t>73.52.04</t>
  </si>
  <si>
    <t>VALVULA P/LAVATORIO C/LADRAO 1603 7/8 DARLIFLEX OU EQUIVALENTE</t>
  </si>
  <si>
    <t>73.52.05</t>
  </si>
  <si>
    <t>VALVULA P/ LAVATORIO 1601 FABRIMAR OU EQUIVALENTE</t>
  </si>
  <si>
    <t>73.52.07</t>
  </si>
  <si>
    <t>VALVULA P/TANQUE 1 1/4" 1606 CROMADA DARLIFLEX OU EQUIVALENTE</t>
  </si>
  <si>
    <t>73.52.09</t>
  </si>
  <si>
    <t>VALVULA P/ MICTORIO PRESMATIC SIMPLES D=1/2" DOCOL OU EQUIVALENTE</t>
  </si>
  <si>
    <t>73.52.11</t>
  </si>
  <si>
    <t>VALVULA DE RETENÇAO PE C/CRIVO FABRIMAR D= 3/4" OU EQUIVALENTE</t>
  </si>
  <si>
    <t>73.52.12</t>
  </si>
  <si>
    <t>VALVULA DE RETENÇAO PE C/CRIVO FABRIMAR D= 1" OU EQUIVALENTE</t>
  </si>
  <si>
    <t>73.52.13</t>
  </si>
  <si>
    <t>VALVULA DE RETENÇAO PE C/CRIVO FABRIMAR D= 1 1/2" OU EQUIVALENTE</t>
  </si>
  <si>
    <t>73.52.14</t>
  </si>
  <si>
    <t>VALVULA DE RETENÇAO PE C/CRIVO FABRIMAR D= 2" OU EQUIVALENTE</t>
  </si>
  <si>
    <t>73.52.15</t>
  </si>
  <si>
    <t>VALVULA DE RETENÇAO  UNIVERSAL FABRIMAR D= 3/4" OU EQUIVALENTE</t>
  </si>
  <si>
    <t>73.52.16</t>
  </si>
  <si>
    <t>VALVULA DE RETENÇAO  UNIVERSAL FABRIMAR D= 1" OU EQUIVALENTE</t>
  </si>
  <si>
    <t>73.52.17</t>
  </si>
  <si>
    <t>VALVULA DE RETENÇAO  UNIVERSAL FABRIMAR D= 1 1/2" OU EQUIVALENTE</t>
  </si>
  <si>
    <t>73.52.18</t>
  </si>
  <si>
    <t>VALVULA DE RETENÇAO  UNIVERSAL FABRIMAR D= 2" OU EQUIVALENTE</t>
  </si>
  <si>
    <t>73.52.20</t>
  </si>
  <si>
    <t>VALVULA DESGARGA 3650 CR,C/ ACAB D=1 1/2" FABRIMAR OU EQUIVALENTE REF 10228</t>
  </si>
  <si>
    <t>73.52.30</t>
  </si>
  <si>
    <t>VALVULA DE ESFERA EM LATAO D=1/2" BSP (AGUA)</t>
  </si>
  <si>
    <t>73.52.40</t>
  </si>
  <si>
    <t>VALVULA RETENÇAO HORIZONTAL PORTINHOLA 13MM - 1/2"</t>
  </si>
  <si>
    <t>73.52.44</t>
  </si>
  <si>
    <t>ACABAM. BENEFIT DOCOL PORTAD. NECESS. P/VALV. DESC OU EQUIVALENTE</t>
  </si>
  <si>
    <t>73.52.45</t>
  </si>
  <si>
    <t>VALVULA DE DESCARGA 1 1/2" DOCOL OU EQUIVALENTE REF 10228</t>
  </si>
  <si>
    <t>73.52.46</t>
  </si>
  <si>
    <t>VALVULA RETENÇAO HORIZONTAL PORTINHOLA 63MM-2 1/2"</t>
  </si>
  <si>
    <t>73.52.74</t>
  </si>
  <si>
    <t>VALVULA PVC PARA LAVATORIO SEM UNHO No.11</t>
  </si>
  <si>
    <t>73.52.80</t>
  </si>
  <si>
    <t>VALVULA REGULADORA GAS P/FOGAO INDUS.1ESTAGIO 20KG</t>
  </si>
  <si>
    <t>73.52.81</t>
  </si>
  <si>
    <t>TE REVERSIVEL PARA 2 BOTIJOES ALIANCA OU EQUIVALENTE</t>
  </si>
  <si>
    <t>73.54.01</t>
  </si>
  <si>
    <t>KIT PADRAO COPASA 1/2" DE METAL OU EQUIVALENTE</t>
  </si>
  <si>
    <t>73.54.02</t>
  </si>
  <si>
    <t>KIT PADRAO COPASA 3/4" DE METAL OU EQUIVALENTE</t>
  </si>
  <si>
    <t>73.54.03</t>
  </si>
  <si>
    <t>KIT PADRAO COPASA   1" DE METAL OU EQUIVALENTE</t>
  </si>
  <si>
    <t>73.55.01</t>
  </si>
  <si>
    <t>EXTINTOR DE AGUA PRESSURIZADA CAPACIDADE= 10 L</t>
  </si>
  <si>
    <t>73.55.02</t>
  </si>
  <si>
    <t>EXTINTOR DE GAS CARBONICO (CO2) CAPACIDADE = 6KG</t>
  </si>
  <si>
    <t>73.55.03</t>
  </si>
  <si>
    <t>EXTINTOR DE INCENDIO PO QUIMICO - 6KG</t>
  </si>
  <si>
    <t>73.55.10</t>
  </si>
  <si>
    <t>ADAPTADOR DE ROSCA 5 FIOS EM LATÃO, D= 63 X 38 MM (2.1/2 X 1.1/2) PARA HIDRANTE</t>
  </si>
  <si>
    <t>73.55.15</t>
  </si>
  <si>
    <t>ESGUICHO TIPO AGULHETA D= 38MM (1 1/2")</t>
  </si>
  <si>
    <t>73.55.16</t>
  </si>
  <si>
    <t>CHAVE STORZ EM ALUMÍNIO 1 1/2" P/ ABRIGO HIDRANTE</t>
  </si>
  <si>
    <t>73.55.20</t>
  </si>
  <si>
    <t>73.55.22</t>
  </si>
  <si>
    <t>73.55.26</t>
  </si>
  <si>
    <t>ABRIGO PARA EXTINTOR INCENDIO 75X30X25 CM</t>
  </si>
  <si>
    <t>73.55.30</t>
  </si>
  <si>
    <t>HIDRANTE DE RECALQUE COMPLETO</t>
  </si>
  <si>
    <t>73.55.32</t>
  </si>
  <si>
    <t>PRESSOSTATO DANFOS REGULAVEL 0 A 10 KGS OU EQUIVALENTE</t>
  </si>
  <si>
    <t>73.55.33</t>
  </si>
  <si>
    <t>EXTINTOR PO QUIMICO SECO ABC 4KG CAP. 2-A: 20-B: C</t>
  </si>
  <si>
    <t>73.55.34</t>
  </si>
  <si>
    <t>MANOMETRO WILLY COM ESCALA DE LEITURA 0 A 100 PSI OU EQUIVALENTE</t>
  </si>
  <si>
    <t>73.55.35</t>
  </si>
  <si>
    <t>73.55.36</t>
  </si>
  <si>
    <t>73.55.37</t>
  </si>
  <si>
    <t>73.55.40</t>
  </si>
  <si>
    <t>MANGUEIRA FIBRA SINTETICA TIPO 2 D= 38MM - 15 M</t>
  </si>
  <si>
    <t>73.55.42</t>
  </si>
  <si>
    <t>MANGUEIRA FIBRA SINTETICA TIPO 2 D= 38MM - 20 M</t>
  </si>
  <si>
    <t>73.55.48</t>
  </si>
  <si>
    <t>73.55.51</t>
  </si>
  <si>
    <t>BICO BUNSEN JACKWAL OU EQUIVALENTE</t>
  </si>
  <si>
    <t>73.55.66</t>
  </si>
  <si>
    <t>SINALIZADOR EM PVC PARA EXTINTOR DE INCENDIO</t>
  </si>
  <si>
    <t>73.55.85</t>
  </si>
  <si>
    <t>AVISADOR SONORO E VISUAL MW  CONVENCIONAL OU EQUIVALENTE</t>
  </si>
  <si>
    <t>73.57.01</t>
  </si>
  <si>
    <t>CAIXA SIFONADA PVC C/GRELHA E PORTA GRELHA QUAD/RED. BRANCA 150x150x50MM (DIAM. X H X DIAM. SAÍDA)</t>
  </si>
  <si>
    <t>73.57.04</t>
  </si>
  <si>
    <t>CAIXA SIFONADA PVC C/GRELHA E PORTA GRELHA QUAD/RED. BRANCA 150x185x75MM (DIAM. X H X DIAM. SAÍDA)</t>
  </si>
  <si>
    <t>73.57.11</t>
  </si>
  <si>
    <t>CAIXA SIFONADA PVC C/GRELHA E PORTA GRELHA REDONDA BRANCA 100X100X50 MM (DIAM. X H X DIAM. SAÍDA)</t>
  </si>
  <si>
    <t>73.57.12</t>
  </si>
  <si>
    <t>CAIXA SIFONADA PVC SEM GRELHA E PORTA GRELHA 100X150X50MM (DIAM. X H X DIAM. SAÍDA)</t>
  </si>
  <si>
    <t>73.57.13</t>
  </si>
  <si>
    <t>CAIXA SIFONADA 250X230X75MM COM TAMPA CEGA (DIAM. X H X DIAM. SAÍDA)</t>
  </si>
  <si>
    <t>73.57.14</t>
  </si>
  <si>
    <t>CAIXA SIFONADA 250X172X50MM COM TAMPA CEGA (DIAM. X H X DIAM. SAÍDA)</t>
  </si>
  <si>
    <t>73.57.15</t>
  </si>
  <si>
    <t>73.57.21</t>
  </si>
  <si>
    <t>RALO SECO QUADRADO PVC C/GRELHA BRANCA 100X53X40 MM</t>
  </si>
  <si>
    <t>73.57.30</t>
  </si>
  <si>
    <t>RALO SEMI-HEMISFERICO TIPO ABACAXI EM FERRO FUNDIDO DN 50MM</t>
  </si>
  <si>
    <t>73.57.31</t>
  </si>
  <si>
    <t>RALO SEMI-HEMISFERICO TIPO ABACAXI EM FERRO FUNDIDO DN 75MM</t>
  </si>
  <si>
    <t>73.57.32</t>
  </si>
  <si>
    <t>RALO SEMI-HEMISFERICO TIPO ABACAXI EM FERRO FUNDIDO DN 100MM</t>
  </si>
  <si>
    <t>73.57.40</t>
  </si>
  <si>
    <t>TERMINAL DE VENTILAÇAO PVC D= 50 MM</t>
  </si>
  <si>
    <t>73.57.42</t>
  </si>
  <si>
    <t>73.57.50</t>
  </si>
  <si>
    <t>CAIXA DE DESCARGA EXTERNA ALTA CIFLEX 6L CIPLA OU EQUIVALENTE</t>
  </si>
  <si>
    <t>73.58.01</t>
  </si>
  <si>
    <t>BOMBA 1/2HP D= 1 1/4" DANCOR MOD.CAM W-9 TRIFASICA OU EQUIVALENTE</t>
  </si>
  <si>
    <t>73.58.02</t>
  </si>
  <si>
    <t>BOMBA 1 HP D= 1"  DANCOR MOD.CAM W-6 OU EQUIVALENTE</t>
  </si>
  <si>
    <t>73.58.04</t>
  </si>
  <si>
    <t>CONJ. MOTOBOMBA 3CV 220V TRIFASICO REF. CAM W16 OU EQUIVALENTE</t>
  </si>
  <si>
    <t>73.58.18</t>
  </si>
  <si>
    <t>BOMBA LEVE 1,5CV-220V-TRIFASICO VAZAO = 250L/MIN.</t>
  </si>
  <si>
    <t>73.65.01</t>
  </si>
  <si>
    <t>CUBA DE EMBUTIR OVAL (49 X 32,5 CM) CELITE/EQUIVALENTE</t>
  </si>
  <si>
    <t>73.65.05</t>
  </si>
  <si>
    <t>LAVATORIO BRANCO PEQUENO L915 LINHA RAVENA DECA OU EQUIVALENTE</t>
  </si>
  <si>
    <t>73.65.07</t>
  </si>
  <si>
    <t>LAV.SUSPENSO (46,5 X 34 CM) GUARAPARI LOGASA /EQUIVALENTE.</t>
  </si>
  <si>
    <t>73.65.09</t>
  </si>
  <si>
    <t>CUBA SOBREPOR OVAL (52 X 44,5 CM) CELITE / EQUIVALENTE</t>
  </si>
  <si>
    <t>73.65.11</t>
  </si>
  <si>
    <t>LAVATORIO SUSPENSO (41 X 29,5 CM) CELITE / EQUIVALENTE</t>
  </si>
  <si>
    <t>73.65.12</t>
  </si>
  <si>
    <t>LAVATORIO  DE PAREDE CELITE 02007 SAVEIRO OU EQUIVALENTE</t>
  </si>
  <si>
    <t>73.65.15</t>
  </si>
  <si>
    <t>LAVATORIO DE CANTO LINHA IZY L101 DECA OU EQUIVALENTE</t>
  </si>
  <si>
    <t>73.65.40</t>
  </si>
  <si>
    <t>LAVATORIO DE LOUCA SOBRE COLUNA LINHA VOGUE PLUS OU EQUIVALENTE</t>
  </si>
  <si>
    <t>73.65.41</t>
  </si>
  <si>
    <t>COLUNA SUSPENSA MEDIA UNIVERSAL REF.CS117 DECA OU EQUIVALENTE</t>
  </si>
  <si>
    <t>73.65.42</t>
  </si>
  <si>
    <t>COLUNA SUSPENSA REF.66201 P/LAVAT. LINHA FIT CELIT OU EQUIVALENTE</t>
  </si>
  <si>
    <t>73.65.45</t>
  </si>
  <si>
    <t>LAVATORIO LINHA FIT CELITE REF. 66006 OU EQUIVALENTE</t>
  </si>
  <si>
    <t>73.65.55</t>
  </si>
  <si>
    <t>LATATORIO DE CANTO COR BRANCA L76 MASTER DECA OU EQUIVALENTE</t>
  </si>
  <si>
    <t>73.66.01</t>
  </si>
  <si>
    <t>VASO SANITARIO CONVENC.BRANCA,AZALEA CELITE / EQUIVALENTE.</t>
  </si>
  <si>
    <t>73.66.02</t>
  </si>
  <si>
    <t>VASO SANITARIO BRANCA INFANTIL CELITE / EQUIVALENTE</t>
  </si>
  <si>
    <t>73.66.03</t>
  </si>
  <si>
    <t>VASO SANITARIO C/CAIXA ACOPLADA BRANCO CELITE/ECO OU EQUIVALENTE</t>
  </si>
  <si>
    <t>73.66.04</t>
  </si>
  <si>
    <t>VASO SANIT.ESPECIAL DECA P510  SEM ABERTURA OU EQUIVALENTE</t>
  </si>
  <si>
    <t>73.66.06</t>
  </si>
  <si>
    <t>ASSENTO SANITARIO  TONDO VOGUE PLUS OU EQUIVALENTE</t>
  </si>
  <si>
    <t>73.68.01</t>
  </si>
  <si>
    <t>MICTORIO SIFONADO LOUÇA BRANCA CELITE / EQUIVALENTE</t>
  </si>
  <si>
    <t>73.68.10</t>
  </si>
  <si>
    <t>MICTORIO ACO INOX DESENVOLVIMENTO= 1,00 M CHAPA 22</t>
  </si>
  <si>
    <t>73.68.11</t>
  </si>
  <si>
    <t>MICTORIO ACO INOX DESENVOLVIMENTO= 1,40 M CHAPA 22</t>
  </si>
  <si>
    <t>73.70.01</t>
  </si>
  <si>
    <t>CUBA PARA PIA ACO INOX NO. 1 METALPRESS/EQUIVALENTE</t>
  </si>
  <si>
    <t>73.70.02</t>
  </si>
  <si>
    <t>CUBA PARA PIA ACO INOX NO. 2 METALPRESS/EQUIVALENTE</t>
  </si>
  <si>
    <t>73.71.02</t>
  </si>
  <si>
    <t>TANQUE LOUCA BRANCA 22L C/COLUNA CELITE / EQUIVALENTE</t>
  </si>
  <si>
    <t>73.71.04</t>
  </si>
  <si>
    <t>COLUNA PARA TANQUE GRANDE/MEDIO CELITE OU EQUIVALENTE</t>
  </si>
  <si>
    <t>73.71.10</t>
  </si>
  <si>
    <t>TANQUE DE ACO INOXIDAVEL 1 BOJO 63X51 CM</t>
  </si>
  <si>
    <t>73.72.03</t>
  </si>
  <si>
    <t>BEBEDOURO INOX H= 1,00M A 1,12M ATENDE 80 PESSOAS</t>
  </si>
  <si>
    <t>73.72.06</t>
  </si>
  <si>
    <t>BEBEDOURO CONJUGADO EM INOX  ATENDE A 40 PESSOAS</t>
  </si>
  <si>
    <t>73.72.07</t>
  </si>
  <si>
    <t>73.72.50</t>
  </si>
  <si>
    <t>FILTRO RAVENA WP-200E 200C OU AP 200 AQUALAR</t>
  </si>
  <si>
    <t>73.72.75</t>
  </si>
  <si>
    <t>BEBEDOURO BDF 300 IBBL ATENDE 300PESSOAS OU EQUIVALENTE</t>
  </si>
  <si>
    <t>73.73.01</t>
  </si>
  <si>
    <t>PAPELEIRA DE LOUCA BRANCA REF.602 CELITE OU EQUIVALENTE</t>
  </si>
  <si>
    <t>73.73.02</t>
  </si>
  <si>
    <t>PORTA TOALHA P/ PAPEL LUXO AURIMAR CROMADO OU EQUIVALENTE</t>
  </si>
  <si>
    <t>73.73.05</t>
  </si>
  <si>
    <t>SABONETEIRA DE LOUCA BRANCA S/ ALCA REF.604 CELITE OU EQUIVALENTE</t>
  </si>
  <si>
    <t>73.73.07</t>
  </si>
  <si>
    <t>MEIA SABONETEIRA LOUCA BRANCA REF.604 CELITE OU EQUIVALENTE</t>
  </si>
  <si>
    <t>73.73.08</t>
  </si>
  <si>
    <t>73.73.10</t>
  </si>
  <si>
    <t>CABIDE DE LOUCA BRANCA DOIS GANCHOS REF.610 CELITE OU EQUIVALENTE</t>
  </si>
  <si>
    <t>73.73.15</t>
  </si>
  <si>
    <t>ASSENTO PLASTICO BRANCO SIMPLES</t>
  </si>
  <si>
    <t>73.73.16</t>
  </si>
  <si>
    <t>CABIDE SIMPLES CROMADO VERSAILLES REF.08V MOLDENOX OU EQUIVALENTE</t>
  </si>
  <si>
    <t>73.73.17</t>
  </si>
  <si>
    <t>73.73.20</t>
  </si>
  <si>
    <t>ASSENTO PLASTICO BRANCO MACIO</t>
  </si>
  <si>
    <t>73.73.34</t>
  </si>
  <si>
    <t>BANCO ARTICULADO EM ACO INOX 70X45CM - PNE OU EQUIVALENTE REF 36215</t>
  </si>
  <si>
    <t>73.73.35</t>
  </si>
  <si>
    <t>BANCO ARTICULADO EM AÇO INOX E RESINA FORMICA 70X45CM OU EQUIVALENTE</t>
  </si>
  <si>
    <t>73.80.10</t>
  </si>
  <si>
    <t>DESMOLDANTE PARA FORMA DE MADEIRA</t>
  </si>
  <si>
    <t>73.80.12</t>
  </si>
  <si>
    <t>FITA VEDA ROSCA 1/2" ROLO 50 M</t>
  </si>
  <si>
    <t>73.80.20</t>
  </si>
  <si>
    <t>ADESIVO PARA TUBOS DE PVC</t>
  </si>
  <si>
    <t>73.80.21</t>
  </si>
  <si>
    <t>SOLUÇAO LIMPADORA</t>
  </si>
  <si>
    <t>73.80.22</t>
  </si>
  <si>
    <t>PASTA LUBRIFICANTE (PACOTE C/ 1 KG)</t>
  </si>
  <si>
    <t>PC</t>
  </si>
  <si>
    <t>73.80.31</t>
  </si>
  <si>
    <t>MANGUEIRA DE 15M P/JARDIM C/BICO,TIGRE OU EQUIVALENTE</t>
  </si>
  <si>
    <t>73.80.35</t>
  </si>
  <si>
    <t>MANGOTE ESPIRAFLEX P/ BOMBA D=2" COR LARANJA</t>
  </si>
  <si>
    <t>73.80.36</t>
  </si>
  <si>
    <t>MANGOTE ESPIRAFLEX P/ BOMBA D=3" COR LARANJA</t>
  </si>
  <si>
    <t>73.80.40</t>
  </si>
  <si>
    <t>MANGUEIRA PLASTICA PARA GAS D=3/8" X 1,20M</t>
  </si>
  <si>
    <t>74.01.01</t>
  </si>
  <si>
    <t>ELETRODUTO DE PVC RIGIDO ROSCAVEL DE 1/2 ", SEM LUVA REF 2673</t>
  </si>
  <si>
    <t>74.01.02</t>
  </si>
  <si>
    <t>ELETRODUTO DE PVC RIGIDO ROSCAVEL DE 3/4 ", SEM LUVA REF 2674</t>
  </si>
  <si>
    <t>74.01.03</t>
  </si>
  <si>
    <t>ELETRODUTO DE PVC RIGIDO ROSCAVEL DE 1 ", SEM LUVA REF 2685</t>
  </si>
  <si>
    <t>74.01.04</t>
  </si>
  <si>
    <t>ELETRODUTO DE PVC RIGIDO ROSCAVEL DE 1 1/4 ", SEM LUVA REF 2684</t>
  </si>
  <si>
    <t>74.01.13</t>
  </si>
  <si>
    <t>ELETRODUTO PVC FLEXIVEL CORRUGADO, COR AMARELA, DE 20 MM (1/2") REF 2689</t>
  </si>
  <si>
    <t>74.01.14</t>
  </si>
  <si>
    <t>ELETRODUTO PVC FLEXIVEL CORRUGADO, COR AMARELA, DE 25 MM (3/4") REF 2688</t>
  </si>
  <si>
    <t>74.01.15</t>
  </si>
  <si>
    <t>ELETRODUTO PVC FLEXIVEL CORRUGADO, COR AMARELA, DE 32 MM (1") REF 2690</t>
  </si>
  <si>
    <t>74.01.20</t>
  </si>
  <si>
    <t>ELETRODUTO PVC FLEXIVEL CORRUGADO, REFORÇADO, COR LARANJA, DE 20 MM (1/2") REF 39243</t>
  </si>
  <si>
    <t>74.01.21</t>
  </si>
  <si>
    <t>ELETRODUTO PVC FLEXIVEL CORRUGADO, REFORÇADO, COR LARANJA, DE 25 MM (3/4") REF 39244</t>
  </si>
  <si>
    <t>74.01.22</t>
  </si>
  <si>
    <t>ELETRODUTO PVC FLEXIVEL CORRUGADO, REFORÇADO, COR LARANJA, DE 32 MM (1") REF 39245</t>
  </si>
  <si>
    <t>74.01.23</t>
  </si>
  <si>
    <t>ELETRODUTO PEAD FLEXÍVEL CORRUGADO, 32 MM (1") REF 44090</t>
  </si>
  <si>
    <t>74.01.24</t>
  </si>
  <si>
    <t>ELETRODUTO PEAD FLEXÍVEL CORRUGADO, 40MM (1 1/4") REF 39247</t>
  </si>
  <si>
    <t>74.01.25</t>
  </si>
  <si>
    <t>ELETRODUTO PEAD FLEXIVEL PAREDE SIMPLES, CORRUGACAO HELICOIDAL, COR PRETA, COM SONDA, DE 1 1/2", PARA CABEAMENTO SUBTERRANEO REF 39246</t>
  </si>
  <si>
    <t>74.01.26</t>
  </si>
  <si>
    <t>ELETRODUTO PEAD FLEXIVEL PAREDE SIMPLES, CORRUGACAO HELICOIDAL, COR PRETA, COM SONDA, DE 2", PARA CABEAMENTO SUBTERRANEO REF 2446</t>
  </si>
  <si>
    <t>74.01.27</t>
  </si>
  <si>
    <t>ELETRODUTO PEAD FLEXIVEL PAREDE SIMPLES, CORRUGACAO HELICOIDAL, COR PRETA, COM SONDA, DE 3", PARA CABEAMENTO SUBTERRANEO REF 2442</t>
  </si>
  <si>
    <t>74.01.28</t>
  </si>
  <si>
    <t>ELETRODUTO PEAD FLEXIVEL PAREDE SIMPLES, CORRUGACAO HELICOIDAL, COR PRETA, COM SONDA, DE 4", PARA CABEAMENTO SUBTERRANEO REF 39248</t>
  </si>
  <si>
    <t>74.02.12</t>
  </si>
  <si>
    <t>ELETRODUTO GALV. À QUENTE, PESADO, PAREDE 2,65MM, 1", CONF. ABNT NBR 5598 OU EQUIVALENTE</t>
  </si>
  <si>
    <t>74.02.13</t>
  </si>
  <si>
    <t>ELETRODUTO GALV. À QUENTE, PESADO, PAREDE 2,65MM, 1 1/4", CONF. ABNT NBR 5598 OU EQUIVALENTE</t>
  </si>
  <si>
    <t>74.02.14</t>
  </si>
  <si>
    <t>ELETRODUTO GALV. À QUENTE, PESADO, PAREDE 3,00MM, 1 1/2", CONF. ABNT NBR 5598 OU EQUIVALENTE</t>
  </si>
  <si>
    <t>74.02.15</t>
  </si>
  <si>
    <t>ELETRODUTO GALV. À QUENTE, PESADO, PAREDE 3,00MM, 2", CONF. ABNT NBR 5598 OU EQUIVALENTE</t>
  </si>
  <si>
    <t>74.02.16</t>
  </si>
  <si>
    <t>ELETRODUTO GALV. À QUENTE, PESADO, PAREDE 3,35MM, 2 1/2", CONF. ABNT NBR 5598 OU EQUIVALENTE</t>
  </si>
  <si>
    <t>74.02.18</t>
  </si>
  <si>
    <t>ELETRODUTO DE PVC RIGIDO SOLDAVEL, CLASSE B, DE 20 MM (1/2") REF 2676</t>
  </si>
  <si>
    <t>74.02.19</t>
  </si>
  <si>
    <t>ELETRODUTO DE PVC RIGIDO SOLDAVEL, CLASSE B, DE 25 MM (3/4") REF 2678</t>
  </si>
  <si>
    <t>74.02.20</t>
  </si>
  <si>
    <t>ELETRODUTO DE PVC RIGIDO SOLDAVEL, CLASSE B, DE 32 MM (1") REF 2679</t>
  </si>
  <si>
    <t>74.02.21</t>
  </si>
  <si>
    <t>ELETRODUTO RÍGIDO EM AÇO ZINCADO OU GALVANIZADO, PESADO, DN 3/4" REF 41493</t>
  </si>
  <si>
    <t>74.02.22</t>
  </si>
  <si>
    <t>ELETRODUTO RÍGIDO EM AÇO ZINCADO OU GALVANIZADO, PESADO, DN 1" REF 41494</t>
  </si>
  <si>
    <t>74.02.23</t>
  </si>
  <si>
    <t>ELETRODUTO RÍGIDO EM AÇO ZINCADO OU GALVANIZADO, PESADO, DN 1 1/4" REF 41495</t>
  </si>
  <si>
    <t>74.02.24</t>
  </si>
  <si>
    <t>ELETRODUTO RÍGIDO EM AÇO ZINCADO OU GALVANIZADO, PESADO, DN 1 1/2"REF 41496</t>
  </si>
  <si>
    <t>74.03.01</t>
  </si>
  <si>
    <t>ELETROCALHA GALVANIZADA PERFURADA CH.24 SEM TAMPA 100X50 MM</t>
  </si>
  <si>
    <t>74.03.07</t>
  </si>
  <si>
    <t>ELETROCALHA GALVANIZADA PERFURADA CH.24 SEM TAMPA 200X50 MM</t>
  </si>
  <si>
    <t>74.03.08</t>
  </si>
  <si>
    <t>ELETROCALHA GALVANIZADA PERFURADA CH.24 SEM TAMPA 400X50 MM</t>
  </si>
  <si>
    <t>74.03.11</t>
  </si>
  <si>
    <t>PERFILADO PERFURADO DUPLO 38 X 76 MM, CHAPA 22 REF 39029</t>
  </si>
  <si>
    <t>74.04.01</t>
  </si>
  <si>
    <t>TAMPA DE ENCAIXE PARA ELETROCALHA DE 100MM</t>
  </si>
  <si>
    <t>74.04.05</t>
  </si>
  <si>
    <t>TAMPA DE ENCAIXE PARA ELETROCALHA DE 200MM</t>
  </si>
  <si>
    <t>74.04.06</t>
  </si>
  <si>
    <t>TAMPA DE ENCAIXE PARA ELETROCALHA DE 400MM</t>
  </si>
  <si>
    <t>74.04.11</t>
  </si>
  <si>
    <t>TAMPA PARA CURVA HORIZONTAL 90° PARA ELETROCALHA DE 100 MM</t>
  </si>
  <si>
    <t>74.04.15</t>
  </si>
  <si>
    <t>TAMPA PARA CURVA HORIZONTAL 90° PARA ELETROCALHA DE 200MM</t>
  </si>
  <si>
    <t>74.04.16</t>
  </si>
  <si>
    <t>TAMPA PARA CURVA HORIZONTAL 90° PARA ELETROCALHA DE 400MM</t>
  </si>
  <si>
    <t>74.04.23</t>
  </si>
  <si>
    <t>TAMPA PARA DERIVAÇÃO EM TÊ HORIZONTAL 90° PARA  ELETROCALHA DE 100MM</t>
  </si>
  <si>
    <t>74.04.27</t>
  </si>
  <si>
    <t>TAMPA PARA DERIVAÇÃO EM TÊ HORIZONTAL 90° PARA  ELETROCALHA DE 200MM</t>
  </si>
  <si>
    <t>74.04.28</t>
  </si>
  <si>
    <t>TAMPA PARA DERIVAÇÃO EM TÊ HORIZONTAL 90° PARA  ELETROCALHA DE 400MM</t>
  </si>
  <si>
    <t>74.04.30</t>
  </si>
  <si>
    <t>VERGALHÃO DE AÇO ROSCA TOTAL D=1/4" L=3000MM REF 39996</t>
  </si>
  <si>
    <t>74.04.39</t>
  </si>
  <si>
    <t>CURVA OU COTOVELO HORIZONTAL OU VERTICAL 90° GALVANIZADA PARA ELETROCALHA 100X50MM REF 43920</t>
  </si>
  <si>
    <t>74.04.40</t>
  </si>
  <si>
    <t>CURVA HORIZONTAL 90° GALVANIZADA PARA ELETROCALHA 100X50MM REF 43920</t>
  </si>
  <si>
    <t>74.04.46</t>
  </si>
  <si>
    <t>CURVA OU COTOVELO HORIZONTAL OU VERTICAL 90° GALVANIZADA PARA ELETROCALHA 200X50MM REF 43923</t>
  </si>
  <si>
    <t>74.04.47</t>
  </si>
  <si>
    <t>CURVA OU COTOVELO HORIZONTAL OU VERTICAL 90° GALVANIZADA PARA ELETROCALHA 400X50MM REF 43947</t>
  </si>
  <si>
    <t>74.04.56</t>
  </si>
  <si>
    <t>DERIVAÇÃO EM TÊ HORIZONTAL 90º GALVANIZADA PARA ELETROCALHA 100X50 MM REF 44028</t>
  </si>
  <si>
    <t>74.04.62</t>
  </si>
  <si>
    <t>DERIVAÇÃO EM TÊ HORIZONTAL 90º GALVANIZADA PARA ELETROCALHA 200X50 MM REF 44028</t>
  </si>
  <si>
    <t>74.04.63</t>
  </si>
  <si>
    <t>DERIVAÇÃO EM TÊ HORIZONTAL 90º GALVANIZADA PARA ELETROCALHA 400X50 MM REF 44034</t>
  </si>
  <si>
    <t>74.04.85</t>
  </si>
  <si>
    <t>TALA RETA PARA EMENDA DE ELETROCALHA 50MM REF 44027</t>
  </si>
  <si>
    <t>74.04.88</t>
  </si>
  <si>
    <t>EMENDA LISA PARA ELETROCALHA, 100X50MM (LXH) REF 44336</t>
  </si>
  <si>
    <t>74.04.89</t>
  </si>
  <si>
    <t>EMENDA LISA PARA ELETROCALHA, 200X50MM (LXH) REF 43964</t>
  </si>
  <si>
    <t>74.04.91</t>
  </si>
  <si>
    <t>EMENDA LISA PARA ELETROCALHA, 400X50MM (LXH) REF 44339</t>
  </si>
  <si>
    <t>74.05.30</t>
  </si>
  <si>
    <t>PARAFUSO CABEÇA LENTILHA AUTOTRAVANTE 5/16"X1/2"</t>
  </si>
  <si>
    <t>74.05.31</t>
  </si>
  <si>
    <t>ARRUELA LISA 5/16"</t>
  </si>
  <si>
    <t>74.05.32</t>
  </si>
  <si>
    <t>PORCA SEXTAVADA 5/16"</t>
  </si>
  <si>
    <t>74.05.38</t>
  </si>
  <si>
    <t>ARRUELA LISA 1/4"</t>
  </si>
  <si>
    <t>74.05.39</t>
  </si>
  <si>
    <t>PORCA SEXTAVADA 1/4" REF 39997</t>
  </si>
  <si>
    <t>74.05.40</t>
  </si>
  <si>
    <t>ARRUELA LISA 3/8"</t>
  </si>
  <si>
    <t>74.05.41</t>
  </si>
  <si>
    <t>PORCA SEXTAVADA 3/8"</t>
  </si>
  <si>
    <t>74.05.42</t>
  </si>
  <si>
    <t>ARRUELA LISA 5/8" REF 11267</t>
  </si>
  <si>
    <t>74.05.49</t>
  </si>
  <si>
    <t>PARAFUSO CABEÇA REDONDA S-10  -6,3X50MM</t>
  </si>
  <si>
    <t>74.05.50</t>
  </si>
  <si>
    <t>BUCHA NYLON S-10</t>
  </si>
  <si>
    <t>74.08.04</t>
  </si>
  <si>
    <t>CAIXA DE LUZ "4 X 2" EM ACO ESMALTADA</t>
  </si>
  <si>
    <t>74.08.06</t>
  </si>
  <si>
    <t>CAIXA DE LUZ "4 X 4" EM ACO ESMALTADA</t>
  </si>
  <si>
    <t>74.08.08</t>
  </si>
  <si>
    <t>CAIXA DE PASSAGEM OCTOGONAL 4 X4, EM ACO ESMALTADA, COM FUNDO MOVEL SIMPLES REF 10569</t>
  </si>
  <si>
    <t>74.08.14</t>
  </si>
  <si>
    <t>CAIXA DE PASSAGEM N 2, DE EMBUTIR, PADRAO TELEBRAS, DIMENSOES 20 X 20 X 12 CM, EM CHAPA DE ACO GALVANIZADO</t>
  </si>
  <si>
    <t>74.08.16</t>
  </si>
  <si>
    <t>CAIXA DE PASSAGEM N 3, DE EMBUTIR, PADRAO TELEBRAS, DIMENSOES 40 X 40 X 12 CM, EM CHAPA DE ACO GALVANIZADO</t>
  </si>
  <si>
    <t>74.08.17</t>
  </si>
  <si>
    <t>CAIXA DE PASSAGEM N 4, DE SOBREPOR, PADRAO TELEBRAS, DIMENSOES 60 X 60 X *12* CM, EM CHAPA DE ACO GALVANIZADO</t>
  </si>
  <si>
    <t>74.08.18</t>
  </si>
  <si>
    <t>CAIXA DE PASSAGEM N 5, DE SOBREPOR, PADRAO TELEBRAS, DIMENSOES 80 X 80 X *12* CM, EM CHAPA DE ACO GALVANIZADO</t>
  </si>
  <si>
    <t>74.08.19</t>
  </si>
  <si>
    <t>TAMPAO FOFO SIMPLES, CLASSE A15 CARGA MAX 1,5 T, *550 X 1100* MM, REDE TELEFONE REF 11299</t>
  </si>
  <si>
    <t>74.08.20</t>
  </si>
  <si>
    <t>TAMPAO FOFO SIMPLES COM BASE, CLASSE A15 CARGA MAX 1,5 T, *400 X 600* MM, REDE TELEFONE REF 14112</t>
  </si>
  <si>
    <t>74.08.21</t>
  </si>
  <si>
    <t>CAIXA OCTOGONAL FUNDO MOVEL EM PVC 4"X4" AMARELA P/ELETRODUTO FLEXIVEL CORRUGADO REF 12001</t>
  </si>
  <si>
    <t>74.08.23</t>
  </si>
  <si>
    <t>CAIXA DE PASSAGEM EM PVC 4"X2" AMARELA P/ELETRODUTO FLEXIVEL CORRUGADO</t>
  </si>
  <si>
    <t>74.08.26</t>
  </si>
  <si>
    <t>CAIXA DE PASSAGEM EM PVC 4"X4" AMARELA P/ELETRODUTO FLEXIVEL CORRUGADO</t>
  </si>
  <si>
    <t>74.08.29</t>
  </si>
  <si>
    <t>CAIXA ZC PRE MOLDADA DE CONCRETO - CEMIG</t>
  </si>
  <si>
    <t>74.08.31</t>
  </si>
  <si>
    <t>CX. PADRAO CEMIG P/MED.POLIF.E DISJ. 46x35x21 CM-2 OU EQUIVALENTE REF 39809</t>
  </si>
  <si>
    <t>74.08.33</t>
  </si>
  <si>
    <t>CAIXA P20(20X20cm) DE FERRO FUNDIDO COM TAMPA PARA TELEFONE REF 11250</t>
  </si>
  <si>
    <t>74.08.35</t>
  </si>
  <si>
    <t>CAIXA DE PASSAGEM, EMBUTIR 20X20X09CM CPE-20 OU EQUIVALENTE</t>
  </si>
  <si>
    <t>74.08.36</t>
  </si>
  <si>
    <t>CAIXA DE PASSAGEM, EMBUTIR 30X30X12CM CPE-30 OU EQUIVALENTE</t>
  </si>
  <si>
    <t>74.08.40</t>
  </si>
  <si>
    <t>CX. PADRAO CEMIG P/MED.POLIF.E DISJ. 55x60x24 CM-3 OU EQUIVALENTE</t>
  </si>
  <si>
    <t>74.08.43</t>
  </si>
  <si>
    <t>CAIXA DE PASSAGEM EM ALUMÍNIO PARA PISO 200X200X100mm</t>
  </si>
  <si>
    <t>74.08.44</t>
  </si>
  <si>
    <t>CAIXA DE PASSAGEM EM ALUMÍNIO  PARA PISO 300X300X120mm</t>
  </si>
  <si>
    <t>74.08.50</t>
  </si>
  <si>
    <t>TAMPA E ARO DE FERRO FUNDIDO LEVE PARA CAIXA ZA (PASSEIO) - CEMIG</t>
  </si>
  <si>
    <t>74.08.51</t>
  </si>
  <si>
    <t>TAMPA E ARO DE FERRO FUNDIDO LEVE PARA CAIXA ZB (PASSEIO) - CEMIG</t>
  </si>
  <si>
    <t>74.08.52</t>
  </si>
  <si>
    <t>TAMPA E ARO DE FERRO FUNDIDO LEVE PARA CAIXA ZC (PASSEIO) - CEMIG</t>
  </si>
  <si>
    <t>74.08.76</t>
  </si>
  <si>
    <t>CAIXA PARA TELEFONE N°6 EM AÇO 120X120X12cm</t>
  </si>
  <si>
    <t>74.09.02</t>
  </si>
  <si>
    <t>QUADRO DE DISTRIBUIÇÃO EMBUTIR 6UL/8DIN PVC SEM BARRAMENTO</t>
  </si>
  <si>
    <t>74.09.03</t>
  </si>
  <si>
    <t>QUADRO DE DISTRIBUIÇÃO EMBUTIR 12UL/16DIN PVC SEM BARRAMENTO</t>
  </si>
  <si>
    <t>74.09.22</t>
  </si>
  <si>
    <t>QUADRO DE FORÇA PARA MOTOR DE 1,5CV 220V TRIFASICO</t>
  </si>
  <si>
    <t>74.09.23</t>
  </si>
  <si>
    <t>QUADRO DE DISTRIBUICAO COM BARRAMENTO TRIFASICO, DE EMBUTIR, EM CHAPA DE ACO GALVANIZADO, PARA 18 DISJUNTORES DIN, 100 A</t>
  </si>
  <si>
    <t>74.09.51</t>
  </si>
  <si>
    <t>QUADRO DE FORÇA PARA MOTOR 3CV 220V TRIFASICO</t>
  </si>
  <si>
    <t>74.10.22</t>
  </si>
  <si>
    <t>DISJUNTOR TERMOMAGNÉTICO TIPO NEMA, MONOPOLAR 40A, TENSAO MAXIMA DE 240 V</t>
  </si>
  <si>
    <t>74.10.23</t>
  </si>
  <si>
    <t>DISJUNTOR TERMOMAGNÉTICO TIPO NEMA, MONOPOLAR 70A, TENSAO MAXIMA DE 240 V</t>
  </si>
  <si>
    <t>74.10.24</t>
  </si>
  <si>
    <t>DISJUNTOR TERMOMAGNÉTICO TIPO NEMA, BIPOLAR 40A, TENSAO MAXIMA DE 240 V</t>
  </si>
  <si>
    <t>74.10.25</t>
  </si>
  <si>
    <t>DISJUNTOR TERMOMAGNÉTICO TIPO NEMA, BIPOLAR 60A, TENSAO MAXIMA DE 240 V</t>
  </si>
  <si>
    <t>74.10.26</t>
  </si>
  <si>
    <t>DISJUNTOR TERMOMAGNÉTICO TIPO NEMA, TRIPOLAR 40A, TENSAO MAXIMA DE 240 V</t>
  </si>
  <si>
    <t>74.10.27</t>
  </si>
  <si>
    <t>DISJUNTOR TERMOMAGNÉTICO TIPO NEMA, TRIPOLAR 60A, TENSAO MAXIMA DE 240 V</t>
  </si>
  <si>
    <t>74.10.28</t>
  </si>
  <si>
    <t>DISJUNTOR TERMOMAGNÉTICO TIPO NEMA, TRIPOLAR 70A, TENSAO MAXIMA DE 240 V</t>
  </si>
  <si>
    <t>74.10.29</t>
  </si>
  <si>
    <t>DISJUNTOR TERMOMAGNÉTICO TIPO NEMA, TRIPOLAR 100A, TENSAO MAXIMA DE 240 V</t>
  </si>
  <si>
    <t>74.10.30</t>
  </si>
  <si>
    <t>DISJUNTOR TERMOMAGNÉTICO TIPO NEMA, TRIPOLAR 120A, TENSAO MAXIMA DE 240 V</t>
  </si>
  <si>
    <t>74.10.31</t>
  </si>
  <si>
    <t>DISJUNTOR TERMOMAGNÉTICO TIPO NEMA, TRIPOLAR 150A, TENSAO MAXIMA DE 240 V</t>
  </si>
  <si>
    <t>74.10.32</t>
  </si>
  <si>
    <t>DISJUNTOR TERMOMAGNÉTICO TIPO NEMA, TRIPOLAR 175A, TENSAO MAXIMA DE 240 V</t>
  </si>
  <si>
    <t>74.10.33</t>
  </si>
  <si>
    <t>DISJUNTOR TERMOMAGNÉTICO TIPO NEMA, TRIPOLAR 200A, TENSAO MAXIMA DE 240 V</t>
  </si>
  <si>
    <t>74.10.34</t>
  </si>
  <si>
    <t>DISJUNTOR TERMOMAGNÉTICO TIPO DIN, MONOPOLAR 10A, CURVA B, TENSAO MAXIMA DE 240 V</t>
  </si>
  <si>
    <t>74.10.35</t>
  </si>
  <si>
    <t>DISJUNTOR TERMOMAGNÉTICO TIPO DIN, MONOPOLAR 16A, CURVA B, TENSAO MAXIMA DE 240 V</t>
  </si>
  <si>
    <t>74.10.36</t>
  </si>
  <si>
    <t>DISJUNTOR TERMOMAGNÉTICO TIPO DIN, MONOPOLAR 20A, CURVA B, TENSAO MAXIMA DE 240 V</t>
  </si>
  <si>
    <t>74.10.37</t>
  </si>
  <si>
    <t>DISJUNTOR TERMOMAGNÉTICO TIPO DIN, MONOPOLAR 25A, CURVA B, TENSAO MAXIMA DE 240 V</t>
  </si>
  <si>
    <t>74.10.38</t>
  </si>
  <si>
    <t>DISJUNTOR TERMOMAGNÉTICO TIPO DIN, MONOPOLAR 32A, CURVA B, TENSAO MAXIMA DE 240 V</t>
  </si>
  <si>
    <t>74.10.39</t>
  </si>
  <si>
    <t>DISJUNTOR TERMOMAGNÉTICO TIPO DIN, MONOPOLAR 40A, CURVA B, TENSAO MAXIMA DE 240 V</t>
  </si>
  <si>
    <t>74.10.40</t>
  </si>
  <si>
    <t>DISJUNTOR TERMOMAGNÉTICO TIPO DIN, MONOPOLAR 50A, CURVA B, TENSAO MAXIMA DE 240 V</t>
  </si>
  <si>
    <t>74.10.41</t>
  </si>
  <si>
    <t>DISJUNTOR TERMOMAGNÉTICO TIPO DIN, MONOPOLAR 63A, CURVA B, TENSAO MAXIMA DE 240 V</t>
  </si>
  <si>
    <t>74.10.42</t>
  </si>
  <si>
    <t>DISJUNTOR TERMOMAGNÉTICO TIPO DIN, BIPOLAR 10A, CURVA B, TENSAO MAXIMA DE 240 V</t>
  </si>
  <si>
    <t>74.10.43</t>
  </si>
  <si>
    <t>DISJUNTOR TERMOMAGNÉTICO TIPO DIN, BIPOLAR 16A, CURVA B, TENSAO MAXIMA DE 240 V</t>
  </si>
  <si>
    <t>74.10.44</t>
  </si>
  <si>
    <t>DISJUNTOR TERMOMAGNÉTICO TIPO DIN, BIPOLAR 20A, CURVA B, TENSAO MAXIMA DE 240 V</t>
  </si>
  <si>
    <t>74.10.45</t>
  </si>
  <si>
    <t>DISJUNTOR TERMOMAGNÉTICO TIPO DIN, BIPOLAR 25A, CURVA B, TENSAO MAXIMA DE 240 V</t>
  </si>
  <si>
    <t>74.10.46</t>
  </si>
  <si>
    <t>DISJUNTOR TERMOMAGNÉTICO TIPO DIN, BIPOLAR 32A, CURVA B, TENSAO MAXIMA DE 240 V</t>
  </si>
  <si>
    <t>74.10.47</t>
  </si>
  <si>
    <t>DISJUNTOR TERMOMAGNÉTICO TIPO DIN, BIPOLAR 40A, CURVA B, TENSAO MAXIMA DE 240 V</t>
  </si>
  <si>
    <t>74.10.48</t>
  </si>
  <si>
    <t>DISJUNTOR TERMOMAGNÉTICO TIPO DIN, BIPOLAR 50A, CURVA B, TENSAO MAXIMA DE 240 V</t>
  </si>
  <si>
    <t>74.10.49</t>
  </si>
  <si>
    <t>DISJUNTOR TERMOMAGNÉTICO TIPO DIN, BIPOLAR 63A, CURVA B, TENSAO MAXIMA DE 240 V</t>
  </si>
  <si>
    <t>74.10.54</t>
  </si>
  <si>
    <t>INTERRUPTOR DIFERENCIAL RESIDUAL 25A-30mA, BIPOLAR</t>
  </si>
  <si>
    <t>74.10.55</t>
  </si>
  <si>
    <t>INTERRUPTOR DIFERENCIAL RESIDUAL 40A-30mA,BIPOLAR</t>
  </si>
  <si>
    <t>74.10.56</t>
  </si>
  <si>
    <t>DISJUNTOR TERMOMAGNÉTICO TIPO DIN, TRIPOLAR 10A, CURVA B, TENSAO MAXIMA DE 240 V</t>
  </si>
  <si>
    <t>74.10.57</t>
  </si>
  <si>
    <t>DISJUNTOR TERMOMAGNÉTICO TIPO DIN, TRIPOLAR 16A, CURVA B, TENSAO MAXIMA DE 240 V</t>
  </si>
  <si>
    <t>74.10.58</t>
  </si>
  <si>
    <t>DISJUNTOR TERMOMAGNÉTICO TIPO DIN, TRIPOLAR 20A, CURVA B, TENSAO MAXIMA DE 240 V</t>
  </si>
  <si>
    <t>74.10.59</t>
  </si>
  <si>
    <t>DISJUNTOR TERMOMAGNÉTICO TIPO DIN, TRIPOLAR 25A, CURVA B, TENSAO MAXIMA DE 240 V</t>
  </si>
  <si>
    <t>74.10.60</t>
  </si>
  <si>
    <t>DISJUNTOR TERMOMAGNÉTICO TIPO DIN, TRIPOLAR 32A, CURVA B, TENSAO MAXIMA DE 240 V</t>
  </si>
  <si>
    <t>74.10.61</t>
  </si>
  <si>
    <t>DISJUNTOR TERMOMAGNÉTICO TIPO DIN, TRIPOLAR 40A, CURVA B, TENSAO MAXIMA DE 240 V</t>
  </si>
  <si>
    <t>74.10.62</t>
  </si>
  <si>
    <t>DISJUNTOR TERMOMAGNÉTICO TIPO DIN, TRIPOLAR 50A, CURVA B, TENSAO MAXIMA DE 240 V</t>
  </si>
  <si>
    <t>74.10.63</t>
  </si>
  <si>
    <t>DISJUNTOR TERMOMAGNÉTICO TIPO DIN, TRIPOLAR 63A, CURVA B, TENSAO MAXIMA DE 240 V</t>
  </si>
  <si>
    <t>74.12.39</t>
  </si>
  <si>
    <t>CHAVE MAGNETICA EXTERNA 1x30 A MOD. 6904 TECNOWATT OU EQUIVALENTE</t>
  </si>
  <si>
    <t>74.12.40</t>
  </si>
  <si>
    <t>CHAVE MAGNETICA EXT. 1x50A MOD. 6905 TECNOWATT OU EQUIVALENTE</t>
  </si>
  <si>
    <t>74.12.41</t>
  </si>
  <si>
    <t>CHAVE MAGNETICA EXTERNA 2x30A MOD. 6906 TECNOWATT OU EQUIVALENTE</t>
  </si>
  <si>
    <t>74.13.26</t>
  </si>
  <si>
    <t>RELE FOTOELETRICO INTERNO E EXTERNO BIVOLT 1000 W, DE CONECTOR, SEM BASE</t>
  </si>
  <si>
    <t>74.13.27</t>
  </si>
  <si>
    <t>RELE FOTOELETRICO 1800VA RM-10 220V</t>
  </si>
  <si>
    <t>74.13.28</t>
  </si>
  <si>
    <t>BASE PARA RELE COM SUPORTE METALICO</t>
  </si>
  <si>
    <t>74.13.49</t>
  </si>
  <si>
    <t>CABO DE COBRE, RIGIDO, CLASSE 2, ISOLACAO EM PVC/A, ANTICHAMA BWF-B, 1 CONDUTOR, 450/750 V, SECAO NOMINAL 150 MM2 REF 990</t>
  </si>
  <si>
    <t>74.13.50</t>
  </si>
  <si>
    <t>CABO DE COBRE, RIGIDO, CLASSE 2, ISOLACAO EM PVC/A, ANTICHAMA BWF-B, 1 CONDUTOR, 450/750 V, SECAO NOMINAL 185 MM2</t>
  </si>
  <si>
    <t>74.13.51</t>
  </si>
  <si>
    <t>CABO DE COBRE, RIGIDO, CLASSE 2, ISOLACAO EM PVC/A, ANTICHAMA BWF-B, 1 CONDUTOR, 450/750 V, SECAO NOMINAL 240 MM2 REF 991</t>
  </si>
  <si>
    <t>74.14.04</t>
  </si>
  <si>
    <t>FIO DE COBRE, SOLIDO, CLASSE 1, ISOLACAO EM PVC/A, ANTICHAMA BWF-B, 450/750V, SECAO NOMINAL 1,5 MM2 REF 938</t>
  </si>
  <si>
    <t>74.14.05</t>
  </si>
  <si>
    <t>FIO DE COBRE, SOLIDO, CLASSE 1, ISOLACAO EM PVC/A, ANTICHAMA BWF-B, 450/750V, SECAO NOMINAL 2,5 MM2 REF 939</t>
  </si>
  <si>
    <t>74.14.06</t>
  </si>
  <si>
    <t>FIO DE COBRE, SOLIDO, CLASSE 1, ISOLACAO EM PVC/A, ANTICHAMA BWF-B, 450/750V, SECAO NOMINAL 4 MM2 REF 944</t>
  </si>
  <si>
    <t>74.14.07</t>
  </si>
  <si>
    <t>FIO DE COBRE, SOLIDO, CLASSE 1, ISOLACAO EM PVC/A, ANTICHAMA BWF-B, 450/750V, SECAO NOMINAL 6 MM2 REF 940</t>
  </si>
  <si>
    <t>74.14.08</t>
  </si>
  <si>
    <t>FIO DE COBRE, SOLIDO, CLASSE 1, ISOLACAO EM PVC/A, ANTICHAMA BWF-B, 450/750V, SECAO NOMINAL 10 MM2 REF 937</t>
  </si>
  <si>
    <t>74.14.11</t>
  </si>
  <si>
    <t>FIO TELEFONICO INTERNO (FI) EM COBRE ESTANHADO, ISOLACAO EM PVC ANTICHAMA, 2 CONDUTORES DE 0,6 MM (NBR 9115:2005)</t>
  </si>
  <si>
    <t>74.16.01</t>
  </si>
  <si>
    <t>CABO DE COBRE, FLEXIVEL, CLASSE 4 OU 5, ISOLACAO EM PVC/A, ANTICHAMA BWF-B, 1 CONDUTOR, 450/750 V, SECAO NOMINAL 1,5 MM2 REF 1013</t>
  </si>
  <si>
    <t>74.16.02</t>
  </si>
  <si>
    <t>CABO DE COBRE, FLEXIVEL, CLASSE 4 OU 5, ISOLACAO EM PVC/A, ANTICHAMA BWF-B, 1 CONDUTOR, 450/750 V, SECAO NOMINAL 2,5 MM2 REF 1014</t>
  </si>
  <si>
    <t>74.16.03</t>
  </si>
  <si>
    <t>CABO DE COBRE, FLEXIVEL, CLASSE 4 OU 5, ISOLACAO EM PVC/A, ANTICHAMA BWF-B, 1 CONDUTOR, 450/750 V, SECAO NOMINAL 4 MM2 REF 981</t>
  </si>
  <si>
    <t>74.16.04</t>
  </si>
  <si>
    <t>CABO DE COBRE, FLEXIVEL, CLASSE 4 OU 5, ISOLACAO EM PVC/A, ANTICHAMA BWF-B, 1 CONDUTOR, 450/750 V, SECAO NOMINAL 6 MM2 REF 982</t>
  </si>
  <si>
    <t>74.16.05</t>
  </si>
  <si>
    <t>CABO DE COBRE, FLEXIVEL, CLASSE 4 OU 5, ISOLACAO EM PVC/A, ANTICHAMA BWF-B, 1 CONDUTOR, 450/750 V, SECAO NOMINAL 10 MM2 REF 980</t>
  </si>
  <si>
    <t>74.16.06</t>
  </si>
  <si>
    <t>CABO DE COBRE, FLEXIVEL, CLASSE 4 OU 5, ISOLACAO EM PVC/A, ANTICHAMA BWF-B, 1 CONDUTOR, 450/750 V, SECAO NOMINAL 16 MM2 REF 979</t>
  </si>
  <si>
    <t>74.16.07</t>
  </si>
  <si>
    <t>CABO DE COBRE, FLEXIVEL, CLASSE 4 OU 5, ISOLACAO EM PVC/A, ANTICHAMA BWF-B, 1 CONDUTOR, 450/750 V, SECAO NOMINAL 25 MM2 REF 39232</t>
  </si>
  <si>
    <t>74.16.08</t>
  </si>
  <si>
    <t>CABO DE COBRE, FLEXIVEL, CLASSE 4 OU 5, ISOLACAO EM PVC/A, ANTICHAMA BWF-B, 1 CONDUTOR, 450/750 V, SECAO NOMINAL 35 MM2 REF 39233</t>
  </si>
  <si>
    <t>74.16.09</t>
  </si>
  <si>
    <t>CABO DE COBRE, FLEXIVEL, CLASSE 4 OU 5, ISOLACAO EM PVC/A, ANTICHAMA BWF-B, 1 CONDUTOR, 450/750 V, SECAO NOMINAL 50 MM2 39234</t>
  </si>
  <si>
    <t>74.16.10</t>
  </si>
  <si>
    <t>CABO DE COBRE, FLEXIVEL, CLASSE 4 OU 5, ISOLACAO EM PVC/A, ANTICHAMA BWF-B, 1 CONDUTOR, 450/750 V, SECAO NOMINAL 70 MM2 REF 39235</t>
  </si>
  <si>
    <t>74.16.11</t>
  </si>
  <si>
    <t>CABO DE COBRE, FLEXIVEL, CLASSE 4 OU 5, ISOLACAO EM PVC/A, ANTICHAMA BWF-B, 1 CONDUTOR, 450/750 V, SECAO NOMINAL 95 MM2 REF 39236</t>
  </si>
  <si>
    <t>74.16.12</t>
  </si>
  <si>
    <t>CABO DE COBRE, FLEXIVEL, CLASSE 4 OU 5, ISOLACAO EM PVC/A, ANTICHAMA BWF-B, 1 CONDUTOR, 450/750 V, SECAO NOMINAL 120 MM2 REF 39237</t>
  </si>
  <si>
    <t>74.16.37</t>
  </si>
  <si>
    <t>CABO DE COBRE, FLEXIVEL, CLASSE 4 OU 5, ISOLACAO EM PVC/A, ANTICHAMA BWF-B, COBERTURA PVC-ST1, ANTICHAMA BWF-B, 1 CONDUTOR, 0,6/1 KV, SECAO NOMINAL 1,5 MM2 REF 993</t>
  </si>
  <si>
    <t>74.16.38</t>
  </si>
  <si>
    <t>CABO DE COBRE, FLEXIVEL, CLASSE 4 OU 5, ISOLACAO EM PVC/A, ANTICHAMA BWF-B, COBERTURA PVC-ST1, ANTICHAMA BWF-B, 1 CONDUTOR, 0,6/1 KV, SECAO NOMINAL 2,5 MM2 REF 1022</t>
  </si>
  <si>
    <t>74.16.39</t>
  </si>
  <si>
    <t>CABO DE COBRE, FLEXIVEL, CLASSE 4 OU 5, ISOLACAO EM PVC/A, ANTICHAMA BWF-B, COBERTURA PVC-ST1, ANTICHAMA BWF-B, 1 CONDUTOR, 0,6/1 KV, SECAO NOMINAL 4 MM2 REF 1021</t>
  </si>
  <si>
    <t>74.16.40</t>
  </si>
  <si>
    <t>CABO DE COBRE, FLEXIVEL, CLASSE 4 OU 5, ISOLACAO EM PVC/A, ANTICHAMA BWF-B, COBERTURA PVC-ST1, ANTICHAMA BWF-B, 1 CONDUTOR, 0,6/1 KV, SECAO NOMINAL 6 MM2 REF 994</t>
  </si>
  <si>
    <t>74.16.41</t>
  </si>
  <si>
    <t>CABO DE COBRE, FLEXIVEL, CLASSE 4 OU 5, ISOLACAO EM PVC/A, ANTICHAMA BWF-B, COBERTURA PVC-ST1, ANTICHAMA BWF-B, 1 CONDUTOR, 0,6/1 KV, SECAO NOMINAL 10 MM2 REF 1020</t>
  </si>
  <si>
    <t>74.16.42</t>
  </si>
  <si>
    <t>CABO DE COBRE, FLEXIVEL, CLASSE 4 OU 5, ISOLACAO EM PVC/A, ANTICHAMA BWF-B, COBERTURA PVC-ST1, ANTICHAMA BWF-B, 1 CONDUTOR, 0,6/1 KV, SECAO NOMINAL 16 MM2 REF 995</t>
  </si>
  <si>
    <t>74.16.43</t>
  </si>
  <si>
    <t>CABO DE COBRE, FLEXIVEL, CLASSE 4 OU 5, ISOLACAO EM PVC/A, ANTICHAMA BWF-B, COBERTURA PVC-ST1, ANTICHAMA BWF-B, 1 CONDUTOR, 0,6/1 KV, SECAO NOMINAL 25 MM2 REF 996</t>
  </si>
  <si>
    <t>74.16.44</t>
  </si>
  <si>
    <t>CABO DE COBRE, FLEXIVEL, CLASSE 4 OU 5, ISOLACAO EM PVC/A, ANTICHAMA BWF-B, COBERTURA PVC-ST1, ANTICHAMA BWF-B, 1 CONDUTOR, 0,6/1 KV, SECAO NOMINAL 35 MM2 REF 1019</t>
  </si>
  <si>
    <t>74.16.45</t>
  </si>
  <si>
    <t>CABO DE COBRE, FLEXIVEL, CLASSE 4 OU 5, ISOLACAO EM PVC/A, ANTICHAMA BWF-B, COBERTURA PVC-ST1, ANTICHAMA BWF-B, 1 CONDUTOR, 0,6/1 KV, SECAO NOMINAL 50 MM2 REF 1018</t>
  </si>
  <si>
    <t>74.16.46</t>
  </si>
  <si>
    <t>CABO DE COBRE, FLEXIVEL, CLASSE 4 OU 5, ISOLACAO EM PVC/A, ANTICHAMA BWF-B, COBERTURA PVC-ST1, ANTICHAMA BWF-B, 1 CONDUTOR, 0,6/1 KV, SECAO NOMINAL 70 MM2 REF 977</t>
  </si>
  <si>
    <t>74.16.47</t>
  </si>
  <si>
    <t>CABO DE COBRE, FLEXIVEL, CLASSE 4 OU 5, ISOLACAO EM PVC/A, ANTICHAMA BWF-B, COBERTURA PVC-ST1, ANTICHAMA BWF-B, 1 CONDUTOR, 0,6/1 KV, SECAO NOMINAL 95 MM2 REF 998</t>
  </si>
  <si>
    <t>74.16.48</t>
  </si>
  <si>
    <t>CABO DE COBRE, FLEXIVEL, CLASSE 4 OU 5, ISOLACAO EM PVC/A, ANTICHAMA BWF-B, COBERTURA PVC-ST1, ANTICHAMA BWF-B, 1 CONDUTOR, 0,6/1 KV, SECAO NOMINAL 120 MM2 REF 1017</t>
  </si>
  <si>
    <t>74.17.11</t>
  </si>
  <si>
    <t>CABO DE COBRE NU (CORDOALHA) 10,0MM2 REF 862</t>
  </si>
  <si>
    <t>74.17.12</t>
  </si>
  <si>
    <t>CABO DE COBRE NU (CORDOALHA) 16,0MM2 REF 857</t>
  </si>
  <si>
    <t>74.17.13</t>
  </si>
  <si>
    <t>CABO DE COBRE NU (CORDOALHA) 25,0MM2 REF 868</t>
  </si>
  <si>
    <t>74.17.14</t>
  </si>
  <si>
    <t>CABO DE COBRE NU (CORDOALHA) 35,0MM2 REF 863</t>
  </si>
  <si>
    <t>74.17.15</t>
  </si>
  <si>
    <t>CABO DE COBRE NU (CORDOALHA) 50,0MM2 REF 867</t>
  </si>
  <si>
    <t>74.17.16</t>
  </si>
  <si>
    <t>CABO DE COBRE NU (CORDOALHA) 70,0MM2 REF 864</t>
  </si>
  <si>
    <t>74.17.54</t>
  </si>
  <si>
    <t>CONDULETE PVC UNIVERSAL 1/2" OU 3/4 TIGRE / EQUIVALENTE</t>
  </si>
  <si>
    <t>74.17.55</t>
  </si>
  <si>
    <t>CONDULETE PVC 1"</t>
  </si>
  <si>
    <t>74.17.64</t>
  </si>
  <si>
    <t>TAMPA CEGA P/ CONDULETE DE PVC 3/4" TIGRE/EQUIVALENTE</t>
  </si>
  <si>
    <t>74.17.66</t>
  </si>
  <si>
    <t>TAMPA 1MOD. P/ CONDULETE 3/4" 94,5X50MM TIGRE/EQUIVALENTE.</t>
  </si>
  <si>
    <t>74.19.02</t>
  </si>
  <si>
    <t>CABO TELEFONICO CI 50, 10 PARES, USO INTERNO REF 11919</t>
  </si>
  <si>
    <t>74.19.03</t>
  </si>
  <si>
    <t>CABO TELEFONICO CI 50, 20 PARES, USO INTERNO REF 11920</t>
  </si>
  <si>
    <t>74.19.04</t>
  </si>
  <si>
    <t>CABO TELEFONICO CI 50, 30 PARES, USO INTERNO REF 11921</t>
  </si>
  <si>
    <t>74.19.05</t>
  </si>
  <si>
    <t>CABO TELEFONICO CI 50, 50 PARES, USO INTERNO REF 11922</t>
  </si>
  <si>
    <t>74.19.06</t>
  </si>
  <si>
    <t>CABO COAXIAL PARA ANTENA OU EQUIVALENTE</t>
  </si>
  <si>
    <t>74.19.20</t>
  </si>
  <si>
    <t>CABO TELEFONICO CCI 50, 2 PARES, USO INTERNO, SEM BLINDAGEM REF 11902</t>
  </si>
  <si>
    <t>74.19.22</t>
  </si>
  <si>
    <t>CABO TELEFONICO CCI 50, 4 PARES, USO INTERNO, SEM BLINDAGEM REF 11904</t>
  </si>
  <si>
    <t>74.19.24</t>
  </si>
  <si>
    <t>CABO TELEFONICO CCI 50, 6 PARES, USO INTERNO, SEM BLINDAGEM REF 11906</t>
  </si>
  <si>
    <t>74.19.30</t>
  </si>
  <si>
    <t>CABO TELEFONICO CTP - APL - 50, 10 PARES, USO EXTERNO REF 11916</t>
  </si>
  <si>
    <t>74.19.31</t>
  </si>
  <si>
    <t>CABO TELEFONICO CTP - APL - 50, 20 PARES, USO EXTERNO REF 11917</t>
  </si>
  <si>
    <t>74.19.32</t>
  </si>
  <si>
    <t>CABO TELEFONICO CTP - APL - 50, 30 PARES, USO EXTERNO REF 11918</t>
  </si>
  <si>
    <t>74.19.33</t>
  </si>
  <si>
    <t>CABO TELEFONICO CTP - APL - 50, 50 PARES, USO EXTERNO</t>
  </si>
  <si>
    <t>74.19.35</t>
  </si>
  <si>
    <t>CABO DE PAR TRANCADO UTP, 4 PARES, CATEGORIA 5E REF 43972</t>
  </si>
  <si>
    <t>74.19.36</t>
  </si>
  <si>
    <t>CABO OPTICO CF0A 4 FIBRAS OU EQUIVALENTE</t>
  </si>
  <si>
    <t>74.21.15</t>
  </si>
  <si>
    <t>CONDULETE DE ALUMINIO TIPO C D=3/4"</t>
  </si>
  <si>
    <t>74.21.53</t>
  </si>
  <si>
    <t>CONDULETE DE ALUMINIO TIPO C D=1"</t>
  </si>
  <si>
    <t>74.21.54</t>
  </si>
  <si>
    <t>CONDULETE DE ALUMINIO TIPO C D=2"</t>
  </si>
  <si>
    <t>74.21.55</t>
  </si>
  <si>
    <t>CONDULETE DE ALUMINIO TIPO C D=1 1/4"</t>
  </si>
  <si>
    <t>74.21.68</t>
  </si>
  <si>
    <t>CONDULETE DUPLO 3/4"</t>
  </si>
  <si>
    <t>74.24.01</t>
  </si>
  <si>
    <t>INTERRUPTOR SIMPLES 10A, 250V, CONJUNTO MONTADO PARA EMBUTIR 4" X 2" (PLACA + SUPORTE + MODULO)</t>
  </si>
  <si>
    <t>74.24.02</t>
  </si>
  <si>
    <t>INTERRUPTOR PARALELO 10A, 250V, CONJUNTO MONTADO PARA EMBUTIR 4" X 2" (PLACA + SUPORTE + MODULO)</t>
  </si>
  <si>
    <t>74.24.03</t>
  </si>
  <si>
    <t>INTERRUPTOR BIPOLAR 10A, 250V, CONJUNTO MONTADO PARA EMBUTIR 4" X 2" (PLACA + SUPORTE + MODULO)</t>
  </si>
  <si>
    <t>74.24.04</t>
  </si>
  <si>
    <t>INTERRUPTOR INTERMEDIARIO 10A, 250V, CONJUNTO MONTADO PARA EMBUTIR 4" X 2" (PLACA + SUPORTE + MODULO)</t>
  </si>
  <si>
    <t>74.24.05</t>
  </si>
  <si>
    <t>INTERRUPTOR SIMPLES10A/250V R.1000 S/PLACA OU EQUIVALENTE</t>
  </si>
  <si>
    <t>74.24.07</t>
  </si>
  <si>
    <t>INTERRUPTOR PARALELO 10A, 250V (APENAS MODULO)</t>
  </si>
  <si>
    <t>74.24.12</t>
  </si>
  <si>
    <t>INTERRUPTORES SIMPLES (2 MODULOS) 10A, 250V, CONJUNTO MONTADO PARA EMBUTIR 4" X 2" (PLACA + SUPORTE + MODULOS)</t>
  </si>
  <si>
    <t>74.24.14</t>
  </si>
  <si>
    <t>INTERRUPTOR SIMPLES + INTERRUPTOR PARALELO 10A, 250V, CONJUNTO MONTADO PARA EMBUTIR 4" X 2" (PLACA + SUPORTE + MODULOS)</t>
  </si>
  <si>
    <t>74.24.16</t>
  </si>
  <si>
    <t>INTERRUPTOR SIMPLES + TOMADA 2P+T 10A, 250V, CONJUNTO MONTADO PARA EMBUTIR 4" X 2" (PLACA + SUPORTE + MODULOS)</t>
  </si>
  <si>
    <t>74.24.18</t>
  </si>
  <si>
    <t>INTERRUPTORES PARALELOS (2 MODULOS) 10A, 250V, CONJUNTO MONTADO PARA EMBUTIR 4" X 2" (PLACA + SUPORTE + MODULOS)</t>
  </si>
  <si>
    <t>74.24.19</t>
  </si>
  <si>
    <t>INTERRUPTORES SIMPLES (2 MODULOS) + 1 INTERRUPTOR PARALELO 10A, 250V, CONJUNTO MONTADO PARA EMBUTIR 4" X 2" (PLACA + SUPORTE + MODULOS)</t>
  </si>
  <si>
    <t>74.24.20</t>
  </si>
  <si>
    <t>INTERRUPTOR SIMPLES + 2 INTERRUPTORES PARALELOS 10A, 250V, CONJUNTO MONTADO PARA EMBUTIR 4" X 2" (PLACA + SUPORTE + MODULOS)</t>
  </si>
  <si>
    <t>74.24.26</t>
  </si>
  <si>
    <t>INTERRUPTORES SIMPLES (3 MODULOS) 10A, 250V, CONJUNTO MONTADO PARA EMBUTIR 4" X 2" (PLACA + SUPORTE + MODULOS)</t>
  </si>
  <si>
    <t>74.24.31</t>
  </si>
  <si>
    <t>TOMADA 2P+T 10A, 250V, CONJUNTO MONTADO PARA SOBREPOR 4" X 2" (CAIXA + MODULO)</t>
  </si>
  <si>
    <t>74.24.33</t>
  </si>
  <si>
    <t>TOMADA 2P+T 20A 250V, CONJUNTO MONTADO PARA EMBUTIR 4" X 2" (PLACA + SUPORTE + MODULO)</t>
  </si>
  <si>
    <t>74.24.43</t>
  </si>
  <si>
    <t>TOMADA 2P+T EM COND. 3/4"  REF.54328 SILENTOQUE OU EQUIVALENTE</t>
  </si>
  <si>
    <t>74.24.45</t>
  </si>
  <si>
    <t>CONJUNTO 1 INTER.+1TOM.2P+T REF54337 S/PLACA SILEN OU EQUIVALENTE</t>
  </si>
  <si>
    <t>74.24.46</t>
  </si>
  <si>
    <t>TOMADA 2P+T 10A, 250V, CONJUNTO MONTADO PARA EMBUTIR 4" X 2" (PLACA + SUPORTE + MODULO)</t>
  </si>
  <si>
    <t>74.24.48</t>
  </si>
  <si>
    <t>74.24.49</t>
  </si>
  <si>
    <t>TOMADA 2P+T 20A, 250V  (APENAS MODULO)</t>
  </si>
  <si>
    <t>74.24.50</t>
  </si>
  <si>
    <t>TOMADA UNIVERSAL 2P+T 10A-250V NBR 14136</t>
  </si>
  <si>
    <t>74.24.51</t>
  </si>
  <si>
    <t>TOMADA UNIVERSAL 2P+T 20A-250V NBR 14136</t>
  </si>
  <si>
    <t>74.24.57</t>
  </si>
  <si>
    <t xml:space="preserve">TOMADA DE EMBUTIR PARA TELEFONE SEM PLACA 4 POLOS </t>
  </si>
  <si>
    <t>74.24.62</t>
  </si>
  <si>
    <t>CANALETA PARA FIXAÇÃO 5 BLOCOS BLI-10/BLI-20</t>
  </si>
  <si>
    <t>74.24.63</t>
  </si>
  <si>
    <t>ABRACADEIRA BC-1</t>
  </si>
  <si>
    <t>74.24.64</t>
  </si>
  <si>
    <t>ABRACADEIRA BC-2</t>
  </si>
  <si>
    <t>74.24.65</t>
  </si>
  <si>
    <t>ABRACADEIRA BC-3</t>
  </si>
  <si>
    <t>74.24.66</t>
  </si>
  <si>
    <t>ABRACADEIRA BC-4</t>
  </si>
  <si>
    <t>74.24.68</t>
  </si>
  <si>
    <t>74.24.70</t>
  </si>
  <si>
    <t>BLOCO DE LIGACAO INTERNA BLI -10 (P.TELEBRAS)</t>
  </si>
  <si>
    <t>74.24.71</t>
  </si>
  <si>
    <t>ANEL GUIA COM ROSCA SOBERBA AGS-1 - 25mm</t>
  </si>
  <si>
    <t>74.24.75</t>
  </si>
  <si>
    <t>CAMPAINHA CIGARRA 127 V / 220 V, CONJUNTO MONTADO PARA EMBUTIR 4" X 2" (PLACA + SUPORTE + MODULO)</t>
  </si>
  <si>
    <t>74.24.76</t>
  </si>
  <si>
    <t>MÓDULO SAÍDA DE FIO D=11mm</t>
  </si>
  <si>
    <t>74.24.77</t>
  </si>
  <si>
    <t>PULSADOR PARA CAMPAINHA SEM PLACA 10A-250V</t>
  </si>
  <si>
    <t>74.24.78</t>
  </si>
  <si>
    <t>SUPORTE PARA CAIXA 2X4" 1 MÓDULO DE INTERRUPTOR</t>
  </si>
  <si>
    <t>74.24.79</t>
  </si>
  <si>
    <t>SUPORTE DE FIXACAO PARA ESPELHO / PLACA 4" X 2", PARA 3 MODULOS, PARA INSTALACAO DE TOMADAS E INTERRUPTORES (SOMENTE SUPORTE)</t>
  </si>
  <si>
    <t>74.24.80</t>
  </si>
  <si>
    <t>SUPORTE DE FIXACAO PARA ESPELHO / PLACA 4" X 4", PARA 6 MODULOS, PARA INSTALACAO DE TOMADAS E INTERRUPTORES (SOMENTE SUPORTE)</t>
  </si>
  <si>
    <t>74.25.01</t>
  </si>
  <si>
    <t>PLACA TERMOPL. P/ CX.2x4" R.8501 PIAL OU EQUIVALENTE</t>
  </si>
  <si>
    <t>74.25.02</t>
  </si>
  <si>
    <t>PLACA 2X4" PARA 1 TOMADA REDONDA</t>
  </si>
  <si>
    <t>74.25.03</t>
  </si>
  <si>
    <t>PLACA 2X4" PARA CABO COAXIAL (FURO PARA PINO JACK)</t>
  </si>
  <si>
    <t>74.25.04</t>
  </si>
  <si>
    <t>ESPELHO / PLACA CEGA 4" X 4", PARA INSTALACAO DE TOMADAS E INTERRUPTORES</t>
  </si>
  <si>
    <t>74.25.10</t>
  </si>
  <si>
    <t>PLACA TERMOPLÁSTICA CEGA PARA CAIXA 4X4"</t>
  </si>
  <si>
    <t>74.25.11</t>
  </si>
  <si>
    <t>PLACA CEGA PARA CAIXA 2X4"</t>
  </si>
  <si>
    <t>74.25.12</t>
  </si>
  <si>
    <t>PLACA CEGA PARA CAIXA 4X4"</t>
  </si>
  <si>
    <t>74.26.03</t>
  </si>
  <si>
    <t>74.26.04</t>
  </si>
  <si>
    <t>BLOCO PARA 50 PARES K110-50 SS P/ LIGAçAO OU EQUIVALENTE</t>
  </si>
  <si>
    <t>74.26.05</t>
  </si>
  <si>
    <t>CALHA C/ 8 TOMADAS 19"</t>
  </si>
  <si>
    <t>74.26.06</t>
  </si>
  <si>
    <t>CALHA C/ 4 TOMADAS 19"</t>
  </si>
  <si>
    <t>74.26.07</t>
  </si>
  <si>
    <t>PATCH CORD, CATEGORIA 5 E, EXTENSAO DE 1,50 M</t>
  </si>
  <si>
    <t>74.26.08</t>
  </si>
  <si>
    <t>PATCH CORD, CATEGORIA 5 E, EXTENSAO DE 2,50 M</t>
  </si>
  <si>
    <t>74.26.09</t>
  </si>
  <si>
    <t>MODULO HITOP (GARRA), 19" 16U OU EQUIVALENTE</t>
  </si>
  <si>
    <t>74.26.11</t>
  </si>
  <si>
    <t>PAINEL CEGO,REF. KN-BLIND DA PLP OU EQUIVALENTE</t>
  </si>
  <si>
    <t>74.26.13</t>
  </si>
  <si>
    <t>ORGANIZ. CABOS 1U</t>
  </si>
  <si>
    <t>74.26.15</t>
  </si>
  <si>
    <t>PATCH PANEL, 24 PORTAS, CATEGORIA 5E, COM RACKS DE 19" E 1 U DE ALTURA</t>
  </si>
  <si>
    <t>74.26.16</t>
  </si>
  <si>
    <t>PATCH PANEL, 48 PORTAS, CATEGORIA 5E, COM RACKS DE 19" E 2 U DE ALTURA</t>
  </si>
  <si>
    <t>74.26.23</t>
  </si>
  <si>
    <t>IDENTIF. TESTE E CERTIFICAO DE PONTOS REDE LOGICA OU EQUIVALENTE</t>
  </si>
  <si>
    <t>74.28.01</t>
  </si>
  <si>
    <t>TERMINAL DE PRESSÃO 16,0MM2 DE COBRE OU BRONZE PARA ATERRAMENTO</t>
  </si>
  <si>
    <t>74.28.02</t>
  </si>
  <si>
    <t>CONECTOR METALICO TIPO PARAFUSO FENDIDO (SPLIT BOLT), PARA CABOS 10 MM2</t>
  </si>
  <si>
    <t>74.28.03</t>
  </si>
  <si>
    <t>CONECTOR METALICO TIPO PARAFUSO FENDIDO (SPLIT BOLT), PARA CABOS ATE 6 MM2</t>
  </si>
  <si>
    <t>74.28.04</t>
  </si>
  <si>
    <t>CONECTOR METALICO TIPO PARAFUSO FENDIDO (SPLIT BOLT), PARA CABOS 16 MM2</t>
  </si>
  <si>
    <t>74.28.05</t>
  </si>
  <si>
    <t>CONECTOR METALICO TIPO PARAFUSO FENDIDO (SPLIT BOLT), PARA CABOS 25 MM2</t>
  </si>
  <si>
    <t>74.28.06</t>
  </si>
  <si>
    <t>CONECTOR METALICO TIPO PARAFUSO FENDIDO (SPLIT BOLT), PARA CABOS 35 MM2</t>
  </si>
  <si>
    <t>74.28.07</t>
  </si>
  <si>
    <t>CONECTOR METALICO TIPO PARAFUSO FENDIDO (SPLIT BOLT), PARA CABOS 50 MM2</t>
  </si>
  <si>
    <t>74.28.08</t>
  </si>
  <si>
    <t>CONECTOR METALICO TIPO PARAFUSO FENDIDO (SPLIT BOLT), PARA CABOS 70 MM2</t>
  </si>
  <si>
    <t>74.28.09</t>
  </si>
  <si>
    <t>CONECTOR METALICO TIPO PARAFUSO FENDIDO (SPLIT BOLT), PARA CABOS 95 MM2</t>
  </si>
  <si>
    <t>74.28.10</t>
  </si>
  <si>
    <t>TOMADA RJ11, 2 FIOS, CONJUNTO MONTADO PARA EMBUTIR 4" X 2" (PLACA + SUPORTE + MODULO)</t>
  </si>
  <si>
    <t>74.28.11</t>
  </si>
  <si>
    <t>TOMADA RJ45, 8 FIOS, CAT 5E (APENAS MODULO)</t>
  </si>
  <si>
    <t>74.30.12</t>
  </si>
  <si>
    <t>LUMINARIA DE EMERGENCIA 30 LEDS, POTENCIA 2 W, BATERIA DE LITIO, AUTONOMIA DE 6 HORAS</t>
  </si>
  <si>
    <t>74.31.10</t>
  </si>
  <si>
    <t>LUMINARIA SOBREPOR P/ LAMP.2X32W REF. LPT-22 ITAIM OU EQUIVALENTE</t>
  </si>
  <si>
    <t>74.31.15</t>
  </si>
  <si>
    <t>LUMINARIA SOBREP P/2X32W/127V REF.OCT 1369 INDELPA OU EQUIVALENTE</t>
  </si>
  <si>
    <t>74.31.18</t>
  </si>
  <si>
    <t>LUMINARIA DE SOBREPOR EM CHAPA DE ACO PARA 2 LAMPADAS FLUORESCENTES DE *18* W, PERFIL COMERCIAL (NAO INCLUI REATOR E LAMPADAS)</t>
  </si>
  <si>
    <t>74.31.21</t>
  </si>
  <si>
    <t>LUMINARIA SOBREPOR 1X16W C/ SOQUETE REF.3540 ITAIM OU EQUIVALENTE</t>
  </si>
  <si>
    <t>74.31.24</t>
  </si>
  <si>
    <t>LUMINARIA SOBREPOR 2X14W C/ SOQUETE REF.3007 ITAIM OU EQUIVALENTE</t>
  </si>
  <si>
    <t>74.31.25</t>
  </si>
  <si>
    <t>LUMINARIA SOBREPOR 2X16W C/SOQUETE REF.3540 ITAIM OU EQUIVALENTE</t>
  </si>
  <si>
    <t>74.31.26</t>
  </si>
  <si>
    <t>LUMINARIA SOBREPOR 2X28W C/SOQUETE REF. 3007 ITAIM OU EQUIVALENTE</t>
  </si>
  <si>
    <t>74.31.27</t>
  </si>
  <si>
    <t>LUMINARIA SOBREPOR 2X32W C/ SOQUETE REF.3540 ITAIM OU EQUIVALENTE</t>
  </si>
  <si>
    <t>74.31.29</t>
  </si>
  <si>
    <t>LUMINARIA EMBUTIR 1X16W C/ SOQUETE REF. 2540 ITAIM OU EQUIVALENTE</t>
  </si>
  <si>
    <t>74.31.30</t>
  </si>
  <si>
    <t>LUMINARIA EMBUTIR 1X28W C/ SOQUETE REF.2837 ITAIM OU EQUIVALENTE</t>
  </si>
  <si>
    <t>74.31.31</t>
  </si>
  <si>
    <t>LUMINARIA EMBUTIR 1X32W C/ SOQUETE REF.2540 ITAIM OU EQUIVALENTE</t>
  </si>
  <si>
    <t>74.31.32</t>
  </si>
  <si>
    <t>LUMINARIA EMBUTIR 2X14W C/ SOQUETE REF.2007 ITAIM OU EQUIVALENTE</t>
  </si>
  <si>
    <t>74.31.33</t>
  </si>
  <si>
    <t>LUMINARIA EMBUTIR 2X16W C/ SOQUETE REF. 2540 ITAIM OU EQUIVALENTE</t>
  </si>
  <si>
    <t>74.31.34</t>
  </si>
  <si>
    <t>LUMINARIA EMBUTIR 2X28W C/ SOQUETE REF.2007 ITAIM OU EQUIVALENTE</t>
  </si>
  <si>
    <t>74.31.35</t>
  </si>
  <si>
    <t>LUMINARIA EMBUTIR 2X32W C/ SOQUETE REF. 2540 ITAIM OU EQUIVALENTE</t>
  </si>
  <si>
    <t>74.31.45</t>
  </si>
  <si>
    <t>GLOBO VIDRO ESFERICO LEITOSO 10X20CM</t>
  </si>
  <si>
    <t>74.32.01</t>
  </si>
  <si>
    <t>ARANDELA EXT.DECORATIVA COMPACTA 20W WETZEL/EQUIVALENTE.</t>
  </si>
  <si>
    <t>74.32.03</t>
  </si>
  <si>
    <t>LUMINARIA TIPO TARTARUGA PARA AREA EXTERNA EM ALUMINIO, COM GRADE, PARA 1 LAMPADA, BASE E27, POTENCIA MAXIMA 40/60 W (NAO INCLUI LAMPADA)</t>
  </si>
  <si>
    <t>74.32.05</t>
  </si>
  <si>
    <t>LUMINARIA ARANDELA TIPO MEIA-LUA COM VIDRO FOSCO *30 X 15* CM, PARA 1 LAMPADA, BASE E27, POTENCIA MAXIMA 40/60 W (NAO INCLUI LAMPADA)</t>
  </si>
  <si>
    <t>74.33.01</t>
  </si>
  <si>
    <t>REFLETOR EM ALUMINIO COMPL. MOD.PL400-MV TECNOWAT OU EQUIVALENTE</t>
  </si>
  <si>
    <t>74.33.02</t>
  </si>
  <si>
    <t>REFLETOR EM ALUMINIO REF. PL 400-MA TECNOWATT OU EQUIVALENTE</t>
  </si>
  <si>
    <t>74.35.03</t>
  </si>
  <si>
    <t>SOQUETE DE PORCELANA BASE E27, FIXO DE TETO, PARA LAMPADAS</t>
  </si>
  <si>
    <t>74.35.04</t>
  </si>
  <si>
    <t>74.35.20</t>
  </si>
  <si>
    <t>SOQUETE DE PVC / TERMOPLASTICO BASE E27, COM RABICHO, PARA LAMPADAS</t>
  </si>
  <si>
    <t>74.35.31</t>
  </si>
  <si>
    <t>SUPORTE LUNINARIA PETALA SL-1/2 TOPO 114MM TECNOW. OU EQUIVALENTE</t>
  </si>
  <si>
    <t>74.35.34</t>
  </si>
  <si>
    <t>74.35.51</t>
  </si>
  <si>
    <t>74.37.04</t>
  </si>
  <si>
    <t>LAMPADA LED 6 W BIVOLT BRANCA, FORMATO TRADICIONAL (BASE E27) REF 38193</t>
  </si>
  <si>
    <t>74.37.05</t>
  </si>
  <si>
    <t>LAMPADA LED 10 W BIVOLT BRANCA, FORMATO TRADICIONAL (BASE E27) REF 38194</t>
  </si>
  <si>
    <t>74.37.06</t>
  </si>
  <si>
    <t>LÂMPADA TUBULAR LED 10W 1000 LUMENS SOQUETE G13 60CM T10 OU EQUIVALENTE</t>
  </si>
  <si>
    <t>74.38.01</t>
  </si>
  <si>
    <t>LÂMPADA TUBULAR LED 18W 1800 LUMENS SOQUETE G13 120CM T10 OU EQUIVALENTE</t>
  </si>
  <si>
    <t>74.38.02</t>
  </si>
  <si>
    <t>LÂMPADA TUBULAR LED 10W 1000 LUMENS SOQUETE G13 60CM T5 OU EQUIVALENTE</t>
  </si>
  <si>
    <t>74.38.03</t>
  </si>
  <si>
    <t>LÂMPADA TUBULAR LED 18W 1350 LUMENS SOQUETE G13 60CM T8 OU EQUIVALENTE</t>
  </si>
  <si>
    <t>74.38.05</t>
  </si>
  <si>
    <t>LÂMPADA TUBULAR LED 18W 2100 LUMENS SOQUETE G13 120CM T8 OU EQUIVALENTE</t>
  </si>
  <si>
    <t>74.38.06</t>
  </si>
  <si>
    <t>LÂMPADA BULBO LED 5W 400 LUMENS BASE E27 OU EQUIVALENTE</t>
  </si>
  <si>
    <t>74.38.07</t>
  </si>
  <si>
    <t>LÂMPADA BULBO LED 7W 600 LUMENS BASE E27 OU EQUIVALENTE</t>
  </si>
  <si>
    <t>74.38.08</t>
  </si>
  <si>
    <t>LÂMPADA BULBO LED 9W 800 LUMENS BASE E27 OU EQUIVALENTE</t>
  </si>
  <si>
    <t>74.38.09</t>
  </si>
  <si>
    <t>LÂMPADA BULBO LED 13W 1500 LUMENS BASE E27 OU EQUIVALENTE</t>
  </si>
  <si>
    <t>74.38.20</t>
  </si>
  <si>
    <t>LÂMPADA MILHO LED 9W 800 LUMENS BASE E27 OU EQUIVALENTE</t>
  </si>
  <si>
    <t>74.38.21</t>
  </si>
  <si>
    <t>LÂMPADA MILHO LED 12W 1000 LUMENS BASE E27 OU EQUIVALENTE</t>
  </si>
  <si>
    <t>74.38.22</t>
  </si>
  <si>
    <t>LÂMPADA MILHO LED 16W 1400 LUMENS BASE E27 OU EQUIVALENTE</t>
  </si>
  <si>
    <t>74.38.23</t>
  </si>
  <si>
    <t>LÂMPADA MILHO LED 24W 2200 LUMENS BASE E27 OU EQUIVALENTE</t>
  </si>
  <si>
    <t>74.38.27</t>
  </si>
  <si>
    <t>LÂMPADA MILHO LED 36W 3300 LUMENS BASE E27 OU EQUIVALENTE</t>
  </si>
  <si>
    <t>74.38.29</t>
  </si>
  <si>
    <t>LÂMPADA MILHO LED 50W 4800 LUMENS BASE E27 OU EQUIVALENTE</t>
  </si>
  <si>
    <t>74.44.15</t>
  </si>
  <si>
    <t>GRAMPO METALICO TIPO OLHAL PARA HASTE DE ATERRAMENTO DE 3/4'', CONDUTOR DE *10* A 50 MM2 REF 416</t>
  </si>
  <si>
    <t>74.44.21</t>
  </si>
  <si>
    <t>ARMACAO VERTICAL COM HASTE E CONTRA-PINO, EM CHAPA DE ACO GALVANIZADO 3/16", COM 1 ESTRIBO, SEM ISOLADOR REF 1094</t>
  </si>
  <si>
    <t>74.44.25</t>
  </si>
  <si>
    <t>ISOLADOR DE PORCELANA, TIPO ROLDANA, DIMENSOES DE 72X72 MM, PARA USO EM BAIXA TENSAO REF 3398</t>
  </si>
  <si>
    <t>74.44.29</t>
  </si>
  <si>
    <t>HASTE DE ATERRAMENTO EM ACO COM 2,40 M DE COMPRIMENTO E DN = 5/8", REVESTIDA COM BAIXA CAMADA DE COBRE, SEM CONECTOR REF 3379</t>
  </si>
  <si>
    <t>74.44.31</t>
  </si>
  <si>
    <t>HASTE DE ATERRAM. 17,00MM X 2,40 COPPERWELD (3/4) OU EQUIVALENTE</t>
  </si>
  <si>
    <t>74.44.32</t>
  </si>
  <si>
    <t>HASTE DE ATERRAMENTO EM ACO COM 3,00 M DE COMPRIMENTO E DN = 3/4", REVESTIDA COM BAIXA CAMADA DE COBRE, COM CONECTOR TIPO GRAMPO</t>
  </si>
  <si>
    <t>74.44.35</t>
  </si>
  <si>
    <t>HASTE ATERRAMENTO ZINCADO 25X25X2400MM P.CEMIG</t>
  </si>
  <si>
    <t>74.44.40</t>
  </si>
  <si>
    <t>ABRACADEIRA, GALVANIZADA/ZINCADA, ROSCA SEM FIM, PARAFUSO INOX, LARGURA FITA *12,6 A *14 MM, D = 4" A 4 3/4" REF 11929</t>
  </si>
  <si>
    <t>74.44.41</t>
  </si>
  <si>
    <t>ABRACADEIRA EM ACO PARA AMARRACAO DE ELETRODUTOS, TIPO D, COM 1/2" E PARAFUSO DE FIXACAO REF 392</t>
  </si>
  <si>
    <t>74.44.85</t>
  </si>
  <si>
    <t>TAMPAO DE ALUMINIO 76MM</t>
  </si>
  <si>
    <t>74.44.86</t>
  </si>
  <si>
    <t>TAMPAO DE ALUMINIO 102MM</t>
  </si>
  <si>
    <t>74.44.87</t>
  </si>
  <si>
    <t>TAMPAO DE ALUMINIO 127MM</t>
  </si>
  <si>
    <t>74.44.94</t>
  </si>
  <si>
    <t>CABECOTE DE ALUMINIO 1" REF 1050</t>
  </si>
  <si>
    <t>74.44.95</t>
  </si>
  <si>
    <t>CABECOTE DE ALUMINIO 1 1/4" REF 1099</t>
  </si>
  <si>
    <t>74.44.96</t>
  </si>
  <si>
    <t>CABECOTE DE ALUMINIO 1 1/2" REF 1049</t>
  </si>
  <si>
    <t>74.44.97</t>
  </si>
  <si>
    <t>CABECOTE DE ALUMINIO 2" REF 1100</t>
  </si>
  <si>
    <t>74.44.98</t>
  </si>
  <si>
    <t>CABECOTE DE ALUMINIO 2 1/2" REF 1101</t>
  </si>
  <si>
    <t>74.46.03</t>
  </si>
  <si>
    <t>POSTE ESCALONADO RETO ENGASTADO GALVANIZADO HT=4,5m HL=3,8m B=89/60,3mm</t>
  </si>
  <si>
    <t>74.46.11</t>
  </si>
  <si>
    <t>POSTE ESCALONADO RETO ENGASTADO GALVANIZADO HT=8m HL=7m,B=115/80mm</t>
  </si>
  <si>
    <t>74.46.13</t>
  </si>
  <si>
    <t>POSTE ESCALONADO RETO ENGASTADO GALVANIZADO HT=12m HL= 9,8m B=139/89mm</t>
  </si>
  <si>
    <t>74.46.66</t>
  </si>
  <si>
    <t>POSTE AÇO GALVANIZADO TIPO PA4 - D=102MM / H=7,OM  / E=2MM</t>
  </si>
  <si>
    <t>74.46.67</t>
  </si>
  <si>
    <t>POSTE AÇO GALVANIZADO TIPO PA5 - D=102MM / H=7,OM  / E=5MM</t>
  </si>
  <si>
    <t>74.46.68</t>
  </si>
  <si>
    <t>POSTE AÇO GALVANIZADO TIPO PA6 - D=127MM / H=7,OM  / E=5MM</t>
  </si>
  <si>
    <t>74.46.69</t>
  </si>
  <si>
    <t>POSTE AÇO GALVANIZADO TIPO PA1 - D=76MM / H=4,5M  / E=2MM</t>
  </si>
  <si>
    <t>74.46.70</t>
  </si>
  <si>
    <t>POSTE AÇO GALVANIZADO TIPO PA2 - D=102MM / H=4,5M  / E=2MM</t>
  </si>
  <si>
    <t>74.46.71</t>
  </si>
  <si>
    <t>POSTE AÇO GALVANIZADO TIPO PA3 - D=102MM / H=4,5M  / E=5MM</t>
  </si>
  <si>
    <t>74.51.01</t>
  </si>
  <si>
    <t>CAPTOR/TERMINAL AÉREO EM AÇO GALVANIZADO SEM BANDEIRA COM HASTE 3/8"X250mm  E FIXAÇÃO HORIZONTAL POR 1 FURO DE 3/8"</t>
  </si>
  <si>
    <t>74.51.02</t>
  </si>
  <si>
    <t>CONECTOR DE PRESSÃO EM LATÃO ESTANHADO COM FURO Ø10mm PARA CABOS DE 35-70mm² (SPLIT-BOLT) REF 11855</t>
  </si>
  <si>
    <t>74.51.03</t>
  </si>
  <si>
    <t>CAIXA DE EQUALIZAÇÃO EM POLIPROPILENO 180X145mm COM BARRAMENTO DE COBRE 6mm, 4 TERMINAIS 16mm² E 1 TERMINAL 50mm²</t>
  </si>
  <si>
    <t>74.51.04</t>
  </si>
  <si>
    <t>MOLDE P/SOLDA EXOTERMICA HCL 5/8".50-5 CLASSE 5 OU EQUIVALENTE</t>
  </si>
  <si>
    <t>74.51.05</t>
  </si>
  <si>
    <t>ESPUMA EXPANSIVA DE POLIURETANO, APLICACAO MANUAL - 500 ML REF 38124</t>
  </si>
  <si>
    <t>74.51.06</t>
  </si>
  <si>
    <t>PRESILHA DE LATAO PARA CABO DE 35-50mm²+BUCHA S6</t>
  </si>
  <si>
    <t>74.51.07</t>
  </si>
  <si>
    <t xml:space="preserve">CONECTOR MINI-GAR PARA CABOS DE 16-50mm² </t>
  </si>
  <si>
    <t>74.51.08</t>
  </si>
  <si>
    <t>CAIXA DE EQUALIZAÇÃO 380X320X175mm COM BARRAMENTO DE COBRE, 8 TERMINAIS 16mm² E 1 TERMINAL 50mm² USO INTERNO E EXTERNO</t>
  </si>
  <si>
    <t>74.51.10</t>
  </si>
  <si>
    <t>FIXADOR OMEGA EM LATÃO P/CABO 35mm²</t>
  </si>
  <si>
    <t>74.51.11</t>
  </si>
  <si>
    <t>GRAMPO TIPO "X" EM COBRE DE 35mm²-50mm²</t>
  </si>
  <si>
    <t>74.51.12</t>
  </si>
  <si>
    <t>PRESILHA DE LATAO PARA CABO DE 16-25mm²+BUCHA S6</t>
  </si>
  <si>
    <t>74.51.13</t>
  </si>
  <si>
    <t>FIXADOR OMEGA EM LATÃO P/CABO DE 16-25mm²</t>
  </si>
  <si>
    <t>74.51.14</t>
  </si>
  <si>
    <t>CONECTOR DE MEDIÇÃO EM BRONZE ESTANHADO COM 1 PARAFUSO PARA CABOS DE 16-70mm²</t>
  </si>
  <si>
    <t>74.51.15</t>
  </si>
  <si>
    <t>TERMINAL DE COMPRESSAO 1 FURO 16mm² REF 1575</t>
  </si>
  <si>
    <t>74.51.16</t>
  </si>
  <si>
    <t>CAIXA EQUALIZACAO 210X210X90mm COM 9 TERMINAIS PARA USO INTERNO</t>
  </si>
  <si>
    <t>74.51.17</t>
  </si>
  <si>
    <t>HASTE COBREADA ALTA CAMADA Ø5/8"X2,40m (Ø14,3mm – EFETIVO)</t>
  </si>
  <si>
    <t>74.51.18</t>
  </si>
  <si>
    <t>TERMINAL DE COMPRESSAO 1 FURO 35mm² REF 1577</t>
  </si>
  <si>
    <t>74.51.20</t>
  </si>
  <si>
    <t>BARRA CHATA DE ALUMINIO 7/8"X1/8"X3000mm (70mm²) COM FUROS Ø7 mm</t>
  </si>
  <si>
    <t>74.51.21</t>
  </si>
  <si>
    <t>MASTRO SIMPLES GALVANIZADO DIAMETRO NOMINAL 1 1/2", COMPRIMENTO 3 M REF 41387</t>
  </si>
  <si>
    <t>74.51.22</t>
  </si>
  <si>
    <t>PARAFUSO FENDA AUTOTARRAXANTE INOX  Ø4,2X 32mm</t>
  </si>
  <si>
    <t>74.51.23</t>
  </si>
  <si>
    <t>74.51.24</t>
  </si>
  <si>
    <t>TERMINAL AEREO EM ACO GALVANIZADO DN 5/16", COMPRIMENTO DE 350MM, COM BASE DE FIXACAO HORIZONTAL</t>
  </si>
  <si>
    <t>74.51.25</t>
  </si>
  <si>
    <t>PARA RAIO FRANKLIN 4PONTAS EM LATÃO CROMADO ROSCA 3/4"X350mm REF 4274</t>
  </si>
  <si>
    <t>74.51.26</t>
  </si>
  <si>
    <t>SUPRESSOR DE SURTO VCL V 45KA CLAMPER/EQUIVALENTE</t>
  </si>
  <si>
    <t>74.51.27</t>
  </si>
  <si>
    <t>TERMINAL A COMPRESSAO EM COBRE ESTANHADO PARA CABO 35 MM2, 1 FURO E 1 COMPRESSAO, PARA PARAFUSO DE FIXACAO M8 REF 1577</t>
  </si>
  <si>
    <t>74.51.28</t>
  </si>
  <si>
    <t>PARAFUSO SEXTAVADO ROSCA SOBERBA EM INOX ØM6X45mm</t>
  </si>
  <si>
    <t>74.51.29</t>
  </si>
  <si>
    <t>PORCA SEXTAVADA EM  AÇO INOX Ø1/4" REF 39997</t>
  </si>
  <si>
    <t>74.51.30</t>
  </si>
  <si>
    <t>ARRUELA DE PRESSÃO EM AÇO INOX Ø1/4"</t>
  </si>
  <si>
    <t>74.51.32</t>
  </si>
  <si>
    <t>CONECTOR DE PRESSÃO 35mm² (SPLIT-BOLT) REF 11854</t>
  </si>
  <si>
    <t>74.51.34</t>
  </si>
  <si>
    <t>TERMINAL TIPO CRUZ EM LATAO PARA CABOS DE COBRE DE 16-50mm²</t>
  </si>
  <si>
    <t>74.51.35</t>
  </si>
  <si>
    <t>SELANTE ELASTICO MONOCOMPONENTE A BASE DE POLIURETANO PARA JUNTAS DIVERSAS 310ML REF 142</t>
  </si>
  <si>
    <t>74.51.37</t>
  </si>
  <si>
    <t>TERMINAL A COMPRESSAO EM COBRE ESTANHADO PARA CABO 50 MM2, 1 FURO E 1 COMPRESSAO, PARA PARAFUSO DE FIXACAO M8 REF 1578</t>
  </si>
  <si>
    <t>74.51.39</t>
  </si>
  <si>
    <t>CARTUCHO PARA SOLDA (PÓ EXOTÉRMICO) Nº115</t>
  </si>
  <si>
    <t>74.51.51</t>
  </si>
  <si>
    <t>CAIXA DE EQUALIZAÇÃO EM AÇO 4000X400X155mm COM 11 TERMINAIS, USO INTERNO</t>
  </si>
  <si>
    <t>74.51.52</t>
  </si>
  <si>
    <t>MOLDE PPS 35-2 PARA SOLDA EXOTERMICA CLASSE 2 OU EQUIVALENTE</t>
  </si>
  <si>
    <t>74.51.53</t>
  </si>
  <si>
    <t>CARTUCHO PARA SOLDA (PÓ EXOTÉRMICO) Nº45</t>
  </si>
  <si>
    <t>74.51.54</t>
  </si>
  <si>
    <t>ALICATE PARA MANUSEIO DE MOLDES DE SOLDA EXOTÉRMICA Nº 2</t>
  </si>
  <si>
    <t>74.51.60</t>
  </si>
  <si>
    <t>CAIXA DE INSPEÇÃO PVC Ø300X300mm COM TAMPA DE FERRO FUNDIDO</t>
  </si>
  <si>
    <t>74.51.67</t>
  </si>
  <si>
    <t>SUPORTE EM LATÃO Ø1/4"X200mm COM 2 PORCAS PARA FIXAÇÃO DE PRESILHAS</t>
  </si>
  <si>
    <t>74.51.81</t>
  </si>
  <si>
    <t>RE-BAR Ø3/8"X3,40m GALVANIZADA A FOGO (70mm²)</t>
  </si>
  <si>
    <t>74.51.85</t>
  </si>
  <si>
    <t>TRANSFORMADOR DE CORRENTE 200/5</t>
  </si>
  <si>
    <t>75.01.04</t>
  </si>
  <si>
    <t>TINTA ACRÍLICA STANDARD, COR BRANCO FOSCO</t>
  </si>
  <si>
    <t>75.01.06</t>
  </si>
  <si>
    <t>TINTA ACRILICA PREMIUM PARA PISO REF 7348</t>
  </si>
  <si>
    <t>75.01.10</t>
  </si>
  <si>
    <t>RESINA ACRILICA BASE AGUA - COR BRANCA - D=1,13KG/L</t>
  </si>
  <si>
    <t>75.01.11</t>
  </si>
  <si>
    <t>TINTA ACRÍLICA PREMIUM, COR BRANCO FOSCO REF 7356</t>
  </si>
  <si>
    <t>75.01.12</t>
  </si>
  <si>
    <t>TINTA ACRÍLICA PREMIUM, COR BRANCO SEMI BRILHO</t>
  </si>
  <si>
    <t>75.03.01</t>
  </si>
  <si>
    <t>TINTA ESMALTE SINTÉTICO PREMIUM FOSCO REF 7288</t>
  </si>
  <si>
    <t>75.03.04</t>
  </si>
  <si>
    <t>TINTA ESMALTE SINTÉTICO PREMIUM ALTO BRILHO REF 7292</t>
  </si>
  <si>
    <t>75.03.26</t>
  </si>
  <si>
    <t>TINTA ESMALTE SINTETICO PREMIUM ACETINADO REF 7311</t>
  </si>
  <si>
    <t>75.05.01</t>
  </si>
  <si>
    <t>ESMALTE SINTÉTICO 2 EM 1 (FUNDO E ACABAMENTO) PARA SUPERFÍCIES METÁLICAS REF 7293</t>
  </si>
  <si>
    <t>75.07.23</t>
  </si>
  <si>
    <t>VERNIZ SINTETICO BRILHANTE PARA MADEIRA, USO INTERNO E EXTERNO REF 10481</t>
  </si>
  <si>
    <t>75.07.24</t>
  </si>
  <si>
    <t>VERNIZ POLIURETANO BRILHANTE PARA MADEIRA, USO INTERNO E EXTERNO REF 10478</t>
  </si>
  <si>
    <t>75.07.26</t>
  </si>
  <si>
    <t>IMUNIZANTE PARA MADEIRA, INCOLOR REF 7340</t>
  </si>
  <si>
    <t>75.07.46</t>
  </si>
  <si>
    <t>SILICONE SUVINIL OU EQUIVALENTE</t>
  </si>
  <si>
    <t>75.13.08</t>
  </si>
  <si>
    <t>TINTA ASFALTICA IMPERMEABILIZANTE DILUIDA EM SOLVENTE, PARA MATERIAIS CIMENTICIOS, METAL E MADEIRA</t>
  </si>
  <si>
    <t>75.14.02</t>
  </si>
  <si>
    <t>TINTA EPOXI BRANCA REF 7304</t>
  </si>
  <si>
    <t>75.14.03</t>
  </si>
  <si>
    <t>PRIMER EPOXI / EPOXIDICO REF 44072</t>
  </si>
  <si>
    <t>75.14.04</t>
  </si>
  <si>
    <t>DILUENTE EPOXI REF 5330</t>
  </si>
  <si>
    <t>75.15.06</t>
  </si>
  <si>
    <t>MASSA PLASTICA (LATA COM 400 GRAMAS)</t>
  </si>
  <si>
    <t>75.15.08</t>
  </si>
  <si>
    <t>MASSA LÁTEX PARA PAREDES INTERNAS REF 43626</t>
  </si>
  <si>
    <t>75.15.09</t>
  </si>
  <si>
    <t>MASSA ACRÍLICA PARA MADEIRA</t>
  </si>
  <si>
    <t>75.15.11</t>
  </si>
  <si>
    <t>MASSA ACRÍLICA PARA PAREDES EXTERNAS/INTERNAS</t>
  </si>
  <si>
    <t>75.18.09</t>
  </si>
  <si>
    <t>FUNDO PREPARADOR ACRILICO BASE AGUA</t>
  </si>
  <si>
    <t>75.18.10</t>
  </si>
  <si>
    <t>FUNDO NIVELADOR BRANCO PARA MADEIRA</t>
  </si>
  <si>
    <t>75.18.12</t>
  </si>
  <si>
    <t>SELADOR ACRILICO PAREDES INTERNAS/EXTERNAS REF 6085</t>
  </si>
  <si>
    <t>75.18.13</t>
  </si>
  <si>
    <t>SELADOR PVA PARA PAREDES INTERNAS</t>
  </si>
  <si>
    <t>75.18.16</t>
  </si>
  <si>
    <t>FUNDO ANTICORROSIVO PARA MATERIAIS FERROSOS (TIPO ZARCÃO) REF 7307</t>
  </si>
  <si>
    <t>75.20.05</t>
  </si>
  <si>
    <t>PO XADREZ - PACOTE DE 250 GRAMAS OU EQUIVALENTE</t>
  </si>
  <si>
    <t>75.25.06</t>
  </si>
  <si>
    <t>DILUENTE AGUARRÁS REF 5318</t>
  </si>
  <si>
    <t>75.50.05</t>
  </si>
  <si>
    <t>LIXA D'AGUA EM FOLHA, GRAO 100</t>
  </si>
  <si>
    <t>75.50.20</t>
  </si>
  <si>
    <t>LIXA EM FOLHA PARA PAREDE OU MADEIRA, NUMERO 120 (COR VERMELHA)</t>
  </si>
  <si>
    <t>75.50.21</t>
  </si>
  <si>
    <t>LIXA EM FOLHA PARA FERRO, NÚMERO 150 REF 3768</t>
  </si>
  <si>
    <t>75.50.22</t>
  </si>
  <si>
    <t>FITA CREPE ROLO DE 25MM X 50M REF 12815</t>
  </si>
  <si>
    <t>76.08.03</t>
  </si>
  <si>
    <t>LAJE PRÉ-MOLDADA TRELIÇADA, UNIDIRECIONAL, BI-APOIADA, C/TRELIÇA METÁLICA TR08 E ENCHIMENTO EM EPS, SC=300Kgf/m², VÃO ATÉ 4 METROS, SEM COLOCAÇÃO</t>
  </si>
  <si>
    <t>76.08.13</t>
  </si>
  <si>
    <t>LAJE PRÉ-MOLDADA TRELIÇADA, UNIDIRECIONAL, BI-APOIADA, C/TRELIÇA METÁLICA TR12 E ENCHIMENTO EM EPS, SC=300Kgf/m², VÃO ATÉ 5 METROS, SEM COLOCAÇÃO</t>
  </si>
  <si>
    <t>76.08.23</t>
  </si>
  <si>
    <t>LAJE PRÉ-MOLDADA TRELIÇADA, UNIDIRECIONAL, BI-APOIADA, C/TRELIÇA METÁLICA TR16 E ENCHIMENTO EM EPS, SC=300Kgf/m², VÃO ATÉ 6 METROS, SEM COLOCAÇÃO</t>
  </si>
  <si>
    <t>76.08.33</t>
  </si>
  <si>
    <t>LAJE PRÉ-MOLDADA TRELIÇADA, UNIDIRECIONAL, BI-APOIADA, C/TRELIÇA METÁLICA TR20 E ENCHIMENTO EM EPS, SC=300Kgf/m², VÃO ATÉ 8 METROS, SEM COLOCAÇÃO</t>
  </si>
  <si>
    <t>76.10.01</t>
  </si>
  <si>
    <t>CHAPEU DE MURO TRIANGULAR PRE-MOLDADO 20 X 100CM</t>
  </si>
  <si>
    <t>76.10.06</t>
  </si>
  <si>
    <t xml:space="preserve">MEIO FIO EM CONCRETO PRE-MOLDADO FCK&gt;=20MPA, PADRÃO SUDECAP TIPO A, 30 X 14,2/12 (H X L1/L2), COMPRIMENTO 80 CM </t>
  </si>
  <si>
    <t>76.10.08</t>
  </si>
  <si>
    <t>MEIO FIO EM CONCRETO PRE-MOLDADO FCK&gt;=20MPA, PADRÃO SUDECAP TIPO B, 40 X 15/12 (H X L1/L2), COMPRIMENTO 80CM REF 4061</t>
  </si>
  <si>
    <t>76.10.09</t>
  </si>
  <si>
    <t>CORDÃO DE CONCRETO BOLEADO PRE-FABRICADO FCK&gt;=20 MPA, PADRÃO SUDECAP, COMPRIMENTO 1M</t>
  </si>
  <si>
    <t>76.10.10</t>
  </si>
  <si>
    <t>DELIMITADOR FÍSICO DE CONCRETO  FCK&gt;=20MPA, PADRÃO SUDECAP, 80CM</t>
  </si>
  <si>
    <t>76.12.05</t>
  </si>
  <si>
    <t>MOURAO CONCRETO CURVO, SECAO "T", H = 2,80 M + CURVA COM 0,45 M, COM FUROS PARA FIOS</t>
  </si>
  <si>
    <t>76.12.07</t>
  </si>
  <si>
    <t>MOURAO DE CONCRETO PV=SECAO T 3,2M ESTICADOR</t>
  </si>
  <si>
    <t>76.12.09</t>
  </si>
  <si>
    <t>MOURAO DE CONCRETO RETO SECAO T 2,45M</t>
  </si>
  <si>
    <t>76.12.53</t>
  </si>
  <si>
    <t>MOURAO DE CONCRETO PONTA RETA, TRIANGULAR, H=2.20M</t>
  </si>
  <si>
    <t>76.12.54</t>
  </si>
  <si>
    <t>MOURAO DE CONCRETO PR, ESTICADOR, TRIANG., H=2.20M</t>
  </si>
  <si>
    <t>76.14.07</t>
  </si>
  <si>
    <t>MOURÃO TIPO V, PRE-MOLDADO EM CONCRETO 20MPA, H=3,0M, OU EQUIVALENTE</t>
  </si>
  <si>
    <t>76.15.10</t>
  </si>
  <si>
    <t>PISO CONCRETO INTERTR. TIPO S E=6,0 CM FCK = 35MPA</t>
  </si>
  <si>
    <t>76.15.11</t>
  </si>
  <si>
    <t>BLOQUETE/PISO INTERTRAVADO DE CONCRETO - MODELO RETANGULAR/TIJOLINHO/PAVER/HOLANDES/PARALELEPIPEDO, 20 CM X 10 CM, E = 6 CM, RESISTENCIA DE 35 MPA, COR NATURAL REF 36155</t>
  </si>
  <si>
    <t>76.15.69</t>
  </si>
  <si>
    <t>PISO DE CONCRETO INTERTRAVADO TIPO S E=8,0CM 35MPA REF 36154</t>
  </si>
  <si>
    <t>76.20.01</t>
  </si>
  <si>
    <t>BANCO PRE-MOLDADO DE CONCRETO 45X150X45CM</t>
  </si>
  <si>
    <t>76.20.02</t>
  </si>
  <si>
    <t>CONJUNTO MESA E BANCOS DE CONCRETO PRE-FABRICADO FCK&gt;=20MPA, PADRÃO SUDECAP</t>
  </si>
  <si>
    <t>76.20.03</t>
  </si>
  <si>
    <t>CONJUNTO ACESSÍVEL DE MESA E BANCOS DE CONCRETO PRE-FABRICADO FCK&gt;=20MPA, PADRÃO SUDECAP</t>
  </si>
  <si>
    <t>76.30.01</t>
  </si>
  <si>
    <t>CAIXA GORDURA, SIMPLES, CONCRETO PRE MOLDADO, CIRCULAR, COM TAMPA, D = 40 CM REF 11881</t>
  </si>
  <si>
    <t>76.30.02</t>
  </si>
  <si>
    <t xml:space="preserve">CAIXA GORDURA DUPLA, CONCRETO PRE MOLDADO, CIRCULAR, COM TAMPA, D = 60* CM     </t>
  </si>
  <si>
    <t>76.31.01</t>
  </si>
  <si>
    <t>CAIXA PRÉ-FABRICADA DE CONCRETO ARMADO 0,3X0,3X0,3 (CXLXH), COM TAMPA, REF 41627</t>
  </si>
  <si>
    <t>76.31.02</t>
  </si>
  <si>
    <t>CAIXA PRÉ-FABRICADA DE CONCRETO ARMADO 0,4X0,4X0,4 (CXLXH), COM TAMPA, REF 41628</t>
  </si>
  <si>
    <t>76.31.03</t>
  </si>
  <si>
    <t>CAIXA PRÉ-FABRICADA DE CONCRETO ARMADO 0,6X0,6X0,5 (CXLXH), COM TAMPA, REF 41629</t>
  </si>
  <si>
    <t>76.31.04</t>
  </si>
  <si>
    <t>CAIXA PRÉ-FABRICADA DE CONCRETO ARMADO 0,3X0,3X0,3 (CXLXH), SEM TAMPA REF 43434</t>
  </si>
  <si>
    <t>76.31.05</t>
  </si>
  <si>
    <t>CAIXA PRÉ-FABRICADA DE CONCRETO ARMADO 0,4X0,4X0,4 (CXLXH), SEM TAMPA REF 43435</t>
  </si>
  <si>
    <t>76.31.06</t>
  </si>
  <si>
    <t>CAIXA PRÉ-FABRICADA DE CONCRETO ARMADO 0,6X0,6X0,5 (CXLXH), SEM TAMPA REF 43436</t>
  </si>
  <si>
    <t>76.31.07</t>
  </si>
  <si>
    <t>CAIXA PRÉ-FABRICADA DE CONCRETO ARMADO 0,8X0,8X0,5 (CXLXH), SEM TAMPA, REF 43437</t>
  </si>
  <si>
    <t>76.31.08</t>
  </si>
  <si>
    <t>CAIXA PRÉ-FABRICADA DE CONCRETO ARMADO 1,0X1,0X0,5 (CXLXH), SEM TAMPA, REF 44230</t>
  </si>
  <si>
    <t>76.31.09</t>
  </si>
  <si>
    <t>CAIXA PRÉ-FABRICADA DE CONCRETO ARMADO 30X30X30CM (CXLXH), SEM FUNDO, COM TAMPA</t>
  </si>
  <si>
    <t>76.31.11</t>
  </si>
  <si>
    <t>TAMPA PRÉ FABRICADA DE CONCRETO ARMADO 0,5X0,5X0,07 FCK 30MPA ADPT REF 97734</t>
  </si>
  <si>
    <t>76.31.12</t>
  </si>
  <si>
    <t>TAMPA PRÉ FABRICADA DE CONCRETO ARMADO 0,6X0,6X0,07 FCK 30MPA ADPT REF 97734</t>
  </si>
  <si>
    <t>76.31.13</t>
  </si>
  <si>
    <t>TAMPA PRÉ FABRICADA DE CONCRETO ARMADO 0,8X0,8X0,07 FCK 30MPA ADPT REF 97735</t>
  </si>
  <si>
    <t>76.31.14</t>
  </si>
  <si>
    <t>TAMPA PRÉ FABRICADA DE CONCRETO ARMADO 1,0X1,0X0,07 FCK 30MPA ADPT REF 97735</t>
  </si>
  <si>
    <t>76.31.15</t>
  </si>
  <si>
    <t>TAMPA PRÉ FABRICADA DE CONCRETO ARMADO 1,2X1,2X0,07 FCK 30MPA ADPT REF 97736</t>
  </si>
  <si>
    <t>76.35.15</t>
  </si>
  <si>
    <t>FOSSA SEPTICA D=1,20M H=4,0M</t>
  </si>
  <si>
    <t>76.35.55</t>
  </si>
  <si>
    <t>SUMIDOURO CONCRETO PRE MOLDADO, COMPLETO, PARA 10 CONTRIBUINTES</t>
  </si>
  <si>
    <t>76.46.01</t>
  </si>
  <si>
    <t>POSTE PARA GRADIL NYLOFOR 3D H= 1.50 M OU EQUIVALENTE</t>
  </si>
  <si>
    <t>76.46.02</t>
  </si>
  <si>
    <t>POSTE PARA GRADIL NYLOFOR 3D H= 2.00 M OU EQUIVALENTE</t>
  </si>
  <si>
    <t>76.46.03</t>
  </si>
  <si>
    <t>POSTE PARA GRADIL NYLOFOR 3D H= 2.60 M OU EQUIVALENTE</t>
  </si>
  <si>
    <t>76.46.04</t>
  </si>
  <si>
    <t>POSTE PARA GRADIL NYLOFOR 3D H= 3.20 M OU EQUIVALENTE</t>
  </si>
  <si>
    <t>77.05.51</t>
  </si>
  <si>
    <t>PREGO DE ACO POLIDO COM CABECA 18 X 30 (2 3/4 X 10)</t>
  </si>
  <si>
    <t>77.05.52</t>
  </si>
  <si>
    <t>PREGO DE ACO POLIDO SEM CABECA 15 X 15</t>
  </si>
  <si>
    <t>77.05.53</t>
  </si>
  <si>
    <t>PREGO DE ACO POLIDO COM CABECA 15 X 18 (1 1/2 X 13)</t>
  </si>
  <si>
    <t>77.05.54</t>
  </si>
  <si>
    <t>CHUMBADOR, 1/4" COM PARAFUSO 1/4" X 40 MM REF 11976</t>
  </si>
  <si>
    <t>77.05.82</t>
  </si>
  <si>
    <t>PREGO PARA TACO 15X10</t>
  </si>
  <si>
    <t>77.09.10</t>
  </si>
  <si>
    <t>GRAMPO DE ACO POLIDO 1 " X 9</t>
  </si>
  <si>
    <t>77.10.01</t>
  </si>
  <si>
    <t>PARAFUSO PARABOLT DE 1/4"</t>
  </si>
  <si>
    <t>77.10.02</t>
  </si>
  <si>
    <t>PARAFUSO DE 4,20 X 38 MM EM ACO ZINCADO COM ROSCA SOBERBA, CABECA CHATA E FENDA PHILLIPS</t>
  </si>
  <si>
    <t>77.10.03</t>
  </si>
  <si>
    <t>BUCHA DE NYLON S6 REF 4375</t>
  </si>
  <si>
    <t>77.10.04</t>
  </si>
  <si>
    <t>BOTAO ROSCA INTERNA CABECA CHATA MACICA, FORMATO REDONDO, METAL, 19 MM, INCLUSO ARRUELA E PARAFUSO REF 44121</t>
  </si>
  <si>
    <t>77.10.90</t>
  </si>
  <si>
    <t>PARAFUSO PARA VASO SANITÁRIO E MICTÓRIO S8 COM BUCHA E ARRUELA</t>
  </si>
  <si>
    <t>77.50.35</t>
  </si>
  <si>
    <t>ELETRODO REVESTIDO AWS - E7018, DIAMETRO IGUAL A 4,00 MM</t>
  </si>
  <si>
    <t>77.50.36</t>
  </si>
  <si>
    <t>ELETRODO REVESTIDO AWS - E6013, DIAMETRO IGUAL A 2,50 MM</t>
  </si>
  <si>
    <t>77.90.34</t>
  </si>
  <si>
    <t>BUCHA FISCHER S8 COM PARAFUSO OU EQUIVALENTE</t>
  </si>
  <si>
    <t>78.05.01</t>
  </si>
  <si>
    <t>JANELA BASCULANTE, ACO, COM BATENTE/REQUADRO, 60 X 60 CM (SEM VIDROS)</t>
  </si>
  <si>
    <t>78.05.02</t>
  </si>
  <si>
    <t>BASCULANTE EM CHAPA COM 3 BASCULAS 80X80CM</t>
  </si>
  <si>
    <t>78.05.03</t>
  </si>
  <si>
    <t xml:space="preserve">PERFIL DE ALUMINIO ANODIZADO REF 34360 </t>
  </si>
  <si>
    <t>78.05.04</t>
  </si>
  <si>
    <t>JANELA MÁXIMO AR EM ALÚMINIO, 60X80 CM, COM VIDRO, SEM GUARNIÇÃO/ALIZAR REF 34381</t>
  </si>
  <si>
    <t>78.05.05</t>
  </si>
  <si>
    <t>JANELA DE CORRER, EM ALUMINIO, 100X120CM, 2FLS MOVEIS,COM VIDRO, SEM GUARNICAO REF 36986</t>
  </si>
  <si>
    <t>78.05.06</t>
  </si>
  <si>
    <t>JANELA DE CORRER, EM ALUMINIO, 100X120CM, 3FLS (2 VENEZIANAS E 1 VIDRO), COM VIDRO, SEM GUARNICAO REF 44054</t>
  </si>
  <si>
    <t>78.05.07</t>
  </si>
  <si>
    <t>JANELA DE CORRER, EM ALUMINIO, 120X150CM, 4FLS, COM VIDRO, SEM GUARNICAO REF 34364</t>
  </si>
  <si>
    <t>78.05.08</t>
  </si>
  <si>
    <t>JANELA DE CORRER, EM ALUMINIO, 100X150CM, 6FLS (2 VENEZIANAS FIXAS, 2 MÓVEIS E 2 VIDRO), COM VIDRO, SEM GUARNICAO REF 44399</t>
  </si>
  <si>
    <t>78.05.20</t>
  </si>
  <si>
    <t>CONTRAMARCO DE ALUMÍNIO PERFIL 25, PARA ESQUADRIAS CONVENCIONAIS, 60MM, INCLUSO CONEXÕES, GRAPAS E TRAVAMENTOS REF 43657</t>
  </si>
  <si>
    <t>78.05.30</t>
  </si>
  <si>
    <t>PORTA DE ABRIR EM ALUMINIO COM LAMBRI HORIZONTAL/LAMINADA 80X210 CM</t>
  </si>
  <si>
    <t>78.05.40</t>
  </si>
  <si>
    <t>MOLDURA DE ACABAMENTO PARA ESQUADRIA DE ALUMINIO REF 36888</t>
  </si>
  <si>
    <t>78.13.01</t>
  </si>
  <si>
    <t>GRADIL NYLOFOR 3D H= 2.03 M OU EQUIVALENTE</t>
  </si>
  <si>
    <t>78.13.09</t>
  </si>
  <si>
    <t>GRADIL NYLOFOR 3D H= 1.53 M OU EQUIVALENTE</t>
  </si>
  <si>
    <t>78.13.15</t>
  </si>
  <si>
    <t>GRADIL NYLOFOR 3D H= 1.03 M OU EQUIVALENTE</t>
  </si>
  <si>
    <t>78.13.53</t>
  </si>
  <si>
    <t>GRADIL NYLOFOR 3D H= 2.43 M OU EQUIVALENTE</t>
  </si>
  <si>
    <t>78.50.01</t>
  </si>
  <si>
    <t>BARRA APOIO DEFIC.FISICO TUBO D=1 1/2" - CROMADA</t>
  </si>
  <si>
    <t>79.02.05</t>
  </si>
  <si>
    <t>TIJOLO CERAMICO MACICO REQUEIMADO 20X10X5CM C/FRETE REF 7258</t>
  </si>
  <si>
    <t>79.02.08</t>
  </si>
  <si>
    <t>TIJOLO CERAMICO FURADO 9 FUROS 29X19X14CM C/FRETE</t>
  </si>
  <si>
    <t>79.02.12</t>
  </si>
  <si>
    <t>TIJOLO CERAMICO FURADO 8 FUROS 29X19X9CM C/FRETE REF 7268</t>
  </si>
  <si>
    <t>79.10.03</t>
  </si>
  <si>
    <t>BLOCO CONCRETO VAZADO 9X19X39  C/ FRETE 4,5MPA</t>
  </si>
  <si>
    <t>79.10.04</t>
  </si>
  <si>
    <t>BLOCO CONCRETO VAZADO 14X19X39 C/ FRETE 4,5MPA</t>
  </si>
  <si>
    <t>79.10.05</t>
  </si>
  <si>
    <t>BLOCO CONCRETO VAZADO 19X19X39 C/ FRETE 4,5MPA</t>
  </si>
  <si>
    <t>79.10.06</t>
  </si>
  <si>
    <t>BLOCO DE CONCRETO VAZADO 3,0MPA DE VEDAÇÃO 09X19X39 CM C/ FRETE REF 650</t>
  </si>
  <si>
    <t>79.10.07</t>
  </si>
  <si>
    <t>BLOCO DE CONCRETO VAZADO 3,0MPA DE VEDAÇÃO 14X19X39 CM C/ FRETE REF 651</t>
  </si>
  <si>
    <t>79.10.08</t>
  </si>
  <si>
    <t>BLOCO DE CONCRETO VAZADO 3,0MPA DE VEDAÇÃO 19X19X39 CM C/ FRETE REF 654</t>
  </si>
  <si>
    <t>79.22.05</t>
  </si>
  <si>
    <t>DIVISORIA EM MARMORE, COM DUAS FACES POLIDAS, BRANCO COMUM, E= 3,0 CM REF 10629</t>
  </si>
  <si>
    <t>79.22.07</t>
  </si>
  <si>
    <t>DIVISORIA EM GRANITO, COM DUAS FACES POLIDAS, TIPO ANDORINHA/ QUARTZ/ CASTELO/ CORUMBA OU OUTROS EQUIVALENTES DA REGIAO, E=  *3,0* CM REF 44476</t>
  </si>
  <si>
    <t>79.22.11</t>
  </si>
  <si>
    <t>DIVISORIA DE ARDOSIA E= 2 CM  ( S/ POLIMENTO )</t>
  </si>
  <si>
    <t>79.22.20</t>
  </si>
  <si>
    <t>PRATELEIRA GRANITO CINZA CORUMBA E=2 CM</t>
  </si>
  <si>
    <t>80.04.53</t>
  </si>
  <si>
    <t>TUBO CONCRETO ARMADO, CLASSE PA-1, PB, DN 400 MM REF 7745</t>
  </si>
  <si>
    <t>80.04.54</t>
  </si>
  <si>
    <t>TUBO CONCRETO ARMADO, CLASSE PA-1, PB, DN 500 MM REF 7714</t>
  </si>
  <si>
    <t>80.04.55</t>
  </si>
  <si>
    <t>TUBO CONCRETO ARMADO, CLASSE PA-1, PB, DN 600 MM REF 7725</t>
  </si>
  <si>
    <t>80.04.57</t>
  </si>
  <si>
    <t>TUBO CONCRETO ARMADO, CLASSE PA-1, PB, DN 800 MM REF 7750</t>
  </si>
  <si>
    <t>80.04.59</t>
  </si>
  <si>
    <t>TUBO CONCRETO ARMADO, CLASSE PA-1, PB, DN 1000 MM REF 7753</t>
  </si>
  <si>
    <t>80.04.61</t>
  </si>
  <si>
    <t>TUBO CONCRETO ARMADO, CLASSE PA-1, PB, DN 1200 MM REF 7757</t>
  </si>
  <si>
    <t>80.04.64</t>
  </si>
  <si>
    <t>TUBO CONCRETO ARMADO, CLASSE PA-1, PB, DN 1500 MM REF 7758</t>
  </si>
  <si>
    <t>80.04.73</t>
  </si>
  <si>
    <t>TUBO CONCRETO ARMADO, CLASSE PA-2, PB, DN 400 MM REF 7761</t>
  </si>
  <si>
    <t>80.04.74</t>
  </si>
  <si>
    <t>TUBO CONCRETO ARMADO, CLASSE PA-2, PB, DN 500 MM REF 7752</t>
  </si>
  <si>
    <t>80.04.75</t>
  </si>
  <si>
    <t>TUBO CONCRETO ARMADO, CLASSE PA-2, PB, DN 600 MM REF 7762</t>
  </si>
  <si>
    <t>80.04.77</t>
  </si>
  <si>
    <t>TUBO CONCRETO ARMADO, CLASSE PA-2, PB, DN 800 MM REF 7763</t>
  </si>
  <si>
    <t>80.04.79</t>
  </si>
  <si>
    <t>TUBO CONCRETO ARMADO, CLASSE PA-2, PB, DN 1000 MM REF 7765</t>
  </si>
  <si>
    <t>80.04.81</t>
  </si>
  <si>
    <t>TUBO CONCRETO ARMADO, CLASSE PA-2, PB, DN 1200 MM REF 7766</t>
  </si>
  <si>
    <t>80.04.84</t>
  </si>
  <si>
    <t>TUBO CONCRETO ARMADO, CLASSE PA-2, PB, DN 1500 MM REF 7767</t>
  </si>
  <si>
    <t>80.04.91</t>
  </si>
  <si>
    <t>TUBO CONCRETO ARMADO, CLASSE PA-3, PB, DN 600 MM REF 12578</t>
  </si>
  <si>
    <t>80.04.93</t>
  </si>
  <si>
    <t>TUBO CONCRETO ARMADO, CLASSE PA-3, PB, DN 800 MM REF 12580</t>
  </si>
  <si>
    <t>80.04.95</t>
  </si>
  <si>
    <t>TUBO CONCRETO ARMADO, CLASSE PA-3, PB, DN 1000 MM REF 12572</t>
  </si>
  <si>
    <t>80.04.97</t>
  </si>
  <si>
    <t>TUBO CONCRETO ARMADO, CLASSE PA-3, PB, DN 1200 MM REF 12574</t>
  </si>
  <si>
    <t>80.04.99</t>
  </si>
  <si>
    <t>TUBO CONCRETO ARMADO, CLASSE PA-3, PB, DN 1500 MM REF 12575</t>
  </si>
  <si>
    <t>80.05.14</t>
  </si>
  <si>
    <t>TUBO CONCRETO ARMADO, CLASSE EA-2, PB JE, DN 400 MM REF 7740</t>
  </si>
  <si>
    <t>80.05.15</t>
  </si>
  <si>
    <t>TUBO CONCRETO ARMADO, CLASSE EA-2, PB JE, DN 500 MM REF 7741</t>
  </si>
  <si>
    <t>80.05.16</t>
  </si>
  <si>
    <t>TUBO CONCRETO ARMADO, CLASSE EA-2, PB JE, DN 600 MM REF 7774</t>
  </si>
  <si>
    <t>80.05.18</t>
  </si>
  <si>
    <t>TUBO CONCRETO ARMADO, CLASSE EA-2, PB JE, DN 800 MM REF 7773</t>
  </si>
  <si>
    <t>80.05.20</t>
  </si>
  <si>
    <t>TUBO CONCRETO ARMADO, CLASSE EA-2, PB JE, DN 1000 MM REF 7720</t>
  </si>
  <si>
    <t>80.05.25</t>
  </si>
  <si>
    <t>TUBO CONCRETO ARMADO, CLASSE EA-2, PB JE, DN 1500 MM</t>
  </si>
  <si>
    <t>80.06.07</t>
  </si>
  <si>
    <t>TUBO DE CONCRETO MF CA-1 D= 800 MM</t>
  </si>
  <si>
    <t>80.10.04</t>
  </si>
  <si>
    <t>CALHA/CANALETA DE CONCRETO SIMPLES, TIPO MEIA CANA, D = 20 CM, PARA AGUA PLUVIAL REF 13115</t>
  </si>
  <si>
    <t>80.10.05</t>
  </si>
  <si>
    <t>CALHA/CANALETA DE CONCRETO SIMPLES, TIPO MEIA CANA, D = 30 CM, PARA AGUA PLUVIAL REF 10541</t>
  </si>
  <si>
    <t>80.10.06</t>
  </si>
  <si>
    <t>CALHA/CANALETA DE CONCRETO SIMPLES, TIPO MEIA CANA, D= 40 CM, PARA AGUA PLUVIAL REF 10542</t>
  </si>
  <si>
    <t>80.10.07</t>
  </si>
  <si>
    <t>CALHA/CANALETA DE CONCRETO SIMPLES, TIPO MEIA CANA, D = 50 CM, PARA AGUA PLUVIAL REF 10543</t>
  </si>
  <si>
    <t>80.10.08</t>
  </si>
  <si>
    <t>CALHA/CANALETA DE CONCRETO SIMPLES, TIPO MEIA CANA, D = 60 CM, PARA AGUA PLUVIAL REF 10544</t>
  </si>
  <si>
    <t>80.35.29</t>
  </si>
  <si>
    <t>TAMPAO FOFO ARTICULADO, CLASSE D400 CARGA MAX 40 T, REDONDO TAMPA *600 MM, REDE PLUVIAL/ESGOTO REF 6240</t>
  </si>
  <si>
    <t>80.35.35</t>
  </si>
  <si>
    <t>TAMPAO EM FERRO FUNDIDO T-19</t>
  </si>
  <si>
    <t>80.35.40</t>
  </si>
  <si>
    <t>TAMPAO FOFO ARTICULADO P/ REGISTRO, CLASSE A15 CARGA MAX 1,5 T, 200 X 200 MM REF 11289</t>
  </si>
  <si>
    <t>80.35.50</t>
  </si>
  <si>
    <t>TAMPAO DE FERRO FUNDIDO T-109-PADRAO COPASA</t>
  </si>
  <si>
    <t>80.37.40</t>
  </si>
  <si>
    <t>CONJ. QUADRO E GRELHA DE FERRO FUNDIDO P= 199KG</t>
  </si>
  <si>
    <t>80.37.41</t>
  </si>
  <si>
    <t>GRELHA FF MALHA QUADRICULADA 100X30CM COM PARAFUSO</t>
  </si>
  <si>
    <t>80.37.42</t>
  </si>
  <si>
    <t>CANTONEIRA DE FERRO FUNDIDO PESO = 69KG</t>
  </si>
  <si>
    <t>80.37.44</t>
  </si>
  <si>
    <t xml:space="preserve">GRELHA FOFO SIMPLES COM REQUADRO, CARGA MAXIMA 1,5 T, 200 X 1000 MM, E= *15* MM  </t>
  </si>
  <si>
    <t>80.40.20</t>
  </si>
  <si>
    <t>ANEL DE CONCRETO ARMADO, D = 0,60 M, H = 0,30 M</t>
  </si>
  <si>
    <t>80.40.22</t>
  </si>
  <si>
    <t>ANEL CA-1, D=1000MM H= 300MM, MACHO-FEMEA</t>
  </si>
  <si>
    <t>80.40.25</t>
  </si>
  <si>
    <t>GRELHA DE CONCRETO 0,99 x 0,44 x 0,10M</t>
  </si>
  <si>
    <t>80.40.27</t>
  </si>
  <si>
    <t>QUADRO DE CONCRETO 1,10 x 0,50M</t>
  </si>
  <si>
    <t>80.40.28</t>
  </si>
  <si>
    <t>CANTONEIRA DE CONCRETO</t>
  </si>
  <si>
    <t>80.90.10</t>
  </si>
  <si>
    <t>FRETE PARA ELEMENTOS DE CONCRETO</t>
  </si>
  <si>
    <t>81.01.01</t>
  </si>
  <si>
    <t>FITA DE PAPEL REFORCADA COM LAMINA DE METAL PARA REFORCO DE CANTOS REF 39432</t>
  </si>
  <si>
    <t>81.02.04</t>
  </si>
  <si>
    <t>VIDRO LISO INCOLOR, E=4 MM REF 10492</t>
  </si>
  <si>
    <t>81.02.05</t>
  </si>
  <si>
    <t>VIDRO LISO INCOLOR, E=5 MM REF 10493</t>
  </si>
  <si>
    <t>81.02.06</t>
  </si>
  <si>
    <t>VIDRO LISO INCOLOR, E=6 MM REF 10491</t>
  </si>
  <si>
    <t>81.04.05</t>
  </si>
  <si>
    <t>VIDRO FANTASIA/CANELADO E=4MM, COLOCADO</t>
  </si>
  <si>
    <t>81.04.06</t>
  </si>
  <si>
    <t>VIDRO MARTELADO OU CANELADO, E=4 MM REF 10499</t>
  </si>
  <si>
    <t>81.06.01</t>
  </si>
  <si>
    <t>VIDRO LAMINADO LISO INCOLOR, E=8 MM (4+4) REF 34391</t>
  </si>
  <si>
    <t>81.06.02</t>
  </si>
  <si>
    <t>VIDRO LAMINADO LISO INCOLOR, E=12 MM (4+4+4) REF 10497</t>
  </si>
  <si>
    <t>81.06.03</t>
  </si>
  <si>
    <t>VIDRO LAMINADO LISO INCOLOR, E=15 MM (5+5+5) REF 10504</t>
  </si>
  <si>
    <t>81.08.04</t>
  </si>
  <si>
    <t>VIDRO PLANO ARAMADO, E=6 MM REF 34384</t>
  </si>
  <si>
    <t>81.08.06</t>
  </si>
  <si>
    <t>VIDRO ARAMADO, E=7 MM REF 11185</t>
  </si>
  <si>
    <t>81.12.01</t>
  </si>
  <si>
    <t>VIDRO TEMPERADO INCOLOR, E=6 MM REF 10505</t>
  </si>
  <si>
    <t>81.12.02</t>
  </si>
  <si>
    <t>VIDRO TEMPERADO INCOLOR, E=8 MM REF 10506</t>
  </si>
  <si>
    <t>81.12.03</t>
  </si>
  <si>
    <t>VIDRO TEMPERADO INCOLOR, E=10 MM REF 10507</t>
  </si>
  <si>
    <t>81.20.03</t>
  </si>
  <si>
    <t xml:space="preserve">ESPELHO CRISTAL E = 4 MM   </t>
  </si>
  <si>
    <t>81.50.01</t>
  </si>
  <si>
    <t>PERFIL DE BORRACHA EPDM MACICO 12 X 15 MM PARA ESQUADRIAS REF 20259</t>
  </si>
  <si>
    <t>81.50.02</t>
  </si>
  <si>
    <t xml:space="preserve">SILICONE PARA ENVIDRACAMENTO ESTRUTURAL, 400 G, PRETO REF 44120 </t>
  </si>
  <si>
    <t>81.50.03</t>
  </si>
  <si>
    <t>FITA DE ESPUMA PARA VEDACAO E = 6 MM, 12 MM X 10 M REF 44375</t>
  </si>
  <si>
    <t>82.05.05</t>
  </si>
  <si>
    <t>TACO DE IPE EXTRA 7x21 CM</t>
  </si>
  <si>
    <t>82.07.16</t>
  </si>
  <si>
    <t>CERAMICA ESMALTADA EXTRA, PEI MENOR OU IGUAL A 3, FORMATO MENOR OU IGUAL A 2025 CM2 REF 536</t>
  </si>
  <si>
    <t>82.07.17</t>
  </si>
  <si>
    <t>CERAMICA ESMALTADA PARA FACHADAS, FORMATO APROX. *7 X 26* CM, FORNECIDAS EM PLACAS REF 44955</t>
  </si>
  <si>
    <t>82.07.18</t>
  </si>
  <si>
    <t>CERAMICA ESMALTADA EXTRA PARA PISO, PEI MAIOR OU IGUAL A 4, ÁREA ATÉ 2025 CM2 REF 1287</t>
  </si>
  <si>
    <t>82.11.05</t>
  </si>
  <si>
    <t>PEDRA ARDOSIA, CINZA, 40 X 40 CM, E=1 CM REF 10731</t>
  </si>
  <si>
    <t>82.13.05</t>
  </si>
  <si>
    <t>LADRILHO HIDRAULICO, *20 X 20* CM, E= 2 CM, DADOS, COR NATURAL REF 3731</t>
  </si>
  <si>
    <t>82.13.10</t>
  </si>
  <si>
    <t>LADRILHO HIDRAUL. AMARELO/VERM. 20X20CM DIRECIONAL</t>
  </si>
  <si>
    <t>82.13.11</t>
  </si>
  <si>
    <t>LADRILHO HIDRAULICO, 20 X 20 CM, E= 2 CM, TATIL ALERTA OU DIRECIONAL, AMARELO REF 38135</t>
  </si>
  <si>
    <t>82.15.05</t>
  </si>
  <si>
    <t>PISO/ REVESTIMENTO EM MARMORE, POLIDO, BRANCO COMUM, FORMATO MAIOR OU IGUAL A 3025 CM2, E = *2* CM REF 4822</t>
  </si>
  <si>
    <t>82.15.07</t>
  </si>
  <si>
    <t>BANCADA/ BANCA EM MARMORE, POLIDO, BRANCO COMUM, E= 3 CM REF 11692</t>
  </si>
  <si>
    <t>82.15.08</t>
  </si>
  <si>
    <t>GRANITO CINZA CORUMBA E= 2CM REF 10841</t>
  </si>
  <si>
    <t>82.15.09</t>
  </si>
  <si>
    <t>GRANITO CINZA CORUMBA PARA BANCADA E=2CM REF 11795</t>
  </si>
  <si>
    <t>82.17.03</t>
  </si>
  <si>
    <t>PISO BORRACHA RECICLADO COR PRETA ANTIDERRAPANTE</t>
  </si>
  <si>
    <t>82.17.05</t>
  </si>
  <si>
    <t>PLACA VINILICA SEMIFLEXIVEL PARA REVESTIMENTO DE PISOS E PAREDES, E = 2 MM (SEM COLOCACAO)</t>
  </si>
  <si>
    <t>82.17.08</t>
  </si>
  <si>
    <t>COLA DE CONTATO P/ CHAPA VINÍLICA/BORRACHA</t>
  </si>
  <si>
    <t>82.17.10</t>
  </si>
  <si>
    <t>COLA PU BICOMPONENTE</t>
  </si>
  <si>
    <t>82.17.11</t>
  </si>
  <si>
    <t>SILICONE ACETICO USO GERAL INCOLOR 280 G REF 39961</t>
  </si>
  <si>
    <t>82.17.12</t>
  </si>
  <si>
    <t>ADESIVO DE SILICONE PARA FIXAR ESPELHO, 360 G</t>
  </si>
  <si>
    <t>82.17.50</t>
  </si>
  <si>
    <t>PISO DE BORRACHA  EM MANTA COMUM 2MMX80CM</t>
  </si>
  <si>
    <t>82.17.60</t>
  </si>
  <si>
    <t>PISO DE BORRACHA PASTILHADO 50X50CMX3MM S/ COLOCAÇÃO</t>
  </si>
  <si>
    <t>82.17.70</t>
  </si>
  <si>
    <t>FORNECIMENTO E INSTALAÇÃO DE PISO EM BORRACHA RECICLADA MONOLÍTICA, ESPESSURA 70MM, BASE COM LASCAS DE PNEU RECICLADO (60MM) E CAMADA SUPERIOR PIGMENTADA COM AGLOMERADO DE PNEU (10 MM)</t>
  </si>
  <si>
    <t>82.23.69</t>
  </si>
  <si>
    <t xml:space="preserve">JUNTA PLASTICA DE DILATACAO PARA PISOS, COR CINZA, 17 X 3 MM (ALTURA X ESPESSURA)   </t>
  </si>
  <si>
    <t>82.44.05</t>
  </si>
  <si>
    <t>RODAPE OU RODABANCADA EM GRANITO, POLIDO, TIPO ANDORINHA/ QUARTZ/ CASTELO/ CORUMBA OU OUTROS EQUIVALENTES DA REGIAO, H= 10 CM, E= 2,0CM REF 20231</t>
  </si>
  <si>
    <t>82.45.04</t>
  </si>
  <si>
    <t>RODAPE DE MADEIRA MACICA CUMARU/IPE CHAMPANHE OU EQUIVALENTE DA REGIAO, 1,5 X 7 CM REF 6186</t>
  </si>
  <si>
    <t>82.47.04</t>
  </si>
  <si>
    <t>RODAPE EM MARMORE, POLIDO, BRANCO COMUM, L= 7 CM, E= 2CM, CORTE RETO REF 4829</t>
  </si>
  <si>
    <t>82.49.02</t>
  </si>
  <si>
    <t>RODAPE DE ARDOSIA, H= 5 CM / ( H=7CM )</t>
  </si>
  <si>
    <t>82.59.05</t>
  </si>
  <si>
    <t>SOLEIRA E PEITORIL DE ARDOSIA E= 2CM</t>
  </si>
  <si>
    <t>82.59.10</t>
  </si>
  <si>
    <t>SOLEIRA EM GRANITO, POLIDO, TIPO ANDORINHA/ QUARTZ/ CASTELO/ CORUMBA OU OUTROS EQUIVALENTES DA REGIAO, L= *15* CM, E=  *2,0* CM REF 20232</t>
  </si>
  <si>
    <t>82.70.05</t>
  </si>
  <si>
    <t>AZULEJO BRANCO 15X15 CM, CECRISA EXTRA OU EQUIVALENTE</t>
  </si>
  <si>
    <t>83.04.01</t>
  </si>
  <si>
    <t>DISCO PARA ROCADEIRA 80 DENTES</t>
  </si>
  <si>
    <t>83.05.05</t>
  </si>
  <si>
    <t>CONJUNTO PARA FUTSAL COM TRAVES OFICIAIS DE 3,00 X 2,00 M EM TUBO DE ACO GALVANIZADO 3" COM REQUADRO EM TUBO DE 1", PINTURA EM PRIMER COM TINTA ESMALTE SINTETICO E REDES DE POLIETILENO FIO 4 MM REF 25398</t>
  </si>
  <si>
    <t>83.05.08</t>
  </si>
  <si>
    <t>TRAVE FUTEBOL CAMPO T.P. D=100MM REDE NYLON DUPLO</t>
  </si>
  <si>
    <t>83.05.19</t>
  </si>
  <si>
    <t>MASTROS TUBO PRETO D=76MM S/ PEDESTAL P/ JUIZ</t>
  </si>
  <si>
    <t>83.05.20</t>
  </si>
  <si>
    <t>REDE DE VOLEY RECREACAO, 1 LONA     ( MARCA FILO)</t>
  </si>
  <si>
    <t>83.05.21</t>
  </si>
  <si>
    <t>REDE DE PETECA RECREACAO, 1 LONA     ( MARCA FILO)</t>
  </si>
  <si>
    <t>83.05.23</t>
  </si>
  <si>
    <t>83.05.25</t>
  </si>
  <si>
    <t>REDE NYLON DUPLO P/ TRAVE FUTEB.CAMPO</t>
  </si>
  <si>
    <t>PAR</t>
  </si>
  <si>
    <t>83.07.01</t>
  </si>
  <si>
    <t>CORDA SISAL 10 MM</t>
  </si>
  <si>
    <t>83.07.26</t>
  </si>
  <si>
    <t>SACO DE RAFIA PARA ENTULHO, NOVO, LISO (SEM CLICHE), *60 x 90* CM REF 37526</t>
  </si>
  <si>
    <t>83.11.22</t>
  </si>
  <si>
    <t>ROTACAO DIAGONAL DUPLA - APARELHO TRIPO CONJUGAD</t>
  </si>
  <si>
    <t>83.11.26</t>
  </si>
  <si>
    <t>83.11.27</t>
  </si>
  <si>
    <t>83.11.28</t>
  </si>
  <si>
    <t>83.11.29</t>
  </si>
  <si>
    <t>83.17.01</t>
  </si>
  <si>
    <t>INFORME EM LONA IMPRESSAO DIGITAL 720DPI COM ILHOS</t>
  </si>
  <si>
    <t>83.17.05</t>
  </si>
  <si>
    <t xml:space="preserve">PLACA DE INAUGURACAO METALICA, *40* CM X *60* CM </t>
  </si>
  <si>
    <t>83.17.10</t>
  </si>
  <si>
    <t xml:space="preserve">PLACA DE ACO ESMALTADA PARA  IDENTIFICACAO DE RUA, *45 CM X 20* CM </t>
  </si>
  <si>
    <t>83.17.12</t>
  </si>
  <si>
    <t>PLACA DE ALUMINIO FUNDIDO 3x3CM (NUMERACAO PORTA)</t>
  </si>
  <si>
    <t>83.17.20</t>
  </si>
  <si>
    <t>PLACA DE FERRO FUNDIDO 7x11CM IDENTIFICAO CAIXA</t>
  </si>
  <si>
    <t>83.17.22</t>
  </si>
  <si>
    <t>PLACA ALUM.ANODIZADO NATURAL 25X25CM E=1,5MM IDENT</t>
  </si>
  <si>
    <t>83.17.23</t>
  </si>
  <si>
    <t>PLACA CHAPA AÇO ESCOVADO 25X12 CM E= 1,0MM IDENT.</t>
  </si>
  <si>
    <t>83.17.24</t>
  </si>
  <si>
    <t>PLACA ALUMINIO ANODIZADO 70X61CM COM 6 INDICADORES</t>
  </si>
  <si>
    <t>83.17.25</t>
  </si>
  <si>
    <t>PLACA 1,20X1,30M C/MOLDURA TUBO D=50MM CHAPA 50 CM</t>
  </si>
  <si>
    <t>83.17.26</t>
  </si>
  <si>
    <t>PLACA 1,20X1,30M C/MOLDURA TUBO D=50MM CHAPA 90 CM</t>
  </si>
  <si>
    <t>83.17.27</t>
  </si>
  <si>
    <t>PLACA CHAPA INOX ESCOV. 70X28CM C/2 IND.FIX.LAJE</t>
  </si>
  <si>
    <t>83.17.28</t>
  </si>
  <si>
    <t>PLACA CHAPA INOX ESCOV.70X44CM C/3 IND.FIXADO LAJE</t>
  </si>
  <si>
    <t>83.17.29</t>
  </si>
  <si>
    <t>PLACA ALUM.15X15CM C/PICTOGRAMA PELICULA ADESIVA</t>
  </si>
  <si>
    <t>83.17.30</t>
  </si>
  <si>
    <t>PLACA 2,40X1,20M CHAPA GALVANIZADA ADESIVADA EM ESTRUTURA METALON 20X20MM PADRÃO CEF</t>
  </si>
  <si>
    <t>83.17.31</t>
  </si>
  <si>
    <t>PLACA 3,00X2,00M LONA IMP.DIGTAL ESTR.METALON20X20</t>
  </si>
  <si>
    <t>83.17.39</t>
  </si>
  <si>
    <t>PLACA 1,0X0,60M CH.GALV 26 CAVALETE METALON 20X20</t>
  </si>
  <si>
    <t>83.17.40</t>
  </si>
  <si>
    <t>PLACA 1,0X0,60M DUPLA FACE CH.GALV.26 EM CAVALETE</t>
  </si>
  <si>
    <t>83.17.41</t>
  </si>
  <si>
    <t>83.17.42</t>
  </si>
  <si>
    <t>PLACA 0,5X0,50M DUPLA FACE CH GALV.22 EM CAVALETE</t>
  </si>
  <si>
    <t>83.17.49</t>
  </si>
  <si>
    <t>PLACA TÁTIL BRAILLE ALUMÍNIO 7X4 CM (ANDARES:T,1,2)</t>
  </si>
  <si>
    <t>83.17.50</t>
  </si>
  <si>
    <t>CHAPINHA DE ALUMINIO/LATAO D=3CM C.NUMERO IMPRESSO</t>
  </si>
  <si>
    <t>83.17.51</t>
  </si>
  <si>
    <t>PLACA BRAILLE ALUMÍNIO 10X3 CM CORRIMÃO (INÍCIO/FIM)</t>
  </si>
  <si>
    <t>83.17.52</t>
  </si>
  <si>
    <t>PLACA TÁTIL BRAILLE EM ACRÍLICO 30X10 CM (ATÉ 3 PALAVRAS)</t>
  </si>
  <si>
    <t>83.17.53</t>
  </si>
  <si>
    <t>PLACA TÁTIL BRAILLE EM ACRÍLICO 30X10 CM (ATÉ 3 PALAVRAS COM SÍMBOLOS)</t>
  </si>
  <si>
    <t>83.17.54</t>
  </si>
  <si>
    <t>PLACA TÁTIL BRAILLE EM ACRÍLICO 30X10 CM (1 PALAVRA)</t>
  </si>
  <si>
    <t>83.17.57</t>
  </si>
  <si>
    <t>PLACA TÁTIL BRAILLE EM ALUMÍNIO 10X3 CM CORRIMÃO (EX: "ANDAR 2")</t>
  </si>
  <si>
    <t>83.17.65</t>
  </si>
  <si>
    <t>ANEL DE TEXTURA PARA CORRIMAO D &lt;=1 1/2" PLASTICO ABS PRETO OU CINZA</t>
  </si>
  <si>
    <t>83.17.66</t>
  </si>
  <si>
    <t>ANEL DE TEXTURA PARA CORRIMAO D &lt;=1 1/2" PLASTICO ABS CROMADO</t>
  </si>
  <si>
    <t>83.17.67</t>
  </si>
  <si>
    <t>ANEL DE TEXTURA PARA CORRIMAO D &lt;=1 1/2" BORRACHA FLEXÍVEL PRETO</t>
  </si>
  <si>
    <t>83.17.68</t>
  </si>
  <si>
    <t>FAIXA PARA DEGRAUS EM BORRACHA 3X20 CM AZUL/AMARELO/PRETO</t>
  </si>
  <si>
    <t>83.17.69</t>
  </si>
  <si>
    <t>FAIXA PARA DEGRAUS EM BORRACHA REFLETIVA 3X20 CM</t>
  </si>
  <si>
    <t>83.17.70</t>
  </si>
  <si>
    <t>FAIXA MORIM 6,00M X 0,80M EM TECIDO COMUM, EXCLUSIVE INSTALAÇÃO</t>
  </si>
  <si>
    <t>83.17.71</t>
  </si>
  <si>
    <t>PLACA DE IDENTIFICAÇÃO DE RESÍDUOS - PGRCC, CONFORME RESOLUÇÃO CONAMA-RDC Nº 275/2001, CONFECCIONADA EM LONA (TIPO BANNER) DIM. (30X30)CM</t>
  </si>
  <si>
    <t>83.18.01</t>
  </si>
  <si>
    <t>LONA PLÁSTICA PRETA - 150 MICRA</t>
  </si>
  <si>
    <t>83.18.02</t>
  </si>
  <si>
    <t>LONA PLÁSTICA PRETA - 200 MICRA</t>
  </si>
  <si>
    <t>83.18.03</t>
  </si>
  <si>
    <t>LONA REFORÇADA COM ILHÓS DE POLIETILENO PARA COBERTURA CAÇAMBA (4Mx4M), 300 MICRAS, PRETA OU LARANJA</t>
  </si>
  <si>
    <t>83.23.10</t>
  </si>
  <si>
    <t>KILOWATT/HORA B3 - DEMAIS CLASSES - INCLUSIVE ICMS</t>
  </si>
  <si>
    <t>KWH</t>
  </si>
  <si>
    <t>83.25.05</t>
  </si>
  <si>
    <t>MESA ESCRIT.2 GAV.(SIMPLES) PES DE METALON</t>
  </si>
  <si>
    <t>83.25.10</t>
  </si>
  <si>
    <t>MESA REDONDA D= 1,20M (SIMPLES)</t>
  </si>
  <si>
    <t>83.25.15</t>
  </si>
  <si>
    <t>CADEIRA ALMOFADADA FIXA SEM BRACO, ESTRUT. METALON</t>
  </si>
  <si>
    <t>83.25.28</t>
  </si>
  <si>
    <t>REFRIGERADOR COMPACTO FRIGOB. ELETROLUX 122L-RE120 OU EQUIVALENTE</t>
  </si>
  <si>
    <t>83.25.39</t>
  </si>
  <si>
    <t>ARQUIVO DE AÇO 4 GAVETAS, MODELO OFICIO</t>
  </si>
  <si>
    <t>83.25.40</t>
  </si>
  <si>
    <t>ARQUIVO DE ACO 3 GAVETAS, MODELO OFICIO</t>
  </si>
  <si>
    <t>83.25.43</t>
  </si>
  <si>
    <t>ESTANTE DE AÇO REFORÇADA COM 06 PRATELEIRAS (CARGA MÁXIMA 600KG)</t>
  </si>
  <si>
    <t>83.25.44</t>
  </si>
  <si>
    <t>ARMÁRIO ROUPEIRO DE AÇO GRANDE 8 PORTAS TIPO VESTIÁRIO</t>
  </si>
  <si>
    <t>83.25.45</t>
  </si>
  <si>
    <t>ARMARIO DE AÇO COM 2 PORTAS 170X72X40CM</t>
  </si>
  <si>
    <t>83.25.47</t>
  </si>
  <si>
    <t>ARMARIO PARA ROUPAS COM 4 PORTAS 200X72X40CM</t>
  </si>
  <si>
    <t>83.25.50</t>
  </si>
  <si>
    <t>AQUECEDOR PAR 25 MARMITAS 60X90CM - ELETRICO</t>
  </si>
  <si>
    <t>83.25.51</t>
  </si>
  <si>
    <t>SMARTPHONE</t>
  </si>
  <si>
    <t>83.25.52</t>
  </si>
  <si>
    <t>TRENA A LASER COM ALCANCE DE 50 METROS</t>
  </si>
  <si>
    <t>83.25.53</t>
  </si>
  <si>
    <t>TRENA DE LONA DE 20 METROS</t>
  </si>
  <si>
    <t>83.25.54</t>
  </si>
  <si>
    <t>IMPRESSORA MULTIFUNCIONAL A3</t>
  </si>
  <si>
    <t>83.25.55</t>
  </si>
  <si>
    <t>VENTILADOR DE MESA, 40CM, 3 VELOCIDADES</t>
  </si>
  <si>
    <t>83.30.01</t>
  </si>
  <si>
    <t>BASCULA P/ CAMINHÃO FORD CARGO 1519 OU 1319</t>
  </si>
  <si>
    <t>83.30.02</t>
  </si>
  <si>
    <t>TANQUE DE ACO PARA TRANSPORTE DE AGUA COM CAPACIDADE DE 6 M3 (INCLUI MONTAGEM, NAO INCLUI CAMINHAO)</t>
  </si>
  <si>
    <t>83.30.03</t>
  </si>
  <si>
    <t>TANQUE 10000L P/ CAMINHAO PIPA</t>
  </si>
  <si>
    <t>83.30.04</t>
  </si>
  <si>
    <t>CARROCERIA DE MADEIRA P/ CAMINHÃO FORD CARGO 1519 OU 1319</t>
  </si>
  <si>
    <t>83.30.20</t>
  </si>
  <si>
    <t>TRANSPORTE EM CAÇAMBA (5m³)</t>
  </si>
  <si>
    <t>83.40.01</t>
  </si>
  <si>
    <t>LIX.PLAST.50L C/SUPORTE MET. 5050-01.P MITRA/EQUIVALENTE</t>
  </si>
  <si>
    <t>83.40.02</t>
  </si>
  <si>
    <t>LIXEIRA RETANGULAR BASCULAVEL 35L C/SUPORTE METAL.</t>
  </si>
  <si>
    <t>83.40.03</t>
  </si>
  <si>
    <t>LIX.RETANG.INDIVIDUAL 80L 5080-01.P MITRA/EQUIVALENTE</t>
  </si>
  <si>
    <t>83.40.04</t>
  </si>
  <si>
    <t>LIX.BASCULA C/ 4X100L REF. 040100.0140 MITRA/EQUIVALENTE.</t>
  </si>
  <si>
    <t>83.40.05</t>
  </si>
  <si>
    <t>LIXEIRA INDIV. MET. C/SUPORTE BOJO OVAL BASCULAVEL</t>
  </si>
  <si>
    <t>83.40.06</t>
  </si>
  <si>
    <t>LIXEIRA PLÁSTICA COM TAMPA VAI E VEM CAP 100L P/ ORGÂNICOS</t>
  </si>
  <si>
    <t>83.40.07</t>
  </si>
  <si>
    <t>BOMBONA BOCA LARGA PARA RESÍDUOS CLASSE B - 100 LITROS</t>
  </si>
  <si>
    <t>83.40.08</t>
  </si>
  <si>
    <t>BIG BAG PARA RESÍDUOS COMUNS, CAP.APROXIMADA DE 1 M3, PADRÃO CLUB FARM OU EQUIVALENTE</t>
  </si>
  <si>
    <t>83.40.09</t>
  </si>
  <si>
    <t>CESTO COLETOR RESÍDUO LEVE METÁLICO CILINDRO DIÂMETRO 220 MM, PADRÃO SLU MC22</t>
  </si>
  <si>
    <t>83.40.10</t>
  </si>
  <si>
    <t>CESTO COLETOR RESÍDUO LEVE METÁLICO CILINDRO DIÂMETRO 250 MM PADRÃO SLU MC25</t>
  </si>
  <si>
    <t>83.40.11</t>
  </si>
  <si>
    <t>CESTO COLETOR DE RESÍDUO LEVE MQS</t>
  </si>
  <si>
    <t>83.40.12</t>
  </si>
  <si>
    <t>CESTO COLETOR DE RESÍDUO LEVE MQD</t>
  </si>
  <si>
    <t>83.41.01</t>
  </si>
  <si>
    <t>PAPEL HIGIÊNICO (ROLO)</t>
  </si>
  <si>
    <t>83.41.02</t>
  </si>
  <si>
    <t>SABONETE LÍQUIDO 250ML</t>
  </si>
  <si>
    <t>83.41.03</t>
  </si>
  <si>
    <t>ÁLCOOL EM GEL 420G 70° INPM</t>
  </si>
  <si>
    <t>83.41.04</t>
  </si>
  <si>
    <t>FITA DUPLA FACE TRANSFERIVEL VHB12MMX20M UNITARIO 3M OU EQUIVALENTE</t>
  </si>
  <si>
    <t>83.42.02</t>
  </si>
  <si>
    <t>TARUGO DELIMITADOR DE PROFUNDIDADE EM ESPUMA DE POLIETILENO DE BAIXA DENSIDADE 10 MM, CINZA REF 44073</t>
  </si>
  <si>
    <t>83.42.03</t>
  </si>
  <si>
    <t>PRIMER DE POLIURETANO REF 44074</t>
  </si>
  <si>
    <t>83.42.04</t>
  </si>
  <si>
    <t>PRIMER PARA MANTA ASFALTICA A BASE DE ASFALTO MODIFICADO DILUIDO EM SOLVENTE, APLICACAO A FRIO REF 511</t>
  </si>
  <si>
    <t>83.42.05</t>
  </si>
  <si>
    <t>SELANTE MONOCOMPONENTE A BASE DE SILICONE DE BAIXO MODULO, PARA JUNTAS DE PAVIMENTACAO REF 43142</t>
  </si>
  <si>
    <t>83.42.06</t>
  </si>
  <si>
    <t>MEMBRANA IMPERMEABILIZANTE A BASE DE POLIURETANO REF 43148</t>
  </si>
  <si>
    <t>83.42.07</t>
  </si>
  <si>
    <t>MEMBRANA IMPERMEABILIZANTE ACRILICA MONOCOMPONENTE REF 43147</t>
  </si>
  <si>
    <t>83.42.08</t>
  </si>
  <si>
    <t>ARGAMASSA POLIMERICA IMPERMEABILIZANTE SEMIFLEXIVEL, BICOMPONENTE (MEMBRANA IMPERMEABILIZANTE ACRILICA) REF 135</t>
  </si>
  <si>
    <t>83.42.09</t>
  </si>
  <si>
    <t>TELA DE POLIESTER PARA IMPERMEABILIZACAO REF 4030</t>
  </si>
  <si>
    <t>83.42.10</t>
  </si>
  <si>
    <t>MANTA LIQUIDA DE BASE ASFALTICA MODIFICADA COM A ADICAO DE ELASTOMEROS DILUIDOS EM SOLVENTE ORGANICO, APLICACAO A FRIO (MEMBRANA IMPERMEABILIZANTE ASFALTICA) REF 626</t>
  </si>
  <si>
    <t>83.42.11</t>
  </si>
  <si>
    <t>MANTA ASFALTICA ELASTOMERICA EM POLIESTER 3 MM, TIPO III, CLASSE B, ACABAMENTO PP (NBR 9952) REF 4014</t>
  </si>
  <si>
    <t>83.42.12</t>
  </si>
  <si>
    <t>MANTA ASFALTICA ELASTOMERICA EM POLIESTER 4 MM, TIPO III, CLASSE B, ACABAMENTO PP (NBR 9952) REF 4015</t>
  </si>
  <si>
    <t>83.42.13</t>
  </si>
  <si>
    <t>MANTA ASFALTICA ELASTOMERICA EM POLIESTER ALUMINIZADA 3 MM, TIPO III, CLASSE B (NBR 9952) REF 11621</t>
  </si>
  <si>
    <t>83.42.14</t>
  </si>
  <si>
    <t>ASFALTO MODIFICADO TIPO II - NBR 9910 (ASFALTO OXIDADO PARA IMPERMEABILIZACAO, COEFICIENTE DE PENETRACAO 20-35) REF 516</t>
  </si>
  <si>
    <t>84.20.01</t>
  </si>
  <si>
    <t>CONE DE SINALIZACAO EM PVC FLEXIVEL, H = 70 / 76 CM (NBR 15071)</t>
  </si>
  <si>
    <t>84.20.02</t>
  </si>
  <si>
    <t>CONE DE SINALIZACAO EM PVC RIGIDO COM FAIXA REFLETIVA, H = 70 / 76 CM</t>
  </si>
  <si>
    <t>84.20.03</t>
  </si>
  <si>
    <t>SINALIZADOR A LED C/ TRAVA ANTI-FURTO MONOLIGHT OU EQUIVALENTE</t>
  </si>
  <si>
    <t>84.20.20</t>
  </si>
  <si>
    <t>FITA ZEBRADA PARA SINALIZAÇAO ROLO DE 200M</t>
  </si>
  <si>
    <t>89.05.01</t>
  </si>
  <si>
    <t>SERVICO DE BOMBEAMENTO DE CONCRETO COM CONSUMO MINIMO DE 40 M3 REF 44535</t>
  </si>
  <si>
    <t>89.06.24</t>
  </si>
  <si>
    <t>CONCRETO USINADO FCK&gt;=15 MPA - BRITA 0 E 1 - SLUMP 10+-2</t>
  </si>
  <si>
    <t>89.06.27</t>
  </si>
  <si>
    <t>CONCRETO USINADO FCK&gt;=20 MPA - BRITA 0 E 1 - SLUMP 10+-2 REF 34492</t>
  </si>
  <si>
    <t>89.06.28</t>
  </si>
  <si>
    <t>CONCRETO USINADO FCK&gt;=25 MPA - BRITA 0 E 1 - SLUMP 10+-2 REF 34493</t>
  </si>
  <si>
    <t>89.06.30</t>
  </si>
  <si>
    <t>CONCRETO USINADO FCK&gt;=30 MPA - BRITA 0 E 1 - SLUMP 10+-2 REF 34494</t>
  </si>
  <si>
    <t>89.06.32</t>
  </si>
  <si>
    <t>CONCRETO USINADO FCK&gt;=40 MPA - BRITA 0 E 1 - SLUMP 10+-2 REF 34496</t>
  </si>
  <si>
    <t>89.07.52</t>
  </si>
  <si>
    <t>CONCRETO USINADO FCK&gt;=25 MPA - BRITA 0 E 1 - SLUMP 13+-3 CM CONSUMO MÍNIMO 280KG REF 38405</t>
  </si>
  <si>
    <t>89.07.63</t>
  </si>
  <si>
    <t>CONCRETO USINADO FCK&gt;=30 MPA - BRITA 0 E 1 - SLUMP 24+-2 CM CONSUMO MÍNIMO 400KG</t>
  </si>
  <si>
    <t>89.18.01</t>
  </si>
  <si>
    <t>MOBILIZAÇAO E DESMOB.DE TRADO P/ESTACA ESC.MECANIC</t>
  </si>
  <si>
    <t>89.18.04</t>
  </si>
  <si>
    <t>ESTACA BROCA MECANIZADA - PERFURAÇAO D= 40CM</t>
  </si>
  <si>
    <t>89.18.07</t>
  </si>
  <si>
    <t>ESTACA BROCA MECANIZADA - PERFURAÇAO D= 25CM</t>
  </si>
  <si>
    <t>89.18.08</t>
  </si>
  <si>
    <t>ESTACA BROCA MECANIZADA - PERFURAÇAO D= 60CM</t>
  </si>
  <si>
    <t>89.20.01</t>
  </si>
  <si>
    <t>MOBILIZACAO E DESMOB.DE EQUIPAMENTO ESTACA STRAUSS</t>
  </si>
  <si>
    <t>89.20.05</t>
  </si>
  <si>
    <t>CONFECCAO DE ESTACA STRAUSS D=250MM/320MM-25T/35T</t>
  </si>
  <si>
    <t>89.20.09</t>
  </si>
  <si>
    <t>CONFECÇÃO DE ESTACA STRAUSS D=380MM/420MM-55T/75T</t>
  </si>
  <si>
    <t>89.20.80</t>
  </si>
  <si>
    <t>MOBILIZACAO E DESMOBILIZACAO DE EQUIPAMENTO (RAIZ)</t>
  </si>
  <si>
    <t>89.20.84</t>
  </si>
  <si>
    <t>ESTACA RAIZ D=310MM SOLO EXCL. ARG. EXCL. ARMACAO</t>
  </si>
  <si>
    <t>89.20.88</t>
  </si>
  <si>
    <t>ESTACA RAIZ D=310MM ROCHA EXCL. ARG. EXCL. ARMACAO</t>
  </si>
  <si>
    <t>89.20.91</t>
  </si>
  <si>
    <t>LOCAÇÃO DE GRUPO GERADOR 80 A 125 KVA, MOTOR DIESEL, REBOCÁVEL, ACIONAMENTO MANUAL REF 3346</t>
  </si>
  <si>
    <t>89.20.94</t>
  </si>
  <si>
    <t>EXECUÇÃO DE PERFURAÇÃO ESTACA RAIZ D=20CM SOLO SEM PRESENÇA DE ROCHA</t>
  </si>
  <si>
    <t>89.20.95</t>
  </si>
  <si>
    <t>EXECUÇÃO DE PERFURAÇÃO ESTACA RAIZ D=40CM SOLO SEM PRESENÇA DE ROCHA</t>
  </si>
  <si>
    <t>89.20.96</t>
  </si>
  <si>
    <t>EXECUÇÃO DE PERFURAÇÃO ESTACA RAIZ D=45CM SOLO SEM PRESENÇA DE ROCHA</t>
  </si>
  <si>
    <t>89.20.97</t>
  </si>
  <si>
    <t>EXECUÇÃO DE PERFURAÇÃO ESTACA RAIZ D=20CM SOLO COM PRESENÇA DE ROCHA</t>
  </si>
  <si>
    <t>89.20.98</t>
  </si>
  <si>
    <t>EXECUÇÃO DE PERFURAÇÃO ESTACA RAIZ D=40CM SOLO COM PRESENÇA DE ROCHA</t>
  </si>
  <si>
    <t>89.20.99</t>
  </si>
  <si>
    <t>EXECUÇÃO DE PERFURAÇÃO ESTACA RAIZ D=45CM SOLO COM PRESENÇA DE ROCHA</t>
  </si>
  <si>
    <t>89.21.01</t>
  </si>
  <si>
    <t>MOBILIZAÇÃO E DESMOBILIZAÇÃO DE EQUIPAMENTO</t>
  </si>
  <si>
    <t>89.21.02</t>
  </si>
  <si>
    <t>EXECUÇÃO DE HELICE CONTINUA D= 30 CM</t>
  </si>
  <si>
    <t>89.21.04</t>
  </si>
  <si>
    <t>EXECUÇÃO DE HELICE CONTINUA D= 50 CM</t>
  </si>
  <si>
    <t>89.21.06</t>
  </si>
  <si>
    <t>EXECUÇÃO DE HELICE CONTINUA D= 70 CM</t>
  </si>
  <si>
    <t>89.21.07</t>
  </si>
  <si>
    <t>EXECUÇÃO DE HELICE CONTÍNUA D=80CM</t>
  </si>
  <si>
    <t>89.21.08</t>
  </si>
  <si>
    <t>EXECUÇÃO DE HELICE CONTÍNUA D=90CM</t>
  </si>
  <si>
    <t>89.34.06</t>
  </si>
  <si>
    <t>FORNECIMENTO DE GRAMA SAO CARLOS (AXONAPUS)</t>
  </si>
  <si>
    <t>89.34.07</t>
  </si>
  <si>
    <t>GRAMA ESMERALDA OU SAO CARLOS OU CURITIBANA, EM PLACAS, SEM PLANTIO REF 3322</t>
  </si>
  <si>
    <t>89.34.08</t>
  </si>
  <si>
    <t>MUDA DE RASTEIRA/FORRACAO, AMENDOIM RASTEIRO/ONZE HORAS/AZULZINHA/IMPATIENS OU EQUIVALENTE DA REGIAO REF 360</t>
  </si>
  <si>
    <t>89.34.30</t>
  </si>
  <si>
    <t>TERRA VEGETAL (GRANEL) REF 7253</t>
  </si>
  <si>
    <t>89.34.31</t>
  </si>
  <si>
    <t>89.34.32</t>
  </si>
  <si>
    <t>ADUBO MINERAL (10-10-10)</t>
  </si>
  <si>
    <t>89.34.33</t>
  </si>
  <si>
    <t>ADUBO MINERAL (4-14-8)</t>
  </si>
  <si>
    <t>89.34.34</t>
  </si>
  <si>
    <t>CALCÁRIO DOLOMITICO (ACIMA DE 1T)</t>
  </si>
  <si>
    <t>89.34.40</t>
  </si>
  <si>
    <t>ARVORE -SIBIPIRUNA-CAESLPINA PELTOHOROIDES H=2,50M</t>
  </si>
  <si>
    <t>89.34.42</t>
  </si>
  <si>
    <t>ARVORE - IPE ROSA - TABEBUIA AVELLANEDAE H= 2,50M</t>
  </si>
  <si>
    <t>89.34.44</t>
  </si>
  <si>
    <t>ARVORE-PAU FERRO-CAESALPINIA FERREA LEIOSCHYA 2,50</t>
  </si>
  <si>
    <t>89.34.46</t>
  </si>
  <si>
    <t>ARVORE - ACASSIA MINOSA- ACASSIA PODALYRIIFOLIA H= 2,50M</t>
  </si>
  <si>
    <t>89.34.48</t>
  </si>
  <si>
    <t>ARVORE - JACARANDA MIMOSO - CUSPIDIFOLIA H= 2,50M</t>
  </si>
  <si>
    <t>89.34.50</t>
  </si>
  <si>
    <t>89.34.52</t>
  </si>
  <si>
    <t>89.34.54</t>
  </si>
  <si>
    <t>89.34.60</t>
  </si>
  <si>
    <t>89.34.62</t>
  </si>
  <si>
    <t>89.34.70</t>
  </si>
  <si>
    <t>PALMEIRA - LICURI (ESTIPE &gt;= H= 2,50M)</t>
  </si>
  <si>
    <t>89.37.50</t>
  </si>
  <si>
    <t>POLIMENTO MECANICO PISO CONCRETO NIVELAMENTO LASER</t>
  </si>
  <si>
    <t>89.37.70</t>
  </si>
  <si>
    <t>CALCADA PORTUGUESA ASSENTADA</t>
  </si>
  <si>
    <t>89.45.10</t>
  </si>
  <si>
    <t>IMPERMEAB. INFILTRACAO CRISTALIZACAO POSITIVA(RES)</t>
  </si>
  <si>
    <t>89.45.28</t>
  </si>
  <si>
    <t>MANTA ASFALTICA PREFABRICADA TIPO3 E=4MM REF 4015</t>
  </si>
  <si>
    <t>89.50.02</t>
  </si>
  <si>
    <t>LOCAÇÃO CONTAINER 6,00X2,30X2,82M COM ISOLAMENTO TÉRMICO</t>
  </si>
  <si>
    <t>89.50.03</t>
  </si>
  <si>
    <t>LOCAÇÃO CONTAINER 6,00X2,30X2,82 M COM ISOLAMENTO TÉRMICO E SANITÁRIO</t>
  </si>
  <si>
    <t>89.50.08</t>
  </si>
  <si>
    <t>LOCAÇÃO CONTAINER 6,00X2,30X2,82 M COM ISOLAMENTO TÉRMICO E LAVATÓRIO</t>
  </si>
  <si>
    <t>89.50.09</t>
  </si>
  <si>
    <t>BANHEIRO QUIMICO 2 MANUT. 2 ROLOS PAPEL HIGIENICO</t>
  </si>
  <si>
    <t>89.50.10</t>
  </si>
  <si>
    <t>BANHEIRO QUÍMICO C/ SUPORTE SABONETE LÍQUIDO, LAVAT. C/ RESERVAT. DE ÁGUA, CABINE DE POLIETILENO, PORTA PAPEL HIGIÊNICO, PORTA PAPEL TOALHA, ANTIDERRAPANTE, LIVRE/OCUPADO PAPEL HIGIÊNICO, E LIMPEZA 2 VEZES POR SEMANA</t>
  </si>
  <si>
    <t>89.50.11</t>
  </si>
  <si>
    <t>LOCAÇÃO CONTAINER 6,00X2,30X2,82 M COM ISOLAMENTO TÉRMICO PARA VESTIÁRIO E SANITÁRIO - SIMPLES</t>
  </si>
  <si>
    <t>89.50.12</t>
  </si>
  <si>
    <t>LOCAÇÃO CONTAINER 6,00X2,30X2,82 M COM ISOLAMENTO TÉRMICO PARA VESTIÁRIO E SANITÁRIO - DUPLO</t>
  </si>
  <si>
    <t>89.50.13</t>
  </si>
  <si>
    <t>LOCAÇÃO CONTAINER 6,00X2,30X2,82 M COM ISOLAMENTO TÉRMICO PARA VESTIÁRIO E SANITÁRIO - TRIPLO</t>
  </si>
  <si>
    <t>89.50.14</t>
  </si>
  <si>
    <t>LOCAÇÃO CONTAINER 6,00X2,30X2,82 M COM ISOLAMENTO TÉRMICO PARA 2 VESTIÁRIOS E SANITÁRIOS</t>
  </si>
  <si>
    <t>89.50.20</t>
  </si>
  <si>
    <t>MOBILIZAÇAO DE CONTAINER</t>
  </si>
  <si>
    <t>89.50.21</t>
  </si>
  <si>
    <t>89.50.50</t>
  </si>
  <si>
    <t>LOCAÇÃO AR CONDICIONADO PARA CONTAINER</t>
  </si>
  <si>
    <t>89.51.01</t>
  </si>
  <si>
    <t>LICENÇA ANUAL DE AMBIENTE COMUM DE DADOS, TRIMBLE CONNECT BUSINESS OU EQUIVALENTE</t>
  </si>
  <si>
    <t>93.20.06</t>
  </si>
  <si>
    <t>NIVEL WILD N3 C/MICROMETRO (PRECISAO +/- 0,2 MM) OU EQUIVALENTE</t>
  </si>
  <si>
    <t>93.21.01</t>
  </si>
  <si>
    <t>ESTACAO TOTAL PRECISAO MINIMA 2MM ALCANCE &gt;=2500M</t>
  </si>
  <si>
    <t>93.21.03</t>
  </si>
  <si>
    <t>RECEPTOR GPS P/ SISTEMA GNSS L1/L2 - PAR</t>
  </si>
  <si>
    <t>93.21.04</t>
  </si>
  <si>
    <t xml:space="preserve">TERRÔMETRO 20 KO E RESISTIVIDADE DO SOLO </t>
  </si>
  <si>
    <t>93.22.02</t>
  </si>
  <si>
    <t>COMPUTADOR C/ PERIFÉRICOS - PROCESSADOR i5 (EQUIVALENTE OU SUPERIOR) 8GB, RAM, HD 1 TB, PLACA DE VIDEO 1 GB E WINDOWS 10</t>
  </si>
  <si>
    <t>93.22.09</t>
  </si>
  <si>
    <t>PACOTE OFFICE 2019 (SIMILAR OU SUPERIOR)</t>
  </si>
  <si>
    <t>ANO</t>
  </si>
  <si>
    <t>93.22.10</t>
  </si>
  <si>
    <t>AUTODESK AUTOCAD - 2016 (SIMILAR OU SUPERIOR)</t>
  </si>
  <si>
    <t>94.01.03</t>
  </si>
  <si>
    <t>COPIA XEROGRAFICA PRETO/BRANCO- FORMATO A2</t>
  </si>
  <si>
    <t>94.01.04</t>
  </si>
  <si>
    <t>COPIA XEROGRAFICA PRETO/BRANCO- FORMATO A1</t>
  </si>
  <si>
    <t>94.01.05</t>
  </si>
  <si>
    <t>COPIA XEROGRAFICA PRETO/BRANCO- FORMATO A0</t>
  </si>
  <si>
    <t>94.07.01</t>
  </si>
  <si>
    <t>XEROX  PRETO/BRANCO - FORMATO A4</t>
  </si>
  <si>
    <t>94.07.02</t>
  </si>
  <si>
    <t>XEROX PRETO/BRANCO - FORMATO A3</t>
  </si>
  <si>
    <t>94.09.11</t>
  </si>
  <si>
    <t>XEROX COLORIDO  FORMATO A4</t>
  </si>
  <si>
    <t>94.09.12</t>
  </si>
  <si>
    <t>XEROX COLORIDO  FORMATO A3</t>
  </si>
  <si>
    <t>94.11.01</t>
  </si>
  <si>
    <t>ENCADERNACAO A4 ACETATO, PVC/CROMICOTE, C/ESPIRAL</t>
  </si>
  <si>
    <t>94.12.02</t>
  </si>
  <si>
    <t>PLOTAGEM SULFITE FORMATO A3 MÍNIMO 75G/M2</t>
  </si>
  <si>
    <t>94.12.03</t>
  </si>
  <si>
    <t>PLOTAGEM SULFITE FORMATO A2 MÍNIMO 90G/M2</t>
  </si>
  <si>
    <t>94.12.04</t>
  </si>
  <si>
    <t>PLOTAGEM SULFITE FORMATO A1 MÍNIMO 90G/M2</t>
  </si>
  <si>
    <t>94.12.05</t>
  </si>
  <si>
    <t>PLOTAGEM SULFITE FORMATO A0 MÍNIMO 90G/M2</t>
  </si>
  <si>
    <t>94.12.07</t>
  </si>
  <si>
    <t>PLOTAGEM SULFITE FORMATO A1 EXTENDIDO MÍNIMO 90G/M2</t>
  </si>
  <si>
    <t>94.12.08</t>
  </si>
  <si>
    <t>PLOTAGEM SULFITE FORMATO A0 EXTENDIDO MÍNIMO 90G/M2</t>
  </si>
  <si>
    <t>94.15.01</t>
  </si>
  <si>
    <t>PLOTAGEM COLORIDA SULFITE FORMATO A4 MÍNIMO 75G/M2</t>
  </si>
  <si>
    <t>94.15.02</t>
  </si>
  <si>
    <t>PLOTAGEM COLORIDA SULFITE FORMATO A3 MÍNIMO 75G/M2</t>
  </si>
  <si>
    <t>94.15.03</t>
  </si>
  <si>
    <t>PLOTAGEM COLORIDA SULFITE FORMATO A2 MÍNIMO 90G/M2</t>
  </si>
  <si>
    <t>94.15.04</t>
  </si>
  <si>
    <t>PLOTAGEM COLORIDA SULFITE FORMATO A1 MÍNIMO 90G/M2</t>
  </si>
  <si>
    <t>94.15.05</t>
  </si>
  <si>
    <t>PLOTAGEM COLORIDA SULFITE FORMATO A0 MÍNIMO 90G/M2</t>
  </si>
  <si>
    <t>94.15.07</t>
  </si>
  <si>
    <t>PLOTAGEM COLORIDA SULFITE FORMATO A1 EXTENDIDO MÍNIMO 90G/M2</t>
  </si>
  <si>
    <t>94.15.08</t>
  </si>
  <si>
    <t>PLOTAGEM COLORIDA SULFITE FORMATO A0 EXTENDIDO MÍNIMO 90G/M2</t>
  </si>
  <si>
    <t>94.18.01</t>
  </si>
  <si>
    <t>DIGITALIZAÇÃO DE FORMATOS A0 (PDF OU EQUIVALENTE)</t>
  </si>
  <si>
    <t>94.18.02</t>
  </si>
  <si>
    <t>DIGITALIZAÇÃO DE FORMATOS A1 (PDF OU EQUIVALENTE)</t>
  </si>
  <si>
    <t>94.18.03</t>
  </si>
  <si>
    <t>DIGITALIZAÇÃO DE FORMATOS A2 (PDF OU EQUIVALENTE)</t>
  </si>
  <si>
    <t>94.18.04</t>
  </si>
  <si>
    <t xml:space="preserve">DIGITALIZAÇÃO DE FORMATO A4 (PDF OU EQUIVALENTE) </t>
  </si>
  <si>
    <t>94.18.05</t>
  </si>
  <si>
    <t>DVD 4,7 GB</t>
  </si>
  <si>
    <t>94.20.02</t>
  </si>
  <si>
    <t>ATOS COMUNS A REGISTRADORES E NOTÁRIOS - CERTIDÃO DE INTEIRO TEOR OU EM RESUMO, INDEPENDENTEMENTE DO NÚMERO DE FOLHAS, INCLUSIVE ISSQN DE 5% SOB OS EMOLUMENTOS</t>
  </si>
  <si>
    <t>94.20.03</t>
  </si>
  <si>
    <t>ATOS COMUNS A REGISTRADORES E NOTÁRIOS - CERTIDÃO EM RELATÓRIO CONFORME QUESITOS, INDEPENDENTEMENTE DO NÚMERO DE FOLHAS, INCLUSIVE ISSQN DE 5% SOB OS EMOLUMENTOS</t>
  </si>
  <si>
    <t>95.01.01</t>
  </si>
  <si>
    <t>MOBILIZAÇÃO, INSTALAÇÃO E DESMOBILIZAÇÃO, PARA EXECUÇÃO DE SONDAGEM À PERCUSSÃO (NBR 6484:2020)</t>
  </si>
  <si>
    <t>95.01.02</t>
  </si>
  <si>
    <t>PERFURAÇÃO DE SOLO SONDAGEM À PERCUSSÃO (NBR 6484:2020)</t>
  </si>
  <si>
    <t>95.01.03</t>
  </si>
  <si>
    <t>DESMONTAGEM, TRANSPORTE E MONTAGEM DE EQUIPAMENTOS DE SONDAGEM A PERCUSSÃO POR FURO</t>
  </si>
  <si>
    <t>95.02.01</t>
  </si>
  <si>
    <t>MOBILIZAÇÃO DE EQUIPAMENTOS DE SONDAGEM A TRADO (NBR 9603:2015) DN 20CM</t>
  </si>
  <si>
    <t>95.02.02</t>
  </si>
  <si>
    <t>PERFURAÇÃO DE SOLO SONDAGEM A TRADO (NBR 9603:2015) DN 20CM</t>
  </si>
  <si>
    <t>95.03.01</t>
  </si>
  <si>
    <t>POÇO DE INSPEÇÃO EM SOLO, SEÇÃO TRANSVERSAL MÍNIMA 100CM OU CIRCULAR 120CM (NBR 9604:2016)</t>
  </si>
  <si>
    <t>95.03.02</t>
  </si>
  <si>
    <t>SONDAGEM DE SOLO COM UTILIZAÇÃO DE PA E PICARETA</t>
  </si>
  <si>
    <t>95.06.01</t>
  </si>
  <si>
    <t>MOBILIZACAO E DESMOBILIZACAO - SONDAGEM ROTATIVA NW</t>
  </si>
  <si>
    <t>95.06.02</t>
  </si>
  <si>
    <t>INSTALACAO DE SONDAGEM ROTATIVA NW POR FURO</t>
  </si>
  <si>
    <t>95.06.03</t>
  </si>
  <si>
    <t>PERFURACAO EM SOLO COM SONDAGEM ROTATIVA NW</t>
  </si>
  <si>
    <t>95.06.04</t>
  </si>
  <si>
    <t>PERFURACAO DE SOLO COM COROA DE WIDIA SONDAGEM ROTATIVA NW</t>
  </si>
  <si>
    <t>95.06.05</t>
  </si>
  <si>
    <t>PERFURACAO COM COROA DIAMANTADA SONDAGEM ROTATIVA NW</t>
  </si>
  <si>
    <t>95.08.21</t>
  </si>
  <si>
    <t>RETIRADA DE AMOSTRA INDEFORMADA EM BLOCOS 30X30X30CM (NBR 9604:2016), PROFUNDIDADE = 2 A 3 M</t>
  </si>
  <si>
    <t>95.08.22</t>
  </si>
  <si>
    <t>RETIRADA DE AMOSTRA INDEFORMADA EM BLOCOS 30X30X30CM (NBR 9604:2016), PROFUNDIDADE = 1 A 2 M</t>
  </si>
  <si>
    <t>95.08.23</t>
  </si>
  <si>
    <t>RETIRADA DE AMOSTRA INDEFORMADA EM BLOCOS 30X30X30CM (NBR 9604:2016), PROFUNDIDADE ATÉ 1M</t>
  </si>
  <si>
    <t>96.01.03</t>
  </si>
  <si>
    <t>DETERMINAÇÃO DA DENSIDADE APARENTE E MASSA ESPECÍFICA APARENTE DE MISTURAS ASFALTICAS (NBR 15573:2012)</t>
  </si>
  <si>
    <t>96.01.05</t>
  </si>
  <si>
    <t>ENSAIO  PARA VERIFICAÇÃO DA ADESIVIDADE DE AGREGADO MIUDO AO LIGANTE BETUMINOSO (NBR 12584:2017)</t>
  </si>
  <si>
    <t>96.01.06</t>
  </si>
  <si>
    <t>DOSAGEM DE MISTURAS BETUMINOSAS A QUENTE PELO MÉTODO MARSHALL (DNER-ME 043/95)</t>
  </si>
  <si>
    <t>96.01.07</t>
  </si>
  <si>
    <t>DOSAGEM DE LAMA ASFALTICA CONFORME RECOMENDAÇÕES ISSA (DNIT 150/2010-ES)</t>
  </si>
  <si>
    <t>96.01.16</t>
  </si>
  <si>
    <t>DETERMINAÇÃO DA PENETRAÇÃO EM MATERIAIS ASFÁLTICOS (NBR 6576:2007)</t>
  </si>
  <si>
    <t>96.01.19</t>
  </si>
  <si>
    <t>DETERMINAÇÃO DO TEOR DE BETUME - PROCEDIMENTOS SOXHLET OU REFLUXO DUPLO (NBR 16208:2013) - SEM ENVIO DE AMOSTRA</t>
  </si>
  <si>
    <t>96.01.21</t>
  </si>
  <si>
    <t>DETERMINAÇÃO DO PONTO DE AMOLECIMENTO EM LIGANTES ASFÁLTICOS - MÉTODO DO ANEL E BOLA (NBR 6560:2016)</t>
  </si>
  <si>
    <t>96.01.28</t>
  </si>
  <si>
    <t>DETERMINAÇÃO DO EQUIVALENTE DE AREIA EM AGREGADOS MIUDOS (DNER-ME 054/97) (OU NBR 12052:92)</t>
  </si>
  <si>
    <t>96.01.29</t>
  </si>
  <si>
    <t>ENSAIO  PARA VERIFICAÇÃO DA ADESIVIDADE DE AGREGADO GRAUDO AO LIGANTE BETUMINOSO (NBR 12583:2017)</t>
  </si>
  <si>
    <t>97.01.01</t>
  </si>
  <si>
    <t>DETERMINAÇÃO DO TEOR DE UMIDADE DE SOLOS EM LABORATORIO (NBR 6457:2016 ANEXO A)</t>
  </si>
  <si>
    <t>97.01.03</t>
  </si>
  <si>
    <t>DETERMINAÇÃO DA MASSA ESPECÍFICA,  MASSA ESPECÍFICA APARENTE E ABSORÇÃO DE ÁGUA (NBR 6458:2016)</t>
  </si>
  <si>
    <t>97.01.04</t>
  </si>
  <si>
    <t>ANÁLISE GRANULOMETRICA DE SOLOS POR PENEIRAMENTO (NBR 7181:2016)</t>
  </si>
  <si>
    <t>97.01.05</t>
  </si>
  <si>
    <t>ANÁLISE GRANULOMETRICA DE SOLOS POR PENEIRAMENTO E SEDIMENTAÇÃO (NBR 7181:2016)</t>
  </si>
  <si>
    <t>97.01.06</t>
  </si>
  <si>
    <t>DETERMINAÇÃO DO LIMITE DE LIQUIDEZ DE SOLOS (NBR 6459:2017)</t>
  </si>
  <si>
    <t>97.01.07</t>
  </si>
  <si>
    <t>DETERMINAÇÃO DO LIMITE DE PLASTICIDADE DE SOLOS (NBR 7180:2016)</t>
  </si>
  <si>
    <t>97.01.08</t>
  </si>
  <si>
    <t>DETERMINAÇÃO DOS FATORES DE CONTRAÇÃO DE SOLOS (DNER-ME 087/94)</t>
  </si>
  <si>
    <t>97.01.09</t>
  </si>
  <si>
    <t>VERIFICAÇÃO DA COMPACTAÇÃO DO SOLO ENERGIA PROCTOR NORMAL (NBR 7182:2020) COM 05 CORPOS DE PROVA</t>
  </si>
  <si>
    <t>97.01.10</t>
  </si>
  <si>
    <t>VERIFICAÇÃO DA COMPACTAÇÃO DO SOLO ENERGIA PROCTOR INTERMEDIÁRIO (NBR 7182:2020) COM 05 CORPOS DE PROVA</t>
  </si>
  <si>
    <t>97.01.11</t>
  </si>
  <si>
    <t>VERIFICAÇÃO DA COMPACTAÇÃO DO SOLO ENERGIA PROCTOR MODIFICADO (NBR 7182:2020) COM 05 CORPOS DE PROVA</t>
  </si>
  <si>
    <t>97.01.12</t>
  </si>
  <si>
    <t>DETERMINAÇÃO DO ÍNDICE DE SUPORTE CALIFÓRNIA DE SOLOS (ISC OU CBR) COM 1 CORPO DE PROVA (NORMA DNIT 172/016-ME / NBR 9895:2017)</t>
  </si>
  <si>
    <t>97.01.13</t>
  </si>
  <si>
    <t>DETERMINAÇÃO DO ÍNDICE DE SUPORTE CALIFÓRNIA DE SOLOS (ISC OU CBR) COM 3 CORPOS DE PROVA (NORMA DNIT 172/016-ME / NBR 9895:2017)</t>
  </si>
  <si>
    <t>97.01.14</t>
  </si>
  <si>
    <t>DETERMINAÇÃO DO ÍNDICE DE SUPORTE CALIFÓRNIA DE SOLOS (ISC OU CBR) COM 5 CORPOS DE PROVA (NORMA DNIT 172/016-ME / NBR 9895:2017)</t>
  </si>
  <si>
    <t>97.01.15</t>
  </si>
  <si>
    <t>DETERMINAÇÃO DO EQUIVALENTE DE AREIA EM SOLO (DNER-ME 054/97 / NBR 12052:92)</t>
  </si>
  <si>
    <t>97.01.17</t>
  </si>
  <si>
    <t>DETERMINAÇÃO COLORIMÉTRICA DE IMPUREZAS ORGÂNICAS EM SOLOS (NBR NM 49:2001)</t>
  </si>
  <si>
    <t>97.01.18</t>
  </si>
  <si>
    <t>ENSAIO DE ADENSAMENTO DE SOLOS (DNER-IE 005/94 - NBR 16853:2020)</t>
  </si>
  <si>
    <t>97.01.20</t>
  </si>
  <si>
    <t>DETERMINAÇÃO DO COEFICIENTE DE PERMEABILIDADE DE SOLOS ARGILOSOS À CARGA VARIÁVEL (NBR 14545:2021)</t>
  </si>
  <si>
    <t>97.01.21</t>
  </si>
  <si>
    <t>DETERMINAÇÃO DO COEFICIENTE DE PERMEABILIDADE DE SOLOS GRANULARES À CARGA CONSTANTE (NBR 13292:2021)</t>
  </si>
  <si>
    <t>97.01.22</t>
  </si>
  <si>
    <t>DETERMINAÇÃO DA RESISTÊNCIA À COMPRESSÃO NÃO CONFINADA - SOLOS COESIVOS (NBR 12770:1992)</t>
  </si>
  <si>
    <t>97.01.23</t>
  </si>
  <si>
    <t>COMPRESSAO TRIAXIAL RAPIDO NÃO ADENSADO E NÃO DRENADO (Q/UU) MÍNIMO 3 CORPOS DE PROVA</t>
  </si>
  <si>
    <t>97.01.24</t>
  </si>
  <si>
    <t>COMPRESSAO TRIAXIAL RAPIDO NÃO ADENSADO E NÃO DRENADO (Q/UU) C/MEDIDAS DE PRESSAO NEUTRA MÍNIMO 3 CORPOS DE PROVA</t>
  </si>
  <si>
    <t>97.01.25</t>
  </si>
  <si>
    <t>COMPRESSAO TRIAXIAL RAPIDO PRE-ADENSADO E NÃO DRENADO (R/CIU) MÍNIMO 3 CORPOS DE PROVA</t>
  </si>
  <si>
    <t>97.01.26</t>
  </si>
  <si>
    <t>COMPRESSAO TRIAXIAL RAPIDO PRE-ADENSADO (R/CIU) C/MEDIDAS DE PRESSÃO NEUTRA MÍNIMO 3 CORPOS DE PROVA</t>
  </si>
  <si>
    <t>97.01.27</t>
  </si>
  <si>
    <t>COMPRESSAO TRIAXIAL RAPIDO PRE-ADENSADO SATURADO (R-SAT/CIU-SAT) MÍNIMO 3 CORPOS DE PROVA</t>
  </si>
  <si>
    <t>97.01.28</t>
  </si>
  <si>
    <t>COMPRESSAO TRIAXIAL RAPIDO PRE-ADENSADO SATURADO (R-SAT/CIU-SAT) C/MEDIDAS PRESSÃO NEUTRA MÍNIMO 3 CORPOS DE PROVA</t>
  </si>
  <si>
    <t>97.01.30</t>
  </si>
  <si>
    <t>COMPRESSAO TRIAXIAL LENTO SATURADO (CD) MÍNIMO 3 CORPOS DE PROVA</t>
  </si>
  <si>
    <t>97.01.31</t>
  </si>
  <si>
    <t>ENSAIO DE CISALHAMENTO DIRETO RAPIDO EM SOLOS (NBR ISO 12957-1:2013) MÍNIMO 3 CORPOS DE PROVA</t>
  </si>
  <si>
    <t>97.01.32</t>
  </si>
  <si>
    <t>CISALHAMENTO DIRETO RAPIDO SATURADO MÍNIMO 3 CORPOS DE PROVA</t>
  </si>
  <si>
    <t>97.01.33</t>
  </si>
  <si>
    <t>CISALHAMENTO DIRETO RAPIDO PRE-ADENSADO MÍNIMO 3 CORPOS DE PROVA</t>
  </si>
  <si>
    <t>97.01.34</t>
  </si>
  <si>
    <t>CISALHAMENTO DIRETO RAPIDO SATURADO PRE-ADENSADO MÍNIMO 3 CORPOS DE PROVA</t>
  </si>
  <si>
    <t>97.01.35</t>
  </si>
  <si>
    <t>CISALHAMENTO DIRETO LENTO MÍNIMO 3 CORPOS DE PROVA</t>
  </si>
  <si>
    <t>97.01.36</t>
  </si>
  <si>
    <t>CISALHAMENTO DIRETO LENTO SATURADO MÍNIMO 3 CORPOS DE PROVA</t>
  </si>
  <si>
    <t>97.02.01</t>
  </si>
  <si>
    <t>DETERMINAÇÃO DA COMPOSIÇÃO GRANULOMÉTRICA - AGREGADOS (NBR NM 248:2003)</t>
  </si>
  <si>
    <t>97.02.02</t>
  </si>
  <si>
    <t>DETERMINAÇÃO DO TEOR DE ARGILA EM TORRÕES - AGREGADOS (NBR 7218:2010)</t>
  </si>
  <si>
    <t>97.02.03</t>
  </si>
  <si>
    <t>DETERMINAÇÃO DO MATERIAL FINO QUE PASSA PELA PENEIRA 75 µm POR LAVAGEM (NBR 16973:2021)</t>
  </si>
  <si>
    <t>97.02.04</t>
  </si>
  <si>
    <t>DETERMINAÇÃO COLORIMÉTRICA DE IMPUREZAS ORGÂNICAS EM AGREGADO MIÚDO (NBR NM 49:2001)</t>
  </si>
  <si>
    <t>97.02.05</t>
  </si>
  <si>
    <t>DETERMINAÇÃO DA MASSA UNITÁRIA E DO VOLUME DE VAZIOS - AGREGADOS (NBR 16972:2021)</t>
  </si>
  <si>
    <t>97.02.06</t>
  </si>
  <si>
    <t>DETERMINAÇÃO DA MASSA ESPECÍFICA DE AGREGADOS MIUDOS POR MEIO DO FRASCO CHAPMAN (DNER-ME 194/98)</t>
  </si>
  <si>
    <t>97.02.07</t>
  </si>
  <si>
    <t>DETERMINAÇÃO DO INDICE DE DESEMPENHO DE AGREGADO MIÚDO CONTENDO IMPUREZAS ORGÂNICAS (NBR 7221:2012)</t>
  </si>
  <si>
    <t>97.02.08</t>
  </si>
  <si>
    <t>DETERMINAÇÃO DA CURVA DE INCHAMENTO DE AGREGADO MIUDO (NBR 6467:2009)</t>
  </si>
  <si>
    <t>97.02.09</t>
  </si>
  <si>
    <t>DETERMINAÇÃO DA RESISTÊNCIA DE AGREGADO GRAÚDO AO DESGASTE POR ABRASÃO - LOS ANGELES (NBR 16974:2021)</t>
  </si>
  <si>
    <t>97.02.12</t>
  </si>
  <si>
    <t>DETERMINAÇÃO DO INDICE DE FORMA PELO MÉTODO DO PAQUÍMETRO (NBR 7809:2019)</t>
  </si>
  <si>
    <t>97.02.13</t>
  </si>
  <si>
    <t>AVALIAÇÃO DA DURABILIDADE DE AGREGADOS PELO EMPREGO DE SOLUÇÕES DE SULFATO DE SÓDIO OU DE MAGNÉSIO (DNER-ME 089/94)</t>
  </si>
  <si>
    <t>98.03.01</t>
  </si>
  <si>
    <t>DETERMINAÇÃO DA RESISTÊNCIA À COMPRESSÃO DA ARGAMASSA (NBR 16868:2020)</t>
  </si>
  <si>
    <t>98.03.03</t>
  </si>
  <si>
    <t>DOSAGEM RACIONAL DE ARGAMASSA EM PESO E/OU VOLUME</t>
  </si>
  <si>
    <t>98.03.04</t>
  </si>
  <si>
    <t>DETERMINAÇÃO DA RESISTÊNCIA À TRAÇÃO POR COMPRESSÃO DIAMETRAL DE CORPOS DE PROVA CILÍNDRICOS EM ARGAMASSA (NBR 7222:2011)</t>
  </si>
  <si>
    <t>98.04.01</t>
  </si>
  <si>
    <t>DOSAGEM RACIONAL DE CONCRETO EM PESO E/OU VOLUME</t>
  </si>
  <si>
    <t>98.04.02</t>
  </si>
  <si>
    <t>VERIFICAÇÃO E AJUSTE DO TRAÇO DE CONCRETO</t>
  </si>
  <si>
    <t>98.04.03</t>
  </si>
  <si>
    <t>DETERMINAÇÃO DA RESISTÊNCIA À COMPRESSÃO DE CORPOS DE PROVA CILÍNDRICOS DE CONCRETO - CURA, FACEAMENTO E ROMPIMENTO (NBR 5739:2018)</t>
  </si>
  <si>
    <t>98.04.04</t>
  </si>
  <si>
    <t>DETERMINAÇÃO DA RESISTÊNCIA À COMPRESSÃO DE CORPOS DE PROVA CILÍNDRICOS DE CONCRETO - MOLDAGEM, TRANSPORTE, CURA, FACEAMENTO E ROMPIMENTO (NBR 5739:2018)</t>
  </si>
  <si>
    <t>98.04.05</t>
  </si>
  <si>
    <t>DETERMINAÇÃO DA RESISTÊNCIA TRAÇÃO POR COMPRESSÃO DIAMETRAL DE CORPOS DE PROVA CILÍNDRICOS EM CONCRETO (NBR 7222:2011)</t>
  </si>
  <si>
    <t>98.04.07</t>
  </si>
  <si>
    <t>DETERMINAÇÃO DA CONSISTÊNCIA DO CONCRETO PELO ABATIMENTO DO TRONCO DE CONE - SLUMP TEST (NBR 16889:2020)</t>
  </si>
  <si>
    <t>98.04.08</t>
  </si>
  <si>
    <t>AVALIAÇÃO DA DUREZA SUPERFICIAL PELO ESCLERÔMETRO - CONCRETO ENDURECIDO (NBR 7584:2012)</t>
  </si>
  <si>
    <t>98.04.09</t>
  </si>
  <si>
    <t>EXTRAÇAO, PREPARO, ENSAIO E ANALISE DE TESTEMUNHO D=3" EM ESTRUTURA DE CONCRETO (NBR 7680-1:2015)</t>
  </si>
  <si>
    <t>98.04.10</t>
  </si>
  <si>
    <t>EXTRAÇAO, PREPARO, ENSAIO E ANALISE DE TESTEMUNHO D=4" EM ESTRUTURA DE CONCRETO (NBR 7680-1:2015)</t>
  </si>
  <si>
    <t>99.01.01</t>
  </si>
  <si>
    <t>ENSAIO DE TRAÇÃO E DESBITOLAMENTO EM BARRAS DE AÇO D &lt;= 16 MM - TEMPERATURA AMBIENTE (NBR 6892-1:2013)</t>
  </si>
  <si>
    <t>CP</t>
  </si>
  <si>
    <t>99.01.02</t>
  </si>
  <si>
    <t>ENSAIO DE TRAÇÃO E DESBITOLAMENTO EM BARRAS DE AÇO 16 &lt; D &lt;= 25 MM - TEMPERATURA AMBIENTE (NBR 6892-1:2013)</t>
  </si>
  <si>
    <t>99.01.03</t>
  </si>
  <si>
    <t>ENSAIO DE TRAÇÃO E DESBITOLAMENTO EM BARRAS DE AÇO D &gt; 25 MM - TEMPERATURA AMBIENTE (NBR 6892-1:2013)</t>
  </si>
  <si>
    <t>99.01.04</t>
  </si>
  <si>
    <t>ENSAIO DE DOBRAMENTO SEMI-GUIADO EM BARRAS DE AÇO (NBR 7438:2016)</t>
  </si>
  <si>
    <t>99.02.01</t>
  </si>
  <si>
    <t>ENSAIO DE RESISTÊNCIA À COMPRESSÃO EM BLOCO DE CONCRETO (NBR 12118:2014)</t>
  </si>
  <si>
    <t>99.02.02</t>
  </si>
  <si>
    <t>ENSAIO DE ANÁLISE DIMENSIONAL, ABSORÇÃO E  ÁREA LIQUIDA EM BLOCO DE CONCRETO (NBR 12118:2014)</t>
  </si>
  <si>
    <t>TABELA MENSAL DE PREÇO UNITÁRIO</t>
  </si>
  <si>
    <t>MÊS DE REFERÊNCIA: 01/24</t>
  </si>
  <si>
    <t>Onerada  SEM BDI</t>
  </si>
  <si>
    <t>DEMOLIÇAO DE CONCRETO SIMPLES INCLUSIVE AFASTAMENTO  - COM EQUIPAMENTO ELETRICO</t>
  </si>
  <si>
    <t>REMOÇAO DE MEIO-FIO PREMOLDADO DE CONCRETO</t>
  </si>
  <si>
    <t>CARGA DE MATERIAL DEMOLIDO SOBRE CAMINHAO - MECANICA</t>
  </si>
  <si>
    <t>ATERRO COMPACTADO COM ROLO VIBRATORIO</t>
  </si>
  <si>
    <t>ATERRO COMPACTADO - COM PLACA VIBRATORIA</t>
  </si>
  <si>
    <t>ESCAVAÇAO MANUAL DE VALAS H &lt;= 1,5 M</t>
  </si>
  <si>
    <t>REGULARIZAÇAO E COMPACTAÇAO DE TERRENO - COM PLACA VIBRATORIA</t>
  </si>
  <si>
    <t>CUMEEIRA CERAMICA</t>
  </si>
  <si>
    <t>POSTE GALVANIZADO ESCALONADO RETO ENGASTADO HT=4,5M / HL=3,8M /B=89MM /DT=60,3MM PADRAO CEMIG</t>
  </si>
  <si>
    <t>PISO DE LADRILHO HIDRAULICO 20 X 20 CM, TATIL EM COR AMARELA/VERMELHA</t>
  </si>
  <si>
    <t>DESCIDA D'AGUA TIPO DEGRAU - PADRAO SUDECAP - D=  500 MM</t>
  </si>
  <si>
    <t>Carmo do Cajuru/MG</t>
  </si>
  <si>
    <t>Projeto: REVITALIZAÇÃO DA QUADRA DO LÍBANO</t>
  </si>
  <si>
    <t xml:space="preserve">   VINICIUS ALVES CAMARGOS</t>
  </si>
  <si>
    <t xml:space="preserve"> PREFEITO MUNICIPAL</t>
  </si>
  <si>
    <t xml:space="preserve">BRUNO MACIEL SOUZA QUEIROZ                                 </t>
  </si>
  <si>
    <t xml:space="preserve">                            </t>
  </si>
  <si>
    <t xml:space="preserve">ENGENHEIRO CIVIL - CREA: 311.050/D        </t>
  </si>
  <si>
    <t>PREFEITO MUNICIPAL</t>
  </si>
  <si>
    <t>VINICIUS ALVES CAMARGOS</t>
  </si>
  <si>
    <t xml:space="preserve">                              </t>
  </si>
  <si>
    <t>BRUNO MACIEL SOUZA QUEIROZ</t>
  </si>
  <si>
    <t xml:space="preserve">      </t>
  </si>
  <si>
    <t xml:space="preserve">ENGENHEIRO CIVIL - CREA: 311.050/D  </t>
  </si>
  <si>
    <t>VINICIUS ALVES CAMARGOS                                               BRUNO MACIEL SOUZA QUEIROZ</t>
  </si>
  <si>
    <t xml:space="preserve">           PREFEITO MUNICIPAL                                                  ENGENHEIRO CIVIL - CREA: 311.050/D  </t>
  </si>
</sst>
</file>

<file path=xl/styles.xml><?xml version="1.0" encoding="utf-8"?>
<styleSheet xmlns="http://schemas.openxmlformats.org/spreadsheetml/2006/main">
  <numFmts count="22">
    <numFmt numFmtId="164" formatCode="_-* #,##0.00_-;\-* #,##0.00_-;_-* \-??_-;_-@_-"/>
    <numFmt numFmtId="165" formatCode="_-&quot;R$&quot;* #,##0.00_-;&quot;-R$&quot;* #,##0.00_-;_-&quot;R$&quot;* \-??_-;_-@_-"/>
    <numFmt numFmtId="166" formatCode="d/m/yyyy"/>
    <numFmt numFmtId="167" formatCode="&quot;R$ &quot;#,##0.00"/>
    <numFmt numFmtId="168" formatCode="0.000%"/>
    <numFmt numFmtId="169" formatCode="_-&quot;R$ &quot;* #,##0.00_-;&quot;-R$ &quot;* #,##0.00_-;_-&quot;R$ &quot;* \-??_-;_-@_-"/>
    <numFmt numFmtId="170" formatCode="0.0000%"/>
    <numFmt numFmtId="171" formatCode="&quot;R$&quot;#,##0.00"/>
    <numFmt numFmtId="172" formatCode="0.0%"/>
    <numFmt numFmtId="173" formatCode="[$R$ -416]#,##0.00"/>
    <numFmt numFmtId="174" formatCode="_-* #,##0.0000_-;\-* #,##0.0000_-;_-* \-??_-;_-@"/>
    <numFmt numFmtId="175" formatCode="dddd&quot;, &quot;d&quot; de &quot;mmmm&quot; de &quot;yyyy"/>
    <numFmt numFmtId="176" formatCode="h:mm;@"/>
    <numFmt numFmtId="177" formatCode="&quot;VERDADEIRO&quot;;&quot;VERDADEIRO&quot;;&quot;FALSO&quot;"/>
    <numFmt numFmtId="178" formatCode="0.0000000000000"/>
    <numFmt numFmtId="179" formatCode="&quot;R$&quot;#,##0.00;[Red]&quot;-R$&quot;#,##0.00"/>
    <numFmt numFmtId="180" formatCode="0000"/>
    <numFmt numFmtId="181" formatCode="00000"/>
    <numFmt numFmtId="182" formatCode="00"/>
    <numFmt numFmtId="183" formatCode="000"/>
    <numFmt numFmtId="184" formatCode="0.0000"/>
    <numFmt numFmtId="185" formatCode="#,##0.0000"/>
  </numFmts>
  <fonts count="68">
    <font>
      <sz val="11"/>
      <color rgb="FF000000"/>
      <name val="Arial"/>
      <charset val="1"/>
    </font>
    <font>
      <sz val="11"/>
      <color theme="1"/>
      <name val="Calibri"/>
      <family val="2"/>
      <charset val="1"/>
    </font>
    <font>
      <sz val="10"/>
      <name val="Arial"/>
      <family val="2"/>
      <charset val="1"/>
    </font>
    <font>
      <sz val="11"/>
      <color rgb="FF000000"/>
      <name val="Arial"/>
      <family val="2"/>
      <charset val="1"/>
    </font>
    <font>
      <sz val="11"/>
      <color theme="1"/>
      <name val="Arial"/>
      <family val="2"/>
      <charset val="1"/>
    </font>
    <font>
      <b/>
      <sz val="16"/>
      <color theme="1"/>
      <name val="Calibri"/>
      <family val="2"/>
      <charset val="1"/>
    </font>
    <font>
      <sz val="20"/>
      <color theme="1"/>
      <name val="Times New Roman"/>
      <family val="1"/>
      <charset val="1"/>
    </font>
    <font>
      <sz val="12"/>
      <color theme="1"/>
      <name val="Calibri"/>
      <family val="2"/>
      <charset val="1"/>
    </font>
    <font>
      <b/>
      <sz val="12"/>
      <color theme="1"/>
      <name val="Calibri"/>
      <family val="2"/>
      <charset val="1"/>
    </font>
    <font>
      <sz val="12"/>
      <name val="Calibri"/>
      <family val="2"/>
      <charset val="1"/>
    </font>
    <font>
      <b/>
      <sz val="12"/>
      <color theme="0"/>
      <name val="Calibri"/>
      <family val="2"/>
      <charset val="1"/>
    </font>
    <font>
      <b/>
      <sz val="11"/>
      <color theme="1"/>
      <name val="Calibri"/>
      <family val="2"/>
      <charset val="1"/>
    </font>
    <font>
      <b/>
      <sz val="11"/>
      <color rgb="FF000000"/>
      <name val="Calibri"/>
      <family val="2"/>
      <charset val="1"/>
    </font>
    <font>
      <sz val="11"/>
      <color rgb="FF000000"/>
      <name val="Calibri"/>
      <family val="2"/>
      <charset val="1"/>
    </font>
    <font>
      <sz val="11"/>
      <name val="Calibri"/>
      <family val="2"/>
      <charset val="1"/>
    </font>
    <font>
      <b/>
      <sz val="11"/>
      <color theme="1"/>
      <name val="Arial"/>
      <family val="2"/>
      <charset val="1"/>
    </font>
    <font>
      <b/>
      <sz val="11"/>
      <name val="Arial"/>
      <family val="2"/>
      <charset val="1"/>
    </font>
    <font>
      <sz val="11"/>
      <name val="Arial"/>
      <family val="2"/>
      <charset val="1"/>
    </font>
    <font>
      <sz val="9"/>
      <color theme="1"/>
      <name val="Calibri"/>
      <family val="2"/>
      <charset val="1"/>
    </font>
    <font>
      <b/>
      <sz val="9"/>
      <color theme="1"/>
      <name val="Calibri"/>
      <family val="2"/>
      <charset val="1"/>
    </font>
    <font>
      <sz val="16"/>
      <color theme="1"/>
      <name val="Times New Roman"/>
      <family val="1"/>
      <charset val="1"/>
    </font>
    <font>
      <b/>
      <sz val="20"/>
      <color theme="1"/>
      <name val="Calibri"/>
      <family val="2"/>
      <charset val="1"/>
    </font>
    <font>
      <u/>
      <sz val="11"/>
      <color theme="10"/>
      <name val="Arial"/>
      <family val="2"/>
      <charset val="1"/>
    </font>
    <font>
      <sz val="14"/>
      <color theme="1"/>
      <name val="Times New Roman"/>
      <family val="1"/>
      <charset val="1"/>
    </font>
    <font>
      <b/>
      <sz val="14"/>
      <color theme="1"/>
      <name val="Calibri"/>
      <family val="2"/>
      <charset val="1"/>
    </font>
    <font>
      <b/>
      <sz val="12"/>
      <name val="Calibri"/>
      <family val="2"/>
      <charset val="1"/>
    </font>
    <font>
      <sz val="10"/>
      <color theme="1"/>
      <name val="Calibri"/>
      <family val="2"/>
      <charset val="1"/>
    </font>
    <font>
      <b/>
      <sz val="14"/>
      <color theme="0"/>
      <name val="Calibri"/>
      <family val="2"/>
      <charset val="1"/>
    </font>
    <font>
      <b/>
      <sz val="14"/>
      <color theme="1"/>
      <name val="Arial"/>
      <family val="2"/>
      <charset val="1"/>
    </font>
    <font>
      <b/>
      <sz val="11"/>
      <name val="Calibri"/>
      <family val="2"/>
      <charset val="1"/>
    </font>
    <font>
      <sz val="12"/>
      <color theme="1"/>
      <name val="Times New Roman"/>
      <family val="1"/>
      <charset val="1"/>
    </font>
    <font>
      <b/>
      <sz val="10"/>
      <name val="Arial"/>
      <family val="2"/>
      <charset val="1"/>
    </font>
    <font>
      <b/>
      <sz val="11"/>
      <color rgb="FF000000"/>
      <name val="Arial"/>
      <family val="2"/>
      <charset val="1"/>
    </font>
    <font>
      <i/>
      <u/>
      <sz val="12"/>
      <name val="Calibri"/>
      <family val="2"/>
      <charset val="1"/>
    </font>
    <font>
      <i/>
      <sz val="12"/>
      <name val="Calibri"/>
      <family val="2"/>
      <charset val="1"/>
    </font>
    <font>
      <b/>
      <sz val="12"/>
      <color rgb="FF000000"/>
      <name val="Calibri"/>
      <family val="2"/>
      <charset val="1"/>
    </font>
    <font>
      <b/>
      <sz val="10"/>
      <color theme="1"/>
      <name val="Calibri"/>
      <family val="2"/>
      <charset val="1"/>
    </font>
    <font>
      <sz val="12"/>
      <color rgb="FF000000"/>
      <name val="Calibri"/>
      <family val="2"/>
      <charset val="1"/>
    </font>
    <font>
      <sz val="20"/>
      <name val="Times New Roman"/>
      <family val="1"/>
      <charset val="1"/>
    </font>
    <font>
      <b/>
      <sz val="20"/>
      <name val="Calibri"/>
      <family val="2"/>
      <charset val="1"/>
    </font>
    <font>
      <sz val="14"/>
      <name val="Times New Roman"/>
      <family val="1"/>
      <charset val="1"/>
    </font>
    <font>
      <b/>
      <sz val="14"/>
      <name val="Calibri"/>
      <family val="2"/>
      <charset val="1"/>
    </font>
    <font>
      <sz val="10"/>
      <color theme="1"/>
      <name val="Arial"/>
      <family val="2"/>
      <charset val="1"/>
    </font>
    <font>
      <b/>
      <sz val="9"/>
      <color theme="1"/>
      <name val="Arial"/>
      <family val="2"/>
      <charset val="1"/>
    </font>
    <font>
      <sz val="8"/>
      <color theme="1"/>
      <name val="Arial"/>
      <family val="2"/>
      <charset val="1"/>
    </font>
    <font>
      <sz val="9"/>
      <color theme="1"/>
      <name val="Arial"/>
      <family val="2"/>
      <charset val="1"/>
    </font>
    <font>
      <b/>
      <sz val="20"/>
      <color theme="1"/>
      <name val="Arial"/>
      <family val="2"/>
      <charset val="1"/>
    </font>
    <font>
      <b/>
      <sz val="9"/>
      <color theme="4" tint="-0.499984740745262"/>
      <name val="Arial"/>
      <family val="2"/>
      <charset val="1"/>
    </font>
    <font>
      <sz val="11"/>
      <color theme="4" tint="-0.499984740745262"/>
      <name val="Calibri"/>
      <family val="2"/>
      <charset val="1"/>
    </font>
    <font>
      <sz val="10"/>
      <color theme="4" tint="-0.499984740745262"/>
      <name val="Arial"/>
      <family val="2"/>
      <charset val="1"/>
    </font>
    <font>
      <sz val="8"/>
      <color theme="4" tint="-0.499984740745262"/>
      <name val="Arial"/>
      <family val="2"/>
      <charset val="1"/>
    </font>
    <font>
      <sz val="10"/>
      <name val="Courier New"/>
      <family val="3"/>
      <charset val="1"/>
    </font>
    <font>
      <sz val="10"/>
      <color theme="4" tint="-0.249977111117893"/>
      <name val="Arial"/>
      <family val="2"/>
      <charset val="1"/>
    </font>
    <font>
      <sz val="4"/>
      <color theme="4" tint="-0.499984740745262"/>
      <name val="Arial"/>
      <family val="2"/>
      <charset val="1"/>
    </font>
    <font>
      <b/>
      <sz val="7"/>
      <color theme="1"/>
      <name val="Arial"/>
      <family val="2"/>
      <charset val="1"/>
    </font>
    <font>
      <sz val="7"/>
      <color theme="1"/>
      <name val="Arial"/>
      <family val="2"/>
      <charset val="1"/>
    </font>
    <font>
      <sz val="6"/>
      <color theme="1"/>
      <name val="Arial"/>
      <family val="2"/>
      <charset val="1"/>
    </font>
    <font>
      <sz val="8"/>
      <color theme="4" tint="-0.249977111117893"/>
      <name val="Arial"/>
      <family val="2"/>
      <charset val="1"/>
    </font>
    <font>
      <sz val="6"/>
      <color theme="4" tint="-0.249977111117893"/>
      <name val="Arial"/>
      <family val="2"/>
      <charset val="1"/>
    </font>
    <font>
      <b/>
      <sz val="12"/>
      <color theme="1"/>
      <name val="Arial"/>
      <family val="2"/>
      <charset val="1"/>
    </font>
    <font>
      <sz val="12"/>
      <color theme="1"/>
      <name val="Arial"/>
      <family val="2"/>
      <charset val="1"/>
    </font>
    <font>
      <sz val="11"/>
      <color rgb="FF000000"/>
      <name val="Arial"/>
      <charset val="1"/>
    </font>
    <font>
      <sz val="11"/>
      <color rgb="FF000000"/>
      <name val="Arial4"/>
      <charset val="1"/>
    </font>
    <font>
      <b/>
      <sz val="12"/>
      <color rgb="FF000000"/>
      <name val="Arial2"/>
      <charset val="1"/>
    </font>
    <font>
      <sz val="12"/>
      <color rgb="FF000000"/>
      <name val="Arial2"/>
      <charset val="1"/>
    </font>
    <font>
      <b/>
      <sz val="12"/>
      <color rgb="FF000000"/>
      <name val="Arial"/>
      <family val="2"/>
      <charset val="1"/>
    </font>
    <font>
      <sz val="8"/>
      <color rgb="FF000000"/>
      <name val="Arial4"/>
      <charset val="1"/>
    </font>
    <font>
      <sz val="12"/>
      <color rgb="FF000000"/>
      <name val="Arial"/>
      <family val="2"/>
      <charset val="1"/>
    </font>
  </fonts>
  <fills count="20">
    <fill>
      <patternFill patternType="none"/>
    </fill>
    <fill>
      <patternFill patternType="gray125"/>
    </fill>
    <fill>
      <patternFill patternType="solid">
        <fgColor theme="0"/>
        <bgColor rgb="FFF2F2F2"/>
      </patternFill>
    </fill>
    <fill>
      <patternFill patternType="solid">
        <fgColor rgb="FF5C8AF0"/>
        <bgColor rgb="FF808080"/>
      </patternFill>
    </fill>
    <fill>
      <patternFill patternType="solid">
        <fgColor rgb="FFF2F2F2"/>
        <bgColor rgb="FFE6E6E6"/>
      </patternFill>
    </fill>
    <fill>
      <patternFill patternType="solid">
        <fgColor rgb="FFA3D0F9"/>
        <bgColor rgb="FFBFBFBF"/>
      </patternFill>
    </fill>
    <fill>
      <patternFill patternType="solid">
        <fgColor theme="0" tint="-0.34998626667073579"/>
        <bgColor rgb="FFA5A5A5"/>
      </patternFill>
    </fill>
    <fill>
      <patternFill patternType="solid">
        <fgColor rgb="FF0070C0"/>
        <bgColor rgb="FF0563C1"/>
      </patternFill>
    </fill>
    <fill>
      <patternFill patternType="solid">
        <fgColor theme="0" tint="-0.14999847407452621"/>
        <bgColor rgb="FFD8D8D8"/>
      </patternFill>
    </fill>
    <fill>
      <patternFill patternType="solid">
        <fgColor rgb="FFBFBFBF"/>
        <bgColor rgb="FFD3D3D3"/>
      </patternFill>
    </fill>
    <fill>
      <patternFill patternType="solid">
        <fgColor theme="1"/>
        <bgColor rgb="FF010000"/>
      </patternFill>
    </fill>
    <fill>
      <patternFill patternType="solid">
        <fgColor rgb="FFD8D8D8"/>
        <bgColor rgb="FFD9D9D9"/>
      </patternFill>
    </fill>
    <fill>
      <patternFill patternType="solid">
        <fgColor rgb="FFA5A5A5"/>
        <bgColor rgb="FFA6A6A6"/>
      </patternFill>
    </fill>
    <fill>
      <patternFill patternType="solid">
        <fgColor rgb="FF1F497D"/>
        <bgColor rgb="FF2F5597"/>
      </patternFill>
    </fill>
    <fill>
      <patternFill patternType="solid">
        <fgColor rgb="FFE6E6E6"/>
        <bgColor rgb="FFF2F2F2"/>
      </patternFill>
    </fill>
    <fill>
      <patternFill patternType="solid">
        <fgColor rgb="FF632523"/>
        <bgColor rgb="FF333333"/>
      </patternFill>
    </fill>
    <fill>
      <patternFill patternType="solid">
        <fgColor rgb="FF367735"/>
        <bgColor rgb="FF008000"/>
      </patternFill>
    </fill>
    <fill>
      <patternFill patternType="solid">
        <fgColor rgb="FF333333"/>
        <bgColor rgb="FF262626"/>
      </patternFill>
    </fill>
    <fill>
      <patternFill patternType="solid">
        <fgColor rgb="FFA9A9A9"/>
        <bgColor rgb="FFA6A6A6"/>
      </patternFill>
    </fill>
    <fill>
      <patternFill patternType="solid">
        <fgColor rgb="FFD3D3D3"/>
        <bgColor rgb="FFD8D8D8"/>
      </patternFill>
    </fill>
  </fills>
  <borders count="81">
    <border>
      <left/>
      <right/>
      <top/>
      <bottom/>
      <diagonal/>
    </border>
    <border>
      <left style="thin">
        <color theme="0" tint="-0.499984740745262"/>
      </left>
      <right/>
      <top style="thin">
        <color theme="0" tint="-0.499984740745262"/>
      </top>
      <bottom/>
      <diagonal/>
    </border>
    <border>
      <left/>
      <right style="thin">
        <color auto="1"/>
      </right>
      <top style="thin">
        <color auto="1"/>
      </top>
      <bottom/>
      <diagonal/>
    </border>
    <border>
      <left/>
      <right style="thin">
        <color auto="1"/>
      </right>
      <top/>
      <bottom/>
      <diagonal/>
    </border>
    <border>
      <left style="thin">
        <color theme="0" tint="-0.499984740745262"/>
      </left>
      <right/>
      <top/>
      <bottom/>
      <diagonal/>
    </border>
    <border>
      <left style="thin">
        <color auto="1"/>
      </left>
      <right/>
      <top/>
      <bottom/>
      <diagonal/>
    </border>
    <border>
      <left/>
      <right/>
      <top/>
      <bottom style="thin">
        <color theme="0" tint="-0.499984740745262"/>
      </bottom>
      <diagonal/>
    </border>
    <border>
      <left style="thin">
        <color theme="0" tint="-0.499984740745262"/>
      </left>
      <right style="thin">
        <color theme="0" tint="-0.499984740745262"/>
      </right>
      <top style="thin">
        <color theme="0" tint="-0.499984740745262"/>
      </top>
      <bottom style="hair">
        <color theme="0" tint="-0.499984740745262"/>
      </bottom>
      <diagonal/>
    </border>
    <border>
      <left style="thin">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thin">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thin">
        <color theme="0" tint="-0.499984740745262"/>
      </left>
      <right style="hair">
        <color theme="0" tint="-0.499984740745262"/>
      </right>
      <top style="hair">
        <color theme="0" tint="-0.499984740745262"/>
      </top>
      <bottom style="thin">
        <color theme="0" tint="-0.499984740745262"/>
      </bottom>
      <diagonal/>
    </border>
    <border>
      <left style="hair">
        <color theme="0" tint="-0.499984740745262"/>
      </left>
      <right style="hair">
        <color theme="0" tint="-0.499984740745262"/>
      </right>
      <top style="hair">
        <color theme="0" tint="-0.499984740745262"/>
      </top>
      <bottom style="thin">
        <color theme="0" tint="-0.499984740745262"/>
      </bottom>
      <diagonal/>
    </border>
    <border>
      <left style="hair">
        <color theme="0" tint="-0.499984740745262"/>
      </left>
      <right style="thin">
        <color theme="0" tint="-0.499984740745262"/>
      </right>
      <top style="hair">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2" tint="-0.499984740745262"/>
      </left>
      <right style="thin">
        <color theme="2" tint="-0.499984740745262"/>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right/>
      <top style="thin">
        <color theme="0" tint="-0.499984740745262"/>
      </top>
      <bottom/>
      <diagonal/>
    </border>
    <border>
      <left style="thin">
        <color auto="1"/>
      </left>
      <right style="thin">
        <color auto="1"/>
      </right>
      <top style="thin">
        <color auto="1"/>
      </top>
      <bottom style="thin">
        <color auto="1"/>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n">
        <color theme="0" tint="-0.34998626667073579"/>
      </right>
      <top style="thin">
        <color auto="1"/>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1"/>
      </left>
      <right style="thin">
        <color theme="1"/>
      </right>
      <top style="thin">
        <color theme="1"/>
      </top>
      <bottom/>
      <diagonal/>
    </border>
    <border>
      <left style="thin">
        <color theme="1"/>
      </left>
      <right style="thin">
        <color theme="1"/>
      </right>
      <top/>
      <bottom/>
      <diagonal/>
    </border>
    <border>
      <left style="hair">
        <color rgb="FFA5A5A5"/>
      </left>
      <right style="thin">
        <color theme="1"/>
      </right>
      <top style="hair">
        <color rgb="FFA5A5A5"/>
      </top>
      <bottom style="hair">
        <color rgb="FFA5A5A5"/>
      </bottom>
      <diagonal/>
    </border>
    <border>
      <left style="hair">
        <color rgb="FFA5A5A5"/>
      </left>
      <right style="hair">
        <color rgb="FFA5A5A5"/>
      </right>
      <top style="hair">
        <color rgb="FFA5A5A5"/>
      </top>
      <bottom style="hair">
        <color rgb="FFA5A5A5"/>
      </bottom>
      <diagonal/>
    </border>
    <border>
      <left style="thin">
        <color theme="1"/>
      </left>
      <right/>
      <top/>
      <bottom style="thin">
        <color rgb="FFBFBFBF"/>
      </bottom>
      <diagonal/>
    </border>
    <border>
      <left/>
      <right/>
      <top/>
      <bottom style="thin">
        <color rgb="FFBFBFBF"/>
      </bottom>
      <diagonal/>
    </border>
    <border>
      <left style="hair">
        <color rgb="FFA5A5A5"/>
      </left>
      <right style="hair">
        <color rgb="FFA5A5A5"/>
      </right>
      <top style="hair">
        <color rgb="FFA5A5A5"/>
      </top>
      <bottom style="thin">
        <color rgb="FFBFBFBF"/>
      </bottom>
      <diagonal/>
    </border>
    <border>
      <left style="hair">
        <color rgb="FFA5A5A5"/>
      </left>
      <right style="thin">
        <color theme="1"/>
      </right>
      <top style="hair">
        <color rgb="FFA5A5A5"/>
      </top>
      <bottom style="thin">
        <color rgb="FFBFBFBF"/>
      </bottom>
      <diagonal/>
    </border>
    <border>
      <left style="thin">
        <color auto="1"/>
      </left>
      <right/>
      <top style="thin">
        <color auto="1"/>
      </top>
      <bottom style="thin">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theme="0" tint="-0.34998626667073579"/>
      </left>
      <right style="thin">
        <color theme="0" tint="-0.34998626667073579"/>
      </right>
      <top/>
      <bottom/>
      <diagonal/>
    </border>
    <border>
      <left style="thin">
        <color theme="0" tint="-0.34998626667073579"/>
      </left>
      <right style="thin">
        <color theme="0" tint="-0.34998626667073579"/>
      </right>
      <top/>
      <bottom style="thin">
        <color theme="0" tint="-0.499984740745262"/>
      </bottom>
      <diagonal/>
    </border>
    <border>
      <left style="thin">
        <color theme="0" tint="-0.34998626667073579"/>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34998626667073579"/>
      </right>
      <top style="thin">
        <color theme="0" tint="-0.499984740745262"/>
      </top>
      <bottom style="thin">
        <color theme="0" tint="-0.499984740745262"/>
      </bottom>
      <diagonal/>
    </border>
    <border>
      <left style="thin">
        <color theme="0" tint="-0.34998626667073579"/>
      </left>
      <right style="thin">
        <color theme="0" tint="-0.34998626667073579"/>
      </right>
      <top style="thin">
        <color theme="0" tint="-0.499984740745262"/>
      </top>
      <bottom/>
      <diagonal/>
    </border>
    <border>
      <left/>
      <right/>
      <top style="thin">
        <color theme="0" tint="-0.34998626667073579"/>
      </top>
      <bottom style="thin">
        <color theme="0" tint="-0.34998626667073579"/>
      </bottom>
      <diagonal/>
    </border>
    <border>
      <left style="thin">
        <color theme="0" tint="-0.34998626667073579"/>
      </left>
      <right style="thin">
        <color theme="0" tint="-0.499984740745262"/>
      </right>
      <top style="thin">
        <color theme="0" tint="-0.34998626667073579"/>
      </top>
      <bottom style="thin">
        <color theme="0" tint="-0.34998626667073579"/>
      </bottom>
      <diagonal/>
    </border>
    <border>
      <left style="thin">
        <color theme="0" tint="-0.499984740745262"/>
      </left>
      <right style="thin">
        <color theme="0" tint="-0.499984740745262"/>
      </right>
      <top style="thin">
        <color theme="0" tint="-0.34998626667073579"/>
      </top>
      <bottom style="thin">
        <color theme="0" tint="-0.34998626667073579"/>
      </bottom>
      <diagonal/>
    </border>
    <border>
      <left style="thin">
        <color theme="0" tint="-0.499984740745262"/>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499984740745262"/>
      </right>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34998626667073579"/>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top style="thin">
        <color theme="2" tint="-0.499984740745262"/>
      </top>
      <bottom style="thin">
        <color theme="2" tint="-0.499984740745262"/>
      </bottom>
      <diagonal/>
    </border>
    <border>
      <left style="thin">
        <color theme="0" tint="-0.34998626667073579"/>
      </left>
      <right/>
      <top/>
      <bottom/>
      <diagonal/>
    </border>
    <border>
      <left/>
      <right style="thin">
        <color theme="0" tint="-0.34998626667073579"/>
      </right>
      <top/>
      <bottom/>
      <diagonal/>
    </border>
    <border>
      <left/>
      <right/>
      <top style="thin">
        <color theme="0" tint="-0.34998626667073579"/>
      </top>
      <bottom style="thin">
        <color theme="0" tint="-0.499984740745262"/>
      </bottom>
      <diagonal/>
    </border>
    <border>
      <left style="thin">
        <color auto="1"/>
      </left>
      <right/>
      <top/>
      <bottom style="thin">
        <color theme="0" tint="-0.499984740745262"/>
      </bottom>
      <diagonal/>
    </border>
    <border>
      <left/>
      <right style="thin">
        <color auto="1"/>
      </right>
      <top/>
      <bottom style="thin">
        <color theme="0" tint="-0.499984740745262"/>
      </bottom>
      <diagonal/>
    </border>
    <border>
      <left style="thin">
        <color auto="1"/>
      </left>
      <right style="thin">
        <color auto="1"/>
      </right>
      <top style="thin">
        <color theme="0" tint="-0.499984740745262"/>
      </top>
      <bottom style="thin">
        <color auto="1"/>
      </bottom>
      <diagonal/>
    </border>
    <border>
      <left style="thin">
        <color auto="1"/>
      </left>
      <right style="thin">
        <color auto="1"/>
      </right>
      <top/>
      <bottom style="thin">
        <color auto="1"/>
      </bottom>
      <diagonal/>
    </border>
    <border>
      <left style="thin">
        <color auto="1"/>
      </left>
      <right style="thin">
        <color auto="1"/>
      </right>
      <top style="hair">
        <color theme="1" tint="0.14999847407452621"/>
      </top>
      <bottom style="hair">
        <color theme="1" tint="0.14999847407452621"/>
      </bottom>
      <diagonal/>
    </border>
    <border>
      <left style="thin">
        <color auto="1"/>
      </left>
      <right style="thin">
        <color auto="1"/>
      </right>
      <top style="thin">
        <color auto="1"/>
      </top>
      <bottom style="hair">
        <color theme="1" tint="0.14999847407452621"/>
      </bottom>
      <diagonal/>
    </border>
    <border>
      <left style="thin">
        <color rgb="FFBFBFBF"/>
      </left>
      <right/>
      <top/>
      <bottom/>
      <diagonal/>
    </border>
    <border>
      <left style="thin">
        <color auto="1"/>
      </left>
      <right style="thin">
        <color auto="1"/>
      </right>
      <top style="hair">
        <color theme="1" tint="0.14999847407452621"/>
      </top>
      <bottom style="thin">
        <color auto="1"/>
      </bottom>
      <diagonal/>
    </border>
    <border>
      <left style="thin">
        <color theme="0" tint="-0.499984740745262"/>
      </left>
      <right style="thin">
        <color theme="0" tint="-0.499984740745262"/>
      </right>
      <top style="medium">
        <color theme="0" tint="-0.499984740745262"/>
      </top>
      <bottom style="thin">
        <color theme="0" tint="-0.499984740745262"/>
      </bottom>
      <diagonal/>
    </border>
    <border>
      <left style="thin">
        <color theme="0" tint="-0.499984740745262"/>
      </left>
      <right style="medium">
        <color theme="0" tint="-0.499984740745262"/>
      </right>
      <top style="medium">
        <color theme="0" tint="-0.499984740745262"/>
      </top>
      <bottom style="thin">
        <color theme="0" tint="-0.499984740745262"/>
      </bottom>
      <diagonal/>
    </border>
    <border>
      <left style="medium">
        <color theme="0" tint="-0.499984740745262"/>
      </left>
      <right style="thin">
        <color theme="0" tint="-0.499984740745262"/>
      </right>
      <top style="medium">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thin">
        <color theme="0" tint="-0.499984740745262"/>
      </bottom>
      <diagonal/>
    </border>
    <border>
      <left/>
      <right/>
      <top style="thin">
        <color rgb="FF010000"/>
      </top>
      <bottom/>
      <diagonal/>
    </border>
    <border>
      <left/>
      <right/>
      <top/>
      <bottom style="thin">
        <color rgb="FF010000"/>
      </bottom>
      <diagonal/>
    </border>
    <border>
      <left/>
      <right/>
      <top style="thin">
        <color rgb="FF010000"/>
      </top>
      <bottom style="thin">
        <color rgb="FF010000"/>
      </bottom>
      <diagonal/>
    </border>
    <border>
      <left style="hair">
        <color auto="1"/>
      </left>
      <right/>
      <top style="hair">
        <color auto="1"/>
      </top>
      <bottom style="hair">
        <color auto="1"/>
      </bottom>
      <diagonal/>
    </border>
    <border>
      <left/>
      <right style="thin">
        <color auto="1"/>
      </right>
      <top style="thin">
        <color auto="1"/>
      </top>
      <bottom style="thin">
        <color auto="1"/>
      </bottom>
      <diagonal/>
    </border>
    <border>
      <left/>
      <right/>
      <top style="thin">
        <color auto="1"/>
      </top>
      <bottom/>
      <diagonal/>
    </border>
    <border>
      <left/>
      <right style="thin">
        <color auto="1"/>
      </right>
      <top/>
      <bottom style="thin">
        <color auto="1"/>
      </bottom>
      <diagonal/>
    </border>
    <border>
      <left style="thin">
        <color auto="1"/>
      </left>
      <right/>
      <top/>
      <bottom style="thin">
        <color auto="1"/>
      </bottom>
      <diagonal/>
    </border>
  </borders>
  <cellStyleXfs count="40">
    <xf numFmtId="0" fontId="0" fillId="0" borderId="0"/>
    <xf numFmtId="169" fontId="61" fillId="0" borderId="0" applyBorder="0" applyProtection="0"/>
    <xf numFmtId="9" fontId="61" fillId="0" borderId="0" applyBorder="0" applyProtection="0"/>
    <xf numFmtId="0" fontId="22" fillId="0" borderId="0" applyBorder="0" applyProtection="0"/>
    <xf numFmtId="0" fontId="1" fillId="0" borderId="0"/>
    <xf numFmtId="0" fontId="2" fillId="0" borderId="0"/>
    <xf numFmtId="0" fontId="2" fillId="0" borderId="0"/>
    <xf numFmtId="0" fontId="2" fillId="0" borderId="0"/>
    <xf numFmtId="0" fontId="3" fillId="0" borderId="0"/>
    <xf numFmtId="0" fontId="1" fillId="0" borderId="0"/>
    <xf numFmtId="0" fontId="2" fillId="0" borderId="0"/>
    <xf numFmtId="0" fontId="3"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2" fillId="0" borderId="0"/>
    <xf numFmtId="0" fontId="3" fillId="0" borderId="0"/>
    <xf numFmtId="0" fontId="1" fillId="0" borderId="0"/>
    <xf numFmtId="0" fontId="3" fillId="0" borderId="0"/>
    <xf numFmtId="0" fontId="3" fillId="0" borderId="0"/>
    <xf numFmtId="0" fontId="3" fillId="0" borderId="0"/>
    <xf numFmtId="0" fontId="3" fillId="0" borderId="0"/>
    <xf numFmtId="0" fontId="1" fillId="0" borderId="0"/>
    <xf numFmtId="0" fontId="1" fillId="0" borderId="0"/>
    <xf numFmtId="0" fontId="1" fillId="0" borderId="0"/>
    <xf numFmtId="0" fontId="3" fillId="0" borderId="0"/>
    <xf numFmtId="0" fontId="3" fillId="0" borderId="0"/>
    <xf numFmtId="9" fontId="61" fillId="0" borderId="0" applyBorder="0" applyProtection="0"/>
    <xf numFmtId="9" fontId="61" fillId="0" borderId="0" applyBorder="0" applyProtection="0"/>
    <xf numFmtId="9" fontId="61" fillId="0" borderId="0" applyBorder="0" applyProtection="0"/>
    <xf numFmtId="164" fontId="61" fillId="0" borderId="0" applyBorder="0" applyProtection="0"/>
    <xf numFmtId="164" fontId="61" fillId="0" borderId="0" applyBorder="0" applyProtection="0"/>
    <xf numFmtId="164" fontId="61" fillId="0" borderId="0" applyBorder="0" applyProtection="0"/>
  </cellStyleXfs>
  <cellXfs count="559">
    <xf numFmtId="0" fontId="0" fillId="0" borderId="0" xfId="0"/>
    <xf numFmtId="0" fontId="11" fillId="4" borderId="9" xfId="0" applyFont="1" applyFill="1" applyBorder="1" applyAlignment="1">
      <alignment horizontal="right" vertical="center" wrapText="1"/>
    </xf>
    <xf numFmtId="0" fontId="7" fillId="2" borderId="4" xfId="0" applyFont="1" applyFill="1" applyBorder="1" applyAlignment="1">
      <alignment horizontal="left" vertical="center" wrapText="1"/>
    </xf>
    <xf numFmtId="0" fontId="0" fillId="2" borderId="0" xfId="0" applyFill="1"/>
    <xf numFmtId="165" fontId="0" fillId="0" borderId="0" xfId="0" applyNumberFormat="1"/>
    <xf numFmtId="21" fontId="0" fillId="0" borderId="0" xfId="0" applyNumberFormat="1" applyAlignment="1">
      <alignment horizontal="left"/>
    </xf>
    <xf numFmtId="21" fontId="0" fillId="0" borderId="0" xfId="0" applyNumberFormat="1"/>
    <xf numFmtId="0" fontId="4" fillId="2" borderId="0" xfId="0" applyFont="1" applyFill="1"/>
    <xf numFmtId="0" fontId="4" fillId="2" borderId="0" xfId="0" applyFont="1" applyFill="1" applyAlignment="1">
      <alignment horizontal="center"/>
    </xf>
    <xf numFmtId="0" fontId="4" fillId="2" borderId="0" xfId="0" applyFont="1" applyFill="1" applyAlignment="1">
      <alignment horizontal="left" wrapText="1"/>
    </xf>
    <xf numFmtId="0" fontId="4" fillId="2" borderId="0" xfId="0" applyFont="1" applyFill="1" applyAlignment="1">
      <alignment horizontal="right"/>
    </xf>
    <xf numFmtId="165" fontId="4" fillId="2" borderId="0" xfId="0" applyNumberFormat="1" applyFont="1" applyFill="1" applyAlignment="1">
      <alignment horizontal="right"/>
    </xf>
    <xf numFmtId="21" fontId="4" fillId="2" borderId="0" xfId="0" applyNumberFormat="1" applyFont="1" applyFill="1" applyAlignment="1">
      <alignment horizontal="left"/>
    </xf>
    <xf numFmtId="21" fontId="4" fillId="2" borderId="0" xfId="0" applyNumberFormat="1" applyFont="1" applyFill="1"/>
    <xf numFmtId="0" fontId="4" fillId="0" borderId="0" xfId="0" applyFont="1"/>
    <xf numFmtId="21" fontId="4" fillId="0" borderId="0" xfId="0" applyNumberFormat="1" applyFont="1" applyAlignment="1">
      <alignment horizontal="left"/>
    </xf>
    <xf numFmtId="21" fontId="4" fillId="0" borderId="0" xfId="0" applyNumberFormat="1" applyFont="1"/>
    <xf numFmtId="165" fontId="0" fillId="2" borderId="0" xfId="0" applyNumberFormat="1" applyFill="1"/>
    <xf numFmtId="0" fontId="8" fillId="2" borderId="0" xfId="0" applyFont="1" applyFill="1" applyAlignment="1">
      <alignment vertical="center"/>
    </xf>
    <xf numFmtId="0" fontId="8" fillId="2" borderId="0" xfId="0" applyFont="1" applyFill="1" applyAlignment="1">
      <alignment horizontal="right" vertical="center"/>
    </xf>
    <xf numFmtId="0" fontId="4" fillId="2" borderId="5" xfId="0" applyFont="1" applyFill="1" applyBorder="1"/>
    <xf numFmtId="0" fontId="7" fillId="2" borderId="0" xfId="0" applyFont="1" applyFill="1" applyAlignment="1">
      <alignment horizontal="right" vertical="center"/>
    </xf>
    <xf numFmtId="17" fontId="7" fillId="0" borderId="0" xfId="0" applyNumberFormat="1" applyFont="1" applyAlignment="1">
      <alignment horizontal="right" vertical="center"/>
    </xf>
    <xf numFmtId="0" fontId="1" fillId="2" borderId="0" xfId="0" applyFont="1" applyFill="1"/>
    <xf numFmtId="0" fontId="1" fillId="2" borderId="5" xfId="0" applyFont="1" applyFill="1" applyBorder="1"/>
    <xf numFmtId="0" fontId="1" fillId="0" borderId="0" xfId="0" applyFont="1"/>
    <xf numFmtId="21" fontId="1" fillId="0" borderId="0" xfId="0" applyNumberFormat="1" applyFont="1" applyAlignment="1">
      <alignment horizontal="left"/>
    </xf>
    <xf numFmtId="21" fontId="1" fillId="0" borderId="0" xfId="0" applyNumberFormat="1" applyFont="1"/>
    <xf numFmtId="0" fontId="7" fillId="2" borderId="5" xfId="0" applyFont="1" applyFill="1" applyBorder="1" applyAlignment="1">
      <alignment horizontal="left" vertical="center" wrapText="1"/>
    </xf>
    <xf numFmtId="0" fontId="9" fillId="2" borderId="0" xfId="0" applyFont="1" applyFill="1"/>
    <xf numFmtId="0" fontId="7" fillId="2" borderId="0" xfId="0" applyFont="1" applyFill="1" applyAlignment="1">
      <alignment horizontal="left" vertical="center" wrapText="1"/>
    </xf>
    <xf numFmtId="0" fontId="7" fillId="2" borderId="0" xfId="0" applyFont="1" applyFill="1" applyAlignment="1">
      <alignment horizontal="center" vertical="center" wrapText="1"/>
    </xf>
    <xf numFmtId="0" fontId="7" fillId="2" borderId="0" xfId="0" applyFont="1" applyFill="1" applyAlignment="1">
      <alignment horizontal="right" vertical="center" wrapText="1"/>
    </xf>
    <xf numFmtId="17" fontId="7" fillId="2" borderId="0" xfId="0" applyNumberFormat="1" applyFont="1" applyFill="1" applyAlignment="1">
      <alignment horizontal="right" vertical="center"/>
    </xf>
    <xf numFmtId="10" fontId="7" fillId="0" borderId="0" xfId="0" applyNumberFormat="1" applyFont="1" applyAlignment="1">
      <alignment horizontal="center" vertical="center" wrapText="1"/>
    </xf>
    <xf numFmtId="0" fontId="8" fillId="2" borderId="0" xfId="0" applyFont="1" applyFill="1" applyAlignment="1">
      <alignment horizontal="right" vertical="center" wrapText="1"/>
    </xf>
    <xf numFmtId="165" fontId="0" fillId="2" borderId="6" xfId="0" applyNumberFormat="1" applyFill="1" applyBorder="1"/>
    <xf numFmtId="0" fontId="10" fillId="2" borderId="0" xfId="0" applyFont="1" applyFill="1" applyAlignment="1">
      <alignment vertical="center"/>
    </xf>
    <xf numFmtId="0" fontId="10" fillId="2" borderId="0" xfId="0" applyFont="1" applyFill="1" applyAlignment="1">
      <alignment horizontal="center" vertical="center"/>
    </xf>
    <xf numFmtId="165" fontId="11" fillId="4" borderId="9" xfId="0" applyNumberFormat="1" applyFont="1" applyFill="1" applyBorder="1" applyAlignment="1">
      <alignment horizontal="right" vertical="center" wrapText="1"/>
    </xf>
    <xf numFmtId="0" fontId="1" fillId="2" borderId="0" xfId="0" applyFont="1" applyFill="1" applyAlignment="1">
      <alignment vertical="center"/>
    </xf>
    <xf numFmtId="0" fontId="12" fillId="5" borderId="8" xfId="0" applyFont="1" applyFill="1" applyBorder="1" applyAlignment="1">
      <alignment horizontal="center" vertical="center" wrapText="1"/>
    </xf>
    <xf numFmtId="0" fontId="12" fillId="5" borderId="9" xfId="0" applyFont="1" applyFill="1" applyBorder="1" applyAlignment="1">
      <alignment vertical="center" wrapText="1"/>
    </xf>
    <xf numFmtId="0" fontId="12" fillId="5" borderId="9" xfId="0" applyFont="1" applyFill="1" applyBorder="1" applyAlignment="1">
      <alignment horizontal="center" vertical="center" wrapText="1"/>
    </xf>
    <xf numFmtId="0" fontId="12" fillId="5" borderId="9" xfId="0" applyFont="1" applyFill="1" applyBorder="1" applyAlignment="1">
      <alignment horizontal="right" vertical="center" wrapText="1"/>
    </xf>
    <xf numFmtId="165" fontId="12" fillId="5" borderId="9" xfId="0" applyNumberFormat="1" applyFont="1" applyFill="1" applyBorder="1" applyAlignment="1">
      <alignment horizontal="right" vertical="center" wrapText="1"/>
    </xf>
    <xf numFmtId="167" fontId="12" fillId="5" borderId="9" xfId="0" applyNumberFormat="1" applyFont="1" applyFill="1" applyBorder="1" applyAlignment="1">
      <alignment horizontal="right" vertical="center" wrapText="1"/>
    </xf>
    <xf numFmtId="168" fontId="13" fillId="5" borderId="10" xfId="0" applyNumberFormat="1" applyFont="1" applyFill="1" applyBorder="1" applyAlignment="1">
      <alignment horizontal="center" vertical="center" wrapText="1"/>
    </xf>
    <xf numFmtId="4" fontId="1" fillId="0" borderId="0" xfId="0" applyNumberFormat="1" applyFont="1" applyAlignment="1">
      <alignment vertical="center"/>
    </xf>
    <xf numFmtId="10" fontId="1" fillId="0" borderId="0" xfId="2" applyNumberFormat="1" applyFont="1" applyBorder="1" applyAlignment="1" applyProtection="1">
      <alignment horizontal="left" vertical="center"/>
    </xf>
    <xf numFmtId="21" fontId="1" fillId="0" borderId="0" xfId="0" applyNumberFormat="1" applyFont="1" applyAlignment="1">
      <alignment vertical="center"/>
    </xf>
    <xf numFmtId="0" fontId="1" fillId="0" borderId="0" xfId="0" applyFont="1" applyAlignment="1">
      <alignment vertical="center"/>
    </xf>
    <xf numFmtId="20" fontId="1" fillId="0" borderId="0" xfId="0" applyNumberFormat="1" applyFont="1" applyAlignment="1">
      <alignment vertical="center"/>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3" fontId="13" fillId="0" borderId="9" xfId="0" applyNumberFormat="1" applyFont="1" applyBorder="1" applyAlignment="1">
      <alignment horizontal="center" vertical="center" wrapText="1"/>
    </xf>
    <xf numFmtId="0" fontId="13" fillId="0" borderId="9" xfId="0" applyFont="1" applyBorder="1" applyAlignment="1">
      <alignment horizontal="left" vertical="center" wrapText="1"/>
    </xf>
    <xf numFmtId="4" fontId="13" fillId="0" borderId="9" xfId="0" applyNumberFormat="1" applyFont="1" applyBorder="1" applyAlignment="1">
      <alignment horizontal="right" vertical="center" wrapText="1"/>
    </xf>
    <xf numFmtId="167" fontId="13" fillId="0" borderId="9" xfId="1" applyNumberFormat="1" applyFont="1" applyBorder="1" applyAlignment="1" applyProtection="1">
      <alignment horizontal="right" vertical="center" wrapText="1"/>
    </xf>
    <xf numFmtId="167" fontId="1" fillId="0" borderId="9" xfId="1" applyNumberFormat="1" applyFont="1" applyBorder="1" applyAlignment="1" applyProtection="1">
      <alignment horizontal="right" vertical="center" wrapText="1"/>
    </xf>
    <xf numFmtId="168" fontId="13" fillId="0" borderId="10" xfId="0" applyNumberFormat="1" applyFont="1" applyBorder="1" applyAlignment="1">
      <alignment horizontal="center" vertical="center" wrapText="1"/>
    </xf>
    <xf numFmtId="170" fontId="1" fillId="0" borderId="0" xfId="2" applyNumberFormat="1" applyFont="1" applyBorder="1" applyAlignment="1" applyProtection="1">
      <alignment horizontal="left" vertical="center"/>
    </xf>
    <xf numFmtId="0" fontId="12" fillId="6" borderId="9" xfId="0" applyFont="1" applyFill="1" applyBorder="1" applyAlignment="1">
      <alignment vertical="center" wrapText="1"/>
    </xf>
    <xf numFmtId="167" fontId="12" fillId="6" borderId="9" xfId="0" applyNumberFormat="1" applyFont="1" applyFill="1" applyBorder="1" applyAlignment="1">
      <alignment horizontal="right" vertical="center" wrapText="1"/>
    </xf>
    <xf numFmtId="167" fontId="1" fillId="0" borderId="0" xfId="0" applyNumberFormat="1" applyFont="1" applyAlignment="1">
      <alignment vertical="center"/>
    </xf>
    <xf numFmtId="21" fontId="1" fillId="0" borderId="0" xfId="2" applyNumberFormat="1" applyFont="1" applyBorder="1" applyAlignment="1" applyProtection="1">
      <alignment horizontal="left" vertical="center"/>
    </xf>
    <xf numFmtId="167" fontId="1" fillId="0" borderId="0" xfId="2" applyNumberFormat="1" applyFont="1" applyBorder="1" applyAlignment="1" applyProtection="1">
      <alignment vertical="center"/>
    </xf>
    <xf numFmtId="0" fontId="14" fillId="0" borderId="9" xfId="0" applyFont="1" applyBorder="1" applyAlignment="1">
      <alignment horizontal="center" vertical="center"/>
    </xf>
    <xf numFmtId="0" fontId="12" fillId="6" borderId="9" xfId="0" applyFont="1" applyFill="1" applyBorder="1" applyAlignment="1">
      <alignment horizontal="left" vertical="center" wrapText="1"/>
    </xf>
    <xf numFmtId="0" fontId="13" fillId="0" borderId="11" xfId="0" applyFont="1" applyBorder="1" applyAlignment="1">
      <alignment horizontal="center" vertical="center" wrapText="1"/>
    </xf>
    <xf numFmtId="3" fontId="13" fillId="0" borderId="11" xfId="0" applyNumberFormat="1" applyFont="1" applyBorder="1" applyAlignment="1">
      <alignment horizontal="center" vertical="center" wrapText="1"/>
    </xf>
    <xf numFmtId="165" fontId="12" fillId="6" borderId="13" xfId="0" applyNumberFormat="1" applyFont="1" applyFill="1" applyBorder="1" applyAlignment="1">
      <alignment horizontal="right" vertical="center" wrapText="1"/>
    </xf>
    <xf numFmtId="171" fontId="12" fillId="6" borderId="13" xfId="0" applyNumberFormat="1" applyFont="1" applyFill="1" applyBorder="1" applyAlignment="1">
      <alignment horizontal="right" vertical="center" wrapText="1"/>
    </xf>
    <xf numFmtId="2" fontId="12" fillId="6" borderId="13" xfId="0" applyNumberFormat="1" applyFont="1" applyFill="1" applyBorder="1" applyAlignment="1">
      <alignment horizontal="right" vertical="center" wrapText="1"/>
    </xf>
    <xf numFmtId="10" fontId="12" fillId="6" borderId="14" xfId="2" applyNumberFormat="1" applyFont="1" applyFill="1" applyBorder="1" applyAlignment="1" applyProtection="1">
      <alignment horizontal="center" vertical="center" wrapText="1"/>
    </xf>
    <xf numFmtId="0" fontId="11" fillId="2" borderId="0" xfId="0" applyFont="1" applyFill="1" applyAlignment="1">
      <alignment horizontal="center" vertical="top" wrapText="1"/>
    </xf>
    <xf numFmtId="0" fontId="11" fillId="2" borderId="0" xfId="0" applyFont="1" applyFill="1" applyAlignment="1">
      <alignment horizontal="left" vertical="top" wrapText="1"/>
    </xf>
    <xf numFmtId="0" fontId="15" fillId="2" borderId="0" xfId="0" applyFont="1" applyFill="1" applyAlignment="1">
      <alignment horizontal="right" vertical="center" wrapText="1"/>
    </xf>
    <xf numFmtId="165" fontId="15" fillId="2" borderId="0" xfId="0" applyNumberFormat="1" applyFont="1" applyFill="1" applyAlignment="1">
      <alignment horizontal="right" vertical="center" wrapText="1"/>
    </xf>
    <xf numFmtId="171" fontId="15" fillId="2" borderId="0" xfId="0" applyNumberFormat="1" applyFont="1" applyFill="1" applyAlignment="1">
      <alignment horizontal="right" vertical="center" wrapText="1"/>
    </xf>
    <xf numFmtId="10" fontId="15" fillId="2" borderId="0" xfId="2" applyNumberFormat="1" applyFont="1" applyFill="1" applyBorder="1" applyAlignment="1" applyProtection="1">
      <alignment horizontal="right" vertical="center" wrapText="1"/>
    </xf>
    <xf numFmtId="171" fontId="16" fillId="2" borderId="0" xfId="0" applyNumberFormat="1" applyFont="1" applyFill="1" applyAlignment="1">
      <alignment horizontal="right" vertical="center" wrapText="1"/>
    </xf>
    <xf numFmtId="0" fontId="4" fillId="0" borderId="0" xfId="0" applyFont="1" applyAlignment="1">
      <alignment horizontal="center"/>
    </xf>
    <xf numFmtId="171" fontId="4" fillId="0" borderId="0" xfId="0" applyNumberFormat="1" applyFont="1" applyAlignment="1">
      <alignment horizontal="right" vertical="center"/>
    </xf>
    <xf numFmtId="10" fontId="15" fillId="0" borderId="0" xfId="2" applyNumberFormat="1" applyFont="1" applyBorder="1" applyAlignment="1" applyProtection="1">
      <alignment horizontal="right" vertical="center"/>
    </xf>
    <xf numFmtId="165" fontId="4" fillId="0" borderId="0" xfId="0" applyNumberFormat="1" applyFont="1" applyAlignment="1">
      <alignment horizontal="right"/>
    </xf>
    <xf numFmtId="172" fontId="4" fillId="0" borderId="0" xfId="2" applyNumberFormat="1" applyFont="1" applyBorder="1" applyAlignment="1" applyProtection="1">
      <alignment horizontal="center" vertical="center"/>
    </xf>
    <xf numFmtId="0" fontId="4" fillId="0" borderId="0" xfId="0" applyFont="1" applyAlignment="1">
      <alignment horizontal="left" wrapText="1"/>
    </xf>
    <xf numFmtId="0" fontId="4" fillId="0" borderId="0" xfId="0" applyFont="1" applyAlignment="1">
      <alignment horizontal="right"/>
    </xf>
    <xf numFmtId="0" fontId="0" fillId="0" borderId="0" xfId="0" applyAlignment="1">
      <alignment vertical="center" wrapText="1"/>
    </xf>
    <xf numFmtId="0" fontId="0" fillId="0" borderId="0" xfId="0" applyAlignment="1">
      <alignment horizontal="center" vertical="center"/>
    </xf>
    <xf numFmtId="2" fontId="0" fillId="0" borderId="0" xfId="0" applyNumberFormat="1" applyAlignment="1">
      <alignment vertical="center"/>
    </xf>
    <xf numFmtId="167" fontId="0" fillId="0" borderId="0" xfId="0" applyNumberFormat="1" applyAlignment="1">
      <alignment vertical="center"/>
    </xf>
    <xf numFmtId="0" fontId="3" fillId="7" borderId="0" xfId="0" applyFont="1" applyFill="1" applyAlignment="1">
      <alignment vertical="center" wrapText="1"/>
    </xf>
    <xf numFmtId="0" fontId="0" fillId="7" borderId="0" xfId="0" applyFill="1" applyAlignment="1">
      <alignment horizontal="center" vertical="center"/>
    </xf>
    <xf numFmtId="2" fontId="0" fillId="7" borderId="0" xfId="0" applyNumberFormat="1" applyFill="1" applyAlignment="1">
      <alignment vertical="center"/>
    </xf>
    <xf numFmtId="167" fontId="0" fillId="7" borderId="0" xfId="0" applyNumberFormat="1" applyFill="1" applyAlignment="1">
      <alignment vertical="center"/>
    </xf>
    <xf numFmtId="0" fontId="0" fillId="7" borderId="0" xfId="0" applyFill="1" applyAlignment="1">
      <alignment vertical="center" wrapText="1"/>
    </xf>
    <xf numFmtId="0" fontId="3" fillId="0" borderId="0" xfId="25"/>
    <xf numFmtId="0" fontId="3" fillId="0" borderId="0" xfId="25" applyAlignment="1">
      <alignment horizontal="center"/>
    </xf>
    <xf numFmtId="4" fontId="3" fillId="0" borderId="0" xfId="25" applyNumberFormat="1"/>
    <xf numFmtId="0" fontId="1" fillId="0" borderId="0" xfId="25" applyFont="1"/>
    <xf numFmtId="0" fontId="1" fillId="0" borderId="0" xfId="25" applyFont="1" applyAlignment="1">
      <alignment horizontal="center" vertical="center"/>
    </xf>
    <xf numFmtId="0" fontId="1" fillId="0" borderId="0" xfId="25" applyFont="1" applyAlignment="1">
      <alignment horizontal="left"/>
    </xf>
    <xf numFmtId="0" fontId="1" fillId="0" borderId="0" xfId="25" applyFont="1" applyAlignment="1">
      <alignment horizontal="center" vertical="center" wrapText="1"/>
    </xf>
    <xf numFmtId="4" fontId="11" fillId="0" borderId="0" xfId="25" applyNumberFormat="1" applyFont="1" applyAlignment="1">
      <alignment wrapText="1"/>
    </xf>
    <xf numFmtId="4" fontId="1" fillId="0" borderId="0" xfId="25" applyNumberFormat="1" applyFont="1" applyAlignment="1">
      <alignment wrapText="1"/>
    </xf>
    <xf numFmtId="4" fontId="1" fillId="0" borderId="0" xfId="25" applyNumberFormat="1" applyFont="1"/>
    <xf numFmtId="4" fontId="1" fillId="0" borderId="0" xfId="25" applyNumberFormat="1" applyFont="1" applyAlignment="1">
      <alignment vertical="center"/>
    </xf>
    <xf numFmtId="0" fontId="18" fillId="0" borderId="0" xfId="25" applyFont="1"/>
    <xf numFmtId="0" fontId="7" fillId="0" borderId="0" xfId="25" applyFont="1" applyAlignment="1">
      <alignment horizontal="center" vertical="center" wrapText="1"/>
    </xf>
    <xf numFmtId="4" fontId="7" fillId="0" borderId="0" xfId="25" applyNumberFormat="1" applyFont="1" applyAlignment="1">
      <alignment horizontal="left" vertical="center" wrapText="1"/>
    </xf>
    <xf numFmtId="4" fontId="7" fillId="0" borderId="0" xfId="25" applyNumberFormat="1" applyFont="1"/>
    <xf numFmtId="4" fontId="18" fillId="0" borderId="17" xfId="25" applyNumberFormat="1" applyFont="1" applyBorder="1" applyAlignment="1">
      <alignment vertical="center"/>
    </xf>
    <xf numFmtId="0" fontId="7" fillId="0" borderId="0" xfId="25" applyFont="1" applyAlignment="1">
      <alignment horizontal="center" vertical="center"/>
    </xf>
    <xf numFmtId="4" fontId="7" fillId="0" borderId="0" xfId="25" applyNumberFormat="1" applyFont="1" applyAlignment="1">
      <alignment horizontal="left" vertical="top"/>
    </xf>
    <xf numFmtId="4" fontId="7" fillId="0" borderId="0" xfId="25" applyNumberFormat="1" applyFont="1" applyAlignment="1">
      <alignment vertical="center"/>
    </xf>
    <xf numFmtId="4" fontId="8" fillId="0" borderId="0" xfId="25" applyNumberFormat="1" applyFont="1" applyAlignment="1">
      <alignment vertical="center"/>
    </xf>
    <xf numFmtId="4" fontId="18" fillId="0" borderId="0" xfId="25" applyNumberFormat="1" applyFont="1" applyAlignment="1">
      <alignment vertical="center"/>
    </xf>
    <xf numFmtId="0" fontId="7" fillId="0" borderId="6" xfId="25" applyFont="1" applyBorder="1" applyAlignment="1">
      <alignment horizontal="center" vertical="center"/>
    </xf>
    <xf numFmtId="4" fontId="7" fillId="0" borderId="6" xfId="25" applyNumberFormat="1" applyFont="1" applyBorder="1" applyAlignment="1">
      <alignment horizontal="left" vertical="top"/>
    </xf>
    <xf numFmtId="4" fontId="7" fillId="0" borderId="6" xfId="25" applyNumberFormat="1" applyFont="1" applyBorder="1" applyAlignment="1">
      <alignment vertical="center"/>
    </xf>
    <xf numFmtId="4" fontId="7" fillId="0" borderId="6" xfId="25" applyNumberFormat="1" applyFont="1" applyBorder="1"/>
    <xf numFmtId="166" fontId="1" fillId="0" borderId="6" xfId="25" applyNumberFormat="1" applyFont="1" applyBorder="1" applyAlignment="1">
      <alignment horizontal="center" vertical="center"/>
    </xf>
    <xf numFmtId="4" fontId="18" fillId="0" borderId="19" xfId="25" applyNumberFormat="1" applyFont="1" applyBorder="1" applyAlignment="1">
      <alignment vertical="center"/>
    </xf>
    <xf numFmtId="173" fontId="19" fillId="0" borderId="0" xfId="25" applyNumberFormat="1" applyFont="1" applyAlignment="1">
      <alignment vertical="center"/>
    </xf>
    <xf numFmtId="0" fontId="8" fillId="0" borderId="20" xfId="25" applyFont="1" applyBorder="1" applyAlignment="1">
      <alignment vertical="center"/>
    </xf>
    <xf numFmtId="0" fontId="3" fillId="0" borderId="20" xfId="25" applyBorder="1"/>
    <xf numFmtId="4" fontId="7" fillId="0" borderId="20" xfId="25" applyNumberFormat="1" applyFont="1" applyBorder="1"/>
    <xf numFmtId="4" fontId="8" fillId="0" borderId="20" xfId="25" applyNumberFormat="1" applyFont="1" applyBorder="1" applyAlignment="1">
      <alignment horizontal="center" vertical="center" wrapText="1"/>
    </xf>
    <xf numFmtId="4" fontId="1" fillId="0" borderId="20" xfId="25" applyNumberFormat="1" applyFont="1" applyBorder="1" applyAlignment="1">
      <alignment vertical="center"/>
    </xf>
    <xf numFmtId="0" fontId="1" fillId="0" borderId="0" xfId="25" applyFont="1" applyAlignment="1">
      <alignment vertical="center" wrapText="1"/>
    </xf>
    <xf numFmtId="0" fontId="11" fillId="8" borderId="24" xfId="25" applyFont="1" applyFill="1" applyBorder="1" applyAlignment="1">
      <alignment horizontal="center" vertical="center" wrapText="1"/>
    </xf>
    <xf numFmtId="0" fontId="11" fillId="8" borderId="24" xfId="25" applyFont="1" applyFill="1" applyBorder="1" applyAlignment="1">
      <alignment vertical="center" wrapText="1"/>
    </xf>
    <xf numFmtId="4" fontId="11" fillId="8" borderId="24" xfId="25" applyNumberFormat="1" applyFont="1" applyFill="1" applyBorder="1" applyAlignment="1">
      <alignment vertical="center" wrapText="1"/>
    </xf>
    <xf numFmtId="0" fontId="11" fillId="0" borderId="24" xfId="25" applyFont="1" applyBorder="1" applyAlignment="1">
      <alignment horizontal="center" vertical="center" wrapText="1"/>
    </xf>
    <xf numFmtId="0" fontId="11" fillId="0" borderId="24" xfId="25" applyFont="1" applyBorder="1" applyAlignment="1">
      <alignment vertical="center" wrapText="1"/>
    </xf>
    <xf numFmtId="0" fontId="1" fillId="0" borderId="24" xfId="25" applyFont="1" applyBorder="1" applyAlignment="1">
      <alignment horizontal="center" vertical="center" wrapText="1"/>
    </xf>
    <xf numFmtId="4" fontId="11" fillId="0" borderId="24" xfId="25" applyNumberFormat="1" applyFont="1" applyBorder="1" applyAlignment="1">
      <alignment horizontal="center" vertical="center" wrapText="1"/>
    </xf>
    <xf numFmtId="4" fontId="1" fillId="0" borderId="24" xfId="25" applyNumberFormat="1" applyFont="1" applyBorder="1" applyAlignment="1">
      <alignment vertical="center" wrapText="1"/>
    </xf>
    <xf numFmtId="4" fontId="11" fillId="8" borderId="24" xfId="25" applyNumberFormat="1" applyFont="1" applyFill="1" applyBorder="1" applyAlignment="1">
      <alignment horizontal="center" vertical="center" wrapText="1"/>
    </xf>
    <xf numFmtId="4" fontId="11" fillId="8" borderId="0" xfId="25" applyNumberFormat="1" applyFont="1" applyFill="1" applyAlignment="1">
      <alignment horizontal="center" vertical="center" wrapText="1"/>
    </xf>
    <xf numFmtId="20" fontId="1" fillId="0" borderId="0" xfId="25" applyNumberFormat="1" applyFont="1" applyAlignment="1">
      <alignment vertical="center" wrapText="1"/>
    </xf>
    <xf numFmtId="0" fontId="1" fillId="0" borderId="25" xfId="25" applyFont="1" applyBorder="1" applyAlignment="1">
      <alignment horizontal="center" vertical="center" wrapText="1"/>
    </xf>
    <xf numFmtId="4" fontId="11" fillId="0" borderId="25" xfId="25" applyNumberFormat="1" applyFont="1" applyBorder="1" applyAlignment="1">
      <alignment horizontal="center" vertical="center" wrapText="1"/>
    </xf>
    <xf numFmtId="0" fontId="11" fillId="8" borderId="0" xfId="25" applyFont="1" applyFill="1" applyAlignment="1">
      <alignment vertical="center" wrapText="1"/>
    </xf>
    <xf numFmtId="0" fontId="3" fillId="0" borderId="0" xfId="25" applyAlignment="1">
      <alignment horizontal="left"/>
    </xf>
    <xf numFmtId="0" fontId="3" fillId="0" borderId="0" xfId="25" applyAlignment="1">
      <alignment horizontal="center" vertical="center"/>
    </xf>
    <xf numFmtId="0" fontId="3" fillId="2" borderId="0" xfId="25" applyFill="1"/>
    <xf numFmtId="0" fontId="14" fillId="0" borderId="0" xfId="25" applyFont="1"/>
    <xf numFmtId="0" fontId="13" fillId="0" borderId="0" xfId="25" applyFont="1"/>
    <xf numFmtId="0" fontId="1" fillId="2" borderId="0" xfId="25" applyFont="1" applyFill="1"/>
    <xf numFmtId="0" fontId="14" fillId="2" borderId="0" xfId="25" applyFont="1" applyFill="1" applyAlignment="1">
      <alignment horizontal="center" vertical="center"/>
    </xf>
    <xf numFmtId="0" fontId="14" fillId="2" borderId="0" xfId="25" applyFont="1" applyFill="1" applyAlignment="1">
      <alignment horizontal="right" vertical="center"/>
    </xf>
    <xf numFmtId="0" fontId="1" fillId="2" borderId="0" xfId="25" applyFont="1" applyFill="1" applyAlignment="1">
      <alignment vertical="center"/>
    </xf>
    <xf numFmtId="0" fontId="1" fillId="2" borderId="0" xfId="25" applyFont="1" applyFill="1" applyAlignment="1">
      <alignment horizontal="center"/>
    </xf>
    <xf numFmtId="0" fontId="4" fillId="2" borderId="0" xfId="25" applyFont="1" applyFill="1" applyAlignment="1">
      <alignment horizontal="center"/>
    </xf>
    <xf numFmtId="0" fontId="4" fillId="2" borderId="0" xfId="25" applyFont="1" applyFill="1"/>
    <xf numFmtId="174" fontId="4" fillId="2" borderId="0" xfId="25" applyNumberFormat="1" applyFont="1" applyFill="1"/>
    <xf numFmtId="0" fontId="21" fillId="2" borderId="0" xfId="25" applyFont="1" applyFill="1" applyAlignment="1">
      <alignment vertical="center"/>
    </xf>
    <xf numFmtId="0" fontId="21" fillId="0" borderId="0" xfId="25" applyFont="1" applyAlignment="1">
      <alignment vertical="center"/>
    </xf>
    <xf numFmtId="0" fontId="5" fillId="0" borderId="0" xfId="25" applyFont="1" applyAlignment="1">
      <alignment vertical="center"/>
    </xf>
    <xf numFmtId="0" fontId="24" fillId="2" borderId="0" xfId="25" applyFont="1" applyFill="1" applyAlignment="1">
      <alignment vertical="center"/>
    </xf>
    <xf numFmtId="0" fontId="24" fillId="0" borderId="0" xfId="25" applyFont="1" applyAlignment="1">
      <alignment vertical="center"/>
    </xf>
    <xf numFmtId="0" fontId="8" fillId="0" borderId="0" xfId="25" applyFont="1" applyAlignment="1">
      <alignment vertical="top"/>
    </xf>
    <xf numFmtId="0" fontId="18" fillId="2" borderId="0" xfId="25" applyFont="1" applyFill="1"/>
    <xf numFmtId="0" fontId="1" fillId="0" borderId="0" xfId="25" applyFont="1" applyAlignment="1">
      <alignment horizontal="center"/>
    </xf>
    <xf numFmtId="4" fontId="1" fillId="0" borderId="0" xfId="25" applyNumberFormat="1" applyFont="1" applyAlignment="1">
      <alignment horizontal="right"/>
    </xf>
    <xf numFmtId="174" fontId="1" fillId="0" borderId="0" xfId="25" applyNumberFormat="1" applyFont="1" applyAlignment="1">
      <alignment horizontal="right"/>
    </xf>
    <xf numFmtId="0" fontId="1" fillId="0" borderId="0" xfId="25" applyFont="1" applyAlignment="1">
      <alignment horizontal="right"/>
    </xf>
    <xf numFmtId="0" fontId="1" fillId="0" borderId="29" xfId="25" applyFont="1" applyBorder="1" applyAlignment="1">
      <alignment horizontal="center" vertical="center"/>
    </xf>
    <xf numFmtId="17" fontId="7" fillId="0" borderId="28" xfId="25" applyNumberFormat="1" applyFont="1" applyBorder="1" applyAlignment="1">
      <alignment horizontal="right" vertical="center"/>
    </xf>
    <xf numFmtId="0" fontId="11" fillId="0" borderId="0" xfId="25" applyFont="1" applyAlignment="1">
      <alignment horizontal="center"/>
    </xf>
    <xf numFmtId="0" fontId="11" fillId="0" borderId="0" xfId="25" applyFont="1" applyAlignment="1">
      <alignment horizontal="right"/>
    </xf>
    <xf numFmtId="174" fontId="11" fillId="0" borderId="0" xfId="25" applyNumberFormat="1" applyFont="1" applyAlignment="1">
      <alignment horizontal="right"/>
    </xf>
    <xf numFmtId="174" fontId="1" fillId="0" borderId="0" xfId="25" applyNumberFormat="1" applyFont="1" applyAlignment="1">
      <alignment vertical="center"/>
    </xf>
    <xf numFmtId="0" fontId="11" fillId="2" borderId="5" xfId="25" applyFont="1" applyFill="1" applyBorder="1" applyAlignment="1">
      <alignment horizontal="left" vertical="center" wrapText="1"/>
    </xf>
    <xf numFmtId="0" fontId="14" fillId="2" borderId="0" xfId="25" applyFont="1" applyFill="1"/>
    <xf numFmtId="0" fontId="9" fillId="0" borderId="0" xfId="25" applyFont="1"/>
    <xf numFmtId="0" fontId="8" fillId="2" borderId="0" xfId="25" applyFont="1" applyFill="1" applyAlignment="1">
      <alignment horizontal="left" vertical="center" wrapText="1"/>
    </xf>
    <xf numFmtId="0" fontId="8" fillId="2" borderId="0" xfId="25" applyFont="1" applyFill="1" applyAlignment="1">
      <alignment horizontal="center" vertical="center" wrapText="1"/>
    </xf>
    <xf numFmtId="0" fontId="8" fillId="2" borderId="0" xfId="25" applyFont="1" applyFill="1" applyAlignment="1">
      <alignment horizontal="right" vertical="center" wrapText="1"/>
    </xf>
    <xf numFmtId="0" fontId="25" fillId="2" borderId="5" xfId="25" applyFont="1" applyFill="1" applyBorder="1" applyAlignment="1">
      <alignment horizontal="center" vertical="center" wrapText="1"/>
    </xf>
    <xf numFmtId="10" fontId="9" fillId="0" borderId="0" xfId="25" applyNumberFormat="1" applyFont="1" applyAlignment="1">
      <alignment horizontal="center" vertical="center" wrapText="1"/>
    </xf>
    <xf numFmtId="49" fontId="26" fillId="0" borderId="28" xfId="25" applyNumberFormat="1" applyFont="1" applyBorder="1" applyAlignment="1">
      <alignment horizontal="center" vertical="center"/>
    </xf>
    <xf numFmtId="0" fontId="11" fillId="0" borderId="0" xfId="25" applyFont="1" applyAlignment="1">
      <alignment horizontal="center" vertical="center"/>
    </xf>
    <xf numFmtId="49" fontId="11" fillId="0" borderId="0" xfId="25" applyNumberFormat="1" applyFont="1" applyAlignment="1">
      <alignment vertical="center"/>
    </xf>
    <xf numFmtId="174" fontId="11" fillId="0" borderId="0" xfId="25" applyNumberFormat="1" applyFont="1" applyAlignment="1">
      <alignment vertical="center"/>
    </xf>
    <xf numFmtId="0" fontId="8" fillId="2" borderId="31" xfId="25" applyFont="1" applyFill="1" applyBorder="1" applyAlignment="1">
      <alignment horizontal="center" vertical="center" wrapText="1"/>
    </xf>
    <xf numFmtId="0" fontId="7" fillId="2" borderId="31" xfId="25" applyFont="1" applyFill="1" applyBorder="1" applyAlignment="1">
      <alignment horizontal="left" vertical="center" wrapText="1"/>
    </xf>
    <xf numFmtId="0" fontId="8" fillId="2" borderId="31" xfId="25" applyFont="1" applyFill="1" applyBorder="1" applyAlignment="1">
      <alignment horizontal="right" vertical="center" wrapText="1"/>
    </xf>
    <xf numFmtId="0" fontId="1" fillId="0" borderId="32" xfId="25" applyFont="1" applyBorder="1" applyAlignment="1">
      <alignment horizontal="center" vertical="center"/>
    </xf>
    <xf numFmtId="17" fontId="26" fillId="0" borderId="33" xfId="25" applyNumberFormat="1" applyFont="1" applyBorder="1" applyAlignment="1">
      <alignment horizontal="center" vertical="center"/>
    </xf>
    <xf numFmtId="0" fontId="8" fillId="9" borderId="0" xfId="25" applyFont="1" applyFill="1" applyAlignment="1">
      <alignment horizontal="left" vertical="top"/>
    </xf>
    <xf numFmtId="0" fontId="24" fillId="2" borderId="0" xfId="25" applyFont="1" applyFill="1" applyAlignment="1">
      <alignment wrapText="1"/>
    </xf>
    <xf numFmtId="0" fontId="27" fillId="2" borderId="0" xfId="25" applyFont="1" applyFill="1" applyAlignment="1">
      <alignment vertical="center" wrapText="1"/>
    </xf>
    <xf numFmtId="0" fontId="27" fillId="10" borderId="0" xfId="25" applyFont="1" applyFill="1" applyAlignment="1">
      <alignment vertical="center" wrapText="1"/>
    </xf>
    <xf numFmtId="0" fontId="24" fillId="0" borderId="0" xfId="25" applyFont="1" applyAlignment="1">
      <alignment horizontal="center" wrapText="1"/>
    </xf>
    <xf numFmtId="0" fontId="24" fillId="0" borderId="0" xfId="25" applyFont="1" applyAlignment="1">
      <alignment horizontal="left" vertical="center" wrapText="1"/>
    </xf>
    <xf numFmtId="0" fontId="24" fillId="0" borderId="0" xfId="25" applyFont="1" applyAlignment="1">
      <alignment wrapText="1"/>
    </xf>
    <xf numFmtId="174" fontId="24" fillId="0" borderId="0" xfId="25" applyNumberFormat="1" applyFont="1" applyAlignment="1">
      <alignment wrapText="1"/>
    </xf>
    <xf numFmtId="0" fontId="24" fillId="0" borderId="0" xfId="25" applyFont="1" applyAlignment="1">
      <alignment vertical="top" wrapText="1"/>
    </xf>
    <xf numFmtId="0" fontId="28" fillId="0" borderId="0" xfId="25" applyFont="1" applyAlignment="1">
      <alignment wrapText="1"/>
    </xf>
    <xf numFmtId="0" fontId="1" fillId="2" borderId="0" xfId="25" applyFont="1" applyFill="1" applyAlignment="1">
      <alignment wrapText="1"/>
    </xf>
    <xf numFmtId="0" fontId="14" fillId="2" borderId="0" xfId="25" applyFont="1" applyFill="1" applyAlignment="1">
      <alignment horizontal="center" vertical="center" wrapText="1"/>
    </xf>
    <xf numFmtId="0" fontId="14" fillId="2" borderId="0" xfId="25" applyFont="1" applyFill="1" applyAlignment="1">
      <alignment horizontal="right" vertical="center" wrapText="1"/>
    </xf>
    <xf numFmtId="0" fontId="1" fillId="2" borderId="0" xfId="25" applyFont="1" applyFill="1" applyAlignment="1">
      <alignment vertical="center" wrapText="1"/>
    </xf>
    <xf numFmtId="0" fontId="10" fillId="2" borderId="0" xfId="25" applyFont="1" applyFill="1" applyAlignment="1">
      <alignment vertical="center" wrapText="1"/>
    </xf>
    <xf numFmtId="0" fontId="1" fillId="2" borderId="0" xfId="25" applyFont="1" applyFill="1" applyAlignment="1">
      <alignment horizontal="center" wrapText="1"/>
    </xf>
    <xf numFmtId="0" fontId="7" fillId="2" borderId="0" xfId="25" applyFont="1" applyFill="1" applyAlignment="1">
      <alignment horizontal="left" vertical="center" wrapText="1"/>
    </xf>
    <xf numFmtId="174" fontId="1" fillId="2" borderId="0" xfId="25" applyNumberFormat="1" applyFont="1" applyFill="1" applyAlignment="1">
      <alignment wrapText="1"/>
    </xf>
    <xf numFmtId="0" fontId="8" fillId="2" borderId="0" xfId="25" applyFont="1" applyFill="1" applyAlignment="1">
      <alignment vertical="top" wrapText="1"/>
    </xf>
    <xf numFmtId="0" fontId="4" fillId="2" borderId="0" xfId="25" applyFont="1" applyFill="1" applyAlignment="1">
      <alignment wrapText="1"/>
    </xf>
    <xf numFmtId="0" fontId="11" fillId="11" borderId="36" xfId="25" applyFont="1" applyFill="1" applyBorder="1" applyAlignment="1">
      <alignment horizontal="center" vertical="center" wrapText="1"/>
    </xf>
    <xf numFmtId="0" fontId="11" fillId="11" borderId="36" xfId="25" applyFont="1" applyFill="1" applyBorder="1" applyAlignment="1">
      <alignment horizontal="left" vertical="center" wrapText="1"/>
    </xf>
    <xf numFmtId="0" fontId="29" fillId="8" borderId="37" xfId="25" applyFont="1" applyFill="1" applyBorder="1" applyAlignment="1">
      <alignment horizontal="center" vertical="center" wrapText="1"/>
    </xf>
    <xf numFmtId="0" fontId="29" fillId="11" borderId="38" xfId="25" applyFont="1" applyFill="1" applyBorder="1" applyAlignment="1">
      <alignment horizontal="center" vertical="center" wrapText="1"/>
    </xf>
    <xf numFmtId="0" fontId="29" fillId="11" borderId="39" xfId="25" applyFont="1" applyFill="1" applyBorder="1" applyAlignment="1">
      <alignment horizontal="center" vertical="center" wrapText="1"/>
    </xf>
    <xf numFmtId="0" fontId="11" fillId="11" borderId="39" xfId="25" applyFont="1" applyFill="1" applyBorder="1" applyAlignment="1">
      <alignment horizontal="center" vertical="center" wrapText="1"/>
    </xf>
    <xf numFmtId="0" fontId="11" fillId="11" borderId="40" xfId="25" applyFont="1" applyFill="1" applyBorder="1" applyAlignment="1">
      <alignment horizontal="center" vertical="center" wrapText="1"/>
    </xf>
    <xf numFmtId="0" fontId="14" fillId="0" borderId="21" xfId="25" applyFont="1" applyBorder="1" applyAlignment="1">
      <alignment horizontal="center" vertical="center" wrapText="1"/>
    </xf>
    <xf numFmtId="0" fontId="13" fillId="0" borderId="21" xfId="0" applyFont="1" applyBorder="1" applyAlignment="1">
      <alignment horizontal="center" vertical="center" wrapText="1"/>
    </xf>
    <xf numFmtId="0" fontId="1" fillId="0" borderId="21" xfId="25" applyFont="1" applyBorder="1" applyAlignment="1">
      <alignment horizontal="center" vertical="center" wrapText="1"/>
    </xf>
    <xf numFmtId="0" fontId="13" fillId="0" borderId="21" xfId="0" applyFont="1" applyBorder="1" applyAlignment="1">
      <alignment horizontal="left" vertical="center" wrapText="1"/>
    </xf>
    <xf numFmtId="2" fontId="1" fillId="0" borderId="21" xfId="25" applyNumberFormat="1" applyFont="1" applyBorder="1" applyAlignment="1">
      <alignment vertical="center" wrapText="1"/>
    </xf>
    <xf numFmtId="2" fontId="11" fillId="11" borderId="42" xfId="25" applyNumberFormat="1" applyFont="1" applyFill="1" applyBorder="1" applyAlignment="1">
      <alignment horizontal="right" vertical="center" wrapText="1"/>
    </xf>
    <xf numFmtId="0" fontId="13" fillId="2" borderId="0" xfId="25" applyFont="1" applyFill="1"/>
    <xf numFmtId="0" fontId="13" fillId="2" borderId="0" xfId="25" applyFont="1" applyFill="1" applyAlignment="1">
      <alignment vertical="center"/>
    </xf>
    <xf numFmtId="0" fontId="17" fillId="2" borderId="0" xfId="25" applyFont="1" applyFill="1"/>
    <xf numFmtId="0" fontId="17" fillId="2" borderId="0" xfId="25" applyFont="1" applyFill="1" applyAlignment="1">
      <alignment wrapText="1"/>
    </xf>
    <xf numFmtId="10" fontId="29" fillId="4" borderId="46" xfId="36" applyNumberFormat="1" applyFont="1" applyFill="1" applyBorder="1" applyAlignment="1" applyProtection="1">
      <alignment horizontal="center" vertical="center"/>
    </xf>
    <xf numFmtId="0" fontId="8" fillId="9" borderId="49" xfId="25" applyFont="1" applyFill="1" applyBorder="1" applyAlignment="1">
      <alignment horizontal="center" vertical="center" wrapText="1"/>
    </xf>
    <xf numFmtId="0" fontId="8" fillId="9" borderId="50" xfId="25" applyFont="1" applyFill="1" applyBorder="1" applyAlignment="1">
      <alignment horizontal="center" vertical="center" wrapText="1"/>
    </xf>
    <xf numFmtId="0" fontId="8" fillId="9" borderId="51" xfId="25" applyFont="1" applyFill="1" applyBorder="1" applyAlignment="1">
      <alignment horizontal="center" vertical="center" wrapText="1"/>
    </xf>
    <xf numFmtId="0" fontId="31" fillId="0" borderId="0" xfId="17" applyFont="1" applyAlignment="1">
      <alignment vertical="center"/>
    </xf>
    <xf numFmtId="0" fontId="32" fillId="0" borderId="0" xfId="25" applyFont="1" applyAlignment="1">
      <alignment horizontal="center"/>
    </xf>
    <xf numFmtId="0" fontId="1" fillId="0" borderId="52" xfId="25" applyFont="1" applyBorder="1" applyAlignment="1">
      <alignment horizontal="center" vertical="center"/>
    </xf>
    <xf numFmtId="0" fontId="1" fillId="0" borderId="53" xfId="25" applyFont="1" applyBorder="1" applyAlignment="1">
      <alignment horizontal="center" vertical="center"/>
    </xf>
    <xf numFmtId="10" fontId="13" fillId="0" borderId="54" xfId="25" applyNumberFormat="1" applyFont="1" applyBorder="1" applyAlignment="1">
      <alignment horizontal="center" vertical="center"/>
    </xf>
    <xf numFmtId="0" fontId="1" fillId="0" borderId="45" xfId="25" applyFont="1" applyBorder="1" applyAlignment="1">
      <alignment horizontal="center" vertical="center"/>
    </xf>
    <xf numFmtId="0" fontId="1" fillId="0" borderId="55" xfId="25" applyFont="1" applyBorder="1" applyAlignment="1">
      <alignment horizontal="center" vertical="center"/>
    </xf>
    <xf numFmtId="10" fontId="13" fillId="0" borderId="46" xfId="25" applyNumberFormat="1" applyFont="1" applyBorder="1" applyAlignment="1">
      <alignment horizontal="center" vertical="center"/>
    </xf>
    <xf numFmtId="10" fontId="17" fillId="0" borderId="0" xfId="17" applyNumberFormat="1" applyFont="1" applyAlignment="1">
      <alignment horizontal="center" vertical="center"/>
    </xf>
    <xf numFmtId="10" fontId="3" fillId="0" borderId="0" xfId="36" applyNumberFormat="1" applyFont="1" applyBorder="1" applyProtection="1"/>
    <xf numFmtId="10" fontId="12" fillId="0" borderId="46" xfId="25" applyNumberFormat="1" applyFont="1" applyBorder="1" applyAlignment="1">
      <alignment horizontal="center" vertical="center"/>
    </xf>
    <xf numFmtId="0" fontId="1" fillId="8" borderId="45" xfId="25" applyFont="1" applyFill="1" applyBorder="1" applyAlignment="1">
      <alignment horizontal="center" vertical="center"/>
    </xf>
    <xf numFmtId="0" fontId="1" fillId="8" borderId="55" xfId="25" applyFont="1" applyFill="1" applyBorder="1" applyAlignment="1">
      <alignment horizontal="center" vertical="center"/>
    </xf>
    <xf numFmtId="10" fontId="13" fillId="8" borderId="46" xfId="25" applyNumberFormat="1" applyFont="1" applyFill="1" applyBorder="1" applyAlignment="1">
      <alignment horizontal="center" vertical="center"/>
    </xf>
    <xf numFmtId="0" fontId="14" fillId="0" borderId="55" xfId="25" applyFont="1" applyBorder="1" applyAlignment="1">
      <alignment horizontal="center" vertical="center"/>
    </xf>
    <xf numFmtId="0" fontId="1" fillId="0" borderId="56" xfId="25" applyFont="1" applyBorder="1" applyAlignment="1">
      <alignment horizontal="center" vertical="center"/>
    </xf>
    <xf numFmtId="10" fontId="13" fillId="0" borderId="56" xfId="25" applyNumberFormat="1" applyFont="1" applyBorder="1" applyAlignment="1">
      <alignment horizontal="center" vertical="center"/>
    </xf>
    <xf numFmtId="0" fontId="11" fillId="9" borderId="49" xfId="25" applyFont="1" applyFill="1" applyBorder="1" applyAlignment="1">
      <alignment horizontal="center" vertical="center"/>
    </xf>
    <xf numFmtId="0" fontId="11" fillId="9" borderId="50" xfId="25" applyFont="1" applyFill="1" applyBorder="1" applyAlignment="1">
      <alignment horizontal="center" vertical="center"/>
    </xf>
    <xf numFmtId="10" fontId="12" fillId="9" borderId="51" xfId="25" applyNumberFormat="1" applyFont="1" applyFill="1" applyBorder="1" applyAlignment="1">
      <alignment horizontal="center" vertical="center"/>
    </xf>
    <xf numFmtId="0" fontId="1" fillId="0" borderId="0" xfId="25" applyFont="1" applyAlignment="1">
      <alignment horizontal="left" vertical="center"/>
    </xf>
    <xf numFmtId="10" fontId="12" fillId="0" borderId="0" xfId="25" applyNumberFormat="1" applyFont="1" applyAlignment="1">
      <alignment horizontal="center" vertical="center"/>
    </xf>
    <xf numFmtId="0" fontId="3" fillId="2" borderId="0" xfId="17" applyFont="1" applyFill="1" applyAlignment="1">
      <alignment vertical="center"/>
    </xf>
    <xf numFmtId="0" fontId="0" fillId="0" borderId="0" xfId="17" applyFont="1" applyAlignment="1">
      <alignment vertical="center"/>
    </xf>
    <xf numFmtId="0" fontId="0" fillId="2" borderId="0" xfId="17" applyFont="1" applyFill="1" applyAlignment="1">
      <alignment horizontal="center" vertical="top"/>
    </xf>
    <xf numFmtId="0" fontId="33" fillId="0" borderId="0" xfId="17" applyFont="1"/>
    <xf numFmtId="0" fontId="34" fillId="0" borderId="0" xfId="17" applyFont="1" applyAlignment="1">
      <alignment vertical="center"/>
    </xf>
    <xf numFmtId="0" fontId="0" fillId="0" borderId="0" xfId="17" applyFont="1" applyAlignment="1">
      <alignment horizontal="center" vertical="top"/>
    </xf>
    <xf numFmtId="0" fontId="34" fillId="0" borderId="0" xfId="17" applyFont="1" applyAlignment="1">
      <alignment horizontal="center" vertical="top"/>
    </xf>
    <xf numFmtId="0" fontId="34" fillId="0" borderId="0" xfId="17" applyFont="1" applyAlignment="1">
      <alignment vertical="top"/>
    </xf>
    <xf numFmtId="0" fontId="34" fillId="0" borderId="0" xfId="17" applyFont="1" applyAlignment="1">
      <alignment horizontal="left" vertical="center"/>
    </xf>
    <xf numFmtId="10" fontId="35" fillId="0" borderId="0" xfId="25" applyNumberFormat="1" applyFont="1" applyAlignment="1">
      <alignment horizontal="center" vertical="center"/>
    </xf>
    <xf numFmtId="0" fontId="7" fillId="0" borderId="0" xfId="25" applyFont="1" applyAlignment="1">
      <alignment horizontal="left" vertical="center" wrapText="1"/>
    </xf>
    <xf numFmtId="0" fontId="36" fillId="0" borderId="0" xfId="25" applyFont="1" applyAlignment="1">
      <alignment vertical="center"/>
    </xf>
    <xf numFmtId="0" fontId="5" fillId="0" borderId="0" xfId="25" applyFont="1" applyAlignment="1">
      <alignment horizontal="center" vertical="center"/>
    </xf>
    <xf numFmtId="0" fontId="8" fillId="0" borderId="0" xfId="25" applyFont="1" applyAlignment="1">
      <alignment horizontal="left"/>
    </xf>
    <xf numFmtId="10" fontId="13" fillId="0" borderId="0" xfId="25" applyNumberFormat="1" applyFont="1" applyAlignment="1">
      <alignment horizontal="center" vertical="center"/>
    </xf>
    <xf numFmtId="0" fontId="26" fillId="0" borderId="0" xfId="25" applyFont="1" applyAlignment="1">
      <alignment horizontal="left" vertical="center"/>
    </xf>
    <xf numFmtId="0" fontId="26" fillId="0" borderId="0" xfId="25" applyFont="1" applyAlignment="1">
      <alignment horizontal="left"/>
    </xf>
    <xf numFmtId="0" fontId="36" fillId="0" borderId="0" xfId="25" applyFont="1" applyAlignment="1">
      <alignment horizontal="left"/>
    </xf>
    <xf numFmtId="0" fontId="36" fillId="0" borderId="0" xfId="25" applyFont="1" applyAlignment="1">
      <alignment horizontal="center" vertical="center"/>
    </xf>
    <xf numFmtId="175" fontId="13" fillId="0" borderId="6" xfId="25" applyNumberFormat="1" applyFont="1" applyBorder="1" applyAlignment="1">
      <alignment horizontal="center"/>
    </xf>
    <xf numFmtId="175" fontId="13" fillId="0" borderId="0" xfId="25" applyNumberFormat="1" applyFont="1" applyAlignment="1">
      <alignment wrapText="1"/>
    </xf>
    <xf numFmtId="175" fontId="13" fillId="0" borderId="6" xfId="25" applyNumberFormat="1" applyFont="1" applyBorder="1" applyAlignment="1">
      <alignment horizontal="center" wrapText="1"/>
    </xf>
    <xf numFmtId="0" fontId="12" fillId="0" borderId="0" xfId="25" applyFont="1" applyAlignment="1">
      <alignment horizontal="center"/>
    </xf>
    <xf numFmtId="0" fontId="12" fillId="0" borderId="0" xfId="25" applyFont="1"/>
    <xf numFmtId="0" fontId="5" fillId="2" borderId="57" xfId="25" applyFont="1" applyFill="1" applyBorder="1" applyAlignment="1">
      <alignment horizontal="center" vertical="center"/>
    </xf>
    <xf numFmtId="0" fontId="5" fillId="2" borderId="0" xfId="25" applyFont="1" applyFill="1" applyAlignment="1">
      <alignment horizontal="center" vertical="center"/>
    </xf>
    <xf numFmtId="0" fontId="5" fillId="2" borderId="58" xfId="25" applyFont="1" applyFill="1" applyBorder="1" applyAlignment="1">
      <alignment horizontal="center" vertical="center"/>
    </xf>
    <xf numFmtId="0" fontId="7" fillId="2" borderId="57" xfId="25" applyFont="1" applyFill="1" applyBorder="1" applyAlignment="1">
      <alignment vertical="center" wrapText="1"/>
    </xf>
    <xf numFmtId="0" fontId="7" fillId="2" borderId="0" xfId="25" applyFont="1" applyFill="1" applyAlignment="1">
      <alignment vertical="center" wrapText="1"/>
    </xf>
    <xf numFmtId="0" fontId="7" fillId="2" borderId="58" xfId="25" applyFont="1" applyFill="1" applyBorder="1" applyAlignment="1">
      <alignment vertical="center" wrapText="1"/>
    </xf>
    <xf numFmtId="0" fontId="11" fillId="8" borderId="45" xfId="25" applyFont="1" applyFill="1" applyBorder="1" applyAlignment="1">
      <alignment horizontal="center" vertical="center"/>
    </xf>
    <xf numFmtId="0" fontId="11" fillId="8" borderId="55" xfId="25" applyFont="1" applyFill="1" applyBorder="1" applyAlignment="1">
      <alignment horizontal="center" vertical="center"/>
    </xf>
    <xf numFmtId="10" fontId="12" fillId="8" borderId="46" xfId="25" applyNumberFormat="1" applyFont="1" applyFill="1" applyBorder="1" applyAlignment="1">
      <alignment horizontal="center" vertical="center"/>
    </xf>
    <xf numFmtId="176" fontId="3" fillId="0" borderId="0" xfId="36" applyNumberFormat="1" applyFont="1" applyBorder="1" applyProtection="1"/>
    <xf numFmtId="176" fontId="3" fillId="0" borderId="0" xfId="25" applyNumberFormat="1"/>
    <xf numFmtId="176" fontId="0" fillId="0" borderId="0" xfId="17" applyNumberFormat="1" applyFont="1" applyAlignment="1">
      <alignment vertical="center"/>
    </xf>
    <xf numFmtId="176" fontId="0" fillId="0" borderId="0" xfId="17" applyNumberFormat="1" applyFont="1" applyAlignment="1">
      <alignment horizontal="center" vertical="top"/>
    </xf>
    <xf numFmtId="20" fontId="3" fillId="0" borderId="0" xfId="25" applyNumberFormat="1"/>
    <xf numFmtId="0" fontId="7" fillId="2" borderId="0" xfId="0" applyFont="1" applyFill="1"/>
    <xf numFmtId="0" fontId="7" fillId="2" borderId="0" xfId="0" applyFont="1" applyFill="1" applyAlignment="1">
      <alignment horizontal="center"/>
    </xf>
    <xf numFmtId="174" fontId="4" fillId="2" borderId="0" xfId="0" applyNumberFormat="1" applyFont="1" applyFill="1"/>
    <xf numFmtId="0" fontId="8" fillId="0" borderId="0" xfId="0" applyFont="1" applyAlignment="1">
      <alignment vertical="center"/>
    </xf>
    <xf numFmtId="0" fontId="5" fillId="0" borderId="0" xfId="0" applyFont="1" applyAlignment="1">
      <alignment vertical="center"/>
    </xf>
    <xf numFmtId="0" fontId="8" fillId="2" borderId="0" xfId="0" applyFont="1" applyFill="1" applyAlignment="1">
      <alignment vertical="top"/>
    </xf>
    <xf numFmtId="0" fontId="8" fillId="0" borderId="0" xfId="0" applyFont="1" applyAlignment="1">
      <alignment vertical="top"/>
    </xf>
    <xf numFmtId="166" fontId="8" fillId="2" borderId="0" xfId="0" applyNumberFormat="1" applyFont="1" applyFill="1" applyAlignment="1">
      <alignment vertical="center"/>
    </xf>
    <xf numFmtId="166" fontId="8" fillId="0" borderId="0" xfId="0" applyNumberFormat="1" applyFont="1" applyAlignment="1">
      <alignment vertical="center"/>
    </xf>
    <xf numFmtId="0" fontId="11" fillId="0" borderId="0" xfId="0" applyFont="1" applyAlignment="1">
      <alignment horizontal="center"/>
    </xf>
    <xf numFmtId="0" fontId="11" fillId="0" borderId="0" xfId="0" applyFont="1" applyAlignment="1">
      <alignment horizontal="right"/>
    </xf>
    <xf numFmtId="174" fontId="11" fillId="0" borderId="0" xfId="0" applyNumberFormat="1" applyFont="1" applyAlignment="1">
      <alignment horizontal="right"/>
    </xf>
    <xf numFmtId="0" fontId="7" fillId="2" borderId="0" xfId="0" applyFont="1" applyFill="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174" fontId="1" fillId="0" borderId="0" xfId="0" applyNumberFormat="1" applyFont="1" applyAlignment="1">
      <alignment vertical="center"/>
    </xf>
    <xf numFmtId="0" fontId="8" fillId="2" borderId="0" xfId="0" applyFont="1" applyFill="1" applyAlignment="1">
      <alignment horizontal="center" vertical="center"/>
    </xf>
    <xf numFmtId="0" fontId="8" fillId="0" borderId="0" xfId="0" applyFont="1" applyAlignment="1">
      <alignment horizontal="center" vertical="center"/>
    </xf>
    <xf numFmtId="0" fontId="11" fillId="0" borderId="0" xfId="0" applyFont="1" applyAlignment="1">
      <alignment horizontal="center" vertical="center"/>
    </xf>
    <xf numFmtId="49" fontId="11" fillId="0" borderId="0" xfId="0" applyNumberFormat="1" applyFont="1" applyAlignment="1">
      <alignment vertical="center"/>
    </xf>
    <xf numFmtId="174" fontId="11" fillId="0" borderId="0" xfId="0" applyNumberFormat="1" applyFont="1" applyAlignment="1">
      <alignment vertical="center"/>
    </xf>
    <xf numFmtId="0" fontId="7" fillId="2" borderId="6" xfId="0" applyFont="1" applyFill="1" applyBorder="1" applyAlignment="1">
      <alignment vertical="center" wrapText="1"/>
    </xf>
    <xf numFmtId="0" fontId="7" fillId="0" borderId="0" xfId="0" applyFont="1" applyAlignment="1">
      <alignment horizontal="center"/>
    </xf>
    <xf numFmtId="174" fontId="4" fillId="0" borderId="0" xfId="0" applyNumberFormat="1" applyFont="1"/>
    <xf numFmtId="0" fontId="10" fillId="10" borderId="0" xfId="0" applyFont="1" applyFill="1" applyAlignment="1">
      <alignment vertical="center"/>
    </xf>
    <xf numFmtId="0" fontId="11" fillId="12" borderId="63" xfId="0" applyFont="1" applyFill="1" applyBorder="1" applyAlignment="1">
      <alignment horizontal="center" vertical="center" wrapText="1"/>
    </xf>
    <xf numFmtId="0" fontId="7" fillId="0" borderId="0" xfId="0" applyFont="1"/>
    <xf numFmtId="0" fontId="13" fillId="11" borderId="65" xfId="0" applyFont="1" applyFill="1" applyBorder="1" applyAlignment="1">
      <alignment vertical="center" wrapText="1"/>
    </xf>
    <xf numFmtId="10" fontId="12" fillId="11" borderId="65" xfId="0" applyNumberFormat="1" applyFont="1" applyFill="1" applyBorder="1" applyAlignment="1">
      <alignment horizontal="right" vertical="center" wrapText="1"/>
    </xf>
    <xf numFmtId="171" fontId="37" fillId="0" borderId="66" xfId="0" applyNumberFormat="1" applyFont="1" applyBorder="1" applyAlignment="1">
      <alignment horizontal="right" vertical="center" wrapText="1"/>
    </xf>
    <xf numFmtId="177" fontId="4" fillId="0" borderId="0" xfId="0" applyNumberFormat="1" applyFont="1"/>
    <xf numFmtId="0" fontId="13" fillId="0" borderId="67" xfId="0" applyFont="1" applyBorder="1" applyAlignment="1">
      <alignment vertical="center" wrapText="1"/>
    </xf>
    <xf numFmtId="171" fontId="13" fillId="0" borderId="67" xfId="0" applyNumberFormat="1" applyFont="1" applyBorder="1" applyAlignment="1">
      <alignment horizontal="right" vertical="center" wrapText="1"/>
    </xf>
    <xf numFmtId="10" fontId="12" fillId="11" borderId="65" xfId="0" applyNumberFormat="1" applyFont="1" applyFill="1" applyBorder="1" applyAlignment="1">
      <alignment horizontal="right" vertical="top" wrapText="1"/>
    </xf>
    <xf numFmtId="10" fontId="4" fillId="0" borderId="0" xfId="0" applyNumberFormat="1" applyFont="1"/>
    <xf numFmtId="20" fontId="4" fillId="0" borderId="0" xfId="0" applyNumberFormat="1" applyFont="1"/>
    <xf numFmtId="171" fontId="12" fillId="0" borderId="67" xfId="0" applyNumberFormat="1" applyFont="1" applyBorder="1" applyAlignment="1">
      <alignment horizontal="right" vertical="top" wrapText="1"/>
    </xf>
    <xf numFmtId="171" fontId="37" fillId="0" borderId="0" xfId="0" applyNumberFormat="1" applyFont="1" applyAlignment="1">
      <alignment horizontal="right" vertical="center" wrapText="1"/>
    </xf>
    <xf numFmtId="0" fontId="7" fillId="2" borderId="0" xfId="0" applyFont="1" applyFill="1" applyAlignment="1">
      <alignment wrapText="1"/>
    </xf>
    <xf numFmtId="177" fontId="17" fillId="0" borderId="0" xfId="0" applyNumberFormat="1" applyFont="1"/>
    <xf numFmtId="171" fontId="7" fillId="0" borderId="0" xfId="0" applyNumberFormat="1" applyFont="1"/>
    <xf numFmtId="0" fontId="1" fillId="2" borderId="0" xfId="24" applyFill="1"/>
    <xf numFmtId="0" fontId="1" fillId="0" borderId="0" xfId="24"/>
    <xf numFmtId="0" fontId="1" fillId="2" borderId="0" xfId="24" applyFill="1" applyAlignment="1">
      <alignment horizontal="center" vertical="center"/>
    </xf>
    <xf numFmtId="0" fontId="1" fillId="2" borderId="0" xfId="24" applyFill="1" applyAlignment="1">
      <alignment vertical="center"/>
    </xf>
    <xf numFmtId="0" fontId="39" fillId="2" borderId="0" xfId="22" applyFont="1" applyFill="1" applyAlignment="1">
      <alignment horizontal="center" vertical="center"/>
    </xf>
    <xf numFmtId="0" fontId="1" fillId="0" borderId="0" xfId="24" applyAlignment="1">
      <alignment horizontal="center" vertical="center"/>
    </xf>
    <xf numFmtId="0" fontId="41" fillId="2" borderId="0" xfId="22" applyFont="1" applyFill="1" applyAlignment="1">
      <alignment horizontal="center" vertical="center"/>
    </xf>
    <xf numFmtId="167" fontId="1" fillId="0" borderId="0" xfId="24" applyNumberFormat="1" applyAlignment="1">
      <alignment vertical="center"/>
    </xf>
    <xf numFmtId="0" fontId="14" fillId="2" borderId="0" xfId="22" applyFont="1" applyFill="1" applyAlignment="1">
      <alignment horizontal="left" vertical="center"/>
    </xf>
    <xf numFmtId="178" fontId="1" fillId="0" borderId="0" xfId="34" applyNumberFormat="1" applyFont="1" applyBorder="1" applyAlignment="1" applyProtection="1">
      <alignment vertical="center"/>
    </xf>
    <xf numFmtId="0" fontId="29" fillId="2" borderId="0" xfId="22" applyFont="1" applyFill="1" applyAlignment="1">
      <alignment vertical="center"/>
    </xf>
    <xf numFmtId="0" fontId="29" fillId="2" borderId="17" xfId="22" applyFont="1" applyFill="1" applyBorder="1" applyAlignment="1">
      <alignment vertical="center"/>
    </xf>
    <xf numFmtId="178" fontId="1" fillId="0" borderId="0" xfId="34" applyNumberFormat="1" applyFont="1" applyBorder="1" applyProtection="1"/>
    <xf numFmtId="10" fontId="14" fillId="2" borderId="9" xfId="2" applyNumberFormat="1" applyFont="1" applyFill="1" applyBorder="1" applyAlignment="1" applyProtection="1">
      <alignment horizontal="center" vertical="center"/>
    </xf>
    <xf numFmtId="0" fontId="29" fillId="2" borderId="0" xfId="22" applyFont="1" applyFill="1" applyAlignment="1">
      <alignment horizontal="center" vertical="center"/>
    </xf>
    <xf numFmtId="0" fontId="29" fillId="2" borderId="17" xfId="22" applyFont="1" applyFill="1" applyBorder="1" applyAlignment="1">
      <alignment horizontal="center" vertical="center"/>
    </xf>
    <xf numFmtId="10" fontId="14" fillId="2" borderId="13" xfId="2" applyNumberFormat="1" applyFont="1" applyFill="1" applyBorder="1" applyAlignment="1" applyProtection="1">
      <alignment horizontal="center" vertical="center"/>
    </xf>
    <xf numFmtId="0" fontId="29" fillId="2" borderId="6" xfId="22" applyFont="1" applyFill="1" applyBorder="1" applyAlignment="1">
      <alignment horizontal="center" vertical="center"/>
    </xf>
    <xf numFmtId="0" fontId="29" fillId="2" borderId="19" xfId="22" applyFont="1" applyFill="1" applyBorder="1" applyAlignment="1">
      <alignment horizontal="center" vertical="center"/>
    </xf>
    <xf numFmtId="0" fontId="10" fillId="2" borderId="0" xfId="22" applyFont="1" applyFill="1" applyAlignment="1">
      <alignment horizontal="center" vertical="center"/>
    </xf>
    <xf numFmtId="0" fontId="29" fillId="9" borderId="68" xfId="18" applyFont="1" applyFill="1" applyBorder="1" applyAlignment="1">
      <alignment horizontal="center" vertical="center"/>
    </xf>
    <xf numFmtId="0" fontId="29" fillId="9" borderId="69" xfId="18" applyFont="1" applyFill="1" applyBorder="1" applyAlignment="1">
      <alignment horizontal="center" vertical="center"/>
    </xf>
    <xf numFmtId="0" fontId="29" fillId="9" borderId="70" xfId="18" applyFont="1" applyFill="1" applyBorder="1" applyAlignment="1">
      <alignment horizontal="center" vertical="center"/>
    </xf>
    <xf numFmtId="0" fontId="29" fillId="2" borderId="0" xfId="18" applyFont="1" applyFill="1" applyAlignment="1">
      <alignment horizontal="center" vertical="center"/>
    </xf>
    <xf numFmtId="0" fontId="29" fillId="0" borderId="55" xfId="18" applyFont="1" applyBorder="1" applyAlignment="1">
      <alignment horizontal="center" vertical="center"/>
    </xf>
    <xf numFmtId="171" fontId="29" fillId="0" borderId="55" xfId="18" applyNumberFormat="1" applyFont="1" applyBorder="1" applyAlignment="1">
      <alignment horizontal="center" vertical="center"/>
    </xf>
    <xf numFmtId="10" fontId="14" fillId="0" borderId="71" xfId="2" applyNumberFormat="1" applyFont="1" applyBorder="1" applyAlignment="1" applyProtection="1">
      <alignment horizontal="center" vertical="center"/>
    </xf>
    <xf numFmtId="171" fontId="29" fillId="4" borderId="72" xfId="18" applyNumberFormat="1" applyFont="1" applyFill="1" applyBorder="1" applyAlignment="1">
      <alignment horizontal="center" vertical="center"/>
    </xf>
    <xf numFmtId="10" fontId="14" fillId="0" borderId="55" xfId="2" applyNumberFormat="1" applyFont="1" applyBorder="1" applyAlignment="1" applyProtection="1">
      <alignment horizontal="center" vertical="center"/>
    </xf>
    <xf numFmtId="167" fontId="29" fillId="2" borderId="0" xfId="35" applyNumberFormat="1" applyFont="1" applyFill="1" applyBorder="1" applyAlignment="1" applyProtection="1">
      <alignment horizontal="center" vertical="center"/>
    </xf>
    <xf numFmtId="10" fontId="1" fillId="0" borderId="0" xfId="24" applyNumberFormat="1"/>
    <xf numFmtId="171" fontId="29" fillId="0" borderId="55" xfId="18" applyNumberFormat="1" applyFont="1" applyBorder="1" applyAlignment="1">
      <alignment horizontal="center" vertical="center" wrapText="1"/>
    </xf>
    <xf numFmtId="171" fontId="29" fillId="8" borderId="55" xfId="18" applyNumberFormat="1" applyFont="1" applyFill="1" applyBorder="1" applyAlignment="1">
      <alignment horizontal="center" vertical="center" wrapText="1"/>
    </xf>
    <xf numFmtId="10" fontId="29" fillId="8" borderId="71" xfId="2" applyNumberFormat="1" applyFont="1" applyFill="1" applyBorder="1" applyAlignment="1" applyProtection="1">
      <alignment horizontal="center" vertical="center" wrapText="1"/>
    </xf>
    <xf numFmtId="10" fontId="29" fillId="8" borderId="55" xfId="2" applyNumberFormat="1" applyFont="1" applyFill="1" applyBorder="1" applyAlignment="1" applyProtection="1">
      <alignment horizontal="center" vertical="center" wrapText="1"/>
    </xf>
    <xf numFmtId="167" fontId="25" fillId="2" borderId="0" xfId="35" applyNumberFormat="1" applyFont="1" applyFill="1" applyBorder="1" applyAlignment="1" applyProtection="1">
      <alignment horizontal="center" vertical="center"/>
    </xf>
    <xf numFmtId="167" fontId="1" fillId="0" borderId="0" xfId="24" applyNumberFormat="1"/>
    <xf numFmtId="0" fontId="1" fillId="0" borderId="0" xfId="24" applyAlignment="1">
      <alignment horizontal="center"/>
    </xf>
    <xf numFmtId="10" fontId="1" fillId="0" borderId="0" xfId="2" applyNumberFormat="1" applyFont="1" applyBorder="1" applyProtection="1"/>
    <xf numFmtId="0" fontId="1" fillId="0" borderId="0" xfId="24" applyAlignment="1">
      <alignment wrapText="1"/>
    </xf>
    <xf numFmtId="0" fontId="7" fillId="0" borderId="0" xfId="24" applyFont="1"/>
    <xf numFmtId="0" fontId="42" fillId="0" borderId="0" xfId="21" applyFont="1"/>
    <xf numFmtId="0" fontId="1" fillId="0" borderId="0" xfId="21"/>
    <xf numFmtId="0" fontId="43" fillId="14" borderId="75" xfId="21" applyFont="1" applyFill="1" applyBorder="1" applyAlignment="1">
      <alignment horizontal="center" vertical="top" wrapText="1"/>
    </xf>
    <xf numFmtId="0" fontId="43" fillId="14" borderId="75" xfId="21" applyFont="1" applyFill="1" applyBorder="1" applyAlignment="1">
      <alignment horizontal="left" vertical="top" wrapText="1"/>
    </xf>
    <xf numFmtId="0" fontId="43" fillId="14" borderId="75" xfId="21" applyFont="1" applyFill="1" applyBorder="1" applyAlignment="1">
      <alignment horizontal="right" vertical="top" wrapText="1"/>
    </xf>
    <xf numFmtId="180" fontId="43" fillId="0" borderId="75" xfId="21" applyNumberFormat="1" applyFont="1" applyBorder="1" applyAlignment="1">
      <alignment horizontal="center" vertical="top" wrapText="1"/>
    </xf>
    <xf numFmtId="0" fontId="43" fillId="0" borderId="75" xfId="21" applyFont="1" applyBorder="1" applyAlignment="1">
      <alignment horizontal="left" vertical="top" wrapText="1"/>
    </xf>
    <xf numFmtId="0" fontId="43" fillId="0" borderId="75" xfId="21" applyFont="1" applyBorder="1" applyAlignment="1">
      <alignment horizontal="center" vertical="top" wrapText="1"/>
    </xf>
    <xf numFmtId="0" fontId="43" fillId="0" borderId="75" xfId="21" applyFont="1" applyBorder="1" applyAlignment="1">
      <alignment horizontal="right" vertical="top" wrapText="1"/>
    </xf>
    <xf numFmtId="0" fontId="45" fillId="0" borderId="75" xfId="21" applyFont="1" applyBorder="1" applyAlignment="1">
      <alignment horizontal="center" vertical="top" wrapText="1"/>
    </xf>
    <xf numFmtId="0" fontId="45" fillId="0" borderId="75" xfId="21" applyFont="1" applyBorder="1" applyAlignment="1">
      <alignment horizontal="left" vertical="top" wrapText="1"/>
    </xf>
    <xf numFmtId="2" fontId="45" fillId="0" borderId="75" xfId="21" applyNumberFormat="1" applyFont="1" applyBorder="1" applyAlignment="1">
      <alignment horizontal="right" vertical="top" wrapText="1"/>
    </xf>
    <xf numFmtId="4" fontId="45" fillId="0" borderId="75" xfId="21" applyNumberFormat="1" applyFont="1" applyBorder="1" applyAlignment="1">
      <alignment horizontal="right" vertical="top" wrapText="1"/>
    </xf>
    <xf numFmtId="181" fontId="43" fillId="0" borderId="75" xfId="21" applyNumberFormat="1" applyFont="1" applyBorder="1" applyAlignment="1">
      <alignment horizontal="center" vertical="top" wrapText="1"/>
    </xf>
    <xf numFmtId="182" fontId="43" fillId="0" borderId="75" xfId="21" applyNumberFormat="1" applyFont="1" applyBorder="1" applyAlignment="1">
      <alignment horizontal="center" vertical="top" wrapText="1"/>
    </xf>
    <xf numFmtId="183" fontId="43" fillId="0" borderId="75" xfId="21" applyNumberFormat="1" applyFont="1" applyBorder="1" applyAlignment="1">
      <alignment horizontal="center" vertical="top" wrapText="1"/>
    </xf>
    <xf numFmtId="0" fontId="47" fillId="2" borderId="0" xfId="21" applyFont="1" applyFill="1" applyAlignment="1">
      <alignment horizontal="left" vertical="top" wrapText="1"/>
    </xf>
    <xf numFmtId="0" fontId="48" fillId="0" borderId="0" xfId="21" applyFont="1"/>
    <xf numFmtId="0" fontId="47" fillId="17" borderId="76" xfId="21" applyFont="1" applyFill="1" applyBorder="1" applyAlignment="1">
      <alignment horizontal="left" vertical="top" wrapText="1"/>
    </xf>
    <xf numFmtId="0" fontId="47" fillId="17" borderId="76" xfId="21" applyFont="1" applyFill="1" applyBorder="1" applyAlignment="1">
      <alignment horizontal="center" vertical="top" wrapText="1"/>
    </xf>
    <xf numFmtId="0" fontId="47" fillId="17" borderId="39" xfId="21" applyFont="1" applyFill="1" applyBorder="1" applyAlignment="1">
      <alignment horizontal="right" vertical="top" wrapText="1"/>
    </xf>
    <xf numFmtId="0" fontId="49" fillId="2" borderId="76" xfId="21" applyFont="1" applyFill="1" applyBorder="1" applyAlignment="1">
      <alignment horizontal="left" vertical="top" wrapText="1"/>
    </xf>
    <xf numFmtId="0" fontId="49" fillId="2" borderId="76" xfId="21" applyFont="1" applyFill="1" applyBorder="1" applyAlignment="1">
      <alignment horizontal="center" vertical="top" wrapText="1"/>
    </xf>
    <xf numFmtId="184" fontId="49" fillId="2" borderId="39" xfId="21" applyNumberFormat="1" applyFont="1" applyFill="1" applyBorder="1" applyAlignment="1">
      <alignment horizontal="right" vertical="top" wrapText="1"/>
    </xf>
    <xf numFmtId="185" fontId="49" fillId="2" borderId="39" xfId="21" applyNumberFormat="1" applyFont="1" applyFill="1" applyBorder="1" applyAlignment="1">
      <alignment horizontal="right" vertical="top" wrapText="1"/>
    </xf>
    <xf numFmtId="0" fontId="2" fillId="0" borderId="0" xfId="5"/>
    <xf numFmtId="0" fontId="51" fillId="0" borderId="0" xfId="5" applyFont="1" applyAlignment="1">
      <alignment horizontal="left"/>
    </xf>
    <xf numFmtId="167" fontId="51" fillId="0" borderId="0" xfId="5" applyNumberFormat="1" applyFont="1" applyAlignment="1">
      <alignment horizontal="right"/>
    </xf>
    <xf numFmtId="0" fontId="52" fillId="0" borderId="0" xfId="5" applyFont="1"/>
    <xf numFmtId="167" fontId="52" fillId="0" borderId="0" xfId="5" applyNumberFormat="1" applyFont="1" applyAlignment="1">
      <alignment horizontal="right"/>
    </xf>
    <xf numFmtId="0" fontId="42" fillId="0" borderId="0" xfId="21" applyFont="1" applyAlignment="1">
      <alignment vertical="center"/>
    </xf>
    <xf numFmtId="0" fontId="43" fillId="14" borderId="75" xfId="21" applyFont="1" applyFill="1" applyBorder="1" applyAlignment="1">
      <alignment horizontal="left" vertical="center" wrapText="1"/>
    </xf>
    <xf numFmtId="0" fontId="43" fillId="0" borderId="75" xfId="21" applyFont="1" applyBorder="1" applyAlignment="1">
      <alignment horizontal="left" vertical="center" wrapText="1"/>
    </xf>
    <xf numFmtId="0" fontId="45" fillId="0" borderId="75" xfId="21" applyFont="1" applyBorder="1" applyAlignment="1">
      <alignment horizontal="left" vertical="center" wrapText="1"/>
    </xf>
    <xf numFmtId="0" fontId="47" fillId="17" borderId="76" xfId="21" applyFont="1" applyFill="1" applyBorder="1" applyAlignment="1">
      <alignment horizontal="left" vertical="center" wrapText="1"/>
    </xf>
    <xf numFmtId="0" fontId="49" fillId="2" borderId="76" xfId="21" applyFont="1" applyFill="1" applyBorder="1" applyAlignment="1">
      <alignment horizontal="left" vertical="center" wrapText="1"/>
    </xf>
    <xf numFmtId="0" fontId="48" fillId="0" borderId="0" xfId="21" applyFont="1" applyAlignment="1">
      <alignment vertical="center"/>
    </xf>
    <xf numFmtId="0" fontId="1" fillId="0" borderId="0" xfId="19"/>
    <xf numFmtId="0" fontId="44" fillId="0" borderId="21" xfId="19" applyFont="1" applyBorder="1" applyAlignment="1">
      <alignment horizontal="center" vertical="center" wrapText="1" shrinkToFit="1" readingOrder="1"/>
    </xf>
    <xf numFmtId="0" fontId="44" fillId="0" borderId="77" xfId="19" applyFont="1" applyBorder="1" applyAlignment="1">
      <alignment horizontal="center" vertical="center" wrapText="1" shrinkToFit="1" readingOrder="1"/>
    </xf>
    <xf numFmtId="2" fontId="54" fillId="18" borderId="27" xfId="19" applyNumberFormat="1" applyFont="1" applyFill="1" applyBorder="1" applyAlignment="1">
      <alignment horizontal="left" vertical="center" wrapText="1" shrinkToFit="1" readingOrder="1"/>
    </xf>
    <xf numFmtId="0" fontId="54" fillId="18" borderId="3" xfId="19" applyFont="1" applyFill="1" applyBorder="1" applyAlignment="1">
      <alignment horizontal="left" vertical="center" wrapText="1" shrinkToFit="1" readingOrder="1"/>
    </xf>
    <xf numFmtId="49" fontId="54" fillId="18" borderId="3" xfId="19" applyNumberFormat="1" applyFont="1" applyFill="1" applyBorder="1" applyAlignment="1">
      <alignment horizontal="left" vertical="center" wrapText="1" shrinkToFit="1" readingOrder="1"/>
    </xf>
    <xf numFmtId="0" fontId="54" fillId="18" borderId="3" xfId="19" applyFont="1" applyFill="1" applyBorder="1" applyAlignment="1">
      <alignment horizontal="left" vertical="top" wrapText="1" shrinkToFit="1" readingOrder="1"/>
    </xf>
    <xf numFmtId="2" fontId="55" fillId="19" borderId="27" xfId="19" applyNumberFormat="1" applyFont="1" applyFill="1" applyBorder="1" applyAlignment="1">
      <alignment horizontal="left" vertical="center" wrapText="1" shrinkToFit="1" readingOrder="1"/>
    </xf>
    <xf numFmtId="49" fontId="55" fillId="19" borderId="3" xfId="19" applyNumberFormat="1" applyFont="1" applyFill="1" applyBorder="1" applyAlignment="1">
      <alignment horizontal="left" vertical="center" wrapText="1" shrinkToFit="1" readingOrder="1"/>
    </xf>
    <xf numFmtId="0" fontId="55" fillId="19" borderId="3" xfId="19" applyFont="1" applyFill="1" applyBorder="1" applyAlignment="1">
      <alignment horizontal="left" vertical="center" wrapText="1" shrinkToFit="1" readingOrder="1"/>
    </xf>
    <xf numFmtId="2" fontId="56" fillId="0" borderId="27" xfId="19" applyNumberFormat="1" applyFont="1" applyBorder="1" applyAlignment="1">
      <alignment horizontal="left" vertical="center" wrapText="1" shrinkToFit="1" readingOrder="1"/>
    </xf>
    <xf numFmtId="49" fontId="56" fillId="0" borderId="3" xfId="19" applyNumberFormat="1" applyFont="1" applyBorder="1" applyAlignment="1">
      <alignment horizontal="left" vertical="center" wrapText="1" shrinkToFit="1" readingOrder="1"/>
    </xf>
    <xf numFmtId="167" fontId="56" fillId="0" borderId="3" xfId="19" applyNumberFormat="1" applyFont="1" applyBorder="1" applyAlignment="1">
      <alignment horizontal="right" vertical="center" wrapText="1" shrinkToFit="1" readingOrder="1"/>
    </xf>
    <xf numFmtId="167" fontId="55" fillId="19" borderId="3" xfId="19" applyNumberFormat="1" applyFont="1" applyFill="1" applyBorder="1" applyAlignment="1">
      <alignment horizontal="left" vertical="center" wrapText="1" shrinkToFit="1" readingOrder="1"/>
    </xf>
    <xf numFmtId="0" fontId="56" fillId="0" borderId="3" xfId="19" applyFont="1" applyBorder="1" applyAlignment="1">
      <alignment horizontal="left" vertical="center" wrapText="1" shrinkToFit="1" readingOrder="1"/>
    </xf>
    <xf numFmtId="2" fontId="1" fillId="0" borderId="0" xfId="19" applyNumberFormat="1"/>
    <xf numFmtId="167" fontId="1" fillId="0" borderId="0" xfId="19" applyNumberFormat="1"/>
    <xf numFmtId="167" fontId="54" fillId="18" borderId="3" xfId="19" applyNumberFormat="1" applyFont="1" applyFill="1" applyBorder="1" applyAlignment="1">
      <alignment horizontal="left" vertical="top" wrapText="1" shrinkToFit="1" readingOrder="1"/>
    </xf>
    <xf numFmtId="0" fontId="57" fillId="0" borderId="21" xfId="19" applyFont="1" applyBorder="1" applyAlignment="1">
      <alignment horizontal="center" vertical="center" wrapText="1" shrinkToFit="1" readingOrder="1"/>
    </xf>
    <xf numFmtId="0" fontId="57" fillId="0" borderId="77" xfId="19" applyFont="1" applyBorder="1" applyAlignment="1">
      <alignment horizontal="center" vertical="center" wrapText="1" shrinkToFit="1" readingOrder="1"/>
    </xf>
    <xf numFmtId="2" fontId="58" fillId="0" borderId="63" xfId="19" applyNumberFormat="1" applyFont="1" applyBorder="1" applyAlignment="1">
      <alignment horizontal="left" vertical="center" wrapText="1" shrinkToFit="1" readingOrder="1"/>
    </xf>
    <xf numFmtId="49" fontId="58" fillId="0" borderId="79" xfId="19" applyNumberFormat="1" applyFont="1" applyBorder="1" applyAlignment="1">
      <alignment horizontal="left" vertical="center" wrapText="1" shrinkToFit="1" readingOrder="1"/>
    </xf>
    <xf numFmtId="167" fontId="58" fillId="0" borderId="79" xfId="19" applyNumberFormat="1" applyFont="1" applyBorder="1" applyAlignment="1">
      <alignment horizontal="right" vertical="center" wrapText="1" shrinkToFit="1" readingOrder="1"/>
    </xf>
    <xf numFmtId="0" fontId="59" fillId="0" borderId="0" xfId="19" applyFont="1" applyAlignment="1">
      <alignment horizontal="center" vertical="center" wrapText="1" shrinkToFit="1" readingOrder="1"/>
    </xf>
    <xf numFmtId="0" fontId="1" fillId="0" borderId="0" xfId="19" applyAlignment="1">
      <alignment horizontal="center"/>
    </xf>
    <xf numFmtId="0" fontId="60" fillId="0" borderId="0" xfId="19" applyFont="1" applyAlignment="1">
      <alignment horizontal="center" vertical="center" wrapText="1" shrinkToFit="1" readingOrder="1"/>
    </xf>
    <xf numFmtId="0" fontId="59" fillId="0" borderId="0" xfId="19" applyFont="1" applyAlignment="1">
      <alignment vertical="center" wrapText="1" shrinkToFit="1" readingOrder="1"/>
    </xf>
    <xf numFmtId="0" fontId="60" fillId="0" borderId="0" xfId="19" applyFont="1" applyAlignment="1">
      <alignment vertical="center" wrapText="1" shrinkToFit="1" readingOrder="1"/>
    </xf>
    <xf numFmtId="49" fontId="58" fillId="0" borderId="21" xfId="19" applyNumberFormat="1" applyFont="1" applyBorder="1" applyAlignment="1">
      <alignment horizontal="left" vertical="center" wrapText="1" shrinkToFit="1" readingOrder="1"/>
    </xf>
    <xf numFmtId="167" fontId="58" fillId="0" borderId="21" xfId="19" applyNumberFormat="1" applyFont="1" applyBorder="1" applyAlignment="1">
      <alignment horizontal="right" vertical="center" wrapText="1" shrinkToFit="1" readingOrder="1"/>
    </xf>
    <xf numFmtId="0" fontId="62" fillId="0" borderId="0" xfId="0" applyFont="1" applyAlignment="1">
      <alignment vertical="center"/>
    </xf>
    <xf numFmtId="0" fontId="65" fillId="0" borderId="5" xfId="27" applyFont="1" applyBorder="1" applyAlignment="1">
      <alignment vertical="center"/>
    </xf>
    <xf numFmtId="0" fontId="65" fillId="0" borderId="0" xfId="27" applyFont="1" applyAlignment="1">
      <alignment vertical="center"/>
    </xf>
    <xf numFmtId="0" fontId="66" fillId="0" borderId="0" xfId="0" applyFont="1" applyAlignment="1">
      <alignment vertical="center"/>
    </xf>
    <xf numFmtId="0" fontId="64" fillId="0" borderId="5" xfId="0" applyFont="1" applyBorder="1" applyAlignment="1">
      <alignment vertical="center" wrapText="1"/>
    </xf>
    <xf numFmtId="0" fontId="63" fillId="0" borderId="5" xfId="0" applyFont="1" applyBorder="1" applyAlignment="1">
      <alignment wrapText="1"/>
    </xf>
    <xf numFmtId="0" fontId="63" fillId="0" borderId="0" xfId="0" applyFont="1" applyAlignment="1">
      <alignment wrapText="1"/>
    </xf>
    <xf numFmtId="0" fontId="64" fillId="0" borderId="0" xfId="0" applyFont="1" applyAlignment="1">
      <alignment vertical="center" wrapText="1"/>
    </xf>
    <xf numFmtId="49" fontId="65" fillId="0" borderId="0" xfId="27" applyNumberFormat="1" applyFont="1" applyAlignment="1">
      <alignment wrapText="1"/>
    </xf>
    <xf numFmtId="49" fontId="65" fillId="0" borderId="0" xfId="27" applyNumberFormat="1" applyFont="1" applyAlignment="1">
      <alignment vertical="center" wrapText="1"/>
    </xf>
    <xf numFmtId="0" fontId="5" fillId="2" borderId="1" xfId="0" applyFont="1" applyFill="1" applyBorder="1" applyAlignment="1">
      <alignment horizontal="center" vertical="center" wrapText="1"/>
    </xf>
    <xf numFmtId="165" fontId="6" fillId="2" borderId="2" xfId="0" applyNumberFormat="1" applyFont="1" applyFill="1" applyBorder="1" applyAlignment="1">
      <alignment horizontal="center" vertical="center" wrapText="1"/>
    </xf>
    <xf numFmtId="165" fontId="6" fillId="2" borderId="3" xfId="0" applyNumberFormat="1" applyFont="1" applyFill="1" applyBorder="1" applyAlignment="1">
      <alignment horizontal="center" vertical="top" wrapText="1"/>
    </xf>
    <xf numFmtId="0" fontId="7" fillId="2" borderId="4" xfId="0" applyFont="1" applyFill="1" applyBorder="1" applyAlignment="1">
      <alignment horizontal="left" vertical="center" wrapText="1"/>
    </xf>
    <xf numFmtId="165" fontId="8" fillId="2" borderId="0" xfId="0" applyNumberFormat="1" applyFont="1" applyFill="1" applyAlignment="1">
      <alignment horizontal="center" vertical="center" wrapText="1"/>
    </xf>
    <xf numFmtId="0" fontId="1" fillId="2" borderId="3" xfId="0" applyFont="1" applyFill="1" applyBorder="1" applyAlignment="1">
      <alignment horizontal="left" vertical="top" wrapText="1"/>
    </xf>
    <xf numFmtId="0" fontId="9" fillId="2" borderId="5" xfId="0" applyFont="1" applyFill="1" applyBorder="1" applyAlignment="1">
      <alignment horizontal="left" vertical="center" wrapText="1"/>
    </xf>
    <xf numFmtId="0" fontId="7" fillId="0" borderId="5" xfId="0" applyFont="1" applyBorder="1" applyAlignment="1">
      <alignment horizontal="left" vertical="center" wrapText="1"/>
    </xf>
    <xf numFmtId="166" fontId="7" fillId="2" borderId="4" xfId="0" applyNumberFormat="1" applyFont="1" applyFill="1" applyBorder="1" applyAlignment="1">
      <alignment horizontal="center" vertical="center" wrapText="1"/>
    </xf>
    <xf numFmtId="0" fontId="10" fillId="3" borderId="7" xfId="0" applyFont="1" applyFill="1" applyBorder="1" applyAlignment="1">
      <alignment horizontal="center" vertical="center"/>
    </xf>
    <xf numFmtId="0" fontId="11" fillId="4" borderId="8" xfId="0" applyFont="1" applyFill="1" applyBorder="1" applyAlignment="1">
      <alignment horizontal="center" vertical="center" wrapText="1"/>
    </xf>
    <xf numFmtId="0" fontId="11" fillId="4" borderId="9" xfId="0" applyFont="1" applyFill="1" applyBorder="1" applyAlignment="1">
      <alignment horizontal="center" vertical="center" wrapText="1"/>
    </xf>
    <xf numFmtId="0" fontId="11" fillId="4" borderId="9" xfId="0" applyFont="1" applyFill="1" applyBorder="1" applyAlignment="1">
      <alignment horizontal="left" vertical="center" wrapText="1"/>
    </xf>
    <xf numFmtId="0" fontId="11" fillId="4" borderId="9" xfId="0" applyFont="1" applyFill="1" applyBorder="1" applyAlignment="1">
      <alignment horizontal="right" vertical="center" wrapText="1"/>
    </xf>
    <xf numFmtId="0" fontId="11" fillId="4" borderId="10" xfId="0" applyFont="1" applyFill="1" applyBorder="1" applyAlignment="1">
      <alignment horizontal="center" vertical="center" wrapText="1"/>
    </xf>
    <xf numFmtId="0" fontId="12" fillId="6" borderId="12" xfId="0" applyFont="1" applyFill="1" applyBorder="1" applyAlignment="1">
      <alignment horizontal="right" vertical="center" wrapText="1"/>
    </xf>
    <xf numFmtId="49" fontId="67" fillId="0" borderId="80" xfId="27" applyNumberFormat="1" applyFont="1" applyBorder="1" applyAlignment="1">
      <alignment horizontal="center" vertical="center" wrapText="1"/>
    </xf>
    <xf numFmtId="49" fontId="65" fillId="0" borderId="0" xfId="27" applyNumberFormat="1" applyFont="1" applyAlignment="1">
      <alignment horizontal="center" vertical="center" wrapText="1"/>
    </xf>
    <xf numFmtId="49" fontId="65" fillId="0" borderId="0" xfId="27" applyNumberFormat="1" applyFont="1" applyAlignment="1">
      <alignment horizontal="center" wrapText="1"/>
    </xf>
    <xf numFmtId="0" fontId="63" fillId="0" borderId="5" xfId="0" applyFont="1" applyBorder="1" applyAlignment="1">
      <alignment horizontal="center" wrapText="1"/>
    </xf>
    <xf numFmtId="0" fontId="63" fillId="0" borderId="0" xfId="0" applyFont="1" applyAlignment="1">
      <alignment horizontal="center" wrapText="1"/>
    </xf>
    <xf numFmtId="0" fontId="6" fillId="0" borderId="15" xfId="25" applyFont="1" applyBorder="1" applyAlignment="1">
      <alignment horizontal="center" vertical="center"/>
    </xf>
    <xf numFmtId="0" fontId="6" fillId="0" borderId="16" xfId="25" applyFont="1" applyBorder="1" applyAlignment="1">
      <alignment horizontal="center" vertical="top"/>
    </xf>
    <xf numFmtId="0" fontId="7" fillId="0" borderId="16" xfId="25" applyFont="1" applyBorder="1" applyAlignment="1">
      <alignment horizontal="left"/>
    </xf>
    <xf numFmtId="0" fontId="7" fillId="0" borderId="4" xfId="25" applyFont="1" applyBorder="1" applyAlignment="1">
      <alignment horizontal="left" vertical="center" wrapText="1"/>
    </xf>
    <xf numFmtId="4" fontId="7" fillId="0" borderId="0" xfId="25" applyNumberFormat="1" applyFont="1" applyAlignment="1">
      <alignment horizontal="left" vertical="center"/>
    </xf>
    <xf numFmtId="0" fontId="7" fillId="0" borderId="4" xfId="25" applyFont="1" applyBorder="1" applyAlignment="1">
      <alignment horizontal="left" vertical="top"/>
    </xf>
    <xf numFmtId="0" fontId="7" fillId="0" borderId="18" xfId="25" applyFont="1" applyBorder="1" applyAlignment="1">
      <alignment horizontal="left" vertical="top"/>
    </xf>
    <xf numFmtId="0" fontId="10" fillId="3" borderId="21" xfId="25" applyFont="1" applyFill="1" applyBorder="1" applyAlignment="1">
      <alignment horizontal="center" vertical="center"/>
    </xf>
    <xf numFmtId="0" fontId="11" fillId="8" borderId="22" xfId="25" applyFont="1" applyFill="1" applyBorder="1" applyAlignment="1">
      <alignment horizontal="center" vertical="center"/>
    </xf>
    <xf numFmtId="0" fontId="11" fillId="8" borderId="22" xfId="25" applyFont="1" applyFill="1" applyBorder="1" applyAlignment="1">
      <alignment horizontal="left" vertical="center"/>
    </xf>
    <xf numFmtId="4" fontId="11" fillId="8" borderId="22" xfId="25" applyNumberFormat="1" applyFont="1" applyFill="1" applyBorder="1" applyAlignment="1">
      <alignment horizontal="center" vertical="center" wrapText="1"/>
    </xf>
    <xf numFmtId="4" fontId="11" fillId="8" borderId="23" xfId="25" applyNumberFormat="1" applyFont="1" applyFill="1" applyBorder="1" applyAlignment="1">
      <alignment horizontal="center" vertical="center"/>
    </xf>
    <xf numFmtId="0" fontId="11" fillId="8" borderId="24" xfId="25" applyFont="1" applyFill="1" applyBorder="1" applyAlignment="1">
      <alignment horizontal="center" vertical="center" wrapText="1"/>
    </xf>
    <xf numFmtId="4" fontId="1" fillId="0" borderId="24" xfId="25" applyNumberFormat="1" applyFont="1" applyBorder="1" applyAlignment="1">
      <alignment horizontal="left" vertical="center" wrapText="1"/>
    </xf>
    <xf numFmtId="4" fontId="4" fillId="0" borderId="24" xfId="25" applyNumberFormat="1" applyFont="1" applyBorder="1" applyAlignment="1">
      <alignment horizontal="left" vertical="center" wrapText="1"/>
    </xf>
    <xf numFmtId="4" fontId="11" fillId="8" borderId="24" xfId="25" applyNumberFormat="1" applyFont="1" applyFill="1" applyBorder="1" applyAlignment="1">
      <alignment horizontal="center" vertical="center" wrapText="1"/>
    </xf>
    <xf numFmtId="0" fontId="20" fillId="2" borderId="26" xfId="25" applyFont="1" applyFill="1" applyBorder="1" applyAlignment="1">
      <alignment horizontal="center" vertical="center"/>
    </xf>
    <xf numFmtId="0" fontId="22" fillId="0" borderId="0" xfId="3" applyBorder="1" applyAlignment="1" applyProtection="1">
      <alignment horizontal="center" vertical="center"/>
    </xf>
    <xf numFmtId="0" fontId="23" fillId="2" borderId="27" xfId="25" applyFont="1" applyFill="1" applyBorder="1" applyAlignment="1">
      <alignment horizontal="center" vertical="center"/>
    </xf>
    <xf numFmtId="0" fontId="8" fillId="2" borderId="5" xfId="25" applyFont="1" applyFill="1" applyBorder="1" applyAlignment="1">
      <alignment horizontal="left" vertical="center" wrapText="1"/>
    </xf>
    <xf numFmtId="0" fontId="11" fillId="0" borderId="28" xfId="25" applyFont="1" applyBorder="1" applyAlignment="1">
      <alignment horizontal="center" vertical="center" wrapText="1"/>
    </xf>
    <xf numFmtId="0" fontId="11" fillId="11" borderId="41" xfId="25" applyFont="1" applyFill="1" applyBorder="1" applyAlignment="1">
      <alignment horizontal="right" vertical="center" wrapText="1"/>
    </xf>
    <xf numFmtId="0" fontId="29" fillId="8" borderId="35" xfId="25" applyFont="1" applyFill="1" applyBorder="1" applyAlignment="1">
      <alignment horizontal="center" vertical="center" wrapText="1"/>
    </xf>
    <xf numFmtId="0" fontId="7" fillId="2" borderId="5" xfId="25" applyFont="1" applyFill="1" applyBorder="1" applyAlignment="1">
      <alignment horizontal="left" vertical="center" wrapText="1"/>
    </xf>
    <xf numFmtId="166" fontId="25" fillId="2" borderId="30" xfId="25" applyNumberFormat="1" applyFont="1" applyFill="1" applyBorder="1" applyAlignment="1">
      <alignment horizontal="center" vertical="center" wrapText="1"/>
    </xf>
    <xf numFmtId="0" fontId="10" fillId="3" borderId="34" xfId="25" applyFont="1" applyFill="1" applyBorder="1" applyAlignment="1">
      <alignment horizontal="center" vertical="center"/>
    </xf>
    <xf numFmtId="0" fontId="30" fillId="2" borderId="25" xfId="25" applyFont="1" applyFill="1" applyBorder="1" applyAlignment="1">
      <alignment horizontal="center" vertical="center"/>
    </xf>
    <xf numFmtId="0" fontId="7" fillId="2" borderId="43" xfId="25" applyFont="1" applyFill="1" applyBorder="1" applyAlignment="1">
      <alignment horizontal="center" vertical="center"/>
    </xf>
    <xf numFmtId="0" fontId="10" fillId="3" borderId="0" xfId="25" applyFont="1" applyFill="1" applyAlignment="1">
      <alignment horizontal="center" vertical="center"/>
    </xf>
    <xf numFmtId="0" fontId="7" fillId="2" borderId="43" xfId="25" applyFont="1" applyFill="1" applyBorder="1" applyAlignment="1">
      <alignment horizontal="left" vertical="center" wrapText="1"/>
    </xf>
    <xf numFmtId="0" fontId="8" fillId="2" borderId="44" xfId="25" applyFont="1" applyFill="1" applyBorder="1" applyAlignment="1">
      <alignment horizontal="center" vertical="center" wrapText="1"/>
    </xf>
    <xf numFmtId="0" fontId="13" fillId="4" borderId="45" xfId="25" applyFont="1" applyFill="1" applyBorder="1" applyAlignment="1">
      <alignment horizontal="left" vertical="center" wrapText="1"/>
    </xf>
    <xf numFmtId="0" fontId="13" fillId="4" borderId="45" xfId="25" applyFont="1" applyFill="1" applyBorder="1" applyAlignment="1">
      <alignment horizontal="left" wrapText="1"/>
    </xf>
    <xf numFmtId="0" fontId="8" fillId="2" borderId="47" xfId="25" applyFont="1" applyFill="1" applyBorder="1" applyAlignment="1">
      <alignment horizontal="center" vertical="center" wrapText="1"/>
    </xf>
    <xf numFmtId="0" fontId="8" fillId="9" borderId="47" xfId="25" applyFont="1" applyFill="1" applyBorder="1" applyAlignment="1">
      <alignment horizontal="center" vertical="center" wrapText="1"/>
    </xf>
    <xf numFmtId="0" fontId="7" fillId="2" borderId="24" xfId="25" applyFont="1" applyFill="1" applyBorder="1" applyAlignment="1">
      <alignment horizontal="center" vertical="center" wrapText="1"/>
    </xf>
    <xf numFmtId="0" fontId="1" fillId="0" borderId="48" xfId="25" applyFont="1" applyBorder="1" applyAlignment="1">
      <alignment horizontal="center" vertical="center"/>
    </xf>
    <xf numFmtId="0" fontId="3" fillId="0" borderId="0" xfId="25" applyAlignment="1">
      <alignment horizontal="center"/>
    </xf>
    <xf numFmtId="0" fontId="7" fillId="0" borderId="24" xfId="25" applyFont="1" applyBorder="1" applyAlignment="1">
      <alignment horizontal="left" vertical="center" wrapText="1"/>
    </xf>
    <xf numFmtId="0" fontId="26" fillId="0" borderId="0" xfId="25" applyFont="1" applyAlignment="1">
      <alignment horizontal="left" vertical="center"/>
    </xf>
    <xf numFmtId="0" fontId="1" fillId="0" borderId="0" xfId="25" applyFont="1" applyAlignment="1">
      <alignment horizontal="center" vertical="center"/>
    </xf>
    <xf numFmtId="0" fontId="33" fillId="0" borderId="0" xfId="17" applyFont="1" applyAlignment="1">
      <alignment horizontal="center"/>
    </xf>
    <xf numFmtId="0" fontId="34" fillId="0" borderId="0" xfId="17" applyFont="1" applyAlignment="1">
      <alignment horizontal="center" vertical="top"/>
    </xf>
    <xf numFmtId="0" fontId="5" fillId="2" borderId="25" xfId="25" applyFont="1" applyFill="1" applyBorder="1" applyAlignment="1">
      <alignment horizontal="center" vertical="center"/>
    </xf>
    <xf numFmtId="0" fontId="24" fillId="2" borderId="43" xfId="25" applyFont="1" applyFill="1" applyBorder="1" applyAlignment="1">
      <alignment horizontal="center" vertical="center"/>
    </xf>
    <xf numFmtId="0" fontId="8" fillId="2" borderId="59" xfId="25" applyFont="1" applyFill="1" applyBorder="1" applyAlignment="1">
      <alignment horizontal="center" vertical="center" wrapText="1"/>
    </xf>
    <xf numFmtId="0" fontId="8" fillId="2" borderId="56" xfId="25" applyFont="1" applyFill="1" applyBorder="1" applyAlignment="1">
      <alignment horizontal="center" vertical="center" wrapText="1"/>
    </xf>
    <xf numFmtId="0" fontId="20" fillId="2" borderId="26" xfId="0" applyFont="1" applyFill="1" applyBorder="1" applyAlignment="1">
      <alignment horizontal="center" vertical="center" wrapText="1"/>
    </xf>
    <xf numFmtId="0" fontId="23" fillId="2" borderId="27" xfId="0" applyFont="1" applyFill="1" applyBorder="1" applyAlignment="1">
      <alignment horizontal="center" vertical="center" wrapText="1"/>
    </xf>
    <xf numFmtId="0" fontId="8" fillId="2" borderId="27" xfId="0" applyFont="1" applyFill="1" applyBorder="1" applyAlignment="1">
      <alignment horizontal="center" vertical="center" wrapText="1"/>
    </xf>
    <xf numFmtId="0" fontId="7" fillId="2" borderId="27" xfId="0" applyFont="1" applyFill="1" applyBorder="1" applyAlignment="1">
      <alignment horizontal="left" vertical="center" wrapText="1"/>
    </xf>
    <xf numFmtId="166" fontId="7" fillId="2" borderId="60" xfId="0" applyNumberFormat="1" applyFont="1" applyFill="1" applyBorder="1" applyAlignment="1">
      <alignment horizontal="center" vertical="center" wrapText="1"/>
    </xf>
    <xf numFmtId="0" fontId="7" fillId="2" borderId="6" xfId="0" applyFont="1" applyFill="1" applyBorder="1" applyAlignment="1">
      <alignment horizontal="left" vertical="center" wrapText="1"/>
    </xf>
    <xf numFmtId="0" fontId="7" fillId="2" borderId="61" xfId="0" applyFont="1" applyFill="1" applyBorder="1" applyAlignment="1">
      <alignment horizontal="center" vertical="center" wrapText="1"/>
    </xf>
    <xf numFmtId="0" fontId="27" fillId="3" borderId="62" xfId="0" applyFont="1" applyFill="1" applyBorder="1" applyAlignment="1">
      <alignment horizontal="center" vertical="center"/>
    </xf>
    <xf numFmtId="0" fontId="11" fillId="12" borderId="63" xfId="0" applyFont="1" applyFill="1" applyBorder="1" applyAlignment="1">
      <alignment horizontal="center" vertical="center" wrapText="1"/>
    </xf>
    <xf numFmtId="0" fontId="12" fillId="0" borderId="64" xfId="0" applyFont="1" applyBorder="1" applyAlignment="1">
      <alignment horizontal="center" vertical="center" wrapText="1"/>
    </xf>
    <xf numFmtId="0" fontId="12" fillId="8" borderId="64" xfId="0" applyFont="1" applyFill="1" applyBorder="1" applyAlignment="1">
      <alignment horizontal="center" vertical="center" wrapText="1"/>
    </xf>
    <xf numFmtId="0" fontId="12" fillId="11" borderId="21" xfId="0" applyFont="1" applyFill="1" applyBorder="1" applyAlignment="1">
      <alignment horizontal="center" vertical="center" wrapText="1"/>
    </xf>
    <xf numFmtId="0" fontId="38" fillId="2" borderId="15" xfId="22" applyFont="1" applyFill="1" applyBorder="1" applyAlignment="1">
      <alignment horizontal="center" vertical="center"/>
    </xf>
    <xf numFmtId="0" fontId="40" fillId="2" borderId="16" xfId="22" applyFont="1" applyFill="1" applyBorder="1" applyAlignment="1">
      <alignment horizontal="center" vertical="center"/>
    </xf>
    <xf numFmtId="0" fontId="14" fillId="2" borderId="16" xfId="22" applyFont="1" applyFill="1" applyBorder="1" applyAlignment="1">
      <alignment horizontal="left" vertical="center"/>
    </xf>
    <xf numFmtId="0" fontId="14" fillId="2" borderId="16" xfId="22" applyFont="1" applyFill="1" applyBorder="1" applyAlignment="1">
      <alignment horizontal="left" vertical="center" wrapText="1"/>
    </xf>
    <xf numFmtId="179" fontId="14" fillId="2" borderId="12" xfId="22" applyNumberFormat="1" applyFont="1" applyFill="1" applyBorder="1" applyAlignment="1">
      <alignment horizontal="center" vertical="center"/>
    </xf>
    <xf numFmtId="171" fontId="14" fillId="2" borderId="13" xfId="2" applyNumberFormat="1" applyFont="1" applyFill="1" applyBorder="1" applyAlignment="1" applyProtection="1">
      <alignment horizontal="center" vertical="center"/>
    </xf>
    <xf numFmtId="0" fontId="10" fillId="3" borderId="15" xfId="22" applyFont="1" applyFill="1" applyBorder="1" applyAlignment="1">
      <alignment horizontal="center" vertical="center"/>
    </xf>
    <xf numFmtId="179" fontId="29" fillId="2" borderId="8" xfId="22" applyNumberFormat="1" applyFont="1" applyFill="1" applyBorder="1" applyAlignment="1">
      <alignment horizontal="center" vertical="center"/>
    </xf>
    <xf numFmtId="171" fontId="29" fillId="2" borderId="9" xfId="2" applyNumberFormat="1" applyFont="1" applyFill="1" applyBorder="1" applyAlignment="1" applyProtection="1">
      <alignment horizontal="center" vertical="center"/>
    </xf>
    <xf numFmtId="179" fontId="14" fillId="2" borderId="8" xfId="22" applyNumberFormat="1" applyFont="1" applyFill="1" applyBorder="1" applyAlignment="1">
      <alignment horizontal="center" vertical="center"/>
    </xf>
    <xf numFmtId="171" fontId="14" fillId="2" borderId="9" xfId="2" applyNumberFormat="1" applyFont="1" applyFill="1" applyBorder="1" applyAlignment="1" applyProtection="1">
      <alignment horizontal="center" vertical="center"/>
    </xf>
    <xf numFmtId="0" fontId="43" fillId="13" borderId="73" xfId="21" applyFont="1" applyFill="1" applyBorder="1" applyAlignment="1">
      <alignment horizontal="center" vertical="top" wrapText="1"/>
    </xf>
    <xf numFmtId="0" fontId="43" fillId="13" borderId="0" xfId="21" applyFont="1" applyFill="1" applyAlignment="1">
      <alignment horizontal="center" vertical="top" wrapText="1"/>
    </xf>
    <xf numFmtId="0" fontId="44" fillId="0" borderId="0" xfId="21" applyFont="1" applyAlignment="1">
      <alignment horizontal="left" vertical="top" wrapText="1"/>
    </xf>
    <xf numFmtId="0" fontId="44" fillId="0" borderId="74" xfId="21" applyFont="1" applyBorder="1" applyAlignment="1">
      <alignment horizontal="left" vertical="top" wrapText="1"/>
    </xf>
    <xf numFmtId="0" fontId="46" fillId="0" borderId="0" xfId="21" applyFont="1" applyAlignment="1">
      <alignment horizontal="center" vertical="center" wrapText="1"/>
    </xf>
    <xf numFmtId="0" fontId="43" fillId="15" borderId="73" xfId="21" applyFont="1" applyFill="1" applyBorder="1" applyAlignment="1">
      <alignment horizontal="center" vertical="top" wrapText="1"/>
    </xf>
    <xf numFmtId="0" fontId="43" fillId="15" borderId="0" xfId="21" applyFont="1" applyFill="1" applyAlignment="1">
      <alignment horizontal="center" vertical="top" wrapText="1"/>
    </xf>
    <xf numFmtId="0" fontId="43" fillId="16" borderId="73" xfId="21" applyFont="1" applyFill="1" applyBorder="1" applyAlignment="1">
      <alignment horizontal="center" vertical="top" wrapText="1"/>
    </xf>
    <xf numFmtId="0" fontId="43" fillId="16" borderId="0" xfId="21" applyFont="1" applyFill="1" applyAlignment="1">
      <alignment horizontal="center" vertical="top" wrapText="1"/>
    </xf>
    <xf numFmtId="0" fontId="47" fillId="2" borderId="0" xfId="21" applyFont="1" applyFill="1" applyAlignment="1">
      <alignment horizontal="left" vertical="top" wrapText="1"/>
    </xf>
    <xf numFmtId="0" fontId="50" fillId="2" borderId="0" xfId="21" applyFont="1" applyFill="1" applyAlignment="1">
      <alignment horizontal="left" vertical="top" wrapText="1"/>
    </xf>
    <xf numFmtId="0" fontId="53" fillId="2" borderId="0" xfId="21" applyFont="1" applyFill="1" applyAlignment="1">
      <alignment horizontal="left" vertical="top" wrapText="1"/>
    </xf>
    <xf numFmtId="49" fontId="56" fillId="0" borderId="3" xfId="19" applyNumberFormat="1" applyFont="1" applyBorder="1" applyAlignment="1">
      <alignment horizontal="left" vertical="center" wrapText="1" shrinkToFit="1" readingOrder="1"/>
    </xf>
    <xf numFmtId="49" fontId="55" fillId="19" borderId="3" xfId="19" applyNumberFormat="1" applyFont="1" applyFill="1" applyBorder="1" applyAlignment="1">
      <alignment horizontal="left" vertical="center" wrapText="1" shrinkToFit="1" readingOrder="1"/>
    </xf>
    <xf numFmtId="0" fontId="44" fillId="0" borderId="78" xfId="19" applyFont="1" applyBorder="1" applyAlignment="1">
      <alignment horizontal="left" vertical="top" wrapText="1" shrinkToFit="1" readingOrder="1"/>
    </xf>
  </cellXfs>
  <cellStyles count="40">
    <cellStyle name="Hyperlink" xfId="3" builtinId="8"/>
    <cellStyle name="Moeda" xfId="1" builtinId="4"/>
    <cellStyle name="Normal" xfId="0" builtinId="0"/>
    <cellStyle name="Normal 10" xfId="4"/>
    <cellStyle name="Normal 10 2" xfId="5"/>
    <cellStyle name="Normal 11" xfId="6"/>
    <cellStyle name="Normal 11 2" xfId="7"/>
    <cellStyle name="Normal 12" xfId="8"/>
    <cellStyle name="Normal 12 2" xfId="9"/>
    <cellStyle name="Normal 13" xfId="10"/>
    <cellStyle name="Normal 14" xfId="11"/>
    <cellStyle name="Normal 15" xfId="12"/>
    <cellStyle name="Normal 16" xfId="13"/>
    <cellStyle name="Normal 17" xfId="14"/>
    <cellStyle name="Normal 18" xfId="15"/>
    <cellStyle name="Normal 19" xfId="16"/>
    <cellStyle name="Normal 2" xfId="17"/>
    <cellStyle name="Normal 2 2 2" xfId="18"/>
    <cellStyle name="Normal 20" xfId="19"/>
    <cellStyle name="Normal 21" xfId="20"/>
    <cellStyle name="Normal 23" xfId="21"/>
    <cellStyle name="Normal 3" xfId="22"/>
    <cellStyle name="Normal 4" xfId="23"/>
    <cellStyle name="Normal 4 2" xfId="24"/>
    <cellStyle name="Normal 4 3" xfId="25"/>
    <cellStyle name="Normal 5" xfId="26"/>
    <cellStyle name="Normal 6" xfId="27"/>
    <cellStyle name="Normal 7" xfId="28"/>
    <cellStyle name="Normal 7 2" xfId="29"/>
    <cellStyle name="Normal 7 2 2" xfId="30"/>
    <cellStyle name="Normal 7 2 2 2" xfId="31"/>
    <cellStyle name="Normal 8" xfId="32"/>
    <cellStyle name="Normal 9" xfId="33"/>
    <cellStyle name="Porcentagem" xfId="2" builtinId="5"/>
    <cellStyle name="Porcentagem 2" xfId="34"/>
    <cellStyle name="Porcentagem 2 2" xfId="35"/>
    <cellStyle name="Porcentagem 3" xfId="36"/>
    <cellStyle name="Vírgula 2" xfId="37"/>
    <cellStyle name="Vírgula 2 2" xfId="38"/>
    <cellStyle name="Vírgula 2 2 2" xfId="39"/>
  </cellStyles>
  <dxfs count="16">
    <dxf>
      <font>
        <sz val="11"/>
        <color rgb="FF9C0006"/>
        <name val="Arial"/>
      </font>
      <fill>
        <patternFill>
          <bgColor rgb="FFFFC7CE"/>
        </patternFill>
      </fill>
    </dxf>
    <dxf>
      <font>
        <b/>
        <i val="0"/>
        <sz val="11"/>
        <color rgb="FF000000"/>
        <name val="Arial"/>
      </font>
      <fill>
        <patternFill>
          <bgColor theme="0" tint="-0.34998626667073579"/>
        </patternFill>
      </fill>
    </dxf>
    <dxf>
      <font>
        <b/>
        <i val="0"/>
        <sz val="11"/>
        <color rgb="FF000000"/>
        <name val="Arial"/>
      </font>
      <fill>
        <patternFill>
          <bgColor theme="0" tint="-0.34998626667073579"/>
        </patternFill>
      </fill>
    </dxf>
    <dxf>
      <font>
        <b/>
        <sz val="11"/>
        <color rgb="FF000000"/>
        <name val="Arial"/>
      </font>
      <fill>
        <patternFill>
          <bgColor rgb="FFD8D8D8"/>
        </patternFill>
      </fill>
    </dxf>
    <dxf>
      <font>
        <b/>
        <sz val="11"/>
        <color rgb="FF000000"/>
        <name val="Arial"/>
      </font>
      <fill>
        <patternFill>
          <bgColor rgb="FFD8D8D8"/>
        </patternFill>
      </fill>
    </dxf>
    <dxf>
      <font>
        <b/>
        <sz val="11"/>
        <color rgb="FF000000"/>
        <name val="Arial"/>
      </font>
      <fill>
        <patternFill>
          <bgColor rgb="FFD8D8D8"/>
        </patternFill>
      </fill>
    </dxf>
    <dxf>
      <font>
        <b/>
        <i val="0"/>
        <sz val="11"/>
        <color rgb="FF000000"/>
        <name val="Arial"/>
      </font>
      <fill>
        <patternFill>
          <bgColor theme="0" tint="-0.34998626667073579"/>
        </patternFill>
      </fill>
    </dxf>
    <dxf>
      <font>
        <b/>
        <sz val="11"/>
        <color rgb="FF000000"/>
        <name val="Arial"/>
      </font>
      <fill>
        <patternFill>
          <bgColor rgb="FFD8D8D8"/>
        </patternFill>
      </fill>
    </dxf>
    <dxf>
      <font>
        <b/>
        <sz val="11"/>
        <color rgb="FF000000"/>
        <name val="Arial"/>
      </font>
      <fill>
        <patternFill>
          <bgColor rgb="FFD8D8D8"/>
        </patternFill>
      </fill>
    </dxf>
    <dxf>
      <font>
        <b/>
        <i val="0"/>
        <sz val="11"/>
        <color rgb="FF000000"/>
        <name val="Arial"/>
      </font>
      <fill>
        <patternFill>
          <bgColor theme="0" tint="-0.34998626667073579"/>
        </patternFill>
      </fill>
    </dxf>
    <dxf>
      <font>
        <b/>
        <sz val="11"/>
        <color rgb="FF000000"/>
        <name val="Arial"/>
      </font>
      <fill>
        <patternFill>
          <bgColor rgb="FFD8D8D8"/>
        </patternFill>
      </fill>
    </dxf>
    <dxf>
      <font>
        <b/>
        <sz val="11"/>
        <color rgb="FF000000"/>
        <name val="Arial"/>
      </font>
      <fill>
        <patternFill>
          <bgColor rgb="FFD8D8D8"/>
        </patternFill>
      </fill>
    </dxf>
    <dxf>
      <font>
        <b/>
        <sz val="11"/>
        <color rgb="FF000000"/>
        <name val="Arial"/>
      </font>
      <fill>
        <patternFill>
          <bgColor rgb="FFD8D8D8"/>
        </patternFill>
      </fill>
    </dxf>
    <dxf>
      <font>
        <b/>
        <i val="0"/>
        <sz val="11"/>
        <color rgb="FF000000"/>
        <name val="Arial"/>
      </font>
      <fill>
        <patternFill>
          <bgColor theme="0" tint="-0.34998626667073579"/>
        </patternFill>
      </fill>
    </dxf>
    <dxf>
      <font>
        <b/>
        <sz val="11"/>
        <color rgb="FF000000"/>
        <name val="Arial"/>
      </font>
      <fill>
        <patternFill>
          <bgColor rgb="FFD8D8D8"/>
        </patternFill>
      </fill>
    </dxf>
    <dxf>
      <font>
        <b/>
        <i val="0"/>
        <sz val="11"/>
        <color rgb="FF000000"/>
        <name val="Arial"/>
      </font>
      <fill>
        <patternFill>
          <bgColor theme="0" tint="-0.34998626667073579"/>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70C0"/>
      <rgbColor rgb="FFBFBFBF"/>
      <rgbColor rgb="FF808080"/>
      <rgbColor rgb="FFA6A6A6"/>
      <rgbColor rgb="FF993366"/>
      <rgbColor rgb="FFF2F2F2"/>
      <rgbColor rgb="FFE6E6E6"/>
      <rgbColor rgb="FF660066"/>
      <rgbColor rgb="FFFF8080"/>
      <rgbColor rgb="FF0563C1"/>
      <rgbColor rgb="FFD3D3D3"/>
      <rgbColor rgb="FF000080"/>
      <rgbColor rgb="FFFF00FF"/>
      <rgbColor rgb="FFFFFF00"/>
      <rgbColor rgb="FF00FFFF"/>
      <rgbColor rgb="FF800080"/>
      <rgbColor rgb="FF800000"/>
      <rgbColor rgb="FF008080"/>
      <rgbColor rgb="FF0000FF"/>
      <rgbColor rgb="FF00CCFF"/>
      <rgbColor rgb="FFD8D8D8"/>
      <rgbColor rgb="FFD9D9D9"/>
      <rgbColor rgb="FFFFFF99"/>
      <rgbColor rgb="FFA3D0F9"/>
      <rgbColor rgb="FFFF99CC"/>
      <rgbColor rgb="FFA9A9A9"/>
      <rgbColor rgb="FFFFC7CE"/>
      <rgbColor rgb="FF5C8AF0"/>
      <rgbColor rgb="FF33CCCC"/>
      <rgbColor rgb="FF99CC00"/>
      <rgbColor rgb="FFFFCC00"/>
      <rgbColor rgb="FFFF9900"/>
      <rgbColor rgb="FFFF6600"/>
      <rgbColor rgb="FF2F5597"/>
      <rgbColor rgb="FFA5A5A5"/>
      <rgbColor rgb="FF203864"/>
      <rgbColor rgb="FF367735"/>
      <rgbColor rgb="FF010000"/>
      <rgbColor rgb="FF262626"/>
      <rgbColor rgb="FF632523"/>
      <rgbColor rgb="FF993366"/>
      <rgbColor rgb="FF1F497D"/>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9.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4</xdr:col>
      <xdr:colOff>1028520</xdr:colOff>
      <xdr:row>1</xdr:row>
      <xdr:rowOff>59400</xdr:rowOff>
    </xdr:from>
    <xdr:to>
      <xdr:col>4</xdr:col>
      <xdr:colOff>2420280</xdr:colOff>
      <xdr:row>3</xdr:row>
      <xdr:rowOff>69840</xdr:rowOff>
    </xdr:to>
    <xdr:pic>
      <xdr:nvPicPr>
        <xdr:cNvPr id="2" name="Figura2 Copia 2">
          <a:extLst>
            <a:ext uri="{FF2B5EF4-FFF2-40B4-BE49-F238E27FC236}">
              <a16:creationId xmlns:a16="http://schemas.microsoft.com/office/drawing/2014/main" xmlns="" id="{00000000-0008-0000-0000-000002000000}"/>
            </a:ext>
          </a:extLst>
        </xdr:cNvPr>
        <xdr:cNvPicPr/>
      </xdr:nvPicPr>
      <xdr:blipFill>
        <a:blip xmlns:r="http://schemas.openxmlformats.org/officeDocument/2006/relationships" r:embed="rId1"/>
        <a:stretch/>
      </xdr:blipFill>
      <xdr:spPr>
        <a:xfrm>
          <a:off x="4340160" y="154800"/>
          <a:ext cx="1391760" cy="1096200"/>
        </a:xfrm>
        <a:prstGeom prst="rect">
          <a:avLst/>
        </a:prstGeom>
        <a:noFill/>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18</xdr:col>
      <xdr:colOff>500040</xdr:colOff>
      <xdr:row>6</xdr:row>
      <xdr:rowOff>162720</xdr:rowOff>
    </xdr:from>
    <xdr:to>
      <xdr:col>21</xdr:col>
      <xdr:colOff>757440</xdr:colOff>
      <xdr:row>21</xdr:row>
      <xdr:rowOff>296640</xdr:rowOff>
    </xdr:to>
    <xdr:pic>
      <xdr:nvPicPr>
        <xdr:cNvPr id="2" name="Imagem 3">
          <a:extLst>
            <a:ext uri="{FF2B5EF4-FFF2-40B4-BE49-F238E27FC236}">
              <a16:creationId xmlns:a16="http://schemas.microsoft.com/office/drawing/2014/main" xmlns="" id="{00000000-0008-0000-0200-000002000000}"/>
            </a:ext>
          </a:extLst>
        </xdr:cNvPr>
        <xdr:cNvPicPr/>
      </xdr:nvPicPr>
      <xdr:blipFill>
        <a:blip xmlns:r="http://schemas.openxmlformats.org/officeDocument/2006/relationships" r:embed="rId1"/>
        <a:stretch/>
      </xdr:blipFill>
      <xdr:spPr>
        <a:xfrm>
          <a:off x="22655160" y="1762920"/>
          <a:ext cx="4839120" cy="5263560"/>
        </a:xfrm>
        <a:prstGeom prst="rect">
          <a:avLst/>
        </a:prstGeom>
        <a:noFill/>
        <a:ln w="0">
          <a:noFill/>
        </a:ln>
      </xdr:spPr>
    </xdr:pic>
    <xdr:clientData/>
  </xdr:twoCellAnchor>
  <xdr:twoCellAnchor editAs="oneCell">
    <xdr:from>
      <xdr:col>3</xdr:col>
      <xdr:colOff>119160</xdr:colOff>
      <xdr:row>1</xdr:row>
      <xdr:rowOff>107280</xdr:rowOff>
    </xdr:from>
    <xdr:to>
      <xdr:col>4</xdr:col>
      <xdr:colOff>661320</xdr:colOff>
      <xdr:row>4</xdr:row>
      <xdr:rowOff>30600</xdr:rowOff>
    </xdr:to>
    <xdr:pic>
      <xdr:nvPicPr>
        <xdr:cNvPr id="3" name="Figura2 Copia 1">
          <a:extLst>
            <a:ext uri="{FF2B5EF4-FFF2-40B4-BE49-F238E27FC236}">
              <a16:creationId xmlns:a16="http://schemas.microsoft.com/office/drawing/2014/main" xmlns="" id="{00000000-0008-0000-0200-000003000000}"/>
            </a:ext>
          </a:extLst>
        </xdr:cNvPr>
        <xdr:cNvPicPr/>
      </xdr:nvPicPr>
      <xdr:blipFill>
        <a:blip xmlns:r="http://schemas.openxmlformats.org/officeDocument/2006/relationships" r:embed="rId2"/>
        <a:stretch/>
      </xdr:blipFill>
      <xdr:spPr>
        <a:xfrm>
          <a:off x="5630400" y="202680"/>
          <a:ext cx="1132560" cy="932760"/>
        </a:xfrm>
        <a:prstGeom prst="rect">
          <a:avLst/>
        </a:prstGeom>
        <a:noFill/>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26</xdr:col>
      <xdr:colOff>285840</xdr:colOff>
      <xdr:row>17</xdr:row>
      <xdr:rowOff>70560</xdr:rowOff>
    </xdr:from>
    <xdr:to>
      <xdr:col>35</xdr:col>
      <xdr:colOff>268200</xdr:colOff>
      <xdr:row>40</xdr:row>
      <xdr:rowOff>64800</xdr:rowOff>
    </xdr:to>
    <xdr:pic>
      <xdr:nvPicPr>
        <xdr:cNvPr id="4" name="Imagem 4">
          <a:extLst>
            <a:ext uri="{FF2B5EF4-FFF2-40B4-BE49-F238E27FC236}">
              <a16:creationId xmlns:a16="http://schemas.microsoft.com/office/drawing/2014/main" xmlns="" id="{00000000-0008-0000-0300-000004000000}"/>
            </a:ext>
          </a:extLst>
        </xdr:cNvPr>
        <xdr:cNvPicPr/>
      </xdr:nvPicPr>
      <xdr:blipFill>
        <a:blip xmlns:r="http://schemas.openxmlformats.org/officeDocument/2006/relationships" r:embed="rId1"/>
        <a:stretch/>
      </xdr:blipFill>
      <xdr:spPr>
        <a:xfrm>
          <a:off x="27679680" y="4286160"/>
          <a:ext cx="6818760" cy="4280760"/>
        </a:xfrm>
        <a:prstGeom prst="rect">
          <a:avLst/>
        </a:prstGeom>
        <a:noFill/>
        <a:ln w="0">
          <a:noFill/>
        </a:ln>
      </xdr:spPr>
    </xdr:pic>
    <xdr:clientData/>
  </xdr:twoCellAnchor>
  <xdr:twoCellAnchor editAs="oneCell">
    <xdr:from>
      <xdr:col>26</xdr:col>
      <xdr:colOff>666720</xdr:colOff>
      <xdr:row>17</xdr:row>
      <xdr:rowOff>70560</xdr:rowOff>
    </xdr:from>
    <xdr:to>
      <xdr:col>36</xdr:col>
      <xdr:colOff>696960</xdr:colOff>
      <xdr:row>48</xdr:row>
      <xdr:rowOff>75600</xdr:rowOff>
    </xdr:to>
    <xdr:pic>
      <xdr:nvPicPr>
        <xdr:cNvPr id="5" name="Imagem 7">
          <a:extLst>
            <a:ext uri="{FF2B5EF4-FFF2-40B4-BE49-F238E27FC236}">
              <a16:creationId xmlns:a16="http://schemas.microsoft.com/office/drawing/2014/main" xmlns="" id="{00000000-0008-0000-0300-000005000000}"/>
            </a:ext>
          </a:extLst>
        </xdr:cNvPr>
        <xdr:cNvPicPr/>
      </xdr:nvPicPr>
      <xdr:blipFill>
        <a:blip xmlns:r="http://schemas.openxmlformats.org/officeDocument/2006/relationships" r:embed="rId2"/>
        <a:stretch/>
      </xdr:blipFill>
      <xdr:spPr>
        <a:xfrm>
          <a:off x="28060560" y="4286160"/>
          <a:ext cx="7844760" cy="5815440"/>
        </a:xfrm>
        <a:prstGeom prst="rect">
          <a:avLst/>
        </a:prstGeom>
        <a:noFill/>
        <a:ln w="0">
          <a:noFill/>
        </a:ln>
      </xdr:spPr>
    </xdr:pic>
    <xdr:clientData/>
  </xdr:twoCellAnchor>
  <xdr:twoCellAnchor editAs="oneCell">
    <xdr:from>
      <xdr:col>5</xdr:col>
      <xdr:colOff>391680</xdr:colOff>
      <xdr:row>1</xdr:row>
      <xdr:rowOff>63360</xdr:rowOff>
    </xdr:from>
    <xdr:to>
      <xdr:col>6</xdr:col>
      <xdr:colOff>861120</xdr:colOff>
      <xdr:row>4</xdr:row>
      <xdr:rowOff>163080</xdr:rowOff>
    </xdr:to>
    <xdr:pic>
      <xdr:nvPicPr>
        <xdr:cNvPr id="6" name="Figura2 Copia 1">
          <a:extLst>
            <a:ext uri="{FF2B5EF4-FFF2-40B4-BE49-F238E27FC236}">
              <a16:creationId xmlns:a16="http://schemas.microsoft.com/office/drawing/2014/main" xmlns="" id="{00000000-0008-0000-0300-000006000000}"/>
            </a:ext>
          </a:extLst>
        </xdr:cNvPr>
        <xdr:cNvPicPr/>
      </xdr:nvPicPr>
      <xdr:blipFill>
        <a:blip xmlns:r="http://schemas.openxmlformats.org/officeDocument/2006/relationships" r:embed="rId3"/>
        <a:stretch/>
      </xdr:blipFill>
      <xdr:spPr>
        <a:xfrm>
          <a:off x="9649440" y="158760"/>
          <a:ext cx="1137240" cy="924480"/>
        </a:xfrm>
        <a:prstGeom prst="rect">
          <a:avLst/>
        </a:prstGeom>
        <a:noFill/>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2169720</xdr:colOff>
      <xdr:row>33</xdr:row>
      <xdr:rowOff>29520</xdr:rowOff>
    </xdr:from>
    <xdr:to>
      <xdr:col>2</xdr:col>
      <xdr:colOff>543600</xdr:colOff>
      <xdr:row>37</xdr:row>
      <xdr:rowOff>14400</xdr:rowOff>
    </xdr:to>
    <xdr:sp macro="" textlink="">
      <xdr:nvSpPr>
        <xdr:cNvPr id="7" name="CaixaDeTexto 4">
          <a:extLst>
            <a:ext uri="{FF2B5EF4-FFF2-40B4-BE49-F238E27FC236}">
              <a16:creationId xmlns:a16="http://schemas.microsoft.com/office/drawing/2014/main" xmlns="" id="{00000000-0008-0000-0400-000007000000}"/>
            </a:ext>
          </a:extLst>
        </xdr:cNvPr>
        <xdr:cNvSpPr/>
      </xdr:nvSpPr>
      <xdr:spPr>
        <a:xfrm>
          <a:off x="2295360" y="6354000"/>
          <a:ext cx="3661560" cy="708840"/>
        </a:xfrm>
        <a:prstGeom prst="rect">
          <a:avLst/>
        </a:prstGeom>
        <a:noFill/>
        <a:ln w="0">
          <a:noFill/>
        </a:ln>
      </xdr:spPr>
      <xdr:style>
        <a:lnRef idx="0">
          <a:scrgbClr r="0" g="0" b="0"/>
        </a:lnRef>
        <a:fillRef idx="0">
          <a:scrgbClr r="0" g="0" b="0"/>
        </a:fillRef>
        <a:effectRef idx="0">
          <a:scrgbClr r="0" g="0" b="0"/>
        </a:effectRef>
        <a:fontRef idx="minor"/>
      </xdr:style>
      <xdr:txBody>
        <a:bodyPr vertOverflow="clip" lIns="0" tIns="0" rIns="0" bIns="0" anchor="ctr">
          <a:noAutofit/>
        </a:bodyPr>
        <a:lstStyle/>
        <a:p>
          <a:pPr algn="ctr">
            <a:lnSpc>
              <a:spcPct val="100000"/>
            </a:lnSpc>
          </a:pPr>
          <a:r>
            <a:rPr lang="pt-BR" sz="1800" b="0" u="none" strike="noStrike">
              <a:solidFill>
                <a:schemeClr val="dk1"/>
              </a:solidFill>
              <a:effectLst/>
              <a:uFillTx/>
              <a:latin typeface="Cambria Math"/>
              <a:ea typeface="Calibri"/>
            </a:rPr>
            <a:t>𝐵𝐷𝐼=((1+𝐴𝐶+𝑆+𝐺+𝑅)∗(1+𝐷𝐹)∗(1+𝐿))/((1−𝐶𝑃−𝐼𝑆𝑆−𝐶𝑅𝑃𝐵))</a:t>
          </a:r>
          <a:r>
            <a:rPr lang="pt-BR" sz="2000" b="0" u="none" strike="noStrike">
              <a:solidFill>
                <a:schemeClr val="dk1"/>
              </a:solidFill>
              <a:effectLst/>
              <a:uFillTx/>
              <a:latin typeface="Calibri"/>
              <a:ea typeface="Calibri"/>
            </a:rPr>
            <a:t> </a:t>
          </a:r>
          <a:r>
            <a:rPr lang="pt-BR" sz="1600" b="0" u="none" strike="noStrike">
              <a:solidFill>
                <a:schemeClr val="dk1"/>
              </a:solidFill>
              <a:effectLst/>
              <a:uFillTx/>
              <a:latin typeface="Calibri"/>
              <a:ea typeface="Calibri"/>
            </a:rPr>
            <a:t>-1</a:t>
          </a:r>
          <a:endParaRPr lang="pt-BR" sz="1600" b="0" u="none" strike="noStrike">
            <a:effectLst/>
            <a:uFillTx/>
            <a:latin typeface="Times New Roman"/>
          </a:endParaRPr>
        </a:p>
      </xdr:txBody>
    </xdr:sp>
    <xdr:clientData/>
  </xdr:twoCellAnchor>
  <xdr:twoCellAnchor editAs="oneCell">
    <xdr:from>
      <xdr:col>5</xdr:col>
      <xdr:colOff>137520</xdr:colOff>
      <xdr:row>15</xdr:row>
      <xdr:rowOff>29520</xdr:rowOff>
    </xdr:from>
    <xdr:to>
      <xdr:col>22</xdr:col>
      <xdr:colOff>121680</xdr:colOff>
      <xdr:row>31</xdr:row>
      <xdr:rowOff>2714</xdr:rowOff>
    </xdr:to>
    <xdr:pic>
      <xdr:nvPicPr>
        <xdr:cNvPr id="8" name="Imagem 5">
          <a:extLst>
            <a:ext uri="{FF2B5EF4-FFF2-40B4-BE49-F238E27FC236}">
              <a16:creationId xmlns:a16="http://schemas.microsoft.com/office/drawing/2014/main" xmlns="" id="{00000000-0008-0000-0400-000008000000}"/>
            </a:ext>
          </a:extLst>
        </xdr:cNvPr>
        <xdr:cNvPicPr/>
      </xdr:nvPicPr>
      <xdr:blipFill>
        <a:blip xmlns:r="http://schemas.openxmlformats.org/officeDocument/2006/relationships" r:embed="rId1"/>
        <a:stretch/>
      </xdr:blipFill>
      <xdr:spPr>
        <a:xfrm>
          <a:off x="8563320" y="3096720"/>
          <a:ext cx="11340360" cy="2863440"/>
        </a:xfrm>
        <a:prstGeom prst="rect">
          <a:avLst/>
        </a:prstGeom>
        <a:noFill/>
        <a:ln w="0">
          <a:noFill/>
        </a:ln>
      </xdr:spPr>
    </xdr:pic>
    <xdr:clientData/>
  </xdr:twoCellAnchor>
  <xdr:twoCellAnchor editAs="oneCell">
    <xdr:from>
      <xdr:col>1</xdr:col>
      <xdr:colOff>1068840</xdr:colOff>
      <xdr:row>1</xdr:row>
      <xdr:rowOff>0</xdr:rowOff>
    </xdr:from>
    <xdr:to>
      <xdr:col>1</xdr:col>
      <xdr:colOff>1825560</xdr:colOff>
      <xdr:row>2</xdr:row>
      <xdr:rowOff>248760</xdr:rowOff>
    </xdr:to>
    <xdr:pic>
      <xdr:nvPicPr>
        <xdr:cNvPr id="9" name="Figura2 Copia 1">
          <a:extLst>
            <a:ext uri="{FF2B5EF4-FFF2-40B4-BE49-F238E27FC236}">
              <a16:creationId xmlns:a16="http://schemas.microsoft.com/office/drawing/2014/main" xmlns="" id="{00000000-0008-0000-0400-000009000000}"/>
            </a:ext>
          </a:extLst>
        </xdr:cNvPr>
        <xdr:cNvPicPr/>
      </xdr:nvPicPr>
      <xdr:blipFill>
        <a:blip xmlns:r="http://schemas.openxmlformats.org/officeDocument/2006/relationships" r:embed="rId2"/>
        <a:stretch/>
      </xdr:blipFill>
      <xdr:spPr>
        <a:xfrm>
          <a:off x="1194480" y="95400"/>
          <a:ext cx="756720" cy="563040"/>
        </a:xfrm>
        <a:prstGeom prst="rect">
          <a:avLst/>
        </a:prstGeom>
        <a:noFill/>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95400</xdr:colOff>
      <xdr:row>1</xdr:row>
      <xdr:rowOff>57240</xdr:rowOff>
    </xdr:from>
    <xdr:to>
      <xdr:col>1</xdr:col>
      <xdr:colOff>766440</xdr:colOff>
      <xdr:row>2</xdr:row>
      <xdr:rowOff>280440</xdr:rowOff>
    </xdr:to>
    <xdr:pic>
      <xdr:nvPicPr>
        <xdr:cNvPr id="10" name="image2.png">
          <a:extLst>
            <a:ext uri="{FF2B5EF4-FFF2-40B4-BE49-F238E27FC236}">
              <a16:creationId xmlns:a16="http://schemas.microsoft.com/office/drawing/2014/main" xmlns="" id="{00000000-0008-0000-0500-00000A000000}"/>
            </a:ext>
          </a:extLst>
        </xdr:cNvPr>
        <xdr:cNvPicPr/>
      </xdr:nvPicPr>
      <xdr:blipFill>
        <a:blip xmlns:r="http://schemas.openxmlformats.org/officeDocument/2006/relationships" r:embed="rId1"/>
        <a:stretch/>
      </xdr:blipFill>
      <xdr:spPr>
        <a:xfrm>
          <a:off x="221040" y="152640"/>
          <a:ext cx="671040" cy="537480"/>
        </a:xfrm>
        <a:prstGeom prst="rect">
          <a:avLst/>
        </a:prstGeom>
        <a:noFill/>
        <a:ln w="0">
          <a:noFill/>
        </a:ln>
      </xdr:spPr>
    </xdr:pic>
    <xdr:clientData/>
  </xdr:twoCellAnchor>
  <xdr:twoCellAnchor editAs="oneCell">
    <xdr:from>
      <xdr:col>1</xdr:col>
      <xdr:colOff>2169720</xdr:colOff>
      <xdr:row>32</xdr:row>
      <xdr:rowOff>29520</xdr:rowOff>
    </xdr:from>
    <xdr:to>
      <xdr:col>2</xdr:col>
      <xdr:colOff>543600</xdr:colOff>
      <xdr:row>36</xdr:row>
      <xdr:rowOff>14400</xdr:rowOff>
    </xdr:to>
    <xdr:sp macro="" textlink="">
      <xdr:nvSpPr>
        <xdr:cNvPr id="11" name="CaixaDeTexto 2">
          <a:extLst>
            <a:ext uri="{FF2B5EF4-FFF2-40B4-BE49-F238E27FC236}">
              <a16:creationId xmlns:a16="http://schemas.microsoft.com/office/drawing/2014/main" xmlns="" id="{00000000-0008-0000-0500-00000B000000}"/>
            </a:ext>
          </a:extLst>
        </xdr:cNvPr>
        <xdr:cNvSpPr/>
      </xdr:nvSpPr>
      <xdr:spPr>
        <a:xfrm>
          <a:off x="2295360" y="6725520"/>
          <a:ext cx="3661560" cy="708840"/>
        </a:xfrm>
        <a:prstGeom prst="rect">
          <a:avLst/>
        </a:prstGeom>
        <a:noFill/>
        <a:ln w="0">
          <a:noFill/>
        </a:ln>
      </xdr:spPr>
      <xdr:style>
        <a:lnRef idx="0">
          <a:scrgbClr r="0" g="0" b="0"/>
        </a:lnRef>
        <a:fillRef idx="0">
          <a:scrgbClr r="0" g="0" b="0"/>
        </a:fillRef>
        <a:effectRef idx="0">
          <a:scrgbClr r="0" g="0" b="0"/>
        </a:effectRef>
        <a:fontRef idx="minor"/>
      </xdr:style>
      <xdr:txBody>
        <a:bodyPr vertOverflow="clip" lIns="0" tIns="0" rIns="0" bIns="0" anchor="ctr">
          <a:noAutofit/>
        </a:bodyPr>
        <a:lstStyle/>
        <a:p>
          <a:pPr algn="ctr">
            <a:lnSpc>
              <a:spcPct val="100000"/>
            </a:lnSpc>
          </a:pPr>
          <a:r>
            <a:rPr lang="pt-BR" sz="1800" b="0" u="none" strike="noStrike">
              <a:solidFill>
                <a:schemeClr val="dk1"/>
              </a:solidFill>
              <a:effectLst/>
              <a:uFillTx/>
              <a:latin typeface="Cambria Math"/>
              <a:ea typeface="Calibri"/>
            </a:rPr>
            <a:t>𝐵𝐷𝐼=((1+𝐴𝐶+𝑆+𝐺+𝑅)∗(1+𝐷𝐹)∗(1+𝐿))/((1−𝐶𝑃−𝐼𝑆𝑆−𝐶𝑅𝑃𝐵))</a:t>
          </a:r>
          <a:r>
            <a:rPr lang="pt-BR" sz="2000" b="0" u="none" strike="noStrike">
              <a:solidFill>
                <a:schemeClr val="dk1"/>
              </a:solidFill>
              <a:effectLst/>
              <a:uFillTx/>
              <a:latin typeface="Calibri"/>
              <a:ea typeface="Calibri"/>
            </a:rPr>
            <a:t> </a:t>
          </a:r>
          <a:r>
            <a:rPr lang="pt-BR" sz="1600" b="0" u="none" strike="noStrike">
              <a:solidFill>
                <a:schemeClr val="dk1"/>
              </a:solidFill>
              <a:effectLst/>
              <a:uFillTx/>
              <a:latin typeface="Calibri"/>
              <a:ea typeface="Calibri"/>
            </a:rPr>
            <a:t>-1</a:t>
          </a:r>
          <a:endParaRPr lang="pt-BR" sz="1600" b="0" u="none" strike="noStrike">
            <a:effectLst/>
            <a:uFillTx/>
            <a:latin typeface="Times New Roman"/>
          </a:endParaRPr>
        </a:p>
      </xdr:txBody>
    </xdr:sp>
    <xdr:clientData/>
  </xdr:twoCellAnchor>
  <xdr:twoCellAnchor editAs="oneCell">
    <xdr:from>
      <xdr:col>5</xdr:col>
      <xdr:colOff>243360</xdr:colOff>
      <xdr:row>14</xdr:row>
      <xdr:rowOff>40320</xdr:rowOff>
    </xdr:from>
    <xdr:to>
      <xdr:col>20</xdr:col>
      <xdr:colOff>585720</xdr:colOff>
      <xdr:row>29</xdr:row>
      <xdr:rowOff>11160</xdr:rowOff>
    </xdr:to>
    <xdr:pic>
      <xdr:nvPicPr>
        <xdr:cNvPr id="12" name="Imagem 3">
          <a:extLst>
            <a:ext uri="{FF2B5EF4-FFF2-40B4-BE49-F238E27FC236}">
              <a16:creationId xmlns:a16="http://schemas.microsoft.com/office/drawing/2014/main" xmlns="" id="{00000000-0008-0000-0500-00000C000000}"/>
            </a:ext>
          </a:extLst>
        </xdr:cNvPr>
        <xdr:cNvPicPr/>
      </xdr:nvPicPr>
      <xdr:blipFill>
        <a:blip xmlns:r="http://schemas.openxmlformats.org/officeDocument/2006/relationships" r:embed="rId2"/>
        <a:stretch/>
      </xdr:blipFill>
      <xdr:spPr>
        <a:xfrm>
          <a:off x="8669160" y="3478680"/>
          <a:ext cx="10749960" cy="2685600"/>
        </a:xfrm>
        <a:prstGeom prst="rect">
          <a:avLst/>
        </a:prstGeom>
        <a:noFill/>
        <a:ln w="0">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543600</xdr:colOff>
      <xdr:row>0</xdr:row>
      <xdr:rowOff>91080</xdr:rowOff>
    </xdr:from>
    <xdr:to>
      <xdr:col>4</xdr:col>
      <xdr:colOff>435240</xdr:colOff>
      <xdr:row>3</xdr:row>
      <xdr:rowOff>165960</xdr:rowOff>
    </xdr:to>
    <xdr:pic>
      <xdr:nvPicPr>
        <xdr:cNvPr id="13" name="Figura2 Copia 1">
          <a:extLst>
            <a:ext uri="{FF2B5EF4-FFF2-40B4-BE49-F238E27FC236}">
              <a16:creationId xmlns:a16="http://schemas.microsoft.com/office/drawing/2014/main" xmlns="" id="{00000000-0008-0000-0600-00000D000000}"/>
            </a:ext>
          </a:extLst>
        </xdr:cNvPr>
        <xdr:cNvPicPr/>
      </xdr:nvPicPr>
      <xdr:blipFill>
        <a:blip xmlns:r="http://schemas.openxmlformats.org/officeDocument/2006/relationships" r:embed="rId1" cstate="print"/>
        <a:stretch/>
      </xdr:blipFill>
      <xdr:spPr>
        <a:xfrm>
          <a:off x="2218680" y="91080"/>
          <a:ext cx="656280" cy="647640"/>
        </a:xfrm>
        <a:prstGeom prst="rect">
          <a:avLst/>
        </a:prstGeom>
        <a:noFill/>
        <a:ln w="0">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1243800</xdr:colOff>
      <xdr:row>1</xdr:row>
      <xdr:rowOff>22320</xdr:rowOff>
    </xdr:from>
    <xdr:to>
      <xdr:col>2</xdr:col>
      <xdr:colOff>565920</xdr:colOff>
      <xdr:row>2</xdr:row>
      <xdr:rowOff>353160</xdr:rowOff>
    </xdr:to>
    <xdr:pic>
      <xdr:nvPicPr>
        <xdr:cNvPr id="14" name="Figura2 Copia 1">
          <a:extLst>
            <a:ext uri="{FF2B5EF4-FFF2-40B4-BE49-F238E27FC236}">
              <a16:creationId xmlns:a16="http://schemas.microsoft.com/office/drawing/2014/main" xmlns="" id="{00000000-0008-0000-0700-00000E000000}"/>
            </a:ext>
          </a:extLst>
        </xdr:cNvPr>
        <xdr:cNvPicPr/>
      </xdr:nvPicPr>
      <xdr:blipFill>
        <a:blip xmlns:r="http://schemas.openxmlformats.org/officeDocument/2006/relationships" r:embed="rId1"/>
        <a:stretch/>
      </xdr:blipFill>
      <xdr:spPr>
        <a:xfrm>
          <a:off x="1369440" y="117720"/>
          <a:ext cx="794160" cy="654480"/>
        </a:xfrm>
        <a:prstGeom prst="rect">
          <a:avLst/>
        </a:prstGeom>
        <a:noFill/>
        <a:ln w="0">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566280</xdr:colOff>
      <xdr:row>4</xdr:row>
      <xdr:rowOff>156600</xdr:rowOff>
    </xdr:to>
    <xdr:pic>
      <xdr:nvPicPr>
        <xdr:cNvPr id="15" name="Picture1">
          <a:extLst>
            <a:ext uri="{FF2B5EF4-FFF2-40B4-BE49-F238E27FC236}">
              <a16:creationId xmlns:a16="http://schemas.microsoft.com/office/drawing/2014/main" xmlns="" id="{00000000-0008-0000-0C00-00000F000000}"/>
            </a:ext>
          </a:extLst>
        </xdr:cNvPr>
        <xdr:cNvPicPr/>
      </xdr:nvPicPr>
      <xdr:blipFill>
        <a:blip xmlns:r="http://schemas.openxmlformats.org/officeDocument/2006/relationships" r:embed="rId1"/>
        <a:stretch/>
      </xdr:blipFill>
      <xdr:spPr>
        <a:xfrm>
          <a:off x="0" y="0"/>
          <a:ext cx="1534680" cy="613800"/>
        </a:xfrm>
        <a:prstGeom prst="rect">
          <a:avLst/>
        </a:prstGeom>
        <a:noFill/>
        <a:ln w="0">
          <a:noFill/>
        </a:ln>
      </xdr:spPr>
    </xdr:pic>
    <xdr:clientData/>
  </xdr:twoCellAnchor>
  <xdr:twoCellAnchor editAs="oneCell">
    <xdr:from>
      <xdr:col>3</xdr:col>
      <xdr:colOff>0</xdr:colOff>
      <xdr:row>0</xdr:row>
      <xdr:rowOff>0</xdr:rowOff>
    </xdr:from>
    <xdr:to>
      <xdr:col>5</xdr:col>
      <xdr:colOff>118440</xdr:colOff>
      <xdr:row>4</xdr:row>
      <xdr:rowOff>156600</xdr:rowOff>
    </xdr:to>
    <xdr:pic>
      <xdr:nvPicPr>
        <xdr:cNvPr id="16" name="Picture2">
          <a:extLst>
            <a:ext uri="{FF2B5EF4-FFF2-40B4-BE49-F238E27FC236}">
              <a16:creationId xmlns:a16="http://schemas.microsoft.com/office/drawing/2014/main" xmlns="" id="{00000000-0008-0000-0C00-000010000000}"/>
            </a:ext>
          </a:extLst>
        </xdr:cNvPr>
        <xdr:cNvPicPr/>
      </xdr:nvPicPr>
      <xdr:blipFill>
        <a:blip xmlns:r="http://schemas.openxmlformats.org/officeDocument/2006/relationships" r:embed="rId2"/>
        <a:stretch/>
      </xdr:blipFill>
      <xdr:spPr>
        <a:xfrm>
          <a:off x="7185600" y="0"/>
          <a:ext cx="1542240" cy="613800"/>
        </a:xfrm>
        <a:prstGeom prst="rect">
          <a:avLst/>
        </a:prstGeom>
        <a:noFill/>
        <a:ln w="0">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451800</xdr:colOff>
      <xdr:row>4</xdr:row>
      <xdr:rowOff>156600</xdr:rowOff>
    </xdr:to>
    <xdr:pic>
      <xdr:nvPicPr>
        <xdr:cNvPr id="17" name="Picture1">
          <a:extLst>
            <a:ext uri="{FF2B5EF4-FFF2-40B4-BE49-F238E27FC236}">
              <a16:creationId xmlns:a16="http://schemas.microsoft.com/office/drawing/2014/main" xmlns="" id="{00000000-0008-0000-0D00-000011000000}"/>
            </a:ext>
          </a:extLst>
        </xdr:cNvPr>
        <xdr:cNvPicPr/>
      </xdr:nvPicPr>
      <xdr:blipFill>
        <a:blip xmlns:r="http://schemas.openxmlformats.org/officeDocument/2006/relationships" r:embed="rId1"/>
        <a:stretch/>
      </xdr:blipFill>
      <xdr:spPr>
        <a:xfrm>
          <a:off x="0" y="0"/>
          <a:ext cx="1536840" cy="613800"/>
        </a:xfrm>
        <a:prstGeom prst="rect">
          <a:avLst/>
        </a:prstGeom>
        <a:noFill/>
        <a:ln w="0">
          <a:noFill/>
        </a:ln>
      </xdr:spPr>
    </xdr:pic>
    <xdr:clientData/>
  </xdr:twoCellAnchor>
  <xdr:twoCellAnchor editAs="oneCell">
    <xdr:from>
      <xdr:col>3</xdr:col>
      <xdr:colOff>0</xdr:colOff>
      <xdr:row>0</xdr:row>
      <xdr:rowOff>0</xdr:rowOff>
    </xdr:from>
    <xdr:to>
      <xdr:col>4</xdr:col>
      <xdr:colOff>1156680</xdr:colOff>
      <xdr:row>4</xdr:row>
      <xdr:rowOff>156600</xdr:rowOff>
    </xdr:to>
    <xdr:pic>
      <xdr:nvPicPr>
        <xdr:cNvPr id="18" name="Picture2">
          <a:extLst>
            <a:ext uri="{FF2B5EF4-FFF2-40B4-BE49-F238E27FC236}">
              <a16:creationId xmlns:a16="http://schemas.microsoft.com/office/drawing/2014/main" xmlns="" id="{00000000-0008-0000-0D00-000012000000}"/>
            </a:ext>
          </a:extLst>
        </xdr:cNvPr>
        <xdr:cNvPicPr/>
      </xdr:nvPicPr>
      <xdr:blipFill>
        <a:blip xmlns:r="http://schemas.openxmlformats.org/officeDocument/2006/relationships" r:embed="rId2"/>
        <a:stretch/>
      </xdr:blipFill>
      <xdr:spPr>
        <a:xfrm>
          <a:off x="8039160" y="0"/>
          <a:ext cx="1524960" cy="613800"/>
        </a:xfrm>
        <a:prstGeom prst="rect">
          <a:avLst/>
        </a:prstGeom>
        <a:noFill/>
        <a:ln w="0">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projetos\Meus%20documentos\Planilhas\OR&#199;AMENTO%202.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1.1.200\Planejamento_e_controle\Users\alpbreginski\Downloads\PLANILHA_MULTIPLA_V3_05\PLANILHA%20M&#218;LTIPLA%20V3.0.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1.1.200\Planejamento_e_controle\OBRAS\EM%20ANDAMENTO\078%20-%201&#176;%20ETAPA%20DA%20REFORMA%20CRAS%20NOROESTE\001%20-%20FASE%20PRELIMINAR\002%20-%20OR&#199;AMENTO\Or&#231;amento%20Planilha%20M&#250;ltipla\CRAS%20_%20NOROES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1.1.11\Planejamento_e_controle\OBRAS\EM%20ANDAMENTO\029_REFORMA_E_REVITALIZA&#199;&#195;O_DO_TEATRO_GRAVATA_E_ENTORNO\001_FASE_PRELIMINAR\002_ORCAMENTO\Planilha-Revitalizacao_teatro_rev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ENU"/>
      <sheetName val="CÁLCULO"/>
      <sheetName val="DADOS"/>
      <sheetName val="BM"/>
      <sheetName val="QCI"/>
      <sheetName val="ORÇAMENTO"/>
      <sheetName val="CRONO"/>
      <sheetName val="CRONOPLE"/>
      <sheetName val="EVENTOS"/>
      <sheetName val="PLE"/>
      <sheetName val="R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MENU"/>
      <sheetName val="CÁLCULO"/>
      <sheetName val="DADOS"/>
      <sheetName val="BM"/>
      <sheetName val="QCI"/>
      <sheetName val="ORÇAMENTO"/>
      <sheetName val="CRONO"/>
      <sheetName val="CRONOPLE"/>
      <sheetName val="EVENTOS"/>
      <sheetName val="PLE"/>
      <sheetName val="R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INSUMOS"/>
    </sheetNames>
    <sheetDataSet>
      <sheetData sheetId="0"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PO_PMD"/>
    </sheetNames>
    <sheetDataSet>
      <sheetData sheetId="0"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Office">
      <a:majorFont>
        <a:latin typeface="Arial"/>
        <a:ea typeface="DejaVu Sans"/>
        <a:cs typeface="DejaVu Sans"/>
      </a:majorFont>
      <a:minorFont>
        <a:latin typeface="Arial"/>
        <a:ea typeface="DejaVu Sans"/>
        <a:cs typeface="DejaVu Sans"/>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sheetPr>
    <pageSetUpPr fitToPage="1"/>
  </sheetPr>
  <dimension ref="A1:Z1048576"/>
  <sheetViews>
    <sheetView tabSelected="1" view="pageBreakPreview" zoomScale="50" zoomScaleNormal="40" zoomScaleSheetLayoutView="50" zoomScalePageLayoutView="65" workbookViewId="0">
      <selection activeCell="I39" sqref="I39"/>
    </sheetView>
  </sheetViews>
  <sheetFormatPr defaultColWidth="12.59765625" defaultRowHeight="15" customHeight="1"/>
  <cols>
    <col min="1" max="1" width="1.59765625" style="3" customWidth="1"/>
    <col min="2" max="2" width="9.59765625" customWidth="1"/>
    <col min="3" max="3" width="15.8984375" customWidth="1"/>
    <col min="4" max="4" width="15.59765625" customWidth="1"/>
    <col min="5" max="5" width="97.09765625" customWidth="1"/>
    <col min="6" max="6" width="9.59765625" customWidth="1"/>
    <col min="7" max="7" width="17.59765625" customWidth="1"/>
    <col min="8" max="8" width="17.59765625" style="4" customWidth="1"/>
    <col min="9" max="11" width="17.59765625" customWidth="1"/>
    <col min="12" max="12" width="17.59765625" hidden="1" customWidth="1"/>
    <col min="13" max="13" width="1.59765625" style="3" customWidth="1"/>
    <col min="14" max="14" width="29.19921875" customWidth="1"/>
    <col min="15" max="15" width="28.59765625" style="5" customWidth="1"/>
    <col min="16" max="16" width="37.5" style="6" customWidth="1"/>
    <col min="17" max="17" width="16.19921875" customWidth="1"/>
    <col min="18" max="18" width="30.3984375" customWidth="1"/>
    <col min="19" max="19" width="8.59765625" customWidth="1"/>
    <col min="20" max="20" width="25.59765625" customWidth="1"/>
    <col min="21" max="26" width="8.59765625" customWidth="1"/>
  </cols>
  <sheetData>
    <row r="1" spans="1:26" s="3" customFormat="1" ht="7.5" customHeight="1">
      <c r="A1" s="7"/>
      <c r="B1" s="8"/>
      <c r="C1" s="8"/>
      <c r="D1" s="8"/>
      <c r="E1" s="9"/>
      <c r="F1" s="8"/>
      <c r="G1" s="10"/>
      <c r="H1" s="11"/>
      <c r="I1" s="10"/>
      <c r="J1" s="10"/>
      <c r="K1" s="10"/>
      <c r="L1" s="8"/>
      <c r="M1" s="7"/>
      <c r="N1" s="7"/>
      <c r="O1" s="12"/>
      <c r="P1" s="13"/>
      <c r="Q1" s="7"/>
      <c r="R1" s="7"/>
      <c r="S1" s="7"/>
      <c r="T1" s="7"/>
      <c r="U1" s="7"/>
      <c r="V1" s="7"/>
      <c r="W1" s="7"/>
      <c r="X1" s="7"/>
      <c r="Y1" s="7"/>
      <c r="Z1" s="7"/>
    </row>
    <row r="2" spans="1:26" ht="27" customHeight="1">
      <c r="A2" s="7"/>
      <c r="B2" s="453"/>
      <c r="C2" s="453"/>
      <c r="D2" s="454" t="s">
        <v>0</v>
      </c>
      <c r="E2" s="454"/>
      <c r="F2" s="454"/>
      <c r="G2" s="454"/>
      <c r="H2" s="454"/>
      <c r="I2" s="454"/>
      <c r="J2" s="454"/>
      <c r="K2" s="454"/>
      <c r="L2" s="454"/>
      <c r="M2" s="7"/>
      <c r="N2" s="14"/>
      <c r="O2" s="15"/>
      <c r="P2" s="16"/>
      <c r="Q2" s="14"/>
      <c r="R2" s="14"/>
      <c r="S2" s="14"/>
      <c r="T2" s="14"/>
      <c r="U2" s="14"/>
      <c r="V2" s="14"/>
      <c r="W2" s="14"/>
      <c r="X2" s="14"/>
      <c r="Y2" s="14"/>
      <c r="Z2" s="14"/>
    </row>
    <row r="3" spans="1:26" ht="58.5" customHeight="1">
      <c r="A3" s="7"/>
      <c r="B3" s="453"/>
      <c r="C3" s="453"/>
      <c r="D3" s="455" t="s">
        <v>1</v>
      </c>
      <c r="E3" s="455"/>
      <c r="F3" s="455"/>
      <c r="G3" s="455"/>
      <c r="H3" s="455"/>
      <c r="I3" s="455"/>
      <c r="J3" s="455"/>
      <c r="K3" s="455"/>
      <c r="L3" s="455"/>
      <c r="M3" s="7"/>
      <c r="N3" s="14"/>
      <c r="O3" s="15"/>
      <c r="P3" s="16"/>
      <c r="Q3" s="14"/>
      <c r="R3" s="14"/>
      <c r="S3" s="14"/>
      <c r="T3" s="14"/>
      <c r="U3" s="14"/>
      <c r="V3" s="14"/>
      <c r="W3" s="14"/>
      <c r="X3" s="14"/>
      <c r="Y3" s="14"/>
      <c r="Z3" s="14"/>
    </row>
    <row r="4" spans="1:26" ht="19.5" customHeight="1">
      <c r="A4" s="7"/>
      <c r="B4" s="456" t="s">
        <v>2</v>
      </c>
      <c r="C4" s="456"/>
      <c r="D4" s="456"/>
      <c r="E4" s="456"/>
      <c r="F4" s="456"/>
      <c r="G4" s="456"/>
      <c r="H4" s="17"/>
      <c r="I4" s="457" t="s">
        <v>3</v>
      </c>
      <c r="J4" s="18" t="s">
        <v>4</v>
      </c>
      <c r="K4" s="19" t="s">
        <v>5</v>
      </c>
      <c r="L4" s="458" t="str">
        <f>CONCATENATE("O regime de Contribuição Previdenciária sobre a Receita Bruta adotado para elaboração do orçamento foi ",IF($C$8="Desonerado","COM","SEM")," Desoneração.")</f>
        <v>O regime de Contribuição Previdenciária sobre a Receita Bruta adotado para elaboração do orçamento foi COM Desoneração.</v>
      </c>
      <c r="M4" s="20"/>
      <c r="N4" s="14"/>
      <c r="O4" s="15"/>
      <c r="P4" s="16"/>
      <c r="Q4" s="14"/>
      <c r="R4" s="14"/>
      <c r="S4" s="14"/>
      <c r="T4" s="14"/>
      <c r="U4" s="14"/>
      <c r="V4" s="14"/>
      <c r="W4" s="14"/>
      <c r="X4" s="14"/>
      <c r="Y4" s="14"/>
      <c r="Z4" s="14"/>
    </row>
    <row r="5" spans="1:26" ht="38.25" customHeight="1">
      <c r="A5" s="7"/>
      <c r="B5" s="459" t="s">
        <v>31599</v>
      </c>
      <c r="C5" s="459"/>
      <c r="D5" s="459"/>
      <c r="E5" s="459"/>
      <c r="F5" s="459"/>
      <c r="G5" s="459"/>
      <c r="H5" s="17"/>
      <c r="I5" s="457"/>
      <c r="J5" s="21" t="s">
        <v>6</v>
      </c>
      <c r="K5" s="22">
        <v>46054</v>
      </c>
      <c r="L5" s="458"/>
      <c r="M5" s="20"/>
      <c r="N5" s="14"/>
      <c r="O5" s="15"/>
      <c r="P5" s="16"/>
      <c r="Q5" s="14"/>
      <c r="R5" s="14"/>
      <c r="S5" s="14"/>
      <c r="T5" s="14"/>
      <c r="U5" s="14"/>
      <c r="V5" s="14"/>
      <c r="W5" s="14"/>
      <c r="X5" s="14"/>
      <c r="Y5" s="14"/>
      <c r="Z5" s="14"/>
    </row>
    <row r="6" spans="1:26" ht="19.5" customHeight="1">
      <c r="A6" s="7"/>
      <c r="B6" s="460" t="s">
        <v>7</v>
      </c>
      <c r="C6" s="460"/>
      <c r="D6" s="460"/>
      <c r="E6" s="460"/>
      <c r="F6" s="460"/>
      <c r="G6" s="460"/>
      <c r="H6" s="17"/>
      <c r="I6" s="457"/>
      <c r="J6" s="21" t="s">
        <v>8</v>
      </c>
      <c r="K6" s="22">
        <v>46023</v>
      </c>
      <c r="L6" s="458"/>
      <c r="M6" s="20"/>
      <c r="N6" s="14"/>
      <c r="O6" s="15"/>
      <c r="P6" s="16"/>
      <c r="Q6" s="14"/>
      <c r="R6" s="14"/>
      <c r="S6" s="14"/>
      <c r="T6" s="14"/>
      <c r="U6" s="14"/>
      <c r="V6" s="14"/>
      <c r="W6" s="14"/>
      <c r="X6" s="14"/>
      <c r="Y6" s="14"/>
      <c r="Z6" s="14"/>
    </row>
    <row r="7" spans="1:26" ht="19.5" customHeight="1">
      <c r="A7" s="23"/>
      <c r="B7" s="460" t="s">
        <v>9</v>
      </c>
      <c r="C7" s="460"/>
      <c r="D7" s="460"/>
      <c r="E7" s="460"/>
      <c r="F7" s="460"/>
      <c r="G7" s="460"/>
      <c r="H7" s="17"/>
      <c r="I7" s="457"/>
      <c r="J7" s="21"/>
      <c r="K7" s="22"/>
      <c r="L7" s="458"/>
      <c r="M7" s="24"/>
      <c r="N7" s="25"/>
      <c r="O7" s="26"/>
      <c r="P7" s="27"/>
      <c r="Q7" s="25"/>
      <c r="R7" s="25"/>
      <c r="S7" s="25"/>
      <c r="T7" s="25"/>
      <c r="U7" s="25"/>
      <c r="V7" s="25"/>
      <c r="W7" s="25"/>
      <c r="X7" s="25"/>
      <c r="Y7" s="25"/>
      <c r="Z7" s="25"/>
    </row>
    <row r="8" spans="1:26" ht="19.5" customHeight="1">
      <c r="A8" s="23"/>
      <c r="B8" s="28" t="s">
        <v>10</v>
      </c>
      <c r="C8" s="29" t="s">
        <v>11</v>
      </c>
      <c r="D8" s="29"/>
      <c r="E8" s="30"/>
      <c r="F8" s="31"/>
      <c r="G8" s="32"/>
      <c r="H8" s="3"/>
      <c r="I8" s="457"/>
      <c r="J8" s="21"/>
      <c r="K8" s="33"/>
      <c r="L8" s="458"/>
      <c r="M8" s="24"/>
      <c r="N8" s="25"/>
      <c r="O8" s="26"/>
      <c r="P8" s="27"/>
      <c r="Q8" s="25"/>
      <c r="R8" s="25"/>
      <c r="S8" s="25"/>
      <c r="T8" s="25"/>
      <c r="U8" s="25"/>
      <c r="V8" s="25"/>
      <c r="W8" s="25"/>
      <c r="X8" s="25"/>
      <c r="Y8" s="25"/>
      <c r="Z8" s="25"/>
    </row>
    <row r="9" spans="1:26" ht="19.5" customHeight="1">
      <c r="A9" s="23"/>
      <c r="B9" s="2" t="s">
        <v>12</v>
      </c>
      <c r="C9" s="34">
        <f>'BDI 1'!D31</f>
        <v>0.25440000000000002</v>
      </c>
      <c r="D9" s="31"/>
      <c r="E9" s="30"/>
      <c r="F9" s="31"/>
      <c r="G9" s="32"/>
      <c r="H9" s="17"/>
      <c r="I9" s="457"/>
      <c r="J9" s="21"/>
      <c r="K9" s="33"/>
      <c r="L9" s="458"/>
      <c r="M9" s="24"/>
      <c r="N9" s="25"/>
      <c r="O9" s="26"/>
      <c r="P9" s="27"/>
      <c r="Q9" s="25"/>
      <c r="R9" s="25"/>
      <c r="S9" s="25"/>
      <c r="T9" s="25"/>
      <c r="U9" s="25"/>
      <c r="V9" s="25"/>
      <c r="W9" s="25"/>
      <c r="X9" s="25"/>
      <c r="Y9" s="25"/>
      <c r="Z9" s="25"/>
    </row>
    <row r="10" spans="1:26" ht="19.5" customHeight="1">
      <c r="A10" s="23"/>
      <c r="B10" s="461">
        <f ca="1">TODAY()</f>
        <v>46192</v>
      </c>
      <c r="C10" s="461"/>
      <c r="D10" s="35"/>
      <c r="E10" s="30" t="s">
        <v>13</v>
      </c>
      <c r="F10" s="31"/>
      <c r="G10" s="32"/>
      <c r="H10" s="36"/>
      <c r="I10" s="457"/>
      <c r="J10" s="21"/>
      <c r="K10" s="33"/>
      <c r="L10" s="458"/>
      <c r="M10" s="24"/>
      <c r="N10" s="25"/>
      <c r="O10" s="26"/>
      <c r="P10" s="27"/>
      <c r="Q10" s="25"/>
      <c r="R10" s="25"/>
      <c r="S10" s="25"/>
      <c r="T10" s="25"/>
      <c r="U10" s="25"/>
      <c r="V10" s="25"/>
      <c r="W10" s="25"/>
      <c r="X10" s="25"/>
      <c r="Y10" s="25"/>
      <c r="Z10" s="25"/>
    </row>
    <row r="11" spans="1:26" ht="24.75" customHeight="1">
      <c r="A11" s="23"/>
      <c r="B11" s="462" t="s">
        <v>14</v>
      </c>
      <c r="C11" s="462"/>
      <c r="D11" s="462"/>
      <c r="E11" s="462"/>
      <c r="F11" s="462"/>
      <c r="G11" s="462"/>
      <c r="H11" s="462"/>
      <c r="I11" s="462"/>
      <c r="J11" s="462"/>
      <c r="K11" s="462"/>
      <c r="L11" s="462"/>
      <c r="M11" s="37"/>
      <c r="N11" s="25"/>
      <c r="O11" s="26"/>
      <c r="P11" s="27"/>
      <c r="Q11" s="25"/>
      <c r="R11" s="25"/>
      <c r="S11" s="25"/>
      <c r="T11" s="25"/>
      <c r="U11" s="25"/>
      <c r="V11" s="25"/>
      <c r="W11" s="25"/>
      <c r="X11" s="25"/>
      <c r="Y11" s="25"/>
      <c r="Z11" s="25"/>
    </row>
    <row r="12" spans="1:26" ht="15" customHeight="1">
      <c r="A12" s="23"/>
      <c r="B12" s="463" t="s">
        <v>15</v>
      </c>
      <c r="C12" s="464" t="s">
        <v>16</v>
      </c>
      <c r="D12" s="464" t="s">
        <v>17</v>
      </c>
      <c r="E12" s="465" t="s">
        <v>18</v>
      </c>
      <c r="F12" s="464" t="s">
        <v>19</v>
      </c>
      <c r="G12" s="466" t="s">
        <v>20</v>
      </c>
      <c r="H12" s="466" t="s">
        <v>21</v>
      </c>
      <c r="I12" s="466"/>
      <c r="J12" s="466" t="s">
        <v>21</v>
      </c>
      <c r="K12" s="466"/>
      <c r="L12" s="467" t="s">
        <v>22</v>
      </c>
      <c r="M12" s="38"/>
      <c r="N12" s="25"/>
      <c r="O12" s="26"/>
      <c r="P12" s="27"/>
      <c r="Q12" s="25"/>
      <c r="R12" s="25"/>
      <c r="S12" s="25"/>
      <c r="T12" s="25"/>
      <c r="U12" s="25"/>
      <c r="V12" s="25"/>
      <c r="W12" s="25"/>
      <c r="X12" s="25"/>
      <c r="Y12" s="25"/>
      <c r="Z12" s="25"/>
    </row>
    <row r="13" spans="1:26" ht="15" customHeight="1">
      <c r="A13" s="23"/>
      <c r="B13" s="463"/>
      <c r="C13" s="464"/>
      <c r="D13" s="464"/>
      <c r="E13" s="464"/>
      <c r="F13" s="464"/>
      <c r="G13" s="464"/>
      <c r="H13" s="466" t="s">
        <v>23</v>
      </c>
      <c r="I13" s="466"/>
      <c r="J13" s="466" t="s">
        <v>24</v>
      </c>
      <c r="K13" s="466"/>
      <c r="L13" s="467"/>
      <c r="M13" s="38"/>
      <c r="N13" s="25"/>
      <c r="O13" s="26"/>
      <c r="P13" s="27"/>
      <c r="Q13" s="25"/>
      <c r="R13" s="25"/>
      <c r="S13" s="25"/>
      <c r="T13" s="25"/>
      <c r="U13" s="25"/>
      <c r="V13" s="25"/>
      <c r="W13" s="25"/>
      <c r="X13" s="25"/>
      <c r="Y13" s="25"/>
      <c r="Z13" s="25"/>
    </row>
    <row r="14" spans="1:26" ht="14.4">
      <c r="A14" s="23"/>
      <c r="B14" s="463"/>
      <c r="C14" s="464"/>
      <c r="D14" s="464"/>
      <c r="E14" s="464"/>
      <c r="F14" s="464"/>
      <c r="G14" s="464"/>
      <c r="H14" s="39" t="s">
        <v>25</v>
      </c>
      <c r="I14" s="1" t="s">
        <v>26</v>
      </c>
      <c r="J14" s="1" t="s">
        <v>25</v>
      </c>
      <c r="K14" s="1" t="s">
        <v>26</v>
      </c>
      <c r="L14" s="467"/>
      <c r="M14" s="23"/>
      <c r="N14" s="25"/>
      <c r="O14" s="26"/>
      <c r="P14" s="27"/>
      <c r="Q14" s="25"/>
      <c r="R14" s="25"/>
      <c r="S14" s="25"/>
      <c r="T14" s="25"/>
      <c r="U14" s="25"/>
      <c r="V14" s="25"/>
      <c r="W14" s="25"/>
      <c r="X14" s="25"/>
      <c r="Y14" s="25"/>
      <c r="Z14" s="25"/>
    </row>
    <row r="15" spans="1:26" ht="14.4">
      <c r="A15" s="40"/>
      <c r="B15" s="41">
        <v>1</v>
      </c>
      <c r="C15" s="42"/>
      <c r="D15" s="42"/>
      <c r="E15" s="42" t="s">
        <v>27</v>
      </c>
      <c r="F15" s="43"/>
      <c r="G15" s="44"/>
      <c r="H15" s="45"/>
      <c r="I15" s="46">
        <f>SUBTOTAL(9,I16)</f>
        <v>2430.3200000000002</v>
      </c>
      <c r="J15" s="46"/>
      <c r="K15" s="46">
        <f>SUBTOTAL(9,K16)</f>
        <v>3048.58</v>
      </c>
      <c r="L15" s="47">
        <f>K15/$K$31</f>
        <v>1.6697362132482824E-2</v>
      </c>
      <c r="M15" s="40"/>
      <c r="N15" s="48"/>
      <c r="O15" s="49"/>
      <c r="P15" s="50"/>
      <c r="Q15" s="51"/>
      <c r="R15" s="51"/>
      <c r="S15" s="51"/>
      <c r="T15" s="52"/>
      <c r="U15" s="51"/>
      <c r="V15" s="51"/>
      <c r="W15" s="51"/>
      <c r="X15" s="51"/>
      <c r="Y15" s="51"/>
      <c r="Z15" s="51"/>
    </row>
    <row r="16" spans="1:26" ht="30" customHeight="1">
      <c r="A16" s="40"/>
      <c r="B16" s="53" t="s">
        <v>28</v>
      </c>
      <c r="C16" s="54">
        <v>103689</v>
      </c>
      <c r="D16" s="55" t="s">
        <v>6</v>
      </c>
      <c r="E16" s="56" t="s">
        <v>29</v>
      </c>
      <c r="F16" s="54" t="s">
        <v>30</v>
      </c>
      <c r="G16" s="57">
        <f>VLOOKUP(B16,MC!B:Q,4,FALSE())</f>
        <v>6.48</v>
      </c>
      <c r="H16" s="58">
        <v>375.05</v>
      </c>
      <c r="I16" s="58">
        <f>ROUND(G16*H16,2)</f>
        <v>2430.3200000000002</v>
      </c>
      <c r="J16" s="58">
        <f>ROUND(H16+(H16*$C$9),2)</f>
        <v>470.46</v>
      </c>
      <c r="K16" s="59">
        <f>ROUND(J16*G16,2)</f>
        <v>3048.58</v>
      </c>
      <c r="L16" s="60">
        <f>K16/$K$31</f>
        <v>1.6697362132482824E-2</v>
      </c>
      <c r="M16" s="40"/>
      <c r="N16" s="48"/>
      <c r="O16" s="61"/>
      <c r="P16" s="50"/>
      <c r="Q16" s="51"/>
      <c r="R16" s="51"/>
      <c r="S16" s="51"/>
      <c r="T16" s="52"/>
      <c r="U16" s="51"/>
      <c r="V16" s="51"/>
      <c r="W16" s="51"/>
      <c r="X16" s="51"/>
      <c r="Y16" s="51"/>
      <c r="Z16" s="51"/>
    </row>
    <row r="17" spans="1:26" ht="14.4">
      <c r="A17" s="40"/>
      <c r="B17" s="53">
        <v>2</v>
      </c>
      <c r="C17" s="54"/>
      <c r="D17" s="55"/>
      <c r="E17" s="62" t="s">
        <v>31</v>
      </c>
      <c r="F17" s="54"/>
      <c r="G17" s="57"/>
      <c r="H17" s="58"/>
      <c r="I17" s="46">
        <f>SUBTOTAL(9,II18)</f>
        <v>0</v>
      </c>
      <c r="J17" s="63"/>
      <c r="K17" s="46">
        <f>SUBTOTAL(9,K18)</f>
        <v>6639.29</v>
      </c>
      <c r="L17" s="60"/>
      <c r="M17" s="40"/>
      <c r="N17" s="48"/>
      <c r="O17" s="61"/>
      <c r="P17" s="50"/>
      <c r="Q17" s="51"/>
      <c r="R17" s="51"/>
      <c r="S17" s="51"/>
      <c r="T17" s="52"/>
      <c r="U17" s="51"/>
      <c r="V17" s="51"/>
      <c r="W17" s="51"/>
      <c r="X17" s="51"/>
      <c r="Y17" s="51"/>
      <c r="Z17" s="51"/>
    </row>
    <row r="18" spans="1:26" ht="30" customHeight="1">
      <c r="A18" s="40"/>
      <c r="B18" s="53" t="s">
        <v>32</v>
      </c>
      <c r="C18" s="54" t="s">
        <v>33</v>
      </c>
      <c r="D18" s="55" t="s">
        <v>34</v>
      </c>
      <c r="E18" s="56" t="str">
        <f>CPU!E19</f>
        <v>ADMINISTRAÇÃO LOCAL</v>
      </c>
      <c r="F18" s="54" t="s">
        <v>19</v>
      </c>
      <c r="G18" s="57">
        <v>1</v>
      </c>
      <c r="H18" s="58">
        <f>CPU!I21</f>
        <v>5292.7999999999993</v>
      </c>
      <c r="I18" s="58">
        <f>ROUND(G18*H18,2)</f>
        <v>5292.8</v>
      </c>
      <c r="J18" s="58">
        <f>ROUND(H18+(H18*$C$9),2)</f>
        <v>6639.29</v>
      </c>
      <c r="K18" s="59">
        <f>ROUND(J18*G18,2)</f>
        <v>6639.29</v>
      </c>
      <c r="L18" s="60"/>
      <c r="M18" s="40"/>
      <c r="N18" s="48"/>
      <c r="O18" s="61"/>
      <c r="P18" s="50"/>
      <c r="Q18" s="51"/>
      <c r="R18" s="51"/>
      <c r="S18" s="51"/>
      <c r="T18" s="52"/>
      <c r="U18" s="51"/>
      <c r="V18" s="51"/>
      <c r="W18" s="51"/>
      <c r="X18" s="51"/>
      <c r="Y18" s="51"/>
      <c r="Z18" s="51"/>
    </row>
    <row r="19" spans="1:26" ht="14.4">
      <c r="A19" s="40"/>
      <c r="B19" s="53">
        <v>3</v>
      </c>
      <c r="C19" s="54"/>
      <c r="D19" s="55"/>
      <c r="E19" s="62" t="s">
        <v>35</v>
      </c>
      <c r="F19" s="54"/>
      <c r="G19" s="57"/>
      <c r="H19" s="58"/>
      <c r="I19" s="46">
        <f>SUBTOTAL(9,II20)</f>
        <v>0</v>
      </c>
      <c r="J19" s="63"/>
      <c r="K19" s="46">
        <f>SUBTOTAL(9,K20)</f>
        <v>16355.26</v>
      </c>
      <c r="L19" s="60">
        <f>K19/$K$31</f>
        <v>8.9579312004576236E-2</v>
      </c>
      <c r="M19" s="40"/>
      <c r="N19" s="64"/>
      <c r="O19" s="65"/>
      <c r="P19" s="50"/>
      <c r="Q19" s="52"/>
      <c r="R19" s="52"/>
      <c r="S19" s="51"/>
      <c r="T19" s="51"/>
      <c r="U19" s="51"/>
      <c r="V19" s="51"/>
      <c r="W19" s="51"/>
      <c r="X19" s="51"/>
      <c r="Y19" s="51"/>
      <c r="Z19" s="51"/>
    </row>
    <row r="20" spans="1:26" ht="61.5" customHeight="1">
      <c r="A20" s="40"/>
      <c r="B20" s="53" t="s">
        <v>36</v>
      </c>
      <c r="C20" s="54" t="s">
        <v>37</v>
      </c>
      <c r="D20" s="55" t="s">
        <v>38</v>
      </c>
      <c r="E20" s="56" t="s">
        <v>39</v>
      </c>
      <c r="F20" s="54" t="s">
        <v>30</v>
      </c>
      <c r="G20" s="57">
        <f>VLOOKUP(B20,MC!B:Q,4,FALSE())</f>
        <v>586</v>
      </c>
      <c r="H20" s="58">
        <v>22.25</v>
      </c>
      <c r="I20" s="58">
        <f>ROUND(G20*H20,2)</f>
        <v>13038.5</v>
      </c>
      <c r="J20" s="58">
        <f>ROUND(H20+(H20*$C$9),2)</f>
        <v>27.91</v>
      </c>
      <c r="K20" s="59">
        <f>ROUND(J20*G20,2)</f>
        <v>16355.26</v>
      </c>
      <c r="L20" s="60"/>
      <c r="M20" s="40"/>
      <c r="N20" s="64"/>
      <c r="O20" s="65"/>
      <c r="P20" s="50"/>
      <c r="Q20" s="52"/>
      <c r="R20" s="52"/>
      <c r="S20" s="51"/>
      <c r="T20" s="51"/>
      <c r="U20" s="51"/>
      <c r="V20" s="51"/>
      <c r="W20" s="51"/>
      <c r="X20" s="51"/>
      <c r="Y20" s="51"/>
      <c r="Z20" s="51"/>
    </row>
    <row r="21" spans="1:26" ht="14.4">
      <c r="A21" s="40"/>
      <c r="B21" s="53">
        <v>4</v>
      </c>
      <c r="C21" s="54"/>
      <c r="D21" s="55"/>
      <c r="E21" s="62" t="s">
        <v>40</v>
      </c>
      <c r="F21" s="54"/>
      <c r="G21" s="57"/>
      <c r="H21" s="58"/>
      <c r="I21" s="63">
        <f>SUBTOTAL(9,I22:I24)</f>
        <v>107230.18000000001</v>
      </c>
      <c r="J21" s="63"/>
      <c r="K21" s="63">
        <f>SUBTOTAL(9,K22:K24)</f>
        <v>134514.54</v>
      </c>
      <c r="L21" s="60">
        <f>K21/$K$31</f>
        <v>0.73674890816850669</v>
      </c>
      <c r="M21" s="40"/>
      <c r="N21" s="64"/>
      <c r="O21" s="65"/>
      <c r="P21" s="50"/>
      <c r="Q21" s="51"/>
      <c r="R21" s="52"/>
      <c r="S21" s="51"/>
      <c r="T21" s="51"/>
      <c r="U21" s="51"/>
      <c r="V21" s="51"/>
      <c r="W21" s="51"/>
      <c r="X21" s="51"/>
      <c r="Y21" s="51"/>
      <c r="Z21" s="51"/>
    </row>
    <row r="22" spans="1:26" ht="43.2">
      <c r="A22" s="40"/>
      <c r="B22" s="53" t="s">
        <v>41</v>
      </c>
      <c r="C22" s="54">
        <v>102363</v>
      </c>
      <c r="D22" s="55" t="s">
        <v>6</v>
      </c>
      <c r="E22" s="56" t="s">
        <v>42</v>
      </c>
      <c r="F22" s="54" t="s">
        <v>30</v>
      </c>
      <c r="G22" s="57">
        <f>VLOOKUP(B22,MC!B:Q,4,FALSE())</f>
        <v>586</v>
      </c>
      <c r="H22" s="58">
        <v>173.96</v>
      </c>
      <c r="I22" s="58">
        <f>ROUND(G22*H22,2)</f>
        <v>101940.56</v>
      </c>
      <c r="J22" s="58">
        <f>ROUND(H22+(H22*$C$9),2)</f>
        <v>218.22</v>
      </c>
      <c r="K22" s="59">
        <f>ROUND(J22*G22,2)</f>
        <v>127876.92</v>
      </c>
      <c r="L22" s="60">
        <f>K22/$K$31</f>
        <v>0.7003940331651245</v>
      </c>
      <c r="M22" s="40"/>
      <c r="N22" s="64"/>
      <c r="O22" s="65"/>
      <c r="P22" s="50"/>
      <c r="Q22" s="51"/>
      <c r="R22" s="52"/>
      <c r="S22" s="51"/>
      <c r="T22" s="51"/>
      <c r="U22" s="51"/>
      <c r="V22" s="51"/>
      <c r="W22" s="51"/>
      <c r="X22" s="51"/>
      <c r="Y22" s="51"/>
      <c r="Z22" s="51"/>
    </row>
    <row r="23" spans="1:26" ht="14.4">
      <c r="A23" s="40"/>
      <c r="B23" s="53" t="s">
        <v>43</v>
      </c>
      <c r="C23" s="54" t="s">
        <v>44</v>
      </c>
      <c r="D23" s="55" t="s">
        <v>34</v>
      </c>
      <c r="E23" s="56" t="str">
        <f>CPU!E12</f>
        <v xml:space="preserve">REDE DE PROTEÇÃO HORIZONTAL PARA QUADRA POLIESPORTIVA - INSTALAÇÃO </v>
      </c>
      <c r="F23" s="54" t="s">
        <v>30</v>
      </c>
      <c r="G23" s="57">
        <f>VLOOKUP(B23,MC!B:Q,4,FALSE())</f>
        <v>775.68</v>
      </c>
      <c r="H23" s="58">
        <f>CPU!I16</f>
        <v>1.21</v>
      </c>
      <c r="I23" s="58">
        <f>ROUND(G23*H23,2)</f>
        <v>938.57</v>
      </c>
      <c r="J23" s="58">
        <f>ROUND(H23+(H23*$C$9),2)</f>
        <v>1.52</v>
      </c>
      <c r="K23" s="59">
        <f>ROUND(J23*G23,2)</f>
        <v>1179.03</v>
      </c>
      <c r="L23" s="60"/>
      <c r="M23" s="40"/>
      <c r="N23" s="64"/>
      <c r="O23" s="65"/>
      <c r="P23" s="50"/>
      <c r="Q23" s="51"/>
      <c r="R23" s="52"/>
      <c r="S23" s="51"/>
      <c r="T23" s="51"/>
      <c r="U23" s="51"/>
      <c r="V23" s="51"/>
      <c r="W23" s="51"/>
      <c r="X23" s="51"/>
      <c r="Y23" s="51"/>
      <c r="Z23" s="51"/>
    </row>
    <row r="24" spans="1:26" ht="28.8">
      <c r="A24" s="40"/>
      <c r="B24" s="53" t="s">
        <v>45</v>
      </c>
      <c r="C24" s="54">
        <v>100723</v>
      </c>
      <c r="D24" s="55" t="s">
        <v>6</v>
      </c>
      <c r="E24" s="56" t="s">
        <v>46</v>
      </c>
      <c r="F24" s="54" t="s">
        <v>30</v>
      </c>
      <c r="G24" s="57">
        <f>VLOOKUP(B24,MC!B:Q,4,FALSE())</f>
        <v>293</v>
      </c>
      <c r="H24" s="58">
        <v>14.85</v>
      </c>
      <c r="I24" s="58">
        <f>ROUND(G24*H24,2)</f>
        <v>4351.05</v>
      </c>
      <c r="J24" s="58">
        <f>ROUND(H24+(H24*$C$9),2)</f>
        <v>18.63</v>
      </c>
      <c r="K24" s="59">
        <f>ROUND(J24*G24,2)</f>
        <v>5458.59</v>
      </c>
      <c r="L24" s="60"/>
      <c r="M24" s="40"/>
      <c r="N24" s="64"/>
      <c r="O24" s="65"/>
      <c r="P24" s="50"/>
      <c r="Q24" s="51"/>
      <c r="R24" s="52"/>
      <c r="S24" s="51"/>
      <c r="T24" s="51"/>
      <c r="U24" s="51"/>
      <c r="V24" s="51"/>
      <c r="W24" s="51"/>
      <c r="X24" s="51"/>
      <c r="Y24" s="51"/>
      <c r="Z24" s="51"/>
    </row>
    <row r="25" spans="1:26" ht="14.4">
      <c r="A25" s="40"/>
      <c r="B25" s="53">
        <v>5</v>
      </c>
      <c r="C25" s="54"/>
      <c r="D25" s="55"/>
      <c r="E25" s="62" t="s">
        <v>47</v>
      </c>
      <c r="F25" s="54"/>
      <c r="G25" s="57"/>
      <c r="H25" s="58"/>
      <c r="I25" s="63">
        <f>SUBTOTAL(9,I26:I27)</f>
        <v>12893.720000000001</v>
      </c>
      <c r="J25" s="63"/>
      <c r="K25" s="63">
        <f>SUBTOTAL(9,K26:K27)</f>
        <v>16170.18</v>
      </c>
      <c r="L25" s="60">
        <f>K25/$K$31</f>
        <v>8.8565611270634559E-2</v>
      </c>
      <c r="M25" s="40"/>
      <c r="N25" s="64"/>
      <c r="O25" s="65"/>
      <c r="P25" s="50"/>
      <c r="Q25" s="51"/>
      <c r="R25" s="52"/>
      <c r="S25" s="51"/>
      <c r="T25" s="52"/>
      <c r="U25" s="51"/>
      <c r="V25" s="51"/>
      <c r="W25" s="51"/>
      <c r="X25" s="51"/>
      <c r="Y25" s="51"/>
      <c r="Z25" s="51"/>
    </row>
    <row r="26" spans="1:26" ht="30" customHeight="1">
      <c r="A26" s="40"/>
      <c r="B26" s="53" t="s">
        <v>48</v>
      </c>
      <c r="C26" s="54" t="s">
        <v>49</v>
      </c>
      <c r="D26" s="55" t="s">
        <v>38</v>
      </c>
      <c r="E26" s="56" t="s">
        <v>50</v>
      </c>
      <c r="F26" s="54" t="s">
        <v>30</v>
      </c>
      <c r="G26" s="57">
        <f>VLOOKUP(B26,MC!B:Q,4,FALSE())</f>
        <v>663.92</v>
      </c>
      <c r="H26" s="58">
        <v>13.62</v>
      </c>
      <c r="I26" s="58">
        <f>ROUND(G26*H26,2)</f>
        <v>9042.59</v>
      </c>
      <c r="J26" s="58">
        <f>ROUND(H26+(H26*$C$9),2)</f>
        <v>17.079999999999998</v>
      </c>
      <c r="K26" s="59">
        <f>ROUND(J26*G26,2)</f>
        <v>11339.75</v>
      </c>
      <c r="L26" s="60">
        <f>K26/$K$31</f>
        <v>6.2108887495759366E-2</v>
      </c>
      <c r="M26" s="40"/>
      <c r="N26" s="64"/>
      <c r="O26" s="49"/>
      <c r="P26" s="50"/>
      <c r="Q26" s="51"/>
      <c r="R26" s="52"/>
      <c r="S26" s="51"/>
      <c r="T26" s="52"/>
      <c r="U26" s="51"/>
      <c r="V26" s="51"/>
      <c r="W26" s="51"/>
      <c r="X26" s="51"/>
      <c r="Y26" s="51"/>
      <c r="Z26" s="51"/>
    </row>
    <row r="27" spans="1:26" ht="30" customHeight="1">
      <c r="A27" s="40"/>
      <c r="B27" s="53" t="s">
        <v>51</v>
      </c>
      <c r="C27" s="54">
        <v>102506</v>
      </c>
      <c r="D27" s="55" t="s">
        <v>6</v>
      </c>
      <c r="E27" s="56" t="s">
        <v>52</v>
      </c>
      <c r="F27" s="54" t="s">
        <v>53</v>
      </c>
      <c r="G27" s="57">
        <f>VLOOKUP(B27,MC!B:Q,4,FALSE())</f>
        <v>300.39999999999998</v>
      </c>
      <c r="H27" s="58">
        <v>12.82</v>
      </c>
      <c r="I27" s="58">
        <f>ROUND(G27*H27,2)</f>
        <v>3851.13</v>
      </c>
      <c r="J27" s="58">
        <f>ROUND(H27+(H27*$C$9),2)</f>
        <v>16.079999999999998</v>
      </c>
      <c r="K27" s="59">
        <f>ROUND(J27*G27,2)</f>
        <v>4830.43</v>
      </c>
      <c r="L27" s="60">
        <f>K27/$K$31</f>
        <v>2.645672377487519E-2</v>
      </c>
      <c r="M27" s="40"/>
      <c r="N27" s="66"/>
      <c r="O27" s="49"/>
      <c r="P27" s="50"/>
      <c r="Q27" s="51"/>
      <c r="R27" s="51"/>
      <c r="S27" s="51"/>
      <c r="T27" s="51"/>
      <c r="U27" s="51"/>
      <c r="V27" s="51"/>
      <c r="W27" s="51"/>
      <c r="X27" s="51"/>
      <c r="Y27" s="51"/>
      <c r="Z27" s="51"/>
    </row>
    <row r="28" spans="1:26" ht="14.4">
      <c r="A28" s="40"/>
      <c r="B28" s="53">
        <v>6</v>
      </c>
      <c r="C28" s="67"/>
      <c r="D28" s="55"/>
      <c r="E28" s="68" t="s">
        <v>54</v>
      </c>
      <c r="F28" s="54"/>
      <c r="G28" s="57"/>
      <c r="H28" s="58"/>
      <c r="I28" s="63">
        <f>SUBTOTAL(9,I29:I30)</f>
        <v>4664.1399999999994</v>
      </c>
      <c r="J28" s="63"/>
      <c r="K28" s="63">
        <f>SUBTOTAL(9,K29:K30)</f>
        <v>5850.69</v>
      </c>
      <c r="L28" s="60"/>
      <c r="M28" s="40"/>
      <c r="N28" s="64"/>
      <c r="O28" s="65"/>
      <c r="P28" s="50"/>
      <c r="Q28" s="51"/>
      <c r="R28" s="52"/>
      <c r="S28" s="51"/>
      <c r="T28" s="52"/>
      <c r="U28" s="51"/>
      <c r="V28" s="51"/>
      <c r="W28" s="51"/>
      <c r="X28" s="51"/>
      <c r="Y28" s="51"/>
      <c r="Z28" s="51"/>
    </row>
    <row r="29" spans="1:26" ht="56.25" customHeight="1">
      <c r="A29" s="40"/>
      <c r="B29" s="53" t="s">
        <v>55</v>
      </c>
      <c r="C29" s="69" t="s">
        <v>56</v>
      </c>
      <c r="D29" s="70" t="s">
        <v>38</v>
      </c>
      <c r="E29" s="56" t="s">
        <v>57</v>
      </c>
      <c r="F29" s="54" t="s">
        <v>19</v>
      </c>
      <c r="G29" s="57">
        <v>1</v>
      </c>
      <c r="H29" s="58">
        <v>1614.71</v>
      </c>
      <c r="I29" s="58">
        <f>ROUND(G29*H29,2)</f>
        <v>1614.71</v>
      </c>
      <c r="J29" s="58">
        <f>ROUND(H29+(H29*$C$9),2)</f>
        <v>2025.49</v>
      </c>
      <c r="K29" s="59">
        <f>ROUND(J29*G29,2)</f>
        <v>2025.49</v>
      </c>
      <c r="L29" s="60"/>
      <c r="M29" s="40"/>
      <c r="N29" s="64"/>
      <c r="O29" s="65"/>
      <c r="P29" s="50"/>
      <c r="Q29" s="51"/>
      <c r="R29" s="52"/>
      <c r="S29" s="51"/>
      <c r="T29" s="52"/>
      <c r="U29" s="51"/>
      <c r="V29" s="51"/>
      <c r="W29" s="51"/>
      <c r="X29" s="51"/>
      <c r="Y29" s="51"/>
      <c r="Z29" s="51"/>
    </row>
    <row r="30" spans="1:26" ht="56.25" customHeight="1">
      <c r="A30" s="40"/>
      <c r="B30" s="53" t="s">
        <v>58</v>
      </c>
      <c r="C30" s="69" t="s">
        <v>59</v>
      </c>
      <c r="D30" s="70" t="s">
        <v>38</v>
      </c>
      <c r="E30" s="56" t="s">
        <v>60</v>
      </c>
      <c r="F30" s="54" t="s">
        <v>19</v>
      </c>
      <c r="G30" s="57">
        <v>1</v>
      </c>
      <c r="H30" s="58">
        <v>3049.43</v>
      </c>
      <c r="I30" s="58">
        <f>ROUND(G30*H30,2)</f>
        <v>3049.43</v>
      </c>
      <c r="J30" s="58">
        <f>ROUND(H30+(H30*$C$9),2)</f>
        <v>3825.2</v>
      </c>
      <c r="K30" s="59">
        <f>ROUND(J30*G30,2)</f>
        <v>3825.2</v>
      </c>
      <c r="L30" s="60"/>
      <c r="M30" s="40"/>
      <c r="N30" s="64"/>
      <c r="O30" s="65"/>
      <c r="P30" s="50"/>
      <c r="Q30" s="51"/>
      <c r="R30" s="52"/>
      <c r="S30" s="51"/>
      <c r="T30" s="52"/>
      <c r="U30" s="51"/>
      <c r="V30" s="51"/>
      <c r="W30" s="51"/>
      <c r="X30" s="51"/>
      <c r="Y30" s="51"/>
      <c r="Z30" s="51"/>
    </row>
    <row r="31" spans="1:26" ht="30" customHeight="1">
      <c r="A31" s="40"/>
      <c r="B31" s="468" t="s">
        <v>61</v>
      </c>
      <c r="C31" s="468"/>
      <c r="D31" s="468"/>
      <c r="E31" s="468"/>
      <c r="F31" s="468"/>
      <c r="G31" s="468"/>
      <c r="H31" s="71" t="s">
        <v>62</v>
      </c>
      <c r="I31" s="72">
        <f>SUBTOTAL(9,I15:I27)</f>
        <v>140885.52000000002</v>
      </c>
      <c r="J31" s="73" t="s">
        <v>63</v>
      </c>
      <c r="K31" s="72">
        <f>SUBTOTAL(9,K15:K30)</f>
        <v>182578.53999999998</v>
      </c>
      <c r="L31" s="74" t="e">
        <f>L15+L19+L21+L25+#REF!+#REF!+#REF!+L26+L25</f>
        <v>#REF!</v>
      </c>
      <c r="M31" s="40"/>
      <c r="N31" s="64"/>
      <c r="O31" s="65"/>
      <c r="P31" s="50"/>
      <c r="Q31" s="51"/>
      <c r="R31" s="51"/>
      <c r="S31" s="51"/>
      <c r="T31" s="51"/>
      <c r="U31" s="51"/>
      <c r="V31" s="51"/>
      <c r="W31" s="51"/>
      <c r="X31" s="51"/>
      <c r="Y31" s="51"/>
      <c r="Z31" s="51"/>
    </row>
    <row r="32" spans="1:26" ht="7.5" customHeight="1">
      <c r="A32" s="23"/>
      <c r="B32" s="75"/>
      <c r="C32" s="75"/>
      <c r="D32" s="75"/>
      <c r="E32" s="76"/>
      <c r="F32" s="75"/>
      <c r="G32" s="77"/>
      <c r="H32" s="78"/>
      <c r="I32" s="79"/>
      <c r="J32" s="80"/>
      <c r="K32" s="81"/>
      <c r="L32" s="75"/>
      <c r="M32" s="23"/>
      <c r="N32" s="25"/>
      <c r="O32" s="26"/>
      <c r="P32" s="27"/>
      <c r="Q32" s="25"/>
      <c r="R32" s="25"/>
      <c r="S32" s="25"/>
      <c r="T32" s="25"/>
      <c r="U32" s="25"/>
      <c r="V32" s="25"/>
      <c r="W32" s="25"/>
      <c r="X32" s="25"/>
      <c r="Y32" s="25"/>
      <c r="Z32" s="25"/>
    </row>
    <row r="33" spans="1:26" ht="30" customHeight="1">
      <c r="A33" s="23"/>
      <c r="B33" s="472" t="s">
        <v>31600</v>
      </c>
      <c r="C33" s="473"/>
      <c r="D33" s="473"/>
      <c r="E33" s="473"/>
      <c r="F33" s="471" t="s">
        <v>31602</v>
      </c>
      <c r="G33" s="471"/>
      <c r="H33" s="471"/>
      <c r="I33" s="471"/>
      <c r="J33" s="471"/>
      <c r="K33" s="471"/>
      <c r="L33" s="452"/>
      <c r="M33" s="452"/>
      <c r="N33" s="452"/>
      <c r="O33" s="26"/>
      <c r="P33" s="27"/>
      <c r="Q33" s="25"/>
      <c r="R33" s="25"/>
      <c r="S33" s="25"/>
      <c r="T33" s="25"/>
      <c r="U33" s="25"/>
      <c r="V33" s="25"/>
      <c r="W33" s="25"/>
      <c r="X33" s="25"/>
      <c r="Y33" s="25"/>
      <c r="Z33" s="25"/>
    </row>
    <row r="34" spans="1:26" ht="39.75" customHeight="1">
      <c r="A34" s="7"/>
      <c r="B34" s="472"/>
      <c r="C34" s="473"/>
      <c r="D34" s="473"/>
      <c r="E34" s="473"/>
      <c r="F34" s="471"/>
      <c r="G34" s="471"/>
      <c r="H34" s="471"/>
      <c r="I34" s="471"/>
      <c r="J34" s="471"/>
      <c r="K34" s="471"/>
      <c r="L34" s="83"/>
      <c r="M34" s="7"/>
      <c r="N34" s="14"/>
      <c r="O34" s="15"/>
      <c r="P34" s="16"/>
      <c r="Q34" s="14"/>
      <c r="R34" s="14"/>
      <c r="S34" s="14"/>
      <c r="T34" s="14"/>
      <c r="U34" s="14"/>
      <c r="V34" s="14"/>
      <c r="W34" s="14"/>
      <c r="X34" s="14"/>
      <c r="Y34" s="14"/>
      <c r="Z34" s="14"/>
    </row>
    <row r="35" spans="1:26" ht="39.75" customHeight="1">
      <c r="A35" s="7"/>
      <c r="B35" s="472"/>
      <c r="C35" s="473"/>
      <c r="D35" s="473"/>
      <c r="E35" s="473"/>
      <c r="F35" s="471"/>
      <c r="G35" s="471"/>
      <c r="H35" s="471"/>
      <c r="I35" s="471"/>
      <c r="J35" s="471"/>
      <c r="K35" s="471"/>
      <c r="L35" s="84"/>
      <c r="M35" s="7"/>
      <c r="N35" s="14"/>
      <c r="O35" s="15"/>
      <c r="P35" s="16"/>
      <c r="Q35" s="14"/>
      <c r="R35" s="14"/>
      <c r="S35" s="14"/>
      <c r="T35" s="14"/>
      <c r="U35" s="14"/>
      <c r="V35" s="14"/>
      <c r="W35" s="14"/>
      <c r="X35" s="14"/>
      <c r="Y35" s="14"/>
      <c r="Z35" s="14"/>
    </row>
    <row r="36" spans="1:26" ht="39.75" customHeight="1">
      <c r="A36" s="7"/>
      <c r="B36" s="470" t="s">
        <v>31601</v>
      </c>
      <c r="C36" s="470"/>
      <c r="D36" s="470"/>
      <c r="E36" s="470"/>
      <c r="F36" s="470" t="s">
        <v>31604</v>
      </c>
      <c r="G36" s="470"/>
      <c r="H36" s="470"/>
      <c r="I36" s="470"/>
      <c r="J36" s="470"/>
      <c r="K36" s="470"/>
      <c r="L36" s="86"/>
      <c r="M36" s="7"/>
      <c r="N36" s="14"/>
      <c r="O36" s="15"/>
      <c r="P36" s="16"/>
      <c r="Q36" s="14"/>
      <c r="R36" s="14"/>
      <c r="S36" s="14"/>
      <c r="T36" s="14"/>
      <c r="U36" s="14"/>
      <c r="V36" s="14"/>
      <c r="W36" s="14"/>
      <c r="X36" s="14"/>
      <c r="Y36" s="14"/>
      <c r="Z36" s="14"/>
    </row>
    <row r="37" spans="1:26" ht="39.75" customHeight="1">
      <c r="A37" s="7"/>
      <c r="L37" s="450"/>
      <c r="M37" s="450"/>
      <c r="N37" s="450"/>
      <c r="O37" s="15"/>
      <c r="P37" s="16"/>
      <c r="Q37" s="14"/>
      <c r="R37" s="14"/>
      <c r="S37" s="14"/>
      <c r="T37" s="14"/>
      <c r="U37" s="14"/>
      <c r="V37" s="14"/>
      <c r="W37" s="14"/>
      <c r="X37" s="14"/>
      <c r="Y37" s="14"/>
      <c r="Z37" s="14"/>
    </row>
    <row r="38" spans="1:26" ht="39.75" customHeight="1">
      <c r="A38" s="7"/>
      <c r="B38" s="448"/>
      <c r="C38" s="449"/>
      <c r="D38" s="449"/>
      <c r="E38" s="449"/>
      <c r="F38" s="449"/>
      <c r="G38" s="449"/>
      <c r="H38" s="449"/>
      <c r="I38" s="449"/>
      <c r="J38" s="449"/>
      <c r="K38" s="449"/>
      <c r="L38" s="82"/>
      <c r="M38" s="7"/>
      <c r="N38" s="14"/>
      <c r="O38" s="15"/>
      <c r="P38" s="16"/>
      <c r="Q38" s="14"/>
      <c r="R38" s="14"/>
      <c r="S38" s="14"/>
      <c r="T38" s="14"/>
      <c r="U38" s="14"/>
      <c r="V38" s="14"/>
      <c r="W38" s="14"/>
      <c r="X38" s="14"/>
      <c r="Y38" s="14"/>
      <c r="Z38" s="14"/>
    </row>
    <row r="39" spans="1:26" ht="39.75" customHeight="1">
      <c r="A39" s="7"/>
      <c r="B39" s="447"/>
      <c r="C39" s="450"/>
      <c r="D39" s="450"/>
      <c r="E39" s="450"/>
      <c r="F39" s="450"/>
      <c r="G39" s="450"/>
      <c r="H39" s="450"/>
      <c r="I39" s="450"/>
      <c r="J39" s="450"/>
      <c r="K39" s="450"/>
      <c r="L39" s="82"/>
      <c r="M39" s="7"/>
      <c r="N39" s="14"/>
      <c r="O39" s="15"/>
      <c r="P39" s="16"/>
      <c r="Q39" s="14"/>
      <c r="R39" s="14"/>
      <c r="S39" s="14"/>
      <c r="T39" s="14"/>
      <c r="U39" s="14"/>
      <c r="V39" s="14"/>
      <c r="W39" s="14"/>
      <c r="X39" s="14"/>
      <c r="Y39" s="14"/>
      <c r="Z39" s="14"/>
    </row>
    <row r="40" spans="1:26" ht="39.75" customHeight="1">
      <c r="A40" s="7"/>
      <c r="B40" s="444"/>
      <c r="C40" s="445"/>
      <c r="D40" s="445"/>
      <c r="E40" s="445"/>
      <c r="F40" s="445"/>
      <c r="G40" s="443"/>
      <c r="H40" s="443"/>
      <c r="I40" s="443"/>
      <c r="J40" s="446"/>
      <c r="K40" s="88"/>
      <c r="L40" s="82"/>
      <c r="M40" s="7"/>
      <c r="N40" s="14"/>
      <c r="O40" s="15"/>
      <c r="P40" s="16"/>
      <c r="Q40" s="14"/>
      <c r="R40" s="14"/>
      <c r="S40" s="14"/>
      <c r="T40" s="14"/>
      <c r="U40" s="14"/>
      <c r="V40" s="14"/>
      <c r="W40" s="14"/>
      <c r="X40" s="14"/>
      <c r="Y40" s="14"/>
      <c r="Z40" s="14"/>
    </row>
    <row r="41" spans="1:26" ht="39.75" customHeight="1">
      <c r="A41" s="7"/>
      <c r="B41" s="444"/>
      <c r="C41" s="445"/>
      <c r="D41" s="445"/>
      <c r="E41" s="445"/>
      <c r="F41" s="445"/>
      <c r="G41" s="443"/>
      <c r="H41" s="443"/>
      <c r="I41" s="443"/>
      <c r="J41" s="446"/>
      <c r="K41" s="88"/>
      <c r="L41" s="82"/>
      <c r="M41" s="7"/>
      <c r="N41" s="14"/>
      <c r="O41" s="15"/>
      <c r="P41" s="16"/>
      <c r="Q41" s="14"/>
      <c r="R41" s="14"/>
      <c r="S41" s="14"/>
      <c r="T41" s="14"/>
      <c r="U41" s="14"/>
      <c r="V41" s="14"/>
      <c r="W41" s="14"/>
      <c r="X41" s="14"/>
      <c r="Y41" s="14"/>
      <c r="Z41" s="14"/>
    </row>
    <row r="42" spans="1:26" ht="39.75" customHeight="1">
      <c r="A42" s="7"/>
      <c r="B42" s="444"/>
      <c r="C42" s="445"/>
      <c r="D42" s="445"/>
      <c r="E42" s="445"/>
      <c r="F42" s="445"/>
      <c r="G42" s="443"/>
      <c r="H42" s="443"/>
      <c r="I42" s="443"/>
      <c r="J42" s="446"/>
      <c r="K42" s="88"/>
      <c r="L42" s="82"/>
      <c r="M42" s="7"/>
      <c r="N42" s="14"/>
      <c r="O42" s="15"/>
      <c r="P42" s="16"/>
      <c r="Q42" s="14"/>
      <c r="R42" s="14"/>
      <c r="S42" s="14"/>
      <c r="T42" s="14"/>
      <c r="U42" s="14"/>
      <c r="V42" s="14"/>
      <c r="W42" s="14"/>
      <c r="X42" s="14"/>
      <c r="Y42" s="14"/>
      <c r="Z42" s="14"/>
    </row>
    <row r="43" spans="1:26" ht="39.75" customHeight="1">
      <c r="A43" s="7"/>
      <c r="B43" s="444"/>
      <c r="C43" s="445"/>
      <c r="D43" s="445"/>
      <c r="E43" s="445"/>
      <c r="F43" s="445"/>
      <c r="G43" s="443"/>
      <c r="H43" s="443"/>
      <c r="I43" s="443"/>
      <c r="J43" s="446"/>
      <c r="K43" s="88"/>
      <c r="L43" s="82"/>
      <c r="M43" s="7"/>
      <c r="N43" s="14"/>
      <c r="O43" s="15"/>
      <c r="P43" s="16"/>
      <c r="Q43" s="14"/>
      <c r="R43" s="14"/>
      <c r="S43" s="14"/>
      <c r="T43" s="14"/>
      <c r="U43" s="14"/>
      <c r="V43" s="14"/>
      <c r="W43" s="14"/>
      <c r="X43" s="14"/>
      <c r="Y43" s="14"/>
      <c r="Z43" s="14"/>
    </row>
    <row r="44" spans="1:26" ht="39.75" customHeight="1">
      <c r="A44" s="7"/>
      <c r="B44" s="444"/>
      <c r="C44" s="445"/>
      <c r="D44" s="445"/>
      <c r="E44" s="445"/>
      <c r="F44" s="445"/>
      <c r="G44" s="443"/>
      <c r="H44" s="443"/>
      <c r="I44" s="443"/>
      <c r="J44" s="446"/>
      <c r="K44" s="88"/>
      <c r="L44" s="82"/>
      <c r="M44" s="7"/>
      <c r="N44" s="14"/>
      <c r="O44" s="15"/>
      <c r="P44" s="16"/>
      <c r="Q44" s="14"/>
      <c r="R44" s="14"/>
      <c r="S44" s="14"/>
      <c r="T44" s="14"/>
      <c r="U44" s="14"/>
      <c r="V44" s="14"/>
      <c r="W44" s="14"/>
      <c r="X44" s="14"/>
      <c r="Y44" s="14"/>
      <c r="Z44" s="14"/>
    </row>
    <row r="45" spans="1:26" ht="39.75" customHeight="1">
      <c r="A45" s="7"/>
      <c r="B45" s="444"/>
      <c r="C45" s="445"/>
      <c r="D45" s="445"/>
      <c r="E45" s="445"/>
      <c r="F45" s="445"/>
      <c r="G45" s="443"/>
      <c r="H45" s="443"/>
      <c r="I45" s="443"/>
      <c r="J45" s="446"/>
      <c r="K45" s="88"/>
      <c r="L45" s="82"/>
      <c r="M45" s="7"/>
      <c r="N45" s="14"/>
      <c r="O45" s="15"/>
      <c r="P45" s="16"/>
      <c r="Q45" s="14"/>
      <c r="R45" s="14"/>
      <c r="S45" s="14"/>
      <c r="T45" s="14"/>
      <c r="U45" s="14"/>
      <c r="V45" s="14"/>
      <c r="W45" s="14"/>
      <c r="X45" s="14"/>
      <c r="Y45" s="14"/>
      <c r="Z45" s="14"/>
    </row>
    <row r="46" spans="1:26" ht="39.75" customHeight="1">
      <c r="A46" s="7"/>
      <c r="B46" s="444"/>
      <c r="C46" s="445"/>
      <c r="D46" s="445"/>
      <c r="E46" s="445"/>
      <c r="F46" s="445"/>
      <c r="G46" s="443"/>
      <c r="H46" s="443"/>
      <c r="I46" s="443"/>
      <c r="J46" s="446"/>
      <c r="K46" s="88"/>
      <c r="L46" s="82"/>
      <c r="M46" s="7"/>
      <c r="N46" s="14"/>
      <c r="O46" s="15"/>
      <c r="P46" s="16"/>
      <c r="Q46" s="14"/>
      <c r="R46" s="14"/>
      <c r="S46" s="14"/>
      <c r="T46" s="14"/>
      <c r="U46" s="14"/>
      <c r="V46" s="14"/>
      <c r="W46" s="14"/>
      <c r="X46" s="14"/>
      <c r="Y46" s="14"/>
      <c r="Z46" s="14"/>
    </row>
    <row r="47" spans="1:26" ht="39.75" customHeight="1">
      <c r="A47" s="7"/>
      <c r="K47" s="88"/>
      <c r="L47" s="82"/>
      <c r="M47" s="7"/>
      <c r="N47" s="14"/>
      <c r="O47" s="15"/>
      <c r="P47" s="16"/>
      <c r="Q47" s="14"/>
      <c r="R47" s="14"/>
      <c r="S47" s="14"/>
      <c r="T47" s="14"/>
      <c r="U47" s="14"/>
      <c r="V47" s="14"/>
      <c r="W47" s="14"/>
      <c r="X47" s="14"/>
      <c r="Y47" s="14"/>
      <c r="Z47" s="14"/>
    </row>
    <row r="48" spans="1:26" ht="39.75" customHeight="1">
      <c r="A48" s="7"/>
      <c r="B48" s="469" t="s">
        <v>31603</v>
      </c>
      <c r="C48" s="469"/>
      <c r="D48" s="469"/>
      <c r="E48" s="469"/>
      <c r="F48" s="469"/>
      <c r="G48" s="469"/>
      <c r="H48" s="469"/>
      <c r="I48" s="469"/>
      <c r="J48" s="469"/>
      <c r="K48" s="88"/>
      <c r="L48" s="82"/>
      <c r="M48" s="7"/>
      <c r="N48" s="14"/>
      <c r="O48" s="15"/>
      <c r="P48" s="16"/>
      <c r="Q48" s="14"/>
      <c r="R48" s="14"/>
      <c r="S48" s="14"/>
      <c r="T48" s="14"/>
      <c r="U48" s="14"/>
      <c r="V48" s="14"/>
      <c r="W48" s="14"/>
      <c r="X48" s="14"/>
      <c r="Y48" s="14"/>
      <c r="Z48" s="14"/>
    </row>
    <row r="49" spans="1:26" ht="39.75" customHeight="1">
      <c r="A49" s="7"/>
      <c r="B49" s="82"/>
      <c r="C49" s="82"/>
      <c r="D49" s="82"/>
      <c r="E49" s="87"/>
      <c r="F49" s="82"/>
      <c r="G49" s="88"/>
      <c r="H49" s="85"/>
      <c r="I49" s="88"/>
      <c r="J49" s="88"/>
      <c r="K49" s="88"/>
      <c r="L49" s="82"/>
      <c r="M49" s="7"/>
      <c r="N49" s="14"/>
      <c r="O49" s="15"/>
      <c r="P49" s="16"/>
      <c r="Q49" s="14"/>
      <c r="R49" s="14"/>
      <c r="S49" s="14"/>
      <c r="T49" s="14"/>
      <c r="U49" s="14"/>
      <c r="V49" s="14"/>
      <c r="W49" s="14"/>
      <c r="X49" s="14"/>
      <c r="Y49" s="14"/>
      <c r="Z49" s="14"/>
    </row>
    <row r="50" spans="1:26" ht="39.75" customHeight="1">
      <c r="A50" s="7"/>
      <c r="B50" s="82"/>
      <c r="C50" s="82"/>
      <c r="D50" s="82"/>
      <c r="E50" s="87"/>
      <c r="F50" s="82"/>
      <c r="G50" s="88"/>
      <c r="H50" s="85"/>
      <c r="I50" s="88"/>
      <c r="J50" s="88"/>
      <c r="K50" s="88"/>
      <c r="L50" s="82"/>
      <c r="M50" s="7"/>
      <c r="N50" s="14"/>
      <c r="O50" s="15"/>
      <c r="P50" s="16"/>
      <c r="Q50" s="14"/>
      <c r="R50" s="14"/>
      <c r="S50" s="14"/>
      <c r="T50" s="14"/>
      <c r="U50" s="14"/>
      <c r="V50" s="14"/>
      <c r="W50" s="14"/>
      <c r="X50" s="14"/>
      <c r="Y50" s="14"/>
      <c r="Z50" s="14"/>
    </row>
    <row r="51" spans="1:26" ht="39.75" customHeight="1">
      <c r="A51" s="7"/>
      <c r="B51" s="82"/>
      <c r="C51" s="82"/>
      <c r="D51" s="82"/>
      <c r="E51" s="87"/>
      <c r="F51" s="82"/>
      <c r="G51" s="88"/>
      <c r="H51" s="85"/>
      <c r="I51" s="88"/>
      <c r="J51" s="88"/>
      <c r="K51" s="88"/>
      <c r="L51" s="82"/>
      <c r="M51" s="7"/>
      <c r="N51" s="14"/>
      <c r="O51" s="15"/>
      <c r="P51" s="16"/>
      <c r="Q51" s="14"/>
      <c r="R51" s="14"/>
      <c r="S51" s="14"/>
      <c r="T51" s="14"/>
      <c r="U51" s="14"/>
      <c r="V51" s="14"/>
      <c r="W51" s="14"/>
      <c r="X51" s="14"/>
      <c r="Y51" s="14"/>
      <c r="Z51" s="14"/>
    </row>
    <row r="52" spans="1:26" ht="39.75" customHeight="1">
      <c r="A52" s="7"/>
      <c r="B52" s="82"/>
      <c r="C52" s="82"/>
      <c r="D52" s="82"/>
      <c r="E52" s="87"/>
      <c r="F52" s="82"/>
      <c r="G52" s="88"/>
      <c r="H52" s="85"/>
      <c r="I52" s="88"/>
      <c r="J52" s="88"/>
      <c r="K52" s="88"/>
      <c r="L52" s="82"/>
      <c r="M52" s="7"/>
      <c r="N52" s="14"/>
      <c r="O52" s="15"/>
      <c r="P52" s="16"/>
      <c r="Q52" s="14"/>
      <c r="R52" s="14"/>
      <c r="S52" s="14"/>
      <c r="T52" s="14"/>
      <c r="U52" s="14"/>
      <c r="V52" s="14"/>
      <c r="W52" s="14"/>
      <c r="X52" s="14"/>
      <c r="Y52" s="14"/>
      <c r="Z52" s="14"/>
    </row>
    <row r="53" spans="1:26" ht="39.75" customHeight="1">
      <c r="A53" s="7"/>
      <c r="B53" s="82"/>
      <c r="C53" s="82"/>
      <c r="D53" s="82"/>
      <c r="E53" s="87"/>
      <c r="F53" s="82"/>
      <c r="G53" s="88"/>
      <c r="H53" s="85"/>
      <c r="I53" s="88"/>
      <c r="J53" s="88"/>
      <c r="K53" s="88"/>
      <c r="L53" s="82"/>
      <c r="M53" s="7"/>
      <c r="N53" s="14"/>
      <c r="O53" s="15"/>
      <c r="P53" s="16"/>
      <c r="Q53" s="14"/>
      <c r="R53" s="14"/>
      <c r="S53" s="14"/>
      <c r="T53" s="14"/>
      <c r="U53" s="14"/>
      <c r="V53" s="14"/>
      <c r="W53" s="14"/>
      <c r="X53" s="14"/>
      <c r="Y53" s="14"/>
      <c r="Z53" s="14"/>
    </row>
    <row r="54" spans="1:26" ht="39.75" customHeight="1">
      <c r="A54" s="7"/>
      <c r="B54" s="82"/>
      <c r="C54" s="82"/>
      <c r="D54" s="82"/>
      <c r="E54" s="87"/>
      <c r="F54" s="82"/>
      <c r="G54" s="88"/>
      <c r="H54" s="85"/>
      <c r="I54" s="88"/>
      <c r="J54" s="88"/>
      <c r="K54" s="88"/>
      <c r="L54" s="82"/>
      <c r="M54" s="7"/>
      <c r="N54" s="14"/>
      <c r="O54" s="15"/>
      <c r="P54" s="16"/>
      <c r="Q54" s="14"/>
      <c r="R54" s="14"/>
      <c r="S54" s="14"/>
      <c r="T54" s="14"/>
      <c r="U54" s="14"/>
      <c r="V54" s="14"/>
      <c r="W54" s="14"/>
      <c r="X54" s="14"/>
      <c r="Y54" s="14"/>
      <c r="Z54" s="14"/>
    </row>
    <row r="55" spans="1:26" ht="39.75" customHeight="1">
      <c r="A55" s="7"/>
      <c r="B55" s="82"/>
      <c r="C55" s="82"/>
      <c r="D55" s="82"/>
      <c r="E55" s="87"/>
      <c r="F55" s="82"/>
      <c r="G55" s="88"/>
      <c r="H55" s="85"/>
      <c r="I55" s="88"/>
      <c r="J55" s="88"/>
      <c r="K55" s="88"/>
      <c r="L55" s="82"/>
      <c r="M55" s="7"/>
      <c r="N55" s="14"/>
      <c r="O55" s="15"/>
      <c r="P55" s="16"/>
      <c r="Q55" s="14"/>
      <c r="R55" s="14"/>
      <c r="S55" s="14"/>
      <c r="T55" s="14"/>
      <c r="U55" s="14"/>
      <c r="V55" s="14"/>
      <c r="W55" s="14"/>
      <c r="X55" s="14"/>
      <c r="Y55" s="14"/>
      <c r="Z55" s="14"/>
    </row>
    <row r="56" spans="1:26" ht="39.75" customHeight="1">
      <c r="A56" s="7"/>
      <c r="B56" s="82"/>
      <c r="C56" s="82"/>
      <c r="D56" s="82"/>
      <c r="E56" s="87"/>
      <c r="F56" s="82"/>
      <c r="G56" s="88"/>
      <c r="H56" s="85"/>
      <c r="I56" s="88"/>
      <c r="J56" s="88"/>
      <c r="K56" s="88"/>
      <c r="L56" s="82"/>
      <c r="M56" s="7"/>
      <c r="N56" s="14"/>
      <c r="O56" s="15"/>
      <c r="P56" s="16"/>
      <c r="Q56" s="14"/>
      <c r="R56" s="14"/>
      <c r="S56" s="14"/>
      <c r="T56" s="14"/>
      <c r="U56" s="14"/>
      <c r="V56" s="14"/>
      <c r="W56" s="14"/>
      <c r="X56" s="14"/>
      <c r="Y56" s="14"/>
      <c r="Z56" s="14"/>
    </row>
    <row r="57" spans="1:26" ht="39.75" customHeight="1">
      <c r="A57" s="7"/>
      <c r="B57" s="82"/>
      <c r="C57" s="82"/>
      <c r="D57" s="82"/>
      <c r="E57" s="87"/>
      <c r="F57" s="82"/>
      <c r="G57" s="88"/>
      <c r="H57" s="85"/>
      <c r="I57" s="88"/>
      <c r="J57" s="88"/>
      <c r="K57" s="88"/>
      <c r="L57" s="82"/>
      <c r="M57" s="7"/>
      <c r="N57" s="14"/>
      <c r="O57" s="15"/>
      <c r="P57" s="16"/>
      <c r="Q57" s="14"/>
      <c r="R57" s="14"/>
      <c r="S57" s="14"/>
      <c r="T57" s="14"/>
      <c r="U57" s="14"/>
      <c r="V57" s="14"/>
      <c r="W57" s="14"/>
      <c r="X57" s="14"/>
      <c r="Y57" s="14"/>
      <c r="Z57" s="14"/>
    </row>
    <row r="58" spans="1:26" ht="39.75" customHeight="1">
      <c r="A58" s="7"/>
      <c r="B58" s="82"/>
      <c r="C58" s="82"/>
      <c r="D58" s="82"/>
      <c r="E58" s="87"/>
      <c r="F58" s="82"/>
      <c r="G58" s="88"/>
      <c r="H58" s="85"/>
      <c r="I58" s="88"/>
      <c r="J58" s="88"/>
      <c r="K58" s="88"/>
      <c r="L58" s="82"/>
      <c r="M58" s="7"/>
      <c r="N58" s="14"/>
      <c r="O58" s="15"/>
      <c r="P58" s="16"/>
      <c r="Q58" s="14"/>
      <c r="R58" s="14"/>
      <c r="S58" s="14"/>
      <c r="T58" s="14"/>
      <c r="U58" s="14"/>
      <c r="V58" s="14"/>
      <c r="W58" s="14"/>
      <c r="X58" s="14"/>
      <c r="Y58" s="14"/>
      <c r="Z58" s="14"/>
    </row>
    <row r="59" spans="1:26" ht="39.75" customHeight="1">
      <c r="A59" s="7"/>
      <c r="B59" s="82"/>
      <c r="C59" s="82"/>
      <c r="D59" s="82"/>
      <c r="E59" s="87"/>
      <c r="F59" s="82"/>
      <c r="G59" s="88"/>
      <c r="H59" s="85"/>
      <c r="I59" s="88"/>
      <c r="J59" s="88"/>
      <c r="K59" s="88"/>
      <c r="L59" s="82"/>
      <c r="M59" s="7"/>
      <c r="N59" s="14"/>
      <c r="O59" s="15"/>
      <c r="P59" s="16"/>
      <c r="Q59" s="14"/>
      <c r="R59" s="14"/>
      <c r="S59" s="14"/>
      <c r="T59" s="14"/>
      <c r="U59" s="14"/>
      <c r="V59" s="14"/>
      <c r="W59" s="14"/>
      <c r="X59" s="14"/>
      <c r="Y59" s="14"/>
      <c r="Z59" s="14"/>
    </row>
    <row r="60" spans="1:26" ht="39.75" customHeight="1">
      <c r="A60" s="7"/>
      <c r="B60" s="82"/>
      <c r="C60" s="82"/>
      <c r="D60" s="82"/>
      <c r="E60" s="87"/>
      <c r="F60" s="82"/>
      <c r="G60" s="88"/>
      <c r="H60" s="85"/>
      <c r="I60" s="88"/>
      <c r="J60" s="88"/>
      <c r="K60" s="88"/>
      <c r="L60" s="82"/>
      <c r="M60" s="7"/>
      <c r="N60" s="14"/>
      <c r="O60" s="15"/>
      <c r="P60" s="16"/>
      <c r="Q60" s="14"/>
      <c r="R60" s="14"/>
      <c r="S60" s="14"/>
      <c r="T60" s="14"/>
      <c r="U60" s="14"/>
      <c r="V60" s="14"/>
      <c r="W60" s="14"/>
      <c r="X60" s="14"/>
      <c r="Y60" s="14"/>
      <c r="Z60" s="14"/>
    </row>
    <row r="61" spans="1:26" ht="39.75" customHeight="1">
      <c r="A61" s="7"/>
      <c r="B61" s="82"/>
      <c r="C61" s="82"/>
      <c r="D61" s="82"/>
      <c r="E61" s="87"/>
      <c r="F61" s="82"/>
      <c r="G61" s="88"/>
      <c r="H61" s="85"/>
      <c r="I61" s="88"/>
      <c r="J61" s="88"/>
      <c r="K61" s="88"/>
      <c r="L61" s="82"/>
      <c r="M61" s="7"/>
      <c r="N61" s="14"/>
      <c r="O61" s="15"/>
      <c r="P61" s="16"/>
      <c r="Q61" s="14"/>
      <c r="R61" s="14"/>
      <c r="S61" s="14"/>
      <c r="T61" s="14"/>
      <c r="U61" s="14"/>
      <c r="V61" s="14"/>
      <c r="W61" s="14"/>
      <c r="X61" s="14"/>
      <c r="Y61" s="14"/>
      <c r="Z61" s="14"/>
    </row>
    <row r="62" spans="1:26" ht="39.75" customHeight="1">
      <c r="A62" s="7"/>
      <c r="B62" s="82"/>
      <c r="C62" s="82"/>
      <c r="D62" s="82"/>
      <c r="E62" s="87"/>
      <c r="F62" s="82"/>
      <c r="G62" s="88"/>
      <c r="H62" s="85"/>
      <c r="I62" s="88"/>
      <c r="J62" s="88"/>
      <c r="K62" s="88"/>
      <c r="L62" s="82"/>
      <c r="M62" s="7"/>
      <c r="N62" s="14"/>
      <c r="O62" s="15"/>
      <c r="P62" s="16"/>
      <c r="Q62" s="14"/>
      <c r="R62" s="14"/>
      <c r="S62" s="14"/>
      <c r="T62" s="14"/>
      <c r="U62" s="14"/>
      <c r="V62" s="14"/>
      <c r="W62" s="14"/>
      <c r="X62" s="14"/>
      <c r="Y62" s="14"/>
      <c r="Z62" s="14"/>
    </row>
    <row r="63" spans="1:26" ht="39.75" customHeight="1">
      <c r="A63" s="7"/>
      <c r="B63" s="82"/>
      <c r="C63" s="82"/>
      <c r="D63" s="82"/>
      <c r="E63" s="87"/>
      <c r="F63" s="82"/>
      <c r="G63" s="88"/>
      <c r="H63" s="85"/>
      <c r="I63" s="88"/>
      <c r="J63" s="88"/>
      <c r="K63" s="88"/>
      <c r="L63" s="82"/>
      <c r="M63" s="7"/>
      <c r="N63" s="14"/>
      <c r="O63" s="15"/>
      <c r="P63" s="16"/>
      <c r="Q63" s="14"/>
      <c r="R63" s="14"/>
      <c r="S63" s="14"/>
      <c r="T63" s="14"/>
      <c r="U63" s="14"/>
      <c r="V63" s="14"/>
      <c r="W63" s="14"/>
      <c r="X63" s="14"/>
      <c r="Y63" s="14"/>
      <c r="Z63" s="14"/>
    </row>
    <row r="64" spans="1:26" ht="39.75" customHeight="1">
      <c r="A64" s="7"/>
      <c r="B64" s="82"/>
      <c r="C64" s="82"/>
      <c r="D64" s="82"/>
      <c r="E64" s="87"/>
      <c r="F64" s="82"/>
      <c r="G64" s="88"/>
      <c r="H64" s="85"/>
      <c r="I64" s="88"/>
      <c r="J64" s="88"/>
      <c r="K64" s="88"/>
      <c r="L64" s="82"/>
      <c r="M64" s="7"/>
      <c r="N64" s="14"/>
      <c r="O64" s="15"/>
      <c r="P64" s="16"/>
      <c r="Q64" s="14"/>
      <c r="R64" s="14"/>
      <c r="S64" s="14"/>
      <c r="T64" s="14"/>
      <c r="U64" s="14"/>
      <c r="V64" s="14"/>
      <c r="W64" s="14"/>
      <c r="X64" s="14"/>
      <c r="Y64" s="14"/>
      <c r="Z64" s="14"/>
    </row>
    <row r="65" spans="1:26" ht="39.75" customHeight="1">
      <c r="A65" s="7"/>
      <c r="B65" s="82"/>
      <c r="C65" s="82"/>
      <c r="D65" s="82"/>
      <c r="E65" s="87"/>
      <c r="F65" s="82"/>
      <c r="G65" s="88"/>
      <c r="H65" s="85"/>
      <c r="I65" s="88"/>
      <c r="J65" s="88"/>
      <c r="K65" s="88"/>
      <c r="L65" s="82"/>
      <c r="M65" s="7"/>
      <c r="N65" s="14"/>
      <c r="O65" s="15"/>
      <c r="P65" s="16"/>
      <c r="Q65" s="14"/>
      <c r="R65" s="14"/>
      <c r="S65" s="14"/>
      <c r="T65" s="14"/>
      <c r="U65" s="14"/>
      <c r="V65" s="14"/>
      <c r="W65" s="14"/>
      <c r="X65" s="14"/>
      <c r="Y65" s="14"/>
      <c r="Z65" s="14"/>
    </row>
    <row r="66" spans="1:26" ht="39.75" customHeight="1">
      <c r="A66" s="7"/>
      <c r="B66" s="82"/>
      <c r="C66" s="82"/>
      <c r="D66" s="82"/>
      <c r="E66" s="87"/>
      <c r="F66" s="82"/>
      <c r="G66" s="88"/>
      <c r="H66" s="85"/>
      <c r="I66" s="88"/>
      <c r="J66" s="88"/>
      <c r="K66" s="88"/>
      <c r="L66" s="82"/>
      <c r="M66" s="7"/>
      <c r="N66" s="14"/>
      <c r="O66" s="15"/>
      <c r="P66" s="16"/>
      <c r="Q66" s="14"/>
      <c r="R66" s="14"/>
      <c r="S66" s="14"/>
      <c r="T66" s="14"/>
      <c r="U66" s="14"/>
      <c r="V66" s="14"/>
      <c r="W66" s="14"/>
      <c r="X66" s="14"/>
      <c r="Y66" s="14"/>
      <c r="Z66" s="14"/>
    </row>
    <row r="67" spans="1:26" ht="39.75" customHeight="1">
      <c r="A67" s="7"/>
      <c r="B67" s="82"/>
      <c r="C67" s="82"/>
      <c r="D67" s="82"/>
      <c r="E67" s="87"/>
      <c r="F67" s="82"/>
      <c r="G67" s="88"/>
      <c r="H67" s="85"/>
      <c r="I67" s="88"/>
      <c r="J67" s="88"/>
      <c r="K67" s="88"/>
      <c r="L67" s="82"/>
      <c r="M67" s="7"/>
      <c r="N67" s="14"/>
      <c r="O67" s="15"/>
      <c r="P67" s="16"/>
      <c r="Q67" s="14"/>
      <c r="R67" s="14"/>
      <c r="S67" s="14"/>
      <c r="T67" s="14"/>
      <c r="U67" s="14"/>
      <c r="V67" s="14"/>
      <c r="W67" s="14"/>
      <c r="X67" s="14"/>
      <c r="Y67" s="14"/>
      <c r="Z67" s="14"/>
    </row>
    <row r="68" spans="1:26" ht="39.75" customHeight="1">
      <c r="A68" s="7"/>
      <c r="B68" s="82"/>
      <c r="C68" s="82"/>
      <c r="D68" s="82"/>
      <c r="E68" s="87"/>
      <c r="F68" s="82"/>
      <c r="G68" s="88"/>
      <c r="H68" s="85"/>
      <c r="I68" s="88"/>
      <c r="J68" s="88"/>
      <c r="K68" s="88"/>
      <c r="L68" s="82"/>
      <c r="M68" s="7"/>
      <c r="N68" s="14"/>
      <c r="O68" s="15"/>
      <c r="P68" s="16"/>
      <c r="Q68" s="14"/>
      <c r="R68" s="14"/>
      <c r="S68" s="14"/>
      <c r="T68" s="14"/>
      <c r="U68" s="14"/>
      <c r="V68" s="14"/>
      <c r="W68" s="14"/>
      <c r="X68" s="14"/>
      <c r="Y68" s="14"/>
      <c r="Z68" s="14"/>
    </row>
    <row r="69" spans="1:26" ht="39.75" customHeight="1">
      <c r="A69" s="7"/>
      <c r="B69" s="82"/>
      <c r="C69" s="82"/>
      <c r="D69" s="82"/>
      <c r="E69" s="87"/>
      <c r="F69" s="82"/>
      <c r="G69" s="88"/>
      <c r="H69" s="85"/>
      <c r="I69" s="88"/>
      <c r="J69" s="88"/>
      <c r="K69" s="88"/>
      <c r="L69" s="82"/>
      <c r="M69" s="7"/>
      <c r="N69" s="14"/>
      <c r="O69" s="15"/>
      <c r="P69" s="16"/>
      <c r="Q69" s="14"/>
      <c r="R69" s="14"/>
      <c r="S69" s="14"/>
      <c r="T69" s="14"/>
      <c r="U69" s="14"/>
      <c r="V69" s="14"/>
      <c r="W69" s="14"/>
      <c r="X69" s="14"/>
      <c r="Y69" s="14"/>
      <c r="Z69" s="14"/>
    </row>
    <row r="70" spans="1:26" ht="39.75" customHeight="1">
      <c r="A70" s="7"/>
      <c r="B70" s="82"/>
      <c r="C70" s="82"/>
      <c r="D70" s="82"/>
      <c r="E70" s="87"/>
      <c r="F70" s="82"/>
      <c r="G70" s="88"/>
      <c r="H70" s="85"/>
      <c r="I70" s="88"/>
      <c r="J70" s="88"/>
      <c r="K70" s="88"/>
      <c r="L70" s="82"/>
      <c r="M70" s="7"/>
      <c r="N70" s="14"/>
      <c r="O70" s="15"/>
      <c r="P70" s="16"/>
      <c r="Q70" s="14"/>
      <c r="R70" s="14"/>
      <c r="S70" s="14"/>
      <c r="T70" s="14"/>
      <c r="U70" s="14"/>
      <c r="V70" s="14"/>
      <c r="W70" s="14"/>
      <c r="X70" s="14"/>
      <c r="Y70" s="14"/>
      <c r="Z70" s="14"/>
    </row>
    <row r="71" spans="1:26" ht="39.75" customHeight="1">
      <c r="A71" s="7"/>
      <c r="B71" s="82"/>
      <c r="C71" s="82"/>
      <c r="D71" s="82"/>
      <c r="E71" s="87"/>
      <c r="F71" s="82"/>
      <c r="G71" s="88"/>
      <c r="H71" s="85"/>
      <c r="I71" s="88"/>
      <c r="J71" s="88"/>
      <c r="K71" s="88"/>
      <c r="L71" s="82"/>
      <c r="M71" s="7"/>
      <c r="N71" s="14"/>
      <c r="O71" s="15"/>
      <c r="P71" s="16"/>
      <c r="Q71" s="14"/>
      <c r="R71" s="14"/>
      <c r="S71" s="14"/>
      <c r="T71" s="14"/>
      <c r="U71" s="14"/>
      <c r="V71" s="14"/>
      <c r="W71" s="14"/>
      <c r="X71" s="14"/>
      <c r="Y71" s="14"/>
      <c r="Z71" s="14"/>
    </row>
    <row r="72" spans="1:26" ht="39.75" customHeight="1">
      <c r="A72" s="7"/>
      <c r="B72" s="82"/>
      <c r="C72" s="82"/>
      <c r="D72" s="82"/>
      <c r="E72" s="87"/>
      <c r="F72" s="82"/>
      <c r="G72" s="88"/>
      <c r="H72" s="85"/>
      <c r="I72" s="88"/>
      <c r="J72" s="88"/>
      <c r="K72" s="88"/>
      <c r="L72" s="82"/>
      <c r="M72" s="7"/>
      <c r="N72" s="14"/>
      <c r="O72" s="15"/>
      <c r="P72" s="16"/>
      <c r="Q72" s="14"/>
      <c r="R72" s="14"/>
      <c r="S72" s="14"/>
      <c r="T72" s="14"/>
      <c r="U72" s="14"/>
      <c r="V72" s="14"/>
      <c r="W72" s="14"/>
      <c r="X72" s="14"/>
      <c r="Y72" s="14"/>
      <c r="Z72" s="14"/>
    </row>
    <row r="73" spans="1:26" ht="39.75" customHeight="1">
      <c r="A73" s="7"/>
      <c r="B73" s="82"/>
      <c r="C73" s="82"/>
      <c r="D73" s="82"/>
      <c r="E73" s="87"/>
      <c r="F73" s="82"/>
      <c r="G73" s="88"/>
      <c r="H73" s="85"/>
      <c r="I73" s="88"/>
      <c r="J73" s="88"/>
      <c r="K73" s="88"/>
      <c r="L73" s="82"/>
      <c r="M73" s="7"/>
      <c r="N73" s="14"/>
      <c r="O73" s="15"/>
      <c r="P73" s="16"/>
      <c r="Q73" s="14"/>
      <c r="R73" s="14"/>
      <c r="S73" s="14"/>
      <c r="T73" s="14"/>
      <c r="U73" s="14"/>
      <c r="V73" s="14"/>
      <c r="W73" s="14"/>
      <c r="X73" s="14"/>
      <c r="Y73" s="14"/>
      <c r="Z73" s="14"/>
    </row>
    <row r="74" spans="1:26" ht="39.75" customHeight="1">
      <c r="A74" s="7"/>
      <c r="B74" s="82"/>
      <c r="C74" s="82"/>
      <c r="D74" s="82"/>
      <c r="E74" s="87"/>
      <c r="F74" s="82"/>
      <c r="G74" s="88"/>
      <c r="H74" s="85"/>
      <c r="I74" s="88"/>
      <c r="J74" s="88"/>
      <c r="K74" s="88"/>
      <c r="L74" s="82"/>
      <c r="M74" s="7"/>
      <c r="N74" s="14"/>
      <c r="O74" s="15"/>
      <c r="P74" s="16"/>
      <c r="Q74" s="14"/>
      <c r="R74" s="14"/>
      <c r="S74" s="14"/>
      <c r="T74" s="14"/>
      <c r="U74" s="14"/>
      <c r="V74" s="14"/>
      <c r="W74" s="14"/>
      <c r="X74" s="14"/>
      <c r="Y74" s="14"/>
      <c r="Z74" s="14"/>
    </row>
    <row r="75" spans="1:26" ht="39.75" customHeight="1">
      <c r="A75" s="7"/>
      <c r="B75" s="82"/>
      <c r="C75" s="82"/>
      <c r="D75" s="82"/>
      <c r="E75" s="87"/>
      <c r="F75" s="82"/>
      <c r="G75" s="88"/>
      <c r="H75" s="85"/>
      <c r="I75" s="88"/>
      <c r="J75" s="88"/>
      <c r="K75" s="88"/>
      <c r="L75" s="82"/>
      <c r="M75" s="7"/>
      <c r="N75" s="14"/>
      <c r="O75" s="15"/>
      <c r="P75" s="16"/>
      <c r="Q75" s="14"/>
      <c r="R75" s="14"/>
      <c r="S75" s="14"/>
      <c r="T75" s="14"/>
      <c r="U75" s="14"/>
      <c r="V75" s="14"/>
      <c r="W75" s="14"/>
      <c r="X75" s="14"/>
      <c r="Y75" s="14"/>
      <c r="Z75" s="14"/>
    </row>
    <row r="76" spans="1:26" ht="39.75" customHeight="1">
      <c r="A76" s="7"/>
      <c r="B76" s="82"/>
      <c r="C76" s="82"/>
      <c r="D76" s="82"/>
      <c r="E76" s="87"/>
      <c r="F76" s="82"/>
      <c r="G76" s="88"/>
      <c r="H76" s="85"/>
      <c r="I76" s="88"/>
      <c r="J76" s="88"/>
      <c r="K76" s="88"/>
      <c r="L76" s="82"/>
      <c r="M76" s="7"/>
      <c r="N76" s="14"/>
      <c r="O76" s="15"/>
      <c r="P76" s="16"/>
      <c r="Q76" s="14"/>
      <c r="R76" s="14"/>
      <c r="S76" s="14"/>
      <c r="T76" s="14"/>
      <c r="U76" s="14"/>
      <c r="V76" s="14"/>
      <c r="W76" s="14"/>
      <c r="X76" s="14"/>
      <c r="Y76" s="14"/>
      <c r="Z76" s="14"/>
    </row>
    <row r="77" spans="1:26" ht="39.75" customHeight="1">
      <c r="A77" s="7"/>
      <c r="B77" s="82"/>
      <c r="C77" s="82"/>
      <c r="D77" s="82"/>
      <c r="E77" s="87"/>
      <c r="F77" s="82"/>
      <c r="G77" s="88"/>
      <c r="H77" s="85"/>
      <c r="I77" s="88"/>
      <c r="J77" s="88"/>
      <c r="K77" s="88"/>
      <c r="L77" s="82"/>
      <c r="M77" s="7"/>
      <c r="N77" s="14"/>
      <c r="O77" s="15"/>
      <c r="P77" s="16"/>
      <c r="Q77" s="14"/>
      <c r="R77" s="14"/>
      <c r="S77" s="14"/>
      <c r="T77" s="14"/>
      <c r="U77" s="14"/>
      <c r="V77" s="14"/>
      <c r="W77" s="14"/>
      <c r="X77" s="14"/>
      <c r="Y77" s="14"/>
      <c r="Z77" s="14"/>
    </row>
    <row r="78" spans="1:26" ht="39.75" customHeight="1">
      <c r="A78" s="7"/>
      <c r="B78" s="82"/>
      <c r="C78" s="82"/>
      <c r="D78" s="82"/>
      <c r="E78" s="87"/>
      <c r="F78" s="82"/>
      <c r="G78" s="88"/>
      <c r="H78" s="85"/>
      <c r="I78" s="88"/>
      <c r="J78" s="88"/>
      <c r="K78" s="88"/>
      <c r="L78" s="82"/>
      <c r="M78" s="7"/>
      <c r="N78" s="14"/>
      <c r="O78" s="15"/>
      <c r="P78" s="16"/>
      <c r="Q78" s="14"/>
      <c r="R78" s="14"/>
      <c r="S78" s="14"/>
      <c r="T78" s="14"/>
      <c r="U78" s="14"/>
      <c r="V78" s="14"/>
      <c r="W78" s="14"/>
      <c r="X78" s="14"/>
      <c r="Y78" s="14"/>
      <c r="Z78" s="14"/>
    </row>
    <row r="79" spans="1:26" ht="39.75" customHeight="1">
      <c r="A79" s="7"/>
      <c r="B79" s="82"/>
      <c r="C79" s="82"/>
      <c r="D79" s="82"/>
      <c r="E79" s="87"/>
      <c r="F79" s="82"/>
      <c r="G79" s="88"/>
      <c r="H79" s="85"/>
      <c r="I79" s="88"/>
      <c r="J79" s="88"/>
      <c r="K79" s="88"/>
      <c r="L79" s="82"/>
      <c r="M79" s="7"/>
      <c r="N79" s="14"/>
      <c r="O79" s="15"/>
      <c r="P79" s="16"/>
      <c r="Q79" s="14"/>
      <c r="R79" s="14"/>
      <c r="S79" s="14"/>
      <c r="T79" s="14"/>
      <c r="U79" s="14"/>
      <c r="V79" s="14"/>
      <c r="W79" s="14"/>
      <c r="X79" s="14"/>
      <c r="Y79" s="14"/>
      <c r="Z79" s="14"/>
    </row>
    <row r="80" spans="1:26" ht="39.75" customHeight="1">
      <c r="A80" s="7"/>
      <c r="B80" s="82"/>
      <c r="C80" s="82"/>
      <c r="D80" s="82"/>
      <c r="E80" s="87"/>
      <c r="F80" s="82"/>
      <c r="G80" s="88"/>
      <c r="H80" s="85"/>
      <c r="I80" s="88"/>
      <c r="J80" s="88"/>
      <c r="K80" s="88"/>
      <c r="L80" s="82"/>
      <c r="M80" s="7"/>
      <c r="N80" s="14"/>
      <c r="O80" s="15"/>
      <c r="P80" s="16"/>
      <c r="Q80" s="14"/>
      <c r="R80" s="14"/>
      <c r="S80" s="14"/>
      <c r="T80" s="14"/>
      <c r="U80" s="14"/>
      <c r="V80" s="14"/>
      <c r="W80" s="14"/>
      <c r="X80" s="14"/>
      <c r="Y80" s="14"/>
      <c r="Z80" s="14"/>
    </row>
    <row r="81" spans="1:26" ht="39.75" customHeight="1">
      <c r="A81" s="7"/>
      <c r="B81" s="82"/>
      <c r="C81" s="82"/>
      <c r="D81" s="82"/>
      <c r="E81" s="87"/>
      <c r="F81" s="82"/>
      <c r="G81" s="88"/>
      <c r="H81" s="85"/>
      <c r="I81" s="88"/>
      <c r="J81" s="88"/>
      <c r="K81" s="88"/>
      <c r="L81" s="82"/>
      <c r="M81" s="7"/>
      <c r="N81" s="14"/>
      <c r="O81" s="15"/>
      <c r="P81" s="16"/>
      <c r="Q81" s="14"/>
      <c r="R81" s="14"/>
      <c r="S81" s="14"/>
      <c r="T81" s="14"/>
      <c r="U81" s="14"/>
      <c r="V81" s="14"/>
      <c r="W81" s="14"/>
      <c r="X81" s="14"/>
      <c r="Y81" s="14"/>
      <c r="Z81" s="14"/>
    </row>
    <row r="82" spans="1:26" ht="39.75" customHeight="1">
      <c r="A82" s="7"/>
      <c r="B82" s="82"/>
      <c r="C82" s="82"/>
      <c r="D82" s="82"/>
      <c r="E82" s="87"/>
      <c r="F82" s="82"/>
      <c r="G82" s="88"/>
      <c r="H82" s="85"/>
      <c r="I82" s="88"/>
      <c r="J82" s="88"/>
      <c r="K82" s="88"/>
      <c r="L82" s="82"/>
      <c r="M82" s="7"/>
      <c r="N82" s="14"/>
      <c r="O82" s="15"/>
      <c r="P82" s="16"/>
      <c r="Q82" s="14"/>
      <c r="R82" s="14"/>
      <c r="S82" s="14"/>
      <c r="T82" s="14"/>
      <c r="U82" s="14"/>
      <c r="V82" s="14"/>
      <c r="W82" s="14"/>
      <c r="X82" s="14"/>
      <c r="Y82" s="14"/>
      <c r="Z82" s="14"/>
    </row>
    <row r="83" spans="1:26" ht="39.75" customHeight="1">
      <c r="A83" s="7"/>
      <c r="B83" s="82"/>
      <c r="C83" s="82"/>
      <c r="D83" s="82"/>
      <c r="E83" s="87"/>
      <c r="F83" s="82"/>
      <c r="G83" s="88"/>
      <c r="H83" s="85"/>
      <c r="I83" s="88"/>
      <c r="J83" s="88"/>
      <c r="K83" s="88"/>
      <c r="L83" s="82"/>
      <c r="M83" s="7"/>
      <c r="N83" s="14"/>
      <c r="O83" s="15"/>
      <c r="P83" s="16"/>
      <c r="Q83" s="14"/>
      <c r="R83" s="14"/>
      <c r="S83" s="14"/>
      <c r="T83" s="14"/>
      <c r="U83" s="14"/>
      <c r="V83" s="14"/>
      <c r="W83" s="14"/>
      <c r="X83" s="14"/>
      <c r="Y83" s="14"/>
      <c r="Z83" s="14"/>
    </row>
    <row r="84" spans="1:26" ht="39.75" customHeight="1">
      <c r="A84" s="7"/>
      <c r="B84" s="82"/>
      <c r="C84" s="82"/>
      <c r="D84" s="82"/>
      <c r="E84" s="87"/>
      <c r="F84" s="82"/>
      <c r="G84" s="88"/>
      <c r="H84" s="85"/>
      <c r="I84" s="88"/>
      <c r="J84" s="88"/>
      <c r="K84" s="88"/>
      <c r="L84" s="82"/>
      <c r="M84" s="7"/>
      <c r="N84" s="14"/>
      <c r="O84" s="15"/>
      <c r="P84" s="16"/>
      <c r="Q84" s="14"/>
      <c r="R84" s="14"/>
      <c r="S84" s="14"/>
      <c r="T84" s="14"/>
      <c r="U84" s="14"/>
      <c r="V84" s="14"/>
      <c r="W84" s="14"/>
      <c r="X84" s="14"/>
      <c r="Y84" s="14"/>
      <c r="Z84" s="14"/>
    </row>
    <row r="85" spans="1:26" ht="39.75" customHeight="1">
      <c r="A85" s="7"/>
      <c r="B85" s="82"/>
      <c r="C85" s="82"/>
      <c r="D85" s="82"/>
      <c r="E85" s="87"/>
      <c r="F85" s="82"/>
      <c r="G85" s="88"/>
      <c r="H85" s="85"/>
      <c r="I85" s="88"/>
      <c r="J85" s="88"/>
      <c r="K85" s="88"/>
      <c r="L85" s="82"/>
      <c r="M85" s="7"/>
      <c r="N85" s="14"/>
      <c r="O85" s="15"/>
      <c r="P85" s="16"/>
      <c r="Q85" s="14"/>
      <c r="R85" s="14"/>
      <c r="S85" s="14"/>
      <c r="T85" s="14"/>
      <c r="U85" s="14"/>
      <c r="V85" s="14"/>
      <c r="W85" s="14"/>
      <c r="X85" s="14"/>
      <c r="Y85" s="14"/>
      <c r="Z85" s="14"/>
    </row>
    <row r="86" spans="1:26" ht="39.75" customHeight="1">
      <c r="A86" s="7"/>
      <c r="B86" s="82"/>
      <c r="C86" s="82"/>
      <c r="D86" s="82"/>
      <c r="E86" s="87"/>
      <c r="F86" s="82"/>
      <c r="G86" s="88"/>
      <c r="H86" s="85"/>
      <c r="I86" s="88"/>
      <c r="J86" s="88"/>
      <c r="K86" s="88"/>
      <c r="L86" s="82"/>
      <c r="M86" s="7"/>
      <c r="N86" s="14"/>
      <c r="O86" s="15"/>
      <c r="P86" s="16"/>
      <c r="Q86" s="14"/>
      <c r="R86" s="14"/>
      <c r="S86" s="14"/>
      <c r="T86" s="14"/>
      <c r="U86" s="14"/>
      <c r="V86" s="14"/>
      <c r="W86" s="14"/>
      <c r="X86" s="14"/>
      <c r="Y86" s="14"/>
      <c r="Z86" s="14"/>
    </row>
    <row r="87" spans="1:26" ht="39.75" customHeight="1">
      <c r="A87" s="7"/>
      <c r="B87" s="82"/>
      <c r="C87" s="82"/>
      <c r="D87" s="82"/>
      <c r="E87" s="87"/>
      <c r="F87" s="82"/>
      <c r="G87" s="88"/>
      <c r="H87" s="85"/>
      <c r="I87" s="88"/>
      <c r="J87" s="88"/>
      <c r="K87" s="88"/>
      <c r="L87" s="82"/>
      <c r="M87" s="7"/>
      <c r="N87" s="14"/>
      <c r="O87" s="15"/>
      <c r="P87" s="16"/>
      <c r="Q87" s="14"/>
      <c r="R87" s="14"/>
      <c r="S87" s="14"/>
      <c r="T87" s="14"/>
      <c r="U87" s="14"/>
      <c r="V87" s="14"/>
      <c r="W87" s="14"/>
      <c r="X87" s="14"/>
      <c r="Y87" s="14"/>
      <c r="Z87" s="14"/>
    </row>
    <row r="88" spans="1:26" ht="39.75" customHeight="1">
      <c r="A88" s="7"/>
      <c r="B88" s="82"/>
      <c r="C88" s="82"/>
      <c r="D88" s="82"/>
      <c r="E88" s="87"/>
      <c r="F88" s="82"/>
      <c r="G88" s="88"/>
      <c r="H88" s="85"/>
      <c r="I88" s="88"/>
      <c r="J88" s="88"/>
      <c r="K88" s="88"/>
      <c r="L88" s="82"/>
      <c r="M88" s="7"/>
      <c r="N88" s="14"/>
      <c r="O88" s="15"/>
      <c r="P88" s="16"/>
      <c r="Q88" s="14"/>
      <c r="R88" s="14"/>
      <c r="S88" s="14"/>
      <c r="T88" s="14"/>
      <c r="U88" s="14"/>
      <c r="V88" s="14"/>
      <c r="W88" s="14"/>
      <c r="X88" s="14"/>
      <c r="Y88" s="14"/>
      <c r="Z88" s="14"/>
    </row>
    <row r="89" spans="1:26" ht="39.75" customHeight="1">
      <c r="A89" s="7"/>
      <c r="B89" s="82"/>
      <c r="C89" s="82"/>
      <c r="D89" s="82"/>
      <c r="E89" s="87"/>
      <c r="F89" s="82"/>
      <c r="G89" s="88"/>
      <c r="H89" s="85"/>
      <c r="I89" s="88"/>
      <c r="J89" s="88"/>
      <c r="K89" s="88"/>
      <c r="L89" s="82"/>
      <c r="M89" s="7"/>
      <c r="N89" s="14"/>
      <c r="O89" s="15"/>
      <c r="P89" s="16"/>
      <c r="Q89" s="14"/>
      <c r="R89" s="14"/>
      <c r="S89" s="14"/>
      <c r="T89" s="14"/>
      <c r="U89" s="14"/>
      <c r="V89" s="14"/>
      <c r="W89" s="14"/>
      <c r="X89" s="14"/>
      <c r="Y89" s="14"/>
      <c r="Z89" s="14"/>
    </row>
    <row r="90" spans="1:26" ht="39.75" customHeight="1">
      <c r="A90" s="7"/>
      <c r="B90" s="82"/>
      <c r="C90" s="82"/>
      <c r="D90" s="82"/>
      <c r="E90" s="87"/>
      <c r="F90" s="82"/>
      <c r="G90" s="88"/>
      <c r="H90" s="85"/>
      <c r="I90" s="88"/>
      <c r="J90" s="88"/>
      <c r="K90" s="88"/>
      <c r="L90" s="82"/>
      <c r="M90" s="7"/>
      <c r="N90" s="14"/>
      <c r="O90" s="15"/>
      <c r="P90" s="16"/>
      <c r="Q90" s="14"/>
      <c r="R90" s="14"/>
      <c r="S90" s="14"/>
      <c r="T90" s="14"/>
      <c r="U90" s="14"/>
      <c r="V90" s="14"/>
      <c r="W90" s="14"/>
      <c r="X90" s="14"/>
      <c r="Y90" s="14"/>
      <c r="Z90" s="14"/>
    </row>
    <row r="91" spans="1:26" ht="39.75" customHeight="1">
      <c r="A91" s="7"/>
      <c r="B91" s="82"/>
      <c r="C91" s="82"/>
      <c r="D91" s="82"/>
      <c r="E91" s="87"/>
      <c r="F91" s="82"/>
      <c r="G91" s="88"/>
      <c r="H91" s="85"/>
      <c r="I91" s="88"/>
      <c r="J91" s="88"/>
      <c r="K91" s="88"/>
      <c r="L91" s="82"/>
      <c r="M91" s="7"/>
      <c r="N91" s="14"/>
      <c r="O91" s="15"/>
      <c r="P91" s="16"/>
      <c r="Q91" s="14"/>
      <c r="R91" s="14"/>
      <c r="S91" s="14"/>
      <c r="T91" s="14"/>
      <c r="U91" s="14"/>
      <c r="V91" s="14"/>
      <c r="W91" s="14"/>
      <c r="X91" s="14"/>
      <c r="Y91" s="14"/>
      <c r="Z91" s="14"/>
    </row>
    <row r="92" spans="1:26" ht="39.75" customHeight="1">
      <c r="A92" s="7"/>
      <c r="B92" s="82"/>
      <c r="C92" s="82"/>
      <c r="D92" s="82"/>
      <c r="E92" s="87"/>
      <c r="F92" s="82"/>
      <c r="G92" s="88"/>
      <c r="H92" s="85"/>
      <c r="I92" s="88"/>
      <c r="J92" s="88"/>
      <c r="K92" s="88"/>
      <c r="L92" s="82"/>
      <c r="M92" s="7"/>
      <c r="N92" s="14"/>
      <c r="O92" s="15"/>
      <c r="P92" s="16"/>
      <c r="Q92" s="14"/>
      <c r="R92" s="14"/>
      <c r="S92" s="14"/>
      <c r="T92" s="14"/>
      <c r="U92" s="14"/>
      <c r="V92" s="14"/>
      <c r="W92" s="14"/>
      <c r="X92" s="14"/>
      <c r="Y92" s="14"/>
      <c r="Z92" s="14"/>
    </row>
    <row r="93" spans="1:26" ht="39.75" customHeight="1">
      <c r="A93" s="7"/>
      <c r="B93" s="82"/>
      <c r="C93" s="82"/>
      <c r="D93" s="82"/>
      <c r="E93" s="87"/>
      <c r="F93" s="82"/>
      <c r="G93" s="88"/>
      <c r="H93" s="85"/>
      <c r="I93" s="88"/>
      <c r="J93" s="88"/>
      <c r="K93" s="88"/>
      <c r="L93" s="82"/>
      <c r="M93" s="7"/>
      <c r="N93" s="14"/>
      <c r="O93" s="15"/>
      <c r="P93" s="16"/>
      <c r="Q93" s="14"/>
      <c r="R93" s="14"/>
      <c r="S93" s="14"/>
      <c r="T93" s="14"/>
      <c r="U93" s="14"/>
      <c r="V93" s="14"/>
      <c r="W93" s="14"/>
      <c r="X93" s="14"/>
      <c r="Y93" s="14"/>
      <c r="Z93" s="14"/>
    </row>
    <row r="94" spans="1:26" ht="39.75" customHeight="1">
      <c r="A94" s="7"/>
      <c r="B94" s="82"/>
      <c r="C94" s="82"/>
      <c r="D94" s="82"/>
      <c r="E94" s="87"/>
      <c r="F94" s="82"/>
      <c r="G94" s="88"/>
      <c r="H94" s="85"/>
      <c r="I94" s="88"/>
      <c r="J94" s="88"/>
      <c r="K94" s="88"/>
      <c r="L94" s="82"/>
      <c r="M94" s="7"/>
      <c r="N94" s="14"/>
      <c r="O94" s="15"/>
      <c r="P94" s="16"/>
      <c r="Q94" s="14"/>
      <c r="R94" s="14"/>
      <c r="S94" s="14"/>
      <c r="T94" s="14"/>
      <c r="U94" s="14"/>
      <c r="V94" s="14"/>
      <c r="W94" s="14"/>
      <c r="X94" s="14"/>
      <c r="Y94" s="14"/>
      <c r="Z94" s="14"/>
    </row>
    <row r="95" spans="1:26" ht="39.75" customHeight="1">
      <c r="A95" s="7"/>
      <c r="B95" s="82"/>
      <c r="C95" s="82"/>
      <c r="D95" s="82"/>
      <c r="E95" s="87"/>
      <c r="F95" s="82"/>
      <c r="G95" s="88"/>
      <c r="H95" s="85"/>
      <c r="I95" s="88"/>
      <c r="J95" s="88"/>
      <c r="K95" s="88"/>
      <c r="L95" s="82"/>
      <c r="M95" s="7"/>
      <c r="N95" s="14"/>
      <c r="O95" s="15"/>
      <c r="P95" s="16"/>
      <c r="Q95" s="14"/>
      <c r="R95" s="14"/>
      <c r="S95" s="14"/>
      <c r="T95" s="14"/>
      <c r="U95" s="14"/>
      <c r="V95" s="14"/>
      <c r="W95" s="14"/>
      <c r="X95" s="14"/>
      <c r="Y95" s="14"/>
      <c r="Z95" s="14"/>
    </row>
    <row r="96" spans="1:26" ht="39.75" customHeight="1">
      <c r="A96" s="7"/>
      <c r="B96" s="82"/>
      <c r="C96" s="82"/>
      <c r="D96" s="82"/>
      <c r="E96" s="87"/>
      <c r="F96" s="82"/>
      <c r="G96" s="88"/>
      <c r="H96" s="85"/>
      <c r="I96" s="88"/>
      <c r="J96" s="88"/>
      <c r="K96" s="88"/>
      <c r="L96" s="82"/>
      <c r="M96" s="7"/>
      <c r="N96" s="14"/>
      <c r="O96" s="15"/>
      <c r="P96" s="16"/>
      <c r="Q96" s="14"/>
      <c r="R96" s="14"/>
      <c r="S96" s="14"/>
      <c r="T96" s="14"/>
      <c r="U96" s="14"/>
      <c r="V96" s="14"/>
      <c r="W96" s="14"/>
      <c r="X96" s="14"/>
      <c r="Y96" s="14"/>
      <c r="Z96" s="14"/>
    </row>
    <row r="97" spans="1:26" ht="39.75" customHeight="1">
      <c r="A97" s="7"/>
      <c r="B97" s="82"/>
      <c r="C97" s="82"/>
      <c r="D97" s="82"/>
      <c r="E97" s="87"/>
      <c r="F97" s="82"/>
      <c r="G97" s="88"/>
      <c r="H97" s="85"/>
      <c r="I97" s="88"/>
      <c r="J97" s="88"/>
      <c r="K97" s="88"/>
      <c r="L97" s="82"/>
      <c r="M97" s="7"/>
      <c r="N97" s="14"/>
      <c r="O97" s="15"/>
      <c r="P97" s="16"/>
      <c r="Q97" s="14"/>
      <c r="R97" s="14"/>
      <c r="S97" s="14"/>
      <c r="T97" s="14"/>
      <c r="U97" s="14"/>
      <c r="V97" s="14"/>
      <c r="W97" s="14"/>
      <c r="X97" s="14"/>
      <c r="Y97" s="14"/>
      <c r="Z97" s="14"/>
    </row>
    <row r="98" spans="1:26" ht="39.75" customHeight="1">
      <c r="A98" s="7"/>
      <c r="B98" s="82"/>
      <c r="C98" s="82"/>
      <c r="D98" s="82"/>
      <c r="E98" s="87"/>
      <c r="F98" s="82"/>
      <c r="G98" s="88"/>
      <c r="H98" s="85"/>
      <c r="I98" s="88"/>
      <c r="J98" s="88"/>
      <c r="K98" s="88"/>
      <c r="L98" s="82"/>
      <c r="M98" s="7"/>
      <c r="N98" s="14"/>
      <c r="O98" s="15"/>
      <c r="P98" s="16"/>
      <c r="Q98" s="14"/>
      <c r="R98" s="14"/>
      <c r="S98" s="14"/>
      <c r="T98" s="14"/>
      <c r="U98" s="14"/>
      <c r="V98" s="14"/>
      <c r="W98" s="14"/>
      <c r="X98" s="14"/>
      <c r="Y98" s="14"/>
      <c r="Z98" s="14"/>
    </row>
    <row r="99" spans="1:26" ht="39.75" customHeight="1">
      <c r="A99" s="7"/>
      <c r="B99" s="82"/>
      <c r="C99" s="82"/>
      <c r="D99" s="82"/>
      <c r="E99" s="87"/>
      <c r="F99" s="82"/>
      <c r="G99" s="88"/>
      <c r="H99" s="85"/>
      <c r="I99" s="88"/>
      <c r="J99" s="88"/>
      <c r="K99" s="88"/>
      <c r="L99" s="82"/>
      <c r="M99" s="7"/>
      <c r="N99" s="14"/>
      <c r="O99" s="15"/>
      <c r="P99" s="16"/>
      <c r="Q99" s="14"/>
      <c r="R99" s="14"/>
      <c r="S99" s="14"/>
      <c r="T99" s="14"/>
      <c r="U99" s="14"/>
      <c r="V99" s="14"/>
      <c r="W99" s="14"/>
      <c r="X99" s="14"/>
      <c r="Y99" s="14"/>
      <c r="Z99" s="14"/>
    </row>
    <row r="100" spans="1:26" ht="39.75" customHeight="1">
      <c r="A100" s="7"/>
      <c r="B100" s="82"/>
      <c r="C100" s="82"/>
      <c r="D100" s="82"/>
      <c r="E100" s="87"/>
      <c r="F100" s="82"/>
      <c r="G100" s="88"/>
      <c r="H100" s="85"/>
      <c r="I100" s="88"/>
      <c r="J100" s="88"/>
      <c r="K100" s="88"/>
      <c r="L100" s="82"/>
      <c r="M100" s="7"/>
      <c r="N100" s="14"/>
      <c r="O100" s="15"/>
      <c r="P100" s="16"/>
      <c r="Q100" s="14"/>
      <c r="R100" s="14"/>
      <c r="S100" s="14"/>
      <c r="T100" s="14"/>
      <c r="U100" s="14"/>
      <c r="V100" s="14"/>
      <c r="W100" s="14"/>
      <c r="X100" s="14"/>
      <c r="Y100" s="14"/>
      <c r="Z100" s="14"/>
    </row>
    <row r="101" spans="1:26" ht="39.75" customHeight="1">
      <c r="A101" s="7"/>
      <c r="B101" s="82"/>
      <c r="C101" s="82"/>
      <c r="D101" s="82"/>
      <c r="E101" s="87"/>
      <c r="F101" s="82"/>
      <c r="G101" s="88"/>
      <c r="H101" s="85"/>
      <c r="I101" s="88"/>
      <c r="J101" s="88"/>
      <c r="K101" s="88"/>
      <c r="L101" s="82"/>
      <c r="M101" s="7"/>
      <c r="N101" s="14"/>
      <c r="O101" s="15"/>
      <c r="P101" s="16"/>
      <c r="Q101" s="14"/>
      <c r="R101" s="14"/>
      <c r="S101" s="14"/>
      <c r="T101" s="14"/>
      <c r="U101" s="14"/>
      <c r="V101" s="14"/>
      <c r="W101" s="14"/>
      <c r="X101" s="14"/>
      <c r="Y101" s="14"/>
      <c r="Z101" s="14"/>
    </row>
    <row r="102" spans="1:26" ht="39.75" customHeight="1">
      <c r="A102" s="7"/>
      <c r="B102" s="82"/>
      <c r="C102" s="82"/>
      <c r="D102" s="82"/>
      <c r="E102" s="87"/>
      <c r="F102" s="82"/>
      <c r="G102" s="88"/>
      <c r="H102" s="85"/>
      <c r="I102" s="88"/>
      <c r="J102" s="88"/>
      <c r="K102" s="88"/>
      <c r="L102" s="82"/>
      <c r="M102" s="7"/>
      <c r="N102" s="14"/>
      <c r="O102" s="15"/>
      <c r="P102" s="16"/>
      <c r="Q102" s="14"/>
      <c r="R102" s="14"/>
      <c r="S102" s="14"/>
      <c r="T102" s="14"/>
      <c r="U102" s="14"/>
      <c r="V102" s="14"/>
      <c r="W102" s="14"/>
      <c r="X102" s="14"/>
      <c r="Y102" s="14"/>
      <c r="Z102" s="14"/>
    </row>
    <row r="103" spans="1:26" ht="39.75" customHeight="1">
      <c r="A103" s="7"/>
      <c r="B103" s="82"/>
      <c r="C103" s="82"/>
      <c r="D103" s="82"/>
      <c r="E103" s="87"/>
      <c r="F103" s="82"/>
      <c r="G103" s="88"/>
      <c r="H103" s="85"/>
      <c r="I103" s="88"/>
      <c r="J103" s="88"/>
      <c r="K103" s="88"/>
      <c r="L103" s="82"/>
      <c r="M103" s="7"/>
      <c r="N103" s="14"/>
      <c r="O103" s="15"/>
      <c r="P103" s="16"/>
      <c r="Q103" s="14"/>
      <c r="R103" s="14"/>
      <c r="S103" s="14"/>
      <c r="T103" s="14"/>
      <c r="U103" s="14"/>
      <c r="V103" s="14"/>
      <c r="W103" s="14"/>
      <c r="X103" s="14"/>
      <c r="Y103" s="14"/>
      <c r="Z103" s="14"/>
    </row>
    <row r="104" spans="1:26" ht="39.75" customHeight="1">
      <c r="A104" s="7"/>
      <c r="B104" s="82"/>
      <c r="C104" s="82"/>
      <c r="D104" s="82"/>
      <c r="E104" s="87"/>
      <c r="F104" s="82"/>
      <c r="G104" s="88"/>
      <c r="H104" s="85"/>
      <c r="I104" s="88"/>
      <c r="J104" s="88"/>
      <c r="K104" s="88"/>
      <c r="L104" s="82"/>
      <c r="M104" s="7"/>
      <c r="N104" s="14"/>
      <c r="O104" s="15"/>
      <c r="P104" s="16"/>
      <c r="Q104" s="14"/>
      <c r="R104" s="14"/>
      <c r="S104" s="14"/>
      <c r="T104" s="14"/>
      <c r="U104" s="14"/>
      <c r="V104" s="14"/>
      <c r="W104" s="14"/>
      <c r="X104" s="14"/>
      <c r="Y104" s="14"/>
      <c r="Z104" s="14"/>
    </row>
    <row r="105" spans="1:26" ht="39.75" customHeight="1">
      <c r="A105" s="7"/>
      <c r="B105" s="82"/>
      <c r="C105" s="82"/>
      <c r="D105" s="82"/>
      <c r="E105" s="87"/>
      <c r="F105" s="82"/>
      <c r="G105" s="88"/>
      <c r="H105" s="85"/>
      <c r="I105" s="88"/>
      <c r="J105" s="88"/>
      <c r="K105" s="88"/>
      <c r="L105" s="82"/>
      <c r="M105" s="7"/>
      <c r="N105" s="14"/>
      <c r="O105" s="15"/>
      <c r="P105" s="16"/>
      <c r="Q105" s="14"/>
      <c r="R105" s="14"/>
      <c r="S105" s="14"/>
      <c r="T105" s="14"/>
      <c r="U105" s="14"/>
      <c r="V105" s="14"/>
      <c r="W105" s="14"/>
      <c r="X105" s="14"/>
      <c r="Y105" s="14"/>
      <c r="Z105" s="14"/>
    </row>
    <row r="106" spans="1:26" ht="39.75" customHeight="1">
      <c r="A106" s="7"/>
      <c r="B106" s="82"/>
      <c r="C106" s="82"/>
      <c r="D106" s="82"/>
      <c r="E106" s="87"/>
      <c r="F106" s="82"/>
      <c r="G106" s="88"/>
      <c r="H106" s="85"/>
      <c r="I106" s="88"/>
      <c r="J106" s="88"/>
      <c r="K106" s="88"/>
      <c r="L106" s="82"/>
      <c r="M106" s="7"/>
      <c r="N106" s="14"/>
      <c r="O106" s="15"/>
      <c r="P106" s="16"/>
      <c r="Q106" s="14"/>
      <c r="R106" s="14"/>
      <c r="S106" s="14"/>
      <c r="T106" s="14"/>
      <c r="U106" s="14"/>
      <c r="V106" s="14"/>
      <c r="W106" s="14"/>
      <c r="X106" s="14"/>
      <c r="Y106" s="14"/>
      <c r="Z106" s="14"/>
    </row>
    <row r="107" spans="1:26" ht="39.75" customHeight="1">
      <c r="A107" s="7"/>
      <c r="B107" s="82"/>
      <c r="C107" s="82"/>
      <c r="D107" s="82"/>
      <c r="E107" s="87"/>
      <c r="F107" s="82"/>
      <c r="G107" s="88"/>
      <c r="H107" s="85"/>
      <c r="I107" s="88"/>
      <c r="J107" s="88"/>
      <c r="K107" s="88"/>
      <c r="L107" s="82"/>
      <c r="M107" s="7"/>
      <c r="N107" s="14"/>
      <c r="O107" s="15"/>
      <c r="P107" s="16"/>
      <c r="Q107" s="14"/>
      <c r="R107" s="14"/>
      <c r="S107" s="14"/>
      <c r="T107" s="14"/>
      <c r="U107" s="14"/>
      <c r="V107" s="14"/>
      <c r="W107" s="14"/>
      <c r="X107" s="14"/>
      <c r="Y107" s="14"/>
      <c r="Z107" s="14"/>
    </row>
    <row r="108" spans="1:26" ht="39.75" customHeight="1">
      <c r="A108" s="7"/>
      <c r="B108" s="82"/>
      <c r="C108" s="82"/>
      <c r="D108" s="82"/>
      <c r="E108" s="87"/>
      <c r="F108" s="82"/>
      <c r="G108" s="88"/>
      <c r="H108" s="85"/>
      <c r="I108" s="88"/>
      <c r="J108" s="88"/>
      <c r="K108" s="88"/>
      <c r="L108" s="82"/>
      <c r="M108" s="7"/>
      <c r="N108" s="14"/>
      <c r="O108" s="15"/>
      <c r="P108" s="16"/>
      <c r="Q108" s="14"/>
      <c r="R108" s="14"/>
      <c r="S108" s="14"/>
      <c r="T108" s="14"/>
      <c r="U108" s="14"/>
      <c r="V108" s="14"/>
      <c r="W108" s="14"/>
      <c r="X108" s="14"/>
      <c r="Y108" s="14"/>
      <c r="Z108" s="14"/>
    </row>
    <row r="109" spans="1:26" ht="39.75" customHeight="1">
      <c r="A109" s="7"/>
      <c r="B109" s="82"/>
      <c r="C109" s="82"/>
      <c r="D109" s="82"/>
      <c r="E109" s="87"/>
      <c r="F109" s="82"/>
      <c r="G109" s="88"/>
      <c r="H109" s="85"/>
      <c r="I109" s="88"/>
      <c r="J109" s="88"/>
      <c r="K109" s="88"/>
      <c r="L109" s="82"/>
      <c r="M109" s="7"/>
      <c r="N109" s="14"/>
      <c r="O109" s="15"/>
      <c r="P109" s="16"/>
      <c r="Q109" s="14"/>
      <c r="R109" s="14"/>
      <c r="S109" s="14"/>
      <c r="T109" s="14"/>
      <c r="U109" s="14"/>
      <c r="V109" s="14"/>
      <c r="W109" s="14"/>
      <c r="X109" s="14"/>
      <c r="Y109" s="14"/>
      <c r="Z109" s="14"/>
    </row>
    <row r="110" spans="1:26" ht="39.75" customHeight="1">
      <c r="A110" s="7"/>
      <c r="B110" s="82"/>
      <c r="C110" s="82"/>
      <c r="D110" s="82"/>
      <c r="E110" s="87"/>
      <c r="F110" s="82"/>
      <c r="G110" s="88"/>
      <c r="H110" s="85"/>
      <c r="I110" s="88"/>
      <c r="J110" s="88"/>
      <c r="K110" s="88"/>
      <c r="L110" s="82"/>
      <c r="M110" s="7"/>
      <c r="N110" s="14"/>
      <c r="O110" s="15"/>
      <c r="P110" s="16"/>
      <c r="Q110" s="14"/>
      <c r="R110" s="14"/>
      <c r="S110" s="14"/>
      <c r="T110" s="14"/>
      <c r="U110" s="14"/>
      <c r="V110" s="14"/>
      <c r="W110" s="14"/>
      <c r="X110" s="14"/>
      <c r="Y110" s="14"/>
      <c r="Z110" s="14"/>
    </row>
    <row r="111" spans="1:26" ht="39.75" customHeight="1">
      <c r="A111" s="7"/>
      <c r="B111" s="82"/>
      <c r="C111" s="82"/>
      <c r="D111" s="82"/>
      <c r="E111" s="87"/>
      <c r="F111" s="82"/>
      <c r="G111" s="88"/>
      <c r="H111" s="85"/>
      <c r="I111" s="88"/>
      <c r="J111" s="88"/>
      <c r="K111" s="88"/>
      <c r="L111" s="82"/>
      <c r="M111" s="7"/>
      <c r="N111" s="14"/>
      <c r="O111" s="15"/>
      <c r="P111" s="16"/>
      <c r="Q111" s="14"/>
      <c r="R111" s="14"/>
      <c r="S111" s="14"/>
      <c r="T111" s="14"/>
      <c r="U111" s="14"/>
      <c r="V111" s="14"/>
      <c r="W111" s="14"/>
      <c r="X111" s="14"/>
      <c r="Y111" s="14"/>
      <c r="Z111" s="14"/>
    </row>
    <row r="112" spans="1:26" ht="39.75" customHeight="1">
      <c r="A112" s="7"/>
      <c r="B112" s="82"/>
      <c r="C112" s="82"/>
      <c r="D112" s="82"/>
      <c r="E112" s="87"/>
      <c r="F112" s="82"/>
      <c r="G112" s="88"/>
      <c r="H112" s="85"/>
      <c r="I112" s="88"/>
      <c r="J112" s="88"/>
      <c r="K112" s="88"/>
      <c r="L112" s="82"/>
      <c r="M112" s="7"/>
      <c r="N112" s="14"/>
      <c r="O112" s="15"/>
      <c r="P112" s="16"/>
      <c r="Q112" s="14"/>
      <c r="R112" s="14"/>
      <c r="S112" s="14"/>
      <c r="T112" s="14"/>
      <c r="U112" s="14"/>
      <c r="V112" s="14"/>
      <c r="W112" s="14"/>
      <c r="X112" s="14"/>
      <c r="Y112" s="14"/>
      <c r="Z112" s="14"/>
    </row>
    <row r="113" spans="1:26" ht="39.75" customHeight="1">
      <c r="A113" s="7"/>
      <c r="B113" s="82"/>
      <c r="C113" s="82"/>
      <c r="D113" s="82"/>
      <c r="E113" s="87"/>
      <c r="F113" s="82"/>
      <c r="G113" s="88"/>
      <c r="H113" s="85"/>
      <c r="I113" s="88"/>
      <c r="J113" s="88"/>
      <c r="K113" s="88"/>
      <c r="L113" s="82"/>
      <c r="M113" s="7"/>
      <c r="N113" s="14"/>
      <c r="O113" s="15"/>
      <c r="P113" s="16"/>
      <c r="Q113" s="14"/>
      <c r="R113" s="14"/>
      <c r="S113" s="14"/>
      <c r="T113" s="14"/>
      <c r="U113" s="14"/>
      <c r="V113" s="14"/>
      <c r="W113" s="14"/>
      <c r="X113" s="14"/>
      <c r="Y113" s="14"/>
      <c r="Z113" s="14"/>
    </row>
    <row r="114" spans="1:26" ht="39.75" customHeight="1">
      <c r="A114" s="7"/>
      <c r="B114" s="82"/>
      <c r="C114" s="82"/>
      <c r="D114" s="82"/>
      <c r="E114" s="87"/>
      <c r="F114" s="82"/>
      <c r="G114" s="88"/>
      <c r="H114" s="85"/>
      <c r="I114" s="88"/>
      <c r="J114" s="88"/>
      <c r="K114" s="88"/>
      <c r="L114" s="82"/>
      <c r="M114" s="7"/>
      <c r="N114" s="14"/>
      <c r="O114" s="15"/>
      <c r="P114" s="16"/>
      <c r="Q114" s="14"/>
      <c r="R114" s="14"/>
      <c r="S114" s="14"/>
      <c r="T114" s="14"/>
      <c r="U114" s="14"/>
      <c r="V114" s="14"/>
      <c r="W114" s="14"/>
      <c r="X114" s="14"/>
      <c r="Y114" s="14"/>
      <c r="Z114" s="14"/>
    </row>
    <row r="115" spans="1:26" ht="39.75" customHeight="1">
      <c r="A115" s="7"/>
      <c r="B115" s="82"/>
      <c r="C115" s="82"/>
      <c r="D115" s="82"/>
      <c r="E115" s="87"/>
      <c r="F115" s="82"/>
      <c r="G115" s="88"/>
      <c r="H115" s="85"/>
      <c r="I115" s="88"/>
      <c r="J115" s="88"/>
      <c r="K115" s="88"/>
      <c r="L115" s="82"/>
      <c r="M115" s="7"/>
      <c r="N115" s="14"/>
      <c r="O115" s="15"/>
      <c r="P115" s="16"/>
      <c r="Q115" s="14"/>
      <c r="R115" s="14"/>
      <c r="S115" s="14"/>
      <c r="T115" s="14"/>
      <c r="U115" s="14"/>
      <c r="V115" s="14"/>
      <c r="W115" s="14"/>
      <c r="X115" s="14"/>
      <c r="Y115" s="14"/>
      <c r="Z115" s="14"/>
    </row>
    <row r="116" spans="1:26" ht="39.75" customHeight="1">
      <c r="A116" s="7"/>
      <c r="B116" s="82"/>
      <c r="C116" s="82"/>
      <c r="D116" s="82"/>
      <c r="E116" s="87"/>
      <c r="F116" s="82"/>
      <c r="G116" s="88"/>
      <c r="H116" s="85"/>
      <c r="I116" s="88"/>
      <c r="J116" s="88"/>
      <c r="K116" s="88"/>
      <c r="L116" s="82"/>
      <c r="M116" s="7"/>
      <c r="N116" s="14"/>
      <c r="O116" s="15"/>
      <c r="P116" s="16"/>
      <c r="Q116" s="14"/>
      <c r="R116" s="14"/>
      <c r="S116" s="14"/>
      <c r="T116" s="14"/>
      <c r="U116" s="14"/>
      <c r="V116" s="14"/>
      <c r="W116" s="14"/>
      <c r="X116" s="14"/>
      <c r="Y116" s="14"/>
      <c r="Z116" s="14"/>
    </row>
    <row r="117" spans="1:26" ht="39.75" customHeight="1">
      <c r="A117" s="7"/>
      <c r="B117" s="82"/>
      <c r="C117" s="82"/>
      <c r="D117" s="82"/>
      <c r="E117" s="87"/>
      <c r="F117" s="82"/>
      <c r="G117" s="88"/>
      <c r="H117" s="85"/>
      <c r="I117" s="88"/>
      <c r="J117" s="88"/>
      <c r="K117" s="88"/>
      <c r="L117" s="82"/>
      <c r="M117" s="7"/>
      <c r="N117" s="14"/>
      <c r="O117" s="15"/>
      <c r="P117" s="16"/>
      <c r="Q117" s="14"/>
      <c r="R117" s="14"/>
      <c r="S117" s="14"/>
      <c r="T117" s="14"/>
      <c r="U117" s="14"/>
      <c r="V117" s="14"/>
      <c r="W117" s="14"/>
      <c r="X117" s="14"/>
      <c r="Y117" s="14"/>
      <c r="Z117" s="14"/>
    </row>
    <row r="118" spans="1:26" ht="39.75" customHeight="1">
      <c r="A118" s="7"/>
      <c r="B118" s="82"/>
      <c r="C118" s="82"/>
      <c r="D118" s="82"/>
      <c r="E118" s="87"/>
      <c r="F118" s="82"/>
      <c r="G118" s="88"/>
      <c r="H118" s="85"/>
      <c r="I118" s="88"/>
      <c r="J118" s="88"/>
      <c r="K118" s="88"/>
      <c r="L118" s="82"/>
      <c r="M118" s="7"/>
      <c r="N118" s="14"/>
      <c r="O118" s="15"/>
      <c r="P118" s="16"/>
      <c r="Q118" s="14"/>
      <c r="R118" s="14"/>
      <c r="S118" s="14"/>
      <c r="T118" s="14"/>
      <c r="U118" s="14"/>
      <c r="V118" s="14"/>
      <c r="W118" s="14"/>
      <c r="X118" s="14"/>
      <c r="Y118" s="14"/>
      <c r="Z118" s="14"/>
    </row>
    <row r="119" spans="1:26" ht="39.75" customHeight="1">
      <c r="A119" s="7"/>
      <c r="B119" s="82"/>
      <c r="C119" s="82"/>
      <c r="D119" s="82"/>
      <c r="E119" s="87"/>
      <c r="F119" s="82"/>
      <c r="G119" s="88"/>
      <c r="H119" s="85"/>
      <c r="I119" s="88"/>
      <c r="J119" s="88"/>
      <c r="K119" s="88"/>
      <c r="L119" s="82"/>
      <c r="M119" s="7"/>
      <c r="N119" s="14"/>
      <c r="O119" s="15"/>
      <c r="P119" s="16"/>
      <c r="Q119" s="14"/>
      <c r="R119" s="14"/>
      <c r="S119" s="14"/>
      <c r="T119" s="14"/>
      <c r="U119" s="14"/>
      <c r="V119" s="14"/>
      <c r="W119" s="14"/>
      <c r="X119" s="14"/>
      <c r="Y119" s="14"/>
      <c r="Z119" s="14"/>
    </row>
    <row r="120" spans="1:26" ht="39.75" customHeight="1">
      <c r="A120" s="7"/>
      <c r="B120" s="82"/>
      <c r="C120" s="82"/>
      <c r="D120" s="82"/>
      <c r="E120" s="87"/>
      <c r="F120" s="82"/>
      <c r="G120" s="88"/>
      <c r="H120" s="85"/>
      <c r="I120" s="88"/>
      <c r="J120" s="88"/>
      <c r="K120" s="88"/>
      <c r="L120" s="82"/>
      <c r="M120" s="7"/>
      <c r="N120" s="14"/>
      <c r="O120" s="15"/>
      <c r="P120" s="16"/>
      <c r="Q120" s="14"/>
      <c r="R120" s="14"/>
      <c r="S120" s="14"/>
      <c r="T120" s="14"/>
      <c r="U120" s="14"/>
      <c r="V120" s="14"/>
      <c r="W120" s="14"/>
      <c r="X120" s="14"/>
      <c r="Y120" s="14"/>
      <c r="Z120" s="14"/>
    </row>
    <row r="121" spans="1:26" ht="39.75" customHeight="1">
      <c r="A121" s="7"/>
      <c r="B121" s="82"/>
      <c r="C121" s="82"/>
      <c r="D121" s="82"/>
      <c r="E121" s="87"/>
      <c r="F121" s="82"/>
      <c r="G121" s="88"/>
      <c r="H121" s="85"/>
      <c r="I121" s="88"/>
      <c r="J121" s="88"/>
      <c r="K121" s="88"/>
      <c r="L121" s="82"/>
      <c r="M121" s="7"/>
      <c r="N121" s="14"/>
      <c r="O121" s="15"/>
      <c r="P121" s="16"/>
      <c r="Q121" s="14"/>
      <c r="R121" s="14"/>
      <c r="S121" s="14"/>
      <c r="T121" s="14"/>
      <c r="U121" s="14"/>
      <c r="V121" s="14"/>
      <c r="W121" s="14"/>
      <c r="X121" s="14"/>
      <c r="Y121" s="14"/>
      <c r="Z121" s="14"/>
    </row>
    <row r="122" spans="1:26" ht="39.75" customHeight="1">
      <c r="A122" s="7"/>
      <c r="B122" s="82"/>
      <c r="C122" s="82"/>
      <c r="D122" s="82"/>
      <c r="E122" s="87"/>
      <c r="F122" s="82"/>
      <c r="G122" s="88"/>
      <c r="H122" s="85"/>
      <c r="I122" s="88"/>
      <c r="J122" s="88"/>
      <c r="K122" s="88"/>
      <c r="L122" s="82"/>
      <c r="M122" s="7"/>
      <c r="N122" s="14"/>
      <c r="O122" s="15"/>
      <c r="P122" s="16"/>
      <c r="Q122" s="14"/>
      <c r="R122" s="14"/>
      <c r="S122" s="14"/>
      <c r="T122" s="14"/>
      <c r="U122" s="14"/>
      <c r="V122" s="14"/>
      <c r="W122" s="14"/>
      <c r="X122" s="14"/>
      <c r="Y122" s="14"/>
      <c r="Z122" s="14"/>
    </row>
    <row r="123" spans="1:26" ht="39.75" customHeight="1">
      <c r="A123" s="7"/>
      <c r="B123" s="82"/>
      <c r="C123" s="82"/>
      <c r="D123" s="82"/>
      <c r="E123" s="87"/>
      <c r="F123" s="82"/>
      <c r="G123" s="88"/>
      <c r="H123" s="85"/>
      <c r="I123" s="88"/>
      <c r="J123" s="88"/>
      <c r="K123" s="88"/>
      <c r="L123" s="82"/>
      <c r="M123" s="7"/>
      <c r="N123" s="14"/>
      <c r="O123" s="15"/>
      <c r="P123" s="16"/>
      <c r="Q123" s="14"/>
      <c r="R123" s="14"/>
      <c r="S123" s="14"/>
      <c r="T123" s="14"/>
      <c r="U123" s="14"/>
      <c r="V123" s="14"/>
      <c r="W123" s="14"/>
      <c r="X123" s="14"/>
      <c r="Y123" s="14"/>
      <c r="Z123" s="14"/>
    </row>
    <row r="124" spans="1:26" ht="39.75" customHeight="1">
      <c r="A124" s="7"/>
      <c r="B124" s="82"/>
      <c r="C124" s="82"/>
      <c r="D124" s="82"/>
      <c r="E124" s="87"/>
      <c r="F124" s="82"/>
      <c r="G124" s="88"/>
      <c r="H124" s="85"/>
      <c r="I124" s="88"/>
      <c r="J124" s="88"/>
      <c r="K124" s="88"/>
      <c r="L124" s="82"/>
      <c r="M124" s="7"/>
      <c r="N124" s="14"/>
      <c r="O124" s="15"/>
      <c r="P124" s="16"/>
      <c r="Q124" s="14"/>
      <c r="R124" s="14"/>
      <c r="S124" s="14"/>
      <c r="T124" s="14"/>
      <c r="U124" s="14"/>
      <c r="V124" s="14"/>
      <c r="W124" s="14"/>
      <c r="X124" s="14"/>
      <c r="Y124" s="14"/>
      <c r="Z124" s="14"/>
    </row>
    <row r="125" spans="1:26" ht="39.75" customHeight="1">
      <c r="A125" s="7"/>
      <c r="B125" s="82"/>
      <c r="C125" s="82"/>
      <c r="D125" s="82"/>
      <c r="E125" s="87"/>
      <c r="F125" s="82"/>
      <c r="G125" s="88"/>
      <c r="H125" s="85"/>
      <c r="I125" s="88"/>
      <c r="J125" s="88"/>
      <c r="K125" s="88"/>
      <c r="L125" s="82"/>
      <c r="M125" s="7"/>
      <c r="N125" s="14"/>
      <c r="O125" s="15"/>
      <c r="P125" s="16"/>
      <c r="Q125" s="14"/>
      <c r="R125" s="14"/>
      <c r="S125" s="14"/>
      <c r="T125" s="14"/>
      <c r="U125" s="14"/>
      <c r="V125" s="14"/>
      <c r="W125" s="14"/>
      <c r="X125" s="14"/>
      <c r="Y125" s="14"/>
      <c r="Z125" s="14"/>
    </row>
    <row r="126" spans="1:26" ht="39.75" customHeight="1">
      <c r="A126" s="7"/>
      <c r="B126" s="82"/>
      <c r="C126" s="82"/>
      <c r="D126" s="82"/>
      <c r="E126" s="87"/>
      <c r="F126" s="82"/>
      <c r="G126" s="88"/>
      <c r="H126" s="85"/>
      <c r="I126" s="88"/>
      <c r="J126" s="88"/>
      <c r="K126" s="88"/>
      <c r="L126" s="82"/>
      <c r="M126" s="7"/>
      <c r="N126" s="14"/>
      <c r="O126" s="15"/>
      <c r="P126" s="16"/>
      <c r="Q126" s="14"/>
      <c r="R126" s="14"/>
      <c r="S126" s="14"/>
      <c r="T126" s="14"/>
      <c r="U126" s="14"/>
      <c r="V126" s="14"/>
      <c r="W126" s="14"/>
      <c r="X126" s="14"/>
      <c r="Y126" s="14"/>
      <c r="Z126" s="14"/>
    </row>
    <row r="127" spans="1:26" ht="39.75" customHeight="1">
      <c r="A127" s="7"/>
      <c r="B127" s="82"/>
      <c r="C127" s="82"/>
      <c r="D127" s="82"/>
      <c r="E127" s="87"/>
      <c r="F127" s="82"/>
      <c r="G127" s="88"/>
      <c r="H127" s="85"/>
      <c r="I127" s="88"/>
      <c r="J127" s="88"/>
      <c r="K127" s="88"/>
      <c r="L127" s="82"/>
      <c r="M127" s="7"/>
      <c r="N127" s="14"/>
      <c r="O127" s="15"/>
      <c r="P127" s="16"/>
      <c r="Q127" s="14"/>
      <c r="R127" s="14"/>
      <c r="S127" s="14"/>
      <c r="T127" s="14"/>
      <c r="U127" s="14"/>
      <c r="V127" s="14"/>
      <c r="W127" s="14"/>
      <c r="X127" s="14"/>
      <c r="Y127" s="14"/>
      <c r="Z127" s="14"/>
    </row>
    <row r="128" spans="1:26" ht="39.75" customHeight="1">
      <c r="A128" s="7"/>
      <c r="B128" s="82"/>
      <c r="C128" s="82"/>
      <c r="D128" s="82"/>
      <c r="E128" s="87"/>
      <c r="F128" s="82"/>
      <c r="G128" s="88"/>
      <c r="H128" s="85"/>
      <c r="I128" s="88"/>
      <c r="J128" s="88"/>
      <c r="K128" s="88"/>
      <c r="L128" s="82"/>
      <c r="M128" s="7"/>
      <c r="N128" s="14"/>
      <c r="O128" s="15"/>
      <c r="P128" s="16"/>
      <c r="Q128" s="14"/>
      <c r="R128" s="14"/>
      <c r="S128" s="14"/>
      <c r="T128" s="14"/>
      <c r="U128" s="14"/>
      <c r="V128" s="14"/>
      <c r="W128" s="14"/>
      <c r="X128" s="14"/>
      <c r="Y128" s="14"/>
      <c r="Z128" s="14"/>
    </row>
    <row r="129" spans="1:26" ht="39.75" customHeight="1">
      <c r="A129" s="7"/>
      <c r="B129" s="82"/>
      <c r="C129" s="82"/>
      <c r="D129" s="82"/>
      <c r="E129" s="87"/>
      <c r="F129" s="82"/>
      <c r="G129" s="88"/>
      <c r="H129" s="85"/>
      <c r="I129" s="88"/>
      <c r="J129" s="88"/>
      <c r="K129" s="88"/>
      <c r="L129" s="82"/>
      <c r="M129" s="7"/>
      <c r="N129" s="14"/>
      <c r="O129" s="15"/>
      <c r="P129" s="16"/>
      <c r="Q129" s="14"/>
      <c r="R129" s="14"/>
      <c r="S129" s="14"/>
      <c r="T129" s="14"/>
      <c r="U129" s="14"/>
      <c r="V129" s="14"/>
      <c r="W129" s="14"/>
      <c r="X129" s="14"/>
      <c r="Y129" s="14"/>
      <c r="Z129" s="14"/>
    </row>
    <row r="130" spans="1:26" ht="39.75" customHeight="1">
      <c r="A130" s="7"/>
      <c r="B130" s="82"/>
      <c r="C130" s="82"/>
      <c r="D130" s="82"/>
      <c r="E130" s="87"/>
      <c r="F130" s="82"/>
      <c r="G130" s="88"/>
      <c r="H130" s="85"/>
      <c r="I130" s="88"/>
      <c r="J130" s="88"/>
      <c r="K130" s="88"/>
      <c r="L130" s="82"/>
      <c r="M130" s="7"/>
      <c r="N130" s="14"/>
      <c r="O130" s="15"/>
      <c r="P130" s="16"/>
      <c r="Q130" s="14"/>
      <c r="R130" s="14"/>
      <c r="S130" s="14"/>
      <c r="T130" s="14"/>
      <c r="U130" s="14"/>
      <c r="V130" s="14"/>
      <c r="W130" s="14"/>
      <c r="X130" s="14"/>
      <c r="Y130" s="14"/>
      <c r="Z130" s="14"/>
    </row>
    <row r="131" spans="1:26" ht="39.75" customHeight="1">
      <c r="A131" s="7"/>
      <c r="B131" s="82"/>
      <c r="C131" s="82"/>
      <c r="D131" s="82"/>
      <c r="E131" s="87"/>
      <c r="F131" s="82"/>
      <c r="G131" s="88"/>
      <c r="H131" s="85"/>
      <c r="I131" s="88"/>
      <c r="J131" s="88"/>
      <c r="K131" s="88"/>
      <c r="L131" s="82"/>
      <c r="M131" s="7"/>
      <c r="N131" s="14"/>
      <c r="O131" s="15"/>
      <c r="P131" s="16"/>
      <c r="Q131" s="14"/>
      <c r="R131" s="14"/>
      <c r="S131" s="14"/>
      <c r="T131" s="14"/>
      <c r="U131" s="14"/>
      <c r="V131" s="14"/>
      <c r="W131" s="14"/>
      <c r="X131" s="14"/>
      <c r="Y131" s="14"/>
      <c r="Z131" s="14"/>
    </row>
    <row r="132" spans="1:26" ht="39.75" customHeight="1">
      <c r="A132" s="7"/>
      <c r="B132" s="82"/>
      <c r="C132" s="82"/>
      <c r="D132" s="82"/>
      <c r="E132" s="87"/>
      <c r="F132" s="82"/>
      <c r="G132" s="88"/>
      <c r="H132" s="85"/>
      <c r="I132" s="88"/>
      <c r="J132" s="88"/>
      <c r="K132" s="88"/>
      <c r="L132" s="82"/>
      <c r="M132" s="7"/>
      <c r="N132" s="14"/>
      <c r="O132" s="15"/>
      <c r="P132" s="16"/>
      <c r="Q132" s="14"/>
      <c r="R132" s="14"/>
      <c r="S132" s="14"/>
      <c r="T132" s="14"/>
      <c r="U132" s="14"/>
      <c r="V132" s="14"/>
      <c r="W132" s="14"/>
      <c r="X132" s="14"/>
      <c r="Y132" s="14"/>
      <c r="Z132" s="14"/>
    </row>
    <row r="133" spans="1:26" ht="39.75" customHeight="1">
      <c r="A133" s="7"/>
      <c r="B133" s="82"/>
      <c r="C133" s="82"/>
      <c r="D133" s="82"/>
      <c r="E133" s="87"/>
      <c r="F133" s="82"/>
      <c r="G133" s="88"/>
      <c r="H133" s="85"/>
      <c r="I133" s="88"/>
      <c r="J133" s="88"/>
      <c r="K133" s="88"/>
      <c r="L133" s="82"/>
      <c r="M133" s="7"/>
      <c r="N133" s="14"/>
      <c r="O133" s="15"/>
      <c r="P133" s="16"/>
      <c r="Q133" s="14"/>
      <c r="R133" s="14"/>
      <c r="S133" s="14"/>
      <c r="T133" s="14"/>
      <c r="U133" s="14"/>
      <c r="V133" s="14"/>
      <c r="W133" s="14"/>
      <c r="X133" s="14"/>
      <c r="Y133" s="14"/>
      <c r="Z133" s="14"/>
    </row>
    <row r="134" spans="1:26" ht="39.75" customHeight="1">
      <c r="A134" s="7"/>
      <c r="B134" s="82"/>
      <c r="C134" s="82"/>
      <c r="D134" s="82"/>
      <c r="E134" s="87"/>
      <c r="F134" s="82"/>
      <c r="G134" s="88"/>
      <c r="H134" s="85"/>
      <c r="I134" s="88"/>
      <c r="J134" s="88"/>
      <c r="K134" s="88"/>
      <c r="L134" s="82"/>
      <c r="M134" s="7"/>
      <c r="N134" s="14"/>
      <c r="O134" s="15"/>
      <c r="P134" s="16"/>
      <c r="Q134" s="14"/>
      <c r="R134" s="14"/>
      <c r="S134" s="14"/>
      <c r="T134" s="14"/>
      <c r="U134" s="14"/>
      <c r="V134" s="14"/>
      <c r="W134" s="14"/>
      <c r="X134" s="14"/>
      <c r="Y134" s="14"/>
      <c r="Z134" s="14"/>
    </row>
    <row r="135" spans="1:26" ht="39.75" customHeight="1">
      <c r="A135" s="7"/>
      <c r="B135" s="82"/>
      <c r="C135" s="82"/>
      <c r="D135" s="82"/>
      <c r="E135" s="87"/>
      <c r="F135" s="82"/>
      <c r="G135" s="88"/>
      <c r="H135" s="85"/>
      <c r="I135" s="88"/>
      <c r="J135" s="88"/>
      <c r="K135" s="88"/>
      <c r="L135" s="82"/>
      <c r="M135" s="7"/>
      <c r="N135" s="14"/>
      <c r="O135" s="15"/>
      <c r="P135" s="16"/>
      <c r="Q135" s="14"/>
      <c r="R135" s="14"/>
      <c r="S135" s="14"/>
      <c r="T135" s="14"/>
      <c r="U135" s="14"/>
      <c r="V135" s="14"/>
      <c r="W135" s="14"/>
      <c r="X135" s="14"/>
      <c r="Y135" s="14"/>
      <c r="Z135" s="14"/>
    </row>
    <row r="136" spans="1:26" ht="39.75" customHeight="1">
      <c r="A136" s="7"/>
      <c r="B136" s="82"/>
      <c r="C136" s="82"/>
      <c r="D136" s="82"/>
      <c r="E136" s="87"/>
      <c r="F136" s="82"/>
      <c r="G136" s="88"/>
      <c r="H136" s="85"/>
      <c r="I136" s="88"/>
      <c r="J136" s="88"/>
      <c r="K136" s="88"/>
      <c r="L136" s="82"/>
      <c r="M136" s="7"/>
      <c r="N136" s="14"/>
      <c r="O136" s="15"/>
      <c r="P136" s="16"/>
      <c r="Q136" s="14"/>
      <c r="R136" s="14"/>
      <c r="S136" s="14"/>
      <c r="T136" s="14"/>
      <c r="U136" s="14"/>
      <c r="V136" s="14"/>
      <c r="W136" s="14"/>
      <c r="X136" s="14"/>
      <c r="Y136" s="14"/>
      <c r="Z136" s="14"/>
    </row>
    <row r="137" spans="1:26" ht="39.75" customHeight="1">
      <c r="A137" s="7"/>
      <c r="B137" s="82"/>
      <c r="C137" s="82"/>
      <c r="D137" s="82"/>
      <c r="E137" s="87"/>
      <c r="F137" s="82"/>
      <c r="G137" s="88"/>
      <c r="H137" s="85"/>
      <c r="I137" s="88"/>
      <c r="J137" s="88"/>
      <c r="K137" s="88"/>
      <c r="L137" s="82"/>
      <c r="M137" s="7"/>
      <c r="N137" s="14"/>
      <c r="O137" s="15"/>
      <c r="P137" s="16"/>
      <c r="Q137" s="14"/>
      <c r="R137" s="14"/>
      <c r="S137" s="14"/>
      <c r="T137" s="14"/>
      <c r="U137" s="14"/>
      <c r="V137" s="14"/>
      <c r="W137" s="14"/>
      <c r="X137" s="14"/>
      <c r="Y137" s="14"/>
      <c r="Z137" s="14"/>
    </row>
    <row r="138" spans="1:26" ht="39.75" customHeight="1">
      <c r="A138" s="7"/>
      <c r="B138" s="82"/>
      <c r="C138" s="82"/>
      <c r="D138" s="82"/>
      <c r="E138" s="87"/>
      <c r="F138" s="82"/>
      <c r="G138" s="88"/>
      <c r="H138" s="85"/>
      <c r="I138" s="88"/>
      <c r="J138" s="88"/>
      <c r="K138" s="88"/>
      <c r="L138" s="82"/>
      <c r="M138" s="7"/>
      <c r="N138" s="14"/>
      <c r="O138" s="15"/>
      <c r="P138" s="16"/>
      <c r="Q138" s="14"/>
      <c r="R138" s="14"/>
      <c r="S138" s="14"/>
      <c r="T138" s="14"/>
      <c r="U138" s="14"/>
      <c r="V138" s="14"/>
      <c r="W138" s="14"/>
      <c r="X138" s="14"/>
      <c r="Y138" s="14"/>
      <c r="Z138" s="14"/>
    </row>
    <row r="139" spans="1:26" ht="39.75" customHeight="1">
      <c r="A139" s="7"/>
      <c r="B139" s="82"/>
      <c r="C139" s="82"/>
      <c r="D139" s="82"/>
      <c r="E139" s="87"/>
      <c r="F139" s="82"/>
      <c r="G139" s="88"/>
      <c r="H139" s="85"/>
      <c r="I139" s="88"/>
      <c r="J139" s="88"/>
      <c r="K139" s="88"/>
      <c r="L139" s="82"/>
      <c r="M139" s="7"/>
      <c r="N139" s="14"/>
      <c r="O139" s="15"/>
      <c r="P139" s="16"/>
      <c r="Q139" s="14"/>
      <c r="R139" s="14"/>
      <c r="S139" s="14"/>
      <c r="T139" s="14"/>
      <c r="U139" s="14"/>
      <c r="V139" s="14"/>
      <c r="W139" s="14"/>
      <c r="X139" s="14"/>
      <c r="Y139" s="14"/>
      <c r="Z139" s="14"/>
    </row>
    <row r="140" spans="1:26" ht="39.75" customHeight="1">
      <c r="A140" s="7"/>
      <c r="B140" s="82"/>
      <c r="C140" s="82"/>
      <c r="D140" s="82"/>
      <c r="E140" s="87"/>
      <c r="F140" s="82"/>
      <c r="G140" s="88"/>
      <c r="H140" s="85"/>
      <c r="I140" s="88"/>
      <c r="J140" s="88"/>
      <c r="K140" s="88"/>
      <c r="L140" s="82"/>
      <c r="M140" s="7"/>
      <c r="N140" s="14"/>
      <c r="O140" s="15"/>
      <c r="P140" s="16"/>
      <c r="Q140" s="14"/>
      <c r="R140" s="14"/>
      <c r="S140" s="14"/>
      <c r="T140" s="14"/>
      <c r="U140" s="14"/>
      <c r="V140" s="14"/>
      <c r="W140" s="14"/>
      <c r="X140" s="14"/>
      <c r="Y140" s="14"/>
      <c r="Z140" s="14"/>
    </row>
    <row r="141" spans="1:26" ht="39.75" customHeight="1">
      <c r="A141" s="7"/>
      <c r="B141" s="82"/>
      <c r="C141" s="82"/>
      <c r="D141" s="82"/>
      <c r="E141" s="87"/>
      <c r="F141" s="82"/>
      <c r="G141" s="88"/>
      <c r="H141" s="85"/>
      <c r="I141" s="88"/>
      <c r="J141" s="88"/>
      <c r="K141" s="88"/>
      <c r="L141" s="82"/>
      <c r="M141" s="7"/>
      <c r="N141" s="14"/>
      <c r="O141" s="15"/>
      <c r="P141" s="16"/>
      <c r="Q141" s="14"/>
      <c r="R141" s="14"/>
      <c r="S141" s="14"/>
      <c r="T141" s="14"/>
      <c r="U141" s="14"/>
      <c r="V141" s="14"/>
      <c r="W141" s="14"/>
      <c r="X141" s="14"/>
      <c r="Y141" s="14"/>
      <c r="Z141" s="14"/>
    </row>
    <row r="142" spans="1:26" ht="39.75" customHeight="1">
      <c r="A142" s="7"/>
      <c r="B142" s="82"/>
      <c r="C142" s="82"/>
      <c r="D142" s="82"/>
      <c r="E142" s="87"/>
      <c r="F142" s="82"/>
      <c r="G142" s="88"/>
      <c r="H142" s="85"/>
      <c r="I142" s="88"/>
      <c r="J142" s="88"/>
      <c r="K142" s="88"/>
      <c r="L142" s="82"/>
      <c r="M142" s="7"/>
      <c r="N142" s="14"/>
      <c r="O142" s="15"/>
      <c r="P142" s="16"/>
      <c r="Q142" s="14"/>
      <c r="R142" s="14"/>
      <c r="S142" s="14"/>
      <c r="T142" s="14"/>
      <c r="U142" s="14"/>
      <c r="V142" s="14"/>
      <c r="W142" s="14"/>
      <c r="X142" s="14"/>
      <c r="Y142" s="14"/>
      <c r="Z142" s="14"/>
    </row>
    <row r="143" spans="1:26" ht="39.75" customHeight="1">
      <c r="A143" s="7"/>
      <c r="B143" s="82"/>
      <c r="C143" s="82"/>
      <c r="D143" s="82"/>
      <c r="E143" s="87"/>
      <c r="F143" s="82"/>
      <c r="G143" s="88"/>
      <c r="H143" s="85"/>
      <c r="I143" s="88"/>
      <c r="J143" s="88"/>
      <c r="K143" s="88"/>
      <c r="L143" s="82"/>
      <c r="M143" s="7"/>
      <c r="N143" s="14"/>
      <c r="O143" s="15"/>
      <c r="P143" s="16"/>
      <c r="Q143" s="14"/>
      <c r="R143" s="14"/>
      <c r="S143" s="14"/>
      <c r="T143" s="14"/>
      <c r="U143" s="14"/>
      <c r="V143" s="14"/>
      <c r="W143" s="14"/>
      <c r="X143" s="14"/>
      <c r="Y143" s="14"/>
      <c r="Z143" s="14"/>
    </row>
    <row r="144" spans="1:26" ht="39.75" customHeight="1">
      <c r="A144" s="7"/>
      <c r="B144" s="82"/>
      <c r="C144" s="82"/>
      <c r="D144" s="82"/>
      <c r="E144" s="87"/>
      <c r="F144" s="82"/>
      <c r="G144" s="88"/>
      <c r="H144" s="85"/>
      <c r="I144" s="88"/>
      <c r="J144" s="88"/>
      <c r="K144" s="88"/>
      <c r="L144" s="82"/>
      <c r="M144" s="7"/>
      <c r="N144" s="14"/>
      <c r="O144" s="15"/>
      <c r="P144" s="16"/>
      <c r="Q144" s="14"/>
      <c r="R144" s="14"/>
      <c r="S144" s="14"/>
      <c r="T144" s="14"/>
      <c r="U144" s="14"/>
      <c r="V144" s="14"/>
      <c r="W144" s="14"/>
      <c r="X144" s="14"/>
      <c r="Y144" s="14"/>
      <c r="Z144" s="14"/>
    </row>
    <row r="145" spans="1:26" ht="39.75" customHeight="1">
      <c r="A145" s="7"/>
      <c r="B145" s="82"/>
      <c r="C145" s="82"/>
      <c r="D145" s="82"/>
      <c r="E145" s="87"/>
      <c r="F145" s="82"/>
      <c r="G145" s="88"/>
      <c r="H145" s="85"/>
      <c r="I145" s="88"/>
      <c r="J145" s="88"/>
      <c r="K145" s="88"/>
      <c r="L145" s="82"/>
      <c r="M145" s="7"/>
      <c r="N145" s="14"/>
      <c r="O145" s="15"/>
      <c r="P145" s="16"/>
      <c r="Q145" s="14"/>
      <c r="R145" s="14"/>
      <c r="S145" s="14"/>
      <c r="T145" s="14"/>
      <c r="U145" s="14"/>
      <c r="V145" s="14"/>
      <c r="W145" s="14"/>
      <c r="X145" s="14"/>
      <c r="Y145" s="14"/>
      <c r="Z145" s="14"/>
    </row>
    <row r="146" spans="1:26" ht="39.75" customHeight="1">
      <c r="A146" s="7"/>
      <c r="B146" s="82"/>
      <c r="C146" s="82"/>
      <c r="D146" s="82"/>
      <c r="E146" s="87"/>
      <c r="F146" s="82"/>
      <c r="G146" s="88"/>
      <c r="H146" s="85"/>
      <c r="I146" s="88"/>
      <c r="J146" s="88"/>
      <c r="K146" s="88"/>
      <c r="L146" s="82"/>
      <c r="M146" s="7"/>
      <c r="N146" s="14"/>
      <c r="O146" s="15"/>
      <c r="P146" s="16"/>
      <c r="Q146" s="14"/>
      <c r="R146" s="14"/>
      <c r="S146" s="14"/>
      <c r="T146" s="14"/>
      <c r="U146" s="14"/>
      <c r="V146" s="14"/>
      <c r="W146" s="14"/>
      <c r="X146" s="14"/>
      <c r="Y146" s="14"/>
      <c r="Z146" s="14"/>
    </row>
    <row r="147" spans="1:26" ht="39.75" customHeight="1">
      <c r="A147" s="7"/>
      <c r="B147" s="82"/>
      <c r="C147" s="82"/>
      <c r="D147" s="82"/>
      <c r="E147" s="87"/>
      <c r="F147" s="82"/>
      <c r="G147" s="88"/>
      <c r="H147" s="85"/>
      <c r="I147" s="88"/>
      <c r="J147" s="88"/>
      <c r="K147" s="88"/>
      <c r="L147" s="82"/>
      <c r="M147" s="7"/>
      <c r="N147" s="14"/>
      <c r="O147" s="15"/>
      <c r="P147" s="16"/>
      <c r="Q147" s="14"/>
      <c r="R147" s="14"/>
      <c r="S147" s="14"/>
      <c r="T147" s="14"/>
      <c r="U147" s="14"/>
      <c r="V147" s="14"/>
      <c r="W147" s="14"/>
      <c r="X147" s="14"/>
      <c r="Y147" s="14"/>
      <c r="Z147" s="14"/>
    </row>
    <row r="148" spans="1:26" ht="39.75" customHeight="1">
      <c r="A148" s="7"/>
      <c r="B148" s="82"/>
      <c r="C148" s="82"/>
      <c r="D148" s="82"/>
      <c r="E148" s="87"/>
      <c r="F148" s="82"/>
      <c r="G148" s="88"/>
      <c r="H148" s="85"/>
      <c r="I148" s="88"/>
      <c r="J148" s="88"/>
      <c r="K148" s="88"/>
      <c r="L148" s="82"/>
      <c r="M148" s="7"/>
      <c r="N148" s="14"/>
      <c r="O148" s="15"/>
      <c r="P148" s="16"/>
      <c r="Q148" s="14"/>
      <c r="R148" s="14"/>
      <c r="S148" s="14"/>
      <c r="T148" s="14"/>
      <c r="U148" s="14"/>
      <c r="V148" s="14"/>
      <c r="W148" s="14"/>
      <c r="X148" s="14"/>
      <c r="Y148" s="14"/>
      <c r="Z148" s="14"/>
    </row>
    <row r="149" spans="1:26" ht="39.75" customHeight="1">
      <c r="A149" s="7"/>
      <c r="B149" s="82"/>
      <c r="C149" s="82"/>
      <c r="D149" s="82"/>
      <c r="E149" s="87"/>
      <c r="F149" s="82"/>
      <c r="G149" s="88"/>
      <c r="H149" s="85"/>
      <c r="I149" s="88"/>
      <c r="J149" s="88"/>
      <c r="K149" s="88"/>
      <c r="L149" s="82"/>
      <c r="M149" s="7"/>
      <c r="N149" s="14"/>
      <c r="O149" s="15"/>
      <c r="P149" s="16"/>
      <c r="Q149" s="14"/>
      <c r="R149" s="14"/>
      <c r="S149" s="14"/>
      <c r="T149" s="14"/>
      <c r="U149" s="14"/>
      <c r="V149" s="14"/>
      <c r="W149" s="14"/>
      <c r="X149" s="14"/>
      <c r="Y149" s="14"/>
      <c r="Z149" s="14"/>
    </row>
    <row r="150" spans="1:26" ht="39.75" customHeight="1">
      <c r="A150" s="7"/>
      <c r="B150" s="82"/>
      <c r="C150" s="82"/>
      <c r="D150" s="82"/>
      <c r="E150" s="87"/>
      <c r="F150" s="82"/>
      <c r="G150" s="88"/>
      <c r="H150" s="85"/>
      <c r="I150" s="88"/>
      <c r="J150" s="88"/>
      <c r="K150" s="88"/>
      <c r="L150" s="82"/>
      <c r="M150" s="7"/>
      <c r="N150" s="14"/>
      <c r="O150" s="15"/>
      <c r="P150" s="16"/>
      <c r="Q150" s="14"/>
      <c r="R150" s="14"/>
      <c r="S150" s="14"/>
      <c r="T150" s="14"/>
      <c r="U150" s="14"/>
      <c r="V150" s="14"/>
      <c r="W150" s="14"/>
      <c r="X150" s="14"/>
      <c r="Y150" s="14"/>
      <c r="Z150" s="14"/>
    </row>
    <row r="151" spans="1:26" ht="39.75" customHeight="1">
      <c r="A151" s="7"/>
      <c r="B151" s="82"/>
      <c r="C151" s="82"/>
      <c r="D151" s="82"/>
      <c r="E151" s="87"/>
      <c r="F151" s="82"/>
      <c r="G151" s="88"/>
      <c r="H151" s="85"/>
      <c r="I151" s="88"/>
      <c r="J151" s="88"/>
      <c r="K151" s="88"/>
      <c r="L151" s="82"/>
      <c r="M151" s="7"/>
      <c r="N151" s="14"/>
      <c r="O151" s="15"/>
      <c r="P151" s="16"/>
      <c r="Q151" s="14"/>
      <c r="R151" s="14"/>
      <c r="S151" s="14"/>
      <c r="T151" s="14"/>
      <c r="U151" s="14"/>
      <c r="V151" s="14"/>
      <c r="W151" s="14"/>
      <c r="X151" s="14"/>
      <c r="Y151" s="14"/>
      <c r="Z151" s="14"/>
    </row>
    <row r="152" spans="1:26" ht="39.75" customHeight="1">
      <c r="A152" s="7"/>
      <c r="B152" s="82"/>
      <c r="C152" s="82"/>
      <c r="D152" s="82"/>
      <c r="E152" s="87"/>
      <c r="F152" s="82"/>
      <c r="G152" s="88"/>
      <c r="H152" s="85"/>
      <c r="I152" s="88"/>
      <c r="J152" s="88"/>
      <c r="K152" s="88"/>
      <c r="L152" s="82"/>
      <c r="M152" s="7"/>
      <c r="N152" s="14"/>
      <c r="O152" s="15"/>
      <c r="P152" s="16"/>
      <c r="Q152" s="14"/>
      <c r="R152" s="14"/>
      <c r="S152" s="14"/>
      <c r="T152" s="14"/>
      <c r="U152" s="14"/>
      <c r="V152" s="14"/>
      <c r="W152" s="14"/>
      <c r="X152" s="14"/>
      <c r="Y152" s="14"/>
      <c r="Z152" s="14"/>
    </row>
    <row r="153" spans="1:26" ht="39.75" customHeight="1">
      <c r="A153" s="7"/>
      <c r="B153" s="82"/>
      <c r="C153" s="82"/>
      <c r="D153" s="82"/>
      <c r="E153" s="87"/>
      <c r="F153" s="82"/>
      <c r="G153" s="88"/>
      <c r="H153" s="85"/>
      <c r="I153" s="88"/>
      <c r="J153" s="88"/>
      <c r="K153" s="88"/>
      <c r="L153" s="82"/>
      <c r="M153" s="7"/>
      <c r="N153" s="14"/>
      <c r="O153" s="15"/>
      <c r="P153" s="16"/>
      <c r="Q153" s="14"/>
      <c r="R153" s="14"/>
      <c r="S153" s="14"/>
      <c r="T153" s="14"/>
      <c r="U153" s="14"/>
      <c r="V153" s="14"/>
      <c r="W153" s="14"/>
      <c r="X153" s="14"/>
      <c r="Y153" s="14"/>
      <c r="Z153" s="14"/>
    </row>
    <row r="154" spans="1:26" ht="39.75" customHeight="1">
      <c r="A154" s="7"/>
      <c r="B154" s="82"/>
      <c r="C154" s="82"/>
      <c r="D154" s="82"/>
      <c r="E154" s="87"/>
      <c r="F154" s="82"/>
      <c r="G154" s="88"/>
      <c r="H154" s="85"/>
      <c r="I154" s="88"/>
      <c r="J154" s="88"/>
      <c r="K154" s="88"/>
      <c r="L154" s="82"/>
      <c r="M154" s="7"/>
      <c r="N154" s="14"/>
      <c r="O154" s="15"/>
      <c r="P154" s="16"/>
      <c r="Q154" s="14"/>
      <c r="R154" s="14"/>
      <c r="S154" s="14"/>
      <c r="T154" s="14"/>
      <c r="U154" s="14"/>
      <c r="V154" s="14"/>
      <c r="W154" s="14"/>
      <c r="X154" s="14"/>
      <c r="Y154" s="14"/>
      <c r="Z154" s="14"/>
    </row>
    <row r="155" spans="1:26" ht="39.75" customHeight="1">
      <c r="A155" s="7"/>
      <c r="B155" s="82"/>
      <c r="C155" s="82"/>
      <c r="D155" s="82"/>
      <c r="E155" s="87"/>
      <c r="F155" s="82"/>
      <c r="G155" s="88"/>
      <c r="H155" s="85"/>
      <c r="I155" s="88"/>
      <c r="J155" s="88"/>
      <c r="K155" s="88"/>
      <c r="L155" s="82"/>
      <c r="M155" s="7"/>
      <c r="N155" s="14"/>
      <c r="O155" s="15"/>
      <c r="P155" s="16"/>
      <c r="Q155" s="14"/>
      <c r="R155" s="14"/>
      <c r="S155" s="14"/>
      <c r="T155" s="14"/>
      <c r="U155" s="14"/>
      <c r="V155" s="14"/>
      <c r="W155" s="14"/>
      <c r="X155" s="14"/>
      <c r="Y155" s="14"/>
      <c r="Z155" s="14"/>
    </row>
    <row r="156" spans="1:26" ht="39.75" customHeight="1">
      <c r="A156" s="7"/>
      <c r="B156" s="82"/>
      <c r="C156" s="82"/>
      <c r="D156" s="82"/>
      <c r="E156" s="87"/>
      <c r="F156" s="82"/>
      <c r="G156" s="88"/>
      <c r="H156" s="85"/>
      <c r="I156" s="88"/>
      <c r="J156" s="88"/>
      <c r="K156" s="88"/>
      <c r="L156" s="82"/>
      <c r="M156" s="7"/>
      <c r="N156" s="14"/>
      <c r="O156" s="15"/>
      <c r="P156" s="16"/>
      <c r="Q156" s="14"/>
      <c r="R156" s="14"/>
      <c r="S156" s="14"/>
      <c r="T156" s="14"/>
      <c r="U156" s="14"/>
      <c r="V156" s="14"/>
      <c r="W156" s="14"/>
      <c r="X156" s="14"/>
      <c r="Y156" s="14"/>
      <c r="Z156" s="14"/>
    </row>
    <row r="157" spans="1:26" ht="39.75" customHeight="1">
      <c r="A157" s="7"/>
      <c r="B157" s="82"/>
      <c r="C157" s="82"/>
      <c r="D157" s="82"/>
      <c r="E157" s="87"/>
      <c r="F157" s="82"/>
      <c r="G157" s="88"/>
      <c r="H157" s="85"/>
      <c r="I157" s="88"/>
      <c r="J157" s="88"/>
      <c r="K157" s="88"/>
      <c r="L157" s="82"/>
      <c r="M157" s="7"/>
      <c r="N157" s="14"/>
      <c r="O157" s="15"/>
      <c r="P157" s="16"/>
      <c r="Q157" s="14"/>
      <c r="R157" s="14"/>
      <c r="S157" s="14"/>
      <c r="T157" s="14"/>
      <c r="U157" s="14"/>
      <c r="V157" s="14"/>
      <c r="W157" s="14"/>
      <c r="X157" s="14"/>
      <c r="Y157" s="14"/>
      <c r="Z157" s="14"/>
    </row>
    <row r="158" spans="1:26" ht="39.75" customHeight="1">
      <c r="A158" s="7"/>
      <c r="B158" s="82"/>
      <c r="C158" s="82"/>
      <c r="D158" s="82"/>
      <c r="E158" s="87"/>
      <c r="F158" s="82"/>
      <c r="G158" s="88"/>
      <c r="H158" s="85"/>
      <c r="I158" s="88"/>
      <c r="J158" s="88"/>
      <c r="K158" s="88"/>
      <c r="L158" s="82"/>
      <c r="M158" s="7"/>
      <c r="N158" s="14"/>
      <c r="O158" s="15"/>
      <c r="P158" s="16"/>
      <c r="Q158" s="14"/>
      <c r="R158" s="14"/>
      <c r="S158" s="14"/>
      <c r="T158" s="14"/>
      <c r="U158" s="14"/>
      <c r="V158" s="14"/>
      <c r="W158" s="14"/>
      <c r="X158" s="14"/>
      <c r="Y158" s="14"/>
      <c r="Z158" s="14"/>
    </row>
    <row r="159" spans="1:26" ht="39.75" customHeight="1">
      <c r="A159" s="7"/>
      <c r="B159" s="82"/>
      <c r="C159" s="82"/>
      <c r="D159" s="82"/>
      <c r="E159" s="87"/>
      <c r="F159" s="82"/>
      <c r="G159" s="88"/>
      <c r="H159" s="85"/>
      <c r="I159" s="88"/>
      <c r="J159" s="88"/>
      <c r="K159" s="88"/>
      <c r="L159" s="82"/>
      <c r="M159" s="7"/>
      <c r="N159" s="14"/>
      <c r="O159" s="15"/>
      <c r="P159" s="16"/>
      <c r="Q159" s="14"/>
      <c r="R159" s="14"/>
      <c r="S159" s="14"/>
      <c r="T159" s="14"/>
      <c r="U159" s="14"/>
      <c r="V159" s="14"/>
      <c r="W159" s="14"/>
      <c r="X159" s="14"/>
      <c r="Y159" s="14"/>
      <c r="Z159" s="14"/>
    </row>
    <row r="160" spans="1:26" ht="39.75" customHeight="1">
      <c r="A160" s="7"/>
      <c r="B160" s="82"/>
      <c r="C160" s="82"/>
      <c r="D160" s="82"/>
      <c r="E160" s="87"/>
      <c r="F160" s="82"/>
      <c r="G160" s="88"/>
      <c r="H160" s="85"/>
      <c r="I160" s="88"/>
      <c r="J160" s="88"/>
      <c r="K160" s="88"/>
      <c r="L160" s="82"/>
      <c r="M160" s="7"/>
      <c r="N160" s="14"/>
      <c r="O160" s="15"/>
      <c r="P160" s="16"/>
      <c r="Q160" s="14"/>
      <c r="R160" s="14"/>
      <c r="S160" s="14"/>
      <c r="T160" s="14"/>
      <c r="U160" s="14"/>
      <c r="V160" s="14"/>
      <c r="W160" s="14"/>
      <c r="X160" s="14"/>
      <c r="Y160" s="14"/>
      <c r="Z160" s="14"/>
    </row>
    <row r="161" spans="1:26" ht="39.75" customHeight="1">
      <c r="A161" s="7"/>
      <c r="B161" s="82"/>
      <c r="C161" s="82"/>
      <c r="D161" s="82"/>
      <c r="E161" s="87"/>
      <c r="F161" s="82"/>
      <c r="G161" s="88"/>
      <c r="H161" s="85"/>
      <c r="I161" s="88"/>
      <c r="J161" s="88"/>
      <c r="K161" s="88"/>
      <c r="L161" s="82"/>
      <c r="M161" s="7"/>
      <c r="N161" s="14"/>
      <c r="O161" s="15"/>
      <c r="P161" s="16"/>
      <c r="Q161" s="14"/>
      <c r="R161" s="14"/>
      <c r="S161" s="14"/>
      <c r="T161" s="14"/>
      <c r="U161" s="14"/>
      <c r="V161" s="14"/>
      <c r="W161" s="14"/>
      <c r="X161" s="14"/>
      <c r="Y161" s="14"/>
      <c r="Z161" s="14"/>
    </row>
    <row r="162" spans="1:26" ht="39.75" customHeight="1">
      <c r="A162" s="7"/>
      <c r="B162" s="82"/>
      <c r="C162" s="82"/>
      <c r="D162" s="82"/>
      <c r="E162" s="87"/>
      <c r="F162" s="82"/>
      <c r="G162" s="88"/>
      <c r="H162" s="85"/>
      <c r="I162" s="88"/>
      <c r="J162" s="88"/>
      <c r="K162" s="88"/>
      <c r="L162" s="82"/>
      <c r="M162" s="7"/>
      <c r="N162" s="14"/>
      <c r="O162" s="15"/>
      <c r="P162" s="16"/>
      <c r="Q162" s="14"/>
      <c r="R162" s="14"/>
      <c r="S162" s="14"/>
      <c r="T162" s="14"/>
      <c r="U162" s="14"/>
      <c r="V162" s="14"/>
      <c r="W162" s="14"/>
      <c r="X162" s="14"/>
      <c r="Y162" s="14"/>
      <c r="Z162" s="14"/>
    </row>
    <row r="163" spans="1:26" ht="39.75" customHeight="1">
      <c r="A163" s="7"/>
      <c r="B163" s="82"/>
      <c r="C163" s="82"/>
      <c r="D163" s="82"/>
      <c r="E163" s="87"/>
      <c r="F163" s="82"/>
      <c r="G163" s="88"/>
      <c r="H163" s="85"/>
      <c r="I163" s="88"/>
      <c r="J163" s="88"/>
      <c r="K163" s="88"/>
      <c r="L163" s="82"/>
      <c r="M163" s="7"/>
      <c r="N163" s="14"/>
      <c r="O163" s="15"/>
      <c r="P163" s="16"/>
      <c r="Q163" s="14"/>
      <c r="R163" s="14"/>
      <c r="S163" s="14"/>
      <c r="T163" s="14"/>
      <c r="U163" s="14"/>
      <c r="V163" s="14"/>
      <c r="W163" s="14"/>
      <c r="X163" s="14"/>
      <c r="Y163" s="14"/>
      <c r="Z163" s="14"/>
    </row>
    <row r="164" spans="1:26" ht="39.75" customHeight="1">
      <c r="A164" s="7"/>
      <c r="B164" s="82"/>
      <c r="C164" s="82"/>
      <c r="D164" s="82"/>
      <c r="E164" s="87"/>
      <c r="F164" s="82"/>
      <c r="G164" s="88"/>
      <c r="H164" s="85"/>
      <c r="I164" s="88"/>
      <c r="J164" s="88"/>
      <c r="K164" s="88"/>
      <c r="L164" s="82"/>
      <c r="M164" s="7"/>
      <c r="N164" s="14"/>
      <c r="O164" s="15"/>
      <c r="P164" s="16"/>
      <c r="Q164" s="14"/>
      <c r="R164" s="14"/>
      <c r="S164" s="14"/>
      <c r="T164" s="14"/>
      <c r="U164" s="14"/>
      <c r="V164" s="14"/>
      <c r="W164" s="14"/>
      <c r="X164" s="14"/>
      <c r="Y164" s="14"/>
      <c r="Z164" s="14"/>
    </row>
    <row r="165" spans="1:26" ht="39.75" customHeight="1">
      <c r="A165" s="7"/>
      <c r="B165" s="82"/>
      <c r="C165" s="82"/>
      <c r="D165" s="82"/>
      <c r="E165" s="87"/>
      <c r="F165" s="82"/>
      <c r="G165" s="88"/>
      <c r="H165" s="85"/>
      <c r="I165" s="88"/>
      <c r="J165" s="88"/>
      <c r="K165" s="88"/>
      <c r="L165" s="82"/>
      <c r="M165" s="7"/>
      <c r="N165" s="14"/>
      <c r="O165" s="15"/>
      <c r="P165" s="16"/>
      <c r="Q165" s="14"/>
      <c r="R165" s="14"/>
      <c r="S165" s="14"/>
      <c r="T165" s="14"/>
      <c r="U165" s="14"/>
      <c r="V165" s="14"/>
      <c r="W165" s="14"/>
      <c r="X165" s="14"/>
      <c r="Y165" s="14"/>
      <c r="Z165" s="14"/>
    </row>
    <row r="166" spans="1:26" ht="39.75" customHeight="1">
      <c r="A166" s="7"/>
      <c r="B166" s="82"/>
      <c r="C166" s="82"/>
      <c r="D166" s="82"/>
      <c r="E166" s="87"/>
      <c r="F166" s="82"/>
      <c r="G166" s="88"/>
      <c r="H166" s="85"/>
      <c r="I166" s="88"/>
      <c r="J166" s="88"/>
      <c r="K166" s="88"/>
      <c r="L166" s="82"/>
      <c r="M166" s="7"/>
      <c r="N166" s="14"/>
      <c r="O166" s="15"/>
      <c r="P166" s="16"/>
      <c r="Q166" s="14"/>
      <c r="R166" s="14"/>
      <c r="S166" s="14"/>
      <c r="T166" s="14"/>
      <c r="U166" s="14"/>
      <c r="V166" s="14"/>
      <c r="W166" s="14"/>
      <c r="X166" s="14"/>
      <c r="Y166" s="14"/>
      <c r="Z166" s="14"/>
    </row>
    <row r="167" spans="1:26" ht="39.75" customHeight="1">
      <c r="A167" s="7"/>
      <c r="B167" s="82"/>
      <c r="C167" s="82"/>
      <c r="D167" s="82"/>
      <c r="E167" s="87"/>
      <c r="F167" s="82"/>
      <c r="G167" s="88"/>
      <c r="H167" s="85"/>
      <c r="I167" s="88"/>
      <c r="J167" s="88"/>
      <c r="K167" s="88"/>
      <c r="L167" s="82"/>
      <c r="M167" s="7"/>
      <c r="N167" s="14"/>
      <c r="O167" s="15"/>
      <c r="P167" s="16"/>
      <c r="Q167" s="14"/>
      <c r="R167" s="14"/>
      <c r="S167" s="14"/>
      <c r="T167" s="14"/>
      <c r="U167" s="14"/>
      <c r="V167" s="14"/>
      <c r="W167" s="14"/>
      <c r="X167" s="14"/>
      <c r="Y167" s="14"/>
      <c r="Z167" s="14"/>
    </row>
    <row r="168" spans="1:26" ht="39.75" customHeight="1">
      <c r="A168" s="7"/>
      <c r="B168" s="82"/>
      <c r="C168" s="82"/>
      <c r="D168" s="82"/>
      <c r="E168" s="87"/>
      <c r="F168" s="82"/>
      <c r="G168" s="88"/>
      <c r="H168" s="85"/>
      <c r="I168" s="88"/>
      <c r="J168" s="88"/>
      <c r="K168" s="88"/>
      <c r="L168" s="82"/>
      <c r="M168" s="7"/>
      <c r="N168" s="14"/>
      <c r="O168" s="15"/>
      <c r="P168" s="16"/>
      <c r="Q168" s="14"/>
      <c r="R168" s="14"/>
      <c r="S168" s="14"/>
      <c r="T168" s="14"/>
      <c r="U168" s="14"/>
      <c r="V168" s="14"/>
      <c r="W168" s="14"/>
      <c r="X168" s="14"/>
      <c r="Y168" s="14"/>
      <c r="Z168" s="14"/>
    </row>
    <row r="169" spans="1:26" ht="39.75" customHeight="1">
      <c r="A169" s="7"/>
      <c r="B169" s="82"/>
      <c r="C169" s="82"/>
      <c r="D169" s="82"/>
      <c r="E169" s="87"/>
      <c r="F169" s="82"/>
      <c r="G169" s="88"/>
      <c r="H169" s="85"/>
      <c r="I169" s="88"/>
      <c r="J169" s="88"/>
      <c r="K169" s="88"/>
      <c r="L169" s="82"/>
      <c r="M169" s="7"/>
      <c r="N169" s="14"/>
      <c r="O169" s="15"/>
      <c r="P169" s="16"/>
      <c r="Q169" s="14"/>
      <c r="R169" s="14"/>
      <c r="S169" s="14"/>
      <c r="T169" s="14"/>
      <c r="U169" s="14"/>
      <c r="V169" s="14"/>
      <c r="W169" s="14"/>
      <c r="X169" s="14"/>
      <c r="Y169" s="14"/>
      <c r="Z169" s="14"/>
    </row>
    <row r="170" spans="1:26" ht="39.75" customHeight="1">
      <c r="A170" s="7"/>
      <c r="B170" s="82"/>
      <c r="C170" s="82"/>
      <c r="D170" s="82"/>
      <c r="E170" s="87"/>
      <c r="F170" s="82"/>
      <c r="G170" s="88"/>
      <c r="H170" s="85"/>
      <c r="I170" s="88"/>
      <c r="J170" s="88"/>
      <c r="K170" s="88"/>
      <c r="L170" s="82"/>
      <c r="M170" s="7"/>
      <c r="N170" s="14"/>
      <c r="O170" s="15"/>
      <c r="P170" s="16"/>
      <c r="Q170" s="14"/>
      <c r="R170" s="14"/>
      <c r="S170" s="14"/>
      <c r="T170" s="14"/>
      <c r="U170" s="14"/>
      <c r="V170" s="14"/>
      <c r="W170" s="14"/>
      <c r="X170" s="14"/>
      <c r="Y170" s="14"/>
      <c r="Z170" s="14"/>
    </row>
    <row r="171" spans="1:26" ht="39.75" customHeight="1">
      <c r="A171" s="7"/>
      <c r="B171" s="82"/>
      <c r="C171" s="82"/>
      <c r="D171" s="82"/>
      <c r="E171" s="87"/>
      <c r="F171" s="82"/>
      <c r="G171" s="88"/>
      <c r="H171" s="85"/>
      <c r="I171" s="88"/>
      <c r="J171" s="88"/>
      <c r="K171" s="88"/>
      <c r="L171" s="82"/>
      <c r="M171" s="7"/>
      <c r="N171" s="14"/>
      <c r="O171" s="15"/>
      <c r="P171" s="16"/>
      <c r="Q171" s="14"/>
      <c r="R171" s="14"/>
      <c r="S171" s="14"/>
      <c r="T171" s="14"/>
      <c r="U171" s="14"/>
      <c r="V171" s="14"/>
      <c r="W171" s="14"/>
      <c r="X171" s="14"/>
      <c r="Y171" s="14"/>
      <c r="Z171" s="14"/>
    </row>
    <row r="172" spans="1:26" ht="39.75" customHeight="1">
      <c r="A172" s="7"/>
      <c r="B172" s="82"/>
      <c r="C172" s="82"/>
      <c r="D172" s="82"/>
      <c r="E172" s="87"/>
      <c r="F172" s="82"/>
      <c r="G172" s="88"/>
      <c r="H172" s="85"/>
      <c r="I172" s="88"/>
      <c r="J172" s="88"/>
      <c r="K172" s="88"/>
      <c r="L172" s="82"/>
      <c r="M172" s="7"/>
      <c r="N172" s="14"/>
      <c r="O172" s="15"/>
      <c r="P172" s="16"/>
      <c r="Q172" s="14"/>
      <c r="R172" s="14"/>
      <c r="S172" s="14"/>
      <c r="T172" s="14"/>
      <c r="U172" s="14"/>
      <c r="V172" s="14"/>
      <c r="W172" s="14"/>
      <c r="X172" s="14"/>
      <c r="Y172" s="14"/>
      <c r="Z172" s="14"/>
    </row>
    <row r="173" spans="1:26" ht="39.75" customHeight="1">
      <c r="A173" s="7"/>
      <c r="B173" s="82"/>
      <c r="C173" s="82"/>
      <c r="D173" s="82"/>
      <c r="E173" s="87"/>
      <c r="F173" s="82"/>
      <c r="G173" s="88"/>
      <c r="H173" s="85"/>
      <c r="I173" s="88"/>
      <c r="J173" s="88"/>
      <c r="K173" s="88"/>
      <c r="L173" s="82"/>
      <c r="M173" s="7"/>
      <c r="N173" s="14"/>
      <c r="O173" s="15"/>
      <c r="P173" s="16"/>
      <c r="Q173" s="14"/>
      <c r="R173" s="14"/>
      <c r="S173" s="14"/>
      <c r="T173" s="14"/>
      <c r="U173" s="14"/>
      <c r="V173" s="14"/>
      <c r="W173" s="14"/>
      <c r="X173" s="14"/>
      <c r="Y173" s="14"/>
      <c r="Z173" s="14"/>
    </row>
    <row r="174" spans="1:26" ht="39.75" customHeight="1">
      <c r="A174" s="7"/>
      <c r="B174" s="82"/>
      <c r="C174" s="82"/>
      <c r="D174" s="82"/>
      <c r="E174" s="87"/>
      <c r="F174" s="82"/>
      <c r="G174" s="88"/>
      <c r="H174" s="85"/>
      <c r="I174" s="88"/>
      <c r="J174" s="88"/>
      <c r="K174" s="88"/>
      <c r="L174" s="82"/>
      <c r="M174" s="7"/>
      <c r="N174" s="14"/>
      <c r="O174" s="15"/>
      <c r="P174" s="16"/>
      <c r="Q174" s="14"/>
      <c r="R174" s="14"/>
      <c r="S174" s="14"/>
      <c r="T174" s="14"/>
      <c r="U174" s="14"/>
      <c r="V174" s="14"/>
      <c r="W174" s="14"/>
      <c r="X174" s="14"/>
      <c r="Y174" s="14"/>
      <c r="Z174" s="14"/>
    </row>
    <row r="175" spans="1:26" ht="39.75" customHeight="1">
      <c r="A175" s="7"/>
      <c r="B175" s="82"/>
      <c r="C175" s="82"/>
      <c r="D175" s="82"/>
      <c r="E175" s="87"/>
      <c r="F175" s="82"/>
      <c r="G175" s="88"/>
      <c r="H175" s="85"/>
      <c r="I175" s="88"/>
      <c r="J175" s="88"/>
      <c r="K175" s="88"/>
      <c r="L175" s="82"/>
      <c r="M175" s="7"/>
      <c r="N175" s="14"/>
      <c r="O175" s="15"/>
      <c r="P175" s="16"/>
      <c r="Q175" s="14"/>
      <c r="R175" s="14"/>
      <c r="S175" s="14"/>
      <c r="T175" s="14"/>
      <c r="U175" s="14"/>
      <c r="V175" s="14"/>
      <c r="W175" s="14"/>
      <c r="X175" s="14"/>
      <c r="Y175" s="14"/>
      <c r="Z175" s="14"/>
    </row>
    <row r="176" spans="1:26" ht="39.75" customHeight="1">
      <c r="A176" s="7"/>
      <c r="B176" s="82"/>
      <c r="C176" s="82"/>
      <c r="D176" s="82"/>
      <c r="E176" s="87"/>
      <c r="F176" s="82"/>
      <c r="G176" s="88"/>
      <c r="H176" s="85"/>
      <c r="I176" s="88"/>
      <c r="J176" s="88"/>
      <c r="K176" s="88"/>
      <c r="L176" s="82"/>
      <c r="M176" s="7"/>
      <c r="N176" s="14"/>
      <c r="O176" s="15"/>
      <c r="P176" s="16"/>
      <c r="Q176" s="14"/>
      <c r="R176" s="14"/>
      <c r="S176" s="14"/>
      <c r="T176" s="14"/>
      <c r="U176" s="14"/>
      <c r="V176" s="14"/>
      <c r="W176" s="14"/>
      <c r="X176" s="14"/>
      <c r="Y176" s="14"/>
      <c r="Z176" s="14"/>
    </row>
    <row r="177" spans="1:26" ht="39.75" customHeight="1">
      <c r="A177" s="7"/>
      <c r="B177" s="82"/>
      <c r="C177" s="82"/>
      <c r="D177" s="82"/>
      <c r="E177" s="87"/>
      <c r="F177" s="82"/>
      <c r="G177" s="88"/>
      <c r="H177" s="85"/>
      <c r="I177" s="88"/>
      <c r="J177" s="88"/>
      <c r="K177" s="88"/>
      <c r="L177" s="82"/>
      <c r="M177" s="7"/>
      <c r="N177" s="14"/>
      <c r="O177" s="15"/>
      <c r="P177" s="16"/>
      <c r="Q177" s="14"/>
      <c r="R177" s="14"/>
      <c r="S177" s="14"/>
      <c r="T177" s="14"/>
      <c r="U177" s="14"/>
      <c r="V177" s="14"/>
      <c r="W177" s="14"/>
      <c r="X177" s="14"/>
      <c r="Y177" s="14"/>
      <c r="Z177" s="14"/>
    </row>
    <row r="178" spans="1:26" ht="39.75" customHeight="1">
      <c r="A178" s="7"/>
      <c r="B178" s="82"/>
      <c r="C178" s="82"/>
      <c r="D178" s="82"/>
      <c r="E178" s="87"/>
      <c r="F178" s="82"/>
      <c r="G178" s="88"/>
      <c r="H178" s="85"/>
      <c r="I178" s="88"/>
      <c r="J178" s="88"/>
      <c r="K178" s="88"/>
      <c r="L178" s="82"/>
      <c r="M178" s="7"/>
      <c r="N178" s="14"/>
      <c r="O178" s="15"/>
      <c r="P178" s="16"/>
      <c r="Q178" s="14"/>
      <c r="R178" s="14"/>
      <c r="S178" s="14"/>
      <c r="T178" s="14"/>
      <c r="U178" s="14"/>
      <c r="V178" s="14"/>
      <c r="W178" s="14"/>
      <c r="X178" s="14"/>
      <c r="Y178" s="14"/>
      <c r="Z178" s="14"/>
    </row>
    <row r="179" spans="1:26" ht="39.75" customHeight="1">
      <c r="A179" s="7"/>
      <c r="B179" s="82"/>
      <c r="C179" s="82"/>
      <c r="D179" s="82"/>
      <c r="E179" s="87"/>
      <c r="F179" s="82"/>
      <c r="G179" s="88"/>
      <c r="H179" s="85"/>
      <c r="I179" s="88"/>
      <c r="J179" s="88"/>
      <c r="K179" s="88"/>
      <c r="L179" s="82"/>
      <c r="M179" s="7"/>
      <c r="N179" s="14"/>
      <c r="O179" s="15"/>
      <c r="P179" s="16"/>
      <c r="Q179" s="14"/>
      <c r="R179" s="14"/>
      <c r="S179" s="14"/>
      <c r="T179" s="14"/>
      <c r="U179" s="14"/>
      <c r="V179" s="14"/>
      <c r="W179" s="14"/>
      <c r="X179" s="14"/>
      <c r="Y179" s="14"/>
      <c r="Z179" s="14"/>
    </row>
    <row r="180" spans="1:26" ht="39.75" customHeight="1">
      <c r="A180" s="7"/>
      <c r="B180" s="82"/>
      <c r="C180" s="82"/>
      <c r="D180" s="82"/>
      <c r="E180" s="87"/>
      <c r="F180" s="82"/>
      <c r="G180" s="88"/>
      <c r="H180" s="85"/>
      <c r="I180" s="88"/>
      <c r="J180" s="88"/>
      <c r="K180" s="88"/>
      <c r="L180" s="82"/>
      <c r="M180" s="7"/>
      <c r="N180" s="14"/>
      <c r="O180" s="15"/>
      <c r="P180" s="16"/>
      <c r="Q180" s="14"/>
      <c r="R180" s="14"/>
      <c r="S180" s="14"/>
      <c r="T180" s="14"/>
      <c r="U180" s="14"/>
      <c r="V180" s="14"/>
      <c r="W180" s="14"/>
      <c r="X180" s="14"/>
      <c r="Y180" s="14"/>
      <c r="Z180" s="14"/>
    </row>
    <row r="181" spans="1:26" ht="39.75" customHeight="1">
      <c r="A181" s="7"/>
      <c r="B181" s="82"/>
      <c r="C181" s="82"/>
      <c r="D181" s="82"/>
      <c r="E181" s="87"/>
      <c r="F181" s="82"/>
      <c r="G181" s="88"/>
      <c r="H181" s="85"/>
      <c r="I181" s="88"/>
      <c r="J181" s="88"/>
      <c r="K181" s="88"/>
      <c r="L181" s="82"/>
      <c r="M181" s="7"/>
      <c r="N181" s="14"/>
      <c r="O181" s="15"/>
      <c r="P181" s="16"/>
      <c r="Q181" s="14"/>
      <c r="R181" s="14"/>
      <c r="S181" s="14"/>
      <c r="T181" s="14"/>
      <c r="U181" s="14"/>
      <c r="V181" s="14"/>
      <c r="W181" s="14"/>
      <c r="X181" s="14"/>
      <c r="Y181" s="14"/>
      <c r="Z181" s="14"/>
    </row>
    <row r="182" spans="1:26" ht="39.75" customHeight="1">
      <c r="A182" s="7"/>
      <c r="B182" s="82"/>
      <c r="C182" s="82"/>
      <c r="D182" s="82"/>
      <c r="E182" s="87"/>
      <c r="F182" s="82"/>
      <c r="G182" s="88"/>
      <c r="H182" s="85"/>
      <c r="I182" s="88"/>
      <c r="J182" s="88"/>
      <c r="K182" s="88"/>
      <c r="L182" s="82"/>
      <c r="M182" s="7"/>
      <c r="N182" s="14"/>
      <c r="O182" s="15"/>
      <c r="P182" s="16"/>
      <c r="Q182" s="14"/>
      <c r="R182" s="14"/>
      <c r="S182" s="14"/>
      <c r="T182" s="14"/>
      <c r="U182" s="14"/>
      <c r="V182" s="14"/>
      <c r="W182" s="14"/>
      <c r="X182" s="14"/>
      <c r="Y182" s="14"/>
      <c r="Z182" s="14"/>
    </row>
    <row r="183" spans="1:26" ht="39.75" customHeight="1">
      <c r="A183" s="7"/>
      <c r="B183" s="82"/>
      <c r="C183" s="82"/>
      <c r="D183" s="82"/>
      <c r="E183" s="87"/>
      <c r="F183" s="82"/>
      <c r="G183" s="88"/>
      <c r="H183" s="85"/>
      <c r="I183" s="88"/>
      <c r="J183" s="88"/>
      <c r="K183" s="88"/>
      <c r="L183" s="82"/>
      <c r="M183" s="7"/>
      <c r="N183" s="14"/>
      <c r="O183" s="15"/>
      <c r="P183" s="16"/>
      <c r="Q183" s="14"/>
      <c r="R183" s="14"/>
      <c r="S183" s="14"/>
      <c r="T183" s="14"/>
      <c r="U183" s="14"/>
      <c r="V183" s="14"/>
      <c r="W183" s="14"/>
      <c r="X183" s="14"/>
      <c r="Y183" s="14"/>
      <c r="Z183" s="14"/>
    </row>
    <row r="184" spans="1:26" ht="39.75" customHeight="1">
      <c r="A184" s="7"/>
      <c r="B184" s="82"/>
      <c r="C184" s="82"/>
      <c r="D184" s="82"/>
      <c r="E184" s="87"/>
      <c r="F184" s="82"/>
      <c r="G184" s="88"/>
      <c r="H184" s="85"/>
      <c r="I184" s="88"/>
      <c r="J184" s="88"/>
      <c r="K184" s="88"/>
      <c r="L184" s="82"/>
      <c r="M184" s="7"/>
      <c r="N184" s="14"/>
      <c r="O184" s="15"/>
      <c r="P184" s="16"/>
      <c r="Q184" s="14"/>
      <c r="R184" s="14"/>
      <c r="S184" s="14"/>
      <c r="T184" s="14"/>
      <c r="U184" s="14"/>
      <c r="V184" s="14"/>
      <c r="W184" s="14"/>
      <c r="X184" s="14"/>
      <c r="Y184" s="14"/>
      <c r="Z184" s="14"/>
    </row>
    <row r="185" spans="1:26" ht="39.75" customHeight="1">
      <c r="A185" s="7"/>
      <c r="B185" s="82"/>
      <c r="C185" s="82"/>
      <c r="D185" s="82"/>
      <c r="E185" s="87"/>
      <c r="F185" s="82"/>
      <c r="G185" s="88"/>
      <c r="H185" s="85"/>
      <c r="I185" s="88"/>
      <c r="J185" s="88"/>
      <c r="K185" s="88"/>
      <c r="L185" s="82"/>
      <c r="M185" s="7"/>
      <c r="N185" s="14"/>
      <c r="O185" s="15"/>
      <c r="P185" s="16"/>
      <c r="Q185" s="14"/>
      <c r="R185" s="14"/>
      <c r="S185" s="14"/>
      <c r="T185" s="14"/>
      <c r="U185" s="14"/>
      <c r="V185" s="14"/>
      <c r="W185" s="14"/>
      <c r="X185" s="14"/>
      <c r="Y185" s="14"/>
      <c r="Z185" s="14"/>
    </row>
    <row r="186" spans="1:26" ht="39.75" customHeight="1">
      <c r="A186" s="7"/>
      <c r="B186" s="82"/>
      <c r="C186" s="82"/>
      <c r="D186" s="82"/>
      <c r="E186" s="87"/>
      <c r="F186" s="82"/>
      <c r="G186" s="88"/>
      <c r="H186" s="85"/>
      <c r="I186" s="88"/>
      <c r="J186" s="88"/>
      <c r="K186" s="88"/>
      <c r="L186" s="82"/>
      <c r="M186" s="7"/>
      <c r="N186" s="14"/>
      <c r="O186" s="15"/>
      <c r="P186" s="16"/>
      <c r="Q186" s="14"/>
      <c r="R186" s="14"/>
      <c r="S186" s="14"/>
      <c r="T186" s="14"/>
      <c r="U186" s="14"/>
      <c r="V186" s="14"/>
      <c r="W186" s="14"/>
      <c r="X186" s="14"/>
      <c r="Y186" s="14"/>
      <c r="Z186" s="14"/>
    </row>
    <row r="187" spans="1:26" ht="39.75" customHeight="1">
      <c r="A187" s="7"/>
      <c r="B187" s="82"/>
      <c r="C187" s="82"/>
      <c r="D187" s="82"/>
      <c r="E187" s="87"/>
      <c r="F187" s="82"/>
      <c r="G187" s="88"/>
      <c r="H187" s="85"/>
      <c r="I187" s="88"/>
      <c r="J187" s="88"/>
      <c r="K187" s="88"/>
      <c r="L187" s="82"/>
      <c r="M187" s="7"/>
      <c r="N187" s="14"/>
      <c r="O187" s="15"/>
      <c r="P187" s="16"/>
      <c r="Q187" s="14"/>
      <c r="R187" s="14"/>
      <c r="S187" s="14"/>
      <c r="T187" s="14"/>
      <c r="U187" s="14"/>
      <c r="V187" s="14"/>
      <c r="W187" s="14"/>
      <c r="X187" s="14"/>
      <c r="Y187" s="14"/>
      <c r="Z187" s="14"/>
    </row>
    <row r="188" spans="1:26" ht="39.75" customHeight="1">
      <c r="A188" s="7"/>
      <c r="B188" s="82"/>
      <c r="C188" s="82"/>
      <c r="D188" s="82"/>
      <c r="E188" s="87"/>
      <c r="F188" s="82"/>
      <c r="G188" s="88"/>
      <c r="H188" s="85"/>
      <c r="I188" s="88"/>
      <c r="J188" s="88"/>
      <c r="K188" s="88"/>
      <c r="L188" s="82"/>
      <c r="M188" s="7"/>
      <c r="N188" s="14"/>
      <c r="O188" s="15"/>
      <c r="P188" s="16"/>
      <c r="Q188" s="14"/>
      <c r="R188" s="14"/>
      <c r="S188" s="14"/>
      <c r="T188" s="14"/>
      <c r="U188" s="14"/>
      <c r="V188" s="14"/>
      <c r="W188" s="14"/>
      <c r="X188" s="14"/>
      <c r="Y188" s="14"/>
      <c r="Z188" s="14"/>
    </row>
    <row r="189" spans="1:26" ht="39.75" customHeight="1">
      <c r="A189" s="7"/>
      <c r="B189" s="82"/>
      <c r="C189" s="82"/>
      <c r="D189" s="82"/>
      <c r="E189" s="87"/>
      <c r="F189" s="82"/>
      <c r="G189" s="88"/>
      <c r="H189" s="85"/>
      <c r="I189" s="88"/>
      <c r="J189" s="88"/>
      <c r="K189" s="88"/>
      <c r="L189" s="82"/>
      <c r="M189" s="7"/>
      <c r="N189" s="14"/>
      <c r="O189" s="15"/>
      <c r="P189" s="16"/>
      <c r="Q189" s="14"/>
      <c r="R189" s="14"/>
      <c r="S189" s="14"/>
      <c r="T189" s="14"/>
      <c r="U189" s="14"/>
      <c r="V189" s="14"/>
      <c r="W189" s="14"/>
      <c r="X189" s="14"/>
      <c r="Y189" s="14"/>
      <c r="Z189" s="14"/>
    </row>
    <row r="190" spans="1:26" ht="39.75" customHeight="1">
      <c r="A190" s="7"/>
      <c r="B190" s="82"/>
      <c r="C190" s="82"/>
      <c r="D190" s="82"/>
      <c r="E190" s="87"/>
      <c r="F190" s="82"/>
      <c r="G190" s="88"/>
      <c r="H190" s="85"/>
      <c r="I190" s="88"/>
      <c r="J190" s="88"/>
      <c r="K190" s="88"/>
      <c r="L190" s="82"/>
      <c r="M190" s="7"/>
      <c r="N190" s="14"/>
      <c r="O190" s="15"/>
      <c r="P190" s="16"/>
      <c r="Q190" s="14"/>
      <c r="R190" s="14"/>
      <c r="S190" s="14"/>
      <c r="T190" s="14"/>
      <c r="U190" s="14"/>
      <c r="V190" s="14"/>
      <c r="W190" s="14"/>
      <c r="X190" s="14"/>
      <c r="Y190" s="14"/>
      <c r="Z190" s="14"/>
    </row>
    <row r="191" spans="1:26" ht="39.75" customHeight="1">
      <c r="A191" s="7"/>
      <c r="B191" s="82"/>
      <c r="C191" s="82"/>
      <c r="D191" s="82"/>
      <c r="E191" s="87"/>
      <c r="F191" s="82"/>
      <c r="G191" s="88"/>
      <c r="H191" s="85"/>
      <c r="I191" s="88"/>
      <c r="J191" s="88"/>
      <c r="K191" s="88"/>
      <c r="L191" s="82"/>
      <c r="M191" s="7"/>
      <c r="N191" s="14"/>
      <c r="O191" s="15"/>
      <c r="P191" s="16"/>
      <c r="Q191" s="14"/>
      <c r="R191" s="14"/>
      <c r="S191" s="14"/>
      <c r="T191" s="14"/>
      <c r="U191" s="14"/>
      <c r="V191" s="14"/>
      <c r="W191" s="14"/>
      <c r="X191" s="14"/>
      <c r="Y191" s="14"/>
      <c r="Z191" s="14"/>
    </row>
    <row r="192" spans="1:26" ht="39.75" customHeight="1">
      <c r="A192" s="7"/>
      <c r="B192" s="82"/>
      <c r="C192" s="82"/>
      <c r="D192" s="82"/>
      <c r="E192" s="87"/>
      <c r="F192" s="82"/>
      <c r="G192" s="88"/>
      <c r="H192" s="85"/>
      <c r="I192" s="88"/>
      <c r="J192" s="88"/>
      <c r="K192" s="88"/>
      <c r="L192" s="82"/>
      <c r="M192" s="7"/>
      <c r="N192" s="14"/>
      <c r="O192" s="15"/>
      <c r="P192" s="16"/>
      <c r="Q192" s="14"/>
      <c r="R192" s="14"/>
      <c r="S192" s="14"/>
      <c r="T192" s="14"/>
      <c r="U192" s="14"/>
      <c r="V192" s="14"/>
      <c r="W192" s="14"/>
      <c r="X192" s="14"/>
      <c r="Y192" s="14"/>
      <c r="Z192" s="14"/>
    </row>
    <row r="193" spans="1:26" ht="39.75" customHeight="1">
      <c r="A193" s="7"/>
      <c r="B193" s="82"/>
      <c r="C193" s="82"/>
      <c r="D193" s="82"/>
      <c r="E193" s="87"/>
      <c r="F193" s="82"/>
      <c r="G193" s="88"/>
      <c r="H193" s="85"/>
      <c r="I193" s="88"/>
      <c r="J193" s="88"/>
      <c r="K193" s="88"/>
      <c r="L193" s="82"/>
      <c r="M193" s="7"/>
      <c r="N193" s="14"/>
      <c r="O193" s="15"/>
      <c r="P193" s="16"/>
      <c r="Q193" s="14"/>
      <c r="R193" s="14"/>
      <c r="S193" s="14"/>
      <c r="T193" s="14"/>
      <c r="U193" s="14"/>
      <c r="V193" s="14"/>
      <c r="W193" s="14"/>
      <c r="X193" s="14"/>
      <c r="Y193" s="14"/>
      <c r="Z193" s="14"/>
    </row>
    <row r="194" spans="1:26" ht="39.75" customHeight="1">
      <c r="A194" s="7"/>
      <c r="B194" s="82"/>
      <c r="C194" s="82"/>
      <c r="D194" s="82"/>
      <c r="E194" s="87"/>
      <c r="F194" s="82"/>
      <c r="G194" s="88"/>
      <c r="H194" s="85"/>
      <c r="I194" s="88"/>
      <c r="J194" s="88"/>
      <c r="K194" s="88"/>
      <c r="L194" s="82"/>
      <c r="M194" s="7"/>
      <c r="N194" s="14"/>
      <c r="O194" s="15"/>
      <c r="P194" s="16"/>
      <c r="Q194" s="14"/>
      <c r="R194" s="14"/>
      <c r="S194" s="14"/>
      <c r="T194" s="14"/>
      <c r="U194" s="14"/>
      <c r="V194" s="14"/>
      <c r="W194" s="14"/>
      <c r="X194" s="14"/>
      <c r="Y194" s="14"/>
      <c r="Z194" s="14"/>
    </row>
    <row r="195" spans="1:26" ht="39.75" customHeight="1">
      <c r="A195" s="7"/>
      <c r="B195" s="82"/>
      <c r="C195" s="82"/>
      <c r="D195" s="82"/>
      <c r="E195" s="87"/>
      <c r="F195" s="82"/>
      <c r="G195" s="88"/>
      <c r="H195" s="85"/>
      <c r="I195" s="88"/>
      <c r="J195" s="88"/>
      <c r="K195" s="88"/>
      <c r="L195" s="82"/>
      <c r="M195" s="7"/>
      <c r="N195" s="14"/>
      <c r="O195" s="15"/>
      <c r="P195" s="16"/>
      <c r="Q195" s="14"/>
      <c r="R195" s="14"/>
      <c r="S195" s="14"/>
      <c r="T195" s="14"/>
      <c r="U195" s="14"/>
      <c r="V195" s="14"/>
      <c r="W195" s="14"/>
      <c r="X195" s="14"/>
      <c r="Y195" s="14"/>
      <c r="Z195" s="14"/>
    </row>
    <row r="196" spans="1:26" ht="39.75" customHeight="1">
      <c r="A196" s="7"/>
      <c r="B196" s="82"/>
      <c r="C196" s="82"/>
      <c r="D196" s="82"/>
      <c r="E196" s="87"/>
      <c r="F196" s="82"/>
      <c r="G196" s="88"/>
      <c r="H196" s="85"/>
      <c r="I196" s="88"/>
      <c r="J196" s="88"/>
      <c r="K196" s="88"/>
      <c r="L196" s="82"/>
      <c r="M196" s="7"/>
      <c r="N196" s="14"/>
      <c r="O196" s="15"/>
      <c r="P196" s="16"/>
      <c r="Q196" s="14"/>
      <c r="R196" s="14"/>
      <c r="S196" s="14"/>
      <c r="T196" s="14"/>
      <c r="U196" s="14"/>
      <c r="V196" s="14"/>
      <c r="W196" s="14"/>
      <c r="X196" s="14"/>
      <c r="Y196" s="14"/>
      <c r="Z196" s="14"/>
    </row>
    <row r="197" spans="1:26" ht="39.75" customHeight="1">
      <c r="A197" s="7"/>
      <c r="B197" s="82"/>
      <c r="C197" s="82"/>
      <c r="D197" s="82"/>
      <c r="E197" s="87"/>
      <c r="F197" s="82"/>
      <c r="G197" s="88"/>
      <c r="H197" s="85"/>
      <c r="I197" s="88"/>
      <c r="J197" s="88"/>
      <c r="K197" s="88"/>
      <c r="L197" s="82"/>
      <c r="M197" s="7"/>
      <c r="N197" s="14"/>
      <c r="O197" s="15"/>
      <c r="P197" s="16"/>
      <c r="Q197" s="14"/>
      <c r="R197" s="14"/>
      <c r="S197" s="14"/>
      <c r="T197" s="14"/>
      <c r="U197" s="14"/>
      <c r="V197" s="14"/>
      <c r="W197" s="14"/>
      <c r="X197" s="14"/>
      <c r="Y197" s="14"/>
      <c r="Z197" s="14"/>
    </row>
    <row r="198" spans="1:26" ht="39.75" customHeight="1">
      <c r="A198" s="7"/>
      <c r="B198" s="82"/>
      <c r="C198" s="82"/>
      <c r="D198" s="82"/>
      <c r="E198" s="87"/>
      <c r="F198" s="82"/>
      <c r="G198" s="88"/>
      <c r="H198" s="85"/>
      <c r="I198" s="88"/>
      <c r="J198" s="88"/>
      <c r="K198" s="88"/>
      <c r="L198" s="82"/>
      <c r="M198" s="7"/>
      <c r="N198" s="14"/>
      <c r="O198" s="15"/>
      <c r="P198" s="16"/>
      <c r="Q198" s="14"/>
      <c r="R198" s="14"/>
      <c r="S198" s="14"/>
      <c r="T198" s="14"/>
      <c r="U198" s="14"/>
      <c r="V198" s="14"/>
      <c r="W198" s="14"/>
      <c r="X198" s="14"/>
      <c r="Y198" s="14"/>
      <c r="Z198" s="14"/>
    </row>
    <row r="199" spans="1:26" ht="39.75" customHeight="1">
      <c r="A199" s="7"/>
      <c r="B199" s="82"/>
      <c r="C199" s="82"/>
      <c r="D199" s="82"/>
      <c r="E199" s="87"/>
      <c r="F199" s="82"/>
      <c r="G199" s="88"/>
      <c r="H199" s="85"/>
      <c r="I199" s="88"/>
      <c r="J199" s="88"/>
      <c r="K199" s="88"/>
      <c r="L199" s="82"/>
      <c r="M199" s="7"/>
      <c r="N199" s="14"/>
      <c r="O199" s="15"/>
      <c r="P199" s="16"/>
      <c r="Q199" s="14"/>
      <c r="R199" s="14"/>
      <c r="S199" s="14"/>
      <c r="T199" s="14"/>
      <c r="U199" s="14"/>
      <c r="V199" s="14"/>
      <c r="W199" s="14"/>
      <c r="X199" s="14"/>
      <c r="Y199" s="14"/>
      <c r="Z199" s="14"/>
    </row>
    <row r="200" spans="1:26" ht="39.75" customHeight="1">
      <c r="A200" s="7"/>
      <c r="B200" s="82"/>
      <c r="C200" s="82"/>
      <c r="D200" s="82"/>
      <c r="E200" s="87"/>
      <c r="F200" s="82"/>
      <c r="G200" s="88"/>
      <c r="H200" s="85"/>
      <c r="I200" s="88"/>
      <c r="J200" s="88"/>
      <c r="K200" s="88"/>
      <c r="L200" s="82"/>
      <c r="M200" s="7"/>
      <c r="N200" s="14"/>
      <c r="O200" s="15"/>
      <c r="P200" s="16"/>
      <c r="Q200" s="14"/>
      <c r="R200" s="14"/>
      <c r="S200" s="14"/>
      <c r="T200" s="14"/>
      <c r="U200" s="14"/>
      <c r="V200" s="14"/>
      <c r="W200" s="14"/>
      <c r="X200" s="14"/>
      <c r="Y200" s="14"/>
      <c r="Z200" s="14"/>
    </row>
    <row r="201" spans="1:26" ht="39.75" customHeight="1">
      <c r="A201" s="7"/>
      <c r="B201" s="82"/>
      <c r="C201" s="82"/>
      <c r="D201" s="82"/>
      <c r="E201" s="87"/>
      <c r="F201" s="82"/>
      <c r="G201" s="88"/>
      <c r="H201" s="85"/>
      <c r="I201" s="88"/>
      <c r="J201" s="88"/>
      <c r="K201" s="88"/>
      <c r="L201" s="82"/>
      <c r="M201" s="7"/>
      <c r="N201" s="14"/>
      <c r="O201" s="15"/>
      <c r="P201" s="16"/>
      <c r="Q201" s="14"/>
      <c r="R201" s="14"/>
      <c r="S201" s="14"/>
      <c r="T201" s="14"/>
      <c r="U201" s="14"/>
      <c r="V201" s="14"/>
      <c r="W201" s="14"/>
      <c r="X201" s="14"/>
      <c r="Y201" s="14"/>
      <c r="Z201" s="14"/>
    </row>
    <row r="202" spans="1:26" ht="39.75" customHeight="1">
      <c r="A202" s="7"/>
      <c r="B202" s="82"/>
      <c r="C202" s="82"/>
      <c r="D202" s="82"/>
      <c r="E202" s="87"/>
      <c r="F202" s="82"/>
      <c r="G202" s="88"/>
      <c r="H202" s="85"/>
      <c r="I202" s="88"/>
      <c r="J202" s="88"/>
      <c r="K202" s="88"/>
      <c r="L202" s="82"/>
      <c r="M202" s="7"/>
      <c r="N202" s="14"/>
      <c r="O202" s="15"/>
      <c r="P202" s="16"/>
      <c r="Q202" s="14"/>
      <c r="R202" s="14"/>
      <c r="S202" s="14"/>
      <c r="T202" s="14"/>
      <c r="U202" s="14"/>
      <c r="V202" s="14"/>
      <c r="W202" s="14"/>
      <c r="X202" s="14"/>
      <c r="Y202" s="14"/>
      <c r="Z202" s="14"/>
    </row>
    <row r="203" spans="1:26" ht="39.75" customHeight="1">
      <c r="A203" s="7"/>
      <c r="B203" s="82"/>
      <c r="C203" s="82"/>
      <c r="D203" s="82"/>
      <c r="E203" s="87"/>
      <c r="F203" s="82"/>
      <c r="G203" s="88"/>
      <c r="H203" s="85"/>
      <c r="I203" s="88"/>
      <c r="J203" s="88"/>
      <c r="K203" s="88"/>
      <c r="L203" s="82"/>
      <c r="M203" s="7"/>
      <c r="N203" s="14"/>
      <c r="O203" s="15"/>
      <c r="P203" s="16"/>
      <c r="Q203" s="14"/>
      <c r="R203" s="14"/>
      <c r="S203" s="14"/>
      <c r="T203" s="14"/>
      <c r="U203" s="14"/>
      <c r="V203" s="14"/>
      <c r="W203" s="14"/>
      <c r="X203" s="14"/>
      <c r="Y203" s="14"/>
      <c r="Z203" s="14"/>
    </row>
    <row r="204" spans="1:26" ht="39.75" customHeight="1">
      <c r="A204" s="7"/>
      <c r="B204" s="82"/>
      <c r="C204" s="82"/>
      <c r="D204" s="82"/>
      <c r="E204" s="87"/>
      <c r="F204" s="82"/>
      <c r="G204" s="88"/>
      <c r="H204" s="85"/>
      <c r="I204" s="88"/>
      <c r="J204" s="88"/>
      <c r="K204" s="88"/>
      <c r="L204" s="82"/>
      <c r="M204" s="7"/>
      <c r="N204" s="14"/>
      <c r="O204" s="15"/>
      <c r="P204" s="16"/>
      <c r="Q204" s="14"/>
      <c r="R204" s="14"/>
      <c r="S204" s="14"/>
      <c r="T204" s="14"/>
      <c r="U204" s="14"/>
      <c r="V204" s="14"/>
      <c r="W204" s="14"/>
      <c r="X204" s="14"/>
      <c r="Y204" s="14"/>
      <c r="Z204" s="14"/>
    </row>
    <row r="205" spans="1:26" ht="39.75" customHeight="1">
      <c r="A205" s="7"/>
      <c r="B205" s="82"/>
      <c r="C205" s="82"/>
      <c r="D205" s="82"/>
      <c r="E205" s="87"/>
      <c r="F205" s="82"/>
      <c r="G205" s="88"/>
      <c r="H205" s="85"/>
      <c r="I205" s="88"/>
      <c r="J205" s="88"/>
      <c r="K205" s="88"/>
      <c r="L205" s="82"/>
      <c r="M205" s="7"/>
      <c r="N205" s="14"/>
      <c r="O205" s="15"/>
      <c r="P205" s="16"/>
      <c r="Q205" s="14"/>
      <c r="R205" s="14"/>
      <c r="S205" s="14"/>
      <c r="T205" s="14"/>
      <c r="U205" s="14"/>
      <c r="V205" s="14"/>
      <c r="W205" s="14"/>
      <c r="X205" s="14"/>
      <c r="Y205" s="14"/>
      <c r="Z205" s="14"/>
    </row>
    <row r="206" spans="1:26" ht="39.75" customHeight="1">
      <c r="A206" s="7"/>
      <c r="B206" s="82"/>
      <c r="C206" s="82"/>
      <c r="D206" s="82"/>
      <c r="E206" s="87"/>
      <c r="F206" s="82"/>
      <c r="G206" s="88"/>
      <c r="H206" s="85"/>
      <c r="I206" s="88"/>
      <c r="J206" s="88"/>
      <c r="K206" s="88"/>
      <c r="L206" s="82"/>
      <c r="M206" s="7"/>
      <c r="N206" s="14"/>
      <c r="O206" s="15"/>
      <c r="P206" s="16"/>
      <c r="Q206" s="14"/>
      <c r="R206" s="14"/>
      <c r="S206" s="14"/>
      <c r="T206" s="14"/>
      <c r="U206" s="14"/>
      <c r="V206" s="14"/>
      <c r="W206" s="14"/>
      <c r="X206" s="14"/>
      <c r="Y206" s="14"/>
      <c r="Z206" s="14"/>
    </row>
    <row r="207" spans="1:26" ht="39.75" customHeight="1">
      <c r="A207" s="7"/>
      <c r="B207" s="82"/>
      <c r="C207" s="82"/>
      <c r="D207" s="82"/>
      <c r="E207" s="87"/>
      <c r="F207" s="82"/>
      <c r="G207" s="88"/>
      <c r="H207" s="85"/>
      <c r="I207" s="88"/>
      <c r="J207" s="88"/>
      <c r="K207" s="88"/>
      <c r="L207" s="82"/>
      <c r="M207" s="7"/>
      <c r="N207" s="14"/>
      <c r="O207" s="15"/>
      <c r="P207" s="16"/>
      <c r="Q207" s="14"/>
      <c r="R207" s="14"/>
      <c r="S207" s="14"/>
      <c r="T207" s="14"/>
      <c r="U207" s="14"/>
      <c r="V207" s="14"/>
      <c r="W207" s="14"/>
      <c r="X207" s="14"/>
      <c r="Y207" s="14"/>
      <c r="Z207" s="14"/>
    </row>
    <row r="208" spans="1:26" ht="39.75" customHeight="1">
      <c r="A208" s="7"/>
      <c r="B208" s="82"/>
      <c r="C208" s="82"/>
      <c r="D208" s="82"/>
      <c r="E208" s="87"/>
      <c r="F208" s="82"/>
      <c r="G208" s="88"/>
      <c r="H208" s="85"/>
      <c r="I208" s="88"/>
      <c r="J208" s="88"/>
      <c r="K208" s="88"/>
      <c r="L208" s="82"/>
      <c r="M208" s="7"/>
      <c r="N208" s="14"/>
      <c r="O208" s="15"/>
      <c r="P208" s="16"/>
      <c r="Q208" s="14"/>
      <c r="R208" s="14"/>
      <c r="S208" s="14"/>
      <c r="T208" s="14"/>
      <c r="U208" s="14"/>
      <c r="V208" s="14"/>
      <c r="W208" s="14"/>
      <c r="X208" s="14"/>
      <c r="Y208" s="14"/>
      <c r="Z208" s="14"/>
    </row>
    <row r="209" spans="1:26" ht="39.75" customHeight="1">
      <c r="A209" s="7"/>
      <c r="B209" s="82"/>
      <c r="C209" s="82"/>
      <c r="D209" s="82"/>
      <c r="E209" s="87"/>
      <c r="F209" s="82"/>
      <c r="G209" s="88"/>
      <c r="H209" s="85"/>
      <c r="I209" s="88"/>
      <c r="J209" s="88"/>
      <c r="K209" s="88"/>
      <c r="L209" s="82"/>
      <c r="M209" s="7"/>
      <c r="N209" s="14"/>
      <c r="O209" s="15"/>
      <c r="P209" s="16"/>
      <c r="Q209" s="14"/>
      <c r="R209" s="14"/>
      <c r="S209" s="14"/>
      <c r="T209" s="14"/>
      <c r="U209" s="14"/>
      <c r="V209" s="14"/>
      <c r="W209" s="14"/>
      <c r="X209" s="14"/>
      <c r="Y209" s="14"/>
      <c r="Z209" s="14"/>
    </row>
    <row r="210" spans="1:26" ht="39.75" customHeight="1">
      <c r="A210" s="7"/>
      <c r="B210" s="82"/>
      <c r="C210" s="82"/>
      <c r="D210" s="82"/>
      <c r="E210" s="87"/>
      <c r="F210" s="82"/>
      <c r="G210" s="88"/>
      <c r="H210" s="85"/>
      <c r="I210" s="88"/>
      <c r="J210" s="88"/>
      <c r="K210" s="88"/>
      <c r="L210" s="82"/>
      <c r="M210" s="7"/>
      <c r="N210" s="14"/>
      <c r="O210" s="15"/>
      <c r="P210" s="16"/>
      <c r="Q210" s="14"/>
      <c r="R210" s="14"/>
      <c r="S210" s="14"/>
      <c r="T210" s="14"/>
      <c r="U210" s="14"/>
      <c r="V210" s="14"/>
      <c r="W210" s="14"/>
      <c r="X210" s="14"/>
      <c r="Y210" s="14"/>
      <c r="Z210" s="14"/>
    </row>
    <row r="211" spans="1:26" ht="39.75" customHeight="1">
      <c r="A211" s="7"/>
      <c r="B211" s="82"/>
      <c r="C211" s="82"/>
      <c r="D211" s="82"/>
      <c r="E211" s="87"/>
      <c r="F211" s="82"/>
      <c r="G211" s="88"/>
      <c r="H211" s="85"/>
      <c r="I211" s="88"/>
      <c r="J211" s="88"/>
      <c r="K211" s="88"/>
      <c r="L211" s="82"/>
      <c r="M211" s="7"/>
      <c r="N211" s="14"/>
      <c r="O211" s="15"/>
      <c r="P211" s="16"/>
      <c r="Q211" s="14"/>
      <c r="R211" s="14"/>
      <c r="S211" s="14"/>
      <c r="T211" s="14"/>
      <c r="U211" s="14"/>
      <c r="V211" s="14"/>
      <c r="W211" s="14"/>
      <c r="X211" s="14"/>
      <c r="Y211" s="14"/>
      <c r="Z211" s="14"/>
    </row>
    <row r="212" spans="1:26" ht="39.75" customHeight="1">
      <c r="A212" s="7"/>
      <c r="B212" s="82"/>
      <c r="C212" s="82"/>
      <c r="D212" s="82"/>
      <c r="E212" s="87"/>
      <c r="F212" s="82"/>
      <c r="G212" s="88"/>
      <c r="H212" s="85"/>
      <c r="I212" s="88"/>
      <c r="J212" s="88"/>
      <c r="K212" s="88"/>
      <c r="L212" s="82"/>
      <c r="M212" s="7"/>
      <c r="N212" s="14"/>
      <c r="O212" s="15"/>
      <c r="P212" s="16"/>
      <c r="Q212" s="14"/>
      <c r="R212" s="14"/>
      <c r="S212" s="14"/>
      <c r="T212" s="14"/>
      <c r="U212" s="14"/>
      <c r="V212" s="14"/>
      <c r="W212" s="14"/>
      <c r="X212" s="14"/>
      <c r="Y212" s="14"/>
      <c r="Z212" s="14"/>
    </row>
    <row r="213" spans="1:26" ht="39.75" customHeight="1">
      <c r="A213" s="7"/>
      <c r="B213" s="82"/>
      <c r="C213" s="82"/>
      <c r="D213" s="82"/>
      <c r="E213" s="87"/>
      <c r="F213" s="82"/>
      <c r="G213" s="88"/>
      <c r="H213" s="85"/>
      <c r="I213" s="88"/>
      <c r="J213" s="88"/>
      <c r="K213" s="88"/>
      <c r="L213" s="82"/>
      <c r="M213" s="7"/>
      <c r="N213" s="14"/>
      <c r="O213" s="15"/>
      <c r="P213" s="16"/>
      <c r="Q213" s="14"/>
      <c r="R213" s="14"/>
      <c r="S213" s="14"/>
      <c r="T213" s="14"/>
      <c r="U213" s="14"/>
      <c r="V213" s="14"/>
      <c r="W213" s="14"/>
      <c r="X213" s="14"/>
      <c r="Y213" s="14"/>
      <c r="Z213" s="14"/>
    </row>
    <row r="214" spans="1:26" ht="39.75" customHeight="1">
      <c r="A214" s="7"/>
      <c r="B214" s="82"/>
      <c r="C214" s="82"/>
      <c r="D214" s="82"/>
      <c r="E214" s="87"/>
      <c r="F214" s="82"/>
      <c r="G214" s="88"/>
      <c r="H214" s="85"/>
      <c r="I214" s="88"/>
      <c r="J214" s="88"/>
      <c r="K214" s="88"/>
      <c r="L214" s="82"/>
      <c r="M214" s="7"/>
      <c r="N214" s="14"/>
      <c r="O214" s="15"/>
      <c r="P214" s="16"/>
      <c r="Q214" s="14"/>
      <c r="R214" s="14"/>
      <c r="S214" s="14"/>
      <c r="T214" s="14"/>
      <c r="U214" s="14"/>
      <c r="V214" s="14"/>
      <c r="W214" s="14"/>
      <c r="X214" s="14"/>
      <c r="Y214" s="14"/>
      <c r="Z214" s="14"/>
    </row>
    <row r="215" spans="1:26" ht="39.75" customHeight="1">
      <c r="A215" s="7"/>
      <c r="B215" s="82"/>
      <c r="C215" s="82"/>
      <c r="D215" s="82"/>
      <c r="E215" s="87"/>
      <c r="F215" s="82"/>
      <c r="G215" s="88"/>
      <c r="H215" s="85"/>
      <c r="I215" s="88"/>
      <c r="J215" s="88"/>
      <c r="K215" s="88"/>
      <c r="L215" s="82"/>
      <c r="M215" s="7"/>
      <c r="N215" s="14"/>
      <c r="O215" s="15"/>
      <c r="P215" s="16"/>
      <c r="Q215" s="14"/>
      <c r="R215" s="14"/>
      <c r="S215" s="14"/>
      <c r="T215" s="14"/>
      <c r="U215" s="14"/>
      <c r="V215" s="14"/>
      <c r="W215" s="14"/>
      <c r="X215" s="14"/>
      <c r="Y215" s="14"/>
      <c r="Z215" s="14"/>
    </row>
    <row r="216" spans="1:26" ht="39.75" customHeight="1">
      <c r="A216" s="7"/>
      <c r="B216" s="82"/>
      <c r="C216" s="82"/>
      <c r="D216" s="82"/>
      <c r="E216" s="87"/>
      <c r="F216" s="82"/>
      <c r="G216" s="88"/>
      <c r="H216" s="85"/>
      <c r="I216" s="88"/>
      <c r="J216" s="88"/>
      <c r="K216" s="88"/>
      <c r="L216" s="82"/>
      <c r="M216" s="7"/>
      <c r="N216" s="14"/>
      <c r="O216" s="15"/>
      <c r="P216" s="16"/>
      <c r="Q216" s="14"/>
      <c r="R216" s="14"/>
      <c r="S216" s="14"/>
      <c r="T216" s="14"/>
      <c r="U216" s="14"/>
      <c r="V216" s="14"/>
      <c r="W216" s="14"/>
      <c r="X216" s="14"/>
      <c r="Y216" s="14"/>
      <c r="Z216" s="14"/>
    </row>
    <row r="217" spans="1:26" ht="39.75" customHeight="1">
      <c r="A217" s="7"/>
      <c r="B217" s="82"/>
      <c r="C217" s="82"/>
      <c r="D217" s="82"/>
      <c r="E217" s="87"/>
      <c r="F217" s="82"/>
      <c r="G217" s="88"/>
      <c r="H217" s="85"/>
      <c r="I217" s="88"/>
      <c r="J217" s="88"/>
      <c r="K217" s="88"/>
      <c r="L217" s="82"/>
      <c r="M217" s="7"/>
      <c r="N217" s="14"/>
      <c r="O217" s="15"/>
      <c r="P217" s="16"/>
      <c r="Q217" s="14"/>
      <c r="R217" s="14"/>
      <c r="S217" s="14"/>
      <c r="T217" s="14"/>
      <c r="U217" s="14"/>
      <c r="V217" s="14"/>
      <c r="W217" s="14"/>
      <c r="X217" s="14"/>
      <c r="Y217" s="14"/>
      <c r="Z217" s="14"/>
    </row>
    <row r="218" spans="1:26" ht="39.75" customHeight="1">
      <c r="A218" s="7"/>
      <c r="B218" s="82"/>
      <c r="C218" s="82"/>
      <c r="D218" s="82"/>
      <c r="E218" s="87"/>
      <c r="F218" s="82"/>
      <c r="G218" s="88"/>
      <c r="H218" s="85"/>
      <c r="I218" s="88"/>
      <c r="J218" s="88"/>
      <c r="K218" s="88"/>
      <c r="L218" s="82"/>
      <c r="M218" s="7"/>
      <c r="N218" s="14"/>
      <c r="O218" s="15"/>
      <c r="P218" s="16"/>
      <c r="Q218" s="14"/>
      <c r="R218" s="14"/>
      <c r="S218" s="14"/>
      <c r="T218" s="14"/>
      <c r="U218" s="14"/>
      <c r="V218" s="14"/>
      <c r="W218" s="14"/>
      <c r="X218" s="14"/>
      <c r="Y218" s="14"/>
      <c r="Z218" s="14"/>
    </row>
    <row r="219" spans="1:26" ht="39.75" customHeight="1">
      <c r="A219" s="7"/>
      <c r="B219" s="82"/>
      <c r="C219" s="82"/>
      <c r="D219" s="82"/>
      <c r="E219" s="87"/>
      <c r="F219" s="82"/>
      <c r="G219" s="88"/>
      <c r="H219" s="85"/>
      <c r="I219" s="88"/>
      <c r="J219" s="88"/>
      <c r="K219" s="88"/>
      <c r="L219" s="82"/>
      <c r="M219" s="7"/>
      <c r="N219" s="14"/>
      <c r="O219" s="15"/>
      <c r="P219" s="16"/>
      <c r="Q219" s="14"/>
      <c r="R219" s="14"/>
      <c r="S219" s="14"/>
      <c r="T219" s="14"/>
      <c r="U219" s="14"/>
      <c r="V219" s="14"/>
      <c r="W219" s="14"/>
      <c r="X219" s="14"/>
      <c r="Y219" s="14"/>
      <c r="Z219" s="14"/>
    </row>
    <row r="220" spans="1:26" ht="39.75" customHeight="1">
      <c r="A220" s="7"/>
      <c r="B220" s="82"/>
      <c r="C220" s="82"/>
      <c r="D220" s="82"/>
      <c r="E220" s="87"/>
      <c r="F220" s="82"/>
      <c r="G220" s="88"/>
      <c r="H220" s="85"/>
      <c r="I220" s="88"/>
      <c r="J220" s="88"/>
      <c r="K220" s="88"/>
      <c r="L220" s="82"/>
      <c r="M220" s="7"/>
      <c r="N220" s="14"/>
      <c r="O220" s="15"/>
      <c r="P220" s="16"/>
      <c r="Q220" s="14"/>
      <c r="R220" s="14"/>
      <c r="S220" s="14"/>
      <c r="T220" s="14"/>
      <c r="U220" s="14"/>
      <c r="V220" s="14"/>
      <c r="W220" s="14"/>
      <c r="X220" s="14"/>
      <c r="Y220" s="14"/>
      <c r="Z220" s="14"/>
    </row>
    <row r="221" spans="1:26" ht="39.75" customHeight="1">
      <c r="A221" s="7"/>
      <c r="B221" s="82"/>
      <c r="C221" s="82"/>
      <c r="D221" s="82"/>
      <c r="E221" s="87"/>
      <c r="F221" s="82"/>
      <c r="G221" s="88"/>
      <c r="H221" s="85"/>
      <c r="I221" s="88"/>
      <c r="J221" s="88"/>
      <c r="K221" s="88"/>
      <c r="L221" s="82"/>
      <c r="M221" s="7"/>
      <c r="N221" s="14"/>
      <c r="O221" s="15"/>
      <c r="P221" s="16"/>
      <c r="Q221" s="14"/>
      <c r="R221" s="14"/>
      <c r="S221" s="14"/>
      <c r="T221" s="14"/>
      <c r="U221" s="14"/>
      <c r="V221" s="14"/>
      <c r="W221" s="14"/>
      <c r="X221" s="14"/>
      <c r="Y221" s="14"/>
      <c r="Z221" s="14"/>
    </row>
    <row r="222" spans="1:26" ht="39.75" customHeight="1">
      <c r="A222" s="7"/>
      <c r="B222" s="82"/>
      <c r="C222" s="82"/>
      <c r="D222" s="82"/>
      <c r="E222" s="87"/>
      <c r="F222" s="82"/>
      <c r="G222" s="88"/>
      <c r="H222" s="85"/>
      <c r="I222" s="88"/>
      <c r="J222" s="88"/>
      <c r="K222" s="88"/>
      <c r="L222" s="82"/>
      <c r="M222" s="7"/>
      <c r="N222" s="14"/>
      <c r="O222" s="15"/>
      <c r="P222" s="16"/>
      <c r="Q222" s="14"/>
      <c r="R222" s="14"/>
      <c r="S222" s="14"/>
      <c r="T222" s="14"/>
      <c r="U222" s="14"/>
      <c r="V222" s="14"/>
      <c r="W222" s="14"/>
      <c r="X222" s="14"/>
      <c r="Y222" s="14"/>
      <c r="Z222" s="14"/>
    </row>
    <row r="223" spans="1:26" ht="39.75" customHeight="1">
      <c r="A223" s="7"/>
      <c r="B223" s="82"/>
      <c r="C223" s="82"/>
      <c r="D223" s="82"/>
      <c r="E223" s="87"/>
      <c r="F223" s="82"/>
      <c r="G223" s="88"/>
      <c r="H223" s="85"/>
      <c r="I223" s="88"/>
      <c r="J223" s="88"/>
      <c r="K223" s="88"/>
      <c r="L223" s="82"/>
      <c r="M223" s="7"/>
      <c r="N223" s="14"/>
      <c r="O223" s="15"/>
      <c r="P223" s="16"/>
      <c r="Q223" s="14"/>
      <c r="R223" s="14"/>
      <c r="S223" s="14"/>
      <c r="T223" s="14"/>
      <c r="U223" s="14"/>
      <c r="V223" s="14"/>
      <c r="W223" s="14"/>
      <c r="X223" s="14"/>
      <c r="Y223" s="14"/>
      <c r="Z223" s="14"/>
    </row>
    <row r="224" spans="1:26" ht="39.75" customHeight="1">
      <c r="A224" s="7"/>
      <c r="B224" s="82"/>
      <c r="C224" s="82"/>
      <c r="D224" s="82"/>
      <c r="E224" s="87"/>
      <c r="F224" s="82"/>
      <c r="G224" s="88"/>
      <c r="H224" s="85"/>
      <c r="I224" s="88"/>
      <c r="J224" s="88"/>
      <c r="K224" s="88"/>
      <c r="L224" s="82"/>
      <c r="M224" s="7"/>
      <c r="N224" s="14"/>
      <c r="O224" s="15"/>
      <c r="P224" s="16"/>
      <c r="Q224" s="14"/>
      <c r="R224" s="14"/>
      <c r="S224" s="14"/>
      <c r="T224" s="14"/>
      <c r="U224" s="14"/>
      <c r="V224" s="14"/>
      <c r="W224" s="14"/>
      <c r="X224" s="14"/>
      <c r="Y224" s="14"/>
      <c r="Z224" s="14"/>
    </row>
    <row r="225" spans="1:26" ht="39.75" customHeight="1">
      <c r="A225" s="7"/>
      <c r="B225" s="82"/>
      <c r="C225" s="82"/>
      <c r="D225" s="82"/>
      <c r="E225" s="87"/>
      <c r="F225" s="82"/>
      <c r="G225" s="88"/>
      <c r="H225" s="85"/>
      <c r="I225" s="88"/>
      <c r="J225" s="88"/>
      <c r="K225" s="88"/>
      <c r="L225" s="82"/>
      <c r="M225" s="7"/>
      <c r="N225" s="14"/>
      <c r="O225" s="15"/>
      <c r="P225" s="16"/>
      <c r="Q225" s="14"/>
      <c r="R225" s="14"/>
      <c r="S225" s="14"/>
      <c r="T225" s="14"/>
      <c r="U225" s="14"/>
      <c r="V225" s="14"/>
      <c r="W225" s="14"/>
      <c r="X225" s="14"/>
      <c r="Y225" s="14"/>
      <c r="Z225" s="14"/>
    </row>
    <row r="226" spans="1:26" ht="39.75" customHeight="1">
      <c r="A226" s="7"/>
      <c r="B226" s="82"/>
      <c r="C226" s="82"/>
      <c r="D226" s="82"/>
      <c r="E226" s="87"/>
      <c r="F226" s="82"/>
      <c r="G226" s="88"/>
      <c r="H226" s="85"/>
      <c r="I226" s="88"/>
      <c r="J226" s="88"/>
      <c r="K226" s="88"/>
      <c r="L226" s="82"/>
      <c r="M226" s="7"/>
      <c r="N226" s="14"/>
      <c r="O226" s="15"/>
      <c r="P226" s="16"/>
      <c r="Q226" s="14"/>
      <c r="R226" s="14"/>
      <c r="S226" s="14"/>
      <c r="T226" s="14"/>
      <c r="U226" s="14"/>
      <c r="V226" s="14"/>
      <c r="W226" s="14"/>
      <c r="X226" s="14"/>
      <c r="Y226" s="14"/>
      <c r="Z226" s="14"/>
    </row>
    <row r="227" spans="1:26" ht="39.75" customHeight="1">
      <c r="A227" s="7"/>
      <c r="B227" s="82"/>
      <c r="C227" s="82"/>
      <c r="D227" s="82"/>
      <c r="E227" s="87"/>
      <c r="F227" s="82"/>
      <c r="G227" s="88"/>
      <c r="H227" s="85"/>
      <c r="I227" s="88"/>
      <c r="J227" s="88"/>
      <c r="K227" s="88"/>
      <c r="L227" s="82"/>
      <c r="M227" s="7"/>
      <c r="N227" s="14"/>
      <c r="O227" s="15"/>
      <c r="P227" s="16"/>
      <c r="Q227" s="14"/>
      <c r="R227" s="14"/>
      <c r="S227" s="14"/>
      <c r="T227" s="14"/>
      <c r="U227" s="14"/>
      <c r="V227" s="14"/>
      <c r="W227" s="14"/>
      <c r="X227" s="14"/>
      <c r="Y227" s="14"/>
      <c r="Z227" s="14"/>
    </row>
    <row r="228" spans="1:26" ht="39.75" customHeight="1">
      <c r="A228" s="7"/>
      <c r="B228" s="82"/>
      <c r="C228" s="82"/>
      <c r="D228" s="82"/>
      <c r="E228" s="87"/>
      <c r="F228" s="82"/>
      <c r="G228" s="88"/>
      <c r="H228" s="85"/>
      <c r="I228" s="88"/>
      <c r="J228" s="88"/>
      <c r="K228" s="88"/>
      <c r="L228" s="82"/>
      <c r="M228" s="7"/>
      <c r="N228" s="14"/>
      <c r="O228" s="15"/>
      <c r="P228" s="16"/>
      <c r="Q228" s="14"/>
      <c r="R228" s="14"/>
      <c r="S228" s="14"/>
      <c r="T228" s="14"/>
      <c r="U228" s="14"/>
      <c r="V228" s="14"/>
      <c r="W228" s="14"/>
      <c r="X228" s="14"/>
      <c r="Y228" s="14"/>
      <c r="Z228" s="14"/>
    </row>
    <row r="229" spans="1:26" ht="39.75" customHeight="1">
      <c r="A229" s="7"/>
      <c r="B229" s="82"/>
      <c r="C229" s="82"/>
      <c r="D229" s="82"/>
      <c r="E229" s="87"/>
      <c r="F229" s="82"/>
      <c r="G229" s="88"/>
      <c r="H229" s="85"/>
      <c r="I229" s="88"/>
      <c r="J229" s="88"/>
      <c r="K229" s="88"/>
      <c r="L229" s="82"/>
      <c r="M229" s="7"/>
      <c r="N229" s="14"/>
      <c r="O229" s="15"/>
      <c r="P229" s="16"/>
      <c r="Q229" s="14"/>
      <c r="R229" s="14"/>
      <c r="S229" s="14"/>
      <c r="T229" s="14"/>
      <c r="U229" s="14"/>
      <c r="V229" s="14"/>
      <c r="W229" s="14"/>
      <c r="X229" s="14"/>
      <c r="Y229" s="14"/>
      <c r="Z229" s="14"/>
    </row>
    <row r="230" spans="1:26" ht="39.75" customHeight="1">
      <c r="A230" s="7"/>
      <c r="B230" s="82"/>
      <c r="C230" s="82"/>
      <c r="D230" s="82"/>
      <c r="E230" s="87"/>
      <c r="F230" s="82"/>
      <c r="G230" s="88"/>
      <c r="H230" s="85"/>
      <c r="I230" s="88"/>
      <c r="J230" s="88"/>
      <c r="K230" s="88"/>
      <c r="L230" s="82"/>
      <c r="M230" s="7"/>
      <c r="N230" s="14"/>
      <c r="O230" s="15"/>
      <c r="P230" s="16"/>
      <c r="Q230" s="14"/>
      <c r="R230" s="14"/>
      <c r="S230" s="14"/>
      <c r="T230" s="14"/>
      <c r="U230" s="14"/>
      <c r="V230" s="14"/>
      <c r="W230" s="14"/>
      <c r="X230" s="14"/>
      <c r="Y230" s="14"/>
      <c r="Z230" s="14"/>
    </row>
    <row r="231" spans="1:26" ht="39.75" customHeight="1">
      <c r="A231" s="7"/>
      <c r="B231" s="82"/>
      <c r="C231" s="82"/>
      <c r="D231" s="82"/>
      <c r="E231" s="87"/>
      <c r="F231" s="82"/>
      <c r="G231" s="88"/>
      <c r="H231" s="85"/>
      <c r="I231" s="88"/>
      <c r="J231" s="88"/>
      <c r="K231" s="88"/>
      <c r="L231" s="82"/>
      <c r="M231" s="7"/>
      <c r="N231" s="14"/>
      <c r="O231" s="15"/>
      <c r="P231" s="16"/>
      <c r="Q231" s="14"/>
      <c r="R231" s="14"/>
      <c r="S231" s="14"/>
      <c r="T231" s="14"/>
      <c r="U231" s="14"/>
      <c r="V231" s="14"/>
      <c r="W231" s="14"/>
      <c r="X231" s="14"/>
      <c r="Y231" s="14"/>
      <c r="Z231" s="14"/>
    </row>
    <row r="232" spans="1:26" ht="39.75" customHeight="1">
      <c r="A232" s="7"/>
      <c r="B232" s="82"/>
      <c r="C232" s="82"/>
      <c r="D232" s="82"/>
      <c r="E232" s="87"/>
      <c r="F232" s="82"/>
      <c r="G232" s="88"/>
      <c r="H232" s="85"/>
      <c r="I232" s="88"/>
      <c r="J232" s="88"/>
      <c r="K232" s="88"/>
      <c r="L232" s="82"/>
      <c r="M232" s="7"/>
      <c r="N232" s="14"/>
      <c r="O232" s="15"/>
      <c r="P232" s="16"/>
      <c r="Q232" s="14"/>
      <c r="R232" s="14"/>
      <c r="S232" s="14"/>
      <c r="T232" s="14"/>
      <c r="U232" s="14"/>
      <c r="V232" s="14"/>
      <c r="W232" s="14"/>
      <c r="X232" s="14"/>
      <c r="Y232" s="14"/>
      <c r="Z232" s="14"/>
    </row>
    <row r="233" spans="1:26" ht="39.75" customHeight="1">
      <c r="A233" s="7"/>
      <c r="B233" s="82"/>
      <c r="C233" s="82"/>
      <c r="D233" s="82"/>
      <c r="E233" s="87"/>
      <c r="F233" s="82"/>
      <c r="G233" s="88"/>
      <c r="H233" s="85"/>
      <c r="I233" s="88"/>
      <c r="J233" s="88"/>
      <c r="K233" s="88"/>
      <c r="L233" s="82"/>
      <c r="M233" s="7"/>
      <c r="N233" s="14"/>
      <c r="O233" s="15"/>
      <c r="P233" s="16"/>
      <c r="Q233" s="14"/>
      <c r="R233" s="14"/>
      <c r="S233" s="14"/>
      <c r="T233" s="14"/>
      <c r="U233" s="14"/>
      <c r="V233" s="14"/>
      <c r="W233" s="14"/>
      <c r="X233" s="14"/>
      <c r="Y233" s="14"/>
      <c r="Z233" s="14"/>
    </row>
    <row r="234" spans="1:26" ht="39.75" customHeight="1">
      <c r="A234" s="7"/>
      <c r="B234" s="82"/>
      <c r="C234" s="82"/>
      <c r="D234" s="82"/>
      <c r="E234" s="87"/>
      <c r="F234" s="82"/>
      <c r="G234" s="88"/>
      <c r="H234" s="85"/>
      <c r="I234" s="88"/>
      <c r="J234" s="88"/>
      <c r="K234" s="88"/>
      <c r="L234" s="82"/>
      <c r="M234" s="7"/>
      <c r="N234" s="14"/>
      <c r="O234" s="15"/>
      <c r="P234" s="16"/>
      <c r="Q234" s="14"/>
      <c r="R234" s="14"/>
      <c r="S234" s="14"/>
      <c r="T234" s="14"/>
      <c r="U234" s="14"/>
      <c r="V234" s="14"/>
      <c r="W234" s="14"/>
      <c r="X234" s="14"/>
      <c r="Y234" s="14"/>
      <c r="Z234" s="14"/>
    </row>
    <row r="235" spans="1:26" ht="39.75" customHeight="1">
      <c r="A235" s="7"/>
      <c r="B235" s="82"/>
      <c r="C235" s="82"/>
      <c r="D235" s="82"/>
      <c r="E235" s="87"/>
      <c r="F235" s="82"/>
      <c r="G235" s="88"/>
      <c r="H235" s="85"/>
      <c r="I235" s="88"/>
      <c r="J235" s="88"/>
      <c r="K235" s="88"/>
      <c r="L235" s="82"/>
      <c r="M235" s="7"/>
      <c r="N235" s="14"/>
      <c r="O235" s="15"/>
      <c r="P235" s="16"/>
      <c r="Q235" s="14"/>
      <c r="R235" s="14"/>
      <c r="S235" s="14"/>
      <c r="T235" s="14"/>
      <c r="U235" s="14"/>
      <c r="V235" s="14"/>
      <c r="W235" s="14"/>
      <c r="X235" s="14"/>
      <c r="Y235" s="14"/>
      <c r="Z235" s="14"/>
    </row>
    <row r="236" spans="1:26" ht="39.75" customHeight="1">
      <c r="A236" s="7"/>
      <c r="B236" s="82"/>
      <c r="C236" s="82"/>
      <c r="D236" s="82"/>
      <c r="E236" s="87"/>
      <c r="F236" s="82"/>
      <c r="G236" s="88"/>
      <c r="H236" s="85"/>
      <c r="I236" s="88"/>
      <c r="J236" s="88"/>
      <c r="K236" s="88"/>
      <c r="L236" s="82"/>
      <c r="M236" s="7"/>
      <c r="N236" s="14"/>
      <c r="O236" s="15"/>
      <c r="P236" s="16"/>
      <c r="Q236" s="14"/>
      <c r="R236" s="14"/>
      <c r="S236" s="14"/>
      <c r="T236" s="14"/>
      <c r="U236" s="14"/>
      <c r="V236" s="14"/>
      <c r="W236" s="14"/>
      <c r="X236" s="14"/>
      <c r="Y236" s="14"/>
      <c r="Z236" s="14"/>
    </row>
    <row r="237" spans="1:26" ht="39.75" customHeight="1">
      <c r="A237" s="7"/>
      <c r="B237" s="82"/>
      <c r="C237" s="82"/>
      <c r="D237" s="82"/>
      <c r="E237" s="87"/>
      <c r="F237" s="82"/>
      <c r="G237" s="88"/>
      <c r="H237" s="85"/>
      <c r="I237" s="88"/>
      <c r="J237" s="88"/>
      <c r="K237" s="88"/>
      <c r="L237" s="82"/>
      <c r="M237" s="7"/>
      <c r="N237" s="14"/>
      <c r="O237" s="15"/>
      <c r="P237" s="16"/>
      <c r="Q237" s="14"/>
      <c r="R237" s="14"/>
      <c r="S237" s="14"/>
      <c r="T237" s="14"/>
      <c r="U237" s="14"/>
      <c r="V237" s="14"/>
      <c r="W237" s="14"/>
      <c r="X237" s="14"/>
      <c r="Y237" s="14"/>
      <c r="Z237" s="14"/>
    </row>
    <row r="238" spans="1:26" ht="39.75" customHeight="1">
      <c r="A238" s="7"/>
      <c r="B238" s="82"/>
      <c r="C238" s="82"/>
      <c r="D238" s="82"/>
      <c r="E238" s="87"/>
      <c r="F238" s="82"/>
      <c r="G238" s="88"/>
      <c r="H238" s="85"/>
      <c r="I238" s="88"/>
      <c r="J238" s="88"/>
      <c r="K238" s="88"/>
      <c r="L238" s="82"/>
      <c r="M238" s="7"/>
      <c r="N238" s="14"/>
      <c r="O238" s="15"/>
      <c r="P238" s="16"/>
      <c r="Q238" s="14"/>
      <c r="R238" s="14"/>
      <c r="S238" s="14"/>
      <c r="T238" s="14"/>
      <c r="U238" s="14"/>
      <c r="V238" s="14"/>
      <c r="W238" s="14"/>
      <c r="X238" s="14"/>
      <c r="Y238" s="14"/>
      <c r="Z238" s="14"/>
    </row>
    <row r="239" spans="1:26" ht="39.75" customHeight="1">
      <c r="A239" s="7"/>
      <c r="B239" s="82"/>
      <c r="C239" s="82"/>
      <c r="D239" s="82"/>
      <c r="E239" s="87"/>
      <c r="F239" s="82"/>
      <c r="G239" s="88"/>
      <c r="H239" s="85"/>
      <c r="I239" s="88"/>
      <c r="J239" s="88"/>
      <c r="K239" s="88"/>
      <c r="L239" s="82"/>
      <c r="M239" s="7"/>
      <c r="N239" s="14"/>
      <c r="O239" s="15"/>
      <c r="P239" s="16"/>
      <c r="Q239" s="14"/>
      <c r="R239" s="14"/>
      <c r="S239" s="14"/>
      <c r="T239" s="14"/>
      <c r="U239" s="14"/>
      <c r="V239" s="14"/>
      <c r="W239" s="14"/>
      <c r="X239" s="14"/>
      <c r="Y239" s="14"/>
      <c r="Z239" s="14"/>
    </row>
    <row r="240" spans="1:26" ht="39.75" customHeight="1">
      <c r="A240" s="7"/>
      <c r="B240" s="82"/>
      <c r="C240" s="82"/>
      <c r="D240" s="82"/>
      <c r="E240" s="87"/>
      <c r="F240" s="82"/>
      <c r="G240" s="88"/>
      <c r="H240" s="85"/>
      <c r="I240" s="88"/>
      <c r="J240" s="88"/>
      <c r="K240" s="88"/>
      <c r="L240" s="82"/>
      <c r="M240" s="7"/>
      <c r="N240" s="14"/>
      <c r="O240" s="15"/>
      <c r="P240" s="16"/>
      <c r="Q240" s="14"/>
      <c r="R240" s="14"/>
      <c r="S240" s="14"/>
      <c r="T240" s="14"/>
      <c r="U240" s="14"/>
      <c r="V240" s="14"/>
      <c r="W240" s="14"/>
      <c r="X240" s="14"/>
      <c r="Y240" s="14"/>
      <c r="Z240" s="14"/>
    </row>
    <row r="241" spans="1:26" ht="39.75" customHeight="1">
      <c r="A241" s="7"/>
      <c r="B241" s="82"/>
      <c r="C241" s="82"/>
      <c r="D241" s="82"/>
      <c r="E241" s="87"/>
      <c r="F241" s="82"/>
      <c r="G241" s="88"/>
      <c r="H241" s="85"/>
      <c r="I241" s="88"/>
      <c r="J241" s="88"/>
      <c r="K241" s="88"/>
      <c r="L241" s="82"/>
      <c r="M241" s="7"/>
      <c r="N241" s="14"/>
      <c r="O241" s="15"/>
      <c r="P241" s="16"/>
      <c r="Q241" s="14"/>
      <c r="R241" s="14"/>
      <c r="S241" s="14"/>
      <c r="T241" s="14"/>
      <c r="U241" s="14"/>
      <c r="V241" s="14"/>
      <c r="W241" s="14"/>
      <c r="X241" s="14"/>
      <c r="Y241" s="14"/>
      <c r="Z241" s="14"/>
    </row>
    <row r="242" spans="1:26" ht="39.75" customHeight="1">
      <c r="A242" s="7"/>
      <c r="B242" s="82"/>
      <c r="C242" s="82"/>
      <c r="D242" s="82"/>
      <c r="E242" s="87"/>
      <c r="F242" s="82"/>
      <c r="G242" s="88"/>
      <c r="H242" s="85"/>
      <c r="I242" s="88"/>
      <c r="J242" s="88"/>
      <c r="K242" s="88"/>
      <c r="L242" s="82"/>
      <c r="M242" s="7"/>
      <c r="N242" s="14"/>
      <c r="O242" s="15"/>
      <c r="P242" s="16"/>
      <c r="Q242" s="14"/>
      <c r="R242" s="14"/>
      <c r="S242" s="14"/>
      <c r="T242" s="14"/>
      <c r="U242" s="14"/>
      <c r="V242" s="14"/>
      <c r="W242" s="14"/>
      <c r="X242" s="14"/>
      <c r="Y242" s="14"/>
      <c r="Z242" s="14"/>
    </row>
    <row r="243" spans="1:26" ht="39.75" customHeight="1">
      <c r="A243" s="7"/>
      <c r="B243" s="82"/>
      <c r="C243" s="82"/>
      <c r="D243" s="82"/>
      <c r="E243" s="87"/>
      <c r="F243" s="82"/>
      <c r="G243" s="88"/>
      <c r="H243" s="85"/>
      <c r="I243" s="88"/>
      <c r="J243" s="88"/>
      <c r="K243" s="88"/>
      <c r="L243" s="82"/>
      <c r="M243" s="7"/>
      <c r="N243" s="14"/>
      <c r="O243" s="15"/>
      <c r="P243" s="16"/>
      <c r="Q243" s="14"/>
      <c r="R243" s="14"/>
      <c r="S243" s="14"/>
      <c r="T243" s="14"/>
      <c r="U243" s="14"/>
      <c r="V243" s="14"/>
      <c r="W243" s="14"/>
      <c r="X243" s="14"/>
      <c r="Y243" s="14"/>
      <c r="Z243" s="14"/>
    </row>
    <row r="244" spans="1:26" ht="39.75" customHeight="1">
      <c r="A244" s="7"/>
      <c r="B244" s="82"/>
      <c r="C244" s="82"/>
      <c r="D244" s="82"/>
      <c r="E244" s="87"/>
      <c r="F244" s="82"/>
      <c r="G244" s="88"/>
      <c r="H244" s="85"/>
      <c r="I244" s="88"/>
      <c r="J244" s="88"/>
      <c r="K244" s="88"/>
      <c r="L244" s="82"/>
      <c r="M244" s="7"/>
      <c r="N244" s="14"/>
      <c r="O244" s="15"/>
      <c r="P244" s="16"/>
      <c r="Q244" s="14"/>
      <c r="R244" s="14"/>
      <c r="S244" s="14"/>
      <c r="T244" s="14"/>
      <c r="U244" s="14"/>
      <c r="V244" s="14"/>
      <c r="W244" s="14"/>
      <c r="X244" s="14"/>
      <c r="Y244" s="14"/>
      <c r="Z244" s="14"/>
    </row>
    <row r="245" spans="1:26" ht="39.75" customHeight="1">
      <c r="A245" s="7"/>
      <c r="B245" s="82"/>
      <c r="C245" s="82"/>
      <c r="D245" s="82"/>
      <c r="E245" s="87"/>
      <c r="F245" s="82"/>
      <c r="G245" s="88"/>
      <c r="H245" s="85"/>
      <c r="I245" s="88"/>
      <c r="J245" s="88"/>
      <c r="K245" s="88"/>
      <c r="L245" s="82"/>
      <c r="M245" s="7"/>
      <c r="N245" s="14"/>
      <c r="O245" s="15"/>
      <c r="P245" s="16"/>
      <c r="Q245" s="14"/>
      <c r="R245" s="14"/>
      <c r="S245" s="14"/>
      <c r="T245" s="14"/>
      <c r="U245" s="14"/>
      <c r="V245" s="14"/>
      <c r="W245" s="14"/>
      <c r="X245" s="14"/>
      <c r="Y245" s="14"/>
      <c r="Z245" s="14"/>
    </row>
    <row r="246" spans="1:26" ht="39.75" customHeight="1">
      <c r="A246" s="7"/>
      <c r="B246" s="82"/>
      <c r="C246" s="82"/>
      <c r="D246" s="82"/>
      <c r="E246" s="87"/>
      <c r="F246" s="82"/>
      <c r="G246" s="88"/>
      <c r="H246" s="85"/>
      <c r="I246" s="88"/>
      <c r="J246" s="88"/>
      <c r="K246" s="88"/>
      <c r="L246" s="82"/>
      <c r="M246" s="7"/>
      <c r="N246" s="14"/>
      <c r="O246" s="15"/>
      <c r="P246" s="16"/>
      <c r="Q246" s="14"/>
      <c r="R246" s="14"/>
      <c r="S246" s="14"/>
      <c r="T246" s="14"/>
      <c r="U246" s="14"/>
      <c r="V246" s="14"/>
      <c r="W246" s="14"/>
      <c r="X246" s="14"/>
      <c r="Y246" s="14"/>
      <c r="Z246" s="14"/>
    </row>
    <row r="247" spans="1:26" ht="39.75" customHeight="1">
      <c r="A247" s="7"/>
      <c r="B247" s="82"/>
      <c r="C247" s="82"/>
      <c r="D247" s="82"/>
      <c r="E247" s="87"/>
      <c r="F247" s="82"/>
      <c r="G247" s="88"/>
      <c r="H247" s="85"/>
      <c r="I247" s="88"/>
      <c r="J247" s="88"/>
      <c r="K247" s="88"/>
      <c r="L247" s="82"/>
      <c r="M247" s="7"/>
      <c r="N247" s="14"/>
      <c r="O247" s="15"/>
      <c r="P247" s="16"/>
      <c r="Q247" s="14"/>
      <c r="R247" s="14"/>
      <c r="S247" s="14"/>
      <c r="T247" s="14"/>
      <c r="U247" s="14"/>
      <c r="V247" s="14"/>
      <c r="W247" s="14"/>
      <c r="X247" s="14"/>
      <c r="Y247" s="14"/>
      <c r="Z247" s="14"/>
    </row>
    <row r="248" spans="1:26" ht="39.75" customHeight="1">
      <c r="A248" s="7"/>
      <c r="B248" s="82"/>
      <c r="C248" s="82"/>
      <c r="D248" s="82"/>
      <c r="E248" s="87"/>
      <c r="F248" s="82"/>
      <c r="G248" s="88"/>
      <c r="H248" s="85"/>
      <c r="I248" s="88"/>
      <c r="J248" s="88"/>
      <c r="K248" s="88"/>
      <c r="L248" s="82"/>
      <c r="M248" s="7"/>
      <c r="N248" s="14"/>
      <c r="O248" s="15"/>
      <c r="P248" s="16"/>
      <c r="Q248" s="14"/>
      <c r="R248" s="14"/>
      <c r="S248" s="14"/>
      <c r="T248" s="14"/>
      <c r="U248" s="14"/>
      <c r="V248" s="14"/>
      <c r="W248" s="14"/>
      <c r="X248" s="14"/>
      <c r="Y248" s="14"/>
      <c r="Z248" s="14"/>
    </row>
    <row r="249" spans="1:26" ht="39.75" customHeight="1">
      <c r="A249" s="7"/>
      <c r="B249" s="82"/>
      <c r="C249" s="82"/>
      <c r="D249" s="82"/>
      <c r="E249" s="87"/>
      <c r="F249" s="82"/>
      <c r="G249" s="88"/>
      <c r="H249" s="85"/>
      <c r="I249" s="88"/>
      <c r="J249" s="88"/>
      <c r="K249" s="88"/>
      <c r="L249" s="82"/>
      <c r="M249" s="7"/>
      <c r="N249" s="14"/>
      <c r="O249" s="15"/>
      <c r="P249" s="16"/>
      <c r="Q249" s="14"/>
      <c r="R249" s="14"/>
      <c r="S249" s="14"/>
      <c r="T249" s="14"/>
      <c r="U249" s="14"/>
      <c r="V249" s="14"/>
      <c r="W249" s="14"/>
      <c r="X249" s="14"/>
      <c r="Y249" s="14"/>
      <c r="Z249" s="14"/>
    </row>
    <row r="250" spans="1:26" ht="39.75" customHeight="1">
      <c r="A250" s="7"/>
      <c r="B250" s="82"/>
      <c r="C250" s="82"/>
      <c r="D250" s="82"/>
      <c r="E250" s="87"/>
      <c r="F250" s="82"/>
      <c r="G250" s="88"/>
      <c r="H250" s="85"/>
      <c r="I250" s="88"/>
      <c r="J250" s="88"/>
      <c r="K250" s="88"/>
      <c r="L250" s="82"/>
      <c r="M250" s="7"/>
      <c r="N250" s="14"/>
      <c r="O250" s="15"/>
      <c r="P250" s="16"/>
      <c r="Q250" s="14"/>
      <c r="R250" s="14"/>
      <c r="S250" s="14"/>
      <c r="T250" s="14"/>
      <c r="U250" s="14"/>
      <c r="V250" s="14"/>
      <c r="W250" s="14"/>
      <c r="X250" s="14"/>
      <c r="Y250" s="14"/>
      <c r="Z250" s="14"/>
    </row>
    <row r="251" spans="1:26" ht="39.75" customHeight="1">
      <c r="A251" s="7"/>
      <c r="B251" s="82"/>
      <c r="C251" s="82"/>
      <c r="D251" s="82"/>
      <c r="E251" s="87"/>
      <c r="F251" s="82"/>
      <c r="G251" s="88"/>
      <c r="H251" s="85"/>
      <c r="I251" s="88"/>
      <c r="J251" s="88"/>
      <c r="K251" s="88"/>
      <c r="L251" s="82"/>
      <c r="M251" s="7"/>
      <c r="N251" s="14"/>
      <c r="O251" s="15"/>
      <c r="P251" s="16"/>
      <c r="Q251" s="14"/>
      <c r="R251" s="14"/>
      <c r="S251" s="14"/>
      <c r="T251" s="14"/>
      <c r="U251" s="14"/>
      <c r="V251" s="14"/>
      <c r="W251" s="14"/>
      <c r="X251" s="14"/>
      <c r="Y251" s="14"/>
      <c r="Z251" s="14"/>
    </row>
    <row r="252" spans="1:26" ht="39.75" customHeight="1">
      <c r="A252" s="7"/>
      <c r="B252" s="82"/>
      <c r="C252" s="82"/>
      <c r="D252" s="82"/>
      <c r="E252" s="87"/>
      <c r="F252" s="82"/>
      <c r="G252" s="88"/>
      <c r="H252" s="85"/>
      <c r="I252" s="88"/>
      <c r="J252" s="88"/>
      <c r="K252" s="88"/>
      <c r="L252" s="82"/>
      <c r="M252" s="7"/>
      <c r="N252" s="14"/>
      <c r="O252" s="15"/>
      <c r="P252" s="16"/>
      <c r="Q252" s="14"/>
      <c r="R252" s="14"/>
      <c r="S252" s="14"/>
      <c r="T252" s="14"/>
      <c r="U252" s="14"/>
      <c r="V252" s="14"/>
      <c r="W252" s="14"/>
      <c r="X252" s="14"/>
      <c r="Y252" s="14"/>
      <c r="Z252" s="14"/>
    </row>
    <row r="253" spans="1:26" ht="39.75" customHeight="1">
      <c r="A253" s="7"/>
      <c r="B253" s="82"/>
      <c r="C253" s="82"/>
      <c r="D253" s="82"/>
      <c r="E253" s="87"/>
      <c r="F253" s="82"/>
      <c r="G253" s="88"/>
      <c r="H253" s="85"/>
      <c r="I253" s="88"/>
      <c r="J253" s="88"/>
      <c r="K253" s="88"/>
      <c r="L253" s="82"/>
      <c r="M253" s="7"/>
      <c r="N253" s="14"/>
      <c r="O253" s="15"/>
      <c r="P253" s="16"/>
      <c r="Q253" s="14"/>
      <c r="R253" s="14"/>
      <c r="S253" s="14"/>
      <c r="T253" s="14"/>
      <c r="U253" s="14"/>
      <c r="V253" s="14"/>
      <c r="W253" s="14"/>
      <c r="X253" s="14"/>
      <c r="Y253" s="14"/>
      <c r="Z253" s="14"/>
    </row>
    <row r="254" spans="1:26" ht="39.75" customHeight="1">
      <c r="A254" s="7"/>
      <c r="B254" s="82"/>
      <c r="C254" s="82"/>
      <c r="D254" s="82"/>
      <c r="E254" s="87"/>
      <c r="F254" s="82"/>
      <c r="G254" s="88"/>
      <c r="H254" s="85"/>
      <c r="I254" s="88"/>
      <c r="J254" s="88"/>
      <c r="K254" s="88"/>
      <c r="L254" s="82"/>
      <c r="M254" s="7"/>
      <c r="N254" s="14"/>
      <c r="O254" s="15"/>
      <c r="P254" s="16"/>
      <c r="Q254" s="14"/>
      <c r="R254" s="14"/>
      <c r="S254" s="14"/>
      <c r="T254" s="14"/>
      <c r="U254" s="14"/>
      <c r="V254" s="14"/>
      <c r="W254" s="14"/>
      <c r="X254" s="14"/>
      <c r="Y254" s="14"/>
      <c r="Z254" s="14"/>
    </row>
    <row r="255" spans="1:26" ht="39.75" customHeight="1">
      <c r="A255" s="7"/>
      <c r="B255" s="82"/>
      <c r="C255" s="82"/>
      <c r="D255" s="82"/>
      <c r="E255" s="87"/>
      <c r="F255" s="82"/>
      <c r="G255" s="88"/>
      <c r="H255" s="85"/>
      <c r="I255" s="88"/>
      <c r="J255" s="88"/>
      <c r="K255" s="88"/>
      <c r="L255" s="82"/>
      <c r="M255" s="7"/>
      <c r="N255" s="14"/>
      <c r="O255" s="15"/>
      <c r="P255" s="16"/>
      <c r="Q255" s="14"/>
      <c r="R255" s="14"/>
      <c r="S255" s="14"/>
      <c r="T255" s="14"/>
      <c r="U255" s="14"/>
      <c r="V255" s="14"/>
      <c r="W255" s="14"/>
      <c r="X255" s="14"/>
      <c r="Y255" s="14"/>
      <c r="Z255" s="14"/>
    </row>
    <row r="256" spans="1:26" ht="39.75" customHeight="1">
      <c r="A256" s="7"/>
      <c r="B256" s="82"/>
      <c r="C256" s="82"/>
      <c r="D256" s="82"/>
      <c r="E256" s="87"/>
      <c r="F256" s="82"/>
      <c r="G256" s="88"/>
      <c r="H256" s="85"/>
      <c r="I256" s="88"/>
      <c r="J256" s="88"/>
      <c r="K256" s="88"/>
      <c r="L256" s="82"/>
      <c r="M256" s="7"/>
      <c r="N256" s="14"/>
      <c r="O256" s="15"/>
      <c r="P256" s="16"/>
      <c r="Q256" s="14"/>
      <c r="R256" s="14"/>
      <c r="S256" s="14"/>
      <c r="T256" s="14"/>
      <c r="U256" s="14"/>
      <c r="V256" s="14"/>
      <c r="W256" s="14"/>
      <c r="X256" s="14"/>
      <c r="Y256" s="14"/>
      <c r="Z256" s="14"/>
    </row>
    <row r="257" spans="1:26" ht="39.75" customHeight="1">
      <c r="A257" s="7"/>
      <c r="B257" s="82"/>
      <c r="C257" s="82"/>
      <c r="D257" s="82"/>
      <c r="E257" s="87"/>
      <c r="F257" s="82"/>
      <c r="G257" s="88"/>
      <c r="H257" s="85"/>
      <c r="I257" s="88"/>
      <c r="J257" s="88"/>
      <c r="K257" s="88"/>
      <c r="L257" s="82"/>
      <c r="M257" s="7"/>
      <c r="N257" s="14"/>
      <c r="O257" s="15"/>
      <c r="P257" s="16"/>
      <c r="Q257" s="14"/>
      <c r="R257" s="14"/>
      <c r="S257" s="14"/>
      <c r="T257" s="14"/>
      <c r="U257" s="14"/>
      <c r="V257" s="14"/>
      <c r="W257" s="14"/>
      <c r="X257" s="14"/>
      <c r="Y257" s="14"/>
      <c r="Z257" s="14"/>
    </row>
    <row r="258" spans="1:26" ht="39.75" customHeight="1">
      <c r="A258" s="7"/>
      <c r="B258" s="82"/>
      <c r="C258" s="82"/>
      <c r="D258" s="82"/>
      <c r="E258" s="87"/>
      <c r="F258" s="82"/>
      <c r="G258" s="88"/>
      <c r="H258" s="85"/>
      <c r="I258" s="88"/>
      <c r="J258" s="88"/>
      <c r="K258" s="88"/>
      <c r="L258" s="82"/>
      <c r="M258" s="7"/>
      <c r="N258" s="14"/>
      <c r="O258" s="15"/>
      <c r="P258" s="16"/>
      <c r="Q258" s="14"/>
      <c r="R258" s="14"/>
      <c r="S258" s="14"/>
      <c r="T258" s="14"/>
      <c r="U258" s="14"/>
      <c r="V258" s="14"/>
      <c r="W258" s="14"/>
      <c r="X258" s="14"/>
      <c r="Y258" s="14"/>
      <c r="Z258" s="14"/>
    </row>
    <row r="259" spans="1:26" ht="39.75" customHeight="1">
      <c r="A259" s="7"/>
      <c r="B259" s="82"/>
      <c r="C259" s="82"/>
      <c r="D259" s="82"/>
      <c r="E259" s="87"/>
      <c r="F259" s="82"/>
      <c r="G259" s="88"/>
      <c r="H259" s="85"/>
      <c r="I259" s="88"/>
      <c r="J259" s="88"/>
      <c r="K259" s="88"/>
      <c r="L259" s="82"/>
      <c r="M259" s="7"/>
      <c r="N259" s="14"/>
      <c r="O259" s="15"/>
      <c r="P259" s="16"/>
      <c r="Q259" s="14"/>
      <c r="R259" s="14"/>
      <c r="S259" s="14"/>
      <c r="T259" s="14"/>
      <c r="U259" s="14"/>
      <c r="V259" s="14"/>
      <c r="W259" s="14"/>
      <c r="X259" s="14"/>
      <c r="Y259" s="14"/>
      <c r="Z259" s="14"/>
    </row>
    <row r="260" spans="1:26" ht="39.75" customHeight="1">
      <c r="A260" s="7"/>
      <c r="B260" s="82"/>
      <c r="C260" s="82"/>
      <c r="D260" s="82"/>
      <c r="E260" s="87"/>
      <c r="F260" s="82"/>
      <c r="G260" s="88"/>
      <c r="H260" s="85"/>
      <c r="I260" s="88"/>
      <c r="J260" s="88"/>
      <c r="K260" s="88"/>
      <c r="L260" s="82"/>
      <c r="M260" s="7"/>
      <c r="N260" s="14"/>
      <c r="O260" s="15"/>
      <c r="P260" s="16"/>
      <c r="Q260" s="14"/>
      <c r="R260" s="14"/>
      <c r="S260" s="14"/>
      <c r="T260" s="14"/>
      <c r="U260" s="14"/>
      <c r="V260" s="14"/>
      <c r="W260" s="14"/>
      <c r="X260" s="14"/>
      <c r="Y260" s="14"/>
      <c r="Z260" s="14"/>
    </row>
    <row r="261" spans="1:26" ht="39.75" customHeight="1">
      <c r="A261" s="7"/>
      <c r="B261" s="82"/>
      <c r="C261" s="82"/>
      <c r="D261" s="82"/>
      <c r="E261" s="87"/>
      <c r="F261" s="82"/>
      <c r="G261" s="88"/>
      <c r="H261" s="85"/>
      <c r="I261" s="88"/>
      <c r="J261" s="88"/>
      <c r="K261" s="88"/>
      <c r="L261" s="82"/>
      <c r="M261" s="7"/>
      <c r="N261" s="14"/>
      <c r="O261" s="15"/>
      <c r="P261" s="16"/>
      <c r="Q261" s="14"/>
      <c r="R261" s="14"/>
      <c r="S261" s="14"/>
      <c r="T261" s="14"/>
      <c r="U261" s="14"/>
      <c r="V261" s="14"/>
      <c r="W261" s="14"/>
      <c r="X261" s="14"/>
      <c r="Y261" s="14"/>
      <c r="Z261" s="14"/>
    </row>
    <row r="262" spans="1:26" ht="39.75" customHeight="1">
      <c r="A262" s="7"/>
      <c r="B262" s="82"/>
      <c r="C262" s="82"/>
      <c r="D262" s="82"/>
      <c r="E262" s="87"/>
      <c r="F262" s="82"/>
      <c r="G262" s="88"/>
      <c r="H262" s="85"/>
      <c r="I262" s="88"/>
      <c r="J262" s="88"/>
      <c r="K262" s="88"/>
      <c r="L262" s="82"/>
      <c r="M262" s="7"/>
      <c r="N262" s="14"/>
      <c r="O262" s="15"/>
      <c r="P262" s="16"/>
      <c r="Q262" s="14"/>
      <c r="R262" s="14"/>
      <c r="S262" s="14"/>
      <c r="T262" s="14"/>
      <c r="U262" s="14"/>
      <c r="V262" s="14"/>
      <c r="W262" s="14"/>
      <c r="X262" s="14"/>
      <c r="Y262" s="14"/>
      <c r="Z262" s="14"/>
    </row>
    <row r="263" spans="1:26" ht="39.75" customHeight="1">
      <c r="A263" s="7"/>
      <c r="B263" s="82"/>
      <c r="C263" s="82"/>
      <c r="D263" s="82"/>
      <c r="E263" s="87"/>
      <c r="F263" s="82"/>
      <c r="G263" s="88"/>
      <c r="H263" s="85"/>
      <c r="I263" s="88"/>
      <c r="J263" s="88"/>
      <c r="K263" s="88"/>
      <c r="L263" s="82"/>
      <c r="M263" s="7"/>
      <c r="N263" s="14"/>
      <c r="O263" s="15"/>
      <c r="P263" s="16"/>
      <c r="Q263" s="14"/>
      <c r="R263" s="14"/>
      <c r="S263" s="14"/>
      <c r="T263" s="14"/>
      <c r="U263" s="14"/>
      <c r="V263" s="14"/>
      <c r="W263" s="14"/>
      <c r="X263" s="14"/>
      <c r="Y263" s="14"/>
      <c r="Z263" s="14"/>
    </row>
    <row r="264" spans="1:26" ht="39.75" customHeight="1">
      <c r="A264" s="7"/>
      <c r="B264" s="82"/>
      <c r="C264" s="82"/>
      <c r="D264" s="82"/>
      <c r="E264" s="87"/>
      <c r="F264" s="82"/>
      <c r="G264" s="88"/>
      <c r="H264" s="85"/>
      <c r="I264" s="88"/>
      <c r="J264" s="88"/>
      <c r="K264" s="88"/>
      <c r="L264" s="82"/>
      <c r="M264" s="7"/>
      <c r="N264" s="14"/>
      <c r="O264" s="15"/>
      <c r="P264" s="16"/>
      <c r="Q264" s="14"/>
      <c r="R264" s="14"/>
      <c r="S264" s="14"/>
      <c r="T264" s="14"/>
      <c r="U264" s="14"/>
      <c r="V264" s="14"/>
      <c r="W264" s="14"/>
      <c r="X264" s="14"/>
      <c r="Y264" s="14"/>
      <c r="Z264" s="14"/>
    </row>
    <row r="265" spans="1:26" ht="39.75" customHeight="1">
      <c r="A265" s="7"/>
      <c r="B265" s="82"/>
      <c r="C265" s="82"/>
      <c r="D265" s="82"/>
      <c r="E265" s="87"/>
      <c r="F265" s="82"/>
      <c r="G265" s="88"/>
      <c r="H265" s="85"/>
      <c r="I265" s="88"/>
      <c r="J265" s="88"/>
      <c r="K265" s="88"/>
      <c r="L265" s="82"/>
      <c r="M265" s="7"/>
      <c r="N265" s="14"/>
      <c r="O265" s="15"/>
      <c r="P265" s="16"/>
      <c r="Q265" s="14"/>
      <c r="R265" s="14"/>
      <c r="S265" s="14"/>
      <c r="T265" s="14"/>
      <c r="U265" s="14"/>
      <c r="V265" s="14"/>
      <c r="W265" s="14"/>
      <c r="X265" s="14"/>
      <c r="Y265" s="14"/>
      <c r="Z265" s="14"/>
    </row>
    <row r="266" spans="1:26" ht="39.75" customHeight="1">
      <c r="A266" s="7"/>
      <c r="B266" s="82"/>
      <c r="C266" s="82"/>
      <c r="D266" s="82"/>
      <c r="E266" s="87"/>
      <c r="F266" s="82"/>
      <c r="G266" s="88"/>
      <c r="H266" s="85"/>
      <c r="I266" s="88"/>
      <c r="J266" s="88"/>
      <c r="K266" s="88"/>
      <c r="L266" s="82"/>
      <c r="M266" s="7"/>
      <c r="N266" s="14"/>
      <c r="O266" s="15"/>
      <c r="P266" s="16"/>
      <c r="Q266" s="14"/>
      <c r="R266" s="14"/>
      <c r="S266" s="14"/>
      <c r="T266" s="14"/>
      <c r="U266" s="14"/>
      <c r="V266" s="14"/>
      <c r="W266" s="14"/>
      <c r="X266" s="14"/>
      <c r="Y266" s="14"/>
      <c r="Z266" s="14"/>
    </row>
    <row r="267" spans="1:26" ht="39.75" customHeight="1">
      <c r="A267" s="7"/>
      <c r="B267" s="82"/>
      <c r="C267" s="82"/>
      <c r="D267" s="82"/>
      <c r="E267" s="87"/>
      <c r="F267" s="82"/>
      <c r="G267" s="88"/>
      <c r="H267" s="85"/>
      <c r="I267" s="88"/>
      <c r="J267" s="88"/>
      <c r="K267" s="88"/>
      <c r="L267" s="82"/>
      <c r="M267" s="7"/>
      <c r="N267" s="14"/>
      <c r="O267" s="15"/>
      <c r="P267" s="16"/>
      <c r="Q267" s="14"/>
      <c r="R267" s="14"/>
      <c r="S267" s="14"/>
      <c r="T267" s="14"/>
      <c r="U267" s="14"/>
      <c r="V267" s="14"/>
      <c r="W267" s="14"/>
      <c r="X267" s="14"/>
      <c r="Y267" s="14"/>
      <c r="Z267" s="14"/>
    </row>
    <row r="268" spans="1:26" ht="39.75" customHeight="1">
      <c r="A268" s="7"/>
      <c r="B268" s="82"/>
      <c r="C268" s="82"/>
      <c r="D268" s="82"/>
      <c r="E268" s="87"/>
      <c r="F268" s="82"/>
      <c r="G268" s="88"/>
      <c r="H268" s="85"/>
      <c r="I268" s="88"/>
      <c r="J268" s="88"/>
      <c r="K268" s="88"/>
      <c r="L268" s="82"/>
      <c r="M268" s="7"/>
      <c r="N268" s="14"/>
      <c r="O268" s="15"/>
      <c r="P268" s="16"/>
      <c r="Q268" s="14"/>
      <c r="R268" s="14"/>
      <c r="S268" s="14"/>
      <c r="T268" s="14"/>
      <c r="U268" s="14"/>
      <c r="V268" s="14"/>
      <c r="W268" s="14"/>
      <c r="X268" s="14"/>
      <c r="Y268" s="14"/>
      <c r="Z268" s="14"/>
    </row>
    <row r="269" spans="1:26" ht="39.75" customHeight="1">
      <c r="A269" s="7"/>
      <c r="B269" s="82"/>
      <c r="C269" s="82"/>
      <c r="D269" s="82"/>
      <c r="E269" s="87"/>
      <c r="F269" s="82"/>
      <c r="G269" s="88"/>
      <c r="H269" s="85"/>
      <c r="I269" s="88"/>
      <c r="J269" s="88"/>
      <c r="K269" s="88"/>
      <c r="L269" s="82"/>
      <c r="M269" s="7"/>
      <c r="N269" s="14"/>
      <c r="O269" s="15"/>
      <c r="P269" s="16"/>
      <c r="Q269" s="14"/>
      <c r="R269" s="14"/>
      <c r="S269" s="14"/>
      <c r="T269" s="14"/>
      <c r="U269" s="14"/>
      <c r="V269" s="14"/>
      <c r="W269" s="14"/>
      <c r="X269" s="14"/>
      <c r="Y269" s="14"/>
      <c r="Z269" s="14"/>
    </row>
    <row r="270" spans="1:26" ht="39.75" customHeight="1">
      <c r="A270" s="7"/>
      <c r="B270" s="82"/>
      <c r="C270" s="82"/>
      <c r="D270" s="82"/>
      <c r="E270" s="87"/>
      <c r="F270" s="82"/>
      <c r="G270" s="88"/>
      <c r="H270" s="85"/>
      <c r="I270" s="88"/>
      <c r="J270" s="88"/>
      <c r="K270" s="88"/>
      <c r="L270" s="82"/>
      <c r="M270" s="7"/>
      <c r="N270" s="14"/>
      <c r="O270" s="15"/>
      <c r="P270" s="16"/>
      <c r="Q270" s="14"/>
      <c r="R270" s="14"/>
      <c r="S270" s="14"/>
      <c r="T270" s="14"/>
      <c r="U270" s="14"/>
      <c r="V270" s="14"/>
      <c r="W270" s="14"/>
      <c r="X270" s="14"/>
      <c r="Y270" s="14"/>
      <c r="Z270" s="14"/>
    </row>
    <row r="271" spans="1:26" ht="39.75" customHeight="1">
      <c r="A271" s="7"/>
      <c r="B271" s="82"/>
      <c r="C271" s="82"/>
      <c r="D271" s="82"/>
      <c r="E271" s="87"/>
      <c r="F271" s="82"/>
      <c r="G271" s="88"/>
      <c r="H271" s="85"/>
      <c r="I271" s="88"/>
      <c r="J271" s="88"/>
      <c r="K271" s="88"/>
      <c r="L271" s="82"/>
      <c r="M271" s="7"/>
      <c r="N271" s="14"/>
      <c r="O271" s="15"/>
      <c r="P271" s="16"/>
      <c r="Q271" s="14"/>
      <c r="R271" s="14"/>
      <c r="S271" s="14"/>
      <c r="T271" s="14"/>
      <c r="U271" s="14"/>
      <c r="V271" s="14"/>
      <c r="W271" s="14"/>
      <c r="X271" s="14"/>
      <c r="Y271" s="14"/>
      <c r="Z271" s="14"/>
    </row>
    <row r="272" spans="1:26" ht="39.75" customHeight="1">
      <c r="A272" s="7"/>
      <c r="B272" s="82"/>
      <c r="C272" s="82"/>
      <c r="D272" s="82"/>
      <c r="E272" s="87"/>
      <c r="F272" s="82"/>
      <c r="G272" s="88"/>
      <c r="H272" s="85"/>
      <c r="I272" s="88"/>
      <c r="J272" s="88"/>
      <c r="K272" s="88"/>
      <c r="L272" s="82"/>
      <c r="M272" s="7"/>
      <c r="N272" s="14"/>
      <c r="O272" s="15"/>
      <c r="P272" s="16"/>
      <c r="Q272" s="14"/>
      <c r="R272" s="14"/>
      <c r="S272" s="14"/>
      <c r="T272" s="14"/>
      <c r="U272" s="14"/>
      <c r="V272" s="14"/>
      <c r="W272" s="14"/>
      <c r="X272" s="14"/>
      <c r="Y272" s="14"/>
      <c r="Z272" s="14"/>
    </row>
    <row r="273" spans="1:26" ht="39.75" customHeight="1">
      <c r="A273" s="7"/>
      <c r="B273" s="82"/>
      <c r="C273" s="82"/>
      <c r="D273" s="82"/>
      <c r="E273" s="87"/>
      <c r="F273" s="82"/>
      <c r="G273" s="88"/>
      <c r="H273" s="85"/>
      <c r="I273" s="88"/>
      <c r="J273" s="88"/>
      <c r="K273" s="88"/>
      <c r="L273" s="82"/>
      <c r="M273" s="7"/>
      <c r="N273" s="14"/>
      <c r="O273" s="15"/>
      <c r="P273" s="16"/>
      <c r="Q273" s="14"/>
      <c r="R273" s="14"/>
      <c r="S273" s="14"/>
      <c r="T273" s="14"/>
      <c r="U273" s="14"/>
      <c r="V273" s="14"/>
      <c r="W273" s="14"/>
      <c r="X273" s="14"/>
      <c r="Y273" s="14"/>
      <c r="Z273" s="14"/>
    </row>
    <row r="274" spans="1:26" ht="39.75" customHeight="1">
      <c r="A274" s="7"/>
      <c r="B274" s="82"/>
      <c r="C274" s="82"/>
      <c r="D274" s="82"/>
      <c r="E274" s="87"/>
      <c r="F274" s="82"/>
      <c r="G274" s="88"/>
      <c r="H274" s="85"/>
      <c r="I274" s="88"/>
      <c r="J274" s="88"/>
      <c r="K274" s="88"/>
      <c r="L274" s="82"/>
      <c r="M274" s="7"/>
      <c r="N274" s="14"/>
      <c r="O274" s="15"/>
      <c r="P274" s="16"/>
      <c r="Q274" s="14"/>
      <c r="R274" s="14"/>
      <c r="S274" s="14"/>
      <c r="T274" s="14"/>
      <c r="U274" s="14"/>
      <c r="V274" s="14"/>
      <c r="W274" s="14"/>
      <c r="X274" s="14"/>
      <c r="Y274" s="14"/>
      <c r="Z274" s="14"/>
    </row>
    <row r="275" spans="1:26" ht="39.75" customHeight="1">
      <c r="A275" s="7"/>
      <c r="B275" s="82"/>
      <c r="C275" s="82"/>
      <c r="D275" s="82"/>
      <c r="E275" s="87"/>
      <c r="F275" s="82"/>
      <c r="G275" s="88"/>
      <c r="H275" s="85"/>
      <c r="I275" s="88"/>
      <c r="J275" s="88"/>
      <c r="K275" s="88"/>
      <c r="L275" s="82"/>
      <c r="M275" s="7"/>
      <c r="N275" s="14"/>
      <c r="O275" s="15"/>
      <c r="P275" s="16"/>
      <c r="Q275" s="14"/>
      <c r="R275" s="14"/>
      <c r="S275" s="14"/>
      <c r="T275" s="14"/>
      <c r="U275" s="14"/>
      <c r="V275" s="14"/>
      <c r="W275" s="14"/>
      <c r="X275" s="14"/>
      <c r="Y275" s="14"/>
      <c r="Z275" s="14"/>
    </row>
    <row r="276" spans="1:26" ht="39.75" customHeight="1">
      <c r="A276" s="7"/>
      <c r="B276" s="82"/>
      <c r="C276" s="82"/>
      <c r="D276" s="82"/>
      <c r="E276" s="87"/>
      <c r="F276" s="82"/>
      <c r="G276" s="88"/>
      <c r="H276" s="85"/>
      <c r="I276" s="88"/>
      <c r="J276" s="88"/>
      <c r="K276" s="88"/>
      <c r="L276" s="82"/>
      <c r="M276" s="7"/>
      <c r="N276" s="14"/>
      <c r="O276" s="15"/>
      <c r="P276" s="16"/>
      <c r="Q276" s="14"/>
      <c r="R276" s="14"/>
      <c r="S276" s="14"/>
      <c r="T276" s="14"/>
      <c r="U276" s="14"/>
      <c r="V276" s="14"/>
      <c r="W276" s="14"/>
      <c r="X276" s="14"/>
      <c r="Y276" s="14"/>
      <c r="Z276" s="14"/>
    </row>
    <row r="277" spans="1:26" ht="39.75" customHeight="1">
      <c r="A277" s="7"/>
      <c r="B277" s="82"/>
      <c r="C277" s="82"/>
      <c r="D277" s="82"/>
      <c r="E277" s="87"/>
      <c r="F277" s="82"/>
      <c r="G277" s="88"/>
      <c r="H277" s="85"/>
      <c r="I277" s="88"/>
      <c r="J277" s="88"/>
      <c r="K277" s="88"/>
      <c r="L277" s="82"/>
      <c r="M277" s="7"/>
      <c r="N277" s="14"/>
      <c r="O277" s="15"/>
      <c r="P277" s="16"/>
      <c r="Q277" s="14"/>
      <c r="R277" s="14"/>
      <c r="S277" s="14"/>
      <c r="T277" s="14"/>
      <c r="U277" s="14"/>
      <c r="V277" s="14"/>
      <c r="W277" s="14"/>
      <c r="X277" s="14"/>
      <c r="Y277" s="14"/>
      <c r="Z277" s="14"/>
    </row>
    <row r="278" spans="1:26" ht="39.75" customHeight="1">
      <c r="A278" s="7"/>
      <c r="B278" s="82"/>
      <c r="C278" s="82"/>
      <c r="D278" s="82"/>
      <c r="E278" s="87"/>
      <c r="F278" s="82"/>
      <c r="G278" s="88"/>
      <c r="H278" s="85"/>
      <c r="I278" s="88"/>
      <c r="J278" s="88"/>
      <c r="K278" s="88"/>
      <c r="L278" s="82"/>
      <c r="M278" s="7"/>
      <c r="N278" s="14"/>
      <c r="O278" s="15"/>
      <c r="P278" s="16"/>
      <c r="Q278" s="14"/>
      <c r="R278" s="14"/>
      <c r="S278" s="14"/>
      <c r="T278" s="14"/>
      <c r="U278" s="14"/>
      <c r="V278" s="14"/>
      <c r="W278" s="14"/>
      <c r="X278" s="14"/>
      <c r="Y278" s="14"/>
      <c r="Z278" s="14"/>
    </row>
    <row r="279" spans="1:26" ht="39.75" customHeight="1">
      <c r="A279" s="7"/>
      <c r="B279" s="82"/>
      <c r="C279" s="82"/>
      <c r="D279" s="82"/>
      <c r="E279" s="87"/>
      <c r="F279" s="82"/>
      <c r="G279" s="88"/>
      <c r="H279" s="85"/>
      <c r="I279" s="88"/>
      <c r="J279" s="88"/>
      <c r="K279" s="88"/>
      <c r="L279" s="82"/>
      <c r="M279" s="7"/>
      <c r="N279" s="14"/>
      <c r="O279" s="15"/>
      <c r="P279" s="16"/>
      <c r="Q279" s="14"/>
      <c r="R279" s="14"/>
      <c r="S279" s="14"/>
      <c r="T279" s="14"/>
      <c r="U279" s="14"/>
      <c r="V279" s="14"/>
      <c r="W279" s="14"/>
      <c r="X279" s="14"/>
      <c r="Y279" s="14"/>
      <c r="Z279" s="14"/>
    </row>
    <row r="280" spans="1:26" ht="39.75" customHeight="1">
      <c r="A280" s="7"/>
      <c r="B280" s="82"/>
      <c r="C280" s="82"/>
      <c r="D280" s="82"/>
      <c r="E280" s="87"/>
      <c r="F280" s="82"/>
      <c r="G280" s="88"/>
      <c r="H280" s="85"/>
      <c r="I280" s="88"/>
      <c r="J280" s="88"/>
      <c r="K280" s="88"/>
      <c r="L280" s="82"/>
      <c r="M280" s="7"/>
      <c r="N280" s="14"/>
      <c r="O280" s="15"/>
      <c r="P280" s="16"/>
      <c r="Q280" s="14"/>
      <c r="R280" s="14"/>
      <c r="S280" s="14"/>
      <c r="T280" s="14"/>
      <c r="U280" s="14"/>
      <c r="V280" s="14"/>
      <c r="W280" s="14"/>
      <c r="X280" s="14"/>
      <c r="Y280" s="14"/>
      <c r="Z280" s="14"/>
    </row>
    <row r="281" spans="1:26" ht="39.75" customHeight="1">
      <c r="A281" s="7"/>
      <c r="B281" s="82"/>
      <c r="C281" s="82"/>
      <c r="D281" s="82"/>
      <c r="E281" s="87"/>
      <c r="F281" s="82"/>
      <c r="G281" s="88"/>
      <c r="H281" s="85"/>
      <c r="I281" s="88"/>
      <c r="J281" s="88"/>
      <c r="K281" s="88"/>
      <c r="L281" s="82"/>
      <c r="M281" s="7"/>
      <c r="N281" s="14"/>
      <c r="O281" s="15"/>
      <c r="P281" s="16"/>
      <c r="Q281" s="14"/>
      <c r="R281" s="14"/>
      <c r="S281" s="14"/>
      <c r="T281" s="14"/>
      <c r="U281" s="14"/>
      <c r="V281" s="14"/>
      <c r="W281" s="14"/>
      <c r="X281" s="14"/>
      <c r="Y281" s="14"/>
      <c r="Z281" s="14"/>
    </row>
    <row r="282" spans="1:26" ht="39.75" customHeight="1">
      <c r="A282" s="7"/>
      <c r="B282" s="82"/>
      <c r="C282" s="82"/>
      <c r="D282" s="82"/>
      <c r="E282" s="87"/>
      <c r="F282" s="82"/>
      <c r="G282" s="88"/>
      <c r="H282" s="85"/>
      <c r="I282" s="88"/>
      <c r="J282" s="88"/>
      <c r="K282" s="88"/>
      <c r="L282" s="82"/>
      <c r="M282" s="7"/>
      <c r="N282" s="14"/>
      <c r="O282" s="15"/>
      <c r="P282" s="16"/>
      <c r="Q282" s="14"/>
      <c r="R282" s="14"/>
      <c r="S282" s="14"/>
      <c r="T282" s="14"/>
      <c r="U282" s="14"/>
      <c r="V282" s="14"/>
      <c r="W282" s="14"/>
      <c r="X282" s="14"/>
      <c r="Y282" s="14"/>
      <c r="Z282" s="14"/>
    </row>
    <row r="283" spans="1:26" ht="39.75" customHeight="1">
      <c r="A283" s="7"/>
      <c r="B283" s="82"/>
      <c r="C283" s="82"/>
      <c r="D283" s="82"/>
      <c r="E283" s="87"/>
      <c r="F283" s="82"/>
      <c r="G283" s="88"/>
      <c r="H283" s="85"/>
      <c r="I283" s="88"/>
      <c r="J283" s="88"/>
      <c r="K283" s="88"/>
      <c r="L283" s="82"/>
      <c r="M283" s="7"/>
      <c r="N283" s="14"/>
      <c r="O283" s="15"/>
      <c r="P283" s="16"/>
      <c r="Q283" s="14"/>
      <c r="R283" s="14"/>
      <c r="S283" s="14"/>
      <c r="T283" s="14"/>
      <c r="U283" s="14"/>
      <c r="V283" s="14"/>
      <c r="W283" s="14"/>
      <c r="X283" s="14"/>
      <c r="Y283" s="14"/>
      <c r="Z283" s="14"/>
    </row>
    <row r="284" spans="1:26" ht="39.75" customHeight="1">
      <c r="A284" s="7"/>
      <c r="B284" s="82"/>
      <c r="C284" s="82"/>
      <c r="D284" s="82"/>
      <c r="E284" s="87"/>
      <c r="F284" s="82"/>
      <c r="G284" s="88"/>
      <c r="H284" s="85"/>
      <c r="I284" s="88"/>
      <c r="J284" s="88"/>
      <c r="K284" s="88"/>
      <c r="L284" s="82"/>
      <c r="M284" s="7"/>
      <c r="N284" s="14"/>
      <c r="O284" s="15"/>
      <c r="P284" s="16"/>
      <c r="Q284" s="14"/>
      <c r="R284" s="14"/>
      <c r="S284" s="14"/>
      <c r="T284" s="14"/>
      <c r="U284" s="14"/>
      <c r="V284" s="14"/>
      <c r="W284" s="14"/>
      <c r="X284" s="14"/>
      <c r="Y284" s="14"/>
      <c r="Z284" s="14"/>
    </row>
    <row r="285" spans="1:26" ht="39.75" customHeight="1">
      <c r="A285" s="7"/>
      <c r="B285" s="82"/>
      <c r="C285" s="82"/>
      <c r="D285" s="82"/>
      <c r="E285" s="87"/>
      <c r="F285" s="82"/>
      <c r="G285" s="88"/>
      <c r="H285" s="85"/>
      <c r="I285" s="88"/>
      <c r="J285" s="88"/>
      <c r="K285" s="88"/>
      <c r="L285" s="82"/>
      <c r="M285" s="7"/>
      <c r="N285" s="14"/>
      <c r="O285" s="15"/>
      <c r="P285" s="16"/>
      <c r="Q285" s="14"/>
      <c r="R285" s="14"/>
      <c r="S285" s="14"/>
      <c r="T285" s="14"/>
      <c r="U285" s="14"/>
      <c r="V285" s="14"/>
      <c r="W285" s="14"/>
      <c r="X285" s="14"/>
      <c r="Y285" s="14"/>
      <c r="Z285" s="14"/>
    </row>
    <row r="286" spans="1:26" ht="39.75" customHeight="1">
      <c r="A286" s="7"/>
      <c r="B286" s="82"/>
      <c r="C286" s="82"/>
      <c r="D286" s="82"/>
      <c r="E286" s="87"/>
      <c r="F286" s="82"/>
      <c r="G286" s="88"/>
      <c r="H286" s="85"/>
      <c r="I286" s="88"/>
      <c r="J286" s="88"/>
      <c r="K286" s="88"/>
      <c r="L286" s="82"/>
      <c r="M286" s="7"/>
      <c r="N286" s="14"/>
      <c r="O286" s="15"/>
      <c r="P286" s="16"/>
      <c r="Q286" s="14"/>
      <c r="R286" s="14"/>
      <c r="S286" s="14"/>
      <c r="T286" s="14"/>
      <c r="U286" s="14"/>
      <c r="V286" s="14"/>
      <c r="W286" s="14"/>
      <c r="X286" s="14"/>
      <c r="Y286" s="14"/>
      <c r="Z286" s="14"/>
    </row>
    <row r="287" spans="1:26" ht="39.75" customHeight="1">
      <c r="A287" s="7"/>
      <c r="B287" s="82"/>
      <c r="C287" s="82"/>
      <c r="D287" s="82"/>
      <c r="E287" s="87"/>
      <c r="F287" s="82"/>
      <c r="G287" s="88"/>
      <c r="H287" s="85"/>
      <c r="I287" s="88"/>
      <c r="J287" s="88"/>
      <c r="K287" s="88"/>
      <c r="L287" s="82"/>
      <c r="M287" s="7"/>
      <c r="N287" s="14"/>
      <c r="O287" s="15"/>
      <c r="P287" s="16"/>
      <c r="Q287" s="14"/>
      <c r="R287" s="14"/>
      <c r="S287" s="14"/>
      <c r="T287" s="14"/>
      <c r="U287" s="14"/>
      <c r="V287" s="14"/>
      <c r="W287" s="14"/>
      <c r="X287" s="14"/>
      <c r="Y287" s="14"/>
      <c r="Z287" s="14"/>
    </row>
    <row r="288" spans="1:26" ht="39.75" customHeight="1">
      <c r="A288" s="7"/>
      <c r="B288" s="82"/>
      <c r="C288" s="82"/>
      <c r="D288" s="82"/>
      <c r="E288" s="87"/>
      <c r="F288" s="82"/>
      <c r="G288" s="88"/>
      <c r="H288" s="85"/>
      <c r="I288" s="88"/>
      <c r="J288" s="88"/>
      <c r="K288" s="88"/>
      <c r="L288" s="82"/>
      <c r="M288" s="7"/>
      <c r="N288" s="14"/>
      <c r="O288" s="15"/>
      <c r="P288" s="16"/>
      <c r="Q288" s="14"/>
      <c r="R288" s="14"/>
      <c r="S288" s="14"/>
      <c r="T288" s="14"/>
      <c r="U288" s="14"/>
      <c r="V288" s="14"/>
      <c r="W288" s="14"/>
      <c r="X288" s="14"/>
      <c r="Y288" s="14"/>
      <c r="Z288" s="14"/>
    </row>
    <row r="289" spans="1:26" ht="39.75" customHeight="1">
      <c r="A289" s="7"/>
      <c r="B289" s="82"/>
      <c r="C289" s="82"/>
      <c r="D289" s="82"/>
      <c r="E289" s="87"/>
      <c r="F289" s="82"/>
      <c r="G289" s="88"/>
      <c r="H289" s="85"/>
      <c r="I289" s="88"/>
      <c r="J289" s="88"/>
      <c r="K289" s="88"/>
      <c r="L289" s="82"/>
      <c r="M289" s="7"/>
      <c r="N289" s="14"/>
      <c r="O289" s="15"/>
      <c r="P289" s="16"/>
      <c r="Q289" s="14"/>
      <c r="R289" s="14"/>
      <c r="S289" s="14"/>
      <c r="T289" s="14"/>
      <c r="U289" s="14"/>
      <c r="V289" s="14"/>
      <c r="W289" s="14"/>
      <c r="X289" s="14"/>
      <c r="Y289" s="14"/>
      <c r="Z289" s="14"/>
    </row>
    <row r="290" spans="1:26" ht="39.75" customHeight="1">
      <c r="A290" s="7"/>
      <c r="B290" s="82"/>
      <c r="C290" s="82"/>
      <c r="D290" s="82"/>
      <c r="E290" s="87"/>
      <c r="F290" s="82"/>
      <c r="G290" s="88"/>
      <c r="H290" s="85"/>
      <c r="I290" s="88"/>
      <c r="J290" s="88"/>
      <c r="K290" s="88"/>
      <c r="L290" s="82"/>
      <c r="M290" s="7"/>
      <c r="N290" s="14"/>
      <c r="O290" s="15"/>
      <c r="P290" s="16"/>
      <c r="Q290" s="14"/>
      <c r="R290" s="14"/>
      <c r="S290" s="14"/>
      <c r="T290" s="14"/>
      <c r="U290" s="14"/>
      <c r="V290" s="14"/>
      <c r="W290" s="14"/>
      <c r="X290" s="14"/>
      <c r="Y290" s="14"/>
      <c r="Z290" s="14"/>
    </row>
    <row r="291" spans="1:26" ht="39.75" customHeight="1">
      <c r="A291" s="7"/>
      <c r="B291" s="82"/>
      <c r="C291" s="82"/>
      <c r="D291" s="82"/>
      <c r="E291" s="87"/>
      <c r="F291" s="82"/>
      <c r="G291" s="88"/>
      <c r="H291" s="85"/>
      <c r="I291" s="88"/>
      <c r="J291" s="88"/>
      <c r="K291" s="88"/>
      <c r="L291" s="82"/>
      <c r="M291" s="7"/>
      <c r="N291" s="14"/>
      <c r="O291" s="15"/>
      <c r="P291" s="16"/>
      <c r="Q291" s="14"/>
      <c r="R291" s="14"/>
      <c r="S291" s="14"/>
      <c r="T291" s="14"/>
      <c r="U291" s="14"/>
      <c r="V291" s="14"/>
      <c r="W291" s="14"/>
      <c r="X291" s="14"/>
      <c r="Y291" s="14"/>
      <c r="Z291" s="14"/>
    </row>
    <row r="292" spans="1:26" ht="39.75" customHeight="1">
      <c r="A292" s="7"/>
      <c r="B292" s="82"/>
      <c r="C292" s="82"/>
      <c r="D292" s="82"/>
      <c r="E292" s="87"/>
      <c r="F292" s="82"/>
      <c r="G292" s="88"/>
      <c r="H292" s="85"/>
      <c r="I292" s="88"/>
      <c r="J292" s="88"/>
      <c r="K292" s="88"/>
      <c r="L292" s="82"/>
      <c r="M292" s="7"/>
      <c r="N292" s="14"/>
      <c r="O292" s="15"/>
      <c r="P292" s="16"/>
      <c r="Q292" s="14"/>
      <c r="R292" s="14"/>
      <c r="S292" s="14"/>
      <c r="T292" s="14"/>
      <c r="U292" s="14"/>
      <c r="V292" s="14"/>
      <c r="W292" s="14"/>
      <c r="X292" s="14"/>
      <c r="Y292" s="14"/>
      <c r="Z292" s="14"/>
    </row>
    <row r="293" spans="1:26" ht="39.75" customHeight="1">
      <c r="A293" s="7"/>
      <c r="B293" s="82"/>
      <c r="C293" s="82"/>
      <c r="D293" s="82"/>
      <c r="E293" s="87"/>
      <c r="F293" s="82"/>
      <c r="G293" s="88"/>
      <c r="H293" s="85"/>
      <c r="I293" s="88"/>
      <c r="J293" s="88"/>
      <c r="K293" s="88"/>
      <c r="L293" s="82"/>
      <c r="M293" s="7"/>
      <c r="N293" s="14"/>
      <c r="O293" s="15"/>
      <c r="P293" s="16"/>
      <c r="Q293" s="14"/>
      <c r="R293" s="14"/>
      <c r="S293" s="14"/>
      <c r="T293" s="14"/>
      <c r="U293" s="14"/>
      <c r="V293" s="14"/>
      <c r="W293" s="14"/>
      <c r="X293" s="14"/>
      <c r="Y293" s="14"/>
      <c r="Z293" s="14"/>
    </row>
    <row r="294" spans="1:26" ht="39.75" customHeight="1">
      <c r="A294" s="7"/>
      <c r="B294" s="82"/>
      <c r="C294" s="82"/>
      <c r="D294" s="82"/>
      <c r="E294" s="87"/>
      <c r="F294" s="82"/>
      <c r="G294" s="88"/>
      <c r="H294" s="85"/>
      <c r="I294" s="88"/>
      <c r="J294" s="88"/>
      <c r="K294" s="88"/>
      <c r="L294" s="82"/>
      <c r="M294" s="7"/>
      <c r="N294" s="14"/>
      <c r="O294" s="15"/>
      <c r="P294" s="16"/>
      <c r="Q294" s="14"/>
      <c r="R294" s="14"/>
      <c r="S294" s="14"/>
      <c r="T294" s="14"/>
      <c r="U294" s="14"/>
      <c r="V294" s="14"/>
      <c r="W294" s="14"/>
      <c r="X294" s="14"/>
      <c r="Y294" s="14"/>
      <c r="Z294" s="14"/>
    </row>
    <row r="295" spans="1:26" ht="39.75" customHeight="1">
      <c r="A295" s="7"/>
      <c r="B295" s="82"/>
      <c r="C295" s="82"/>
      <c r="D295" s="82"/>
      <c r="E295" s="87"/>
      <c r="F295" s="82"/>
      <c r="G295" s="88"/>
      <c r="H295" s="85"/>
      <c r="I295" s="88"/>
      <c r="J295" s="88"/>
      <c r="K295" s="88"/>
      <c r="L295" s="82"/>
      <c r="M295" s="7"/>
      <c r="N295" s="14"/>
      <c r="O295" s="15"/>
      <c r="P295" s="16"/>
      <c r="Q295" s="14"/>
      <c r="R295" s="14"/>
      <c r="S295" s="14"/>
      <c r="T295" s="14"/>
      <c r="U295" s="14"/>
      <c r="V295" s="14"/>
      <c r="W295" s="14"/>
      <c r="X295" s="14"/>
      <c r="Y295" s="14"/>
      <c r="Z295" s="14"/>
    </row>
    <row r="296" spans="1:26" ht="39.75" customHeight="1">
      <c r="A296" s="7"/>
      <c r="B296" s="82"/>
      <c r="C296" s="82"/>
      <c r="D296" s="82"/>
      <c r="E296" s="87"/>
      <c r="F296" s="82"/>
      <c r="G296" s="88"/>
      <c r="H296" s="85"/>
      <c r="I296" s="88"/>
      <c r="J296" s="88"/>
      <c r="K296" s="88"/>
      <c r="L296" s="82"/>
      <c r="M296" s="7"/>
      <c r="N296" s="14"/>
      <c r="O296" s="15"/>
      <c r="P296" s="16"/>
      <c r="Q296" s="14"/>
      <c r="R296" s="14"/>
      <c r="S296" s="14"/>
      <c r="T296" s="14"/>
      <c r="U296" s="14"/>
      <c r="V296" s="14"/>
      <c r="W296" s="14"/>
      <c r="X296" s="14"/>
      <c r="Y296" s="14"/>
      <c r="Z296" s="14"/>
    </row>
    <row r="297" spans="1:26" ht="39.75" customHeight="1">
      <c r="A297" s="7"/>
      <c r="B297" s="82"/>
      <c r="C297" s="82"/>
      <c r="D297" s="82"/>
      <c r="E297" s="87"/>
      <c r="F297" s="82"/>
      <c r="G297" s="88"/>
      <c r="H297" s="85"/>
      <c r="I297" s="88"/>
      <c r="J297" s="88"/>
      <c r="K297" s="88"/>
      <c r="L297" s="82"/>
      <c r="M297" s="7"/>
      <c r="N297" s="14"/>
      <c r="O297" s="15"/>
      <c r="P297" s="16"/>
      <c r="Q297" s="14"/>
      <c r="R297" s="14"/>
      <c r="S297" s="14"/>
      <c r="T297" s="14"/>
      <c r="U297" s="14"/>
      <c r="V297" s="14"/>
      <c r="W297" s="14"/>
      <c r="X297" s="14"/>
      <c r="Y297" s="14"/>
      <c r="Z297" s="14"/>
    </row>
    <row r="298" spans="1:26" ht="39.75" customHeight="1">
      <c r="A298" s="7"/>
      <c r="B298" s="82"/>
      <c r="C298" s="82"/>
      <c r="D298" s="82"/>
      <c r="E298" s="87"/>
      <c r="F298" s="82"/>
      <c r="G298" s="88"/>
      <c r="H298" s="85"/>
      <c r="I298" s="88"/>
      <c r="J298" s="88"/>
      <c r="K298" s="88"/>
      <c r="L298" s="82"/>
      <c r="M298" s="7"/>
      <c r="N298" s="14"/>
      <c r="O298" s="15"/>
      <c r="P298" s="16"/>
      <c r="Q298" s="14"/>
      <c r="R298" s="14"/>
      <c r="S298" s="14"/>
      <c r="T298" s="14"/>
      <c r="U298" s="14"/>
      <c r="V298" s="14"/>
      <c r="W298" s="14"/>
      <c r="X298" s="14"/>
      <c r="Y298" s="14"/>
      <c r="Z298" s="14"/>
    </row>
    <row r="299" spans="1:26" ht="39.75" customHeight="1">
      <c r="A299" s="7"/>
      <c r="B299" s="82"/>
      <c r="C299" s="82"/>
      <c r="D299" s="82"/>
      <c r="E299" s="87"/>
      <c r="F299" s="82"/>
      <c r="G299" s="88"/>
      <c r="H299" s="85"/>
      <c r="I299" s="88"/>
      <c r="J299" s="88"/>
      <c r="K299" s="88"/>
      <c r="L299" s="82"/>
      <c r="M299" s="7"/>
      <c r="N299" s="14"/>
      <c r="O299" s="15"/>
      <c r="P299" s="16"/>
      <c r="Q299" s="14"/>
      <c r="R299" s="14"/>
      <c r="S299" s="14"/>
      <c r="T299" s="14"/>
      <c r="U299" s="14"/>
      <c r="V299" s="14"/>
      <c r="W299" s="14"/>
      <c r="X299" s="14"/>
      <c r="Y299" s="14"/>
      <c r="Z299" s="14"/>
    </row>
    <row r="300" spans="1:26" ht="39.75" customHeight="1">
      <c r="A300" s="7"/>
      <c r="B300" s="82"/>
      <c r="C300" s="82"/>
      <c r="D300" s="82"/>
      <c r="E300" s="87"/>
      <c r="F300" s="82"/>
      <c r="G300" s="88"/>
      <c r="H300" s="85"/>
      <c r="I300" s="88"/>
      <c r="J300" s="88"/>
      <c r="K300" s="88"/>
      <c r="L300" s="82"/>
      <c r="M300" s="7"/>
      <c r="N300" s="14"/>
      <c r="O300" s="15"/>
      <c r="P300" s="16"/>
      <c r="Q300" s="14"/>
      <c r="R300" s="14"/>
      <c r="S300" s="14"/>
      <c r="T300" s="14"/>
      <c r="U300" s="14"/>
      <c r="V300" s="14"/>
      <c r="W300" s="14"/>
      <c r="X300" s="14"/>
      <c r="Y300" s="14"/>
      <c r="Z300" s="14"/>
    </row>
    <row r="301" spans="1:26" ht="39.75" customHeight="1">
      <c r="A301" s="7"/>
      <c r="B301" s="82"/>
      <c r="C301" s="82"/>
      <c r="D301" s="82"/>
      <c r="E301" s="87"/>
      <c r="F301" s="82"/>
      <c r="G301" s="88"/>
      <c r="H301" s="85"/>
      <c r="I301" s="88"/>
      <c r="J301" s="88"/>
      <c r="K301" s="88"/>
      <c r="L301" s="82"/>
      <c r="M301" s="7"/>
      <c r="N301" s="14"/>
      <c r="O301" s="15"/>
      <c r="P301" s="16"/>
      <c r="Q301" s="14"/>
      <c r="R301" s="14"/>
      <c r="S301" s="14"/>
      <c r="T301" s="14"/>
      <c r="U301" s="14"/>
      <c r="V301" s="14"/>
      <c r="W301" s="14"/>
      <c r="X301" s="14"/>
      <c r="Y301" s="14"/>
      <c r="Z301" s="14"/>
    </row>
    <row r="302" spans="1:26" ht="39.75" customHeight="1">
      <c r="A302" s="7"/>
      <c r="B302" s="82"/>
      <c r="C302" s="82"/>
      <c r="D302" s="82"/>
      <c r="E302" s="87"/>
      <c r="F302" s="82"/>
      <c r="G302" s="88"/>
      <c r="H302" s="85"/>
      <c r="I302" s="88"/>
      <c r="J302" s="88"/>
      <c r="K302" s="88"/>
      <c r="L302" s="82"/>
      <c r="M302" s="7"/>
      <c r="N302" s="14"/>
      <c r="O302" s="15"/>
      <c r="P302" s="16"/>
      <c r="Q302" s="14"/>
      <c r="R302" s="14"/>
      <c r="S302" s="14"/>
      <c r="T302" s="14"/>
      <c r="U302" s="14"/>
      <c r="V302" s="14"/>
      <c r="W302" s="14"/>
      <c r="X302" s="14"/>
      <c r="Y302" s="14"/>
      <c r="Z302" s="14"/>
    </row>
    <row r="303" spans="1:26" ht="39.75" customHeight="1">
      <c r="A303" s="7"/>
      <c r="B303" s="82"/>
      <c r="C303" s="82"/>
      <c r="D303" s="82"/>
      <c r="E303" s="87"/>
      <c r="F303" s="82"/>
      <c r="G303" s="88"/>
      <c r="H303" s="85"/>
      <c r="I303" s="88"/>
      <c r="J303" s="88"/>
      <c r="K303" s="88"/>
      <c r="L303" s="82"/>
      <c r="M303" s="7"/>
      <c r="N303" s="14"/>
      <c r="O303" s="15"/>
      <c r="P303" s="16"/>
      <c r="Q303" s="14"/>
      <c r="R303" s="14"/>
      <c r="S303" s="14"/>
      <c r="T303" s="14"/>
      <c r="U303" s="14"/>
      <c r="V303" s="14"/>
      <c r="W303" s="14"/>
      <c r="X303" s="14"/>
      <c r="Y303" s="14"/>
      <c r="Z303" s="14"/>
    </row>
    <row r="304" spans="1:26" ht="39.75" customHeight="1">
      <c r="A304" s="7"/>
      <c r="B304" s="82"/>
      <c r="C304" s="82"/>
      <c r="D304" s="82"/>
      <c r="E304" s="87"/>
      <c r="F304" s="82"/>
      <c r="G304" s="88"/>
      <c r="H304" s="85"/>
      <c r="I304" s="88"/>
      <c r="J304" s="88"/>
      <c r="K304" s="88"/>
      <c r="L304" s="82"/>
      <c r="M304" s="7"/>
      <c r="N304" s="14"/>
      <c r="O304" s="15"/>
      <c r="P304" s="16"/>
      <c r="Q304" s="14"/>
      <c r="R304" s="14"/>
      <c r="S304" s="14"/>
      <c r="T304" s="14"/>
      <c r="U304" s="14"/>
      <c r="V304" s="14"/>
      <c r="W304" s="14"/>
      <c r="X304" s="14"/>
      <c r="Y304" s="14"/>
      <c r="Z304" s="14"/>
    </row>
    <row r="305" spans="1:26" ht="39.75" customHeight="1">
      <c r="A305" s="7"/>
      <c r="B305" s="82"/>
      <c r="C305" s="82"/>
      <c r="D305" s="82"/>
      <c r="E305" s="87"/>
      <c r="F305" s="82"/>
      <c r="G305" s="88"/>
      <c r="H305" s="85"/>
      <c r="I305" s="88"/>
      <c r="J305" s="88"/>
      <c r="K305" s="88"/>
      <c r="L305" s="82"/>
      <c r="M305" s="7"/>
      <c r="N305" s="14"/>
      <c r="O305" s="15"/>
      <c r="P305" s="16"/>
      <c r="Q305" s="14"/>
      <c r="R305" s="14"/>
      <c r="S305" s="14"/>
      <c r="T305" s="14"/>
      <c r="U305" s="14"/>
      <c r="V305" s="14"/>
      <c r="W305" s="14"/>
      <c r="X305" s="14"/>
      <c r="Y305" s="14"/>
      <c r="Z305" s="14"/>
    </row>
    <row r="306" spans="1:26" ht="39.75" customHeight="1">
      <c r="A306" s="7"/>
      <c r="B306" s="82"/>
      <c r="C306" s="82"/>
      <c r="D306" s="82"/>
      <c r="E306" s="87"/>
      <c r="F306" s="82"/>
      <c r="G306" s="88"/>
      <c r="H306" s="85"/>
      <c r="I306" s="88"/>
      <c r="J306" s="88"/>
      <c r="K306" s="88"/>
      <c r="L306" s="82"/>
      <c r="M306" s="7"/>
      <c r="N306" s="14"/>
      <c r="O306" s="15"/>
      <c r="P306" s="16"/>
      <c r="Q306" s="14"/>
      <c r="R306" s="14"/>
      <c r="S306" s="14"/>
      <c r="T306" s="14"/>
      <c r="U306" s="14"/>
      <c r="V306" s="14"/>
      <c r="W306" s="14"/>
      <c r="X306" s="14"/>
      <c r="Y306" s="14"/>
      <c r="Z306" s="14"/>
    </row>
    <row r="307" spans="1:26" ht="39.75" customHeight="1">
      <c r="A307" s="7"/>
      <c r="B307" s="82"/>
      <c r="C307" s="82"/>
      <c r="D307" s="82"/>
      <c r="E307" s="87"/>
      <c r="F307" s="82"/>
      <c r="G307" s="88"/>
      <c r="H307" s="85"/>
      <c r="I307" s="88"/>
      <c r="J307" s="88"/>
      <c r="K307" s="88"/>
      <c r="L307" s="82"/>
      <c r="M307" s="7"/>
      <c r="N307" s="14"/>
      <c r="O307" s="15"/>
      <c r="P307" s="16"/>
      <c r="Q307" s="14"/>
      <c r="R307" s="14"/>
      <c r="S307" s="14"/>
      <c r="T307" s="14"/>
      <c r="U307" s="14"/>
      <c r="V307" s="14"/>
      <c r="W307" s="14"/>
      <c r="X307" s="14"/>
      <c r="Y307" s="14"/>
      <c r="Z307" s="14"/>
    </row>
    <row r="308" spans="1:26" ht="39.75" customHeight="1">
      <c r="A308" s="7"/>
      <c r="B308" s="82"/>
      <c r="C308" s="82"/>
      <c r="D308" s="82"/>
      <c r="E308" s="87"/>
      <c r="F308" s="82"/>
      <c r="G308" s="88"/>
      <c r="H308" s="85"/>
      <c r="I308" s="88"/>
      <c r="J308" s="88"/>
      <c r="K308" s="88"/>
      <c r="L308" s="82"/>
      <c r="M308" s="7"/>
      <c r="N308" s="14"/>
      <c r="O308" s="15"/>
      <c r="P308" s="16"/>
      <c r="Q308" s="14"/>
      <c r="R308" s="14"/>
      <c r="S308" s="14"/>
      <c r="T308" s="14"/>
      <c r="U308" s="14"/>
      <c r="V308" s="14"/>
      <c r="W308" s="14"/>
      <c r="X308" s="14"/>
      <c r="Y308" s="14"/>
      <c r="Z308" s="14"/>
    </row>
    <row r="309" spans="1:26" ht="39.75" customHeight="1">
      <c r="A309" s="7"/>
      <c r="B309" s="82"/>
      <c r="C309" s="82"/>
      <c r="D309" s="82"/>
      <c r="E309" s="87"/>
      <c r="F309" s="82"/>
      <c r="G309" s="88"/>
      <c r="H309" s="85"/>
      <c r="I309" s="88"/>
      <c r="J309" s="88"/>
      <c r="K309" s="88"/>
      <c r="L309" s="82"/>
      <c r="M309" s="7"/>
      <c r="N309" s="14"/>
      <c r="O309" s="15"/>
      <c r="P309" s="16"/>
      <c r="Q309" s="14"/>
      <c r="R309" s="14"/>
      <c r="S309" s="14"/>
      <c r="T309" s="14"/>
      <c r="U309" s="14"/>
      <c r="V309" s="14"/>
      <c r="W309" s="14"/>
      <c r="X309" s="14"/>
      <c r="Y309" s="14"/>
      <c r="Z309" s="14"/>
    </row>
    <row r="310" spans="1:26" ht="39.75" customHeight="1">
      <c r="A310" s="7"/>
      <c r="B310" s="82"/>
      <c r="C310" s="82"/>
      <c r="D310" s="82"/>
      <c r="E310" s="87"/>
      <c r="F310" s="82"/>
      <c r="G310" s="88"/>
      <c r="H310" s="85"/>
      <c r="I310" s="88"/>
      <c r="J310" s="88"/>
      <c r="K310" s="88"/>
      <c r="L310" s="82"/>
      <c r="M310" s="7"/>
      <c r="N310" s="14"/>
      <c r="O310" s="15"/>
      <c r="P310" s="16"/>
      <c r="Q310" s="14"/>
      <c r="R310" s="14"/>
      <c r="S310" s="14"/>
      <c r="T310" s="14"/>
      <c r="U310" s="14"/>
      <c r="V310" s="14"/>
      <c r="W310" s="14"/>
      <c r="X310" s="14"/>
      <c r="Y310" s="14"/>
      <c r="Z310" s="14"/>
    </row>
    <row r="311" spans="1:26" ht="39.75" customHeight="1">
      <c r="A311" s="7"/>
      <c r="B311" s="82"/>
      <c r="C311" s="82"/>
      <c r="D311" s="82"/>
      <c r="E311" s="87"/>
      <c r="F311" s="82"/>
      <c r="G311" s="88"/>
      <c r="H311" s="85"/>
      <c r="I311" s="88"/>
      <c r="J311" s="88"/>
      <c r="K311" s="88"/>
      <c r="L311" s="82"/>
      <c r="M311" s="7"/>
      <c r="N311" s="14"/>
      <c r="O311" s="15"/>
      <c r="P311" s="16"/>
      <c r="Q311" s="14"/>
      <c r="R311" s="14"/>
      <c r="S311" s="14"/>
      <c r="T311" s="14"/>
      <c r="U311" s="14"/>
      <c r="V311" s="14"/>
      <c r="W311" s="14"/>
      <c r="X311" s="14"/>
      <c r="Y311" s="14"/>
      <c r="Z311" s="14"/>
    </row>
    <row r="312" spans="1:26" ht="39.75" customHeight="1">
      <c r="A312" s="7"/>
      <c r="B312" s="82"/>
      <c r="C312" s="82"/>
      <c r="D312" s="82"/>
      <c r="E312" s="87"/>
      <c r="F312" s="82"/>
      <c r="G312" s="88"/>
      <c r="H312" s="85"/>
      <c r="I312" s="88"/>
      <c r="J312" s="88"/>
      <c r="K312" s="88"/>
      <c r="L312" s="82"/>
      <c r="M312" s="7"/>
      <c r="N312" s="14"/>
      <c r="O312" s="15"/>
      <c r="P312" s="16"/>
      <c r="Q312" s="14"/>
      <c r="R312" s="14"/>
      <c r="S312" s="14"/>
      <c r="T312" s="14"/>
      <c r="U312" s="14"/>
      <c r="V312" s="14"/>
      <c r="W312" s="14"/>
      <c r="X312" s="14"/>
      <c r="Y312" s="14"/>
      <c r="Z312" s="14"/>
    </row>
    <row r="313" spans="1:26" ht="39.75" customHeight="1">
      <c r="A313" s="7"/>
      <c r="B313" s="82"/>
      <c r="C313" s="82"/>
      <c r="D313" s="82"/>
      <c r="E313" s="87"/>
      <c r="F313" s="82"/>
      <c r="G313" s="88"/>
      <c r="H313" s="85"/>
      <c r="I313" s="88"/>
      <c r="J313" s="88"/>
      <c r="K313" s="88"/>
      <c r="L313" s="82"/>
      <c r="M313" s="7"/>
      <c r="N313" s="14"/>
      <c r="O313" s="15"/>
      <c r="P313" s="16"/>
      <c r="Q313" s="14"/>
      <c r="R313" s="14"/>
      <c r="S313" s="14"/>
      <c r="T313" s="14"/>
      <c r="U313" s="14"/>
      <c r="V313" s="14"/>
      <c r="W313" s="14"/>
      <c r="X313" s="14"/>
      <c r="Y313" s="14"/>
      <c r="Z313" s="14"/>
    </row>
    <row r="314" spans="1:26" ht="39.75" customHeight="1">
      <c r="A314" s="7"/>
      <c r="B314" s="82"/>
      <c r="C314" s="82"/>
      <c r="D314" s="82"/>
      <c r="E314" s="87"/>
      <c r="F314" s="82"/>
      <c r="G314" s="88"/>
      <c r="H314" s="85"/>
      <c r="I314" s="88"/>
      <c r="J314" s="88"/>
      <c r="K314" s="88"/>
      <c r="L314" s="82"/>
      <c r="M314" s="7"/>
      <c r="N314" s="14"/>
      <c r="O314" s="15"/>
      <c r="P314" s="16"/>
      <c r="Q314" s="14"/>
      <c r="R314" s="14"/>
      <c r="S314" s="14"/>
      <c r="T314" s="14"/>
      <c r="U314" s="14"/>
      <c r="V314" s="14"/>
      <c r="W314" s="14"/>
      <c r="X314" s="14"/>
      <c r="Y314" s="14"/>
      <c r="Z314" s="14"/>
    </row>
    <row r="315" spans="1:26" ht="39.75" customHeight="1">
      <c r="A315" s="7"/>
      <c r="B315" s="82"/>
      <c r="C315" s="82"/>
      <c r="D315" s="82"/>
      <c r="E315" s="87"/>
      <c r="F315" s="82"/>
      <c r="G315" s="88"/>
      <c r="H315" s="85"/>
      <c r="I315" s="88"/>
      <c r="J315" s="88"/>
      <c r="K315" s="88"/>
      <c r="L315" s="82"/>
      <c r="M315" s="7"/>
      <c r="N315" s="14"/>
      <c r="O315" s="15"/>
      <c r="P315" s="16"/>
      <c r="Q315" s="14"/>
      <c r="R315" s="14"/>
      <c r="S315" s="14"/>
      <c r="T315" s="14"/>
      <c r="U315" s="14"/>
      <c r="V315" s="14"/>
      <c r="W315" s="14"/>
      <c r="X315" s="14"/>
      <c r="Y315" s="14"/>
      <c r="Z315" s="14"/>
    </row>
    <row r="316" spans="1:26" ht="39.75" customHeight="1">
      <c r="A316" s="7"/>
      <c r="B316" s="82"/>
      <c r="C316" s="82"/>
      <c r="D316" s="82"/>
      <c r="E316" s="87"/>
      <c r="F316" s="82"/>
      <c r="G316" s="88"/>
      <c r="H316" s="85"/>
      <c r="I316" s="88"/>
      <c r="J316" s="88"/>
      <c r="K316" s="88"/>
      <c r="L316" s="82"/>
      <c r="M316" s="7"/>
      <c r="N316" s="14"/>
      <c r="O316" s="15"/>
      <c r="P316" s="16"/>
      <c r="Q316" s="14"/>
      <c r="R316" s="14"/>
      <c r="S316" s="14"/>
      <c r="T316" s="14"/>
      <c r="U316" s="14"/>
      <c r="V316" s="14"/>
      <c r="W316" s="14"/>
      <c r="X316" s="14"/>
      <c r="Y316" s="14"/>
      <c r="Z316" s="14"/>
    </row>
    <row r="317" spans="1:26" ht="39.75" customHeight="1">
      <c r="A317" s="7"/>
      <c r="B317" s="82"/>
      <c r="C317" s="82"/>
      <c r="D317" s="82"/>
      <c r="E317" s="87"/>
      <c r="F317" s="82"/>
      <c r="G317" s="88"/>
      <c r="H317" s="85"/>
      <c r="I317" s="88"/>
      <c r="J317" s="88"/>
      <c r="K317" s="88"/>
      <c r="L317" s="82"/>
      <c r="M317" s="7"/>
      <c r="N317" s="14"/>
      <c r="O317" s="15"/>
      <c r="P317" s="16"/>
      <c r="Q317" s="14"/>
      <c r="R317" s="14"/>
      <c r="S317" s="14"/>
      <c r="T317" s="14"/>
      <c r="U317" s="14"/>
      <c r="V317" s="14"/>
      <c r="W317" s="14"/>
      <c r="X317" s="14"/>
      <c r="Y317" s="14"/>
      <c r="Z317" s="14"/>
    </row>
    <row r="318" spans="1:26" ht="39.75" customHeight="1">
      <c r="A318" s="7"/>
      <c r="B318" s="82"/>
      <c r="C318" s="82"/>
      <c r="D318" s="82"/>
      <c r="E318" s="87"/>
      <c r="F318" s="82"/>
      <c r="G318" s="88"/>
      <c r="H318" s="85"/>
      <c r="I318" s="88"/>
      <c r="J318" s="88"/>
      <c r="K318" s="88"/>
      <c r="L318" s="82"/>
      <c r="M318" s="7"/>
      <c r="N318" s="14"/>
      <c r="O318" s="15"/>
      <c r="P318" s="16"/>
      <c r="Q318" s="14"/>
      <c r="R318" s="14"/>
      <c r="S318" s="14"/>
      <c r="T318" s="14"/>
      <c r="U318" s="14"/>
      <c r="V318" s="14"/>
      <c r="W318" s="14"/>
      <c r="X318" s="14"/>
      <c r="Y318" s="14"/>
      <c r="Z318" s="14"/>
    </row>
    <row r="319" spans="1:26" ht="39.75" customHeight="1">
      <c r="A319" s="7"/>
      <c r="B319" s="82"/>
      <c r="C319" s="82"/>
      <c r="D319" s="82"/>
      <c r="E319" s="87"/>
      <c r="F319" s="82"/>
      <c r="G319" s="88"/>
      <c r="H319" s="85"/>
      <c r="I319" s="88"/>
      <c r="J319" s="88"/>
      <c r="K319" s="88"/>
      <c r="L319" s="82"/>
      <c r="M319" s="7"/>
      <c r="N319" s="14"/>
      <c r="O319" s="15"/>
      <c r="P319" s="16"/>
      <c r="Q319" s="14"/>
      <c r="R319" s="14"/>
      <c r="S319" s="14"/>
      <c r="T319" s="14"/>
      <c r="U319" s="14"/>
      <c r="V319" s="14"/>
      <c r="W319" s="14"/>
      <c r="X319" s="14"/>
      <c r="Y319" s="14"/>
      <c r="Z319" s="14"/>
    </row>
    <row r="320" spans="1:26" ht="39.75" customHeight="1">
      <c r="A320" s="7"/>
      <c r="B320" s="82"/>
      <c r="C320" s="82"/>
      <c r="D320" s="82"/>
      <c r="E320" s="87"/>
      <c r="F320" s="82"/>
      <c r="G320" s="88"/>
      <c r="H320" s="85"/>
      <c r="I320" s="88"/>
      <c r="J320" s="88"/>
      <c r="K320" s="88"/>
      <c r="L320" s="82"/>
      <c r="M320" s="7"/>
      <c r="N320" s="14"/>
      <c r="O320" s="15"/>
      <c r="P320" s="16"/>
      <c r="Q320" s="14"/>
      <c r="R320" s="14"/>
      <c r="S320" s="14"/>
      <c r="T320" s="14"/>
      <c r="U320" s="14"/>
      <c r="V320" s="14"/>
      <c r="W320" s="14"/>
      <c r="X320" s="14"/>
      <c r="Y320" s="14"/>
      <c r="Z320" s="14"/>
    </row>
    <row r="321" spans="1:26" ht="39.75" customHeight="1">
      <c r="A321" s="7"/>
      <c r="B321" s="82"/>
      <c r="C321" s="82"/>
      <c r="D321" s="82"/>
      <c r="E321" s="87"/>
      <c r="F321" s="82"/>
      <c r="G321" s="88"/>
      <c r="H321" s="85"/>
      <c r="I321" s="88"/>
      <c r="J321" s="88"/>
      <c r="K321" s="88"/>
      <c r="L321" s="82"/>
      <c r="M321" s="7"/>
      <c r="N321" s="14"/>
      <c r="O321" s="15"/>
      <c r="P321" s="16"/>
      <c r="Q321" s="14"/>
      <c r="R321" s="14"/>
      <c r="S321" s="14"/>
      <c r="T321" s="14"/>
      <c r="U321" s="14"/>
      <c r="V321" s="14"/>
      <c r="W321" s="14"/>
      <c r="X321" s="14"/>
      <c r="Y321" s="14"/>
      <c r="Z321" s="14"/>
    </row>
    <row r="322" spans="1:26" ht="39.75" customHeight="1">
      <c r="A322" s="7"/>
      <c r="B322" s="82"/>
      <c r="C322" s="82"/>
      <c r="D322" s="82"/>
      <c r="E322" s="87"/>
      <c r="F322" s="82"/>
      <c r="G322" s="88"/>
      <c r="H322" s="85"/>
      <c r="I322" s="88"/>
      <c r="J322" s="88"/>
      <c r="K322" s="88"/>
      <c r="L322" s="82"/>
      <c r="M322" s="7"/>
      <c r="N322" s="14"/>
      <c r="O322" s="15"/>
      <c r="P322" s="16"/>
      <c r="Q322" s="14"/>
      <c r="R322" s="14"/>
      <c r="S322" s="14"/>
      <c r="T322" s="14"/>
      <c r="U322" s="14"/>
      <c r="V322" s="14"/>
      <c r="W322" s="14"/>
      <c r="X322" s="14"/>
      <c r="Y322" s="14"/>
      <c r="Z322" s="14"/>
    </row>
    <row r="323" spans="1:26" ht="39.75" customHeight="1">
      <c r="A323" s="7"/>
      <c r="B323" s="82"/>
      <c r="C323" s="82"/>
      <c r="D323" s="82"/>
      <c r="E323" s="87"/>
      <c r="F323" s="82"/>
      <c r="G323" s="88"/>
      <c r="H323" s="85"/>
      <c r="I323" s="88"/>
      <c r="J323" s="88"/>
      <c r="K323" s="88"/>
      <c r="L323" s="82"/>
      <c r="M323" s="7"/>
      <c r="N323" s="14"/>
      <c r="O323" s="15"/>
      <c r="P323" s="16"/>
      <c r="Q323" s="14"/>
      <c r="R323" s="14"/>
      <c r="S323" s="14"/>
      <c r="T323" s="14"/>
      <c r="U323" s="14"/>
      <c r="V323" s="14"/>
      <c r="W323" s="14"/>
      <c r="X323" s="14"/>
      <c r="Y323" s="14"/>
      <c r="Z323" s="14"/>
    </row>
    <row r="324" spans="1:26" ht="39.75" customHeight="1">
      <c r="A324" s="7"/>
      <c r="B324" s="82"/>
      <c r="C324" s="82"/>
      <c r="D324" s="82"/>
      <c r="E324" s="87"/>
      <c r="F324" s="82"/>
      <c r="G324" s="88"/>
      <c r="H324" s="85"/>
      <c r="I324" s="88"/>
      <c r="J324" s="88"/>
      <c r="K324" s="88"/>
      <c r="L324" s="82"/>
      <c r="M324" s="7"/>
      <c r="N324" s="14"/>
      <c r="O324" s="15"/>
      <c r="P324" s="16"/>
      <c r="Q324" s="14"/>
      <c r="R324" s="14"/>
      <c r="S324" s="14"/>
      <c r="T324" s="14"/>
      <c r="U324" s="14"/>
      <c r="V324" s="14"/>
      <c r="W324" s="14"/>
      <c r="X324" s="14"/>
      <c r="Y324" s="14"/>
      <c r="Z324" s="14"/>
    </row>
    <row r="325" spans="1:26" ht="39.75" customHeight="1">
      <c r="A325" s="7"/>
      <c r="B325" s="82"/>
      <c r="C325" s="82"/>
      <c r="D325" s="82"/>
      <c r="E325" s="87"/>
      <c r="F325" s="82"/>
      <c r="G325" s="88"/>
      <c r="H325" s="85"/>
      <c r="I325" s="88"/>
      <c r="J325" s="88"/>
      <c r="K325" s="88"/>
      <c r="L325" s="82"/>
      <c r="M325" s="7"/>
      <c r="N325" s="14"/>
      <c r="O325" s="15"/>
      <c r="P325" s="16"/>
      <c r="Q325" s="14"/>
      <c r="R325" s="14"/>
      <c r="S325" s="14"/>
      <c r="T325" s="14"/>
      <c r="U325" s="14"/>
      <c r="V325" s="14"/>
      <c r="W325" s="14"/>
      <c r="X325" s="14"/>
      <c r="Y325" s="14"/>
      <c r="Z325" s="14"/>
    </row>
    <row r="326" spans="1:26" ht="39.75" customHeight="1">
      <c r="A326" s="7"/>
      <c r="B326" s="82"/>
      <c r="C326" s="82"/>
      <c r="D326" s="82"/>
      <c r="E326" s="87"/>
      <c r="F326" s="82"/>
      <c r="G326" s="88"/>
      <c r="H326" s="85"/>
      <c r="I326" s="88"/>
      <c r="J326" s="88"/>
      <c r="K326" s="88"/>
      <c r="L326" s="82"/>
      <c r="M326" s="7"/>
      <c r="N326" s="14"/>
      <c r="O326" s="15"/>
      <c r="P326" s="16"/>
      <c r="Q326" s="14"/>
      <c r="R326" s="14"/>
      <c r="S326" s="14"/>
      <c r="T326" s="14"/>
      <c r="U326" s="14"/>
      <c r="V326" s="14"/>
      <c r="W326" s="14"/>
      <c r="X326" s="14"/>
      <c r="Y326" s="14"/>
      <c r="Z326" s="14"/>
    </row>
    <row r="327" spans="1:26" ht="39.75" customHeight="1">
      <c r="A327" s="7"/>
      <c r="B327" s="82"/>
      <c r="C327" s="82"/>
      <c r="D327" s="82"/>
      <c r="E327" s="87"/>
      <c r="F327" s="82"/>
      <c r="G327" s="88"/>
      <c r="H327" s="85"/>
      <c r="I327" s="88"/>
      <c r="J327" s="88"/>
      <c r="K327" s="88"/>
      <c r="L327" s="82"/>
      <c r="M327" s="7"/>
      <c r="N327" s="14"/>
      <c r="O327" s="15"/>
      <c r="P327" s="16"/>
      <c r="Q327" s="14"/>
      <c r="R327" s="14"/>
      <c r="S327" s="14"/>
      <c r="T327" s="14"/>
      <c r="U327" s="14"/>
      <c r="V327" s="14"/>
      <c r="W327" s="14"/>
      <c r="X327" s="14"/>
      <c r="Y327" s="14"/>
      <c r="Z327" s="14"/>
    </row>
    <row r="328" spans="1:26" ht="39.75" customHeight="1">
      <c r="A328" s="7"/>
      <c r="B328" s="82"/>
      <c r="C328" s="82"/>
      <c r="D328" s="82"/>
      <c r="E328" s="87"/>
      <c r="F328" s="82"/>
      <c r="G328" s="88"/>
      <c r="H328" s="85"/>
      <c r="I328" s="88"/>
      <c r="J328" s="88"/>
      <c r="K328" s="88"/>
      <c r="L328" s="82"/>
      <c r="M328" s="7"/>
      <c r="N328" s="14"/>
      <c r="O328" s="15"/>
      <c r="P328" s="16"/>
      <c r="Q328" s="14"/>
      <c r="R328" s="14"/>
      <c r="S328" s="14"/>
      <c r="T328" s="14"/>
      <c r="U328" s="14"/>
      <c r="V328" s="14"/>
      <c r="W328" s="14"/>
      <c r="X328" s="14"/>
      <c r="Y328" s="14"/>
      <c r="Z328" s="14"/>
    </row>
    <row r="329" spans="1:26" ht="39.75" customHeight="1">
      <c r="A329" s="7"/>
      <c r="B329" s="82"/>
      <c r="C329" s="82"/>
      <c r="D329" s="82"/>
      <c r="E329" s="87"/>
      <c r="F329" s="82"/>
      <c r="G329" s="88"/>
      <c r="H329" s="85"/>
      <c r="I329" s="88"/>
      <c r="J329" s="88"/>
      <c r="K329" s="88"/>
      <c r="L329" s="82"/>
      <c r="M329" s="7"/>
      <c r="N329" s="14"/>
      <c r="O329" s="15"/>
      <c r="P329" s="16"/>
      <c r="Q329" s="14"/>
      <c r="R329" s="14"/>
      <c r="S329" s="14"/>
      <c r="T329" s="14"/>
      <c r="U329" s="14"/>
      <c r="V329" s="14"/>
      <c r="W329" s="14"/>
      <c r="X329" s="14"/>
      <c r="Y329" s="14"/>
      <c r="Z329" s="14"/>
    </row>
    <row r="330" spans="1:26" ht="39.75" customHeight="1">
      <c r="A330" s="7"/>
      <c r="B330" s="82"/>
      <c r="C330" s="82"/>
      <c r="D330" s="82"/>
      <c r="E330" s="87"/>
      <c r="F330" s="82"/>
      <c r="G330" s="88"/>
      <c r="H330" s="85"/>
      <c r="I330" s="88"/>
      <c r="J330" s="88"/>
      <c r="K330" s="88"/>
      <c r="L330" s="82"/>
      <c r="M330" s="7"/>
      <c r="N330" s="14"/>
      <c r="O330" s="15"/>
      <c r="P330" s="16"/>
      <c r="Q330" s="14"/>
      <c r="R330" s="14"/>
      <c r="S330" s="14"/>
      <c r="T330" s="14"/>
      <c r="U330" s="14"/>
      <c r="V330" s="14"/>
      <c r="W330" s="14"/>
      <c r="X330" s="14"/>
      <c r="Y330" s="14"/>
      <c r="Z330" s="14"/>
    </row>
    <row r="331" spans="1:26" ht="39.75" customHeight="1">
      <c r="A331" s="7"/>
      <c r="B331" s="82"/>
      <c r="C331" s="82"/>
      <c r="D331" s="82"/>
      <c r="E331" s="87"/>
      <c r="F331" s="82"/>
      <c r="G331" s="88"/>
      <c r="H331" s="85"/>
      <c r="I331" s="88"/>
      <c r="J331" s="88"/>
      <c r="K331" s="88"/>
      <c r="L331" s="82"/>
      <c r="M331" s="7"/>
      <c r="N331" s="14"/>
      <c r="O331" s="15"/>
      <c r="P331" s="16"/>
      <c r="Q331" s="14"/>
      <c r="R331" s="14"/>
      <c r="S331" s="14"/>
      <c r="T331" s="14"/>
      <c r="U331" s="14"/>
      <c r="V331" s="14"/>
      <c r="W331" s="14"/>
      <c r="X331" s="14"/>
      <c r="Y331" s="14"/>
      <c r="Z331" s="14"/>
    </row>
    <row r="332" spans="1:26" ht="39.75" customHeight="1">
      <c r="A332" s="7"/>
      <c r="B332" s="82"/>
      <c r="C332" s="82"/>
      <c r="D332" s="82"/>
      <c r="E332" s="87"/>
      <c r="F332" s="82"/>
      <c r="G332" s="88"/>
      <c r="H332" s="85"/>
      <c r="I332" s="88"/>
      <c r="J332" s="88"/>
      <c r="K332" s="88"/>
      <c r="L332" s="82"/>
      <c r="M332" s="7"/>
      <c r="N332" s="14"/>
      <c r="O332" s="15"/>
      <c r="P332" s="16"/>
      <c r="Q332" s="14"/>
      <c r="R332" s="14"/>
      <c r="S332" s="14"/>
      <c r="T332" s="14"/>
      <c r="U332" s="14"/>
      <c r="V332" s="14"/>
      <c r="W332" s="14"/>
      <c r="X332" s="14"/>
      <c r="Y332" s="14"/>
      <c r="Z332" s="14"/>
    </row>
    <row r="333" spans="1:26" ht="39.75" customHeight="1">
      <c r="A333" s="7"/>
      <c r="B333" s="82"/>
      <c r="C333" s="82"/>
      <c r="D333" s="82"/>
      <c r="E333" s="87"/>
      <c r="F333" s="82"/>
      <c r="G333" s="88"/>
      <c r="H333" s="85"/>
      <c r="I333" s="88"/>
      <c r="J333" s="88"/>
      <c r="K333" s="88"/>
      <c r="L333" s="82"/>
      <c r="M333" s="7"/>
      <c r="N333" s="14"/>
      <c r="O333" s="15"/>
      <c r="P333" s="16"/>
      <c r="Q333" s="14"/>
      <c r="R333" s="14"/>
      <c r="S333" s="14"/>
      <c r="T333" s="14"/>
      <c r="U333" s="14"/>
      <c r="V333" s="14"/>
      <c r="W333" s="14"/>
      <c r="X333" s="14"/>
      <c r="Y333" s="14"/>
      <c r="Z333" s="14"/>
    </row>
    <row r="334" spans="1:26" ht="39.75" customHeight="1">
      <c r="A334" s="7"/>
      <c r="B334" s="82"/>
      <c r="C334" s="82"/>
      <c r="D334" s="82"/>
      <c r="E334" s="87"/>
      <c r="F334" s="82"/>
      <c r="G334" s="88"/>
      <c r="H334" s="85"/>
      <c r="I334" s="88"/>
      <c r="J334" s="88"/>
      <c r="K334" s="88"/>
      <c r="L334" s="82"/>
      <c r="M334" s="7"/>
      <c r="N334" s="14"/>
      <c r="O334" s="15"/>
      <c r="P334" s="16"/>
      <c r="Q334" s="14"/>
      <c r="R334" s="14"/>
      <c r="S334" s="14"/>
      <c r="T334" s="14"/>
      <c r="U334" s="14"/>
      <c r="V334" s="14"/>
      <c r="W334" s="14"/>
      <c r="X334" s="14"/>
      <c r="Y334" s="14"/>
      <c r="Z334" s="14"/>
    </row>
    <row r="335" spans="1:26" ht="39.75" customHeight="1">
      <c r="A335" s="7"/>
      <c r="B335" s="82"/>
      <c r="C335" s="82"/>
      <c r="D335" s="82"/>
      <c r="E335" s="87"/>
      <c r="F335" s="82"/>
      <c r="G335" s="88"/>
      <c r="H335" s="85"/>
      <c r="I335" s="88"/>
      <c r="J335" s="88"/>
      <c r="K335" s="88"/>
      <c r="L335" s="82"/>
      <c r="M335" s="7"/>
      <c r="N335" s="14"/>
      <c r="O335" s="15"/>
      <c r="P335" s="16"/>
      <c r="Q335" s="14"/>
      <c r="R335" s="14"/>
      <c r="S335" s="14"/>
      <c r="T335" s="14"/>
      <c r="U335" s="14"/>
      <c r="V335" s="14"/>
      <c r="W335" s="14"/>
      <c r="X335" s="14"/>
      <c r="Y335" s="14"/>
      <c r="Z335" s="14"/>
    </row>
    <row r="336" spans="1:26" ht="39.75" customHeight="1">
      <c r="A336" s="7"/>
      <c r="B336" s="82"/>
      <c r="C336" s="82"/>
      <c r="D336" s="82"/>
      <c r="E336" s="87"/>
      <c r="F336" s="82"/>
      <c r="G336" s="88"/>
      <c r="H336" s="85"/>
      <c r="I336" s="88"/>
      <c r="J336" s="88"/>
      <c r="K336" s="88"/>
      <c r="L336" s="82"/>
      <c r="M336" s="7"/>
      <c r="N336" s="14"/>
      <c r="O336" s="15"/>
      <c r="P336" s="16"/>
      <c r="Q336" s="14"/>
      <c r="R336" s="14"/>
      <c r="S336" s="14"/>
      <c r="T336" s="14"/>
      <c r="U336" s="14"/>
      <c r="V336" s="14"/>
      <c r="W336" s="14"/>
      <c r="X336" s="14"/>
      <c r="Y336" s="14"/>
      <c r="Z336" s="14"/>
    </row>
    <row r="337" spans="1:26" ht="39.75" customHeight="1">
      <c r="A337" s="7"/>
      <c r="B337" s="82"/>
      <c r="C337" s="82"/>
      <c r="D337" s="82"/>
      <c r="E337" s="87"/>
      <c r="F337" s="82"/>
      <c r="G337" s="88"/>
      <c r="H337" s="85"/>
      <c r="I337" s="88"/>
      <c r="J337" s="88"/>
      <c r="K337" s="88"/>
      <c r="L337" s="82"/>
      <c r="M337" s="7"/>
      <c r="N337" s="14"/>
      <c r="O337" s="15"/>
      <c r="P337" s="16"/>
      <c r="Q337" s="14"/>
      <c r="R337" s="14"/>
      <c r="S337" s="14"/>
      <c r="T337" s="14"/>
      <c r="U337" s="14"/>
      <c r="V337" s="14"/>
      <c r="W337" s="14"/>
      <c r="X337" s="14"/>
      <c r="Y337" s="14"/>
      <c r="Z337" s="14"/>
    </row>
    <row r="338" spans="1:26" ht="39.75" customHeight="1">
      <c r="A338" s="7"/>
      <c r="B338" s="82"/>
      <c r="C338" s="82"/>
      <c r="D338" s="82"/>
      <c r="E338" s="87"/>
      <c r="F338" s="82"/>
      <c r="G338" s="88"/>
      <c r="H338" s="85"/>
      <c r="I338" s="88"/>
      <c r="J338" s="88"/>
      <c r="K338" s="88"/>
      <c r="L338" s="82"/>
      <c r="M338" s="7"/>
      <c r="N338" s="14"/>
      <c r="O338" s="15"/>
      <c r="P338" s="16"/>
      <c r="Q338" s="14"/>
      <c r="R338" s="14"/>
      <c r="S338" s="14"/>
      <c r="T338" s="14"/>
      <c r="U338" s="14"/>
      <c r="V338" s="14"/>
      <c r="W338" s="14"/>
      <c r="X338" s="14"/>
      <c r="Y338" s="14"/>
      <c r="Z338" s="14"/>
    </row>
    <row r="339" spans="1:26" ht="39.75" customHeight="1">
      <c r="A339" s="7"/>
      <c r="B339" s="82"/>
      <c r="C339" s="82"/>
      <c r="D339" s="82"/>
      <c r="E339" s="87"/>
      <c r="F339" s="82"/>
      <c r="G339" s="88"/>
      <c r="H339" s="85"/>
      <c r="I339" s="88"/>
      <c r="J339" s="88"/>
      <c r="K339" s="88"/>
      <c r="L339" s="82"/>
      <c r="M339" s="7"/>
      <c r="N339" s="14"/>
      <c r="O339" s="15"/>
      <c r="P339" s="16"/>
      <c r="Q339" s="14"/>
      <c r="R339" s="14"/>
      <c r="S339" s="14"/>
      <c r="T339" s="14"/>
      <c r="U339" s="14"/>
      <c r="V339" s="14"/>
      <c r="W339" s="14"/>
      <c r="X339" s="14"/>
      <c r="Y339" s="14"/>
      <c r="Z339" s="14"/>
    </row>
    <row r="340" spans="1:26" ht="39.75" customHeight="1">
      <c r="A340" s="7"/>
      <c r="B340" s="82"/>
      <c r="C340" s="82"/>
      <c r="D340" s="82"/>
      <c r="E340" s="87"/>
      <c r="F340" s="82"/>
      <c r="G340" s="88"/>
      <c r="H340" s="85"/>
      <c r="I340" s="88"/>
      <c r="J340" s="88"/>
      <c r="K340" s="88"/>
      <c r="L340" s="82"/>
      <c r="M340" s="7"/>
      <c r="N340" s="14"/>
      <c r="O340" s="15"/>
      <c r="P340" s="16"/>
      <c r="Q340" s="14"/>
      <c r="R340" s="14"/>
      <c r="S340" s="14"/>
      <c r="T340" s="14"/>
      <c r="U340" s="14"/>
      <c r="V340" s="14"/>
      <c r="W340" s="14"/>
      <c r="X340" s="14"/>
      <c r="Y340" s="14"/>
      <c r="Z340" s="14"/>
    </row>
    <row r="341" spans="1:26" ht="39.75" customHeight="1">
      <c r="A341" s="7"/>
      <c r="B341" s="82"/>
      <c r="C341" s="82"/>
      <c r="D341" s="82"/>
      <c r="E341" s="87"/>
      <c r="F341" s="82"/>
      <c r="G341" s="88"/>
      <c r="H341" s="85"/>
      <c r="I341" s="88"/>
      <c r="J341" s="88"/>
      <c r="K341" s="88"/>
      <c r="L341" s="82"/>
      <c r="M341" s="7"/>
      <c r="N341" s="14"/>
      <c r="O341" s="15"/>
      <c r="P341" s="16"/>
      <c r="Q341" s="14"/>
      <c r="R341" s="14"/>
      <c r="S341" s="14"/>
      <c r="T341" s="14"/>
      <c r="U341" s="14"/>
      <c r="V341" s="14"/>
      <c r="W341" s="14"/>
      <c r="X341" s="14"/>
      <c r="Y341" s="14"/>
      <c r="Z341" s="14"/>
    </row>
    <row r="342" spans="1:26" ht="39.75" customHeight="1">
      <c r="A342" s="7"/>
      <c r="B342" s="82"/>
      <c r="C342" s="82"/>
      <c r="D342" s="82"/>
      <c r="E342" s="87"/>
      <c r="F342" s="82"/>
      <c r="G342" s="88"/>
      <c r="H342" s="85"/>
      <c r="I342" s="88"/>
      <c r="J342" s="88"/>
      <c r="K342" s="88"/>
      <c r="L342" s="82"/>
      <c r="M342" s="7"/>
      <c r="N342" s="14"/>
      <c r="O342" s="15"/>
      <c r="P342" s="16"/>
      <c r="Q342" s="14"/>
      <c r="R342" s="14"/>
      <c r="S342" s="14"/>
      <c r="T342" s="14"/>
      <c r="U342" s="14"/>
      <c r="V342" s="14"/>
      <c r="W342" s="14"/>
      <c r="X342" s="14"/>
      <c r="Y342" s="14"/>
      <c r="Z342" s="14"/>
    </row>
    <row r="343" spans="1:26" ht="39.75" customHeight="1">
      <c r="A343" s="7"/>
      <c r="B343" s="82"/>
      <c r="C343" s="82"/>
      <c r="D343" s="82"/>
      <c r="E343" s="87"/>
      <c r="F343" s="82"/>
      <c r="G343" s="88"/>
      <c r="H343" s="85"/>
      <c r="I343" s="88"/>
      <c r="J343" s="88"/>
      <c r="K343" s="88"/>
      <c r="L343" s="82"/>
      <c r="M343" s="7"/>
      <c r="N343" s="14"/>
      <c r="O343" s="15"/>
      <c r="P343" s="16"/>
      <c r="Q343" s="14"/>
      <c r="R343" s="14"/>
      <c r="S343" s="14"/>
      <c r="T343" s="14"/>
      <c r="U343" s="14"/>
      <c r="V343" s="14"/>
      <c r="W343" s="14"/>
      <c r="X343" s="14"/>
      <c r="Y343" s="14"/>
      <c r="Z343" s="14"/>
    </row>
    <row r="344" spans="1:26" ht="39.75" customHeight="1">
      <c r="A344" s="7"/>
      <c r="B344" s="82"/>
      <c r="C344" s="82"/>
      <c r="D344" s="82"/>
      <c r="E344" s="87"/>
      <c r="F344" s="82"/>
      <c r="G344" s="88"/>
      <c r="H344" s="85"/>
      <c r="I344" s="88"/>
      <c r="J344" s="88"/>
      <c r="K344" s="88"/>
      <c r="L344" s="82"/>
      <c r="M344" s="7"/>
      <c r="N344" s="14"/>
      <c r="O344" s="15"/>
      <c r="P344" s="16"/>
      <c r="Q344" s="14"/>
      <c r="R344" s="14"/>
      <c r="S344" s="14"/>
      <c r="T344" s="14"/>
      <c r="U344" s="14"/>
      <c r="V344" s="14"/>
      <c r="W344" s="14"/>
      <c r="X344" s="14"/>
      <c r="Y344" s="14"/>
      <c r="Z344" s="14"/>
    </row>
    <row r="345" spans="1:26" ht="39.75" customHeight="1">
      <c r="A345" s="7"/>
      <c r="B345" s="82"/>
      <c r="C345" s="82"/>
      <c r="D345" s="82"/>
      <c r="E345" s="87"/>
      <c r="F345" s="82"/>
      <c r="G345" s="88"/>
      <c r="H345" s="85"/>
      <c r="I345" s="88"/>
      <c r="J345" s="88"/>
      <c r="K345" s="88"/>
      <c r="L345" s="82"/>
      <c r="M345" s="7"/>
      <c r="N345" s="14"/>
      <c r="O345" s="15"/>
      <c r="P345" s="16"/>
      <c r="Q345" s="14"/>
      <c r="R345" s="14"/>
      <c r="S345" s="14"/>
      <c r="T345" s="14"/>
      <c r="U345" s="14"/>
      <c r="V345" s="14"/>
      <c r="W345" s="14"/>
      <c r="X345" s="14"/>
      <c r="Y345" s="14"/>
      <c r="Z345" s="14"/>
    </row>
    <row r="346" spans="1:26" ht="39.75" customHeight="1">
      <c r="A346" s="7"/>
      <c r="B346" s="82"/>
      <c r="C346" s="82"/>
      <c r="D346" s="82"/>
      <c r="E346" s="87"/>
      <c r="F346" s="82"/>
      <c r="G346" s="88"/>
      <c r="H346" s="85"/>
      <c r="I346" s="88"/>
      <c r="J346" s="88"/>
      <c r="K346" s="88"/>
      <c r="L346" s="82"/>
      <c r="M346" s="7"/>
      <c r="N346" s="14"/>
      <c r="O346" s="15"/>
      <c r="P346" s="16"/>
      <c r="Q346" s="14"/>
      <c r="R346" s="14"/>
      <c r="S346" s="14"/>
      <c r="T346" s="14"/>
      <c r="U346" s="14"/>
      <c r="V346" s="14"/>
      <c r="W346" s="14"/>
      <c r="X346" s="14"/>
      <c r="Y346" s="14"/>
      <c r="Z346" s="14"/>
    </row>
    <row r="347" spans="1:26" ht="39.75" customHeight="1">
      <c r="A347" s="7"/>
      <c r="B347" s="82"/>
      <c r="C347" s="82"/>
      <c r="D347" s="82"/>
      <c r="E347" s="87"/>
      <c r="F347" s="82"/>
      <c r="G347" s="88"/>
      <c r="H347" s="85"/>
      <c r="I347" s="88"/>
      <c r="J347" s="88"/>
      <c r="K347" s="88"/>
      <c r="L347" s="82"/>
      <c r="M347" s="7"/>
      <c r="N347" s="14"/>
      <c r="O347" s="15"/>
      <c r="P347" s="16"/>
      <c r="Q347" s="14"/>
      <c r="R347" s="14"/>
      <c r="S347" s="14"/>
      <c r="T347" s="14"/>
      <c r="U347" s="14"/>
      <c r="V347" s="14"/>
      <c r="W347" s="14"/>
      <c r="X347" s="14"/>
      <c r="Y347" s="14"/>
      <c r="Z347" s="14"/>
    </row>
    <row r="348" spans="1:26" ht="39.75" customHeight="1">
      <c r="A348" s="7"/>
      <c r="B348" s="82"/>
      <c r="C348" s="82"/>
      <c r="D348" s="82"/>
      <c r="E348" s="87"/>
      <c r="F348" s="82"/>
      <c r="G348" s="88"/>
      <c r="H348" s="85"/>
      <c r="I348" s="88"/>
      <c r="J348" s="88"/>
      <c r="K348" s="88"/>
      <c r="L348" s="82"/>
      <c r="M348" s="7"/>
      <c r="N348" s="14"/>
      <c r="O348" s="15"/>
      <c r="P348" s="16"/>
      <c r="Q348" s="14"/>
      <c r="R348" s="14"/>
      <c r="S348" s="14"/>
      <c r="T348" s="14"/>
      <c r="U348" s="14"/>
      <c r="V348" s="14"/>
      <c r="W348" s="14"/>
      <c r="X348" s="14"/>
      <c r="Y348" s="14"/>
      <c r="Z348" s="14"/>
    </row>
    <row r="349" spans="1:26" ht="39.75" customHeight="1">
      <c r="A349" s="7"/>
      <c r="B349" s="82"/>
      <c r="C349" s="82"/>
      <c r="D349" s="82"/>
      <c r="E349" s="87"/>
      <c r="F349" s="82"/>
      <c r="G349" s="88"/>
      <c r="H349" s="85"/>
      <c r="I349" s="88"/>
      <c r="J349" s="88"/>
      <c r="K349" s="88"/>
      <c r="L349" s="82"/>
      <c r="M349" s="7"/>
      <c r="N349" s="14"/>
      <c r="O349" s="15"/>
      <c r="P349" s="16"/>
      <c r="Q349" s="14"/>
      <c r="R349" s="14"/>
      <c r="S349" s="14"/>
      <c r="T349" s="14"/>
      <c r="U349" s="14"/>
      <c r="V349" s="14"/>
      <c r="W349" s="14"/>
      <c r="X349" s="14"/>
      <c r="Y349" s="14"/>
      <c r="Z349" s="14"/>
    </row>
    <row r="350" spans="1:26" ht="39.75" customHeight="1">
      <c r="A350" s="7"/>
      <c r="B350" s="82"/>
      <c r="C350" s="82"/>
      <c r="D350" s="82"/>
      <c r="E350" s="87"/>
      <c r="F350" s="82"/>
      <c r="G350" s="88"/>
      <c r="H350" s="85"/>
      <c r="I350" s="88"/>
      <c r="J350" s="88"/>
      <c r="K350" s="88"/>
      <c r="L350" s="82"/>
      <c r="M350" s="7"/>
      <c r="N350" s="14"/>
      <c r="O350" s="15"/>
      <c r="P350" s="16"/>
      <c r="Q350" s="14"/>
      <c r="R350" s="14"/>
      <c r="S350" s="14"/>
      <c r="T350" s="14"/>
      <c r="U350" s="14"/>
      <c r="V350" s="14"/>
      <c r="W350" s="14"/>
      <c r="X350" s="14"/>
      <c r="Y350" s="14"/>
      <c r="Z350" s="14"/>
    </row>
    <row r="351" spans="1:26" ht="39.75" customHeight="1">
      <c r="A351" s="7"/>
      <c r="B351" s="82"/>
      <c r="C351" s="82"/>
      <c r="D351" s="82"/>
      <c r="E351" s="87"/>
      <c r="F351" s="82"/>
      <c r="G351" s="88"/>
      <c r="H351" s="85"/>
      <c r="I351" s="88"/>
      <c r="J351" s="88"/>
      <c r="K351" s="88"/>
      <c r="L351" s="82"/>
      <c r="M351" s="7"/>
      <c r="N351" s="14"/>
      <c r="O351" s="15"/>
      <c r="P351" s="16"/>
      <c r="Q351" s="14"/>
      <c r="R351" s="14"/>
      <c r="S351" s="14"/>
      <c r="T351" s="14"/>
      <c r="U351" s="14"/>
      <c r="V351" s="14"/>
      <c r="W351" s="14"/>
      <c r="X351" s="14"/>
      <c r="Y351" s="14"/>
      <c r="Z351" s="14"/>
    </row>
    <row r="352" spans="1:26" ht="39.75" customHeight="1">
      <c r="A352" s="7"/>
      <c r="B352" s="82"/>
      <c r="C352" s="82"/>
      <c r="D352" s="82"/>
      <c r="E352" s="87"/>
      <c r="F352" s="82"/>
      <c r="G352" s="88"/>
      <c r="H352" s="85"/>
      <c r="I352" s="88"/>
      <c r="J352" s="88"/>
      <c r="K352" s="88"/>
      <c r="L352" s="82"/>
      <c r="M352" s="7"/>
      <c r="N352" s="14"/>
      <c r="O352" s="15"/>
      <c r="P352" s="16"/>
      <c r="Q352" s="14"/>
      <c r="R352" s="14"/>
      <c r="S352" s="14"/>
      <c r="T352" s="14"/>
      <c r="U352" s="14"/>
      <c r="V352" s="14"/>
      <c r="W352" s="14"/>
      <c r="X352" s="14"/>
      <c r="Y352" s="14"/>
      <c r="Z352" s="14"/>
    </row>
    <row r="353" spans="1:26" ht="39.75" customHeight="1">
      <c r="A353" s="7"/>
      <c r="B353" s="82"/>
      <c r="C353" s="82"/>
      <c r="D353" s="82"/>
      <c r="E353" s="87"/>
      <c r="F353" s="82"/>
      <c r="G353" s="88"/>
      <c r="H353" s="85"/>
      <c r="I353" s="88"/>
      <c r="J353" s="88"/>
      <c r="K353" s="88"/>
      <c r="L353" s="82"/>
      <c r="M353" s="7"/>
      <c r="N353" s="14"/>
      <c r="O353" s="15"/>
      <c r="P353" s="16"/>
      <c r="Q353" s="14"/>
      <c r="R353" s="14"/>
      <c r="S353" s="14"/>
      <c r="T353" s="14"/>
      <c r="U353" s="14"/>
      <c r="V353" s="14"/>
      <c r="W353" s="14"/>
      <c r="X353" s="14"/>
      <c r="Y353" s="14"/>
      <c r="Z353" s="14"/>
    </row>
    <row r="354" spans="1:26" ht="39.75" customHeight="1">
      <c r="A354" s="7"/>
      <c r="B354" s="82"/>
      <c r="C354" s="82"/>
      <c r="D354" s="82"/>
      <c r="E354" s="87"/>
      <c r="F354" s="82"/>
      <c r="G354" s="88"/>
      <c r="H354" s="85"/>
      <c r="I354" s="88"/>
      <c r="J354" s="88"/>
      <c r="K354" s="88"/>
      <c r="L354" s="82"/>
      <c r="M354" s="7"/>
      <c r="N354" s="14"/>
      <c r="O354" s="15"/>
      <c r="P354" s="16"/>
      <c r="Q354" s="14"/>
      <c r="R354" s="14"/>
      <c r="S354" s="14"/>
      <c r="T354" s="14"/>
      <c r="U354" s="14"/>
      <c r="V354" s="14"/>
      <c r="W354" s="14"/>
      <c r="X354" s="14"/>
      <c r="Y354" s="14"/>
      <c r="Z354" s="14"/>
    </row>
    <row r="355" spans="1:26" ht="39.75" customHeight="1">
      <c r="A355" s="7"/>
      <c r="B355" s="82"/>
      <c r="C355" s="82"/>
      <c r="D355" s="82"/>
      <c r="E355" s="87"/>
      <c r="F355" s="82"/>
      <c r="G355" s="88"/>
      <c r="H355" s="85"/>
      <c r="I355" s="88"/>
      <c r="J355" s="88"/>
      <c r="K355" s="88"/>
      <c r="L355" s="82"/>
      <c r="M355" s="7"/>
      <c r="N355" s="14"/>
      <c r="O355" s="15"/>
      <c r="P355" s="16"/>
      <c r="Q355" s="14"/>
      <c r="R355" s="14"/>
      <c r="S355" s="14"/>
      <c r="T355" s="14"/>
      <c r="U355" s="14"/>
      <c r="V355" s="14"/>
      <c r="W355" s="14"/>
      <c r="X355" s="14"/>
      <c r="Y355" s="14"/>
      <c r="Z355" s="14"/>
    </row>
    <row r="356" spans="1:26" ht="39.75" customHeight="1">
      <c r="A356" s="7"/>
      <c r="B356" s="82"/>
      <c r="C356" s="82"/>
      <c r="D356" s="82"/>
      <c r="E356" s="87"/>
      <c r="F356" s="82"/>
      <c r="G356" s="88"/>
      <c r="H356" s="85"/>
      <c r="I356" s="88"/>
      <c r="J356" s="88"/>
      <c r="K356" s="88"/>
      <c r="L356" s="82"/>
      <c r="M356" s="7"/>
      <c r="N356" s="14"/>
      <c r="O356" s="15"/>
      <c r="P356" s="16"/>
      <c r="Q356" s="14"/>
      <c r="R356" s="14"/>
      <c r="S356" s="14"/>
      <c r="T356" s="14"/>
      <c r="U356" s="14"/>
      <c r="V356" s="14"/>
      <c r="W356" s="14"/>
      <c r="X356" s="14"/>
      <c r="Y356" s="14"/>
      <c r="Z356" s="14"/>
    </row>
    <row r="357" spans="1:26" ht="39.75" customHeight="1">
      <c r="A357" s="7"/>
      <c r="B357" s="82"/>
      <c r="C357" s="82"/>
      <c r="D357" s="82"/>
      <c r="E357" s="87"/>
      <c r="F357" s="82"/>
      <c r="G357" s="88"/>
      <c r="H357" s="85"/>
      <c r="I357" s="88"/>
      <c r="J357" s="88"/>
      <c r="K357" s="88"/>
      <c r="L357" s="82"/>
      <c r="M357" s="7"/>
      <c r="N357" s="14"/>
      <c r="O357" s="15"/>
      <c r="P357" s="16"/>
      <c r="Q357" s="14"/>
      <c r="R357" s="14"/>
      <c r="S357" s="14"/>
      <c r="T357" s="14"/>
      <c r="U357" s="14"/>
      <c r="V357" s="14"/>
      <c r="W357" s="14"/>
      <c r="X357" s="14"/>
      <c r="Y357" s="14"/>
      <c r="Z357" s="14"/>
    </row>
    <row r="358" spans="1:26" ht="39.75" customHeight="1">
      <c r="A358" s="7"/>
      <c r="B358" s="82"/>
      <c r="C358" s="82"/>
      <c r="D358" s="82"/>
      <c r="E358" s="87"/>
      <c r="F358" s="82"/>
      <c r="G358" s="88"/>
      <c r="H358" s="85"/>
      <c r="I358" s="88"/>
      <c r="J358" s="88"/>
      <c r="K358" s="88"/>
      <c r="L358" s="82"/>
      <c r="M358" s="7"/>
      <c r="N358" s="14"/>
      <c r="O358" s="15"/>
      <c r="P358" s="16"/>
      <c r="Q358" s="14"/>
      <c r="R358" s="14"/>
      <c r="S358" s="14"/>
      <c r="T358" s="14"/>
      <c r="U358" s="14"/>
      <c r="V358" s="14"/>
      <c r="W358" s="14"/>
      <c r="X358" s="14"/>
      <c r="Y358" s="14"/>
      <c r="Z358" s="14"/>
    </row>
    <row r="359" spans="1:26" ht="39.75" customHeight="1">
      <c r="A359" s="7"/>
      <c r="B359" s="82"/>
      <c r="C359" s="82"/>
      <c r="D359" s="82"/>
      <c r="E359" s="87"/>
      <c r="F359" s="82"/>
      <c r="G359" s="88"/>
      <c r="H359" s="85"/>
      <c r="I359" s="88"/>
      <c r="J359" s="88"/>
      <c r="K359" s="88"/>
      <c r="L359" s="82"/>
      <c r="M359" s="7"/>
      <c r="N359" s="14"/>
      <c r="O359" s="15"/>
      <c r="P359" s="16"/>
      <c r="Q359" s="14"/>
      <c r="R359" s="14"/>
      <c r="S359" s="14"/>
      <c r="T359" s="14"/>
      <c r="U359" s="14"/>
      <c r="V359" s="14"/>
      <c r="W359" s="14"/>
      <c r="X359" s="14"/>
      <c r="Y359" s="14"/>
      <c r="Z359" s="14"/>
    </row>
    <row r="360" spans="1:26" ht="39.75" customHeight="1">
      <c r="A360" s="7"/>
      <c r="B360" s="82"/>
      <c r="C360" s="82"/>
      <c r="D360" s="82"/>
      <c r="E360" s="87"/>
      <c r="F360" s="82"/>
      <c r="G360" s="88"/>
      <c r="H360" s="85"/>
      <c r="I360" s="88"/>
      <c r="J360" s="88"/>
      <c r="K360" s="88"/>
      <c r="L360" s="82"/>
      <c r="M360" s="7"/>
      <c r="N360" s="14"/>
      <c r="O360" s="15"/>
      <c r="P360" s="16"/>
      <c r="Q360" s="14"/>
      <c r="R360" s="14"/>
      <c r="S360" s="14"/>
      <c r="T360" s="14"/>
      <c r="U360" s="14"/>
      <c r="V360" s="14"/>
      <c r="W360" s="14"/>
      <c r="X360" s="14"/>
      <c r="Y360" s="14"/>
      <c r="Z360" s="14"/>
    </row>
    <row r="361" spans="1:26" ht="39.75" customHeight="1">
      <c r="A361" s="7"/>
      <c r="B361" s="82"/>
      <c r="C361" s="82"/>
      <c r="D361" s="82"/>
      <c r="E361" s="87"/>
      <c r="F361" s="82"/>
      <c r="G361" s="88"/>
      <c r="H361" s="85"/>
      <c r="I361" s="88"/>
      <c r="J361" s="88"/>
      <c r="K361" s="88"/>
      <c r="L361" s="82"/>
      <c r="M361" s="7"/>
      <c r="N361" s="14"/>
      <c r="O361" s="15"/>
      <c r="P361" s="16"/>
      <c r="Q361" s="14"/>
      <c r="R361" s="14"/>
      <c r="S361" s="14"/>
      <c r="T361" s="14"/>
      <c r="U361" s="14"/>
      <c r="V361" s="14"/>
      <c r="W361" s="14"/>
      <c r="X361" s="14"/>
      <c r="Y361" s="14"/>
      <c r="Z361" s="14"/>
    </row>
    <row r="362" spans="1:26" ht="39.75" customHeight="1">
      <c r="A362" s="7"/>
      <c r="B362" s="82"/>
      <c r="C362" s="82"/>
      <c r="D362" s="82"/>
      <c r="E362" s="87"/>
      <c r="F362" s="82"/>
      <c r="G362" s="88"/>
      <c r="H362" s="85"/>
      <c r="I362" s="88"/>
      <c r="J362" s="88"/>
      <c r="K362" s="88"/>
      <c r="L362" s="82"/>
      <c r="M362" s="7"/>
      <c r="N362" s="14"/>
      <c r="O362" s="15"/>
      <c r="P362" s="16"/>
      <c r="Q362" s="14"/>
      <c r="R362" s="14"/>
      <c r="S362" s="14"/>
      <c r="T362" s="14"/>
      <c r="U362" s="14"/>
      <c r="V362" s="14"/>
      <c r="W362" s="14"/>
      <c r="X362" s="14"/>
      <c r="Y362" s="14"/>
      <c r="Z362" s="14"/>
    </row>
    <row r="363" spans="1:26" ht="39.75" customHeight="1">
      <c r="A363" s="7"/>
      <c r="B363" s="82"/>
      <c r="C363" s="82"/>
      <c r="D363" s="82"/>
      <c r="E363" s="87"/>
      <c r="F363" s="82"/>
      <c r="G363" s="88"/>
      <c r="H363" s="85"/>
      <c r="I363" s="88"/>
      <c r="J363" s="88"/>
      <c r="K363" s="88"/>
      <c r="L363" s="82"/>
      <c r="M363" s="7"/>
      <c r="N363" s="14"/>
      <c r="O363" s="15"/>
      <c r="P363" s="16"/>
      <c r="Q363" s="14"/>
      <c r="R363" s="14"/>
      <c r="S363" s="14"/>
      <c r="T363" s="14"/>
      <c r="U363" s="14"/>
      <c r="V363" s="14"/>
      <c r="W363" s="14"/>
      <c r="X363" s="14"/>
      <c r="Y363" s="14"/>
      <c r="Z363" s="14"/>
    </row>
    <row r="364" spans="1:26" ht="39.75" customHeight="1">
      <c r="A364" s="7"/>
      <c r="B364" s="82"/>
      <c r="C364" s="82"/>
      <c r="D364" s="82"/>
      <c r="E364" s="87"/>
      <c r="F364" s="82"/>
      <c r="G364" s="88"/>
      <c r="H364" s="85"/>
      <c r="I364" s="88"/>
      <c r="J364" s="88"/>
      <c r="K364" s="88"/>
      <c r="L364" s="82"/>
      <c r="M364" s="7"/>
      <c r="N364" s="14"/>
      <c r="O364" s="15"/>
      <c r="P364" s="16"/>
      <c r="Q364" s="14"/>
      <c r="R364" s="14"/>
      <c r="S364" s="14"/>
      <c r="T364" s="14"/>
      <c r="U364" s="14"/>
      <c r="V364" s="14"/>
      <c r="W364" s="14"/>
      <c r="X364" s="14"/>
      <c r="Y364" s="14"/>
      <c r="Z364" s="14"/>
    </row>
    <row r="365" spans="1:26" ht="39.75" customHeight="1">
      <c r="A365" s="7"/>
      <c r="B365" s="82"/>
      <c r="C365" s="82"/>
      <c r="D365" s="82"/>
      <c r="E365" s="87"/>
      <c r="F365" s="82"/>
      <c r="G365" s="88"/>
      <c r="H365" s="85"/>
      <c r="I365" s="88"/>
      <c r="J365" s="88"/>
      <c r="K365" s="88"/>
      <c r="L365" s="82"/>
      <c r="M365" s="7"/>
      <c r="N365" s="14"/>
      <c r="O365" s="15"/>
      <c r="P365" s="16"/>
      <c r="Q365" s="14"/>
      <c r="R365" s="14"/>
      <c r="S365" s="14"/>
      <c r="T365" s="14"/>
      <c r="U365" s="14"/>
      <c r="V365" s="14"/>
      <c r="W365" s="14"/>
      <c r="X365" s="14"/>
      <c r="Y365" s="14"/>
      <c r="Z365" s="14"/>
    </row>
    <row r="366" spans="1:26" ht="39.75" customHeight="1">
      <c r="A366" s="7"/>
      <c r="B366" s="82"/>
      <c r="C366" s="82"/>
      <c r="D366" s="82"/>
      <c r="E366" s="87"/>
      <c r="F366" s="82"/>
      <c r="G366" s="88"/>
      <c r="H366" s="85"/>
      <c r="I366" s="88"/>
      <c r="J366" s="88"/>
      <c r="K366" s="88"/>
      <c r="L366" s="82"/>
      <c r="M366" s="7"/>
      <c r="N366" s="14"/>
      <c r="O366" s="15"/>
      <c r="P366" s="16"/>
      <c r="Q366" s="14"/>
      <c r="R366" s="14"/>
      <c r="S366" s="14"/>
      <c r="T366" s="14"/>
      <c r="U366" s="14"/>
      <c r="V366" s="14"/>
      <c r="W366" s="14"/>
      <c r="X366" s="14"/>
      <c r="Y366" s="14"/>
      <c r="Z366" s="14"/>
    </row>
    <row r="367" spans="1:26" ht="39.75" customHeight="1">
      <c r="A367" s="7"/>
      <c r="B367" s="82"/>
      <c r="C367" s="82"/>
      <c r="D367" s="82"/>
      <c r="E367" s="87"/>
      <c r="F367" s="82"/>
      <c r="G367" s="88"/>
      <c r="H367" s="85"/>
      <c r="I367" s="88"/>
      <c r="J367" s="88"/>
      <c r="K367" s="88"/>
      <c r="L367" s="82"/>
      <c r="M367" s="7"/>
      <c r="N367" s="14"/>
      <c r="O367" s="15"/>
      <c r="P367" s="16"/>
      <c r="Q367" s="14"/>
      <c r="R367" s="14"/>
      <c r="S367" s="14"/>
      <c r="T367" s="14"/>
      <c r="U367" s="14"/>
      <c r="V367" s="14"/>
      <c r="W367" s="14"/>
      <c r="X367" s="14"/>
      <c r="Y367" s="14"/>
      <c r="Z367" s="14"/>
    </row>
    <row r="368" spans="1:26" ht="39.75" customHeight="1">
      <c r="A368" s="7"/>
      <c r="B368" s="82"/>
      <c r="C368" s="82"/>
      <c r="D368" s="82"/>
      <c r="E368" s="87"/>
      <c r="F368" s="82"/>
      <c r="G368" s="88"/>
      <c r="H368" s="85"/>
      <c r="I368" s="88"/>
      <c r="J368" s="88"/>
      <c r="K368" s="88"/>
      <c r="L368" s="82"/>
      <c r="M368" s="7"/>
      <c r="N368" s="14"/>
      <c r="O368" s="15"/>
      <c r="P368" s="16"/>
      <c r="Q368" s="14"/>
      <c r="R368" s="14"/>
      <c r="S368" s="14"/>
      <c r="T368" s="14"/>
      <c r="U368" s="14"/>
      <c r="V368" s="14"/>
      <c r="W368" s="14"/>
      <c r="X368" s="14"/>
      <c r="Y368" s="14"/>
      <c r="Z368" s="14"/>
    </row>
    <row r="369" spans="1:26" ht="39.75" customHeight="1">
      <c r="A369" s="7"/>
      <c r="B369" s="82"/>
      <c r="C369" s="82"/>
      <c r="D369" s="82"/>
      <c r="E369" s="87"/>
      <c r="F369" s="82"/>
      <c r="G369" s="88"/>
      <c r="H369" s="85"/>
      <c r="I369" s="88"/>
      <c r="J369" s="88"/>
      <c r="K369" s="88"/>
      <c r="L369" s="82"/>
      <c r="M369" s="7"/>
      <c r="N369" s="14"/>
      <c r="O369" s="15"/>
      <c r="P369" s="16"/>
      <c r="Q369" s="14"/>
      <c r="R369" s="14"/>
      <c r="S369" s="14"/>
      <c r="T369" s="14"/>
      <c r="U369" s="14"/>
      <c r="V369" s="14"/>
      <c r="W369" s="14"/>
      <c r="X369" s="14"/>
      <c r="Y369" s="14"/>
      <c r="Z369" s="14"/>
    </row>
    <row r="370" spans="1:26" ht="39.75" customHeight="1">
      <c r="A370" s="7"/>
      <c r="B370" s="82"/>
      <c r="C370" s="82"/>
      <c r="D370" s="82"/>
      <c r="E370" s="87"/>
      <c r="F370" s="82"/>
      <c r="G370" s="88"/>
      <c r="H370" s="85"/>
      <c r="I370" s="88"/>
      <c r="J370" s="88"/>
      <c r="K370" s="88"/>
      <c r="L370" s="82"/>
      <c r="M370" s="7"/>
      <c r="N370" s="14"/>
      <c r="O370" s="15"/>
      <c r="P370" s="16"/>
      <c r="Q370" s="14"/>
      <c r="R370" s="14"/>
      <c r="S370" s="14"/>
      <c r="T370" s="14"/>
      <c r="U370" s="14"/>
      <c r="V370" s="14"/>
      <c r="W370" s="14"/>
      <c r="X370" s="14"/>
      <c r="Y370" s="14"/>
      <c r="Z370" s="14"/>
    </row>
    <row r="371" spans="1:26" ht="39.75" customHeight="1">
      <c r="A371" s="7"/>
      <c r="B371" s="82"/>
      <c r="C371" s="82"/>
      <c r="D371" s="82"/>
      <c r="E371" s="87"/>
      <c r="F371" s="82"/>
      <c r="G371" s="88"/>
      <c r="H371" s="85"/>
      <c r="I371" s="88"/>
      <c r="J371" s="88"/>
      <c r="K371" s="88"/>
      <c r="L371" s="82"/>
      <c r="M371" s="7"/>
      <c r="N371" s="14"/>
      <c r="O371" s="15"/>
      <c r="P371" s="16"/>
      <c r="Q371" s="14"/>
      <c r="R371" s="14"/>
      <c r="S371" s="14"/>
      <c r="T371" s="14"/>
      <c r="U371" s="14"/>
      <c r="V371" s="14"/>
      <c r="W371" s="14"/>
      <c r="X371" s="14"/>
      <c r="Y371" s="14"/>
      <c r="Z371" s="14"/>
    </row>
    <row r="372" spans="1:26" ht="39.75" customHeight="1">
      <c r="A372" s="7"/>
      <c r="B372" s="82"/>
      <c r="C372" s="82"/>
      <c r="D372" s="82"/>
      <c r="E372" s="87"/>
      <c r="F372" s="82"/>
      <c r="G372" s="88"/>
      <c r="H372" s="85"/>
      <c r="I372" s="88"/>
      <c r="J372" s="88"/>
      <c r="K372" s="88"/>
      <c r="L372" s="82"/>
      <c r="M372" s="7"/>
      <c r="N372" s="14"/>
      <c r="O372" s="15"/>
      <c r="P372" s="16"/>
      <c r="Q372" s="14"/>
      <c r="R372" s="14"/>
      <c r="S372" s="14"/>
      <c r="T372" s="14"/>
      <c r="U372" s="14"/>
      <c r="V372" s="14"/>
      <c r="W372" s="14"/>
      <c r="X372" s="14"/>
      <c r="Y372" s="14"/>
      <c r="Z372" s="14"/>
    </row>
    <row r="373" spans="1:26" ht="39.75" customHeight="1">
      <c r="A373" s="7"/>
      <c r="B373" s="82"/>
      <c r="C373" s="82"/>
      <c r="D373" s="82"/>
      <c r="E373" s="87"/>
      <c r="F373" s="82"/>
      <c r="G373" s="88"/>
      <c r="H373" s="85"/>
      <c r="I373" s="88"/>
      <c r="J373" s="88"/>
      <c r="K373" s="88"/>
      <c r="L373" s="82"/>
      <c r="M373" s="7"/>
      <c r="N373" s="14"/>
      <c r="O373" s="15"/>
      <c r="P373" s="16"/>
      <c r="Q373" s="14"/>
      <c r="R373" s="14"/>
      <c r="S373" s="14"/>
      <c r="T373" s="14"/>
      <c r="U373" s="14"/>
      <c r="V373" s="14"/>
      <c r="W373" s="14"/>
      <c r="X373" s="14"/>
      <c r="Y373" s="14"/>
      <c r="Z373" s="14"/>
    </row>
    <row r="374" spans="1:26" ht="39.75" customHeight="1">
      <c r="A374" s="7"/>
      <c r="B374" s="82"/>
      <c r="C374" s="82"/>
      <c r="D374" s="82"/>
      <c r="E374" s="87"/>
      <c r="F374" s="82"/>
      <c r="G374" s="88"/>
      <c r="H374" s="85"/>
      <c r="I374" s="88"/>
      <c r="J374" s="88"/>
      <c r="K374" s="88"/>
      <c r="L374" s="82"/>
      <c r="M374" s="7"/>
      <c r="N374" s="14"/>
      <c r="O374" s="15"/>
      <c r="P374" s="16"/>
      <c r="Q374" s="14"/>
      <c r="R374" s="14"/>
      <c r="S374" s="14"/>
      <c r="T374" s="14"/>
      <c r="U374" s="14"/>
      <c r="V374" s="14"/>
      <c r="W374" s="14"/>
      <c r="X374" s="14"/>
      <c r="Y374" s="14"/>
      <c r="Z374" s="14"/>
    </row>
    <row r="375" spans="1:26" ht="39.75" customHeight="1">
      <c r="A375" s="7"/>
      <c r="B375" s="82"/>
      <c r="C375" s="82"/>
      <c r="D375" s="82"/>
      <c r="E375" s="87"/>
      <c r="F375" s="82"/>
      <c r="G375" s="88"/>
      <c r="H375" s="85"/>
      <c r="I375" s="88"/>
      <c r="J375" s="88"/>
      <c r="K375" s="88"/>
      <c r="L375" s="82"/>
      <c r="M375" s="7"/>
      <c r="N375" s="14"/>
      <c r="O375" s="15"/>
      <c r="P375" s="16"/>
      <c r="Q375" s="14"/>
      <c r="R375" s="14"/>
      <c r="S375" s="14"/>
      <c r="T375" s="14"/>
      <c r="U375" s="14"/>
      <c r="V375" s="14"/>
      <c r="W375" s="14"/>
      <c r="X375" s="14"/>
      <c r="Y375" s="14"/>
      <c r="Z375" s="14"/>
    </row>
    <row r="376" spans="1:26" ht="39.75" customHeight="1">
      <c r="A376" s="7"/>
      <c r="B376" s="82"/>
      <c r="C376" s="82"/>
      <c r="D376" s="82"/>
      <c r="E376" s="87"/>
      <c r="F376" s="82"/>
      <c r="G376" s="88"/>
      <c r="H376" s="85"/>
      <c r="I376" s="88"/>
      <c r="J376" s="88"/>
      <c r="K376" s="88"/>
      <c r="L376" s="82"/>
      <c r="M376" s="7"/>
      <c r="N376" s="14"/>
      <c r="O376" s="15"/>
      <c r="P376" s="16"/>
      <c r="Q376" s="14"/>
      <c r="R376" s="14"/>
      <c r="S376" s="14"/>
      <c r="T376" s="14"/>
      <c r="U376" s="14"/>
      <c r="V376" s="14"/>
      <c r="W376" s="14"/>
      <c r="X376" s="14"/>
      <c r="Y376" s="14"/>
      <c r="Z376" s="14"/>
    </row>
    <row r="377" spans="1:26" ht="39.75" customHeight="1">
      <c r="A377" s="7"/>
      <c r="B377" s="82"/>
      <c r="C377" s="82"/>
      <c r="D377" s="82"/>
      <c r="E377" s="87"/>
      <c r="F377" s="82"/>
      <c r="G377" s="88"/>
      <c r="H377" s="85"/>
      <c r="I377" s="88"/>
      <c r="J377" s="88"/>
      <c r="K377" s="88"/>
      <c r="L377" s="82"/>
      <c r="M377" s="7"/>
      <c r="N377" s="14"/>
      <c r="O377" s="15"/>
      <c r="P377" s="16"/>
      <c r="Q377" s="14"/>
      <c r="R377" s="14"/>
      <c r="S377" s="14"/>
      <c r="T377" s="14"/>
      <c r="U377" s="14"/>
      <c r="V377" s="14"/>
      <c r="W377" s="14"/>
      <c r="X377" s="14"/>
      <c r="Y377" s="14"/>
      <c r="Z377" s="14"/>
    </row>
    <row r="378" spans="1:26" ht="39.75" customHeight="1">
      <c r="A378" s="7"/>
      <c r="B378" s="82"/>
      <c r="C378" s="82"/>
      <c r="D378" s="82"/>
      <c r="E378" s="87"/>
      <c r="F378" s="82"/>
      <c r="G378" s="88"/>
      <c r="H378" s="85"/>
      <c r="I378" s="88"/>
      <c r="J378" s="88"/>
      <c r="K378" s="88"/>
      <c r="L378" s="82"/>
      <c r="M378" s="7"/>
      <c r="N378" s="14"/>
      <c r="O378" s="15"/>
      <c r="P378" s="16"/>
      <c r="Q378" s="14"/>
      <c r="R378" s="14"/>
      <c r="S378" s="14"/>
      <c r="T378" s="14"/>
      <c r="U378" s="14"/>
      <c r="V378" s="14"/>
      <c r="W378" s="14"/>
      <c r="X378" s="14"/>
      <c r="Y378" s="14"/>
      <c r="Z378" s="14"/>
    </row>
    <row r="379" spans="1:26" ht="39.75" customHeight="1">
      <c r="A379" s="7"/>
      <c r="B379" s="82"/>
      <c r="C379" s="82"/>
      <c r="D379" s="82"/>
      <c r="E379" s="87"/>
      <c r="F379" s="82"/>
      <c r="G379" s="88"/>
      <c r="H379" s="85"/>
      <c r="I379" s="88"/>
      <c r="J379" s="88"/>
      <c r="K379" s="88"/>
      <c r="L379" s="82"/>
      <c r="M379" s="7"/>
      <c r="N379" s="14"/>
      <c r="O379" s="15"/>
      <c r="P379" s="16"/>
      <c r="Q379" s="14"/>
      <c r="R379" s="14"/>
      <c r="S379" s="14"/>
      <c r="T379" s="14"/>
      <c r="U379" s="14"/>
      <c r="V379" s="14"/>
      <c r="W379" s="14"/>
      <c r="X379" s="14"/>
      <c r="Y379" s="14"/>
      <c r="Z379" s="14"/>
    </row>
    <row r="380" spans="1:26" ht="39.75" customHeight="1">
      <c r="A380" s="7"/>
      <c r="B380" s="82"/>
      <c r="C380" s="82"/>
      <c r="D380" s="82"/>
      <c r="E380" s="87"/>
      <c r="F380" s="82"/>
      <c r="G380" s="88"/>
      <c r="H380" s="85"/>
      <c r="I380" s="88"/>
      <c r="J380" s="88"/>
      <c r="K380" s="88"/>
      <c r="L380" s="82"/>
      <c r="M380" s="7"/>
      <c r="N380" s="14"/>
      <c r="O380" s="15"/>
      <c r="P380" s="16"/>
      <c r="Q380" s="14"/>
      <c r="R380" s="14"/>
      <c r="S380" s="14"/>
      <c r="T380" s="14"/>
      <c r="U380" s="14"/>
      <c r="V380" s="14"/>
      <c r="W380" s="14"/>
      <c r="X380" s="14"/>
      <c r="Y380" s="14"/>
      <c r="Z380" s="14"/>
    </row>
    <row r="381" spans="1:26" ht="39.75" customHeight="1">
      <c r="A381" s="7"/>
      <c r="B381" s="82"/>
      <c r="C381" s="82"/>
      <c r="D381" s="82"/>
      <c r="E381" s="87"/>
      <c r="F381" s="82"/>
      <c r="G381" s="88"/>
      <c r="H381" s="85"/>
      <c r="I381" s="88"/>
      <c r="J381" s="88"/>
      <c r="K381" s="88"/>
      <c r="L381" s="82"/>
      <c r="M381" s="7"/>
      <c r="N381" s="14"/>
      <c r="O381" s="15"/>
      <c r="P381" s="16"/>
      <c r="Q381" s="14"/>
      <c r="R381" s="14"/>
      <c r="S381" s="14"/>
      <c r="T381" s="14"/>
      <c r="U381" s="14"/>
      <c r="V381" s="14"/>
      <c r="W381" s="14"/>
      <c r="X381" s="14"/>
      <c r="Y381" s="14"/>
      <c r="Z381" s="14"/>
    </row>
    <row r="382" spans="1:26" ht="39.75" customHeight="1">
      <c r="A382" s="7"/>
      <c r="B382" s="82"/>
      <c r="C382" s="82"/>
      <c r="D382" s="82"/>
      <c r="E382" s="87"/>
      <c r="F382" s="82"/>
      <c r="G382" s="88"/>
      <c r="H382" s="85"/>
      <c r="I382" s="88"/>
      <c r="J382" s="88"/>
      <c r="K382" s="88"/>
      <c r="L382" s="82"/>
      <c r="M382" s="7"/>
      <c r="N382" s="14"/>
      <c r="O382" s="15"/>
      <c r="P382" s="16"/>
      <c r="Q382" s="14"/>
      <c r="R382" s="14"/>
      <c r="S382" s="14"/>
      <c r="T382" s="14"/>
      <c r="U382" s="14"/>
      <c r="V382" s="14"/>
      <c r="W382" s="14"/>
      <c r="X382" s="14"/>
      <c r="Y382" s="14"/>
      <c r="Z382" s="14"/>
    </row>
    <row r="383" spans="1:26" ht="39.75" customHeight="1">
      <c r="A383" s="7"/>
      <c r="B383" s="82"/>
      <c r="C383" s="82"/>
      <c r="D383" s="82"/>
      <c r="E383" s="87"/>
      <c r="F383" s="82"/>
      <c r="G383" s="88"/>
      <c r="H383" s="85"/>
      <c r="I383" s="88"/>
      <c r="J383" s="88"/>
      <c r="K383" s="88"/>
      <c r="L383" s="82"/>
      <c r="M383" s="7"/>
      <c r="N383" s="14"/>
      <c r="O383" s="15"/>
      <c r="P383" s="16"/>
      <c r="Q383" s="14"/>
      <c r="R383" s="14"/>
      <c r="S383" s="14"/>
      <c r="T383" s="14"/>
      <c r="U383" s="14"/>
      <c r="V383" s="14"/>
      <c r="W383" s="14"/>
      <c r="X383" s="14"/>
      <c r="Y383" s="14"/>
      <c r="Z383" s="14"/>
    </row>
    <row r="384" spans="1:26" ht="39.75" customHeight="1">
      <c r="A384" s="7"/>
      <c r="B384" s="82"/>
      <c r="C384" s="82"/>
      <c r="D384" s="82"/>
      <c r="E384" s="87"/>
      <c r="F384" s="82"/>
      <c r="G384" s="88"/>
      <c r="H384" s="85"/>
      <c r="I384" s="88"/>
      <c r="J384" s="88"/>
      <c r="K384" s="88"/>
      <c r="L384" s="82"/>
      <c r="M384" s="7"/>
      <c r="N384" s="14"/>
      <c r="O384" s="15"/>
      <c r="P384" s="16"/>
      <c r="Q384" s="14"/>
      <c r="R384" s="14"/>
      <c r="S384" s="14"/>
      <c r="T384" s="14"/>
      <c r="U384" s="14"/>
      <c r="V384" s="14"/>
      <c r="W384" s="14"/>
      <c r="X384" s="14"/>
      <c r="Y384" s="14"/>
      <c r="Z384" s="14"/>
    </row>
    <row r="385" spans="1:26" ht="39.75" customHeight="1">
      <c r="A385" s="7"/>
      <c r="B385" s="82"/>
      <c r="C385" s="82"/>
      <c r="D385" s="82"/>
      <c r="E385" s="87"/>
      <c r="F385" s="82"/>
      <c r="G385" s="88"/>
      <c r="H385" s="85"/>
      <c r="I385" s="88"/>
      <c r="J385" s="88"/>
      <c r="K385" s="88"/>
      <c r="L385" s="82"/>
      <c r="M385" s="7"/>
      <c r="N385" s="14"/>
      <c r="O385" s="15"/>
      <c r="P385" s="16"/>
      <c r="Q385" s="14"/>
      <c r="R385" s="14"/>
      <c r="S385" s="14"/>
      <c r="T385" s="14"/>
      <c r="U385" s="14"/>
      <c r="V385" s="14"/>
      <c r="W385" s="14"/>
      <c r="X385" s="14"/>
      <c r="Y385" s="14"/>
      <c r="Z385" s="14"/>
    </row>
    <row r="386" spans="1:26" ht="39.75" customHeight="1">
      <c r="A386" s="7"/>
      <c r="B386" s="82"/>
      <c r="C386" s="82"/>
      <c r="D386" s="82"/>
      <c r="E386" s="87"/>
      <c r="F386" s="82"/>
      <c r="G386" s="88"/>
      <c r="H386" s="85"/>
      <c r="I386" s="88"/>
      <c r="J386" s="88"/>
      <c r="K386" s="88"/>
      <c r="L386" s="82"/>
      <c r="M386" s="7"/>
      <c r="N386" s="14"/>
      <c r="O386" s="15"/>
      <c r="P386" s="16"/>
      <c r="Q386" s="14"/>
      <c r="R386" s="14"/>
      <c r="S386" s="14"/>
      <c r="T386" s="14"/>
      <c r="U386" s="14"/>
      <c r="V386" s="14"/>
      <c r="W386" s="14"/>
      <c r="X386" s="14"/>
      <c r="Y386" s="14"/>
      <c r="Z386" s="14"/>
    </row>
    <row r="387" spans="1:26" ht="39.75" customHeight="1">
      <c r="A387" s="7"/>
      <c r="B387" s="82"/>
      <c r="C387" s="82"/>
      <c r="D387" s="82"/>
      <c r="E387" s="87"/>
      <c r="F387" s="82"/>
      <c r="G387" s="88"/>
      <c r="H387" s="85"/>
      <c r="I387" s="88"/>
      <c r="J387" s="88"/>
      <c r="K387" s="88"/>
      <c r="L387" s="82"/>
      <c r="M387" s="7"/>
      <c r="N387" s="14"/>
      <c r="O387" s="15"/>
      <c r="P387" s="16"/>
      <c r="Q387" s="14"/>
      <c r="R387" s="14"/>
      <c r="S387" s="14"/>
      <c r="T387" s="14"/>
      <c r="U387" s="14"/>
      <c r="V387" s="14"/>
      <c r="W387" s="14"/>
      <c r="X387" s="14"/>
      <c r="Y387" s="14"/>
      <c r="Z387" s="14"/>
    </row>
    <row r="388" spans="1:26" ht="39.75" customHeight="1">
      <c r="A388" s="7"/>
      <c r="B388" s="82"/>
      <c r="C388" s="82"/>
      <c r="D388" s="82"/>
      <c r="E388" s="87"/>
      <c r="F388" s="82"/>
      <c r="G388" s="88"/>
      <c r="H388" s="85"/>
      <c r="I388" s="88"/>
      <c r="J388" s="88"/>
      <c r="K388" s="88"/>
      <c r="L388" s="82"/>
      <c r="M388" s="7"/>
      <c r="N388" s="14"/>
      <c r="O388" s="15"/>
      <c r="P388" s="16"/>
      <c r="Q388" s="14"/>
      <c r="R388" s="14"/>
      <c r="S388" s="14"/>
      <c r="T388" s="14"/>
      <c r="U388" s="14"/>
      <c r="V388" s="14"/>
      <c r="W388" s="14"/>
      <c r="X388" s="14"/>
      <c r="Y388" s="14"/>
      <c r="Z388" s="14"/>
    </row>
    <row r="389" spans="1:26" ht="39.75" customHeight="1">
      <c r="A389" s="7"/>
      <c r="B389" s="82"/>
      <c r="C389" s="82"/>
      <c r="D389" s="82"/>
      <c r="E389" s="87"/>
      <c r="F389" s="82"/>
      <c r="G389" s="88"/>
      <c r="H389" s="85"/>
      <c r="I389" s="88"/>
      <c r="J389" s="88"/>
      <c r="K389" s="88"/>
      <c r="L389" s="82"/>
      <c r="M389" s="7"/>
      <c r="N389" s="14"/>
      <c r="O389" s="15"/>
      <c r="P389" s="16"/>
      <c r="Q389" s="14"/>
      <c r="R389" s="14"/>
      <c r="S389" s="14"/>
      <c r="T389" s="14"/>
      <c r="U389" s="14"/>
      <c r="V389" s="14"/>
      <c r="W389" s="14"/>
      <c r="X389" s="14"/>
      <c r="Y389" s="14"/>
      <c r="Z389" s="14"/>
    </row>
    <row r="390" spans="1:26" ht="39.75" customHeight="1">
      <c r="A390" s="7"/>
      <c r="B390" s="82"/>
      <c r="C390" s="82"/>
      <c r="D390" s="82"/>
      <c r="E390" s="87"/>
      <c r="F390" s="82"/>
      <c r="G390" s="88"/>
      <c r="H390" s="85"/>
      <c r="I390" s="88"/>
      <c r="J390" s="88"/>
      <c r="K390" s="88"/>
      <c r="L390" s="82"/>
      <c r="M390" s="7"/>
      <c r="N390" s="14"/>
      <c r="O390" s="15"/>
      <c r="P390" s="16"/>
      <c r="Q390" s="14"/>
      <c r="R390" s="14"/>
      <c r="S390" s="14"/>
      <c r="T390" s="14"/>
      <c r="U390" s="14"/>
      <c r="V390" s="14"/>
      <c r="W390" s="14"/>
      <c r="X390" s="14"/>
      <c r="Y390" s="14"/>
      <c r="Z390" s="14"/>
    </row>
    <row r="391" spans="1:26" ht="39.75" customHeight="1">
      <c r="A391" s="7"/>
      <c r="B391" s="82"/>
      <c r="C391" s="82"/>
      <c r="D391" s="82"/>
      <c r="E391" s="87"/>
      <c r="F391" s="82"/>
      <c r="G391" s="88"/>
      <c r="H391" s="85"/>
      <c r="I391" s="88"/>
      <c r="J391" s="88"/>
      <c r="K391" s="88"/>
      <c r="L391" s="82"/>
      <c r="M391" s="7"/>
      <c r="N391" s="14"/>
      <c r="O391" s="15"/>
      <c r="P391" s="16"/>
      <c r="Q391" s="14"/>
      <c r="R391" s="14"/>
      <c r="S391" s="14"/>
      <c r="T391" s="14"/>
      <c r="U391" s="14"/>
      <c r="V391" s="14"/>
      <c r="W391" s="14"/>
      <c r="X391" s="14"/>
      <c r="Y391" s="14"/>
      <c r="Z391" s="14"/>
    </row>
    <row r="392" spans="1:26" ht="39.75" customHeight="1">
      <c r="A392" s="7"/>
      <c r="B392" s="82"/>
      <c r="C392" s="82"/>
      <c r="D392" s="82"/>
      <c r="E392" s="87"/>
      <c r="F392" s="82"/>
      <c r="G392" s="88"/>
      <c r="H392" s="85"/>
      <c r="I392" s="88"/>
      <c r="J392" s="88"/>
      <c r="K392" s="88"/>
      <c r="L392" s="82"/>
      <c r="M392" s="7"/>
      <c r="N392" s="14"/>
      <c r="O392" s="15"/>
      <c r="P392" s="16"/>
      <c r="Q392" s="14"/>
      <c r="R392" s="14"/>
      <c r="S392" s="14"/>
      <c r="T392" s="14"/>
      <c r="U392" s="14"/>
      <c r="V392" s="14"/>
      <c r="W392" s="14"/>
      <c r="X392" s="14"/>
      <c r="Y392" s="14"/>
      <c r="Z392" s="14"/>
    </row>
    <row r="393" spans="1:26" ht="39.75" customHeight="1">
      <c r="A393" s="7"/>
      <c r="B393" s="82"/>
      <c r="C393" s="82"/>
      <c r="D393" s="82"/>
      <c r="E393" s="87"/>
      <c r="F393" s="82"/>
      <c r="G393" s="88"/>
      <c r="H393" s="85"/>
      <c r="I393" s="88"/>
      <c r="J393" s="88"/>
      <c r="K393" s="88"/>
      <c r="L393" s="82"/>
      <c r="M393" s="7"/>
      <c r="N393" s="14"/>
      <c r="O393" s="15"/>
      <c r="P393" s="16"/>
      <c r="Q393" s="14"/>
      <c r="R393" s="14"/>
      <c r="S393" s="14"/>
      <c r="T393" s="14"/>
      <c r="U393" s="14"/>
      <c r="V393" s="14"/>
      <c r="W393" s="14"/>
      <c r="X393" s="14"/>
      <c r="Y393" s="14"/>
      <c r="Z393" s="14"/>
    </row>
    <row r="394" spans="1:26" ht="39.75" customHeight="1">
      <c r="A394" s="7"/>
      <c r="B394" s="82"/>
      <c r="C394" s="82"/>
      <c r="D394" s="82"/>
      <c r="E394" s="87"/>
      <c r="F394" s="82"/>
      <c r="G394" s="88"/>
      <c r="H394" s="85"/>
      <c r="I394" s="88"/>
      <c r="J394" s="88"/>
      <c r="K394" s="88"/>
      <c r="L394" s="82"/>
      <c r="M394" s="7"/>
      <c r="N394" s="14"/>
      <c r="O394" s="15"/>
      <c r="P394" s="16"/>
      <c r="Q394" s="14"/>
      <c r="R394" s="14"/>
      <c r="S394" s="14"/>
      <c r="T394" s="14"/>
      <c r="U394" s="14"/>
      <c r="V394" s="14"/>
      <c r="W394" s="14"/>
      <c r="X394" s="14"/>
      <c r="Y394" s="14"/>
      <c r="Z394" s="14"/>
    </row>
    <row r="395" spans="1:26" ht="39.75" customHeight="1">
      <c r="A395" s="7"/>
      <c r="B395" s="82"/>
      <c r="C395" s="82"/>
      <c r="D395" s="82"/>
      <c r="E395" s="87"/>
      <c r="F395" s="82"/>
      <c r="G395" s="88"/>
      <c r="H395" s="85"/>
      <c r="I395" s="88"/>
      <c r="J395" s="88"/>
      <c r="K395" s="88"/>
      <c r="L395" s="82"/>
      <c r="M395" s="7"/>
      <c r="N395" s="14"/>
      <c r="O395" s="15"/>
      <c r="P395" s="16"/>
      <c r="Q395" s="14"/>
      <c r="R395" s="14"/>
      <c r="S395" s="14"/>
      <c r="T395" s="14"/>
      <c r="U395" s="14"/>
      <c r="V395" s="14"/>
      <c r="W395" s="14"/>
      <c r="X395" s="14"/>
      <c r="Y395" s="14"/>
      <c r="Z395" s="14"/>
    </row>
    <row r="396" spans="1:26" ht="39.75" customHeight="1">
      <c r="A396" s="7"/>
      <c r="B396" s="82"/>
      <c r="C396" s="82"/>
      <c r="D396" s="82"/>
      <c r="E396" s="87"/>
      <c r="F396" s="82"/>
      <c r="G396" s="88"/>
      <c r="H396" s="85"/>
      <c r="I396" s="88"/>
      <c r="J396" s="88"/>
      <c r="K396" s="88"/>
      <c r="L396" s="82"/>
      <c r="M396" s="7"/>
      <c r="N396" s="14"/>
      <c r="O396" s="15"/>
      <c r="P396" s="16"/>
      <c r="Q396" s="14"/>
      <c r="R396" s="14"/>
      <c r="S396" s="14"/>
      <c r="T396" s="14"/>
      <c r="U396" s="14"/>
      <c r="V396" s="14"/>
      <c r="W396" s="14"/>
      <c r="X396" s="14"/>
      <c r="Y396" s="14"/>
      <c r="Z396" s="14"/>
    </row>
    <row r="397" spans="1:26" ht="39.75" customHeight="1">
      <c r="A397" s="7"/>
      <c r="B397" s="82"/>
      <c r="C397" s="82"/>
      <c r="D397" s="82"/>
      <c r="E397" s="87"/>
      <c r="F397" s="82"/>
      <c r="G397" s="88"/>
      <c r="H397" s="85"/>
      <c r="I397" s="88"/>
      <c r="J397" s="88"/>
      <c r="K397" s="88"/>
      <c r="L397" s="82"/>
      <c r="M397" s="7"/>
      <c r="N397" s="14"/>
      <c r="O397" s="15"/>
      <c r="P397" s="16"/>
      <c r="Q397" s="14"/>
      <c r="R397" s="14"/>
      <c r="S397" s="14"/>
      <c r="T397" s="14"/>
      <c r="U397" s="14"/>
      <c r="V397" s="14"/>
      <c r="W397" s="14"/>
      <c r="X397" s="14"/>
      <c r="Y397" s="14"/>
      <c r="Z397" s="14"/>
    </row>
    <row r="398" spans="1:26" ht="39.75" customHeight="1">
      <c r="A398" s="7"/>
      <c r="B398" s="82"/>
      <c r="C398" s="82"/>
      <c r="D398" s="82"/>
      <c r="E398" s="87"/>
      <c r="F398" s="82"/>
      <c r="G398" s="88"/>
      <c r="H398" s="85"/>
      <c r="I398" s="88"/>
      <c r="J398" s="88"/>
      <c r="K398" s="88"/>
      <c r="L398" s="82"/>
      <c r="M398" s="7"/>
      <c r="N398" s="14"/>
      <c r="O398" s="15"/>
      <c r="P398" s="16"/>
      <c r="Q398" s="14"/>
      <c r="R398" s="14"/>
      <c r="S398" s="14"/>
      <c r="T398" s="14"/>
      <c r="U398" s="14"/>
      <c r="V398" s="14"/>
      <c r="W398" s="14"/>
      <c r="X398" s="14"/>
      <c r="Y398" s="14"/>
      <c r="Z398" s="14"/>
    </row>
    <row r="399" spans="1:26" ht="39.75" customHeight="1">
      <c r="A399" s="7"/>
      <c r="B399" s="82"/>
      <c r="C399" s="82"/>
      <c r="D399" s="82"/>
      <c r="E399" s="87"/>
      <c r="F399" s="82"/>
      <c r="G399" s="88"/>
      <c r="H399" s="85"/>
      <c r="I399" s="88"/>
      <c r="J399" s="88"/>
      <c r="K399" s="88"/>
      <c r="L399" s="82"/>
      <c r="M399" s="7"/>
      <c r="N399" s="14"/>
      <c r="O399" s="15"/>
      <c r="P399" s="16"/>
      <c r="Q399" s="14"/>
      <c r="R399" s="14"/>
      <c r="S399" s="14"/>
      <c r="T399" s="14"/>
      <c r="U399" s="14"/>
      <c r="V399" s="14"/>
      <c r="W399" s="14"/>
      <c r="X399" s="14"/>
      <c r="Y399" s="14"/>
      <c r="Z399" s="14"/>
    </row>
    <row r="400" spans="1:26" ht="39.75" customHeight="1">
      <c r="A400" s="7"/>
      <c r="B400" s="82"/>
      <c r="C400" s="82"/>
      <c r="D400" s="82"/>
      <c r="E400" s="87"/>
      <c r="F400" s="82"/>
      <c r="G400" s="88"/>
      <c r="H400" s="85"/>
      <c r="I400" s="88"/>
      <c r="J400" s="88"/>
      <c r="K400" s="88"/>
      <c r="L400" s="82"/>
      <c r="M400" s="7"/>
      <c r="N400" s="14"/>
      <c r="O400" s="15"/>
      <c r="P400" s="16"/>
      <c r="Q400" s="14"/>
      <c r="R400" s="14"/>
      <c r="S400" s="14"/>
      <c r="T400" s="14"/>
      <c r="U400" s="14"/>
      <c r="V400" s="14"/>
      <c r="W400" s="14"/>
      <c r="X400" s="14"/>
      <c r="Y400" s="14"/>
      <c r="Z400" s="14"/>
    </row>
    <row r="401" spans="1:26" ht="39.75" customHeight="1">
      <c r="A401" s="7"/>
      <c r="B401" s="82"/>
      <c r="C401" s="82"/>
      <c r="D401" s="82"/>
      <c r="E401" s="87"/>
      <c r="F401" s="82"/>
      <c r="G401" s="88"/>
      <c r="H401" s="85"/>
      <c r="I401" s="88"/>
      <c r="J401" s="88"/>
      <c r="K401" s="88"/>
      <c r="L401" s="82"/>
      <c r="M401" s="7"/>
      <c r="N401" s="14"/>
      <c r="O401" s="15"/>
      <c r="P401" s="16"/>
      <c r="Q401" s="14"/>
      <c r="R401" s="14"/>
      <c r="S401" s="14"/>
      <c r="T401" s="14"/>
      <c r="U401" s="14"/>
      <c r="V401" s="14"/>
      <c r="W401" s="14"/>
      <c r="X401" s="14"/>
      <c r="Y401" s="14"/>
      <c r="Z401" s="14"/>
    </row>
    <row r="402" spans="1:26" ht="39.75" customHeight="1">
      <c r="A402" s="7"/>
      <c r="B402" s="82"/>
      <c r="C402" s="82"/>
      <c r="D402" s="82"/>
      <c r="E402" s="87"/>
      <c r="F402" s="82"/>
      <c r="G402" s="88"/>
      <c r="H402" s="85"/>
      <c r="I402" s="88"/>
      <c r="J402" s="88"/>
      <c r="K402" s="88"/>
      <c r="L402" s="82"/>
      <c r="M402" s="7"/>
      <c r="N402" s="14"/>
      <c r="O402" s="15"/>
      <c r="P402" s="16"/>
      <c r="Q402" s="14"/>
      <c r="R402" s="14"/>
      <c r="S402" s="14"/>
      <c r="T402" s="14"/>
      <c r="U402" s="14"/>
      <c r="V402" s="14"/>
      <c r="W402" s="14"/>
      <c r="X402" s="14"/>
      <c r="Y402" s="14"/>
      <c r="Z402" s="14"/>
    </row>
    <row r="403" spans="1:26" ht="39.75" customHeight="1">
      <c r="A403" s="7"/>
      <c r="B403" s="82"/>
      <c r="C403" s="82"/>
      <c r="D403" s="82"/>
      <c r="E403" s="87"/>
      <c r="F403" s="82"/>
      <c r="G403" s="88"/>
      <c r="H403" s="85"/>
      <c r="I403" s="88"/>
      <c r="J403" s="88"/>
      <c r="K403" s="88"/>
      <c r="L403" s="82"/>
      <c r="M403" s="7"/>
      <c r="N403" s="14"/>
      <c r="O403" s="15"/>
      <c r="P403" s="16"/>
      <c r="Q403" s="14"/>
      <c r="R403" s="14"/>
      <c r="S403" s="14"/>
      <c r="T403" s="14"/>
      <c r="U403" s="14"/>
      <c r="V403" s="14"/>
      <c r="W403" s="14"/>
      <c r="X403" s="14"/>
      <c r="Y403" s="14"/>
      <c r="Z403" s="14"/>
    </row>
    <row r="404" spans="1:26" ht="39.75" customHeight="1">
      <c r="A404" s="7"/>
      <c r="B404" s="82"/>
      <c r="C404" s="82"/>
      <c r="D404" s="82"/>
      <c r="E404" s="87"/>
      <c r="F404" s="82"/>
      <c r="G404" s="88"/>
      <c r="H404" s="85"/>
      <c r="I404" s="88"/>
      <c r="J404" s="88"/>
      <c r="K404" s="88"/>
      <c r="L404" s="82"/>
      <c r="M404" s="7"/>
      <c r="N404" s="14"/>
      <c r="O404" s="15"/>
      <c r="P404" s="16"/>
      <c r="Q404" s="14"/>
      <c r="R404" s="14"/>
      <c r="S404" s="14"/>
      <c r="T404" s="14"/>
      <c r="U404" s="14"/>
      <c r="V404" s="14"/>
      <c r="W404" s="14"/>
      <c r="X404" s="14"/>
      <c r="Y404" s="14"/>
      <c r="Z404" s="14"/>
    </row>
    <row r="405" spans="1:26" ht="39.75" customHeight="1">
      <c r="A405" s="7"/>
      <c r="B405" s="82"/>
      <c r="C405" s="82"/>
      <c r="D405" s="82"/>
      <c r="E405" s="87"/>
      <c r="F405" s="82"/>
      <c r="G405" s="88"/>
      <c r="H405" s="85"/>
      <c r="I405" s="88"/>
      <c r="J405" s="88"/>
      <c r="K405" s="88"/>
      <c r="L405" s="82"/>
      <c r="M405" s="7"/>
      <c r="N405" s="14"/>
      <c r="O405" s="15"/>
      <c r="P405" s="16"/>
      <c r="Q405" s="14"/>
      <c r="R405" s="14"/>
      <c r="S405" s="14"/>
      <c r="T405" s="14"/>
      <c r="U405" s="14"/>
      <c r="V405" s="14"/>
      <c r="W405" s="14"/>
      <c r="X405" s="14"/>
      <c r="Y405" s="14"/>
      <c r="Z405" s="14"/>
    </row>
    <row r="406" spans="1:26" ht="39.75" customHeight="1">
      <c r="A406" s="7"/>
      <c r="B406" s="82"/>
      <c r="C406" s="82"/>
      <c r="D406" s="82"/>
      <c r="E406" s="87"/>
      <c r="F406" s="82"/>
      <c r="G406" s="88"/>
      <c r="H406" s="85"/>
      <c r="I406" s="88"/>
      <c r="J406" s="88"/>
      <c r="K406" s="88"/>
      <c r="L406" s="82"/>
      <c r="M406" s="7"/>
      <c r="N406" s="14"/>
      <c r="O406" s="15"/>
      <c r="P406" s="16"/>
      <c r="Q406" s="14"/>
      <c r="R406" s="14"/>
      <c r="S406" s="14"/>
      <c r="T406" s="14"/>
      <c r="U406" s="14"/>
      <c r="V406" s="14"/>
      <c r="W406" s="14"/>
      <c r="X406" s="14"/>
      <c r="Y406" s="14"/>
      <c r="Z406" s="14"/>
    </row>
    <row r="407" spans="1:26" ht="39.75" customHeight="1">
      <c r="A407" s="7"/>
      <c r="B407" s="82"/>
      <c r="C407" s="82"/>
      <c r="D407" s="82"/>
      <c r="E407" s="87"/>
      <c r="F407" s="82"/>
      <c r="G407" s="88"/>
      <c r="H407" s="85"/>
      <c r="I407" s="88"/>
      <c r="J407" s="88"/>
      <c r="K407" s="88"/>
      <c r="L407" s="82"/>
      <c r="M407" s="7"/>
      <c r="N407" s="14"/>
      <c r="O407" s="15"/>
      <c r="P407" s="16"/>
      <c r="Q407" s="14"/>
      <c r="R407" s="14"/>
      <c r="S407" s="14"/>
      <c r="T407" s="14"/>
      <c r="U407" s="14"/>
      <c r="V407" s="14"/>
      <c r="W407" s="14"/>
      <c r="X407" s="14"/>
      <c r="Y407" s="14"/>
      <c r="Z407" s="14"/>
    </row>
    <row r="408" spans="1:26" ht="39.75" customHeight="1">
      <c r="A408" s="7"/>
      <c r="B408" s="82"/>
      <c r="C408" s="82"/>
      <c r="D408" s="82"/>
      <c r="E408" s="87"/>
      <c r="F408" s="82"/>
      <c r="G408" s="88"/>
      <c r="H408" s="85"/>
      <c r="I408" s="88"/>
      <c r="J408" s="88"/>
      <c r="K408" s="88"/>
      <c r="L408" s="82"/>
      <c r="M408" s="7"/>
      <c r="N408" s="14"/>
      <c r="O408" s="15"/>
      <c r="P408" s="16"/>
      <c r="Q408" s="14"/>
      <c r="R408" s="14"/>
      <c r="S408" s="14"/>
      <c r="T408" s="14"/>
      <c r="U408" s="14"/>
      <c r="V408" s="14"/>
      <c r="W408" s="14"/>
      <c r="X408" s="14"/>
      <c r="Y408" s="14"/>
      <c r="Z408" s="14"/>
    </row>
    <row r="409" spans="1:26" ht="39.75" customHeight="1">
      <c r="A409" s="7"/>
      <c r="B409" s="82"/>
      <c r="C409" s="82"/>
      <c r="D409" s="82"/>
      <c r="E409" s="87"/>
      <c r="F409" s="82"/>
      <c r="G409" s="88"/>
      <c r="H409" s="85"/>
      <c r="I409" s="88"/>
      <c r="J409" s="88"/>
      <c r="K409" s="88"/>
      <c r="L409" s="82"/>
      <c r="M409" s="7"/>
      <c r="N409" s="14"/>
      <c r="O409" s="15"/>
      <c r="P409" s="16"/>
      <c r="Q409" s="14"/>
      <c r="R409" s="14"/>
      <c r="S409" s="14"/>
      <c r="T409" s="14"/>
      <c r="U409" s="14"/>
      <c r="V409" s="14"/>
      <c r="W409" s="14"/>
      <c r="X409" s="14"/>
      <c r="Y409" s="14"/>
      <c r="Z409" s="14"/>
    </row>
    <row r="410" spans="1:26" ht="39.75" customHeight="1">
      <c r="A410" s="7"/>
      <c r="B410" s="82"/>
      <c r="C410" s="82"/>
      <c r="D410" s="82"/>
      <c r="E410" s="87"/>
      <c r="F410" s="82"/>
      <c r="G410" s="88"/>
      <c r="H410" s="85"/>
      <c r="I410" s="88"/>
      <c r="J410" s="88"/>
      <c r="K410" s="88"/>
      <c r="L410" s="82"/>
      <c r="M410" s="7"/>
      <c r="N410" s="14"/>
      <c r="O410" s="15"/>
      <c r="P410" s="16"/>
      <c r="Q410" s="14"/>
      <c r="R410" s="14"/>
      <c r="S410" s="14"/>
      <c r="T410" s="14"/>
      <c r="U410" s="14"/>
      <c r="V410" s="14"/>
      <c r="W410" s="14"/>
      <c r="X410" s="14"/>
      <c r="Y410" s="14"/>
      <c r="Z410" s="14"/>
    </row>
    <row r="411" spans="1:26" ht="39.75" customHeight="1">
      <c r="A411" s="7"/>
      <c r="B411" s="82"/>
      <c r="C411" s="82"/>
      <c r="D411" s="82"/>
      <c r="E411" s="87"/>
      <c r="F411" s="82"/>
      <c r="G411" s="88"/>
      <c r="H411" s="85"/>
      <c r="I411" s="88"/>
      <c r="J411" s="88"/>
      <c r="K411" s="88"/>
      <c r="L411" s="82"/>
      <c r="M411" s="7"/>
      <c r="N411" s="14"/>
      <c r="O411" s="15"/>
      <c r="P411" s="16"/>
      <c r="Q411" s="14"/>
      <c r="R411" s="14"/>
      <c r="S411" s="14"/>
      <c r="T411" s="14"/>
      <c r="U411" s="14"/>
      <c r="V411" s="14"/>
      <c r="W411" s="14"/>
      <c r="X411" s="14"/>
      <c r="Y411" s="14"/>
      <c r="Z411" s="14"/>
    </row>
    <row r="412" spans="1:26" ht="39.75" customHeight="1">
      <c r="A412" s="7"/>
      <c r="B412" s="82"/>
      <c r="C412" s="82"/>
      <c r="D412" s="82"/>
      <c r="E412" s="87"/>
      <c r="F412" s="82"/>
      <c r="G412" s="88"/>
      <c r="H412" s="85"/>
      <c r="I412" s="88"/>
      <c r="J412" s="88"/>
      <c r="K412" s="88"/>
      <c r="L412" s="82"/>
      <c r="M412" s="7"/>
      <c r="N412" s="14"/>
      <c r="O412" s="15"/>
      <c r="P412" s="16"/>
      <c r="Q412" s="14"/>
      <c r="R412" s="14"/>
      <c r="S412" s="14"/>
      <c r="T412" s="14"/>
      <c r="U412" s="14"/>
      <c r="V412" s="14"/>
      <c r="W412" s="14"/>
      <c r="X412" s="14"/>
      <c r="Y412" s="14"/>
      <c r="Z412" s="14"/>
    </row>
    <row r="413" spans="1:26" ht="39.75" customHeight="1">
      <c r="A413" s="7"/>
      <c r="B413" s="82"/>
      <c r="C413" s="82"/>
      <c r="D413" s="82"/>
      <c r="E413" s="87"/>
      <c r="F413" s="82"/>
      <c r="G413" s="88"/>
      <c r="H413" s="85"/>
      <c r="I413" s="88"/>
      <c r="J413" s="88"/>
      <c r="K413" s="88"/>
      <c r="L413" s="82"/>
      <c r="M413" s="7"/>
      <c r="N413" s="14"/>
      <c r="O413" s="15"/>
      <c r="P413" s="16"/>
      <c r="Q413" s="14"/>
      <c r="R413" s="14"/>
      <c r="S413" s="14"/>
      <c r="T413" s="14"/>
      <c r="U413" s="14"/>
      <c r="V413" s="14"/>
      <c r="W413" s="14"/>
      <c r="X413" s="14"/>
      <c r="Y413" s="14"/>
      <c r="Z413" s="14"/>
    </row>
    <row r="414" spans="1:26" ht="39.75" customHeight="1">
      <c r="A414" s="7"/>
      <c r="B414" s="82"/>
      <c r="C414" s="82"/>
      <c r="D414" s="82"/>
      <c r="E414" s="87"/>
      <c r="F414" s="82"/>
      <c r="G414" s="88"/>
      <c r="H414" s="85"/>
      <c r="I414" s="88"/>
      <c r="J414" s="88"/>
      <c r="K414" s="88"/>
      <c r="L414" s="82"/>
      <c r="M414" s="7"/>
      <c r="N414" s="14"/>
      <c r="O414" s="15"/>
      <c r="P414" s="16"/>
      <c r="Q414" s="14"/>
      <c r="R414" s="14"/>
      <c r="S414" s="14"/>
      <c r="T414" s="14"/>
      <c r="U414" s="14"/>
      <c r="V414" s="14"/>
      <c r="W414" s="14"/>
      <c r="X414" s="14"/>
      <c r="Y414" s="14"/>
      <c r="Z414" s="14"/>
    </row>
    <row r="415" spans="1:26" ht="39.75" customHeight="1">
      <c r="A415" s="7"/>
      <c r="B415" s="82"/>
      <c r="C415" s="82"/>
      <c r="D415" s="82"/>
      <c r="E415" s="87"/>
      <c r="F415" s="82"/>
      <c r="G415" s="88"/>
      <c r="H415" s="85"/>
      <c r="I415" s="88"/>
      <c r="J415" s="88"/>
      <c r="K415" s="88"/>
      <c r="L415" s="82"/>
      <c r="M415" s="7"/>
      <c r="N415" s="14"/>
      <c r="O415" s="15"/>
      <c r="P415" s="16"/>
      <c r="Q415" s="14"/>
      <c r="R415" s="14"/>
      <c r="S415" s="14"/>
      <c r="T415" s="14"/>
      <c r="U415" s="14"/>
      <c r="V415" s="14"/>
      <c r="W415" s="14"/>
      <c r="X415" s="14"/>
      <c r="Y415" s="14"/>
      <c r="Z415" s="14"/>
    </row>
    <row r="416" spans="1:26" ht="39.75" customHeight="1">
      <c r="A416" s="7"/>
      <c r="B416" s="82"/>
      <c r="C416" s="82"/>
      <c r="D416" s="82"/>
      <c r="E416" s="87"/>
      <c r="F416" s="82"/>
      <c r="G416" s="88"/>
      <c r="H416" s="85"/>
      <c r="I416" s="88"/>
      <c r="J416" s="88"/>
      <c r="K416" s="88"/>
      <c r="L416" s="82"/>
      <c r="M416" s="7"/>
      <c r="N416" s="14"/>
      <c r="O416" s="15"/>
      <c r="P416" s="16"/>
      <c r="Q416" s="14"/>
      <c r="R416" s="14"/>
      <c r="S416" s="14"/>
      <c r="T416" s="14"/>
      <c r="U416" s="14"/>
      <c r="V416" s="14"/>
      <c r="W416" s="14"/>
      <c r="X416" s="14"/>
      <c r="Y416" s="14"/>
      <c r="Z416" s="14"/>
    </row>
    <row r="417" spans="1:26" ht="39.75" customHeight="1">
      <c r="A417" s="7"/>
      <c r="B417" s="82"/>
      <c r="C417" s="82"/>
      <c r="D417" s="82"/>
      <c r="E417" s="87"/>
      <c r="F417" s="82"/>
      <c r="G417" s="88"/>
      <c r="H417" s="85"/>
      <c r="I417" s="88"/>
      <c r="J417" s="88"/>
      <c r="K417" s="88"/>
      <c r="L417" s="82"/>
      <c r="M417" s="7"/>
      <c r="N417" s="14"/>
      <c r="O417" s="15"/>
      <c r="P417" s="16"/>
      <c r="Q417" s="14"/>
      <c r="R417" s="14"/>
      <c r="S417" s="14"/>
      <c r="T417" s="14"/>
      <c r="U417" s="14"/>
      <c r="V417" s="14"/>
      <c r="W417" s="14"/>
      <c r="X417" s="14"/>
      <c r="Y417" s="14"/>
      <c r="Z417" s="14"/>
    </row>
    <row r="418" spans="1:26" ht="39.75" customHeight="1">
      <c r="A418" s="7"/>
      <c r="B418" s="82"/>
      <c r="C418" s="82"/>
      <c r="D418" s="82"/>
      <c r="E418" s="87"/>
      <c r="F418" s="82"/>
      <c r="G418" s="88"/>
      <c r="H418" s="85"/>
      <c r="I418" s="88"/>
      <c r="J418" s="88"/>
      <c r="K418" s="88"/>
      <c r="L418" s="82"/>
      <c r="M418" s="7"/>
      <c r="N418" s="14"/>
      <c r="O418" s="15"/>
      <c r="P418" s="16"/>
      <c r="Q418" s="14"/>
      <c r="R418" s="14"/>
      <c r="S418" s="14"/>
      <c r="T418" s="14"/>
      <c r="U418" s="14"/>
      <c r="V418" s="14"/>
      <c r="W418" s="14"/>
      <c r="X418" s="14"/>
      <c r="Y418" s="14"/>
      <c r="Z418" s="14"/>
    </row>
    <row r="419" spans="1:26" ht="39.75" customHeight="1">
      <c r="A419" s="7"/>
      <c r="B419" s="82"/>
      <c r="C419" s="82"/>
      <c r="D419" s="82"/>
      <c r="E419" s="87"/>
      <c r="F419" s="82"/>
      <c r="G419" s="88"/>
      <c r="H419" s="85"/>
      <c r="I419" s="88"/>
      <c r="J419" s="88"/>
      <c r="K419" s="88"/>
      <c r="L419" s="82"/>
      <c r="M419" s="7"/>
      <c r="N419" s="14"/>
      <c r="O419" s="15"/>
      <c r="P419" s="16"/>
      <c r="Q419" s="14"/>
      <c r="R419" s="14"/>
      <c r="S419" s="14"/>
      <c r="T419" s="14"/>
      <c r="U419" s="14"/>
      <c r="V419" s="14"/>
      <c r="W419" s="14"/>
      <c r="X419" s="14"/>
      <c r="Y419" s="14"/>
      <c r="Z419" s="14"/>
    </row>
    <row r="420" spans="1:26" ht="39.75" customHeight="1">
      <c r="A420" s="7"/>
      <c r="B420" s="82"/>
      <c r="C420" s="82"/>
      <c r="D420" s="82"/>
      <c r="E420" s="87"/>
      <c r="F420" s="82"/>
      <c r="G420" s="88"/>
      <c r="H420" s="85"/>
      <c r="I420" s="88"/>
      <c r="J420" s="88"/>
      <c r="K420" s="88"/>
      <c r="L420" s="82"/>
      <c r="M420" s="7"/>
      <c r="N420" s="14"/>
      <c r="O420" s="15"/>
      <c r="P420" s="16"/>
      <c r="Q420" s="14"/>
      <c r="R420" s="14"/>
      <c r="S420" s="14"/>
      <c r="T420" s="14"/>
      <c r="U420" s="14"/>
      <c r="V420" s="14"/>
      <c r="W420" s="14"/>
      <c r="X420" s="14"/>
      <c r="Y420" s="14"/>
      <c r="Z420" s="14"/>
    </row>
    <row r="421" spans="1:26" ht="39.75" customHeight="1">
      <c r="A421" s="7"/>
      <c r="B421" s="82"/>
      <c r="C421" s="82"/>
      <c r="D421" s="82"/>
      <c r="E421" s="87"/>
      <c r="F421" s="82"/>
      <c r="G421" s="88"/>
      <c r="H421" s="85"/>
      <c r="I421" s="88"/>
      <c r="J421" s="88"/>
      <c r="K421" s="88"/>
      <c r="L421" s="82"/>
      <c r="M421" s="7"/>
      <c r="N421" s="14"/>
      <c r="O421" s="15"/>
      <c r="P421" s="16"/>
      <c r="Q421" s="14"/>
      <c r="R421" s="14"/>
      <c r="S421" s="14"/>
      <c r="T421" s="14"/>
      <c r="U421" s="14"/>
      <c r="V421" s="14"/>
      <c r="W421" s="14"/>
      <c r="X421" s="14"/>
      <c r="Y421" s="14"/>
      <c r="Z421" s="14"/>
    </row>
    <row r="422" spans="1:26" ht="39.75" customHeight="1">
      <c r="A422" s="7"/>
      <c r="B422" s="82"/>
      <c r="C422" s="82"/>
      <c r="D422" s="82"/>
      <c r="E422" s="87"/>
      <c r="F422" s="82"/>
      <c r="G422" s="88"/>
      <c r="H422" s="85"/>
      <c r="I422" s="88"/>
      <c r="J422" s="88"/>
      <c r="K422" s="88"/>
      <c r="L422" s="82"/>
      <c r="M422" s="7"/>
      <c r="N422" s="14"/>
      <c r="O422" s="15"/>
      <c r="P422" s="16"/>
      <c r="Q422" s="14"/>
      <c r="R422" s="14"/>
      <c r="S422" s="14"/>
      <c r="T422" s="14"/>
      <c r="U422" s="14"/>
      <c r="V422" s="14"/>
      <c r="W422" s="14"/>
      <c r="X422" s="14"/>
      <c r="Y422" s="14"/>
      <c r="Z422" s="14"/>
    </row>
    <row r="423" spans="1:26" ht="39.75" customHeight="1">
      <c r="A423" s="7"/>
      <c r="B423" s="82"/>
      <c r="C423" s="82"/>
      <c r="D423" s="82"/>
      <c r="E423" s="87"/>
      <c r="F423" s="82"/>
      <c r="G423" s="88"/>
      <c r="H423" s="85"/>
      <c r="I423" s="88"/>
      <c r="J423" s="88"/>
      <c r="K423" s="88"/>
      <c r="L423" s="82"/>
      <c r="M423" s="7"/>
      <c r="N423" s="14"/>
      <c r="O423" s="15"/>
      <c r="P423" s="16"/>
      <c r="Q423" s="14"/>
      <c r="R423" s="14"/>
      <c r="S423" s="14"/>
      <c r="T423" s="14"/>
      <c r="U423" s="14"/>
      <c r="V423" s="14"/>
      <c r="W423" s="14"/>
      <c r="X423" s="14"/>
      <c r="Y423" s="14"/>
      <c r="Z423" s="14"/>
    </row>
    <row r="424" spans="1:26" ht="39.75" customHeight="1">
      <c r="A424" s="7"/>
      <c r="B424" s="82"/>
      <c r="C424" s="82"/>
      <c r="D424" s="82"/>
      <c r="E424" s="87"/>
      <c r="F424" s="82"/>
      <c r="G424" s="88"/>
      <c r="H424" s="85"/>
      <c r="I424" s="88"/>
      <c r="J424" s="88"/>
      <c r="K424" s="88"/>
      <c r="L424" s="82"/>
      <c r="M424" s="7"/>
      <c r="N424" s="14"/>
      <c r="O424" s="15"/>
      <c r="P424" s="16"/>
      <c r="Q424" s="14"/>
      <c r="R424" s="14"/>
      <c r="S424" s="14"/>
      <c r="T424" s="14"/>
      <c r="U424" s="14"/>
      <c r="V424" s="14"/>
      <c r="W424" s="14"/>
      <c r="X424" s="14"/>
      <c r="Y424" s="14"/>
      <c r="Z424" s="14"/>
    </row>
    <row r="425" spans="1:26" ht="39.75" customHeight="1">
      <c r="A425" s="7"/>
      <c r="B425" s="82"/>
      <c r="C425" s="82"/>
      <c r="D425" s="82"/>
      <c r="E425" s="87"/>
      <c r="F425" s="82"/>
      <c r="G425" s="88"/>
      <c r="H425" s="85"/>
      <c r="I425" s="88"/>
      <c r="J425" s="88"/>
      <c r="K425" s="88"/>
      <c r="L425" s="82"/>
      <c r="M425" s="7"/>
      <c r="N425" s="14"/>
      <c r="O425" s="15"/>
      <c r="P425" s="16"/>
      <c r="Q425" s="14"/>
      <c r="R425" s="14"/>
      <c r="S425" s="14"/>
      <c r="T425" s="14"/>
      <c r="U425" s="14"/>
      <c r="V425" s="14"/>
      <c r="W425" s="14"/>
      <c r="X425" s="14"/>
      <c r="Y425" s="14"/>
      <c r="Z425" s="14"/>
    </row>
    <row r="426" spans="1:26" ht="39.75" customHeight="1">
      <c r="A426" s="7"/>
      <c r="B426" s="82"/>
      <c r="C426" s="82"/>
      <c r="D426" s="82"/>
      <c r="E426" s="87"/>
      <c r="F426" s="82"/>
      <c r="G426" s="88"/>
      <c r="H426" s="85"/>
      <c r="I426" s="88"/>
      <c r="J426" s="88"/>
      <c r="K426" s="88"/>
      <c r="L426" s="82"/>
      <c r="M426" s="7"/>
      <c r="N426" s="14"/>
      <c r="O426" s="15"/>
      <c r="P426" s="16"/>
      <c r="Q426" s="14"/>
      <c r="R426" s="14"/>
      <c r="S426" s="14"/>
      <c r="T426" s="14"/>
      <c r="U426" s="14"/>
      <c r="V426" s="14"/>
      <c r="W426" s="14"/>
      <c r="X426" s="14"/>
      <c r="Y426" s="14"/>
      <c r="Z426" s="14"/>
    </row>
    <row r="427" spans="1:26" ht="39.75" customHeight="1">
      <c r="A427" s="7"/>
      <c r="B427" s="82"/>
      <c r="C427" s="82"/>
      <c r="D427" s="82"/>
      <c r="E427" s="87"/>
      <c r="F427" s="82"/>
      <c r="G427" s="88"/>
      <c r="H427" s="85"/>
      <c r="I427" s="88"/>
      <c r="J427" s="88"/>
      <c r="K427" s="88"/>
      <c r="L427" s="82"/>
      <c r="M427" s="7"/>
      <c r="N427" s="14"/>
      <c r="O427" s="15"/>
      <c r="P427" s="16"/>
      <c r="Q427" s="14"/>
      <c r="R427" s="14"/>
      <c r="S427" s="14"/>
      <c r="T427" s="14"/>
      <c r="U427" s="14"/>
      <c r="V427" s="14"/>
      <c r="W427" s="14"/>
      <c r="X427" s="14"/>
      <c r="Y427" s="14"/>
      <c r="Z427" s="14"/>
    </row>
    <row r="428" spans="1:26" ht="39.75" customHeight="1">
      <c r="A428" s="7"/>
      <c r="B428" s="82"/>
      <c r="C428" s="82"/>
      <c r="D428" s="82"/>
      <c r="E428" s="87"/>
      <c r="F428" s="82"/>
      <c r="G428" s="88"/>
      <c r="H428" s="85"/>
      <c r="I428" s="88"/>
      <c r="J428" s="88"/>
      <c r="K428" s="88"/>
      <c r="L428" s="82"/>
      <c r="M428" s="7"/>
      <c r="N428" s="14"/>
      <c r="O428" s="15"/>
      <c r="P428" s="16"/>
      <c r="Q428" s="14"/>
      <c r="R428" s="14"/>
      <c r="S428" s="14"/>
      <c r="T428" s="14"/>
      <c r="U428" s="14"/>
      <c r="V428" s="14"/>
      <c r="W428" s="14"/>
      <c r="X428" s="14"/>
      <c r="Y428" s="14"/>
      <c r="Z428" s="14"/>
    </row>
    <row r="429" spans="1:26" ht="39.75" customHeight="1">
      <c r="A429" s="7"/>
      <c r="B429" s="82"/>
      <c r="C429" s="82"/>
      <c r="D429" s="82"/>
      <c r="E429" s="87"/>
      <c r="F429" s="82"/>
      <c r="G429" s="88"/>
      <c r="H429" s="85"/>
      <c r="I429" s="88"/>
      <c r="J429" s="88"/>
      <c r="K429" s="88"/>
      <c r="L429" s="82"/>
      <c r="M429" s="7"/>
      <c r="N429" s="14"/>
      <c r="O429" s="15"/>
      <c r="P429" s="16"/>
      <c r="Q429" s="14"/>
      <c r="R429" s="14"/>
      <c r="S429" s="14"/>
      <c r="T429" s="14"/>
      <c r="U429" s="14"/>
      <c r="V429" s="14"/>
      <c r="W429" s="14"/>
      <c r="X429" s="14"/>
      <c r="Y429" s="14"/>
      <c r="Z429" s="14"/>
    </row>
    <row r="430" spans="1:26" ht="39.75" customHeight="1">
      <c r="A430" s="7"/>
      <c r="B430" s="82"/>
      <c r="C430" s="82"/>
      <c r="D430" s="82"/>
      <c r="E430" s="87"/>
      <c r="F430" s="82"/>
      <c r="G430" s="88"/>
      <c r="H430" s="85"/>
      <c r="I430" s="88"/>
      <c r="J430" s="88"/>
      <c r="K430" s="88"/>
      <c r="L430" s="82"/>
      <c r="M430" s="7"/>
      <c r="N430" s="14"/>
      <c r="O430" s="15"/>
      <c r="P430" s="16"/>
      <c r="Q430" s="14"/>
      <c r="R430" s="14"/>
      <c r="S430" s="14"/>
      <c r="T430" s="14"/>
      <c r="U430" s="14"/>
      <c r="V430" s="14"/>
      <c r="W430" s="14"/>
      <c r="X430" s="14"/>
      <c r="Y430" s="14"/>
      <c r="Z430" s="14"/>
    </row>
    <row r="431" spans="1:26" ht="39.75" customHeight="1">
      <c r="A431" s="7"/>
      <c r="B431" s="82"/>
      <c r="C431" s="82"/>
      <c r="D431" s="82"/>
      <c r="E431" s="87"/>
      <c r="F431" s="82"/>
      <c r="G431" s="88"/>
      <c r="H431" s="85"/>
      <c r="I431" s="88"/>
      <c r="J431" s="88"/>
      <c r="K431" s="88"/>
      <c r="L431" s="82"/>
      <c r="M431" s="7"/>
      <c r="N431" s="14"/>
      <c r="O431" s="15"/>
      <c r="P431" s="16"/>
      <c r="Q431" s="14"/>
      <c r="R431" s="14"/>
      <c r="S431" s="14"/>
      <c r="T431" s="14"/>
      <c r="U431" s="14"/>
      <c r="V431" s="14"/>
      <c r="W431" s="14"/>
      <c r="X431" s="14"/>
      <c r="Y431" s="14"/>
      <c r="Z431" s="14"/>
    </row>
    <row r="432" spans="1:26" ht="39.75" customHeight="1">
      <c r="A432" s="7"/>
      <c r="B432" s="82"/>
      <c r="C432" s="82"/>
      <c r="D432" s="82"/>
      <c r="E432" s="87"/>
      <c r="F432" s="82"/>
      <c r="G432" s="88"/>
      <c r="H432" s="85"/>
      <c r="I432" s="88"/>
      <c r="J432" s="88"/>
      <c r="K432" s="88"/>
      <c r="L432" s="82"/>
      <c r="M432" s="7"/>
      <c r="N432" s="14"/>
      <c r="O432" s="15"/>
      <c r="P432" s="16"/>
      <c r="Q432" s="14"/>
      <c r="R432" s="14"/>
      <c r="S432" s="14"/>
      <c r="T432" s="14"/>
      <c r="U432" s="14"/>
      <c r="V432" s="14"/>
      <c r="W432" s="14"/>
      <c r="X432" s="14"/>
      <c r="Y432" s="14"/>
      <c r="Z432" s="14"/>
    </row>
    <row r="433" spans="1:26" ht="39.75" customHeight="1">
      <c r="A433" s="7"/>
      <c r="B433" s="82"/>
      <c r="C433" s="82"/>
      <c r="D433" s="82"/>
      <c r="E433" s="87"/>
      <c r="F433" s="82"/>
      <c r="G433" s="88"/>
      <c r="H433" s="85"/>
      <c r="I433" s="88"/>
      <c r="J433" s="88"/>
      <c r="K433" s="88"/>
      <c r="L433" s="82"/>
      <c r="M433" s="7"/>
      <c r="N433" s="14"/>
      <c r="O433" s="15"/>
      <c r="P433" s="16"/>
      <c r="Q433" s="14"/>
      <c r="R433" s="14"/>
      <c r="S433" s="14"/>
      <c r="T433" s="14"/>
      <c r="U433" s="14"/>
      <c r="V433" s="14"/>
      <c r="W433" s="14"/>
      <c r="X433" s="14"/>
      <c r="Y433" s="14"/>
      <c r="Z433" s="14"/>
    </row>
    <row r="434" spans="1:26" ht="39.75" customHeight="1">
      <c r="A434" s="7"/>
      <c r="B434" s="82"/>
      <c r="C434" s="82"/>
      <c r="D434" s="82"/>
      <c r="E434" s="87"/>
      <c r="F434" s="82"/>
      <c r="G434" s="88"/>
      <c r="H434" s="85"/>
      <c r="I434" s="88"/>
      <c r="J434" s="88"/>
      <c r="K434" s="88"/>
      <c r="L434" s="82"/>
      <c r="M434" s="7"/>
      <c r="N434" s="14"/>
      <c r="O434" s="15"/>
      <c r="P434" s="16"/>
      <c r="Q434" s="14"/>
      <c r="R434" s="14"/>
      <c r="S434" s="14"/>
      <c r="T434" s="14"/>
      <c r="U434" s="14"/>
      <c r="V434" s="14"/>
      <c r="W434" s="14"/>
      <c r="X434" s="14"/>
      <c r="Y434" s="14"/>
      <c r="Z434" s="14"/>
    </row>
    <row r="435" spans="1:26" ht="39.75" customHeight="1">
      <c r="A435" s="7"/>
      <c r="B435" s="82"/>
      <c r="C435" s="82"/>
      <c r="D435" s="82"/>
      <c r="E435" s="87"/>
      <c r="F435" s="82"/>
      <c r="G435" s="88"/>
      <c r="H435" s="85"/>
      <c r="I435" s="88"/>
      <c r="J435" s="88"/>
      <c r="K435" s="88"/>
      <c r="L435" s="82"/>
      <c r="M435" s="7"/>
      <c r="N435" s="14"/>
      <c r="O435" s="15"/>
      <c r="P435" s="16"/>
      <c r="Q435" s="14"/>
      <c r="R435" s="14"/>
      <c r="S435" s="14"/>
      <c r="T435" s="14"/>
      <c r="U435" s="14"/>
      <c r="V435" s="14"/>
      <c r="W435" s="14"/>
      <c r="X435" s="14"/>
      <c r="Y435" s="14"/>
      <c r="Z435" s="14"/>
    </row>
    <row r="436" spans="1:26" ht="39.75" customHeight="1">
      <c r="A436" s="7"/>
      <c r="B436" s="82"/>
      <c r="C436" s="82"/>
      <c r="D436" s="82"/>
      <c r="E436" s="87"/>
      <c r="F436" s="82"/>
      <c r="G436" s="88"/>
      <c r="H436" s="85"/>
      <c r="I436" s="88"/>
      <c r="J436" s="88"/>
      <c r="K436" s="88"/>
      <c r="L436" s="82"/>
      <c r="M436" s="7"/>
      <c r="N436" s="14"/>
      <c r="O436" s="15"/>
      <c r="P436" s="16"/>
      <c r="Q436" s="14"/>
      <c r="R436" s="14"/>
      <c r="S436" s="14"/>
      <c r="T436" s="14"/>
      <c r="U436" s="14"/>
      <c r="V436" s="14"/>
      <c r="W436" s="14"/>
      <c r="X436" s="14"/>
      <c r="Y436" s="14"/>
      <c r="Z436" s="14"/>
    </row>
    <row r="437" spans="1:26" ht="39.75" customHeight="1">
      <c r="A437" s="7"/>
      <c r="B437" s="82"/>
      <c r="C437" s="82"/>
      <c r="D437" s="82"/>
      <c r="E437" s="87"/>
      <c r="F437" s="82"/>
      <c r="G437" s="88"/>
      <c r="H437" s="85"/>
      <c r="I437" s="88"/>
      <c r="J437" s="88"/>
      <c r="K437" s="88"/>
      <c r="L437" s="82"/>
      <c r="M437" s="7"/>
      <c r="N437" s="14"/>
      <c r="O437" s="15"/>
      <c r="P437" s="16"/>
      <c r="Q437" s="14"/>
      <c r="R437" s="14"/>
      <c r="S437" s="14"/>
      <c r="T437" s="14"/>
      <c r="U437" s="14"/>
      <c r="V437" s="14"/>
      <c r="W437" s="14"/>
      <c r="X437" s="14"/>
      <c r="Y437" s="14"/>
      <c r="Z437" s="14"/>
    </row>
    <row r="438" spans="1:26" ht="39.75" customHeight="1">
      <c r="A438" s="7"/>
      <c r="B438" s="82"/>
      <c r="C438" s="82"/>
      <c r="D438" s="82"/>
      <c r="E438" s="87"/>
      <c r="F438" s="82"/>
      <c r="G438" s="88"/>
      <c r="H438" s="85"/>
      <c r="I438" s="88"/>
      <c r="J438" s="88"/>
      <c r="K438" s="88"/>
      <c r="L438" s="82"/>
      <c r="M438" s="7"/>
      <c r="N438" s="14"/>
      <c r="O438" s="15"/>
      <c r="P438" s="16"/>
      <c r="Q438" s="14"/>
      <c r="R438" s="14"/>
      <c r="S438" s="14"/>
      <c r="T438" s="14"/>
      <c r="U438" s="14"/>
      <c r="V438" s="14"/>
      <c r="W438" s="14"/>
      <c r="X438" s="14"/>
      <c r="Y438" s="14"/>
      <c r="Z438" s="14"/>
    </row>
    <row r="439" spans="1:26" ht="39.75" customHeight="1">
      <c r="A439" s="7"/>
      <c r="B439" s="82"/>
      <c r="C439" s="82"/>
      <c r="D439" s="82"/>
      <c r="E439" s="87"/>
      <c r="F439" s="82"/>
      <c r="G439" s="88"/>
      <c r="H439" s="85"/>
      <c r="I439" s="88"/>
      <c r="J439" s="88"/>
      <c r="K439" s="88"/>
      <c r="L439" s="82"/>
      <c r="M439" s="7"/>
      <c r="N439" s="14"/>
      <c r="O439" s="15"/>
      <c r="P439" s="16"/>
      <c r="Q439" s="14"/>
      <c r="R439" s="14"/>
      <c r="S439" s="14"/>
      <c r="T439" s="14"/>
      <c r="U439" s="14"/>
      <c r="V439" s="14"/>
      <c r="W439" s="14"/>
      <c r="X439" s="14"/>
      <c r="Y439" s="14"/>
      <c r="Z439" s="14"/>
    </row>
    <row r="440" spans="1:26" ht="39.75" customHeight="1">
      <c r="A440" s="7"/>
      <c r="B440" s="82"/>
      <c r="C440" s="82"/>
      <c r="D440" s="82"/>
      <c r="E440" s="87"/>
      <c r="F440" s="82"/>
      <c r="G440" s="88"/>
      <c r="H440" s="85"/>
      <c r="I440" s="88"/>
      <c r="J440" s="88"/>
      <c r="K440" s="88"/>
      <c r="L440" s="82"/>
      <c r="M440" s="7"/>
      <c r="N440" s="14"/>
      <c r="O440" s="15"/>
      <c r="P440" s="16"/>
      <c r="Q440" s="14"/>
      <c r="R440" s="14"/>
      <c r="S440" s="14"/>
      <c r="T440" s="14"/>
      <c r="U440" s="14"/>
      <c r="V440" s="14"/>
      <c r="W440" s="14"/>
      <c r="X440" s="14"/>
      <c r="Y440" s="14"/>
      <c r="Z440" s="14"/>
    </row>
    <row r="441" spans="1:26" ht="39.75" customHeight="1">
      <c r="A441" s="7"/>
      <c r="B441" s="82"/>
      <c r="C441" s="82"/>
      <c r="D441" s="82"/>
      <c r="E441" s="87"/>
      <c r="F441" s="82"/>
      <c r="G441" s="88"/>
      <c r="H441" s="85"/>
      <c r="I441" s="88"/>
      <c r="J441" s="88"/>
      <c r="K441" s="88"/>
      <c r="L441" s="82"/>
      <c r="M441" s="7"/>
      <c r="N441" s="14"/>
      <c r="O441" s="15"/>
      <c r="P441" s="16"/>
      <c r="Q441" s="14"/>
      <c r="R441" s="14"/>
      <c r="S441" s="14"/>
      <c r="T441" s="14"/>
      <c r="U441" s="14"/>
      <c r="V441" s="14"/>
      <c r="W441" s="14"/>
      <c r="X441" s="14"/>
      <c r="Y441" s="14"/>
      <c r="Z441" s="14"/>
    </row>
    <row r="442" spans="1:26" ht="39.75" customHeight="1">
      <c r="A442" s="7"/>
      <c r="B442" s="82"/>
      <c r="C442" s="82"/>
      <c r="D442" s="82"/>
      <c r="E442" s="87"/>
      <c r="F442" s="82"/>
      <c r="G442" s="88"/>
      <c r="H442" s="85"/>
      <c r="I442" s="88"/>
      <c r="J442" s="88"/>
      <c r="K442" s="88"/>
      <c r="L442" s="82"/>
      <c r="M442" s="7"/>
      <c r="N442" s="14"/>
      <c r="O442" s="15"/>
      <c r="P442" s="16"/>
      <c r="Q442" s="14"/>
      <c r="R442" s="14"/>
      <c r="S442" s="14"/>
      <c r="T442" s="14"/>
      <c r="U442" s="14"/>
      <c r="V442" s="14"/>
      <c r="W442" s="14"/>
      <c r="X442" s="14"/>
      <c r="Y442" s="14"/>
      <c r="Z442" s="14"/>
    </row>
    <row r="443" spans="1:26" ht="39.75" customHeight="1">
      <c r="A443" s="7"/>
      <c r="B443" s="82"/>
      <c r="C443" s="82"/>
      <c r="D443" s="82"/>
      <c r="E443" s="87"/>
      <c r="F443" s="82"/>
      <c r="G443" s="88"/>
      <c r="H443" s="85"/>
      <c r="I443" s="88"/>
      <c r="J443" s="88"/>
      <c r="K443" s="88"/>
      <c r="L443" s="82"/>
      <c r="M443" s="7"/>
      <c r="N443" s="14"/>
      <c r="O443" s="15"/>
      <c r="P443" s="16"/>
      <c r="Q443" s="14"/>
      <c r="R443" s="14"/>
      <c r="S443" s="14"/>
      <c r="T443" s="14"/>
      <c r="U443" s="14"/>
      <c r="V443" s="14"/>
      <c r="W443" s="14"/>
      <c r="X443" s="14"/>
      <c r="Y443" s="14"/>
      <c r="Z443" s="14"/>
    </row>
    <row r="444" spans="1:26" ht="39.75" customHeight="1">
      <c r="A444" s="7"/>
      <c r="B444" s="82"/>
      <c r="C444" s="82"/>
      <c r="D444" s="82"/>
      <c r="E444" s="87"/>
      <c r="F444" s="82"/>
      <c r="G444" s="88"/>
      <c r="H444" s="85"/>
      <c r="I444" s="88"/>
      <c r="J444" s="88"/>
      <c r="K444" s="88"/>
      <c r="L444" s="82"/>
      <c r="M444" s="7"/>
      <c r="N444" s="14"/>
      <c r="O444" s="15"/>
      <c r="P444" s="16"/>
      <c r="Q444" s="14"/>
      <c r="R444" s="14"/>
      <c r="S444" s="14"/>
      <c r="T444" s="14"/>
      <c r="U444" s="14"/>
      <c r="V444" s="14"/>
      <c r="W444" s="14"/>
      <c r="X444" s="14"/>
      <c r="Y444" s="14"/>
      <c r="Z444" s="14"/>
    </row>
    <row r="445" spans="1:26" ht="39.75" customHeight="1">
      <c r="A445" s="7"/>
      <c r="B445" s="82"/>
      <c r="C445" s="82"/>
      <c r="D445" s="82"/>
      <c r="E445" s="87"/>
      <c r="F445" s="82"/>
      <c r="G445" s="88"/>
      <c r="H445" s="85"/>
      <c r="I445" s="88"/>
      <c r="J445" s="88"/>
      <c r="K445" s="88"/>
      <c r="L445" s="82"/>
      <c r="M445" s="7"/>
      <c r="N445" s="14"/>
      <c r="O445" s="15"/>
      <c r="P445" s="16"/>
      <c r="Q445" s="14"/>
      <c r="R445" s="14"/>
      <c r="S445" s="14"/>
      <c r="T445" s="14"/>
      <c r="U445" s="14"/>
      <c r="V445" s="14"/>
      <c r="W445" s="14"/>
      <c r="X445" s="14"/>
      <c r="Y445" s="14"/>
      <c r="Z445" s="14"/>
    </row>
    <row r="446" spans="1:26" ht="39.75" customHeight="1">
      <c r="A446" s="7"/>
      <c r="B446" s="82"/>
      <c r="C446" s="82"/>
      <c r="D446" s="82"/>
      <c r="E446" s="87"/>
      <c r="F446" s="82"/>
      <c r="G446" s="88"/>
      <c r="H446" s="85"/>
      <c r="I446" s="88"/>
      <c r="J446" s="88"/>
      <c r="K446" s="88"/>
      <c r="L446" s="82"/>
      <c r="M446" s="7"/>
      <c r="N446" s="14"/>
      <c r="O446" s="15"/>
      <c r="P446" s="16"/>
      <c r="Q446" s="14"/>
      <c r="R446" s="14"/>
      <c r="S446" s="14"/>
      <c r="T446" s="14"/>
      <c r="U446" s="14"/>
      <c r="V446" s="14"/>
      <c r="W446" s="14"/>
      <c r="X446" s="14"/>
      <c r="Y446" s="14"/>
      <c r="Z446" s="14"/>
    </row>
    <row r="447" spans="1:26" ht="39.75" customHeight="1">
      <c r="A447" s="7"/>
      <c r="B447" s="82"/>
      <c r="C447" s="82"/>
      <c r="D447" s="82"/>
      <c r="E447" s="87"/>
      <c r="F447" s="82"/>
      <c r="G447" s="88"/>
      <c r="H447" s="85"/>
      <c r="I447" s="88"/>
      <c r="J447" s="88"/>
      <c r="K447" s="88"/>
      <c r="L447" s="82"/>
      <c r="M447" s="7"/>
      <c r="N447" s="14"/>
      <c r="O447" s="15"/>
      <c r="P447" s="16"/>
      <c r="Q447" s="14"/>
      <c r="R447" s="14"/>
      <c r="S447" s="14"/>
      <c r="T447" s="14"/>
      <c r="U447" s="14"/>
      <c r="V447" s="14"/>
      <c r="W447" s="14"/>
      <c r="X447" s="14"/>
      <c r="Y447" s="14"/>
      <c r="Z447" s="14"/>
    </row>
    <row r="448" spans="1:26" ht="39.75" customHeight="1">
      <c r="A448" s="7"/>
      <c r="B448" s="82"/>
      <c r="C448" s="82"/>
      <c r="D448" s="82"/>
      <c r="E448" s="87"/>
      <c r="F448" s="82"/>
      <c r="G448" s="88"/>
      <c r="H448" s="85"/>
      <c r="I448" s="88"/>
      <c r="J448" s="88"/>
      <c r="K448" s="88"/>
      <c r="L448" s="82"/>
      <c r="M448" s="7"/>
      <c r="N448" s="14"/>
      <c r="O448" s="15"/>
      <c r="P448" s="16"/>
      <c r="Q448" s="14"/>
      <c r="R448" s="14"/>
      <c r="S448" s="14"/>
      <c r="T448" s="14"/>
      <c r="U448" s="14"/>
      <c r="V448" s="14"/>
      <c r="W448" s="14"/>
      <c r="X448" s="14"/>
      <c r="Y448" s="14"/>
      <c r="Z448" s="14"/>
    </row>
    <row r="449" spans="1:26" ht="39.75" customHeight="1">
      <c r="A449" s="7"/>
      <c r="B449" s="82"/>
      <c r="C449" s="82"/>
      <c r="D449" s="82"/>
      <c r="E449" s="87"/>
      <c r="F449" s="82"/>
      <c r="G449" s="88"/>
      <c r="H449" s="85"/>
      <c r="I449" s="88"/>
      <c r="J449" s="88"/>
      <c r="K449" s="88"/>
      <c r="L449" s="82"/>
      <c r="M449" s="7"/>
      <c r="N449" s="14"/>
      <c r="O449" s="15"/>
      <c r="P449" s="16"/>
      <c r="Q449" s="14"/>
      <c r="R449" s="14"/>
      <c r="S449" s="14"/>
      <c r="T449" s="14"/>
      <c r="U449" s="14"/>
      <c r="V449" s="14"/>
      <c r="W449" s="14"/>
      <c r="X449" s="14"/>
      <c r="Y449" s="14"/>
      <c r="Z449" s="14"/>
    </row>
    <row r="450" spans="1:26" ht="39.75" customHeight="1">
      <c r="A450" s="7"/>
      <c r="B450" s="82"/>
      <c r="C450" s="82"/>
      <c r="D450" s="82"/>
      <c r="E450" s="87"/>
      <c r="F450" s="82"/>
      <c r="G450" s="88"/>
      <c r="H450" s="85"/>
      <c r="I450" s="88"/>
      <c r="J450" s="88"/>
      <c r="K450" s="88"/>
      <c r="L450" s="82"/>
      <c r="M450" s="7"/>
      <c r="N450" s="14"/>
      <c r="O450" s="15"/>
      <c r="P450" s="16"/>
      <c r="Q450" s="14"/>
      <c r="R450" s="14"/>
      <c r="S450" s="14"/>
      <c r="T450" s="14"/>
      <c r="U450" s="14"/>
      <c r="V450" s="14"/>
      <c r="W450" s="14"/>
      <c r="X450" s="14"/>
      <c r="Y450" s="14"/>
      <c r="Z450" s="14"/>
    </row>
    <row r="451" spans="1:26" ht="39.75" customHeight="1">
      <c r="A451" s="7"/>
      <c r="B451" s="82"/>
      <c r="C451" s="82"/>
      <c r="D451" s="82"/>
      <c r="E451" s="87"/>
      <c r="F451" s="82"/>
      <c r="G451" s="88"/>
      <c r="H451" s="85"/>
      <c r="I451" s="88"/>
      <c r="J451" s="88"/>
      <c r="K451" s="88"/>
      <c r="L451" s="82"/>
      <c r="M451" s="7"/>
      <c r="N451" s="14"/>
      <c r="O451" s="15"/>
      <c r="P451" s="16"/>
      <c r="Q451" s="14"/>
      <c r="R451" s="14"/>
      <c r="S451" s="14"/>
      <c r="T451" s="14"/>
      <c r="U451" s="14"/>
      <c r="V451" s="14"/>
      <c r="W451" s="14"/>
      <c r="X451" s="14"/>
      <c r="Y451" s="14"/>
      <c r="Z451" s="14"/>
    </row>
    <row r="452" spans="1:26" ht="39.75" customHeight="1">
      <c r="A452" s="7"/>
      <c r="B452" s="82"/>
      <c r="C452" s="82"/>
      <c r="D452" s="82"/>
      <c r="E452" s="87"/>
      <c r="F452" s="82"/>
      <c r="G452" s="88"/>
      <c r="H452" s="85"/>
      <c r="I452" s="88"/>
      <c r="J452" s="88"/>
      <c r="K452" s="88"/>
      <c r="L452" s="82"/>
      <c r="M452" s="7"/>
      <c r="N452" s="14"/>
      <c r="O452" s="15"/>
      <c r="P452" s="16"/>
      <c r="Q452" s="14"/>
      <c r="R452" s="14"/>
      <c r="S452" s="14"/>
      <c r="T452" s="14"/>
      <c r="U452" s="14"/>
      <c r="V452" s="14"/>
      <c r="W452" s="14"/>
      <c r="X452" s="14"/>
      <c r="Y452" s="14"/>
      <c r="Z452" s="14"/>
    </row>
    <row r="453" spans="1:26" ht="39.75" customHeight="1">
      <c r="A453" s="7"/>
      <c r="B453" s="82"/>
      <c r="C453" s="82"/>
      <c r="D453" s="82"/>
      <c r="E453" s="87"/>
      <c r="F453" s="82"/>
      <c r="G453" s="88"/>
      <c r="H453" s="85"/>
      <c r="I453" s="88"/>
      <c r="J453" s="88"/>
      <c r="K453" s="88"/>
      <c r="L453" s="82"/>
      <c r="M453" s="7"/>
      <c r="N453" s="14"/>
      <c r="O453" s="15"/>
      <c r="P453" s="16"/>
      <c r="Q453" s="14"/>
      <c r="R453" s="14"/>
      <c r="S453" s="14"/>
      <c r="T453" s="14"/>
      <c r="U453" s="14"/>
      <c r="V453" s="14"/>
      <c r="W453" s="14"/>
      <c r="X453" s="14"/>
      <c r="Y453" s="14"/>
      <c r="Z453" s="14"/>
    </row>
    <row r="454" spans="1:26" ht="39.75" customHeight="1">
      <c r="A454" s="7"/>
      <c r="B454" s="82"/>
      <c r="C454" s="82"/>
      <c r="D454" s="82"/>
      <c r="E454" s="87"/>
      <c r="F454" s="82"/>
      <c r="G454" s="88"/>
      <c r="H454" s="85"/>
      <c r="I454" s="88"/>
      <c r="J454" s="88"/>
      <c r="K454" s="88"/>
      <c r="L454" s="82"/>
      <c r="M454" s="7"/>
      <c r="N454" s="14"/>
      <c r="O454" s="15"/>
      <c r="P454" s="16"/>
      <c r="Q454" s="14"/>
      <c r="R454" s="14"/>
      <c r="S454" s="14"/>
      <c r="T454" s="14"/>
      <c r="U454" s="14"/>
      <c r="V454" s="14"/>
      <c r="W454" s="14"/>
      <c r="X454" s="14"/>
      <c r="Y454" s="14"/>
      <c r="Z454" s="14"/>
    </row>
    <row r="455" spans="1:26" ht="39.75" customHeight="1">
      <c r="A455" s="7"/>
      <c r="B455" s="82"/>
      <c r="C455" s="82"/>
      <c r="D455" s="82"/>
      <c r="E455" s="87"/>
      <c r="F455" s="82"/>
      <c r="G455" s="88"/>
      <c r="H455" s="85"/>
      <c r="I455" s="88"/>
      <c r="J455" s="88"/>
      <c r="K455" s="88"/>
      <c r="L455" s="82"/>
      <c r="M455" s="7"/>
      <c r="N455" s="14"/>
      <c r="O455" s="15"/>
      <c r="P455" s="16"/>
      <c r="Q455" s="14"/>
      <c r="R455" s="14"/>
      <c r="S455" s="14"/>
      <c r="T455" s="14"/>
      <c r="U455" s="14"/>
      <c r="V455" s="14"/>
      <c r="W455" s="14"/>
      <c r="X455" s="14"/>
      <c r="Y455" s="14"/>
      <c r="Z455" s="14"/>
    </row>
    <row r="456" spans="1:26" ht="39.75" customHeight="1">
      <c r="A456" s="7"/>
      <c r="B456" s="82"/>
      <c r="C456" s="82"/>
      <c r="D456" s="82"/>
      <c r="E456" s="87"/>
      <c r="F456" s="82"/>
      <c r="G456" s="88"/>
      <c r="H456" s="85"/>
      <c r="I456" s="88"/>
      <c r="J456" s="88"/>
      <c r="K456" s="88"/>
      <c r="L456" s="82"/>
      <c r="M456" s="7"/>
      <c r="N456" s="14"/>
      <c r="O456" s="15"/>
      <c r="P456" s="16"/>
      <c r="Q456" s="14"/>
      <c r="R456" s="14"/>
      <c r="S456" s="14"/>
      <c r="T456" s="14"/>
      <c r="U456" s="14"/>
      <c r="V456" s="14"/>
      <c r="W456" s="14"/>
      <c r="X456" s="14"/>
      <c r="Y456" s="14"/>
      <c r="Z456" s="14"/>
    </row>
    <row r="457" spans="1:26" ht="39.75" customHeight="1">
      <c r="A457" s="7"/>
      <c r="B457" s="82"/>
      <c r="C457" s="82"/>
      <c r="D457" s="82"/>
      <c r="E457" s="87"/>
      <c r="F457" s="82"/>
      <c r="G457" s="88"/>
      <c r="H457" s="85"/>
      <c r="I457" s="88"/>
      <c r="J457" s="88"/>
      <c r="K457" s="88"/>
      <c r="L457" s="82"/>
      <c r="M457" s="7"/>
      <c r="N457" s="14"/>
      <c r="O457" s="15"/>
      <c r="P457" s="16"/>
      <c r="Q457" s="14"/>
      <c r="R457" s="14"/>
      <c r="S457" s="14"/>
      <c r="T457" s="14"/>
      <c r="U457" s="14"/>
      <c r="V457" s="14"/>
      <c r="W457" s="14"/>
      <c r="X457" s="14"/>
      <c r="Y457" s="14"/>
      <c r="Z457" s="14"/>
    </row>
    <row r="458" spans="1:26" ht="39.75" customHeight="1">
      <c r="A458" s="7"/>
      <c r="B458" s="82"/>
      <c r="C458" s="82"/>
      <c r="D458" s="82"/>
      <c r="E458" s="87"/>
      <c r="F458" s="82"/>
      <c r="G458" s="88"/>
      <c r="H458" s="85"/>
      <c r="I458" s="88"/>
      <c r="J458" s="88"/>
      <c r="K458" s="88"/>
      <c r="L458" s="82"/>
      <c r="M458" s="7"/>
      <c r="N458" s="14"/>
      <c r="O458" s="15"/>
      <c r="P458" s="16"/>
      <c r="Q458" s="14"/>
      <c r="R458" s="14"/>
      <c r="S458" s="14"/>
      <c r="T458" s="14"/>
      <c r="U458" s="14"/>
      <c r="V458" s="14"/>
      <c r="W458" s="14"/>
      <c r="X458" s="14"/>
      <c r="Y458" s="14"/>
      <c r="Z458" s="14"/>
    </row>
    <row r="459" spans="1:26" ht="39.75" customHeight="1">
      <c r="A459" s="7"/>
      <c r="B459" s="82"/>
      <c r="C459" s="82"/>
      <c r="D459" s="82"/>
      <c r="E459" s="87"/>
      <c r="F459" s="82"/>
      <c r="G459" s="88"/>
      <c r="H459" s="85"/>
      <c r="I459" s="88"/>
      <c r="J459" s="88"/>
      <c r="K459" s="88"/>
      <c r="L459" s="82"/>
      <c r="M459" s="7"/>
      <c r="N459" s="14"/>
      <c r="O459" s="15"/>
      <c r="P459" s="16"/>
      <c r="Q459" s="14"/>
      <c r="R459" s="14"/>
      <c r="S459" s="14"/>
      <c r="T459" s="14"/>
      <c r="U459" s="14"/>
      <c r="V459" s="14"/>
      <c r="W459" s="14"/>
      <c r="X459" s="14"/>
      <c r="Y459" s="14"/>
      <c r="Z459" s="14"/>
    </row>
    <row r="460" spans="1:26" ht="39.75" customHeight="1">
      <c r="A460" s="7"/>
      <c r="B460" s="82"/>
      <c r="C460" s="82"/>
      <c r="D460" s="82"/>
      <c r="E460" s="87"/>
      <c r="F460" s="82"/>
      <c r="G460" s="88"/>
      <c r="H460" s="85"/>
      <c r="I460" s="88"/>
      <c r="J460" s="88"/>
      <c r="K460" s="88"/>
      <c r="L460" s="82"/>
      <c r="M460" s="7"/>
      <c r="N460" s="14"/>
      <c r="O460" s="15"/>
      <c r="P460" s="16"/>
      <c r="Q460" s="14"/>
      <c r="R460" s="14"/>
      <c r="S460" s="14"/>
      <c r="T460" s="14"/>
      <c r="U460" s="14"/>
      <c r="V460" s="14"/>
      <c r="W460" s="14"/>
      <c r="X460" s="14"/>
      <c r="Y460" s="14"/>
      <c r="Z460" s="14"/>
    </row>
    <row r="461" spans="1:26" ht="39.75" customHeight="1">
      <c r="A461" s="7"/>
      <c r="B461" s="82"/>
      <c r="C461" s="82"/>
      <c r="D461" s="82"/>
      <c r="E461" s="87"/>
      <c r="F461" s="82"/>
      <c r="G461" s="88"/>
      <c r="H461" s="85"/>
      <c r="I461" s="88"/>
      <c r="J461" s="88"/>
      <c r="K461" s="88"/>
      <c r="L461" s="82"/>
      <c r="M461" s="7"/>
      <c r="N461" s="14"/>
      <c r="O461" s="15"/>
      <c r="P461" s="16"/>
      <c r="Q461" s="14"/>
      <c r="R461" s="14"/>
      <c r="S461" s="14"/>
      <c r="T461" s="14"/>
      <c r="U461" s="14"/>
      <c r="V461" s="14"/>
      <c r="W461" s="14"/>
      <c r="X461" s="14"/>
      <c r="Y461" s="14"/>
      <c r="Z461" s="14"/>
    </row>
    <row r="462" spans="1:26" ht="39.75" customHeight="1">
      <c r="A462" s="7"/>
      <c r="B462" s="82"/>
      <c r="C462" s="82"/>
      <c r="D462" s="82"/>
      <c r="E462" s="87"/>
      <c r="F462" s="82"/>
      <c r="G462" s="88"/>
      <c r="H462" s="85"/>
      <c r="I462" s="88"/>
      <c r="J462" s="88"/>
      <c r="K462" s="88"/>
      <c r="L462" s="82"/>
      <c r="M462" s="7"/>
      <c r="N462" s="14"/>
      <c r="O462" s="15"/>
      <c r="P462" s="16"/>
      <c r="Q462" s="14"/>
      <c r="R462" s="14"/>
      <c r="S462" s="14"/>
      <c r="T462" s="14"/>
      <c r="U462" s="14"/>
      <c r="V462" s="14"/>
      <c r="W462" s="14"/>
      <c r="X462" s="14"/>
      <c r="Y462" s="14"/>
      <c r="Z462" s="14"/>
    </row>
    <row r="463" spans="1:26" ht="39.75" customHeight="1">
      <c r="A463" s="7"/>
      <c r="B463" s="82"/>
      <c r="C463" s="82"/>
      <c r="D463" s="82"/>
      <c r="E463" s="87"/>
      <c r="F463" s="82"/>
      <c r="G463" s="88"/>
      <c r="H463" s="85"/>
      <c r="I463" s="88"/>
      <c r="J463" s="88"/>
      <c r="K463" s="88"/>
      <c r="L463" s="82"/>
      <c r="M463" s="7"/>
      <c r="N463" s="14"/>
      <c r="O463" s="15"/>
      <c r="P463" s="16"/>
      <c r="Q463" s="14"/>
      <c r="R463" s="14"/>
      <c r="S463" s="14"/>
      <c r="T463" s="14"/>
      <c r="U463" s="14"/>
      <c r="V463" s="14"/>
      <c r="W463" s="14"/>
      <c r="X463" s="14"/>
      <c r="Y463" s="14"/>
      <c r="Z463" s="14"/>
    </row>
    <row r="464" spans="1:26" ht="39.75" customHeight="1">
      <c r="A464" s="7"/>
      <c r="B464" s="82"/>
      <c r="C464" s="82"/>
      <c r="D464" s="82"/>
      <c r="E464" s="87"/>
      <c r="F464" s="82"/>
      <c r="G464" s="88"/>
      <c r="H464" s="85"/>
      <c r="I464" s="88"/>
      <c r="J464" s="88"/>
      <c r="K464" s="88"/>
      <c r="L464" s="82"/>
      <c r="M464" s="7"/>
      <c r="N464" s="14"/>
      <c r="O464" s="15"/>
      <c r="P464" s="16"/>
      <c r="Q464" s="14"/>
      <c r="R464" s="14"/>
      <c r="S464" s="14"/>
      <c r="T464" s="14"/>
      <c r="U464" s="14"/>
      <c r="V464" s="14"/>
      <c r="W464" s="14"/>
      <c r="X464" s="14"/>
      <c r="Y464" s="14"/>
      <c r="Z464" s="14"/>
    </row>
    <row r="465" spans="1:26" ht="39.75" customHeight="1">
      <c r="A465" s="7"/>
      <c r="B465" s="82"/>
      <c r="C465" s="82"/>
      <c r="D465" s="82"/>
      <c r="E465" s="87"/>
      <c r="F465" s="82"/>
      <c r="G465" s="88"/>
      <c r="H465" s="85"/>
      <c r="I465" s="88"/>
      <c r="J465" s="88"/>
      <c r="K465" s="88"/>
      <c r="L465" s="82"/>
      <c r="M465" s="7"/>
      <c r="N465" s="14"/>
      <c r="O465" s="15"/>
      <c r="P465" s="16"/>
      <c r="Q465" s="14"/>
      <c r="R465" s="14"/>
      <c r="S465" s="14"/>
      <c r="T465" s="14"/>
      <c r="U465" s="14"/>
      <c r="V465" s="14"/>
      <c r="W465" s="14"/>
      <c r="X465" s="14"/>
      <c r="Y465" s="14"/>
      <c r="Z465" s="14"/>
    </row>
    <row r="466" spans="1:26" ht="39.75" customHeight="1">
      <c r="A466" s="7"/>
      <c r="B466" s="82"/>
      <c r="C466" s="82"/>
      <c r="D466" s="82"/>
      <c r="E466" s="87"/>
      <c r="F466" s="82"/>
      <c r="G466" s="88"/>
      <c r="H466" s="85"/>
      <c r="I466" s="88"/>
      <c r="J466" s="88"/>
      <c r="K466" s="88"/>
      <c r="L466" s="82"/>
      <c r="M466" s="7"/>
      <c r="N466" s="14"/>
      <c r="O466" s="15"/>
      <c r="P466" s="16"/>
      <c r="Q466" s="14"/>
      <c r="R466" s="14"/>
      <c r="S466" s="14"/>
      <c r="T466" s="14"/>
      <c r="U466" s="14"/>
      <c r="V466" s="14"/>
      <c r="W466" s="14"/>
      <c r="X466" s="14"/>
      <c r="Y466" s="14"/>
      <c r="Z466" s="14"/>
    </row>
    <row r="467" spans="1:26" ht="39.75" customHeight="1">
      <c r="A467" s="7"/>
      <c r="B467" s="82"/>
      <c r="C467" s="82"/>
      <c r="D467" s="82"/>
      <c r="E467" s="87"/>
      <c r="F467" s="82"/>
      <c r="G467" s="88"/>
      <c r="H467" s="85"/>
      <c r="I467" s="88"/>
      <c r="J467" s="88"/>
      <c r="K467" s="88"/>
      <c r="L467" s="82"/>
      <c r="M467" s="7"/>
      <c r="N467" s="14"/>
      <c r="O467" s="15"/>
      <c r="P467" s="16"/>
      <c r="Q467" s="14"/>
      <c r="R467" s="14"/>
      <c r="S467" s="14"/>
      <c r="T467" s="14"/>
      <c r="U467" s="14"/>
      <c r="V467" s="14"/>
      <c r="W467" s="14"/>
      <c r="X467" s="14"/>
      <c r="Y467" s="14"/>
      <c r="Z467" s="14"/>
    </row>
    <row r="468" spans="1:26" ht="39.75" customHeight="1">
      <c r="A468" s="7"/>
      <c r="B468" s="82"/>
      <c r="C468" s="82"/>
      <c r="D468" s="82"/>
      <c r="E468" s="87"/>
      <c r="F468" s="82"/>
      <c r="G468" s="88"/>
      <c r="H468" s="85"/>
      <c r="I468" s="88"/>
      <c r="J468" s="88"/>
      <c r="K468" s="88"/>
      <c r="L468" s="82"/>
      <c r="M468" s="7"/>
      <c r="N468" s="14"/>
      <c r="O468" s="15"/>
      <c r="P468" s="16"/>
      <c r="Q468" s="14"/>
      <c r="R468" s="14"/>
      <c r="S468" s="14"/>
      <c r="T468" s="14"/>
      <c r="U468" s="14"/>
      <c r="V468" s="14"/>
      <c r="W468" s="14"/>
      <c r="X468" s="14"/>
      <c r="Y468" s="14"/>
      <c r="Z468" s="14"/>
    </row>
    <row r="469" spans="1:26" ht="39.75" customHeight="1">
      <c r="A469" s="7"/>
      <c r="B469" s="82"/>
      <c r="C469" s="82"/>
      <c r="D469" s="82"/>
      <c r="E469" s="87"/>
      <c r="F469" s="82"/>
      <c r="G469" s="88"/>
      <c r="H469" s="85"/>
      <c r="I469" s="88"/>
      <c r="J469" s="88"/>
      <c r="K469" s="88"/>
      <c r="L469" s="82"/>
      <c r="M469" s="7"/>
      <c r="N469" s="14"/>
      <c r="O469" s="15"/>
      <c r="P469" s="16"/>
      <c r="Q469" s="14"/>
      <c r="R469" s="14"/>
      <c r="S469" s="14"/>
      <c r="T469" s="14"/>
      <c r="U469" s="14"/>
      <c r="V469" s="14"/>
      <c r="W469" s="14"/>
      <c r="X469" s="14"/>
      <c r="Y469" s="14"/>
      <c r="Z469" s="14"/>
    </row>
    <row r="470" spans="1:26" ht="39.75" customHeight="1">
      <c r="A470" s="7"/>
      <c r="B470" s="82"/>
      <c r="C470" s="82"/>
      <c r="D470" s="82"/>
      <c r="E470" s="87"/>
      <c r="F470" s="82"/>
      <c r="G470" s="88"/>
      <c r="H470" s="85"/>
      <c r="I470" s="88"/>
      <c r="J470" s="88"/>
      <c r="K470" s="88"/>
      <c r="L470" s="82"/>
      <c r="M470" s="7"/>
      <c r="N470" s="14"/>
      <c r="O470" s="15"/>
      <c r="P470" s="16"/>
      <c r="Q470" s="14"/>
      <c r="R470" s="14"/>
      <c r="S470" s="14"/>
      <c r="T470" s="14"/>
      <c r="U470" s="14"/>
      <c r="V470" s="14"/>
      <c r="W470" s="14"/>
      <c r="X470" s="14"/>
      <c r="Y470" s="14"/>
      <c r="Z470" s="14"/>
    </row>
    <row r="471" spans="1:26" ht="39.75" customHeight="1">
      <c r="A471" s="7"/>
      <c r="B471" s="82"/>
      <c r="C471" s="82"/>
      <c r="D471" s="82"/>
      <c r="E471" s="87"/>
      <c r="F471" s="82"/>
      <c r="G471" s="88"/>
      <c r="H471" s="85"/>
      <c r="I471" s="88"/>
      <c r="J471" s="88"/>
      <c r="K471" s="88"/>
      <c r="L471" s="82"/>
      <c r="M471" s="7"/>
      <c r="N471" s="14"/>
      <c r="O471" s="15"/>
      <c r="P471" s="16"/>
      <c r="Q471" s="14"/>
      <c r="R471" s="14"/>
      <c r="S471" s="14"/>
      <c r="T471" s="14"/>
      <c r="U471" s="14"/>
      <c r="V471" s="14"/>
      <c r="W471" s="14"/>
      <c r="X471" s="14"/>
      <c r="Y471" s="14"/>
      <c r="Z471" s="14"/>
    </row>
    <row r="472" spans="1:26" ht="39.75" customHeight="1">
      <c r="A472" s="7"/>
      <c r="B472" s="82"/>
      <c r="C472" s="82"/>
      <c r="D472" s="82"/>
      <c r="E472" s="87"/>
      <c r="F472" s="82"/>
      <c r="G472" s="88"/>
      <c r="H472" s="85"/>
      <c r="I472" s="88"/>
      <c r="J472" s="88"/>
      <c r="K472" s="88"/>
      <c r="L472" s="82"/>
      <c r="M472" s="7"/>
      <c r="N472" s="14"/>
      <c r="O472" s="15"/>
      <c r="P472" s="16"/>
      <c r="Q472" s="14"/>
      <c r="R472" s="14"/>
      <c r="S472" s="14"/>
      <c r="T472" s="14"/>
      <c r="U472" s="14"/>
      <c r="V472" s="14"/>
      <c r="W472" s="14"/>
      <c r="X472" s="14"/>
      <c r="Y472" s="14"/>
      <c r="Z472" s="14"/>
    </row>
    <row r="473" spans="1:26" ht="39.75" customHeight="1">
      <c r="A473" s="7"/>
      <c r="B473" s="82"/>
      <c r="C473" s="82"/>
      <c r="D473" s="82"/>
      <c r="E473" s="87"/>
      <c r="F473" s="82"/>
      <c r="G473" s="88"/>
      <c r="H473" s="85"/>
      <c r="I473" s="88"/>
      <c r="J473" s="88"/>
      <c r="K473" s="88"/>
      <c r="L473" s="82"/>
      <c r="M473" s="7"/>
      <c r="N473" s="14"/>
      <c r="O473" s="15"/>
      <c r="P473" s="16"/>
      <c r="Q473" s="14"/>
      <c r="R473" s="14"/>
      <c r="S473" s="14"/>
      <c r="T473" s="14"/>
      <c r="U473" s="14"/>
      <c r="V473" s="14"/>
      <c r="W473" s="14"/>
      <c r="X473" s="14"/>
      <c r="Y473" s="14"/>
      <c r="Z473" s="14"/>
    </row>
    <row r="474" spans="1:26" ht="39.75" customHeight="1">
      <c r="A474" s="7"/>
      <c r="B474" s="82"/>
      <c r="C474" s="82"/>
      <c r="D474" s="82"/>
      <c r="E474" s="87"/>
      <c r="F474" s="82"/>
      <c r="G474" s="88"/>
      <c r="H474" s="85"/>
      <c r="I474" s="88"/>
      <c r="J474" s="88"/>
      <c r="K474" s="88"/>
      <c r="L474" s="82"/>
      <c r="M474" s="7"/>
      <c r="N474" s="14"/>
      <c r="O474" s="15"/>
      <c r="P474" s="16"/>
      <c r="Q474" s="14"/>
      <c r="R474" s="14"/>
      <c r="S474" s="14"/>
      <c r="T474" s="14"/>
      <c r="U474" s="14"/>
      <c r="V474" s="14"/>
      <c r="W474" s="14"/>
      <c r="X474" s="14"/>
      <c r="Y474" s="14"/>
      <c r="Z474" s="14"/>
    </row>
    <row r="475" spans="1:26" ht="39.75" customHeight="1">
      <c r="A475" s="7"/>
      <c r="B475" s="82"/>
      <c r="C475" s="82"/>
      <c r="D475" s="82"/>
      <c r="E475" s="87"/>
      <c r="F475" s="82"/>
      <c r="G475" s="88"/>
      <c r="H475" s="85"/>
      <c r="I475" s="88"/>
      <c r="J475" s="88"/>
      <c r="K475" s="88"/>
      <c r="L475" s="82"/>
      <c r="M475" s="7"/>
      <c r="N475" s="14"/>
      <c r="O475" s="15"/>
      <c r="P475" s="16"/>
      <c r="Q475" s="14"/>
      <c r="R475" s="14"/>
      <c r="S475" s="14"/>
      <c r="T475" s="14"/>
      <c r="U475" s="14"/>
      <c r="V475" s="14"/>
      <c r="W475" s="14"/>
      <c r="X475" s="14"/>
      <c r="Y475" s="14"/>
      <c r="Z475" s="14"/>
    </row>
    <row r="476" spans="1:26" ht="39.75" customHeight="1">
      <c r="A476" s="7"/>
      <c r="B476" s="82"/>
      <c r="C476" s="82"/>
      <c r="D476" s="82"/>
      <c r="E476" s="87"/>
      <c r="F476" s="82"/>
      <c r="G476" s="88"/>
      <c r="H476" s="85"/>
      <c r="I476" s="88"/>
      <c r="J476" s="88"/>
      <c r="K476" s="88"/>
      <c r="L476" s="82"/>
      <c r="M476" s="7"/>
      <c r="N476" s="14"/>
      <c r="O476" s="15"/>
      <c r="P476" s="16"/>
      <c r="Q476" s="14"/>
      <c r="R476" s="14"/>
      <c r="S476" s="14"/>
      <c r="T476" s="14"/>
      <c r="U476" s="14"/>
      <c r="V476" s="14"/>
      <c r="W476" s="14"/>
      <c r="X476" s="14"/>
      <c r="Y476" s="14"/>
      <c r="Z476" s="14"/>
    </row>
    <row r="477" spans="1:26" ht="39.75" customHeight="1">
      <c r="A477" s="7"/>
      <c r="B477" s="82"/>
      <c r="C477" s="82"/>
      <c r="D477" s="82"/>
      <c r="E477" s="87"/>
      <c r="F477" s="82"/>
      <c r="G477" s="88"/>
      <c r="H477" s="85"/>
      <c r="I477" s="88"/>
      <c r="J477" s="88"/>
      <c r="K477" s="88"/>
      <c r="L477" s="82"/>
      <c r="M477" s="7"/>
      <c r="N477" s="14"/>
      <c r="O477" s="15"/>
      <c r="P477" s="16"/>
      <c r="Q477" s="14"/>
      <c r="R477" s="14"/>
      <c r="S477" s="14"/>
      <c r="T477" s="14"/>
      <c r="U477" s="14"/>
      <c r="V477" s="14"/>
      <c r="W477" s="14"/>
      <c r="X477" s="14"/>
      <c r="Y477" s="14"/>
      <c r="Z477" s="14"/>
    </row>
    <row r="478" spans="1:26" ht="39.75" customHeight="1">
      <c r="A478" s="7"/>
      <c r="B478" s="82"/>
      <c r="C478" s="82"/>
      <c r="D478" s="82"/>
      <c r="E478" s="87"/>
      <c r="F478" s="82"/>
      <c r="G478" s="88"/>
      <c r="H478" s="85"/>
      <c r="I478" s="88"/>
      <c r="J478" s="88"/>
      <c r="K478" s="88"/>
      <c r="L478" s="82"/>
      <c r="M478" s="7"/>
      <c r="N478" s="14"/>
      <c r="O478" s="15"/>
      <c r="P478" s="16"/>
      <c r="Q478" s="14"/>
      <c r="R478" s="14"/>
      <c r="S478" s="14"/>
      <c r="T478" s="14"/>
      <c r="U478" s="14"/>
      <c r="V478" s="14"/>
      <c r="W478" s="14"/>
      <c r="X478" s="14"/>
      <c r="Y478" s="14"/>
      <c r="Z478" s="14"/>
    </row>
    <row r="479" spans="1:26" ht="39.75" customHeight="1">
      <c r="A479" s="7"/>
      <c r="B479" s="82"/>
      <c r="C479" s="82"/>
      <c r="D479" s="82"/>
      <c r="E479" s="87"/>
      <c r="F479" s="82"/>
      <c r="G479" s="88"/>
      <c r="H479" s="85"/>
      <c r="I479" s="88"/>
      <c r="J479" s="88"/>
      <c r="K479" s="88"/>
      <c r="L479" s="82"/>
      <c r="M479" s="7"/>
      <c r="N479" s="14"/>
      <c r="O479" s="15"/>
      <c r="P479" s="16"/>
      <c r="Q479" s="14"/>
      <c r="R479" s="14"/>
      <c r="S479" s="14"/>
      <c r="T479" s="14"/>
      <c r="U479" s="14"/>
      <c r="V479" s="14"/>
      <c r="W479" s="14"/>
      <c r="X479" s="14"/>
      <c r="Y479" s="14"/>
      <c r="Z479" s="14"/>
    </row>
    <row r="480" spans="1:26" ht="39.75" customHeight="1">
      <c r="A480" s="7"/>
      <c r="B480" s="82"/>
      <c r="C480" s="82"/>
      <c r="D480" s="82"/>
      <c r="E480" s="87"/>
      <c r="F480" s="82"/>
      <c r="G480" s="88"/>
      <c r="H480" s="85"/>
      <c r="I480" s="88"/>
      <c r="J480" s="88"/>
      <c r="K480" s="88"/>
      <c r="L480" s="82"/>
      <c r="M480" s="7"/>
      <c r="N480" s="14"/>
      <c r="O480" s="15"/>
      <c r="P480" s="16"/>
      <c r="Q480" s="14"/>
      <c r="R480" s="14"/>
      <c r="S480" s="14"/>
      <c r="T480" s="14"/>
      <c r="U480" s="14"/>
      <c r="V480" s="14"/>
      <c r="W480" s="14"/>
      <c r="X480" s="14"/>
      <c r="Y480" s="14"/>
      <c r="Z480" s="14"/>
    </row>
    <row r="481" spans="1:26" ht="39.75" customHeight="1">
      <c r="A481" s="7"/>
      <c r="B481" s="82"/>
      <c r="C481" s="82"/>
      <c r="D481" s="82"/>
      <c r="E481" s="87"/>
      <c r="F481" s="82"/>
      <c r="G481" s="88"/>
      <c r="H481" s="85"/>
      <c r="I481" s="88"/>
      <c r="J481" s="88"/>
      <c r="K481" s="88"/>
      <c r="L481" s="82"/>
      <c r="M481" s="7"/>
      <c r="N481" s="14"/>
      <c r="O481" s="15"/>
      <c r="P481" s="16"/>
      <c r="Q481" s="14"/>
      <c r="R481" s="14"/>
      <c r="S481" s="14"/>
      <c r="T481" s="14"/>
      <c r="U481" s="14"/>
      <c r="V481" s="14"/>
      <c r="W481" s="14"/>
      <c r="X481" s="14"/>
      <c r="Y481" s="14"/>
      <c r="Z481" s="14"/>
    </row>
    <row r="482" spans="1:26" ht="39.75" customHeight="1">
      <c r="A482" s="7"/>
      <c r="B482" s="82"/>
      <c r="C482" s="82"/>
      <c r="D482" s="82"/>
      <c r="E482" s="87"/>
      <c r="F482" s="82"/>
      <c r="G482" s="88"/>
      <c r="H482" s="85"/>
      <c r="I482" s="88"/>
      <c r="J482" s="88"/>
      <c r="K482" s="88"/>
      <c r="L482" s="82"/>
      <c r="M482" s="7"/>
      <c r="N482" s="14"/>
      <c r="O482" s="15"/>
      <c r="P482" s="16"/>
      <c r="Q482" s="14"/>
      <c r="R482" s="14"/>
      <c r="S482" s="14"/>
      <c r="T482" s="14"/>
      <c r="U482" s="14"/>
      <c r="V482" s="14"/>
      <c r="W482" s="14"/>
      <c r="X482" s="14"/>
      <c r="Y482" s="14"/>
      <c r="Z482" s="14"/>
    </row>
    <row r="483" spans="1:26" ht="39.75" customHeight="1">
      <c r="A483" s="7"/>
      <c r="B483" s="82"/>
      <c r="C483" s="82"/>
      <c r="D483" s="82"/>
      <c r="E483" s="87"/>
      <c r="F483" s="82"/>
      <c r="G483" s="88"/>
      <c r="H483" s="85"/>
      <c r="I483" s="88"/>
      <c r="J483" s="88"/>
      <c r="K483" s="88"/>
      <c r="L483" s="82"/>
      <c r="M483" s="7"/>
      <c r="N483" s="14"/>
      <c r="O483" s="15"/>
      <c r="P483" s="16"/>
      <c r="Q483" s="14"/>
      <c r="R483" s="14"/>
      <c r="S483" s="14"/>
      <c r="T483" s="14"/>
      <c r="U483" s="14"/>
      <c r="V483" s="14"/>
      <c r="W483" s="14"/>
      <c r="X483" s="14"/>
      <c r="Y483" s="14"/>
      <c r="Z483" s="14"/>
    </row>
    <row r="484" spans="1:26" ht="39.75" customHeight="1">
      <c r="A484" s="7"/>
      <c r="B484" s="82"/>
      <c r="C484" s="82"/>
      <c r="D484" s="82"/>
      <c r="E484" s="87"/>
      <c r="F484" s="82"/>
      <c r="G484" s="88"/>
      <c r="H484" s="85"/>
      <c r="I484" s="88"/>
      <c r="J484" s="88"/>
      <c r="K484" s="88"/>
      <c r="L484" s="82"/>
      <c r="M484" s="7"/>
      <c r="N484" s="14"/>
      <c r="O484" s="15"/>
      <c r="P484" s="16"/>
      <c r="Q484" s="14"/>
      <c r="R484" s="14"/>
      <c r="S484" s="14"/>
      <c r="T484" s="14"/>
      <c r="U484" s="14"/>
      <c r="V484" s="14"/>
      <c r="W484" s="14"/>
      <c r="X484" s="14"/>
      <c r="Y484" s="14"/>
      <c r="Z484" s="14"/>
    </row>
    <row r="485" spans="1:26" ht="39.75" customHeight="1">
      <c r="A485" s="7"/>
      <c r="B485" s="82"/>
      <c r="C485" s="82"/>
      <c r="D485" s="82"/>
      <c r="E485" s="87"/>
      <c r="F485" s="82"/>
      <c r="G485" s="88"/>
      <c r="H485" s="85"/>
      <c r="I485" s="88"/>
      <c r="J485" s="88"/>
      <c r="K485" s="88"/>
      <c r="L485" s="82"/>
      <c r="M485" s="7"/>
      <c r="N485" s="14"/>
      <c r="O485" s="15"/>
      <c r="P485" s="16"/>
      <c r="Q485" s="14"/>
      <c r="R485" s="14"/>
      <c r="S485" s="14"/>
      <c r="T485" s="14"/>
      <c r="U485" s="14"/>
      <c r="V485" s="14"/>
      <c r="W485" s="14"/>
      <c r="X485" s="14"/>
      <c r="Y485" s="14"/>
      <c r="Z485" s="14"/>
    </row>
    <row r="486" spans="1:26" ht="39.75" customHeight="1">
      <c r="A486" s="7"/>
      <c r="B486" s="82"/>
      <c r="C486" s="82"/>
      <c r="D486" s="82"/>
      <c r="E486" s="87"/>
      <c r="F486" s="82"/>
      <c r="G486" s="88"/>
      <c r="H486" s="85"/>
      <c r="I486" s="88"/>
      <c r="J486" s="88"/>
      <c r="K486" s="88"/>
      <c r="L486" s="82"/>
      <c r="M486" s="7"/>
      <c r="N486" s="14"/>
      <c r="O486" s="15"/>
      <c r="P486" s="16"/>
      <c r="Q486" s="14"/>
      <c r="R486" s="14"/>
      <c r="S486" s="14"/>
      <c r="T486" s="14"/>
      <c r="U486" s="14"/>
      <c r="V486" s="14"/>
      <c r="W486" s="14"/>
      <c r="X486" s="14"/>
      <c r="Y486" s="14"/>
      <c r="Z486" s="14"/>
    </row>
    <row r="487" spans="1:26" ht="39.75" customHeight="1">
      <c r="A487" s="7"/>
      <c r="B487" s="82"/>
      <c r="C487" s="82"/>
      <c r="D487" s="82"/>
      <c r="E487" s="87"/>
      <c r="F487" s="82"/>
      <c r="G487" s="88"/>
      <c r="H487" s="85"/>
      <c r="I487" s="88"/>
      <c r="J487" s="88"/>
      <c r="K487" s="88"/>
      <c r="L487" s="82"/>
      <c r="M487" s="7"/>
      <c r="N487" s="14"/>
      <c r="O487" s="15"/>
      <c r="P487" s="16"/>
      <c r="Q487" s="14"/>
      <c r="R487" s="14"/>
      <c r="S487" s="14"/>
      <c r="T487" s="14"/>
      <c r="U487" s="14"/>
      <c r="V487" s="14"/>
      <c r="W487" s="14"/>
      <c r="X487" s="14"/>
      <c r="Y487" s="14"/>
      <c r="Z487" s="14"/>
    </row>
    <row r="488" spans="1:26" ht="39.75" customHeight="1">
      <c r="A488" s="7"/>
      <c r="B488" s="82"/>
      <c r="C488" s="82"/>
      <c r="D488" s="82"/>
      <c r="E488" s="87"/>
      <c r="F488" s="82"/>
      <c r="G488" s="88"/>
      <c r="H488" s="85"/>
      <c r="I488" s="88"/>
      <c r="J488" s="88"/>
      <c r="K488" s="88"/>
      <c r="L488" s="82"/>
      <c r="M488" s="7"/>
      <c r="N488" s="14"/>
      <c r="O488" s="15"/>
      <c r="P488" s="16"/>
      <c r="Q488" s="14"/>
      <c r="R488" s="14"/>
      <c r="S488" s="14"/>
      <c r="T488" s="14"/>
      <c r="U488" s="14"/>
      <c r="V488" s="14"/>
      <c r="W488" s="14"/>
      <c r="X488" s="14"/>
      <c r="Y488" s="14"/>
      <c r="Z488" s="14"/>
    </row>
    <row r="489" spans="1:26" ht="39.75" customHeight="1">
      <c r="A489" s="7"/>
      <c r="B489" s="82"/>
      <c r="C489" s="82"/>
      <c r="D489" s="82"/>
      <c r="E489" s="87"/>
      <c r="F489" s="82"/>
      <c r="G489" s="88"/>
      <c r="H489" s="85"/>
      <c r="I489" s="88"/>
      <c r="J489" s="88"/>
      <c r="K489" s="88"/>
      <c r="L489" s="82"/>
      <c r="M489" s="7"/>
      <c r="N489" s="14"/>
      <c r="O489" s="15"/>
      <c r="P489" s="16"/>
      <c r="Q489" s="14"/>
      <c r="R489" s="14"/>
      <c r="S489" s="14"/>
      <c r="T489" s="14"/>
      <c r="U489" s="14"/>
      <c r="V489" s="14"/>
      <c r="W489" s="14"/>
      <c r="X489" s="14"/>
      <c r="Y489" s="14"/>
      <c r="Z489" s="14"/>
    </row>
    <row r="490" spans="1:26" ht="39.75" customHeight="1">
      <c r="A490" s="7"/>
      <c r="B490" s="82"/>
      <c r="C490" s="82"/>
      <c r="D490" s="82"/>
      <c r="E490" s="87"/>
      <c r="F490" s="82"/>
      <c r="G490" s="88"/>
      <c r="H490" s="85"/>
      <c r="I490" s="88"/>
      <c r="J490" s="88"/>
      <c r="K490" s="88"/>
      <c r="L490" s="82"/>
      <c r="M490" s="7"/>
      <c r="N490" s="14"/>
      <c r="O490" s="15"/>
      <c r="P490" s="16"/>
      <c r="Q490" s="14"/>
      <c r="R490" s="14"/>
      <c r="S490" s="14"/>
      <c r="T490" s="14"/>
      <c r="U490" s="14"/>
      <c r="V490" s="14"/>
      <c r="W490" s="14"/>
      <c r="X490" s="14"/>
      <c r="Y490" s="14"/>
      <c r="Z490" s="14"/>
    </row>
    <row r="491" spans="1:26" ht="39.75" customHeight="1">
      <c r="A491" s="7"/>
      <c r="B491" s="82"/>
      <c r="C491" s="82"/>
      <c r="D491" s="82"/>
      <c r="E491" s="87"/>
      <c r="F491" s="82"/>
      <c r="G491" s="88"/>
      <c r="H491" s="85"/>
      <c r="I491" s="88"/>
      <c r="J491" s="88"/>
      <c r="K491" s="88"/>
      <c r="L491" s="82"/>
      <c r="M491" s="7"/>
      <c r="N491" s="14"/>
      <c r="O491" s="15"/>
      <c r="P491" s="16"/>
      <c r="Q491" s="14"/>
      <c r="R491" s="14"/>
      <c r="S491" s="14"/>
      <c r="T491" s="14"/>
      <c r="U491" s="14"/>
      <c r="V491" s="14"/>
      <c r="W491" s="14"/>
      <c r="X491" s="14"/>
      <c r="Y491" s="14"/>
      <c r="Z491" s="14"/>
    </row>
    <row r="492" spans="1:26" ht="39.75" customHeight="1">
      <c r="A492" s="7"/>
      <c r="B492" s="82"/>
      <c r="C492" s="82"/>
      <c r="D492" s="82"/>
      <c r="E492" s="87"/>
      <c r="F492" s="82"/>
      <c r="G492" s="88"/>
      <c r="H492" s="85"/>
      <c r="I492" s="88"/>
      <c r="J492" s="88"/>
      <c r="K492" s="88"/>
      <c r="L492" s="82"/>
      <c r="M492" s="7"/>
      <c r="N492" s="14"/>
      <c r="O492" s="15"/>
      <c r="P492" s="16"/>
      <c r="Q492" s="14"/>
      <c r="R492" s="14"/>
      <c r="S492" s="14"/>
      <c r="T492" s="14"/>
      <c r="U492" s="14"/>
      <c r="V492" s="14"/>
      <c r="W492" s="14"/>
      <c r="X492" s="14"/>
      <c r="Y492" s="14"/>
      <c r="Z492" s="14"/>
    </row>
    <row r="493" spans="1:26" ht="39.75" customHeight="1">
      <c r="A493" s="7"/>
      <c r="B493" s="82"/>
      <c r="C493" s="82"/>
      <c r="D493" s="82"/>
      <c r="E493" s="87"/>
      <c r="F493" s="82"/>
      <c r="G493" s="88"/>
      <c r="H493" s="85"/>
      <c r="I493" s="88"/>
      <c r="J493" s="88"/>
      <c r="K493" s="88"/>
      <c r="L493" s="82"/>
      <c r="M493" s="7"/>
      <c r="N493" s="14"/>
      <c r="O493" s="15"/>
      <c r="P493" s="16"/>
      <c r="Q493" s="14"/>
      <c r="R493" s="14"/>
      <c r="S493" s="14"/>
      <c r="T493" s="14"/>
      <c r="U493" s="14"/>
      <c r="V493" s="14"/>
      <c r="W493" s="14"/>
      <c r="X493" s="14"/>
      <c r="Y493" s="14"/>
      <c r="Z493" s="14"/>
    </row>
    <row r="494" spans="1:26" ht="39.75" customHeight="1">
      <c r="A494" s="7"/>
      <c r="B494" s="82"/>
      <c r="C494" s="82"/>
      <c r="D494" s="82"/>
      <c r="E494" s="87"/>
      <c r="F494" s="82"/>
      <c r="G494" s="88"/>
      <c r="H494" s="85"/>
      <c r="I494" s="88"/>
      <c r="J494" s="88"/>
      <c r="K494" s="88"/>
      <c r="L494" s="82"/>
      <c r="M494" s="7"/>
      <c r="N494" s="14"/>
      <c r="O494" s="15"/>
      <c r="P494" s="16"/>
      <c r="Q494" s="14"/>
      <c r="R494" s="14"/>
      <c r="S494" s="14"/>
      <c r="T494" s="14"/>
      <c r="U494" s="14"/>
      <c r="V494" s="14"/>
      <c r="W494" s="14"/>
      <c r="X494" s="14"/>
      <c r="Y494" s="14"/>
      <c r="Z494" s="14"/>
    </row>
    <row r="495" spans="1:26" ht="39.75" customHeight="1">
      <c r="A495" s="7"/>
      <c r="B495" s="82"/>
      <c r="C495" s="82"/>
      <c r="D495" s="82"/>
      <c r="E495" s="87"/>
      <c r="F495" s="82"/>
      <c r="G495" s="88"/>
      <c r="H495" s="85"/>
      <c r="I495" s="88"/>
      <c r="J495" s="88"/>
      <c r="K495" s="88"/>
      <c r="L495" s="82"/>
      <c r="M495" s="7"/>
      <c r="N495" s="14"/>
      <c r="O495" s="15"/>
      <c r="P495" s="16"/>
      <c r="Q495" s="14"/>
      <c r="R495" s="14"/>
      <c r="S495" s="14"/>
      <c r="T495" s="14"/>
      <c r="U495" s="14"/>
      <c r="V495" s="14"/>
      <c r="W495" s="14"/>
      <c r="X495" s="14"/>
      <c r="Y495" s="14"/>
      <c r="Z495" s="14"/>
    </row>
    <row r="496" spans="1:26" ht="39.75" customHeight="1">
      <c r="A496" s="7"/>
      <c r="B496" s="82"/>
      <c r="C496" s="82"/>
      <c r="D496" s="82"/>
      <c r="E496" s="87"/>
      <c r="F496" s="82"/>
      <c r="G496" s="88"/>
      <c r="H496" s="85"/>
      <c r="I496" s="88"/>
      <c r="J496" s="88"/>
      <c r="K496" s="88"/>
      <c r="L496" s="82"/>
      <c r="M496" s="7"/>
      <c r="N496" s="14"/>
      <c r="O496" s="15"/>
      <c r="P496" s="16"/>
      <c r="Q496" s="14"/>
      <c r="R496" s="14"/>
      <c r="S496" s="14"/>
      <c r="T496" s="14"/>
      <c r="U496" s="14"/>
      <c r="V496" s="14"/>
      <c r="W496" s="14"/>
      <c r="X496" s="14"/>
      <c r="Y496" s="14"/>
      <c r="Z496" s="14"/>
    </row>
    <row r="497" spans="1:26" ht="39.75" customHeight="1">
      <c r="A497" s="7"/>
      <c r="B497" s="82"/>
      <c r="C497" s="82"/>
      <c r="D497" s="82"/>
      <c r="E497" s="87"/>
      <c r="F497" s="82"/>
      <c r="G497" s="88"/>
      <c r="H497" s="85"/>
      <c r="I497" s="88"/>
      <c r="J497" s="88"/>
      <c r="K497" s="88"/>
      <c r="L497" s="82"/>
      <c r="M497" s="7"/>
      <c r="N497" s="14"/>
      <c r="O497" s="15"/>
      <c r="P497" s="16"/>
      <c r="Q497" s="14"/>
      <c r="R497" s="14"/>
      <c r="S497" s="14"/>
      <c r="T497" s="14"/>
      <c r="U497" s="14"/>
      <c r="V497" s="14"/>
      <c r="W497" s="14"/>
      <c r="X497" s="14"/>
      <c r="Y497" s="14"/>
      <c r="Z497" s="14"/>
    </row>
    <row r="498" spans="1:26" ht="39.75" customHeight="1">
      <c r="A498" s="7"/>
      <c r="B498" s="82"/>
      <c r="C498" s="82"/>
      <c r="D498" s="82"/>
      <c r="E498" s="87"/>
      <c r="F498" s="82"/>
      <c r="G498" s="88"/>
      <c r="H498" s="85"/>
      <c r="I498" s="88"/>
      <c r="J498" s="88"/>
      <c r="K498" s="88"/>
      <c r="L498" s="82"/>
      <c r="M498" s="7"/>
      <c r="N498" s="14"/>
      <c r="O498" s="15"/>
      <c r="P498" s="16"/>
      <c r="Q498" s="14"/>
      <c r="R498" s="14"/>
      <c r="S498" s="14"/>
      <c r="T498" s="14"/>
      <c r="U498" s="14"/>
      <c r="V498" s="14"/>
      <c r="W498" s="14"/>
      <c r="X498" s="14"/>
      <c r="Y498" s="14"/>
      <c r="Z498" s="14"/>
    </row>
    <row r="499" spans="1:26" ht="39.75" customHeight="1">
      <c r="A499" s="7"/>
      <c r="B499" s="82"/>
      <c r="C499" s="82"/>
      <c r="D499" s="82"/>
      <c r="E499" s="87"/>
      <c r="F499" s="82"/>
      <c r="G499" s="88"/>
      <c r="H499" s="85"/>
      <c r="I499" s="88"/>
      <c r="J499" s="88"/>
      <c r="K499" s="88"/>
      <c r="L499" s="82"/>
      <c r="M499" s="7"/>
      <c r="N499" s="14"/>
      <c r="O499" s="15"/>
      <c r="P499" s="16"/>
      <c r="Q499" s="14"/>
      <c r="R499" s="14"/>
      <c r="S499" s="14"/>
      <c r="T499" s="14"/>
      <c r="U499" s="14"/>
      <c r="V499" s="14"/>
      <c r="W499" s="14"/>
      <c r="X499" s="14"/>
      <c r="Y499" s="14"/>
      <c r="Z499" s="14"/>
    </row>
    <row r="500" spans="1:26" ht="39.75" customHeight="1">
      <c r="A500" s="7"/>
      <c r="B500" s="82"/>
      <c r="C500" s="82"/>
      <c r="D500" s="82"/>
      <c r="E500" s="87"/>
      <c r="F500" s="82"/>
      <c r="G500" s="88"/>
      <c r="H500" s="85"/>
      <c r="I500" s="88"/>
      <c r="J500" s="88"/>
      <c r="K500" s="88"/>
      <c r="L500" s="82"/>
      <c r="M500" s="7"/>
      <c r="N500" s="14"/>
      <c r="O500" s="15"/>
      <c r="P500" s="16"/>
      <c r="Q500" s="14"/>
      <c r="R500" s="14"/>
      <c r="S500" s="14"/>
      <c r="T500" s="14"/>
      <c r="U500" s="14"/>
      <c r="V500" s="14"/>
      <c r="W500" s="14"/>
      <c r="X500" s="14"/>
      <c r="Y500" s="14"/>
      <c r="Z500" s="14"/>
    </row>
    <row r="501" spans="1:26" ht="39.75" customHeight="1">
      <c r="A501" s="7"/>
      <c r="B501" s="82"/>
      <c r="C501" s="82"/>
      <c r="D501" s="82"/>
      <c r="E501" s="87"/>
      <c r="F501" s="82"/>
      <c r="G501" s="88"/>
      <c r="H501" s="85"/>
      <c r="I501" s="88"/>
      <c r="J501" s="88"/>
      <c r="K501" s="88"/>
      <c r="L501" s="82"/>
      <c r="M501" s="7"/>
      <c r="N501" s="14"/>
      <c r="O501" s="15"/>
      <c r="P501" s="16"/>
      <c r="Q501" s="14"/>
      <c r="R501" s="14"/>
      <c r="S501" s="14"/>
      <c r="T501" s="14"/>
      <c r="U501" s="14"/>
      <c r="V501" s="14"/>
      <c r="W501" s="14"/>
      <c r="X501" s="14"/>
      <c r="Y501" s="14"/>
      <c r="Z501" s="14"/>
    </row>
    <row r="502" spans="1:26" ht="39.75" customHeight="1">
      <c r="A502" s="7"/>
      <c r="B502" s="82"/>
      <c r="C502" s="82"/>
      <c r="D502" s="82"/>
      <c r="E502" s="87"/>
      <c r="F502" s="82"/>
      <c r="G502" s="88"/>
      <c r="H502" s="85"/>
      <c r="I502" s="88"/>
      <c r="J502" s="88"/>
      <c r="K502" s="88"/>
      <c r="L502" s="82"/>
      <c r="M502" s="7"/>
      <c r="N502" s="14"/>
      <c r="O502" s="15"/>
      <c r="P502" s="16"/>
      <c r="Q502" s="14"/>
      <c r="R502" s="14"/>
      <c r="S502" s="14"/>
      <c r="T502" s="14"/>
      <c r="U502" s="14"/>
      <c r="V502" s="14"/>
      <c r="W502" s="14"/>
      <c r="X502" s="14"/>
      <c r="Y502" s="14"/>
      <c r="Z502" s="14"/>
    </row>
    <row r="503" spans="1:26" ht="39.75" customHeight="1">
      <c r="A503" s="7"/>
      <c r="B503" s="82"/>
      <c r="C503" s="82"/>
      <c r="D503" s="82"/>
      <c r="E503" s="87"/>
      <c r="F503" s="82"/>
      <c r="G503" s="88"/>
      <c r="H503" s="85"/>
      <c r="I503" s="88"/>
      <c r="J503" s="88"/>
      <c r="K503" s="88"/>
      <c r="L503" s="82"/>
      <c r="M503" s="7"/>
      <c r="N503" s="14"/>
      <c r="O503" s="15"/>
      <c r="P503" s="16"/>
      <c r="Q503" s="14"/>
      <c r="R503" s="14"/>
      <c r="S503" s="14"/>
      <c r="T503" s="14"/>
      <c r="U503" s="14"/>
      <c r="V503" s="14"/>
      <c r="W503" s="14"/>
      <c r="X503" s="14"/>
      <c r="Y503" s="14"/>
      <c r="Z503" s="14"/>
    </row>
    <row r="504" spans="1:26" ht="39.75" customHeight="1">
      <c r="A504" s="7"/>
      <c r="B504" s="82"/>
      <c r="C504" s="82"/>
      <c r="D504" s="82"/>
      <c r="E504" s="87"/>
      <c r="F504" s="82"/>
      <c r="G504" s="88"/>
      <c r="H504" s="85"/>
      <c r="I504" s="88"/>
      <c r="J504" s="88"/>
      <c r="K504" s="88"/>
      <c r="L504" s="82"/>
      <c r="M504" s="7"/>
      <c r="N504" s="14"/>
      <c r="O504" s="15"/>
      <c r="P504" s="16"/>
      <c r="Q504" s="14"/>
      <c r="R504" s="14"/>
      <c r="S504" s="14"/>
      <c r="T504" s="14"/>
      <c r="U504" s="14"/>
      <c r="V504" s="14"/>
      <c r="W504" s="14"/>
      <c r="X504" s="14"/>
      <c r="Y504" s="14"/>
      <c r="Z504" s="14"/>
    </row>
    <row r="505" spans="1:26" ht="39.75" customHeight="1">
      <c r="A505" s="7"/>
      <c r="B505" s="82"/>
      <c r="C505" s="82"/>
      <c r="D505" s="82"/>
      <c r="E505" s="87"/>
      <c r="F505" s="82"/>
      <c r="G505" s="88"/>
      <c r="H505" s="85"/>
      <c r="I505" s="88"/>
      <c r="J505" s="88"/>
      <c r="K505" s="88"/>
      <c r="L505" s="82"/>
      <c r="M505" s="7"/>
      <c r="N505" s="14"/>
      <c r="O505" s="15"/>
      <c r="P505" s="16"/>
      <c r="Q505" s="14"/>
      <c r="R505" s="14"/>
      <c r="S505" s="14"/>
      <c r="T505" s="14"/>
      <c r="U505" s="14"/>
      <c r="V505" s="14"/>
      <c r="W505" s="14"/>
      <c r="X505" s="14"/>
      <c r="Y505" s="14"/>
      <c r="Z505" s="14"/>
    </row>
    <row r="506" spans="1:26" ht="39.75" customHeight="1">
      <c r="A506" s="7"/>
      <c r="B506" s="82"/>
      <c r="C506" s="82"/>
      <c r="D506" s="82"/>
      <c r="E506" s="87"/>
      <c r="F506" s="82"/>
      <c r="G506" s="88"/>
      <c r="H506" s="85"/>
      <c r="I506" s="88"/>
      <c r="J506" s="88"/>
      <c r="K506" s="88"/>
      <c r="L506" s="82"/>
      <c r="M506" s="7"/>
      <c r="N506" s="14"/>
      <c r="O506" s="15"/>
      <c r="P506" s="16"/>
      <c r="Q506" s="14"/>
      <c r="R506" s="14"/>
      <c r="S506" s="14"/>
      <c r="T506" s="14"/>
      <c r="U506" s="14"/>
      <c r="V506" s="14"/>
      <c r="W506" s="14"/>
      <c r="X506" s="14"/>
      <c r="Y506" s="14"/>
      <c r="Z506" s="14"/>
    </row>
    <row r="507" spans="1:26" ht="39.75" customHeight="1">
      <c r="A507" s="7"/>
      <c r="B507" s="82"/>
      <c r="C507" s="82"/>
      <c r="D507" s="82"/>
      <c r="E507" s="87"/>
      <c r="F507" s="82"/>
      <c r="G507" s="88"/>
      <c r="H507" s="85"/>
      <c r="I507" s="88"/>
      <c r="J507" s="88"/>
      <c r="K507" s="88"/>
      <c r="L507" s="82"/>
      <c r="M507" s="7"/>
      <c r="N507" s="14"/>
      <c r="O507" s="15"/>
      <c r="P507" s="16"/>
      <c r="Q507" s="14"/>
      <c r="R507" s="14"/>
      <c r="S507" s="14"/>
      <c r="T507" s="14"/>
      <c r="U507" s="14"/>
      <c r="V507" s="14"/>
      <c r="W507" s="14"/>
      <c r="X507" s="14"/>
      <c r="Y507" s="14"/>
      <c r="Z507" s="14"/>
    </row>
    <row r="508" spans="1:26" ht="39.75" customHeight="1">
      <c r="A508" s="7"/>
      <c r="B508" s="82"/>
      <c r="C508" s="82"/>
      <c r="D508" s="82"/>
      <c r="E508" s="87"/>
      <c r="F508" s="82"/>
      <c r="G508" s="88"/>
      <c r="H508" s="85"/>
      <c r="I508" s="88"/>
      <c r="J508" s="88"/>
      <c r="K508" s="88"/>
      <c r="L508" s="82"/>
      <c r="M508" s="7"/>
      <c r="N508" s="14"/>
      <c r="O508" s="15"/>
      <c r="P508" s="16"/>
      <c r="Q508" s="14"/>
      <c r="R508" s="14"/>
      <c r="S508" s="14"/>
      <c r="T508" s="14"/>
      <c r="U508" s="14"/>
      <c r="V508" s="14"/>
      <c r="W508" s="14"/>
      <c r="X508" s="14"/>
      <c r="Y508" s="14"/>
      <c r="Z508" s="14"/>
    </row>
    <row r="509" spans="1:26" ht="39.75" customHeight="1">
      <c r="A509" s="7"/>
      <c r="B509" s="82"/>
      <c r="C509" s="82"/>
      <c r="D509" s="82"/>
      <c r="E509" s="87"/>
      <c r="F509" s="82"/>
      <c r="G509" s="88"/>
      <c r="H509" s="85"/>
      <c r="I509" s="88"/>
      <c r="J509" s="88"/>
      <c r="K509" s="88"/>
      <c r="L509" s="82"/>
      <c r="M509" s="7"/>
      <c r="N509" s="14"/>
      <c r="O509" s="15"/>
      <c r="P509" s="16"/>
      <c r="Q509" s="14"/>
      <c r="R509" s="14"/>
      <c r="S509" s="14"/>
      <c r="T509" s="14"/>
      <c r="U509" s="14"/>
      <c r="V509" s="14"/>
      <c r="W509" s="14"/>
      <c r="X509" s="14"/>
      <c r="Y509" s="14"/>
      <c r="Z509" s="14"/>
    </row>
    <row r="510" spans="1:26" ht="39.75" customHeight="1">
      <c r="A510" s="7"/>
      <c r="B510" s="82"/>
      <c r="C510" s="82"/>
      <c r="D510" s="82"/>
      <c r="E510" s="87"/>
      <c r="F510" s="82"/>
      <c r="G510" s="88"/>
      <c r="H510" s="85"/>
      <c r="I510" s="88"/>
      <c r="J510" s="88"/>
      <c r="K510" s="88"/>
      <c r="L510" s="82"/>
      <c r="M510" s="7"/>
      <c r="N510" s="14"/>
      <c r="O510" s="15"/>
      <c r="P510" s="16"/>
      <c r="Q510" s="14"/>
      <c r="R510" s="14"/>
      <c r="S510" s="14"/>
      <c r="T510" s="14"/>
      <c r="U510" s="14"/>
      <c r="V510" s="14"/>
      <c r="W510" s="14"/>
      <c r="X510" s="14"/>
      <c r="Y510" s="14"/>
      <c r="Z510" s="14"/>
    </row>
    <row r="511" spans="1:26" ht="39.75" customHeight="1">
      <c r="A511" s="7"/>
      <c r="B511" s="82"/>
      <c r="C511" s="82"/>
      <c r="D511" s="82"/>
      <c r="E511" s="87"/>
      <c r="F511" s="82"/>
      <c r="G511" s="88"/>
      <c r="H511" s="85"/>
      <c r="I511" s="88"/>
      <c r="J511" s="88"/>
      <c r="K511" s="88"/>
      <c r="L511" s="82"/>
      <c r="M511" s="7"/>
      <c r="N511" s="14"/>
      <c r="O511" s="15"/>
      <c r="P511" s="16"/>
      <c r="Q511" s="14"/>
      <c r="R511" s="14"/>
      <c r="S511" s="14"/>
      <c r="T511" s="14"/>
      <c r="U511" s="14"/>
      <c r="V511" s="14"/>
      <c r="W511" s="14"/>
      <c r="X511" s="14"/>
      <c r="Y511" s="14"/>
      <c r="Z511" s="14"/>
    </row>
    <row r="512" spans="1:26" ht="39.75" customHeight="1">
      <c r="A512" s="7"/>
      <c r="B512" s="82"/>
      <c r="C512" s="82"/>
      <c r="D512" s="82"/>
      <c r="E512" s="87"/>
      <c r="F512" s="82"/>
      <c r="G512" s="88"/>
      <c r="H512" s="85"/>
      <c r="I512" s="88"/>
      <c r="J512" s="88"/>
      <c r="K512" s="88"/>
      <c r="L512" s="82"/>
      <c r="M512" s="7"/>
      <c r="N512" s="14"/>
      <c r="O512" s="15"/>
      <c r="P512" s="16"/>
      <c r="Q512" s="14"/>
      <c r="R512" s="14"/>
      <c r="S512" s="14"/>
      <c r="T512" s="14"/>
      <c r="U512" s="14"/>
      <c r="V512" s="14"/>
      <c r="W512" s="14"/>
      <c r="X512" s="14"/>
      <c r="Y512" s="14"/>
      <c r="Z512" s="14"/>
    </row>
    <row r="513" spans="1:26" ht="39.75" customHeight="1">
      <c r="A513" s="7"/>
      <c r="B513" s="82"/>
      <c r="C513" s="82"/>
      <c r="D513" s="82"/>
      <c r="E513" s="87"/>
      <c r="F513" s="82"/>
      <c r="G513" s="88"/>
      <c r="H513" s="85"/>
      <c r="I513" s="88"/>
      <c r="J513" s="88"/>
      <c r="K513" s="88"/>
      <c r="L513" s="82"/>
      <c r="M513" s="7"/>
      <c r="N513" s="14"/>
      <c r="O513" s="15"/>
      <c r="P513" s="16"/>
      <c r="Q513" s="14"/>
      <c r="R513" s="14"/>
      <c r="S513" s="14"/>
      <c r="T513" s="14"/>
      <c r="U513" s="14"/>
      <c r="V513" s="14"/>
      <c r="W513" s="14"/>
      <c r="X513" s="14"/>
      <c r="Y513" s="14"/>
      <c r="Z513" s="14"/>
    </row>
    <row r="514" spans="1:26" ht="39.75" customHeight="1">
      <c r="A514" s="7"/>
      <c r="B514" s="82"/>
      <c r="C514" s="82"/>
      <c r="D514" s="82"/>
      <c r="E514" s="87"/>
      <c r="F514" s="82"/>
      <c r="G514" s="88"/>
      <c r="H514" s="85"/>
      <c r="I514" s="88"/>
      <c r="J514" s="88"/>
      <c r="K514" s="88"/>
      <c r="L514" s="82"/>
      <c r="M514" s="7"/>
      <c r="N514" s="14"/>
      <c r="O514" s="15"/>
      <c r="P514" s="16"/>
      <c r="Q514" s="14"/>
      <c r="R514" s="14"/>
      <c r="S514" s="14"/>
      <c r="T514" s="14"/>
      <c r="U514" s="14"/>
      <c r="V514" s="14"/>
      <c r="W514" s="14"/>
      <c r="X514" s="14"/>
      <c r="Y514" s="14"/>
      <c r="Z514" s="14"/>
    </row>
    <row r="515" spans="1:26" ht="39.75" customHeight="1">
      <c r="A515" s="7"/>
      <c r="B515" s="82"/>
      <c r="C515" s="82"/>
      <c r="D515" s="82"/>
      <c r="E515" s="87"/>
      <c r="F515" s="82"/>
      <c r="G515" s="88"/>
      <c r="H515" s="85"/>
      <c r="I515" s="88"/>
      <c r="J515" s="88"/>
      <c r="K515" s="88"/>
      <c r="L515" s="82"/>
      <c r="M515" s="7"/>
      <c r="N515" s="14"/>
      <c r="O515" s="15"/>
      <c r="P515" s="16"/>
      <c r="Q515" s="14"/>
      <c r="R515" s="14"/>
      <c r="S515" s="14"/>
      <c r="T515" s="14"/>
      <c r="U515" s="14"/>
      <c r="V515" s="14"/>
      <c r="W515" s="14"/>
      <c r="X515" s="14"/>
      <c r="Y515" s="14"/>
      <c r="Z515" s="14"/>
    </row>
    <row r="516" spans="1:26" ht="39.75" customHeight="1">
      <c r="A516" s="7"/>
      <c r="B516" s="82"/>
      <c r="C516" s="82"/>
      <c r="D516" s="82"/>
      <c r="E516" s="87"/>
      <c r="F516" s="82"/>
      <c r="G516" s="88"/>
      <c r="H516" s="85"/>
      <c r="I516" s="88"/>
      <c r="J516" s="88"/>
      <c r="K516" s="88"/>
      <c r="L516" s="82"/>
      <c r="M516" s="7"/>
      <c r="N516" s="14"/>
      <c r="O516" s="15"/>
      <c r="P516" s="16"/>
      <c r="Q516" s="14"/>
      <c r="R516" s="14"/>
      <c r="S516" s="14"/>
      <c r="T516" s="14"/>
      <c r="U516" s="14"/>
      <c r="V516" s="14"/>
      <c r="W516" s="14"/>
      <c r="X516" s="14"/>
      <c r="Y516" s="14"/>
      <c r="Z516" s="14"/>
    </row>
    <row r="517" spans="1:26" ht="39.75" customHeight="1">
      <c r="A517" s="7"/>
      <c r="B517" s="82"/>
      <c r="C517" s="82"/>
      <c r="D517" s="82"/>
      <c r="E517" s="87"/>
      <c r="F517" s="82"/>
      <c r="G517" s="88"/>
      <c r="H517" s="85"/>
      <c r="I517" s="88"/>
      <c r="J517" s="88"/>
      <c r="K517" s="88"/>
      <c r="L517" s="82"/>
      <c r="M517" s="7"/>
      <c r="N517" s="14"/>
      <c r="O517" s="15"/>
      <c r="P517" s="16"/>
      <c r="Q517" s="14"/>
      <c r="R517" s="14"/>
      <c r="S517" s="14"/>
      <c r="T517" s="14"/>
      <c r="U517" s="14"/>
      <c r="V517" s="14"/>
      <c r="W517" s="14"/>
      <c r="X517" s="14"/>
      <c r="Y517" s="14"/>
      <c r="Z517" s="14"/>
    </row>
    <row r="518" spans="1:26" ht="39.75" customHeight="1">
      <c r="A518" s="7"/>
      <c r="B518" s="82"/>
      <c r="C518" s="82"/>
      <c r="D518" s="82"/>
      <c r="E518" s="87"/>
      <c r="F518" s="82"/>
      <c r="G518" s="88"/>
      <c r="H518" s="85"/>
      <c r="I518" s="88"/>
      <c r="J518" s="88"/>
      <c r="K518" s="88"/>
      <c r="L518" s="82"/>
      <c r="M518" s="7"/>
      <c r="N518" s="14"/>
      <c r="O518" s="15"/>
      <c r="P518" s="16"/>
      <c r="Q518" s="14"/>
      <c r="R518" s="14"/>
      <c r="S518" s="14"/>
      <c r="T518" s="14"/>
      <c r="U518" s="14"/>
      <c r="V518" s="14"/>
      <c r="W518" s="14"/>
      <c r="X518" s="14"/>
      <c r="Y518" s="14"/>
      <c r="Z518" s="14"/>
    </row>
    <row r="519" spans="1:26" ht="39.75" customHeight="1">
      <c r="A519" s="7"/>
      <c r="B519" s="82"/>
      <c r="C519" s="82"/>
      <c r="D519" s="82"/>
      <c r="E519" s="87"/>
      <c r="F519" s="82"/>
      <c r="G519" s="88"/>
      <c r="H519" s="85"/>
      <c r="I519" s="88"/>
      <c r="J519" s="88"/>
      <c r="K519" s="88"/>
      <c r="L519" s="82"/>
      <c r="M519" s="7"/>
      <c r="N519" s="14"/>
      <c r="O519" s="15"/>
      <c r="P519" s="16"/>
      <c r="Q519" s="14"/>
      <c r="R519" s="14"/>
      <c r="S519" s="14"/>
      <c r="T519" s="14"/>
      <c r="U519" s="14"/>
      <c r="V519" s="14"/>
      <c r="W519" s="14"/>
      <c r="X519" s="14"/>
      <c r="Y519" s="14"/>
      <c r="Z519" s="14"/>
    </row>
    <row r="520" spans="1:26" ht="39.75" customHeight="1">
      <c r="A520" s="7"/>
      <c r="B520" s="82"/>
      <c r="C520" s="82"/>
      <c r="D520" s="82"/>
      <c r="E520" s="87"/>
      <c r="F520" s="82"/>
      <c r="G520" s="88"/>
      <c r="H520" s="85"/>
      <c r="I520" s="88"/>
      <c r="J520" s="88"/>
      <c r="K520" s="88"/>
      <c r="L520" s="82"/>
      <c r="M520" s="7"/>
      <c r="N520" s="14"/>
      <c r="O520" s="15"/>
      <c r="P520" s="16"/>
      <c r="Q520" s="14"/>
      <c r="R520" s="14"/>
      <c r="S520" s="14"/>
      <c r="T520" s="14"/>
      <c r="U520" s="14"/>
      <c r="V520" s="14"/>
      <c r="W520" s="14"/>
      <c r="X520" s="14"/>
      <c r="Y520" s="14"/>
      <c r="Z520" s="14"/>
    </row>
    <row r="521" spans="1:26" ht="39.75" customHeight="1">
      <c r="A521" s="7"/>
      <c r="B521" s="82"/>
      <c r="C521" s="82"/>
      <c r="D521" s="82"/>
      <c r="E521" s="87"/>
      <c r="F521" s="82"/>
      <c r="G521" s="88"/>
      <c r="H521" s="85"/>
      <c r="I521" s="88"/>
      <c r="J521" s="88"/>
      <c r="K521" s="88"/>
      <c r="L521" s="82"/>
      <c r="M521" s="7"/>
      <c r="N521" s="14"/>
      <c r="O521" s="15"/>
      <c r="P521" s="16"/>
      <c r="Q521" s="14"/>
      <c r="R521" s="14"/>
      <c r="S521" s="14"/>
      <c r="T521" s="14"/>
      <c r="U521" s="14"/>
      <c r="V521" s="14"/>
      <c r="W521" s="14"/>
      <c r="X521" s="14"/>
      <c r="Y521" s="14"/>
      <c r="Z521" s="14"/>
    </row>
    <row r="522" spans="1:26" ht="39.75" customHeight="1">
      <c r="A522" s="7"/>
      <c r="B522" s="82"/>
      <c r="C522" s="82"/>
      <c r="D522" s="82"/>
      <c r="E522" s="87"/>
      <c r="F522" s="82"/>
      <c r="G522" s="88"/>
      <c r="H522" s="85"/>
      <c r="I522" s="88"/>
      <c r="J522" s="88"/>
      <c r="K522" s="88"/>
      <c r="L522" s="82"/>
      <c r="M522" s="7"/>
      <c r="N522" s="14"/>
      <c r="O522" s="15"/>
      <c r="P522" s="16"/>
      <c r="Q522" s="14"/>
      <c r="R522" s="14"/>
      <c r="S522" s="14"/>
      <c r="T522" s="14"/>
      <c r="U522" s="14"/>
      <c r="V522" s="14"/>
      <c r="W522" s="14"/>
      <c r="X522" s="14"/>
      <c r="Y522" s="14"/>
      <c r="Z522" s="14"/>
    </row>
    <row r="523" spans="1:26" ht="39.75" customHeight="1">
      <c r="A523" s="7"/>
      <c r="B523" s="82"/>
      <c r="C523" s="82"/>
      <c r="D523" s="82"/>
      <c r="E523" s="87"/>
      <c r="F523" s="82"/>
      <c r="G523" s="88"/>
      <c r="H523" s="85"/>
      <c r="I523" s="88"/>
      <c r="J523" s="88"/>
      <c r="K523" s="88"/>
      <c r="L523" s="82"/>
      <c r="M523" s="7"/>
      <c r="N523" s="14"/>
      <c r="O523" s="15"/>
      <c r="P523" s="16"/>
      <c r="Q523" s="14"/>
      <c r="R523" s="14"/>
      <c r="S523" s="14"/>
      <c r="T523" s="14"/>
      <c r="U523" s="14"/>
      <c r="V523" s="14"/>
      <c r="W523" s="14"/>
      <c r="X523" s="14"/>
      <c r="Y523" s="14"/>
      <c r="Z523" s="14"/>
    </row>
    <row r="524" spans="1:26" ht="39.75" customHeight="1">
      <c r="A524" s="7"/>
      <c r="B524" s="82"/>
      <c r="C524" s="82"/>
      <c r="D524" s="82"/>
      <c r="E524" s="87"/>
      <c r="F524" s="82"/>
      <c r="G524" s="88"/>
      <c r="H524" s="85"/>
      <c r="I524" s="88"/>
      <c r="J524" s="88"/>
      <c r="K524" s="88"/>
      <c r="L524" s="82"/>
      <c r="M524" s="7"/>
      <c r="N524" s="14"/>
      <c r="O524" s="15"/>
      <c r="P524" s="16"/>
      <c r="Q524" s="14"/>
      <c r="R524" s="14"/>
      <c r="S524" s="14"/>
      <c r="T524" s="14"/>
      <c r="U524" s="14"/>
      <c r="V524" s="14"/>
      <c r="W524" s="14"/>
      <c r="X524" s="14"/>
      <c r="Y524" s="14"/>
      <c r="Z524" s="14"/>
    </row>
    <row r="525" spans="1:26" ht="39.75" customHeight="1">
      <c r="A525" s="7"/>
      <c r="B525" s="82"/>
      <c r="C525" s="82"/>
      <c r="D525" s="82"/>
      <c r="E525" s="87"/>
      <c r="F525" s="82"/>
      <c r="G525" s="88"/>
      <c r="H525" s="85"/>
      <c r="I525" s="88"/>
      <c r="J525" s="88"/>
      <c r="K525" s="88"/>
      <c r="L525" s="82"/>
      <c r="M525" s="7"/>
      <c r="N525" s="14"/>
      <c r="O525" s="15"/>
      <c r="P525" s="16"/>
      <c r="Q525" s="14"/>
      <c r="R525" s="14"/>
      <c r="S525" s="14"/>
      <c r="T525" s="14"/>
      <c r="U525" s="14"/>
      <c r="V525" s="14"/>
      <c r="W525" s="14"/>
      <c r="X525" s="14"/>
      <c r="Y525" s="14"/>
      <c r="Z525" s="14"/>
    </row>
    <row r="526" spans="1:26" ht="39.75" customHeight="1">
      <c r="A526" s="7"/>
      <c r="B526" s="82"/>
      <c r="C526" s="82"/>
      <c r="D526" s="82"/>
      <c r="E526" s="87"/>
      <c r="F526" s="82"/>
      <c r="G526" s="88"/>
      <c r="H526" s="85"/>
      <c r="I526" s="88"/>
      <c r="J526" s="88"/>
      <c r="K526" s="88"/>
      <c r="L526" s="82"/>
      <c r="M526" s="7"/>
      <c r="N526" s="14"/>
      <c r="O526" s="15"/>
      <c r="P526" s="16"/>
      <c r="Q526" s="14"/>
      <c r="R526" s="14"/>
      <c r="S526" s="14"/>
      <c r="T526" s="14"/>
      <c r="U526" s="14"/>
      <c r="V526" s="14"/>
      <c r="W526" s="14"/>
      <c r="X526" s="14"/>
      <c r="Y526" s="14"/>
      <c r="Z526" s="14"/>
    </row>
    <row r="527" spans="1:26" ht="39.75" customHeight="1">
      <c r="A527" s="7"/>
      <c r="B527" s="82"/>
      <c r="C527" s="82"/>
      <c r="D527" s="82"/>
      <c r="E527" s="87"/>
      <c r="F527" s="82"/>
      <c r="G527" s="88"/>
      <c r="H527" s="85"/>
      <c r="I527" s="88"/>
      <c r="J527" s="88"/>
      <c r="K527" s="88"/>
      <c r="L527" s="82"/>
      <c r="M527" s="7"/>
      <c r="N527" s="14"/>
      <c r="O527" s="15"/>
      <c r="P527" s="16"/>
      <c r="Q527" s="14"/>
      <c r="R527" s="14"/>
      <c r="S527" s="14"/>
      <c r="T527" s="14"/>
      <c r="U527" s="14"/>
      <c r="V527" s="14"/>
      <c r="W527" s="14"/>
      <c r="X527" s="14"/>
      <c r="Y527" s="14"/>
      <c r="Z527" s="14"/>
    </row>
    <row r="528" spans="1:26" ht="39.75" customHeight="1">
      <c r="A528" s="7"/>
      <c r="B528" s="82"/>
      <c r="C528" s="82"/>
      <c r="D528" s="82"/>
      <c r="E528" s="87"/>
      <c r="F528" s="82"/>
      <c r="G528" s="88"/>
      <c r="H528" s="85"/>
      <c r="I528" s="88"/>
      <c r="J528" s="88"/>
      <c r="K528" s="88"/>
      <c r="L528" s="82"/>
      <c r="M528" s="7"/>
      <c r="N528" s="14"/>
      <c r="O528" s="15"/>
      <c r="P528" s="16"/>
      <c r="Q528" s="14"/>
      <c r="R528" s="14"/>
      <c r="S528" s="14"/>
      <c r="T528" s="14"/>
      <c r="U528" s="14"/>
      <c r="V528" s="14"/>
      <c r="W528" s="14"/>
      <c r="X528" s="14"/>
      <c r="Y528" s="14"/>
      <c r="Z528" s="14"/>
    </row>
    <row r="529" spans="1:26" ht="39.75" customHeight="1">
      <c r="A529" s="7"/>
      <c r="B529" s="82"/>
      <c r="C529" s="82"/>
      <c r="D529" s="82"/>
      <c r="E529" s="87"/>
      <c r="F529" s="82"/>
      <c r="G529" s="88"/>
      <c r="H529" s="85"/>
      <c r="I529" s="88"/>
      <c r="J529" s="88"/>
      <c r="K529" s="88"/>
      <c r="L529" s="82"/>
      <c r="M529" s="7"/>
      <c r="N529" s="14"/>
      <c r="O529" s="15"/>
      <c r="P529" s="16"/>
      <c r="Q529" s="14"/>
      <c r="R529" s="14"/>
      <c r="S529" s="14"/>
      <c r="T529" s="14"/>
      <c r="U529" s="14"/>
      <c r="V529" s="14"/>
      <c r="W529" s="14"/>
      <c r="X529" s="14"/>
      <c r="Y529" s="14"/>
      <c r="Z529" s="14"/>
    </row>
    <row r="530" spans="1:26" ht="39.75" customHeight="1">
      <c r="A530" s="7"/>
      <c r="B530" s="82"/>
      <c r="C530" s="82"/>
      <c r="D530" s="82"/>
      <c r="E530" s="87"/>
      <c r="F530" s="82"/>
      <c r="G530" s="88"/>
      <c r="H530" s="85"/>
      <c r="I530" s="88"/>
      <c r="J530" s="88"/>
      <c r="K530" s="88"/>
      <c r="L530" s="82"/>
      <c r="M530" s="7"/>
      <c r="N530" s="14"/>
      <c r="O530" s="15"/>
      <c r="P530" s="16"/>
      <c r="Q530" s="14"/>
      <c r="R530" s="14"/>
      <c r="S530" s="14"/>
      <c r="T530" s="14"/>
      <c r="U530" s="14"/>
      <c r="V530" s="14"/>
      <c r="W530" s="14"/>
      <c r="X530" s="14"/>
      <c r="Y530" s="14"/>
      <c r="Z530" s="14"/>
    </row>
    <row r="531" spans="1:26" ht="39.75" customHeight="1">
      <c r="A531" s="7"/>
      <c r="B531" s="82"/>
      <c r="C531" s="82"/>
      <c r="D531" s="82"/>
      <c r="E531" s="87"/>
      <c r="F531" s="82"/>
      <c r="G531" s="88"/>
      <c r="H531" s="85"/>
      <c r="I531" s="88"/>
      <c r="J531" s="88"/>
      <c r="K531" s="88"/>
      <c r="L531" s="82"/>
      <c r="M531" s="7"/>
      <c r="N531" s="14"/>
      <c r="O531" s="15"/>
      <c r="P531" s="16"/>
      <c r="Q531" s="14"/>
      <c r="R531" s="14"/>
      <c r="S531" s="14"/>
      <c r="T531" s="14"/>
      <c r="U531" s="14"/>
      <c r="V531" s="14"/>
      <c r="W531" s="14"/>
      <c r="X531" s="14"/>
      <c r="Y531" s="14"/>
      <c r="Z531" s="14"/>
    </row>
    <row r="532" spans="1:26" ht="39.75" customHeight="1">
      <c r="A532" s="7"/>
      <c r="B532" s="82"/>
      <c r="C532" s="82"/>
      <c r="D532" s="82"/>
      <c r="E532" s="87"/>
      <c r="F532" s="82"/>
      <c r="G532" s="88"/>
      <c r="H532" s="85"/>
      <c r="I532" s="88"/>
      <c r="J532" s="88"/>
      <c r="K532" s="88"/>
      <c r="L532" s="82"/>
      <c r="M532" s="7"/>
      <c r="N532" s="14"/>
      <c r="O532" s="15"/>
      <c r="P532" s="16"/>
      <c r="Q532" s="14"/>
      <c r="R532" s="14"/>
      <c r="S532" s="14"/>
      <c r="T532" s="14"/>
      <c r="U532" s="14"/>
      <c r="V532" s="14"/>
      <c r="W532" s="14"/>
      <c r="X532" s="14"/>
      <c r="Y532" s="14"/>
      <c r="Z532" s="14"/>
    </row>
    <row r="533" spans="1:26" ht="39.75" customHeight="1">
      <c r="A533" s="7"/>
      <c r="B533" s="82"/>
      <c r="C533" s="82"/>
      <c r="D533" s="82"/>
      <c r="E533" s="87"/>
      <c r="F533" s="82"/>
      <c r="G533" s="88"/>
      <c r="H533" s="85"/>
      <c r="I533" s="88"/>
      <c r="J533" s="88"/>
      <c r="K533" s="88"/>
      <c r="L533" s="82"/>
      <c r="M533" s="7"/>
      <c r="N533" s="14"/>
      <c r="O533" s="15"/>
      <c r="P533" s="16"/>
      <c r="Q533" s="14"/>
      <c r="R533" s="14"/>
      <c r="S533" s="14"/>
      <c r="T533" s="14"/>
      <c r="U533" s="14"/>
      <c r="V533" s="14"/>
      <c r="W533" s="14"/>
      <c r="X533" s="14"/>
      <c r="Y533" s="14"/>
      <c r="Z533" s="14"/>
    </row>
    <row r="534" spans="1:26" ht="39.75" customHeight="1">
      <c r="A534" s="7"/>
      <c r="B534" s="82"/>
      <c r="C534" s="82"/>
      <c r="D534" s="82"/>
      <c r="E534" s="87"/>
      <c r="F534" s="82"/>
      <c r="G534" s="88"/>
      <c r="H534" s="85"/>
      <c r="I534" s="88"/>
      <c r="J534" s="88"/>
      <c r="K534" s="88"/>
      <c r="L534" s="82"/>
      <c r="M534" s="7"/>
      <c r="N534" s="14"/>
      <c r="O534" s="15"/>
      <c r="P534" s="16"/>
      <c r="Q534" s="14"/>
      <c r="R534" s="14"/>
      <c r="S534" s="14"/>
      <c r="T534" s="14"/>
      <c r="U534" s="14"/>
      <c r="V534" s="14"/>
      <c r="W534" s="14"/>
      <c r="X534" s="14"/>
      <c r="Y534" s="14"/>
      <c r="Z534" s="14"/>
    </row>
    <row r="535" spans="1:26" ht="39.75" customHeight="1">
      <c r="A535" s="7"/>
      <c r="B535" s="82"/>
      <c r="C535" s="82"/>
      <c r="D535" s="82"/>
      <c r="E535" s="87"/>
      <c r="F535" s="82"/>
      <c r="G535" s="88"/>
      <c r="H535" s="85"/>
      <c r="I535" s="88"/>
      <c r="J535" s="88"/>
      <c r="K535" s="88"/>
      <c r="L535" s="82"/>
      <c r="M535" s="7"/>
      <c r="N535" s="14"/>
      <c r="O535" s="15"/>
      <c r="P535" s="16"/>
      <c r="Q535" s="14"/>
      <c r="R535" s="14"/>
      <c r="S535" s="14"/>
      <c r="T535" s="14"/>
      <c r="U535" s="14"/>
      <c r="V535" s="14"/>
      <c r="W535" s="14"/>
      <c r="X535" s="14"/>
      <c r="Y535" s="14"/>
      <c r="Z535" s="14"/>
    </row>
    <row r="536" spans="1:26" ht="39.75" customHeight="1">
      <c r="A536" s="7"/>
      <c r="B536" s="82"/>
      <c r="C536" s="82"/>
      <c r="D536" s="82"/>
      <c r="E536" s="87"/>
      <c r="F536" s="82"/>
      <c r="G536" s="88"/>
      <c r="H536" s="85"/>
      <c r="I536" s="88"/>
      <c r="J536" s="88"/>
      <c r="K536" s="88"/>
      <c r="L536" s="82"/>
      <c r="M536" s="7"/>
      <c r="N536" s="14"/>
      <c r="O536" s="15"/>
      <c r="P536" s="16"/>
      <c r="Q536" s="14"/>
      <c r="R536" s="14"/>
      <c r="S536" s="14"/>
      <c r="T536" s="14"/>
      <c r="U536" s="14"/>
      <c r="V536" s="14"/>
      <c r="W536" s="14"/>
      <c r="X536" s="14"/>
      <c r="Y536" s="14"/>
      <c r="Z536" s="14"/>
    </row>
    <row r="537" spans="1:26" ht="39.75" customHeight="1">
      <c r="A537" s="7"/>
      <c r="B537" s="82"/>
      <c r="C537" s="82"/>
      <c r="D537" s="82"/>
      <c r="E537" s="87"/>
      <c r="F537" s="82"/>
      <c r="G537" s="88"/>
      <c r="H537" s="85"/>
      <c r="I537" s="88"/>
      <c r="J537" s="88"/>
      <c r="K537" s="88"/>
      <c r="L537" s="82"/>
      <c r="M537" s="7"/>
      <c r="N537" s="14"/>
      <c r="O537" s="15"/>
      <c r="P537" s="16"/>
      <c r="Q537" s="14"/>
      <c r="R537" s="14"/>
      <c r="S537" s="14"/>
      <c r="T537" s="14"/>
      <c r="U537" s="14"/>
      <c r="V537" s="14"/>
      <c r="W537" s="14"/>
      <c r="X537" s="14"/>
      <c r="Y537" s="14"/>
      <c r="Z537" s="14"/>
    </row>
    <row r="538" spans="1:26" ht="39.75" customHeight="1">
      <c r="A538" s="7"/>
      <c r="B538" s="82"/>
      <c r="C538" s="82"/>
      <c r="D538" s="82"/>
      <c r="E538" s="87"/>
      <c r="F538" s="82"/>
      <c r="G538" s="88"/>
      <c r="H538" s="85"/>
      <c r="I538" s="88"/>
      <c r="J538" s="88"/>
      <c r="K538" s="88"/>
      <c r="L538" s="82"/>
      <c r="M538" s="7"/>
      <c r="N538" s="14"/>
      <c r="O538" s="15"/>
      <c r="P538" s="16"/>
      <c r="Q538" s="14"/>
      <c r="R538" s="14"/>
      <c r="S538" s="14"/>
      <c r="T538" s="14"/>
      <c r="U538" s="14"/>
      <c r="V538" s="14"/>
      <c r="W538" s="14"/>
      <c r="X538" s="14"/>
      <c r="Y538" s="14"/>
      <c r="Z538" s="14"/>
    </row>
    <row r="539" spans="1:26" ht="39.75" customHeight="1">
      <c r="A539" s="7"/>
      <c r="B539" s="82"/>
      <c r="C539" s="82"/>
      <c r="D539" s="82"/>
      <c r="E539" s="87"/>
      <c r="F539" s="82"/>
      <c r="G539" s="88"/>
      <c r="H539" s="85"/>
      <c r="I539" s="88"/>
      <c r="J539" s="88"/>
      <c r="K539" s="88"/>
      <c r="L539" s="82"/>
      <c r="M539" s="7"/>
      <c r="N539" s="14"/>
      <c r="O539" s="15"/>
      <c r="P539" s="16"/>
      <c r="Q539" s="14"/>
      <c r="R539" s="14"/>
      <c r="S539" s="14"/>
      <c r="T539" s="14"/>
      <c r="U539" s="14"/>
      <c r="V539" s="14"/>
      <c r="W539" s="14"/>
      <c r="X539" s="14"/>
      <c r="Y539" s="14"/>
      <c r="Z539" s="14"/>
    </row>
    <row r="540" spans="1:26" ht="39.75" customHeight="1">
      <c r="A540" s="7"/>
      <c r="B540" s="82"/>
      <c r="C540" s="82"/>
      <c r="D540" s="82"/>
      <c r="E540" s="87"/>
      <c r="F540" s="82"/>
      <c r="G540" s="88"/>
      <c r="H540" s="85"/>
      <c r="I540" s="88"/>
      <c r="J540" s="88"/>
      <c r="K540" s="88"/>
      <c r="L540" s="82"/>
      <c r="M540" s="7"/>
      <c r="N540" s="14"/>
      <c r="O540" s="15"/>
      <c r="P540" s="16"/>
      <c r="Q540" s="14"/>
      <c r="R540" s="14"/>
      <c r="S540" s="14"/>
      <c r="T540" s="14"/>
      <c r="U540" s="14"/>
      <c r="V540" s="14"/>
      <c r="W540" s="14"/>
      <c r="X540" s="14"/>
      <c r="Y540" s="14"/>
      <c r="Z540" s="14"/>
    </row>
    <row r="541" spans="1:26" ht="39.75" customHeight="1">
      <c r="A541" s="7"/>
      <c r="B541" s="82"/>
      <c r="C541" s="82"/>
      <c r="D541" s="82"/>
      <c r="E541" s="87"/>
      <c r="F541" s="82"/>
      <c r="G541" s="88"/>
      <c r="H541" s="85"/>
      <c r="I541" s="88"/>
      <c r="J541" s="88"/>
      <c r="K541" s="88"/>
      <c r="L541" s="82"/>
      <c r="M541" s="7"/>
      <c r="N541" s="14"/>
      <c r="O541" s="15"/>
      <c r="P541" s="16"/>
      <c r="Q541" s="14"/>
      <c r="R541" s="14"/>
      <c r="S541" s="14"/>
      <c r="T541" s="14"/>
      <c r="U541" s="14"/>
      <c r="V541" s="14"/>
      <c r="W541" s="14"/>
      <c r="X541" s="14"/>
      <c r="Y541" s="14"/>
      <c r="Z541" s="14"/>
    </row>
    <row r="542" spans="1:26" ht="39.75" customHeight="1">
      <c r="A542" s="7"/>
      <c r="B542" s="82"/>
      <c r="C542" s="82"/>
      <c r="D542" s="82"/>
      <c r="E542" s="87"/>
      <c r="F542" s="82"/>
      <c r="G542" s="88"/>
      <c r="H542" s="85"/>
      <c r="I542" s="88"/>
      <c r="J542" s="88"/>
      <c r="K542" s="88"/>
      <c r="L542" s="82"/>
      <c r="M542" s="7"/>
      <c r="N542" s="14"/>
      <c r="O542" s="15"/>
      <c r="P542" s="16"/>
      <c r="Q542" s="14"/>
      <c r="R542" s="14"/>
      <c r="S542" s="14"/>
      <c r="T542" s="14"/>
      <c r="U542" s="14"/>
      <c r="V542" s="14"/>
      <c r="W542" s="14"/>
      <c r="X542" s="14"/>
      <c r="Y542" s="14"/>
      <c r="Z542" s="14"/>
    </row>
    <row r="543" spans="1:26" ht="39.75" customHeight="1">
      <c r="A543" s="7"/>
      <c r="B543" s="82"/>
      <c r="C543" s="82"/>
      <c r="D543" s="82"/>
      <c r="E543" s="87"/>
      <c r="F543" s="82"/>
      <c r="G543" s="88"/>
      <c r="H543" s="85"/>
      <c r="I543" s="88"/>
      <c r="J543" s="88"/>
      <c r="K543" s="88"/>
      <c r="L543" s="82"/>
      <c r="M543" s="7"/>
      <c r="N543" s="14"/>
      <c r="O543" s="15"/>
      <c r="P543" s="16"/>
      <c r="Q543" s="14"/>
      <c r="R543" s="14"/>
      <c r="S543" s="14"/>
      <c r="T543" s="14"/>
      <c r="U543" s="14"/>
      <c r="V543" s="14"/>
      <c r="W543" s="14"/>
      <c r="X543" s="14"/>
      <c r="Y543" s="14"/>
      <c r="Z543" s="14"/>
    </row>
    <row r="544" spans="1:26" ht="39.75" customHeight="1">
      <c r="A544" s="7"/>
      <c r="B544" s="82"/>
      <c r="C544" s="82"/>
      <c r="D544" s="82"/>
      <c r="E544" s="87"/>
      <c r="F544" s="82"/>
      <c r="G544" s="88"/>
      <c r="H544" s="85"/>
      <c r="I544" s="88"/>
      <c r="J544" s="88"/>
      <c r="K544" s="88"/>
      <c r="L544" s="82"/>
      <c r="M544" s="7"/>
      <c r="N544" s="14"/>
      <c r="O544" s="15"/>
      <c r="P544" s="16"/>
      <c r="Q544" s="14"/>
      <c r="R544" s="14"/>
      <c r="S544" s="14"/>
      <c r="T544" s="14"/>
      <c r="U544" s="14"/>
      <c r="V544" s="14"/>
      <c r="W544" s="14"/>
      <c r="X544" s="14"/>
      <c r="Y544" s="14"/>
      <c r="Z544" s="14"/>
    </row>
    <row r="545" spans="1:26" ht="39.75" customHeight="1">
      <c r="A545" s="7"/>
      <c r="B545" s="82"/>
      <c r="C545" s="82"/>
      <c r="D545" s="82"/>
      <c r="E545" s="87"/>
      <c r="F545" s="82"/>
      <c r="G545" s="88"/>
      <c r="H545" s="85"/>
      <c r="I545" s="88"/>
      <c r="J545" s="88"/>
      <c r="K545" s="88"/>
      <c r="L545" s="82"/>
      <c r="M545" s="7"/>
      <c r="N545" s="14"/>
      <c r="O545" s="15"/>
      <c r="P545" s="16"/>
      <c r="Q545" s="14"/>
      <c r="R545" s="14"/>
      <c r="S545" s="14"/>
      <c r="T545" s="14"/>
      <c r="U545" s="14"/>
      <c r="V545" s="14"/>
      <c r="W545" s="14"/>
      <c r="X545" s="14"/>
      <c r="Y545" s="14"/>
      <c r="Z545" s="14"/>
    </row>
    <row r="546" spans="1:26" ht="39.75" customHeight="1">
      <c r="A546" s="7"/>
      <c r="B546" s="82"/>
      <c r="C546" s="82"/>
      <c r="D546" s="82"/>
      <c r="E546" s="87"/>
      <c r="F546" s="82"/>
      <c r="G546" s="88"/>
      <c r="H546" s="85"/>
      <c r="I546" s="88"/>
      <c r="J546" s="88"/>
      <c r="K546" s="88"/>
      <c r="L546" s="82"/>
      <c r="M546" s="7"/>
      <c r="N546" s="14"/>
      <c r="O546" s="15"/>
      <c r="P546" s="16"/>
      <c r="Q546" s="14"/>
      <c r="R546" s="14"/>
      <c r="S546" s="14"/>
      <c r="T546" s="14"/>
      <c r="U546" s="14"/>
      <c r="V546" s="14"/>
      <c r="W546" s="14"/>
      <c r="X546" s="14"/>
      <c r="Y546" s="14"/>
      <c r="Z546" s="14"/>
    </row>
    <row r="547" spans="1:26" ht="39.75" customHeight="1">
      <c r="A547" s="7"/>
      <c r="B547" s="82"/>
      <c r="C547" s="82"/>
      <c r="D547" s="82"/>
      <c r="E547" s="87"/>
      <c r="F547" s="82"/>
      <c r="G547" s="88"/>
      <c r="H547" s="85"/>
      <c r="I547" s="88"/>
      <c r="J547" s="88"/>
      <c r="K547" s="88"/>
      <c r="L547" s="82"/>
      <c r="M547" s="7"/>
      <c r="N547" s="14"/>
      <c r="O547" s="15"/>
      <c r="P547" s="16"/>
      <c r="Q547" s="14"/>
      <c r="R547" s="14"/>
      <c r="S547" s="14"/>
      <c r="T547" s="14"/>
      <c r="U547" s="14"/>
      <c r="V547" s="14"/>
      <c r="W547" s="14"/>
      <c r="X547" s="14"/>
      <c r="Y547" s="14"/>
      <c r="Z547" s="14"/>
    </row>
    <row r="548" spans="1:26" ht="39.75" customHeight="1">
      <c r="A548" s="7"/>
      <c r="B548" s="82"/>
      <c r="C548" s="82"/>
      <c r="D548" s="82"/>
      <c r="E548" s="87"/>
      <c r="F548" s="82"/>
      <c r="G548" s="88"/>
      <c r="H548" s="85"/>
      <c r="I548" s="88"/>
      <c r="J548" s="88"/>
      <c r="K548" s="88"/>
      <c r="L548" s="82"/>
      <c r="M548" s="7"/>
      <c r="N548" s="14"/>
      <c r="O548" s="15"/>
      <c r="P548" s="16"/>
      <c r="Q548" s="14"/>
      <c r="R548" s="14"/>
      <c r="S548" s="14"/>
      <c r="T548" s="14"/>
      <c r="U548" s="14"/>
      <c r="V548" s="14"/>
      <c r="W548" s="14"/>
      <c r="X548" s="14"/>
      <c r="Y548" s="14"/>
      <c r="Z548" s="14"/>
    </row>
    <row r="549" spans="1:26" ht="39.75" customHeight="1">
      <c r="A549" s="7"/>
      <c r="B549" s="82"/>
      <c r="C549" s="82"/>
      <c r="D549" s="82"/>
      <c r="E549" s="87"/>
      <c r="F549" s="82"/>
      <c r="G549" s="88"/>
      <c r="H549" s="85"/>
      <c r="I549" s="88"/>
      <c r="J549" s="88"/>
      <c r="K549" s="88"/>
      <c r="L549" s="82"/>
      <c r="M549" s="7"/>
      <c r="N549" s="14"/>
      <c r="O549" s="15"/>
      <c r="P549" s="16"/>
      <c r="Q549" s="14"/>
      <c r="R549" s="14"/>
      <c r="S549" s="14"/>
      <c r="T549" s="14"/>
      <c r="U549" s="14"/>
      <c r="V549" s="14"/>
      <c r="W549" s="14"/>
      <c r="X549" s="14"/>
      <c r="Y549" s="14"/>
      <c r="Z549" s="14"/>
    </row>
    <row r="550" spans="1:26" ht="39.75" customHeight="1">
      <c r="A550" s="7"/>
      <c r="B550" s="82"/>
      <c r="C550" s="82"/>
      <c r="D550" s="82"/>
      <c r="E550" s="87"/>
      <c r="F550" s="82"/>
      <c r="G550" s="88"/>
      <c r="H550" s="85"/>
      <c r="I550" s="88"/>
      <c r="J550" s="88"/>
      <c r="K550" s="88"/>
      <c r="L550" s="82"/>
      <c r="M550" s="7"/>
      <c r="N550" s="14"/>
      <c r="O550" s="15"/>
      <c r="P550" s="16"/>
      <c r="Q550" s="14"/>
      <c r="R550" s="14"/>
      <c r="S550" s="14"/>
      <c r="T550" s="14"/>
      <c r="U550" s="14"/>
      <c r="V550" s="14"/>
      <c r="W550" s="14"/>
      <c r="X550" s="14"/>
      <c r="Y550" s="14"/>
      <c r="Z550" s="14"/>
    </row>
    <row r="551" spans="1:26" ht="39.75" customHeight="1">
      <c r="A551" s="7"/>
      <c r="B551" s="82"/>
      <c r="C551" s="82"/>
      <c r="D551" s="82"/>
      <c r="E551" s="87"/>
      <c r="F551" s="82"/>
      <c r="G551" s="88"/>
      <c r="H551" s="85"/>
      <c r="I551" s="88"/>
      <c r="J551" s="88"/>
      <c r="K551" s="88"/>
      <c r="L551" s="82"/>
      <c r="M551" s="7"/>
      <c r="N551" s="14"/>
      <c r="O551" s="15"/>
      <c r="P551" s="16"/>
      <c r="Q551" s="14"/>
      <c r="R551" s="14"/>
      <c r="S551" s="14"/>
      <c r="T551" s="14"/>
      <c r="U551" s="14"/>
      <c r="V551" s="14"/>
      <c r="W551" s="14"/>
      <c r="X551" s="14"/>
      <c r="Y551" s="14"/>
      <c r="Z551" s="14"/>
    </row>
    <row r="552" spans="1:26" ht="39.75" customHeight="1">
      <c r="A552" s="7"/>
      <c r="B552" s="82"/>
      <c r="C552" s="82"/>
      <c r="D552" s="82"/>
      <c r="E552" s="87"/>
      <c r="F552" s="82"/>
      <c r="G552" s="88"/>
      <c r="H552" s="85"/>
      <c r="I552" s="88"/>
      <c r="J552" s="88"/>
      <c r="K552" s="88"/>
      <c r="L552" s="82"/>
      <c r="M552" s="7"/>
      <c r="N552" s="14"/>
      <c r="O552" s="15"/>
      <c r="P552" s="16"/>
      <c r="Q552" s="14"/>
      <c r="R552" s="14"/>
      <c r="S552" s="14"/>
      <c r="T552" s="14"/>
      <c r="U552" s="14"/>
      <c r="V552" s="14"/>
      <c r="W552" s="14"/>
      <c r="X552" s="14"/>
      <c r="Y552" s="14"/>
      <c r="Z552" s="14"/>
    </row>
    <row r="553" spans="1:26" ht="39.75" customHeight="1">
      <c r="A553" s="7"/>
      <c r="B553" s="82"/>
      <c r="C553" s="82"/>
      <c r="D553" s="82"/>
      <c r="E553" s="87"/>
      <c r="F553" s="82"/>
      <c r="G553" s="88"/>
      <c r="H553" s="85"/>
      <c r="I553" s="88"/>
      <c r="J553" s="88"/>
      <c r="K553" s="88"/>
      <c r="L553" s="82"/>
      <c r="M553" s="7"/>
      <c r="N553" s="14"/>
      <c r="O553" s="15"/>
      <c r="P553" s="16"/>
      <c r="Q553" s="14"/>
      <c r="R553" s="14"/>
      <c r="S553" s="14"/>
      <c r="T553" s="14"/>
      <c r="U553" s="14"/>
      <c r="V553" s="14"/>
      <c r="W553" s="14"/>
      <c r="X553" s="14"/>
      <c r="Y553" s="14"/>
      <c r="Z553" s="14"/>
    </row>
    <row r="554" spans="1:26" ht="39.75" customHeight="1">
      <c r="A554" s="7"/>
      <c r="B554" s="82"/>
      <c r="C554" s="82"/>
      <c r="D554" s="82"/>
      <c r="E554" s="87"/>
      <c r="F554" s="82"/>
      <c r="G554" s="88"/>
      <c r="H554" s="85"/>
      <c r="I554" s="88"/>
      <c r="J554" s="88"/>
      <c r="K554" s="88"/>
      <c r="L554" s="82"/>
      <c r="M554" s="7"/>
      <c r="N554" s="14"/>
      <c r="O554" s="15"/>
      <c r="P554" s="16"/>
      <c r="Q554" s="14"/>
      <c r="R554" s="14"/>
      <c r="S554" s="14"/>
      <c r="T554" s="14"/>
      <c r="U554" s="14"/>
      <c r="V554" s="14"/>
      <c r="W554" s="14"/>
      <c r="X554" s="14"/>
      <c r="Y554" s="14"/>
      <c r="Z554" s="14"/>
    </row>
    <row r="555" spans="1:26" ht="39.75" customHeight="1">
      <c r="A555" s="7"/>
      <c r="B555" s="82"/>
      <c r="C555" s="82"/>
      <c r="D555" s="82"/>
      <c r="E555" s="87"/>
      <c r="F555" s="82"/>
      <c r="G555" s="88"/>
      <c r="H555" s="85"/>
      <c r="I555" s="88"/>
      <c r="J555" s="88"/>
      <c r="K555" s="88"/>
      <c r="L555" s="82"/>
      <c r="M555" s="7"/>
      <c r="N555" s="14"/>
      <c r="O555" s="15"/>
      <c r="P555" s="16"/>
      <c r="Q555" s="14"/>
      <c r="R555" s="14"/>
      <c r="S555" s="14"/>
      <c r="T555" s="14"/>
      <c r="U555" s="14"/>
      <c r="V555" s="14"/>
      <c r="W555" s="14"/>
      <c r="X555" s="14"/>
      <c r="Y555" s="14"/>
      <c r="Z555" s="14"/>
    </row>
    <row r="556" spans="1:26" ht="39.75" customHeight="1">
      <c r="A556" s="7"/>
      <c r="B556" s="82"/>
      <c r="C556" s="82"/>
      <c r="D556" s="82"/>
      <c r="E556" s="87"/>
      <c r="F556" s="82"/>
      <c r="G556" s="88"/>
      <c r="H556" s="85"/>
      <c r="I556" s="88"/>
      <c r="J556" s="88"/>
      <c r="K556" s="88"/>
      <c r="L556" s="82"/>
      <c r="M556" s="7"/>
      <c r="N556" s="14"/>
      <c r="O556" s="15"/>
      <c r="P556" s="16"/>
      <c r="Q556" s="14"/>
      <c r="R556" s="14"/>
      <c r="S556" s="14"/>
      <c r="T556" s="14"/>
      <c r="U556" s="14"/>
      <c r="V556" s="14"/>
      <c r="W556" s="14"/>
      <c r="X556" s="14"/>
      <c r="Y556" s="14"/>
      <c r="Z556" s="14"/>
    </row>
    <row r="557" spans="1:26" ht="39.75" customHeight="1">
      <c r="A557" s="7"/>
      <c r="B557" s="82"/>
      <c r="C557" s="82"/>
      <c r="D557" s="82"/>
      <c r="E557" s="87"/>
      <c r="F557" s="82"/>
      <c r="G557" s="88"/>
      <c r="H557" s="85"/>
      <c r="I557" s="88"/>
      <c r="J557" s="88"/>
      <c r="K557" s="88"/>
      <c r="L557" s="82"/>
      <c r="M557" s="7"/>
      <c r="N557" s="14"/>
      <c r="O557" s="15"/>
      <c r="P557" s="16"/>
      <c r="Q557" s="14"/>
      <c r="R557" s="14"/>
      <c r="S557" s="14"/>
      <c r="T557" s="14"/>
      <c r="U557" s="14"/>
      <c r="V557" s="14"/>
      <c r="W557" s="14"/>
      <c r="X557" s="14"/>
      <c r="Y557" s="14"/>
      <c r="Z557" s="14"/>
    </row>
    <row r="558" spans="1:26" ht="39.75" customHeight="1">
      <c r="A558" s="7"/>
      <c r="B558" s="82"/>
      <c r="C558" s="82"/>
      <c r="D558" s="82"/>
      <c r="E558" s="87"/>
      <c r="F558" s="82"/>
      <c r="G558" s="88"/>
      <c r="H558" s="85"/>
      <c r="I558" s="88"/>
      <c r="J558" s="88"/>
      <c r="K558" s="88"/>
      <c r="L558" s="82"/>
      <c r="M558" s="7"/>
      <c r="N558" s="14"/>
      <c r="O558" s="15"/>
      <c r="P558" s="16"/>
      <c r="Q558" s="14"/>
      <c r="R558" s="14"/>
      <c r="S558" s="14"/>
      <c r="T558" s="14"/>
      <c r="U558" s="14"/>
      <c r="V558" s="14"/>
      <c r="W558" s="14"/>
      <c r="X558" s="14"/>
      <c r="Y558" s="14"/>
      <c r="Z558" s="14"/>
    </row>
    <row r="559" spans="1:26" ht="39.75" customHeight="1">
      <c r="A559" s="7"/>
      <c r="B559" s="82"/>
      <c r="C559" s="82"/>
      <c r="D559" s="82"/>
      <c r="E559" s="87"/>
      <c r="F559" s="82"/>
      <c r="G559" s="88"/>
      <c r="H559" s="85"/>
      <c r="I559" s="88"/>
      <c r="J559" s="88"/>
      <c r="K559" s="88"/>
      <c r="L559" s="82"/>
      <c r="M559" s="7"/>
      <c r="N559" s="14"/>
      <c r="O559" s="15"/>
      <c r="P559" s="16"/>
      <c r="Q559" s="14"/>
      <c r="R559" s="14"/>
      <c r="S559" s="14"/>
      <c r="T559" s="14"/>
      <c r="U559" s="14"/>
      <c r="V559" s="14"/>
      <c r="W559" s="14"/>
      <c r="X559" s="14"/>
      <c r="Y559" s="14"/>
      <c r="Z559" s="14"/>
    </row>
    <row r="560" spans="1:26" ht="39.75" customHeight="1">
      <c r="A560" s="7"/>
      <c r="B560" s="82"/>
      <c r="C560" s="82"/>
      <c r="D560" s="82"/>
      <c r="E560" s="87"/>
      <c r="F560" s="82"/>
      <c r="G560" s="88"/>
      <c r="H560" s="85"/>
      <c r="I560" s="88"/>
      <c r="J560" s="88"/>
      <c r="K560" s="88"/>
      <c r="L560" s="82"/>
      <c r="M560" s="7"/>
      <c r="N560" s="14"/>
      <c r="O560" s="15"/>
      <c r="P560" s="16"/>
      <c r="Q560" s="14"/>
      <c r="R560" s="14"/>
      <c r="S560" s="14"/>
      <c r="T560" s="14"/>
      <c r="U560" s="14"/>
      <c r="V560" s="14"/>
      <c r="W560" s="14"/>
      <c r="X560" s="14"/>
      <c r="Y560" s="14"/>
      <c r="Z560" s="14"/>
    </row>
    <row r="561" spans="1:26" ht="39.75" customHeight="1">
      <c r="A561" s="7"/>
      <c r="B561" s="82"/>
      <c r="C561" s="82"/>
      <c r="D561" s="82"/>
      <c r="E561" s="87"/>
      <c r="F561" s="82"/>
      <c r="G561" s="88"/>
      <c r="H561" s="85"/>
      <c r="I561" s="88"/>
      <c r="J561" s="88"/>
      <c r="K561" s="88"/>
      <c r="L561" s="82"/>
      <c r="M561" s="7"/>
      <c r="N561" s="14"/>
      <c r="O561" s="15"/>
      <c r="P561" s="16"/>
      <c r="Q561" s="14"/>
      <c r="R561" s="14"/>
      <c r="S561" s="14"/>
      <c r="T561" s="14"/>
      <c r="U561" s="14"/>
      <c r="V561" s="14"/>
      <c r="W561" s="14"/>
      <c r="X561" s="14"/>
      <c r="Y561" s="14"/>
      <c r="Z561" s="14"/>
    </row>
    <row r="562" spans="1:26" ht="39.75" customHeight="1">
      <c r="A562" s="7"/>
      <c r="B562" s="82"/>
      <c r="C562" s="82"/>
      <c r="D562" s="82"/>
      <c r="E562" s="87"/>
      <c r="F562" s="82"/>
      <c r="G562" s="88"/>
      <c r="H562" s="85"/>
      <c r="I562" s="88"/>
      <c r="J562" s="88"/>
      <c r="K562" s="88"/>
      <c r="L562" s="82"/>
      <c r="M562" s="7"/>
      <c r="N562" s="14"/>
      <c r="O562" s="15"/>
      <c r="P562" s="16"/>
      <c r="Q562" s="14"/>
      <c r="R562" s="14"/>
      <c r="S562" s="14"/>
      <c r="T562" s="14"/>
      <c r="U562" s="14"/>
      <c r="V562" s="14"/>
      <c r="W562" s="14"/>
      <c r="X562" s="14"/>
      <c r="Y562" s="14"/>
      <c r="Z562" s="14"/>
    </row>
    <row r="563" spans="1:26" ht="39.75" customHeight="1">
      <c r="A563" s="7"/>
      <c r="B563" s="82"/>
      <c r="C563" s="82"/>
      <c r="D563" s="82"/>
      <c r="E563" s="87"/>
      <c r="F563" s="82"/>
      <c r="G563" s="88"/>
      <c r="H563" s="85"/>
      <c r="I563" s="88"/>
      <c r="J563" s="88"/>
      <c r="K563" s="88"/>
      <c r="L563" s="82"/>
      <c r="M563" s="7"/>
      <c r="N563" s="14"/>
      <c r="O563" s="15"/>
      <c r="P563" s="16"/>
      <c r="Q563" s="14"/>
      <c r="R563" s="14"/>
      <c r="S563" s="14"/>
      <c r="T563" s="14"/>
      <c r="U563" s="14"/>
      <c r="V563" s="14"/>
      <c r="W563" s="14"/>
      <c r="X563" s="14"/>
      <c r="Y563" s="14"/>
      <c r="Z563" s="14"/>
    </row>
    <row r="564" spans="1:26" ht="39.75" customHeight="1">
      <c r="A564" s="7"/>
      <c r="B564" s="82"/>
      <c r="C564" s="82"/>
      <c r="D564" s="82"/>
      <c r="E564" s="87"/>
      <c r="F564" s="82"/>
      <c r="G564" s="88"/>
      <c r="H564" s="85"/>
      <c r="I564" s="88"/>
      <c r="J564" s="88"/>
      <c r="K564" s="88"/>
      <c r="L564" s="82"/>
      <c r="M564" s="7"/>
      <c r="N564" s="14"/>
      <c r="O564" s="15"/>
      <c r="P564" s="16"/>
      <c r="Q564" s="14"/>
      <c r="R564" s="14"/>
      <c r="S564" s="14"/>
      <c r="T564" s="14"/>
      <c r="U564" s="14"/>
      <c r="V564" s="14"/>
      <c r="W564" s="14"/>
      <c r="X564" s="14"/>
      <c r="Y564" s="14"/>
      <c r="Z564" s="14"/>
    </row>
    <row r="565" spans="1:26" ht="39.75" customHeight="1">
      <c r="A565" s="7"/>
      <c r="B565" s="82"/>
      <c r="C565" s="82"/>
      <c r="D565" s="82"/>
      <c r="E565" s="87"/>
      <c r="F565" s="82"/>
      <c r="G565" s="88"/>
      <c r="H565" s="85"/>
      <c r="I565" s="88"/>
      <c r="J565" s="88"/>
      <c r="K565" s="88"/>
      <c r="L565" s="82"/>
      <c r="M565" s="7"/>
      <c r="N565" s="14"/>
      <c r="O565" s="15"/>
      <c r="P565" s="16"/>
      <c r="Q565" s="14"/>
      <c r="R565" s="14"/>
      <c r="S565" s="14"/>
      <c r="T565" s="14"/>
      <c r="U565" s="14"/>
      <c r="V565" s="14"/>
      <c r="W565" s="14"/>
      <c r="X565" s="14"/>
      <c r="Y565" s="14"/>
      <c r="Z565" s="14"/>
    </row>
    <row r="566" spans="1:26" ht="39.75" customHeight="1">
      <c r="A566" s="7"/>
      <c r="B566" s="82"/>
      <c r="C566" s="82"/>
      <c r="D566" s="82"/>
      <c r="E566" s="87"/>
      <c r="F566" s="82"/>
      <c r="G566" s="88"/>
      <c r="H566" s="85"/>
      <c r="I566" s="88"/>
      <c r="J566" s="88"/>
      <c r="K566" s="88"/>
      <c r="L566" s="82"/>
      <c r="M566" s="7"/>
      <c r="N566" s="14"/>
      <c r="O566" s="15"/>
      <c r="P566" s="16"/>
      <c r="Q566" s="14"/>
      <c r="R566" s="14"/>
      <c r="S566" s="14"/>
      <c r="T566" s="14"/>
      <c r="U566" s="14"/>
      <c r="V566" s="14"/>
      <c r="W566" s="14"/>
      <c r="X566" s="14"/>
      <c r="Y566" s="14"/>
      <c r="Z566" s="14"/>
    </row>
    <row r="567" spans="1:26" ht="39.75" customHeight="1">
      <c r="A567" s="7"/>
      <c r="B567" s="82"/>
      <c r="C567" s="82"/>
      <c r="D567" s="82"/>
      <c r="E567" s="87"/>
      <c r="F567" s="82"/>
      <c r="G567" s="88"/>
      <c r="H567" s="85"/>
      <c r="I567" s="88"/>
      <c r="J567" s="88"/>
      <c r="K567" s="88"/>
      <c r="L567" s="82"/>
      <c r="M567" s="7"/>
      <c r="N567" s="14"/>
      <c r="O567" s="15"/>
      <c r="P567" s="16"/>
      <c r="Q567" s="14"/>
      <c r="R567" s="14"/>
      <c r="S567" s="14"/>
      <c r="T567" s="14"/>
      <c r="U567" s="14"/>
      <c r="V567" s="14"/>
      <c r="W567" s="14"/>
      <c r="X567" s="14"/>
      <c r="Y567" s="14"/>
      <c r="Z567" s="14"/>
    </row>
    <row r="568" spans="1:26" ht="39.75" customHeight="1">
      <c r="A568" s="7"/>
      <c r="B568" s="82"/>
      <c r="C568" s="82"/>
      <c r="D568" s="82"/>
      <c r="E568" s="87"/>
      <c r="F568" s="82"/>
      <c r="G568" s="88"/>
      <c r="H568" s="85"/>
      <c r="I568" s="88"/>
      <c r="J568" s="88"/>
      <c r="K568" s="88"/>
      <c r="L568" s="82"/>
      <c r="M568" s="7"/>
      <c r="N568" s="14"/>
      <c r="O568" s="15"/>
      <c r="P568" s="16"/>
      <c r="Q568" s="14"/>
      <c r="R568" s="14"/>
      <c r="S568" s="14"/>
      <c r="T568" s="14"/>
      <c r="U568" s="14"/>
      <c r="V568" s="14"/>
      <c r="W568" s="14"/>
      <c r="X568" s="14"/>
      <c r="Y568" s="14"/>
      <c r="Z568" s="14"/>
    </row>
    <row r="569" spans="1:26" ht="39.75" customHeight="1">
      <c r="A569" s="7"/>
      <c r="B569" s="82"/>
      <c r="C569" s="82"/>
      <c r="D569" s="82"/>
      <c r="E569" s="87"/>
      <c r="F569" s="82"/>
      <c r="G569" s="88"/>
      <c r="H569" s="85"/>
      <c r="I569" s="88"/>
      <c r="J569" s="88"/>
      <c r="K569" s="88"/>
      <c r="L569" s="82"/>
      <c r="M569" s="7"/>
      <c r="N569" s="14"/>
      <c r="O569" s="15"/>
      <c r="P569" s="16"/>
      <c r="Q569" s="14"/>
      <c r="R569" s="14"/>
      <c r="S569" s="14"/>
      <c r="T569" s="14"/>
      <c r="U569" s="14"/>
      <c r="V569" s="14"/>
      <c r="W569" s="14"/>
      <c r="X569" s="14"/>
      <c r="Y569" s="14"/>
      <c r="Z569" s="14"/>
    </row>
    <row r="570" spans="1:26" ht="39.75" customHeight="1">
      <c r="A570" s="7"/>
      <c r="B570" s="82"/>
      <c r="C570" s="82"/>
      <c r="D570" s="82"/>
      <c r="E570" s="87"/>
      <c r="F570" s="82"/>
      <c r="G570" s="88"/>
      <c r="H570" s="85"/>
      <c r="I570" s="88"/>
      <c r="J570" s="88"/>
      <c r="K570" s="88"/>
      <c r="L570" s="82"/>
      <c r="M570" s="7"/>
      <c r="N570" s="14"/>
      <c r="O570" s="15"/>
      <c r="P570" s="16"/>
      <c r="Q570" s="14"/>
      <c r="R570" s="14"/>
      <c r="S570" s="14"/>
      <c r="T570" s="14"/>
      <c r="U570" s="14"/>
      <c r="V570" s="14"/>
      <c r="W570" s="14"/>
      <c r="X570" s="14"/>
      <c r="Y570" s="14"/>
      <c r="Z570" s="14"/>
    </row>
    <row r="571" spans="1:26" ht="39.75" customHeight="1">
      <c r="A571" s="7"/>
      <c r="B571" s="82"/>
      <c r="C571" s="82"/>
      <c r="D571" s="82"/>
      <c r="E571" s="87"/>
      <c r="F571" s="82"/>
      <c r="G571" s="88"/>
      <c r="H571" s="85"/>
      <c r="I571" s="88"/>
      <c r="J571" s="88"/>
      <c r="K571" s="88"/>
      <c r="L571" s="82"/>
      <c r="M571" s="7"/>
      <c r="N571" s="14"/>
      <c r="O571" s="15"/>
      <c r="P571" s="16"/>
      <c r="Q571" s="14"/>
      <c r="R571" s="14"/>
      <c r="S571" s="14"/>
      <c r="T571" s="14"/>
      <c r="U571" s="14"/>
      <c r="V571" s="14"/>
      <c r="W571" s="14"/>
      <c r="X571" s="14"/>
      <c r="Y571" s="14"/>
      <c r="Z571" s="14"/>
    </row>
    <row r="572" spans="1:26" ht="39.75" customHeight="1">
      <c r="A572" s="7"/>
      <c r="B572" s="82"/>
      <c r="C572" s="82"/>
      <c r="D572" s="82"/>
      <c r="E572" s="87"/>
      <c r="F572" s="82"/>
      <c r="G572" s="88"/>
      <c r="H572" s="85"/>
      <c r="I572" s="88"/>
      <c r="J572" s="88"/>
      <c r="K572" s="88"/>
      <c r="L572" s="82"/>
      <c r="M572" s="7"/>
      <c r="N572" s="14"/>
      <c r="O572" s="15"/>
      <c r="P572" s="16"/>
      <c r="Q572" s="14"/>
      <c r="R572" s="14"/>
      <c r="S572" s="14"/>
      <c r="T572" s="14"/>
      <c r="U572" s="14"/>
      <c r="V572" s="14"/>
      <c r="W572" s="14"/>
      <c r="X572" s="14"/>
      <c r="Y572" s="14"/>
      <c r="Z572" s="14"/>
    </row>
    <row r="573" spans="1:26" ht="39.75" customHeight="1">
      <c r="A573" s="7"/>
      <c r="B573" s="82"/>
      <c r="C573" s="82"/>
      <c r="D573" s="82"/>
      <c r="E573" s="87"/>
      <c r="F573" s="82"/>
      <c r="G573" s="88"/>
      <c r="H573" s="85"/>
      <c r="I573" s="88"/>
      <c r="J573" s="88"/>
      <c r="K573" s="88"/>
      <c r="L573" s="82"/>
      <c r="M573" s="7"/>
      <c r="N573" s="14"/>
      <c r="O573" s="15"/>
      <c r="P573" s="16"/>
      <c r="Q573" s="14"/>
      <c r="R573" s="14"/>
      <c r="S573" s="14"/>
      <c r="T573" s="14"/>
      <c r="U573" s="14"/>
      <c r="V573" s="14"/>
      <c r="W573" s="14"/>
      <c r="X573" s="14"/>
      <c r="Y573" s="14"/>
      <c r="Z573" s="14"/>
    </row>
    <row r="574" spans="1:26" ht="39.75" customHeight="1">
      <c r="A574" s="7"/>
      <c r="B574" s="82"/>
      <c r="C574" s="82"/>
      <c r="D574" s="82"/>
      <c r="E574" s="87"/>
      <c r="F574" s="82"/>
      <c r="G574" s="88"/>
      <c r="H574" s="85"/>
      <c r="I574" s="88"/>
      <c r="J574" s="88"/>
      <c r="K574" s="88"/>
      <c r="L574" s="82"/>
      <c r="M574" s="7"/>
      <c r="N574" s="14"/>
      <c r="O574" s="15"/>
      <c r="P574" s="16"/>
      <c r="Q574" s="14"/>
      <c r="R574" s="14"/>
      <c r="S574" s="14"/>
      <c r="T574" s="14"/>
      <c r="U574" s="14"/>
      <c r="V574" s="14"/>
      <c r="W574" s="14"/>
      <c r="X574" s="14"/>
      <c r="Y574" s="14"/>
      <c r="Z574" s="14"/>
    </row>
    <row r="575" spans="1:26" ht="39.75" customHeight="1">
      <c r="A575" s="7"/>
      <c r="B575" s="82"/>
      <c r="C575" s="82"/>
      <c r="D575" s="82"/>
      <c r="E575" s="87"/>
      <c r="F575" s="82"/>
      <c r="G575" s="88"/>
      <c r="H575" s="85"/>
      <c r="I575" s="88"/>
      <c r="J575" s="88"/>
      <c r="K575" s="88"/>
      <c r="L575" s="82"/>
      <c r="M575" s="7"/>
      <c r="N575" s="14"/>
      <c r="O575" s="15"/>
      <c r="P575" s="16"/>
      <c r="Q575" s="14"/>
      <c r="R575" s="14"/>
      <c r="S575" s="14"/>
      <c r="T575" s="14"/>
      <c r="U575" s="14"/>
      <c r="V575" s="14"/>
      <c r="W575" s="14"/>
      <c r="X575" s="14"/>
      <c r="Y575" s="14"/>
      <c r="Z575" s="14"/>
    </row>
    <row r="576" spans="1:26" ht="39.75" customHeight="1">
      <c r="A576" s="7"/>
      <c r="B576" s="82"/>
      <c r="C576" s="82"/>
      <c r="D576" s="82"/>
      <c r="E576" s="87"/>
      <c r="F576" s="82"/>
      <c r="G576" s="88"/>
      <c r="H576" s="85"/>
      <c r="I576" s="88"/>
      <c r="J576" s="88"/>
      <c r="K576" s="88"/>
      <c r="L576" s="82"/>
      <c r="M576" s="7"/>
      <c r="N576" s="14"/>
      <c r="O576" s="15"/>
      <c r="P576" s="16"/>
      <c r="Q576" s="14"/>
      <c r="R576" s="14"/>
      <c r="S576" s="14"/>
      <c r="T576" s="14"/>
      <c r="U576" s="14"/>
      <c r="V576" s="14"/>
      <c r="W576" s="14"/>
      <c r="X576" s="14"/>
      <c r="Y576" s="14"/>
      <c r="Z576" s="14"/>
    </row>
    <row r="577" spans="1:26" ht="39.75" customHeight="1">
      <c r="A577" s="7"/>
      <c r="B577" s="82"/>
      <c r="C577" s="82"/>
      <c r="D577" s="82"/>
      <c r="E577" s="87"/>
      <c r="F577" s="82"/>
      <c r="G577" s="88"/>
      <c r="H577" s="85"/>
      <c r="I577" s="88"/>
      <c r="J577" s="88"/>
      <c r="K577" s="88"/>
      <c r="L577" s="82"/>
      <c r="M577" s="7"/>
      <c r="N577" s="14"/>
      <c r="O577" s="15"/>
      <c r="P577" s="16"/>
      <c r="Q577" s="14"/>
      <c r="R577" s="14"/>
      <c r="S577" s="14"/>
      <c r="T577" s="14"/>
      <c r="U577" s="14"/>
      <c r="V577" s="14"/>
      <c r="W577" s="14"/>
      <c r="X577" s="14"/>
      <c r="Y577" s="14"/>
      <c r="Z577" s="14"/>
    </row>
    <row r="578" spans="1:26" ht="39.75" customHeight="1">
      <c r="A578" s="7"/>
      <c r="B578" s="82"/>
      <c r="C578" s="82"/>
      <c r="D578" s="82"/>
      <c r="E578" s="87"/>
      <c r="F578" s="82"/>
      <c r="G578" s="88"/>
      <c r="H578" s="85"/>
      <c r="I578" s="88"/>
      <c r="J578" s="88"/>
      <c r="K578" s="88"/>
      <c r="L578" s="82"/>
      <c r="M578" s="7"/>
      <c r="N578" s="14"/>
      <c r="O578" s="15"/>
      <c r="P578" s="16"/>
      <c r="Q578" s="14"/>
      <c r="R578" s="14"/>
      <c r="S578" s="14"/>
      <c r="T578" s="14"/>
      <c r="U578" s="14"/>
      <c r="V578" s="14"/>
      <c r="W578" s="14"/>
      <c r="X578" s="14"/>
      <c r="Y578" s="14"/>
      <c r="Z578" s="14"/>
    </row>
    <row r="579" spans="1:26" ht="39.75" customHeight="1">
      <c r="A579" s="7"/>
      <c r="B579" s="82"/>
      <c r="C579" s="82"/>
      <c r="D579" s="82"/>
      <c r="E579" s="87"/>
      <c r="F579" s="82"/>
      <c r="G579" s="88"/>
      <c r="H579" s="85"/>
      <c r="I579" s="88"/>
      <c r="J579" s="88"/>
      <c r="K579" s="88"/>
      <c r="L579" s="82"/>
      <c r="M579" s="7"/>
      <c r="N579" s="14"/>
      <c r="O579" s="15"/>
      <c r="P579" s="16"/>
      <c r="Q579" s="14"/>
      <c r="R579" s="14"/>
      <c r="S579" s="14"/>
      <c r="T579" s="14"/>
      <c r="U579" s="14"/>
      <c r="V579" s="14"/>
      <c r="W579" s="14"/>
      <c r="X579" s="14"/>
      <c r="Y579" s="14"/>
      <c r="Z579" s="14"/>
    </row>
    <row r="580" spans="1:26" ht="39.75" customHeight="1">
      <c r="A580" s="7"/>
      <c r="B580" s="82"/>
      <c r="C580" s="82"/>
      <c r="D580" s="82"/>
      <c r="E580" s="87"/>
      <c r="F580" s="82"/>
      <c r="G580" s="88"/>
      <c r="H580" s="85"/>
      <c r="I580" s="88"/>
      <c r="J580" s="88"/>
      <c r="K580" s="88"/>
      <c r="L580" s="82"/>
      <c r="M580" s="7"/>
      <c r="N580" s="14"/>
      <c r="O580" s="15"/>
      <c r="P580" s="16"/>
      <c r="Q580" s="14"/>
      <c r="R580" s="14"/>
      <c r="S580" s="14"/>
      <c r="T580" s="14"/>
      <c r="U580" s="14"/>
      <c r="V580" s="14"/>
      <c r="W580" s="14"/>
      <c r="X580" s="14"/>
      <c r="Y580" s="14"/>
      <c r="Z580" s="14"/>
    </row>
    <row r="581" spans="1:26" ht="39.75" customHeight="1">
      <c r="A581" s="7"/>
      <c r="B581" s="82"/>
      <c r="C581" s="82"/>
      <c r="D581" s="82"/>
      <c r="E581" s="87"/>
      <c r="F581" s="82"/>
      <c r="G581" s="88"/>
      <c r="H581" s="85"/>
      <c r="I581" s="88"/>
      <c r="J581" s="88"/>
      <c r="K581" s="88"/>
      <c r="L581" s="82"/>
      <c r="M581" s="7"/>
      <c r="N581" s="14"/>
      <c r="O581" s="15"/>
      <c r="P581" s="16"/>
      <c r="Q581" s="14"/>
      <c r="R581" s="14"/>
      <c r="S581" s="14"/>
      <c r="T581" s="14"/>
      <c r="U581" s="14"/>
      <c r="V581" s="14"/>
      <c r="W581" s="14"/>
      <c r="X581" s="14"/>
      <c r="Y581" s="14"/>
      <c r="Z581" s="14"/>
    </row>
    <row r="582" spans="1:26" ht="39.75" customHeight="1">
      <c r="A582" s="7"/>
      <c r="B582" s="82"/>
      <c r="C582" s="82"/>
      <c r="D582" s="82"/>
      <c r="E582" s="87"/>
      <c r="F582" s="82"/>
      <c r="G582" s="88"/>
      <c r="H582" s="85"/>
      <c r="I582" s="88"/>
      <c r="J582" s="88"/>
      <c r="K582" s="88"/>
      <c r="L582" s="82"/>
      <c r="M582" s="7"/>
      <c r="N582" s="14"/>
      <c r="O582" s="15"/>
      <c r="P582" s="16"/>
      <c r="Q582" s="14"/>
      <c r="R582" s="14"/>
      <c r="S582" s="14"/>
      <c r="T582" s="14"/>
      <c r="U582" s="14"/>
      <c r="V582" s="14"/>
      <c r="W582" s="14"/>
      <c r="X582" s="14"/>
      <c r="Y582" s="14"/>
      <c r="Z582" s="14"/>
    </row>
    <row r="583" spans="1:26" ht="39.75" customHeight="1">
      <c r="A583" s="7"/>
      <c r="B583" s="82"/>
      <c r="C583" s="82"/>
      <c r="D583" s="82"/>
      <c r="E583" s="87"/>
      <c r="F583" s="82"/>
      <c r="G583" s="88"/>
      <c r="H583" s="85"/>
      <c r="I583" s="88"/>
      <c r="J583" s="88"/>
      <c r="K583" s="88"/>
      <c r="L583" s="82"/>
      <c r="M583" s="7"/>
      <c r="N583" s="14"/>
      <c r="O583" s="15"/>
      <c r="P583" s="16"/>
      <c r="Q583" s="14"/>
      <c r="R583" s="14"/>
      <c r="S583" s="14"/>
      <c r="T583" s="14"/>
      <c r="U583" s="14"/>
      <c r="V583" s="14"/>
      <c r="W583" s="14"/>
      <c r="X583" s="14"/>
      <c r="Y583" s="14"/>
      <c r="Z583" s="14"/>
    </row>
    <row r="584" spans="1:26" ht="39.75" customHeight="1">
      <c r="A584" s="7"/>
      <c r="B584" s="82"/>
      <c r="C584" s="82"/>
      <c r="D584" s="82"/>
      <c r="E584" s="87"/>
      <c r="F584" s="82"/>
      <c r="G584" s="88"/>
      <c r="H584" s="85"/>
      <c r="I584" s="88"/>
      <c r="J584" s="88"/>
      <c r="K584" s="88"/>
      <c r="L584" s="82"/>
      <c r="M584" s="7"/>
      <c r="N584" s="14"/>
      <c r="O584" s="15"/>
      <c r="P584" s="16"/>
      <c r="Q584" s="14"/>
      <c r="R584" s="14"/>
      <c r="S584" s="14"/>
      <c r="T584" s="14"/>
      <c r="U584" s="14"/>
      <c r="V584" s="14"/>
      <c r="W584" s="14"/>
      <c r="X584" s="14"/>
      <c r="Y584" s="14"/>
      <c r="Z584" s="14"/>
    </row>
    <row r="585" spans="1:26" ht="39.75" customHeight="1">
      <c r="A585" s="7"/>
      <c r="B585" s="82"/>
      <c r="C585" s="82"/>
      <c r="D585" s="82"/>
      <c r="E585" s="87"/>
      <c r="F585" s="82"/>
      <c r="G585" s="88"/>
      <c r="H585" s="85"/>
      <c r="I585" s="88"/>
      <c r="J585" s="88"/>
      <c r="K585" s="88"/>
      <c r="L585" s="82"/>
      <c r="M585" s="7"/>
      <c r="N585" s="14"/>
      <c r="O585" s="15"/>
      <c r="P585" s="16"/>
      <c r="Q585" s="14"/>
      <c r="R585" s="14"/>
      <c r="S585" s="14"/>
      <c r="T585" s="14"/>
      <c r="U585" s="14"/>
      <c r="V585" s="14"/>
      <c r="W585" s="14"/>
      <c r="X585" s="14"/>
      <c r="Y585" s="14"/>
      <c r="Z585" s="14"/>
    </row>
    <row r="586" spans="1:26" ht="39.75" customHeight="1">
      <c r="A586" s="7"/>
      <c r="B586" s="82"/>
      <c r="C586" s="82"/>
      <c r="D586" s="82"/>
      <c r="E586" s="87"/>
      <c r="F586" s="82"/>
      <c r="G586" s="88"/>
      <c r="H586" s="85"/>
      <c r="I586" s="88"/>
      <c r="J586" s="88"/>
      <c r="K586" s="88"/>
      <c r="L586" s="82"/>
      <c r="M586" s="7"/>
      <c r="N586" s="14"/>
      <c r="O586" s="15"/>
      <c r="P586" s="16"/>
      <c r="Q586" s="14"/>
      <c r="R586" s="14"/>
      <c r="S586" s="14"/>
      <c r="T586" s="14"/>
      <c r="U586" s="14"/>
      <c r="V586" s="14"/>
      <c r="W586" s="14"/>
      <c r="X586" s="14"/>
      <c r="Y586" s="14"/>
      <c r="Z586" s="14"/>
    </row>
    <row r="587" spans="1:26" ht="39.75" customHeight="1">
      <c r="A587" s="7"/>
      <c r="B587" s="82"/>
      <c r="C587" s="82"/>
      <c r="D587" s="82"/>
      <c r="E587" s="87"/>
      <c r="F587" s="82"/>
      <c r="G587" s="88"/>
      <c r="H587" s="85"/>
      <c r="I587" s="88"/>
      <c r="J587" s="88"/>
      <c r="K587" s="88"/>
      <c r="L587" s="82"/>
      <c r="M587" s="7"/>
      <c r="N587" s="14"/>
      <c r="O587" s="15"/>
      <c r="P587" s="16"/>
      <c r="Q587" s="14"/>
      <c r="R587" s="14"/>
      <c r="S587" s="14"/>
      <c r="T587" s="14"/>
      <c r="U587" s="14"/>
      <c r="V587" s="14"/>
      <c r="W587" s="14"/>
      <c r="X587" s="14"/>
      <c r="Y587" s="14"/>
      <c r="Z587" s="14"/>
    </row>
    <row r="588" spans="1:26" ht="39.75" customHeight="1">
      <c r="A588" s="7"/>
      <c r="B588" s="82"/>
      <c r="C588" s="82"/>
      <c r="D588" s="82"/>
      <c r="E588" s="87"/>
      <c r="F588" s="82"/>
      <c r="G588" s="88"/>
      <c r="H588" s="85"/>
      <c r="I588" s="88"/>
      <c r="J588" s="88"/>
      <c r="K588" s="88"/>
      <c r="L588" s="82"/>
      <c r="M588" s="7"/>
      <c r="N588" s="14"/>
      <c r="O588" s="15"/>
      <c r="P588" s="16"/>
      <c r="Q588" s="14"/>
      <c r="R588" s="14"/>
      <c r="S588" s="14"/>
      <c r="T588" s="14"/>
      <c r="U588" s="14"/>
      <c r="V588" s="14"/>
      <c r="W588" s="14"/>
      <c r="X588" s="14"/>
      <c r="Y588" s="14"/>
      <c r="Z588" s="14"/>
    </row>
    <row r="589" spans="1:26" ht="39.75" customHeight="1">
      <c r="A589" s="7"/>
      <c r="B589" s="82"/>
      <c r="C589" s="82"/>
      <c r="D589" s="82"/>
      <c r="E589" s="87"/>
      <c r="F589" s="82"/>
      <c r="G589" s="88"/>
      <c r="H589" s="85"/>
      <c r="I589" s="88"/>
      <c r="J589" s="88"/>
      <c r="K589" s="88"/>
      <c r="L589" s="82"/>
      <c r="M589" s="7"/>
      <c r="N589" s="14"/>
      <c r="O589" s="15"/>
      <c r="P589" s="16"/>
      <c r="Q589" s="14"/>
      <c r="R589" s="14"/>
      <c r="S589" s="14"/>
      <c r="T589" s="14"/>
      <c r="U589" s="14"/>
      <c r="V589" s="14"/>
      <c r="W589" s="14"/>
      <c r="X589" s="14"/>
      <c r="Y589" s="14"/>
      <c r="Z589" s="14"/>
    </row>
    <row r="590" spans="1:26" ht="39.75" customHeight="1">
      <c r="A590" s="7"/>
      <c r="B590" s="82"/>
      <c r="C590" s="82"/>
      <c r="D590" s="82"/>
      <c r="E590" s="87"/>
      <c r="F590" s="82"/>
      <c r="G590" s="88"/>
      <c r="H590" s="85"/>
      <c r="I590" s="88"/>
      <c r="J590" s="88"/>
      <c r="K590" s="88"/>
      <c r="L590" s="82"/>
      <c r="M590" s="7"/>
      <c r="N590" s="14"/>
      <c r="O590" s="15"/>
      <c r="P590" s="16"/>
      <c r="Q590" s="14"/>
      <c r="R590" s="14"/>
      <c r="S590" s="14"/>
      <c r="T590" s="14"/>
      <c r="U590" s="14"/>
      <c r="V590" s="14"/>
      <c r="W590" s="14"/>
      <c r="X590" s="14"/>
      <c r="Y590" s="14"/>
      <c r="Z590" s="14"/>
    </row>
    <row r="591" spans="1:26" ht="39.75" customHeight="1">
      <c r="A591" s="7"/>
      <c r="B591" s="82"/>
      <c r="C591" s="82"/>
      <c r="D591" s="82"/>
      <c r="E591" s="87"/>
      <c r="F591" s="82"/>
      <c r="G591" s="88"/>
      <c r="H591" s="85"/>
      <c r="I591" s="88"/>
      <c r="J591" s="88"/>
      <c r="K591" s="88"/>
      <c r="L591" s="82"/>
      <c r="M591" s="7"/>
      <c r="N591" s="14"/>
      <c r="O591" s="15"/>
      <c r="P591" s="16"/>
      <c r="Q591" s="14"/>
      <c r="R591" s="14"/>
      <c r="S591" s="14"/>
      <c r="T591" s="14"/>
      <c r="U591" s="14"/>
      <c r="V591" s="14"/>
      <c r="W591" s="14"/>
      <c r="X591" s="14"/>
      <c r="Y591" s="14"/>
      <c r="Z591" s="14"/>
    </row>
    <row r="592" spans="1:26" ht="39.75" customHeight="1">
      <c r="A592" s="7"/>
      <c r="B592" s="82"/>
      <c r="C592" s="82"/>
      <c r="D592" s="82"/>
      <c r="E592" s="87"/>
      <c r="F592" s="82"/>
      <c r="G592" s="88"/>
      <c r="H592" s="85"/>
      <c r="I592" s="88"/>
      <c r="J592" s="88"/>
      <c r="K592" s="88"/>
      <c r="L592" s="82"/>
      <c r="M592" s="7"/>
      <c r="N592" s="14"/>
      <c r="O592" s="15"/>
      <c r="P592" s="16"/>
      <c r="Q592" s="14"/>
      <c r="R592" s="14"/>
      <c r="S592" s="14"/>
      <c r="T592" s="14"/>
      <c r="U592" s="14"/>
      <c r="V592" s="14"/>
      <c r="W592" s="14"/>
      <c r="X592" s="14"/>
      <c r="Y592" s="14"/>
      <c r="Z592" s="14"/>
    </row>
    <row r="593" spans="1:26" ht="39.75" customHeight="1">
      <c r="A593" s="7"/>
      <c r="B593" s="82"/>
      <c r="C593" s="82"/>
      <c r="D593" s="82"/>
      <c r="E593" s="87"/>
      <c r="F593" s="82"/>
      <c r="G593" s="88"/>
      <c r="H593" s="85"/>
      <c r="I593" s="88"/>
      <c r="J593" s="88"/>
      <c r="K593" s="88"/>
      <c r="L593" s="82"/>
      <c r="M593" s="7"/>
      <c r="N593" s="14"/>
      <c r="O593" s="15"/>
      <c r="P593" s="16"/>
      <c r="Q593" s="14"/>
      <c r="R593" s="14"/>
      <c r="S593" s="14"/>
      <c r="T593" s="14"/>
      <c r="U593" s="14"/>
      <c r="V593" s="14"/>
      <c r="W593" s="14"/>
      <c r="X593" s="14"/>
      <c r="Y593" s="14"/>
      <c r="Z593" s="14"/>
    </row>
    <row r="594" spans="1:26" ht="39.75" customHeight="1">
      <c r="A594" s="7"/>
      <c r="B594" s="82"/>
      <c r="C594" s="82"/>
      <c r="D594" s="82"/>
      <c r="E594" s="87"/>
      <c r="F594" s="82"/>
      <c r="G594" s="88"/>
      <c r="H594" s="85"/>
      <c r="I594" s="88"/>
      <c r="J594" s="88"/>
      <c r="K594" s="88"/>
      <c r="L594" s="82"/>
      <c r="M594" s="7"/>
      <c r="N594" s="14"/>
      <c r="O594" s="15"/>
      <c r="P594" s="16"/>
      <c r="Q594" s="14"/>
      <c r="R594" s="14"/>
      <c r="S594" s="14"/>
      <c r="T594" s="14"/>
      <c r="U594" s="14"/>
      <c r="V594" s="14"/>
      <c r="W594" s="14"/>
      <c r="X594" s="14"/>
      <c r="Y594" s="14"/>
      <c r="Z594" s="14"/>
    </row>
    <row r="595" spans="1:26" ht="39.75" customHeight="1">
      <c r="A595" s="7"/>
      <c r="B595" s="82"/>
      <c r="C595" s="82"/>
      <c r="D595" s="82"/>
      <c r="E595" s="87"/>
      <c r="F595" s="82"/>
      <c r="G595" s="88"/>
      <c r="H595" s="85"/>
      <c r="I595" s="88"/>
      <c r="J595" s="88"/>
      <c r="K595" s="88"/>
      <c r="L595" s="82"/>
      <c r="M595" s="7"/>
      <c r="N595" s="14"/>
      <c r="O595" s="15"/>
      <c r="P595" s="16"/>
      <c r="Q595" s="14"/>
      <c r="R595" s="14"/>
      <c r="S595" s="14"/>
      <c r="T595" s="14"/>
      <c r="U595" s="14"/>
      <c r="V595" s="14"/>
      <c r="W595" s="14"/>
      <c r="X595" s="14"/>
      <c r="Y595" s="14"/>
      <c r="Z595" s="14"/>
    </row>
    <row r="596" spans="1:26" ht="39.75" customHeight="1">
      <c r="A596" s="7"/>
      <c r="B596" s="82"/>
      <c r="C596" s="82"/>
      <c r="D596" s="82"/>
      <c r="E596" s="87"/>
      <c r="F596" s="82"/>
      <c r="G596" s="88"/>
      <c r="H596" s="85"/>
      <c r="I596" s="88"/>
      <c r="J596" s="88"/>
      <c r="K596" s="88"/>
      <c r="L596" s="82"/>
      <c r="M596" s="7"/>
      <c r="N596" s="14"/>
      <c r="O596" s="15"/>
      <c r="P596" s="16"/>
      <c r="Q596" s="14"/>
      <c r="R596" s="14"/>
      <c r="S596" s="14"/>
      <c r="T596" s="14"/>
      <c r="U596" s="14"/>
      <c r="V596" s="14"/>
      <c r="W596" s="14"/>
      <c r="X596" s="14"/>
      <c r="Y596" s="14"/>
      <c r="Z596" s="14"/>
    </row>
    <row r="597" spans="1:26" ht="39.75" customHeight="1">
      <c r="A597" s="7"/>
      <c r="B597" s="82"/>
      <c r="C597" s="82"/>
      <c r="D597" s="82"/>
      <c r="E597" s="87"/>
      <c r="F597" s="82"/>
      <c r="G597" s="88"/>
      <c r="H597" s="85"/>
      <c r="I597" s="88"/>
      <c r="J597" s="88"/>
      <c r="K597" s="88"/>
      <c r="L597" s="82"/>
      <c r="M597" s="7"/>
      <c r="N597" s="14"/>
      <c r="O597" s="15"/>
      <c r="P597" s="16"/>
      <c r="Q597" s="14"/>
      <c r="R597" s="14"/>
      <c r="S597" s="14"/>
      <c r="T597" s="14"/>
      <c r="U597" s="14"/>
      <c r="V597" s="14"/>
      <c r="W597" s="14"/>
      <c r="X597" s="14"/>
      <c r="Y597" s="14"/>
      <c r="Z597" s="14"/>
    </row>
    <row r="598" spans="1:26" ht="39.75" customHeight="1">
      <c r="A598" s="7"/>
      <c r="B598" s="82"/>
      <c r="C598" s="82"/>
      <c r="D598" s="82"/>
      <c r="E598" s="87"/>
      <c r="F598" s="82"/>
      <c r="G598" s="88"/>
      <c r="H598" s="85"/>
      <c r="I598" s="88"/>
      <c r="J598" s="88"/>
      <c r="K598" s="88"/>
      <c r="L598" s="82"/>
      <c r="M598" s="7"/>
      <c r="N598" s="14"/>
      <c r="O598" s="15"/>
      <c r="P598" s="16"/>
      <c r="Q598" s="14"/>
      <c r="R598" s="14"/>
      <c r="S598" s="14"/>
      <c r="T598" s="14"/>
      <c r="U598" s="14"/>
      <c r="V598" s="14"/>
      <c r="W598" s="14"/>
      <c r="X598" s="14"/>
      <c r="Y598" s="14"/>
      <c r="Z598" s="14"/>
    </row>
    <row r="599" spans="1:26" ht="39.75" customHeight="1">
      <c r="A599" s="7"/>
      <c r="B599" s="82"/>
      <c r="C599" s="82"/>
      <c r="D599" s="82"/>
      <c r="E599" s="87"/>
      <c r="F599" s="82"/>
      <c r="G599" s="88"/>
      <c r="H599" s="85"/>
      <c r="I599" s="88"/>
      <c r="J599" s="88"/>
      <c r="K599" s="88"/>
      <c r="L599" s="82"/>
      <c r="M599" s="7"/>
      <c r="N599" s="14"/>
      <c r="O599" s="15"/>
      <c r="P599" s="16"/>
      <c r="Q599" s="14"/>
      <c r="R599" s="14"/>
      <c r="S599" s="14"/>
      <c r="T599" s="14"/>
      <c r="U599" s="14"/>
      <c r="V599" s="14"/>
      <c r="W599" s="14"/>
      <c r="X599" s="14"/>
      <c r="Y599" s="14"/>
      <c r="Z599" s="14"/>
    </row>
    <row r="600" spans="1:26" ht="39.75" customHeight="1">
      <c r="A600" s="7"/>
      <c r="B600" s="82"/>
      <c r="C600" s="82"/>
      <c r="D600" s="82"/>
      <c r="E600" s="87"/>
      <c r="F600" s="82"/>
      <c r="G600" s="88"/>
      <c r="H600" s="85"/>
      <c r="I600" s="88"/>
      <c r="J600" s="88"/>
      <c r="K600" s="88"/>
      <c r="L600" s="82"/>
      <c r="M600" s="7"/>
      <c r="N600" s="14"/>
      <c r="O600" s="15"/>
      <c r="P600" s="16"/>
      <c r="Q600" s="14"/>
      <c r="R600" s="14"/>
      <c r="S600" s="14"/>
      <c r="T600" s="14"/>
      <c r="U600" s="14"/>
      <c r="V600" s="14"/>
      <c r="W600" s="14"/>
      <c r="X600" s="14"/>
      <c r="Y600" s="14"/>
      <c r="Z600" s="14"/>
    </row>
    <row r="601" spans="1:26" ht="39.75" customHeight="1">
      <c r="A601" s="7"/>
      <c r="B601" s="82"/>
      <c r="C601" s="82"/>
      <c r="D601" s="82"/>
      <c r="E601" s="87"/>
      <c r="F601" s="82"/>
      <c r="G601" s="88"/>
      <c r="H601" s="85"/>
      <c r="I601" s="88"/>
      <c r="J601" s="88"/>
      <c r="K601" s="88"/>
      <c r="L601" s="82"/>
      <c r="M601" s="7"/>
      <c r="N601" s="14"/>
      <c r="O601" s="15"/>
      <c r="P601" s="16"/>
      <c r="Q601" s="14"/>
      <c r="R601" s="14"/>
      <c r="S601" s="14"/>
      <c r="T601" s="14"/>
      <c r="U601" s="14"/>
      <c r="V601" s="14"/>
      <c r="W601" s="14"/>
      <c r="X601" s="14"/>
      <c r="Y601" s="14"/>
      <c r="Z601" s="14"/>
    </row>
    <row r="602" spans="1:26" ht="39.75" customHeight="1">
      <c r="A602" s="7"/>
      <c r="B602" s="82"/>
      <c r="C602" s="82"/>
      <c r="D602" s="82"/>
      <c r="E602" s="87"/>
      <c r="F602" s="82"/>
      <c r="G602" s="88"/>
      <c r="H602" s="85"/>
      <c r="I602" s="88"/>
      <c r="J602" s="88"/>
      <c r="K602" s="88"/>
      <c r="L602" s="82"/>
      <c r="M602" s="7"/>
      <c r="N602" s="14"/>
      <c r="O602" s="15"/>
      <c r="P602" s="16"/>
      <c r="Q602" s="14"/>
      <c r="R602" s="14"/>
      <c r="S602" s="14"/>
      <c r="T602" s="14"/>
      <c r="U602" s="14"/>
      <c r="V602" s="14"/>
      <c r="W602" s="14"/>
      <c r="X602" s="14"/>
      <c r="Y602" s="14"/>
      <c r="Z602" s="14"/>
    </row>
    <row r="603" spans="1:26" ht="39.75" customHeight="1">
      <c r="A603" s="7"/>
      <c r="B603" s="82"/>
      <c r="C603" s="82"/>
      <c r="D603" s="82"/>
      <c r="E603" s="87"/>
      <c r="F603" s="82"/>
      <c r="G603" s="88"/>
      <c r="H603" s="85"/>
      <c r="I603" s="88"/>
      <c r="J603" s="88"/>
      <c r="K603" s="88"/>
      <c r="L603" s="82"/>
      <c r="M603" s="7"/>
      <c r="N603" s="14"/>
      <c r="O603" s="15"/>
      <c r="P603" s="16"/>
      <c r="Q603" s="14"/>
      <c r="R603" s="14"/>
      <c r="S603" s="14"/>
      <c r="T603" s="14"/>
      <c r="U603" s="14"/>
      <c r="V603" s="14"/>
      <c r="W603" s="14"/>
      <c r="X603" s="14"/>
      <c r="Y603" s="14"/>
      <c r="Z603" s="14"/>
    </row>
    <row r="604" spans="1:26" ht="39.75" customHeight="1">
      <c r="A604" s="7"/>
      <c r="B604" s="82"/>
      <c r="C604" s="82"/>
      <c r="D604" s="82"/>
      <c r="E604" s="87"/>
      <c r="F604" s="82"/>
      <c r="G604" s="88"/>
      <c r="H604" s="85"/>
      <c r="I604" s="88"/>
      <c r="J604" s="88"/>
      <c r="K604" s="88"/>
      <c r="L604" s="82"/>
      <c r="M604" s="7"/>
      <c r="N604" s="14"/>
      <c r="O604" s="15"/>
      <c r="P604" s="16"/>
      <c r="Q604" s="14"/>
      <c r="R604" s="14"/>
      <c r="S604" s="14"/>
      <c r="T604" s="14"/>
      <c r="U604" s="14"/>
      <c r="V604" s="14"/>
      <c r="W604" s="14"/>
      <c r="X604" s="14"/>
      <c r="Y604" s="14"/>
      <c r="Z604" s="14"/>
    </row>
    <row r="605" spans="1:26" ht="39.75" customHeight="1">
      <c r="A605" s="7"/>
      <c r="B605" s="82"/>
      <c r="C605" s="82"/>
      <c r="D605" s="82"/>
      <c r="E605" s="87"/>
      <c r="F605" s="82"/>
      <c r="G605" s="88"/>
      <c r="H605" s="85"/>
      <c r="I605" s="88"/>
      <c r="J605" s="88"/>
      <c r="K605" s="88"/>
      <c r="L605" s="82"/>
      <c r="M605" s="7"/>
      <c r="N605" s="14"/>
      <c r="O605" s="15"/>
      <c r="P605" s="16"/>
      <c r="Q605" s="14"/>
      <c r="R605" s="14"/>
      <c r="S605" s="14"/>
      <c r="T605" s="14"/>
      <c r="U605" s="14"/>
      <c r="V605" s="14"/>
      <c r="W605" s="14"/>
      <c r="X605" s="14"/>
      <c r="Y605" s="14"/>
      <c r="Z605" s="14"/>
    </row>
    <row r="606" spans="1:26" ht="39.75" customHeight="1">
      <c r="A606" s="7"/>
      <c r="B606" s="82"/>
      <c r="C606" s="82"/>
      <c r="D606" s="82"/>
      <c r="E606" s="87"/>
      <c r="F606" s="82"/>
      <c r="G606" s="88"/>
      <c r="H606" s="85"/>
      <c r="I606" s="88"/>
      <c r="J606" s="88"/>
      <c r="K606" s="88"/>
      <c r="L606" s="82"/>
      <c r="M606" s="7"/>
      <c r="N606" s="14"/>
      <c r="O606" s="15"/>
      <c r="P606" s="16"/>
      <c r="Q606" s="14"/>
      <c r="R606" s="14"/>
      <c r="S606" s="14"/>
      <c r="T606" s="14"/>
      <c r="U606" s="14"/>
      <c r="V606" s="14"/>
      <c r="W606" s="14"/>
      <c r="X606" s="14"/>
      <c r="Y606" s="14"/>
      <c r="Z606" s="14"/>
    </row>
    <row r="607" spans="1:26" ht="39.75" customHeight="1">
      <c r="A607" s="7"/>
      <c r="B607" s="82"/>
      <c r="C607" s="82"/>
      <c r="D607" s="82"/>
      <c r="E607" s="87"/>
      <c r="F607" s="82"/>
      <c r="G607" s="88"/>
      <c r="H607" s="85"/>
      <c r="I607" s="88"/>
      <c r="J607" s="88"/>
      <c r="K607" s="88"/>
      <c r="L607" s="82"/>
      <c r="M607" s="7"/>
      <c r="N607" s="14"/>
      <c r="O607" s="15"/>
      <c r="P607" s="16"/>
      <c r="Q607" s="14"/>
      <c r="R607" s="14"/>
      <c r="S607" s="14"/>
      <c r="T607" s="14"/>
      <c r="U607" s="14"/>
      <c r="V607" s="14"/>
      <c r="W607" s="14"/>
      <c r="X607" s="14"/>
      <c r="Y607" s="14"/>
      <c r="Z607" s="14"/>
    </row>
    <row r="608" spans="1:26" ht="39.75" customHeight="1">
      <c r="A608" s="7"/>
      <c r="B608" s="82"/>
      <c r="C608" s="82"/>
      <c r="D608" s="82"/>
      <c r="E608" s="87"/>
      <c r="F608" s="82"/>
      <c r="G608" s="88"/>
      <c r="H608" s="85"/>
      <c r="I608" s="88"/>
      <c r="J608" s="88"/>
      <c r="K608" s="88"/>
      <c r="L608" s="82"/>
      <c r="M608" s="7"/>
      <c r="N608" s="14"/>
      <c r="O608" s="15"/>
      <c r="P608" s="16"/>
      <c r="Q608" s="14"/>
      <c r="R608" s="14"/>
      <c r="S608" s="14"/>
      <c r="T608" s="14"/>
      <c r="U608" s="14"/>
      <c r="V608" s="14"/>
      <c r="W608" s="14"/>
      <c r="X608" s="14"/>
      <c r="Y608" s="14"/>
      <c r="Z608" s="14"/>
    </row>
    <row r="609" spans="1:26" ht="39.75" customHeight="1">
      <c r="A609" s="7"/>
      <c r="B609" s="82"/>
      <c r="C609" s="82"/>
      <c r="D609" s="82"/>
      <c r="E609" s="87"/>
      <c r="F609" s="82"/>
      <c r="G609" s="88"/>
      <c r="H609" s="85"/>
      <c r="I609" s="88"/>
      <c r="J609" s="88"/>
      <c r="K609" s="88"/>
      <c r="L609" s="82"/>
      <c r="M609" s="7"/>
      <c r="N609" s="14"/>
      <c r="O609" s="15"/>
      <c r="P609" s="16"/>
      <c r="Q609" s="14"/>
      <c r="R609" s="14"/>
      <c r="S609" s="14"/>
      <c r="T609" s="14"/>
      <c r="U609" s="14"/>
      <c r="V609" s="14"/>
      <c r="W609" s="14"/>
      <c r="X609" s="14"/>
      <c r="Y609" s="14"/>
      <c r="Z609" s="14"/>
    </row>
    <row r="610" spans="1:26" ht="39.75" customHeight="1">
      <c r="A610" s="7"/>
      <c r="B610" s="82"/>
      <c r="C610" s="82"/>
      <c r="D610" s="82"/>
      <c r="E610" s="87"/>
      <c r="F610" s="82"/>
      <c r="G610" s="88"/>
      <c r="H610" s="85"/>
      <c r="I610" s="88"/>
      <c r="J610" s="88"/>
      <c r="K610" s="88"/>
      <c r="L610" s="82"/>
      <c r="M610" s="7"/>
      <c r="N610" s="14"/>
      <c r="O610" s="15"/>
      <c r="P610" s="16"/>
      <c r="Q610" s="14"/>
      <c r="R610" s="14"/>
      <c r="S610" s="14"/>
      <c r="T610" s="14"/>
      <c r="U610" s="14"/>
      <c r="V610" s="14"/>
      <c r="W610" s="14"/>
      <c r="X610" s="14"/>
      <c r="Y610" s="14"/>
      <c r="Z610" s="14"/>
    </row>
    <row r="611" spans="1:26" ht="39.75" customHeight="1">
      <c r="A611" s="7"/>
      <c r="B611" s="82"/>
      <c r="C611" s="82"/>
      <c r="D611" s="82"/>
      <c r="E611" s="87"/>
      <c r="F611" s="82"/>
      <c r="G611" s="88"/>
      <c r="H611" s="85"/>
      <c r="I611" s="88"/>
      <c r="J611" s="88"/>
      <c r="K611" s="88"/>
      <c r="L611" s="82"/>
      <c r="M611" s="7"/>
      <c r="N611" s="14"/>
      <c r="O611" s="15"/>
      <c r="P611" s="16"/>
      <c r="Q611" s="14"/>
      <c r="R611" s="14"/>
      <c r="S611" s="14"/>
      <c r="T611" s="14"/>
      <c r="U611" s="14"/>
      <c r="V611" s="14"/>
      <c r="W611" s="14"/>
      <c r="X611" s="14"/>
      <c r="Y611" s="14"/>
      <c r="Z611" s="14"/>
    </row>
    <row r="612" spans="1:26" ht="39.75" customHeight="1">
      <c r="A612" s="7"/>
      <c r="B612" s="82"/>
      <c r="C612" s="82"/>
      <c r="D612" s="82"/>
      <c r="E612" s="87"/>
      <c r="F612" s="82"/>
      <c r="G612" s="88"/>
      <c r="H612" s="85"/>
      <c r="I612" s="88"/>
      <c r="J612" s="88"/>
      <c r="K612" s="88"/>
      <c r="L612" s="82"/>
      <c r="M612" s="7"/>
      <c r="N612" s="14"/>
      <c r="O612" s="15"/>
      <c r="P612" s="16"/>
      <c r="Q612" s="14"/>
      <c r="R612" s="14"/>
      <c r="S612" s="14"/>
      <c r="T612" s="14"/>
      <c r="U612" s="14"/>
      <c r="V612" s="14"/>
      <c r="W612" s="14"/>
      <c r="X612" s="14"/>
      <c r="Y612" s="14"/>
      <c r="Z612" s="14"/>
    </row>
    <row r="613" spans="1:26" ht="39.75" customHeight="1">
      <c r="A613" s="7"/>
      <c r="B613" s="82"/>
      <c r="C613" s="82"/>
      <c r="D613" s="82"/>
      <c r="E613" s="87"/>
      <c r="F613" s="82"/>
      <c r="G613" s="88"/>
      <c r="H613" s="85"/>
      <c r="I613" s="88"/>
      <c r="J613" s="88"/>
      <c r="K613" s="88"/>
      <c r="L613" s="82"/>
      <c r="M613" s="7"/>
      <c r="N613" s="14"/>
      <c r="O613" s="15"/>
      <c r="P613" s="16"/>
      <c r="Q613" s="14"/>
      <c r="R613" s="14"/>
      <c r="S613" s="14"/>
      <c r="T613" s="14"/>
      <c r="U613" s="14"/>
      <c r="V613" s="14"/>
      <c r="W613" s="14"/>
      <c r="X613" s="14"/>
      <c r="Y613" s="14"/>
      <c r="Z613" s="14"/>
    </row>
    <row r="614" spans="1:26" ht="39.75" customHeight="1">
      <c r="A614" s="7"/>
      <c r="B614" s="82"/>
      <c r="C614" s="82"/>
      <c r="D614" s="82"/>
      <c r="E614" s="87"/>
      <c r="F614" s="82"/>
      <c r="G614" s="88"/>
      <c r="H614" s="85"/>
      <c r="I614" s="88"/>
      <c r="J614" s="88"/>
      <c r="K614" s="88"/>
      <c r="L614" s="82"/>
      <c r="M614" s="7"/>
      <c r="N614" s="14"/>
      <c r="O614" s="15"/>
      <c r="P614" s="16"/>
      <c r="Q614" s="14"/>
      <c r="R614" s="14"/>
      <c r="S614" s="14"/>
      <c r="T614" s="14"/>
      <c r="U614" s="14"/>
      <c r="V614" s="14"/>
      <c r="W614" s="14"/>
      <c r="X614" s="14"/>
      <c r="Y614" s="14"/>
      <c r="Z614" s="14"/>
    </row>
    <row r="615" spans="1:26" ht="39.75" customHeight="1">
      <c r="A615" s="7"/>
      <c r="B615" s="82"/>
      <c r="C615" s="82"/>
      <c r="D615" s="82"/>
      <c r="E615" s="87"/>
      <c r="F615" s="82"/>
      <c r="G615" s="88"/>
      <c r="H615" s="85"/>
      <c r="I615" s="88"/>
      <c r="J615" s="88"/>
      <c r="K615" s="88"/>
      <c r="L615" s="82"/>
      <c r="M615" s="7"/>
      <c r="N615" s="14"/>
      <c r="O615" s="15"/>
      <c r="P615" s="16"/>
      <c r="Q615" s="14"/>
      <c r="R615" s="14"/>
      <c r="S615" s="14"/>
      <c r="T615" s="14"/>
      <c r="U615" s="14"/>
      <c r="V615" s="14"/>
      <c r="W615" s="14"/>
      <c r="X615" s="14"/>
      <c r="Y615" s="14"/>
      <c r="Z615" s="14"/>
    </row>
    <row r="616" spans="1:26" ht="39.75" customHeight="1">
      <c r="A616" s="7"/>
      <c r="B616" s="82"/>
      <c r="C616" s="82"/>
      <c r="D616" s="82"/>
      <c r="E616" s="87"/>
      <c r="F616" s="82"/>
      <c r="G616" s="88"/>
      <c r="H616" s="85"/>
      <c r="I616" s="88"/>
      <c r="J616" s="88"/>
      <c r="K616" s="88"/>
      <c r="L616" s="82"/>
      <c r="M616" s="7"/>
      <c r="N616" s="14"/>
      <c r="O616" s="15"/>
      <c r="P616" s="16"/>
      <c r="Q616" s="14"/>
      <c r="R616" s="14"/>
      <c r="S616" s="14"/>
      <c r="T616" s="14"/>
      <c r="U616" s="14"/>
      <c r="V616" s="14"/>
      <c r="W616" s="14"/>
      <c r="X616" s="14"/>
      <c r="Y616" s="14"/>
      <c r="Z616" s="14"/>
    </row>
    <row r="617" spans="1:26" ht="39.75" customHeight="1">
      <c r="A617" s="7"/>
      <c r="B617" s="82"/>
      <c r="C617" s="82"/>
      <c r="D617" s="82"/>
      <c r="E617" s="87"/>
      <c r="F617" s="82"/>
      <c r="G617" s="88"/>
      <c r="H617" s="85"/>
      <c r="I617" s="88"/>
      <c r="J617" s="88"/>
      <c r="K617" s="88"/>
      <c r="L617" s="82"/>
      <c r="M617" s="7"/>
      <c r="N617" s="14"/>
      <c r="O617" s="15"/>
      <c r="P617" s="16"/>
      <c r="Q617" s="14"/>
      <c r="R617" s="14"/>
      <c r="S617" s="14"/>
      <c r="T617" s="14"/>
      <c r="U617" s="14"/>
      <c r="V617" s="14"/>
      <c r="W617" s="14"/>
      <c r="X617" s="14"/>
      <c r="Y617" s="14"/>
      <c r="Z617" s="14"/>
    </row>
    <row r="618" spans="1:26" ht="39.75" customHeight="1">
      <c r="A618" s="7"/>
      <c r="B618" s="82"/>
      <c r="C618" s="82"/>
      <c r="D618" s="82"/>
      <c r="E618" s="87"/>
      <c r="F618" s="82"/>
      <c r="G618" s="88"/>
      <c r="H618" s="85"/>
      <c r="I618" s="88"/>
      <c r="J618" s="88"/>
      <c r="K618" s="88"/>
      <c r="L618" s="82"/>
      <c r="M618" s="7"/>
      <c r="N618" s="14"/>
      <c r="O618" s="15"/>
      <c r="P618" s="16"/>
      <c r="Q618" s="14"/>
      <c r="R618" s="14"/>
      <c r="S618" s="14"/>
      <c r="T618" s="14"/>
      <c r="U618" s="14"/>
      <c r="V618" s="14"/>
      <c r="W618" s="14"/>
      <c r="X618" s="14"/>
      <c r="Y618" s="14"/>
      <c r="Z618" s="14"/>
    </row>
    <row r="619" spans="1:26" ht="39.75" customHeight="1">
      <c r="A619" s="7"/>
      <c r="B619" s="82"/>
      <c r="C619" s="82"/>
      <c r="D619" s="82"/>
      <c r="E619" s="87"/>
      <c r="F619" s="82"/>
      <c r="G619" s="88"/>
      <c r="H619" s="85"/>
      <c r="I619" s="88"/>
      <c r="J619" s="88"/>
      <c r="K619" s="88"/>
      <c r="L619" s="82"/>
      <c r="M619" s="7"/>
      <c r="N619" s="14"/>
      <c r="O619" s="15"/>
      <c r="P619" s="16"/>
      <c r="Q619" s="14"/>
      <c r="R619" s="14"/>
      <c r="S619" s="14"/>
      <c r="T619" s="14"/>
      <c r="U619" s="14"/>
      <c r="V619" s="14"/>
      <c r="W619" s="14"/>
      <c r="X619" s="14"/>
      <c r="Y619" s="14"/>
      <c r="Z619" s="14"/>
    </row>
    <row r="620" spans="1:26" ht="39.75" customHeight="1">
      <c r="A620" s="7"/>
      <c r="B620" s="82"/>
      <c r="C620" s="82"/>
      <c r="D620" s="82"/>
      <c r="E620" s="87"/>
      <c r="F620" s="82"/>
      <c r="G620" s="88"/>
      <c r="H620" s="85"/>
      <c r="I620" s="88"/>
      <c r="J620" s="88"/>
      <c r="K620" s="88"/>
      <c r="L620" s="82"/>
      <c r="M620" s="7"/>
      <c r="N620" s="14"/>
      <c r="O620" s="15"/>
      <c r="P620" s="16"/>
      <c r="Q620" s="14"/>
      <c r="R620" s="14"/>
      <c r="S620" s="14"/>
      <c r="T620" s="14"/>
      <c r="U620" s="14"/>
      <c r="V620" s="14"/>
      <c r="W620" s="14"/>
      <c r="X620" s="14"/>
      <c r="Y620" s="14"/>
      <c r="Z620" s="14"/>
    </row>
    <row r="621" spans="1:26" ht="39.75" customHeight="1">
      <c r="A621" s="7"/>
      <c r="B621" s="82"/>
      <c r="C621" s="82"/>
      <c r="D621" s="82"/>
      <c r="E621" s="87"/>
      <c r="F621" s="82"/>
      <c r="G621" s="88"/>
      <c r="H621" s="85"/>
      <c r="I621" s="88"/>
      <c r="J621" s="88"/>
      <c r="K621" s="88"/>
      <c r="L621" s="82"/>
      <c r="M621" s="7"/>
      <c r="N621" s="14"/>
      <c r="O621" s="15"/>
      <c r="P621" s="16"/>
      <c r="Q621" s="14"/>
      <c r="R621" s="14"/>
      <c r="S621" s="14"/>
      <c r="T621" s="14"/>
      <c r="U621" s="14"/>
      <c r="V621" s="14"/>
      <c r="W621" s="14"/>
      <c r="X621" s="14"/>
      <c r="Y621" s="14"/>
      <c r="Z621" s="14"/>
    </row>
    <row r="622" spans="1:26" ht="39.75" customHeight="1">
      <c r="A622" s="7"/>
      <c r="B622" s="82"/>
      <c r="C622" s="82"/>
      <c r="D622" s="82"/>
      <c r="E622" s="87"/>
      <c r="F622" s="82"/>
      <c r="G622" s="88"/>
      <c r="H622" s="85"/>
      <c r="I622" s="88"/>
      <c r="J622" s="88"/>
      <c r="K622" s="88"/>
      <c r="L622" s="82"/>
      <c r="M622" s="7"/>
      <c r="N622" s="14"/>
      <c r="O622" s="15"/>
      <c r="P622" s="16"/>
      <c r="Q622" s="14"/>
      <c r="R622" s="14"/>
      <c r="S622" s="14"/>
      <c r="T622" s="14"/>
      <c r="U622" s="14"/>
      <c r="V622" s="14"/>
      <c r="W622" s="14"/>
      <c r="X622" s="14"/>
      <c r="Y622" s="14"/>
      <c r="Z622" s="14"/>
    </row>
    <row r="623" spans="1:26" ht="39.75" customHeight="1">
      <c r="A623" s="7"/>
      <c r="B623" s="82"/>
      <c r="C623" s="82"/>
      <c r="D623" s="82"/>
      <c r="E623" s="87"/>
      <c r="F623" s="82"/>
      <c r="G623" s="88"/>
      <c r="H623" s="85"/>
      <c r="I623" s="88"/>
      <c r="J623" s="88"/>
      <c r="K623" s="88"/>
      <c r="L623" s="82"/>
      <c r="M623" s="7"/>
      <c r="N623" s="14"/>
      <c r="O623" s="15"/>
      <c r="P623" s="16"/>
      <c r="Q623" s="14"/>
      <c r="R623" s="14"/>
      <c r="S623" s="14"/>
      <c r="T623" s="14"/>
      <c r="U623" s="14"/>
      <c r="V623" s="14"/>
      <c r="W623" s="14"/>
      <c r="X623" s="14"/>
      <c r="Y623" s="14"/>
      <c r="Z623" s="14"/>
    </row>
    <row r="624" spans="1:26" ht="39.75" customHeight="1">
      <c r="A624" s="7"/>
      <c r="B624" s="82"/>
      <c r="C624" s="82"/>
      <c r="D624" s="82"/>
      <c r="E624" s="87"/>
      <c r="F624" s="82"/>
      <c r="G624" s="88"/>
      <c r="H624" s="85"/>
      <c r="I624" s="88"/>
      <c r="J624" s="88"/>
      <c r="K624" s="88"/>
      <c r="L624" s="82"/>
      <c r="M624" s="7"/>
      <c r="N624" s="14"/>
      <c r="O624" s="15"/>
      <c r="P624" s="16"/>
      <c r="Q624" s="14"/>
      <c r="R624" s="14"/>
      <c r="S624" s="14"/>
      <c r="T624" s="14"/>
      <c r="U624" s="14"/>
      <c r="V624" s="14"/>
      <c r="W624" s="14"/>
      <c r="X624" s="14"/>
      <c r="Y624" s="14"/>
      <c r="Z624" s="14"/>
    </row>
    <row r="625" spans="1:26" ht="39.75" customHeight="1">
      <c r="A625" s="7"/>
      <c r="B625" s="82"/>
      <c r="C625" s="82"/>
      <c r="D625" s="82"/>
      <c r="E625" s="87"/>
      <c r="F625" s="82"/>
      <c r="G625" s="88"/>
      <c r="H625" s="85"/>
      <c r="I625" s="88"/>
      <c r="J625" s="88"/>
      <c r="K625" s="88"/>
      <c r="L625" s="82"/>
      <c r="M625" s="7"/>
      <c r="N625" s="14"/>
      <c r="O625" s="15"/>
      <c r="P625" s="16"/>
      <c r="Q625" s="14"/>
      <c r="R625" s="14"/>
      <c r="S625" s="14"/>
      <c r="T625" s="14"/>
      <c r="U625" s="14"/>
      <c r="V625" s="14"/>
      <c r="W625" s="14"/>
      <c r="X625" s="14"/>
      <c r="Y625" s="14"/>
      <c r="Z625" s="14"/>
    </row>
    <row r="626" spans="1:26" ht="39.75" customHeight="1">
      <c r="A626" s="7"/>
      <c r="B626" s="82"/>
      <c r="C626" s="82"/>
      <c r="D626" s="82"/>
      <c r="E626" s="87"/>
      <c r="F626" s="82"/>
      <c r="G626" s="88"/>
      <c r="H626" s="85"/>
      <c r="I626" s="88"/>
      <c r="J626" s="88"/>
      <c r="K626" s="88"/>
      <c r="L626" s="82"/>
      <c r="M626" s="7"/>
      <c r="N626" s="14"/>
      <c r="O626" s="15"/>
      <c r="P626" s="16"/>
      <c r="Q626" s="14"/>
      <c r="R626" s="14"/>
      <c r="S626" s="14"/>
      <c r="T626" s="14"/>
      <c r="U626" s="14"/>
      <c r="V626" s="14"/>
      <c r="W626" s="14"/>
      <c r="X626" s="14"/>
      <c r="Y626" s="14"/>
      <c r="Z626" s="14"/>
    </row>
    <row r="627" spans="1:26" ht="39.75" customHeight="1">
      <c r="A627" s="7"/>
      <c r="B627" s="82"/>
      <c r="C627" s="82"/>
      <c r="D627" s="82"/>
      <c r="E627" s="87"/>
      <c r="F627" s="82"/>
      <c r="G627" s="88"/>
      <c r="H627" s="85"/>
      <c r="I627" s="88"/>
      <c r="J627" s="88"/>
      <c r="K627" s="88"/>
      <c r="L627" s="82"/>
      <c r="M627" s="7"/>
      <c r="N627" s="14"/>
      <c r="O627" s="15"/>
      <c r="P627" s="16"/>
      <c r="Q627" s="14"/>
      <c r="R627" s="14"/>
      <c r="S627" s="14"/>
      <c r="T627" s="14"/>
      <c r="U627" s="14"/>
      <c r="V627" s="14"/>
      <c r="W627" s="14"/>
      <c r="X627" s="14"/>
      <c r="Y627" s="14"/>
      <c r="Z627" s="14"/>
    </row>
    <row r="628" spans="1:26" ht="39.75" customHeight="1">
      <c r="A628" s="7"/>
      <c r="B628" s="82"/>
      <c r="C628" s="82"/>
      <c r="D628" s="82"/>
      <c r="E628" s="87"/>
      <c r="F628" s="82"/>
      <c r="G628" s="88"/>
      <c r="H628" s="85"/>
      <c r="I628" s="88"/>
      <c r="J628" s="88"/>
      <c r="K628" s="88"/>
      <c r="L628" s="82"/>
      <c r="M628" s="7"/>
      <c r="N628" s="14"/>
      <c r="O628" s="15"/>
      <c r="P628" s="16"/>
      <c r="Q628" s="14"/>
      <c r="R628" s="14"/>
      <c r="S628" s="14"/>
      <c r="T628" s="14"/>
      <c r="U628" s="14"/>
      <c r="V628" s="14"/>
      <c r="W628" s="14"/>
      <c r="X628" s="14"/>
      <c r="Y628" s="14"/>
      <c r="Z628" s="14"/>
    </row>
    <row r="629" spans="1:26" ht="39.75" customHeight="1">
      <c r="A629" s="7"/>
      <c r="B629" s="82"/>
      <c r="C629" s="82"/>
      <c r="D629" s="82"/>
      <c r="E629" s="87"/>
      <c r="F629" s="82"/>
      <c r="G629" s="88"/>
      <c r="H629" s="85"/>
      <c r="I629" s="88"/>
      <c r="J629" s="88"/>
      <c r="K629" s="88"/>
      <c r="L629" s="82"/>
      <c r="M629" s="7"/>
      <c r="N629" s="14"/>
      <c r="O629" s="15"/>
      <c r="P629" s="16"/>
      <c r="Q629" s="14"/>
      <c r="R629" s="14"/>
      <c r="S629" s="14"/>
      <c r="T629" s="14"/>
      <c r="U629" s="14"/>
      <c r="V629" s="14"/>
      <c r="W629" s="14"/>
      <c r="X629" s="14"/>
      <c r="Y629" s="14"/>
      <c r="Z629" s="14"/>
    </row>
    <row r="630" spans="1:26" ht="39.75" customHeight="1">
      <c r="A630" s="7"/>
      <c r="B630" s="82"/>
      <c r="C630" s="82"/>
      <c r="D630" s="82"/>
      <c r="E630" s="87"/>
      <c r="F630" s="82"/>
      <c r="G630" s="88"/>
      <c r="H630" s="85"/>
      <c r="I630" s="88"/>
      <c r="J630" s="88"/>
      <c r="K630" s="88"/>
      <c r="L630" s="82"/>
      <c r="M630" s="7"/>
      <c r="N630" s="14"/>
      <c r="O630" s="15"/>
      <c r="P630" s="16"/>
      <c r="Q630" s="14"/>
      <c r="R630" s="14"/>
      <c r="S630" s="14"/>
      <c r="T630" s="14"/>
      <c r="U630" s="14"/>
      <c r="V630" s="14"/>
      <c r="W630" s="14"/>
      <c r="X630" s="14"/>
      <c r="Y630" s="14"/>
      <c r="Z630" s="14"/>
    </row>
    <row r="631" spans="1:26" ht="39.75" customHeight="1">
      <c r="A631" s="7"/>
      <c r="B631" s="82"/>
      <c r="C631" s="82"/>
      <c r="D631" s="82"/>
      <c r="E631" s="87"/>
      <c r="F631" s="82"/>
      <c r="G631" s="88"/>
      <c r="H631" s="85"/>
      <c r="I631" s="88"/>
      <c r="J631" s="88"/>
      <c r="K631" s="88"/>
      <c r="L631" s="82"/>
      <c r="M631" s="7"/>
      <c r="N631" s="14"/>
      <c r="O631" s="15"/>
      <c r="P631" s="16"/>
      <c r="Q631" s="14"/>
      <c r="R631" s="14"/>
      <c r="S631" s="14"/>
      <c r="T631" s="14"/>
      <c r="U631" s="14"/>
      <c r="V631" s="14"/>
      <c r="W631" s="14"/>
      <c r="X631" s="14"/>
      <c r="Y631" s="14"/>
      <c r="Z631" s="14"/>
    </row>
    <row r="632" spans="1:26" ht="39.75" customHeight="1">
      <c r="A632" s="7"/>
      <c r="B632" s="82"/>
      <c r="C632" s="82"/>
      <c r="D632" s="82"/>
      <c r="E632" s="87"/>
      <c r="F632" s="82"/>
      <c r="G632" s="88"/>
      <c r="H632" s="85"/>
      <c r="I632" s="88"/>
      <c r="J632" s="88"/>
      <c r="K632" s="88"/>
      <c r="L632" s="82"/>
      <c r="M632" s="7"/>
      <c r="N632" s="14"/>
      <c r="O632" s="15"/>
      <c r="P632" s="16"/>
      <c r="Q632" s="14"/>
      <c r="R632" s="14"/>
      <c r="S632" s="14"/>
      <c r="T632" s="14"/>
      <c r="U632" s="14"/>
      <c r="V632" s="14"/>
      <c r="W632" s="14"/>
      <c r="X632" s="14"/>
      <c r="Y632" s="14"/>
      <c r="Z632" s="14"/>
    </row>
    <row r="633" spans="1:26" ht="39.75" customHeight="1">
      <c r="A633" s="7"/>
      <c r="B633" s="82"/>
      <c r="C633" s="82"/>
      <c r="D633" s="82"/>
      <c r="E633" s="87"/>
      <c r="F633" s="82"/>
      <c r="G633" s="88"/>
      <c r="H633" s="85"/>
      <c r="I633" s="88"/>
      <c r="J633" s="88"/>
      <c r="K633" s="88"/>
      <c r="L633" s="82"/>
      <c r="M633" s="7"/>
      <c r="N633" s="14"/>
      <c r="O633" s="15"/>
      <c r="P633" s="16"/>
      <c r="Q633" s="14"/>
      <c r="R633" s="14"/>
      <c r="S633" s="14"/>
      <c r="T633" s="14"/>
      <c r="U633" s="14"/>
      <c r="V633" s="14"/>
      <c r="W633" s="14"/>
      <c r="X633" s="14"/>
      <c r="Y633" s="14"/>
      <c r="Z633" s="14"/>
    </row>
    <row r="634" spans="1:26" ht="39.75" customHeight="1">
      <c r="A634" s="7"/>
      <c r="B634" s="82"/>
      <c r="C634" s="82"/>
      <c r="D634" s="82"/>
      <c r="E634" s="87"/>
      <c r="F634" s="82"/>
      <c r="G634" s="88"/>
      <c r="H634" s="85"/>
      <c r="I634" s="88"/>
      <c r="J634" s="88"/>
      <c r="K634" s="88"/>
      <c r="L634" s="82"/>
      <c r="M634" s="7"/>
      <c r="N634" s="14"/>
      <c r="O634" s="15"/>
      <c r="P634" s="16"/>
      <c r="Q634" s="14"/>
      <c r="R634" s="14"/>
      <c r="S634" s="14"/>
      <c r="T634" s="14"/>
      <c r="U634" s="14"/>
      <c r="V634" s="14"/>
      <c r="W634" s="14"/>
      <c r="X634" s="14"/>
      <c r="Y634" s="14"/>
      <c r="Z634" s="14"/>
    </row>
    <row r="635" spans="1:26" ht="39.75" customHeight="1">
      <c r="A635" s="7"/>
      <c r="B635" s="82"/>
      <c r="C635" s="82"/>
      <c r="D635" s="82"/>
      <c r="E635" s="87"/>
      <c r="F635" s="82"/>
      <c r="G635" s="88"/>
      <c r="H635" s="85"/>
      <c r="I635" s="88"/>
      <c r="J635" s="88"/>
      <c r="K635" s="88"/>
      <c r="L635" s="82"/>
      <c r="M635" s="7"/>
      <c r="N635" s="14"/>
      <c r="O635" s="15"/>
      <c r="P635" s="16"/>
      <c r="Q635" s="14"/>
      <c r="R635" s="14"/>
      <c r="S635" s="14"/>
      <c r="T635" s="14"/>
      <c r="U635" s="14"/>
      <c r="V635" s="14"/>
      <c r="W635" s="14"/>
      <c r="X635" s="14"/>
      <c r="Y635" s="14"/>
      <c r="Z635" s="14"/>
    </row>
    <row r="636" spans="1:26" ht="39.75" customHeight="1">
      <c r="A636" s="7"/>
      <c r="B636" s="82"/>
      <c r="C636" s="82"/>
      <c r="D636" s="82"/>
      <c r="E636" s="87"/>
      <c r="F636" s="82"/>
      <c r="G636" s="88"/>
      <c r="H636" s="85"/>
      <c r="I636" s="88"/>
      <c r="J636" s="88"/>
      <c r="K636" s="88"/>
      <c r="L636" s="82"/>
      <c r="M636" s="7"/>
      <c r="N636" s="14"/>
      <c r="O636" s="15"/>
      <c r="P636" s="16"/>
      <c r="Q636" s="14"/>
      <c r="R636" s="14"/>
      <c r="S636" s="14"/>
      <c r="T636" s="14"/>
      <c r="U636" s="14"/>
      <c r="V636" s="14"/>
      <c r="W636" s="14"/>
      <c r="X636" s="14"/>
      <c r="Y636" s="14"/>
      <c r="Z636" s="14"/>
    </row>
    <row r="637" spans="1:26" ht="39.75" customHeight="1">
      <c r="A637" s="7"/>
      <c r="B637" s="82"/>
      <c r="C637" s="82"/>
      <c r="D637" s="82"/>
      <c r="E637" s="87"/>
      <c r="F637" s="82"/>
      <c r="G637" s="88"/>
      <c r="H637" s="85"/>
      <c r="I637" s="88"/>
      <c r="J637" s="88"/>
      <c r="K637" s="88"/>
      <c r="L637" s="82"/>
      <c r="M637" s="7"/>
      <c r="N637" s="14"/>
      <c r="O637" s="15"/>
      <c r="P637" s="16"/>
      <c r="Q637" s="14"/>
      <c r="R637" s="14"/>
      <c r="S637" s="14"/>
      <c r="T637" s="14"/>
      <c r="U637" s="14"/>
      <c r="V637" s="14"/>
      <c r="W637" s="14"/>
      <c r="X637" s="14"/>
      <c r="Y637" s="14"/>
      <c r="Z637" s="14"/>
    </row>
    <row r="638" spans="1:26" ht="39.75" customHeight="1">
      <c r="A638" s="7"/>
      <c r="B638" s="82"/>
      <c r="C638" s="82"/>
      <c r="D638" s="82"/>
      <c r="E638" s="87"/>
      <c r="F638" s="82"/>
      <c r="G638" s="88"/>
      <c r="H638" s="85"/>
      <c r="I638" s="88"/>
      <c r="J638" s="88"/>
      <c r="K638" s="88"/>
      <c r="L638" s="82"/>
      <c r="M638" s="7"/>
      <c r="N638" s="14"/>
      <c r="O638" s="15"/>
      <c r="P638" s="16"/>
      <c r="Q638" s="14"/>
      <c r="R638" s="14"/>
      <c r="S638" s="14"/>
      <c r="T638" s="14"/>
      <c r="U638" s="14"/>
      <c r="V638" s="14"/>
      <c r="W638" s="14"/>
      <c r="X638" s="14"/>
      <c r="Y638" s="14"/>
      <c r="Z638" s="14"/>
    </row>
    <row r="639" spans="1:26" ht="39.75" customHeight="1">
      <c r="A639" s="7"/>
      <c r="B639" s="82"/>
      <c r="C639" s="82"/>
      <c r="D639" s="82"/>
      <c r="E639" s="87"/>
      <c r="F639" s="82"/>
      <c r="G639" s="88"/>
      <c r="H639" s="85"/>
      <c r="I639" s="88"/>
      <c r="J639" s="88"/>
      <c r="K639" s="88"/>
      <c r="L639" s="82"/>
      <c r="M639" s="7"/>
      <c r="N639" s="14"/>
      <c r="O639" s="15"/>
      <c r="P639" s="16"/>
      <c r="Q639" s="14"/>
      <c r="R639" s="14"/>
      <c r="S639" s="14"/>
      <c r="T639" s="14"/>
      <c r="U639" s="14"/>
      <c r="V639" s="14"/>
      <c r="W639" s="14"/>
      <c r="X639" s="14"/>
      <c r="Y639" s="14"/>
      <c r="Z639" s="14"/>
    </row>
    <row r="640" spans="1:26" ht="39.75" customHeight="1">
      <c r="A640" s="7"/>
      <c r="B640" s="82"/>
      <c r="C640" s="82"/>
      <c r="D640" s="82"/>
      <c r="E640" s="87"/>
      <c r="F640" s="82"/>
      <c r="G640" s="88"/>
      <c r="H640" s="85"/>
      <c r="I640" s="88"/>
      <c r="J640" s="88"/>
      <c r="K640" s="88"/>
      <c r="L640" s="82"/>
      <c r="M640" s="7"/>
      <c r="N640" s="14"/>
      <c r="O640" s="15"/>
      <c r="P640" s="16"/>
      <c r="Q640" s="14"/>
      <c r="R640" s="14"/>
      <c r="S640" s="14"/>
      <c r="T640" s="14"/>
      <c r="U640" s="14"/>
      <c r="V640" s="14"/>
      <c r="W640" s="14"/>
      <c r="X640" s="14"/>
      <c r="Y640" s="14"/>
      <c r="Z640" s="14"/>
    </row>
    <row r="641" spans="1:26" ht="39.75" customHeight="1">
      <c r="A641" s="7"/>
      <c r="B641" s="82"/>
      <c r="C641" s="82"/>
      <c r="D641" s="82"/>
      <c r="E641" s="87"/>
      <c r="F641" s="82"/>
      <c r="G641" s="88"/>
      <c r="H641" s="85"/>
      <c r="I641" s="88"/>
      <c r="J641" s="88"/>
      <c r="K641" s="88"/>
      <c r="L641" s="82"/>
      <c r="M641" s="7"/>
      <c r="N641" s="14"/>
      <c r="O641" s="15"/>
      <c r="P641" s="16"/>
      <c r="Q641" s="14"/>
      <c r="R641" s="14"/>
      <c r="S641" s="14"/>
      <c r="T641" s="14"/>
      <c r="U641" s="14"/>
      <c r="V641" s="14"/>
      <c r="W641" s="14"/>
      <c r="X641" s="14"/>
      <c r="Y641" s="14"/>
      <c r="Z641" s="14"/>
    </row>
    <row r="642" spans="1:26" ht="39.75" customHeight="1">
      <c r="A642" s="7"/>
      <c r="B642" s="82"/>
      <c r="C642" s="82"/>
      <c r="D642" s="82"/>
      <c r="E642" s="87"/>
      <c r="F642" s="82"/>
      <c r="G642" s="88"/>
      <c r="H642" s="85"/>
      <c r="I642" s="88"/>
      <c r="J642" s="88"/>
      <c r="K642" s="88"/>
      <c r="L642" s="82"/>
      <c r="M642" s="7"/>
      <c r="N642" s="14"/>
      <c r="O642" s="15"/>
      <c r="P642" s="16"/>
      <c r="Q642" s="14"/>
      <c r="R642" s="14"/>
      <c r="S642" s="14"/>
      <c r="T642" s="14"/>
      <c r="U642" s="14"/>
      <c r="V642" s="14"/>
      <c r="W642" s="14"/>
      <c r="X642" s="14"/>
      <c r="Y642" s="14"/>
      <c r="Z642" s="14"/>
    </row>
    <row r="643" spans="1:26" ht="39.75" customHeight="1">
      <c r="A643" s="7"/>
      <c r="B643" s="82"/>
      <c r="C643" s="82"/>
      <c r="D643" s="82"/>
      <c r="E643" s="87"/>
      <c r="F643" s="82"/>
      <c r="G643" s="88"/>
      <c r="H643" s="85"/>
      <c r="I643" s="88"/>
      <c r="J643" s="88"/>
      <c r="K643" s="88"/>
      <c r="L643" s="82"/>
      <c r="M643" s="7"/>
      <c r="N643" s="14"/>
      <c r="O643" s="15"/>
      <c r="P643" s="16"/>
      <c r="Q643" s="14"/>
      <c r="R643" s="14"/>
      <c r="S643" s="14"/>
      <c r="T643" s="14"/>
      <c r="U643" s="14"/>
      <c r="V643" s="14"/>
      <c r="W643" s="14"/>
      <c r="X643" s="14"/>
      <c r="Y643" s="14"/>
      <c r="Z643" s="14"/>
    </row>
    <row r="644" spans="1:26" ht="39.75" customHeight="1">
      <c r="A644" s="7"/>
      <c r="B644" s="82"/>
      <c r="C644" s="82"/>
      <c r="D644" s="82"/>
      <c r="E644" s="87"/>
      <c r="F644" s="82"/>
      <c r="G644" s="88"/>
      <c r="H644" s="85"/>
      <c r="I644" s="88"/>
      <c r="J644" s="88"/>
      <c r="K644" s="88"/>
      <c r="L644" s="82"/>
      <c r="M644" s="7"/>
      <c r="N644" s="14"/>
      <c r="O644" s="15"/>
      <c r="P644" s="16"/>
      <c r="Q644" s="14"/>
      <c r="R644" s="14"/>
      <c r="S644" s="14"/>
      <c r="T644" s="14"/>
      <c r="U644" s="14"/>
      <c r="V644" s="14"/>
      <c r="W644" s="14"/>
      <c r="X644" s="14"/>
      <c r="Y644" s="14"/>
      <c r="Z644" s="14"/>
    </row>
    <row r="645" spans="1:26" ht="39.75" customHeight="1">
      <c r="A645" s="7"/>
      <c r="B645" s="82"/>
      <c r="C645" s="82"/>
      <c r="D645" s="82"/>
      <c r="E645" s="87"/>
      <c r="F645" s="82"/>
      <c r="G645" s="88"/>
      <c r="H645" s="85"/>
      <c r="I645" s="88"/>
      <c r="J645" s="88"/>
      <c r="K645" s="88"/>
      <c r="L645" s="82"/>
      <c r="M645" s="7"/>
      <c r="N645" s="14"/>
      <c r="O645" s="15"/>
      <c r="P645" s="16"/>
      <c r="Q645" s="14"/>
      <c r="R645" s="14"/>
      <c r="S645" s="14"/>
      <c r="T645" s="14"/>
      <c r="U645" s="14"/>
      <c r="V645" s="14"/>
      <c r="W645" s="14"/>
      <c r="X645" s="14"/>
      <c r="Y645" s="14"/>
      <c r="Z645" s="14"/>
    </row>
    <row r="646" spans="1:26" ht="39.75" customHeight="1">
      <c r="A646" s="7"/>
      <c r="B646" s="82"/>
      <c r="C646" s="82"/>
      <c r="D646" s="82"/>
      <c r="E646" s="87"/>
      <c r="F646" s="82"/>
      <c r="G646" s="88"/>
      <c r="H646" s="85"/>
      <c r="I646" s="88"/>
      <c r="J646" s="88"/>
      <c r="K646" s="88"/>
      <c r="L646" s="82"/>
      <c r="M646" s="7"/>
      <c r="N646" s="14"/>
      <c r="O646" s="15"/>
      <c r="P646" s="16"/>
      <c r="Q646" s="14"/>
      <c r="R646" s="14"/>
      <c r="S646" s="14"/>
      <c r="T646" s="14"/>
      <c r="U646" s="14"/>
      <c r="V646" s="14"/>
      <c r="W646" s="14"/>
      <c r="X646" s="14"/>
      <c r="Y646" s="14"/>
      <c r="Z646" s="14"/>
    </row>
    <row r="647" spans="1:26" ht="39.75" customHeight="1">
      <c r="A647" s="7"/>
      <c r="B647" s="82"/>
      <c r="C647" s="82"/>
      <c r="D647" s="82"/>
      <c r="E647" s="87"/>
      <c r="F647" s="82"/>
      <c r="G647" s="88"/>
      <c r="H647" s="85"/>
      <c r="I647" s="88"/>
      <c r="J647" s="88"/>
      <c r="K647" s="88"/>
      <c r="L647" s="82"/>
      <c r="M647" s="7"/>
      <c r="N647" s="14"/>
      <c r="O647" s="15"/>
      <c r="P647" s="16"/>
      <c r="Q647" s="14"/>
      <c r="R647" s="14"/>
      <c r="S647" s="14"/>
      <c r="T647" s="14"/>
      <c r="U647" s="14"/>
      <c r="V647" s="14"/>
      <c r="W647" s="14"/>
      <c r="X647" s="14"/>
      <c r="Y647" s="14"/>
      <c r="Z647" s="14"/>
    </row>
    <row r="648" spans="1:26" ht="39.75" customHeight="1">
      <c r="A648" s="7"/>
      <c r="B648" s="82"/>
      <c r="C648" s="82"/>
      <c r="D648" s="82"/>
      <c r="E648" s="87"/>
      <c r="F648" s="82"/>
      <c r="G648" s="88"/>
      <c r="H648" s="85"/>
      <c r="I648" s="88"/>
      <c r="J648" s="88"/>
      <c r="K648" s="88"/>
      <c r="L648" s="82"/>
      <c r="M648" s="7"/>
      <c r="N648" s="14"/>
      <c r="O648" s="15"/>
      <c r="P648" s="16"/>
      <c r="Q648" s="14"/>
      <c r="R648" s="14"/>
      <c r="S648" s="14"/>
      <c r="T648" s="14"/>
      <c r="U648" s="14"/>
      <c r="V648" s="14"/>
      <c r="W648" s="14"/>
      <c r="X648" s="14"/>
      <c r="Y648" s="14"/>
      <c r="Z648" s="14"/>
    </row>
    <row r="649" spans="1:26" ht="39.75" customHeight="1">
      <c r="A649" s="7"/>
      <c r="B649" s="82"/>
      <c r="C649" s="82"/>
      <c r="D649" s="82"/>
      <c r="E649" s="87"/>
      <c r="F649" s="82"/>
      <c r="G649" s="88"/>
      <c r="H649" s="85"/>
      <c r="I649" s="88"/>
      <c r="J649" s="88"/>
      <c r="K649" s="88"/>
      <c r="L649" s="82"/>
      <c r="M649" s="7"/>
      <c r="N649" s="14"/>
      <c r="O649" s="15"/>
      <c r="P649" s="16"/>
      <c r="Q649" s="14"/>
      <c r="R649" s="14"/>
      <c r="S649" s="14"/>
      <c r="T649" s="14"/>
      <c r="U649" s="14"/>
      <c r="V649" s="14"/>
      <c r="W649" s="14"/>
      <c r="X649" s="14"/>
      <c r="Y649" s="14"/>
      <c r="Z649" s="14"/>
    </row>
    <row r="650" spans="1:26" ht="39.75" customHeight="1">
      <c r="A650" s="7"/>
      <c r="B650" s="82"/>
      <c r="C650" s="82"/>
      <c r="D650" s="82"/>
      <c r="E650" s="87"/>
      <c r="F650" s="82"/>
      <c r="G650" s="88"/>
      <c r="H650" s="85"/>
      <c r="I650" s="88"/>
      <c r="J650" s="88"/>
      <c r="K650" s="88"/>
      <c r="L650" s="82"/>
      <c r="M650" s="7"/>
      <c r="N650" s="14"/>
      <c r="O650" s="15"/>
      <c r="P650" s="16"/>
      <c r="Q650" s="14"/>
      <c r="R650" s="14"/>
      <c r="S650" s="14"/>
      <c r="T650" s="14"/>
      <c r="U650" s="14"/>
      <c r="V650" s="14"/>
      <c r="W650" s="14"/>
      <c r="X650" s="14"/>
      <c r="Y650" s="14"/>
      <c r="Z650" s="14"/>
    </row>
    <row r="651" spans="1:26" ht="39.75" customHeight="1">
      <c r="A651" s="7"/>
      <c r="B651" s="82"/>
      <c r="C651" s="82"/>
      <c r="D651" s="82"/>
      <c r="E651" s="87"/>
      <c r="F651" s="82"/>
      <c r="G651" s="88"/>
      <c r="H651" s="85"/>
      <c r="I651" s="88"/>
      <c r="J651" s="88"/>
      <c r="K651" s="88"/>
      <c r="L651" s="82"/>
      <c r="M651" s="7"/>
      <c r="N651" s="14"/>
      <c r="O651" s="15"/>
      <c r="P651" s="16"/>
      <c r="Q651" s="14"/>
      <c r="R651" s="14"/>
      <c r="S651" s="14"/>
      <c r="T651" s="14"/>
      <c r="U651" s="14"/>
      <c r="V651" s="14"/>
      <c r="W651" s="14"/>
      <c r="X651" s="14"/>
      <c r="Y651" s="14"/>
      <c r="Z651" s="14"/>
    </row>
    <row r="652" spans="1:26" ht="39.75" customHeight="1">
      <c r="A652" s="7"/>
      <c r="B652" s="82"/>
      <c r="C652" s="82"/>
      <c r="D652" s="82"/>
      <c r="E652" s="87"/>
      <c r="F652" s="82"/>
      <c r="G652" s="88"/>
      <c r="H652" s="85"/>
      <c r="I652" s="88"/>
      <c r="J652" s="88"/>
      <c r="K652" s="88"/>
      <c r="L652" s="82"/>
      <c r="M652" s="7"/>
      <c r="N652" s="14"/>
      <c r="O652" s="15"/>
      <c r="P652" s="16"/>
      <c r="Q652" s="14"/>
      <c r="R652" s="14"/>
      <c r="S652" s="14"/>
      <c r="T652" s="14"/>
      <c r="U652" s="14"/>
      <c r="V652" s="14"/>
      <c r="W652" s="14"/>
      <c r="X652" s="14"/>
      <c r="Y652" s="14"/>
      <c r="Z652" s="14"/>
    </row>
    <row r="653" spans="1:26" ht="39.75" customHeight="1">
      <c r="A653" s="7"/>
      <c r="B653" s="82"/>
      <c r="C653" s="82"/>
      <c r="D653" s="82"/>
      <c r="E653" s="87"/>
      <c r="F653" s="82"/>
      <c r="G653" s="88"/>
      <c r="H653" s="85"/>
      <c r="I653" s="88"/>
      <c r="J653" s="88"/>
      <c r="K653" s="88"/>
      <c r="L653" s="82"/>
      <c r="M653" s="7"/>
      <c r="N653" s="14"/>
      <c r="O653" s="15"/>
      <c r="P653" s="16"/>
      <c r="Q653" s="14"/>
      <c r="R653" s="14"/>
      <c r="S653" s="14"/>
      <c r="T653" s="14"/>
      <c r="U653" s="14"/>
      <c r="V653" s="14"/>
      <c r="W653" s="14"/>
      <c r="X653" s="14"/>
      <c r="Y653" s="14"/>
      <c r="Z653" s="14"/>
    </row>
    <row r="654" spans="1:26" ht="39.75" customHeight="1">
      <c r="A654" s="7"/>
      <c r="B654" s="82"/>
      <c r="C654" s="82"/>
      <c r="D654" s="82"/>
      <c r="E654" s="87"/>
      <c r="F654" s="82"/>
      <c r="G654" s="88"/>
      <c r="H654" s="85"/>
      <c r="I654" s="88"/>
      <c r="J654" s="88"/>
      <c r="K654" s="88"/>
      <c r="L654" s="82"/>
      <c r="M654" s="7"/>
      <c r="N654" s="14"/>
      <c r="O654" s="15"/>
      <c r="P654" s="16"/>
      <c r="Q654" s="14"/>
      <c r="R654" s="14"/>
      <c r="S654" s="14"/>
      <c r="T654" s="14"/>
      <c r="U654" s="14"/>
      <c r="V654" s="14"/>
      <c r="W654" s="14"/>
      <c r="X654" s="14"/>
      <c r="Y654" s="14"/>
      <c r="Z654" s="14"/>
    </row>
    <row r="655" spans="1:26" ht="39.75" customHeight="1">
      <c r="A655" s="7"/>
      <c r="B655" s="82"/>
      <c r="C655" s="82"/>
      <c r="D655" s="82"/>
      <c r="E655" s="87"/>
      <c r="F655" s="82"/>
      <c r="G655" s="88"/>
      <c r="H655" s="85"/>
      <c r="I655" s="88"/>
      <c r="J655" s="88"/>
      <c r="K655" s="88"/>
      <c r="L655" s="82"/>
      <c r="M655" s="7"/>
      <c r="N655" s="14"/>
      <c r="O655" s="15"/>
      <c r="P655" s="16"/>
      <c r="Q655" s="14"/>
      <c r="R655" s="14"/>
      <c r="S655" s="14"/>
      <c r="T655" s="14"/>
      <c r="U655" s="14"/>
      <c r="V655" s="14"/>
      <c r="W655" s="14"/>
      <c r="X655" s="14"/>
      <c r="Y655" s="14"/>
      <c r="Z655" s="14"/>
    </row>
    <row r="656" spans="1:26" ht="39.75" customHeight="1">
      <c r="A656" s="7"/>
      <c r="B656" s="82"/>
      <c r="C656" s="82"/>
      <c r="D656" s="82"/>
      <c r="E656" s="87"/>
      <c r="F656" s="82"/>
      <c r="G656" s="88"/>
      <c r="H656" s="85"/>
      <c r="I656" s="88"/>
      <c r="J656" s="88"/>
      <c r="K656" s="88"/>
      <c r="L656" s="82"/>
      <c r="M656" s="7"/>
      <c r="N656" s="14"/>
      <c r="O656" s="15"/>
      <c r="P656" s="16"/>
      <c r="Q656" s="14"/>
      <c r="R656" s="14"/>
      <c r="S656" s="14"/>
      <c r="T656" s="14"/>
      <c r="U656" s="14"/>
      <c r="V656" s="14"/>
      <c r="W656" s="14"/>
      <c r="X656" s="14"/>
      <c r="Y656" s="14"/>
      <c r="Z656" s="14"/>
    </row>
    <row r="657" spans="1:26" ht="39.75" customHeight="1">
      <c r="A657" s="7"/>
      <c r="B657" s="82"/>
      <c r="C657" s="82"/>
      <c r="D657" s="82"/>
      <c r="E657" s="87"/>
      <c r="F657" s="82"/>
      <c r="G657" s="88"/>
      <c r="H657" s="85"/>
      <c r="I657" s="88"/>
      <c r="J657" s="88"/>
      <c r="K657" s="88"/>
      <c r="L657" s="82"/>
      <c r="M657" s="7"/>
      <c r="N657" s="14"/>
      <c r="O657" s="15"/>
      <c r="P657" s="16"/>
      <c r="Q657" s="14"/>
      <c r="R657" s="14"/>
      <c r="S657" s="14"/>
      <c r="T657" s="14"/>
      <c r="U657" s="14"/>
      <c r="V657" s="14"/>
      <c r="W657" s="14"/>
      <c r="X657" s="14"/>
      <c r="Y657" s="14"/>
      <c r="Z657" s="14"/>
    </row>
    <row r="658" spans="1:26" ht="39.75" customHeight="1">
      <c r="A658" s="7"/>
      <c r="B658" s="82"/>
      <c r="C658" s="82"/>
      <c r="D658" s="82"/>
      <c r="E658" s="87"/>
      <c r="F658" s="82"/>
      <c r="G658" s="88"/>
      <c r="H658" s="85"/>
      <c r="I658" s="88"/>
      <c r="J658" s="88"/>
      <c r="K658" s="88"/>
      <c r="L658" s="82"/>
      <c r="M658" s="7"/>
      <c r="N658" s="14"/>
      <c r="O658" s="15"/>
      <c r="P658" s="16"/>
      <c r="Q658" s="14"/>
      <c r="R658" s="14"/>
      <c r="S658" s="14"/>
      <c r="T658" s="14"/>
      <c r="U658" s="14"/>
      <c r="V658" s="14"/>
      <c r="W658" s="14"/>
      <c r="X658" s="14"/>
      <c r="Y658" s="14"/>
      <c r="Z658" s="14"/>
    </row>
    <row r="659" spans="1:26" ht="39.75" customHeight="1">
      <c r="A659" s="7"/>
      <c r="B659" s="82"/>
      <c r="C659" s="82"/>
      <c r="D659" s="82"/>
      <c r="E659" s="87"/>
      <c r="F659" s="82"/>
      <c r="G659" s="88"/>
      <c r="H659" s="85"/>
      <c r="I659" s="88"/>
      <c r="J659" s="88"/>
      <c r="K659" s="88"/>
      <c r="L659" s="82"/>
      <c r="M659" s="7"/>
      <c r="N659" s="14"/>
      <c r="O659" s="15"/>
      <c r="P659" s="16"/>
      <c r="Q659" s="14"/>
      <c r="R659" s="14"/>
      <c r="S659" s="14"/>
      <c r="T659" s="14"/>
      <c r="U659" s="14"/>
      <c r="V659" s="14"/>
      <c r="W659" s="14"/>
      <c r="X659" s="14"/>
      <c r="Y659" s="14"/>
      <c r="Z659" s="14"/>
    </row>
    <row r="660" spans="1:26" ht="39.75" customHeight="1">
      <c r="A660" s="7"/>
      <c r="B660" s="82"/>
      <c r="C660" s="82"/>
      <c r="D660" s="82"/>
      <c r="E660" s="87"/>
      <c r="F660" s="82"/>
      <c r="G660" s="88"/>
      <c r="H660" s="85"/>
      <c r="I660" s="88"/>
      <c r="J660" s="88"/>
      <c r="K660" s="88"/>
      <c r="L660" s="82"/>
      <c r="M660" s="7"/>
      <c r="N660" s="14"/>
      <c r="O660" s="15"/>
      <c r="P660" s="16"/>
      <c r="Q660" s="14"/>
      <c r="R660" s="14"/>
      <c r="S660" s="14"/>
      <c r="T660" s="14"/>
      <c r="U660" s="14"/>
      <c r="V660" s="14"/>
      <c r="W660" s="14"/>
      <c r="X660" s="14"/>
      <c r="Y660" s="14"/>
      <c r="Z660" s="14"/>
    </row>
    <row r="661" spans="1:26" ht="39.75" customHeight="1">
      <c r="A661" s="7"/>
      <c r="B661" s="82"/>
      <c r="C661" s="82"/>
      <c r="D661" s="82"/>
      <c r="E661" s="87"/>
      <c r="F661" s="82"/>
      <c r="G661" s="88"/>
      <c r="H661" s="85"/>
      <c r="I661" s="88"/>
      <c r="J661" s="88"/>
      <c r="K661" s="88"/>
      <c r="L661" s="82"/>
      <c r="M661" s="7"/>
      <c r="N661" s="14"/>
      <c r="O661" s="15"/>
      <c r="P661" s="16"/>
      <c r="Q661" s="14"/>
      <c r="R661" s="14"/>
      <c r="S661" s="14"/>
      <c r="T661" s="14"/>
      <c r="U661" s="14"/>
      <c r="V661" s="14"/>
      <c r="W661" s="14"/>
      <c r="X661" s="14"/>
      <c r="Y661" s="14"/>
      <c r="Z661" s="14"/>
    </row>
    <row r="662" spans="1:26" ht="39.75" customHeight="1">
      <c r="A662" s="7"/>
      <c r="B662" s="82"/>
      <c r="C662" s="82"/>
      <c r="D662" s="82"/>
      <c r="E662" s="87"/>
      <c r="F662" s="82"/>
      <c r="G662" s="88"/>
      <c r="H662" s="85"/>
      <c r="I662" s="88"/>
      <c r="J662" s="88"/>
      <c r="K662" s="88"/>
      <c r="L662" s="82"/>
      <c r="M662" s="7"/>
      <c r="N662" s="14"/>
      <c r="O662" s="15"/>
      <c r="P662" s="16"/>
      <c r="Q662" s="14"/>
      <c r="R662" s="14"/>
      <c r="S662" s="14"/>
      <c r="T662" s="14"/>
      <c r="U662" s="14"/>
      <c r="V662" s="14"/>
      <c r="W662" s="14"/>
      <c r="X662" s="14"/>
      <c r="Y662" s="14"/>
      <c r="Z662" s="14"/>
    </row>
    <row r="663" spans="1:26" ht="39.75" customHeight="1">
      <c r="A663" s="7"/>
      <c r="B663" s="82"/>
      <c r="C663" s="82"/>
      <c r="D663" s="82"/>
      <c r="E663" s="87"/>
      <c r="F663" s="82"/>
      <c r="G663" s="88"/>
      <c r="H663" s="85"/>
      <c r="I663" s="88"/>
      <c r="J663" s="88"/>
      <c r="K663" s="88"/>
      <c r="L663" s="82"/>
      <c r="M663" s="7"/>
      <c r="N663" s="14"/>
      <c r="O663" s="15"/>
      <c r="P663" s="16"/>
      <c r="Q663" s="14"/>
      <c r="R663" s="14"/>
      <c r="S663" s="14"/>
      <c r="T663" s="14"/>
      <c r="U663" s="14"/>
      <c r="V663" s="14"/>
      <c r="W663" s="14"/>
      <c r="X663" s="14"/>
      <c r="Y663" s="14"/>
      <c r="Z663" s="14"/>
    </row>
    <row r="664" spans="1:26" ht="39.75" customHeight="1">
      <c r="A664" s="7"/>
      <c r="B664" s="82"/>
      <c r="C664" s="82"/>
      <c r="D664" s="82"/>
      <c r="E664" s="87"/>
      <c r="F664" s="82"/>
      <c r="G664" s="88"/>
      <c r="H664" s="85"/>
      <c r="I664" s="88"/>
      <c r="J664" s="88"/>
      <c r="K664" s="88"/>
      <c r="L664" s="82"/>
      <c r="M664" s="7"/>
      <c r="N664" s="14"/>
      <c r="O664" s="15"/>
      <c r="P664" s="16"/>
      <c r="Q664" s="14"/>
      <c r="R664" s="14"/>
      <c r="S664" s="14"/>
      <c r="T664" s="14"/>
      <c r="U664" s="14"/>
      <c r="V664" s="14"/>
      <c r="W664" s="14"/>
      <c r="X664" s="14"/>
      <c r="Y664" s="14"/>
      <c r="Z664" s="14"/>
    </row>
    <row r="665" spans="1:26" ht="39.75" customHeight="1">
      <c r="A665" s="7"/>
      <c r="B665" s="82"/>
      <c r="C665" s="82"/>
      <c r="D665" s="82"/>
      <c r="E665" s="87"/>
      <c r="F665" s="82"/>
      <c r="G665" s="88"/>
      <c r="H665" s="85"/>
      <c r="I665" s="88"/>
      <c r="J665" s="88"/>
      <c r="K665" s="88"/>
      <c r="L665" s="82"/>
      <c r="M665" s="7"/>
      <c r="N665" s="14"/>
      <c r="O665" s="15"/>
      <c r="P665" s="16"/>
      <c r="Q665" s="14"/>
      <c r="R665" s="14"/>
      <c r="S665" s="14"/>
      <c r="T665" s="14"/>
      <c r="U665" s="14"/>
      <c r="V665" s="14"/>
      <c r="W665" s="14"/>
      <c r="X665" s="14"/>
      <c r="Y665" s="14"/>
      <c r="Z665" s="14"/>
    </row>
    <row r="666" spans="1:26" ht="39.75" customHeight="1">
      <c r="A666" s="7"/>
      <c r="B666" s="82"/>
      <c r="C666" s="82"/>
      <c r="D666" s="82"/>
      <c r="E666" s="87"/>
      <c r="F666" s="82"/>
      <c r="G666" s="88"/>
      <c r="H666" s="85"/>
      <c r="I666" s="88"/>
      <c r="J666" s="88"/>
      <c r="K666" s="88"/>
      <c r="L666" s="82"/>
      <c r="M666" s="7"/>
      <c r="N666" s="14"/>
      <c r="O666" s="15"/>
      <c r="P666" s="16"/>
      <c r="Q666" s="14"/>
      <c r="R666" s="14"/>
      <c r="S666" s="14"/>
      <c r="T666" s="14"/>
      <c r="U666" s="14"/>
      <c r="V666" s="14"/>
      <c r="W666" s="14"/>
      <c r="X666" s="14"/>
      <c r="Y666" s="14"/>
      <c r="Z666" s="14"/>
    </row>
    <row r="667" spans="1:26" ht="39.75" customHeight="1">
      <c r="A667" s="7"/>
      <c r="B667" s="82"/>
      <c r="C667" s="82"/>
      <c r="D667" s="82"/>
      <c r="E667" s="87"/>
      <c r="F667" s="82"/>
      <c r="G667" s="88"/>
      <c r="H667" s="85"/>
      <c r="I667" s="88"/>
      <c r="J667" s="88"/>
      <c r="K667" s="88"/>
      <c r="L667" s="82"/>
      <c r="M667" s="7"/>
      <c r="N667" s="14"/>
      <c r="O667" s="15"/>
      <c r="P667" s="16"/>
      <c r="Q667" s="14"/>
      <c r="R667" s="14"/>
      <c r="S667" s="14"/>
      <c r="T667" s="14"/>
      <c r="U667" s="14"/>
      <c r="V667" s="14"/>
      <c r="W667" s="14"/>
      <c r="X667" s="14"/>
      <c r="Y667" s="14"/>
      <c r="Z667" s="14"/>
    </row>
    <row r="668" spans="1:26" ht="39.75" customHeight="1">
      <c r="A668" s="7"/>
      <c r="B668" s="82"/>
      <c r="C668" s="82"/>
      <c r="D668" s="82"/>
      <c r="E668" s="87"/>
      <c r="F668" s="82"/>
      <c r="G668" s="88"/>
      <c r="H668" s="85"/>
      <c r="I668" s="88"/>
      <c r="J668" s="88"/>
      <c r="K668" s="88"/>
      <c r="L668" s="82"/>
      <c r="M668" s="7"/>
      <c r="N668" s="14"/>
      <c r="O668" s="15"/>
      <c r="P668" s="16"/>
      <c r="Q668" s="14"/>
      <c r="R668" s="14"/>
      <c r="S668" s="14"/>
      <c r="T668" s="14"/>
      <c r="U668" s="14"/>
      <c r="V668" s="14"/>
      <c r="W668" s="14"/>
      <c r="X668" s="14"/>
      <c r="Y668" s="14"/>
      <c r="Z668" s="14"/>
    </row>
    <row r="669" spans="1:26" ht="39.75" customHeight="1">
      <c r="A669" s="7"/>
      <c r="B669" s="82"/>
      <c r="C669" s="82"/>
      <c r="D669" s="82"/>
      <c r="E669" s="87"/>
      <c r="F669" s="82"/>
      <c r="G669" s="88"/>
      <c r="H669" s="85"/>
      <c r="I669" s="88"/>
      <c r="J669" s="88"/>
      <c r="K669" s="88"/>
      <c r="L669" s="82"/>
      <c r="M669" s="7"/>
      <c r="N669" s="14"/>
      <c r="O669" s="15"/>
      <c r="P669" s="16"/>
      <c r="Q669" s="14"/>
      <c r="R669" s="14"/>
      <c r="S669" s="14"/>
      <c r="T669" s="14"/>
      <c r="U669" s="14"/>
      <c r="V669" s="14"/>
      <c r="W669" s="14"/>
      <c r="X669" s="14"/>
      <c r="Y669" s="14"/>
      <c r="Z669" s="14"/>
    </row>
    <row r="670" spans="1:26" ht="39.75" customHeight="1">
      <c r="A670" s="7"/>
      <c r="B670" s="82"/>
      <c r="C670" s="82"/>
      <c r="D670" s="82"/>
      <c r="E670" s="87"/>
      <c r="F670" s="82"/>
      <c r="G670" s="88"/>
      <c r="H670" s="85"/>
      <c r="I670" s="88"/>
      <c r="J670" s="88"/>
      <c r="K670" s="88"/>
      <c r="L670" s="82"/>
      <c r="M670" s="7"/>
      <c r="N670" s="14"/>
      <c r="O670" s="15"/>
      <c r="P670" s="16"/>
      <c r="Q670" s="14"/>
      <c r="R670" s="14"/>
      <c r="S670" s="14"/>
      <c r="T670" s="14"/>
      <c r="U670" s="14"/>
      <c r="V670" s="14"/>
      <c r="W670" s="14"/>
      <c r="X670" s="14"/>
      <c r="Y670" s="14"/>
      <c r="Z670" s="14"/>
    </row>
    <row r="671" spans="1:26" ht="39.75" customHeight="1">
      <c r="A671" s="7"/>
      <c r="B671" s="82"/>
      <c r="C671" s="82"/>
      <c r="D671" s="82"/>
      <c r="E671" s="87"/>
      <c r="F671" s="82"/>
      <c r="G671" s="88"/>
      <c r="H671" s="85"/>
      <c r="I671" s="88"/>
      <c r="J671" s="88"/>
      <c r="K671" s="88"/>
      <c r="L671" s="82"/>
      <c r="M671" s="7"/>
      <c r="N671" s="14"/>
      <c r="O671" s="15"/>
      <c r="P671" s="16"/>
      <c r="Q671" s="14"/>
      <c r="R671" s="14"/>
      <c r="S671" s="14"/>
      <c r="T671" s="14"/>
      <c r="U671" s="14"/>
      <c r="V671" s="14"/>
      <c r="W671" s="14"/>
      <c r="X671" s="14"/>
      <c r="Y671" s="14"/>
      <c r="Z671" s="14"/>
    </row>
    <row r="672" spans="1:26" ht="39.75" customHeight="1">
      <c r="A672" s="7"/>
      <c r="B672" s="82"/>
      <c r="C672" s="82"/>
      <c r="D672" s="82"/>
      <c r="E672" s="87"/>
      <c r="F672" s="82"/>
      <c r="G672" s="88"/>
      <c r="H672" s="85"/>
      <c r="I672" s="88"/>
      <c r="J672" s="88"/>
      <c r="K672" s="88"/>
      <c r="L672" s="82"/>
      <c r="M672" s="7"/>
      <c r="N672" s="14"/>
      <c r="O672" s="15"/>
      <c r="P672" s="16"/>
      <c r="Q672" s="14"/>
      <c r="R672" s="14"/>
      <c r="S672" s="14"/>
      <c r="T672" s="14"/>
      <c r="U672" s="14"/>
      <c r="V672" s="14"/>
      <c r="W672" s="14"/>
      <c r="X672" s="14"/>
      <c r="Y672" s="14"/>
      <c r="Z672" s="14"/>
    </row>
    <row r="673" spans="1:26" ht="39.75" customHeight="1">
      <c r="A673" s="7"/>
      <c r="B673" s="82"/>
      <c r="C673" s="82"/>
      <c r="D673" s="82"/>
      <c r="E673" s="87"/>
      <c r="F673" s="82"/>
      <c r="G673" s="88"/>
      <c r="H673" s="85"/>
      <c r="I673" s="88"/>
      <c r="J673" s="88"/>
      <c r="K673" s="88"/>
      <c r="L673" s="82"/>
      <c r="M673" s="7"/>
      <c r="N673" s="14"/>
      <c r="O673" s="15"/>
      <c r="P673" s="16"/>
      <c r="Q673" s="14"/>
      <c r="R673" s="14"/>
      <c r="S673" s="14"/>
      <c r="T673" s="14"/>
      <c r="U673" s="14"/>
      <c r="V673" s="14"/>
      <c r="W673" s="14"/>
      <c r="X673" s="14"/>
      <c r="Y673" s="14"/>
      <c r="Z673" s="14"/>
    </row>
    <row r="674" spans="1:26" ht="39.75" customHeight="1">
      <c r="A674" s="7"/>
      <c r="B674" s="82"/>
      <c r="C674" s="82"/>
      <c r="D674" s="82"/>
      <c r="E674" s="87"/>
      <c r="F674" s="82"/>
      <c r="G674" s="88"/>
      <c r="H674" s="85"/>
      <c r="I674" s="88"/>
      <c r="J674" s="88"/>
      <c r="K674" s="88"/>
      <c r="L674" s="82"/>
      <c r="M674" s="7"/>
      <c r="N674" s="14"/>
      <c r="O674" s="15"/>
      <c r="P674" s="16"/>
      <c r="Q674" s="14"/>
      <c r="R674" s="14"/>
      <c r="S674" s="14"/>
      <c r="T674" s="14"/>
      <c r="U674" s="14"/>
      <c r="V674" s="14"/>
      <c r="W674" s="14"/>
      <c r="X674" s="14"/>
      <c r="Y674" s="14"/>
      <c r="Z674" s="14"/>
    </row>
    <row r="675" spans="1:26" ht="39.75" customHeight="1">
      <c r="A675" s="7"/>
      <c r="B675" s="82"/>
      <c r="C675" s="82"/>
      <c r="D675" s="82"/>
      <c r="E675" s="87"/>
      <c r="F675" s="82"/>
      <c r="G675" s="88"/>
      <c r="H675" s="85"/>
      <c r="I675" s="88"/>
      <c r="J675" s="88"/>
      <c r="K675" s="88"/>
      <c r="L675" s="82"/>
      <c r="M675" s="7"/>
      <c r="N675" s="14"/>
      <c r="O675" s="15"/>
      <c r="P675" s="16"/>
      <c r="Q675" s="14"/>
      <c r="R675" s="14"/>
      <c r="S675" s="14"/>
      <c r="T675" s="14"/>
      <c r="U675" s="14"/>
      <c r="V675" s="14"/>
      <c r="W675" s="14"/>
      <c r="X675" s="14"/>
      <c r="Y675" s="14"/>
      <c r="Z675" s="14"/>
    </row>
    <row r="676" spans="1:26" ht="39.75" customHeight="1">
      <c r="A676" s="7"/>
      <c r="B676" s="82"/>
      <c r="C676" s="82"/>
      <c r="D676" s="82"/>
      <c r="E676" s="87"/>
      <c r="F676" s="82"/>
      <c r="G676" s="88"/>
      <c r="H676" s="85"/>
      <c r="I676" s="88"/>
      <c r="J676" s="88"/>
      <c r="K676" s="88"/>
      <c r="L676" s="82"/>
      <c r="M676" s="7"/>
      <c r="N676" s="14"/>
      <c r="O676" s="15"/>
      <c r="P676" s="16"/>
      <c r="Q676" s="14"/>
      <c r="R676" s="14"/>
      <c r="S676" s="14"/>
      <c r="T676" s="14"/>
      <c r="U676" s="14"/>
      <c r="V676" s="14"/>
      <c r="W676" s="14"/>
      <c r="X676" s="14"/>
      <c r="Y676" s="14"/>
      <c r="Z676" s="14"/>
    </row>
    <row r="677" spans="1:26" ht="39.75" customHeight="1">
      <c r="A677" s="7"/>
      <c r="B677" s="82"/>
      <c r="C677" s="82"/>
      <c r="D677" s="82"/>
      <c r="E677" s="87"/>
      <c r="F677" s="82"/>
      <c r="G677" s="88"/>
      <c r="H677" s="85"/>
      <c r="I677" s="88"/>
      <c r="J677" s="88"/>
      <c r="K677" s="88"/>
      <c r="L677" s="82"/>
      <c r="M677" s="7"/>
      <c r="N677" s="14"/>
      <c r="O677" s="15"/>
      <c r="P677" s="16"/>
      <c r="Q677" s="14"/>
      <c r="R677" s="14"/>
      <c r="S677" s="14"/>
      <c r="T677" s="14"/>
      <c r="U677" s="14"/>
      <c r="V677" s="14"/>
      <c r="W677" s="14"/>
      <c r="X677" s="14"/>
      <c r="Y677" s="14"/>
      <c r="Z677" s="14"/>
    </row>
    <row r="678" spans="1:26" ht="39.75" customHeight="1">
      <c r="A678" s="7"/>
      <c r="B678" s="82"/>
      <c r="C678" s="82"/>
      <c r="D678" s="82"/>
      <c r="E678" s="87"/>
      <c r="F678" s="82"/>
      <c r="G678" s="88"/>
      <c r="H678" s="85"/>
      <c r="I678" s="88"/>
      <c r="J678" s="88"/>
      <c r="K678" s="88"/>
      <c r="L678" s="82"/>
      <c r="M678" s="7"/>
      <c r="N678" s="14"/>
      <c r="O678" s="15"/>
      <c r="P678" s="16"/>
      <c r="Q678" s="14"/>
      <c r="R678" s="14"/>
      <c r="S678" s="14"/>
      <c r="T678" s="14"/>
      <c r="U678" s="14"/>
      <c r="V678" s="14"/>
      <c r="W678" s="14"/>
      <c r="X678" s="14"/>
      <c r="Y678" s="14"/>
      <c r="Z678" s="14"/>
    </row>
    <row r="679" spans="1:26" ht="39.75" customHeight="1">
      <c r="A679" s="7"/>
      <c r="B679" s="82"/>
      <c r="C679" s="82"/>
      <c r="D679" s="82"/>
      <c r="E679" s="87"/>
      <c r="F679" s="82"/>
      <c r="G679" s="88"/>
      <c r="H679" s="85"/>
      <c r="I679" s="88"/>
      <c r="J679" s="88"/>
      <c r="K679" s="88"/>
      <c r="L679" s="82"/>
      <c r="M679" s="7"/>
      <c r="N679" s="14"/>
      <c r="O679" s="15"/>
      <c r="P679" s="16"/>
      <c r="Q679" s="14"/>
      <c r="R679" s="14"/>
      <c r="S679" s="14"/>
      <c r="T679" s="14"/>
      <c r="U679" s="14"/>
      <c r="V679" s="14"/>
      <c r="W679" s="14"/>
      <c r="X679" s="14"/>
      <c r="Y679" s="14"/>
      <c r="Z679" s="14"/>
    </row>
    <row r="680" spans="1:26" ht="39.75" customHeight="1">
      <c r="A680" s="7"/>
      <c r="B680" s="82"/>
      <c r="C680" s="82"/>
      <c r="D680" s="82"/>
      <c r="E680" s="87"/>
      <c r="F680" s="82"/>
      <c r="G680" s="88"/>
      <c r="H680" s="85"/>
      <c r="I680" s="88"/>
      <c r="J680" s="88"/>
      <c r="K680" s="88"/>
      <c r="L680" s="82"/>
      <c r="M680" s="7"/>
      <c r="N680" s="14"/>
      <c r="O680" s="15"/>
      <c r="P680" s="16"/>
      <c r="Q680" s="14"/>
      <c r="R680" s="14"/>
      <c r="S680" s="14"/>
      <c r="T680" s="14"/>
      <c r="U680" s="14"/>
      <c r="V680" s="14"/>
      <c r="W680" s="14"/>
      <c r="X680" s="14"/>
      <c r="Y680" s="14"/>
      <c r="Z680" s="14"/>
    </row>
    <row r="681" spans="1:26" ht="39.75" customHeight="1">
      <c r="A681" s="7"/>
      <c r="B681" s="82"/>
      <c r="C681" s="82"/>
      <c r="D681" s="82"/>
      <c r="E681" s="87"/>
      <c r="F681" s="82"/>
      <c r="G681" s="88"/>
      <c r="H681" s="85"/>
      <c r="I681" s="88"/>
      <c r="J681" s="88"/>
      <c r="K681" s="88"/>
      <c r="L681" s="82"/>
      <c r="M681" s="7"/>
      <c r="N681" s="14"/>
      <c r="O681" s="15"/>
      <c r="P681" s="16"/>
      <c r="Q681" s="14"/>
      <c r="R681" s="14"/>
      <c r="S681" s="14"/>
      <c r="T681" s="14"/>
      <c r="U681" s="14"/>
      <c r="V681" s="14"/>
      <c r="W681" s="14"/>
      <c r="X681" s="14"/>
      <c r="Y681" s="14"/>
      <c r="Z681" s="14"/>
    </row>
    <row r="682" spans="1:26" ht="39.75" customHeight="1">
      <c r="A682" s="7"/>
      <c r="B682" s="82"/>
      <c r="C682" s="82"/>
      <c r="D682" s="82"/>
      <c r="E682" s="87"/>
      <c r="F682" s="82"/>
      <c r="G682" s="88"/>
      <c r="H682" s="85"/>
      <c r="I682" s="88"/>
      <c r="J682" s="88"/>
      <c r="K682" s="88"/>
      <c r="L682" s="82"/>
      <c r="M682" s="7"/>
      <c r="N682" s="14"/>
      <c r="O682" s="15"/>
      <c r="P682" s="16"/>
      <c r="Q682" s="14"/>
      <c r="R682" s="14"/>
      <c r="S682" s="14"/>
      <c r="T682" s="14"/>
      <c r="U682" s="14"/>
      <c r="V682" s="14"/>
      <c r="W682" s="14"/>
      <c r="X682" s="14"/>
      <c r="Y682" s="14"/>
      <c r="Z682" s="14"/>
    </row>
    <row r="683" spans="1:26" ht="39.75" customHeight="1">
      <c r="A683" s="7"/>
      <c r="B683" s="82"/>
      <c r="C683" s="82"/>
      <c r="D683" s="82"/>
      <c r="E683" s="87"/>
      <c r="F683" s="82"/>
      <c r="G683" s="88"/>
      <c r="H683" s="85"/>
      <c r="I683" s="88"/>
      <c r="J683" s="88"/>
      <c r="K683" s="88"/>
      <c r="L683" s="82"/>
      <c r="M683" s="7"/>
      <c r="N683" s="14"/>
      <c r="O683" s="15"/>
      <c r="P683" s="16"/>
      <c r="Q683" s="14"/>
      <c r="R683" s="14"/>
      <c r="S683" s="14"/>
      <c r="T683" s="14"/>
      <c r="U683" s="14"/>
      <c r="V683" s="14"/>
      <c r="W683" s="14"/>
      <c r="X683" s="14"/>
      <c r="Y683" s="14"/>
      <c r="Z683" s="14"/>
    </row>
    <row r="684" spans="1:26" ht="39.75" customHeight="1">
      <c r="A684" s="7"/>
      <c r="B684" s="82"/>
      <c r="C684" s="82"/>
      <c r="D684" s="82"/>
      <c r="E684" s="87"/>
      <c r="F684" s="82"/>
      <c r="G684" s="88"/>
      <c r="H684" s="85"/>
      <c r="I684" s="88"/>
      <c r="J684" s="88"/>
      <c r="K684" s="88"/>
      <c r="L684" s="82"/>
      <c r="M684" s="7"/>
      <c r="N684" s="14"/>
      <c r="O684" s="15"/>
      <c r="P684" s="16"/>
      <c r="Q684" s="14"/>
      <c r="R684" s="14"/>
      <c r="S684" s="14"/>
      <c r="T684" s="14"/>
      <c r="U684" s="14"/>
      <c r="V684" s="14"/>
      <c r="W684" s="14"/>
      <c r="X684" s="14"/>
      <c r="Y684" s="14"/>
      <c r="Z684" s="14"/>
    </row>
    <row r="1048355" ht="12.75" customHeight="1"/>
    <row r="1048356" ht="12.75" customHeight="1"/>
    <row r="1048357" ht="12.75" customHeight="1"/>
    <row r="1048358" ht="12.75" customHeight="1"/>
    <row r="1048359" ht="12.75" customHeight="1"/>
    <row r="1048360" ht="12.75" customHeight="1"/>
    <row r="1048361" ht="12.75" customHeight="1"/>
    <row r="1048362" ht="12.75" customHeight="1"/>
    <row r="1048363" ht="12.75" customHeight="1"/>
    <row r="1048364" ht="12.75" customHeight="1"/>
    <row r="1048365" ht="12.75" customHeight="1"/>
    <row r="1048366" ht="12.75" customHeight="1"/>
    <row r="1048367" ht="12.75" customHeight="1"/>
    <row r="1048368" ht="12.75" customHeight="1"/>
    <row r="1048369" ht="12.75" customHeight="1"/>
    <row r="1048370" ht="12.75" customHeight="1"/>
    <row r="1048371" ht="12.75" customHeight="1"/>
    <row r="1048372" ht="12.75" customHeight="1"/>
    <row r="1048373" ht="12.75" customHeight="1"/>
    <row r="1048374" ht="12.75" customHeight="1"/>
    <row r="1048375" ht="12.75" customHeight="1"/>
    <row r="1048376" ht="12.75" customHeight="1"/>
    <row r="1048377" ht="12.75" customHeight="1"/>
    <row r="1048378" ht="12.75" customHeight="1"/>
    <row r="1048379" ht="12.75" customHeight="1"/>
    <row r="1048380" ht="12.75" customHeight="1"/>
    <row r="1048381" ht="12.75" customHeight="1"/>
    <row r="1048382" ht="12.75" customHeight="1"/>
    <row r="1048383" ht="12.75" customHeight="1"/>
    <row r="1048384" ht="12.75" customHeight="1"/>
    <row r="1048385" ht="12.75" customHeight="1"/>
    <row r="1048386" ht="12.75" customHeight="1"/>
    <row r="1048387" ht="12.75" customHeight="1"/>
    <row r="1048388" ht="12.75" customHeight="1"/>
    <row r="1048389" ht="12.75" customHeight="1"/>
    <row r="1048390" ht="12.75" customHeight="1"/>
    <row r="1048391" ht="12.75" customHeight="1"/>
    <row r="1048392" ht="12.75" customHeight="1"/>
    <row r="1048393" ht="12.75" customHeight="1"/>
    <row r="1048394" ht="12.75" customHeight="1"/>
    <row r="1048395" ht="12.75" customHeight="1"/>
    <row r="1048396" ht="12.75" customHeight="1"/>
    <row r="1048397" ht="12.75" customHeight="1"/>
    <row r="1048398" ht="12.75" customHeight="1"/>
    <row r="1048399" ht="12.75" customHeight="1"/>
    <row r="1048400" ht="12.75" customHeight="1"/>
    <row r="1048401" ht="12.75" customHeight="1"/>
    <row r="1048402" ht="12.75" customHeight="1"/>
    <row r="1048403" ht="12.75" customHeight="1"/>
    <row r="1048404" ht="12.75" customHeight="1"/>
    <row r="1048405" ht="12.75" customHeight="1"/>
    <row r="1048406" ht="12.75" customHeight="1"/>
    <row r="1048407" ht="12.75" customHeight="1"/>
    <row r="1048408" ht="12.75" customHeight="1"/>
    <row r="1048409" ht="12.75" customHeight="1"/>
    <row r="1048410" ht="12.75" customHeight="1"/>
    <row r="1048411" ht="12.75" customHeight="1"/>
    <row r="1048412" ht="12.75" customHeight="1"/>
    <row r="1048413" ht="12.75" customHeight="1"/>
    <row r="1048414" ht="12.75" customHeight="1"/>
    <row r="1048415" ht="12.75" customHeight="1"/>
    <row r="1048416" ht="12.75" customHeight="1"/>
    <row r="1048417" ht="12.75" customHeight="1"/>
    <row r="1048418" ht="12.75" customHeight="1"/>
    <row r="1048419" ht="12.75" customHeight="1"/>
    <row r="1048420" ht="12.75" customHeight="1"/>
    <row r="1048421" ht="12.75" customHeight="1"/>
    <row r="1048422" ht="12.75" customHeight="1"/>
    <row r="1048423" ht="12.75" customHeight="1"/>
    <row r="1048424" ht="12.75" customHeight="1"/>
    <row r="1048425" ht="12.75" customHeight="1"/>
    <row r="1048426" ht="12.75" customHeight="1"/>
    <row r="1048427" ht="12.75" customHeight="1"/>
    <row r="1048428" ht="12.75" customHeight="1"/>
    <row r="1048429" ht="12.75" customHeight="1"/>
    <row r="1048430" ht="12.75" customHeight="1"/>
    <row r="1048431" ht="12.75" customHeight="1"/>
    <row r="1048432" ht="12.75" customHeight="1"/>
    <row r="1048433" ht="12.75" customHeight="1"/>
    <row r="1048434" ht="12.75" customHeight="1"/>
    <row r="1048435" ht="12.75" customHeight="1"/>
    <row r="1048436" ht="12.75" customHeight="1"/>
    <row r="1048437" ht="12.75" customHeight="1"/>
    <row r="1048438" ht="12.75" customHeight="1"/>
    <row r="1048439" ht="12.75" customHeight="1"/>
    <row r="1048440" ht="12.75" customHeight="1"/>
    <row r="1048441" ht="12.75" customHeight="1"/>
    <row r="1048442" ht="12.75" customHeight="1"/>
    <row r="1048443" ht="12.75" customHeight="1"/>
    <row r="1048444" ht="12.75" customHeight="1"/>
    <row r="1048445" ht="12.75" customHeight="1"/>
    <row r="1048446" ht="12.75" customHeight="1"/>
    <row r="1048447" ht="12.75" customHeight="1"/>
    <row r="1048448" ht="12.75" customHeight="1"/>
    <row r="1048449" ht="12.75" customHeight="1"/>
    <row r="1048450" ht="12.75" customHeight="1"/>
    <row r="1048451" ht="12.75" customHeight="1"/>
    <row r="1048452" ht="12.75" customHeight="1"/>
    <row r="1048453" ht="12.75" customHeight="1"/>
    <row r="1048454" ht="12.75" customHeight="1"/>
    <row r="1048455" ht="12.75" customHeight="1"/>
    <row r="1048456" ht="12.75" customHeight="1"/>
    <row r="1048457" ht="12.75" customHeight="1"/>
    <row r="1048458" ht="12.75" customHeight="1"/>
    <row r="1048459" ht="12.75" customHeight="1"/>
    <row r="1048460" ht="12.75" customHeight="1"/>
    <row r="1048461" ht="12.75" customHeight="1"/>
    <row r="1048462" ht="12.75" customHeight="1"/>
    <row r="1048463" ht="12.75" customHeight="1"/>
    <row r="1048464" ht="12.75" customHeight="1"/>
    <row r="1048465" ht="12.75" customHeight="1"/>
    <row r="1048466" ht="12.75" customHeight="1"/>
    <row r="1048467" ht="12.75" customHeight="1"/>
    <row r="1048468" ht="12.75" customHeight="1"/>
    <row r="1048469" ht="12.75" customHeight="1"/>
    <row r="1048470" ht="12.75" customHeight="1"/>
    <row r="1048471" ht="12.75" customHeight="1"/>
    <row r="1048472" ht="12.75" customHeight="1"/>
    <row r="1048473" ht="12.75" customHeight="1"/>
    <row r="1048474" ht="12.75" customHeight="1"/>
    <row r="1048475" ht="12.75" customHeight="1"/>
    <row r="1048476" ht="12.75" customHeight="1"/>
    <row r="1048477" ht="12.75" customHeight="1"/>
    <row r="1048478" ht="12.75" customHeight="1"/>
    <row r="1048479" ht="12.75" customHeight="1"/>
    <row r="1048480" ht="12.75" customHeight="1"/>
    <row r="1048481" ht="12.75" customHeight="1"/>
    <row r="1048482" ht="12.75" customHeight="1"/>
    <row r="1048483" ht="12.75" customHeight="1"/>
    <row r="1048484" ht="12.75" customHeight="1"/>
    <row r="1048485" ht="12.75" customHeight="1"/>
    <row r="1048486" ht="12.75" customHeight="1"/>
    <row r="1048487" ht="12.75" customHeight="1"/>
    <row r="1048488" ht="12.75" customHeight="1"/>
    <row r="1048489" ht="12.75" customHeight="1"/>
    <row r="1048490" ht="12.75" customHeight="1"/>
    <row r="1048491" ht="12.75" customHeight="1"/>
    <row r="1048492" ht="12.75" customHeight="1"/>
    <row r="1048493" ht="12.75" customHeight="1"/>
    <row r="1048494" ht="12.75" customHeight="1"/>
    <row r="1048495" ht="12.75" customHeight="1"/>
    <row r="1048496" ht="12.75" customHeight="1"/>
    <row r="1048497" ht="12.75" customHeight="1"/>
    <row r="1048498" ht="12.75" customHeight="1"/>
    <row r="1048499" ht="12.75" customHeight="1"/>
    <row r="1048500" ht="12.75" customHeight="1"/>
    <row r="1048501" ht="12.75" customHeight="1"/>
    <row r="1048502" ht="12.75" customHeight="1"/>
    <row r="1048503" ht="12.75" customHeight="1"/>
    <row r="1048504" ht="12.75" customHeight="1"/>
    <row r="1048505" ht="12.75" customHeight="1"/>
    <row r="1048506" ht="12.75" customHeight="1"/>
    <row r="1048507" ht="12.75" customHeight="1"/>
    <row r="1048508" ht="12.75" customHeight="1"/>
    <row r="1048509" ht="12.75" customHeight="1"/>
    <row r="1048510" ht="12.75" customHeight="1"/>
    <row r="1048511" ht="12.75" customHeight="1"/>
    <row r="1048512" ht="12.75" customHeight="1"/>
    <row r="1048513" ht="12.75" customHeight="1"/>
    <row r="1048514" ht="12.75" customHeight="1"/>
    <row r="1048515" ht="12.75" customHeight="1"/>
    <row r="1048516" ht="12.75" customHeight="1"/>
    <row r="1048517" ht="12.75" customHeight="1"/>
    <row r="1048518" ht="12.75" customHeight="1"/>
    <row r="1048519" ht="12.75" customHeight="1"/>
    <row r="1048520" ht="12.75" customHeight="1"/>
    <row r="1048521" ht="12.75" customHeight="1"/>
    <row r="1048522" ht="12.75" customHeight="1"/>
    <row r="1048523" ht="12.75" customHeight="1"/>
    <row r="1048524" ht="12.75" customHeight="1"/>
    <row r="1048525" ht="12.75" customHeight="1"/>
    <row r="1048526" ht="12.75" customHeight="1"/>
    <row r="1048527" ht="12.75" customHeight="1"/>
    <row r="1048528" ht="12.75" customHeight="1"/>
    <row r="1048529" ht="12.75" customHeight="1"/>
    <row r="1048530" ht="12.75" customHeight="1"/>
    <row r="1048531" ht="12.75" customHeight="1"/>
    <row r="1048532" ht="12.75" customHeight="1"/>
    <row r="1048533" ht="12.75" customHeight="1"/>
    <row r="1048534" ht="12.75" customHeight="1"/>
    <row r="1048535" ht="12.75" customHeight="1"/>
    <row r="1048536" ht="12.75" customHeight="1"/>
    <row r="1048537" ht="12.75" customHeight="1"/>
    <row r="1048538" ht="12.75" customHeight="1"/>
    <row r="1048539" ht="12.75" customHeight="1"/>
    <row r="1048540" ht="12.75" customHeight="1"/>
    <row r="1048541" ht="12.75" customHeight="1"/>
    <row r="1048542" ht="12.75" customHeight="1"/>
    <row r="1048543" ht="12.75" customHeight="1"/>
    <row r="1048544" ht="12.75" customHeight="1"/>
    <row r="1048545" ht="12.75" customHeight="1"/>
    <row r="1048546" ht="12.75" customHeight="1"/>
    <row r="1048547" ht="12.75" customHeight="1"/>
    <row r="1048548" ht="12.75" customHeight="1"/>
    <row r="1048549" ht="12.75" customHeight="1"/>
    <row r="1048550" ht="12.75" customHeight="1"/>
    <row r="1048551" ht="12.75" customHeight="1"/>
    <row r="1048552" ht="12.75" customHeight="1"/>
    <row r="1048553" ht="12.75" customHeight="1"/>
    <row r="1048554" ht="12.75" customHeight="1"/>
    <row r="1048555" ht="12.75" customHeight="1"/>
    <row r="1048556" ht="12.75" customHeight="1"/>
    <row r="1048557" ht="12.75" customHeight="1"/>
    <row r="1048558" ht="12.75" customHeight="1"/>
    <row r="1048559" ht="12.75" customHeight="1"/>
    <row r="1048560" ht="12.75" customHeight="1"/>
    <row r="1048561" ht="12.75" customHeight="1"/>
    <row r="1048562" ht="12.75" customHeight="1"/>
    <row r="1048563" ht="12.75" customHeight="1"/>
    <row r="1048564" ht="12.75" customHeight="1"/>
    <row r="1048565" ht="12.75" customHeight="1"/>
    <row r="1048566" ht="12.75" customHeight="1"/>
    <row r="1048567" ht="12.75" customHeight="1"/>
    <row r="1048568" ht="12.75" customHeight="1"/>
    <row r="1048569" ht="12.75" customHeight="1"/>
    <row r="1048570" ht="12.75" customHeight="1"/>
    <row r="1048571" ht="12.75" customHeight="1"/>
    <row r="1048572" ht="12.75" customHeight="1"/>
    <row r="1048573" ht="12.75" customHeight="1"/>
    <row r="1048574" ht="12.75" customHeight="1"/>
    <row r="1048575" ht="12.75" customHeight="1"/>
    <row r="1048576" ht="12.75" customHeight="1"/>
  </sheetData>
  <mergeCells count="28">
    <mergeCell ref="B31:G31"/>
    <mergeCell ref="B48:J48"/>
    <mergeCell ref="B36:E36"/>
    <mergeCell ref="F36:K36"/>
    <mergeCell ref="F33:K35"/>
    <mergeCell ref="B33:E35"/>
    <mergeCell ref="B11:L11"/>
    <mergeCell ref="B12:B14"/>
    <mergeCell ref="C12:C14"/>
    <mergeCell ref="D12:D14"/>
    <mergeCell ref="E12:E14"/>
    <mergeCell ref="F12:F14"/>
    <mergeCell ref="G12:G14"/>
    <mergeCell ref="H12:I12"/>
    <mergeCell ref="J12:K12"/>
    <mergeCell ref="L12:L14"/>
    <mergeCell ref="H13:I13"/>
    <mergeCell ref="J13:K13"/>
    <mergeCell ref="B2:C3"/>
    <mergeCell ref="D2:L2"/>
    <mergeCell ref="D3:L3"/>
    <mergeCell ref="B4:G4"/>
    <mergeCell ref="I4:I10"/>
    <mergeCell ref="L4:L10"/>
    <mergeCell ref="B5:G5"/>
    <mergeCell ref="B6:G6"/>
    <mergeCell ref="B7:G7"/>
    <mergeCell ref="B10:C10"/>
  </mergeCells>
  <conditionalFormatting sqref="B15:L15 B16 E16:L16 B17:D17 F17:L17 B18 E18:L18 B19:D19 F19:L19 B20:L20 D21 F21:L21 B21:B24 E22:L24 B25:D25 F25:L25 E26:L26 B26:C27 D27:L27 F28:K28 B28:D30 G29:K29 H30:K30">
    <cfRule type="expression" dxfId="15" priority="3">
      <formula>$B15/$B15=1</formula>
    </cfRule>
  </conditionalFormatting>
  <conditionalFormatting sqref="C15:E15 E16 C16:D19 E18 C20:E20 C21:D30 E22:E24 E26:E27 E27:F27">
    <cfRule type="expression" dxfId="14" priority="5">
      <formula>LEN(#REF!)=1</formula>
    </cfRule>
  </conditionalFormatting>
  <conditionalFormatting sqref="E29:F30 C16:D16 C18:D18 C21:C24 D22:D24 D26">
    <cfRule type="expression" dxfId="13" priority="7">
      <formula>$B16/$B16=1</formula>
    </cfRule>
  </conditionalFormatting>
  <conditionalFormatting sqref="E29:F30">
    <cfRule type="expression" dxfId="12" priority="6">
      <formula>LEN(#REF!)=1</formula>
    </cfRule>
    <cfRule type="expression" dxfId="11" priority="12">
      <formula>LEN(#REF!)=1</formula>
    </cfRule>
  </conditionalFormatting>
  <conditionalFormatting sqref="F16 F18 F20 F22:F24 F26">
    <cfRule type="expression" dxfId="10" priority="8">
      <formula>LEN(#REF!)=1</formula>
    </cfRule>
  </conditionalFormatting>
  <conditionalFormatting sqref="L28:L30 G30">
    <cfRule type="expression" dxfId="9" priority="4">
      <formula>$B12/$B12=1</formula>
    </cfRule>
  </conditionalFormatting>
  <dataValidations disablePrompts="1" count="5">
    <dataValidation type="list" operator="equal" allowBlank="1" showErrorMessage="1" sqref="J5:J6">
      <formula1>"DNIT,SETOP_Central,SINAPI,SUDECAP"</formula1>
      <formula2>0</formula2>
    </dataValidation>
    <dataValidation type="list" operator="equal" allowBlank="1" showInputMessage="1" showErrorMessage="1" sqref="C8">
      <formula1>"Desonerado,Não Desonerado"</formula1>
      <formula2>0</formula2>
    </dataValidation>
    <dataValidation type="list" operator="equal" allowBlank="1" showErrorMessage="1" sqref="J8 J10">
      <formula1>"COPASA,CEMIG,DEER-MG,DNIT,SETOP_Central,SETOP_Jequitinhonha,SETOP_Leste,SETOP_Norte,SETOP_Sul,SETOP_Triângulo,SINAPI,SUDECAP"</formula1>
      <formula2>0</formula2>
    </dataValidation>
    <dataValidation operator="equal" allowBlank="1" showInputMessage="1" sqref="D21 D25">
      <formula1>0</formula1>
      <formula2>0</formula2>
    </dataValidation>
    <dataValidation type="list" operator="equal" allowBlank="1" showInputMessage="1" sqref="D28:D30">
      <formula1>"SINAPI,SETOP,SUDECAP"</formula1>
      <formula2>0</formula2>
    </dataValidation>
  </dataValidations>
  <printOptions horizontalCentered="1"/>
  <pageMargins left="0.196527777777778" right="0.196527777777778" top="0.196527777777778" bottom="0.59027777777777801" header="0.511811023622047" footer="0.196527777777778"/>
  <pageSetup paperSize="9" scale="55" fitToHeight="0" orientation="landscape" horizontalDpi="300" verticalDpi="300" r:id="rId1"/>
  <headerFooter>
    <oddFooter>&amp;L_________________________________________Assinatura do Secertário Municipal&amp;C_________________________________________Assinatura do Técnico Responsável&amp;RPágina &amp;P de &amp;N</oddFooter>
  </headerFooter>
  <colBreaks count="1" manualBreakCount="1">
    <brk id="4" max="35" man="1"/>
  </colBreaks>
  <drawing r:id="rId2"/>
</worksheet>
</file>

<file path=xl/worksheets/sheet2.xml><?xml version="1.0" encoding="utf-8"?>
<worksheet xmlns="http://schemas.openxmlformats.org/spreadsheetml/2006/main" xmlns:r="http://schemas.openxmlformats.org/officeDocument/2006/relationships">
  <dimension ref="B2:E428"/>
  <sheetViews>
    <sheetView view="pageBreakPreview" zoomScale="65" zoomScalePageLayoutView="65" workbookViewId="0">
      <selection activeCell="B19" sqref="B19"/>
    </sheetView>
  </sheetViews>
  <sheetFormatPr defaultColWidth="8.5" defaultRowHeight="14.25" customHeight="1"/>
  <cols>
    <col min="2" max="2" width="149.3984375" style="89" customWidth="1"/>
    <col min="3" max="3" width="8" style="90" customWidth="1"/>
    <col min="4" max="4" width="7.8984375" style="91" customWidth="1"/>
    <col min="5" max="5" width="12.69921875" style="92" customWidth="1"/>
  </cols>
  <sheetData>
    <row r="2" spans="2:5" ht="13.8"/>
    <row r="3" spans="2:5" ht="41.4">
      <c r="B3" s="89" t="s">
        <v>64</v>
      </c>
      <c r="C3" s="90" t="s">
        <v>65</v>
      </c>
      <c r="D3" s="91">
        <v>2.88</v>
      </c>
      <c r="E3" s="92">
        <v>1123.46</v>
      </c>
    </row>
    <row r="4" spans="2:5" ht="27.6">
      <c r="B4" s="93" t="s">
        <v>66</v>
      </c>
      <c r="C4" s="94" t="s">
        <v>67</v>
      </c>
      <c r="D4" s="95">
        <v>6056.85</v>
      </c>
      <c r="E4" s="96">
        <v>176072.63</v>
      </c>
    </row>
    <row r="5" spans="2:5" ht="13.8">
      <c r="B5" s="97" t="s">
        <v>68</v>
      </c>
      <c r="C5" s="94" t="s">
        <v>53</v>
      </c>
      <c r="D5" s="95">
        <v>132.18</v>
      </c>
      <c r="E5" s="96">
        <v>101035.75</v>
      </c>
    </row>
    <row r="6" spans="2:5" ht="13.8">
      <c r="B6" s="97" t="s">
        <v>69</v>
      </c>
      <c r="C6" s="94" t="s">
        <v>65</v>
      </c>
      <c r="D6" s="95">
        <v>992.1</v>
      </c>
      <c r="E6" s="96">
        <v>75330.149999999994</v>
      </c>
    </row>
    <row r="7" spans="2:5" ht="13.8">
      <c r="B7" s="97" t="s">
        <v>70</v>
      </c>
      <c r="C7" s="94" t="s">
        <v>71</v>
      </c>
      <c r="D7" s="95">
        <v>80.489999999999995</v>
      </c>
      <c r="E7" s="96">
        <v>67403.94</v>
      </c>
    </row>
    <row r="8" spans="2:5" ht="27.6">
      <c r="B8" s="97" t="s">
        <v>72</v>
      </c>
      <c r="C8" s="94" t="s">
        <v>65</v>
      </c>
      <c r="D8" s="95">
        <v>1677.96</v>
      </c>
      <c r="E8" s="96">
        <v>61933.5</v>
      </c>
    </row>
    <row r="9" spans="2:5" ht="13.8">
      <c r="B9" s="97" t="s">
        <v>73</v>
      </c>
      <c r="C9" s="94" t="s">
        <v>74</v>
      </c>
      <c r="D9" s="95">
        <v>432.07</v>
      </c>
      <c r="E9" s="96">
        <v>57789.36</v>
      </c>
    </row>
    <row r="10" spans="2:5" ht="13.8">
      <c r="B10" s="97" t="s">
        <v>75</v>
      </c>
      <c r="C10" s="94" t="s">
        <v>65</v>
      </c>
      <c r="D10" s="95">
        <v>806.18</v>
      </c>
      <c r="E10" s="96">
        <v>47177.65</v>
      </c>
    </row>
    <row r="11" spans="2:5" ht="13.8">
      <c r="B11" s="89" t="s">
        <v>76</v>
      </c>
      <c r="C11" s="90" t="s">
        <v>74</v>
      </c>
      <c r="D11" s="91">
        <v>44.68</v>
      </c>
      <c r="E11" s="92">
        <v>34649.79</v>
      </c>
    </row>
    <row r="12" spans="2:5" ht="27.6">
      <c r="B12" s="89" t="s">
        <v>77</v>
      </c>
      <c r="C12" s="90" t="s">
        <v>74</v>
      </c>
      <c r="D12" s="91">
        <v>321.24</v>
      </c>
      <c r="E12" s="92">
        <v>28763.83</v>
      </c>
    </row>
    <row r="13" spans="2:5" ht="13.8">
      <c r="B13" s="89" t="s">
        <v>78</v>
      </c>
      <c r="C13" s="90" t="s">
        <v>67</v>
      </c>
      <c r="D13" s="91">
        <v>1735.63</v>
      </c>
      <c r="E13" s="92">
        <v>27006.400000000001</v>
      </c>
    </row>
    <row r="14" spans="2:5" ht="27.6">
      <c r="B14" s="89" t="s">
        <v>79</v>
      </c>
      <c r="C14" s="90" t="s">
        <v>80</v>
      </c>
      <c r="D14" s="91">
        <v>43.68</v>
      </c>
      <c r="E14" s="92">
        <v>26758.799999999999</v>
      </c>
    </row>
    <row r="15" spans="2:5" ht="13.8">
      <c r="B15" s="89" t="s">
        <v>81</v>
      </c>
      <c r="C15" s="90" t="s">
        <v>74</v>
      </c>
      <c r="D15" s="91">
        <v>403.79</v>
      </c>
      <c r="E15" s="92">
        <v>26262.5</v>
      </c>
    </row>
    <row r="16" spans="2:5" ht="13.8">
      <c r="B16" s="89" t="s">
        <v>82</v>
      </c>
      <c r="C16" s="90" t="s">
        <v>53</v>
      </c>
      <c r="D16" s="91">
        <v>928.54</v>
      </c>
      <c r="E16" s="92">
        <v>25831.98</v>
      </c>
    </row>
    <row r="17" spans="2:5" ht="27.6">
      <c r="B17" s="89" t="s">
        <v>83</v>
      </c>
      <c r="C17" s="90" t="s">
        <v>84</v>
      </c>
      <c r="D17" s="91">
        <v>35.299999999999997</v>
      </c>
      <c r="E17" s="92">
        <v>23203.75</v>
      </c>
    </row>
    <row r="18" spans="2:5" ht="13.8">
      <c r="B18" s="89" t="s">
        <v>85</v>
      </c>
      <c r="C18" s="90" t="s">
        <v>65</v>
      </c>
      <c r="D18" s="91">
        <v>308.72000000000003</v>
      </c>
      <c r="E18" s="92">
        <v>22613.74</v>
      </c>
    </row>
    <row r="19" spans="2:5" ht="13.8">
      <c r="B19" s="89" t="s">
        <v>86</v>
      </c>
      <c r="C19" s="90" t="s">
        <v>53</v>
      </c>
      <c r="D19" s="91">
        <v>240</v>
      </c>
      <c r="E19" s="92">
        <v>20292</v>
      </c>
    </row>
    <row r="20" spans="2:5" ht="13.8">
      <c r="B20" s="89" t="s">
        <v>87</v>
      </c>
      <c r="C20" s="90" t="s">
        <v>67</v>
      </c>
      <c r="D20" s="91">
        <v>1139.69</v>
      </c>
      <c r="E20" s="92">
        <v>19146.79</v>
      </c>
    </row>
    <row r="21" spans="2:5" ht="13.8">
      <c r="B21" s="89" t="s">
        <v>88</v>
      </c>
      <c r="C21" s="90" t="s">
        <v>67</v>
      </c>
      <c r="D21" s="91">
        <v>1155.27</v>
      </c>
      <c r="E21" s="92">
        <v>18680.72</v>
      </c>
    </row>
    <row r="22" spans="2:5" ht="27.6">
      <c r="B22" s="89" t="s">
        <v>89</v>
      </c>
      <c r="C22" s="90" t="s">
        <v>74</v>
      </c>
      <c r="D22" s="91">
        <v>175.38</v>
      </c>
      <c r="E22" s="92">
        <v>17855.439999999999</v>
      </c>
    </row>
    <row r="23" spans="2:5" ht="13.8">
      <c r="B23" s="89" t="s">
        <v>90</v>
      </c>
      <c r="C23" s="90" t="s">
        <v>65</v>
      </c>
      <c r="D23" s="91">
        <v>414.7</v>
      </c>
      <c r="E23" s="92">
        <v>17757.45</v>
      </c>
    </row>
    <row r="24" spans="2:5" ht="13.8">
      <c r="B24" s="89" t="s">
        <v>91</v>
      </c>
      <c r="C24" s="90" t="s">
        <v>74</v>
      </c>
      <c r="D24" s="91">
        <v>282.11</v>
      </c>
      <c r="E24" s="92">
        <v>17423.11</v>
      </c>
    </row>
    <row r="25" spans="2:5" ht="27.6">
      <c r="B25" s="89" t="s">
        <v>92</v>
      </c>
      <c r="C25" s="90" t="s">
        <v>74</v>
      </c>
      <c r="D25" s="91">
        <v>32.07</v>
      </c>
      <c r="E25" s="92">
        <v>17245.64</v>
      </c>
    </row>
    <row r="26" spans="2:5" ht="13.8">
      <c r="B26" s="89" t="s">
        <v>93</v>
      </c>
      <c r="C26" s="90" t="s">
        <v>65</v>
      </c>
      <c r="D26" s="91">
        <v>934.09</v>
      </c>
      <c r="E26" s="92">
        <v>16514.71</v>
      </c>
    </row>
    <row r="27" spans="2:5" ht="41.4">
      <c r="B27" s="89" t="s">
        <v>94</v>
      </c>
      <c r="C27" s="90" t="s">
        <v>84</v>
      </c>
      <c r="D27" s="91">
        <v>41.61</v>
      </c>
      <c r="E27" s="92">
        <v>16484.63</v>
      </c>
    </row>
    <row r="28" spans="2:5" ht="27.6">
      <c r="B28" s="89" t="s">
        <v>95</v>
      </c>
      <c r="C28" s="90" t="s">
        <v>65</v>
      </c>
      <c r="D28" s="91">
        <v>414.7</v>
      </c>
      <c r="E28" s="92">
        <v>16343.33</v>
      </c>
    </row>
    <row r="29" spans="2:5" ht="27.6">
      <c r="B29" s="89" t="s">
        <v>96</v>
      </c>
      <c r="C29" s="90" t="s">
        <v>97</v>
      </c>
      <c r="D29" s="91">
        <v>928.6</v>
      </c>
      <c r="E29" s="92">
        <v>15674.77</v>
      </c>
    </row>
    <row r="30" spans="2:5" ht="27.6">
      <c r="B30" s="89" t="s">
        <v>98</v>
      </c>
      <c r="C30" s="90" t="s">
        <v>74</v>
      </c>
      <c r="D30" s="91">
        <v>139.32</v>
      </c>
      <c r="E30" s="92">
        <v>15329.38</v>
      </c>
    </row>
    <row r="31" spans="2:5" ht="27.6">
      <c r="B31" s="89" t="s">
        <v>99</v>
      </c>
      <c r="C31" s="90" t="s">
        <v>100</v>
      </c>
      <c r="D31" s="91">
        <v>15</v>
      </c>
      <c r="E31" s="92">
        <v>15010.35</v>
      </c>
    </row>
    <row r="32" spans="2:5" ht="41.4">
      <c r="B32" s="89" t="s">
        <v>101</v>
      </c>
      <c r="C32" s="90" t="s">
        <v>102</v>
      </c>
      <c r="D32" s="91">
        <v>12</v>
      </c>
      <c r="E32" s="92">
        <v>14973.36</v>
      </c>
    </row>
    <row r="33" spans="2:5" ht="13.8">
      <c r="B33" s="89" t="s">
        <v>103</v>
      </c>
      <c r="C33" s="90" t="s">
        <v>71</v>
      </c>
      <c r="D33" s="91">
        <v>16.95</v>
      </c>
      <c r="E33" s="92">
        <v>14139.01</v>
      </c>
    </row>
    <row r="34" spans="2:5" ht="13.8">
      <c r="B34" s="89" t="s">
        <v>104</v>
      </c>
      <c r="C34" s="90" t="s">
        <v>74</v>
      </c>
      <c r="D34" s="91">
        <v>810.96</v>
      </c>
      <c r="E34" s="92">
        <v>12577.99</v>
      </c>
    </row>
    <row r="35" spans="2:5" ht="27.6">
      <c r="B35" s="89" t="s">
        <v>105</v>
      </c>
      <c r="C35" s="90" t="s">
        <v>71</v>
      </c>
      <c r="D35" s="91">
        <v>7.98</v>
      </c>
      <c r="E35" s="92">
        <v>12562.12</v>
      </c>
    </row>
    <row r="36" spans="2:5" ht="13.8">
      <c r="B36" s="89" t="s">
        <v>106</v>
      </c>
      <c r="C36" s="90" t="s">
        <v>74</v>
      </c>
      <c r="D36" s="91">
        <v>934.09</v>
      </c>
      <c r="E36" s="92">
        <v>12227.24</v>
      </c>
    </row>
    <row r="37" spans="2:5" ht="13.8">
      <c r="B37" s="89" t="s">
        <v>107</v>
      </c>
      <c r="C37" s="90" t="s">
        <v>108</v>
      </c>
      <c r="D37" s="91">
        <v>3882.57</v>
      </c>
      <c r="E37" s="92">
        <v>12191.27</v>
      </c>
    </row>
    <row r="38" spans="2:5" ht="13.8">
      <c r="B38" s="89" t="s">
        <v>109</v>
      </c>
      <c r="C38" s="90" t="s">
        <v>74</v>
      </c>
      <c r="D38" s="91">
        <v>13.42</v>
      </c>
      <c r="E38" s="92">
        <v>11949.17</v>
      </c>
    </row>
    <row r="39" spans="2:5" ht="13.8">
      <c r="B39" s="89" t="s">
        <v>110</v>
      </c>
      <c r="C39" s="90" t="s">
        <v>71</v>
      </c>
      <c r="D39" s="91">
        <v>14.56</v>
      </c>
      <c r="E39" s="92">
        <v>11440.08</v>
      </c>
    </row>
    <row r="40" spans="2:5" ht="13.8">
      <c r="B40" s="89" t="s">
        <v>111</v>
      </c>
      <c r="C40" s="90" t="s">
        <v>84</v>
      </c>
      <c r="D40" s="91">
        <v>1352.81</v>
      </c>
      <c r="E40" s="92">
        <v>10863.06</v>
      </c>
    </row>
    <row r="41" spans="2:5" ht="41.4">
      <c r="B41" s="89" t="s">
        <v>112</v>
      </c>
      <c r="C41" s="90" t="s">
        <v>102</v>
      </c>
      <c r="D41" s="91">
        <v>12</v>
      </c>
      <c r="E41" s="92">
        <v>10834.92</v>
      </c>
    </row>
    <row r="42" spans="2:5" ht="13.8">
      <c r="B42" s="89" t="s">
        <v>113</v>
      </c>
      <c r="C42" s="90" t="s">
        <v>19</v>
      </c>
      <c r="D42" s="91">
        <v>1</v>
      </c>
      <c r="E42" s="92">
        <v>10760.96</v>
      </c>
    </row>
    <row r="43" spans="2:5" ht="13.8">
      <c r="B43" s="89" t="s">
        <v>114</v>
      </c>
      <c r="C43" s="90" t="s">
        <v>53</v>
      </c>
      <c r="D43" s="91">
        <v>96</v>
      </c>
      <c r="E43" s="92">
        <v>10565.76</v>
      </c>
    </row>
    <row r="44" spans="2:5" ht="13.8">
      <c r="B44" s="89" t="s">
        <v>115</v>
      </c>
      <c r="C44" s="90" t="s">
        <v>19</v>
      </c>
      <c r="D44" s="91">
        <v>38</v>
      </c>
      <c r="E44" s="92">
        <v>10519.16</v>
      </c>
    </row>
    <row r="45" spans="2:5" ht="27.6">
      <c r="B45" s="89" t="s">
        <v>116</v>
      </c>
      <c r="C45" s="90" t="s">
        <v>74</v>
      </c>
      <c r="D45" s="91">
        <v>198.8</v>
      </c>
      <c r="E45" s="92">
        <v>10347.540000000001</v>
      </c>
    </row>
    <row r="46" spans="2:5" ht="13.8">
      <c r="B46" s="89" t="s">
        <v>117</v>
      </c>
      <c r="C46" s="90" t="s">
        <v>74</v>
      </c>
      <c r="D46" s="91">
        <v>13.23</v>
      </c>
      <c r="E46" s="92">
        <v>10258.15</v>
      </c>
    </row>
    <row r="47" spans="2:5" ht="13.8">
      <c r="B47" s="89" t="s">
        <v>118</v>
      </c>
      <c r="C47" s="90" t="s">
        <v>65</v>
      </c>
      <c r="D47" s="91">
        <v>22.48</v>
      </c>
      <c r="E47" s="92">
        <v>10236.719999999999</v>
      </c>
    </row>
    <row r="48" spans="2:5" ht="13.8">
      <c r="B48" s="89" t="s">
        <v>119</v>
      </c>
      <c r="C48" s="90" t="s">
        <v>19</v>
      </c>
      <c r="D48" s="91">
        <v>65</v>
      </c>
      <c r="E48" s="92">
        <v>9988.5499999999993</v>
      </c>
    </row>
    <row r="49" spans="2:5" ht="13.8">
      <c r="B49" s="89" t="s">
        <v>120</v>
      </c>
      <c r="C49" s="90" t="s">
        <v>74</v>
      </c>
      <c r="D49" s="91">
        <v>470.85</v>
      </c>
      <c r="E49" s="92">
        <v>9963.19</v>
      </c>
    </row>
    <row r="50" spans="2:5" ht="13.8">
      <c r="B50" s="89" t="s">
        <v>121</v>
      </c>
      <c r="C50" s="90" t="s">
        <v>53</v>
      </c>
      <c r="D50" s="91">
        <v>41</v>
      </c>
      <c r="E50" s="92">
        <v>9912.16</v>
      </c>
    </row>
    <row r="51" spans="2:5" ht="13.8">
      <c r="B51" s="89" t="s">
        <v>122</v>
      </c>
      <c r="C51" s="90" t="s">
        <v>100</v>
      </c>
      <c r="D51" s="91">
        <v>36</v>
      </c>
      <c r="E51" s="92">
        <v>9541.44</v>
      </c>
    </row>
    <row r="52" spans="2:5" ht="13.8">
      <c r="B52" s="89" t="s">
        <v>123</v>
      </c>
      <c r="C52" s="90" t="s">
        <v>74</v>
      </c>
      <c r="D52" s="91">
        <v>8.4</v>
      </c>
      <c r="E52" s="92">
        <v>9518.1200000000008</v>
      </c>
    </row>
    <row r="53" spans="2:5" ht="27.6">
      <c r="B53" s="89" t="s">
        <v>124</v>
      </c>
      <c r="C53" s="90" t="s">
        <v>53</v>
      </c>
      <c r="D53" s="91">
        <v>96.52</v>
      </c>
      <c r="E53" s="92">
        <v>9501.43</v>
      </c>
    </row>
    <row r="54" spans="2:5" ht="13.8">
      <c r="B54" s="89" t="s">
        <v>125</v>
      </c>
      <c r="C54" s="90" t="s">
        <v>126</v>
      </c>
      <c r="D54" s="91">
        <v>492.96</v>
      </c>
      <c r="E54" s="92">
        <v>9119.76</v>
      </c>
    </row>
    <row r="55" spans="2:5" ht="13.8">
      <c r="B55" s="89" t="s">
        <v>127</v>
      </c>
      <c r="C55" s="90" t="s">
        <v>53</v>
      </c>
      <c r="D55" s="91">
        <v>154.18</v>
      </c>
      <c r="E55" s="92">
        <v>8991.7800000000007</v>
      </c>
    </row>
    <row r="56" spans="2:5" ht="27.6">
      <c r="B56" s="89" t="s">
        <v>128</v>
      </c>
      <c r="C56" s="90" t="s">
        <v>84</v>
      </c>
      <c r="D56" s="91">
        <v>39.950000000000003</v>
      </c>
      <c r="E56" s="92">
        <v>8792.2000000000007</v>
      </c>
    </row>
    <row r="57" spans="2:5" ht="13.8">
      <c r="B57" s="89" t="s">
        <v>129</v>
      </c>
      <c r="C57" s="90" t="s">
        <v>65</v>
      </c>
      <c r="D57" s="91">
        <v>10.8</v>
      </c>
      <c r="E57" s="92">
        <v>8786.02</v>
      </c>
    </row>
    <row r="58" spans="2:5" ht="13.8">
      <c r="B58" s="89" t="s">
        <v>130</v>
      </c>
      <c r="C58" s="90" t="s">
        <v>65</v>
      </c>
      <c r="D58" s="91">
        <v>17.399999999999999</v>
      </c>
      <c r="E58" s="92">
        <v>8733.93</v>
      </c>
    </row>
    <row r="59" spans="2:5" ht="27.6">
      <c r="B59" s="89" t="s">
        <v>131</v>
      </c>
      <c r="C59" s="90" t="s">
        <v>71</v>
      </c>
      <c r="D59" s="91">
        <v>6.93</v>
      </c>
      <c r="E59" s="92">
        <v>8645.31</v>
      </c>
    </row>
    <row r="60" spans="2:5" ht="13.8">
      <c r="B60" s="89" t="s">
        <v>132</v>
      </c>
      <c r="C60" s="90" t="s">
        <v>74</v>
      </c>
      <c r="D60" s="91">
        <v>132.9</v>
      </c>
      <c r="E60" s="92">
        <v>7891.6</v>
      </c>
    </row>
    <row r="61" spans="2:5" ht="13.8">
      <c r="B61" s="89" t="s">
        <v>133</v>
      </c>
      <c r="C61" s="90" t="s">
        <v>19</v>
      </c>
      <c r="D61" s="91">
        <v>50</v>
      </c>
      <c r="E61" s="92">
        <v>7882.5</v>
      </c>
    </row>
    <row r="62" spans="2:5" ht="13.8">
      <c r="B62" s="89" t="s">
        <v>134</v>
      </c>
      <c r="C62" s="90" t="s">
        <v>53</v>
      </c>
      <c r="D62" s="91">
        <v>1478.54</v>
      </c>
      <c r="E62" s="92">
        <v>7865.83</v>
      </c>
    </row>
    <row r="63" spans="2:5" ht="27.6">
      <c r="B63" s="89" t="s">
        <v>135</v>
      </c>
      <c r="C63" s="90" t="s">
        <v>19</v>
      </c>
      <c r="D63" s="91">
        <v>1</v>
      </c>
      <c r="E63" s="92">
        <v>7781.76</v>
      </c>
    </row>
    <row r="64" spans="2:5" ht="27.6">
      <c r="B64" s="89" t="s">
        <v>136</v>
      </c>
      <c r="C64" s="90" t="s">
        <v>74</v>
      </c>
      <c r="D64" s="91">
        <v>1263.57</v>
      </c>
      <c r="E64" s="92">
        <v>7682.51</v>
      </c>
    </row>
    <row r="65" spans="2:5" ht="13.8">
      <c r="B65" s="89" t="s">
        <v>137</v>
      </c>
      <c r="C65" s="90" t="s">
        <v>67</v>
      </c>
      <c r="D65" s="91">
        <v>522.33000000000004</v>
      </c>
      <c r="E65" s="92">
        <v>7662.58</v>
      </c>
    </row>
    <row r="66" spans="2:5" ht="13.8">
      <c r="B66" s="89" t="s">
        <v>138</v>
      </c>
      <c r="C66" s="90" t="s">
        <v>84</v>
      </c>
      <c r="D66" s="91">
        <v>53.37</v>
      </c>
      <c r="E66" s="92">
        <v>7595.08</v>
      </c>
    </row>
    <row r="67" spans="2:5" ht="13.8">
      <c r="B67" s="89" t="s">
        <v>139</v>
      </c>
      <c r="C67" s="90" t="s">
        <v>84</v>
      </c>
      <c r="D67" s="91">
        <v>136.75</v>
      </c>
      <c r="E67" s="92">
        <v>7504.84</v>
      </c>
    </row>
    <row r="68" spans="2:5" ht="13.8">
      <c r="B68" s="89" t="s">
        <v>140</v>
      </c>
      <c r="C68" s="90" t="s">
        <v>71</v>
      </c>
      <c r="D68" s="91">
        <v>58.24</v>
      </c>
      <c r="E68" s="92">
        <v>7327.76</v>
      </c>
    </row>
    <row r="69" spans="2:5" ht="13.8">
      <c r="B69" s="89" t="s">
        <v>141</v>
      </c>
      <c r="C69" s="90" t="s">
        <v>100</v>
      </c>
      <c r="D69" s="91">
        <v>3</v>
      </c>
      <c r="E69" s="92">
        <v>7327.59</v>
      </c>
    </row>
    <row r="70" spans="2:5" ht="13.8">
      <c r="B70" s="89" t="s">
        <v>142</v>
      </c>
      <c r="C70" s="90" t="s">
        <v>67</v>
      </c>
      <c r="D70" s="91">
        <v>421.43</v>
      </c>
      <c r="E70" s="92">
        <v>7105.31</v>
      </c>
    </row>
    <row r="71" spans="2:5" ht="13.8">
      <c r="B71" s="89" t="s">
        <v>143</v>
      </c>
      <c r="C71" s="90" t="s">
        <v>65</v>
      </c>
      <c r="D71" s="91">
        <v>934.09</v>
      </c>
      <c r="E71" s="92">
        <v>7061.72</v>
      </c>
    </row>
    <row r="72" spans="2:5" ht="13.8">
      <c r="B72" s="89" t="s">
        <v>144</v>
      </c>
      <c r="C72" s="90" t="s">
        <v>19</v>
      </c>
      <c r="D72" s="91">
        <v>2</v>
      </c>
      <c r="E72" s="92">
        <v>6990.96</v>
      </c>
    </row>
    <row r="73" spans="2:5" ht="13.8">
      <c r="B73" s="89" t="s">
        <v>145</v>
      </c>
      <c r="C73" s="90" t="s">
        <v>100</v>
      </c>
      <c r="D73" s="91">
        <v>2</v>
      </c>
      <c r="E73" s="92">
        <v>6757.86</v>
      </c>
    </row>
    <row r="74" spans="2:5" ht="27.6">
      <c r="B74" s="89" t="s">
        <v>146</v>
      </c>
      <c r="C74" s="90" t="s">
        <v>74</v>
      </c>
      <c r="D74" s="91">
        <v>115.9</v>
      </c>
      <c r="E74" s="92">
        <v>6746.54</v>
      </c>
    </row>
    <row r="75" spans="2:5" ht="13.8">
      <c r="B75" s="89" t="s">
        <v>147</v>
      </c>
      <c r="C75" s="90" t="s">
        <v>74</v>
      </c>
      <c r="D75" s="91">
        <v>125.37</v>
      </c>
      <c r="E75" s="92">
        <v>6396.38</v>
      </c>
    </row>
    <row r="76" spans="2:5" ht="13.8">
      <c r="B76" s="89" t="s">
        <v>148</v>
      </c>
      <c r="C76" s="90" t="s">
        <v>74</v>
      </c>
      <c r="D76" s="91">
        <v>415.77</v>
      </c>
      <c r="E76" s="92">
        <v>6298.92</v>
      </c>
    </row>
    <row r="77" spans="2:5" ht="13.8">
      <c r="B77" s="89" t="s">
        <v>149</v>
      </c>
      <c r="C77" s="90" t="s">
        <v>53</v>
      </c>
      <c r="D77" s="91">
        <v>189.2</v>
      </c>
      <c r="E77" s="92">
        <v>6256.84</v>
      </c>
    </row>
    <row r="78" spans="2:5" ht="13.8">
      <c r="B78" s="89" t="s">
        <v>143</v>
      </c>
      <c r="C78" s="90" t="s">
        <v>65</v>
      </c>
      <c r="D78" s="91">
        <v>810.96</v>
      </c>
      <c r="E78" s="92">
        <v>6130.86</v>
      </c>
    </row>
    <row r="79" spans="2:5" ht="13.8">
      <c r="B79" s="89" t="s">
        <v>150</v>
      </c>
      <c r="C79" s="90" t="s">
        <v>53</v>
      </c>
      <c r="D79" s="91">
        <v>773.94</v>
      </c>
      <c r="E79" s="92">
        <v>6044.47</v>
      </c>
    </row>
    <row r="80" spans="2:5" ht="13.8">
      <c r="B80" s="89" t="s">
        <v>151</v>
      </c>
      <c r="C80" s="90" t="s">
        <v>126</v>
      </c>
      <c r="D80" s="91">
        <v>368.84</v>
      </c>
      <c r="E80" s="92">
        <v>5883</v>
      </c>
    </row>
    <row r="81" spans="2:5" ht="27.6">
      <c r="B81" s="89" t="s">
        <v>152</v>
      </c>
      <c r="C81" s="90" t="s">
        <v>100</v>
      </c>
      <c r="D81" s="91">
        <v>6</v>
      </c>
      <c r="E81" s="92">
        <v>5693.7</v>
      </c>
    </row>
    <row r="82" spans="2:5" ht="13.8">
      <c r="B82" s="89" t="s">
        <v>153</v>
      </c>
      <c r="C82" s="90" t="s">
        <v>100</v>
      </c>
      <c r="D82" s="91">
        <v>2</v>
      </c>
      <c r="E82" s="92">
        <v>5563.48</v>
      </c>
    </row>
    <row r="83" spans="2:5" ht="13.8">
      <c r="B83" s="89" t="s">
        <v>154</v>
      </c>
      <c r="C83" s="90" t="s">
        <v>126</v>
      </c>
      <c r="D83" s="91">
        <v>259.89999999999998</v>
      </c>
      <c r="E83" s="92">
        <v>5182.41</v>
      </c>
    </row>
    <row r="84" spans="2:5" ht="27.6">
      <c r="B84" s="89" t="s">
        <v>155</v>
      </c>
      <c r="C84" s="90" t="s">
        <v>71</v>
      </c>
      <c r="D84" s="91">
        <v>467.78</v>
      </c>
      <c r="E84" s="92">
        <v>5117.51</v>
      </c>
    </row>
    <row r="85" spans="2:5" ht="13.8">
      <c r="B85" s="89" t="s">
        <v>156</v>
      </c>
      <c r="C85" s="90" t="s">
        <v>53</v>
      </c>
      <c r="D85" s="91">
        <v>62.44</v>
      </c>
      <c r="E85" s="92">
        <v>5103.22</v>
      </c>
    </row>
    <row r="86" spans="2:5" ht="27.6">
      <c r="B86" s="89" t="s">
        <v>157</v>
      </c>
      <c r="C86" s="90" t="s">
        <v>74</v>
      </c>
      <c r="D86" s="91">
        <v>45.22</v>
      </c>
      <c r="E86" s="92">
        <v>5085.4399999999996</v>
      </c>
    </row>
    <row r="87" spans="2:5" ht="13.8">
      <c r="B87" s="89" t="s">
        <v>158</v>
      </c>
      <c r="C87" s="90" t="s">
        <v>126</v>
      </c>
      <c r="D87" s="91">
        <v>397.14</v>
      </c>
      <c r="E87" s="92">
        <v>4960.28</v>
      </c>
    </row>
    <row r="88" spans="2:5" ht="13.8">
      <c r="B88" s="89" t="s">
        <v>159</v>
      </c>
      <c r="C88" s="90" t="s">
        <v>19</v>
      </c>
      <c r="D88" s="91">
        <v>36</v>
      </c>
      <c r="E88" s="92">
        <v>4941.72</v>
      </c>
    </row>
    <row r="89" spans="2:5" ht="27.6">
      <c r="B89" s="89" t="s">
        <v>160</v>
      </c>
      <c r="C89" s="90" t="s">
        <v>74</v>
      </c>
      <c r="D89" s="91">
        <v>48.26</v>
      </c>
      <c r="E89" s="92">
        <v>4801.87</v>
      </c>
    </row>
    <row r="90" spans="2:5" ht="13.8">
      <c r="B90" s="89" t="s">
        <v>161</v>
      </c>
      <c r="C90" s="90" t="s">
        <v>53</v>
      </c>
      <c r="D90" s="91">
        <v>58.14</v>
      </c>
      <c r="E90" s="92">
        <v>4673.29</v>
      </c>
    </row>
    <row r="91" spans="2:5" ht="13.8">
      <c r="B91" s="89" t="s">
        <v>162</v>
      </c>
      <c r="C91" s="90" t="s">
        <v>100</v>
      </c>
      <c r="D91" s="91">
        <v>1</v>
      </c>
      <c r="E91" s="92">
        <v>4560.54</v>
      </c>
    </row>
    <row r="92" spans="2:5" ht="13.8">
      <c r="B92" s="89" t="s">
        <v>163</v>
      </c>
      <c r="C92" s="90" t="s">
        <v>53</v>
      </c>
      <c r="D92" s="91">
        <v>104.74</v>
      </c>
      <c r="E92" s="92">
        <v>4555.1400000000003</v>
      </c>
    </row>
    <row r="93" spans="2:5" ht="13.8">
      <c r="B93" s="89" t="s">
        <v>164</v>
      </c>
      <c r="C93" s="90" t="s">
        <v>74</v>
      </c>
      <c r="D93" s="91">
        <v>227.66</v>
      </c>
      <c r="E93" s="92">
        <v>4523.6000000000004</v>
      </c>
    </row>
    <row r="94" spans="2:5" ht="13.8">
      <c r="B94" s="89" t="s">
        <v>165</v>
      </c>
      <c r="C94" s="90" t="s">
        <v>74</v>
      </c>
      <c r="D94" s="91">
        <v>201.87</v>
      </c>
      <c r="E94" s="92">
        <v>4439.12</v>
      </c>
    </row>
    <row r="95" spans="2:5" ht="27.6">
      <c r="B95" s="89" t="s">
        <v>166</v>
      </c>
      <c r="C95" s="90" t="s">
        <v>74</v>
      </c>
      <c r="D95" s="91">
        <v>489.69</v>
      </c>
      <c r="E95" s="92">
        <v>4363.1400000000003</v>
      </c>
    </row>
    <row r="96" spans="2:5" ht="13.8">
      <c r="B96" s="89" t="s">
        <v>167</v>
      </c>
      <c r="C96" s="90" t="s">
        <v>53</v>
      </c>
      <c r="D96" s="91">
        <v>58.14</v>
      </c>
      <c r="E96" s="92">
        <v>4111.66</v>
      </c>
    </row>
    <row r="97" spans="2:5" ht="27.6">
      <c r="B97" s="89" t="s">
        <v>168</v>
      </c>
      <c r="C97" s="90" t="s">
        <v>84</v>
      </c>
      <c r="D97" s="91">
        <v>32.200000000000003</v>
      </c>
      <c r="E97" s="92">
        <v>4080.71</v>
      </c>
    </row>
    <row r="98" spans="2:5" ht="13.8">
      <c r="B98" s="89" t="s">
        <v>169</v>
      </c>
      <c r="C98" s="90" t="s">
        <v>65</v>
      </c>
      <c r="D98" s="91">
        <v>477.93</v>
      </c>
      <c r="E98" s="92">
        <v>4076.74</v>
      </c>
    </row>
    <row r="99" spans="2:5" ht="13.8">
      <c r="B99" s="89" t="s">
        <v>170</v>
      </c>
      <c r="C99" s="90" t="s">
        <v>65</v>
      </c>
      <c r="D99" s="91">
        <v>415.77</v>
      </c>
      <c r="E99" s="92">
        <v>4008.02</v>
      </c>
    </row>
    <row r="100" spans="2:5" ht="27.6">
      <c r="B100" s="89" t="s">
        <v>171</v>
      </c>
      <c r="C100" s="90" t="s">
        <v>100</v>
      </c>
      <c r="D100" s="91">
        <v>16</v>
      </c>
      <c r="E100" s="92">
        <v>3990.4</v>
      </c>
    </row>
    <row r="101" spans="2:5" ht="13.8">
      <c r="B101" s="89" t="s">
        <v>172</v>
      </c>
      <c r="C101" s="90" t="s">
        <v>84</v>
      </c>
      <c r="D101" s="91">
        <v>348.14</v>
      </c>
      <c r="E101" s="92">
        <v>3937.46</v>
      </c>
    </row>
    <row r="102" spans="2:5" ht="13.8">
      <c r="B102" s="89" t="s">
        <v>173</v>
      </c>
      <c r="C102" s="90" t="s">
        <v>53</v>
      </c>
      <c r="D102" s="91">
        <v>281.8</v>
      </c>
      <c r="E102" s="92">
        <v>3897.29</v>
      </c>
    </row>
    <row r="103" spans="2:5" ht="13.8">
      <c r="B103" s="89" t="s">
        <v>174</v>
      </c>
      <c r="C103" s="90" t="s">
        <v>74</v>
      </c>
      <c r="D103" s="91">
        <v>56.95</v>
      </c>
      <c r="E103" s="92">
        <v>3873.74</v>
      </c>
    </row>
    <row r="104" spans="2:5" ht="13.8">
      <c r="B104" s="89" t="s">
        <v>175</v>
      </c>
      <c r="C104" s="90" t="s">
        <v>19</v>
      </c>
      <c r="D104" s="91">
        <v>3</v>
      </c>
      <c r="E104" s="92">
        <v>3856.71</v>
      </c>
    </row>
    <row r="105" spans="2:5" ht="13.8">
      <c r="B105" s="89" t="s">
        <v>176</v>
      </c>
      <c r="C105" s="90" t="s">
        <v>100</v>
      </c>
      <c r="D105" s="91">
        <v>189</v>
      </c>
      <c r="E105" s="92">
        <v>3814.02</v>
      </c>
    </row>
    <row r="106" spans="2:5" ht="13.8">
      <c r="B106" s="89" t="s">
        <v>177</v>
      </c>
      <c r="C106" s="90" t="s">
        <v>71</v>
      </c>
      <c r="D106" s="91">
        <v>65.31</v>
      </c>
      <c r="E106" s="92">
        <v>3799.74</v>
      </c>
    </row>
    <row r="107" spans="2:5" ht="13.8">
      <c r="B107" s="89" t="s">
        <v>178</v>
      </c>
      <c r="C107" s="90" t="s">
        <v>100</v>
      </c>
      <c r="D107" s="91">
        <v>54.87</v>
      </c>
      <c r="E107" s="92">
        <v>3756.4</v>
      </c>
    </row>
    <row r="108" spans="2:5" ht="27.6">
      <c r="B108" s="89" t="s">
        <v>179</v>
      </c>
      <c r="C108" s="90" t="s">
        <v>180</v>
      </c>
      <c r="D108" s="91">
        <v>5</v>
      </c>
      <c r="E108" s="92">
        <v>3714.9</v>
      </c>
    </row>
    <row r="109" spans="2:5" ht="13.8">
      <c r="B109" s="89" t="s">
        <v>181</v>
      </c>
      <c r="C109" s="90" t="s">
        <v>65</v>
      </c>
      <c r="D109" s="91">
        <v>11.49</v>
      </c>
      <c r="E109" s="92">
        <v>3594.88</v>
      </c>
    </row>
    <row r="110" spans="2:5" ht="27.6">
      <c r="B110" s="89" t="s">
        <v>182</v>
      </c>
      <c r="C110" s="90" t="s">
        <v>74</v>
      </c>
      <c r="D110" s="91">
        <v>9.36</v>
      </c>
      <c r="E110" s="92">
        <v>3558.2</v>
      </c>
    </row>
    <row r="111" spans="2:5" ht="27.6">
      <c r="B111" s="89" t="s">
        <v>183</v>
      </c>
      <c r="C111" s="90" t="s">
        <v>180</v>
      </c>
      <c r="D111" s="91">
        <v>2</v>
      </c>
      <c r="E111" s="92">
        <v>3549.7</v>
      </c>
    </row>
    <row r="112" spans="2:5" ht="13.8">
      <c r="B112" s="89" t="s">
        <v>184</v>
      </c>
      <c r="C112" s="90" t="s">
        <v>74</v>
      </c>
      <c r="D112" s="91">
        <v>31.96</v>
      </c>
      <c r="E112" s="92">
        <v>3542.13</v>
      </c>
    </row>
    <row r="113" spans="2:5" ht="13.8">
      <c r="B113" s="89" t="s">
        <v>78</v>
      </c>
      <c r="C113" s="90" t="s">
        <v>67</v>
      </c>
      <c r="D113" s="91">
        <v>223.08</v>
      </c>
      <c r="E113" s="92">
        <v>3471.12</v>
      </c>
    </row>
    <row r="114" spans="2:5" ht="13.8">
      <c r="B114" s="89" t="s">
        <v>185</v>
      </c>
      <c r="C114" s="90" t="s">
        <v>180</v>
      </c>
      <c r="D114" s="91">
        <v>25</v>
      </c>
      <c r="E114" s="92">
        <v>3390.5</v>
      </c>
    </row>
    <row r="115" spans="2:5" ht="27.6">
      <c r="B115" s="89" t="s">
        <v>124</v>
      </c>
      <c r="C115" s="90" t="s">
        <v>53</v>
      </c>
      <c r="D115" s="91">
        <v>33.5</v>
      </c>
      <c r="E115" s="92">
        <v>3297.74</v>
      </c>
    </row>
    <row r="116" spans="2:5" ht="27.6">
      <c r="B116" s="89" t="s">
        <v>186</v>
      </c>
      <c r="C116" s="90" t="s">
        <v>65</v>
      </c>
      <c r="D116" s="91">
        <v>570.65</v>
      </c>
      <c r="E116" s="92">
        <v>3247</v>
      </c>
    </row>
    <row r="117" spans="2:5" ht="13.8">
      <c r="B117" s="89" t="s">
        <v>187</v>
      </c>
      <c r="C117" s="90" t="s">
        <v>67</v>
      </c>
      <c r="D117" s="91">
        <v>219.66</v>
      </c>
      <c r="E117" s="92">
        <v>3237.79</v>
      </c>
    </row>
    <row r="118" spans="2:5" ht="27.6">
      <c r="B118" s="89" t="s">
        <v>188</v>
      </c>
      <c r="C118" s="90" t="s">
        <v>84</v>
      </c>
      <c r="D118" s="91">
        <v>53.03</v>
      </c>
      <c r="E118" s="92">
        <v>3231.65</v>
      </c>
    </row>
    <row r="119" spans="2:5" ht="13.8">
      <c r="B119" s="89" t="s">
        <v>189</v>
      </c>
      <c r="C119" s="90" t="s">
        <v>19</v>
      </c>
      <c r="D119" s="91">
        <v>27</v>
      </c>
      <c r="E119" s="92">
        <v>3186.54</v>
      </c>
    </row>
    <row r="120" spans="2:5" ht="13.8">
      <c r="B120" s="89" t="s">
        <v>190</v>
      </c>
      <c r="C120" s="90" t="s">
        <v>100</v>
      </c>
      <c r="D120" s="91">
        <v>7</v>
      </c>
      <c r="E120" s="92">
        <v>3172.4</v>
      </c>
    </row>
    <row r="121" spans="2:5" ht="27.6">
      <c r="B121" s="89" t="s">
        <v>191</v>
      </c>
      <c r="C121" s="90" t="s">
        <v>53</v>
      </c>
      <c r="D121" s="91">
        <v>64.47</v>
      </c>
      <c r="E121" s="92">
        <v>3146.78</v>
      </c>
    </row>
    <row r="122" spans="2:5" ht="13.8">
      <c r="B122" s="89" t="s">
        <v>192</v>
      </c>
      <c r="C122" s="90" t="s">
        <v>100</v>
      </c>
      <c r="D122" s="91">
        <v>62.44</v>
      </c>
      <c r="E122" s="92">
        <v>3137.61</v>
      </c>
    </row>
    <row r="123" spans="2:5" ht="13.8">
      <c r="B123" s="89" t="s">
        <v>193</v>
      </c>
      <c r="C123" s="90" t="s">
        <v>65</v>
      </c>
      <c r="D123" s="91">
        <v>1120</v>
      </c>
      <c r="E123" s="92">
        <v>3124.8</v>
      </c>
    </row>
    <row r="124" spans="2:5" ht="13.8">
      <c r="B124" s="89" t="s">
        <v>194</v>
      </c>
      <c r="C124" s="90" t="s">
        <v>195</v>
      </c>
      <c r="D124" s="91">
        <v>4</v>
      </c>
      <c r="E124" s="92">
        <v>2956.28</v>
      </c>
    </row>
    <row r="125" spans="2:5" ht="13.8">
      <c r="B125" s="89" t="s">
        <v>196</v>
      </c>
      <c r="C125" s="90" t="s">
        <v>53</v>
      </c>
      <c r="D125" s="91">
        <v>36.299999999999997</v>
      </c>
      <c r="E125" s="92">
        <v>2933.04</v>
      </c>
    </row>
    <row r="126" spans="2:5" ht="27.6">
      <c r="B126" s="89" t="s">
        <v>197</v>
      </c>
      <c r="C126" s="90" t="s">
        <v>19</v>
      </c>
      <c r="D126" s="91">
        <v>2</v>
      </c>
      <c r="E126" s="92">
        <v>2794.6</v>
      </c>
    </row>
    <row r="127" spans="2:5" ht="27.6">
      <c r="B127" s="89" t="s">
        <v>198</v>
      </c>
      <c r="C127" s="90" t="s">
        <v>74</v>
      </c>
      <c r="D127" s="91">
        <v>7.08</v>
      </c>
      <c r="E127" s="92">
        <v>2685.87</v>
      </c>
    </row>
    <row r="128" spans="2:5" ht="13.8">
      <c r="B128" s="89" t="s">
        <v>199</v>
      </c>
      <c r="C128" s="90" t="s">
        <v>84</v>
      </c>
      <c r="D128" s="91">
        <v>71.3</v>
      </c>
      <c r="E128" s="92">
        <v>2483.38</v>
      </c>
    </row>
    <row r="129" spans="2:5" ht="13.8">
      <c r="B129" s="89" t="s">
        <v>200</v>
      </c>
      <c r="C129" s="90" t="s">
        <v>100</v>
      </c>
      <c r="D129" s="91">
        <v>21</v>
      </c>
      <c r="E129" s="92">
        <v>2471.6999999999998</v>
      </c>
    </row>
    <row r="130" spans="2:5" ht="27.6">
      <c r="B130" s="89" t="s">
        <v>201</v>
      </c>
      <c r="C130" s="90" t="s">
        <v>74</v>
      </c>
      <c r="D130" s="91">
        <v>239.4</v>
      </c>
      <c r="E130" s="92">
        <v>2453.85</v>
      </c>
    </row>
    <row r="131" spans="2:5" ht="27.6">
      <c r="B131" s="89" t="s">
        <v>202</v>
      </c>
      <c r="C131" s="90" t="s">
        <v>74</v>
      </c>
      <c r="D131" s="91">
        <v>5.53</v>
      </c>
      <c r="E131" s="92">
        <v>2432.98</v>
      </c>
    </row>
    <row r="132" spans="2:5" ht="27.6">
      <c r="B132" s="89" t="s">
        <v>186</v>
      </c>
      <c r="C132" s="90" t="s">
        <v>65</v>
      </c>
      <c r="D132" s="91">
        <v>414.7</v>
      </c>
      <c r="E132" s="92">
        <v>2359.64</v>
      </c>
    </row>
    <row r="133" spans="2:5" ht="13.8">
      <c r="B133" s="89" t="s">
        <v>203</v>
      </c>
      <c r="C133" s="90" t="s">
        <v>84</v>
      </c>
      <c r="D133" s="91">
        <v>284.79000000000002</v>
      </c>
      <c r="E133" s="92">
        <v>2246.9899999999998</v>
      </c>
    </row>
    <row r="134" spans="2:5" ht="13.8">
      <c r="B134" s="89" t="s">
        <v>204</v>
      </c>
      <c r="C134" s="90" t="s">
        <v>53</v>
      </c>
      <c r="D134" s="91">
        <v>51.14</v>
      </c>
      <c r="E134" s="92">
        <v>2230.2199999999998</v>
      </c>
    </row>
    <row r="135" spans="2:5" ht="27.6">
      <c r="B135" s="89" t="s">
        <v>205</v>
      </c>
      <c r="C135" s="90" t="s">
        <v>100</v>
      </c>
      <c r="D135" s="91">
        <v>2</v>
      </c>
      <c r="E135" s="92">
        <v>2228.52</v>
      </c>
    </row>
    <row r="136" spans="2:5" ht="27.6">
      <c r="B136" s="89" t="s">
        <v>206</v>
      </c>
      <c r="C136" s="90" t="s">
        <v>180</v>
      </c>
      <c r="D136" s="91">
        <v>154</v>
      </c>
      <c r="E136" s="92">
        <v>2174.48</v>
      </c>
    </row>
    <row r="137" spans="2:5" ht="13.8">
      <c r="B137" s="89" t="s">
        <v>207</v>
      </c>
      <c r="C137" s="90" t="s">
        <v>53</v>
      </c>
      <c r="D137" s="91">
        <v>54.87</v>
      </c>
      <c r="E137" s="92">
        <v>2165.17</v>
      </c>
    </row>
    <row r="138" spans="2:5" ht="13.8">
      <c r="B138" s="89" t="s">
        <v>208</v>
      </c>
      <c r="C138" s="90" t="s">
        <v>71</v>
      </c>
      <c r="D138" s="91">
        <v>1.86</v>
      </c>
      <c r="E138" s="92">
        <v>2149.73</v>
      </c>
    </row>
    <row r="139" spans="2:5" ht="13.8">
      <c r="B139" s="89" t="s">
        <v>209</v>
      </c>
      <c r="C139" s="90" t="s">
        <v>53</v>
      </c>
      <c r="D139" s="91">
        <v>67.59</v>
      </c>
      <c r="E139" s="92">
        <v>2116.92</v>
      </c>
    </row>
    <row r="140" spans="2:5" ht="27.6">
      <c r="B140" s="89" t="s">
        <v>210</v>
      </c>
      <c r="C140" s="90" t="s">
        <v>180</v>
      </c>
      <c r="D140" s="91">
        <v>5</v>
      </c>
      <c r="E140" s="92">
        <v>2116.1999999999998</v>
      </c>
    </row>
    <row r="141" spans="2:5" ht="13.8">
      <c r="B141" s="89" t="s">
        <v>211</v>
      </c>
      <c r="C141" s="90" t="s">
        <v>19</v>
      </c>
      <c r="D141" s="91">
        <v>1</v>
      </c>
      <c r="E141" s="92">
        <v>2110.02</v>
      </c>
    </row>
    <row r="142" spans="2:5" ht="13.8">
      <c r="B142" s="89" t="s">
        <v>212</v>
      </c>
      <c r="C142" s="90" t="s">
        <v>53</v>
      </c>
      <c r="D142" s="91">
        <v>50.44</v>
      </c>
      <c r="E142" s="92">
        <v>2012.56</v>
      </c>
    </row>
    <row r="143" spans="2:5" ht="27.6">
      <c r="B143" s="89" t="s">
        <v>213</v>
      </c>
      <c r="C143" s="90" t="s">
        <v>100</v>
      </c>
      <c r="D143" s="91">
        <v>2</v>
      </c>
      <c r="E143" s="92">
        <v>1911.22</v>
      </c>
    </row>
    <row r="144" spans="2:5" ht="13.8">
      <c r="B144" s="89" t="s">
        <v>214</v>
      </c>
      <c r="C144" s="90" t="s">
        <v>100</v>
      </c>
      <c r="D144" s="91">
        <v>42</v>
      </c>
      <c r="E144" s="92">
        <v>1882.86</v>
      </c>
    </row>
    <row r="145" spans="2:5" ht="13.8">
      <c r="B145" s="89" t="s">
        <v>215</v>
      </c>
      <c r="C145" s="90" t="s">
        <v>84</v>
      </c>
      <c r="D145" s="91">
        <v>27.05</v>
      </c>
      <c r="E145" s="92">
        <v>1855.09</v>
      </c>
    </row>
    <row r="146" spans="2:5" ht="27.6">
      <c r="B146" s="89" t="s">
        <v>216</v>
      </c>
      <c r="C146" s="90" t="s">
        <v>100</v>
      </c>
      <c r="D146" s="91">
        <v>2</v>
      </c>
      <c r="E146" s="92">
        <v>1810.64</v>
      </c>
    </row>
    <row r="147" spans="2:5" ht="13.8">
      <c r="B147" s="89" t="s">
        <v>217</v>
      </c>
      <c r="C147" s="90" t="s">
        <v>19</v>
      </c>
      <c r="D147" s="91">
        <v>60</v>
      </c>
      <c r="E147" s="92">
        <v>1765.2</v>
      </c>
    </row>
    <row r="148" spans="2:5" ht="27.6">
      <c r="B148" s="89" t="s">
        <v>218</v>
      </c>
      <c r="C148" s="90" t="s">
        <v>100</v>
      </c>
      <c r="D148" s="91">
        <v>3</v>
      </c>
      <c r="E148" s="92">
        <v>1762.68</v>
      </c>
    </row>
    <row r="149" spans="2:5" ht="13.8">
      <c r="B149" s="89" t="s">
        <v>219</v>
      </c>
      <c r="C149" s="90" t="s">
        <v>100</v>
      </c>
      <c r="D149" s="91">
        <v>30</v>
      </c>
      <c r="E149" s="92">
        <v>1750.8</v>
      </c>
    </row>
    <row r="150" spans="2:5" ht="13.8">
      <c r="B150" s="89" t="s">
        <v>220</v>
      </c>
      <c r="C150" s="90" t="s">
        <v>195</v>
      </c>
      <c r="D150" s="91">
        <v>21</v>
      </c>
      <c r="E150" s="92">
        <v>1703.73</v>
      </c>
    </row>
    <row r="151" spans="2:5" ht="27.6">
      <c r="B151" s="89" t="s">
        <v>221</v>
      </c>
      <c r="C151" s="90" t="s">
        <v>19</v>
      </c>
      <c r="D151" s="91">
        <v>1</v>
      </c>
      <c r="E151" s="92">
        <v>1671.26</v>
      </c>
    </row>
    <row r="152" spans="2:5" ht="13.8">
      <c r="B152" s="89" t="s">
        <v>222</v>
      </c>
      <c r="C152" s="90" t="s">
        <v>74</v>
      </c>
      <c r="D152" s="91">
        <v>95.34</v>
      </c>
      <c r="E152" s="92">
        <v>1669.4</v>
      </c>
    </row>
    <row r="153" spans="2:5" ht="13.8">
      <c r="B153" s="89" t="s">
        <v>223</v>
      </c>
      <c r="C153" s="90" t="s">
        <v>74</v>
      </c>
      <c r="D153" s="91">
        <v>125.53</v>
      </c>
      <c r="E153" s="92">
        <v>1664.53</v>
      </c>
    </row>
    <row r="154" spans="2:5" ht="13.8">
      <c r="B154" s="89" t="s">
        <v>224</v>
      </c>
      <c r="C154" s="90" t="s">
        <v>19</v>
      </c>
      <c r="D154" s="91">
        <v>12</v>
      </c>
      <c r="E154" s="92">
        <v>1632.84</v>
      </c>
    </row>
    <row r="155" spans="2:5" ht="13.8">
      <c r="B155" s="89" t="s">
        <v>225</v>
      </c>
      <c r="C155" s="90" t="s">
        <v>100</v>
      </c>
      <c r="D155" s="91">
        <v>52</v>
      </c>
      <c r="E155" s="92">
        <v>1623.96</v>
      </c>
    </row>
    <row r="156" spans="2:5" ht="13.8">
      <c r="B156" s="89" t="s">
        <v>226</v>
      </c>
      <c r="C156" s="90" t="s">
        <v>100</v>
      </c>
      <c r="D156" s="91">
        <v>6</v>
      </c>
      <c r="E156" s="92">
        <v>1595.76</v>
      </c>
    </row>
    <row r="157" spans="2:5" ht="13.8">
      <c r="B157" s="89" t="s">
        <v>227</v>
      </c>
      <c r="C157" s="90" t="s">
        <v>100</v>
      </c>
      <c r="D157" s="91">
        <v>52</v>
      </c>
      <c r="E157" s="92">
        <v>1587.04</v>
      </c>
    </row>
    <row r="158" spans="2:5" ht="13.8">
      <c r="B158" s="89" t="s">
        <v>228</v>
      </c>
      <c r="C158" s="90" t="s">
        <v>74</v>
      </c>
      <c r="D158" s="91">
        <v>31.96</v>
      </c>
      <c r="E158" s="92">
        <v>1584.58</v>
      </c>
    </row>
    <row r="159" spans="2:5" ht="27.6">
      <c r="B159" s="89" t="s">
        <v>229</v>
      </c>
      <c r="C159" s="90" t="s">
        <v>180</v>
      </c>
      <c r="D159" s="91">
        <v>6</v>
      </c>
      <c r="E159" s="92">
        <v>1578.3</v>
      </c>
    </row>
    <row r="160" spans="2:5" ht="13.8">
      <c r="B160" s="89" t="s">
        <v>230</v>
      </c>
      <c r="C160" s="90" t="s">
        <v>195</v>
      </c>
      <c r="D160" s="91">
        <v>6</v>
      </c>
      <c r="E160" s="92">
        <v>1570.14</v>
      </c>
    </row>
    <row r="161" spans="2:5" ht="13.8">
      <c r="B161" s="89" t="s">
        <v>231</v>
      </c>
      <c r="C161" s="90" t="s">
        <v>19</v>
      </c>
      <c r="D161" s="91">
        <v>5</v>
      </c>
      <c r="E161" s="92">
        <v>1553.05</v>
      </c>
    </row>
    <row r="162" spans="2:5" ht="13.8">
      <c r="B162" s="89" t="s">
        <v>232</v>
      </c>
      <c r="C162" s="90" t="s">
        <v>53</v>
      </c>
      <c r="D162" s="91">
        <v>86.95</v>
      </c>
      <c r="E162" s="92">
        <v>1545.1</v>
      </c>
    </row>
    <row r="163" spans="2:5" ht="13.8">
      <c r="B163" s="89" t="s">
        <v>233</v>
      </c>
      <c r="C163" s="90" t="s">
        <v>100</v>
      </c>
      <c r="D163" s="91">
        <v>12</v>
      </c>
      <c r="E163" s="92">
        <v>1500.72</v>
      </c>
    </row>
    <row r="164" spans="2:5" ht="27.6">
      <c r="B164" s="89" t="s">
        <v>234</v>
      </c>
      <c r="C164" s="90" t="s">
        <v>180</v>
      </c>
      <c r="D164" s="91">
        <v>1</v>
      </c>
      <c r="E164" s="92">
        <v>1455.45</v>
      </c>
    </row>
    <row r="165" spans="2:5" ht="27.6">
      <c r="B165" s="89" t="s">
        <v>235</v>
      </c>
      <c r="C165" s="90" t="s">
        <v>65</v>
      </c>
      <c r="D165" s="91">
        <v>31.96</v>
      </c>
      <c r="E165" s="92">
        <v>1392.82</v>
      </c>
    </row>
    <row r="166" spans="2:5" ht="13.8">
      <c r="B166" s="89" t="s">
        <v>236</v>
      </c>
      <c r="C166" s="90" t="s">
        <v>180</v>
      </c>
      <c r="D166" s="91">
        <v>1</v>
      </c>
      <c r="E166" s="92">
        <v>1373.79</v>
      </c>
    </row>
    <row r="167" spans="2:5" ht="13.8">
      <c r="B167" s="89" t="s">
        <v>237</v>
      </c>
      <c r="C167" s="90" t="s">
        <v>53</v>
      </c>
      <c r="D167" s="91">
        <v>91.47</v>
      </c>
      <c r="E167" s="92">
        <v>1372.96</v>
      </c>
    </row>
    <row r="168" spans="2:5" ht="13.8">
      <c r="B168" s="89" t="s">
        <v>238</v>
      </c>
      <c r="C168" s="90" t="s">
        <v>19</v>
      </c>
      <c r="D168" s="91">
        <v>5</v>
      </c>
      <c r="E168" s="92">
        <v>1334.8</v>
      </c>
    </row>
    <row r="169" spans="2:5" ht="13.8">
      <c r="B169" s="89" t="s">
        <v>239</v>
      </c>
      <c r="C169" s="90" t="s">
        <v>80</v>
      </c>
      <c r="D169" s="91">
        <v>2.1</v>
      </c>
      <c r="E169" s="92">
        <v>1321.51</v>
      </c>
    </row>
    <row r="170" spans="2:5" ht="13.8">
      <c r="B170" s="89" t="s">
        <v>240</v>
      </c>
      <c r="C170" s="90" t="s">
        <v>100</v>
      </c>
      <c r="D170" s="91">
        <v>40</v>
      </c>
      <c r="E170" s="92">
        <v>1316.4</v>
      </c>
    </row>
    <row r="171" spans="2:5" ht="13.8">
      <c r="B171" s="89" t="s">
        <v>241</v>
      </c>
      <c r="C171" s="90" t="s">
        <v>53</v>
      </c>
      <c r="D171" s="91">
        <v>16.89</v>
      </c>
      <c r="E171" s="92">
        <v>1304.92</v>
      </c>
    </row>
    <row r="172" spans="2:5" ht="13.8">
      <c r="B172" s="89" t="s">
        <v>242</v>
      </c>
      <c r="C172" s="90" t="s">
        <v>100</v>
      </c>
      <c r="D172" s="91">
        <v>11</v>
      </c>
      <c r="E172" s="92">
        <v>1304.82</v>
      </c>
    </row>
    <row r="173" spans="2:5" ht="27.6">
      <c r="B173" s="89" t="s">
        <v>243</v>
      </c>
      <c r="C173" s="90" t="s">
        <v>80</v>
      </c>
      <c r="D173" s="91">
        <v>291.04000000000002</v>
      </c>
      <c r="E173" s="92">
        <v>1303.8599999999999</v>
      </c>
    </row>
    <row r="174" spans="2:5" ht="13.8">
      <c r="B174" s="89" t="s">
        <v>244</v>
      </c>
      <c r="C174" s="90" t="s">
        <v>53</v>
      </c>
      <c r="D174" s="91">
        <v>53.14</v>
      </c>
      <c r="E174" s="92">
        <v>1301.93</v>
      </c>
    </row>
    <row r="175" spans="2:5" ht="27.6">
      <c r="B175" s="89" t="s">
        <v>245</v>
      </c>
      <c r="C175" s="90" t="s">
        <v>180</v>
      </c>
      <c r="D175" s="91">
        <v>3</v>
      </c>
      <c r="E175" s="92">
        <v>1264.26</v>
      </c>
    </row>
    <row r="176" spans="2:5" ht="13.8">
      <c r="B176" s="89" t="s">
        <v>246</v>
      </c>
      <c r="C176" s="90" t="s">
        <v>74</v>
      </c>
      <c r="D176" s="91">
        <v>125.53</v>
      </c>
      <c r="E176" s="92">
        <v>1230.19</v>
      </c>
    </row>
    <row r="177" spans="2:5" ht="13.8">
      <c r="B177" s="89" t="s">
        <v>247</v>
      </c>
      <c r="C177" s="90" t="s">
        <v>100</v>
      </c>
      <c r="D177" s="91">
        <v>26</v>
      </c>
      <c r="E177" s="92">
        <v>1227.72</v>
      </c>
    </row>
    <row r="178" spans="2:5" ht="13.8">
      <c r="B178" s="89" t="s">
        <v>248</v>
      </c>
      <c r="C178" s="90" t="s">
        <v>53</v>
      </c>
      <c r="D178" s="91">
        <v>16.89</v>
      </c>
      <c r="E178" s="92">
        <v>1206.45</v>
      </c>
    </row>
    <row r="179" spans="2:5" ht="13.8">
      <c r="B179" s="89" t="s">
        <v>249</v>
      </c>
      <c r="C179" s="90" t="s">
        <v>53</v>
      </c>
      <c r="D179" s="91">
        <v>50.6</v>
      </c>
      <c r="E179" s="92">
        <v>1205.8</v>
      </c>
    </row>
    <row r="180" spans="2:5" ht="13.8">
      <c r="B180" s="89" t="s">
        <v>250</v>
      </c>
      <c r="C180" s="90" t="s">
        <v>19</v>
      </c>
      <c r="D180" s="91">
        <v>37</v>
      </c>
      <c r="E180" s="92">
        <v>1202.5</v>
      </c>
    </row>
    <row r="181" spans="2:5" ht="13.8">
      <c r="B181" s="89" t="s">
        <v>251</v>
      </c>
      <c r="C181" s="90" t="s">
        <v>19</v>
      </c>
      <c r="D181" s="91">
        <v>1</v>
      </c>
      <c r="E181" s="92">
        <v>1189.6199999999999</v>
      </c>
    </row>
    <row r="182" spans="2:5" ht="27.6">
      <c r="B182" s="89" t="s">
        <v>252</v>
      </c>
      <c r="C182" s="90" t="s">
        <v>180</v>
      </c>
      <c r="D182" s="91">
        <v>14</v>
      </c>
      <c r="E182" s="92">
        <v>1158.22</v>
      </c>
    </row>
    <row r="183" spans="2:5" ht="27.6">
      <c r="B183" s="89" t="s">
        <v>253</v>
      </c>
      <c r="C183" s="90" t="s">
        <v>19</v>
      </c>
      <c r="D183" s="91">
        <v>1</v>
      </c>
      <c r="E183" s="92">
        <v>1153.6400000000001</v>
      </c>
    </row>
    <row r="184" spans="2:5" ht="13.8">
      <c r="B184" s="89" t="s">
        <v>254</v>
      </c>
      <c r="C184" s="90" t="s">
        <v>65</v>
      </c>
      <c r="D184" s="91">
        <v>42.02</v>
      </c>
      <c r="E184" s="92">
        <v>1148.83</v>
      </c>
    </row>
    <row r="185" spans="2:5" ht="13.8">
      <c r="B185" s="89" t="s">
        <v>255</v>
      </c>
      <c r="C185" s="90" t="s">
        <v>53</v>
      </c>
      <c r="D185" s="91">
        <v>30.31</v>
      </c>
      <c r="E185" s="92">
        <v>1143.9000000000001</v>
      </c>
    </row>
    <row r="186" spans="2:5" ht="13.8">
      <c r="B186" s="89" t="s">
        <v>256</v>
      </c>
      <c r="C186" s="90" t="s">
        <v>19</v>
      </c>
      <c r="D186" s="91">
        <v>3</v>
      </c>
      <c r="E186" s="92">
        <v>1117.44</v>
      </c>
    </row>
    <row r="187" spans="2:5" ht="13.8">
      <c r="B187" s="89" t="s">
        <v>257</v>
      </c>
      <c r="C187" s="90" t="s">
        <v>19</v>
      </c>
      <c r="D187" s="91">
        <v>27</v>
      </c>
      <c r="E187" s="92">
        <v>1110.78</v>
      </c>
    </row>
    <row r="188" spans="2:5" ht="27.6">
      <c r="B188" s="89" t="s">
        <v>258</v>
      </c>
      <c r="C188" s="90" t="s">
        <v>180</v>
      </c>
      <c r="D188" s="91">
        <v>4</v>
      </c>
      <c r="E188" s="92">
        <v>1103.76</v>
      </c>
    </row>
    <row r="189" spans="2:5" ht="13.8">
      <c r="B189" s="89" t="s">
        <v>259</v>
      </c>
      <c r="C189" s="90" t="s">
        <v>180</v>
      </c>
      <c r="D189" s="91">
        <v>10</v>
      </c>
      <c r="E189" s="92">
        <v>1095.7</v>
      </c>
    </row>
    <row r="190" spans="2:5" ht="13.8">
      <c r="B190" s="89" t="s">
        <v>260</v>
      </c>
      <c r="C190" s="90" t="s">
        <v>71</v>
      </c>
      <c r="D190" s="91">
        <v>38.42</v>
      </c>
      <c r="E190" s="92">
        <v>1093.43</v>
      </c>
    </row>
    <row r="191" spans="2:5" ht="27.6">
      <c r="B191" s="89" t="s">
        <v>261</v>
      </c>
      <c r="C191" s="90" t="s">
        <v>100</v>
      </c>
      <c r="D191" s="91">
        <v>14</v>
      </c>
      <c r="E191" s="92">
        <v>1088.22</v>
      </c>
    </row>
    <row r="192" spans="2:5" ht="13.8">
      <c r="B192" s="89" t="s">
        <v>262</v>
      </c>
      <c r="C192" s="90" t="s">
        <v>53</v>
      </c>
      <c r="D192" s="91">
        <v>77.64</v>
      </c>
      <c r="E192" s="92">
        <v>1078.42</v>
      </c>
    </row>
    <row r="193" spans="2:5" ht="13.8">
      <c r="B193" s="89" t="s">
        <v>263</v>
      </c>
      <c r="C193" s="90" t="s">
        <v>100</v>
      </c>
      <c r="D193" s="91">
        <v>13</v>
      </c>
      <c r="E193" s="92">
        <v>1003.21</v>
      </c>
    </row>
    <row r="194" spans="2:5" ht="13.8">
      <c r="B194" s="89" t="s">
        <v>264</v>
      </c>
      <c r="C194" s="90" t="s">
        <v>180</v>
      </c>
      <c r="D194" s="91">
        <v>6</v>
      </c>
      <c r="E194" s="92">
        <v>1001.76</v>
      </c>
    </row>
    <row r="195" spans="2:5" ht="13.8">
      <c r="B195" s="89" t="s">
        <v>265</v>
      </c>
      <c r="C195" s="90" t="s">
        <v>266</v>
      </c>
      <c r="D195" s="91">
        <v>2</v>
      </c>
      <c r="E195" s="92">
        <v>993.04</v>
      </c>
    </row>
    <row r="196" spans="2:5" ht="27.6">
      <c r="B196" s="89" t="s">
        <v>267</v>
      </c>
      <c r="C196" s="90" t="s">
        <v>180</v>
      </c>
      <c r="D196" s="91">
        <v>6</v>
      </c>
      <c r="E196" s="92">
        <v>989.76</v>
      </c>
    </row>
    <row r="197" spans="2:5" ht="13.8">
      <c r="B197" s="89" t="s">
        <v>268</v>
      </c>
      <c r="C197" s="90" t="s">
        <v>100</v>
      </c>
      <c r="D197" s="91">
        <v>25</v>
      </c>
      <c r="E197" s="92">
        <v>961</v>
      </c>
    </row>
    <row r="198" spans="2:5" ht="13.8">
      <c r="B198" s="89" t="s">
        <v>269</v>
      </c>
      <c r="C198" s="90" t="s">
        <v>126</v>
      </c>
      <c r="D198" s="91">
        <v>68.430000000000007</v>
      </c>
      <c r="E198" s="92">
        <v>960.76</v>
      </c>
    </row>
    <row r="199" spans="2:5" ht="13.8">
      <c r="B199" s="89" t="s">
        <v>270</v>
      </c>
      <c r="C199" s="90" t="s">
        <v>100</v>
      </c>
      <c r="D199" s="91">
        <v>10</v>
      </c>
      <c r="E199" s="92">
        <v>938.5</v>
      </c>
    </row>
    <row r="200" spans="2:5" ht="13.8">
      <c r="B200" s="89" t="s">
        <v>271</v>
      </c>
      <c r="C200" s="90" t="s">
        <v>195</v>
      </c>
      <c r="D200" s="91">
        <v>1</v>
      </c>
      <c r="E200" s="92">
        <v>930.35</v>
      </c>
    </row>
    <row r="201" spans="2:5" ht="13.8">
      <c r="B201" s="89" t="s">
        <v>272</v>
      </c>
      <c r="C201" s="90" t="s">
        <v>100</v>
      </c>
      <c r="D201" s="91">
        <v>15</v>
      </c>
      <c r="E201" s="92">
        <v>925.35</v>
      </c>
    </row>
    <row r="202" spans="2:5" ht="13.8">
      <c r="B202" s="89" t="s">
        <v>273</v>
      </c>
      <c r="C202" s="90" t="s">
        <v>53</v>
      </c>
      <c r="D202" s="91">
        <v>25.93</v>
      </c>
      <c r="E202" s="92">
        <v>918.96</v>
      </c>
    </row>
    <row r="203" spans="2:5" ht="13.8">
      <c r="B203" s="89" t="s">
        <v>274</v>
      </c>
      <c r="C203" s="90" t="s">
        <v>65</v>
      </c>
      <c r="D203" s="91">
        <v>2.08</v>
      </c>
      <c r="E203" s="92">
        <v>886.95</v>
      </c>
    </row>
    <row r="204" spans="2:5" ht="13.8">
      <c r="B204" s="89" t="s">
        <v>275</v>
      </c>
      <c r="C204" s="90" t="s">
        <v>100</v>
      </c>
      <c r="D204" s="91">
        <v>2</v>
      </c>
      <c r="E204" s="92">
        <v>870.76</v>
      </c>
    </row>
    <row r="205" spans="2:5" ht="13.8">
      <c r="B205" s="89" t="s">
        <v>276</v>
      </c>
      <c r="C205" s="90" t="s">
        <v>100</v>
      </c>
      <c r="D205" s="91">
        <v>15</v>
      </c>
      <c r="E205" s="92">
        <v>864.75</v>
      </c>
    </row>
    <row r="206" spans="2:5" ht="13.8">
      <c r="B206" s="89" t="s">
        <v>277</v>
      </c>
      <c r="C206" s="90" t="s">
        <v>100</v>
      </c>
      <c r="D206" s="91">
        <v>7</v>
      </c>
      <c r="E206" s="92">
        <v>860.86</v>
      </c>
    </row>
    <row r="207" spans="2:5" ht="13.8">
      <c r="B207" s="89" t="s">
        <v>278</v>
      </c>
      <c r="C207" s="90" t="s">
        <v>100</v>
      </c>
      <c r="D207" s="91">
        <v>2</v>
      </c>
      <c r="E207" s="92">
        <v>856.82</v>
      </c>
    </row>
    <row r="208" spans="2:5" ht="13.8">
      <c r="B208" s="89" t="s">
        <v>279</v>
      </c>
      <c r="C208" s="90" t="s">
        <v>67</v>
      </c>
      <c r="D208" s="91">
        <v>52.77</v>
      </c>
      <c r="E208" s="92">
        <v>856.46</v>
      </c>
    </row>
    <row r="209" spans="2:5" ht="13.8">
      <c r="B209" s="89" t="s">
        <v>280</v>
      </c>
      <c r="C209" s="90" t="s">
        <v>100</v>
      </c>
      <c r="D209" s="91">
        <v>5</v>
      </c>
      <c r="E209" s="92">
        <v>814.2</v>
      </c>
    </row>
    <row r="210" spans="2:5" ht="13.8">
      <c r="B210" s="89" t="s">
        <v>281</v>
      </c>
      <c r="C210" s="90" t="s">
        <v>53</v>
      </c>
      <c r="D210" s="91">
        <v>59.86</v>
      </c>
      <c r="E210" s="92">
        <v>814.1</v>
      </c>
    </row>
    <row r="211" spans="2:5" ht="13.8">
      <c r="B211" s="89" t="s">
        <v>282</v>
      </c>
      <c r="C211" s="90" t="s">
        <v>19</v>
      </c>
      <c r="D211" s="91">
        <v>1</v>
      </c>
      <c r="E211" s="92">
        <v>811.99</v>
      </c>
    </row>
    <row r="212" spans="2:5" ht="13.8">
      <c r="B212" s="89" t="s">
        <v>283</v>
      </c>
      <c r="C212" s="90" t="s">
        <v>180</v>
      </c>
      <c r="D212" s="91">
        <v>2</v>
      </c>
      <c r="E212" s="92">
        <v>800.82</v>
      </c>
    </row>
    <row r="213" spans="2:5" ht="13.8">
      <c r="B213" s="89" t="s">
        <v>284</v>
      </c>
      <c r="C213" s="90" t="s">
        <v>53</v>
      </c>
      <c r="D213" s="91">
        <v>20.03</v>
      </c>
      <c r="E213" s="92">
        <v>782.97</v>
      </c>
    </row>
    <row r="214" spans="2:5" ht="13.8">
      <c r="B214" s="89" t="s">
        <v>285</v>
      </c>
      <c r="C214" s="90" t="s">
        <v>65</v>
      </c>
      <c r="D214" s="91">
        <v>2.12</v>
      </c>
      <c r="E214" s="92">
        <v>775.31</v>
      </c>
    </row>
    <row r="215" spans="2:5" ht="13.8">
      <c r="B215" s="89" t="s">
        <v>286</v>
      </c>
      <c r="C215" s="90" t="s">
        <v>100</v>
      </c>
      <c r="D215" s="91">
        <v>44</v>
      </c>
      <c r="E215" s="92">
        <v>766.04</v>
      </c>
    </row>
    <row r="216" spans="2:5" ht="13.8">
      <c r="B216" s="89" t="s">
        <v>287</v>
      </c>
      <c r="C216" s="90" t="s">
        <v>100</v>
      </c>
      <c r="D216" s="91">
        <v>20</v>
      </c>
      <c r="E216" s="92">
        <v>738.8</v>
      </c>
    </row>
    <row r="217" spans="2:5" ht="13.8">
      <c r="B217" s="89" t="s">
        <v>288</v>
      </c>
      <c r="C217" s="90" t="s">
        <v>100</v>
      </c>
      <c r="D217" s="91">
        <v>12</v>
      </c>
      <c r="E217" s="92">
        <v>726.96</v>
      </c>
    </row>
    <row r="218" spans="2:5" ht="13.8">
      <c r="B218" s="89" t="s">
        <v>289</v>
      </c>
      <c r="C218" s="90" t="s">
        <v>100</v>
      </c>
      <c r="D218" s="91">
        <v>8</v>
      </c>
      <c r="E218" s="92">
        <v>701.52</v>
      </c>
    </row>
    <row r="219" spans="2:5" ht="27.6">
      <c r="B219" s="89" t="s">
        <v>290</v>
      </c>
      <c r="C219" s="90" t="s">
        <v>100</v>
      </c>
      <c r="D219" s="91">
        <v>2</v>
      </c>
      <c r="E219" s="92">
        <v>687.72</v>
      </c>
    </row>
    <row r="220" spans="2:5" ht="27.6">
      <c r="B220" s="89" t="s">
        <v>291</v>
      </c>
      <c r="C220" s="90" t="s">
        <v>100</v>
      </c>
      <c r="D220" s="91">
        <v>33</v>
      </c>
      <c r="E220" s="92">
        <v>658.35</v>
      </c>
    </row>
    <row r="221" spans="2:5" ht="13.8">
      <c r="B221" s="89" t="s">
        <v>292</v>
      </c>
      <c r="C221" s="90" t="s">
        <v>53</v>
      </c>
      <c r="D221" s="91">
        <v>45</v>
      </c>
      <c r="E221" s="92">
        <v>655.20000000000005</v>
      </c>
    </row>
    <row r="222" spans="2:5" ht="13.8">
      <c r="B222" s="89" t="s">
        <v>176</v>
      </c>
      <c r="C222" s="90" t="s">
        <v>100</v>
      </c>
      <c r="D222" s="91">
        <v>31</v>
      </c>
      <c r="E222" s="92">
        <v>625.58000000000004</v>
      </c>
    </row>
    <row r="223" spans="2:5" ht="13.8">
      <c r="B223" s="89" t="s">
        <v>293</v>
      </c>
      <c r="C223" s="90" t="s">
        <v>100</v>
      </c>
      <c r="D223" s="91">
        <v>5</v>
      </c>
      <c r="E223" s="92">
        <v>618</v>
      </c>
    </row>
    <row r="224" spans="2:5" ht="27.6">
      <c r="B224" s="89" t="s">
        <v>294</v>
      </c>
      <c r="C224" s="90" t="s">
        <v>180</v>
      </c>
      <c r="D224" s="91">
        <v>1</v>
      </c>
      <c r="E224" s="92">
        <v>603.29</v>
      </c>
    </row>
    <row r="225" spans="2:5" ht="13.8">
      <c r="B225" s="89" t="s">
        <v>295</v>
      </c>
      <c r="C225" s="90" t="s">
        <v>84</v>
      </c>
      <c r="D225" s="91">
        <v>34.35</v>
      </c>
      <c r="E225" s="92">
        <v>600.78</v>
      </c>
    </row>
    <row r="226" spans="2:5" ht="27.6">
      <c r="B226" s="89" t="s">
        <v>296</v>
      </c>
      <c r="C226" s="90" t="s">
        <v>100</v>
      </c>
      <c r="D226" s="91">
        <v>17</v>
      </c>
      <c r="E226" s="92">
        <v>595.67999999999995</v>
      </c>
    </row>
    <row r="227" spans="2:5" ht="13.8">
      <c r="B227" s="89" t="s">
        <v>297</v>
      </c>
      <c r="C227" s="90" t="s">
        <v>180</v>
      </c>
      <c r="D227" s="91">
        <v>90</v>
      </c>
      <c r="E227" s="92">
        <v>585.9</v>
      </c>
    </row>
    <row r="228" spans="2:5" ht="13.8">
      <c r="B228" s="89" t="s">
        <v>298</v>
      </c>
      <c r="C228" s="90" t="s">
        <v>53</v>
      </c>
      <c r="D228" s="91">
        <v>2.67</v>
      </c>
      <c r="E228" s="92">
        <v>580.89</v>
      </c>
    </row>
    <row r="229" spans="2:5" ht="13.8">
      <c r="B229" s="89" t="s">
        <v>237</v>
      </c>
      <c r="C229" s="90" t="s">
        <v>53</v>
      </c>
      <c r="D229" s="91">
        <v>37.92</v>
      </c>
      <c r="E229" s="92">
        <v>569.17999999999995</v>
      </c>
    </row>
    <row r="230" spans="2:5" ht="13.8">
      <c r="B230" s="89" t="s">
        <v>299</v>
      </c>
      <c r="C230" s="90" t="s">
        <v>53</v>
      </c>
      <c r="D230" s="91">
        <v>20</v>
      </c>
      <c r="E230" s="92">
        <v>567.6</v>
      </c>
    </row>
    <row r="231" spans="2:5" ht="13.8">
      <c r="B231" s="89" t="s">
        <v>300</v>
      </c>
      <c r="C231" s="90" t="s">
        <v>19</v>
      </c>
      <c r="D231" s="91">
        <v>1</v>
      </c>
      <c r="E231" s="92">
        <v>556.34</v>
      </c>
    </row>
    <row r="232" spans="2:5" ht="13.8">
      <c r="B232" s="89" t="s">
        <v>301</v>
      </c>
      <c r="C232" s="90" t="s">
        <v>53</v>
      </c>
      <c r="D232" s="91">
        <v>116.65</v>
      </c>
      <c r="E232" s="92">
        <v>554.09</v>
      </c>
    </row>
    <row r="233" spans="2:5" ht="27.6">
      <c r="B233" s="89" t="s">
        <v>302</v>
      </c>
      <c r="C233" s="90" t="s">
        <v>100</v>
      </c>
      <c r="D233" s="91">
        <v>50</v>
      </c>
      <c r="E233" s="92">
        <v>550</v>
      </c>
    </row>
    <row r="234" spans="2:5" ht="13.8">
      <c r="B234" s="89" t="s">
        <v>303</v>
      </c>
      <c r="C234" s="90" t="s">
        <v>100</v>
      </c>
      <c r="D234" s="91">
        <v>18</v>
      </c>
      <c r="E234" s="92">
        <v>544.86</v>
      </c>
    </row>
    <row r="235" spans="2:5" ht="13.8">
      <c r="B235" s="89" t="s">
        <v>304</v>
      </c>
      <c r="C235" s="90" t="s">
        <v>100</v>
      </c>
      <c r="D235" s="91">
        <v>30</v>
      </c>
      <c r="E235" s="92">
        <v>527.70000000000005</v>
      </c>
    </row>
    <row r="236" spans="2:5" ht="13.8">
      <c r="B236" s="89" t="s">
        <v>305</v>
      </c>
      <c r="C236" s="90" t="s">
        <v>71</v>
      </c>
      <c r="D236" s="91">
        <v>18.48</v>
      </c>
      <c r="E236" s="92">
        <v>508.57</v>
      </c>
    </row>
    <row r="237" spans="2:5" ht="13.8">
      <c r="B237" s="89" t="s">
        <v>306</v>
      </c>
      <c r="C237" s="90" t="s">
        <v>195</v>
      </c>
      <c r="D237" s="91">
        <v>3</v>
      </c>
      <c r="E237" s="92">
        <v>500.82</v>
      </c>
    </row>
    <row r="238" spans="2:5" ht="13.8">
      <c r="B238" s="89" t="s">
        <v>307</v>
      </c>
      <c r="C238" s="90" t="s">
        <v>19</v>
      </c>
      <c r="D238" s="91">
        <v>2</v>
      </c>
      <c r="E238" s="92">
        <v>495.56</v>
      </c>
    </row>
    <row r="239" spans="2:5" ht="13.8">
      <c r="B239" s="89" t="s">
        <v>308</v>
      </c>
      <c r="C239" s="90" t="s">
        <v>100</v>
      </c>
      <c r="D239" s="91">
        <v>2</v>
      </c>
      <c r="E239" s="92">
        <v>487.64</v>
      </c>
    </row>
    <row r="240" spans="2:5" ht="27.6">
      <c r="B240" s="89" t="s">
        <v>309</v>
      </c>
      <c r="C240" s="90" t="s">
        <v>53</v>
      </c>
      <c r="D240" s="91">
        <v>22.43</v>
      </c>
      <c r="E240" s="92">
        <v>475.29</v>
      </c>
    </row>
    <row r="241" spans="2:5" ht="13.8">
      <c r="B241" s="89" t="s">
        <v>310</v>
      </c>
      <c r="C241" s="90" t="s">
        <v>100</v>
      </c>
      <c r="D241" s="91">
        <v>8</v>
      </c>
      <c r="E241" s="92">
        <v>472.24</v>
      </c>
    </row>
    <row r="242" spans="2:5" ht="13.8">
      <c r="B242" s="89" t="s">
        <v>311</v>
      </c>
      <c r="C242" s="90" t="s">
        <v>53</v>
      </c>
      <c r="D242" s="91">
        <v>13.81</v>
      </c>
      <c r="E242" s="92">
        <v>460.01</v>
      </c>
    </row>
    <row r="243" spans="2:5" ht="13.8">
      <c r="B243" s="89" t="s">
        <v>312</v>
      </c>
      <c r="C243" s="90" t="s">
        <v>53</v>
      </c>
      <c r="D243" s="91">
        <v>281.8</v>
      </c>
      <c r="E243" s="92">
        <v>453.7</v>
      </c>
    </row>
    <row r="244" spans="2:5" ht="27.6">
      <c r="B244" s="89" t="s">
        <v>313</v>
      </c>
      <c r="C244" s="90" t="s">
        <v>180</v>
      </c>
      <c r="D244" s="91">
        <v>2</v>
      </c>
      <c r="E244" s="92">
        <v>437.92</v>
      </c>
    </row>
    <row r="245" spans="2:5" ht="13.8">
      <c r="B245" s="89" t="s">
        <v>314</v>
      </c>
      <c r="C245" s="90" t="s">
        <v>53</v>
      </c>
      <c r="D245" s="91">
        <v>9</v>
      </c>
      <c r="E245" s="92">
        <v>437.13</v>
      </c>
    </row>
    <row r="246" spans="2:5" ht="13.8">
      <c r="B246" s="89" t="s">
        <v>315</v>
      </c>
      <c r="C246" s="90" t="s">
        <v>100</v>
      </c>
      <c r="D246" s="91">
        <v>12</v>
      </c>
      <c r="E246" s="92">
        <v>434.76</v>
      </c>
    </row>
    <row r="247" spans="2:5" ht="13.8">
      <c r="B247" s="89" t="s">
        <v>316</v>
      </c>
      <c r="C247" s="90" t="s">
        <v>19</v>
      </c>
      <c r="D247" s="91">
        <v>4</v>
      </c>
      <c r="E247" s="92">
        <v>423.4</v>
      </c>
    </row>
    <row r="248" spans="2:5" ht="27.6">
      <c r="B248" s="89" t="s">
        <v>317</v>
      </c>
      <c r="C248" s="90" t="s">
        <v>100</v>
      </c>
      <c r="D248" s="91">
        <v>26</v>
      </c>
      <c r="E248" s="92">
        <v>420.16</v>
      </c>
    </row>
    <row r="249" spans="2:5" ht="13.8">
      <c r="B249" s="89" t="s">
        <v>318</v>
      </c>
      <c r="C249" s="90" t="s">
        <v>100</v>
      </c>
      <c r="D249" s="91">
        <v>17</v>
      </c>
      <c r="E249" s="92">
        <v>409.02</v>
      </c>
    </row>
    <row r="250" spans="2:5" ht="13.8">
      <c r="B250" s="89" t="s">
        <v>319</v>
      </c>
      <c r="C250" s="90" t="s">
        <v>180</v>
      </c>
      <c r="D250" s="91">
        <v>1</v>
      </c>
      <c r="E250" s="92">
        <v>408.71</v>
      </c>
    </row>
    <row r="251" spans="2:5" ht="27.6">
      <c r="B251" s="89" t="s">
        <v>320</v>
      </c>
      <c r="C251" s="90" t="s">
        <v>100</v>
      </c>
      <c r="D251" s="91">
        <v>19</v>
      </c>
      <c r="E251" s="92">
        <v>408.5</v>
      </c>
    </row>
    <row r="252" spans="2:5" ht="13.8">
      <c r="B252" s="89" t="s">
        <v>321</v>
      </c>
      <c r="C252" s="90" t="s">
        <v>100</v>
      </c>
      <c r="D252" s="91">
        <v>6</v>
      </c>
      <c r="E252" s="92">
        <v>407.88</v>
      </c>
    </row>
    <row r="253" spans="2:5" ht="13.8">
      <c r="B253" s="89" t="s">
        <v>322</v>
      </c>
      <c r="C253" s="90" t="s">
        <v>100</v>
      </c>
      <c r="D253" s="91">
        <v>6</v>
      </c>
      <c r="E253" s="92">
        <v>407.88</v>
      </c>
    </row>
    <row r="254" spans="2:5" ht="13.8">
      <c r="B254" s="89" t="s">
        <v>323</v>
      </c>
      <c r="C254" s="90" t="s">
        <v>180</v>
      </c>
      <c r="D254" s="91">
        <v>17</v>
      </c>
      <c r="E254" s="92">
        <v>406.47</v>
      </c>
    </row>
    <row r="255" spans="2:5" ht="13.8">
      <c r="B255" s="89" t="s">
        <v>283</v>
      </c>
      <c r="C255" s="90" t="s">
        <v>180</v>
      </c>
      <c r="D255" s="91">
        <v>1</v>
      </c>
      <c r="E255" s="92">
        <v>400.41</v>
      </c>
    </row>
    <row r="256" spans="2:5" ht="13.8">
      <c r="B256" s="89" t="s">
        <v>324</v>
      </c>
      <c r="C256" s="90" t="s">
        <v>100</v>
      </c>
      <c r="D256" s="91">
        <v>8</v>
      </c>
      <c r="E256" s="92">
        <v>400.32</v>
      </c>
    </row>
    <row r="257" spans="2:5" ht="13.8">
      <c r="B257" s="89" t="s">
        <v>325</v>
      </c>
      <c r="C257" s="90" t="s">
        <v>180</v>
      </c>
      <c r="D257" s="91">
        <v>1</v>
      </c>
      <c r="E257" s="92">
        <v>399.78</v>
      </c>
    </row>
    <row r="258" spans="2:5" ht="13.8">
      <c r="B258" s="89" t="s">
        <v>326</v>
      </c>
      <c r="C258" s="90" t="s">
        <v>53</v>
      </c>
      <c r="D258" s="91">
        <v>25</v>
      </c>
      <c r="E258" s="92">
        <v>396.5</v>
      </c>
    </row>
    <row r="259" spans="2:5" ht="13.8">
      <c r="B259" s="89" t="s">
        <v>327</v>
      </c>
      <c r="C259" s="90" t="s">
        <v>100</v>
      </c>
      <c r="D259" s="91">
        <v>8</v>
      </c>
      <c r="E259" s="92">
        <v>392.08</v>
      </c>
    </row>
    <row r="260" spans="2:5" ht="13.8">
      <c r="B260" s="89" t="s">
        <v>328</v>
      </c>
      <c r="C260" s="90" t="s">
        <v>100</v>
      </c>
      <c r="D260" s="91">
        <v>1</v>
      </c>
      <c r="E260" s="92">
        <v>389.4</v>
      </c>
    </row>
    <row r="261" spans="2:5" ht="13.8">
      <c r="B261" s="89" t="s">
        <v>329</v>
      </c>
      <c r="C261" s="90" t="s">
        <v>180</v>
      </c>
      <c r="D261" s="91">
        <v>6</v>
      </c>
      <c r="E261" s="92">
        <v>380.52</v>
      </c>
    </row>
    <row r="262" spans="2:5" ht="13.8">
      <c r="B262" s="89" t="s">
        <v>330</v>
      </c>
      <c r="C262" s="90" t="s">
        <v>19</v>
      </c>
      <c r="D262" s="91">
        <v>1</v>
      </c>
      <c r="E262" s="92">
        <v>377.76</v>
      </c>
    </row>
    <row r="263" spans="2:5" ht="13.8">
      <c r="B263" s="89" t="s">
        <v>331</v>
      </c>
      <c r="C263" s="90" t="s">
        <v>100</v>
      </c>
      <c r="D263" s="91">
        <v>8</v>
      </c>
      <c r="E263" s="92">
        <v>372.88</v>
      </c>
    </row>
    <row r="264" spans="2:5" ht="13.8">
      <c r="B264" s="89" t="s">
        <v>332</v>
      </c>
      <c r="C264" s="90" t="s">
        <v>100</v>
      </c>
      <c r="D264" s="91">
        <v>3</v>
      </c>
      <c r="E264" s="92">
        <v>368.94</v>
      </c>
    </row>
    <row r="265" spans="2:5" ht="27.6">
      <c r="B265" s="89" t="s">
        <v>333</v>
      </c>
      <c r="C265" s="90" t="s">
        <v>84</v>
      </c>
      <c r="D265" s="91">
        <v>1</v>
      </c>
      <c r="E265" s="92">
        <v>368.75</v>
      </c>
    </row>
    <row r="266" spans="2:5" ht="13.8">
      <c r="B266" s="89" t="s">
        <v>334</v>
      </c>
      <c r="C266" s="90" t="s">
        <v>100</v>
      </c>
      <c r="D266" s="91">
        <v>34</v>
      </c>
      <c r="E266" s="92">
        <v>362.78</v>
      </c>
    </row>
    <row r="267" spans="2:5" ht="13.8">
      <c r="B267" s="89" t="s">
        <v>335</v>
      </c>
      <c r="C267" s="90" t="s">
        <v>84</v>
      </c>
      <c r="D267" s="91">
        <v>10.199999999999999</v>
      </c>
      <c r="E267" s="92">
        <v>359.14</v>
      </c>
    </row>
    <row r="268" spans="2:5" ht="13.8">
      <c r="B268" s="89" t="s">
        <v>336</v>
      </c>
      <c r="C268" s="90" t="s">
        <v>100</v>
      </c>
      <c r="D268" s="91">
        <v>2</v>
      </c>
      <c r="E268" s="92">
        <v>353.78</v>
      </c>
    </row>
    <row r="269" spans="2:5" ht="13.8">
      <c r="B269" s="89" t="s">
        <v>337</v>
      </c>
      <c r="C269" s="90" t="s">
        <v>74</v>
      </c>
      <c r="D269" s="91">
        <v>7.13</v>
      </c>
      <c r="E269" s="92">
        <v>345.52</v>
      </c>
    </row>
    <row r="270" spans="2:5" ht="13.8">
      <c r="B270" s="89" t="s">
        <v>338</v>
      </c>
      <c r="C270" s="90" t="s">
        <v>19</v>
      </c>
      <c r="D270" s="91">
        <v>3</v>
      </c>
      <c r="E270" s="92">
        <v>343.83</v>
      </c>
    </row>
    <row r="271" spans="2:5" ht="13.8">
      <c r="B271" s="89" t="s">
        <v>178</v>
      </c>
      <c r="C271" s="90" t="s">
        <v>100</v>
      </c>
      <c r="D271" s="91">
        <v>5</v>
      </c>
      <c r="E271" s="92">
        <v>342.3</v>
      </c>
    </row>
    <row r="272" spans="2:5" ht="13.8">
      <c r="B272" s="89" t="s">
        <v>339</v>
      </c>
      <c r="C272" s="90" t="s">
        <v>100</v>
      </c>
      <c r="D272" s="91">
        <v>3</v>
      </c>
      <c r="E272" s="92">
        <v>339.93</v>
      </c>
    </row>
    <row r="273" spans="2:5" ht="13.8">
      <c r="B273" s="89" t="s">
        <v>340</v>
      </c>
      <c r="C273" s="90" t="s">
        <v>100</v>
      </c>
      <c r="D273" s="91">
        <v>5</v>
      </c>
      <c r="E273" s="92">
        <v>339.9</v>
      </c>
    </row>
    <row r="274" spans="2:5" ht="13.8">
      <c r="B274" s="89" t="s">
        <v>341</v>
      </c>
      <c r="C274" s="90" t="s">
        <v>84</v>
      </c>
      <c r="D274" s="91">
        <v>93.46</v>
      </c>
      <c r="E274" s="92">
        <v>338.33</v>
      </c>
    </row>
    <row r="275" spans="2:5" ht="13.8">
      <c r="B275" s="89" t="s">
        <v>342</v>
      </c>
      <c r="C275" s="90" t="s">
        <v>100</v>
      </c>
      <c r="D275" s="91">
        <v>3</v>
      </c>
      <c r="E275" s="92">
        <v>334.35</v>
      </c>
    </row>
    <row r="276" spans="2:5" ht="13.8">
      <c r="B276" s="89" t="s">
        <v>343</v>
      </c>
      <c r="C276" s="90" t="s">
        <v>71</v>
      </c>
      <c r="D276" s="91">
        <v>5.35</v>
      </c>
      <c r="E276" s="92">
        <v>325.27999999999997</v>
      </c>
    </row>
    <row r="277" spans="2:5" ht="13.8">
      <c r="B277" s="89" t="s">
        <v>344</v>
      </c>
      <c r="C277" s="90" t="s">
        <v>100</v>
      </c>
      <c r="D277" s="91">
        <v>4</v>
      </c>
      <c r="E277" s="92">
        <v>318.36</v>
      </c>
    </row>
    <row r="278" spans="2:5" ht="13.8">
      <c r="B278" s="89" t="s">
        <v>345</v>
      </c>
      <c r="C278" s="90" t="s">
        <v>84</v>
      </c>
      <c r="D278" s="91">
        <v>12</v>
      </c>
      <c r="E278" s="92">
        <v>313.92</v>
      </c>
    </row>
    <row r="279" spans="2:5" ht="13.8">
      <c r="B279" s="89" t="s">
        <v>346</v>
      </c>
      <c r="C279" s="90" t="s">
        <v>100</v>
      </c>
      <c r="D279" s="91">
        <v>3</v>
      </c>
      <c r="E279" s="92">
        <v>292.8</v>
      </c>
    </row>
    <row r="280" spans="2:5" ht="13.8">
      <c r="B280" s="89" t="s">
        <v>347</v>
      </c>
      <c r="C280" s="90" t="s">
        <v>100</v>
      </c>
      <c r="D280" s="91">
        <v>13</v>
      </c>
      <c r="E280" s="92">
        <v>288.20999999999998</v>
      </c>
    </row>
    <row r="281" spans="2:5" ht="13.8">
      <c r="B281" s="89" t="s">
        <v>348</v>
      </c>
      <c r="C281" s="90" t="s">
        <v>84</v>
      </c>
      <c r="D281" s="91">
        <v>10.51</v>
      </c>
      <c r="E281" s="92">
        <v>285.66000000000003</v>
      </c>
    </row>
    <row r="282" spans="2:5" ht="13.8">
      <c r="B282" s="89" t="s">
        <v>349</v>
      </c>
      <c r="C282" s="90" t="s">
        <v>71</v>
      </c>
      <c r="D282" s="91">
        <v>13.86</v>
      </c>
      <c r="E282" s="92">
        <v>280.94</v>
      </c>
    </row>
    <row r="283" spans="2:5" ht="27.6">
      <c r="B283" s="89" t="s">
        <v>350</v>
      </c>
      <c r="C283" s="90" t="s">
        <v>100</v>
      </c>
      <c r="D283" s="91">
        <v>15</v>
      </c>
      <c r="E283" s="92">
        <v>278.85000000000002</v>
      </c>
    </row>
    <row r="284" spans="2:5" ht="13.8">
      <c r="B284" s="89" t="s">
        <v>351</v>
      </c>
      <c r="C284" s="90" t="s">
        <v>100</v>
      </c>
      <c r="D284" s="91">
        <v>5</v>
      </c>
      <c r="E284" s="92">
        <v>273.75</v>
      </c>
    </row>
    <row r="285" spans="2:5" ht="13.8">
      <c r="B285" s="89" t="s">
        <v>352</v>
      </c>
      <c r="C285" s="90" t="s">
        <v>100</v>
      </c>
      <c r="D285" s="91">
        <v>20</v>
      </c>
      <c r="E285" s="92">
        <v>265.2</v>
      </c>
    </row>
    <row r="286" spans="2:5" ht="13.8">
      <c r="B286" s="89" t="s">
        <v>353</v>
      </c>
      <c r="C286" s="90" t="s">
        <v>100</v>
      </c>
      <c r="D286" s="91">
        <v>3</v>
      </c>
      <c r="E286" s="92">
        <v>261.06</v>
      </c>
    </row>
    <row r="287" spans="2:5" ht="27.6">
      <c r="B287" s="89" t="s">
        <v>354</v>
      </c>
      <c r="C287" s="90" t="s">
        <v>100</v>
      </c>
      <c r="D287" s="91">
        <v>26</v>
      </c>
      <c r="E287" s="92">
        <v>255.84</v>
      </c>
    </row>
    <row r="288" spans="2:5" ht="13.8">
      <c r="B288" s="89" t="s">
        <v>355</v>
      </c>
      <c r="C288" s="90" t="s">
        <v>100</v>
      </c>
      <c r="D288" s="91">
        <v>3</v>
      </c>
      <c r="E288" s="92">
        <v>250.23</v>
      </c>
    </row>
    <row r="289" spans="2:5" ht="13.8">
      <c r="B289" s="89" t="s">
        <v>356</v>
      </c>
      <c r="C289" s="90" t="s">
        <v>195</v>
      </c>
      <c r="D289" s="91">
        <v>1</v>
      </c>
      <c r="E289" s="92">
        <v>242.98</v>
      </c>
    </row>
    <row r="290" spans="2:5" ht="13.8">
      <c r="B290" s="89" t="s">
        <v>357</v>
      </c>
      <c r="C290" s="90" t="s">
        <v>100</v>
      </c>
      <c r="D290" s="91">
        <v>56</v>
      </c>
      <c r="E290" s="92">
        <v>242.48</v>
      </c>
    </row>
    <row r="291" spans="2:5" ht="13.8">
      <c r="B291" s="89" t="s">
        <v>358</v>
      </c>
      <c r="C291" s="90" t="s">
        <v>100</v>
      </c>
      <c r="D291" s="91">
        <v>12</v>
      </c>
      <c r="E291" s="92">
        <v>242.16</v>
      </c>
    </row>
    <row r="292" spans="2:5" ht="13.8">
      <c r="B292" s="89" t="s">
        <v>359</v>
      </c>
      <c r="C292" s="90" t="s">
        <v>100</v>
      </c>
      <c r="D292" s="91">
        <v>2</v>
      </c>
      <c r="E292" s="92">
        <v>239.34</v>
      </c>
    </row>
    <row r="293" spans="2:5" ht="27.6">
      <c r="B293" s="89" t="s">
        <v>360</v>
      </c>
      <c r="C293" s="90" t="s">
        <v>180</v>
      </c>
      <c r="D293" s="91">
        <v>5</v>
      </c>
      <c r="E293" s="92">
        <v>237.95</v>
      </c>
    </row>
    <row r="294" spans="2:5" ht="13.8">
      <c r="B294" s="89" t="s">
        <v>361</v>
      </c>
      <c r="C294" s="90" t="s">
        <v>180</v>
      </c>
      <c r="D294" s="91">
        <v>1</v>
      </c>
      <c r="E294" s="92">
        <v>236.58</v>
      </c>
    </row>
    <row r="295" spans="2:5" ht="13.8">
      <c r="B295" s="89" t="s">
        <v>362</v>
      </c>
      <c r="C295" s="90" t="s">
        <v>100</v>
      </c>
      <c r="D295" s="91">
        <v>5</v>
      </c>
      <c r="E295" s="92">
        <v>235</v>
      </c>
    </row>
    <row r="296" spans="2:5" ht="13.8">
      <c r="B296" s="89" t="s">
        <v>363</v>
      </c>
      <c r="C296" s="90" t="s">
        <v>53</v>
      </c>
      <c r="D296" s="91">
        <v>81.77</v>
      </c>
      <c r="E296" s="92">
        <v>231.41</v>
      </c>
    </row>
    <row r="297" spans="2:5" ht="13.8">
      <c r="B297" s="89" t="s">
        <v>364</v>
      </c>
      <c r="C297" s="90" t="s">
        <v>100</v>
      </c>
      <c r="D297" s="91">
        <v>3</v>
      </c>
      <c r="E297" s="92">
        <v>220.47</v>
      </c>
    </row>
    <row r="298" spans="2:5" ht="27.6">
      <c r="B298" s="89" t="s">
        <v>365</v>
      </c>
      <c r="C298" s="90" t="s">
        <v>100</v>
      </c>
      <c r="D298" s="91">
        <v>1</v>
      </c>
      <c r="E298" s="92">
        <v>219.33</v>
      </c>
    </row>
    <row r="299" spans="2:5" ht="27.6">
      <c r="B299" s="89" t="s">
        <v>366</v>
      </c>
      <c r="C299" s="90" t="s">
        <v>100</v>
      </c>
      <c r="D299" s="91">
        <v>18</v>
      </c>
      <c r="E299" s="92">
        <v>217.08</v>
      </c>
    </row>
    <row r="300" spans="2:5" ht="13.8">
      <c r="B300" s="89" t="s">
        <v>367</v>
      </c>
      <c r="C300" s="90" t="s">
        <v>100</v>
      </c>
      <c r="D300" s="91">
        <v>4</v>
      </c>
      <c r="E300" s="92">
        <v>216.4</v>
      </c>
    </row>
    <row r="301" spans="2:5" ht="27.6">
      <c r="B301" s="89" t="s">
        <v>368</v>
      </c>
      <c r="C301" s="90" t="s">
        <v>100</v>
      </c>
      <c r="D301" s="91">
        <v>29</v>
      </c>
      <c r="E301" s="92">
        <v>210.54</v>
      </c>
    </row>
    <row r="302" spans="2:5" ht="13.8">
      <c r="B302" s="89" t="s">
        <v>369</v>
      </c>
      <c r="C302" s="90" t="s">
        <v>180</v>
      </c>
      <c r="D302" s="91">
        <v>6</v>
      </c>
      <c r="E302" s="92">
        <v>210.06</v>
      </c>
    </row>
    <row r="303" spans="2:5" ht="27.6">
      <c r="B303" s="89" t="s">
        <v>370</v>
      </c>
      <c r="C303" s="90" t="s">
        <v>100</v>
      </c>
      <c r="D303" s="91">
        <v>23</v>
      </c>
      <c r="E303" s="92">
        <v>209.3</v>
      </c>
    </row>
    <row r="304" spans="2:5" ht="27.6">
      <c r="B304" s="89" t="s">
        <v>371</v>
      </c>
      <c r="C304" s="90" t="s">
        <v>100</v>
      </c>
      <c r="D304" s="91">
        <v>4</v>
      </c>
      <c r="E304" s="92">
        <v>204.88</v>
      </c>
    </row>
    <row r="305" spans="2:5" ht="13.8">
      <c r="B305" s="89" t="s">
        <v>372</v>
      </c>
      <c r="C305" s="90" t="s">
        <v>100</v>
      </c>
      <c r="D305" s="91">
        <v>1</v>
      </c>
      <c r="E305" s="92">
        <v>199.04</v>
      </c>
    </row>
    <row r="306" spans="2:5" ht="13.8">
      <c r="B306" s="89" t="s">
        <v>254</v>
      </c>
      <c r="C306" s="90" t="s">
        <v>65</v>
      </c>
      <c r="D306" s="91">
        <v>7.13</v>
      </c>
      <c r="E306" s="92">
        <v>194.93</v>
      </c>
    </row>
    <row r="307" spans="2:5" ht="13.8">
      <c r="B307" s="89" t="s">
        <v>373</v>
      </c>
      <c r="C307" s="90" t="s">
        <v>19</v>
      </c>
      <c r="D307" s="91">
        <v>3</v>
      </c>
      <c r="E307" s="92">
        <v>192.21</v>
      </c>
    </row>
    <row r="308" spans="2:5" ht="13.8">
      <c r="B308" s="89" t="s">
        <v>374</v>
      </c>
      <c r="C308" s="90" t="s">
        <v>100</v>
      </c>
      <c r="D308" s="91">
        <v>4</v>
      </c>
      <c r="E308" s="92">
        <v>187.48</v>
      </c>
    </row>
    <row r="309" spans="2:5" ht="13.8">
      <c r="B309" s="89" t="s">
        <v>375</v>
      </c>
      <c r="C309" s="90" t="s">
        <v>53</v>
      </c>
      <c r="D309" s="91">
        <v>25</v>
      </c>
      <c r="E309" s="92">
        <v>186.25</v>
      </c>
    </row>
    <row r="310" spans="2:5" ht="13.8">
      <c r="B310" s="89" t="s">
        <v>376</v>
      </c>
      <c r="C310" s="90" t="s">
        <v>100</v>
      </c>
      <c r="D310" s="91">
        <v>12</v>
      </c>
      <c r="E310" s="92">
        <v>184.68</v>
      </c>
    </row>
    <row r="311" spans="2:5" ht="27.6">
      <c r="B311" s="89" t="s">
        <v>377</v>
      </c>
      <c r="C311" s="90" t="s">
        <v>100</v>
      </c>
      <c r="D311" s="91">
        <v>6</v>
      </c>
      <c r="E311" s="92">
        <v>184.02</v>
      </c>
    </row>
    <row r="312" spans="2:5" ht="13.8">
      <c r="B312" s="89" t="s">
        <v>378</v>
      </c>
      <c r="C312" s="90" t="s">
        <v>53</v>
      </c>
      <c r="D312" s="91">
        <v>2</v>
      </c>
      <c r="E312" s="92">
        <v>178.32</v>
      </c>
    </row>
    <row r="313" spans="2:5" ht="13.8">
      <c r="B313" s="89" t="s">
        <v>379</v>
      </c>
      <c r="C313" s="90" t="s">
        <v>100</v>
      </c>
      <c r="D313" s="91">
        <v>60</v>
      </c>
      <c r="E313" s="92">
        <v>174.6</v>
      </c>
    </row>
    <row r="314" spans="2:5" ht="27.6">
      <c r="B314" s="89" t="s">
        <v>380</v>
      </c>
      <c r="C314" s="90" t="s">
        <v>100</v>
      </c>
      <c r="D314" s="91">
        <v>2</v>
      </c>
      <c r="E314" s="92">
        <v>172.3</v>
      </c>
    </row>
    <row r="315" spans="2:5" ht="13.8">
      <c r="B315" s="89" t="s">
        <v>381</v>
      </c>
      <c r="C315" s="90" t="s">
        <v>100</v>
      </c>
      <c r="D315" s="91">
        <v>56</v>
      </c>
      <c r="E315" s="92">
        <v>171.36</v>
      </c>
    </row>
    <row r="316" spans="2:5" ht="13.8">
      <c r="B316" s="89" t="s">
        <v>382</v>
      </c>
      <c r="C316" s="90" t="s">
        <v>74</v>
      </c>
      <c r="D316" s="91">
        <v>3.58</v>
      </c>
      <c r="E316" s="92">
        <v>169.16</v>
      </c>
    </row>
    <row r="317" spans="2:5" ht="27.6">
      <c r="B317" s="89" t="s">
        <v>383</v>
      </c>
      <c r="C317" s="90" t="s">
        <v>100</v>
      </c>
      <c r="D317" s="91">
        <v>8</v>
      </c>
      <c r="E317" s="92">
        <v>166.64</v>
      </c>
    </row>
    <row r="318" spans="2:5" ht="13.8">
      <c r="B318" s="89" t="s">
        <v>384</v>
      </c>
      <c r="C318" s="90" t="s">
        <v>180</v>
      </c>
      <c r="D318" s="91">
        <v>3</v>
      </c>
      <c r="E318" s="92">
        <v>164.58</v>
      </c>
    </row>
    <row r="319" spans="2:5" ht="27.6">
      <c r="B319" s="89" t="s">
        <v>385</v>
      </c>
      <c r="C319" s="90" t="s">
        <v>100</v>
      </c>
      <c r="D319" s="91">
        <v>2</v>
      </c>
      <c r="E319" s="92">
        <v>164.5</v>
      </c>
    </row>
    <row r="320" spans="2:5" ht="13.8">
      <c r="B320" s="89" t="s">
        <v>386</v>
      </c>
      <c r="C320" s="90" t="s">
        <v>195</v>
      </c>
      <c r="D320" s="91">
        <v>6</v>
      </c>
      <c r="E320" s="92">
        <v>161.88</v>
      </c>
    </row>
    <row r="321" spans="2:5" ht="27.6">
      <c r="B321" s="89" t="s">
        <v>387</v>
      </c>
      <c r="C321" s="90" t="s">
        <v>100</v>
      </c>
      <c r="D321" s="91">
        <v>5</v>
      </c>
      <c r="E321" s="92">
        <v>161.55000000000001</v>
      </c>
    </row>
    <row r="322" spans="2:5" ht="13.8">
      <c r="B322" s="89" t="s">
        <v>388</v>
      </c>
      <c r="C322" s="90" t="s">
        <v>100</v>
      </c>
      <c r="D322" s="91">
        <v>18</v>
      </c>
      <c r="E322" s="92">
        <v>160.38</v>
      </c>
    </row>
    <row r="323" spans="2:5" ht="13.8">
      <c r="B323" s="89" t="s">
        <v>389</v>
      </c>
      <c r="C323" s="90" t="s">
        <v>19</v>
      </c>
      <c r="D323" s="91">
        <v>2</v>
      </c>
      <c r="E323" s="92">
        <v>160.24</v>
      </c>
    </row>
    <row r="324" spans="2:5" ht="13.8">
      <c r="B324" s="89" t="s">
        <v>390</v>
      </c>
      <c r="C324" s="90" t="s">
        <v>84</v>
      </c>
      <c r="D324" s="91">
        <v>3</v>
      </c>
      <c r="E324" s="92">
        <v>155.63999999999999</v>
      </c>
    </row>
    <row r="325" spans="2:5" ht="13.8">
      <c r="B325" s="89" t="s">
        <v>391</v>
      </c>
      <c r="C325" s="90" t="s">
        <v>180</v>
      </c>
      <c r="D325" s="91">
        <v>4</v>
      </c>
      <c r="E325" s="92">
        <v>155.4</v>
      </c>
    </row>
    <row r="326" spans="2:5" ht="13.8">
      <c r="B326" s="89" t="s">
        <v>392</v>
      </c>
      <c r="C326" s="90" t="s">
        <v>19</v>
      </c>
      <c r="D326" s="91">
        <v>1</v>
      </c>
      <c r="E326" s="92">
        <v>155.35</v>
      </c>
    </row>
    <row r="327" spans="2:5" ht="13.8">
      <c r="B327" s="89" t="s">
        <v>393</v>
      </c>
      <c r="C327" s="90" t="s">
        <v>100</v>
      </c>
      <c r="D327" s="91">
        <v>3</v>
      </c>
      <c r="E327" s="92">
        <v>153.06</v>
      </c>
    </row>
    <row r="328" spans="2:5" ht="13.8">
      <c r="B328" s="89" t="s">
        <v>394</v>
      </c>
      <c r="C328" s="90" t="s">
        <v>100</v>
      </c>
      <c r="D328" s="91">
        <v>3</v>
      </c>
      <c r="E328" s="92">
        <v>151.05000000000001</v>
      </c>
    </row>
    <row r="329" spans="2:5" ht="13.8">
      <c r="B329" s="89" t="s">
        <v>312</v>
      </c>
      <c r="C329" s="90" t="s">
        <v>53</v>
      </c>
      <c r="D329" s="91">
        <v>93.75</v>
      </c>
      <c r="E329" s="92">
        <v>150.94</v>
      </c>
    </row>
    <row r="330" spans="2:5" ht="13.8">
      <c r="B330" s="89" t="s">
        <v>395</v>
      </c>
      <c r="C330" s="90" t="s">
        <v>180</v>
      </c>
      <c r="D330" s="91">
        <v>1</v>
      </c>
      <c r="E330" s="92">
        <v>150.33000000000001</v>
      </c>
    </row>
    <row r="331" spans="2:5" ht="13.8">
      <c r="B331" s="89" t="s">
        <v>396</v>
      </c>
      <c r="C331" s="90" t="s">
        <v>19</v>
      </c>
      <c r="D331" s="91">
        <v>1</v>
      </c>
      <c r="E331" s="92">
        <v>147.93</v>
      </c>
    </row>
    <row r="332" spans="2:5" ht="27.6">
      <c r="B332" s="89" t="s">
        <v>397</v>
      </c>
      <c r="C332" s="90" t="s">
        <v>100</v>
      </c>
      <c r="D332" s="91">
        <v>8</v>
      </c>
      <c r="E332" s="92">
        <v>139.52000000000001</v>
      </c>
    </row>
    <row r="333" spans="2:5" ht="27.6">
      <c r="B333" s="89" t="s">
        <v>398</v>
      </c>
      <c r="C333" s="90" t="s">
        <v>100</v>
      </c>
      <c r="D333" s="91">
        <v>1</v>
      </c>
      <c r="E333" s="92">
        <v>139.09</v>
      </c>
    </row>
    <row r="334" spans="2:5" ht="13.8">
      <c r="B334" s="89" t="s">
        <v>399</v>
      </c>
      <c r="C334" s="90" t="s">
        <v>100</v>
      </c>
      <c r="D334" s="91">
        <v>6</v>
      </c>
      <c r="E334" s="92">
        <v>139.08000000000001</v>
      </c>
    </row>
    <row r="335" spans="2:5" ht="27.6">
      <c r="B335" s="89" t="s">
        <v>400</v>
      </c>
      <c r="C335" s="90" t="s">
        <v>100</v>
      </c>
      <c r="D335" s="91">
        <v>5</v>
      </c>
      <c r="E335" s="92">
        <v>137.5</v>
      </c>
    </row>
    <row r="336" spans="2:5" ht="13.8">
      <c r="B336" s="89" t="s">
        <v>401</v>
      </c>
      <c r="C336" s="90" t="s">
        <v>100</v>
      </c>
      <c r="D336" s="91">
        <v>2</v>
      </c>
      <c r="E336" s="92">
        <v>135.96</v>
      </c>
    </row>
    <row r="337" spans="2:5" ht="27.6">
      <c r="B337" s="89" t="s">
        <v>402</v>
      </c>
      <c r="C337" s="90" t="s">
        <v>100</v>
      </c>
      <c r="D337" s="91">
        <v>2</v>
      </c>
      <c r="E337" s="92">
        <v>135.56</v>
      </c>
    </row>
    <row r="338" spans="2:5" ht="13.8">
      <c r="B338" s="89" t="s">
        <v>352</v>
      </c>
      <c r="C338" s="90" t="s">
        <v>100</v>
      </c>
      <c r="D338" s="91">
        <v>10</v>
      </c>
      <c r="E338" s="92">
        <v>132.6</v>
      </c>
    </row>
    <row r="339" spans="2:5" ht="13.8">
      <c r="B339" s="89" t="s">
        <v>403</v>
      </c>
      <c r="C339" s="90" t="s">
        <v>100</v>
      </c>
      <c r="D339" s="91">
        <v>9</v>
      </c>
      <c r="E339" s="92">
        <v>132.12</v>
      </c>
    </row>
    <row r="340" spans="2:5" ht="13.8">
      <c r="B340" s="89" t="s">
        <v>404</v>
      </c>
      <c r="C340" s="90" t="s">
        <v>100</v>
      </c>
      <c r="D340" s="91">
        <v>4</v>
      </c>
      <c r="E340" s="92">
        <v>131.80000000000001</v>
      </c>
    </row>
    <row r="341" spans="2:5" ht="13.8">
      <c r="B341" s="89" t="s">
        <v>405</v>
      </c>
      <c r="C341" s="90" t="s">
        <v>100</v>
      </c>
      <c r="D341" s="91">
        <v>5</v>
      </c>
      <c r="E341" s="92">
        <v>129.1</v>
      </c>
    </row>
    <row r="342" spans="2:5" ht="27.6">
      <c r="B342" s="89" t="s">
        <v>406</v>
      </c>
      <c r="C342" s="90" t="s">
        <v>100</v>
      </c>
      <c r="D342" s="91">
        <v>2</v>
      </c>
      <c r="E342" s="92">
        <v>126.22</v>
      </c>
    </row>
    <row r="343" spans="2:5" ht="13.8">
      <c r="B343" s="89" t="s">
        <v>407</v>
      </c>
      <c r="C343" s="90" t="s">
        <v>180</v>
      </c>
      <c r="D343" s="91">
        <v>6</v>
      </c>
      <c r="E343" s="92">
        <v>121.98</v>
      </c>
    </row>
    <row r="344" spans="2:5" ht="27.6">
      <c r="B344" s="89" t="s">
        <v>408</v>
      </c>
      <c r="C344" s="90" t="s">
        <v>100</v>
      </c>
      <c r="D344" s="91">
        <v>7</v>
      </c>
      <c r="E344" s="92">
        <v>121.66</v>
      </c>
    </row>
    <row r="345" spans="2:5" ht="13.8">
      <c r="B345" s="89" t="s">
        <v>409</v>
      </c>
      <c r="C345" s="90" t="s">
        <v>100</v>
      </c>
      <c r="D345" s="91">
        <v>10</v>
      </c>
      <c r="E345" s="92">
        <v>117.9</v>
      </c>
    </row>
    <row r="346" spans="2:5" ht="27.6">
      <c r="B346" s="89" t="s">
        <v>410</v>
      </c>
      <c r="C346" s="90" t="s">
        <v>19</v>
      </c>
      <c r="D346" s="91">
        <v>2</v>
      </c>
      <c r="E346" s="92">
        <v>113.94</v>
      </c>
    </row>
    <row r="347" spans="2:5" ht="27.6">
      <c r="B347" s="89" t="s">
        <v>411</v>
      </c>
      <c r="C347" s="90" t="s">
        <v>100</v>
      </c>
      <c r="D347" s="91">
        <v>2</v>
      </c>
      <c r="E347" s="92">
        <v>113.16</v>
      </c>
    </row>
    <row r="348" spans="2:5" ht="13.8">
      <c r="B348" s="89" t="s">
        <v>412</v>
      </c>
      <c r="C348" s="90" t="s">
        <v>100</v>
      </c>
      <c r="D348" s="91">
        <v>5</v>
      </c>
      <c r="E348" s="92">
        <v>108.85</v>
      </c>
    </row>
    <row r="349" spans="2:5" ht="27.6">
      <c r="B349" s="89" t="s">
        <v>413</v>
      </c>
      <c r="C349" s="90" t="s">
        <v>53</v>
      </c>
      <c r="D349" s="91">
        <v>10.51</v>
      </c>
      <c r="E349" s="92">
        <v>105.94</v>
      </c>
    </row>
    <row r="350" spans="2:5" ht="13.8">
      <c r="B350" s="89" t="s">
        <v>414</v>
      </c>
      <c r="C350" s="90" t="s">
        <v>100</v>
      </c>
      <c r="D350" s="91">
        <v>3</v>
      </c>
      <c r="E350" s="92">
        <v>105.21</v>
      </c>
    </row>
    <row r="351" spans="2:5" ht="27.6">
      <c r="B351" s="89" t="s">
        <v>371</v>
      </c>
      <c r="C351" s="90" t="s">
        <v>100</v>
      </c>
      <c r="D351" s="91">
        <v>2</v>
      </c>
      <c r="E351" s="92">
        <v>102.44</v>
      </c>
    </row>
    <row r="352" spans="2:5" ht="13.8">
      <c r="B352" s="89" t="s">
        <v>415</v>
      </c>
      <c r="C352" s="90" t="s">
        <v>100</v>
      </c>
      <c r="D352" s="91">
        <v>3</v>
      </c>
      <c r="E352" s="92">
        <v>101.85</v>
      </c>
    </row>
    <row r="353" spans="2:5" ht="27.6">
      <c r="B353" s="89" t="s">
        <v>416</v>
      </c>
      <c r="C353" s="90" t="s">
        <v>100</v>
      </c>
      <c r="D353" s="91">
        <v>4</v>
      </c>
      <c r="E353" s="92">
        <v>101.68</v>
      </c>
    </row>
    <row r="354" spans="2:5" ht="13.8">
      <c r="B354" s="89" t="s">
        <v>417</v>
      </c>
      <c r="C354" s="90" t="s">
        <v>100</v>
      </c>
      <c r="D354" s="91">
        <v>3</v>
      </c>
      <c r="E354" s="92">
        <v>98.52</v>
      </c>
    </row>
    <row r="355" spans="2:5" ht="13.8">
      <c r="B355" s="89" t="s">
        <v>418</v>
      </c>
      <c r="C355" s="90" t="s">
        <v>100</v>
      </c>
      <c r="D355" s="91">
        <v>12</v>
      </c>
      <c r="E355" s="92">
        <v>92.28</v>
      </c>
    </row>
    <row r="356" spans="2:5" ht="13.8">
      <c r="B356" s="89" t="s">
        <v>419</v>
      </c>
      <c r="C356" s="90" t="s">
        <v>100</v>
      </c>
      <c r="D356" s="91">
        <v>2</v>
      </c>
      <c r="E356" s="92">
        <v>89.44</v>
      </c>
    </row>
    <row r="357" spans="2:5" ht="13.8">
      <c r="B357" s="89" t="s">
        <v>420</v>
      </c>
      <c r="C357" s="90" t="s">
        <v>71</v>
      </c>
      <c r="D357" s="91">
        <v>3.21</v>
      </c>
      <c r="E357" s="92">
        <v>88.34</v>
      </c>
    </row>
    <row r="358" spans="2:5" ht="13.8">
      <c r="B358" s="89" t="s">
        <v>421</v>
      </c>
      <c r="C358" s="90" t="s">
        <v>100</v>
      </c>
      <c r="D358" s="91">
        <v>2</v>
      </c>
      <c r="E358" s="92">
        <v>86.98</v>
      </c>
    </row>
    <row r="359" spans="2:5" ht="13.8">
      <c r="B359" s="89" t="s">
        <v>422</v>
      </c>
      <c r="C359" s="90" t="s">
        <v>53</v>
      </c>
      <c r="D359" s="91">
        <v>13</v>
      </c>
      <c r="E359" s="92">
        <v>86.32</v>
      </c>
    </row>
    <row r="360" spans="2:5" ht="13.8">
      <c r="B360" s="89" t="s">
        <v>423</v>
      </c>
      <c r="C360" s="90" t="s">
        <v>100</v>
      </c>
      <c r="D360" s="91">
        <v>1</v>
      </c>
      <c r="E360" s="92">
        <v>85.96</v>
      </c>
    </row>
    <row r="361" spans="2:5" ht="27.6">
      <c r="B361" s="89" t="s">
        <v>424</v>
      </c>
      <c r="C361" s="90" t="s">
        <v>100</v>
      </c>
      <c r="D361" s="91">
        <v>6</v>
      </c>
      <c r="E361" s="92">
        <v>82.8</v>
      </c>
    </row>
    <row r="362" spans="2:5" ht="27.6">
      <c r="B362" s="89" t="s">
        <v>425</v>
      </c>
      <c r="C362" s="90" t="s">
        <v>100</v>
      </c>
      <c r="D362" s="91">
        <v>3</v>
      </c>
      <c r="E362" s="92">
        <v>77.430000000000007</v>
      </c>
    </row>
    <row r="363" spans="2:5" ht="27.6">
      <c r="B363" s="89" t="s">
        <v>426</v>
      </c>
      <c r="C363" s="90" t="s">
        <v>100</v>
      </c>
      <c r="D363" s="91">
        <v>2</v>
      </c>
      <c r="E363" s="92">
        <v>76.06</v>
      </c>
    </row>
    <row r="364" spans="2:5" ht="27.6">
      <c r="B364" s="89" t="s">
        <v>191</v>
      </c>
      <c r="C364" s="90" t="s">
        <v>53</v>
      </c>
      <c r="D364" s="91">
        <v>1.5</v>
      </c>
      <c r="E364" s="92">
        <v>73.22</v>
      </c>
    </row>
    <row r="365" spans="2:5" ht="13.8">
      <c r="B365" s="89" t="s">
        <v>427</v>
      </c>
      <c r="C365" s="90" t="s">
        <v>74</v>
      </c>
      <c r="D365" s="91">
        <v>4.62</v>
      </c>
      <c r="E365" s="92">
        <v>72.72</v>
      </c>
    </row>
    <row r="366" spans="2:5" ht="27.6">
      <c r="B366" s="89" t="s">
        <v>368</v>
      </c>
      <c r="C366" s="90" t="s">
        <v>100</v>
      </c>
      <c r="D366" s="91">
        <v>10</v>
      </c>
      <c r="E366" s="92">
        <v>72.599999999999994</v>
      </c>
    </row>
    <row r="367" spans="2:5" ht="13.8">
      <c r="B367" s="89" t="s">
        <v>428</v>
      </c>
      <c r="C367" s="90" t="s">
        <v>100</v>
      </c>
      <c r="D367" s="91">
        <v>2</v>
      </c>
      <c r="E367" s="92">
        <v>72.58</v>
      </c>
    </row>
    <row r="368" spans="2:5" ht="13.8">
      <c r="B368" s="89" t="s">
        <v>429</v>
      </c>
      <c r="C368" s="90" t="s">
        <v>180</v>
      </c>
      <c r="D368" s="91">
        <v>3</v>
      </c>
      <c r="E368" s="92">
        <v>71.73</v>
      </c>
    </row>
    <row r="369" spans="2:5" ht="13.8">
      <c r="B369" s="89" t="s">
        <v>430</v>
      </c>
      <c r="C369" s="90" t="s">
        <v>100</v>
      </c>
      <c r="D369" s="91">
        <v>1</v>
      </c>
      <c r="E369" s="92">
        <v>67.28</v>
      </c>
    </row>
    <row r="370" spans="2:5" ht="27.6">
      <c r="B370" s="89" t="s">
        <v>431</v>
      </c>
      <c r="C370" s="90" t="s">
        <v>100</v>
      </c>
      <c r="D370" s="91">
        <v>2</v>
      </c>
      <c r="E370" s="92">
        <v>64.400000000000006</v>
      </c>
    </row>
    <row r="371" spans="2:5" ht="27.6">
      <c r="B371" s="89" t="s">
        <v>432</v>
      </c>
      <c r="C371" s="90" t="s">
        <v>100</v>
      </c>
      <c r="D371" s="91">
        <v>2</v>
      </c>
      <c r="E371" s="92">
        <v>62.96</v>
      </c>
    </row>
    <row r="372" spans="2:5" ht="13.8">
      <c r="B372" s="89" t="s">
        <v>433</v>
      </c>
      <c r="C372" s="90" t="s">
        <v>100</v>
      </c>
      <c r="D372" s="91">
        <v>2</v>
      </c>
      <c r="E372" s="92">
        <v>62.6</v>
      </c>
    </row>
    <row r="373" spans="2:5" ht="27.6">
      <c r="B373" s="89" t="s">
        <v>434</v>
      </c>
      <c r="C373" s="90" t="s">
        <v>100</v>
      </c>
      <c r="D373" s="91">
        <v>5</v>
      </c>
      <c r="E373" s="92">
        <v>61.65</v>
      </c>
    </row>
    <row r="374" spans="2:5" ht="27.6">
      <c r="B374" s="89" t="s">
        <v>435</v>
      </c>
      <c r="C374" s="90" t="s">
        <v>100</v>
      </c>
      <c r="D374" s="91">
        <v>5</v>
      </c>
      <c r="E374" s="92">
        <v>60.95</v>
      </c>
    </row>
    <row r="375" spans="2:5" ht="13.8">
      <c r="B375" s="89" t="s">
        <v>436</v>
      </c>
      <c r="C375" s="90" t="s">
        <v>100</v>
      </c>
      <c r="D375" s="91">
        <v>2</v>
      </c>
      <c r="E375" s="92">
        <v>59.86</v>
      </c>
    </row>
    <row r="376" spans="2:5" ht="27.6">
      <c r="B376" s="89" t="s">
        <v>437</v>
      </c>
      <c r="C376" s="90" t="s">
        <v>100</v>
      </c>
      <c r="D376" s="91">
        <v>2</v>
      </c>
      <c r="E376" s="92">
        <v>59.32</v>
      </c>
    </row>
    <row r="377" spans="2:5" ht="13.8">
      <c r="B377" s="89" t="s">
        <v>438</v>
      </c>
      <c r="C377" s="90" t="s">
        <v>195</v>
      </c>
      <c r="D377" s="91">
        <v>1</v>
      </c>
      <c r="E377" s="92">
        <v>58.8</v>
      </c>
    </row>
    <row r="378" spans="2:5" ht="27.6">
      <c r="B378" s="89" t="s">
        <v>439</v>
      </c>
      <c r="C378" s="90" t="s">
        <v>100</v>
      </c>
      <c r="D378" s="91">
        <v>1</v>
      </c>
      <c r="E378" s="92">
        <v>58.44</v>
      </c>
    </row>
    <row r="379" spans="2:5" ht="13.8">
      <c r="B379" s="89" t="s">
        <v>440</v>
      </c>
      <c r="C379" s="90" t="s">
        <v>180</v>
      </c>
      <c r="D379" s="91">
        <v>1</v>
      </c>
      <c r="E379" s="92">
        <v>54.98</v>
      </c>
    </row>
    <row r="380" spans="2:5" ht="13.8">
      <c r="B380" s="89" t="s">
        <v>441</v>
      </c>
      <c r="C380" s="90" t="s">
        <v>100</v>
      </c>
      <c r="D380" s="91">
        <v>6</v>
      </c>
      <c r="E380" s="92">
        <v>51.9</v>
      </c>
    </row>
    <row r="381" spans="2:5" ht="27.6">
      <c r="B381" s="89" t="s">
        <v>442</v>
      </c>
      <c r="C381" s="90" t="s">
        <v>100</v>
      </c>
      <c r="D381" s="91">
        <v>1</v>
      </c>
      <c r="E381" s="92">
        <v>51.45</v>
      </c>
    </row>
    <row r="382" spans="2:5" ht="13.8">
      <c r="B382" s="89" t="s">
        <v>443</v>
      </c>
      <c r="C382" s="90" t="s">
        <v>100</v>
      </c>
      <c r="D382" s="91">
        <v>4</v>
      </c>
      <c r="E382" s="92">
        <v>49.28</v>
      </c>
    </row>
    <row r="383" spans="2:5" ht="13.8">
      <c r="B383" s="89" t="s">
        <v>314</v>
      </c>
      <c r="C383" s="90" t="s">
        <v>53</v>
      </c>
      <c r="D383" s="91">
        <v>1</v>
      </c>
      <c r="E383" s="92">
        <v>48.57</v>
      </c>
    </row>
    <row r="384" spans="2:5" ht="13.8">
      <c r="B384" s="89" t="s">
        <v>444</v>
      </c>
      <c r="C384" s="90" t="s">
        <v>53</v>
      </c>
      <c r="D384" s="91">
        <v>6</v>
      </c>
      <c r="E384" s="92">
        <v>47.34</v>
      </c>
    </row>
    <row r="385" spans="2:5" ht="13.8">
      <c r="B385" s="89" t="s">
        <v>445</v>
      </c>
      <c r="C385" s="90" t="s">
        <v>100</v>
      </c>
      <c r="D385" s="91">
        <v>4</v>
      </c>
      <c r="E385" s="92">
        <v>43.56</v>
      </c>
    </row>
    <row r="386" spans="2:5" ht="13.8">
      <c r="B386" s="89" t="s">
        <v>446</v>
      </c>
      <c r="C386" s="90" t="s">
        <v>180</v>
      </c>
      <c r="D386" s="91">
        <v>3</v>
      </c>
      <c r="E386" s="92">
        <v>41.73</v>
      </c>
    </row>
    <row r="387" spans="2:5" ht="27.6">
      <c r="B387" s="89" t="s">
        <v>447</v>
      </c>
      <c r="C387" s="90" t="s">
        <v>100</v>
      </c>
      <c r="D387" s="91">
        <v>2</v>
      </c>
      <c r="E387" s="92">
        <v>41.1</v>
      </c>
    </row>
    <row r="388" spans="2:5" ht="27.6">
      <c r="B388" s="89" t="s">
        <v>448</v>
      </c>
      <c r="C388" s="90" t="s">
        <v>100</v>
      </c>
      <c r="D388" s="91">
        <v>1</v>
      </c>
      <c r="E388" s="92">
        <v>40.630000000000003</v>
      </c>
    </row>
    <row r="389" spans="2:5" ht="13.8">
      <c r="B389" s="89" t="s">
        <v>449</v>
      </c>
      <c r="C389" s="90" t="s">
        <v>100</v>
      </c>
      <c r="D389" s="91">
        <v>2</v>
      </c>
      <c r="E389" s="92">
        <v>38.5</v>
      </c>
    </row>
    <row r="390" spans="2:5" ht="13.8">
      <c r="B390" s="89" t="s">
        <v>450</v>
      </c>
      <c r="C390" s="90" t="s">
        <v>100</v>
      </c>
      <c r="D390" s="91">
        <v>2</v>
      </c>
      <c r="E390" s="92">
        <v>35.299999999999997</v>
      </c>
    </row>
    <row r="391" spans="2:5" ht="13.8">
      <c r="B391" s="89" t="s">
        <v>451</v>
      </c>
      <c r="C391" s="90" t="s">
        <v>100</v>
      </c>
      <c r="D391" s="91">
        <v>3</v>
      </c>
      <c r="E391" s="92">
        <v>35.28</v>
      </c>
    </row>
    <row r="392" spans="2:5" ht="27.6">
      <c r="B392" s="89" t="s">
        <v>452</v>
      </c>
      <c r="C392" s="90" t="s">
        <v>100</v>
      </c>
      <c r="D392" s="91">
        <v>2</v>
      </c>
      <c r="E392" s="92">
        <v>34.04</v>
      </c>
    </row>
    <row r="393" spans="2:5" ht="13.8">
      <c r="B393" s="89" t="s">
        <v>453</v>
      </c>
      <c r="C393" s="90" t="s">
        <v>195</v>
      </c>
      <c r="D393" s="91">
        <v>1</v>
      </c>
      <c r="E393" s="92">
        <v>33.479999999999997</v>
      </c>
    </row>
    <row r="394" spans="2:5" ht="13.8">
      <c r="B394" s="89" t="s">
        <v>454</v>
      </c>
      <c r="C394" s="90" t="s">
        <v>100</v>
      </c>
      <c r="D394" s="91">
        <v>1</v>
      </c>
      <c r="E394" s="92">
        <v>31.61</v>
      </c>
    </row>
    <row r="395" spans="2:5" ht="27.6">
      <c r="B395" s="89" t="s">
        <v>413</v>
      </c>
      <c r="C395" s="90" t="s">
        <v>53</v>
      </c>
      <c r="D395" s="91">
        <v>3.1</v>
      </c>
      <c r="E395" s="92">
        <v>31.25</v>
      </c>
    </row>
    <row r="396" spans="2:5" ht="13.8">
      <c r="B396" s="89" t="s">
        <v>303</v>
      </c>
      <c r="C396" s="90" t="s">
        <v>100</v>
      </c>
      <c r="D396" s="91">
        <v>1</v>
      </c>
      <c r="E396" s="92">
        <v>30.27</v>
      </c>
    </row>
    <row r="397" spans="2:5" ht="13.8">
      <c r="B397" s="89" t="s">
        <v>455</v>
      </c>
      <c r="C397" s="90" t="s">
        <v>100</v>
      </c>
      <c r="D397" s="91">
        <v>3</v>
      </c>
      <c r="E397" s="92">
        <v>30.18</v>
      </c>
    </row>
    <row r="398" spans="2:5" ht="13.8">
      <c r="B398" s="89" t="s">
        <v>456</v>
      </c>
      <c r="C398" s="90" t="s">
        <v>100</v>
      </c>
      <c r="D398" s="91">
        <v>2</v>
      </c>
      <c r="E398" s="92">
        <v>26.64</v>
      </c>
    </row>
    <row r="399" spans="2:5" ht="13.8">
      <c r="B399" s="89" t="s">
        <v>457</v>
      </c>
      <c r="C399" s="90" t="s">
        <v>195</v>
      </c>
      <c r="D399" s="91">
        <v>1</v>
      </c>
      <c r="E399" s="92">
        <v>26.35</v>
      </c>
    </row>
    <row r="400" spans="2:5" ht="13.8">
      <c r="B400" s="89" t="s">
        <v>458</v>
      </c>
      <c r="C400" s="90" t="s">
        <v>100</v>
      </c>
      <c r="D400" s="91">
        <v>3</v>
      </c>
      <c r="E400" s="92">
        <v>26.34</v>
      </c>
    </row>
    <row r="401" spans="2:5" ht="13.8">
      <c r="B401" s="89" t="s">
        <v>459</v>
      </c>
      <c r="C401" s="90" t="s">
        <v>100</v>
      </c>
      <c r="D401" s="91">
        <v>3</v>
      </c>
      <c r="E401" s="92">
        <v>26.1</v>
      </c>
    </row>
    <row r="402" spans="2:5" ht="13.8">
      <c r="B402" s="89" t="s">
        <v>460</v>
      </c>
      <c r="C402" s="90" t="s">
        <v>100</v>
      </c>
      <c r="D402" s="91">
        <v>2</v>
      </c>
      <c r="E402" s="92">
        <v>25.3</v>
      </c>
    </row>
    <row r="403" spans="2:5" ht="13.8">
      <c r="B403" s="89" t="s">
        <v>461</v>
      </c>
      <c r="C403" s="90" t="s">
        <v>100</v>
      </c>
      <c r="D403" s="91">
        <v>1</v>
      </c>
      <c r="E403" s="92">
        <v>24.96</v>
      </c>
    </row>
    <row r="404" spans="2:5" ht="27.6">
      <c r="B404" s="89" t="s">
        <v>462</v>
      </c>
      <c r="C404" s="90" t="s">
        <v>53</v>
      </c>
      <c r="D404" s="91">
        <v>1.7</v>
      </c>
      <c r="E404" s="92">
        <v>24.43</v>
      </c>
    </row>
    <row r="405" spans="2:5" ht="13.8">
      <c r="B405" s="89" t="s">
        <v>463</v>
      </c>
      <c r="C405" s="90" t="s">
        <v>180</v>
      </c>
      <c r="D405" s="91">
        <v>3</v>
      </c>
      <c r="E405" s="92">
        <v>23.64</v>
      </c>
    </row>
    <row r="406" spans="2:5" ht="13.8">
      <c r="B406" s="89" t="s">
        <v>464</v>
      </c>
      <c r="C406" s="90" t="s">
        <v>100</v>
      </c>
      <c r="D406" s="91">
        <v>5</v>
      </c>
      <c r="E406" s="92">
        <v>23.6</v>
      </c>
    </row>
    <row r="407" spans="2:5" ht="13.8">
      <c r="B407" s="89" t="s">
        <v>465</v>
      </c>
      <c r="C407" s="90" t="s">
        <v>100</v>
      </c>
      <c r="D407" s="91">
        <v>1</v>
      </c>
      <c r="E407" s="92">
        <v>23.51</v>
      </c>
    </row>
    <row r="408" spans="2:5" ht="13.8">
      <c r="B408" s="89" t="s">
        <v>466</v>
      </c>
      <c r="C408" s="90" t="s">
        <v>53</v>
      </c>
      <c r="D408" s="91">
        <v>1</v>
      </c>
      <c r="E408" s="92">
        <v>23.24</v>
      </c>
    </row>
    <row r="409" spans="2:5" ht="13.8">
      <c r="B409" s="89" t="s">
        <v>467</v>
      </c>
      <c r="C409" s="90" t="s">
        <v>180</v>
      </c>
      <c r="D409" s="91">
        <v>3</v>
      </c>
      <c r="E409" s="92">
        <v>21.99</v>
      </c>
    </row>
    <row r="410" spans="2:5" ht="13.8">
      <c r="B410" s="89" t="s">
        <v>468</v>
      </c>
      <c r="C410" s="90" t="s">
        <v>100</v>
      </c>
      <c r="D410" s="91">
        <v>2</v>
      </c>
      <c r="E410" s="92">
        <v>20.82</v>
      </c>
    </row>
    <row r="411" spans="2:5" ht="13.8">
      <c r="B411" s="89" t="s">
        <v>469</v>
      </c>
      <c r="C411" s="90" t="s">
        <v>195</v>
      </c>
      <c r="D411" s="91">
        <v>1</v>
      </c>
      <c r="E411" s="92">
        <v>20.51</v>
      </c>
    </row>
    <row r="412" spans="2:5" ht="13.8">
      <c r="B412" s="89" t="s">
        <v>470</v>
      </c>
      <c r="C412" s="90" t="s">
        <v>180</v>
      </c>
      <c r="D412" s="91">
        <v>2</v>
      </c>
      <c r="E412" s="92">
        <v>19.36</v>
      </c>
    </row>
    <row r="413" spans="2:5" ht="13.8">
      <c r="B413" s="89" t="s">
        <v>471</v>
      </c>
      <c r="C413" s="90" t="s">
        <v>100</v>
      </c>
      <c r="D413" s="91">
        <v>5</v>
      </c>
      <c r="E413" s="92">
        <v>19.350000000000001</v>
      </c>
    </row>
    <row r="414" spans="2:5" ht="13.8">
      <c r="B414" s="89" t="s">
        <v>472</v>
      </c>
      <c r="C414" s="90" t="s">
        <v>100</v>
      </c>
      <c r="D414" s="91">
        <v>1</v>
      </c>
      <c r="E414" s="92">
        <v>18.32</v>
      </c>
    </row>
    <row r="415" spans="2:5" ht="27.6">
      <c r="B415" s="89" t="s">
        <v>408</v>
      </c>
      <c r="C415" s="90" t="s">
        <v>100</v>
      </c>
      <c r="D415" s="91">
        <v>1</v>
      </c>
      <c r="E415" s="92">
        <v>17.38</v>
      </c>
    </row>
    <row r="416" spans="2:5" ht="13.8">
      <c r="B416" s="89" t="s">
        <v>473</v>
      </c>
      <c r="C416" s="90" t="s">
        <v>100</v>
      </c>
      <c r="D416" s="91">
        <v>2</v>
      </c>
      <c r="E416" s="92">
        <v>15.52</v>
      </c>
    </row>
    <row r="417" spans="2:5" ht="27.6">
      <c r="B417" s="89" t="s">
        <v>424</v>
      </c>
      <c r="C417" s="90" t="s">
        <v>100</v>
      </c>
      <c r="D417" s="91">
        <v>1</v>
      </c>
      <c r="E417" s="92">
        <v>13.8</v>
      </c>
    </row>
    <row r="418" spans="2:5" ht="13.8">
      <c r="B418" s="89" t="s">
        <v>474</v>
      </c>
      <c r="C418" s="90" t="s">
        <v>84</v>
      </c>
      <c r="D418" s="91">
        <v>0.28000000000000003</v>
      </c>
      <c r="E418" s="92">
        <v>11.45</v>
      </c>
    </row>
    <row r="419" spans="2:5" ht="13.8">
      <c r="B419" s="89" t="s">
        <v>475</v>
      </c>
      <c r="C419" s="90" t="s">
        <v>100</v>
      </c>
      <c r="D419" s="91">
        <v>2</v>
      </c>
      <c r="E419" s="92">
        <v>10.64</v>
      </c>
    </row>
    <row r="420" spans="2:5" ht="13.8">
      <c r="B420" s="89" t="s">
        <v>455</v>
      </c>
      <c r="C420" s="90" t="s">
        <v>100</v>
      </c>
      <c r="D420" s="91">
        <v>1</v>
      </c>
      <c r="E420" s="92">
        <v>10.06</v>
      </c>
    </row>
    <row r="421" spans="2:5" ht="13.8">
      <c r="B421" s="89" t="s">
        <v>418</v>
      </c>
      <c r="C421" s="90" t="s">
        <v>100</v>
      </c>
      <c r="D421" s="91">
        <v>1</v>
      </c>
      <c r="E421" s="92">
        <v>7.69</v>
      </c>
    </row>
    <row r="422" spans="2:5" ht="13.8">
      <c r="B422" s="89" t="s">
        <v>476</v>
      </c>
      <c r="C422" s="90" t="s">
        <v>100</v>
      </c>
      <c r="D422" s="91">
        <v>1</v>
      </c>
      <c r="E422" s="92">
        <v>6.9</v>
      </c>
    </row>
    <row r="423" spans="2:5" ht="13.8">
      <c r="B423" s="89" t="s">
        <v>477</v>
      </c>
      <c r="C423" s="90" t="s">
        <v>84</v>
      </c>
      <c r="D423" s="91">
        <v>0.2</v>
      </c>
      <c r="E423" s="92">
        <v>5.33</v>
      </c>
    </row>
    <row r="424" spans="2:5" ht="13.8">
      <c r="B424" s="89" t="s">
        <v>87</v>
      </c>
      <c r="C424" s="90" t="s">
        <v>67</v>
      </c>
      <c r="D424" s="91">
        <v>0.2</v>
      </c>
      <c r="E424" s="92">
        <v>3.36</v>
      </c>
    </row>
    <row r="425" spans="2:5" ht="27.6">
      <c r="B425" s="89" t="s">
        <v>478</v>
      </c>
      <c r="C425" s="90" t="s">
        <v>65</v>
      </c>
      <c r="D425" s="91">
        <v>0</v>
      </c>
      <c r="E425" s="92">
        <v>0</v>
      </c>
    </row>
    <row r="426" spans="2:5" ht="27.6">
      <c r="B426" s="89" t="s">
        <v>479</v>
      </c>
      <c r="C426" s="90" t="s">
        <v>65</v>
      </c>
      <c r="D426" s="91">
        <v>0</v>
      </c>
      <c r="E426" s="92">
        <v>0</v>
      </c>
    </row>
    <row r="427" spans="2:5" ht="13.8">
      <c r="B427" s="89" t="s">
        <v>335</v>
      </c>
      <c r="C427" s="90" t="s">
        <v>84</v>
      </c>
      <c r="D427" s="91">
        <v>0</v>
      </c>
      <c r="E427" s="92">
        <v>0</v>
      </c>
    </row>
    <row r="428" spans="2:5" ht="13.8">
      <c r="B428" s="89" t="s">
        <v>480</v>
      </c>
      <c r="C428" s="90" t="s">
        <v>84</v>
      </c>
      <c r="D428" s="91">
        <v>0</v>
      </c>
      <c r="E428" s="92">
        <v>0</v>
      </c>
    </row>
  </sheetData>
  <pageMargins left="0.51180555555555596" right="0.51180555555555596" top="0.78749999999999998" bottom="0.78749999999999998" header="0.511811023622047" footer="0.511811023622047"/>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sheetPr>
    <pageSetUpPr fitToPage="1"/>
  </sheetPr>
  <dimension ref="A1:AB1048576"/>
  <sheetViews>
    <sheetView showGridLines="0" view="pageBreakPreview" zoomScale="50" zoomScaleNormal="40" zoomScaleSheetLayoutView="50" zoomScalePageLayoutView="65" workbookViewId="0">
      <pane xSplit="1" ySplit="12" topLeftCell="B28" activePane="bottomRight" state="frozen"/>
      <selection pane="topRight" activeCell="B1" sqref="B1"/>
      <selection pane="bottomLeft" activeCell="A22" sqref="A22"/>
      <selection pane="bottomRight" activeCell="B31" sqref="B31:Q39"/>
    </sheetView>
  </sheetViews>
  <sheetFormatPr defaultColWidth="12.59765625" defaultRowHeight="15" customHeight="1"/>
  <cols>
    <col min="1" max="1" width="1.59765625" style="98" customWidth="1"/>
    <col min="2" max="2" width="8.19921875" style="98" customWidth="1"/>
    <col min="3" max="3" width="61.19921875" style="98" customWidth="1"/>
    <col min="4" max="4" width="7.59765625" style="99" customWidth="1"/>
    <col min="5" max="5" width="10.59765625" style="100" customWidth="1"/>
    <col min="6" max="6" width="13.59765625" style="100" customWidth="1"/>
    <col min="7" max="10" width="10.59765625" style="100" customWidth="1"/>
    <col min="11" max="11" width="10.09765625" style="100" customWidth="1"/>
    <col min="12" max="16" width="10.59765625" style="100" customWidth="1"/>
    <col min="17" max="17" width="75.59765625" style="100" customWidth="1"/>
    <col min="18" max="18" width="1.59765625" style="98" customWidth="1"/>
    <col min="19" max="19" width="25.3984375" style="98" customWidth="1"/>
    <col min="20" max="20" width="20" style="98" customWidth="1"/>
    <col min="21" max="21" width="13.69921875" style="98" customWidth="1"/>
    <col min="22" max="22" width="22.3984375" style="98" customWidth="1"/>
    <col min="23" max="28" width="8" style="98" customWidth="1"/>
    <col min="29" max="16384" width="12.59765625" style="98"/>
  </cols>
  <sheetData>
    <row r="1" spans="1:28" ht="7.5" customHeight="1">
      <c r="A1" s="101"/>
      <c r="B1" s="102"/>
      <c r="C1" s="103"/>
      <c r="D1" s="104"/>
      <c r="E1" s="105"/>
      <c r="F1" s="106"/>
      <c r="G1" s="107"/>
      <c r="H1" s="107"/>
      <c r="I1" s="107"/>
      <c r="J1" s="107"/>
      <c r="K1" s="107"/>
      <c r="L1" s="107"/>
      <c r="M1" s="107"/>
      <c r="N1" s="107"/>
      <c r="O1" s="107"/>
      <c r="P1" s="107"/>
      <c r="Q1" s="108"/>
      <c r="R1" s="101"/>
      <c r="S1" s="101"/>
      <c r="T1" s="101"/>
      <c r="U1" s="101"/>
      <c r="V1" s="101"/>
      <c r="W1" s="101"/>
      <c r="X1" s="101"/>
      <c r="Y1" s="101"/>
      <c r="Z1" s="101"/>
      <c r="AA1" s="101"/>
      <c r="AB1" s="101"/>
    </row>
    <row r="2" spans="1:28" ht="33" customHeight="1">
      <c r="A2" s="101"/>
      <c r="B2" s="474" t="str">
        <f>PO!D2</f>
        <v>PREFEITURA MUNICIPAL DE CARMO DO CAJURU</v>
      </c>
      <c r="C2" s="474"/>
      <c r="D2" s="474"/>
      <c r="E2" s="474"/>
      <c r="F2" s="474"/>
      <c r="G2" s="474"/>
      <c r="H2" s="474"/>
      <c r="I2" s="474"/>
      <c r="J2" s="474"/>
      <c r="K2" s="474"/>
      <c r="L2" s="474"/>
      <c r="M2" s="474"/>
      <c r="N2" s="474"/>
      <c r="O2" s="474"/>
      <c r="P2" s="474"/>
      <c r="Q2" s="474"/>
      <c r="R2" s="101"/>
      <c r="S2" s="101"/>
      <c r="T2" s="101"/>
      <c r="U2" s="101"/>
      <c r="V2" s="101"/>
      <c r="W2" s="101"/>
      <c r="X2" s="101"/>
      <c r="Y2" s="101"/>
      <c r="Z2" s="101"/>
      <c r="AA2" s="101"/>
      <c r="AB2" s="101"/>
    </row>
    <row r="3" spans="1:28" ht="27" customHeight="1">
      <c r="A3" s="101"/>
      <c r="B3" s="475" t="str">
        <f>PO!D3</f>
        <v>SECRETARIA MUNICIPAL DE OBRAS PÚBLICAS E SERVIÇOS URBANOS</v>
      </c>
      <c r="C3" s="475"/>
      <c r="D3" s="475"/>
      <c r="E3" s="475"/>
      <c r="F3" s="475"/>
      <c r="G3" s="475"/>
      <c r="H3" s="475"/>
      <c r="I3" s="475"/>
      <c r="J3" s="475"/>
      <c r="K3" s="475"/>
      <c r="L3" s="475"/>
      <c r="M3" s="475"/>
      <c r="N3" s="475"/>
      <c r="O3" s="475"/>
      <c r="P3" s="475"/>
      <c r="Q3" s="475"/>
      <c r="R3" s="101"/>
      <c r="S3" s="101"/>
      <c r="T3" s="101"/>
      <c r="U3" s="101"/>
      <c r="V3" s="101"/>
      <c r="W3" s="101"/>
      <c r="X3" s="101"/>
      <c r="Y3" s="101"/>
      <c r="Z3" s="101"/>
      <c r="AA3" s="101"/>
      <c r="AB3" s="101"/>
    </row>
    <row r="4" spans="1:28" ht="19.5" customHeight="1">
      <c r="A4" s="109"/>
      <c r="B4" s="476" t="str">
        <f>PO!B5</f>
        <v>Projeto: REVITALIZAÇÃO DA QUADRA DO LÍBANO</v>
      </c>
      <c r="C4" s="476"/>
      <c r="D4" s="476"/>
      <c r="E4" s="476"/>
      <c r="F4" s="476"/>
      <c r="G4" s="476"/>
      <c r="H4" s="476"/>
      <c r="I4" s="476"/>
      <c r="J4" s="476"/>
      <c r="K4" s="476"/>
      <c r="L4" s="476"/>
      <c r="M4" s="476"/>
      <c r="N4" s="476"/>
      <c r="O4" s="476"/>
      <c r="P4" s="476"/>
      <c r="Q4" s="476"/>
      <c r="R4" s="109"/>
      <c r="S4" s="109"/>
      <c r="T4" s="109"/>
      <c r="U4" s="109"/>
      <c r="V4" s="109"/>
      <c r="W4" s="109"/>
      <c r="X4" s="109"/>
      <c r="Y4" s="109"/>
      <c r="Z4" s="109"/>
      <c r="AA4" s="109"/>
      <c r="AB4" s="109"/>
    </row>
    <row r="5" spans="1:28" ht="19.5" customHeight="1">
      <c r="A5" s="109"/>
      <c r="B5" s="477" t="str">
        <f>PO!B6</f>
        <v>Responsável Técnico: Bruno Maciel Souza Quieroz</v>
      </c>
      <c r="C5" s="477"/>
      <c r="D5" s="110"/>
      <c r="E5" s="111"/>
      <c r="F5" s="111"/>
      <c r="G5" s="478"/>
      <c r="H5" s="478"/>
      <c r="I5" s="478"/>
      <c r="J5" s="478"/>
      <c r="K5" s="478"/>
      <c r="L5" s="478"/>
      <c r="M5" s="478"/>
      <c r="N5" s="478"/>
      <c r="O5" s="478"/>
      <c r="P5" s="112"/>
      <c r="Q5" s="113"/>
      <c r="R5" s="109"/>
      <c r="S5" s="109"/>
      <c r="T5" s="109"/>
      <c r="U5" s="109"/>
      <c r="V5" s="109"/>
      <c r="W5" s="109"/>
      <c r="X5" s="109"/>
      <c r="Y5" s="109"/>
      <c r="Z5" s="109"/>
      <c r="AA5" s="109"/>
      <c r="AB5" s="109"/>
    </row>
    <row r="6" spans="1:28" ht="19.5" customHeight="1">
      <c r="A6" s="109"/>
      <c r="B6" s="479" t="str">
        <f>PO!B7</f>
        <v>Nº CREA/CAU: 311.050/D</v>
      </c>
      <c r="C6" s="479"/>
      <c r="D6" s="114"/>
      <c r="E6" s="115"/>
      <c r="F6" s="115"/>
      <c r="G6" s="116"/>
      <c r="H6" s="116"/>
      <c r="I6" s="116"/>
      <c r="J6" s="116"/>
      <c r="K6" s="116"/>
      <c r="L6" s="116"/>
      <c r="M6" s="116"/>
      <c r="N6" s="116"/>
      <c r="O6" s="116"/>
      <c r="P6" s="117" t="s">
        <v>481</v>
      </c>
      <c r="Q6" s="113"/>
      <c r="R6" s="118"/>
      <c r="S6" s="118"/>
      <c r="T6" s="109"/>
      <c r="U6" s="109"/>
      <c r="V6" s="109"/>
      <c r="W6" s="109"/>
      <c r="X6" s="109"/>
      <c r="Y6" s="109"/>
      <c r="Z6" s="109"/>
      <c r="AA6" s="109"/>
      <c r="AB6" s="109"/>
    </row>
    <row r="7" spans="1:28" ht="19.5" customHeight="1">
      <c r="A7" s="109"/>
      <c r="B7" s="480" t="str">
        <f>PO!E10</f>
        <v>Prazo de execução: 2 meses</v>
      </c>
      <c r="C7" s="480"/>
      <c r="D7" s="119"/>
      <c r="E7" s="120"/>
      <c r="F7" s="120"/>
      <c r="G7" s="121"/>
      <c r="H7" s="121"/>
      <c r="I7" s="121"/>
      <c r="J7" s="122"/>
      <c r="K7" s="121"/>
      <c r="L7" s="121"/>
      <c r="M7" s="121"/>
      <c r="N7" s="121"/>
      <c r="O7" s="121"/>
      <c r="P7" s="123">
        <f ca="1">TODAY()</f>
        <v>46192</v>
      </c>
      <c r="Q7" s="124"/>
      <c r="R7" s="125"/>
      <c r="S7" s="109"/>
      <c r="T7" s="109"/>
      <c r="U7" s="109"/>
      <c r="V7" s="109"/>
      <c r="W7" s="109"/>
      <c r="X7" s="109"/>
      <c r="Y7" s="109"/>
      <c r="Z7" s="109"/>
      <c r="AA7" s="109"/>
      <c r="AB7" s="109"/>
    </row>
    <row r="8" spans="1:28" ht="7.5" customHeight="1">
      <c r="A8" s="101"/>
      <c r="B8" s="126"/>
      <c r="D8" s="127"/>
      <c r="E8" s="127"/>
      <c r="F8" s="127"/>
      <c r="G8" s="127"/>
      <c r="H8" s="127"/>
      <c r="I8" s="127"/>
      <c r="J8" s="127"/>
      <c r="K8" s="128"/>
      <c r="L8" s="129"/>
      <c r="M8" s="129"/>
      <c r="N8" s="129"/>
      <c r="O8" s="128"/>
      <c r="P8" s="128"/>
      <c r="Q8" s="130"/>
      <c r="R8" s="101"/>
      <c r="S8" s="101"/>
      <c r="T8" s="101"/>
      <c r="U8" s="101"/>
      <c r="V8" s="101"/>
      <c r="W8" s="101"/>
      <c r="X8" s="101"/>
      <c r="Y8" s="101"/>
      <c r="Z8" s="101"/>
      <c r="AA8" s="101"/>
      <c r="AB8" s="101"/>
    </row>
    <row r="9" spans="1:28" ht="20.25" customHeight="1">
      <c r="A9" s="101"/>
      <c r="B9" s="481" t="s">
        <v>482</v>
      </c>
      <c r="C9" s="481"/>
      <c r="D9" s="481"/>
      <c r="E9" s="481"/>
      <c r="F9" s="481"/>
      <c r="G9" s="481"/>
      <c r="H9" s="481"/>
      <c r="I9" s="481"/>
      <c r="J9" s="481"/>
      <c r="K9" s="481"/>
      <c r="L9" s="481"/>
      <c r="M9" s="481"/>
      <c r="N9" s="481"/>
      <c r="O9" s="481"/>
      <c r="P9" s="481"/>
      <c r="Q9" s="481"/>
      <c r="R9" s="101"/>
      <c r="S9" s="101"/>
      <c r="T9" s="101"/>
      <c r="U9" s="101"/>
      <c r="V9" s="101"/>
      <c r="W9" s="101"/>
      <c r="X9" s="101"/>
      <c r="Y9" s="101"/>
      <c r="Z9" s="101"/>
      <c r="AA9" s="101"/>
      <c r="AB9" s="101"/>
    </row>
    <row r="10" spans="1:28" ht="15" customHeight="1">
      <c r="A10" s="101"/>
      <c r="B10" s="482" t="s">
        <v>483</v>
      </c>
      <c r="C10" s="483" t="s">
        <v>484</v>
      </c>
      <c r="D10" s="482" t="s">
        <v>485</v>
      </c>
      <c r="E10" s="484" t="s">
        <v>486</v>
      </c>
      <c r="F10" s="485"/>
      <c r="G10" s="485"/>
      <c r="H10" s="485"/>
      <c r="I10" s="485"/>
      <c r="J10" s="485"/>
      <c r="K10" s="485"/>
      <c r="L10" s="485"/>
      <c r="M10" s="485"/>
      <c r="N10" s="485"/>
      <c r="O10" s="485"/>
      <c r="P10" s="485"/>
      <c r="Q10" s="484" t="s">
        <v>487</v>
      </c>
      <c r="R10" s="101"/>
      <c r="S10" s="101"/>
      <c r="T10" s="101"/>
      <c r="U10" s="101"/>
      <c r="V10" s="101"/>
      <c r="W10" s="101"/>
      <c r="X10" s="101"/>
      <c r="Y10" s="101"/>
      <c r="Z10" s="101"/>
      <c r="AA10" s="101"/>
      <c r="AB10" s="101"/>
    </row>
    <row r="11" spans="1:28" ht="14.4">
      <c r="A11" s="101"/>
      <c r="B11" s="482"/>
      <c r="C11" s="482"/>
      <c r="D11" s="482"/>
      <c r="E11" s="484"/>
      <c r="F11" s="485"/>
      <c r="G11" s="485"/>
      <c r="H11" s="485"/>
      <c r="I11" s="485"/>
      <c r="J11" s="485"/>
      <c r="K11" s="485"/>
      <c r="L11" s="485"/>
      <c r="M11" s="485"/>
      <c r="N11" s="485"/>
      <c r="O11" s="485"/>
      <c r="P11" s="485"/>
      <c r="Q11" s="484"/>
      <c r="R11" s="101"/>
      <c r="S11" s="101"/>
      <c r="T11" s="101"/>
      <c r="U11" s="101"/>
      <c r="V11" s="101"/>
      <c r="W11" s="101"/>
      <c r="X11" s="101"/>
      <c r="Y11" s="101"/>
      <c r="Z11" s="101"/>
      <c r="AA11" s="101"/>
      <c r="AB11" s="101"/>
    </row>
    <row r="12" spans="1:28" ht="14.4">
      <c r="A12" s="101"/>
      <c r="B12" s="482"/>
      <c r="C12" s="482"/>
      <c r="D12" s="482"/>
      <c r="E12" s="484"/>
      <c r="F12" s="485"/>
      <c r="G12" s="485"/>
      <c r="H12" s="485"/>
      <c r="I12" s="485"/>
      <c r="J12" s="485"/>
      <c r="K12" s="485"/>
      <c r="L12" s="485"/>
      <c r="M12" s="485"/>
      <c r="N12" s="485"/>
      <c r="O12" s="485"/>
      <c r="P12" s="485"/>
      <c r="Q12" s="484"/>
      <c r="R12" s="101"/>
      <c r="S12" s="101"/>
      <c r="T12" s="101"/>
      <c r="U12" s="101"/>
      <c r="V12" s="101"/>
      <c r="W12" s="101"/>
      <c r="X12" s="101"/>
      <c r="Y12" s="101"/>
      <c r="Z12" s="101"/>
      <c r="AA12" s="101"/>
      <c r="AB12" s="101"/>
    </row>
    <row r="13" spans="1:28" s="131" customFormat="1" ht="30" customHeight="1">
      <c r="B13" s="132">
        <f>PO!B15</f>
        <v>1</v>
      </c>
      <c r="C13" s="133" t="str">
        <f>PO!E15</f>
        <v>SERVIÇOS PRELIMINARES</v>
      </c>
      <c r="D13" s="486"/>
      <c r="E13" s="486"/>
      <c r="F13" s="486"/>
      <c r="G13" s="486"/>
      <c r="H13" s="486"/>
      <c r="I13" s="486"/>
      <c r="J13" s="486"/>
      <c r="K13" s="486"/>
      <c r="L13" s="486"/>
      <c r="M13" s="486"/>
      <c r="N13" s="486"/>
      <c r="O13" s="486"/>
      <c r="P13" s="486"/>
      <c r="Q13" s="134"/>
    </row>
    <row r="14" spans="1:28" s="131" customFormat="1" ht="30" customHeight="1">
      <c r="B14" s="135" t="str">
        <f>PO!B16</f>
        <v>1.1</v>
      </c>
      <c r="C14" s="136" t="str">
        <f>PO!E16</f>
        <v>FORNECIMENTO E INSTALAÇÃO DE PLACA DE OBRA COM CHAPA GALVANIZADA E ESTRUTURA DE MADEIRA. AF_03/2022_PS</v>
      </c>
      <c r="D14" s="137" t="str">
        <f>PO!F16</f>
        <v>M²</v>
      </c>
      <c r="E14" s="138">
        <v>6.48</v>
      </c>
      <c r="F14" s="487" t="s">
        <v>488</v>
      </c>
      <c r="G14" s="487"/>
      <c r="H14" s="487"/>
      <c r="I14" s="487"/>
      <c r="J14" s="487"/>
      <c r="K14" s="487"/>
      <c r="L14" s="487"/>
      <c r="M14" s="487"/>
      <c r="N14" s="487"/>
      <c r="O14" s="487"/>
      <c r="P14" s="487"/>
      <c r="Q14" s="139"/>
    </row>
    <row r="15" spans="1:28" s="131" customFormat="1" ht="30" customHeight="1">
      <c r="B15" s="132">
        <f>PO!B17</f>
        <v>2</v>
      </c>
      <c r="C15" s="133" t="str">
        <f>PO!E17</f>
        <v>ADMINISTRAÇÃO LOCAL</v>
      </c>
      <c r="D15" s="140"/>
      <c r="E15" s="140"/>
      <c r="F15" s="141"/>
      <c r="G15" s="141"/>
      <c r="H15" s="141"/>
      <c r="I15" s="141"/>
      <c r="J15" s="141"/>
      <c r="K15" s="141"/>
      <c r="L15" s="141"/>
      <c r="M15" s="141"/>
      <c r="N15" s="141"/>
      <c r="O15" s="141"/>
      <c r="P15" s="141"/>
      <c r="Q15" s="140"/>
    </row>
    <row r="16" spans="1:28" s="131" customFormat="1" ht="30" customHeight="1">
      <c r="B16" s="135" t="str">
        <f>PO!B18</f>
        <v>2.1</v>
      </c>
      <c r="C16" s="136" t="str">
        <f>PO!E18</f>
        <v>ADMINISTRAÇÃO LOCAL</v>
      </c>
      <c r="D16" s="137" t="str">
        <f>PO!F18</f>
        <v>UND</v>
      </c>
      <c r="E16" s="138">
        <v>40</v>
      </c>
      <c r="F16" s="488" t="s">
        <v>489</v>
      </c>
      <c r="G16" s="488"/>
      <c r="H16" s="488"/>
      <c r="I16" s="488"/>
      <c r="J16" s="488"/>
      <c r="K16" s="488"/>
      <c r="L16" s="488"/>
      <c r="M16" s="488"/>
      <c r="N16" s="488"/>
      <c r="O16" s="488"/>
      <c r="P16" s="488"/>
      <c r="Q16" s="139"/>
    </row>
    <row r="17" spans="1:28" s="131" customFormat="1" ht="30" customHeight="1">
      <c r="B17" s="132">
        <f>PO!B19</f>
        <v>3</v>
      </c>
      <c r="C17" s="133" t="str">
        <f>PO!E19</f>
        <v>REMOÇÕES E DEMOLIÇÕES</v>
      </c>
      <c r="D17" s="132"/>
      <c r="E17" s="140"/>
      <c r="F17" s="489"/>
      <c r="G17" s="489"/>
      <c r="H17" s="489"/>
      <c r="I17" s="489"/>
      <c r="J17" s="489"/>
      <c r="K17" s="489"/>
      <c r="L17" s="489"/>
      <c r="M17" s="489"/>
      <c r="N17" s="489"/>
      <c r="O17" s="489"/>
      <c r="P17" s="489"/>
      <c r="Q17" s="134"/>
    </row>
    <row r="18" spans="1:28" ht="37.65" customHeight="1">
      <c r="A18" s="131"/>
      <c r="B18" s="135" t="str">
        <f>PO!B20</f>
        <v>3.1</v>
      </c>
      <c r="C18" s="136" t="str">
        <f>PO!E20</f>
        <v>REMOÇÃO MANUAL DE ALAMBRADO METÁLICO, COM REAPROVEITAMENTO, INCLUSIVE AFASTAMENTO E EMPILHAMENTO, EXCLUSIVE TRANSPORTE E RETIRADA DO MATERIAL REMOVIDO NÃO REAPROVEITÁVEL</v>
      </c>
      <c r="D18" s="137" t="str">
        <f>PO!F20</f>
        <v>M²</v>
      </c>
      <c r="E18" s="138">
        <v>586</v>
      </c>
      <c r="F18" s="487" t="s">
        <v>490</v>
      </c>
      <c r="G18" s="487"/>
      <c r="H18" s="487"/>
      <c r="I18" s="487"/>
      <c r="J18" s="487"/>
      <c r="K18" s="487"/>
      <c r="L18" s="487"/>
      <c r="M18" s="487"/>
      <c r="N18" s="487"/>
      <c r="O18" s="487"/>
      <c r="P18" s="487"/>
      <c r="Q18" s="139"/>
      <c r="R18" s="131"/>
      <c r="S18" s="131"/>
      <c r="T18" s="131"/>
      <c r="U18" s="131"/>
      <c r="V18" s="131"/>
      <c r="W18" s="131"/>
      <c r="X18" s="131"/>
      <c r="Y18" s="131"/>
      <c r="Z18" s="131"/>
      <c r="AA18" s="131"/>
      <c r="AB18" s="131"/>
    </row>
    <row r="19" spans="1:28" ht="30" customHeight="1">
      <c r="A19" s="131"/>
      <c r="B19" s="132">
        <f>PO!B21</f>
        <v>4</v>
      </c>
      <c r="C19" s="133" t="str">
        <f>PO!E21</f>
        <v>ALAMBRADO</v>
      </c>
      <c r="D19" s="132"/>
      <c r="E19" s="140"/>
      <c r="F19" s="489"/>
      <c r="G19" s="489"/>
      <c r="H19" s="489"/>
      <c r="I19" s="489"/>
      <c r="J19" s="489"/>
      <c r="K19" s="489"/>
      <c r="L19" s="489"/>
      <c r="M19" s="489"/>
      <c r="N19" s="489"/>
      <c r="O19" s="489"/>
      <c r="P19" s="489"/>
      <c r="Q19" s="134"/>
      <c r="R19" s="131"/>
      <c r="S19" s="131"/>
      <c r="T19" s="142"/>
      <c r="U19" s="131"/>
      <c r="V19" s="131"/>
      <c r="W19" s="131"/>
      <c r="X19" s="131"/>
      <c r="Y19" s="131"/>
      <c r="Z19" s="131"/>
      <c r="AA19" s="131"/>
      <c r="AB19" s="131"/>
    </row>
    <row r="20" spans="1:28" ht="46.95" customHeight="1">
      <c r="A20" s="131"/>
      <c r="B20" s="135" t="str">
        <f>PO!B22</f>
        <v>4.1</v>
      </c>
      <c r="C20" s="136" t="str">
        <f>PO!E22</f>
        <v>ALAMBRADO PARA QUADRA POLIESPORTIVA, ESTRUTURADO POR TUBOS DE AÇO GALVANIZADO, (MONTANTES COM DIÂMETRO 2", TRAVESSAS E ESCORAS COM DIÂMETRO 1 ¼"), COM TELA DE ARAME GALVANIZADO, FIO 12 BWG E MALHA QUADRADA 5X5CM (EXCETO MURETA). AF_12/2025</v>
      </c>
      <c r="D20" s="137" t="str">
        <f>PO!F22</f>
        <v>M²</v>
      </c>
      <c r="E20" s="138">
        <v>586</v>
      </c>
      <c r="F20" s="487" t="s">
        <v>490</v>
      </c>
      <c r="G20" s="487"/>
      <c r="H20" s="487"/>
      <c r="I20" s="487"/>
      <c r="J20" s="487"/>
      <c r="K20" s="487"/>
      <c r="L20" s="487"/>
      <c r="M20" s="487"/>
      <c r="N20" s="487"/>
      <c r="O20" s="487"/>
      <c r="P20" s="487"/>
      <c r="Q20" s="139"/>
      <c r="R20" s="131"/>
      <c r="S20" s="131"/>
      <c r="T20" s="142"/>
      <c r="U20" s="142"/>
      <c r="V20" s="131"/>
      <c r="W20" s="131"/>
      <c r="X20" s="131"/>
      <c r="Y20" s="131"/>
      <c r="Z20" s="131"/>
      <c r="AA20" s="131"/>
      <c r="AB20" s="131"/>
    </row>
    <row r="21" spans="1:28" ht="46.95" customHeight="1">
      <c r="A21" s="131"/>
      <c r="B21" s="135" t="str">
        <f>PO!B23</f>
        <v>4.2</v>
      </c>
      <c r="C21" s="136" t="str">
        <f>PO!E23</f>
        <v xml:space="preserve">REDE DE PROTEÇÃO HORIZONTAL PARA QUADRA POLIESPORTIVA - INSTALAÇÃO </v>
      </c>
      <c r="D21" s="137" t="str">
        <f>PO!F23</f>
        <v>M²</v>
      </c>
      <c r="E21" s="138">
        <v>775.68</v>
      </c>
      <c r="F21" s="487" t="s">
        <v>491</v>
      </c>
      <c r="G21" s="487"/>
      <c r="H21" s="487"/>
      <c r="I21" s="487"/>
      <c r="J21" s="487"/>
      <c r="K21" s="487"/>
      <c r="L21" s="487"/>
      <c r="M21" s="487"/>
      <c r="N21" s="487"/>
      <c r="O21" s="487"/>
      <c r="P21" s="487"/>
      <c r="Q21" s="139"/>
      <c r="R21" s="131"/>
      <c r="S21" s="131"/>
      <c r="T21" s="142"/>
      <c r="U21" s="142"/>
      <c r="V21" s="131"/>
      <c r="W21" s="131"/>
      <c r="X21" s="131"/>
      <c r="Y21" s="131"/>
      <c r="Z21" s="131"/>
      <c r="AA21" s="131"/>
      <c r="AB21" s="131"/>
    </row>
    <row r="22" spans="1:28" ht="46.95" customHeight="1">
      <c r="A22" s="131"/>
      <c r="B22" s="135" t="str">
        <f>PO!B24</f>
        <v>4.3</v>
      </c>
      <c r="C22" s="136" t="str">
        <f>PO!E24</f>
        <v>PINTURA COM TINTA ALQUÍDICA DE FUNDO E ACABAMENTO (ESMALTE SINTÉTICO GRAFITE) PULVERIZADA SOBRE PERFIL METÁLICO EXECUTADO EM FÁBRICA (POR DEMÃO). AF_01/2020_PE</v>
      </c>
      <c r="D22" s="137" t="str">
        <f>PO!F24</f>
        <v>M²</v>
      </c>
      <c r="E22" s="138">
        <v>293</v>
      </c>
      <c r="F22" s="487" t="s">
        <v>492</v>
      </c>
      <c r="G22" s="487"/>
      <c r="H22" s="487"/>
      <c r="I22" s="487"/>
      <c r="J22" s="487"/>
      <c r="K22" s="487"/>
      <c r="L22" s="487"/>
      <c r="M22" s="487"/>
      <c r="N22" s="487"/>
      <c r="O22" s="487"/>
      <c r="P22" s="487"/>
      <c r="Q22" s="139"/>
      <c r="R22" s="131"/>
      <c r="S22" s="131"/>
      <c r="T22" s="142"/>
      <c r="U22" s="142"/>
      <c r="V22" s="131"/>
      <c r="W22" s="131"/>
      <c r="X22" s="131"/>
      <c r="Y22" s="131"/>
      <c r="Z22" s="131"/>
      <c r="AA22" s="131"/>
      <c r="AB22" s="131"/>
    </row>
    <row r="23" spans="1:28" ht="30" customHeight="1">
      <c r="A23" s="131"/>
      <c r="B23" s="132">
        <f>PO!B25</f>
        <v>5</v>
      </c>
      <c r="C23" s="133" t="str">
        <f>PO!E25</f>
        <v>PINTURA</v>
      </c>
      <c r="D23" s="132"/>
      <c r="E23" s="140"/>
      <c r="F23" s="489"/>
      <c r="G23" s="489"/>
      <c r="H23" s="489"/>
      <c r="I23" s="489"/>
      <c r="J23" s="489"/>
      <c r="K23" s="489"/>
      <c r="L23" s="489"/>
      <c r="M23" s="489"/>
      <c r="N23" s="489"/>
      <c r="O23" s="489"/>
      <c r="P23" s="489"/>
      <c r="Q23" s="134"/>
      <c r="R23" s="131"/>
      <c r="S23" s="131"/>
      <c r="T23" s="142"/>
      <c r="U23" s="131"/>
      <c r="V23" s="131"/>
      <c r="W23" s="131"/>
      <c r="X23" s="131"/>
      <c r="Y23" s="131"/>
      <c r="Z23" s="131"/>
      <c r="AA23" s="131"/>
      <c r="AB23" s="131"/>
    </row>
    <row r="24" spans="1:28" ht="30" customHeight="1">
      <c r="A24" s="131"/>
      <c r="B24" s="135" t="str">
        <f>PO!B26</f>
        <v>5.1</v>
      </c>
      <c r="C24" s="136" t="str">
        <f>PO!E26</f>
        <v>PINTURA ACRÍLICA PARA PISO EM QUADRAS ESPORTIVA, DUAS (2 ) DEMÃOS, COM APLICAÇÃO MANUAL</v>
      </c>
      <c r="D24" s="143" t="str">
        <f>PO!F26</f>
        <v>M²</v>
      </c>
      <c r="E24" s="144">
        <v>663.92</v>
      </c>
      <c r="F24" s="487" t="s">
        <v>493</v>
      </c>
      <c r="G24" s="487"/>
      <c r="H24" s="487"/>
      <c r="I24" s="487"/>
      <c r="J24" s="487"/>
      <c r="K24" s="487"/>
      <c r="L24" s="487"/>
      <c r="M24" s="487"/>
      <c r="N24" s="487"/>
      <c r="O24" s="487"/>
      <c r="P24" s="487"/>
      <c r="Q24" s="139"/>
      <c r="R24" s="131"/>
      <c r="S24" s="131"/>
      <c r="T24" s="131"/>
      <c r="U24" s="131"/>
      <c r="V24" s="131"/>
      <c r="W24" s="131"/>
      <c r="X24" s="131"/>
      <c r="Y24" s="131"/>
      <c r="Z24" s="131"/>
      <c r="AA24" s="131"/>
      <c r="AB24" s="131"/>
    </row>
    <row r="25" spans="1:28" ht="37.65" customHeight="1">
      <c r="A25" s="131"/>
      <c r="B25" s="135" t="str">
        <f>PO!B27</f>
        <v>5.2</v>
      </c>
      <c r="C25" s="136" t="str">
        <f>PO!E27</f>
        <v>PINTURA DE DEMARCAÇÃO DE QUADRA POLIESPORTIVA COM TINTA EPÓXI, E = 5 CM, APLICAÇÃO MANUAL. AF_05/2021</v>
      </c>
      <c r="D25" s="137" t="str">
        <f>PO!F27</f>
        <v>M</v>
      </c>
      <c r="E25" s="138">
        <v>300.39999999999998</v>
      </c>
      <c r="F25" s="487" t="s">
        <v>494</v>
      </c>
      <c r="G25" s="487"/>
      <c r="H25" s="487"/>
      <c r="I25" s="487"/>
      <c r="J25" s="487"/>
      <c r="K25" s="487"/>
      <c r="L25" s="487"/>
      <c r="M25" s="487"/>
      <c r="N25" s="487"/>
      <c r="O25" s="487"/>
      <c r="P25" s="487"/>
      <c r="Q25" s="139"/>
      <c r="R25" s="131"/>
      <c r="S25" s="131"/>
      <c r="T25" s="131"/>
      <c r="U25" s="131"/>
      <c r="V25" s="131"/>
      <c r="W25" s="131"/>
      <c r="X25" s="131"/>
      <c r="Y25" s="131"/>
      <c r="Z25" s="131"/>
      <c r="AA25" s="131"/>
      <c r="AB25" s="131"/>
    </row>
    <row r="26" spans="1:28" ht="14.4">
      <c r="A26" s="131"/>
      <c r="B26" s="132">
        <f>PO!B28</f>
        <v>6</v>
      </c>
      <c r="C26" s="133" t="str">
        <f>PO!E28</f>
        <v>SERVIÇOS FINAIS</v>
      </c>
      <c r="D26" s="133"/>
      <c r="E26" s="133"/>
      <c r="F26" s="145"/>
      <c r="G26" s="145"/>
      <c r="H26" s="145"/>
      <c r="I26" s="145"/>
      <c r="J26" s="145"/>
      <c r="K26" s="145"/>
      <c r="L26" s="145"/>
      <c r="M26" s="145"/>
      <c r="N26" s="145"/>
      <c r="O26" s="145"/>
      <c r="P26" s="145"/>
      <c r="Q26" s="133"/>
      <c r="R26" s="131"/>
      <c r="S26" s="131"/>
      <c r="T26" s="131"/>
      <c r="U26" s="131"/>
      <c r="V26" s="131"/>
      <c r="W26" s="131"/>
      <c r="X26" s="131"/>
      <c r="Y26" s="131"/>
      <c r="Z26" s="131"/>
      <c r="AA26" s="131"/>
      <c r="AB26" s="131"/>
    </row>
    <row r="27" spans="1:28" ht="37.65" customHeight="1">
      <c r="A27" s="131"/>
      <c r="B27" s="135" t="str">
        <f>PO!B29</f>
        <v>6.1</v>
      </c>
      <c r="C27" s="136" t="str">
        <f>PO!E29</f>
        <v>POSTE DE VÔLEI OU PETECA OFICIAL (PAR) COM REDE, EM TUBO DE AÇO, DIÂMETRO DE 3", TIPO TELESCÓPICO, INCLUSIVE TRATAMENTO ANTICORROSIVO E PINTURA</v>
      </c>
      <c r="D27" s="137" t="str">
        <f>PO!F29</f>
        <v>UND</v>
      </c>
      <c r="E27" s="138">
        <v>1</v>
      </c>
      <c r="F27" s="487" t="s">
        <v>495</v>
      </c>
      <c r="G27" s="487"/>
      <c r="H27" s="487"/>
      <c r="I27" s="487"/>
      <c r="J27" s="487"/>
      <c r="K27" s="487"/>
      <c r="L27" s="487"/>
      <c r="M27" s="487"/>
      <c r="N27" s="487"/>
      <c r="O27" s="487"/>
      <c r="P27" s="487"/>
      <c r="Q27" s="139"/>
      <c r="R27" s="131"/>
      <c r="S27" s="131"/>
      <c r="T27" s="131"/>
      <c r="U27" s="131"/>
      <c r="V27" s="131"/>
      <c r="W27" s="131"/>
      <c r="X27" s="131"/>
      <c r="Y27" s="131"/>
      <c r="Z27" s="131"/>
      <c r="AA27" s="131"/>
      <c r="AB27" s="131"/>
    </row>
    <row r="28" spans="1:28" ht="37.65" customHeight="1">
      <c r="A28" s="131"/>
      <c r="B28" s="135" t="str">
        <f>PO!B30</f>
        <v>6.2</v>
      </c>
      <c r="C28" s="136" t="str">
        <f>PO!E30</f>
        <v>TRAVE DE FUTSAL (PAR) COM REDE, EM TUBO DE AÇO, DIÂMETRO DE 3", COMPRIMENTO 300CM, ALTURA 200CM, INCLUSIVE TRATAMENTO ANTICORROSIVO E PINTURA</v>
      </c>
      <c r="D28" s="137" t="str">
        <f>PO!F30</f>
        <v>UND</v>
      </c>
      <c r="E28" s="138">
        <v>1</v>
      </c>
      <c r="F28" s="487" t="s">
        <v>496</v>
      </c>
      <c r="G28" s="487"/>
      <c r="H28" s="487"/>
      <c r="I28" s="487"/>
      <c r="J28" s="487"/>
      <c r="K28" s="487"/>
      <c r="L28" s="487"/>
      <c r="M28" s="487"/>
      <c r="N28" s="487"/>
      <c r="O28" s="487"/>
      <c r="P28" s="487"/>
      <c r="Q28" s="139"/>
      <c r="R28" s="131"/>
      <c r="S28" s="131"/>
      <c r="T28" s="131"/>
      <c r="U28" s="131"/>
      <c r="V28" s="131"/>
      <c r="W28" s="131"/>
      <c r="X28" s="131"/>
      <c r="Y28" s="131"/>
      <c r="Z28" s="131"/>
      <c r="AA28" s="131"/>
      <c r="AB28" s="131"/>
    </row>
    <row r="29" spans="1:28" ht="13.8">
      <c r="C29" s="146"/>
      <c r="D29" s="147"/>
    </row>
    <row r="30" spans="1:28" ht="14.4">
      <c r="B30" s="75"/>
      <c r="C30" s="75"/>
      <c r="D30" s="75"/>
      <c r="E30" s="76"/>
      <c r="F30" s="75"/>
      <c r="G30" s="77"/>
      <c r="H30" s="78"/>
      <c r="I30" s="79"/>
      <c r="J30" s="80"/>
      <c r="K30" s="81"/>
    </row>
    <row r="31" spans="1:28" ht="14.25" customHeight="1">
      <c r="B31" s="473" t="s">
        <v>31606</v>
      </c>
      <c r="C31" s="473"/>
      <c r="D31" s="473"/>
      <c r="E31" s="473"/>
      <c r="F31" s="473"/>
      <c r="G31" s="473"/>
      <c r="H31" s="473"/>
      <c r="I31" s="473"/>
      <c r="J31" s="473" t="s">
        <v>31608</v>
      </c>
      <c r="K31" s="473"/>
      <c r="L31" s="473"/>
      <c r="M31" s="473"/>
      <c r="N31" s="473"/>
      <c r="O31" s="473"/>
      <c r="P31" s="473"/>
      <c r="Q31" s="473"/>
    </row>
    <row r="32" spans="1:28" ht="14.25" customHeight="1">
      <c r="B32" s="473"/>
      <c r="C32" s="473"/>
      <c r="D32" s="473"/>
      <c r="E32" s="473"/>
      <c r="F32" s="473"/>
      <c r="G32" s="473"/>
      <c r="H32" s="473"/>
      <c r="I32" s="473"/>
      <c r="J32" s="473"/>
      <c r="K32" s="473"/>
      <c r="L32" s="473"/>
      <c r="M32" s="473"/>
      <c r="N32" s="473"/>
      <c r="O32" s="473"/>
      <c r="P32" s="473"/>
      <c r="Q32" s="473"/>
    </row>
    <row r="33" spans="2:17" ht="14.25" customHeight="1">
      <c r="B33" s="473"/>
      <c r="C33" s="473"/>
      <c r="D33" s="473"/>
      <c r="E33" s="473"/>
      <c r="F33" s="473"/>
      <c r="G33" s="473"/>
      <c r="H33" s="473"/>
      <c r="I33" s="473"/>
      <c r="J33" s="473"/>
      <c r="K33" s="473"/>
      <c r="L33" s="473"/>
      <c r="M33" s="473"/>
      <c r="N33" s="473"/>
      <c r="O33" s="473"/>
      <c r="P33" s="473"/>
      <c r="Q33" s="473"/>
    </row>
    <row r="34" spans="2:17" ht="14.25" customHeight="1">
      <c r="B34" s="473"/>
      <c r="C34" s="473"/>
      <c r="D34" s="473"/>
      <c r="E34" s="473"/>
      <c r="F34" s="473"/>
      <c r="G34" s="473"/>
      <c r="H34" s="473"/>
      <c r="I34" s="473"/>
      <c r="J34" s="473"/>
      <c r="K34" s="473"/>
      <c r="L34" s="473"/>
      <c r="M34" s="473"/>
      <c r="N34" s="473"/>
      <c r="O34" s="473"/>
      <c r="P34" s="473"/>
      <c r="Q34" s="473"/>
    </row>
    <row r="35" spans="2:17" ht="14.25" customHeight="1">
      <c r="B35" s="473"/>
      <c r="C35" s="473"/>
      <c r="D35" s="473"/>
      <c r="E35" s="473"/>
      <c r="F35" s="473"/>
      <c r="G35" s="473"/>
      <c r="H35" s="473"/>
      <c r="I35" s="473"/>
      <c r="J35" s="473"/>
      <c r="K35" s="473"/>
      <c r="L35" s="473"/>
      <c r="M35" s="473"/>
      <c r="N35" s="473"/>
      <c r="O35" s="473"/>
      <c r="P35" s="473"/>
      <c r="Q35" s="473"/>
    </row>
    <row r="36" spans="2:17" ht="14.25" customHeight="1">
      <c r="B36" s="473"/>
      <c r="C36" s="473"/>
      <c r="D36" s="473"/>
      <c r="E36" s="473"/>
      <c r="F36" s="473"/>
      <c r="G36" s="473"/>
      <c r="H36" s="473"/>
      <c r="I36" s="473"/>
      <c r="J36" s="473"/>
      <c r="K36" s="473"/>
      <c r="L36" s="473"/>
      <c r="M36" s="473"/>
      <c r="N36" s="473"/>
      <c r="O36" s="473"/>
      <c r="P36" s="473"/>
      <c r="Q36" s="473"/>
    </row>
    <row r="37" spans="2:17" ht="14.25" customHeight="1">
      <c r="B37" s="473"/>
      <c r="C37" s="473"/>
      <c r="D37" s="473"/>
      <c r="E37" s="473"/>
      <c r="F37" s="473"/>
      <c r="G37" s="473"/>
      <c r="H37" s="473"/>
      <c r="I37" s="473"/>
      <c r="J37" s="473"/>
      <c r="K37" s="473"/>
      <c r="L37" s="473"/>
      <c r="M37" s="473"/>
      <c r="N37" s="473"/>
      <c r="O37" s="473"/>
      <c r="P37" s="473"/>
      <c r="Q37" s="473"/>
    </row>
    <row r="38" spans="2:17" ht="14.25" customHeight="1">
      <c r="B38" s="473"/>
      <c r="C38" s="473"/>
      <c r="D38" s="473"/>
      <c r="E38" s="473"/>
      <c r="F38" s="473"/>
      <c r="G38" s="473"/>
      <c r="H38" s="473"/>
      <c r="I38" s="473"/>
      <c r="J38" s="473"/>
      <c r="K38" s="473"/>
      <c r="L38" s="473"/>
      <c r="M38" s="473"/>
      <c r="N38" s="473"/>
      <c r="O38" s="473"/>
      <c r="P38" s="473"/>
      <c r="Q38" s="473"/>
    </row>
    <row r="39" spans="2:17" ht="14.25" customHeight="1">
      <c r="B39" s="470" t="s">
        <v>31605</v>
      </c>
      <c r="C39" s="470"/>
      <c r="D39" s="470"/>
      <c r="E39" s="470"/>
      <c r="F39" s="470"/>
      <c r="G39" s="470"/>
      <c r="H39" s="470"/>
      <c r="I39" s="470"/>
      <c r="J39" s="473" t="s">
        <v>31610</v>
      </c>
      <c r="K39" s="473"/>
      <c r="L39" s="473"/>
      <c r="M39" s="473"/>
      <c r="N39" s="473"/>
      <c r="O39" s="473"/>
      <c r="P39" s="473"/>
      <c r="Q39" s="473"/>
    </row>
    <row r="40" spans="2:17" ht="14.25" customHeight="1">
      <c r="B40" s="449"/>
      <c r="C40" s="449"/>
      <c r="D40" s="449"/>
      <c r="E40" s="449"/>
      <c r="F40" s="449"/>
      <c r="G40" s="449"/>
      <c r="H40" s="449"/>
      <c r="I40" s="449"/>
      <c r="J40" s="449"/>
    </row>
    <row r="41" spans="2:17" ht="14.25" customHeight="1">
      <c r="B41" s="449"/>
      <c r="C41" s="449"/>
      <c r="D41" s="449"/>
      <c r="E41" s="449"/>
      <c r="F41" s="449"/>
      <c r="G41" s="449"/>
      <c r="H41" s="449"/>
      <c r="I41" s="449"/>
      <c r="J41" s="449"/>
    </row>
    <row r="42" spans="2:17" ht="13.8">
      <c r="C42" s="146"/>
      <c r="D42" s="147"/>
    </row>
    <row r="43" spans="2:17" ht="13.8">
      <c r="C43" s="146"/>
      <c r="D43" s="147"/>
    </row>
    <row r="44" spans="2:17" ht="13.8">
      <c r="C44" s="146"/>
      <c r="D44" s="147"/>
    </row>
    <row r="45" spans="2:17" ht="13.8">
      <c r="C45" s="146"/>
      <c r="D45" s="147"/>
    </row>
    <row r="46" spans="2:17" ht="13.8">
      <c r="C46" s="146"/>
      <c r="D46" s="147"/>
    </row>
    <row r="47" spans="2:17" ht="13.8">
      <c r="C47" s="146"/>
      <c r="D47" s="147"/>
      <c r="F47" s="471" t="s">
        <v>31607</v>
      </c>
      <c r="G47" s="471"/>
      <c r="H47" s="471"/>
      <c r="I47" s="471"/>
      <c r="J47" s="471"/>
      <c r="K47" s="471"/>
    </row>
    <row r="48" spans="2:17" ht="13.8">
      <c r="C48" s="146"/>
      <c r="D48" s="147"/>
      <c r="F48" s="471"/>
      <c r="G48" s="471"/>
      <c r="H48" s="471"/>
      <c r="I48" s="471"/>
      <c r="J48" s="471"/>
      <c r="K48" s="471"/>
    </row>
    <row r="49" spans="3:11" ht="13.8">
      <c r="C49" s="146"/>
      <c r="D49" s="147"/>
      <c r="F49" s="471"/>
      <c r="G49" s="471"/>
      <c r="H49" s="471"/>
      <c r="I49" s="471"/>
      <c r="J49" s="471"/>
      <c r="K49" s="471"/>
    </row>
    <row r="50" spans="3:11" ht="15.6">
      <c r="F50" s="470" t="s">
        <v>31609</v>
      </c>
      <c r="G50" s="470"/>
      <c r="H50" s="470"/>
      <c r="I50" s="470"/>
      <c r="J50" s="470"/>
      <c r="K50" s="470"/>
    </row>
    <row r="51" spans="3:11" ht="13.8">
      <c r="C51" s="146"/>
      <c r="D51" s="147"/>
    </row>
    <row r="52" spans="3:11" ht="13.8">
      <c r="C52" s="146"/>
      <c r="D52" s="147"/>
    </row>
    <row r="53" spans="3:11" ht="13.8">
      <c r="C53" s="146"/>
      <c r="D53" s="147"/>
    </row>
    <row r="54" spans="3:11" ht="13.8">
      <c r="C54" s="146"/>
      <c r="D54" s="147"/>
    </row>
    <row r="55" spans="3:11" ht="13.8">
      <c r="C55" s="146"/>
      <c r="D55" s="147"/>
    </row>
    <row r="56" spans="3:11" ht="13.8">
      <c r="C56" s="146"/>
      <c r="D56" s="147"/>
    </row>
    <row r="57" spans="3:11" ht="13.8">
      <c r="C57" s="146"/>
      <c r="D57" s="147"/>
    </row>
    <row r="58" spans="3:11" ht="13.8">
      <c r="C58" s="146"/>
      <c r="D58" s="147"/>
    </row>
    <row r="59" spans="3:11" ht="13.8">
      <c r="C59" s="146"/>
      <c r="D59" s="147"/>
    </row>
    <row r="60" spans="3:11" ht="13.8">
      <c r="C60" s="146"/>
      <c r="D60" s="147"/>
    </row>
    <row r="61" spans="3:11" ht="13.8">
      <c r="C61" s="146"/>
      <c r="D61" s="147"/>
    </row>
    <row r="62" spans="3:11" ht="13.8">
      <c r="C62" s="146"/>
      <c r="D62" s="147"/>
    </row>
    <row r="63" spans="3:11" ht="13.8">
      <c r="C63" s="146"/>
      <c r="D63" s="147"/>
    </row>
    <row r="64" spans="3:11" ht="13.8">
      <c r="C64" s="146"/>
      <c r="D64" s="147"/>
    </row>
    <row r="65" spans="3:4" ht="13.8">
      <c r="C65" s="146"/>
      <c r="D65" s="147"/>
    </row>
    <row r="66" spans="3:4" ht="13.8">
      <c r="C66" s="146"/>
      <c r="D66" s="147"/>
    </row>
    <row r="67" spans="3:4" ht="13.8">
      <c r="C67" s="146"/>
      <c r="D67" s="147"/>
    </row>
    <row r="68" spans="3:4" ht="13.8">
      <c r="C68" s="146"/>
      <c r="D68" s="147"/>
    </row>
    <row r="69" spans="3:4" ht="13.8">
      <c r="C69" s="146"/>
      <c r="D69" s="147"/>
    </row>
    <row r="70" spans="3:4" ht="13.8">
      <c r="C70" s="146"/>
      <c r="D70" s="147"/>
    </row>
    <row r="71" spans="3:4" ht="13.8">
      <c r="C71" s="146"/>
      <c r="D71" s="147"/>
    </row>
    <row r="72" spans="3:4" ht="13.8">
      <c r="C72" s="146"/>
      <c r="D72" s="147"/>
    </row>
    <row r="73" spans="3:4" ht="13.8">
      <c r="C73" s="146"/>
      <c r="D73" s="147"/>
    </row>
    <row r="74" spans="3:4" ht="13.8">
      <c r="C74" s="146"/>
      <c r="D74" s="147"/>
    </row>
    <row r="75" spans="3:4" ht="13.8">
      <c r="C75" s="146"/>
      <c r="D75" s="147"/>
    </row>
    <row r="76" spans="3:4" ht="13.8">
      <c r="C76" s="146"/>
      <c r="D76" s="147"/>
    </row>
    <row r="77" spans="3:4" ht="13.8">
      <c r="C77" s="146"/>
      <c r="D77" s="147"/>
    </row>
    <row r="78" spans="3:4" ht="13.8">
      <c r="C78" s="146"/>
      <c r="D78" s="147"/>
    </row>
    <row r="79" spans="3:4" ht="13.8">
      <c r="C79" s="146"/>
      <c r="D79" s="147"/>
    </row>
    <row r="80" spans="3:4" ht="13.8">
      <c r="C80" s="146"/>
      <c r="D80" s="147"/>
    </row>
    <row r="81" spans="3:4" ht="13.8">
      <c r="C81" s="146"/>
      <c r="D81" s="147"/>
    </row>
    <row r="82" spans="3:4" ht="13.8">
      <c r="C82" s="146"/>
      <c r="D82" s="147"/>
    </row>
    <row r="83" spans="3:4" ht="13.8">
      <c r="C83" s="146"/>
      <c r="D83" s="147"/>
    </row>
    <row r="84" spans="3:4" ht="13.8">
      <c r="C84" s="146"/>
      <c r="D84" s="147"/>
    </row>
    <row r="85" spans="3:4" ht="13.8">
      <c r="C85" s="146"/>
      <c r="D85" s="147"/>
    </row>
    <row r="86" spans="3:4" ht="13.8">
      <c r="C86" s="146"/>
      <c r="D86" s="147"/>
    </row>
    <row r="87" spans="3:4" ht="13.8">
      <c r="C87" s="146"/>
      <c r="D87" s="147"/>
    </row>
    <row r="88" spans="3:4" ht="13.8">
      <c r="C88" s="146"/>
      <c r="D88" s="147"/>
    </row>
    <row r="89" spans="3:4" ht="13.8">
      <c r="C89" s="146"/>
      <c r="D89" s="147"/>
    </row>
    <row r="90" spans="3:4" ht="13.8">
      <c r="C90" s="146"/>
      <c r="D90" s="147"/>
    </row>
    <row r="91" spans="3:4" ht="13.8">
      <c r="C91" s="146"/>
      <c r="D91" s="147"/>
    </row>
    <row r="92" spans="3:4" ht="13.8">
      <c r="C92" s="146"/>
      <c r="D92" s="147"/>
    </row>
    <row r="93" spans="3:4" ht="13.8">
      <c r="C93" s="146"/>
      <c r="D93" s="147"/>
    </row>
    <row r="94" spans="3:4" ht="13.8">
      <c r="C94" s="146"/>
      <c r="D94" s="147"/>
    </row>
    <row r="95" spans="3:4" ht="13.8">
      <c r="C95" s="146"/>
      <c r="D95" s="147"/>
    </row>
    <row r="96" spans="3:4" ht="13.8">
      <c r="C96" s="146"/>
      <c r="D96" s="147"/>
    </row>
    <row r="97" spans="3:4" ht="13.8">
      <c r="C97" s="146"/>
      <c r="D97" s="147"/>
    </row>
    <row r="98" spans="3:4" ht="13.8">
      <c r="C98" s="146"/>
      <c r="D98" s="147"/>
    </row>
    <row r="99" spans="3:4" ht="13.8">
      <c r="C99" s="146"/>
      <c r="D99" s="147"/>
    </row>
    <row r="100" spans="3:4" ht="13.8">
      <c r="C100" s="146"/>
      <c r="D100" s="147"/>
    </row>
    <row r="101" spans="3:4" ht="13.8">
      <c r="C101" s="146"/>
      <c r="D101" s="147"/>
    </row>
    <row r="102" spans="3:4" ht="13.8">
      <c r="C102" s="146"/>
      <c r="D102" s="147"/>
    </row>
    <row r="103" spans="3:4" ht="13.8">
      <c r="C103" s="146"/>
      <c r="D103" s="147"/>
    </row>
    <row r="104" spans="3:4" ht="13.8">
      <c r="C104" s="146"/>
      <c r="D104" s="147"/>
    </row>
    <row r="105" spans="3:4" ht="13.8">
      <c r="C105" s="146"/>
      <c r="D105" s="147"/>
    </row>
    <row r="106" spans="3:4" ht="13.8">
      <c r="C106" s="146"/>
      <c r="D106" s="147"/>
    </row>
    <row r="107" spans="3:4" ht="13.8">
      <c r="C107" s="146"/>
      <c r="D107" s="147"/>
    </row>
    <row r="108" spans="3:4" ht="13.8">
      <c r="C108" s="146"/>
      <c r="D108" s="147"/>
    </row>
    <row r="109" spans="3:4" ht="13.8">
      <c r="C109" s="146"/>
      <c r="D109" s="147"/>
    </row>
    <row r="110" spans="3:4" ht="13.8">
      <c r="C110" s="146"/>
      <c r="D110" s="147"/>
    </row>
    <row r="111" spans="3:4" ht="13.8">
      <c r="C111" s="146"/>
      <c r="D111" s="147"/>
    </row>
    <row r="112" spans="3:4" ht="13.8">
      <c r="C112" s="146"/>
      <c r="D112" s="147"/>
    </row>
    <row r="113" spans="3:4" ht="13.8">
      <c r="C113" s="146"/>
      <c r="D113" s="147"/>
    </row>
    <row r="114" spans="3:4" ht="13.8">
      <c r="C114" s="146"/>
      <c r="D114" s="147"/>
    </row>
    <row r="115" spans="3:4" ht="13.8">
      <c r="C115" s="146"/>
      <c r="D115" s="147"/>
    </row>
    <row r="116" spans="3:4" ht="13.8">
      <c r="C116" s="146"/>
      <c r="D116" s="147"/>
    </row>
    <row r="117" spans="3:4" ht="13.8">
      <c r="C117" s="146"/>
      <c r="D117" s="147"/>
    </row>
    <row r="118" spans="3:4" ht="13.8">
      <c r="C118" s="146"/>
      <c r="D118" s="147"/>
    </row>
    <row r="119" spans="3:4" ht="13.8">
      <c r="C119" s="146"/>
      <c r="D119" s="147"/>
    </row>
    <row r="120" spans="3:4" ht="13.8">
      <c r="C120" s="146"/>
      <c r="D120" s="147"/>
    </row>
    <row r="121" spans="3:4" ht="13.8">
      <c r="C121" s="146"/>
      <c r="D121" s="147"/>
    </row>
    <row r="122" spans="3:4" ht="13.8">
      <c r="C122" s="146"/>
      <c r="D122" s="147"/>
    </row>
    <row r="123" spans="3:4" ht="13.8">
      <c r="C123" s="146"/>
      <c r="D123" s="147"/>
    </row>
    <row r="124" spans="3:4" ht="13.8">
      <c r="C124" s="146"/>
      <c r="D124" s="147"/>
    </row>
    <row r="125" spans="3:4" ht="13.8">
      <c r="C125" s="146"/>
      <c r="D125" s="147"/>
    </row>
    <row r="126" spans="3:4" ht="13.8">
      <c r="C126" s="146"/>
      <c r="D126" s="147"/>
    </row>
    <row r="127" spans="3:4" ht="13.8">
      <c r="C127" s="146"/>
      <c r="D127" s="147"/>
    </row>
    <row r="128" spans="3:4" ht="13.8">
      <c r="C128" s="146"/>
      <c r="D128" s="147"/>
    </row>
    <row r="129" spans="3:4" ht="13.8">
      <c r="C129" s="146"/>
      <c r="D129" s="147"/>
    </row>
    <row r="130" spans="3:4" ht="13.8">
      <c r="C130" s="146"/>
      <c r="D130" s="147"/>
    </row>
    <row r="131" spans="3:4" ht="13.8">
      <c r="C131" s="146"/>
      <c r="D131" s="147"/>
    </row>
    <row r="132" spans="3:4" ht="13.8">
      <c r="C132" s="146"/>
      <c r="D132" s="147"/>
    </row>
    <row r="133" spans="3:4" ht="13.8">
      <c r="C133" s="146"/>
      <c r="D133" s="147"/>
    </row>
    <row r="134" spans="3:4" ht="13.8">
      <c r="C134" s="146"/>
      <c r="D134" s="147"/>
    </row>
    <row r="135" spans="3:4" ht="13.8">
      <c r="C135" s="146"/>
      <c r="D135" s="147"/>
    </row>
    <row r="136" spans="3:4" ht="13.8">
      <c r="C136" s="146"/>
      <c r="D136" s="147"/>
    </row>
    <row r="137" spans="3:4" ht="13.8">
      <c r="C137" s="146"/>
      <c r="D137" s="147"/>
    </row>
    <row r="138" spans="3:4" ht="13.8">
      <c r="C138" s="146"/>
      <c r="D138" s="147"/>
    </row>
    <row r="139" spans="3:4" ht="13.8">
      <c r="C139" s="146"/>
      <c r="D139" s="147"/>
    </row>
    <row r="140" spans="3:4" ht="13.8">
      <c r="C140" s="146"/>
      <c r="D140" s="147"/>
    </row>
    <row r="141" spans="3:4" ht="13.8">
      <c r="C141" s="146"/>
      <c r="D141" s="147"/>
    </row>
    <row r="142" spans="3:4" ht="13.8">
      <c r="C142" s="146"/>
      <c r="D142" s="147"/>
    </row>
    <row r="143" spans="3:4" ht="13.8">
      <c r="C143" s="146"/>
      <c r="D143" s="147"/>
    </row>
    <row r="144" spans="3:4" ht="13.8">
      <c r="C144" s="146"/>
      <c r="D144" s="147"/>
    </row>
    <row r="145" spans="3:4" ht="13.8">
      <c r="C145" s="146"/>
      <c r="D145" s="147"/>
    </row>
    <row r="146" spans="3:4" ht="13.8">
      <c r="C146" s="146"/>
      <c r="D146" s="147"/>
    </row>
    <row r="147" spans="3:4" ht="13.8">
      <c r="C147" s="146"/>
      <c r="D147" s="147"/>
    </row>
    <row r="148" spans="3:4" ht="13.8">
      <c r="C148" s="146"/>
      <c r="D148" s="147"/>
    </row>
    <row r="149" spans="3:4" ht="13.8">
      <c r="C149" s="146"/>
      <c r="D149" s="147"/>
    </row>
    <row r="150" spans="3:4" ht="13.8">
      <c r="C150" s="146"/>
      <c r="D150" s="147"/>
    </row>
    <row r="151" spans="3:4" ht="13.8">
      <c r="C151" s="146"/>
      <c r="D151" s="147"/>
    </row>
    <row r="152" spans="3:4" ht="13.8">
      <c r="C152" s="146"/>
      <c r="D152" s="147"/>
    </row>
    <row r="153" spans="3:4" ht="13.8">
      <c r="C153" s="146"/>
      <c r="D153" s="147"/>
    </row>
    <row r="154" spans="3:4" ht="13.8">
      <c r="C154" s="146"/>
      <c r="D154" s="147"/>
    </row>
    <row r="155" spans="3:4" ht="13.8">
      <c r="C155" s="146"/>
      <c r="D155" s="147"/>
    </row>
    <row r="156" spans="3:4" ht="13.8">
      <c r="C156" s="146"/>
      <c r="D156" s="147"/>
    </row>
    <row r="157" spans="3:4" ht="13.8">
      <c r="C157" s="146"/>
      <c r="D157" s="147"/>
    </row>
    <row r="158" spans="3:4" ht="13.8">
      <c r="C158" s="146"/>
      <c r="D158" s="147"/>
    </row>
    <row r="159" spans="3:4" ht="13.8">
      <c r="C159" s="146"/>
      <c r="D159" s="147"/>
    </row>
    <row r="160" spans="3:4" ht="13.8">
      <c r="C160" s="146"/>
      <c r="D160" s="147"/>
    </row>
    <row r="161" spans="3:4" ht="13.8">
      <c r="C161" s="146"/>
      <c r="D161" s="147"/>
    </row>
    <row r="162" spans="3:4" ht="13.8">
      <c r="C162" s="146"/>
      <c r="D162" s="147"/>
    </row>
    <row r="163" spans="3:4" ht="13.8">
      <c r="C163" s="146"/>
      <c r="D163" s="147"/>
    </row>
    <row r="164" spans="3:4" ht="13.8">
      <c r="C164" s="146"/>
      <c r="D164" s="147"/>
    </row>
    <row r="165" spans="3:4" ht="13.8">
      <c r="C165" s="146"/>
      <c r="D165" s="147"/>
    </row>
    <row r="166" spans="3:4" ht="13.8">
      <c r="C166" s="146"/>
      <c r="D166" s="147"/>
    </row>
    <row r="167" spans="3:4" ht="13.8">
      <c r="C167" s="146"/>
      <c r="D167" s="147"/>
    </row>
    <row r="168" spans="3:4" ht="13.8">
      <c r="C168" s="146"/>
      <c r="D168" s="147"/>
    </row>
    <row r="169" spans="3:4" ht="13.8">
      <c r="C169" s="146"/>
      <c r="D169" s="147"/>
    </row>
    <row r="170" spans="3:4" ht="13.8">
      <c r="C170" s="146"/>
      <c r="D170" s="147"/>
    </row>
    <row r="171" spans="3:4" ht="13.8">
      <c r="C171" s="146"/>
      <c r="D171" s="147"/>
    </row>
    <row r="172" spans="3:4" ht="13.8">
      <c r="C172" s="146"/>
      <c r="D172" s="147"/>
    </row>
    <row r="173" spans="3:4" ht="13.8">
      <c r="C173" s="146"/>
      <c r="D173" s="147"/>
    </row>
    <row r="174" spans="3:4" ht="13.8">
      <c r="C174" s="146"/>
      <c r="D174" s="147"/>
    </row>
    <row r="175" spans="3:4" ht="13.8">
      <c r="C175" s="146"/>
      <c r="D175" s="147"/>
    </row>
    <row r="176" spans="3:4" ht="13.8">
      <c r="C176" s="146"/>
      <c r="D176" s="147"/>
    </row>
    <row r="177" spans="3:4" ht="13.8">
      <c r="C177" s="146"/>
      <c r="D177" s="147"/>
    </row>
    <row r="178" spans="3:4" ht="13.8">
      <c r="C178" s="146"/>
      <c r="D178" s="147"/>
    </row>
    <row r="179" spans="3:4" ht="13.8">
      <c r="C179" s="146"/>
      <c r="D179" s="147"/>
    </row>
    <row r="180" spans="3:4" ht="13.8">
      <c r="C180" s="146"/>
      <c r="D180" s="147"/>
    </row>
    <row r="181" spans="3:4" ht="13.8">
      <c r="C181" s="146"/>
      <c r="D181" s="147"/>
    </row>
    <row r="182" spans="3:4" ht="13.8">
      <c r="C182" s="146"/>
      <c r="D182" s="147"/>
    </row>
    <row r="183" spans="3:4" ht="13.8">
      <c r="C183" s="146"/>
      <c r="D183" s="147"/>
    </row>
    <row r="184" spans="3:4" ht="13.8">
      <c r="C184" s="146"/>
      <c r="D184" s="147"/>
    </row>
    <row r="185" spans="3:4" ht="13.8">
      <c r="C185" s="146"/>
      <c r="D185" s="147"/>
    </row>
    <row r="186" spans="3:4" ht="13.8">
      <c r="C186" s="146"/>
      <c r="D186" s="147"/>
    </row>
    <row r="187" spans="3:4" ht="13.8">
      <c r="C187" s="146"/>
      <c r="D187" s="147"/>
    </row>
    <row r="188" spans="3:4" ht="13.8">
      <c r="C188" s="146"/>
      <c r="D188" s="147"/>
    </row>
    <row r="189" spans="3:4" ht="13.8">
      <c r="C189" s="146"/>
      <c r="D189" s="147"/>
    </row>
    <row r="190" spans="3:4" ht="13.8">
      <c r="C190" s="146"/>
      <c r="D190" s="147"/>
    </row>
    <row r="191" spans="3:4" ht="13.8">
      <c r="C191" s="146"/>
      <c r="D191" s="147"/>
    </row>
    <row r="192" spans="3:4" ht="13.8">
      <c r="C192" s="146"/>
      <c r="D192" s="147"/>
    </row>
    <row r="193" spans="3:4" ht="13.8">
      <c r="C193" s="146"/>
      <c r="D193" s="147"/>
    </row>
    <row r="194" spans="3:4" ht="13.8">
      <c r="C194" s="146"/>
      <c r="D194" s="147"/>
    </row>
    <row r="195" spans="3:4" ht="13.8">
      <c r="C195" s="146"/>
      <c r="D195" s="147"/>
    </row>
    <row r="196" spans="3:4" ht="13.8">
      <c r="C196" s="146"/>
      <c r="D196" s="147"/>
    </row>
    <row r="197" spans="3:4" ht="13.8">
      <c r="C197" s="146"/>
      <c r="D197" s="147"/>
    </row>
    <row r="198" spans="3:4" ht="13.8">
      <c r="C198" s="146"/>
      <c r="D198" s="147"/>
    </row>
    <row r="199" spans="3:4" ht="13.8">
      <c r="C199" s="146"/>
      <c r="D199" s="147"/>
    </row>
    <row r="200" spans="3:4" ht="13.8">
      <c r="C200" s="146"/>
      <c r="D200" s="147"/>
    </row>
    <row r="201" spans="3:4" ht="13.8">
      <c r="C201" s="146"/>
      <c r="D201" s="147"/>
    </row>
    <row r="202" spans="3:4" ht="13.8">
      <c r="C202" s="146"/>
      <c r="D202" s="147"/>
    </row>
    <row r="203" spans="3:4" ht="13.8">
      <c r="C203" s="146"/>
      <c r="D203" s="147"/>
    </row>
    <row r="204" spans="3:4" ht="13.8">
      <c r="C204" s="146"/>
      <c r="D204" s="147"/>
    </row>
    <row r="205" spans="3:4" ht="13.8">
      <c r="C205" s="146"/>
      <c r="D205" s="147"/>
    </row>
    <row r="206" spans="3:4" ht="13.8">
      <c r="C206" s="146"/>
      <c r="D206" s="147"/>
    </row>
    <row r="207" spans="3:4" ht="13.8">
      <c r="C207" s="146"/>
      <c r="D207" s="147"/>
    </row>
    <row r="208" spans="3:4" ht="13.8">
      <c r="C208" s="146"/>
      <c r="D208" s="147"/>
    </row>
    <row r="209" spans="3:4" ht="13.8">
      <c r="C209" s="146"/>
      <c r="D209" s="147"/>
    </row>
    <row r="210" spans="3:4" ht="13.8">
      <c r="C210" s="146"/>
      <c r="D210" s="147"/>
    </row>
    <row r="211" spans="3:4" ht="13.8">
      <c r="C211" s="146"/>
      <c r="D211" s="147"/>
    </row>
    <row r="212" spans="3:4" ht="13.8">
      <c r="C212" s="146"/>
      <c r="D212" s="147"/>
    </row>
    <row r="213" spans="3:4" ht="13.8">
      <c r="C213" s="146"/>
      <c r="D213" s="147"/>
    </row>
    <row r="214" spans="3:4" ht="13.8">
      <c r="C214" s="146"/>
      <c r="D214" s="147"/>
    </row>
    <row r="215" spans="3:4" ht="13.8">
      <c r="C215" s="146"/>
      <c r="D215" s="147"/>
    </row>
    <row r="216" spans="3:4" ht="13.8">
      <c r="C216" s="146"/>
      <c r="D216" s="147"/>
    </row>
    <row r="217" spans="3:4" ht="13.8">
      <c r="C217" s="146"/>
      <c r="D217" s="147"/>
    </row>
    <row r="218" spans="3:4" ht="13.8">
      <c r="C218" s="146"/>
      <c r="D218" s="147"/>
    </row>
    <row r="219" spans="3:4" ht="13.8">
      <c r="C219" s="146"/>
      <c r="D219" s="147"/>
    </row>
    <row r="220" spans="3:4" ht="13.8">
      <c r="C220" s="146"/>
      <c r="D220" s="147"/>
    </row>
    <row r="221" spans="3:4" ht="13.8">
      <c r="C221" s="146"/>
      <c r="D221" s="147"/>
    </row>
    <row r="222" spans="3:4" ht="13.8">
      <c r="C222" s="146"/>
      <c r="D222" s="147"/>
    </row>
    <row r="223" spans="3:4" ht="13.8">
      <c r="C223" s="146"/>
      <c r="D223" s="147"/>
    </row>
    <row r="224" spans="3:4" ht="13.8">
      <c r="C224" s="146"/>
      <c r="D224" s="147"/>
    </row>
    <row r="225" spans="3:4" ht="13.8">
      <c r="C225" s="146"/>
      <c r="D225" s="147"/>
    </row>
    <row r="226" spans="3:4" ht="13.8">
      <c r="C226" s="146"/>
      <c r="D226" s="147"/>
    </row>
    <row r="227" spans="3:4" ht="13.8">
      <c r="C227" s="146"/>
      <c r="D227" s="147"/>
    </row>
    <row r="228" spans="3:4" ht="13.8">
      <c r="C228" s="146"/>
      <c r="D228" s="147"/>
    </row>
    <row r="229" spans="3:4" ht="13.8">
      <c r="C229" s="146"/>
      <c r="D229" s="147"/>
    </row>
    <row r="230" spans="3:4" ht="13.8">
      <c r="C230" s="146"/>
      <c r="D230" s="147"/>
    </row>
    <row r="231" spans="3:4" ht="13.8">
      <c r="C231" s="146"/>
      <c r="D231" s="147"/>
    </row>
    <row r="232" spans="3:4" ht="13.8">
      <c r="C232" s="146"/>
      <c r="D232" s="147"/>
    </row>
    <row r="233" spans="3:4" ht="13.8">
      <c r="C233" s="146"/>
      <c r="D233" s="147"/>
    </row>
    <row r="1048319" ht="12.75" customHeight="1"/>
    <row r="1048320" ht="12.75" customHeight="1"/>
    <row r="1048321" ht="12.75" customHeight="1"/>
    <row r="1048322" ht="12.75" customHeight="1"/>
    <row r="1048323" ht="12.75" customHeight="1"/>
    <row r="1048324" ht="12.75" customHeight="1"/>
    <row r="1048325" ht="12.75" customHeight="1"/>
    <row r="1048326" ht="12.75" customHeight="1"/>
    <row r="1048327" ht="12.75" customHeight="1"/>
    <row r="1048328" ht="12.75" customHeight="1"/>
    <row r="1048329" ht="12.75" customHeight="1"/>
    <row r="1048330" ht="12.75" customHeight="1"/>
    <row r="1048331" ht="12.75" customHeight="1"/>
    <row r="1048332" ht="12.75" customHeight="1"/>
    <row r="1048333" ht="12.75" customHeight="1"/>
    <row r="1048334" ht="12.75" customHeight="1"/>
    <row r="1048335" ht="12.75" customHeight="1"/>
    <row r="1048336" ht="12.75" customHeight="1"/>
    <row r="1048337" ht="12.75" customHeight="1"/>
    <row r="1048338" ht="12.75" customHeight="1"/>
    <row r="1048339" ht="12.75" customHeight="1"/>
    <row r="1048340" ht="12.75" customHeight="1"/>
    <row r="1048341" ht="12.75" customHeight="1"/>
    <row r="1048342" ht="12.75" customHeight="1"/>
    <row r="1048343" ht="12.75" customHeight="1"/>
    <row r="1048344" ht="12.75" customHeight="1"/>
    <row r="1048345" ht="12.75" customHeight="1"/>
    <row r="1048346" ht="12.75" customHeight="1"/>
    <row r="1048347" ht="12.75" customHeight="1"/>
    <row r="1048348" ht="12.75" customHeight="1"/>
    <row r="1048349" ht="12.75" customHeight="1"/>
    <row r="1048350" ht="12.75" customHeight="1"/>
    <row r="1048351" ht="12.75" customHeight="1"/>
    <row r="1048352" ht="12.75" customHeight="1"/>
    <row r="1048353" ht="12.75" customHeight="1"/>
    <row r="1048354" ht="12.75" customHeight="1"/>
    <row r="1048355" ht="12.75" customHeight="1"/>
    <row r="1048356" ht="12.75" customHeight="1"/>
    <row r="1048357" ht="12.75" customHeight="1"/>
    <row r="1048358" ht="12.75" customHeight="1"/>
    <row r="1048359" ht="12.75" customHeight="1"/>
    <row r="1048360" ht="12.75" customHeight="1"/>
    <row r="1048361" ht="12.75" customHeight="1"/>
    <row r="1048362" ht="12.75" customHeight="1"/>
    <row r="1048363" ht="12.75" customHeight="1"/>
    <row r="1048364" ht="12.75" customHeight="1"/>
    <row r="1048365" ht="12.75" customHeight="1"/>
    <row r="1048366" ht="12.75" customHeight="1"/>
    <row r="1048367" ht="12.75" customHeight="1"/>
    <row r="1048368" ht="12.75" customHeight="1"/>
    <row r="1048369" ht="12.75" customHeight="1"/>
    <row r="1048370" ht="12.75" customHeight="1"/>
    <row r="1048371" ht="12.75" customHeight="1"/>
    <row r="1048372" ht="12.75" customHeight="1"/>
    <row r="1048373" ht="12.75" customHeight="1"/>
    <row r="1048374" ht="12.75" customHeight="1"/>
    <row r="1048375" ht="12.75" customHeight="1"/>
    <row r="1048376" ht="12.75" customHeight="1"/>
    <row r="1048377" ht="12.75" customHeight="1"/>
    <row r="1048378" ht="12.75" customHeight="1"/>
    <row r="1048379" ht="12.75" customHeight="1"/>
    <row r="1048380" ht="12.75" customHeight="1"/>
    <row r="1048381" ht="12.75" customHeight="1"/>
    <row r="1048382" ht="12.75" customHeight="1"/>
    <row r="1048383" ht="12.75" customHeight="1"/>
    <row r="1048384" ht="12.75" customHeight="1"/>
    <row r="1048385" ht="12.75" customHeight="1"/>
    <row r="1048386" ht="12.75" customHeight="1"/>
    <row r="1048387" ht="12.75" customHeight="1"/>
    <row r="1048388" ht="12.75" customHeight="1"/>
    <row r="1048389" ht="12.75" customHeight="1"/>
    <row r="1048390" ht="12.75" customHeight="1"/>
    <row r="1048391" ht="12.75" customHeight="1"/>
    <row r="1048392" ht="12.75" customHeight="1"/>
    <row r="1048393" ht="12.75" customHeight="1"/>
    <row r="1048394" ht="12.75" customHeight="1"/>
    <row r="1048395" ht="12.75" customHeight="1"/>
    <row r="1048396" ht="12.75" customHeight="1"/>
    <row r="1048397" ht="12.75" customHeight="1"/>
    <row r="1048398" ht="12.75" customHeight="1"/>
    <row r="1048399" ht="12.75" customHeight="1"/>
    <row r="1048400" ht="12.75" customHeight="1"/>
    <row r="1048401" ht="12.75" customHeight="1"/>
    <row r="1048402" ht="12.75" customHeight="1"/>
    <row r="1048403" ht="12.75" customHeight="1"/>
    <row r="1048404" ht="12.75" customHeight="1"/>
    <row r="1048405" ht="12.75" customHeight="1"/>
    <row r="1048406" ht="12.75" customHeight="1"/>
    <row r="1048407" ht="12.75" customHeight="1"/>
    <row r="1048408" ht="12.75" customHeight="1"/>
    <row r="1048409" ht="12.75" customHeight="1"/>
    <row r="1048410" ht="12.75" customHeight="1"/>
    <row r="1048411" ht="12.75" customHeight="1"/>
    <row r="1048412" ht="12.75" customHeight="1"/>
    <row r="1048413" ht="12.75" customHeight="1"/>
    <row r="1048414" ht="12.75" customHeight="1"/>
    <row r="1048415" ht="12.75" customHeight="1"/>
    <row r="1048416" ht="12.75" customHeight="1"/>
    <row r="1048417" ht="12.75" customHeight="1"/>
    <row r="1048418" ht="12.75" customHeight="1"/>
    <row r="1048419" ht="12.75" customHeight="1"/>
    <row r="1048420" ht="12.75" customHeight="1"/>
    <row r="1048421" ht="12.75" customHeight="1"/>
    <row r="1048422" ht="12.75" customHeight="1"/>
    <row r="1048423" ht="12.75" customHeight="1"/>
    <row r="1048424" ht="12.75" customHeight="1"/>
    <row r="1048425" ht="12.75" customHeight="1"/>
    <row r="1048426" ht="12.75" customHeight="1"/>
    <row r="1048427" ht="12.75" customHeight="1"/>
    <row r="1048428" ht="12.75" customHeight="1"/>
    <row r="1048429" ht="12.75" customHeight="1"/>
    <row r="1048430" ht="12.75" customHeight="1"/>
    <row r="1048431" ht="12.75" customHeight="1"/>
    <row r="1048432" ht="12.75" customHeight="1"/>
    <row r="1048433" ht="12.75" customHeight="1"/>
    <row r="1048434" ht="12.75" customHeight="1"/>
    <row r="1048435" ht="12.75" customHeight="1"/>
    <row r="1048436" ht="12.75" customHeight="1"/>
    <row r="1048437" ht="12.75" customHeight="1"/>
    <row r="1048438" ht="12.75" customHeight="1"/>
    <row r="1048439" ht="12.75" customHeight="1"/>
    <row r="1048440" ht="12.75" customHeight="1"/>
    <row r="1048441" ht="12.75" customHeight="1"/>
    <row r="1048442" ht="12.75" customHeight="1"/>
    <row r="1048443" ht="12.75" customHeight="1"/>
    <row r="1048444" ht="12.75" customHeight="1"/>
    <row r="1048445" ht="12.75" customHeight="1"/>
    <row r="1048446" ht="12.75" customHeight="1"/>
    <row r="1048447" ht="12.75" customHeight="1"/>
    <row r="1048448" ht="12.75" customHeight="1"/>
    <row r="1048449" ht="12.75" customHeight="1"/>
    <row r="1048450" ht="12.75" customHeight="1"/>
    <row r="1048451" ht="12.75" customHeight="1"/>
    <row r="1048452" ht="12.75" customHeight="1"/>
    <row r="1048453" ht="12.75" customHeight="1"/>
    <row r="1048454" ht="12.75" customHeight="1"/>
    <row r="1048455" ht="12.75" customHeight="1"/>
    <row r="1048456" ht="12.75" customHeight="1"/>
    <row r="1048457" ht="12.75" customHeight="1"/>
    <row r="1048458" ht="12.75" customHeight="1"/>
    <row r="1048459" ht="12.75" customHeight="1"/>
    <row r="1048460" ht="12.75" customHeight="1"/>
    <row r="1048461" ht="12.75" customHeight="1"/>
    <row r="1048462" ht="12.75" customHeight="1"/>
    <row r="1048463" ht="12.75" customHeight="1"/>
    <row r="1048464" ht="12.75" customHeight="1"/>
    <row r="1048465" ht="12.75" customHeight="1"/>
    <row r="1048466" ht="12.75" customHeight="1"/>
    <row r="1048467" ht="12.75" customHeight="1"/>
    <row r="1048468" ht="12.75" customHeight="1"/>
    <row r="1048469" ht="12.75" customHeight="1"/>
    <row r="1048470" ht="12.75" customHeight="1"/>
    <row r="1048471" ht="12.75" customHeight="1"/>
    <row r="1048472" ht="12.75" customHeight="1"/>
    <row r="1048473" ht="12.75" customHeight="1"/>
    <row r="1048474" ht="12.75" customHeight="1"/>
    <row r="1048475" ht="12.75" customHeight="1"/>
    <row r="1048476" ht="12.75" customHeight="1"/>
    <row r="1048477" ht="12.75" customHeight="1"/>
    <row r="1048478" ht="12.75" customHeight="1"/>
    <row r="1048479" ht="12.75" customHeight="1"/>
    <row r="1048480" ht="12.75" customHeight="1"/>
    <row r="1048481" ht="12.75" customHeight="1"/>
    <row r="1048482" ht="12.75" customHeight="1"/>
    <row r="1048483" ht="12.75" customHeight="1"/>
    <row r="1048484" ht="12.75" customHeight="1"/>
    <row r="1048485" ht="12.75" customHeight="1"/>
    <row r="1048486" ht="12.75" customHeight="1"/>
    <row r="1048487" ht="12.75" customHeight="1"/>
    <row r="1048488" ht="12.75" customHeight="1"/>
    <row r="1048489" ht="12.75" customHeight="1"/>
    <row r="1048490" ht="12.75" customHeight="1"/>
    <row r="1048491" ht="12.75" customHeight="1"/>
    <row r="1048492" ht="12.75" customHeight="1"/>
    <row r="1048493" ht="12.75" customHeight="1"/>
    <row r="1048494" ht="12.75" customHeight="1"/>
    <row r="1048495" ht="12.75" customHeight="1"/>
    <row r="1048496" ht="12.75" customHeight="1"/>
    <row r="1048497" ht="12.75" customHeight="1"/>
    <row r="1048498" ht="12.75" customHeight="1"/>
    <row r="1048499" ht="12.75" customHeight="1"/>
    <row r="1048500" ht="12.75" customHeight="1"/>
    <row r="1048501" ht="12.75" customHeight="1"/>
    <row r="1048502" ht="12.75" customHeight="1"/>
    <row r="1048503" ht="12.75" customHeight="1"/>
    <row r="1048504" ht="12.75" customHeight="1"/>
    <row r="1048505" ht="12.75" customHeight="1"/>
    <row r="1048506" ht="12.75" customHeight="1"/>
    <row r="1048507" ht="12.75" customHeight="1"/>
    <row r="1048508" ht="12.75" customHeight="1"/>
    <row r="1048509" ht="12.75" customHeight="1"/>
    <row r="1048510" ht="12.75" customHeight="1"/>
    <row r="1048511" ht="12.75" customHeight="1"/>
    <row r="1048512" ht="12.75" customHeight="1"/>
    <row r="1048513" ht="12.75" customHeight="1"/>
    <row r="1048514" ht="12.75" customHeight="1"/>
    <row r="1048515" ht="12.75" customHeight="1"/>
    <row r="1048516" ht="12.75" customHeight="1"/>
    <row r="1048517" ht="12.75" customHeight="1"/>
    <row r="1048518" ht="12.75" customHeight="1"/>
    <row r="1048519" ht="12.75" customHeight="1"/>
    <row r="1048520" ht="12.75" customHeight="1"/>
    <row r="1048521" ht="12.75" customHeight="1"/>
    <row r="1048522" ht="12.75" customHeight="1"/>
    <row r="1048523" ht="12.75" customHeight="1"/>
    <row r="1048524" ht="12.75" customHeight="1"/>
    <row r="1048525" ht="12.75" customHeight="1"/>
    <row r="1048526" ht="12.75" customHeight="1"/>
    <row r="1048527" ht="12.75" customHeight="1"/>
    <row r="1048528" ht="12.75" customHeight="1"/>
    <row r="1048529" ht="12.75" customHeight="1"/>
    <row r="1048530" ht="12.75" customHeight="1"/>
    <row r="1048531" ht="12.75" customHeight="1"/>
    <row r="1048532" ht="12.75" customHeight="1"/>
    <row r="1048533" ht="12.75" customHeight="1"/>
    <row r="1048534" ht="12.75" customHeight="1"/>
    <row r="1048535" ht="12.75" customHeight="1"/>
    <row r="1048536" ht="12.75" customHeight="1"/>
    <row r="1048537" ht="12.75" customHeight="1"/>
    <row r="1048538" ht="12.75" customHeight="1"/>
    <row r="1048539" ht="12.75" customHeight="1"/>
    <row r="1048540" ht="12.75" customHeight="1"/>
    <row r="1048541" ht="12.75" customHeight="1"/>
    <row r="1048542" ht="12.75" customHeight="1"/>
    <row r="1048543" ht="12.75" customHeight="1"/>
    <row r="1048544" ht="12.75" customHeight="1"/>
    <row r="1048545" ht="12.75" customHeight="1"/>
    <row r="1048546" ht="12.75" customHeight="1"/>
    <row r="1048547" ht="12.75" customHeight="1"/>
    <row r="1048548" ht="12.75" customHeight="1"/>
    <row r="1048549" ht="12.75" customHeight="1"/>
    <row r="1048550" ht="12.75" customHeight="1"/>
    <row r="1048551" ht="12.75" customHeight="1"/>
    <row r="1048552" ht="12.75" customHeight="1"/>
    <row r="1048553" ht="12.75" customHeight="1"/>
    <row r="1048554" ht="12.75" customHeight="1"/>
    <row r="1048555" ht="12.75" customHeight="1"/>
    <row r="1048556" ht="12.75" customHeight="1"/>
    <row r="1048557" ht="12.75" customHeight="1"/>
    <row r="1048558" ht="12.75" customHeight="1"/>
    <row r="1048559" ht="12.75" customHeight="1"/>
    <row r="1048560" ht="12.75" customHeight="1"/>
    <row r="1048561" ht="12.75" customHeight="1"/>
    <row r="1048562" ht="12.75" customHeight="1"/>
    <row r="1048563" ht="12.75" customHeight="1"/>
    <row r="1048564" ht="12.75" customHeight="1"/>
    <row r="1048565" ht="12.75" customHeight="1"/>
    <row r="1048566" ht="12.75" customHeight="1"/>
    <row r="1048567" ht="12.75" customHeight="1"/>
    <row r="1048568" ht="12.75" customHeight="1"/>
    <row r="1048569" ht="12.75" customHeight="1"/>
    <row r="1048570" ht="12.75" customHeight="1"/>
    <row r="1048571" ht="12.75" customHeight="1"/>
    <row r="1048572" ht="12.75" customHeight="1"/>
    <row r="1048573" ht="12.75" customHeight="1"/>
    <row r="1048574" ht="12.75" customHeight="1"/>
    <row r="1048575" ht="12.75" customHeight="1"/>
    <row r="1048576" ht="12.75" customHeight="1"/>
  </sheetData>
  <mergeCells count="34">
    <mergeCell ref="F50:K50"/>
    <mergeCell ref="B31:I38"/>
    <mergeCell ref="B39:I39"/>
    <mergeCell ref="J31:Q38"/>
    <mergeCell ref="J39:Q39"/>
    <mergeCell ref="F24:P24"/>
    <mergeCell ref="F25:P25"/>
    <mergeCell ref="F27:P27"/>
    <mergeCell ref="F28:P28"/>
    <mergeCell ref="F47:K49"/>
    <mergeCell ref="F19:P19"/>
    <mergeCell ref="F20:P20"/>
    <mergeCell ref="F21:P21"/>
    <mergeCell ref="F22:P22"/>
    <mergeCell ref="F23:P23"/>
    <mergeCell ref="D13:P13"/>
    <mergeCell ref="F14:P14"/>
    <mergeCell ref="F16:P16"/>
    <mergeCell ref="F17:P17"/>
    <mergeCell ref="F18:P18"/>
    <mergeCell ref="B6:C6"/>
    <mergeCell ref="B7:C7"/>
    <mergeCell ref="B9:Q9"/>
    <mergeCell ref="B10:B12"/>
    <mergeCell ref="C10:C12"/>
    <mergeCell ref="D10:D12"/>
    <mergeCell ref="E10:E12"/>
    <mergeCell ref="F10:P12"/>
    <mergeCell ref="Q10:Q12"/>
    <mergeCell ref="B2:Q2"/>
    <mergeCell ref="B3:Q3"/>
    <mergeCell ref="B4:Q4"/>
    <mergeCell ref="B5:C5"/>
    <mergeCell ref="G5:O5"/>
  </mergeCells>
  <printOptions horizontalCentered="1"/>
  <pageMargins left="0.196527777777778" right="0.196527777777778" top="0.196527777777778" bottom="0.78680555555555598" header="0.511811023622047" footer="0.196527777777778"/>
  <pageSetup paperSize="8" scale="65" fitToHeight="0" orientation="landscape" horizontalDpi="300" verticalDpi="300" r:id="rId1"/>
  <headerFooter>
    <oddFooter>&amp;C___________________________________________  Assinatura e Carimbo do Técnico Responsável&amp;RPágina &amp;P de &amp;N</oddFooter>
  </headerFooter>
  <drawing r:id="rId2"/>
</worksheet>
</file>

<file path=xl/worksheets/sheet4.xml><?xml version="1.0" encoding="utf-8"?>
<worksheet xmlns="http://schemas.openxmlformats.org/spreadsheetml/2006/main" xmlns:r="http://schemas.openxmlformats.org/officeDocument/2006/relationships">
  <sheetPr>
    <pageSetUpPr fitToPage="1"/>
  </sheetPr>
  <dimension ref="A1:AG1048576"/>
  <sheetViews>
    <sheetView view="pageBreakPreview" topLeftCell="A15" zoomScale="65" zoomScaleNormal="60" zoomScaleSheetLayoutView="65" zoomScalePageLayoutView="65" workbookViewId="0">
      <selection activeCell="B24" sqref="B24:I30"/>
    </sheetView>
  </sheetViews>
  <sheetFormatPr defaultColWidth="12.59765625" defaultRowHeight="15" customHeight="1"/>
  <cols>
    <col min="1" max="1" width="1.59765625" style="148" customWidth="1"/>
    <col min="2" max="2" width="7" style="149" customWidth="1"/>
    <col min="3" max="3" width="14.69921875" style="149" customWidth="1"/>
    <col min="4" max="4" width="15.09765625" style="150" customWidth="1"/>
    <col min="5" max="5" width="81" style="150" customWidth="1"/>
    <col min="6" max="6" width="8.59765625" style="150" customWidth="1"/>
    <col min="7" max="7" width="12.3984375" style="150" customWidth="1"/>
    <col min="8" max="8" width="16" style="150" customWidth="1"/>
    <col min="9" max="9" width="11.3984375" style="150" customWidth="1"/>
    <col min="10" max="10" width="1.59765625" style="148" customWidth="1"/>
    <col min="11" max="11" width="22.59765625" style="98" customWidth="1"/>
    <col min="12" max="15" width="15.59765625" style="98" customWidth="1"/>
    <col min="16" max="33" width="9" style="98" customWidth="1"/>
    <col min="34" max="16384" width="12.59765625" style="98"/>
  </cols>
  <sheetData>
    <row r="1" spans="1:33" s="148" customFormat="1" ht="7.5" customHeight="1">
      <c r="A1" s="151"/>
      <c r="B1" s="152"/>
      <c r="C1" s="153"/>
      <c r="D1" s="154"/>
      <c r="E1" s="151"/>
      <c r="F1" s="151"/>
      <c r="G1" s="155"/>
      <c r="H1" s="155"/>
      <c r="I1" s="155"/>
      <c r="J1" s="156"/>
      <c r="K1" s="156"/>
      <c r="L1" s="156"/>
      <c r="M1" s="156"/>
      <c r="N1" s="156"/>
      <c r="O1" s="156"/>
      <c r="P1" s="156"/>
      <c r="Q1" s="157"/>
      <c r="R1" s="158"/>
      <c r="S1" s="157"/>
      <c r="T1" s="157"/>
      <c r="U1" s="157"/>
      <c r="V1" s="157"/>
      <c r="W1" s="157"/>
      <c r="X1" s="157"/>
      <c r="Y1" s="157"/>
      <c r="Z1" s="157"/>
      <c r="AA1" s="157"/>
      <c r="AB1" s="157"/>
      <c r="AC1" s="157"/>
      <c r="AD1" s="157"/>
      <c r="AE1" s="157"/>
      <c r="AF1" s="157"/>
      <c r="AG1" s="157"/>
    </row>
    <row r="2" spans="1:33" ht="25.8">
      <c r="A2" s="151"/>
      <c r="B2" s="490" t="str">
        <f>PO!D2</f>
        <v>PREFEITURA MUNICIPAL DE CARMO DO CAJURU</v>
      </c>
      <c r="C2" s="490"/>
      <c r="D2" s="490"/>
      <c r="E2" s="490"/>
      <c r="F2" s="490"/>
      <c r="G2" s="490"/>
      <c r="H2" s="490"/>
      <c r="I2" s="490"/>
      <c r="J2" s="159"/>
      <c r="K2" s="160"/>
      <c r="L2" s="491"/>
      <c r="M2" s="491"/>
      <c r="N2" s="491"/>
      <c r="O2" s="491"/>
      <c r="P2" s="491"/>
      <c r="Q2" s="491"/>
      <c r="R2" s="491"/>
      <c r="S2" s="491"/>
      <c r="T2" s="161"/>
      <c r="U2" s="161"/>
      <c r="V2" s="161"/>
      <c r="W2" s="161"/>
      <c r="X2" s="161"/>
      <c r="Y2" s="161"/>
      <c r="Z2" s="161"/>
      <c r="AA2" s="161"/>
      <c r="AB2" s="161"/>
      <c r="AC2" s="161"/>
      <c r="AD2" s="161"/>
      <c r="AE2" s="161"/>
      <c r="AF2" s="161"/>
      <c r="AG2" s="161"/>
    </row>
    <row r="3" spans="1:33" ht="25.5" customHeight="1">
      <c r="A3" s="151"/>
      <c r="B3" s="492" t="str">
        <f>PO!D3</f>
        <v>SECRETARIA MUNICIPAL DE OBRAS PÚBLICAS E SERVIÇOS URBANOS</v>
      </c>
      <c r="C3" s="492"/>
      <c r="D3" s="492"/>
      <c r="E3" s="492"/>
      <c r="F3" s="492"/>
      <c r="G3" s="492"/>
      <c r="H3" s="492"/>
      <c r="I3" s="492"/>
      <c r="J3" s="162"/>
      <c r="K3" s="163"/>
      <c r="L3" s="164"/>
      <c r="M3" s="164"/>
      <c r="N3" s="164"/>
      <c r="O3" s="164"/>
      <c r="P3" s="164"/>
      <c r="Q3" s="164"/>
      <c r="R3" s="164"/>
      <c r="S3" s="164"/>
      <c r="T3" s="164"/>
      <c r="U3" s="164"/>
      <c r="V3" s="164"/>
      <c r="W3" s="164"/>
      <c r="X3" s="164"/>
      <c r="Y3" s="164"/>
      <c r="Z3" s="164"/>
      <c r="AA3" s="164"/>
      <c r="AB3" s="164"/>
      <c r="AC3" s="164"/>
      <c r="AD3" s="164"/>
      <c r="AE3" s="164"/>
      <c r="AF3" s="164"/>
      <c r="AG3" s="164"/>
    </row>
    <row r="4" spans="1:33" ht="15" customHeight="1">
      <c r="A4" s="165"/>
      <c r="B4" s="493" t="str">
        <f>PO!B4</f>
        <v>Local: Rua Firmino Lopes Câmara, Bairro Cidade Jardim</v>
      </c>
      <c r="C4" s="493"/>
      <c r="D4" s="493"/>
      <c r="E4" s="493"/>
      <c r="F4" s="493"/>
      <c r="G4" s="493"/>
      <c r="H4" s="494" t="s">
        <v>497</v>
      </c>
      <c r="I4" s="494"/>
      <c r="J4" s="165"/>
      <c r="K4" s="109"/>
      <c r="P4" s="166"/>
      <c r="Q4" s="167"/>
      <c r="R4" s="168"/>
      <c r="S4" s="167"/>
      <c r="T4" s="164"/>
      <c r="U4" s="169"/>
      <c r="V4" s="169"/>
      <c r="W4" s="169"/>
      <c r="X4" s="169"/>
      <c r="Y4" s="169"/>
      <c r="Z4" s="169"/>
      <c r="AA4" s="169"/>
      <c r="AB4" s="169"/>
      <c r="AC4" s="169"/>
      <c r="AD4" s="169"/>
      <c r="AE4" s="169"/>
      <c r="AF4" s="169"/>
      <c r="AG4" s="169"/>
    </row>
    <row r="5" spans="1:33" ht="15" customHeight="1">
      <c r="A5" s="165"/>
      <c r="B5" s="497" t="str">
        <f>PO!B5</f>
        <v>Projeto: REVITALIZAÇÃO DA QUADRA DO LÍBANO</v>
      </c>
      <c r="C5" s="497"/>
      <c r="D5" s="497"/>
      <c r="E5" s="497"/>
      <c r="F5" s="497"/>
      <c r="G5" s="497"/>
      <c r="H5" s="170" t="s">
        <v>6</v>
      </c>
      <c r="I5" s="171">
        <f>PO!K5</f>
        <v>46054</v>
      </c>
      <c r="J5" s="165"/>
      <c r="K5" s="109"/>
      <c r="P5" s="172"/>
      <c r="Q5" s="173"/>
      <c r="R5" s="174"/>
      <c r="S5" s="173"/>
      <c r="T5" s="164"/>
      <c r="U5" s="101"/>
      <c r="V5" s="101"/>
      <c r="W5" s="101"/>
      <c r="X5" s="101"/>
      <c r="Y5" s="101"/>
      <c r="Z5" s="101"/>
      <c r="AA5" s="101"/>
      <c r="AB5" s="101"/>
      <c r="AC5" s="101"/>
      <c r="AD5" s="101"/>
      <c r="AE5" s="101"/>
      <c r="AF5" s="101"/>
      <c r="AG5" s="101"/>
    </row>
    <row r="6" spans="1:33" ht="15.6">
      <c r="A6" s="165"/>
      <c r="B6" s="497" t="str">
        <f>PO!B6</f>
        <v>Responsável Técnico: Bruno Maciel Souza Quieroz</v>
      </c>
      <c r="C6" s="497"/>
      <c r="D6" s="497"/>
      <c r="E6" s="497"/>
      <c r="F6" s="497"/>
      <c r="G6" s="497"/>
      <c r="H6" s="170" t="s">
        <v>8</v>
      </c>
      <c r="I6" s="171">
        <f>PO!K6</f>
        <v>46023</v>
      </c>
      <c r="J6" s="165"/>
      <c r="K6" s="109"/>
      <c r="P6" s="102"/>
      <c r="Q6" s="108"/>
      <c r="R6" s="175"/>
      <c r="S6" s="108"/>
      <c r="T6" s="164"/>
      <c r="U6" s="108"/>
      <c r="V6" s="108"/>
      <c r="W6" s="108"/>
      <c r="X6" s="108"/>
      <c r="Y6" s="108"/>
      <c r="Z6" s="108"/>
      <c r="AA6" s="108"/>
      <c r="AB6" s="108"/>
      <c r="AC6" s="108"/>
      <c r="AD6" s="108"/>
      <c r="AE6" s="108"/>
      <c r="AF6" s="108"/>
      <c r="AG6" s="108"/>
    </row>
    <row r="7" spans="1:33" ht="15.6">
      <c r="A7" s="165"/>
      <c r="B7" s="176" t="s">
        <v>10</v>
      </c>
      <c r="C7" s="177" t="s">
        <v>498</v>
      </c>
      <c r="D7" s="178"/>
      <c r="E7" s="179"/>
      <c r="F7" s="180"/>
      <c r="G7" s="181"/>
      <c r="H7" s="170"/>
      <c r="I7" s="171"/>
      <c r="J7" s="165"/>
      <c r="K7" s="109"/>
      <c r="P7" s="102"/>
      <c r="Q7" s="108"/>
      <c r="R7" s="175"/>
      <c r="S7" s="108"/>
      <c r="T7" s="164"/>
      <c r="U7" s="108"/>
      <c r="V7" s="108"/>
      <c r="W7" s="108"/>
      <c r="X7" s="108"/>
      <c r="Y7" s="108"/>
      <c r="Z7" s="108"/>
      <c r="AA7" s="108"/>
      <c r="AB7" s="108"/>
      <c r="AC7" s="108"/>
      <c r="AD7" s="108"/>
      <c r="AE7" s="108"/>
      <c r="AF7" s="108"/>
      <c r="AG7" s="108"/>
    </row>
    <row r="8" spans="1:33" ht="15.6">
      <c r="A8" s="165"/>
      <c r="B8" s="182" t="s">
        <v>499</v>
      </c>
      <c r="C8" s="183">
        <f>PO!C9</f>
        <v>0.25440000000000002</v>
      </c>
      <c r="D8" s="180"/>
      <c r="E8" s="179"/>
      <c r="F8" s="180"/>
      <c r="G8" s="181"/>
      <c r="H8" s="170"/>
      <c r="I8" s="184"/>
      <c r="J8" s="165"/>
      <c r="K8" s="109"/>
      <c r="P8" s="185"/>
      <c r="Q8" s="186"/>
      <c r="R8" s="187"/>
      <c r="S8" s="186"/>
      <c r="T8" s="164"/>
      <c r="U8" s="186"/>
      <c r="V8" s="186"/>
      <c r="W8" s="186"/>
      <c r="X8" s="186"/>
      <c r="Y8" s="186"/>
      <c r="Z8" s="186"/>
      <c r="AA8" s="186"/>
      <c r="AB8" s="186"/>
      <c r="AC8" s="186"/>
      <c r="AD8" s="186"/>
      <c r="AE8" s="186"/>
      <c r="AF8" s="186"/>
      <c r="AG8" s="186"/>
    </row>
    <row r="9" spans="1:33" ht="15.6">
      <c r="A9" s="165"/>
      <c r="B9" s="498">
        <f ca="1">TODAY()</f>
        <v>46192</v>
      </c>
      <c r="C9" s="498"/>
      <c r="D9" s="188"/>
      <c r="E9" s="189" t="str">
        <f>PO!E10</f>
        <v>Prazo de execução: 2 meses</v>
      </c>
      <c r="F9" s="188"/>
      <c r="G9" s="190"/>
      <c r="H9" s="191"/>
      <c r="I9" s="192"/>
      <c r="J9" s="165"/>
      <c r="K9" s="109"/>
      <c r="L9" s="185"/>
      <c r="M9" s="193"/>
      <c r="N9" s="193"/>
      <c r="O9" s="185"/>
      <c r="P9" s="185"/>
      <c r="Q9" s="186"/>
      <c r="R9" s="187"/>
      <c r="S9" s="186"/>
      <c r="T9" s="164"/>
      <c r="U9" s="186"/>
      <c r="V9" s="186"/>
      <c r="W9" s="186"/>
      <c r="X9" s="186"/>
      <c r="Y9" s="186"/>
      <c r="Z9" s="186"/>
      <c r="AA9" s="186"/>
      <c r="AB9" s="186"/>
      <c r="AC9" s="186"/>
      <c r="AD9" s="186"/>
      <c r="AE9" s="186"/>
      <c r="AF9" s="186"/>
      <c r="AG9" s="186"/>
    </row>
    <row r="10" spans="1:33" customFormat="1" ht="19.5" customHeight="1">
      <c r="A10" s="194"/>
      <c r="B10" s="499" t="s">
        <v>500</v>
      </c>
      <c r="C10" s="499"/>
      <c r="D10" s="499"/>
      <c r="E10" s="499"/>
      <c r="F10" s="499"/>
      <c r="G10" s="499"/>
      <c r="H10" s="499"/>
      <c r="I10" s="499"/>
      <c r="J10" s="195"/>
      <c r="K10" s="196"/>
      <c r="L10" s="197"/>
      <c r="M10" s="198"/>
      <c r="N10" s="198"/>
      <c r="O10" s="197"/>
      <c r="P10" s="197"/>
      <c r="Q10" s="199"/>
      <c r="R10" s="200"/>
      <c r="S10" s="199"/>
      <c r="T10" s="201"/>
      <c r="U10" s="202"/>
      <c r="V10" s="202"/>
      <c r="W10" s="202"/>
      <c r="X10" s="202"/>
      <c r="Y10" s="202"/>
      <c r="Z10" s="202"/>
      <c r="AA10" s="202"/>
      <c r="AB10" s="202"/>
      <c r="AC10" s="202"/>
      <c r="AD10" s="202"/>
      <c r="AE10" s="202"/>
      <c r="AF10" s="202"/>
      <c r="AG10" s="202"/>
    </row>
    <row r="11" spans="1:33" customFormat="1" ht="7.5" customHeight="1">
      <c r="A11" s="203"/>
      <c r="B11" s="204"/>
      <c r="C11" s="205"/>
      <c r="D11" s="206"/>
      <c r="E11" s="203"/>
      <c r="F11" s="203"/>
      <c r="G11" s="203"/>
      <c r="H11" s="203"/>
      <c r="I11" s="203"/>
      <c r="J11" s="207"/>
      <c r="K11" s="207"/>
      <c r="L11" s="208"/>
      <c r="M11" s="209"/>
      <c r="N11" s="209"/>
      <c r="O11" s="208"/>
      <c r="P11" s="208"/>
      <c r="Q11" s="203"/>
      <c r="R11" s="210"/>
      <c r="S11" s="203"/>
      <c r="T11" s="211"/>
      <c r="U11" s="212"/>
      <c r="V11" s="212"/>
      <c r="W11" s="212"/>
      <c r="X11" s="212"/>
      <c r="Y11" s="212"/>
      <c r="Z11" s="212"/>
      <c r="AA11" s="212"/>
      <c r="AB11" s="212"/>
      <c r="AC11" s="212"/>
      <c r="AD11" s="212"/>
      <c r="AE11" s="212"/>
      <c r="AF11" s="212"/>
      <c r="AG11" s="212"/>
    </row>
    <row r="12" spans="1:33" customFormat="1" ht="30" customHeight="1">
      <c r="A12" s="203"/>
      <c r="B12" s="496" t="s">
        <v>501</v>
      </c>
      <c r="C12" s="496"/>
      <c r="D12" s="213"/>
      <c r="E12" s="214" t="s">
        <v>502</v>
      </c>
      <c r="F12" s="214"/>
      <c r="G12" s="214"/>
      <c r="H12" s="214"/>
      <c r="I12" s="215" t="s">
        <v>503</v>
      </c>
      <c r="J12" s="212"/>
      <c r="K12" s="212"/>
      <c r="L12" s="212"/>
      <c r="M12" s="212"/>
      <c r="N12" s="212"/>
      <c r="O12" s="212"/>
      <c r="P12" s="212"/>
      <c r="Q12" s="212"/>
      <c r="R12" s="212"/>
      <c r="S12" s="212"/>
      <c r="T12" s="212"/>
      <c r="U12" s="212"/>
      <c r="V12" s="212"/>
      <c r="W12" s="212"/>
      <c r="X12" s="212"/>
      <c r="Y12" s="212"/>
      <c r="Z12" s="212"/>
      <c r="AA12" s="212"/>
      <c r="AB12" s="212"/>
      <c r="AC12" s="212"/>
      <c r="AD12" s="212"/>
      <c r="AE12" s="212"/>
      <c r="AF12" s="212"/>
      <c r="AG12" s="212"/>
    </row>
    <row r="13" spans="1:33" customFormat="1" ht="30" customHeight="1">
      <c r="A13" s="203"/>
      <c r="B13" s="216" t="s">
        <v>15</v>
      </c>
      <c r="C13" s="217" t="s">
        <v>504</v>
      </c>
      <c r="D13" s="218" t="s">
        <v>17</v>
      </c>
      <c r="E13" s="218" t="s">
        <v>18</v>
      </c>
      <c r="F13" s="218" t="s">
        <v>19</v>
      </c>
      <c r="G13" s="218" t="s">
        <v>505</v>
      </c>
      <c r="H13" s="218" t="s">
        <v>506</v>
      </c>
      <c r="I13" s="219" t="s">
        <v>61</v>
      </c>
      <c r="J13" s="212"/>
      <c r="K13" s="212"/>
      <c r="L13" s="212"/>
      <c r="M13" s="212"/>
      <c r="N13" s="212"/>
      <c r="O13" s="212"/>
      <c r="P13" s="212"/>
      <c r="Q13" s="212"/>
      <c r="R13" s="212"/>
      <c r="S13" s="212"/>
      <c r="T13" s="212"/>
      <c r="U13" s="212"/>
      <c r="V13" s="212"/>
      <c r="W13" s="212"/>
      <c r="X13" s="212"/>
      <c r="Y13" s="212"/>
      <c r="Z13" s="212"/>
      <c r="AA13" s="212"/>
      <c r="AB13" s="212"/>
      <c r="AC13" s="212"/>
      <c r="AD13" s="212"/>
      <c r="AE13" s="212"/>
      <c r="AF13" s="212"/>
      <c r="AG13" s="212"/>
    </row>
    <row r="14" spans="1:33" customFormat="1" ht="30" customHeight="1">
      <c r="A14" s="203"/>
      <c r="B14" s="220"/>
      <c r="C14" s="221">
        <v>88316</v>
      </c>
      <c r="D14" s="222" t="s">
        <v>6</v>
      </c>
      <c r="E14" s="223" t="s">
        <v>507</v>
      </c>
      <c r="F14" s="221" t="s">
        <v>508</v>
      </c>
      <c r="G14" s="221">
        <v>1.0200000000000001E-2</v>
      </c>
      <c r="H14" s="58">
        <v>23.58</v>
      </c>
      <c r="I14" s="224">
        <f>H14*G14</f>
        <v>0.24051600000000001</v>
      </c>
      <c r="J14" s="212"/>
      <c r="K14" s="212"/>
      <c r="L14" s="212"/>
      <c r="M14" s="212"/>
      <c r="N14" s="212"/>
      <c r="O14" s="212"/>
      <c r="P14" s="212"/>
      <c r="Q14" s="212"/>
      <c r="R14" s="212"/>
      <c r="S14" s="212"/>
      <c r="T14" s="212"/>
      <c r="U14" s="212"/>
      <c r="V14" s="212"/>
      <c r="W14" s="212"/>
      <c r="X14" s="212"/>
      <c r="Y14" s="212"/>
      <c r="Z14" s="212"/>
      <c r="AA14" s="212"/>
      <c r="AB14" s="212"/>
      <c r="AC14" s="212"/>
      <c r="AD14" s="212"/>
      <c r="AE14" s="212"/>
      <c r="AF14" s="212"/>
      <c r="AG14" s="212"/>
    </row>
    <row r="15" spans="1:33" ht="30" customHeight="1">
      <c r="A15" s="203"/>
      <c r="B15" s="220"/>
      <c r="C15" s="221">
        <v>88309</v>
      </c>
      <c r="D15" s="222" t="s">
        <v>6</v>
      </c>
      <c r="E15" s="223" t="s">
        <v>509</v>
      </c>
      <c r="F15" s="221" t="s">
        <v>508</v>
      </c>
      <c r="G15" s="221">
        <v>3.0599999999999999E-2</v>
      </c>
      <c r="H15" s="58">
        <v>31.67</v>
      </c>
      <c r="I15" s="224">
        <f>H15*G15</f>
        <v>0.96910200000000002</v>
      </c>
      <c r="J15" s="212"/>
      <c r="K15" s="212"/>
      <c r="L15" s="212"/>
      <c r="M15" s="212"/>
      <c r="N15" s="212"/>
      <c r="O15" s="212"/>
      <c r="P15" s="212"/>
      <c r="Q15" s="212"/>
      <c r="R15" s="212"/>
      <c r="S15" s="212"/>
      <c r="T15" s="212"/>
      <c r="U15" s="212"/>
      <c r="V15" s="212"/>
      <c r="W15" s="212"/>
      <c r="X15" s="212"/>
      <c r="Y15" s="212"/>
      <c r="Z15" s="212"/>
      <c r="AA15" s="212"/>
      <c r="AB15" s="212"/>
      <c r="AC15" s="212"/>
      <c r="AD15" s="212"/>
      <c r="AE15" s="212"/>
      <c r="AF15" s="212"/>
      <c r="AG15" s="212"/>
    </row>
    <row r="16" spans="1:33" ht="30" customHeight="1">
      <c r="A16" s="203"/>
      <c r="B16" s="495"/>
      <c r="C16" s="495"/>
      <c r="D16" s="495"/>
      <c r="E16" s="495"/>
      <c r="F16" s="495"/>
      <c r="G16" s="495"/>
      <c r="H16" s="495"/>
      <c r="I16" s="225">
        <f>ROUND(SUM(I14:I15),2)</f>
        <v>1.21</v>
      </c>
      <c r="J16" s="212"/>
      <c r="K16" s="212"/>
      <c r="L16" s="212"/>
      <c r="M16" s="212"/>
      <c r="N16" s="212"/>
      <c r="O16" s="212"/>
      <c r="P16" s="212"/>
      <c r="Q16" s="212"/>
      <c r="R16" s="212"/>
      <c r="S16" s="212"/>
      <c r="T16" s="212"/>
      <c r="U16" s="212"/>
      <c r="V16" s="212"/>
      <c r="W16" s="212"/>
      <c r="X16" s="212"/>
      <c r="Y16" s="212"/>
      <c r="Z16" s="212"/>
      <c r="AA16" s="212"/>
      <c r="AB16" s="212"/>
      <c r="AC16" s="212"/>
      <c r="AD16" s="212"/>
      <c r="AE16" s="212"/>
      <c r="AF16" s="212"/>
      <c r="AG16" s="212"/>
    </row>
    <row r="17" spans="1:33" ht="7.5" customHeight="1">
      <c r="A17" s="226"/>
      <c r="B17" s="152"/>
      <c r="C17" s="153"/>
      <c r="D17" s="227"/>
      <c r="E17" s="226"/>
      <c r="F17" s="226"/>
      <c r="G17" s="226"/>
      <c r="H17" s="226"/>
      <c r="I17" s="226"/>
      <c r="K17" s="148"/>
      <c r="L17" s="148"/>
      <c r="M17" s="148"/>
      <c r="N17" s="148"/>
      <c r="O17" s="148"/>
      <c r="P17" s="148"/>
      <c r="Q17" s="148"/>
      <c r="R17" s="148"/>
      <c r="S17" s="148"/>
      <c r="T17" s="148"/>
      <c r="U17" s="148"/>
      <c r="V17" s="148"/>
      <c r="W17" s="148"/>
      <c r="X17" s="148"/>
      <c r="Y17" s="148"/>
      <c r="Z17" s="148"/>
      <c r="AA17" s="148"/>
      <c r="AB17" s="148"/>
      <c r="AC17" s="148"/>
      <c r="AD17" s="148"/>
      <c r="AE17" s="148"/>
      <c r="AF17" s="148"/>
      <c r="AG17" s="148"/>
    </row>
    <row r="18" spans="1:33" ht="7.5" customHeight="1"/>
    <row r="19" spans="1:33" ht="15" customHeight="1">
      <c r="B19" s="496" t="s">
        <v>510</v>
      </c>
      <c r="C19" s="496"/>
      <c r="D19" s="213"/>
      <c r="E19" s="214" t="s">
        <v>31</v>
      </c>
      <c r="F19" s="214"/>
      <c r="G19" s="214"/>
      <c r="H19" s="214"/>
      <c r="I19" s="215" t="s">
        <v>19</v>
      </c>
    </row>
    <row r="20" spans="1:33" ht="15" customHeight="1">
      <c r="B20" s="216" t="s">
        <v>15</v>
      </c>
      <c r="C20" s="217" t="s">
        <v>504</v>
      </c>
      <c r="D20" s="218" t="s">
        <v>17</v>
      </c>
      <c r="E20" s="218" t="s">
        <v>18</v>
      </c>
      <c r="F20" s="218" t="s">
        <v>19</v>
      </c>
      <c r="G20" s="218" t="s">
        <v>505</v>
      </c>
      <c r="H20" s="218" t="s">
        <v>506</v>
      </c>
      <c r="I20" s="219" t="s">
        <v>61</v>
      </c>
    </row>
    <row r="21" spans="1:33" ht="15" customHeight="1">
      <c r="B21" s="220"/>
      <c r="C21" s="54" t="s">
        <v>511</v>
      </c>
      <c r="D21" s="222" t="s">
        <v>6</v>
      </c>
      <c r="E21" s="223" t="s">
        <v>512</v>
      </c>
      <c r="F21" s="221" t="s">
        <v>508</v>
      </c>
      <c r="G21" s="57">
        <v>40</v>
      </c>
      <c r="H21" s="58">
        <v>132.32</v>
      </c>
      <c r="I21" s="224">
        <f>H21*G21</f>
        <v>5292.7999999999993</v>
      </c>
    </row>
    <row r="22" spans="1:33" ht="15" customHeight="1">
      <c r="B22" s="495"/>
      <c r="C22" s="495"/>
      <c r="D22" s="495"/>
      <c r="E22" s="495"/>
      <c r="F22" s="495"/>
      <c r="G22" s="495"/>
      <c r="H22" s="495"/>
      <c r="I22" s="225">
        <f>ROUND(SUM(I21),2)</f>
        <v>5292.8</v>
      </c>
    </row>
    <row r="24" spans="1:33" ht="15" customHeight="1">
      <c r="B24" s="473" t="s">
        <v>31606</v>
      </c>
      <c r="C24" s="473"/>
      <c r="D24" s="473"/>
      <c r="E24" s="473"/>
      <c r="F24" s="473" t="s">
        <v>31608</v>
      </c>
      <c r="G24" s="473"/>
      <c r="H24" s="473"/>
      <c r="I24" s="473"/>
      <c r="J24" s="473"/>
      <c r="K24" s="473"/>
      <c r="L24" s="473"/>
      <c r="M24" s="473"/>
      <c r="N24" s="473"/>
      <c r="O24" s="473"/>
      <c r="P24" s="473"/>
      <c r="Q24" s="473"/>
    </row>
    <row r="25" spans="1:33" ht="15" customHeight="1">
      <c r="B25" s="473"/>
      <c r="C25" s="473"/>
      <c r="D25" s="473"/>
      <c r="E25" s="473"/>
      <c r="F25" s="473"/>
      <c r="G25" s="473"/>
      <c r="H25" s="473"/>
      <c r="I25" s="473"/>
      <c r="J25" s="473"/>
      <c r="K25" s="473"/>
      <c r="L25" s="473"/>
      <c r="M25" s="473"/>
      <c r="N25" s="473"/>
      <c r="O25" s="473"/>
      <c r="P25" s="473"/>
      <c r="Q25" s="473"/>
    </row>
    <row r="26" spans="1:33" ht="15" customHeight="1">
      <c r="B26" s="473"/>
      <c r="C26" s="473"/>
      <c r="D26" s="473"/>
      <c r="E26" s="473"/>
      <c r="F26" s="473"/>
      <c r="G26" s="473"/>
      <c r="H26" s="473"/>
      <c r="I26" s="473"/>
      <c r="J26" s="473"/>
      <c r="K26" s="473"/>
      <c r="L26" s="473"/>
      <c r="M26" s="473"/>
      <c r="N26" s="473"/>
      <c r="O26" s="473"/>
      <c r="P26" s="473"/>
      <c r="Q26" s="473"/>
    </row>
    <row r="27" spans="1:33" ht="15" customHeight="1">
      <c r="B27" s="473"/>
      <c r="C27" s="473"/>
      <c r="D27" s="473"/>
      <c r="E27" s="473"/>
      <c r="F27" s="473"/>
      <c r="G27" s="473"/>
      <c r="H27" s="473"/>
      <c r="I27" s="473"/>
      <c r="J27" s="473"/>
      <c r="K27" s="473"/>
      <c r="L27" s="473"/>
      <c r="M27" s="473"/>
      <c r="N27" s="473"/>
      <c r="O27" s="473"/>
      <c r="P27" s="473"/>
      <c r="Q27" s="473"/>
    </row>
    <row r="28" spans="1:33" ht="15" customHeight="1">
      <c r="B28" s="473"/>
      <c r="C28" s="473"/>
      <c r="D28" s="473"/>
      <c r="E28" s="473"/>
      <c r="F28" s="473"/>
      <c r="G28" s="473"/>
      <c r="H28" s="473"/>
      <c r="I28" s="473"/>
      <c r="J28" s="473"/>
      <c r="K28" s="473"/>
      <c r="L28" s="473"/>
      <c r="M28" s="473"/>
      <c r="N28" s="473"/>
      <c r="O28" s="473"/>
      <c r="P28" s="473"/>
      <c r="Q28" s="473"/>
    </row>
    <row r="29" spans="1:33" ht="15" customHeight="1">
      <c r="B29" s="473"/>
      <c r="C29" s="473"/>
      <c r="D29" s="473"/>
      <c r="E29" s="473"/>
      <c r="F29" s="473"/>
      <c r="G29" s="473"/>
      <c r="H29" s="473"/>
      <c r="I29" s="473"/>
      <c r="J29" s="473"/>
      <c r="K29" s="473"/>
      <c r="L29" s="473"/>
      <c r="M29" s="473"/>
      <c r="N29" s="473"/>
      <c r="O29" s="473"/>
      <c r="P29" s="473"/>
      <c r="Q29" s="473"/>
    </row>
    <row r="30" spans="1:33" ht="15" customHeight="1">
      <c r="B30" s="473" t="s">
        <v>31605</v>
      </c>
      <c r="C30" s="473"/>
      <c r="D30" s="473"/>
      <c r="E30" s="473"/>
      <c r="F30" s="473" t="s">
        <v>31610</v>
      </c>
      <c r="G30" s="473"/>
      <c r="H30" s="473"/>
      <c r="I30" s="473"/>
      <c r="J30" s="473"/>
      <c r="K30" s="473"/>
      <c r="L30" s="473"/>
      <c r="M30" s="473"/>
      <c r="N30" s="473"/>
      <c r="O30" s="473"/>
      <c r="P30" s="473"/>
      <c r="Q30" s="473"/>
    </row>
    <row r="31" spans="1:33" ht="15" customHeight="1">
      <c r="B31" s="449"/>
      <c r="C31" s="449"/>
      <c r="D31" s="449"/>
      <c r="E31" s="449"/>
      <c r="F31" s="449"/>
      <c r="G31" s="449"/>
      <c r="H31" s="449"/>
      <c r="I31" s="449"/>
      <c r="J31" s="473"/>
      <c r="K31" s="473"/>
      <c r="L31" s="473"/>
      <c r="M31" s="473"/>
      <c r="N31" s="473"/>
      <c r="O31" s="473"/>
      <c r="P31" s="473"/>
      <c r="Q31" s="473"/>
    </row>
    <row r="32" spans="1:33" ht="15" customHeight="1">
      <c r="B32" s="470"/>
      <c r="C32" s="470"/>
      <c r="D32" s="470"/>
      <c r="E32" s="470"/>
      <c r="F32" s="470"/>
      <c r="G32" s="470"/>
      <c r="H32" s="470"/>
      <c r="I32" s="470"/>
      <c r="J32" s="473"/>
      <c r="K32" s="473"/>
      <c r="L32" s="473"/>
      <c r="M32" s="473"/>
      <c r="N32" s="473"/>
      <c r="O32" s="473"/>
      <c r="P32" s="473"/>
      <c r="Q32" s="473"/>
    </row>
    <row r="1048573" ht="12.75" customHeight="1"/>
    <row r="1048574" ht="12.75" customHeight="1"/>
    <row r="1048575" ht="12.75" customHeight="1"/>
    <row r="1048576" ht="12.75" customHeight="1"/>
  </sheetData>
  <mergeCells count="20">
    <mergeCell ref="B32:I32"/>
    <mergeCell ref="J32:Q32"/>
    <mergeCell ref="B24:E29"/>
    <mergeCell ref="B30:E30"/>
    <mergeCell ref="F24:I29"/>
    <mergeCell ref="F30:I30"/>
    <mergeCell ref="B16:H16"/>
    <mergeCell ref="B19:C19"/>
    <mergeCell ref="B22:H22"/>
    <mergeCell ref="J24:Q31"/>
    <mergeCell ref="B5:G5"/>
    <mergeCell ref="B6:G6"/>
    <mergeCell ref="B9:C9"/>
    <mergeCell ref="B10:I10"/>
    <mergeCell ref="B12:C12"/>
    <mergeCell ref="B2:I2"/>
    <mergeCell ref="L2:S2"/>
    <mergeCell ref="B3:I3"/>
    <mergeCell ref="B4:G4"/>
    <mergeCell ref="H4:I4"/>
  </mergeCells>
  <conditionalFormatting sqref="C14:C15 E14:G15 E21:F21">
    <cfRule type="expression" dxfId="8" priority="2">
      <formula>LEN(#REF!)=1</formula>
    </cfRule>
    <cfRule type="expression" dxfId="7" priority="3">
      <formula>LEN(#REF!)=1</formula>
    </cfRule>
    <cfRule type="expression" dxfId="6" priority="4">
      <formula>$B14/$B14=1</formula>
    </cfRule>
    <cfRule type="expression" dxfId="5" priority="5">
      <formula>LEN(#REF!)=1</formula>
    </cfRule>
    <cfRule type="expression" dxfId="4" priority="6">
      <formula>LEN(#REF!)=1</formula>
    </cfRule>
  </conditionalFormatting>
  <conditionalFormatting sqref="C21">
    <cfRule type="expression" dxfId="3" priority="8">
      <formula>LEN(#REF!)=1</formula>
    </cfRule>
    <cfRule type="expression" dxfId="2" priority="9">
      <formula>$B21/$B21=1</formula>
    </cfRule>
  </conditionalFormatting>
  <conditionalFormatting sqref="H14:H15 G21:H21">
    <cfRule type="expression" dxfId="1" priority="7">
      <formula>$B7/$B7=1</formula>
    </cfRule>
  </conditionalFormatting>
  <dataValidations count="2">
    <dataValidation type="list" operator="equal" allowBlank="1" showErrorMessage="1" sqref="H5:H9">
      <formula1>"COPASA,CEMIG,DEER-MG,DNIT,SETOP_Central,SETOP_Jequitinhonha,SETOP_Leste,SETOP_Norte,SETOP_Sul,SETOP_Triângulo,SINAPI,SUDECAP"</formula1>
      <formula2>0</formula2>
    </dataValidation>
    <dataValidation type="list" operator="equal" allowBlank="1" showInputMessage="1" showErrorMessage="1" sqref="C7">
      <formula1>"Desonerado,Não Desonerado"</formula1>
      <formula2>0</formula2>
    </dataValidation>
  </dataValidations>
  <printOptions horizontalCentered="1"/>
  <pageMargins left="0.196527777777778" right="0.196527777777778" top="0.196527777777778" bottom="0.59027777777777801" header="0.511811023622047" footer="0.196527777777778"/>
  <pageSetup paperSize="9" scale="54" fitToHeight="0" orientation="portrait" horizontalDpi="300" verticalDpi="300" r:id="rId1"/>
  <headerFooter>
    <oddFooter>&amp;C___________________________________________  Assinatura e Carimbo do Técnico Responsável&amp;RPágina &amp;P de &amp;N</oddFooter>
  </headerFooter>
  <drawing r:id="rId2"/>
</worksheet>
</file>

<file path=xl/worksheets/sheet5.xml><?xml version="1.0" encoding="utf-8"?>
<worksheet xmlns="http://schemas.openxmlformats.org/spreadsheetml/2006/main" xmlns:r="http://schemas.openxmlformats.org/officeDocument/2006/relationships">
  <sheetPr>
    <pageSetUpPr fitToPage="1"/>
  </sheetPr>
  <dimension ref="A1:M1015"/>
  <sheetViews>
    <sheetView topLeftCell="A52" zoomScaleSheetLayoutView="65" zoomScalePageLayoutView="65" workbookViewId="0">
      <selection activeCell="A62" sqref="A62"/>
    </sheetView>
  </sheetViews>
  <sheetFormatPr defaultColWidth="12.59765625" defaultRowHeight="15" customHeight="1"/>
  <cols>
    <col min="1" max="1" width="1.59765625" style="148" customWidth="1"/>
    <col min="2" max="2" width="68.19921875" style="150" customWidth="1"/>
    <col min="3" max="4" width="18.59765625" style="150" customWidth="1"/>
    <col min="5" max="5" width="1.59765625" style="148" customWidth="1"/>
    <col min="6" max="24" width="8.59765625" style="98" customWidth="1"/>
    <col min="25" max="16384" width="12.59765625" style="98"/>
  </cols>
  <sheetData>
    <row r="1" spans="2:12" s="148" customFormat="1" ht="7.5" customHeight="1">
      <c r="B1" s="226"/>
      <c r="C1" s="226"/>
      <c r="D1" s="226"/>
    </row>
    <row r="2" spans="2:12" ht="24.75" customHeight="1">
      <c r="B2" s="500" t="str">
        <f>PO!$D$2</f>
        <v>PREFEITURA MUNICIPAL DE CARMO DO CAJURU</v>
      </c>
      <c r="C2" s="500"/>
      <c r="D2" s="500"/>
    </row>
    <row r="3" spans="2:12" ht="24.75" customHeight="1">
      <c r="B3" s="501" t="str">
        <f>PO!$D$3</f>
        <v>SECRETARIA MUNICIPAL DE OBRAS PÚBLICAS E SERVIÇOS URBANOS</v>
      </c>
      <c r="C3" s="501"/>
      <c r="D3" s="501"/>
    </row>
    <row r="4" spans="2:12" ht="14.25" customHeight="1">
      <c r="B4" s="502" t="s">
        <v>513</v>
      </c>
      <c r="C4" s="502"/>
      <c r="D4" s="502"/>
    </row>
    <row r="5" spans="2:12" ht="14.25" customHeight="1">
      <c r="B5" s="503" t="str">
        <f>PO!B4</f>
        <v>Local: Rua Firmino Lopes Câmara, Bairro Cidade Jardim</v>
      </c>
      <c r="C5" s="503"/>
      <c r="D5" s="503"/>
      <c r="E5" s="228"/>
    </row>
    <row r="6" spans="2:12" ht="32.25" customHeight="1">
      <c r="B6" s="503" t="str">
        <f>PO!B5</f>
        <v>Projeto: REVITALIZAÇÃO DA QUADRA DO LÍBANO</v>
      </c>
      <c r="C6" s="503"/>
      <c r="D6" s="503"/>
      <c r="E6" s="229"/>
    </row>
    <row r="7" spans="2:12" ht="14.25" customHeight="1">
      <c r="B7" s="503" t="str">
        <f>PO!B6</f>
        <v>Responsável Técnico: Bruno Maciel Souza Quieroz</v>
      </c>
      <c r="C7" s="503"/>
      <c r="D7" s="503"/>
      <c r="E7" s="228"/>
    </row>
    <row r="8" spans="2:12" ht="14.25" customHeight="1">
      <c r="B8" s="503" t="str">
        <f>PO!B7</f>
        <v>Nº CREA/CAU: 311.050/D</v>
      </c>
      <c r="C8" s="503"/>
      <c r="D8" s="503"/>
      <c r="E8" s="179"/>
    </row>
    <row r="9" spans="2:12" ht="9.75" customHeight="1">
      <c r="B9" s="504"/>
      <c r="C9" s="504"/>
      <c r="D9" s="504"/>
      <c r="E9" s="179"/>
    </row>
    <row r="10" spans="2:12" ht="15" customHeight="1">
      <c r="B10" s="505" t="s">
        <v>514</v>
      </c>
      <c r="C10" s="505"/>
      <c r="D10" s="230">
        <v>1</v>
      </c>
      <c r="E10" s="179"/>
    </row>
    <row r="11" spans="2:12" ht="15" customHeight="1">
      <c r="B11" s="506" t="s">
        <v>515</v>
      </c>
      <c r="C11" s="506"/>
      <c r="D11" s="230">
        <v>0.02</v>
      </c>
      <c r="E11" s="179"/>
    </row>
    <row r="12" spans="2:12" ht="9.75" customHeight="1">
      <c r="B12" s="507"/>
      <c r="C12" s="507"/>
      <c r="D12" s="507"/>
      <c r="E12" s="179"/>
    </row>
    <row r="13" spans="2:12" ht="14.25" customHeight="1">
      <c r="B13" s="508" t="s">
        <v>516</v>
      </c>
      <c r="C13" s="508"/>
      <c r="D13" s="508"/>
      <c r="E13" s="179"/>
    </row>
    <row r="14" spans="2:12" ht="14.25" customHeight="1">
      <c r="B14" s="509" t="s">
        <v>517</v>
      </c>
      <c r="C14" s="509"/>
      <c r="D14" s="509"/>
      <c r="E14" s="179"/>
    </row>
    <row r="15" spans="2:12" ht="17.25" customHeight="1">
      <c r="B15" s="510"/>
      <c r="C15" s="510"/>
      <c r="D15" s="510"/>
      <c r="E15" s="179"/>
      <c r="F15" s="511"/>
      <c r="G15" s="511"/>
      <c r="H15" s="511"/>
      <c r="J15" s="511"/>
      <c r="K15" s="511"/>
      <c r="L15" s="511"/>
    </row>
    <row r="16" spans="2:12" ht="14.25" customHeight="1">
      <c r="B16" s="231" t="s">
        <v>518</v>
      </c>
      <c r="C16" s="232" t="s">
        <v>519</v>
      </c>
      <c r="D16" s="233" t="s">
        <v>520</v>
      </c>
      <c r="F16" s="234"/>
      <c r="G16" s="234"/>
      <c r="H16" s="234"/>
      <c r="J16" s="235"/>
      <c r="K16" s="235"/>
      <c r="L16" s="235"/>
    </row>
    <row r="17" spans="2:13" ht="14.25" customHeight="1">
      <c r="B17" s="236" t="s">
        <v>521</v>
      </c>
      <c r="C17" s="237" t="s">
        <v>522</v>
      </c>
      <c r="D17" s="238">
        <v>1</v>
      </c>
      <c r="F17" s="234"/>
      <c r="G17" s="234"/>
      <c r="H17" s="234"/>
    </row>
    <row r="18" spans="2:13" ht="14.25" customHeight="1">
      <c r="B18" s="239" t="s">
        <v>523</v>
      </c>
      <c r="C18" s="240" t="s">
        <v>524</v>
      </c>
      <c r="D18" s="241">
        <v>3.7999999999999999E-2</v>
      </c>
      <c r="F18" s="242"/>
      <c r="G18" s="242"/>
      <c r="H18" s="242"/>
      <c r="J18" s="243"/>
      <c r="K18" s="243"/>
      <c r="L18" s="243"/>
    </row>
    <row r="19" spans="2:13" ht="14.25" customHeight="1">
      <c r="B19" s="239" t="s">
        <v>525</v>
      </c>
      <c r="C19" s="240" t="s">
        <v>526</v>
      </c>
      <c r="D19" s="241">
        <v>6.6400000000000001E-2</v>
      </c>
      <c r="F19" s="242"/>
      <c r="G19" s="242"/>
      <c r="H19" s="242"/>
      <c r="J19" s="243"/>
      <c r="K19" s="243"/>
      <c r="L19" s="243"/>
    </row>
    <row r="20" spans="2:13" ht="14.25" customHeight="1">
      <c r="B20" s="239" t="s">
        <v>527</v>
      </c>
      <c r="C20" s="240" t="s">
        <v>528</v>
      </c>
      <c r="D20" s="241">
        <v>1.0200000000000001E-2</v>
      </c>
      <c r="F20" s="242"/>
      <c r="G20" s="242"/>
      <c r="H20" s="242"/>
      <c r="J20" s="243"/>
      <c r="K20" s="243"/>
      <c r="L20" s="243"/>
    </row>
    <row r="21" spans="2:13" ht="14.25" customHeight="1">
      <c r="B21" s="239" t="s">
        <v>529</v>
      </c>
      <c r="C21" s="240"/>
      <c r="D21" s="244">
        <f>D22+D23</f>
        <v>8.2000000000000007E-3</v>
      </c>
      <c r="F21" s="242"/>
      <c r="G21" s="242"/>
      <c r="H21" s="242"/>
      <c r="J21" s="243"/>
      <c r="K21" s="243"/>
      <c r="L21" s="243"/>
    </row>
    <row r="22" spans="2:13" ht="14.25" customHeight="1">
      <c r="B22" s="239" t="s">
        <v>530</v>
      </c>
      <c r="C22" s="240" t="s">
        <v>531</v>
      </c>
      <c r="D22" s="241">
        <v>3.2000000000000002E-3</v>
      </c>
      <c r="F22" s="242"/>
      <c r="G22" s="242"/>
      <c r="H22" s="242"/>
      <c r="J22" s="243"/>
      <c r="K22" s="243"/>
      <c r="L22" s="243"/>
    </row>
    <row r="23" spans="2:13" ht="14.25" customHeight="1">
      <c r="B23" s="239" t="s">
        <v>532</v>
      </c>
      <c r="C23" s="240" t="s">
        <v>533</v>
      </c>
      <c r="D23" s="241">
        <v>5.0000000000000001E-3</v>
      </c>
      <c r="F23" s="242"/>
      <c r="G23" s="242"/>
      <c r="H23" s="242"/>
      <c r="J23" s="243"/>
      <c r="K23" s="243"/>
      <c r="L23" s="243"/>
    </row>
    <row r="24" spans="2:13" ht="14.25" customHeight="1">
      <c r="B24" s="245" t="s">
        <v>534</v>
      </c>
      <c r="C24" s="246" t="s">
        <v>534</v>
      </c>
      <c r="D24" s="247">
        <f>$D$10*$D$11</f>
        <v>0.02</v>
      </c>
      <c r="F24" s="242"/>
      <c r="G24" s="242"/>
      <c r="H24" s="242"/>
      <c r="J24" s="243"/>
      <c r="K24" s="243"/>
      <c r="L24" s="243"/>
    </row>
    <row r="25" spans="2:13" ht="14.25" customHeight="1">
      <c r="B25" s="239" t="s">
        <v>535</v>
      </c>
      <c r="C25" s="248" t="s">
        <v>535</v>
      </c>
      <c r="D25" s="241">
        <v>6.4999999999999997E-3</v>
      </c>
      <c r="F25" s="242"/>
      <c r="G25" s="242"/>
      <c r="H25" s="242"/>
      <c r="J25" s="243"/>
      <c r="K25" s="243"/>
      <c r="L25" s="243"/>
    </row>
    <row r="26" spans="2:13" ht="14.25" customHeight="1">
      <c r="B26" s="239" t="s">
        <v>536</v>
      </c>
      <c r="C26" s="240" t="s">
        <v>537</v>
      </c>
      <c r="D26" s="241">
        <v>0.03</v>
      </c>
      <c r="F26" s="242"/>
      <c r="G26" s="242"/>
      <c r="H26" s="242"/>
      <c r="J26" s="243"/>
      <c r="K26" s="243"/>
      <c r="L26" s="243"/>
    </row>
    <row r="27" spans="2:13" ht="14.25" customHeight="1">
      <c r="B27" s="239" t="s">
        <v>538</v>
      </c>
      <c r="C27" s="240" t="s">
        <v>539</v>
      </c>
      <c r="D27" s="241" t="str">
        <f>IF(PO!$C$8="Desonerado","4,50%","0,00%")</f>
        <v>4,50%</v>
      </c>
      <c r="F27" s="242"/>
      <c r="G27" s="242"/>
      <c r="H27" s="242"/>
      <c r="J27" s="243"/>
      <c r="K27" s="243"/>
      <c r="L27" s="243"/>
    </row>
    <row r="28" spans="2:13" ht="14.25" customHeight="1">
      <c r="B28" s="249"/>
      <c r="C28" s="249"/>
      <c r="D28" s="250"/>
      <c r="F28" s="242"/>
      <c r="G28" s="242"/>
      <c r="H28" s="242"/>
      <c r="J28" s="243"/>
      <c r="K28" s="243"/>
      <c r="L28" s="243"/>
    </row>
    <row r="29" spans="2:13" ht="14.25" customHeight="1">
      <c r="B29" s="239" t="s">
        <v>540</v>
      </c>
      <c r="C29" s="241">
        <f>(1+D18+D22+D23)*(1+D20)*(1+D19)</f>
        <v>1.1270474903359999</v>
      </c>
      <c r="D29" s="241"/>
      <c r="F29" s="242"/>
      <c r="G29" s="242"/>
      <c r="H29" s="242"/>
      <c r="J29" s="243"/>
      <c r="K29" s="243"/>
      <c r="L29" s="243"/>
    </row>
    <row r="30" spans="2:13" ht="14.25" customHeight="1">
      <c r="B30" s="239" t="s">
        <v>541</v>
      </c>
      <c r="C30" s="241">
        <f>(1-(D26+D25)-D24-D27)</f>
        <v>0.89849999999999997</v>
      </c>
      <c r="D30" s="244"/>
      <c r="F30" s="242"/>
      <c r="G30" s="242"/>
      <c r="H30" s="242"/>
      <c r="J30" s="243"/>
      <c r="K30" s="243"/>
      <c r="L30" s="243"/>
    </row>
    <row r="31" spans="2:13" ht="14.25" customHeight="1">
      <c r="B31" s="251" t="str">
        <f>IF(PO!$C$8="Desonerado","BDI COM desoneração","BDI SEM desoneração")</f>
        <v>BDI COM desoneração</v>
      </c>
      <c r="C31" s="252" t="str">
        <f>IF(PO!$C$8="Desonerado","BDI DES","BDI não DES")</f>
        <v>BDI DES</v>
      </c>
      <c r="D31" s="253">
        <f>ROUND(C29/C30-1,4)</f>
        <v>0.25440000000000002</v>
      </c>
      <c r="F31" s="242"/>
      <c r="G31" s="242"/>
      <c r="H31" s="242"/>
      <c r="J31" s="243"/>
      <c r="K31" s="243"/>
      <c r="L31" s="243"/>
      <c r="M31" s="253"/>
    </row>
    <row r="32" spans="2:13" ht="14.25" customHeight="1">
      <c r="B32" s="102"/>
      <c r="C32" s="254"/>
      <c r="D32" s="255"/>
    </row>
    <row r="33" spans="2:12" ht="14.25" customHeight="1">
      <c r="B33" s="514" t="s">
        <v>542</v>
      </c>
      <c r="C33" s="514"/>
      <c r="D33" s="514"/>
      <c r="E33" s="256"/>
      <c r="F33" s="257"/>
      <c r="G33" s="257"/>
      <c r="H33" s="257"/>
      <c r="I33" s="257"/>
      <c r="J33" s="257"/>
      <c r="K33" s="257"/>
    </row>
    <row r="34" spans="2:12" ht="14.25" customHeight="1">
      <c r="B34" s="515"/>
      <c r="C34" s="515"/>
      <c r="D34" s="515"/>
      <c r="E34" s="258"/>
      <c r="F34" s="259"/>
      <c r="G34" s="259"/>
      <c r="H34" s="259"/>
      <c r="I34" s="260"/>
      <c r="J34" s="261"/>
      <c r="K34" s="261"/>
    </row>
    <row r="35" spans="2:12" ht="14.25" customHeight="1">
      <c r="B35" s="516"/>
      <c r="C35" s="516"/>
      <c r="D35" s="516"/>
      <c r="E35" s="258"/>
      <c r="F35" s="263"/>
      <c r="G35" s="263"/>
      <c r="H35" s="263"/>
      <c r="I35" s="260"/>
      <c r="J35" s="261"/>
      <c r="K35" s="261"/>
      <c r="L35" s="253"/>
    </row>
    <row r="36" spans="2:12" ht="14.25" customHeight="1">
      <c r="B36" s="262"/>
      <c r="C36" s="262"/>
      <c r="D36" s="262"/>
      <c r="E36" s="258"/>
      <c r="F36" s="262"/>
      <c r="G36" s="262"/>
      <c r="H36" s="262"/>
      <c r="I36" s="264"/>
      <c r="J36" s="261"/>
      <c r="K36" s="261"/>
    </row>
    <row r="37" spans="2:12" ht="14.25" customHeight="1">
      <c r="B37" s="262"/>
      <c r="C37" s="262"/>
      <c r="D37" s="262"/>
      <c r="E37" s="258"/>
      <c r="F37" s="262"/>
      <c r="G37" s="262"/>
      <c r="H37" s="262"/>
      <c r="I37" s="264"/>
      <c r="J37" s="261"/>
      <c r="K37" s="261"/>
    </row>
    <row r="38" spans="2:12" ht="14.25" customHeight="1">
      <c r="B38" s="102"/>
      <c r="C38" s="149"/>
      <c r="D38" s="265"/>
    </row>
    <row r="39" spans="2:12" ht="19.5" customHeight="1">
      <c r="B39" s="512" t="str">
        <f>CONCATENATE("Declaro para os devidos fins que, conforme legislação tributária municipal, a base de cálculo deste tipo de obra corresponde à ",$D$10*100,"%, com respectiva alíquota de ",$D$11*100,"%.")</f>
        <v>Declaro para os devidos fins que, conforme legislação tributária municipal, a base de cálculo deste tipo de obra corresponde à 100%, com respectiva alíquota de 2%.</v>
      </c>
      <c r="C39" s="512"/>
      <c r="D39" s="512"/>
    </row>
    <row r="40" spans="2:12" ht="19.5" customHeight="1">
      <c r="B40" s="512"/>
      <c r="C40" s="512"/>
      <c r="D40" s="512"/>
    </row>
    <row r="41" spans="2:12" ht="14.25" customHeight="1">
      <c r="B41" s="266"/>
      <c r="C41" s="266"/>
      <c r="D41" s="266"/>
    </row>
    <row r="42" spans="2:12" ht="14.25" customHeight="1">
      <c r="B42" s="266"/>
      <c r="C42" s="266"/>
      <c r="D42" s="266"/>
    </row>
    <row r="43" spans="2:12" ht="14.25" customHeight="1">
      <c r="B43" s="267"/>
      <c r="C43" s="268"/>
      <c r="D43" s="268"/>
    </row>
    <row r="44" spans="2:12" ht="19.5" customHeight="1">
      <c r="B44" s="512" t="str">
        <f>CONCATENATE("Declaro para os devidos fins que o regime de Contribuição Previdenciária sobre a Receita Bruta adotado para elaboração do orçamento foi ",IF(PO!C8="Desonerado","COM","SEM"),"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C44" s="512"/>
      <c r="D44" s="512"/>
    </row>
    <row r="45" spans="2:12" ht="19.5" customHeight="1">
      <c r="B45" s="512"/>
      <c r="C45" s="512"/>
      <c r="D45" s="512"/>
    </row>
    <row r="46" spans="2:12" ht="14.25" customHeight="1">
      <c r="B46" s="266"/>
      <c r="C46" s="266"/>
      <c r="D46" s="266"/>
    </row>
    <row r="47" spans="2:12" ht="14.25" customHeight="1">
      <c r="B47" s="266"/>
      <c r="C47" s="266"/>
      <c r="D47" s="266"/>
    </row>
    <row r="48" spans="2:12" ht="14.25" customHeight="1">
      <c r="B48" s="101"/>
      <c r="C48" s="269"/>
      <c r="D48" s="270"/>
    </row>
    <row r="49" spans="1:8" ht="14.25" customHeight="1">
      <c r="B49" s="513" t="s">
        <v>543</v>
      </c>
      <c r="C49" s="513"/>
      <c r="D49" s="513"/>
    </row>
    <row r="50" spans="1:8" ht="14.25" customHeight="1">
      <c r="B50" s="271"/>
    </row>
    <row r="51" spans="1:8" ht="14.25" customHeight="1">
      <c r="B51" s="271"/>
    </row>
    <row r="52" spans="1:8" ht="14.25" customHeight="1">
      <c r="B52" s="272"/>
      <c r="C52" s="273"/>
      <c r="D52" s="274"/>
    </row>
    <row r="53" spans="1:8" ht="14.25" customHeight="1">
      <c r="B53" s="275">
        <f ca="1">TODAY()</f>
        <v>46192</v>
      </c>
      <c r="C53" s="276"/>
      <c r="D53" s="277" t="s">
        <v>31598</v>
      </c>
    </row>
    <row r="54" spans="1:8" ht="14.25" customHeight="1">
      <c r="B54" s="278" t="s">
        <v>545</v>
      </c>
      <c r="C54" s="279"/>
      <c r="D54" s="278" t="s">
        <v>546</v>
      </c>
    </row>
    <row r="55" spans="1:8" ht="14.25" customHeight="1">
      <c r="A55" s="473" t="s">
        <v>31611</v>
      </c>
      <c r="B55" s="473"/>
      <c r="C55" s="473"/>
      <c r="D55" s="473"/>
      <c r="E55" s="473"/>
      <c r="F55" s="449"/>
      <c r="G55" s="449"/>
      <c r="H55" s="449"/>
    </row>
    <row r="56" spans="1:8" ht="14.25" customHeight="1">
      <c r="A56" s="473"/>
      <c r="B56" s="473"/>
      <c r="C56" s="473"/>
      <c r="D56" s="473"/>
      <c r="E56" s="473"/>
      <c r="F56" s="449"/>
      <c r="G56" s="449"/>
      <c r="H56" s="449"/>
    </row>
    <row r="57" spans="1:8" ht="14.25" customHeight="1">
      <c r="A57" s="473"/>
      <c r="B57" s="473"/>
      <c r="C57" s="473"/>
      <c r="D57" s="473"/>
      <c r="E57" s="473"/>
      <c r="F57" s="449"/>
      <c r="G57" s="449"/>
      <c r="H57" s="449"/>
    </row>
    <row r="58" spans="1:8" ht="14.25" customHeight="1">
      <c r="A58" s="473"/>
      <c r="B58" s="473"/>
      <c r="C58" s="473"/>
      <c r="D58" s="473"/>
      <c r="E58" s="473"/>
      <c r="F58" s="449"/>
      <c r="G58" s="449"/>
      <c r="H58" s="449"/>
    </row>
    <row r="59" spans="1:8" ht="14.25" customHeight="1">
      <c r="A59" s="473"/>
      <c r="B59" s="473"/>
      <c r="C59" s="473"/>
      <c r="D59" s="473"/>
      <c r="E59" s="473"/>
      <c r="F59" s="449"/>
      <c r="G59" s="449"/>
      <c r="H59" s="449"/>
    </row>
    <row r="60" spans="1:8" ht="14.25" customHeight="1">
      <c r="A60" s="473"/>
      <c r="B60" s="473"/>
      <c r="C60" s="473"/>
      <c r="D60" s="473"/>
      <c r="E60" s="473"/>
      <c r="F60" s="449"/>
      <c r="G60" s="449"/>
      <c r="H60" s="449"/>
    </row>
    <row r="61" spans="1:8" ht="14.25" customHeight="1">
      <c r="A61" s="473" t="s">
        <v>31612</v>
      </c>
      <c r="B61" s="473"/>
      <c r="C61" s="473"/>
      <c r="D61" s="473"/>
      <c r="E61" s="473"/>
      <c r="F61" s="449"/>
      <c r="G61" s="449"/>
      <c r="H61" s="449"/>
    </row>
    <row r="62" spans="1:8" ht="14.25" customHeight="1"/>
    <row r="63" spans="1:8" ht="14.25" customHeight="1"/>
    <row r="64" spans="1:8"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row r="1009" ht="14.25" customHeight="1"/>
    <row r="1010" ht="14.25" customHeight="1"/>
    <row r="1011" ht="14.25" customHeight="1"/>
    <row r="1012" ht="14.25" customHeight="1"/>
    <row r="1013" ht="14.25" customHeight="1"/>
    <row r="1014" ht="14.25" customHeight="1"/>
    <row r="1015" ht="14.25" customHeight="1"/>
  </sheetData>
  <mergeCells count="24">
    <mergeCell ref="B44:D45"/>
    <mergeCell ref="B49:D49"/>
    <mergeCell ref="A55:E60"/>
    <mergeCell ref="A61:E61"/>
    <mergeCell ref="J15:L15"/>
    <mergeCell ref="B33:D33"/>
    <mergeCell ref="B34:D34"/>
    <mergeCell ref="B35:D35"/>
    <mergeCell ref="B39:D40"/>
    <mergeCell ref="B12:D12"/>
    <mergeCell ref="B13:D13"/>
    <mergeCell ref="B14:D14"/>
    <mergeCell ref="B15:D15"/>
    <mergeCell ref="F15:H15"/>
    <mergeCell ref="B7:D7"/>
    <mergeCell ref="B8:D8"/>
    <mergeCell ref="B9:D9"/>
    <mergeCell ref="B10:C10"/>
    <mergeCell ref="B11:C11"/>
    <mergeCell ref="B2:D2"/>
    <mergeCell ref="B3:D3"/>
    <mergeCell ref="B4:D4"/>
    <mergeCell ref="B5:D5"/>
    <mergeCell ref="B6:D6"/>
  </mergeCells>
  <printOptions horizontalCentered="1"/>
  <pageMargins left="0.196527777777778" right="0.196527777777778" top="0.196527777777778" bottom="0.59027777777777801" header="0.511811023622047" footer="0.196527777777778"/>
  <pageSetup paperSize="9" scale="85" fitToHeight="0" orientation="portrait" horizontalDpi="300" verticalDpi="300" r:id="rId1"/>
  <headerFooter>
    <oddFooter>&amp;C___________________________________________ Assinatura e Carimbo do Técnico Responsável&amp;RPágina &amp;P de &amp;N</oddFooter>
  </headerFooter>
  <drawing r:id="rId2"/>
</worksheet>
</file>

<file path=xl/worksheets/sheet6.xml><?xml version="1.0" encoding="utf-8"?>
<worksheet xmlns="http://schemas.openxmlformats.org/spreadsheetml/2006/main" xmlns:r="http://schemas.openxmlformats.org/officeDocument/2006/relationships">
  <sheetPr>
    <pageSetUpPr fitToPage="1"/>
  </sheetPr>
  <dimension ref="A1:M1014"/>
  <sheetViews>
    <sheetView view="pageBreakPreview" zoomScale="65" zoomScalePageLayoutView="65" workbookViewId="0">
      <selection activeCell="G12" sqref="G12"/>
    </sheetView>
  </sheetViews>
  <sheetFormatPr defaultColWidth="12.59765625" defaultRowHeight="15" customHeight="1"/>
  <cols>
    <col min="1" max="1" width="1.59765625" style="148" customWidth="1"/>
    <col min="2" max="2" width="68.19921875" style="150" customWidth="1"/>
    <col min="3" max="4" width="18.59765625" style="150" customWidth="1"/>
    <col min="5" max="5" width="1.59765625" style="148" customWidth="1"/>
    <col min="6" max="10" width="8.59765625" style="98" customWidth="1"/>
    <col min="11" max="11" width="13.59765625" style="98" customWidth="1"/>
    <col min="12" max="24" width="8.59765625" style="98" customWidth="1"/>
    <col min="25" max="16384" width="12.59765625" style="98"/>
  </cols>
  <sheetData>
    <row r="1" spans="2:12" s="148" customFormat="1" ht="7.5" customHeight="1">
      <c r="B1" s="226"/>
      <c r="C1" s="226"/>
      <c r="D1" s="226"/>
    </row>
    <row r="2" spans="2:12" ht="24.75" customHeight="1">
      <c r="B2" s="517" t="s">
        <v>547</v>
      </c>
      <c r="C2" s="517"/>
      <c r="D2" s="517"/>
    </row>
    <row r="3" spans="2:12" ht="24.75" customHeight="1">
      <c r="B3" s="518" t="e">
        <f>[4]PO_PMD!B3</f>
        <v>#REF!</v>
      </c>
      <c r="C3" s="518"/>
      <c r="D3" s="518"/>
    </row>
    <row r="4" spans="2:12" ht="14.25" customHeight="1">
      <c r="B4" s="280"/>
      <c r="C4" s="281"/>
      <c r="D4" s="282"/>
    </row>
    <row r="5" spans="2:12" ht="24.75" customHeight="1">
      <c r="B5" s="503" t="e">
        <f>[4]PO_PMD!B4</f>
        <v>#REF!</v>
      </c>
      <c r="C5" s="503"/>
      <c r="D5" s="503"/>
      <c r="E5" s="228"/>
    </row>
    <row r="6" spans="2:12" ht="62.25" customHeight="1">
      <c r="B6" s="503" t="e">
        <f>[4]PO_PMD!B5</f>
        <v>#REF!</v>
      </c>
      <c r="C6" s="503"/>
      <c r="D6" s="503"/>
      <c r="E6" s="229"/>
    </row>
    <row r="7" spans="2:12" ht="24.75" customHeight="1">
      <c r="B7" s="283" t="s">
        <v>548</v>
      </c>
      <c r="C7" s="284"/>
      <c r="D7" s="285"/>
      <c r="E7" s="284"/>
    </row>
    <row r="8" spans="2:12" ht="9.75" customHeight="1">
      <c r="B8" s="519"/>
      <c r="C8" s="519"/>
      <c r="D8" s="519"/>
      <c r="E8" s="179"/>
    </row>
    <row r="9" spans="2:12" ht="15" customHeight="1">
      <c r="B9" s="505" t="s">
        <v>514</v>
      </c>
      <c r="C9" s="505"/>
      <c r="D9" s="230">
        <v>0.5</v>
      </c>
      <c r="E9" s="179"/>
    </row>
    <row r="10" spans="2:12" ht="15" customHeight="1">
      <c r="B10" s="506" t="s">
        <v>515</v>
      </c>
      <c r="C10" s="506"/>
      <c r="D10" s="230">
        <v>0.05</v>
      </c>
      <c r="E10" s="179"/>
    </row>
    <row r="11" spans="2:12" ht="9.75" customHeight="1">
      <c r="B11" s="520"/>
      <c r="C11" s="520"/>
      <c r="D11" s="520"/>
      <c r="E11" s="179"/>
    </row>
    <row r="12" spans="2:12" ht="14.25" customHeight="1">
      <c r="B12" s="508" t="s">
        <v>516</v>
      </c>
      <c r="C12" s="508"/>
      <c r="D12" s="508"/>
      <c r="E12" s="179"/>
    </row>
    <row r="13" spans="2:12" ht="14.25" customHeight="1">
      <c r="B13" s="509" t="s">
        <v>549</v>
      </c>
      <c r="C13" s="509"/>
      <c r="D13" s="509"/>
      <c r="E13" s="179"/>
    </row>
    <row r="14" spans="2:12" ht="9.75" customHeight="1">
      <c r="B14" s="510"/>
      <c r="C14" s="510"/>
      <c r="D14" s="510"/>
      <c r="E14" s="179"/>
      <c r="F14" s="511"/>
      <c r="G14" s="511"/>
      <c r="H14" s="511"/>
      <c r="J14" s="511"/>
      <c r="K14" s="511"/>
      <c r="L14" s="511"/>
    </row>
    <row r="15" spans="2:12" ht="14.25" customHeight="1">
      <c r="B15" s="231" t="s">
        <v>518</v>
      </c>
      <c r="C15" s="232" t="s">
        <v>519</v>
      </c>
      <c r="D15" s="233" t="s">
        <v>520</v>
      </c>
      <c r="F15" s="234"/>
      <c r="G15" s="234"/>
      <c r="H15" s="234"/>
      <c r="J15" s="235"/>
      <c r="K15" s="235"/>
      <c r="L15" s="235"/>
    </row>
    <row r="16" spans="2:12" ht="14.25" customHeight="1">
      <c r="B16" s="236" t="s">
        <v>521</v>
      </c>
      <c r="C16" s="237" t="s">
        <v>522</v>
      </c>
      <c r="D16" s="238">
        <v>1</v>
      </c>
      <c r="F16" s="234"/>
      <c r="G16" s="234"/>
      <c r="H16" s="234"/>
    </row>
    <row r="17" spans="2:13" ht="14.25" customHeight="1">
      <c r="B17" s="239" t="s">
        <v>523</v>
      </c>
      <c r="C17" s="240" t="s">
        <v>524</v>
      </c>
      <c r="D17" s="241">
        <v>1.4999999999999999E-2</v>
      </c>
      <c r="F17" s="242"/>
      <c r="G17" s="242"/>
      <c r="H17" s="242"/>
      <c r="J17" s="243"/>
      <c r="K17" s="243"/>
      <c r="L17" s="243"/>
    </row>
    <row r="18" spans="2:13" ht="14.25" customHeight="1">
      <c r="B18" s="239" t="s">
        <v>525</v>
      </c>
      <c r="C18" s="240" t="s">
        <v>526</v>
      </c>
      <c r="D18" s="241">
        <v>3.5000000000000003E-2</v>
      </c>
      <c r="F18" s="242"/>
      <c r="G18" s="242"/>
      <c r="H18" s="242"/>
      <c r="J18" s="243"/>
      <c r="K18" s="243"/>
      <c r="L18" s="243"/>
    </row>
    <row r="19" spans="2:13" ht="14.25" customHeight="1">
      <c r="B19" s="239" t="s">
        <v>527</v>
      </c>
      <c r="C19" s="240" t="s">
        <v>528</v>
      </c>
      <c r="D19" s="241">
        <v>8.5000000000000006E-3</v>
      </c>
      <c r="F19" s="242"/>
      <c r="G19" s="242"/>
      <c r="H19" s="242"/>
      <c r="J19" s="243"/>
      <c r="K19" s="243"/>
      <c r="L19" s="243"/>
    </row>
    <row r="20" spans="2:13" ht="14.25" customHeight="1">
      <c r="B20" s="239" t="s">
        <v>529</v>
      </c>
      <c r="C20" s="240"/>
      <c r="D20" s="244">
        <f>D21+D22</f>
        <v>8.6E-3</v>
      </c>
      <c r="F20" s="242"/>
      <c r="G20" s="242"/>
      <c r="H20" s="242"/>
      <c r="J20" s="243"/>
      <c r="K20" s="243"/>
      <c r="L20" s="243"/>
    </row>
    <row r="21" spans="2:13" ht="14.25" customHeight="1">
      <c r="B21" s="239" t="s">
        <v>530</v>
      </c>
      <c r="C21" s="240" t="s">
        <v>531</v>
      </c>
      <c r="D21" s="241">
        <v>3.0000000000000001E-3</v>
      </c>
      <c r="F21" s="242"/>
      <c r="G21" s="242"/>
      <c r="H21" s="242"/>
      <c r="J21" s="243"/>
      <c r="K21" s="243"/>
      <c r="L21" s="243"/>
    </row>
    <row r="22" spans="2:13" ht="14.25" customHeight="1">
      <c r="B22" s="239" t="s">
        <v>532</v>
      </c>
      <c r="C22" s="240" t="s">
        <v>533</v>
      </c>
      <c r="D22" s="241">
        <v>5.5999999999999999E-3</v>
      </c>
      <c r="F22" s="242"/>
      <c r="G22" s="242"/>
      <c r="H22" s="242"/>
      <c r="J22" s="243"/>
      <c r="K22" s="243"/>
      <c r="L22" s="243"/>
    </row>
    <row r="23" spans="2:13" ht="14.25" customHeight="1">
      <c r="B23" s="286" t="s">
        <v>534</v>
      </c>
      <c r="C23" s="287" t="s">
        <v>534</v>
      </c>
      <c r="D23" s="288">
        <f>$D$9*$D$10</f>
        <v>2.5000000000000001E-2</v>
      </c>
      <c r="F23" s="242"/>
      <c r="G23" s="242"/>
      <c r="H23" s="242"/>
      <c r="J23" s="243"/>
      <c r="K23" s="243"/>
      <c r="L23" s="243"/>
    </row>
    <row r="24" spans="2:13" ht="14.25" customHeight="1">
      <c r="B24" s="239" t="s">
        <v>535</v>
      </c>
      <c r="C24" s="248" t="s">
        <v>535</v>
      </c>
      <c r="D24" s="241">
        <v>6.4999999999999997E-3</v>
      </c>
      <c r="F24" s="242"/>
      <c r="G24" s="242"/>
      <c r="H24" s="242"/>
      <c r="J24" s="243"/>
      <c r="K24" s="243"/>
      <c r="L24" s="243"/>
    </row>
    <row r="25" spans="2:13" ht="14.25" customHeight="1">
      <c r="B25" s="239" t="s">
        <v>536</v>
      </c>
      <c r="C25" s="240" t="s">
        <v>537</v>
      </c>
      <c r="D25" s="241">
        <v>0.03</v>
      </c>
      <c r="F25" s="242"/>
      <c r="G25" s="242"/>
      <c r="H25" s="242"/>
      <c r="J25" s="243"/>
      <c r="K25" s="243"/>
      <c r="L25" s="243"/>
    </row>
    <row r="26" spans="2:13" ht="14.25" customHeight="1">
      <c r="B26" s="239" t="s">
        <v>538</v>
      </c>
      <c r="C26" s="240" t="s">
        <v>539</v>
      </c>
      <c r="D26" s="241" t="e">
        <f>IF([4]PO_PMD!$C$8="Desonerado","4,50%","0,00%")</f>
        <v>#REF!</v>
      </c>
      <c r="F26" s="242"/>
      <c r="G26" s="242"/>
      <c r="H26" s="242"/>
      <c r="J26" s="243"/>
      <c r="K26" s="243"/>
      <c r="L26" s="243"/>
    </row>
    <row r="27" spans="2:13" ht="14.25" customHeight="1">
      <c r="B27" s="249"/>
      <c r="C27" s="249"/>
      <c r="D27" s="250"/>
      <c r="F27" s="242"/>
      <c r="G27" s="242"/>
      <c r="H27" s="242"/>
      <c r="J27" s="243"/>
      <c r="K27" s="243"/>
      <c r="L27" s="243"/>
    </row>
    <row r="28" spans="2:13" ht="14.25" customHeight="1">
      <c r="B28" s="239" t="s">
        <v>540</v>
      </c>
      <c r="C28" s="241">
        <f>(1+D17+D21+D22)*(1+D19)*(1+D18)</f>
        <v>1.0684311209999997</v>
      </c>
      <c r="D28" s="241"/>
      <c r="F28" s="242"/>
      <c r="G28" s="242"/>
      <c r="H28" s="242"/>
      <c r="J28" s="243"/>
      <c r="K28" s="243"/>
      <c r="L28" s="243"/>
    </row>
    <row r="29" spans="2:13" ht="14.25" customHeight="1">
      <c r="B29" s="239" t="s">
        <v>541</v>
      </c>
      <c r="C29" s="241" t="e">
        <f>(1-(D25+D24)-D23-D26)</f>
        <v>#REF!</v>
      </c>
      <c r="D29" s="244"/>
      <c r="F29" s="242"/>
      <c r="G29" s="242"/>
      <c r="H29" s="242"/>
      <c r="J29" s="243"/>
      <c r="K29" s="289"/>
      <c r="L29" s="243"/>
    </row>
    <row r="30" spans="2:13" ht="14.25" customHeight="1">
      <c r="B30" s="251" t="e">
        <f>IF([4]PO_PMD!$C$8="Desonerado","BDI COM desoneração","BDI SEM desoneração")</f>
        <v>#REF!</v>
      </c>
      <c r="C30" s="252" t="e">
        <f>IF([4]PO_PMD!$C$8="Desonerado","BDI DES","BDI não DES")</f>
        <v>#REF!</v>
      </c>
      <c r="D30" s="253" t="e">
        <f>ROUND(C28/C29-1,4)</f>
        <v>#REF!</v>
      </c>
      <c r="F30" s="242"/>
      <c r="G30" s="242"/>
      <c r="H30" s="242"/>
      <c r="J30" s="243"/>
      <c r="K30" s="289"/>
      <c r="L30" s="243"/>
      <c r="M30" s="253"/>
    </row>
    <row r="31" spans="2:13" ht="14.25" customHeight="1">
      <c r="B31" s="102"/>
      <c r="C31" s="254"/>
      <c r="D31" s="255"/>
      <c r="K31" s="290"/>
    </row>
    <row r="32" spans="2:13" ht="14.25" customHeight="1">
      <c r="B32" s="514" t="s">
        <v>542</v>
      </c>
      <c r="C32" s="514"/>
      <c r="D32" s="514"/>
      <c r="E32" s="256"/>
      <c r="F32" s="257"/>
      <c r="G32" s="257"/>
      <c r="H32" s="257"/>
      <c r="I32" s="257"/>
      <c r="J32" s="257"/>
      <c r="K32" s="291"/>
    </row>
    <row r="33" spans="2:12" ht="14.25" customHeight="1">
      <c r="B33" s="515"/>
      <c r="C33" s="515"/>
      <c r="D33" s="515"/>
      <c r="E33" s="258"/>
      <c r="F33" s="259"/>
      <c r="G33" s="259"/>
      <c r="H33" s="259"/>
      <c r="I33" s="260"/>
      <c r="J33" s="261"/>
      <c r="K33" s="292"/>
    </row>
    <row r="34" spans="2:12" ht="14.25" customHeight="1">
      <c r="B34" s="516"/>
      <c r="C34" s="516"/>
      <c r="D34" s="516"/>
      <c r="E34" s="258"/>
      <c r="F34" s="263"/>
      <c r="G34" s="263"/>
      <c r="H34" s="263"/>
      <c r="I34" s="260"/>
      <c r="J34" s="261"/>
      <c r="K34" s="292"/>
      <c r="L34" s="253"/>
    </row>
    <row r="35" spans="2:12" ht="14.25" customHeight="1">
      <c r="B35" s="262"/>
      <c r="C35" s="262"/>
      <c r="D35" s="262"/>
      <c r="E35" s="258"/>
      <c r="F35" s="262"/>
      <c r="G35" s="262"/>
      <c r="H35" s="262"/>
      <c r="I35" s="264"/>
      <c r="J35" s="261"/>
      <c r="K35" s="292"/>
    </row>
    <row r="36" spans="2:12" ht="14.25" customHeight="1">
      <c r="B36" s="262"/>
      <c r="C36" s="262"/>
      <c r="D36" s="262"/>
      <c r="E36" s="258"/>
      <c r="F36" s="262"/>
      <c r="G36" s="262"/>
      <c r="H36" s="262"/>
      <c r="I36" s="264"/>
      <c r="J36" s="261"/>
      <c r="K36" s="292"/>
    </row>
    <row r="37" spans="2:12" ht="14.25" customHeight="1">
      <c r="B37" s="102"/>
      <c r="C37" s="149"/>
      <c r="D37" s="265"/>
      <c r="K37" s="293"/>
    </row>
    <row r="38" spans="2:12" ht="19.5" customHeight="1">
      <c r="B38" s="512" t="str">
        <f>CONCATENATE("Declaro para os devidos fins que, conforme legislação tributária municipal, a base de cálculo deste tipo de obra corresponde à ",$D$9*100,"%, com respectiva alíquota de ",$D$10*100,"%.")</f>
        <v>Declaro para os devidos fins que, conforme legislação tributária municipal, a base de cálculo deste tipo de obra corresponde à 50%, com respectiva alíquota de 5%.</v>
      </c>
      <c r="C38" s="512"/>
      <c r="D38" s="512"/>
      <c r="K38" s="290"/>
    </row>
    <row r="39" spans="2:12" ht="19.5" customHeight="1">
      <c r="B39" s="512"/>
      <c r="C39" s="512"/>
      <c r="D39" s="512"/>
    </row>
    <row r="40" spans="2:12" ht="14.25" customHeight="1">
      <c r="B40" s="266"/>
      <c r="C40" s="266"/>
      <c r="D40" s="266"/>
    </row>
    <row r="41" spans="2:12" ht="14.25" customHeight="1">
      <c r="B41" s="266"/>
      <c r="C41" s="266"/>
      <c r="D41" s="266"/>
    </row>
    <row r="42" spans="2:12" ht="14.25" customHeight="1">
      <c r="B42" s="267"/>
      <c r="C42" s="268"/>
      <c r="D42" s="268"/>
    </row>
    <row r="43" spans="2:12" ht="19.5" customHeight="1">
      <c r="B43" s="512" t="e">
        <f>CONCATENATE("Declaro para os devidos fins que o regime de Contribuição Previdenciária sobre a Receita Bruta adotado para elaboração do orçamento foi ",IF([4]PO_PMD!C8="Desonerado","COM","SEM")," Desoneração, e que esta é a alternativa mais adequada para a Administração Pública.")</f>
        <v>#REF!</v>
      </c>
      <c r="C43" s="512"/>
      <c r="D43" s="512"/>
    </row>
    <row r="44" spans="2:12" ht="19.5" customHeight="1">
      <c r="B44" s="512"/>
      <c r="C44" s="512"/>
      <c r="D44" s="512"/>
    </row>
    <row r="45" spans="2:12" ht="14.25" customHeight="1">
      <c r="B45" s="266"/>
      <c r="C45" s="266"/>
      <c r="D45" s="266"/>
    </row>
    <row r="46" spans="2:12" ht="14.25" customHeight="1">
      <c r="B46" s="266"/>
      <c r="C46" s="266"/>
      <c r="D46" s="266"/>
    </row>
    <row r="47" spans="2:12" ht="14.25" customHeight="1">
      <c r="B47" s="101"/>
      <c r="C47" s="269"/>
      <c r="D47" s="270"/>
    </row>
    <row r="48" spans="2:12" ht="14.25" customHeight="1">
      <c r="B48" s="513" t="s">
        <v>543</v>
      </c>
      <c r="C48" s="513"/>
      <c r="D48" s="513"/>
    </row>
    <row r="49" spans="2:4" ht="14.25" customHeight="1">
      <c r="B49" s="271"/>
    </row>
    <row r="50" spans="2:4" ht="14.25" customHeight="1">
      <c r="B50" s="271"/>
    </row>
    <row r="51" spans="2:4" ht="14.25" customHeight="1">
      <c r="B51" s="272"/>
      <c r="C51" s="273"/>
      <c r="D51" s="274"/>
    </row>
    <row r="52" spans="2:4" ht="14.25" customHeight="1">
      <c r="B52" s="275">
        <f ca="1">TODAY()</f>
        <v>46192</v>
      </c>
      <c r="C52" s="276"/>
      <c r="D52" s="277" t="s">
        <v>544</v>
      </c>
    </row>
    <row r="53" spans="2:4" ht="14.25" customHeight="1">
      <c r="B53" s="278" t="s">
        <v>545</v>
      </c>
      <c r="C53" s="279"/>
      <c r="D53" s="278" t="s">
        <v>546</v>
      </c>
    </row>
    <row r="54" spans="2:4" ht="14.25" customHeight="1"/>
    <row r="55" spans="2:4" ht="14.25" customHeight="1"/>
    <row r="56" spans="2:4" ht="14.25" customHeight="1"/>
    <row r="57" spans="2:4" ht="14.25" customHeight="1"/>
    <row r="58" spans="2:4" ht="14.25" customHeight="1"/>
    <row r="59" spans="2:4" ht="14.25" customHeight="1"/>
    <row r="60" spans="2:4" ht="14.25" customHeight="1"/>
    <row r="61" spans="2:4" ht="14.25" customHeight="1"/>
    <row r="62" spans="2:4" ht="14.25" customHeight="1"/>
    <row r="63" spans="2:4" ht="14.25" customHeight="1"/>
    <row r="64" spans="2: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row r="1009" ht="14.25" customHeight="1"/>
    <row r="1010" ht="14.25" customHeight="1"/>
    <row r="1011" ht="14.25" customHeight="1"/>
    <row r="1012" ht="14.25" customHeight="1"/>
    <row r="1013" ht="14.25" customHeight="1"/>
    <row r="1014" ht="14.25" customHeight="1"/>
  </sheetData>
  <mergeCells count="19">
    <mergeCell ref="B34:D34"/>
    <mergeCell ref="B38:D39"/>
    <mergeCell ref="B43:D44"/>
    <mergeCell ref="B48:D48"/>
    <mergeCell ref="B14:D14"/>
    <mergeCell ref="F14:H14"/>
    <mergeCell ref="J14:L14"/>
    <mergeCell ref="B32:D32"/>
    <mergeCell ref="B33:D33"/>
    <mergeCell ref="B9:C9"/>
    <mergeCell ref="B10:C10"/>
    <mergeCell ref="B11:D11"/>
    <mergeCell ref="B12:D12"/>
    <mergeCell ref="B13:D13"/>
    <mergeCell ref="B2:D2"/>
    <mergeCell ref="B3:D3"/>
    <mergeCell ref="B5:D5"/>
    <mergeCell ref="B6:D6"/>
    <mergeCell ref="B8:D8"/>
  </mergeCells>
  <printOptions horizontalCentered="1"/>
  <pageMargins left="0.196527777777778" right="0.196527777777778" top="0.196527777777778" bottom="0.59027777777777801" header="0.511811023622047" footer="0.196527777777778"/>
  <pageSetup paperSize="9" scale="85" fitToHeight="0" orientation="portrait" horizontalDpi="300" verticalDpi="300" r:id="rId1"/>
  <headerFooter>
    <oddFooter>&amp;L____________________________________ Assinatura do Técnico Responsável&amp;C____________________________________ Assinatura do Técnico Responsável&amp;RPágina &amp;P de &amp;N</oddFooter>
  </headerFooter>
  <drawing r:id="rId2"/>
</worksheet>
</file>

<file path=xl/worksheets/sheet7.xml><?xml version="1.0" encoding="utf-8"?>
<worksheet xmlns="http://schemas.openxmlformats.org/spreadsheetml/2006/main" xmlns:r="http://schemas.openxmlformats.org/officeDocument/2006/relationships">
  <sheetPr>
    <pageSetUpPr fitToPage="1"/>
  </sheetPr>
  <dimension ref="A1:AF1048576"/>
  <sheetViews>
    <sheetView view="pageBreakPreview" topLeftCell="A7" zoomScale="65" zoomScaleNormal="70" zoomScaleSheetLayoutView="65" zoomScalePageLayoutView="65" workbookViewId="0">
      <selection activeCell="B33" sqref="B33:E35"/>
    </sheetView>
  </sheetViews>
  <sheetFormatPr defaultColWidth="12.59765625" defaultRowHeight="15" customHeight="1"/>
  <cols>
    <col min="1" max="1" width="1.59765625" style="3" customWidth="1"/>
    <col min="2" max="2" width="7" customWidth="1"/>
    <col min="3" max="3" width="13" customWidth="1"/>
    <col min="4" max="4" width="9.8984375" customWidth="1"/>
    <col min="5" max="5" width="43" customWidth="1"/>
    <col min="6" max="6" width="20.5" customWidth="1"/>
    <col min="7" max="7" width="18.09765625" customWidth="1"/>
    <col min="8" max="9" width="20.59765625" customWidth="1"/>
    <col min="10" max="10" width="1.59765625" style="3" customWidth="1"/>
    <col min="11" max="11" width="13.09765625" customWidth="1"/>
    <col min="12" max="12" width="20.09765625" customWidth="1"/>
    <col min="13" max="31" width="9" customWidth="1"/>
    <col min="16384" max="16384" width="10.5" customWidth="1"/>
  </cols>
  <sheetData>
    <row r="1" spans="1:32" s="3" customFormat="1" ht="7.5" customHeight="1">
      <c r="A1" s="294"/>
      <c r="B1" s="294"/>
      <c r="C1" s="294"/>
      <c r="D1" s="294"/>
      <c r="E1" s="294"/>
      <c r="F1" s="294"/>
      <c r="G1" s="295"/>
      <c r="H1" s="295"/>
      <c r="I1" s="295"/>
      <c r="J1" s="295"/>
      <c r="K1" s="295"/>
      <c r="L1" s="8"/>
      <c r="M1" s="7"/>
      <c r="N1" s="296"/>
      <c r="O1" s="7"/>
      <c r="P1" s="7"/>
      <c r="Q1" s="7"/>
      <c r="R1" s="7"/>
      <c r="S1" s="7"/>
      <c r="T1" s="7"/>
      <c r="U1" s="7"/>
      <c r="V1" s="7"/>
      <c r="W1" s="7"/>
      <c r="X1" s="7"/>
      <c r="Y1" s="7"/>
      <c r="Z1" s="7"/>
      <c r="AA1" s="7"/>
      <c r="AB1" s="7"/>
      <c r="AC1" s="7"/>
      <c r="AD1" s="7"/>
      <c r="AE1" s="7"/>
      <c r="AF1"/>
    </row>
    <row r="2" spans="1:32" ht="20.25" customHeight="1">
      <c r="A2" s="294"/>
      <c r="B2" s="521" t="str">
        <f>PO!D2</f>
        <v>PREFEITURA MUNICIPAL DE CARMO DO CAJURU</v>
      </c>
      <c r="C2" s="521"/>
      <c r="D2" s="521"/>
      <c r="E2" s="521"/>
      <c r="F2" s="521"/>
      <c r="G2" s="521"/>
      <c r="H2" s="521"/>
      <c r="I2" s="521"/>
      <c r="J2" s="18"/>
      <c r="K2" s="297"/>
      <c r="L2" s="298"/>
      <c r="M2" s="298"/>
      <c r="N2" s="298"/>
      <c r="O2" s="298"/>
      <c r="P2" s="298"/>
      <c r="Q2" s="298"/>
      <c r="R2" s="298"/>
      <c r="S2" s="298"/>
      <c r="T2" s="298"/>
      <c r="U2" s="298"/>
      <c r="V2" s="298"/>
      <c r="W2" s="298"/>
      <c r="X2" s="298"/>
      <c r="Y2" s="298"/>
      <c r="Z2" s="298"/>
      <c r="AA2" s="298"/>
      <c r="AB2" s="298"/>
      <c r="AC2" s="298"/>
      <c r="AD2" s="298"/>
      <c r="AE2" s="298"/>
    </row>
    <row r="3" spans="1:32" ht="18">
      <c r="A3" s="294"/>
      <c r="B3" s="522" t="str">
        <f>PO!D3</f>
        <v>SECRETARIA MUNICIPAL DE OBRAS PÚBLICAS E SERVIÇOS URBANOS</v>
      </c>
      <c r="C3" s="522"/>
      <c r="D3" s="522"/>
      <c r="E3" s="522"/>
      <c r="F3" s="522"/>
      <c r="G3" s="522"/>
      <c r="H3" s="522"/>
      <c r="I3" s="522"/>
      <c r="J3" s="299"/>
      <c r="K3" s="300"/>
      <c r="L3" s="300"/>
      <c r="M3" s="300"/>
      <c r="N3" s="300"/>
      <c r="O3" s="300"/>
      <c r="P3" s="300"/>
      <c r="Q3" s="300"/>
      <c r="R3" s="300"/>
      <c r="S3" s="300"/>
      <c r="T3" s="300"/>
      <c r="U3" s="300"/>
      <c r="V3" s="300"/>
      <c r="W3" s="300"/>
      <c r="X3" s="300"/>
      <c r="Y3" s="300"/>
      <c r="Z3" s="300"/>
      <c r="AA3" s="300"/>
      <c r="AB3" s="300"/>
      <c r="AC3" s="300"/>
      <c r="AD3" s="300"/>
      <c r="AE3" s="300"/>
    </row>
    <row r="4" spans="1:32" ht="15.6">
      <c r="A4" s="294"/>
      <c r="B4" s="523"/>
      <c r="C4" s="523"/>
      <c r="D4" s="523"/>
      <c r="E4" s="523"/>
      <c r="F4" s="523"/>
      <c r="G4" s="523"/>
      <c r="H4" s="523"/>
      <c r="I4" s="523"/>
      <c r="J4" s="301"/>
      <c r="K4" s="302"/>
      <c r="L4" s="303"/>
      <c r="M4" s="304"/>
      <c r="N4" s="305"/>
      <c r="O4" s="304"/>
      <c r="P4" s="300"/>
      <c r="Q4" s="25"/>
      <c r="R4" s="25"/>
      <c r="S4" s="25"/>
      <c r="T4" s="25"/>
      <c r="U4" s="25"/>
      <c r="V4" s="25"/>
      <c r="W4" s="25"/>
      <c r="X4" s="25"/>
      <c r="Y4" s="25"/>
      <c r="Z4" s="25"/>
      <c r="AA4" s="25"/>
      <c r="AB4" s="25"/>
      <c r="AC4" s="25"/>
      <c r="AD4" s="25"/>
      <c r="AE4" s="25"/>
    </row>
    <row r="5" spans="1:32" ht="15.75" customHeight="1">
      <c r="A5" s="294"/>
      <c r="B5" s="524" t="str">
        <f>PO!B4</f>
        <v>Local: Rua Firmino Lopes Câmara, Bairro Cidade Jardim</v>
      </c>
      <c r="C5" s="524"/>
      <c r="D5" s="524"/>
      <c r="E5" s="524"/>
      <c r="F5" s="524"/>
      <c r="G5" s="524"/>
      <c r="H5" s="524"/>
      <c r="I5" s="524"/>
      <c r="J5" s="306"/>
      <c r="K5" s="307"/>
      <c r="L5" s="308"/>
      <c r="M5" s="48"/>
      <c r="N5" s="309"/>
      <c r="O5" s="48"/>
      <c r="P5" s="300"/>
      <c r="Q5" s="48"/>
      <c r="R5" s="48"/>
      <c r="S5" s="48"/>
      <c r="T5" s="48"/>
      <c r="U5" s="48"/>
      <c r="V5" s="48"/>
      <c r="W5" s="48"/>
      <c r="X5" s="48"/>
      <c r="Y5" s="48"/>
      <c r="Z5" s="48"/>
      <c r="AA5" s="48"/>
      <c r="AB5" s="48"/>
      <c r="AC5" s="48"/>
      <c r="AD5" s="48"/>
      <c r="AE5" s="48"/>
    </row>
    <row r="6" spans="1:32" ht="27" customHeight="1">
      <c r="A6" s="294"/>
      <c r="B6" s="524" t="str">
        <f>PO!B5</f>
        <v>Projeto: REVITALIZAÇÃO DA QUADRA DO LÍBANO</v>
      </c>
      <c r="C6" s="524"/>
      <c r="D6" s="524"/>
      <c r="E6" s="524"/>
      <c r="F6" s="524"/>
      <c r="G6" s="524"/>
      <c r="H6" s="524"/>
      <c r="I6" s="524"/>
      <c r="J6" s="306"/>
      <c r="K6" s="307"/>
      <c r="L6" s="308"/>
      <c r="M6" s="48"/>
      <c r="N6" s="309"/>
      <c r="O6" s="48"/>
      <c r="P6" s="300"/>
      <c r="Q6" s="48"/>
      <c r="R6" s="48"/>
      <c r="S6" s="48"/>
      <c r="T6" s="48"/>
      <c r="U6" s="48"/>
      <c r="V6" s="48"/>
      <c r="W6" s="48"/>
      <c r="X6" s="48"/>
      <c r="Y6" s="48"/>
      <c r="Z6" s="48"/>
      <c r="AA6" s="48"/>
      <c r="AB6" s="48"/>
      <c r="AC6" s="48"/>
      <c r="AD6" s="48"/>
      <c r="AE6" s="48"/>
    </row>
    <row r="7" spans="1:32" ht="15.75" customHeight="1">
      <c r="A7" s="294"/>
      <c r="B7" s="524" t="str">
        <f>PO!B6</f>
        <v>Responsável Técnico: Bruno Maciel Souza Quieroz</v>
      </c>
      <c r="C7" s="524"/>
      <c r="D7" s="524"/>
      <c r="E7" s="524"/>
      <c r="F7" s="524"/>
      <c r="G7" s="524"/>
      <c r="H7" s="524"/>
      <c r="I7" s="524"/>
      <c r="J7" s="310"/>
      <c r="K7" s="311"/>
      <c r="L7" s="312"/>
      <c r="M7" s="313"/>
      <c r="N7" s="314"/>
      <c r="O7" s="313"/>
      <c r="P7" s="300"/>
      <c r="Q7" s="313"/>
      <c r="R7" s="313"/>
      <c r="S7" s="313"/>
      <c r="T7" s="313"/>
      <c r="U7" s="313"/>
      <c r="V7" s="313"/>
      <c r="W7" s="313"/>
      <c r="X7" s="313"/>
      <c r="Y7" s="313"/>
      <c r="Z7" s="313"/>
      <c r="AA7" s="313"/>
      <c r="AB7" s="313"/>
      <c r="AC7" s="313"/>
      <c r="AD7" s="313"/>
      <c r="AE7" s="313"/>
    </row>
    <row r="8" spans="1:32" ht="15.75" customHeight="1">
      <c r="A8" s="294"/>
      <c r="B8" s="524" t="str">
        <f>PO!B7</f>
        <v>Nº CREA/CAU: 311.050/D</v>
      </c>
      <c r="C8" s="524"/>
      <c r="D8" s="524"/>
      <c r="E8" s="524"/>
      <c r="F8" s="524"/>
      <c r="G8" s="524"/>
      <c r="H8" s="524"/>
      <c r="I8" s="524"/>
      <c r="J8" s="310"/>
      <c r="K8" s="311"/>
      <c r="L8" s="312"/>
      <c r="M8" s="313"/>
      <c r="N8" s="314"/>
      <c r="O8" s="313"/>
      <c r="P8" s="300"/>
      <c r="Q8" s="313"/>
      <c r="R8" s="313"/>
      <c r="S8" s="313"/>
      <c r="T8" s="313"/>
      <c r="U8" s="313"/>
      <c r="V8" s="313"/>
      <c r="W8" s="313"/>
      <c r="X8" s="313"/>
      <c r="Y8" s="313"/>
      <c r="Z8" s="313"/>
      <c r="AA8" s="313"/>
      <c r="AB8" s="313"/>
      <c r="AC8" s="313"/>
      <c r="AD8" s="313"/>
      <c r="AE8" s="313"/>
    </row>
    <row r="9" spans="1:32" ht="15.6">
      <c r="A9" s="294"/>
      <c r="B9" s="525">
        <f ca="1">TODAY()</f>
        <v>46192</v>
      </c>
      <c r="C9" s="525"/>
      <c r="D9" s="315"/>
      <c r="E9" s="526" t="str">
        <f>PO!E10</f>
        <v>Prazo de execução: 2 meses</v>
      </c>
      <c r="F9" s="526"/>
      <c r="G9" s="527"/>
      <c r="H9" s="527"/>
      <c r="I9" s="527"/>
      <c r="J9" s="295"/>
      <c r="K9" s="316"/>
      <c r="L9" s="82"/>
      <c r="M9" s="14"/>
      <c r="N9" s="317"/>
      <c r="O9" s="14"/>
      <c r="P9" s="300"/>
      <c r="Q9" s="14"/>
      <c r="R9" s="14"/>
      <c r="S9" s="14"/>
      <c r="T9" s="14"/>
      <c r="U9" s="14"/>
      <c r="V9" s="14"/>
      <c r="W9" s="14"/>
      <c r="X9" s="14"/>
      <c r="Y9" s="14"/>
      <c r="Z9" s="14"/>
      <c r="AA9" s="14"/>
      <c r="AB9" s="14"/>
      <c r="AC9" s="14"/>
      <c r="AD9" s="14"/>
      <c r="AE9" s="14"/>
    </row>
    <row r="10" spans="1:32" ht="19.5" customHeight="1">
      <c r="A10" s="294"/>
      <c r="B10" s="528" t="s">
        <v>550</v>
      </c>
      <c r="C10" s="528"/>
      <c r="D10" s="528"/>
      <c r="E10" s="528"/>
      <c r="F10" s="528"/>
      <c r="G10" s="528"/>
      <c r="H10" s="528"/>
      <c r="I10" s="528"/>
      <c r="J10" s="37"/>
      <c r="K10" s="318"/>
      <c r="L10" s="318"/>
      <c r="M10" s="318"/>
      <c r="N10" s="318"/>
      <c r="O10" s="318"/>
      <c r="P10" s="318"/>
      <c r="Q10" s="318"/>
      <c r="R10" s="318"/>
      <c r="S10" s="14"/>
      <c r="T10" s="14"/>
      <c r="U10" s="14"/>
      <c r="V10" s="14"/>
      <c r="W10" s="14"/>
      <c r="X10" s="14"/>
      <c r="Y10" s="14"/>
      <c r="Z10" s="14"/>
      <c r="AA10" s="14"/>
      <c r="AB10" s="14"/>
      <c r="AC10" s="14"/>
      <c r="AD10" s="14"/>
      <c r="AE10" s="14"/>
    </row>
    <row r="11" spans="1:32" ht="27.75" customHeight="1">
      <c r="A11" s="294"/>
      <c r="B11" s="319" t="s">
        <v>15</v>
      </c>
      <c r="C11" s="529" t="s">
        <v>551</v>
      </c>
      <c r="D11" s="529"/>
      <c r="E11" s="529"/>
      <c r="F11" s="319" t="s">
        <v>552</v>
      </c>
      <c r="G11" s="319" t="s">
        <v>553</v>
      </c>
      <c r="H11" s="319" t="s">
        <v>554</v>
      </c>
      <c r="I11" s="319" t="s">
        <v>555</v>
      </c>
      <c r="J11" s="294"/>
      <c r="K11" s="320"/>
      <c r="L11" s="14"/>
      <c r="M11" s="14"/>
      <c r="N11" s="14"/>
      <c r="O11" s="14"/>
      <c r="P11" s="14"/>
      <c r="Q11" s="14"/>
      <c r="R11" s="14"/>
      <c r="S11" s="14"/>
      <c r="T11" s="14"/>
      <c r="U11" s="14"/>
      <c r="V11" s="14"/>
      <c r="W11" s="14"/>
      <c r="X11" s="14"/>
      <c r="Y11" s="14"/>
      <c r="Z11" s="14"/>
      <c r="AA11" s="14"/>
      <c r="AB11" s="14"/>
      <c r="AC11" s="14"/>
      <c r="AD11" s="14"/>
      <c r="AE11" s="14"/>
    </row>
    <row r="12" spans="1:32" ht="18" customHeight="1">
      <c r="A12" s="294"/>
      <c r="B12" s="530">
        <v>1</v>
      </c>
      <c r="C12" s="530" t="str">
        <f ca="1">VLOOKUP(B12,PO!B:L,4,FALSE())</f>
        <v>SERVIÇOS PRELIMINARES</v>
      </c>
      <c r="D12" s="530"/>
      <c r="E12" s="530"/>
      <c r="F12" s="321" t="s">
        <v>556</v>
      </c>
      <c r="G12" s="322">
        <f ca="1">G13/$G$25</f>
        <v>1.669736213248282E-2</v>
      </c>
      <c r="H12" s="322">
        <v>1</v>
      </c>
      <c r="I12" s="322"/>
      <c r="J12" s="294"/>
      <c r="K12" s="323"/>
      <c r="L12" s="324" t="b">
        <f>SUM(H12:I12)=100%</f>
        <v>1</v>
      </c>
      <c r="M12" s="14"/>
      <c r="N12" s="14"/>
      <c r="O12" s="14"/>
      <c r="P12" s="14"/>
      <c r="Q12" s="14"/>
      <c r="R12" s="14"/>
      <c r="S12" s="14"/>
      <c r="T12" s="14"/>
      <c r="U12" s="14"/>
      <c r="V12" s="14"/>
      <c r="W12" s="14"/>
      <c r="X12" s="14"/>
      <c r="Y12" s="14"/>
      <c r="Z12" s="14"/>
      <c r="AA12" s="14"/>
      <c r="AB12" s="14"/>
      <c r="AC12" s="14"/>
      <c r="AD12" s="14"/>
      <c r="AE12" s="14"/>
    </row>
    <row r="13" spans="1:32" ht="18" customHeight="1">
      <c r="A13" s="294"/>
      <c r="B13" s="530"/>
      <c r="C13" s="530"/>
      <c r="D13" s="530"/>
      <c r="E13" s="530"/>
      <c r="F13" s="325" t="s">
        <v>557</v>
      </c>
      <c r="G13" s="326">
        <f ca="1">VLOOKUP(B12,PO!B:L,10,FALSE())</f>
        <v>3048.58</v>
      </c>
      <c r="H13" s="326">
        <f ca="1">H12*$G$13</f>
        <v>3048.58</v>
      </c>
      <c r="I13" s="326">
        <f ca="1">I12*$G$13</f>
        <v>0</v>
      </c>
      <c r="J13" s="294"/>
      <c r="K13" s="323"/>
      <c r="L13" s="324" t="b">
        <f ca="1">SUM(H13:I13)=G13</f>
        <v>1</v>
      </c>
      <c r="M13" s="14"/>
      <c r="N13" s="14"/>
      <c r="O13" s="14"/>
      <c r="P13" s="14"/>
      <c r="Q13" s="14"/>
      <c r="R13" s="14"/>
      <c r="S13" s="14"/>
      <c r="T13" s="14"/>
      <c r="U13" s="14"/>
      <c r="V13" s="14"/>
      <c r="W13" s="14"/>
      <c r="X13" s="14"/>
      <c r="Y13" s="14"/>
      <c r="Z13" s="14"/>
      <c r="AA13" s="14"/>
      <c r="AB13" s="14"/>
      <c r="AC13" s="14"/>
      <c r="AD13" s="14"/>
      <c r="AE13" s="14"/>
    </row>
    <row r="14" spans="1:32" ht="18" customHeight="1">
      <c r="A14" s="294"/>
      <c r="B14" s="531">
        <f>B12+1</f>
        <v>2</v>
      </c>
      <c r="C14" s="531" t="str">
        <f ca="1">VLOOKUP(B14,PO!B:L,4,FALSE())</f>
        <v>ADMINISTRAÇÃO LOCAL</v>
      </c>
      <c r="D14" s="531"/>
      <c r="E14" s="531"/>
      <c r="F14" s="321" t="s">
        <v>556</v>
      </c>
      <c r="G14" s="322">
        <f ca="1">G15/$G$25</f>
        <v>3.6364021751953982E-2</v>
      </c>
      <c r="H14" s="322">
        <v>0.5</v>
      </c>
      <c r="I14" s="322">
        <v>0.5</v>
      </c>
      <c r="J14" s="294"/>
      <c r="K14" s="323"/>
      <c r="L14" s="324" t="b">
        <f>SUM(H14:I14)=100%</f>
        <v>1</v>
      </c>
      <c r="M14" s="14"/>
      <c r="N14" s="14"/>
      <c r="O14" s="14"/>
      <c r="P14" s="14"/>
      <c r="Q14" s="14"/>
      <c r="R14" s="14"/>
      <c r="S14" s="14"/>
      <c r="T14" s="14"/>
      <c r="U14" s="14"/>
      <c r="V14" s="14"/>
      <c r="W14" s="14"/>
      <c r="X14" s="14"/>
      <c r="Y14" s="14"/>
      <c r="Z14" s="14"/>
      <c r="AA14" s="14"/>
      <c r="AB14" s="14"/>
      <c r="AC14" s="14"/>
      <c r="AD14" s="14"/>
      <c r="AE14" s="14"/>
    </row>
    <row r="15" spans="1:32" ht="18" customHeight="1">
      <c r="A15" s="294"/>
      <c r="B15" s="531"/>
      <c r="C15" s="531"/>
      <c r="D15" s="531"/>
      <c r="E15" s="531"/>
      <c r="F15" s="325" t="s">
        <v>557</v>
      </c>
      <c r="G15" s="326">
        <f ca="1">VLOOKUP(B14,PO!B:L,10,FALSE())</f>
        <v>6639.29</v>
      </c>
      <c r="H15" s="326">
        <f ca="1">H14*$G$15</f>
        <v>3319.645</v>
      </c>
      <c r="I15" s="326">
        <f ca="1">I14*$G$15</f>
        <v>3319.645</v>
      </c>
      <c r="J15" s="294"/>
      <c r="K15" s="323"/>
      <c r="L15" s="324" t="b">
        <f ca="1">SUM(H15:I15)=G15</f>
        <v>1</v>
      </c>
      <c r="M15" s="14"/>
      <c r="N15" s="14"/>
      <c r="O15" s="14"/>
      <c r="P15" s="14"/>
      <c r="Q15" s="14"/>
      <c r="R15" s="14"/>
      <c r="S15" s="14"/>
      <c r="T15" s="14"/>
      <c r="U15" s="14"/>
      <c r="V15" s="14"/>
      <c r="W15" s="14"/>
      <c r="X15" s="14"/>
      <c r="Y15" s="14"/>
      <c r="Z15" s="14"/>
      <c r="AA15" s="14"/>
      <c r="AB15" s="14"/>
      <c r="AC15" s="14"/>
      <c r="AD15" s="14"/>
      <c r="AE15" s="14"/>
    </row>
    <row r="16" spans="1:32" ht="18" customHeight="1">
      <c r="A16" s="294"/>
      <c r="B16" s="530">
        <f>B14+1</f>
        <v>3</v>
      </c>
      <c r="C16" s="530" t="str">
        <f ca="1">VLOOKUP(B16,PO!B:L,4,FALSE())</f>
        <v>REMOÇÕES E DEMOLIÇÕES</v>
      </c>
      <c r="D16" s="530"/>
      <c r="E16" s="530"/>
      <c r="F16" s="321" t="s">
        <v>556</v>
      </c>
      <c r="G16" s="322">
        <f ca="1">G17/$G$25</f>
        <v>8.9579312004576223E-2</v>
      </c>
      <c r="H16" s="322">
        <v>1</v>
      </c>
      <c r="I16" s="322"/>
      <c r="J16" s="294"/>
      <c r="K16" s="323"/>
      <c r="L16" s="324" t="b">
        <f>SUM(H16:I16)=100%</f>
        <v>1</v>
      </c>
      <c r="M16" s="14"/>
      <c r="N16" s="14"/>
      <c r="O16" s="14"/>
      <c r="P16" s="14"/>
      <c r="Q16" s="14"/>
      <c r="R16" s="14"/>
      <c r="S16" s="14"/>
      <c r="T16" s="14"/>
      <c r="U16" s="14"/>
      <c r="V16" s="14"/>
      <c r="W16" s="14"/>
      <c r="X16" s="14"/>
      <c r="Y16" s="14"/>
      <c r="Z16" s="14"/>
      <c r="AA16" s="14"/>
      <c r="AB16" s="14"/>
      <c r="AC16" s="14"/>
      <c r="AD16" s="14"/>
      <c r="AE16" s="14"/>
    </row>
    <row r="17" spans="1:31" ht="18" customHeight="1">
      <c r="A17" s="294"/>
      <c r="B17" s="530"/>
      <c r="C17" s="530"/>
      <c r="D17" s="530"/>
      <c r="E17" s="530"/>
      <c r="F17" s="325" t="s">
        <v>557</v>
      </c>
      <c r="G17" s="326">
        <f ca="1">VLOOKUP(B16,PO!B:L,10,FALSE())</f>
        <v>16355.26</v>
      </c>
      <c r="H17" s="326">
        <f ca="1">H16*$G$17</f>
        <v>16355.26</v>
      </c>
      <c r="I17" s="326">
        <f ca="1">I16*$G$17</f>
        <v>0</v>
      </c>
      <c r="J17" s="294"/>
      <c r="K17" s="323"/>
      <c r="L17" s="324" t="b">
        <f ca="1">SUM(H17:I17)=G17</f>
        <v>1</v>
      </c>
      <c r="M17" s="14"/>
      <c r="N17" s="14"/>
      <c r="O17" s="14"/>
      <c r="P17" s="14"/>
      <c r="Q17" s="14"/>
      <c r="R17" s="14"/>
      <c r="S17" s="14"/>
      <c r="T17" s="14"/>
      <c r="U17" s="14"/>
      <c r="V17" s="14"/>
      <c r="W17" s="14"/>
      <c r="X17" s="14"/>
      <c r="Y17" s="14"/>
      <c r="Z17" s="14"/>
      <c r="AA17" s="14"/>
      <c r="AB17" s="14"/>
      <c r="AC17" s="14"/>
      <c r="AD17" s="14"/>
      <c r="AE17" s="14"/>
    </row>
    <row r="18" spans="1:31" ht="18" customHeight="1">
      <c r="A18" s="294"/>
      <c r="B18" s="531">
        <f>B16+1</f>
        <v>4</v>
      </c>
      <c r="C18" s="531" t="str">
        <f ca="1">VLOOKUP(B18,PO!B:L,4,FALSE())</f>
        <v>ALAMBRADO</v>
      </c>
      <c r="D18" s="531"/>
      <c r="E18" s="531"/>
      <c r="F18" s="321" t="s">
        <v>556</v>
      </c>
      <c r="G18" s="322">
        <f ca="1">G19/$G$25</f>
        <v>0.73674890816850658</v>
      </c>
      <c r="H18" s="322">
        <v>0.75</v>
      </c>
      <c r="I18" s="322">
        <v>0.25</v>
      </c>
      <c r="J18" s="294"/>
      <c r="K18" s="323"/>
      <c r="L18" s="324" t="b">
        <f>SUM(H18:I18)=100%</f>
        <v>1</v>
      </c>
      <c r="M18" s="14"/>
      <c r="N18" s="14"/>
      <c r="O18" s="14"/>
      <c r="P18" s="14"/>
      <c r="Q18" s="14"/>
      <c r="R18" s="14"/>
      <c r="S18" s="14"/>
      <c r="T18" s="14"/>
      <c r="U18" s="14"/>
      <c r="V18" s="14"/>
      <c r="W18" s="14"/>
      <c r="X18" s="14"/>
      <c r="Y18" s="14"/>
      <c r="Z18" s="14"/>
      <c r="AA18" s="14"/>
      <c r="AB18" s="14"/>
      <c r="AC18" s="14"/>
      <c r="AD18" s="14"/>
      <c r="AE18" s="14"/>
    </row>
    <row r="19" spans="1:31" ht="18" customHeight="1">
      <c r="A19" s="294"/>
      <c r="B19" s="531"/>
      <c r="C19" s="531"/>
      <c r="D19" s="531"/>
      <c r="E19" s="531"/>
      <c r="F19" s="325" t="s">
        <v>557</v>
      </c>
      <c r="G19" s="326">
        <f ca="1">VLOOKUP(B18,PO!B:L,10,FALSE())</f>
        <v>134514.54</v>
      </c>
      <c r="H19" s="326">
        <f ca="1">H18*$G$19</f>
        <v>100885.905</v>
      </c>
      <c r="I19" s="326">
        <f ca="1">I18*$G$19</f>
        <v>33628.635000000002</v>
      </c>
      <c r="J19" s="294"/>
      <c r="K19" s="323"/>
      <c r="L19" s="324" t="b">
        <f ca="1">SUM(H19:I19)=G19</f>
        <v>1</v>
      </c>
      <c r="M19" s="14"/>
      <c r="N19" s="14"/>
      <c r="O19" s="14"/>
      <c r="P19" s="14"/>
      <c r="Q19" s="14"/>
      <c r="R19" s="14"/>
      <c r="S19" s="14"/>
      <c r="T19" s="14"/>
      <c r="U19" s="14"/>
      <c r="V19" s="14"/>
      <c r="W19" s="14"/>
      <c r="X19" s="14"/>
      <c r="Y19" s="14"/>
      <c r="Z19" s="14"/>
      <c r="AA19" s="14"/>
      <c r="AB19" s="14"/>
      <c r="AC19" s="14"/>
      <c r="AD19" s="14"/>
      <c r="AE19" s="14"/>
    </row>
    <row r="20" spans="1:31" ht="18" customHeight="1">
      <c r="A20" s="294"/>
      <c r="B20" s="530">
        <f>B18+1</f>
        <v>5</v>
      </c>
      <c r="C20" s="530" t="str">
        <f ca="1">VLOOKUP(B20,PO!B:L,4,FALSE())</f>
        <v>PINTURA</v>
      </c>
      <c r="D20" s="530"/>
      <c r="E20" s="530"/>
      <c r="F20" s="321" t="s">
        <v>556</v>
      </c>
      <c r="G20" s="322">
        <f ca="1">G21/$G$25</f>
        <v>8.8565611270634545E-2</v>
      </c>
      <c r="H20" s="322"/>
      <c r="I20" s="322">
        <v>1</v>
      </c>
      <c r="J20" s="294"/>
      <c r="K20" s="323"/>
      <c r="L20" s="324" t="b">
        <f>SUM(H20:I20)=100%</f>
        <v>1</v>
      </c>
      <c r="M20" s="14"/>
      <c r="N20" s="14"/>
      <c r="O20" s="14"/>
      <c r="P20" s="14"/>
      <c r="Q20" s="14"/>
      <c r="R20" s="14"/>
      <c r="S20" s="14"/>
      <c r="T20" s="14"/>
      <c r="U20" s="14"/>
      <c r="V20" s="14"/>
      <c r="W20" s="14"/>
      <c r="X20" s="14"/>
      <c r="Y20" s="14"/>
      <c r="Z20" s="14"/>
      <c r="AA20" s="14"/>
      <c r="AB20" s="14"/>
      <c r="AC20" s="14"/>
      <c r="AD20" s="14"/>
      <c r="AE20" s="14"/>
    </row>
    <row r="21" spans="1:31" ht="18" customHeight="1">
      <c r="A21" s="294"/>
      <c r="B21" s="530"/>
      <c r="C21" s="530"/>
      <c r="D21" s="530"/>
      <c r="E21" s="530"/>
      <c r="F21" s="325" t="s">
        <v>557</v>
      </c>
      <c r="G21" s="326">
        <f ca="1">VLOOKUP(B20,PO!B:L,10,FALSE())</f>
        <v>16170.18</v>
      </c>
      <c r="H21" s="326">
        <f ca="1">H20*$G$21</f>
        <v>0</v>
      </c>
      <c r="I21" s="326">
        <f ca="1">I20*$G$21</f>
        <v>16170.18</v>
      </c>
      <c r="J21" s="294"/>
      <c r="K21" s="323"/>
      <c r="L21" s="324" t="b">
        <f ca="1">SUM(H21:I21)=G21</f>
        <v>1</v>
      </c>
      <c r="M21" s="14"/>
      <c r="N21" s="14"/>
      <c r="O21" s="14"/>
      <c r="P21" s="14"/>
      <c r="Q21" s="14"/>
      <c r="R21" s="14"/>
      <c r="S21" s="14"/>
      <c r="T21" s="14"/>
      <c r="U21" s="14"/>
      <c r="V21" s="14"/>
      <c r="W21" s="14"/>
      <c r="X21" s="14"/>
      <c r="Y21" s="14"/>
      <c r="Z21" s="14"/>
      <c r="AA21" s="14"/>
      <c r="AB21" s="14"/>
      <c r="AC21" s="14"/>
      <c r="AD21" s="14"/>
      <c r="AE21" s="14"/>
    </row>
    <row r="22" spans="1:31" ht="18" customHeight="1">
      <c r="A22" s="294"/>
      <c r="B22" s="531">
        <f>B20+1</f>
        <v>6</v>
      </c>
      <c r="C22" s="531" t="str">
        <f ca="1">VLOOKUP(B22,PO!B:L,4,FALSE())</f>
        <v>SERVIÇOS FINAIS</v>
      </c>
      <c r="D22" s="531"/>
      <c r="E22" s="531"/>
      <c r="F22" s="321" t="s">
        <v>556</v>
      </c>
      <c r="G22" s="322">
        <f ca="1">G23/$G$25</f>
        <v>3.2044784671845877E-2</v>
      </c>
      <c r="H22" s="322"/>
      <c r="I22" s="322">
        <v>1</v>
      </c>
      <c r="J22" s="294"/>
      <c r="K22" s="323"/>
      <c r="L22" s="324" t="b">
        <f>SUM(H22:I22)=100%</f>
        <v>1</v>
      </c>
      <c r="M22" s="14"/>
      <c r="N22" s="14"/>
      <c r="O22" s="14"/>
      <c r="P22" s="14"/>
      <c r="Q22" s="14"/>
      <c r="R22" s="14"/>
      <c r="S22" s="14"/>
      <c r="T22" s="14"/>
      <c r="U22" s="14"/>
      <c r="V22" s="14"/>
      <c r="W22" s="14"/>
      <c r="X22" s="14"/>
      <c r="Y22" s="14"/>
      <c r="Z22" s="14"/>
      <c r="AA22" s="14"/>
      <c r="AB22" s="14"/>
      <c r="AC22" s="14"/>
      <c r="AD22" s="14"/>
      <c r="AE22" s="14"/>
    </row>
    <row r="23" spans="1:31" ht="18" customHeight="1">
      <c r="A23" s="294"/>
      <c r="B23" s="531"/>
      <c r="C23" s="531"/>
      <c r="D23" s="531"/>
      <c r="E23" s="531"/>
      <c r="F23" s="325" t="s">
        <v>557</v>
      </c>
      <c r="G23" s="326">
        <f ca="1">VLOOKUP(B22,PO!B:L,10,FALSE())</f>
        <v>5850.69</v>
      </c>
      <c r="H23" s="326">
        <f ca="1">H22*$G$21</f>
        <v>0</v>
      </c>
      <c r="I23" s="326">
        <f ca="1">I22*$G$23</f>
        <v>5850.69</v>
      </c>
      <c r="J23" s="294"/>
      <c r="K23" s="323"/>
      <c r="L23" s="324" t="b">
        <f ca="1">SUM(H23:I23)=G23</f>
        <v>1</v>
      </c>
      <c r="M23" s="14"/>
      <c r="N23" s="14"/>
      <c r="O23" s="14"/>
      <c r="P23" s="14"/>
      <c r="Q23" s="14"/>
      <c r="R23" s="14"/>
      <c r="S23" s="14"/>
      <c r="T23" s="14"/>
      <c r="U23" s="14"/>
      <c r="V23" s="14"/>
      <c r="W23" s="14"/>
      <c r="X23" s="14"/>
      <c r="Y23" s="14"/>
      <c r="Z23" s="14"/>
      <c r="AA23" s="14"/>
      <c r="AB23" s="14"/>
      <c r="AC23" s="14"/>
      <c r="AD23" s="14"/>
      <c r="AE23" s="14"/>
    </row>
    <row r="24" spans="1:31" ht="18" customHeight="1">
      <c r="A24" s="294"/>
      <c r="B24" s="532" t="s">
        <v>61</v>
      </c>
      <c r="C24" s="532"/>
      <c r="D24" s="532"/>
      <c r="E24" s="532"/>
      <c r="F24" s="321" t="s">
        <v>556</v>
      </c>
      <c r="G24" s="322">
        <f ca="1">G25/$G$25</f>
        <v>1</v>
      </c>
      <c r="H24" s="327">
        <f ca="1">H25/$G$25</f>
        <v>0.67702036613941596</v>
      </c>
      <c r="I24" s="327">
        <f ca="1">I25/$G$25</f>
        <v>0.32297963386058404</v>
      </c>
      <c r="J24" s="294"/>
      <c r="K24" s="323"/>
      <c r="L24" s="328" t="b">
        <f ca="1">SUM(H24:I24)=100%</f>
        <v>1</v>
      </c>
      <c r="M24" s="14"/>
      <c r="N24" s="329"/>
      <c r="O24" s="14"/>
      <c r="P24" s="14"/>
      <c r="Q24" s="14"/>
      <c r="R24" s="14"/>
      <c r="S24" s="14"/>
      <c r="T24" s="14"/>
      <c r="U24" s="14"/>
      <c r="V24" s="14"/>
      <c r="W24" s="14"/>
      <c r="X24" s="14"/>
      <c r="Y24" s="14"/>
      <c r="Z24" s="14"/>
      <c r="AA24" s="14"/>
      <c r="AB24" s="14"/>
      <c r="AC24" s="14"/>
      <c r="AD24" s="14"/>
      <c r="AE24" s="14"/>
    </row>
    <row r="25" spans="1:31" ht="18" customHeight="1">
      <c r="A25" s="294"/>
      <c r="B25" s="532"/>
      <c r="C25" s="532"/>
      <c r="D25" s="532"/>
      <c r="E25" s="532"/>
      <c r="F25" s="325" t="s">
        <v>557</v>
      </c>
      <c r="G25" s="330">
        <f ca="1">G13+G15+G17+G19+G21+G23</f>
        <v>182578.54</v>
      </c>
      <c r="H25" s="330">
        <f ca="1">H13+H15+H17+H19+H21+H23</f>
        <v>123609.39</v>
      </c>
      <c r="I25" s="330">
        <f ca="1">I13+I15+I17+I19+I21+I23</f>
        <v>58969.15</v>
      </c>
      <c r="J25" s="294"/>
      <c r="K25" s="323"/>
      <c r="L25" s="324" t="b">
        <f ca="1">SUM(H25:I25)=G25</f>
        <v>1</v>
      </c>
      <c r="M25" s="14"/>
      <c r="N25" s="329"/>
      <c r="O25" s="14"/>
      <c r="P25" s="14"/>
      <c r="Q25" s="14"/>
      <c r="R25" s="14"/>
      <c r="S25" s="14"/>
      <c r="T25" s="14"/>
      <c r="U25" s="14"/>
      <c r="V25" s="14"/>
      <c r="W25" s="14"/>
      <c r="X25" s="14"/>
      <c r="Y25" s="14"/>
      <c r="Z25" s="14"/>
      <c r="AA25" s="14"/>
      <c r="AB25" s="14"/>
      <c r="AC25" s="14"/>
      <c r="AD25" s="14"/>
      <c r="AE25" s="14"/>
    </row>
    <row r="26" spans="1:31" ht="18" customHeight="1">
      <c r="A26" s="294"/>
      <c r="B26" s="532" t="s">
        <v>558</v>
      </c>
      <c r="C26" s="532"/>
      <c r="D26" s="532"/>
      <c r="E26" s="532"/>
      <c r="F26" s="321" t="s">
        <v>556</v>
      </c>
      <c r="G26" s="327">
        <f ca="1">G27/G27</f>
        <v>1</v>
      </c>
      <c r="H26" s="327">
        <f ca="1">H24</f>
        <v>0.67702036613941596</v>
      </c>
      <c r="I26" s="327">
        <f ca="1">I27/$G$27</f>
        <v>1</v>
      </c>
      <c r="J26" s="294"/>
      <c r="K26" s="331"/>
      <c r="L26" s="328" t="b">
        <f ca="1">SUM(H26:I26)=100%</f>
        <v>0</v>
      </c>
      <c r="M26" s="14"/>
      <c r="N26" s="329"/>
      <c r="O26" s="14"/>
      <c r="P26" s="14"/>
      <c r="Q26" s="14"/>
      <c r="R26" s="14"/>
      <c r="S26" s="14"/>
      <c r="T26" s="14"/>
      <c r="U26" s="14"/>
      <c r="V26" s="14"/>
      <c r="W26" s="14"/>
      <c r="X26" s="14"/>
      <c r="Y26" s="14"/>
      <c r="Z26" s="14"/>
      <c r="AA26" s="14"/>
      <c r="AB26" s="14"/>
      <c r="AC26" s="14"/>
      <c r="AD26" s="14"/>
      <c r="AE26" s="14"/>
    </row>
    <row r="27" spans="1:31" ht="18" customHeight="1">
      <c r="A27" s="294"/>
      <c r="B27" s="532"/>
      <c r="C27" s="532"/>
      <c r="D27" s="532"/>
      <c r="E27" s="532"/>
      <c r="F27" s="325" t="s">
        <v>557</v>
      </c>
      <c r="G27" s="330">
        <f ca="1">G25</f>
        <v>182578.54</v>
      </c>
      <c r="H27" s="330">
        <f ca="1">H25</f>
        <v>123609.39</v>
      </c>
      <c r="I27" s="330">
        <f ca="1">I25+H27</f>
        <v>182578.54</v>
      </c>
      <c r="J27" s="294"/>
      <c r="K27" s="331"/>
      <c r="L27" s="14" t="b">
        <f ca="1">SUM(I27)=G27</f>
        <v>1</v>
      </c>
      <c r="M27" s="14"/>
      <c r="N27" s="14"/>
      <c r="O27" s="14"/>
      <c r="P27" s="14"/>
      <c r="Q27" s="14"/>
      <c r="R27" s="14"/>
      <c r="S27" s="14"/>
      <c r="T27" s="14"/>
      <c r="U27" s="14"/>
      <c r="V27" s="14"/>
      <c r="W27" s="14"/>
      <c r="X27" s="14"/>
      <c r="Y27" s="14"/>
      <c r="Z27" s="14"/>
      <c r="AA27" s="14"/>
      <c r="AB27" s="14"/>
      <c r="AC27" s="14"/>
      <c r="AD27" s="14"/>
      <c r="AE27" s="14"/>
    </row>
    <row r="28" spans="1:31" ht="7.5" customHeight="1">
      <c r="A28" s="294"/>
      <c r="B28" s="332"/>
      <c r="C28" s="332"/>
      <c r="D28" s="332"/>
      <c r="E28" s="332"/>
      <c r="F28" s="332"/>
      <c r="G28" s="3"/>
      <c r="H28" s="332"/>
      <c r="I28" s="332"/>
      <c r="J28" s="294"/>
      <c r="K28" s="294"/>
      <c r="L28" s="7"/>
      <c r="M28" s="7"/>
      <c r="N28" s="7"/>
      <c r="O28" s="7"/>
      <c r="P28" s="7"/>
      <c r="Q28" s="7"/>
      <c r="R28" s="7"/>
      <c r="S28" s="7"/>
      <c r="T28" s="7"/>
      <c r="U28" s="7"/>
      <c r="V28" s="7"/>
      <c r="W28" s="7"/>
      <c r="X28" s="7"/>
      <c r="Y28" s="7"/>
      <c r="Z28" s="7"/>
      <c r="AA28" s="7"/>
      <c r="AB28" s="7"/>
      <c r="AC28" s="7"/>
      <c r="AD28" s="7"/>
      <c r="AE28" s="7"/>
    </row>
    <row r="29" spans="1:31" ht="14.25" customHeight="1">
      <c r="A29" s="294"/>
      <c r="B29" s="75"/>
      <c r="C29" s="75"/>
      <c r="D29" s="75"/>
      <c r="E29" s="76"/>
      <c r="F29" s="75"/>
      <c r="G29" s="77"/>
      <c r="H29" s="78"/>
      <c r="I29" s="79"/>
      <c r="J29" s="80"/>
      <c r="K29" s="81"/>
      <c r="L29" s="14"/>
      <c r="M29" s="14"/>
      <c r="N29" s="14"/>
      <c r="O29" s="14"/>
      <c r="P29" s="14"/>
      <c r="Q29" s="14"/>
      <c r="R29" s="14"/>
      <c r="S29" s="14"/>
      <c r="T29" s="14"/>
      <c r="U29" s="14"/>
      <c r="V29" s="14"/>
      <c r="W29" s="14"/>
      <c r="X29" s="14"/>
      <c r="Y29" s="14"/>
      <c r="Z29" s="14"/>
      <c r="AA29" s="14"/>
      <c r="AB29" s="14"/>
      <c r="AC29" s="14"/>
      <c r="AD29" s="14"/>
      <c r="AE29" s="14"/>
    </row>
    <row r="30" spans="1:31" ht="14.25" customHeight="1">
      <c r="A30" s="294"/>
      <c r="J30" s="451"/>
      <c r="K30" s="451"/>
      <c r="L30" s="333" t="b">
        <f ca="1">G27=PO!K31</f>
        <v>1</v>
      </c>
      <c r="M30" s="14"/>
      <c r="N30" s="14"/>
      <c r="O30" s="14"/>
      <c r="P30" s="14"/>
      <c r="Q30" s="14"/>
      <c r="R30" s="14"/>
      <c r="S30" s="14"/>
      <c r="T30" s="14"/>
      <c r="U30" s="14"/>
      <c r="V30" s="14"/>
      <c r="W30" s="14"/>
      <c r="X30" s="14"/>
      <c r="Y30" s="14"/>
      <c r="Z30" s="14"/>
      <c r="AA30" s="14"/>
      <c r="AB30" s="14"/>
      <c r="AC30" s="14"/>
      <c r="AD30" s="14"/>
      <c r="AE30" s="14"/>
    </row>
    <row r="31" spans="1:31" ht="14.25" customHeight="1">
      <c r="A31" s="294"/>
      <c r="J31" s="451"/>
      <c r="K31" s="451"/>
      <c r="L31" s="14"/>
      <c r="M31" s="14"/>
      <c r="N31" s="14"/>
      <c r="O31" s="14"/>
      <c r="P31" s="14"/>
      <c r="Q31" s="14"/>
      <c r="R31" s="14"/>
      <c r="S31" s="14"/>
      <c r="T31" s="14"/>
      <c r="U31" s="14"/>
      <c r="V31" s="14"/>
      <c r="W31" s="14"/>
      <c r="X31" s="14"/>
      <c r="Y31" s="14"/>
      <c r="Z31" s="14"/>
      <c r="AA31" s="14"/>
      <c r="AB31" s="14"/>
      <c r="AC31" s="14"/>
      <c r="AD31" s="14"/>
      <c r="AE31" s="14"/>
    </row>
    <row r="32" spans="1:31" ht="14.25" customHeight="1">
      <c r="A32" s="294"/>
      <c r="J32" s="451"/>
      <c r="K32" s="451"/>
      <c r="L32" s="14"/>
      <c r="M32" s="14"/>
      <c r="N32" s="14"/>
      <c r="O32" s="14"/>
      <c r="P32" s="14"/>
      <c r="Q32" s="14"/>
      <c r="R32" s="14"/>
      <c r="S32" s="14"/>
      <c r="T32" s="14"/>
      <c r="U32" s="14"/>
      <c r="V32" s="14"/>
      <c r="W32" s="14"/>
      <c r="X32" s="14"/>
      <c r="Y32" s="14"/>
      <c r="Z32" s="14"/>
      <c r="AA32" s="14"/>
      <c r="AB32" s="14"/>
      <c r="AC32" s="14"/>
      <c r="AD32" s="14"/>
      <c r="AE32" s="14"/>
    </row>
    <row r="33" spans="1:31" ht="14.25" customHeight="1">
      <c r="A33" s="294"/>
      <c r="B33" s="472" t="s">
        <v>31600</v>
      </c>
      <c r="C33" s="473"/>
      <c r="D33" s="473"/>
      <c r="E33" s="473"/>
      <c r="F33" s="471" t="s">
        <v>31602</v>
      </c>
      <c r="G33" s="471"/>
      <c r="H33" s="471"/>
      <c r="I33" s="471"/>
      <c r="J33" s="452"/>
      <c r="K33" s="452"/>
      <c r="L33" s="14"/>
      <c r="M33" s="14"/>
      <c r="N33" s="14"/>
      <c r="O33" s="14"/>
      <c r="P33" s="14"/>
      <c r="Q33" s="14"/>
      <c r="R33" s="14"/>
      <c r="S33" s="14"/>
      <c r="T33" s="14"/>
      <c r="U33" s="14"/>
      <c r="V33" s="14"/>
      <c r="W33" s="14"/>
      <c r="X33" s="14"/>
      <c r="Y33" s="14"/>
      <c r="Z33" s="14"/>
      <c r="AA33" s="14"/>
      <c r="AB33" s="14"/>
      <c r="AC33" s="14"/>
      <c r="AD33" s="14"/>
      <c r="AE33" s="14"/>
    </row>
    <row r="34" spans="1:31" ht="25.5" customHeight="1">
      <c r="A34" s="294"/>
      <c r="B34" s="472"/>
      <c r="C34" s="473"/>
      <c r="D34" s="473"/>
      <c r="E34" s="473"/>
      <c r="F34" s="471"/>
      <c r="G34" s="471"/>
      <c r="H34" s="471"/>
      <c r="I34" s="471"/>
      <c r="J34" s="294"/>
      <c r="K34" s="320" t="s">
        <v>559</v>
      </c>
      <c r="L34" s="334">
        <f ca="1">AVERAGE(H25:I25)</f>
        <v>91289.27</v>
      </c>
      <c r="M34" s="14"/>
      <c r="N34" s="14"/>
      <c r="O34" s="14"/>
      <c r="P34" s="14"/>
      <c r="Q34" s="14"/>
      <c r="R34" s="14"/>
      <c r="S34" s="14"/>
      <c r="T34" s="14"/>
      <c r="U34" s="14"/>
      <c r="V34" s="14"/>
      <c r="W34" s="14"/>
      <c r="X34" s="14"/>
      <c r="Y34" s="14"/>
      <c r="Z34" s="14"/>
      <c r="AA34" s="14"/>
      <c r="AB34" s="14"/>
      <c r="AC34" s="14"/>
      <c r="AD34" s="14"/>
      <c r="AE34" s="14"/>
    </row>
    <row r="35" spans="1:31" ht="14.25" customHeight="1">
      <c r="A35" s="294"/>
      <c r="B35" s="472"/>
      <c r="C35" s="473"/>
      <c r="D35" s="473"/>
      <c r="E35" s="473"/>
      <c r="F35" s="471"/>
      <c r="G35" s="471"/>
      <c r="H35" s="471"/>
      <c r="I35" s="471"/>
      <c r="J35" s="294"/>
      <c r="K35" s="320"/>
      <c r="L35" s="14"/>
      <c r="M35" s="14"/>
      <c r="N35" s="14"/>
      <c r="O35" s="14"/>
      <c r="P35" s="14"/>
      <c r="Q35" s="14"/>
      <c r="R35" s="14"/>
      <c r="S35" s="14"/>
      <c r="T35" s="14"/>
      <c r="U35" s="14"/>
      <c r="V35" s="14"/>
      <c r="W35" s="14"/>
      <c r="X35" s="14"/>
      <c r="Y35" s="14"/>
      <c r="Z35" s="14"/>
      <c r="AA35" s="14"/>
      <c r="AB35" s="14"/>
      <c r="AC35" s="14"/>
      <c r="AD35" s="14"/>
      <c r="AE35" s="14"/>
    </row>
    <row r="36" spans="1:31" ht="14.25" customHeight="1">
      <c r="A36" s="294"/>
      <c r="B36" s="470" t="s">
        <v>31601</v>
      </c>
      <c r="C36" s="470"/>
      <c r="D36" s="470"/>
      <c r="E36" s="470"/>
      <c r="F36" s="470" t="s">
        <v>31604</v>
      </c>
      <c r="G36" s="470"/>
      <c r="H36" s="470"/>
      <c r="I36" s="470"/>
      <c r="J36" s="294"/>
      <c r="K36" s="320"/>
      <c r="L36" s="14"/>
      <c r="M36" s="14"/>
      <c r="N36" s="14"/>
      <c r="O36" s="14"/>
      <c r="P36" s="14"/>
      <c r="Q36" s="14"/>
      <c r="R36" s="14"/>
      <c r="S36" s="14"/>
      <c r="T36" s="14"/>
      <c r="U36" s="14"/>
      <c r="V36" s="14"/>
      <c r="W36" s="14"/>
      <c r="X36" s="14"/>
      <c r="Y36" s="14"/>
      <c r="Z36" s="14"/>
      <c r="AA36" s="14"/>
      <c r="AB36" s="14"/>
      <c r="AC36" s="14"/>
      <c r="AD36" s="14"/>
      <c r="AE36" s="14"/>
    </row>
    <row r="37" spans="1:31" ht="14.25" customHeight="1">
      <c r="A37" s="294"/>
      <c r="B37" s="320"/>
      <c r="C37" s="320"/>
      <c r="D37" s="320"/>
      <c r="E37" s="320"/>
      <c r="F37" s="320"/>
      <c r="G37" s="320"/>
      <c r="H37" s="320"/>
      <c r="I37" s="320"/>
      <c r="J37" s="294"/>
      <c r="K37" s="320"/>
      <c r="L37" s="14"/>
      <c r="M37" s="14"/>
      <c r="N37" s="14"/>
      <c r="O37" s="14"/>
      <c r="P37" s="14"/>
      <c r="Q37" s="14"/>
      <c r="R37" s="14"/>
      <c r="S37" s="14"/>
      <c r="T37" s="14"/>
      <c r="U37" s="14"/>
      <c r="V37" s="14"/>
      <c r="W37" s="14"/>
      <c r="X37" s="14"/>
      <c r="Y37" s="14"/>
      <c r="Z37" s="14"/>
      <c r="AA37" s="14"/>
      <c r="AB37" s="14"/>
      <c r="AC37" s="14"/>
      <c r="AD37" s="14"/>
      <c r="AE37" s="14"/>
    </row>
    <row r="38" spans="1:31" ht="14.25" customHeight="1">
      <c r="A38" s="294"/>
      <c r="B38" s="320"/>
      <c r="C38" s="320"/>
      <c r="D38" s="320"/>
      <c r="E38" s="320"/>
      <c r="F38" s="320"/>
      <c r="G38" s="320"/>
      <c r="H38" s="320"/>
      <c r="I38" s="320"/>
      <c r="J38" s="294"/>
      <c r="K38" s="320"/>
      <c r="L38" s="14"/>
      <c r="M38" s="14"/>
      <c r="N38" s="14"/>
      <c r="O38" s="14"/>
      <c r="P38" s="14"/>
      <c r="Q38" s="14"/>
      <c r="R38" s="14"/>
      <c r="S38" s="14"/>
      <c r="T38" s="14"/>
      <c r="U38" s="14"/>
      <c r="V38" s="14"/>
      <c r="W38" s="14"/>
      <c r="X38" s="14"/>
      <c r="Y38" s="14"/>
      <c r="Z38" s="14"/>
      <c r="AA38" s="14"/>
      <c r="AB38" s="14"/>
      <c r="AC38" s="14"/>
      <c r="AD38" s="14"/>
      <c r="AE38" s="14"/>
    </row>
    <row r="39" spans="1:31" ht="14.25" customHeight="1">
      <c r="A39" s="294"/>
      <c r="B39" s="320"/>
      <c r="C39" s="320"/>
      <c r="D39" s="320"/>
      <c r="E39" s="320"/>
      <c r="F39" s="320"/>
      <c r="G39" s="320"/>
      <c r="H39" s="320"/>
      <c r="I39" s="320"/>
      <c r="J39" s="294"/>
      <c r="K39" s="320"/>
      <c r="L39" s="14"/>
      <c r="M39" s="14"/>
      <c r="N39" s="14"/>
      <c r="O39" s="14"/>
      <c r="P39" s="14"/>
      <c r="Q39" s="14"/>
      <c r="R39" s="14"/>
      <c r="S39" s="14"/>
      <c r="T39" s="14"/>
      <c r="U39" s="14"/>
      <c r="V39" s="14"/>
      <c r="W39" s="14"/>
      <c r="X39" s="14"/>
      <c r="Y39" s="14"/>
      <c r="Z39" s="14"/>
      <c r="AA39" s="14"/>
      <c r="AB39" s="14"/>
      <c r="AC39" s="14"/>
      <c r="AD39" s="14"/>
      <c r="AE39" s="14"/>
    </row>
    <row r="40" spans="1:31" ht="14.25" customHeight="1">
      <c r="A40" s="294"/>
      <c r="B40" s="320"/>
      <c r="C40" s="320"/>
      <c r="D40" s="320"/>
      <c r="E40" s="320"/>
      <c r="F40" s="320"/>
      <c r="G40" s="320"/>
      <c r="H40" s="320"/>
      <c r="I40" s="320"/>
      <c r="J40" s="294"/>
      <c r="K40" s="320"/>
      <c r="L40" s="14"/>
      <c r="M40" s="14"/>
      <c r="N40" s="14"/>
      <c r="O40" s="14"/>
      <c r="P40" s="14"/>
      <c r="Q40" s="14"/>
      <c r="R40" s="14"/>
      <c r="S40" s="14"/>
      <c r="T40" s="14"/>
      <c r="U40" s="14"/>
      <c r="V40" s="14"/>
      <c r="W40" s="14"/>
      <c r="X40" s="14"/>
      <c r="Y40" s="14"/>
      <c r="Z40" s="14"/>
      <c r="AA40" s="14"/>
      <c r="AB40" s="14"/>
      <c r="AC40" s="14"/>
      <c r="AD40" s="14"/>
      <c r="AE40" s="14"/>
    </row>
    <row r="41" spans="1:31" ht="14.25" customHeight="1">
      <c r="A41" s="294"/>
      <c r="B41" s="320"/>
      <c r="C41" s="320"/>
      <c r="D41" s="320"/>
      <c r="E41" s="320"/>
      <c r="F41" s="320"/>
      <c r="G41" s="320"/>
      <c r="H41" s="320"/>
      <c r="I41" s="320"/>
      <c r="J41" s="294"/>
      <c r="K41" s="320"/>
      <c r="L41" s="14"/>
      <c r="M41" s="14"/>
      <c r="N41" s="14"/>
      <c r="O41" s="14"/>
      <c r="P41" s="14"/>
      <c r="Q41" s="14"/>
      <c r="R41" s="14"/>
      <c r="S41" s="14"/>
      <c r="T41" s="14"/>
      <c r="U41" s="14"/>
      <c r="V41" s="14"/>
      <c r="W41" s="14"/>
      <c r="X41" s="14"/>
      <c r="Y41" s="14"/>
      <c r="Z41" s="14"/>
      <c r="AA41" s="14"/>
      <c r="AB41" s="14"/>
      <c r="AC41" s="14"/>
      <c r="AD41" s="14"/>
      <c r="AE41" s="14"/>
    </row>
    <row r="42" spans="1:31" ht="14.25" customHeight="1">
      <c r="A42" s="294"/>
      <c r="B42" s="320"/>
      <c r="C42" s="320"/>
      <c r="D42" s="320"/>
      <c r="E42" s="320"/>
      <c r="F42" s="320"/>
      <c r="G42" s="320"/>
      <c r="H42" s="320"/>
      <c r="I42" s="320"/>
      <c r="J42" s="294"/>
      <c r="K42" s="320"/>
      <c r="L42" s="14"/>
      <c r="M42" s="14"/>
      <c r="N42" s="14"/>
      <c r="O42" s="14"/>
      <c r="P42" s="14"/>
      <c r="Q42" s="14"/>
      <c r="R42" s="14"/>
      <c r="S42" s="14"/>
      <c r="T42" s="14"/>
      <c r="U42" s="14"/>
      <c r="V42" s="14"/>
      <c r="W42" s="14"/>
      <c r="X42" s="14"/>
      <c r="Y42" s="14"/>
      <c r="Z42" s="14"/>
      <c r="AA42" s="14"/>
      <c r="AB42" s="14"/>
      <c r="AC42" s="14"/>
      <c r="AD42" s="14"/>
      <c r="AE42" s="14"/>
    </row>
    <row r="43" spans="1:31" ht="14.25" customHeight="1">
      <c r="A43" s="294"/>
      <c r="B43" s="320"/>
      <c r="C43" s="320"/>
      <c r="D43" s="320"/>
      <c r="E43" s="320"/>
      <c r="F43" s="320"/>
      <c r="G43" s="320"/>
      <c r="H43" s="320"/>
      <c r="I43" s="320"/>
      <c r="J43" s="294"/>
      <c r="K43" s="320"/>
      <c r="L43" s="14"/>
      <c r="M43" s="14"/>
      <c r="N43" s="14"/>
      <c r="O43" s="14"/>
      <c r="P43" s="14"/>
      <c r="Q43" s="14"/>
      <c r="R43" s="14"/>
      <c r="S43" s="14"/>
      <c r="T43" s="14"/>
      <c r="U43" s="14"/>
      <c r="V43" s="14"/>
      <c r="W43" s="14"/>
      <c r="X43" s="14"/>
      <c r="Y43" s="14"/>
      <c r="Z43" s="14"/>
      <c r="AA43" s="14"/>
      <c r="AB43" s="14"/>
      <c r="AC43" s="14"/>
      <c r="AD43" s="14"/>
      <c r="AE43" s="14"/>
    </row>
    <row r="44" spans="1:31" ht="14.25" customHeight="1">
      <c r="A44" s="294"/>
      <c r="B44" s="320"/>
      <c r="C44" s="320"/>
      <c r="D44" s="320"/>
      <c r="E44" s="320"/>
      <c r="F44" s="320"/>
      <c r="G44" s="320"/>
      <c r="H44" s="320"/>
      <c r="I44" s="320"/>
      <c r="J44" s="294"/>
      <c r="K44" s="320"/>
      <c r="L44" s="14"/>
      <c r="M44" s="14"/>
      <c r="N44" s="14"/>
      <c r="O44" s="14"/>
      <c r="P44" s="14"/>
      <c r="Q44" s="14"/>
      <c r="R44" s="14"/>
      <c r="S44" s="14"/>
      <c r="T44" s="14"/>
      <c r="U44" s="14"/>
      <c r="V44" s="14"/>
      <c r="W44" s="14"/>
      <c r="X44" s="14"/>
      <c r="Y44" s="14"/>
      <c r="Z44" s="14"/>
      <c r="AA44" s="14"/>
      <c r="AB44" s="14"/>
      <c r="AC44" s="14"/>
      <c r="AD44" s="14"/>
      <c r="AE44" s="14"/>
    </row>
    <row r="45" spans="1:31" ht="14.25" customHeight="1">
      <c r="A45" s="294"/>
      <c r="B45" s="320"/>
      <c r="C45" s="320"/>
      <c r="D45" s="320"/>
      <c r="E45" s="320"/>
      <c r="F45" s="320"/>
      <c r="G45" s="320"/>
      <c r="H45" s="320"/>
      <c r="I45" s="320"/>
      <c r="J45" s="294"/>
      <c r="K45" s="320"/>
      <c r="L45" s="14"/>
      <c r="M45" s="14"/>
      <c r="N45" s="14"/>
      <c r="O45" s="14"/>
      <c r="P45" s="14"/>
      <c r="Q45" s="14"/>
      <c r="R45" s="14"/>
      <c r="S45" s="14"/>
      <c r="T45" s="14"/>
      <c r="U45" s="14"/>
      <c r="V45" s="14"/>
      <c r="W45" s="14"/>
      <c r="X45" s="14"/>
      <c r="Y45" s="14"/>
      <c r="Z45" s="14"/>
      <c r="AA45" s="14"/>
      <c r="AB45" s="14"/>
      <c r="AC45" s="14"/>
      <c r="AD45" s="14"/>
      <c r="AE45" s="14"/>
    </row>
    <row r="46" spans="1:31" ht="14.25" customHeight="1">
      <c r="A46" s="294"/>
      <c r="B46" s="320"/>
      <c r="C46" s="320"/>
      <c r="D46" s="320"/>
      <c r="E46" s="320"/>
      <c r="F46" s="320"/>
      <c r="G46" s="320"/>
      <c r="H46" s="320"/>
      <c r="I46" s="320"/>
      <c r="J46" s="294"/>
      <c r="K46" s="320"/>
      <c r="L46" s="14"/>
      <c r="M46" s="14"/>
      <c r="N46" s="14"/>
      <c r="O46" s="14"/>
      <c r="P46" s="14"/>
      <c r="Q46" s="14"/>
      <c r="R46" s="14"/>
      <c r="S46" s="14"/>
      <c r="T46" s="14"/>
      <c r="U46" s="14"/>
      <c r="V46" s="14"/>
      <c r="W46" s="14"/>
      <c r="X46" s="14"/>
      <c r="Y46" s="14"/>
      <c r="Z46" s="14"/>
      <c r="AA46" s="14"/>
      <c r="AB46" s="14"/>
      <c r="AC46" s="14"/>
      <c r="AD46" s="14"/>
      <c r="AE46" s="14"/>
    </row>
    <row r="47" spans="1:31" ht="14.25" customHeight="1">
      <c r="A47" s="294"/>
      <c r="B47" s="320"/>
      <c r="C47" s="320"/>
      <c r="D47" s="320"/>
      <c r="E47" s="320"/>
      <c r="F47" s="320"/>
      <c r="G47" s="320"/>
      <c r="H47" s="320"/>
      <c r="I47" s="320"/>
      <c r="J47" s="294"/>
      <c r="K47" s="320"/>
      <c r="L47" s="14"/>
      <c r="M47" s="14"/>
      <c r="N47" s="14"/>
      <c r="O47" s="14"/>
      <c r="P47" s="14"/>
      <c r="Q47" s="14"/>
      <c r="R47" s="14"/>
      <c r="S47" s="14"/>
      <c r="T47" s="14"/>
      <c r="U47" s="14"/>
      <c r="V47" s="14"/>
      <c r="W47" s="14"/>
      <c r="X47" s="14"/>
      <c r="Y47" s="14"/>
      <c r="Z47" s="14"/>
      <c r="AA47" s="14"/>
      <c r="AB47" s="14"/>
      <c r="AC47" s="14"/>
      <c r="AD47" s="14"/>
      <c r="AE47" s="14"/>
    </row>
    <row r="48" spans="1:31" ht="14.25" customHeight="1">
      <c r="A48" s="294"/>
      <c r="B48" s="320"/>
      <c r="C48" s="320"/>
      <c r="D48" s="320"/>
      <c r="E48" s="320"/>
      <c r="F48" s="320"/>
      <c r="G48" s="320"/>
      <c r="H48" s="320"/>
      <c r="I48" s="320"/>
      <c r="J48" s="294"/>
      <c r="K48" s="320"/>
      <c r="L48" s="14"/>
      <c r="M48" s="14"/>
      <c r="N48" s="14"/>
      <c r="O48" s="14"/>
      <c r="P48" s="14"/>
      <c r="Q48" s="14"/>
      <c r="R48" s="14"/>
      <c r="S48" s="14"/>
      <c r="T48" s="14"/>
      <c r="U48" s="14"/>
      <c r="V48" s="14"/>
      <c r="W48" s="14"/>
      <c r="X48" s="14"/>
      <c r="Y48" s="14"/>
      <c r="Z48" s="14"/>
      <c r="AA48" s="14"/>
      <c r="AB48" s="14"/>
      <c r="AC48" s="14"/>
      <c r="AD48" s="14"/>
      <c r="AE48" s="14"/>
    </row>
    <row r="49" spans="1:31" ht="14.25" customHeight="1">
      <c r="A49" s="294"/>
      <c r="B49" s="320"/>
      <c r="C49" s="320"/>
      <c r="D49" s="320"/>
      <c r="E49" s="320"/>
      <c r="F49" s="320"/>
      <c r="G49" s="320"/>
      <c r="H49" s="320"/>
      <c r="I49" s="320"/>
      <c r="J49" s="294"/>
      <c r="K49" s="320"/>
      <c r="L49" s="14"/>
      <c r="M49" s="14"/>
      <c r="N49" s="14"/>
      <c r="O49" s="14"/>
      <c r="P49" s="14"/>
      <c r="Q49" s="14"/>
      <c r="R49" s="14"/>
      <c r="S49" s="14"/>
      <c r="T49" s="14"/>
      <c r="U49" s="14"/>
      <c r="V49" s="14"/>
      <c r="W49" s="14"/>
      <c r="X49" s="14"/>
      <c r="Y49" s="14"/>
      <c r="Z49" s="14"/>
      <c r="AA49" s="14"/>
      <c r="AB49" s="14"/>
      <c r="AC49" s="14"/>
      <c r="AD49" s="14"/>
      <c r="AE49" s="14"/>
    </row>
    <row r="50" spans="1:31" ht="14.25" customHeight="1">
      <c r="A50" s="294"/>
      <c r="B50" s="320"/>
      <c r="C50" s="320"/>
      <c r="D50" s="320"/>
      <c r="E50" s="320"/>
      <c r="F50" s="320"/>
      <c r="G50" s="320"/>
      <c r="H50" s="320"/>
      <c r="I50" s="320"/>
      <c r="J50" s="294"/>
      <c r="K50" s="320"/>
      <c r="L50" s="14"/>
      <c r="M50" s="14"/>
      <c r="N50" s="14"/>
      <c r="O50" s="14"/>
      <c r="P50" s="14"/>
      <c r="Q50" s="14"/>
      <c r="R50" s="14"/>
      <c r="S50" s="14"/>
      <c r="T50" s="14"/>
      <c r="U50" s="14"/>
      <c r="V50" s="14"/>
      <c r="W50" s="14"/>
      <c r="X50" s="14"/>
      <c r="Y50" s="14"/>
      <c r="Z50" s="14"/>
      <c r="AA50" s="14"/>
      <c r="AB50" s="14"/>
      <c r="AC50" s="14"/>
      <c r="AD50" s="14"/>
      <c r="AE50" s="14"/>
    </row>
    <row r="51" spans="1:31" ht="14.25" customHeight="1">
      <c r="A51" s="294"/>
      <c r="B51" s="320"/>
      <c r="C51" s="320"/>
      <c r="D51" s="320"/>
      <c r="E51" s="320"/>
      <c r="F51" s="320"/>
      <c r="G51" s="320"/>
      <c r="H51" s="320"/>
      <c r="I51" s="320"/>
      <c r="J51" s="294"/>
      <c r="K51" s="320"/>
      <c r="L51" s="14"/>
      <c r="M51" s="14"/>
      <c r="N51" s="14"/>
      <c r="O51" s="14"/>
      <c r="P51" s="14"/>
      <c r="Q51" s="14"/>
      <c r="R51" s="14"/>
      <c r="S51" s="14"/>
      <c r="T51" s="14"/>
      <c r="U51" s="14"/>
      <c r="V51" s="14"/>
      <c r="W51" s="14"/>
      <c r="X51" s="14"/>
      <c r="Y51" s="14"/>
      <c r="Z51" s="14"/>
      <c r="AA51" s="14"/>
      <c r="AB51" s="14"/>
      <c r="AC51" s="14"/>
      <c r="AD51" s="14"/>
      <c r="AE51" s="14"/>
    </row>
    <row r="52" spans="1:31" ht="14.25" customHeight="1">
      <c r="A52" s="294"/>
      <c r="B52" s="320"/>
      <c r="C52" s="320"/>
      <c r="D52" s="320"/>
      <c r="E52" s="320"/>
      <c r="F52" s="320"/>
      <c r="G52" s="320"/>
      <c r="H52" s="320"/>
      <c r="I52" s="320"/>
      <c r="J52" s="294"/>
      <c r="K52" s="320"/>
      <c r="L52" s="14"/>
      <c r="M52" s="14"/>
      <c r="N52" s="14"/>
      <c r="O52" s="14"/>
      <c r="P52" s="14"/>
      <c r="Q52" s="14"/>
      <c r="R52" s="14"/>
      <c r="S52" s="14"/>
      <c r="T52" s="14"/>
      <c r="U52" s="14"/>
      <c r="V52" s="14"/>
      <c r="W52" s="14"/>
      <c r="X52" s="14"/>
      <c r="Y52" s="14"/>
      <c r="Z52" s="14"/>
      <c r="AA52" s="14"/>
      <c r="AB52" s="14"/>
      <c r="AC52" s="14"/>
      <c r="AD52" s="14"/>
      <c r="AE52" s="14"/>
    </row>
    <row r="53" spans="1:31" ht="14.25" customHeight="1">
      <c r="A53" s="294"/>
      <c r="B53" s="320"/>
      <c r="C53" s="320"/>
      <c r="D53" s="320"/>
      <c r="E53" s="320"/>
      <c r="F53" s="320"/>
      <c r="G53" s="320"/>
      <c r="H53" s="320"/>
      <c r="I53" s="320"/>
      <c r="J53" s="294"/>
      <c r="K53" s="320"/>
      <c r="L53" s="14"/>
      <c r="M53" s="14"/>
      <c r="N53" s="14"/>
      <c r="O53" s="14"/>
      <c r="P53" s="14"/>
      <c r="Q53" s="14"/>
      <c r="R53" s="14"/>
      <c r="S53" s="14"/>
      <c r="T53" s="14"/>
      <c r="U53" s="14"/>
      <c r="V53" s="14"/>
      <c r="W53" s="14"/>
      <c r="X53" s="14"/>
      <c r="Y53" s="14"/>
      <c r="Z53" s="14"/>
      <c r="AA53" s="14"/>
      <c r="AB53" s="14"/>
      <c r="AC53" s="14"/>
      <c r="AD53" s="14"/>
      <c r="AE53" s="14"/>
    </row>
    <row r="54" spans="1:31" ht="14.25" customHeight="1">
      <c r="A54" s="294"/>
      <c r="B54" s="320"/>
      <c r="C54" s="320"/>
      <c r="D54" s="320"/>
      <c r="E54" s="320"/>
      <c r="F54" s="320"/>
      <c r="G54" s="320"/>
      <c r="H54" s="320"/>
      <c r="I54" s="320"/>
      <c r="J54" s="294"/>
      <c r="K54" s="320"/>
      <c r="L54" s="14"/>
      <c r="M54" s="14"/>
      <c r="N54" s="14"/>
      <c r="O54" s="14"/>
      <c r="P54" s="14"/>
      <c r="Q54" s="14"/>
      <c r="R54" s="14"/>
      <c r="S54" s="14"/>
      <c r="T54" s="14"/>
      <c r="U54" s="14"/>
      <c r="V54" s="14"/>
      <c r="W54" s="14"/>
      <c r="X54" s="14"/>
      <c r="Y54" s="14"/>
      <c r="Z54" s="14"/>
      <c r="AA54" s="14"/>
      <c r="AB54" s="14"/>
      <c r="AC54" s="14"/>
      <c r="AD54" s="14"/>
      <c r="AE54" s="14"/>
    </row>
    <row r="55" spans="1:31" ht="14.25" customHeight="1">
      <c r="A55" s="294"/>
      <c r="B55" s="320"/>
      <c r="C55" s="320"/>
      <c r="D55" s="320"/>
      <c r="E55" s="320"/>
      <c r="F55" s="320"/>
      <c r="G55" s="320"/>
      <c r="H55" s="320"/>
      <c r="I55" s="320"/>
      <c r="J55" s="294"/>
      <c r="K55" s="320"/>
      <c r="L55" s="14"/>
      <c r="M55" s="14"/>
      <c r="N55" s="14"/>
      <c r="O55" s="14"/>
      <c r="P55" s="14"/>
      <c r="Q55" s="14"/>
      <c r="R55" s="14"/>
      <c r="S55" s="14"/>
      <c r="T55" s="14"/>
      <c r="U55" s="14"/>
      <c r="V55" s="14"/>
      <c r="W55" s="14"/>
      <c r="X55" s="14"/>
      <c r="Y55" s="14"/>
      <c r="Z55" s="14"/>
      <c r="AA55" s="14"/>
      <c r="AB55" s="14"/>
      <c r="AC55" s="14"/>
      <c r="AD55" s="14"/>
      <c r="AE55" s="14"/>
    </row>
    <row r="56" spans="1:31" ht="14.25" customHeight="1">
      <c r="A56" s="294"/>
      <c r="B56" s="320"/>
      <c r="C56" s="320"/>
      <c r="D56" s="320"/>
      <c r="E56" s="320"/>
      <c r="F56" s="320"/>
      <c r="G56" s="320"/>
      <c r="H56" s="320"/>
      <c r="I56" s="320"/>
      <c r="J56" s="294"/>
      <c r="K56" s="320"/>
      <c r="L56" s="14"/>
      <c r="M56" s="14"/>
      <c r="N56" s="14"/>
      <c r="O56" s="14"/>
      <c r="P56" s="14"/>
      <c r="Q56" s="14"/>
      <c r="R56" s="14"/>
      <c r="S56" s="14"/>
      <c r="T56" s="14"/>
      <c r="U56" s="14"/>
      <c r="V56" s="14"/>
      <c r="W56" s="14"/>
      <c r="X56" s="14"/>
      <c r="Y56" s="14"/>
      <c r="Z56" s="14"/>
      <c r="AA56" s="14"/>
      <c r="AB56" s="14"/>
      <c r="AC56" s="14"/>
      <c r="AD56" s="14"/>
      <c r="AE56" s="14"/>
    </row>
    <row r="57" spans="1:31" ht="14.25" customHeight="1">
      <c r="A57" s="294"/>
      <c r="B57" s="320"/>
      <c r="C57" s="320"/>
      <c r="D57" s="320"/>
      <c r="E57" s="320"/>
      <c r="F57" s="320"/>
      <c r="G57" s="320"/>
      <c r="H57" s="320"/>
      <c r="I57" s="320"/>
      <c r="J57" s="294"/>
      <c r="K57" s="320"/>
      <c r="L57" s="14"/>
      <c r="M57" s="14"/>
      <c r="N57" s="14"/>
      <c r="O57" s="14"/>
      <c r="P57" s="14"/>
      <c r="Q57" s="14"/>
      <c r="R57" s="14"/>
      <c r="S57" s="14"/>
      <c r="T57" s="14"/>
      <c r="U57" s="14"/>
      <c r="V57" s="14"/>
      <c r="W57" s="14"/>
      <c r="X57" s="14"/>
      <c r="Y57" s="14"/>
      <c r="Z57" s="14"/>
      <c r="AA57" s="14"/>
      <c r="AB57" s="14"/>
      <c r="AC57" s="14"/>
      <c r="AD57" s="14"/>
      <c r="AE57" s="14"/>
    </row>
    <row r="58" spans="1:31" ht="14.25" customHeight="1">
      <c r="A58" s="294"/>
      <c r="B58" s="320"/>
      <c r="C58" s="320"/>
      <c r="D58" s="320"/>
      <c r="E58" s="320"/>
      <c r="F58" s="320"/>
      <c r="G58" s="320"/>
      <c r="H58" s="320"/>
      <c r="I58" s="320"/>
      <c r="J58" s="294"/>
      <c r="K58" s="320"/>
      <c r="L58" s="14"/>
      <c r="M58" s="14"/>
      <c r="N58" s="14"/>
      <c r="O58" s="14"/>
      <c r="P58" s="14"/>
      <c r="Q58" s="14"/>
      <c r="R58" s="14"/>
      <c r="S58" s="14"/>
      <c r="T58" s="14"/>
      <c r="U58" s="14"/>
      <c r="V58" s="14"/>
      <c r="W58" s="14"/>
      <c r="X58" s="14"/>
      <c r="Y58" s="14"/>
      <c r="Z58" s="14"/>
      <c r="AA58" s="14"/>
      <c r="AB58" s="14"/>
      <c r="AC58" s="14"/>
      <c r="AD58" s="14"/>
      <c r="AE58" s="14"/>
    </row>
    <row r="59" spans="1:31" ht="14.25" customHeight="1">
      <c r="A59" s="294"/>
      <c r="B59" s="320"/>
      <c r="C59" s="320"/>
      <c r="D59" s="320"/>
      <c r="E59" s="320"/>
      <c r="F59" s="320"/>
      <c r="G59" s="320"/>
      <c r="H59" s="320"/>
      <c r="I59" s="320"/>
      <c r="J59" s="294"/>
      <c r="K59" s="320"/>
      <c r="L59" s="14"/>
      <c r="M59" s="14"/>
      <c r="N59" s="14"/>
      <c r="O59" s="14"/>
      <c r="P59" s="14"/>
      <c r="Q59" s="14"/>
      <c r="R59" s="14"/>
      <c r="S59" s="14"/>
      <c r="T59" s="14"/>
      <c r="U59" s="14"/>
      <c r="V59" s="14"/>
      <c r="W59" s="14"/>
      <c r="X59" s="14"/>
      <c r="Y59" s="14"/>
      <c r="Z59" s="14"/>
      <c r="AA59" s="14"/>
      <c r="AB59" s="14"/>
      <c r="AC59" s="14"/>
      <c r="AD59" s="14"/>
      <c r="AE59" s="14"/>
    </row>
    <row r="60" spans="1:31" ht="14.25" customHeight="1">
      <c r="A60" s="294"/>
      <c r="B60" s="320"/>
      <c r="C60" s="320"/>
      <c r="D60" s="320"/>
      <c r="E60" s="320"/>
      <c r="F60" s="320"/>
      <c r="G60" s="320"/>
      <c r="H60" s="320"/>
      <c r="I60" s="320"/>
      <c r="J60" s="294"/>
      <c r="K60" s="320"/>
      <c r="L60" s="14"/>
      <c r="M60" s="14"/>
      <c r="N60" s="14"/>
      <c r="O60" s="14"/>
      <c r="P60" s="14"/>
      <c r="Q60" s="14"/>
      <c r="R60" s="14"/>
      <c r="S60" s="14"/>
      <c r="T60" s="14"/>
      <c r="U60" s="14"/>
      <c r="V60" s="14"/>
      <c r="W60" s="14"/>
      <c r="X60" s="14"/>
      <c r="Y60" s="14"/>
      <c r="Z60" s="14"/>
      <c r="AA60" s="14"/>
      <c r="AB60" s="14"/>
      <c r="AC60" s="14"/>
      <c r="AD60" s="14"/>
      <c r="AE60" s="14"/>
    </row>
    <row r="61" spans="1:31" ht="14.25" customHeight="1">
      <c r="A61" s="294"/>
      <c r="B61" s="320"/>
      <c r="C61" s="320"/>
      <c r="D61" s="320"/>
      <c r="E61" s="320"/>
      <c r="F61" s="320"/>
      <c r="G61" s="320"/>
      <c r="H61" s="320"/>
      <c r="I61" s="320"/>
      <c r="J61" s="294"/>
      <c r="K61" s="320"/>
      <c r="L61" s="14"/>
      <c r="M61" s="14"/>
      <c r="N61" s="14"/>
      <c r="O61" s="14"/>
      <c r="P61" s="14"/>
      <c r="Q61" s="14"/>
      <c r="R61" s="14"/>
      <c r="S61" s="14"/>
      <c r="T61" s="14"/>
      <c r="U61" s="14"/>
      <c r="V61" s="14"/>
      <c r="W61" s="14"/>
      <c r="X61" s="14"/>
      <c r="Y61" s="14"/>
      <c r="Z61" s="14"/>
      <c r="AA61" s="14"/>
      <c r="AB61" s="14"/>
      <c r="AC61" s="14"/>
      <c r="AD61" s="14"/>
      <c r="AE61" s="14"/>
    </row>
    <row r="62" spans="1:31" ht="14.25" customHeight="1">
      <c r="A62" s="294"/>
      <c r="B62" s="320"/>
      <c r="C62" s="320"/>
      <c r="D62" s="320"/>
      <c r="E62" s="320"/>
      <c r="F62" s="320"/>
      <c r="G62" s="320"/>
      <c r="H62" s="320"/>
      <c r="I62" s="320"/>
      <c r="J62" s="294"/>
      <c r="K62" s="320"/>
      <c r="L62" s="14"/>
      <c r="M62" s="14"/>
      <c r="N62" s="14"/>
      <c r="O62" s="14"/>
      <c r="P62" s="14"/>
      <c r="Q62" s="14"/>
      <c r="R62" s="14"/>
      <c r="S62" s="14"/>
      <c r="T62" s="14"/>
      <c r="U62" s="14"/>
      <c r="V62" s="14"/>
      <c r="W62" s="14"/>
      <c r="X62" s="14"/>
      <c r="Y62" s="14"/>
      <c r="Z62" s="14"/>
      <c r="AA62" s="14"/>
      <c r="AB62" s="14"/>
      <c r="AC62" s="14"/>
      <c r="AD62" s="14"/>
      <c r="AE62" s="14"/>
    </row>
    <row r="63" spans="1:31" ht="14.25" customHeight="1">
      <c r="A63" s="294"/>
      <c r="B63" s="320"/>
      <c r="C63" s="320"/>
      <c r="D63" s="320"/>
      <c r="E63" s="320"/>
      <c r="F63" s="320"/>
      <c r="G63" s="320"/>
      <c r="H63" s="320"/>
      <c r="I63" s="320"/>
      <c r="J63" s="294"/>
      <c r="K63" s="320"/>
      <c r="L63" s="14"/>
      <c r="M63" s="14"/>
      <c r="N63" s="14"/>
      <c r="O63" s="14"/>
      <c r="P63" s="14"/>
      <c r="Q63" s="14"/>
      <c r="R63" s="14"/>
      <c r="S63" s="14"/>
      <c r="T63" s="14"/>
      <c r="U63" s="14"/>
      <c r="V63" s="14"/>
      <c r="W63" s="14"/>
      <c r="X63" s="14"/>
      <c r="Y63" s="14"/>
      <c r="Z63" s="14"/>
      <c r="AA63" s="14"/>
      <c r="AB63" s="14"/>
      <c r="AC63" s="14"/>
      <c r="AD63" s="14"/>
      <c r="AE63" s="14"/>
    </row>
    <row r="64" spans="1:31" ht="14.25" customHeight="1">
      <c r="A64" s="294"/>
      <c r="B64" s="320"/>
      <c r="C64" s="320"/>
      <c r="D64" s="320"/>
      <c r="E64" s="320"/>
      <c r="F64" s="320"/>
      <c r="G64" s="320"/>
      <c r="H64" s="320"/>
      <c r="I64" s="320"/>
      <c r="J64" s="294"/>
      <c r="K64" s="320"/>
      <c r="L64" s="14"/>
      <c r="M64" s="14"/>
      <c r="N64" s="14"/>
      <c r="O64" s="14"/>
      <c r="P64" s="14"/>
      <c r="Q64" s="14"/>
      <c r="R64" s="14"/>
      <c r="S64" s="14"/>
      <c r="T64" s="14"/>
      <c r="U64" s="14"/>
      <c r="V64" s="14"/>
      <c r="W64" s="14"/>
      <c r="X64" s="14"/>
      <c r="Y64" s="14"/>
      <c r="Z64" s="14"/>
      <c r="AA64" s="14"/>
      <c r="AB64" s="14"/>
      <c r="AC64" s="14"/>
      <c r="AD64" s="14"/>
      <c r="AE64" s="14"/>
    </row>
    <row r="65" spans="1:31" ht="14.25" customHeight="1">
      <c r="A65" s="294"/>
      <c r="B65" s="320"/>
      <c r="C65" s="320"/>
      <c r="D65" s="320"/>
      <c r="E65" s="320"/>
      <c r="F65" s="320"/>
      <c r="G65" s="320"/>
      <c r="H65" s="320"/>
      <c r="I65" s="320"/>
      <c r="J65" s="294"/>
      <c r="K65" s="320"/>
      <c r="L65" s="14"/>
      <c r="M65" s="14"/>
      <c r="N65" s="14"/>
      <c r="O65" s="14"/>
      <c r="P65" s="14"/>
      <c r="Q65" s="14"/>
      <c r="R65" s="14"/>
      <c r="S65" s="14"/>
      <c r="T65" s="14"/>
      <c r="U65" s="14"/>
      <c r="V65" s="14"/>
      <c r="W65" s="14"/>
      <c r="X65" s="14"/>
      <c r="Y65" s="14"/>
      <c r="Z65" s="14"/>
      <c r="AA65" s="14"/>
      <c r="AB65" s="14"/>
      <c r="AC65" s="14"/>
      <c r="AD65" s="14"/>
      <c r="AE65" s="14"/>
    </row>
    <row r="66" spans="1:31" ht="14.25" customHeight="1">
      <c r="A66" s="294"/>
      <c r="B66" s="320"/>
      <c r="C66" s="320"/>
      <c r="D66" s="320"/>
      <c r="E66" s="320"/>
      <c r="F66" s="320"/>
      <c r="G66" s="320"/>
      <c r="H66" s="320"/>
      <c r="I66" s="320"/>
      <c r="J66" s="294"/>
      <c r="K66" s="320"/>
      <c r="L66" s="14"/>
      <c r="M66" s="14"/>
      <c r="N66" s="14"/>
      <c r="O66" s="14"/>
      <c r="P66" s="14"/>
      <c r="Q66" s="14"/>
      <c r="R66" s="14"/>
      <c r="S66" s="14"/>
      <c r="T66" s="14"/>
      <c r="U66" s="14"/>
      <c r="V66" s="14"/>
      <c r="W66" s="14"/>
      <c r="X66" s="14"/>
      <c r="Y66" s="14"/>
      <c r="Z66" s="14"/>
      <c r="AA66" s="14"/>
      <c r="AB66" s="14"/>
      <c r="AC66" s="14"/>
      <c r="AD66" s="14"/>
      <c r="AE66" s="14"/>
    </row>
    <row r="67" spans="1:31" ht="14.25" customHeight="1">
      <c r="A67" s="294"/>
      <c r="B67" s="320"/>
      <c r="C67" s="320"/>
      <c r="D67" s="320"/>
      <c r="E67" s="320"/>
      <c r="F67" s="320"/>
      <c r="G67" s="320"/>
      <c r="H67" s="320"/>
      <c r="I67" s="320"/>
      <c r="J67" s="294"/>
      <c r="K67" s="320"/>
      <c r="L67" s="14"/>
      <c r="M67" s="14"/>
      <c r="N67" s="14"/>
      <c r="O67" s="14"/>
      <c r="P67" s="14"/>
      <c r="Q67" s="14"/>
      <c r="R67" s="14"/>
      <c r="S67" s="14"/>
      <c r="T67" s="14"/>
      <c r="U67" s="14"/>
      <c r="V67" s="14"/>
      <c r="W67" s="14"/>
      <c r="X67" s="14"/>
      <c r="Y67" s="14"/>
      <c r="Z67" s="14"/>
      <c r="AA67" s="14"/>
      <c r="AB67" s="14"/>
      <c r="AC67" s="14"/>
      <c r="AD67" s="14"/>
      <c r="AE67" s="14"/>
    </row>
    <row r="68" spans="1:31" ht="14.25" customHeight="1">
      <c r="A68" s="294"/>
      <c r="B68" s="320"/>
      <c r="C68" s="320"/>
      <c r="D68" s="320"/>
      <c r="E68" s="320"/>
      <c r="F68" s="320"/>
      <c r="G68" s="320"/>
      <c r="H68" s="320"/>
      <c r="I68" s="320"/>
      <c r="J68" s="294"/>
      <c r="K68" s="320"/>
      <c r="L68" s="14"/>
      <c r="M68" s="14"/>
      <c r="N68" s="14"/>
      <c r="O68" s="14"/>
      <c r="P68" s="14"/>
      <c r="Q68" s="14"/>
      <c r="R68" s="14"/>
      <c r="S68" s="14"/>
      <c r="T68" s="14"/>
      <c r="U68" s="14"/>
      <c r="V68" s="14"/>
      <c r="W68" s="14"/>
      <c r="X68" s="14"/>
      <c r="Y68" s="14"/>
      <c r="Z68" s="14"/>
      <c r="AA68" s="14"/>
      <c r="AB68" s="14"/>
      <c r="AC68" s="14"/>
      <c r="AD68" s="14"/>
      <c r="AE68" s="14"/>
    </row>
    <row r="69" spans="1:31" ht="14.25" customHeight="1">
      <c r="A69" s="294"/>
      <c r="B69" s="320"/>
      <c r="C69" s="320"/>
      <c r="D69" s="320"/>
      <c r="E69" s="320"/>
      <c r="F69" s="320"/>
      <c r="G69" s="320"/>
      <c r="H69" s="320"/>
      <c r="I69" s="320"/>
      <c r="J69" s="294"/>
      <c r="K69" s="320"/>
      <c r="L69" s="14"/>
      <c r="M69" s="14"/>
      <c r="N69" s="14"/>
      <c r="O69" s="14"/>
      <c r="P69" s="14"/>
      <c r="Q69" s="14"/>
      <c r="R69" s="14"/>
      <c r="S69" s="14"/>
      <c r="T69" s="14"/>
      <c r="U69" s="14"/>
      <c r="V69" s="14"/>
      <c r="W69" s="14"/>
      <c r="X69" s="14"/>
      <c r="Y69" s="14"/>
      <c r="Z69" s="14"/>
      <c r="AA69" s="14"/>
      <c r="AB69" s="14"/>
      <c r="AC69" s="14"/>
      <c r="AD69" s="14"/>
      <c r="AE69" s="14"/>
    </row>
    <row r="70" spans="1:31" ht="14.25" customHeight="1">
      <c r="A70" s="294"/>
      <c r="B70" s="320"/>
      <c r="C70" s="320"/>
      <c r="D70" s="320"/>
      <c r="E70" s="320"/>
      <c r="F70" s="320"/>
      <c r="G70" s="320"/>
      <c r="H70" s="320"/>
      <c r="I70" s="320"/>
      <c r="J70" s="294"/>
      <c r="K70" s="320"/>
      <c r="L70" s="14"/>
      <c r="M70" s="14"/>
      <c r="N70" s="14"/>
      <c r="O70" s="14"/>
      <c r="P70" s="14"/>
      <c r="Q70" s="14"/>
      <c r="R70" s="14"/>
      <c r="S70" s="14"/>
      <c r="T70" s="14"/>
      <c r="U70" s="14"/>
      <c r="V70" s="14"/>
      <c r="W70" s="14"/>
      <c r="X70" s="14"/>
      <c r="Y70" s="14"/>
      <c r="Z70" s="14"/>
      <c r="AA70" s="14"/>
      <c r="AB70" s="14"/>
      <c r="AC70" s="14"/>
      <c r="AD70" s="14"/>
      <c r="AE70" s="14"/>
    </row>
    <row r="71" spans="1:31" ht="14.25" customHeight="1">
      <c r="A71" s="294"/>
      <c r="B71" s="320"/>
      <c r="C71" s="320"/>
      <c r="D71" s="320"/>
      <c r="E71" s="320"/>
      <c r="F71" s="320"/>
      <c r="G71" s="320"/>
      <c r="H71" s="320"/>
      <c r="I71" s="320"/>
      <c r="J71" s="294"/>
      <c r="K71" s="320"/>
      <c r="L71" s="14"/>
      <c r="M71" s="14"/>
      <c r="N71" s="14"/>
      <c r="O71" s="14"/>
      <c r="P71" s="14"/>
      <c r="Q71" s="14"/>
      <c r="R71" s="14"/>
      <c r="S71" s="14"/>
      <c r="T71" s="14"/>
      <c r="U71" s="14"/>
      <c r="V71" s="14"/>
      <c r="W71" s="14"/>
      <c r="X71" s="14"/>
      <c r="Y71" s="14"/>
      <c r="Z71" s="14"/>
      <c r="AA71" s="14"/>
      <c r="AB71" s="14"/>
      <c r="AC71" s="14"/>
      <c r="AD71" s="14"/>
      <c r="AE71" s="14"/>
    </row>
    <row r="72" spans="1:31" ht="14.25" customHeight="1">
      <c r="A72" s="294"/>
      <c r="B72" s="320"/>
      <c r="C72" s="320"/>
      <c r="D72" s="320"/>
      <c r="E72" s="320"/>
      <c r="F72" s="320"/>
      <c r="G72" s="320"/>
      <c r="H72" s="320"/>
      <c r="I72" s="320"/>
      <c r="J72" s="294"/>
      <c r="K72" s="320"/>
      <c r="L72" s="14"/>
      <c r="M72" s="14"/>
      <c r="N72" s="14"/>
      <c r="O72" s="14"/>
      <c r="P72" s="14"/>
      <c r="Q72" s="14"/>
      <c r="R72" s="14"/>
      <c r="S72" s="14"/>
      <c r="T72" s="14"/>
      <c r="U72" s="14"/>
      <c r="V72" s="14"/>
      <c r="W72" s="14"/>
      <c r="X72" s="14"/>
      <c r="Y72" s="14"/>
      <c r="Z72" s="14"/>
      <c r="AA72" s="14"/>
      <c r="AB72" s="14"/>
      <c r="AC72" s="14"/>
      <c r="AD72" s="14"/>
      <c r="AE72" s="14"/>
    </row>
    <row r="73" spans="1:31" ht="14.25" customHeight="1">
      <c r="A73" s="294"/>
      <c r="B73" s="320"/>
      <c r="C73" s="320"/>
      <c r="D73" s="320"/>
      <c r="E73" s="320"/>
      <c r="F73" s="320"/>
      <c r="G73" s="320"/>
      <c r="H73" s="320"/>
      <c r="I73" s="320"/>
      <c r="J73" s="294"/>
      <c r="K73" s="320"/>
      <c r="L73" s="14"/>
      <c r="M73" s="14"/>
      <c r="N73" s="14"/>
      <c r="O73" s="14"/>
      <c r="P73" s="14"/>
      <c r="Q73" s="14"/>
      <c r="R73" s="14"/>
      <c r="S73" s="14"/>
      <c r="T73" s="14"/>
      <c r="U73" s="14"/>
      <c r="V73" s="14"/>
      <c r="W73" s="14"/>
      <c r="X73" s="14"/>
      <c r="Y73" s="14"/>
      <c r="Z73" s="14"/>
      <c r="AA73" s="14"/>
      <c r="AB73" s="14"/>
      <c r="AC73" s="14"/>
      <c r="AD73" s="14"/>
      <c r="AE73" s="14"/>
    </row>
    <row r="74" spans="1:31" ht="14.25" customHeight="1">
      <c r="A74" s="294"/>
      <c r="B74" s="320"/>
      <c r="C74" s="320"/>
      <c r="D74" s="320"/>
      <c r="E74" s="320"/>
      <c r="F74" s="320"/>
      <c r="G74" s="320"/>
      <c r="H74" s="320"/>
      <c r="I74" s="320"/>
      <c r="J74" s="294"/>
      <c r="K74" s="320"/>
      <c r="L74" s="14"/>
      <c r="M74" s="14"/>
      <c r="N74" s="14"/>
      <c r="O74" s="14"/>
      <c r="P74" s="14"/>
      <c r="Q74" s="14"/>
      <c r="R74" s="14"/>
      <c r="S74" s="14"/>
      <c r="T74" s="14"/>
      <c r="U74" s="14"/>
      <c r="V74" s="14"/>
      <c r="W74" s="14"/>
      <c r="X74" s="14"/>
      <c r="Y74" s="14"/>
      <c r="Z74" s="14"/>
      <c r="AA74" s="14"/>
      <c r="AB74" s="14"/>
      <c r="AC74" s="14"/>
      <c r="AD74" s="14"/>
      <c r="AE74" s="14"/>
    </row>
    <row r="75" spans="1:31" ht="14.25" customHeight="1">
      <c r="A75" s="294"/>
      <c r="B75" s="320"/>
      <c r="C75" s="320"/>
      <c r="D75" s="320"/>
      <c r="E75" s="320"/>
      <c r="F75" s="320"/>
      <c r="G75" s="320"/>
      <c r="H75" s="320"/>
      <c r="I75" s="320"/>
      <c r="J75" s="294"/>
      <c r="K75" s="320"/>
      <c r="L75" s="14"/>
      <c r="M75" s="14"/>
      <c r="N75" s="14"/>
      <c r="O75" s="14"/>
      <c r="P75" s="14"/>
      <c r="Q75" s="14"/>
      <c r="R75" s="14"/>
      <c r="S75" s="14"/>
      <c r="T75" s="14"/>
      <c r="U75" s="14"/>
      <c r="V75" s="14"/>
      <c r="W75" s="14"/>
      <c r="X75" s="14"/>
      <c r="Y75" s="14"/>
      <c r="Z75" s="14"/>
      <c r="AA75" s="14"/>
      <c r="AB75" s="14"/>
      <c r="AC75" s="14"/>
      <c r="AD75" s="14"/>
      <c r="AE75" s="14"/>
    </row>
    <row r="76" spans="1:31" ht="14.25" customHeight="1">
      <c r="A76" s="294"/>
      <c r="B76" s="320"/>
      <c r="C76" s="320"/>
      <c r="D76" s="320"/>
      <c r="E76" s="320"/>
      <c r="F76" s="320"/>
      <c r="G76" s="320"/>
      <c r="H76" s="320"/>
      <c r="I76" s="320"/>
      <c r="J76" s="294"/>
      <c r="K76" s="320"/>
      <c r="L76" s="14"/>
      <c r="M76" s="14"/>
      <c r="N76" s="14"/>
      <c r="O76" s="14"/>
      <c r="P76" s="14"/>
      <c r="Q76" s="14"/>
      <c r="R76" s="14"/>
      <c r="S76" s="14"/>
      <c r="T76" s="14"/>
      <c r="U76" s="14"/>
      <c r="V76" s="14"/>
      <c r="W76" s="14"/>
      <c r="X76" s="14"/>
      <c r="Y76" s="14"/>
      <c r="Z76" s="14"/>
      <c r="AA76" s="14"/>
      <c r="AB76" s="14"/>
      <c r="AC76" s="14"/>
      <c r="AD76" s="14"/>
      <c r="AE76" s="14"/>
    </row>
    <row r="77" spans="1:31" ht="14.25" customHeight="1">
      <c r="A77" s="294"/>
      <c r="B77" s="320"/>
      <c r="C77" s="320"/>
      <c r="D77" s="320"/>
      <c r="E77" s="320"/>
      <c r="F77" s="320"/>
      <c r="G77" s="320"/>
      <c r="H77" s="320"/>
      <c r="I77" s="320"/>
      <c r="J77" s="294"/>
      <c r="K77" s="320"/>
      <c r="L77" s="14"/>
      <c r="M77" s="14"/>
      <c r="N77" s="14"/>
      <c r="O77" s="14"/>
      <c r="P77" s="14"/>
      <c r="Q77" s="14"/>
      <c r="R77" s="14"/>
      <c r="S77" s="14"/>
      <c r="T77" s="14"/>
      <c r="U77" s="14"/>
      <c r="V77" s="14"/>
      <c r="W77" s="14"/>
      <c r="X77" s="14"/>
      <c r="Y77" s="14"/>
      <c r="Z77" s="14"/>
      <c r="AA77" s="14"/>
      <c r="AB77" s="14"/>
      <c r="AC77" s="14"/>
      <c r="AD77" s="14"/>
      <c r="AE77" s="14"/>
    </row>
    <row r="78" spans="1:31" ht="14.25" customHeight="1">
      <c r="A78" s="294"/>
      <c r="B78" s="320"/>
      <c r="C78" s="320"/>
      <c r="D78" s="320"/>
      <c r="E78" s="320"/>
      <c r="F78" s="320"/>
      <c r="G78" s="320"/>
      <c r="H78" s="320"/>
      <c r="I78" s="320"/>
      <c r="J78" s="294"/>
      <c r="K78" s="320"/>
      <c r="L78" s="14"/>
      <c r="M78" s="14"/>
      <c r="N78" s="14"/>
      <c r="O78" s="14"/>
      <c r="P78" s="14"/>
      <c r="Q78" s="14"/>
      <c r="R78" s="14"/>
      <c r="S78" s="14"/>
      <c r="T78" s="14"/>
      <c r="U78" s="14"/>
      <c r="V78" s="14"/>
      <c r="W78" s="14"/>
      <c r="X78" s="14"/>
      <c r="Y78" s="14"/>
      <c r="Z78" s="14"/>
      <c r="AA78" s="14"/>
      <c r="AB78" s="14"/>
      <c r="AC78" s="14"/>
      <c r="AD78" s="14"/>
      <c r="AE78" s="14"/>
    </row>
    <row r="79" spans="1:31" ht="14.25" customHeight="1">
      <c r="A79" s="294"/>
      <c r="B79" s="320"/>
      <c r="C79" s="320"/>
      <c r="D79" s="320"/>
      <c r="E79" s="320"/>
      <c r="F79" s="320"/>
      <c r="G79" s="320"/>
      <c r="H79" s="320"/>
      <c r="I79" s="320"/>
      <c r="J79" s="294"/>
      <c r="K79" s="320"/>
      <c r="L79" s="14"/>
      <c r="M79" s="14"/>
      <c r="N79" s="14"/>
      <c r="O79" s="14"/>
      <c r="P79" s="14"/>
      <c r="Q79" s="14"/>
      <c r="R79" s="14"/>
      <c r="S79" s="14"/>
      <c r="T79" s="14"/>
      <c r="U79" s="14"/>
      <c r="V79" s="14"/>
      <c r="W79" s="14"/>
      <c r="X79" s="14"/>
      <c r="Y79" s="14"/>
      <c r="Z79" s="14"/>
      <c r="AA79" s="14"/>
      <c r="AB79" s="14"/>
      <c r="AC79" s="14"/>
      <c r="AD79" s="14"/>
      <c r="AE79" s="14"/>
    </row>
    <row r="80" spans="1:31" ht="14.25" customHeight="1">
      <c r="A80" s="294"/>
      <c r="B80" s="320"/>
      <c r="C80" s="320"/>
      <c r="D80" s="320"/>
      <c r="E80" s="320"/>
      <c r="F80" s="320"/>
      <c r="G80" s="320"/>
      <c r="H80" s="320"/>
      <c r="I80" s="320"/>
      <c r="J80" s="294"/>
      <c r="K80" s="320"/>
      <c r="L80" s="14"/>
      <c r="M80" s="14"/>
      <c r="N80" s="14"/>
      <c r="O80" s="14"/>
      <c r="P80" s="14"/>
      <c r="Q80" s="14"/>
      <c r="R80" s="14"/>
      <c r="S80" s="14"/>
      <c r="T80" s="14"/>
      <c r="U80" s="14"/>
      <c r="V80" s="14"/>
      <c r="W80" s="14"/>
      <c r="X80" s="14"/>
      <c r="Y80" s="14"/>
      <c r="Z80" s="14"/>
      <c r="AA80" s="14"/>
      <c r="AB80" s="14"/>
      <c r="AC80" s="14"/>
      <c r="AD80" s="14"/>
      <c r="AE80" s="14"/>
    </row>
    <row r="81" spans="1:31" ht="14.25" customHeight="1">
      <c r="A81" s="294"/>
      <c r="B81" s="320"/>
      <c r="C81" s="320"/>
      <c r="D81" s="320"/>
      <c r="E81" s="320"/>
      <c r="F81" s="320"/>
      <c r="G81" s="320"/>
      <c r="H81" s="320"/>
      <c r="I81" s="320"/>
      <c r="J81" s="294"/>
      <c r="K81" s="320"/>
      <c r="L81" s="14"/>
      <c r="M81" s="14"/>
      <c r="N81" s="14"/>
      <c r="O81" s="14"/>
      <c r="P81" s="14"/>
      <c r="Q81" s="14"/>
      <c r="R81" s="14"/>
      <c r="S81" s="14"/>
      <c r="T81" s="14"/>
      <c r="U81" s="14"/>
      <c r="V81" s="14"/>
      <c r="W81" s="14"/>
      <c r="X81" s="14"/>
      <c r="Y81" s="14"/>
      <c r="Z81" s="14"/>
      <c r="AA81" s="14"/>
      <c r="AB81" s="14"/>
      <c r="AC81" s="14"/>
      <c r="AD81" s="14"/>
      <c r="AE81" s="14"/>
    </row>
    <row r="82" spans="1:31" ht="14.25" customHeight="1">
      <c r="A82" s="294"/>
      <c r="B82" s="320"/>
      <c r="C82" s="320"/>
      <c r="D82" s="320"/>
      <c r="E82" s="320"/>
      <c r="F82" s="320"/>
      <c r="G82" s="320"/>
      <c r="H82" s="320"/>
      <c r="I82" s="320"/>
      <c r="J82" s="294"/>
      <c r="K82" s="320"/>
      <c r="L82" s="14"/>
      <c r="M82" s="14"/>
      <c r="N82" s="14"/>
      <c r="O82" s="14"/>
      <c r="P82" s="14"/>
      <c r="Q82" s="14"/>
      <c r="R82" s="14"/>
      <c r="S82" s="14"/>
      <c r="T82" s="14"/>
      <c r="U82" s="14"/>
      <c r="V82" s="14"/>
      <c r="W82" s="14"/>
      <c r="X82" s="14"/>
      <c r="Y82" s="14"/>
      <c r="Z82" s="14"/>
      <c r="AA82" s="14"/>
      <c r="AB82" s="14"/>
      <c r="AC82" s="14"/>
      <c r="AD82" s="14"/>
      <c r="AE82" s="14"/>
    </row>
    <row r="83" spans="1:31" ht="14.25" customHeight="1">
      <c r="A83" s="294"/>
      <c r="B83" s="320"/>
      <c r="C83" s="320"/>
      <c r="D83" s="320"/>
      <c r="E83" s="320"/>
      <c r="F83" s="320"/>
      <c r="G83" s="320"/>
      <c r="H83" s="320"/>
      <c r="I83" s="320"/>
      <c r="J83" s="294"/>
      <c r="K83" s="320"/>
      <c r="L83" s="14"/>
      <c r="M83" s="14"/>
      <c r="N83" s="14"/>
      <c r="O83" s="14"/>
      <c r="P83" s="14"/>
      <c r="Q83" s="14"/>
      <c r="R83" s="14"/>
      <c r="S83" s="14"/>
      <c r="T83" s="14"/>
      <c r="U83" s="14"/>
      <c r="V83" s="14"/>
      <c r="W83" s="14"/>
      <c r="X83" s="14"/>
      <c r="Y83" s="14"/>
      <c r="Z83" s="14"/>
      <c r="AA83" s="14"/>
      <c r="AB83" s="14"/>
      <c r="AC83" s="14"/>
      <c r="AD83" s="14"/>
      <c r="AE83" s="14"/>
    </row>
    <row r="84" spans="1:31" ht="14.25" customHeight="1">
      <c r="A84" s="294"/>
      <c r="B84" s="320"/>
      <c r="C84" s="320"/>
      <c r="D84" s="320"/>
      <c r="E84" s="320"/>
      <c r="F84" s="320"/>
      <c r="G84" s="320"/>
      <c r="H84" s="320"/>
      <c r="I84" s="320"/>
      <c r="J84" s="294"/>
      <c r="K84" s="320"/>
      <c r="L84" s="14"/>
      <c r="M84" s="14"/>
      <c r="N84" s="14"/>
      <c r="O84" s="14"/>
      <c r="P84" s="14"/>
      <c r="Q84" s="14"/>
      <c r="R84" s="14"/>
      <c r="S84" s="14"/>
      <c r="T84" s="14"/>
      <c r="U84" s="14"/>
      <c r="V84" s="14"/>
      <c r="W84" s="14"/>
      <c r="X84" s="14"/>
      <c r="Y84" s="14"/>
      <c r="Z84" s="14"/>
      <c r="AA84" s="14"/>
      <c r="AB84" s="14"/>
      <c r="AC84" s="14"/>
      <c r="AD84" s="14"/>
      <c r="AE84" s="14"/>
    </row>
    <row r="85" spans="1:31" ht="14.25" customHeight="1">
      <c r="A85" s="294"/>
      <c r="B85" s="320"/>
      <c r="C85" s="320"/>
      <c r="D85" s="320"/>
      <c r="E85" s="320"/>
      <c r="F85" s="320"/>
      <c r="G85" s="320"/>
      <c r="H85" s="320"/>
      <c r="I85" s="320"/>
      <c r="J85" s="294"/>
      <c r="K85" s="320"/>
      <c r="L85" s="14"/>
      <c r="M85" s="14"/>
      <c r="N85" s="14"/>
      <c r="O85" s="14"/>
      <c r="P85" s="14"/>
      <c r="Q85" s="14"/>
      <c r="R85" s="14"/>
      <c r="S85" s="14"/>
      <c r="T85" s="14"/>
      <c r="U85" s="14"/>
      <c r="V85" s="14"/>
      <c r="W85" s="14"/>
      <c r="X85" s="14"/>
      <c r="Y85" s="14"/>
      <c r="Z85" s="14"/>
      <c r="AA85" s="14"/>
      <c r="AB85" s="14"/>
      <c r="AC85" s="14"/>
      <c r="AD85" s="14"/>
      <c r="AE85" s="14"/>
    </row>
    <row r="86" spans="1:31" ht="14.25" customHeight="1">
      <c r="A86" s="294"/>
      <c r="B86" s="320"/>
      <c r="C86" s="320"/>
      <c r="D86" s="320"/>
      <c r="E86" s="320"/>
      <c r="F86" s="320"/>
      <c r="G86" s="320"/>
      <c r="H86" s="320"/>
      <c r="I86" s="320"/>
      <c r="J86" s="294"/>
      <c r="K86" s="320"/>
      <c r="L86" s="14"/>
      <c r="M86" s="14"/>
      <c r="N86" s="14"/>
      <c r="O86" s="14"/>
      <c r="P86" s="14"/>
      <c r="Q86" s="14"/>
      <c r="R86" s="14"/>
      <c r="S86" s="14"/>
      <c r="T86" s="14"/>
      <c r="U86" s="14"/>
      <c r="V86" s="14"/>
      <c r="W86" s="14"/>
      <c r="X86" s="14"/>
      <c r="Y86" s="14"/>
      <c r="Z86" s="14"/>
      <c r="AA86" s="14"/>
      <c r="AB86" s="14"/>
      <c r="AC86" s="14"/>
      <c r="AD86" s="14"/>
      <c r="AE86" s="14"/>
    </row>
    <row r="87" spans="1:31" ht="14.25" customHeight="1">
      <c r="A87" s="294"/>
      <c r="B87" s="320"/>
      <c r="C87" s="320"/>
      <c r="D87" s="320"/>
      <c r="E87" s="320"/>
      <c r="F87" s="320"/>
      <c r="G87" s="320"/>
      <c r="H87" s="320"/>
      <c r="I87" s="320"/>
      <c r="J87" s="294"/>
      <c r="K87" s="320"/>
      <c r="L87" s="14"/>
      <c r="M87" s="14"/>
      <c r="N87" s="14"/>
      <c r="O87" s="14"/>
      <c r="P87" s="14"/>
      <c r="Q87" s="14"/>
      <c r="R87" s="14"/>
      <c r="S87" s="14"/>
      <c r="T87" s="14"/>
      <c r="U87" s="14"/>
      <c r="V87" s="14"/>
      <c r="W87" s="14"/>
      <c r="X87" s="14"/>
      <c r="Y87" s="14"/>
      <c r="Z87" s="14"/>
      <c r="AA87" s="14"/>
      <c r="AB87" s="14"/>
      <c r="AC87" s="14"/>
      <c r="AD87" s="14"/>
      <c r="AE87" s="14"/>
    </row>
    <row r="88" spans="1:31" ht="14.25" customHeight="1">
      <c r="A88" s="294"/>
      <c r="B88" s="320"/>
      <c r="C88" s="320"/>
      <c r="D88" s="320"/>
      <c r="E88" s="320"/>
      <c r="F88" s="320"/>
      <c r="G88" s="320"/>
      <c r="H88" s="320"/>
      <c r="I88" s="320"/>
      <c r="J88" s="294"/>
      <c r="K88" s="320"/>
      <c r="L88" s="14"/>
      <c r="M88" s="14"/>
      <c r="N88" s="14"/>
      <c r="O88" s="14"/>
      <c r="P88" s="14"/>
      <c r="Q88" s="14"/>
      <c r="R88" s="14"/>
      <c r="S88" s="14"/>
      <c r="T88" s="14"/>
      <c r="U88" s="14"/>
      <c r="V88" s="14"/>
      <c r="W88" s="14"/>
      <c r="X88" s="14"/>
      <c r="Y88" s="14"/>
      <c r="Z88" s="14"/>
      <c r="AA88" s="14"/>
      <c r="AB88" s="14"/>
      <c r="AC88" s="14"/>
      <c r="AD88" s="14"/>
      <c r="AE88" s="14"/>
    </row>
    <row r="89" spans="1:31" ht="14.25" customHeight="1">
      <c r="A89" s="294"/>
      <c r="B89" s="320"/>
      <c r="C89" s="320"/>
      <c r="D89" s="320"/>
      <c r="E89" s="320"/>
      <c r="F89" s="320"/>
      <c r="G89" s="320"/>
      <c r="H89" s="320"/>
      <c r="I89" s="320"/>
      <c r="J89" s="294"/>
      <c r="K89" s="320"/>
      <c r="L89" s="14"/>
      <c r="M89" s="14"/>
      <c r="N89" s="14"/>
      <c r="O89" s="14"/>
      <c r="P89" s="14"/>
      <c r="Q89" s="14"/>
      <c r="R89" s="14"/>
      <c r="S89" s="14"/>
      <c r="T89" s="14"/>
      <c r="U89" s="14"/>
      <c r="V89" s="14"/>
      <c r="W89" s="14"/>
      <c r="X89" s="14"/>
      <c r="Y89" s="14"/>
      <c r="Z89" s="14"/>
      <c r="AA89" s="14"/>
      <c r="AB89" s="14"/>
      <c r="AC89" s="14"/>
      <c r="AD89" s="14"/>
      <c r="AE89" s="14"/>
    </row>
    <row r="90" spans="1:31" ht="14.25" customHeight="1">
      <c r="A90" s="294"/>
      <c r="B90" s="320"/>
      <c r="C90" s="320"/>
      <c r="D90" s="320"/>
      <c r="E90" s="320"/>
      <c r="F90" s="320"/>
      <c r="G90" s="320"/>
      <c r="H90" s="320"/>
      <c r="I90" s="320"/>
      <c r="J90" s="294"/>
      <c r="K90" s="320"/>
      <c r="L90" s="14"/>
      <c r="M90" s="14"/>
      <c r="N90" s="14"/>
      <c r="O90" s="14"/>
      <c r="P90" s="14"/>
      <c r="Q90" s="14"/>
      <c r="R90" s="14"/>
      <c r="S90" s="14"/>
      <c r="T90" s="14"/>
      <c r="U90" s="14"/>
      <c r="V90" s="14"/>
      <c r="W90" s="14"/>
      <c r="X90" s="14"/>
      <c r="Y90" s="14"/>
      <c r="Z90" s="14"/>
      <c r="AA90" s="14"/>
      <c r="AB90" s="14"/>
      <c r="AC90" s="14"/>
      <c r="AD90" s="14"/>
      <c r="AE90" s="14"/>
    </row>
    <row r="91" spans="1:31" ht="14.25" customHeight="1">
      <c r="A91" s="294"/>
      <c r="B91" s="320"/>
      <c r="C91" s="320"/>
      <c r="D91" s="320"/>
      <c r="E91" s="320"/>
      <c r="F91" s="320"/>
      <c r="G91" s="320"/>
      <c r="H91" s="320"/>
      <c r="I91" s="320"/>
      <c r="J91" s="294"/>
      <c r="K91" s="320"/>
      <c r="L91" s="14"/>
      <c r="M91" s="14"/>
      <c r="N91" s="14"/>
      <c r="O91" s="14"/>
      <c r="P91" s="14"/>
      <c r="Q91" s="14"/>
      <c r="R91" s="14"/>
      <c r="S91" s="14"/>
      <c r="T91" s="14"/>
      <c r="U91" s="14"/>
      <c r="V91" s="14"/>
      <c r="W91" s="14"/>
      <c r="X91" s="14"/>
      <c r="Y91" s="14"/>
      <c r="Z91" s="14"/>
      <c r="AA91" s="14"/>
      <c r="AB91" s="14"/>
      <c r="AC91" s="14"/>
      <c r="AD91" s="14"/>
      <c r="AE91" s="14"/>
    </row>
    <row r="92" spans="1:31" ht="14.25" customHeight="1">
      <c r="A92" s="294"/>
      <c r="B92" s="320"/>
      <c r="C92" s="320"/>
      <c r="D92" s="320"/>
      <c r="E92" s="320"/>
      <c r="F92" s="320"/>
      <c r="G92" s="320"/>
      <c r="H92" s="320"/>
      <c r="I92" s="320"/>
      <c r="J92" s="294"/>
      <c r="K92" s="320"/>
      <c r="L92" s="14"/>
      <c r="M92" s="14"/>
      <c r="N92" s="14"/>
      <c r="O92" s="14"/>
      <c r="P92" s="14"/>
      <c r="Q92" s="14"/>
      <c r="R92" s="14"/>
      <c r="S92" s="14"/>
      <c r="T92" s="14"/>
      <c r="U92" s="14"/>
      <c r="V92" s="14"/>
      <c r="W92" s="14"/>
      <c r="X92" s="14"/>
      <c r="Y92" s="14"/>
      <c r="Z92" s="14"/>
      <c r="AA92" s="14"/>
      <c r="AB92" s="14"/>
      <c r="AC92" s="14"/>
      <c r="AD92" s="14"/>
      <c r="AE92" s="14"/>
    </row>
    <row r="93" spans="1:31" ht="14.25" customHeight="1">
      <c r="A93" s="294"/>
      <c r="B93" s="320"/>
      <c r="C93" s="320"/>
      <c r="D93" s="320"/>
      <c r="E93" s="320"/>
      <c r="F93" s="320"/>
      <c r="G93" s="320"/>
      <c r="H93" s="320"/>
      <c r="I93" s="320"/>
      <c r="J93" s="294"/>
      <c r="K93" s="320"/>
      <c r="L93" s="14"/>
      <c r="M93" s="14"/>
      <c r="N93" s="14"/>
      <c r="O93" s="14"/>
      <c r="P93" s="14"/>
      <c r="Q93" s="14"/>
      <c r="R93" s="14"/>
      <c r="S93" s="14"/>
      <c r="T93" s="14"/>
      <c r="U93" s="14"/>
      <c r="V93" s="14"/>
      <c r="W93" s="14"/>
      <c r="X93" s="14"/>
      <c r="Y93" s="14"/>
      <c r="Z93" s="14"/>
      <c r="AA93" s="14"/>
      <c r="AB93" s="14"/>
      <c r="AC93" s="14"/>
      <c r="AD93" s="14"/>
      <c r="AE93" s="14"/>
    </row>
    <row r="94" spans="1:31" ht="14.25" customHeight="1">
      <c r="A94" s="294"/>
      <c r="B94" s="320"/>
      <c r="C94" s="320"/>
      <c r="D94" s="320"/>
      <c r="E94" s="320"/>
      <c r="F94" s="320"/>
      <c r="G94" s="320"/>
      <c r="H94" s="320"/>
      <c r="I94" s="320"/>
      <c r="J94" s="294"/>
      <c r="K94" s="320"/>
      <c r="L94" s="14"/>
      <c r="M94" s="14"/>
      <c r="N94" s="14"/>
      <c r="O94" s="14"/>
      <c r="P94" s="14"/>
      <c r="Q94" s="14"/>
      <c r="R94" s="14"/>
      <c r="S94" s="14"/>
      <c r="T94" s="14"/>
      <c r="U94" s="14"/>
      <c r="V94" s="14"/>
      <c r="W94" s="14"/>
      <c r="X94" s="14"/>
      <c r="Y94" s="14"/>
      <c r="Z94" s="14"/>
      <c r="AA94" s="14"/>
      <c r="AB94" s="14"/>
      <c r="AC94" s="14"/>
      <c r="AD94" s="14"/>
      <c r="AE94" s="14"/>
    </row>
    <row r="95" spans="1:31" ht="14.25" customHeight="1">
      <c r="A95" s="294"/>
      <c r="B95" s="320"/>
      <c r="C95" s="320"/>
      <c r="D95" s="320"/>
      <c r="E95" s="320"/>
      <c r="F95" s="320"/>
      <c r="G95" s="320"/>
      <c r="H95" s="320"/>
      <c r="I95" s="320"/>
      <c r="J95" s="294"/>
      <c r="K95" s="320"/>
      <c r="L95" s="14"/>
      <c r="M95" s="14"/>
      <c r="N95" s="14"/>
      <c r="O95" s="14"/>
      <c r="P95" s="14"/>
      <c r="Q95" s="14"/>
      <c r="R95" s="14"/>
      <c r="S95" s="14"/>
      <c r="T95" s="14"/>
      <c r="U95" s="14"/>
      <c r="V95" s="14"/>
      <c r="W95" s="14"/>
      <c r="X95" s="14"/>
      <c r="Y95" s="14"/>
      <c r="Z95" s="14"/>
      <c r="AA95" s="14"/>
      <c r="AB95" s="14"/>
      <c r="AC95" s="14"/>
      <c r="AD95" s="14"/>
      <c r="AE95" s="14"/>
    </row>
    <row r="96" spans="1:31" ht="14.25" customHeight="1">
      <c r="A96" s="294"/>
      <c r="B96" s="320"/>
      <c r="C96" s="320"/>
      <c r="D96" s="320"/>
      <c r="E96" s="320"/>
      <c r="F96" s="320"/>
      <c r="G96" s="320"/>
      <c r="H96" s="320"/>
      <c r="I96" s="320"/>
      <c r="J96" s="294"/>
      <c r="K96" s="320"/>
      <c r="L96" s="14"/>
      <c r="M96" s="14"/>
      <c r="N96" s="14"/>
      <c r="O96" s="14"/>
      <c r="P96" s="14"/>
      <c r="Q96" s="14"/>
      <c r="R96" s="14"/>
      <c r="S96" s="14"/>
      <c r="T96" s="14"/>
      <c r="U96" s="14"/>
      <c r="V96" s="14"/>
      <c r="W96" s="14"/>
      <c r="X96" s="14"/>
      <c r="Y96" s="14"/>
      <c r="Z96" s="14"/>
      <c r="AA96" s="14"/>
      <c r="AB96" s="14"/>
      <c r="AC96" s="14"/>
      <c r="AD96" s="14"/>
      <c r="AE96" s="14"/>
    </row>
    <row r="97" spans="1:31" ht="14.25" customHeight="1">
      <c r="A97" s="294"/>
      <c r="B97" s="320"/>
      <c r="C97" s="320"/>
      <c r="D97" s="320"/>
      <c r="E97" s="320"/>
      <c r="F97" s="320"/>
      <c r="G97" s="320"/>
      <c r="H97" s="320"/>
      <c r="I97" s="320"/>
      <c r="J97" s="294"/>
      <c r="K97" s="320"/>
      <c r="L97" s="14"/>
      <c r="M97" s="14"/>
      <c r="N97" s="14"/>
      <c r="O97" s="14"/>
      <c r="P97" s="14"/>
      <c r="Q97" s="14"/>
      <c r="R97" s="14"/>
      <c r="S97" s="14"/>
      <c r="T97" s="14"/>
      <c r="U97" s="14"/>
      <c r="V97" s="14"/>
      <c r="W97" s="14"/>
      <c r="X97" s="14"/>
      <c r="Y97" s="14"/>
      <c r="Z97" s="14"/>
      <c r="AA97" s="14"/>
      <c r="AB97" s="14"/>
      <c r="AC97" s="14"/>
      <c r="AD97" s="14"/>
      <c r="AE97" s="14"/>
    </row>
    <row r="98" spans="1:31" ht="14.25" customHeight="1">
      <c r="A98" s="294"/>
      <c r="B98" s="320"/>
      <c r="C98" s="320"/>
      <c r="D98" s="320"/>
      <c r="E98" s="320"/>
      <c r="F98" s="320"/>
      <c r="G98" s="320"/>
      <c r="H98" s="320"/>
      <c r="I98" s="320"/>
      <c r="J98" s="294"/>
      <c r="K98" s="320"/>
      <c r="L98" s="14"/>
      <c r="M98" s="14"/>
      <c r="N98" s="14"/>
      <c r="O98" s="14"/>
      <c r="P98" s="14"/>
      <c r="Q98" s="14"/>
      <c r="R98" s="14"/>
      <c r="S98" s="14"/>
      <c r="T98" s="14"/>
      <c r="U98" s="14"/>
      <c r="V98" s="14"/>
      <c r="W98" s="14"/>
      <c r="X98" s="14"/>
      <c r="Y98" s="14"/>
      <c r="Z98" s="14"/>
      <c r="AA98" s="14"/>
      <c r="AB98" s="14"/>
      <c r="AC98" s="14"/>
      <c r="AD98" s="14"/>
      <c r="AE98" s="14"/>
    </row>
    <row r="99" spans="1:31" ht="14.25" customHeight="1">
      <c r="A99" s="294"/>
      <c r="B99" s="320"/>
      <c r="C99" s="320"/>
      <c r="D99" s="320"/>
      <c r="E99" s="320"/>
      <c r="F99" s="320"/>
      <c r="G99" s="320"/>
      <c r="H99" s="320"/>
      <c r="I99" s="320"/>
      <c r="J99" s="294"/>
      <c r="K99" s="320"/>
      <c r="L99" s="14"/>
      <c r="M99" s="14"/>
      <c r="N99" s="14"/>
      <c r="O99" s="14"/>
      <c r="P99" s="14"/>
      <c r="Q99" s="14"/>
      <c r="R99" s="14"/>
      <c r="S99" s="14"/>
      <c r="T99" s="14"/>
      <c r="U99" s="14"/>
      <c r="V99" s="14"/>
      <c r="W99" s="14"/>
      <c r="X99" s="14"/>
      <c r="Y99" s="14"/>
      <c r="Z99" s="14"/>
      <c r="AA99" s="14"/>
      <c r="AB99" s="14"/>
      <c r="AC99" s="14"/>
      <c r="AD99" s="14"/>
      <c r="AE99" s="14"/>
    </row>
    <row r="100" spans="1:31" ht="14.25" customHeight="1">
      <c r="A100" s="294"/>
      <c r="B100" s="320"/>
      <c r="C100" s="320"/>
      <c r="D100" s="320"/>
      <c r="E100" s="320"/>
      <c r="F100" s="320"/>
      <c r="G100" s="320"/>
      <c r="H100" s="320"/>
      <c r="I100" s="320"/>
      <c r="J100" s="294"/>
      <c r="K100" s="320"/>
      <c r="L100" s="14"/>
      <c r="M100" s="14"/>
      <c r="N100" s="14"/>
      <c r="O100" s="14"/>
      <c r="P100" s="14"/>
      <c r="Q100" s="14"/>
      <c r="R100" s="14"/>
      <c r="S100" s="14"/>
      <c r="T100" s="14"/>
      <c r="U100" s="14"/>
      <c r="V100" s="14"/>
      <c r="W100" s="14"/>
      <c r="X100" s="14"/>
      <c r="Y100" s="14"/>
      <c r="Z100" s="14"/>
      <c r="AA100" s="14"/>
      <c r="AB100" s="14"/>
      <c r="AC100" s="14"/>
      <c r="AD100" s="14"/>
      <c r="AE100" s="14"/>
    </row>
    <row r="101" spans="1:31" ht="14.25" customHeight="1">
      <c r="A101" s="294"/>
      <c r="B101" s="320"/>
      <c r="C101" s="320"/>
      <c r="D101" s="320"/>
      <c r="E101" s="320"/>
      <c r="F101" s="320"/>
      <c r="G101" s="320"/>
      <c r="H101" s="320"/>
      <c r="I101" s="320"/>
      <c r="J101" s="294"/>
      <c r="K101" s="320"/>
      <c r="L101" s="14"/>
      <c r="M101" s="14"/>
      <c r="N101" s="14"/>
      <c r="O101" s="14"/>
      <c r="P101" s="14"/>
      <c r="Q101" s="14"/>
      <c r="R101" s="14"/>
      <c r="S101" s="14"/>
      <c r="T101" s="14"/>
      <c r="U101" s="14"/>
      <c r="V101" s="14"/>
      <c r="W101" s="14"/>
      <c r="X101" s="14"/>
      <c r="Y101" s="14"/>
      <c r="Z101" s="14"/>
      <c r="AA101" s="14"/>
      <c r="AB101" s="14"/>
      <c r="AC101" s="14"/>
      <c r="AD101" s="14"/>
      <c r="AE101" s="14"/>
    </row>
    <row r="102" spans="1:31" ht="14.25" customHeight="1">
      <c r="A102" s="294"/>
      <c r="B102" s="320"/>
      <c r="C102" s="320"/>
      <c r="D102" s="320"/>
      <c r="E102" s="320"/>
      <c r="F102" s="320"/>
      <c r="G102" s="320"/>
      <c r="H102" s="320"/>
      <c r="I102" s="320"/>
      <c r="J102" s="294"/>
      <c r="K102" s="320"/>
      <c r="L102" s="14"/>
      <c r="M102" s="14"/>
      <c r="N102" s="14"/>
      <c r="O102" s="14"/>
      <c r="P102" s="14"/>
      <c r="Q102" s="14"/>
      <c r="R102" s="14"/>
      <c r="S102" s="14"/>
      <c r="T102" s="14"/>
      <c r="U102" s="14"/>
      <c r="V102" s="14"/>
      <c r="W102" s="14"/>
      <c r="X102" s="14"/>
      <c r="Y102" s="14"/>
      <c r="Z102" s="14"/>
      <c r="AA102" s="14"/>
      <c r="AB102" s="14"/>
      <c r="AC102" s="14"/>
      <c r="AD102" s="14"/>
      <c r="AE102" s="14"/>
    </row>
    <row r="103" spans="1:31" ht="14.25" customHeight="1">
      <c r="A103" s="294"/>
      <c r="B103" s="320"/>
      <c r="C103" s="320"/>
      <c r="D103" s="320"/>
      <c r="E103" s="320"/>
      <c r="F103" s="320"/>
      <c r="G103" s="320"/>
      <c r="H103" s="320"/>
      <c r="I103" s="320"/>
      <c r="J103" s="294"/>
      <c r="K103" s="320"/>
      <c r="L103" s="14"/>
      <c r="M103" s="14"/>
      <c r="N103" s="14"/>
      <c r="O103" s="14"/>
      <c r="P103" s="14"/>
      <c r="Q103" s="14"/>
      <c r="R103" s="14"/>
      <c r="S103" s="14"/>
      <c r="T103" s="14"/>
      <c r="U103" s="14"/>
      <c r="V103" s="14"/>
      <c r="W103" s="14"/>
      <c r="X103" s="14"/>
      <c r="Y103" s="14"/>
      <c r="Z103" s="14"/>
      <c r="AA103" s="14"/>
      <c r="AB103" s="14"/>
      <c r="AC103" s="14"/>
      <c r="AD103" s="14"/>
      <c r="AE103" s="14"/>
    </row>
    <row r="104" spans="1:31" ht="14.25" customHeight="1">
      <c r="A104" s="294"/>
      <c r="B104" s="320"/>
      <c r="C104" s="320"/>
      <c r="D104" s="320"/>
      <c r="E104" s="320"/>
      <c r="F104" s="320"/>
      <c r="G104" s="320"/>
      <c r="H104" s="320"/>
      <c r="I104" s="320"/>
      <c r="J104" s="294"/>
      <c r="K104" s="320"/>
      <c r="L104" s="14"/>
      <c r="M104" s="14"/>
      <c r="N104" s="14"/>
      <c r="O104" s="14"/>
      <c r="P104" s="14"/>
      <c r="Q104" s="14"/>
      <c r="R104" s="14"/>
      <c r="S104" s="14"/>
      <c r="T104" s="14"/>
      <c r="U104" s="14"/>
      <c r="V104" s="14"/>
      <c r="W104" s="14"/>
      <c r="X104" s="14"/>
      <c r="Y104" s="14"/>
      <c r="Z104" s="14"/>
      <c r="AA104" s="14"/>
      <c r="AB104" s="14"/>
      <c r="AC104" s="14"/>
      <c r="AD104" s="14"/>
      <c r="AE104" s="14"/>
    </row>
    <row r="105" spans="1:31" ht="14.25" customHeight="1">
      <c r="A105" s="294"/>
      <c r="B105" s="320"/>
      <c r="C105" s="320"/>
      <c r="D105" s="320"/>
      <c r="E105" s="320"/>
      <c r="F105" s="320"/>
      <c r="G105" s="320"/>
      <c r="H105" s="320"/>
      <c r="I105" s="320"/>
      <c r="J105" s="294"/>
      <c r="K105" s="320"/>
      <c r="L105" s="14"/>
      <c r="M105" s="14"/>
      <c r="N105" s="14"/>
      <c r="O105" s="14"/>
      <c r="P105" s="14"/>
      <c r="Q105" s="14"/>
      <c r="R105" s="14"/>
      <c r="S105" s="14"/>
      <c r="T105" s="14"/>
      <c r="U105" s="14"/>
      <c r="V105" s="14"/>
      <c r="W105" s="14"/>
      <c r="X105" s="14"/>
      <c r="Y105" s="14"/>
      <c r="Z105" s="14"/>
      <c r="AA105" s="14"/>
      <c r="AB105" s="14"/>
      <c r="AC105" s="14"/>
      <c r="AD105" s="14"/>
      <c r="AE105" s="14"/>
    </row>
    <row r="106" spans="1:31" ht="14.25" customHeight="1">
      <c r="A106" s="294"/>
      <c r="B106" s="320"/>
      <c r="C106" s="320"/>
      <c r="D106" s="320"/>
      <c r="E106" s="320"/>
      <c r="F106" s="320"/>
      <c r="G106" s="320"/>
      <c r="H106" s="320"/>
      <c r="I106" s="320"/>
      <c r="J106" s="294"/>
      <c r="K106" s="320"/>
      <c r="L106" s="14"/>
      <c r="M106" s="14"/>
      <c r="N106" s="14"/>
      <c r="O106" s="14"/>
      <c r="P106" s="14"/>
      <c r="Q106" s="14"/>
      <c r="R106" s="14"/>
      <c r="S106" s="14"/>
      <c r="T106" s="14"/>
      <c r="U106" s="14"/>
      <c r="V106" s="14"/>
      <c r="W106" s="14"/>
      <c r="X106" s="14"/>
      <c r="Y106" s="14"/>
      <c r="Z106" s="14"/>
      <c r="AA106" s="14"/>
      <c r="AB106" s="14"/>
      <c r="AC106" s="14"/>
      <c r="AD106" s="14"/>
      <c r="AE106" s="14"/>
    </row>
    <row r="107" spans="1:31" ht="14.25" customHeight="1">
      <c r="A107" s="294"/>
      <c r="B107" s="320"/>
      <c r="C107" s="320"/>
      <c r="D107" s="320"/>
      <c r="E107" s="320"/>
      <c r="F107" s="320"/>
      <c r="G107" s="320"/>
      <c r="H107" s="320"/>
      <c r="I107" s="320"/>
      <c r="J107" s="294"/>
      <c r="K107" s="320"/>
      <c r="L107" s="14"/>
      <c r="M107" s="14"/>
      <c r="N107" s="14"/>
      <c r="O107" s="14"/>
      <c r="P107" s="14"/>
      <c r="Q107" s="14"/>
      <c r="R107" s="14"/>
      <c r="S107" s="14"/>
      <c r="T107" s="14"/>
      <c r="U107" s="14"/>
      <c r="V107" s="14"/>
      <c r="W107" s="14"/>
      <c r="X107" s="14"/>
      <c r="Y107" s="14"/>
      <c r="Z107" s="14"/>
      <c r="AA107" s="14"/>
      <c r="AB107" s="14"/>
      <c r="AC107" s="14"/>
      <c r="AD107" s="14"/>
      <c r="AE107" s="14"/>
    </row>
    <row r="108" spans="1:31" ht="14.25" customHeight="1">
      <c r="A108" s="294"/>
      <c r="B108" s="320"/>
      <c r="C108" s="320"/>
      <c r="D108" s="320"/>
      <c r="E108" s="320"/>
      <c r="F108" s="320"/>
      <c r="G108" s="320"/>
      <c r="H108" s="320"/>
      <c r="I108" s="320"/>
      <c r="J108" s="294"/>
      <c r="K108" s="320"/>
      <c r="L108" s="14"/>
      <c r="M108" s="14"/>
      <c r="N108" s="14"/>
      <c r="O108" s="14"/>
      <c r="P108" s="14"/>
      <c r="Q108" s="14"/>
      <c r="R108" s="14"/>
      <c r="S108" s="14"/>
      <c r="T108" s="14"/>
      <c r="U108" s="14"/>
      <c r="V108" s="14"/>
      <c r="W108" s="14"/>
      <c r="X108" s="14"/>
      <c r="Y108" s="14"/>
      <c r="Z108" s="14"/>
      <c r="AA108" s="14"/>
      <c r="AB108" s="14"/>
      <c r="AC108" s="14"/>
      <c r="AD108" s="14"/>
      <c r="AE108" s="14"/>
    </row>
    <row r="109" spans="1:31" ht="14.25" customHeight="1">
      <c r="A109" s="294"/>
      <c r="B109" s="320"/>
      <c r="C109" s="320"/>
      <c r="D109" s="320"/>
      <c r="E109" s="320"/>
      <c r="F109" s="320"/>
      <c r="G109" s="320"/>
      <c r="H109" s="320"/>
      <c r="I109" s="320"/>
      <c r="J109" s="294"/>
      <c r="K109" s="320"/>
      <c r="L109" s="14"/>
      <c r="M109" s="14"/>
      <c r="N109" s="14"/>
      <c r="O109" s="14"/>
      <c r="P109" s="14"/>
      <c r="Q109" s="14"/>
      <c r="R109" s="14"/>
      <c r="S109" s="14"/>
      <c r="T109" s="14"/>
      <c r="U109" s="14"/>
      <c r="V109" s="14"/>
      <c r="W109" s="14"/>
      <c r="X109" s="14"/>
      <c r="Y109" s="14"/>
      <c r="Z109" s="14"/>
      <c r="AA109" s="14"/>
      <c r="AB109" s="14"/>
      <c r="AC109" s="14"/>
      <c r="AD109" s="14"/>
      <c r="AE109" s="14"/>
    </row>
    <row r="110" spans="1:31" ht="14.25" customHeight="1">
      <c r="A110" s="294"/>
      <c r="B110" s="320"/>
      <c r="C110" s="320"/>
      <c r="D110" s="320"/>
      <c r="E110" s="320"/>
      <c r="F110" s="320"/>
      <c r="G110" s="320"/>
      <c r="H110" s="320"/>
      <c r="I110" s="320"/>
      <c r="J110" s="294"/>
      <c r="K110" s="320"/>
      <c r="L110" s="14"/>
      <c r="M110" s="14"/>
      <c r="N110" s="14"/>
      <c r="O110" s="14"/>
      <c r="P110" s="14"/>
      <c r="Q110" s="14"/>
      <c r="R110" s="14"/>
      <c r="S110" s="14"/>
      <c r="T110" s="14"/>
      <c r="U110" s="14"/>
      <c r="V110" s="14"/>
      <c r="W110" s="14"/>
      <c r="X110" s="14"/>
      <c r="Y110" s="14"/>
      <c r="Z110" s="14"/>
      <c r="AA110" s="14"/>
      <c r="AB110" s="14"/>
      <c r="AC110" s="14"/>
      <c r="AD110" s="14"/>
      <c r="AE110" s="14"/>
    </row>
    <row r="111" spans="1:31" ht="14.25" customHeight="1">
      <c r="A111" s="294"/>
      <c r="B111" s="320"/>
      <c r="C111" s="320"/>
      <c r="D111" s="320"/>
      <c r="E111" s="320"/>
      <c r="F111" s="320"/>
      <c r="G111" s="320"/>
      <c r="H111" s="320"/>
      <c r="I111" s="320"/>
      <c r="J111" s="294"/>
      <c r="K111" s="320"/>
      <c r="L111" s="14"/>
      <c r="M111" s="14"/>
      <c r="N111" s="14"/>
      <c r="O111" s="14"/>
      <c r="P111" s="14"/>
      <c r="Q111" s="14"/>
      <c r="R111" s="14"/>
      <c r="S111" s="14"/>
      <c r="T111" s="14"/>
      <c r="U111" s="14"/>
      <c r="V111" s="14"/>
      <c r="W111" s="14"/>
      <c r="X111" s="14"/>
      <c r="Y111" s="14"/>
      <c r="Z111" s="14"/>
      <c r="AA111" s="14"/>
      <c r="AB111" s="14"/>
      <c r="AC111" s="14"/>
      <c r="AD111" s="14"/>
      <c r="AE111" s="14"/>
    </row>
    <row r="112" spans="1:31" ht="14.25" customHeight="1">
      <c r="A112" s="294"/>
      <c r="B112" s="320"/>
      <c r="C112" s="320"/>
      <c r="D112" s="320"/>
      <c r="E112" s="320"/>
      <c r="F112" s="320"/>
      <c r="G112" s="320"/>
      <c r="H112" s="320"/>
      <c r="I112" s="320"/>
      <c r="J112" s="294"/>
      <c r="K112" s="320"/>
      <c r="L112" s="14"/>
      <c r="M112" s="14"/>
      <c r="N112" s="14"/>
      <c r="O112" s="14"/>
      <c r="P112" s="14"/>
      <c r="Q112" s="14"/>
      <c r="R112" s="14"/>
      <c r="S112" s="14"/>
      <c r="T112" s="14"/>
      <c r="U112" s="14"/>
      <c r="V112" s="14"/>
      <c r="W112" s="14"/>
      <c r="X112" s="14"/>
      <c r="Y112" s="14"/>
      <c r="Z112" s="14"/>
      <c r="AA112" s="14"/>
      <c r="AB112" s="14"/>
      <c r="AC112" s="14"/>
      <c r="AD112" s="14"/>
      <c r="AE112" s="14"/>
    </row>
    <row r="113" spans="1:31" ht="14.25" customHeight="1">
      <c r="A113" s="294"/>
      <c r="B113" s="320"/>
      <c r="C113" s="320"/>
      <c r="D113" s="320"/>
      <c r="E113" s="320"/>
      <c r="F113" s="320"/>
      <c r="G113" s="320"/>
      <c r="H113" s="320"/>
      <c r="I113" s="320"/>
      <c r="J113" s="294"/>
      <c r="K113" s="320"/>
      <c r="L113" s="14"/>
      <c r="M113" s="14"/>
      <c r="N113" s="14"/>
      <c r="O113" s="14"/>
      <c r="P113" s="14"/>
      <c r="Q113" s="14"/>
      <c r="R113" s="14"/>
      <c r="S113" s="14"/>
      <c r="T113" s="14"/>
      <c r="U113" s="14"/>
      <c r="V113" s="14"/>
      <c r="W113" s="14"/>
      <c r="X113" s="14"/>
      <c r="Y113" s="14"/>
      <c r="Z113" s="14"/>
      <c r="AA113" s="14"/>
      <c r="AB113" s="14"/>
      <c r="AC113" s="14"/>
      <c r="AD113" s="14"/>
      <c r="AE113" s="14"/>
    </row>
    <row r="114" spans="1:31" ht="14.25" customHeight="1">
      <c r="A114" s="294"/>
      <c r="B114" s="320"/>
      <c r="C114" s="320"/>
      <c r="D114" s="320"/>
      <c r="E114" s="320"/>
      <c r="F114" s="320"/>
      <c r="G114" s="320"/>
      <c r="H114" s="320"/>
      <c r="I114" s="320"/>
      <c r="J114" s="294"/>
      <c r="K114" s="320"/>
      <c r="L114" s="14"/>
      <c r="M114" s="14"/>
      <c r="N114" s="14"/>
      <c r="O114" s="14"/>
      <c r="P114" s="14"/>
      <c r="Q114" s="14"/>
      <c r="R114" s="14"/>
      <c r="S114" s="14"/>
      <c r="T114" s="14"/>
      <c r="U114" s="14"/>
      <c r="V114" s="14"/>
      <c r="W114" s="14"/>
      <c r="X114" s="14"/>
      <c r="Y114" s="14"/>
      <c r="Z114" s="14"/>
      <c r="AA114" s="14"/>
      <c r="AB114" s="14"/>
      <c r="AC114" s="14"/>
      <c r="AD114" s="14"/>
      <c r="AE114" s="14"/>
    </row>
    <row r="115" spans="1:31" ht="14.25" customHeight="1">
      <c r="A115" s="294"/>
      <c r="B115" s="320"/>
      <c r="C115" s="320"/>
      <c r="D115" s="320"/>
      <c r="E115" s="320"/>
      <c r="F115" s="320"/>
      <c r="G115" s="320"/>
      <c r="H115" s="320"/>
      <c r="I115" s="320"/>
      <c r="J115" s="294"/>
      <c r="K115" s="320"/>
      <c r="L115" s="14"/>
      <c r="M115" s="14"/>
      <c r="N115" s="14"/>
      <c r="O115" s="14"/>
      <c r="P115" s="14"/>
      <c r="Q115" s="14"/>
      <c r="R115" s="14"/>
      <c r="S115" s="14"/>
      <c r="T115" s="14"/>
      <c r="U115" s="14"/>
      <c r="V115" s="14"/>
      <c r="W115" s="14"/>
      <c r="X115" s="14"/>
      <c r="Y115" s="14"/>
      <c r="Z115" s="14"/>
      <c r="AA115" s="14"/>
      <c r="AB115" s="14"/>
      <c r="AC115" s="14"/>
      <c r="AD115" s="14"/>
      <c r="AE115" s="14"/>
    </row>
    <row r="116" spans="1:31" ht="14.25" customHeight="1">
      <c r="A116" s="294"/>
      <c r="B116" s="320"/>
      <c r="C116" s="320"/>
      <c r="D116" s="320"/>
      <c r="E116" s="320"/>
      <c r="F116" s="320"/>
      <c r="G116" s="320"/>
      <c r="H116" s="320"/>
      <c r="I116" s="320"/>
      <c r="J116" s="294"/>
      <c r="K116" s="320"/>
      <c r="L116" s="14"/>
      <c r="M116" s="14"/>
      <c r="N116" s="14"/>
      <c r="O116" s="14"/>
      <c r="P116" s="14"/>
      <c r="Q116" s="14"/>
      <c r="R116" s="14"/>
      <c r="S116" s="14"/>
      <c r="T116" s="14"/>
      <c r="U116" s="14"/>
      <c r="V116" s="14"/>
      <c r="W116" s="14"/>
      <c r="X116" s="14"/>
      <c r="Y116" s="14"/>
      <c r="Z116" s="14"/>
      <c r="AA116" s="14"/>
      <c r="AB116" s="14"/>
      <c r="AC116" s="14"/>
      <c r="AD116" s="14"/>
      <c r="AE116" s="14"/>
    </row>
    <row r="117" spans="1:31" ht="14.25" customHeight="1">
      <c r="A117" s="294"/>
      <c r="B117" s="320"/>
      <c r="C117" s="320"/>
      <c r="D117" s="320"/>
      <c r="E117" s="320"/>
      <c r="F117" s="320"/>
      <c r="G117" s="320"/>
      <c r="H117" s="320"/>
      <c r="I117" s="320"/>
      <c r="J117" s="294"/>
      <c r="K117" s="320"/>
      <c r="L117" s="14"/>
      <c r="M117" s="14"/>
      <c r="N117" s="14"/>
      <c r="O117" s="14"/>
      <c r="P117" s="14"/>
      <c r="Q117" s="14"/>
      <c r="R117" s="14"/>
      <c r="S117" s="14"/>
      <c r="T117" s="14"/>
      <c r="U117" s="14"/>
      <c r="V117" s="14"/>
      <c r="W117" s="14"/>
      <c r="X117" s="14"/>
      <c r="Y117" s="14"/>
      <c r="Z117" s="14"/>
      <c r="AA117" s="14"/>
      <c r="AB117" s="14"/>
      <c r="AC117" s="14"/>
      <c r="AD117" s="14"/>
      <c r="AE117" s="14"/>
    </row>
    <row r="118" spans="1:31" ht="14.25" customHeight="1">
      <c r="A118" s="294"/>
      <c r="B118" s="320"/>
      <c r="C118" s="320"/>
      <c r="D118" s="320"/>
      <c r="E118" s="320"/>
      <c r="F118" s="320"/>
      <c r="G118" s="320"/>
      <c r="H118" s="320"/>
      <c r="I118" s="320"/>
      <c r="J118" s="294"/>
      <c r="K118" s="320"/>
      <c r="L118" s="14"/>
      <c r="M118" s="14"/>
      <c r="N118" s="14"/>
      <c r="O118" s="14"/>
      <c r="P118" s="14"/>
      <c r="Q118" s="14"/>
      <c r="R118" s="14"/>
      <c r="S118" s="14"/>
      <c r="T118" s="14"/>
      <c r="U118" s="14"/>
      <c r="V118" s="14"/>
      <c r="W118" s="14"/>
      <c r="X118" s="14"/>
      <c r="Y118" s="14"/>
      <c r="Z118" s="14"/>
      <c r="AA118" s="14"/>
      <c r="AB118" s="14"/>
      <c r="AC118" s="14"/>
      <c r="AD118" s="14"/>
      <c r="AE118" s="14"/>
    </row>
    <row r="119" spans="1:31" ht="14.25" customHeight="1">
      <c r="A119" s="294"/>
      <c r="B119" s="320"/>
      <c r="C119" s="320"/>
      <c r="D119" s="320"/>
      <c r="E119" s="320"/>
      <c r="F119" s="320"/>
      <c r="G119" s="320"/>
      <c r="H119" s="320"/>
      <c r="I119" s="320"/>
      <c r="J119" s="294"/>
      <c r="K119" s="320"/>
      <c r="L119" s="14"/>
      <c r="M119" s="14"/>
      <c r="N119" s="14"/>
      <c r="O119" s="14"/>
      <c r="P119" s="14"/>
      <c r="Q119" s="14"/>
      <c r="R119" s="14"/>
      <c r="S119" s="14"/>
      <c r="T119" s="14"/>
      <c r="U119" s="14"/>
      <c r="V119" s="14"/>
      <c r="W119" s="14"/>
      <c r="X119" s="14"/>
      <c r="Y119" s="14"/>
      <c r="Z119" s="14"/>
      <c r="AA119" s="14"/>
      <c r="AB119" s="14"/>
      <c r="AC119" s="14"/>
      <c r="AD119" s="14"/>
      <c r="AE119" s="14"/>
    </row>
    <row r="120" spans="1:31" ht="14.25" customHeight="1">
      <c r="A120" s="294"/>
      <c r="B120" s="320"/>
      <c r="C120" s="320"/>
      <c r="D120" s="320"/>
      <c r="E120" s="320"/>
      <c r="F120" s="320"/>
      <c r="G120" s="320"/>
      <c r="H120" s="320"/>
      <c r="I120" s="320"/>
      <c r="J120" s="294"/>
      <c r="K120" s="320"/>
      <c r="L120" s="14"/>
      <c r="M120" s="14"/>
      <c r="N120" s="14"/>
      <c r="O120" s="14"/>
      <c r="P120" s="14"/>
      <c r="Q120" s="14"/>
      <c r="R120" s="14"/>
      <c r="S120" s="14"/>
      <c r="T120" s="14"/>
      <c r="U120" s="14"/>
      <c r="V120" s="14"/>
      <c r="W120" s="14"/>
      <c r="X120" s="14"/>
      <c r="Y120" s="14"/>
      <c r="Z120" s="14"/>
      <c r="AA120" s="14"/>
      <c r="AB120" s="14"/>
      <c r="AC120" s="14"/>
      <c r="AD120" s="14"/>
      <c r="AE120" s="14"/>
    </row>
    <row r="121" spans="1:31" ht="14.25" customHeight="1">
      <c r="A121" s="294"/>
      <c r="B121" s="320"/>
      <c r="C121" s="320"/>
      <c r="D121" s="320"/>
      <c r="E121" s="320"/>
      <c r="F121" s="320"/>
      <c r="G121" s="320"/>
      <c r="H121" s="320"/>
      <c r="I121" s="320"/>
      <c r="J121" s="294"/>
      <c r="K121" s="320"/>
      <c r="L121" s="14"/>
      <c r="M121" s="14"/>
      <c r="N121" s="14"/>
      <c r="O121" s="14"/>
      <c r="P121" s="14"/>
      <c r="Q121" s="14"/>
      <c r="R121" s="14"/>
      <c r="S121" s="14"/>
      <c r="T121" s="14"/>
      <c r="U121" s="14"/>
      <c r="V121" s="14"/>
      <c r="W121" s="14"/>
      <c r="X121" s="14"/>
      <c r="Y121" s="14"/>
      <c r="Z121" s="14"/>
      <c r="AA121" s="14"/>
      <c r="AB121" s="14"/>
      <c r="AC121" s="14"/>
      <c r="AD121" s="14"/>
      <c r="AE121" s="14"/>
    </row>
    <row r="122" spans="1:31" ht="14.25" customHeight="1">
      <c r="A122" s="294"/>
      <c r="B122" s="320"/>
      <c r="C122" s="320"/>
      <c r="D122" s="320"/>
      <c r="E122" s="320"/>
      <c r="F122" s="320"/>
      <c r="G122" s="320"/>
      <c r="H122" s="320"/>
      <c r="I122" s="320"/>
      <c r="J122" s="294"/>
      <c r="K122" s="320"/>
      <c r="L122" s="14"/>
      <c r="M122" s="14"/>
      <c r="N122" s="14"/>
      <c r="O122" s="14"/>
      <c r="P122" s="14"/>
      <c r="Q122" s="14"/>
      <c r="R122" s="14"/>
      <c r="S122" s="14"/>
      <c r="T122" s="14"/>
      <c r="U122" s="14"/>
      <c r="V122" s="14"/>
      <c r="W122" s="14"/>
      <c r="X122" s="14"/>
      <c r="Y122" s="14"/>
      <c r="Z122" s="14"/>
      <c r="AA122" s="14"/>
      <c r="AB122" s="14"/>
      <c r="AC122" s="14"/>
      <c r="AD122" s="14"/>
      <c r="AE122" s="14"/>
    </row>
    <row r="123" spans="1:31" ht="14.25" customHeight="1">
      <c r="A123" s="294"/>
      <c r="B123" s="320"/>
      <c r="C123" s="320"/>
      <c r="D123" s="320"/>
      <c r="E123" s="320"/>
      <c r="F123" s="320"/>
      <c r="G123" s="320"/>
      <c r="H123" s="320"/>
      <c r="I123" s="320"/>
      <c r="J123" s="294"/>
      <c r="K123" s="320"/>
      <c r="L123" s="14"/>
      <c r="M123" s="14"/>
      <c r="N123" s="14"/>
      <c r="O123" s="14"/>
      <c r="P123" s="14"/>
      <c r="Q123" s="14"/>
      <c r="R123" s="14"/>
      <c r="S123" s="14"/>
      <c r="T123" s="14"/>
      <c r="U123" s="14"/>
      <c r="V123" s="14"/>
      <c r="W123" s="14"/>
      <c r="X123" s="14"/>
      <c r="Y123" s="14"/>
      <c r="Z123" s="14"/>
      <c r="AA123" s="14"/>
      <c r="AB123" s="14"/>
      <c r="AC123" s="14"/>
      <c r="AD123" s="14"/>
      <c r="AE123" s="14"/>
    </row>
    <row r="124" spans="1:31" ht="14.25" customHeight="1">
      <c r="A124" s="294"/>
      <c r="B124" s="320"/>
      <c r="C124" s="320"/>
      <c r="D124" s="320"/>
      <c r="E124" s="320"/>
      <c r="F124" s="320"/>
      <c r="G124" s="320"/>
      <c r="H124" s="320"/>
      <c r="I124" s="320"/>
      <c r="J124" s="294"/>
      <c r="K124" s="320"/>
      <c r="L124" s="14"/>
      <c r="M124" s="14"/>
      <c r="N124" s="14"/>
      <c r="O124" s="14"/>
      <c r="P124" s="14"/>
      <c r="Q124" s="14"/>
      <c r="R124" s="14"/>
      <c r="S124" s="14"/>
      <c r="T124" s="14"/>
      <c r="U124" s="14"/>
      <c r="V124" s="14"/>
      <c r="W124" s="14"/>
      <c r="X124" s="14"/>
      <c r="Y124" s="14"/>
      <c r="Z124" s="14"/>
      <c r="AA124" s="14"/>
      <c r="AB124" s="14"/>
      <c r="AC124" s="14"/>
      <c r="AD124" s="14"/>
      <c r="AE124" s="14"/>
    </row>
    <row r="125" spans="1:31" ht="14.25" customHeight="1">
      <c r="A125" s="294"/>
      <c r="B125" s="320"/>
      <c r="C125" s="320"/>
      <c r="D125" s="320"/>
      <c r="E125" s="320"/>
      <c r="F125" s="320"/>
      <c r="G125" s="320"/>
      <c r="H125" s="320"/>
      <c r="I125" s="320"/>
      <c r="J125" s="294"/>
      <c r="K125" s="320"/>
      <c r="L125" s="14"/>
      <c r="M125" s="14"/>
      <c r="N125" s="14"/>
      <c r="O125" s="14"/>
      <c r="P125" s="14"/>
      <c r="Q125" s="14"/>
      <c r="R125" s="14"/>
      <c r="S125" s="14"/>
      <c r="T125" s="14"/>
      <c r="U125" s="14"/>
      <c r="V125" s="14"/>
      <c r="W125" s="14"/>
      <c r="X125" s="14"/>
      <c r="Y125" s="14"/>
      <c r="Z125" s="14"/>
      <c r="AA125" s="14"/>
      <c r="AB125" s="14"/>
      <c r="AC125" s="14"/>
      <c r="AD125" s="14"/>
      <c r="AE125" s="14"/>
    </row>
    <row r="126" spans="1:31" ht="14.25" customHeight="1">
      <c r="A126" s="294"/>
      <c r="B126" s="320"/>
      <c r="C126" s="320"/>
      <c r="D126" s="320"/>
      <c r="E126" s="320"/>
      <c r="F126" s="320"/>
      <c r="G126" s="320"/>
      <c r="H126" s="320"/>
      <c r="I126" s="320"/>
      <c r="J126" s="294"/>
      <c r="K126" s="320"/>
      <c r="L126" s="14"/>
      <c r="M126" s="14"/>
      <c r="N126" s="14"/>
      <c r="O126" s="14"/>
      <c r="P126" s="14"/>
      <c r="Q126" s="14"/>
      <c r="R126" s="14"/>
      <c r="S126" s="14"/>
      <c r="T126" s="14"/>
      <c r="U126" s="14"/>
      <c r="V126" s="14"/>
      <c r="W126" s="14"/>
      <c r="X126" s="14"/>
      <c r="Y126" s="14"/>
      <c r="Z126" s="14"/>
      <c r="AA126" s="14"/>
      <c r="AB126" s="14"/>
      <c r="AC126" s="14"/>
      <c r="AD126" s="14"/>
      <c r="AE126" s="14"/>
    </row>
    <row r="127" spans="1:31" ht="14.25" customHeight="1">
      <c r="A127" s="294"/>
      <c r="B127" s="320"/>
      <c r="C127" s="320"/>
      <c r="D127" s="320"/>
      <c r="E127" s="320"/>
      <c r="F127" s="320"/>
      <c r="G127" s="320"/>
      <c r="H127" s="320"/>
      <c r="I127" s="320"/>
      <c r="J127" s="294"/>
      <c r="K127" s="320"/>
      <c r="L127" s="14"/>
      <c r="M127" s="14"/>
      <c r="N127" s="14"/>
      <c r="O127" s="14"/>
      <c r="P127" s="14"/>
      <c r="Q127" s="14"/>
      <c r="R127" s="14"/>
      <c r="S127" s="14"/>
      <c r="T127" s="14"/>
      <c r="U127" s="14"/>
      <c r="V127" s="14"/>
      <c r="W127" s="14"/>
      <c r="X127" s="14"/>
      <c r="Y127" s="14"/>
      <c r="Z127" s="14"/>
      <c r="AA127" s="14"/>
      <c r="AB127" s="14"/>
      <c r="AC127" s="14"/>
      <c r="AD127" s="14"/>
      <c r="AE127" s="14"/>
    </row>
    <row r="128" spans="1:31" ht="14.25" customHeight="1">
      <c r="A128" s="294"/>
      <c r="B128" s="320"/>
      <c r="C128" s="320"/>
      <c r="D128" s="320"/>
      <c r="E128" s="320"/>
      <c r="F128" s="320"/>
      <c r="G128" s="320"/>
      <c r="H128" s="320"/>
      <c r="I128" s="320"/>
      <c r="J128" s="294"/>
      <c r="K128" s="320"/>
      <c r="L128" s="14"/>
      <c r="M128" s="14"/>
      <c r="N128" s="14"/>
      <c r="O128" s="14"/>
      <c r="P128" s="14"/>
      <c r="Q128" s="14"/>
      <c r="R128" s="14"/>
      <c r="S128" s="14"/>
      <c r="T128" s="14"/>
      <c r="U128" s="14"/>
      <c r="V128" s="14"/>
      <c r="W128" s="14"/>
      <c r="X128" s="14"/>
      <c r="Y128" s="14"/>
      <c r="Z128" s="14"/>
      <c r="AA128" s="14"/>
      <c r="AB128" s="14"/>
      <c r="AC128" s="14"/>
      <c r="AD128" s="14"/>
      <c r="AE128" s="14"/>
    </row>
    <row r="129" spans="1:31" ht="14.25" customHeight="1">
      <c r="A129" s="294"/>
      <c r="B129" s="320"/>
      <c r="C129" s="320"/>
      <c r="D129" s="320"/>
      <c r="E129" s="320"/>
      <c r="F129" s="320"/>
      <c r="G129" s="320"/>
      <c r="H129" s="320"/>
      <c r="I129" s="320"/>
      <c r="J129" s="294"/>
      <c r="K129" s="320"/>
      <c r="L129" s="14"/>
      <c r="M129" s="14"/>
      <c r="N129" s="14"/>
      <c r="O129" s="14"/>
      <c r="P129" s="14"/>
      <c r="Q129" s="14"/>
      <c r="R129" s="14"/>
      <c r="S129" s="14"/>
      <c r="T129" s="14"/>
      <c r="U129" s="14"/>
      <c r="V129" s="14"/>
      <c r="W129" s="14"/>
      <c r="X129" s="14"/>
      <c r="Y129" s="14"/>
      <c r="Z129" s="14"/>
      <c r="AA129" s="14"/>
      <c r="AB129" s="14"/>
      <c r="AC129" s="14"/>
      <c r="AD129" s="14"/>
      <c r="AE129" s="14"/>
    </row>
    <row r="130" spans="1:31" ht="14.25" customHeight="1">
      <c r="A130" s="294"/>
      <c r="B130" s="320"/>
      <c r="C130" s="320"/>
      <c r="D130" s="320"/>
      <c r="E130" s="320"/>
      <c r="F130" s="320"/>
      <c r="G130" s="320"/>
      <c r="H130" s="320"/>
      <c r="I130" s="320"/>
      <c r="J130" s="294"/>
      <c r="K130" s="320"/>
      <c r="L130" s="14"/>
      <c r="M130" s="14"/>
      <c r="N130" s="14"/>
      <c r="O130" s="14"/>
      <c r="P130" s="14"/>
      <c r="Q130" s="14"/>
      <c r="R130" s="14"/>
      <c r="S130" s="14"/>
      <c r="T130" s="14"/>
      <c r="U130" s="14"/>
      <c r="V130" s="14"/>
      <c r="W130" s="14"/>
      <c r="X130" s="14"/>
      <c r="Y130" s="14"/>
      <c r="Z130" s="14"/>
      <c r="AA130" s="14"/>
      <c r="AB130" s="14"/>
      <c r="AC130" s="14"/>
      <c r="AD130" s="14"/>
      <c r="AE130" s="14"/>
    </row>
    <row r="131" spans="1:31" ht="14.25" customHeight="1">
      <c r="A131" s="294"/>
      <c r="B131" s="320"/>
      <c r="C131" s="320"/>
      <c r="D131" s="320"/>
      <c r="E131" s="320"/>
      <c r="F131" s="320"/>
      <c r="G131" s="320"/>
      <c r="H131" s="320"/>
      <c r="I131" s="320"/>
      <c r="J131" s="294"/>
      <c r="K131" s="320"/>
      <c r="L131" s="14"/>
      <c r="M131" s="14"/>
      <c r="N131" s="14"/>
      <c r="O131" s="14"/>
      <c r="P131" s="14"/>
      <c r="Q131" s="14"/>
      <c r="R131" s="14"/>
      <c r="S131" s="14"/>
      <c r="T131" s="14"/>
      <c r="U131" s="14"/>
      <c r="V131" s="14"/>
      <c r="W131" s="14"/>
      <c r="X131" s="14"/>
      <c r="Y131" s="14"/>
      <c r="Z131" s="14"/>
      <c r="AA131" s="14"/>
      <c r="AB131" s="14"/>
      <c r="AC131" s="14"/>
      <c r="AD131" s="14"/>
      <c r="AE131" s="14"/>
    </row>
    <row r="132" spans="1:31" ht="14.25" customHeight="1">
      <c r="A132" s="294"/>
      <c r="B132" s="320"/>
      <c r="C132" s="320"/>
      <c r="D132" s="320"/>
      <c r="E132" s="320"/>
      <c r="F132" s="320"/>
      <c r="G132" s="320"/>
      <c r="H132" s="320"/>
      <c r="I132" s="320"/>
      <c r="J132" s="294"/>
      <c r="K132" s="320"/>
      <c r="L132" s="14"/>
      <c r="M132" s="14"/>
      <c r="N132" s="14"/>
      <c r="O132" s="14"/>
      <c r="P132" s="14"/>
      <c r="Q132" s="14"/>
      <c r="R132" s="14"/>
      <c r="S132" s="14"/>
      <c r="T132" s="14"/>
      <c r="U132" s="14"/>
      <c r="V132" s="14"/>
      <c r="W132" s="14"/>
      <c r="X132" s="14"/>
      <c r="Y132" s="14"/>
      <c r="Z132" s="14"/>
      <c r="AA132" s="14"/>
      <c r="AB132" s="14"/>
      <c r="AC132" s="14"/>
      <c r="AD132" s="14"/>
      <c r="AE132" s="14"/>
    </row>
    <row r="133" spans="1:31" ht="14.25" customHeight="1">
      <c r="A133" s="294"/>
      <c r="B133" s="320"/>
      <c r="C133" s="320"/>
      <c r="D133" s="320"/>
      <c r="E133" s="320"/>
      <c r="F133" s="320"/>
      <c r="G133" s="320"/>
      <c r="H133" s="320"/>
      <c r="I133" s="320"/>
      <c r="J133" s="294"/>
      <c r="K133" s="320"/>
      <c r="L133" s="14"/>
      <c r="M133" s="14"/>
      <c r="N133" s="14"/>
      <c r="O133" s="14"/>
      <c r="P133" s="14"/>
      <c r="Q133" s="14"/>
      <c r="R133" s="14"/>
      <c r="S133" s="14"/>
      <c r="T133" s="14"/>
      <c r="U133" s="14"/>
      <c r="V133" s="14"/>
      <c r="W133" s="14"/>
      <c r="X133" s="14"/>
      <c r="Y133" s="14"/>
      <c r="Z133" s="14"/>
      <c r="AA133" s="14"/>
      <c r="AB133" s="14"/>
      <c r="AC133" s="14"/>
      <c r="AD133" s="14"/>
      <c r="AE133" s="14"/>
    </row>
    <row r="134" spans="1:31" ht="14.25" customHeight="1">
      <c r="A134" s="294"/>
      <c r="B134" s="320"/>
      <c r="C134" s="320"/>
      <c r="D134" s="320"/>
      <c r="E134" s="320"/>
      <c r="F134" s="320"/>
      <c r="G134" s="320"/>
      <c r="H134" s="320"/>
      <c r="I134" s="320"/>
      <c r="J134" s="294"/>
      <c r="K134" s="320"/>
      <c r="L134" s="14"/>
      <c r="M134" s="14"/>
      <c r="N134" s="14"/>
      <c r="O134" s="14"/>
      <c r="P134" s="14"/>
      <c r="Q134" s="14"/>
      <c r="R134" s="14"/>
      <c r="S134" s="14"/>
      <c r="T134" s="14"/>
      <c r="U134" s="14"/>
      <c r="V134" s="14"/>
      <c r="W134" s="14"/>
      <c r="X134" s="14"/>
      <c r="Y134" s="14"/>
      <c r="Z134" s="14"/>
      <c r="AA134" s="14"/>
      <c r="AB134" s="14"/>
      <c r="AC134" s="14"/>
      <c r="AD134" s="14"/>
      <c r="AE134" s="14"/>
    </row>
    <row r="135" spans="1:31" ht="14.25" customHeight="1">
      <c r="A135" s="294"/>
      <c r="B135" s="320"/>
      <c r="C135" s="320"/>
      <c r="D135" s="320"/>
      <c r="E135" s="320"/>
      <c r="F135" s="320"/>
      <c r="G135" s="320"/>
      <c r="H135" s="320"/>
      <c r="I135" s="320"/>
      <c r="J135" s="294"/>
      <c r="K135" s="320"/>
      <c r="L135" s="14"/>
      <c r="M135" s="14"/>
      <c r="N135" s="14"/>
      <c r="O135" s="14"/>
      <c r="P135" s="14"/>
      <c r="Q135" s="14"/>
      <c r="R135" s="14"/>
      <c r="S135" s="14"/>
      <c r="T135" s="14"/>
      <c r="U135" s="14"/>
      <c r="V135" s="14"/>
      <c r="W135" s="14"/>
      <c r="X135" s="14"/>
      <c r="Y135" s="14"/>
      <c r="Z135" s="14"/>
      <c r="AA135" s="14"/>
      <c r="AB135" s="14"/>
      <c r="AC135" s="14"/>
      <c r="AD135" s="14"/>
      <c r="AE135" s="14"/>
    </row>
    <row r="136" spans="1:31" ht="14.25" customHeight="1">
      <c r="A136" s="294"/>
      <c r="B136" s="320"/>
      <c r="C136" s="320"/>
      <c r="D136" s="320"/>
      <c r="E136" s="320"/>
      <c r="F136" s="320"/>
      <c r="G136" s="320"/>
      <c r="H136" s="320"/>
      <c r="I136" s="320"/>
      <c r="J136" s="294"/>
      <c r="K136" s="320"/>
      <c r="L136" s="14"/>
      <c r="M136" s="14"/>
      <c r="N136" s="14"/>
      <c r="O136" s="14"/>
      <c r="P136" s="14"/>
      <c r="Q136" s="14"/>
      <c r="R136" s="14"/>
      <c r="S136" s="14"/>
      <c r="T136" s="14"/>
      <c r="U136" s="14"/>
      <c r="V136" s="14"/>
      <c r="W136" s="14"/>
      <c r="X136" s="14"/>
      <c r="Y136" s="14"/>
      <c r="Z136" s="14"/>
      <c r="AA136" s="14"/>
      <c r="AB136" s="14"/>
      <c r="AC136" s="14"/>
      <c r="AD136" s="14"/>
      <c r="AE136" s="14"/>
    </row>
    <row r="137" spans="1:31" ht="14.25" customHeight="1">
      <c r="A137" s="294"/>
      <c r="B137" s="320"/>
      <c r="C137" s="320"/>
      <c r="D137" s="320"/>
      <c r="E137" s="320"/>
      <c r="F137" s="320"/>
      <c r="G137" s="320"/>
      <c r="H137" s="320"/>
      <c r="I137" s="320"/>
      <c r="J137" s="294"/>
      <c r="K137" s="320"/>
      <c r="L137" s="14"/>
      <c r="M137" s="14"/>
      <c r="N137" s="14"/>
      <c r="O137" s="14"/>
      <c r="P137" s="14"/>
      <c r="Q137" s="14"/>
      <c r="R137" s="14"/>
      <c r="S137" s="14"/>
      <c r="T137" s="14"/>
      <c r="U137" s="14"/>
      <c r="V137" s="14"/>
      <c r="W137" s="14"/>
      <c r="X137" s="14"/>
      <c r="Y137" s="14"/>
      <c r="Z137" s="14"/>
      <c r="AA137" s="14"/>
      <c r="AB137" s="14"/>
      <c r="AC137" s="14"/>
      <c r="AD137" s="14"/>
      <c r="AE137" s="14"/>
    </row>
    <row r="138" spans="1:31" ht="14.25" customHeight="1">
      <c r="A138" s="294"/>
      <c r="B138" s="320"/>
      <c r="C138" s="320"/>
      <c r="D138" s="320"/>
      <c r="E138" s="320"/>
      <c r="F138" s="320"/>
      <c r="G138" s="320"/>
      <c r="H138" s="320"/>
      <c r="I138" s="320"/>
      <c r="J138" s="294"/>
      <c r="K138" s="320"/>
      <c r="L138" s="14"/>
      <c r="M138" s="14"/>
      <c r="N138" s="14"/>
      <c r="O138" s="14"/>
      <c r="P138" s="14"/>
      <c r="Q138" s="14"/>
      <c r="R138" s="14"/>
      <c r="S138" s="14"/>
      <c r="T138" s="14"/>
      <c r="U138" s="14"/>
      <c r="V138" s="14"/>
      <c r="W138" s="14"/>
      <c r="X138" s="14"/>
      <c r="Y138" s="14"/>
      <c r="Z138" s="14"/>
      <c r="AA138" s="14"/>
      <c r="AB138" s="14"/>
      <c r="AC138" s="14"/>
      <c r="AD138" s="14"/>
      <c r="AE138" s="14"/>
    </row>
    <row r="139" spans="1:31" ht="14.25" customHeight="1">
      <c r="A139" s="294"/>
      <c r="B139" s="320"/>
      <c r="C139" s="320"/>
      <c r="D139" s="320"/>
      <c r="E139" s="320"/>
      <c r="F139" s="320"/>
      <c r="G139" s="320"/>
      <c r="H139" s="320"/>
      <c r="I139" s="320"/>
      <c r="J139" s="294"/>
      <c r="K139" s="320"/>
      <c r="L139" s="14"/>
      <c r="M139" s="14"/>
      <c r="N139" s="14"/>
      <c r="O139" s="14"/>
      <c r="P139" s="14"/>
      <c r="Q139" s="14"/>
      <c r="R139" s="14"/>
      <c r="S139" s="14"/>
      <c r="T139" s="14"/>
      <c r="U139" s="14"/>
      <c r="V139" s="14"/>
      <c r="W139" s="14"/>
      <c r="X139" s="14"/>
      <c r="Y139" s="14"/>
      <c r="Z139" s="14"/>
      <c r="AA139" s="14"/>
      <c r="AB139" s="14"/>
      <c r="AC139" s="14"/>
      <c r="AD139" s="14"/>
      <c r="AE139" s="14"/>
    </row>
    <row r="140" spans="1:31" ht="14.25" customHeight="1">
      <c r="A140" s="294"/>
      <c r="B140" s="320"/>
      <c r="C140" s="320"/>
      <c r="D140" s="320"/>
      <c r="E140" s="320"/>
      <c r="F140" s="320"/>
      <c r="G140" s="320"/>
      <c r="H140" s="320"/>
      <c r="I140" s="320"/>
      <c r="J140" s="294"/>
      <c r="K140" s="320"/>
      <c r="L140" s="14"/>
      <c r="M140" s="14"/>
      <c r="N140" s="14"/>
      <c r="O140" s="14"/>
      <c r="P140" s="14"/>
      <c r="Q140" s="14"/>
      <c r="R140" s="14"/>
      <c r="S140" s="14"/>
      <c r="T140" s="14"/>
      <c r="U140" s="14"/>
      <c r="V140" s="14"/>
      <c r="W140" s="14"/>
      <c r="X140" s="14"/>
      <c r="Y140" s="14"/>
      <c r="Z140" s="14"/>
      <c r="AA140" s="14"/>
      <c r="AB140" s="14"/>
      <c r="AC140" s="14"/>
      <c r="AD140" s="14"/>
      <c r="AE140" s="14"/>
    </row>
    <row r="141" spans="1:31" ht="14.25" customHeight="1">
      <c r="A141" s="294"/>
      <c r="B141" s="320"/>
      <c r="C141" s="320"/>
      <c r="D141" s="320"/>
      <c r="E141" s="320"/>
      <c r="F141" s="320"/>
      <c r="G141" s="320"/>
      <c r="H141" s="320"/>
      <c r="I141" s="320"/>
      <c r="J141" s="294"/>
      <c r="K141" s="320"/>
      <c r="L141" s="14"/>
      <c r="M141" s="14"/>
      <c r="N141" s="14"/>
      <c r="O141" s="14"/>
      <c r="P141" s="14"/>
      <c r="Q141" s="14"/>
      <c r="R141" s="14"/>
      <c r="S141" s="14"/>
      <c r="T141" s="14"/>
      <c r="U141" s="14"/>
      <c r="V141" s="14"/>
      <c r="W141" s="14"/>
      <c r="X141" s="14"/>
      <c r="Y141" s="14"/>
      <c r="Z141" s="14"/>
      <c r="AA141" s="14"/>
      <c r="AB141" s="14"/>
      <c r="AC141" s="14"/>
      <c r="AD141" s="14"/>
      <c r="AE141" s="14"/>
    </row>
    <row r="142" spans="1:31" ht="14.25" customHeight="1">
      <c r="A142" s="294"/>
      <c r="B142" s="320"/>
      <c r="C142" s="320"/>
      <c r="D142" s="320"/>
      <c r="E142" s="320"/>
      <c r="F142" s="320"/>
      <c r="G142" s="320"/>
      <c r="H142" s="320"/>
      <c r="I142" s="320"/>
      <c r="J142" s="294"/>
      <c r="K142" s="320"/>
      <c r="L142" s="14"/>
      <c r="M142" s="14"/>
      <c r="N142" s="14"/>
      <c r="O142" s="14"/>
      <c r="P142" s="14"/>
      <c r="Q142" s="14"/>
      <c r="R142" s="14"/>
      <c r="S142" s="14"/>
      <c r="T142" s="14"/>
      <c r="U142" s="14"/>
      <c r="V142" s="14"/>
      <c r="W142" s="14"/>
      <c r="X142" s="14"/>
      <c r="Y142" s="14"/>
      <c r="Z142" s="14"/>
      <c r="AA142" s="14"/>
      <c r="AB142" s="14"/>
      <c r="AC142" s="14"/>
      <c r="AD142" s="14"/>
      <c r="AE142" s="14"/>
    </row>
    <row r="143" spans="1:31" ht="14.25" customHeight="1">
      <c r="A143" s="294"/>
      <c r="B143" s="320"/>
      <c r="C143" s="320"/>
      <c r="D143" s="320"/>
      <c r="E143" s="320"/>
      <c r="F143" s="320"/>
      <c r="G143" s="320"/>
      <c r="H143" s="320"/>
      <c r="I143" s="320"/>
      <c r="J143" s="294"/>
      <c r="K143" s="320"/>
      <c r="L143" s="14"/>
      <c r="M143" s="14"/>
      <c r="N143" s="14"/>
      <c r="O143" s="14"/>
      <c r="P143" s="14"/>
      <c r="Q143" s="14"/>
      <c r="R143" s="14"/>
      <c r="S143" s="14"/>
      <c r="T143" s="14"/>
      <c r="U143" s="14"/>
      <c r="V143" s="14"/>
      <c r="W143" s="14"/>
      <c r="X143" s="14"/>
      <c r="Y143" s="14"/>
      <c r="Z143" s="14"/>
      <c r="AA143" s="14"/>
      <c r="AB143" s="14"/>
      <c r="AC143" s="14"/>
      <c r="AD143" s="14"/>
      <c r="AE143" s="14"/>
    </row>
    <row r="144" spans="1:31" ht="14.25" customHeight="1">
      <c r="A144" s="294"/>
      <c r="B144" s="320"/>
      <c r="C144" s="320"/>
      <c r="D144" s="320"/>
      <c r="E144" s="320"/>
      <c r="F144" s="320"/>
      <c r="G144" s="320"/>
      <c r="H144" s="320"/>
      <c r="I144" s="320"/>
      <c r="J144" s="294"/>
      <c r="K144" s="320"/>
      <c r="L144" s="14"/>
      <c r="M144" s="14"/>
      <c r="N144" s="14"/>
      <c r="O144" s="14"/>
      <c r="P144" s="14"/>
      <c r="Q144" s="14"/>
      <c r="R144" s="14"/>
      <c r="S144" s="14"/>
      <c r="T144" s="14"/>
      <c r="U144" s="14"/>
      <c r="V144" s="14"/>
      <c r="W144" s="14"/>
      <c r="X144" s="14"/>
      <c r="Y144" s="14"/>
      <c r="Z144" s="14"/>
      <c r="AA144" s="14"/>
      <c r="AB144" s="14"/>
      <c r="AC144" s="14"/>
      <c r="AD144" s="14"/>
      <c r="AE144" s="14"/>
    </row>
    <row r="145" spans="1:31" ht="14.25" customHeight="1">
      <c r="A145" s="294"/>
      <c r="B145" s="320"/>
      <c r="C145" s="320"/>
      <c r="D145" s="320"/>
      <c r="E145" s="320"/>
      <c r="F145" s="320"/>
      <c r="G145" s="320"/>
      <c r="H145" s="320"/>
      <c r="I145" s="320"/>
      <c r="J145" s="294"/>
      <c r="K145" s="320"/>
      <c r="L145" s="14"/>
      <c r="M145" s="14"/>
      <c r="N145" s="14"/>
      <c r="O145" s="14"/>
      <c r="P145" s="14"/>
      <c r="Q145" s="14"/>
      <c r="R145" s="14"/>
      <c r="S145" s="14"/>
      <c r="T145" s="14"/>
      <c r="U145" s="14"/>
      <c r="V145" s="14"/>
      <c r="W145" s="14"/>
      <c r="X145" s="14"/>
      <c r="Y145" s="14"/>
      <c r="Z145" s="14"/>
      <c r="AA145" s="14"/>
      <c r="AB145" s="14"/>
      <c r="AC145" s="14"/>
      <c r="AD145" s="14"/>
      <c r="AE145" s="14"/>
    </row>
    <row r="146" spans="1:31" ht="14.25" customHeight="1">
      <c r="A146" s="294"/>
      <c r="B146" s="320"/>
      <c r="C146" s="320"/>
      <c r="D146" s="320"/>
      <c r="E146" s="320"/>
      <c r="F146" s="320"/>
      <c r="G146" s="320"/>
      <c r="H146" s="320"/>
      <c r="I146" s="320"/>
      <c r="J146" s="294"/>
      <c r="K146" s="320"/>
      <c r="L146" s="14"/>
      <c r="M146" s="14"/>
      <c r="N146" s="14"/>
      <c r="O146" s="14"/>
      <c r="P146" s="14"/>
      <c r="Q146" s="14"/>
      <c r="R146" s="14"/>
      <c r="S146" s="14"/>
      <c r="T146" s="14"/>
      <c r="U146" s="14"/>
      <c r="V146" s="14"/>
      <c r="W146" s="14"/>
      <c r="X146" s="14"/>
      <c r="Y146" s="14"/>
      <c r="Z146" s="14"/>
      <c r="AA146" s="14"/>
      <c r="AB146" s="14"/>
      <c r="AC146" s="14"/>
      <c r="AD146" s="14"/>
      <c r="AE146" s="14"/>
    </row>
    <row r="147" spans="1:31" ht="14.25" customHeight="1">
      <c r="A147" s="294"/>
      <c r="B147" s="320"/>
      <c r="C147" s="320"/>
      <c r="D147" s="320"/>
      <c r="E147" s="320"/>
      <c r="F147" s="320"/>
      <c r="G147" s="320"/>
      <c r="H147" s="320"/>
      <c r="I147" s="320"/>
      <c r="J147" s="294"/>
      <c r="K147" s="320"/>
      <c r="L147" s="14"/>
      <c r="M147" s="14"/>
      <c r="N147" s="14"/>
      <c r="O147" s="14"/>
      <c r="P147" s="14"/>
      <c r="Q147" s="14"/>
      <c r="R147" s="14"/>
      <c r="S147" s="14"/>
      <c r="T147" s="14"/>
      <c r="U147" s="14"/>
      <c r="V147" s="14"/>
      <c r="W147" s="14"/>
      <c r="X147" s="14"/>
      <c r="Y147" s="14"/>
      <c r="Z147" s="14"/>
      <c r="AA147" s="14"/>
      <c r="AB147" s="14"/>
      <c r="AC147" s="14"/>
      <c r="AD147" s="14"/>
      <c r="AE147" s="14"/>
    </row>
    <row r="148" spans="1:31" ht="14.25" customHeight="1">
      <c r="A148" s="294"/>
      <c r="B148" s="320"/>
      <c r="C148" s="320"/>
      <c r="D148" s="320"/>
      <c r="E148" s="320"/>
      <c r="F148" s="320"/>
      <c r="G148" s="320"/>
      <c r="H148" s="320"/>
      <c r="I148" s="320"/>
      <c r="J148" s="294"/>
      <c r="K148" s="320"/>
      <c r="L148" s="14"/>
      <c r="M148" s="14"/>
      <c r="N148" s="14"/>
      <c r="O148" s="14"/>
      <c r="P148" s="14"/>
      <c r="Q148" s="14"/>
      <c r="R148" s="14"/>
      <c r="S148" s="14"/>
      <c r="T148" s="14"/>
      <c r="U148" s="14"/>
      <c r="V148" s="14"/>
      <c r="W148" s="14"/>
      <c r="X148" s="14"/>
      <c r="Y148" s="14"/>
      <c r="Z148" s="14"/>
      <c r="AA148" s="14"/>
      <c r="AB148" s="14"/>
      <c r="AC148" s="14"/>
      <c r="AD148" s="14"/>
      <c r="AE148" s="14"/>
    </row>
    <row r="149" spans="1:31" ht="14.25" customHeight="1">
      <c r="A149" s="294"/>
      <c r="B149" s="320"/>
      <c r="C149" s="320"/>
      <c r="D149" s="320"/>
      <c r="E149" s="320"/>
      <c r="F149" s="320"/>
      <c r="G149" s="320"/>
      <c r="H149" s="320"/>
      <c r="I149" s="320"/>
      <c r="J149" s="294"/>
      <c r="K149" s="320"/>
      <c r="L149" s="14"/>
      <c r="M149" s="14"/>
      <c r="N149" s="14"/>
      <c r="O149" s="14"/>
      <c r="P149" s="14"/>
      <c r="Q149" s="14"/>
      <c r="R149" s="14"/>
      <c r="S149" s="14"/>
      <c r="T149" s="14"/>
      <c r="U149" s="14"/>
      <c r="V149" s="14"/>
      <c r="W149" s="14"/>
      <c r="X149" s="14"/>
      <c r="Y149" s="14"/>
      <c r="Z149" s="14"/>
      <c r="AA149" s="14"/>
      <c r="AB149" s="14"/>
      <c r="AC149" s="14"/>
      <c r="AD149" s="14"/>
      <c r="AE149" s="14"/>
    </row>
    <row r="150" spans="1:31" ht="14.25" customHeight="1">
      <c r="A150" s="294"/>
      <c r="B150" s="320"/>
      <c r="C150" s="320"/>
      <c r="D150" s="320"/>
      <c r="E150" s="320"/>
      <c r="F150" s="320"/>
      <c r="G150" s="320"/>
      <c r="H150" s="320"/>
      <c r="I150" s="320"/>
      <c r="J150" s="294"/>
      <c r="K150" s="320"/>
      <c r="L150" s="14"/>
      <c r="M150" s="14"/>
      <c r="N150" s="14"/>
      <c r="O150" s="14"/>
      <c r="P150" s="14"/>
      <c r="Q150" s="14"/>
      <c r="R150" s="14"/>
      <c r="S150" s="14"/>
      <c r="T150" s="14"/>
      <c r="U150" s="14"/>
      <c r="V150" s="14"/>
      <c r="W150" s="14"/>
      <c r="X150" s="14"/>
      <c r="Y150" s="14"/>
      <c r="Z150" s="14"/>
      <c r="AA150" s="14"/>
      <c r="AB150" s="14"/>
      <c r="AC150" s="14"/>
      <c r="AD150" s="14"/>
      <c r="AE150" s="14"/>
    </row>
    <row r="151" spans="1:31" ht="14.25" customHeight="1">
      <c r="A151" s="294"/>
      <c r="B151" s="320"/>
      <c r="C151" s="320"/>
      <c r="D151" s="320"/>
      <c r="E151" s="320"/>
      <c r="F151" s="320"/>
      <c r="G151" s="320"/>
      <c r="H151" s="320"/>
      <c r="I151" s="320"/>
      <c r="J151" s="294"/>
      <c r="K151" s="320"/>
      <c r="L151" s="14"/>
      <c r="M151" s="14"/>
      <c r="N151" s="14"/>
      <c r="O151" s="14"/>
      <c r="P151" s="14"/>
      <c r="Q151" s="14"/>
      <c r="R151" s="14"/>
      <c r="S151" s="14"/>
      <c r="T151" s="14"/>
      <c r="U151" s="14"/>
      <c r="V151" s="14"/>
      <c r="W151" s="14"/>
      <c r="X151" s="14"/>
      <c r="Y151" s="14"/>
      <c r="Z151" s="14"/>
      <c r="AA151" s="14"/>
      <c r="AB151" s="14"/>
      <c r="AC151" s="14"/>
      <c r="AD151" s="14"/>
      <c r="AE151" s="14"/>
    </row>
    <row r="152" spans="1:31" ht="14.25" customHeight="1">
      <c r="A152" s="294"/>
      <c r="B152" s="320"/>
      <c r="C152" s="320"/>
      <c r="D152" s="320"/>
      <c r="E152" s="320"/>
      <c r="F152" s="320"/>
      <c r="G152" s="320"/>
      <c r="H152" s="320"/>
      <c r="I152" s="320"/>
      <c r="J152" s="294"/>
      <c r="K152" s="320"/>
      <c r="L152" s="14"/>
      <c r="M152" s="14"/>
      <c r="N152" s="14"/>
      <c r="O152" s="14"/>
      <c r="P152" s="14"/>
      <c r="Q152" s="14"/>
      <c r="R152" s="14"/>
      <c r="S152" s="14"/>
      <c r="T152" s="14"/>
      <c r="U152" s="14"/>
      <c r="V152" s="14"/>
      <c r="W152" s="14"/>
      <c r="X152" s="14"/>
      <c r="Y152" s="14"/>
      <c r="Z152" s="14"/>
      <c r="AA152" s="14"/>
      <c r="AB152" s="14"/>
      <c r="AC152" s="14"/>
      <c r="AD152" s="14"/>
      <c r="AE152" s="14"/>
    </row>
    <row r="153" spans="1:31" ht="14.25" customHeight="1">
      <c r="A153" s="294"/>
      <c r="B153" s="320"/>
      <c r="C153" s="320"/>
      <c r="D153" s="320"/>
      <c r="E153" s="320"/>
      <c r="F153" s="320"/>
      <c r="G153" s="320"/>
      <c r="H153" s="320"/>
      <c r="I153" s="320"/>
      <c r="J153" s="294"/>
      <c r="K153" s="320"/>
      <c r="L153" s="14"/>
      <c r="M153" s="14"/>
      <c r="N153" s="14"/>
      <c r="O153" s="14"/>
      <c r="P153" s="14"/>
      <c r="Q153" s="14"/>
      <c r="R153" s="14"/>
      <c r="S153" s="14"/>
      <c r="T153" s="14"/>
      <c r="U153" s="14"/>
      <c r="V153" s="14"/>
      <c r="W153" s="14"/>
      <c r="X153" s="14"/>
      <c r="Y153" s="14"/>
      <c r="Z153" s="14"/>
      <c r="AA153" s="14"/>
      <c r="AB153" s="14"/>
      <c r="AC153" s="14"/>
      <c r="AD153" s="14"/>
      <c r="AE153" s="14"/>
    </row>
    <row r="154" spans="1:31" ht="14.25" customHeight="1">
      <c r="A154" s="294"/>
      <c r="B154" s="320"/>
      <c r="C154" s="320"/>
      <c r="D154" s="320"/>
      <c r="E154" s="320"/>
      <c r="F154" s="320"/>
      <c r="G154" s="320"/>
      <c r="H154" s="320"/>
      <c r="I154" s="320"/>
      <c r="J154" s="294"/>
      <c r="K154" s="320"/>
      <c r="L154" s="14"/>
      <c r="M154" s="14"/>
      <c r="N154" s="14"/>
      <c r="O154" s="14"/>
      <c r="P154" s="14"/>
      <c r="Q154" s="14"/>
      <c r="R154" s="14"/>
      <c r="S154" s="14"/>
      <c r="T154" s="14"/>
      <c r="U154" s="14"/>
      <c r="V154" s="14"/>
      <c r="W154" s="14"/>
      <c r="X154" s="14"/>
      <c r="Y154" s="14"/>
      <c r="Z154" s="14"/>
      <c r="AA154" s="14"/>
      <c r="AB154" s="14"/>
      <c r="AC154" s="14"/>
      <c r="AD154" s="14"/>
      <c r="AE154" s="14"/>
    </row>
    <row r="155" spans="1:31" ht="14.25" customHeight="1">
      <c r="A155" s="294"/>
      <c r="B155" s="320"/>
      <c r="C155" s="320"/>
      <c r="D155" s="320"/>
      <c r="E155" s="320"/>
      <c r="F155" s="320"/>
      <c r="G155" s="320"/>
      <c r="H155" s="320"/>
      <c r="I155" s="320"/>
      <c r="J155" s="294"/>
      <c r="K155" s="320"/>
      <c r="L155" s="14"/>
      <c r="M155" s="14"/>
      <c r="N155" s="14"/>
      <c r="O155" s="14"/>
      <c r="P155" s="14"/>
      <c r="Q155" s="14"/>
      <c r="R155" s="14"/>
      <c r="S155" s="14"/>
      <c r="T155" s="14"/>
      <c r="U155" s="14"/>
      <c r="V155" s="14"/>
      <c r="W155" s="14"/>
      <c r="X155" s="14"/>
      <c r="Y155" s="14"/>
      <c r="Z155" s="14"/>
      <c r="AA155" s="14"/>
      <c r="AB155" s="14"/>
      <c r="AC155" s="14"/>
      <c r="AD155" s="14"/>
      <c r="AE155" s="14"/>
    </row>
    <row r="156" spans="1:31" ht="14.25" customHeight="1">
      <c r="A156" s="294"/>
      <c r="B156" s="320"/>
      <c r="C156" s="320"/>
      <c r="D156" s="320"/>
      <c r="E156" s="320"/>
      <c r="F156" s="320"/>
      <c r="G156" s="320"/>
      <c r="H156" s="320"/>
      <c r="I156" s="320"/>
      <c r="J156" s="294"/>
      <c r="K156" s="320"/>
      <c r="L156" s="14"/>
      <c r="M156" s="14"/>
      <c r="N156" s="14"/>
      <c r="O156" s="14"/>
      <c r="P156" s="14"/>
      <c r="Q156" s="14"/>
      <c r="R156" s="14"/>
      <c r="S156" s="14"/>
      <c r="T156" s="14"/>
      <c r="U156" s="14"/>
      <c r="V156" s="14"/>
      <c r="W156" s="14"/>
      <c r="X156" s="14"/>
      <c r="Y156" s="14"/>
      <c r="Z156" s="14"/>
      <c r="AA156" s="14"/>
      <c r="AB156" s="14"/>
      <c r="AC156" s="14"/>
      <c r="AD156" s="14"/>
      <c r="AE156" s="14"/>
    </row>
    <row r="157" spans="1:31" ht="14.25" customHeight="1">
      <c r="A157" s="294"/>
      <c r="B157" s="320"/>
      <c r="C157" s="320"/>
      <c r="D157" s="320"/>
      <c r="E157" s="320"/>
      <c r="F157" s="320"/>
      <c r="G157" s="320"/>
      <c r="H157" s="320"/>
      <c r="I157" s="320"/>
      <c r="J157" s="294"/>
      <c r="K157" s="320"/>
      <c r="L157" s="14"/>
      <c r="M157" s="14"/>
      <c r="N157" s="14"/>
      <c r="O157" s="14"/>
      <c r="P157" s="14"/>
      <c r="Q157" s="14"/>
      <c r="R157" s="14"/>
      <c r="S157" s="14"/>
      <c r="T157" s="14"/>
      <c r="U157" s="14"/>
      <c r="V157" s="14"/>
      <c r="W157" s="14"/>
      <c r="X157" s="14"/>
      <c r="Y157" s="14"/>
      <c r="Z157" s="14"/>
      <c r="AA157" s="14"/>
      <c r="AB157" s="14"/>
      <c r="AC157" s="14"/>
      <c r="AD157" s="14"/>
      <c r="AE157" s="14"/>
    </row>
    <row r="158" spans="1:31" ht="14.25" customHeight="1">
      <c r="A158" s="294"/>
      <c r="B158" s="320"/>
      <c r="C158" s="320"/>
      <c r="D158" s="320"/>
      <c r="E158" s="320"/>
      <c r="F158" s="320"/>
      <c r="G158" s="320"/>
      <c r="H158" s="320"/>
      <c r="I158" s="320"/>
      <c r="J158" s="294"/>
      <c r="K158" s="320"/>
      <c r="L158" s="14"/>
      <c r="M158" s="14"/>
      <c r="N158" s="14"/>
      <c r="O158" s="14"/>
      <c r="P158" s="14"/>
      <c r="Q158" s="14"/>
      <c r="R158" s="14"/>
      <c r="S158" s="14"/>
      <c r="T158" s="14"/>
      <c r="U158" s="14"/>
      <c r="V158" s="14"/>
      <c r="W158" s="14"/>
      <c r="X158" s="14"/>
      <c r="Y158" s="14"/>
      <c r="Z158" s="14"/>
      <c r="AA158" s="14"/>
      <c r="AB158" s="14"/>
      <c r="AC158" s="14"/>
      <c r="AD158" s="14"/>
      <c r="AE158" s="14"/>
    </row>
    <row r="159" spans="1:31" ht="14.25" customHeight="1">
      <c r="A159" s="294"/>
      <c r="B159" s="320"/>
      <c r="C159" s="320"/>
      <c r="D159" s="320"/>
      <c r="E159" s="320"/>
      <c r="F159" s="320"/>
      <c r="G159" s="320"/>
      <c r="H159" s="320"/>
      <c r="I159" s="320"/>
      <c r="J159" s="294"/>
      <c r="K159" s="320"/>
      <c r="L159" s="14"/>
      <c r="M159" s="14"/>
      <c r="N159" s="14"/>
      <c r="O159" s="14"/>
      <c r="P159" s="14"/>
      <c r="Q159" s="14"/>
      <c r="R159" s="14"/>
      <c r="S159" s="14"/>
      <c r="T159" s="14"/>
      <c r="U159" s="14"/>
      <c r="V159" s="14"/>
      <c r="W159" s="14"/>
      <c r="X159" s="14"/>
      <c r="Y159" s="14"/>
      <c r="Z159" s="14"/>
      <c r="AA159" s="14"/>
      <c r="AB159" s="14"/>
      <c r="AC159" s="14"/>
      <c r="AD159" s="14"/>
      <c r="AE159" s="14"/>
    </row>
    <row r="160" spans="1:31" ht="14.25" customHeight="1">
      <c r="A160" s="294"/>
      <c r="B160" s="320"/>
      <c r="C160" s="320"/>
      <c r="D160" s="320"/>
      <c r="E160" s="320"/>
      <c r="F160" s="320"/>
      <c r="G160" s="320"/>
      <c r="H160" s="320"/>
      <c r="I160" s="320"/>
      <c r="J160" s="294"/>
      <c r="K160" s="320"/>
      <c r="L160" s="14"/>
      <c r="M160" s="14"/>
      <c r="N160" s="14"/>
      <c r="O160" s="14"/>
      <c r="P160" s="14"/>
      <c r="Q160" s="14"/>
      <c r="R160" s="14"/>
      <c r="S160" s="14"/>
      <c r="T160" s="14"/>
      <c r="U160" s="14"/>
      <c r="V160" s="14"/>
      <c r="W160" s="14"/>
      <c r="X160" s="14"/>
      <c r="Y160" s="14"/>
      <c r="Z160" s="14"/>
      <c r="AA160" s="14"/>
      <c r="AB160" s="14"/>
      <c r="AC160" s="14"/>
      <c r="AD160" s="14"/>
      <c r="AE160" s="14"/>
    </row>
    <row r="161" spans="1:31" ht="14.25" customHeight="1">
      <c r="A161" s="294"/>
      <c r="B161" s="320"/>
      <c r="C161" s="320"/>
      <c r="D161" s="320"/>
      <c r="E161" s="320"/>
      <c r="F161" s="320"/>
      <c r="G161" s="320"/>
      <c r="H161" s="320"/>
      <c r="I161" s="320"/>
      <c r="J161" s="294"/>
      <c r="K161" s="320"/>
      <c r="L161" s="14"/>
      <c r="M161" s="14"/>
      <c r="N161" s="14"/>
      <c r="O161" s="14"/>
      <c r="P161" s="14"/>
      <c r="Q161" s="14"/>
      <c r="R161" s="14"/>
      <c r="S161" s="14"/>
      <c r="T161" s="14"/>
      <c r="U161" s="14"/>
      <c r="V161" s="14"/>
      <c r="W161" s="14"/>
      <c r="X161" s="14"/>
      <c r="Y161" s="14"/>
      <c r="Z161" s="14"/>
      <c r="AA161" s="14"/>
      <c r="AB161" s="14"/>
      <c r="AC161" s="14"/>
      <c r="AD161" s="14"/>
      <c r="AE161" s="14"/>
    </row>
    <row r="162" spans="1:31" ht="14.25" customHeight="1">
      <c r="A162" s="294"/>
      <c r="B162" s="320"/>
      <c r="C162" s="320"/>
      <c r="D162" s="320"/>
      <c r="E162" s="320"/>
      <c r="F162" s="320"/>
      <c r="G162" s="320"/>
      <c r="H162" s="320"/>
      <c r="I162" s="320"/>
      <c r="J162" s="294"/>
      <c r="K162" s="320"/>
      <c r="L162" s="14"/>
      <c r="M162" s="14"/>
      <c r="N162" s="14"/>
      <c r="O162" s="14"/>
      <c r="P162" s="14"/>
      <c r="Q162" s="14"/>
      <c r="R162" s="14"/>
      <c r="S162" s="14"/>
      <c r="T162" s="14"/>
      <c r="U162" s="14"/>
      <c r="V162" s="14"/>
      <c r="W162" s="14"/>
      <c r="X162" s="14"/>
      <c r="Y162" s="14"/>
      <c r="Z162" s="14"/>
      <c r="AA162" s="14"/>
      <c r="AB162" s="14"/>
      <c r="AC162" s="14"/>
      <c r="AD162" s="14"/>
      <c r="AE162" s="14"/>
    </row>
    <row r="163" spans="1:31" ht="14.25" customHeight="1">
      <c r="A163" s="294"/>
      <c r="B163" s="320"/>
      <c r="C163" s="320"/>
      <c r="D163" s="320"/>
      <c r="E163" s="320"/>
      <c r="F163" s="320"/>
      <c r="G163" s="320"/>
      <c r="H163" s="320"/>
      <c r="I163" s="320"/>
      <c r="J163" s="294"/>
      <c r="K163" s="320"/>
      <c r="L163" s="14"/>
      <c r="M163" s="14"/>
      <c r="N163" s="14"/>
      <c r="O163" s="14"/>
      <c r="P163" s="14"/>
      <c r="Q163" s="14"/>
      <c r="R163" s="14"/>
      <c r="S163" s="14"/>
      <c r="T163" s="14"/>
      <c r="U163" s="14"/>
      <c r="V163" s="14"/>
      <c r="W163" s="14"/>
      <c r="X163" s="14"/>
      <c r="Y163" s="14"/>
      <c r="Z163" s="14"/>
      <c r="AA163" s="14"/>
      <c r="AB163" s="14"/>
      <c r="AC163" s="14"/>
      <c r="AD163" s="14"/>
      <c r="AE163" s="14"/>
    </row>
    <row r="164" spans="1:31" ht="14.25" customHeight="1">
      <c r="A164" s="294"/>
      <c r="B164" s="320"/>
      <c r="C164" s="320"/>
      <c r="D164" s="320"/>
      <c r="E164" s="320"/>
      <c r="F164" s="320"/>
      <c r="G164" s="320"/>
      <c r="H164" s="320"/>
      <c r="I164" s="320"/>
      <c r="J164" s="294"/>
      <c r="K164" s="320"/>
      <c r="L164" s="14"/>
      <c r="M164" s="14"/>
      <c r="N164" s="14"/>
      <c r="O164" s="14"/>
      <c r="P164" s="14"/>
      <c r="Q164" s="14"/>
      <c r="R164" s="14"/>
      <c r="S164" s="14"/>
      <c r="T164" s="14"/>
      <c r="U164" s="14"/>
      <c r="V164" s="14"/>
      <c r="W164" s="14"/>
      <c r="X164" s="14"/>
      <c r="Y164" s="14"/>
      <c r="Z164" s="14"/>
      <c r="AA164" s="14"/>
      <c r="AB164" s="14"/>
      <c r="AC164" s="14"/>
      <c r="AD164" s="14"/>
      <c r="AE164" s="14"/>
    </row>
    <row r="165" spans="1:31" ht="14.25" customHeight="1">
      <c r="A165" s="294"/>
      <c r="B165" s="320"/>
      <c r="C165" s="320"/>
      <c r="D165" s="320"/>
      <c r="E165" s="320"/>
      <c r="F165" s="320"/>
      <c r="G165" s="320"/>
      <c r="H165" s="320"/>
      <c r="I165" s="320"/>
      <c r="J165" s="294"/>
      <c r="K165" s="320"/>
      <c r="L165" s="14"/>
      <c r="M165" s="14"/>
      <c r="N165" s="14"/>
      <c r="O165" s="14"/>
      <c r="P165" s="14"/>
      <c r="Q165" s="14"/>
      <c r="R165" s="14"/>
      <c r="S165" s="14"/>
      <c r="T165" s="14"/>
      <c r="U165" s="14"/>
      <c r="V165" s="14"/>
      <c r="W165" s="14"/>
      <c r="X165" s="14"/>
      <c r="Y165" s="14"/>
      <c r="Z165" s="14"/>
      <c r="AA165" s="14"/>
      <c r="AB165" s="14"/>
      <c r="AC165" s="14"/>
      <c r="AD165" s="14"/>
      <c r="AE165" s="14"/>
    </row>
    <row r="166" spans="1:31" ht="14.25" customHeight="1">
      <c r="A166" s="294"/>
      <c r="B166" s="320"/>
      <c r="C166" s="320"/>
      <c r="D166" s="320"/>
      <c r="E166" s="320"/>
      <c r="F166" s="320"/>
      <c r="G166" s="320"/>
      <c r="H166" s="320"/>
      <c r="I166" s="320"/>
      <c r="J166" s="294"/>
      <c r="K166" s="320"/>
      <c r="L166" s="14"/>
      <c r="M166" s="14"/>
      <c r="N166" s="14"/>
      <c r="O166" s="14"/>
      <c r="P166" s="14"/>
      <c r="Q166" s="14"/>
      <c r="R166" s="14"/>
      <c r="S166" s="14"/>
      <c r="T166" s="14"/>
      <c r="U166" s="14"/>
      <c r="V166" s="14"/>
      <c r="W166" s="14"/>
      <c r="X166" s="14"/>
      <c r="Y166" s="14"/>
      <c r="Z166" s="14"/>
      <c r="AA166" s="14"/>
      <c r="AB166" s="14"/>
      <c r="AC166" s="14"/>
      <c r="AD166" s="14"/>
      <c r="AE166" s="14"/>
    </row>
    <row r="167" spans="1:31" ht="14.25" customHeight="1">
      <c r="A167" s="294"/>
      <c r="B167" s="320"/>
      <c r="C167" s="320"/>
      <c r="D167" s="320"/>
      <c r="E167" s="320"/>
      <c r="F167" s="320"/>
      <c r="G167" s="320"/>
      <c r="H167" s="320"/>
      <c r="I167" s="320"/>
      <c r="J167" s="294"/>
      <c r="K167" s="320"/>
      <c r="L167" s="14"/>
      <c r="M167" s="14"/>
      <c r="N167" s="14"/>
      <c r="O167" s="14"/>
      <c r="P167" s="14"/>
      <c r="Q167" s="14"/>
      <c r="R167" s="14"/>
      <c r="S167" s="14"/>
      <c r="T167" s="14"/>
      <c r="U167" s="14"/>
      <c r="V167" s="14"/>
      <c r="W167" s="14"/>
      <c r="X167" s="14"/>
      <c r="Y167" s="14"/>
      <c r="Z167" s="14"/>
      <c r="AA167" s="14"/>
      <c r="AB167" s="14"/>
      <c r="AC167" s="14"/>
      <c r="AD167" s="14"/>
      <c r="AE167" s="14"/>
    </row>
    <row r="168" spans="1:31" ht="14.25" customHeight="1">
      <c r="A168" s="294"/>
      <c r="B168" s="320"/>
      <c r="C168" s="320"/>
      <c r="D168" s="320"/>
      <c r="E168" s="320"/>
      <c r="F168" s="320"/>
      <c r="G168" s="320"/>
      <c r="H168" s="320"/>
      <c r="I168" s="320"/>
      <c r="J168" s="294"/>
      <c r="K168" s="320"/>
      <c r="L168" s="14"/>
      <c r="M168" s="14"/>
      <c r="N168" s="14"/>
      <c r="O168" s="14"/>
      <c r="P168" s="14"/>
      <c r="Q168" s="14"/>
      <c r="R168" s="14"/>
      <c r="S168" s="14"/>
      <c r="T168" s="14"/>
      <c r="U168" s="14"/>
      <c r="V168" s="14"/>
      <c r="W168" s="14"/>
      <c r="X168" s="14"/>
      <c r="Y168" s="14"/>
      <c r="Z168" s="14"/>
      <c r="AA168" s="14"/>
      <c r="AB168" s="14"/>
      <c r="AC168" s="14"/>
      <c r="AD168" s="14"/>
      <c r="AE168" s="14"/>
    </row>
    <row r="169" spans="1:31" ht="14.25" customHeight="1">
      <c r="A169" s="294"/>
      <c r="B169" s="320"/>
      <c r="C169" s="320"/>
      <c r="D169" s="320"/>
      <c r="E169" s="320"/>
      <c r="F169" s="320"/>
      <c r="G169" s="320"/>
      <c r="H169" s="320"/>
      <c r="I169" s="320"/>
      <c r="J169" s="294"/>
      <c r="K169" s="320"/>
      <c r="L169" s="14"/>
      <c r="M169" s="14"/>
      <c r="N169" s="14"/>
      <c r="O169" s="14"/>
      <c r="P169" s="14"/>
      <c r="Q169" s="14"/>
      <c r="R169" s="14"/>
      <c r="S169" s="14"/>
      <c r="T169" s="14"/>
      <c r="U169" s="14"/>
      <c r="V169" s="14"/>
      <c r="W169" s="14"/>
      <c r="X169" s="14"/>
      <c r="Y169" s="14"/>
      <c r="Z169" s="14"/>
      <c r="AA169" s="14"/>
      <c r="AB169" s="14"/>
      <c r="AC169" s="14"/>
      <c r="AD169" s="14"/>
      <c r="AE169" s="14"/>
    </row>
    <row r="170" spans="1:31" ht="14.25" customHeight="1">
      <c r="A170" s="294"/>
      <c r="B170" s="320"/>
      <c r="C170" s="320"/>
      <c r="D170" s="320"/>
      <c r="E170" s="320"/>
      <c r="F170" s="320"/>
      <c r="G170" s="320"/>
      <c r="H170" s="320"/>
      <c r="I170" s="320"/>
      <c r="J170" s="294"/>
      <c r="K170" s="320"/>
      <c r="L170" s="14"/>
      <c r="M170" s="14"/>
      <c r="N170" s="14"/>
      <c r="O170" s="14"/>
      <c r="P170" s="14"/>
      <c r="Q170" s="14"/>
      <c r="R170" s="14"/>
      <c r="S170" s="14"/>
      <c r="T170" s="14"/>
      <c r="U170" s="14"/>
      <c r="V170" s="14"/>
      <c r="W170" s="14"/>
      <c r="X170" s="14"/>
      <c r="Y170" s="14"/>
      <c r="Z170" s="14"/>
      <c r="AA170" s="14"/>
      <c r="AB170" s="14"/>
      <c r="AC170" s="14"/>
      <c r="AD170" s="14"/>
      <c r="AE170" s="14"/>
    </row>
    <row r="171" spans="1:31" ht="14.25" customHeight="1">
      <c r="A171" s="294"/>
      <c r="B171" s="320"/>
      <c r="C171" s="320"/>
      <c r="D171" s="320"/>
      <c r="E171" s="320"/>
      <c r="F171" s="320"/>
      <c r="G171" s="320"/>
      <c r="H171" s="320"/>
      <c r="I171" s="320"/>
      <c r="J171" s="294"/>
      <c r="K171" s="320"/>
      <c r="L171" s="14"/>
      <c r="M171" s="14"/>
      <c r="N171" s="14"/>
      <c r="O171" s="14"/>
      <c r="P171" s="14"/>
      <c r="Q171" s="14"/>
      <c r="R171" s="14"/>
      <c r="S171" s="14"/>
      <c r="T171" s="14"/>
      <c r="U171" s="14"/>
      <c r="V171" s="14"/>
      <c r="W171" s="14"/>
      <c r="X171" s="14"/>
      <c r="Y171" s="14"/>
      <c r="Z171" s="14"/>
      <c r="AA171" s="14"/>
      <c r="AB171" s="14"/>
      <c r="AC171" s="14"/>
      <c r="AD171" s="14"/>
      <c r="AE171" s="14"/>
    </row>
    <row r="172" spans="1:31" ht="14.25" customHeight="1">
      <c r="A172" s="294"/>
      <c r="B172" s="320"/>
      <c r="C172" s="320"/>
      <c r="D172" s="320"/>
      <c r="E172" s="320"/>
      <c r="F172" s="320"/>
      <c r="G172" s="320"/>
      <c r="H172" s="320"/>
      <c r="I172" s="320"/>
      <c r="J172" s="294"/>
      <c r="K172" s="320"/>
      <c r="L172" s="14"/>
      <c r="M172" s="14"/>
      <c r="N172" s="14"/>
      <c r="O172" s="14"/>
      <c r="P172" s="14"/>
      <c r="Q172" s="14"/>
      <c r="R172" s="14"/>
      <c r="S172" s="14"/>
      <c r="T172" s="14"/>
      <c r="U172" s="14"/>
      <c r="V172" s="14"/>
      <c r="W172" s="14"/>
      <c r="X172" s="14"/>
      <c r="Y172" s="14"/>
      <c r="Z172" s="14"/>
      <c r="AA172" s="14"/>
      <c r="AB172" s="14"/>
      <c r="AC172" s="14"/>
      <c r="AD172" s="14"/>
      <c r="AE172" s="14"/>
    </row>
    <row r="173" spans="1:31" ht="14.25" customHeight="1">
      <c r="A173" s="294"/>
      <c r="B173" s="320"/>
      <c r="C173" s="320"/>
      <c r="D173" s="320"/>
      <c r="E173" s="320"/>
      <c r="F173" s="320"/>
      <c r="G173" s="320"/>
      <c r="H173" s="320"/>
      <c r="I173" s="320"/>
      <c r="J173" s="294"/>
      <c r="K173" s="320"/>
      <c r="L173" s="14"/>
      <c r="M173" s="14"/>
      <c r="N173" s="14"/>
      <c r="O173" s="14"/>
      <c r="P173" s="14"/>
      <c r="Q173" s="14"/>
      <c r="R173" s="14"/>
      <c r="S173" s="14"/>
      <c r="T173" s="14"/>
      <c r="U173" s="14"/>
      <c r="V173" s="14"/>
      <c r="W173" s="14"/>
      <c r="X173" s="14"/>
      <c r="Y173" s="14"/>
      <c r="Z173" s="14"/>
      <c r="AA173" s="14"/>
      <c r="AB173" s="14"/>
      <c r="AC173" s="14"/>
      <c r="AD173" s="14"/>
      <c r="AE173" s="14"/>
    </row>
    <row r="174" spans="1:31" ht="14.25" customHeight="1">
      <c r="A174" s="294"/>
      <c r="B174" s="320"/>
      <c r="C174" s="320"/>
      <c r="D174" s="320"/>
      <c r="E174" s="320"/>
      <c r="F174" s="320"/>
      <c r="G174" s="320"/>
      <c r="H174" s="320"/>
      <c r="I174" s="320"/>
      <c r="J174" s="294"/>
      <c r="K174" s="320"/>
      <c r="L174" s="14"/>
      <c r="M174" s="14"/>
      <c r="N174" s="14"/>
      <c r="O174" s="14"/>
      <c r="P174" s="14"/>
      <c r="Q174" s="14"/>
      <c r="R174" s="14"/>
      <c r="S174" s="14"/>
      <c r="T174" s="14"/>
      <c r="U174" s="14"/>
      <c r="V174" s="14"/>
      <c r="W174" s="14"/>
      <c r="X174" s="14"/>
      <c r="Y174" s="14"/>
      <c r="Z174" s="14"/>
      <c r="AA174" s="14"/>
      <c r="AB174" s="14"/>
      <c r="AC174" s="14"/>
      <c r="AD174" s="14"/>
      <c r="AE174" s="14"/>
    </row>
    <row r="175" spans="1:31" ht="14.25" customHeight="1">
      <c r="A175" s="294"/>
      <c r="B175" s="320"/>
      <c r="C175" s="320"/>
      <c r="D175" s="320"/>
      <c r="E175" s="320"/>
      <c r="F175" s="320"/>
      <c r="G175" s="320"/>
      <c r="H175" s="320"/>
      <c r="I175" s="320"/>
      <c r="J175" s="294"/>
      <c r="K175" s="320"/>
      <c r="L175" s="14"/>
      <c r="M175" s="14"/>
      <c r="N175" s="14"/>
      <c r="O175" s="14"/>
      <c r="P175" s="14"/>
      <c r="Q175" s="14"/>
      <c r="R175" s="14"/>
      <c r="S175" s="14"/>
      <c r="T175" s="14"/>
      <c r="U175" s="14"/>
      <c r="V175" s="14"/>
      <c r="W175" s="14"/>
      <c r="X175" s="14"/>
      <c r="Y175" s="14"/>
      <c r="Z175" s="14"/>
      <c r="AA175" s="14"/>
      <c r="AB175" s="14"/>
      <c r="AC175" s="14"/>
      <c r="AD175" s="14"/>
      <c r="AE175" s="14"/>
    </row>
    <row r="176" spans="1:31" ht="14.25" customHeight="1">
      <c r="A176" s="294"/>
      <c r="B176" s="320"/>
      <c r="C176" s="320"/>
      <c r="D176" s="320"/>
      <c r="E176" s="320"/>
      <c r="F176" s="320"/>
      <c r="G176" s="320"/>
      <c r="H176" s="320"/>
      <c r="I176" s="320"/>
      <c r="J176" s="294"/>
      <c r="K176" s="320"/>
      <c r="L176" s="14"/>
      <c r="M176" s="14"/>
      <c r="N176" s="14"/>
      <c r="O176" s="14"/>
      <c r="P176" s="14"/>
      <c r="Q176" s="14"/>
      <c r="R176" s="14"/>
      <c r="S176" s="14"/>
      <c r="T176" s="14"/>
      <c r="U176" s="14"/>
      <c r="V176" s="14"/>
      <c r="W176" s="14"/>
      <c r="X176" s="14"/>
      <c r="Y176" s="14"/>
      <c r="Z176" s="14"/>
      <c r="AA176" s="14"/>
      <c r="AB176" s="14"/>
      <c r="AC176" s="14"/>
      <c r="AD176" s="14"/>
      <c r="AE176" s="14"/>
    </row>
    <row r="177" spans="1:31" ht="14.25" customHeight="1">
      <c r="A177" s="294"/>
      <c r="B177" s="320"/>
      <c r="C177" s="320"/>
      <c r="D177" s="320"/>
      <c r="E177" s="320"/>
      <c r="F177" s="320"/>
      <c r="G177" s="320"/>
      <c r="H177" s="320"/>
      <c r="I177" s="320"/>
      <c r="J177" s="294"/>
      <c r="K177" s="320"/>
      <c r="L177" s="14"/>
      <c r="M177" s="14"/>
      <c r="N177" s="14"/>
      <c r="O177" s="14"/>
      <c r="P177" s="14"/>
      <c r="Q177" s="14"/>
      <c r="R177" s="14"/>
      <c r="S177" s="14"/>
      <c r="T177" s="14"/>
      <c r="U177" s="14"/>
      <c r="V177" s="14"/>
      <c r="W177" s="14"/>
      <c r="X177" s="14"/>
      <c r="Y177" s="14"/>
      <c r="Z177" s="14"/>
      <c r="AA177" s="14"/>
      <c r="AB177" s="14"/>
      <c r="AC177" s="14"/>
      <c r="AD177" s="14"/>
      <c r="AE177" s="14"/>
    </row>
    <row r="178" spans="1:31" ht="14.25" customHeight="1">
      <c r="A178" s="294"/>
      <c r="B178" s="320"/>
      <c r="C178" s="320"/>
      <c r="D178" s="320"/>
      <c r="E178" s="320"/>
      <c r="F178" s="320"/>
      <c r="G178" s="320"/>
      <c r="H178" s="320"/>
      <c r="I178" s="320"/>
      <c r="J178" s="294"/>
      <c r="K178" s="320"/>
      <c r="L178" s="14"/>
      <c r="M178" s="14"/>
      <c r="N178" s="14"/>
      <c r="O178" s="14"/>
      <c r="P178" s="14"/>
      <c r="Q178" s="14"/>
      <c r="R178" s="14"/>
      <c r="S178" s="14"/>
      <c r="T178" s="14"/>
      <c r="U178" s="14"/>
      <c r="V178" s="14"/>
      <c r="W178" s="14"/>
      <c r="X178" s="14"/>
      <c r="Y178" s="14"/>
      <c r="Z178" s="14"/>
      <c r="AA178" s="14"/>
      <c r="AB178" s="14"/>
      <c r="AC178" s="14"/>
      <c r="AD178" s="14"/>
      <c r="AE178" s="14"/>
    </row>
    <row r="179" spans="1:31" ht="14.25" customHeight="1">
      <c r="A179" s="294"/>
      <c r="B179" s="320"/>
      <c r="C179" s="320"/>
      <c r="D179" s="320"/>
      <c r="E179" s="320"/>
      <c r="F179" s="320"/>
      <c r="G179" s="320"/>
      <c r="H179" s="320"/>
      <c r="I179" s="320"/>
      <c r="J179" s="294"/>
      <c r="K179" s="320"/>
      <c r="L179" s="14"/>
      <c r="M179" s="14"/>
      <c r="N179" s="14"/>
      <c r="O179" s="14"/>
      <c r="P179" s="14"/>
      <c r="Q179" s="14"/>
      <c r="R179" s="14"/>
      <c r="S179" s="14"/>
      <c r="T179" s="14"/>
      <c r="U179" s="14"/>
      <c r="V179" s="14"/>
      <c r="W179" s="14"/>
      <c r="X179" s="14"/>
      <c r="Y179" s="14"/>
      <c r="Z179" s="14"/>
      <c r="AA179" s="14"/>
      <c r="AB179" s="14"/>
      <c r="AC179" s="14"/>
      <c r="AD179" s="14"/>
      <c r="AE179" s="14"/>
    </row>
    <row r="180" spans="1:31" ht="14.25" customHeight="1">
      <c r="A180" s="294"/>
      <c r="B180" s="320"/>
      <c r="C180" s="320"/>
      <c r="D180" s="320"/>
      <c r="E180" s="320"/>
      <c r="F180" s="320"/>
      <c r="G180" s="320"/>
      <c r="H180" s="320"/>
      <c r="I180" s="320"/>
      <c r="J180" s="294"/>
      <c r="K180" s="320"/>
      <c r="L180" s="14"/>
      <c r="M180" s="14"/>
      <c r="N180" s="14"/>
      <c r="O180" s="14"/>
      <c r="P180" s="14"/>
      <c r="Q180" s="14"/>
      <c r="R180" s="14"/>
      <c r="S180" s="14"/>
      <c r="T180" s="14"/>
      <c r="U180" s="14"/>
      <c r="V180" s="14"/>
      <c r="W180" s="14"/>
      <c r="X180" s="14"/>
      <c r="Y180" s="14"/>
      <c r="Z180" s="14"/>
      <c r="AA180" s="14"/>
      <c r="AB180" s="14"/>
      <c r="AC180" s="14"/>
      <c r="AD180" s="14"/>
      <c r="AE180" s="14"/>
    </row>
    <row r="181" spans="1:31" ht="14.25" customHeight="1">
      <c r="A181" s="294"/>
      <c r="B181" s="320"/>
      <c r="C181" s="320"/>
      <c r="D181" s="320"/>
      <c r="E181" s="320"/>
      <c r="F181" s="320"/>
      <c r="G181" s="320"/>
      <c r="H181" s="320"/>
      <c r="I181" s="320"/>
      <c r="J181" s="294"/>
      <c r="K181" s="320"/>
      <c r="L181" s="14"/>
      <c r="M181" s="14"/>
      <c r="N181" s="14"/>
      <c r="O181" s="14"/>
      <c r="P181" s="14"/>
      <c r="Q181" s="14"/>
      <c r="R181" s="14"/>
      <c r="S181" s="14"/>
      <c r="T181" s="14"/>
      <c r="U181" s="14"/>
      <c r="V181" s="14"/>
      <c r="W181" s="14"/>
      <c r="X181" s="14"/>
      <c r="Y181" s="14"/>
      <c r="Z181" s="14"/>
      <c r="AA181" s="14"/>
      <c r="AB181" s="14"/>
      <c r="AC181" s="14"/>
      <c r="AD181" s="14"/>
      <c r="AE181" s="14"/>
    </row>
    <row r="182" spans="1:31" ht="14.25" customHeight="1">
      <c r="A182" s="294"/>
      <c r="B182" s="320"/>
      <c r="C182" s="320"/>
      <c r="D182" s="320"/>
      <c r="E182" s="320"/>
      <c r="F182" s="320"/>
      <c r="G182" s="320"/>
      <c r="H182" s="320"/>
      <c r="I182" s="320"/>
      <c r="J182" s="294"/>
      <c r="K182" s="320"/>
      <c r="L182" s="14"/>
      <c r="M182" s="14"/>
      <c r="N182" s="14"/>
      <c r="O182" s="14"/>
      <c r="P182" s="14"/>
      <c r="Q182" s="14"/>
      <c r="R182" s="14"/>
      <c r="S182" s="14"/>
      <c r="T182" s="14"/>
      <c r="U182" s="14"/>
      <c r="V182" s="14"/>
      <c r="W182" s="14"/>
      <c r="X182" s="14"/>
      <c r="Y182" s="14"/>
      <c r="Z182" s="14"/>
      <c r="AA182" s="14"/>
      <c r="AB182" s="14"/>
      <c r="AC182" s="14"/>
      <c r="AD182" s="14"/>
      <c r="AE182" s="14"/>
    </row>
    <row r="183" spans="1:31" ht="14.25" customHeight="1">
      <c r="A183" s="294"/>
      <c r="B183" s="320"/>
      <c r="C183" s="320"/>
      <c r="D183" s="320"/>
      <c r="E183" s="320"/>
      <c r="F183" s="320"/>
      <c r="G183" s="320"/>
      <c r="H183" s="320"/>
      <c r="I183" s="320"/>
      <c r="J183" s="294"/>
      <c r="K183" s="320"/>
      <c r="L183" s="14"/>
      <c r="M183" s="14"/>
      <c r="N183" s="14"/>
      <c r="O183" s="14"/>
      <c r="P183" s="14"/>
      <c r="Q183" s="14"/>
      <c r="R183" s="14"/>
      <c r="S183" s="14"/>
      <c r="T183" s="14"/>
      <c r="U183" s="14"/>
      <c r="V183" s="14"/>
      <c r="W183" s="14"/>
      <c r="X183" s="14"/>
      <c r="Y183" s="14"/>
      <c r="Z183" s="14"/>
      <c r="AA183" s="14"/>
      <c r="AB183" s="14"/>
      <c r="AC183" s="14"/>
      <c r="AD183" s="14"/>
      <c r="AE183" s="14"/>
    </row>
    <row r="184" spans="1:31" ht="14.25" customHeight="1">
      <c r="A184" s="294"/>
      <c r="B184" s="320"/>
      <c r="C184" s="320"/>
      <c r="D184" s="320"/>
      <c r="E184" s="320"/>
      <c r="F184" s="320"/>
      <c r="G184" s="320"/>
      <c r="H184" s="320"/>
      <c r="I184" s="320"/>
      <c r="J184" s="294"/>
      <c r="K184" s="320"/>
      <c r="L184" s="14"/>
      <c r="M184" s="14"/>
      <c r="N184" s="14"/>
      <c r="O184" s="14"/>
      <c r="P184" s="14"/>
      <c r="Q184" s="14"/>
      <c r="R184" s="14"/>
      <c r="S184" s="14"/>
      <c r="T184" s="14"/>
      <c r="U184" s="14"/>
      <c r="V184" s="14"/>
      <c r="W184" s="14"/>
      <c r="X184" s="14"/>
      <c r="Y184" s="14"/>
      <c r="Z184" s="14"/>
      <c r="AA184" s="14"/>
      <c r="AB184" s="14"/>
      <c r="AC184" s="14"/>
      <c r="AD184" s="14"/>
      <c r="AE184" s="14"/>
    </row>
    <row r="185" spans="1:31" ht="14.25" customHeight="1">
      <c r="A185" s="294"/>
      <c r="B185" s="320"/>
      <c r="C185" s="320"/>
      <c r="D185" s="320"/>
      <c r="E185" s="320"/>
      <c r="F185" s="320"/>
      <c r="G185" s="320"/>
      <c r="H185" s="320"/>
      <c r="I185" s="320"/>
      <c r="J185" s="294"/>
      <c r="K185" s="320"/>
      <c r="L185" s="14"/>
      <c r="M185" s="14"/>
      <c r="N185" s="14"/>
      <c r="O185" s="14"/>
      <c r="P185" s="14"/>
      <c r="Q185" s="14"/>
      <c r="R185" s="14"/>
      <c r="S185" s="14"/>
      <c r="T185" s="14"/>
      <c r="U185" s="14"/>
      <c r="V185" s="14"/>
      <c r="W185" s="14"/>
      <c r="X185" s="14"/>
      <c r="Y185" s="14"/>
      <c r="Z185" s="14"/>
      <c r="AA185" s="14"/>
      <c r="AB185" s="14"/>
      <c r="AC185" s="14"/>
      <c r="AD185" s="14"/>
      <c r="AE185" s="14"/>
    </row>
    <row r="186" spans="1:31" ht="14.25" customHeight="1">
      <c r="A186" s="294"/>
      <c r="B186" s="320"/>
      <c r="C186" s="320"/>
      <c r="D186" s="320"/>
      <c r="E186" s="320"/>
      <c r="F186" s="320"/>
      <c r="G186" s="320"/>
      <c r="H186" s="320"/>
      <c r="I186" s="320"/>
      <c r="J186" s="294"/>
      <c r="K186" s="320"/>
      <c r="L186" s="14"/>
      <c r="M186" s="14"/>
      <c r="N186" s="14"/>
      <c r="O186" s="14"/>
      <c r="P186" s="14"/>
      <c r="Q186" s="14"/>
      <c r="R186" s="14"/>
      <c r="S186" s="14"/>
      <c r="T186" s="14"/>
      <c r="U186" s="14"/>
      <c r="V186" s="14"/>
      <c r="W186" s="14"/>
      <c r="X186" s="14"/>
      <c r="Y186" s="14"/>
      <c r="Z186" s="14"/>
      <c r="AA186" s="14"/>
      <c r="AB186" s="14"/>
      <c r="AC186" s="14"/>
      <c r="AD186" s="14"/>
      <c r="AE186" s="14"/>
    </row>
    <row r="187" spans="1:31" ht="14.25" customHeight="1">
      <c r="A187" s="294"/>
      <c r="B187" s="320"/>
      <c r="C187" s="320"/>
      <c r="D187" s="320"/>
      <c r="E187" s="320"/>
      <c r="F187" s="320"/>
      <c r="G187" s="320"/>
      <c r="H187" s="320"/>
      <c r="I187" s="320"/>
      <c r="J187" s="294"/>
      <c r="K187" s="320"/>
      <c r="L187" s="14"/>
      <c r="M187" s="14"/>
      <c r="N187" s="14"/>
      <c r="O187" s="14"/>
      <c r="P187" s="14"/>
      <c r="Q187" s="14"/>
      <c r="R187" s="14"/>
      <c r="S187" s="14"/>
      <c r="T187" s="14"/>
      <c r="U187" s="14"/>
      <c r="V187" s="14"/>
      <c r="W187" s="14"/>
      <c r="X187" s="14"/>
      <c r="Y187" s="14"/>
      <c r="Z187" s="14"/>
      <c r="AA187" s="14"/>
      <c r="AB187" s="14"/>
      <c r="AC187" s="14"/>
      <c r="AD187" s="14"/>
      <c r="AE187" s="14"/>
    </row>
    <row r="188" spans="1:31" ht="14.25" customHeight="1">
      <c r="A188" s="294"/>
      <c r="B188" s="320"/>
      <c r="C188" s="320"/>
      <c r="D188" s="320"/>
      <c r="E188" s="320"/>
      <c r="F188" s="320"/>
      <c r="G188" s="320"/>
      <c r="H188" s="320"/>
      <c r="I188" s="320"/>
      <c r="J188" s="294"/>
      <c r="K188" s="320"/>
      <c r="L188" s="14"/>
      <c r="M188" s="14"/>
      <c r="N188" s="14"/>
      <c r="O188" s="14"/>
      <c r="P188" s="14"/>
      <c r="Q188" s="14"/>
      <c r="R188" s="14"/>
      <c r="S188" s="14"/>
      <c r="T188" s="14"/>
      <c r="U188" s="14"/>
      <c r="V188" s="14"/>
      <c r="W188" s="14"/>
      <c r="X188" s="14"/>
      <c r="Y188" s="14"/>
      <c r="Z188" s="14"/>
      <c r="AA188" s="14"/>
      <c r="AB188" s="14"/>
      <c r="AC188" s="14"/>
      <c r="AD188" s="14"/>
      <c r="AE188" s="14"/>
    </row>
    <row r="189" spans="1:31" ht="14.25" customHeight="1">
      <c r="A189" s="294"/>
      <c r="B189" s="320"/>
      <c r="C189" s="320"/>
      <c r="D189" s="320"/>
      <c r="E189" s="320"/>
      <c r="F189" s="320"/>
      <c r="G189" s="320"/>
      <c r="H189" s="320"/>
      <c r="I189" s="320"/>
      <c r="J189" s="294"/>
      <c r="K189" s="320"/>
      <c r="L189" s="14"/>
      <c r="M189" s="14"/>
      <c r="N189" s="14"/>
      <c r="O189" s="14"/>
      <c r="P189" s="14"/>
      <c r="Q189" s="14"/>
      <c r="R189" s="14"/>
      <c r="S189" s="14"/>
      <c r="T189" s="14"/>
      <c r="U189" s="14"/>
      <c r="V189" s="14"/>
      <c r="W189" s="14"/>
      <c r="X189" s="14"/>
      <c r="Y189" s="14"/>
      <c r="Z189" s="14"/>
      <c r="AA189" s="14"/>
      <c r="AB189" s="14"/>
      <c r="AC189" s="14"/>
      <c r="AD189" s="14"/>
      <c r="AE189" s="14"/>
    </row>
    <row r="190" spans="1:31" ht="14.25" customHeight="1">
      <c r="A190" s="294"/>
      <c r="B190" s="320"/>
      <c r="C190" s="320"/>
      <c r="D190" s="320"/>
      <c r="E190" s="320"/>
      <c r="F190" s="320"/>
      <c r="G190" s="320"/>
      <c r="H190" s="320"/>
      <c r="I190" s="320"/>
      <c r="J190" s="294"/>
      <c r="K190" s="320"/>
      <c r="L190" s="14"/>
      <c r="M190" s="14"/>
      <c r="N190" s="14"/>
      <c r="O190" s="14"/>
      <c r="P190" s="14"/>
      <c r="Q190" s="14"/>
      <c r="R190" s="14"/>
      <c r="S190" s="14"/>
      <c r="T190" s="14"/>
      <c r="U190" s="14"/>
      <c r="V190" s="14"/>
      <c r="W190" s="14"/>
      <c r="X190" s="14"/>
      <c r="Y190" s="14"/>
      <c r="Z190" s="14"/>
      <c r="AA190" s="14"/>
      <c r="AB190" s="14"/>
      <c r="AC190" s="14"/>
      <c r="AD190" s="14"/>
      <c r="AE190" s="14"/>
    </row>
    <row r="191" spans="1:31" ht="14.25" customHeight="1">
      <c r="A191" s="294"/>
      <c r="B191" s="320"/>
      <c r="C191" s="320"/>
      <c r="D191" s="320"/>
      <c r="E191" s="320"/>
      <c r="F191" s="320"/>
      <c r="G191" s="320"/>
      <c r="H191" s="320"/>
      <c r="I191" s="320"/>
      <c r="J191" s="294"/>
      <c r="K191" s="320"/>
      <c r="L191" s="14"/>
      <c r="M191" s="14"/>
      <c r="N191" s="14"/>
      <c r="O191" s="14"/>
      <c r="P191" s="14"/>
      <c r="Q191" s="14"/>
      <c r="R191" s="14"/>
      <c r="S191" s="14"/>
      <c r="T191" s="14"/>
      <c r="U191" s="14"/>
      <c r="V191" s="14"/>
      <c r="W191" s="14"/>
      <c r="X191" s="14"/>
      <c r="Y191" s="14"/>
      <c r="Z191" s="14"/>
      <c r="AA191" s="14"/>
      <c r="AB191" s="14"/>
      <c r="AC191" s="14"/>
      <c r="AD191" s="14"/>
      <c r="AE191" s="14"/>
    </row>
    <row r="192" spans="1:31" ht="14.25" customHeight="1">
      <c r="A192" s="294"/>
      <c r="B192" s="320"/>
      <c r="C192" s="320"/>
      <c r="D192" s="320"/>
      <c r="E192" s="320"/>
      <c r="F192" s="320"/>
      <c r="G192" s="320"/>
      <c r="H192" s="320"/>
      <c r="I192" s="320"/>
      <c r="J192" s="294"/>
      <c r="K192" s="320"/>
      <c r="L192" s="14"/>
      <c r="M192" s="14"/>
      <c r="N192" s="14"/>
      <c r="O192" s="14"/>
      <c r="P192" s="14"/>
      <c r="Q192" s="14"/>
      <c r="R192" s="14"/>
      <c r="S192" s="14"/>
      <c r="T192" s="14"/>
      <c r="U192" s="14"/>
      <c r="V192" s="14"/>
      <c r="W192" s="14"/>
      <c r="X192" s="14"/>
      <c r="Y192" s="14"/>
      <c r="Z192" s="14"/>
      <c r="AA192" s="14"/>
      <c r="AB192" s="14"/>
      <c r="AC192" s="14"/>
      <c r="AD192" s="14"/>
      <c r="AE192" s="14"/>
    </row>
    <row r="193" spans="1:31" ht="14.25" customHeight="1">
      <c r="A193" s="294"/>
      <c r="B193" s="320"/>
      <c r="C193" s="320"/>
      <c r="D193" s="320"/>
      <c r="E193" s="320"/>
      <c r="F193" s="320"/>
      <c r="G193" s="320"/>
      <c r="H193" s="320"/>
      <c r="I193" s="320"/>
      <c r="J193" s="294"/>
      <c r="K193" s="320"/>
      <c r="L193" s="14"/>
      <c r="M193" s="14"/>
      <c r="N193" s="14"/>
      <c r="O193" s="14"/>
      <c r="P193" s="14"/>
      <c r="Q193" s="14"/>
      <c r="R193" s="14"/>
      <c r="S193" s="14"/>
      <c r="T193" s="14"/>
      <c r="U193" s="14"/>
      <c r="V193" s="14"/>
      <c r="W193" s="14"/>
      <c r="X193" s="14"/>
      <c r="Y193" s="14"/>
      <c r="Z193" s="14"/>
      <c r="AA193" s="14"/>
      <c r="AB193" s="14"/>
      <c r="AC193" s="14"/>
      <c r="AD193" s="14"/>
      <c r="AE193" s="14"/>
    </row>
    <row r="194" spans="1:31" ht="14.25" customHeight="1">
      <c r="A194" s="294"/>
      <c r="B194" s="320"/>
      <c r="C194" s="320"/>
      <c r="D194" s="320"/>
      <c r="E194" s="320"/>
      <c r="F194" s="320"/>
      <c r="G194" s="320"/>
      <c r="H194" s="320"/>
      <c r="I194" s="320"/>
      <c r="J194" s="294"/>
      <c r="K194" s="320"/>
      <c r="L194" s="14"/>
      <c r="M194" s="14"/>
      <c r="N194" s="14"/>
      <c r="O194" s="14"/>
      <c r="P194" s="14"/>
      <c r="Q194" s="14"/>
      <c r="R194" s="14"/>
      <c r="S194" s="14"/>
      <c r="T194" s="14"/>
      <c r="U194" s="14"/>
      <c r="V194" s="14"/>
      <c r="W194" s="14"/>
      <c r="X194" s="14"/>
      <c r="Y194" s="14"/>
      <c r="Z194" s="14"/>
      <c r="AA194" s="14"/>
      <c r="AB194" s="14"/>
      <c r="AC194" s="14"/>
      <c r="AD194" s="14"/>
      <c r="AE194" s="14"/>
    </row>
    <row r="195" spans="1:31" ht="14.25" customHeight="1">
      <c r="A195" s="294"/>
      <c r="B195" s="320"/>
      <c r="C195" s="320"/>
      <c r="D195" s="320"/>
      <c r="E195" s="320"/>
      <c r="F195" s="320"/>
      <c r="G195" s="320"/>
      <c r="H195" s="320"/>
      <c r="I195" s="320"/>
      <c r="J195" s="294"/>
      <c r="K195" s="320"/>
      <c r="L195" s="14"/>
      <c r="M195" s="14"/>
      <c r="N195" s="14"/>
      <c r="O195" s="14"/>
      <c r="P195" s="14"/>
      <c r="Q195" s="14"/>
      <c r="R195" s="14"/>
      <c r="S195" s="14"/>
      <c r="T195" s="14"/>
      <c r="U195" s="14"/>
      <c r="V195" s="14"/>
      <c r="W195" s="14"/>
      <c r="X195" s="14"/>
      <c r="Y195" s="14"/>
      <c r="Z195" s="14"/>
      <c r="AA195" s="14"/>
      <c r="AB195" s="14"/>
      <c r="AC195" s="14"/>
      <c r="AD195" s="14"/>
      <c r="AE195" s="14"/>
    </row>
    <row r="196" spans="1:31" ht="14.25" customHeight="1">
      <c r="A196" s="294"/>
      <c r="B196" s="320"/>
      <c r="C196" s="320"/>
      <c r="D196" s="320"/>
      <c r="E196" s="320"/>
      <c r="F196" s="320"/>
      <c r="G196" s="320"/>
      <c r="H196" s="320"/>
      <c r="I196" s="320"/>
      <c r="J196" s="294"/>
      <c r="K196" s="320"/>
      <c r="L196" s="14"/>
      <c r="M196" s="14"/>
      <c r="N196" s="14"/>
      <c r="O196" s="14"/>
      <c r="P196" s="14"/>
      <c r="Q196" s="14"/>
      <c r="R196" s="14"/>
      <c r="S196" s="14"/>
      <c r="T196" s="14"/>
      <c r="U196" s="14"/>
      <c r="V196" s="14"/>
      <c r="W196" s="14"/>
      <c r="X196" s="14"/>
      <c r="Y196" s="14"/>
      <c r="Z196" s="14"/>
      <c r="AA196" s="14"/>
      <c r="AB196" s="14"/>
      <c r="AC196" s="14"/>
      <c r="AD196" s="14"/>
      <c r="AE196" s="14"/>
    </row>
    <row r="197" spans="1:31" ht="14.25" customHeight="1">
      <c r="A197" s="294"/>
      <c r="B197" s="320"/>
      <c r="C197" s="320"/>
      <c r="D197" s="320"/>
      <c r="E197" s="320"/>
      <c r="F197" s="320"/>
      <c r="G197" s="320"/>
      <c r="H197" s="320"/>
      <c r="I197" s="320"/>
      <c r="J197" s="294"/>
      <c r="K197" s="320"/>
      <c r="L197" s="14"/>
      <c r="M197" s="14"/>
      <c r="N197" s="14"/>
      <c r="O197" s="14"/>
      <c r="P197" s="14"/>
      <c r="Q197" s="14"/>
      <c r="R197" s="14"/>
      <c r="S197" s="14"/>
      <c r="T197" s="14"/>
      <c r="U197" s="14"/>
      <c r="V197" s="14"/>
      <c r="W197" s="14"/>
      <c r="X197" s="14"/>
      <c r="Y197" s="14"/>
      <c r="Z197" s="14"/>
      <c r="AA197" s="14"/>
      <c r="AB197" s="14"/>
      <c r="AC197" s="14"/>
      <c r="AD197" s="14"/>
      <c r="AE197" s="14"/>
    </row>
    <row r="198" spans="1:31" ht="14.25" customHeight="1">
      <c r="A198" s="294"/>
      <c r="B198" s="320"/>
      <c r="C198" s="320"/>
      <c r="D198" s="320"/>
      <c r="E198" s="320"/>
      <c r="F198" s="320"/>
      <c r="G198" s="320"/>
      <c r="H198" s="320"/>
      <c r="I198" s="320"/>
      <c r="J198" s="294"/>
      <c r="K198" s="320"/>
      <c r="L198" s="14"/>
      <c r="M198" s="14"/>
      <c r="N198" s="14"/>
      <c r="O198" s="14"/>
      <c r="P198" s="14"/>
      <c r="Q198" s="14"/>
      <c r="R198" s="14"/>
      <c r="S198" s="14"/>
      <c r="T198" s="14"/>
      <c r="U198" s="14"/>
      <c r="V198" s="14"/>
      <c r="W198" s="14"/>
      <c r="X198" s="14"/>
      <c r="Y198" s="14"/>
      <c r="Z198" s="14"/>
      <c r="AA198" s="14"/>
      <c r="AB198" s="14"/>
      <c r="AC198" s="14"/>
      <c r="AD198" s="14"/>
      <c r="AE198" s="14"/>
    </row>
    <row r="199" spans="1:31" ht="14.25" customHeight="1">
      <c r="A199" s="294"/>
      <c r="B199" s="320"/>
      <c r="C199" s="320"/>
      <c r="D199" s="320"/>
      <c r="E199" s="320"/>
      <c r="F199" s="320"/>
      <c r="G199" s="320"/>
      <c r="H199" s="320"/>
      <c r="I199" s="320"/>
      <c r="J199" s="294"/>
      <c r="K199" s="320"/>
      <c r="L199" s="14"/>
      <c r="M199" s="14"/>
      <c r="N199" s="14"/>
      <c r="O199" s="14"/>
      <c r="P199" s="14"/>
      <c r="Q199" s="14"/>
      <c r="R199" s="14"/>
      <c r="S199" s="14"/>
      <c r="T199" s="14"/>
      <c r="U199" s="14"/>
      <c r="V199" s="14"/>
      <c r="W199" s="14"/>
      <c r="X199" s="14"/>
      <c r="Y199" s="14"/>
      <c r="Z199" s="14"/>
      <c r="AA199" s="14"/>
      <c r="AB199" s="14"/>
      <c r="AC199" s="14"/>
      <c r="AD199" s="14"/>
      <c r="AE199" s="14"/>
    </row>
    <row r="200" spans="1:31" ht="14.25" customHeight="1">
      <c r="A200" s="294"/>
      <c r="B200" s="320"/>
      <c r="C200" s="320"/>
      <c r="D200" s="320"/>
      <c r="E200" s="320"/>
      <c r="F200" s="320"/>
      <c r="G200" s="320"/>
      <c r="H200" s="320"/>
      <c r="I200" s="320"/>
      <c r="J200" s="294"/>
      <c r="K200" s="320"/>
      <c r="L200" s="14"/>
      <c r="M200" s="14"/>
      <c r="N200" s="14"/>
      <c r="O200" s="14"/>
      <c r="P200" s="14"/>
      <c r="Q200" s="14"/>
      <c r="R200" s="14"/>
      <c r="S200" s="14"/>
      <c r="T200" s="14"/>
      <c r="U200" s="14"/>
      <c r="V200" s="14"/>
      <c r="W200" s="14"/>
      <c r="X200" s="14"/>
      <c r="Y200" s="14"/>
      <c r="Z200" s="14"/>
      <c r="AA200" s="14"/>
      <c r="AB200" s="14"/>
      <c r="AC200" s="14"/>
      <c r="AD200" s="14"/>
      <c r="AE200" s="14"/>
    </row>
    <row r="201" spans="1:31" ht="14.25" customHeight="1">
      <c r="A201" s="294"/>
      <c r="B201" s="320"/>
      <c r="C201" s="320"/>
      <c r="D201" s="320"/>
      <c r="E201" s="320"/>
      <c r="F201" s="320"/>
      <c r="G201" s="320"/>
      <c r="H201" s="320"/>
      <c r="I201" s="320"/>
      <c r="J201" s="294"/>
      <c r="K201" s="320"/>
      <c r="L201" s="14"/>
      <c r="M201" s="14"/>
      <c r="N201" s="14"/>
      <c r="O201" s="14"/>
      <c r="P201" s="14"/>
      <c r="Q201" s="14"/>
      <c r="R201" s="14"/>
      <c r="S201" s="14"/>
      <c r="T201" s="14"/>
      <c r="U201" s="14"/>
      <c r="V201" s="14"/>
      <c r="W201" s="14"/>
      <c r="X201" s="14"/>
      <c r="Y201" s="14"/>
      <c r="Z201" s="14"/>
      <c r="AA201" s="14"/>
      <c r="AB201" s="14"/>
      <c r="AC201" s="14"/>
      <c r="AD201" s="14"/>
      <c r="AE201" s="14"/>
    </row>
    <row r="202" spans="1:31" ht="14.25" customHeight="1">
      <c r="A202" s="294"/>
      <c r="B202" s="320"/>
      <c r="C202" s="320"/>
      <c r="D202" s="320"/>
      <c r="E202" s="320"/>
      <c r="F202" s="320"/>
      <c r="G202" s="320"/>
      <c r="H202" s="320"/>
      <c r="I202" s="320"/>
      <c r="J202" s="294"/>
      <c r="K202" s="320"/>
      <c r="L202" s="14"/>
      <c r="M202" s="14"/>
      <c r="N202" s="14"/>
      <c r="O202" s="14"/>
      <c r="P202" s="14"/>
      <c r="Q202" s="14"/>
      <c r="R202" s="14"/>
      <c r="S202" s="14"/>
      <c r="T202" s="14"/>
      <c r="U202" s="14"/>
      <c r="V202" s="14"/>
      <c r="W202" s="14"/>
      <c r="X202" s="14"/>
      <c r="Y202" s="14"/>
      <c r="Z202" s="14"/>
      <c r="AA202" s="14"/>
      <c r="AB202" s="14"/>
      <c r="AC202" s="14"/>
      <c r="AD202" s="14"/>
      <c r="AE202" s="14"/>
    </row>
    <row r="203" spans="1:31" ht="14.25" customHeight="1">
      <c r="A203" s="294"/>
      <c r="B203" s="320"/>
      <c r="C203" s="320"/>
      <c r="D203" s="320"/>
      <c r="E203" s="320"/>
      <c r="F203" s="320"/>
      <c r="G203" s="320"/>
      <c r="H203" s="320"/>
      <c r="I203" s="320"/>
      <c r="J203" s="294"/>
      <c r="K203" s="320"/>
      <c r="L203" s="14"/>
      <c r="M203" s="14"/>
      <c r="N203" s="14"/>
      <c r="O203" s="14"/>
      <c r="P203" s="14"/>
      <c r="Q203" s="14"/>
      <c r="R203" s="14"/>
      <c r="S203" s="14"/>
      <c r="T203" s="14"/>
      <c r="U203" s="14"/>
      <c r="V203" s="14"/>
      <c r="W203" s="14"/>
      <c r="X203" s="14"/>
      <c r="Y203" s="14"/>
      <c r="Z203" s="14"/>
      <c r="AA203" s="14"/>
      <c r="AB203" s="14"/>
      <c r="AC203" s="14"/>
      <c r="AD203" s="14"/>
      <c r="AE203" s="14"/>
    </row>
    <row r="204" spans="1:31" ht="14.25" customHeight="1">
      <c r="A204" s="294"/>
      <c r="B204" s="320"/>
      <c r="C204" s="320"/>
      <c r="D204" s="320"/>
      <c r="E204" s="320"/>
      <c r="F204" s="320"/>
      <c r="G204" s="320"/>
      <c r="H204" s="320"/>
      <c r="I204" s="320"/>
      <c r="J204" s="294"/>
      <c r="K204" s="320"/>
      <c r="L204" s="14"/>
      <c r="M204" s="14"/>
      <c r="N204" s="14"/>
      <c r="O204" s="14"/>
      <c r="P204" s="14"/>
      <c r="Q204" s="14"/>
      <c r="R204" s="14"/>
      <c r="S204" s="14"/>
      <c r="T204" s="14"/>
      <c r="U204" s="14"/>
      <c r="V204" s="14"/>
      <c r="W204" s="14"/>
      <c r="X204" s="14"/>
      <c r="Y204" s="14"/>
      <c r="Z204" s="14"/>
      <c r="AA204" s="14"/>
      <c r="AB204" s="14"/>
      <c r="AC204" s="14"/>
      <c r="AD204" s="14"/>
      <c r="AE204" s="14"/>
    </row>
    <row r="205" spans="1:31" ht="14.25" customHeight="1">
      <c r="A205" s="294"/>
      <c r="B205" s="320"/>
      <c r="C205" s="320"/>
      <c r="D205" s="320"/>
      <c r="E205" s="320"/>
      <c r="F205" s="320"/>
      <c r="G205" s="320"/>
      <c r="H205" s="320"/>
      <c r="I205" s="320"/>
      <c r="J205" s="294"/>
      <c r="K205" s="320"/>
      <c r="L205" s="14"/>
      <c r="M205" s="14"/>
      <c r="N205" s="14"/>
      <c r="O205" s="14"/>
      <c r="P205" s="14"/>
      <c r="Q205" s="14"/>
      <c r="R205" s="14"/>
      <c r="S205" s="14"/>
      <c r="T205" s="14"/>
      <c r="U205" s="14"/>
      <c r="V205" s="14"/>
      <c r="W205" s="14"/>
      <c r="X205" s="14"/>
      <c r="Y205" s="14"/>
      <c r="Z205" s="14"/>
      <c r="AA205" s="14"/>
      <c r="AB205" s="14"/>
      <c r="AC205" s="14"/>
      <c r="AD205" s="14"/>
      <c r="AE205" s="14"/>
    </row>
    <row r="206" spans="1:31" ht="14.25" customHeight="1">
      <c r="A206" s="294"/>
      <c r="B206" s="320"/>
      <c r="C206" s="320"/>
      <c r="D206" s="320"/>
      <c r="E206" s="320"/>
      <c r="F206" s="320"/>
      <c r="G206" s="320"/>
      <c r="H206" s="320"/>
      <c r="I206" s="320"/>
      <c r="J206" s="294"/>
      <c r="K206" s="320"/>
      <c r="L206" s="14"/>
      <c r="M206" s="14"/>
      <c r="N206" s="14"/>
      <c r="O206" s="14"/>
      <c r="P206" s="14"/>
      <c r="Q206" s="14"/>
      <c r="R206" s="14"/>
      <c r="S206" s="14"/>
      <c r="T206" s="14"/>
      <c r="U206" s="14"/>
      <c r="V206" s="14"/>
      <c r="W206" s="14"/>
      <c r="X206" s="14"/>
      <c r="Y206" s="14"/>
      <c r="Z206" s="14"/>
      <c r="AA206" s="14"/>
      <c r="AB206" s="14"/>
      <c r="AC206" s="14"/>
      <c r="AD206" s="14"/>
      <c r="AE206" s="14"/>
    </row>
    <row r="207" spans="1:31" ht="14.25" customHeight="1">
      <c r="A207" s="294"/>
      <c r="B207" s="320"/>
      <c r="C207" s="320"/>
      <c r="D207" s="320"/>
      <c r="E207" s="320"/>
      <c r="F207" s="320"/>
      <c r="G207" s="320"/>
      <c r="H207" s="320"/>
      <c r="I207" s="320"/>
      <c r="J207" s="294"/>
      <c r="K207" s="320"/>
      <c r="L207" s="14"/>
      <c r="M207" s="14"/>
      <c r="N207" s="14"/>
      <c r="O207" s="14"/>
      <c r="P207" s="14"/>
      <c r="Q207" s="14"/>
      <c r="R207" s="14"/>
      <c r="S207" s="14"/>
      <c r="T207" s="14"/>
      <c r="U207" s="14"/>
      <c r="V207" s="14"/>
      <c r="W207" s="14"/>
      <c r="X207" s="14"/>
      <c r="Y207" s="14"/>
      <c r="Z207" s="14"/>
      <c r="AA207" s="14"/>
      <c r="AB207" s="14"/>
      <c r="AC207" s="14"/>
      <c r="AD207" s="14"/>
      <c r="AE207" s="14"/>
    </row>
    <row r="208" spans="1:31" ht="14.25" customHeight="1">
      <c r="A208" s="294"/>
      <c r="B208" s="320"/>
      <c r="C208" s="320"/>
      <c r="D208" s="320"/>
      <c r="E208" s="320"/>
      <c r="F208" s="320"/>
      <c r="G208" s="320"/>
      <c r="H208" s="320"/>
      <c r="I208" s="320"/>
      <c r="J208" s="294"/>
      <c r="K208" s="320"/>
      <c r="L208" s="14"/>
      <c r="M208" s="14"/>
      <c r="N208" s="14"/>
      <c r="O208" s="14"/>
      <c r="P208" s="14"/>
      <c r="Q208" s="14"/>
      <c r="R208" s="14"/>
      <c r="S208" s="14"/>
      <c r="T208" s="14"/>
      <c r="U208" s="14"/>
      <c r="V208" s="14"/>
      <c r="W208" s="14"/>
      <c r="X208" s="14"/>
      <c r="Y208" s="14"/>
      <c r="Z208" s="14"/>
      <c r="AA208" s="14"/>
      <c r="AB208" s="14"/>
      <c r="AC208" s="14"/>
      <c r="AD208" s="14"/>
      <c r="AE208" s="14"/>
    </row>
    <row r="209" spans="1:31" ht="14.25" customHeight="1">
      <c r="A209" s="294"/>
      <c r="B209" s="320"/>
      <c r="C209" s="320"/>
      <c r="D209" s="320"/>
      <c r="E209" s="320"/>
      <c r="F209" s="320"/>
      <c r="G209" s="320"/>
      <c r="H209" s="320"/>
      <c r="I209" s="320"/>
      <c r="J209" s="294"/>
      <c r="K209" s="320"/>
      <c r="L209" s="14"/>
      <c r="M209" s="14"/>
      <c r="N209" s="14"/>
      <c r="O209" s="14"/>
      <c r="P209" s="14"/>
      <c r="Q209" s="14"/>
      <c r="R209" s="14"/>
      <c r="S209" s="14"/>
      <c r="T209" s="14"/>
      <c r="U209" s="14"/>
      <c r="V209" s="14"/>
      <c r="W209" s="14"/>
      <c r="X209" s="14"/>
      <c r="Y209" s="14"/>
      <c r="Z209" s="14"/>
      <c r="AA209" s="14"/>
      <c r="AB209" s="14"/>
      <c r="AC209" s="14"/>
      <c r="AD209" s="14"/>
      <c r="AE209" s="14"/>
    </row>
    <row r="210" spans="1:31" ht="14.25" customHeight="1">
      <c r="A210" s="294"/>
      <c r="B210" s="320"/>
      <c r="C210" s="320"/>
      <c r="D210" s="320"/>
      <c r="E210" s="320"/>
      <c r="F210" s="320"/>
      <c r="G210" s="320"/>
      <c r="H210" s="320"/>
      <c r="I210" s="320"/>
      <c r="J210" s="294"/>
      <c r="K210" s="320"/>
      <c r="L210" s="14"/>
      <c r="M210" s="14"/>
      <c r="N210" s="14"/>
      <c r="O210" s="14"/>
      <c r="P210" s="14"/>
      <c r="Q210" s="14"/>
      <c r="R210" s="14"/>
      <c r="S210" s="14"/>
      <c r="T210" s="14"/>
      <c r="U210" s="14"/>
      <c r="V210" s="14"/>
      <c r="W210" s="14"/>
      <c r="X210" s="14"/>
      <c r="Y210" s="14"/>
      <c r="Z210" s="14"/>
      <c r="AA210" s="14"/>
      <c r="AB210" s="14"/>
      <c r="AC210" s="14"/>
      <c r="AD210" s="14"/>
      <c r="AE210" s="14"/>
    </row>
    <row r="211" spans="1:31" ht="14.25" customHeight="1">
      <c r="A211" s="294"/>
      <c r="B211" s="320"/>
      <c r="C211" s="320"/>
      <c r="D211" s="320"/>
      <c r="E211" s="320"/>
      <c r="F211" s="320"/>
      <c r="G211" s="320"/>
      <c r="H211" s="320"/>
      <c r="I211" s="320"/>
      <c r="J211" s="294"/>
      <c r="K211" s="320"/>
      <c r="L211" s="14"/>
      <c r="M211" s="14"/>
      <c r="N211" s="14"/>
      <c r="O211" s="14"/>
      <c r="P211" s="14"/>
      <c r="Q211" s="14"/>
      <c r="R211" s="14"/>
      <c r="S211" s="14"/>
      <c r="T211" s="14"/>
      <c r="U211" s="14"/>
      <c r="V211" s="14"/>
      <c r="W211" s="14"/>
      <c r="X211" s="14"/>
      <c r="Y211" s="14"/>
      <c r="Z211" s="14"/>
      <c r="AA211" s="14"/>
      <c r="AB211" s="14"/>
      <c r="AC211" s="14"/>
      <c r="AD211" s="14"/>
      <c r="AE211" s="14"/>
    </row>
    <row r="212" spans="1:31" ht="14.25" customHeight="1">
      <c r="A212" s="294"/>
      <c r="B212" s="320"/>
      <c r="C212" s="320"/>
      <c r="D212" s="320"/>
      <c r="E212" s="320"/>
      <c r="F212" s="320"/>
      <c r="G212" s="320"/>
      <c r="H212" s="320"/>
      <c r="I212" s="320"/>
      <c r="J212" s="294"/>
      <c r="K212" s="320"/>
      <c r="L212" s="14"/>
      <c r="M212" s="14"/>
      <c r="N212" s="14"/>
      <c r="O212" s="14"/>
      <c r="P212" s="14"/>
      <c r="Q212" s="14"/>
      <c r="R212" s="14"/>
      <c r="S212" s="14"/>
      <c r="T212" s="14"/>
      <c r="U212" s="14"/>
      <c r="V212" s="14"/>
      <c r="W212" s="14"/>
      <c r="X212" s="14"/>
      <c r="Y212" s="14"/>
      <c r="Z212" s="14"/>
      <c r="AA212" s="14"/>
      <c r="AB212" s="14"/>
      <c r="AC212" s="14"/>
      <c r="AD212" s="14"/>
      <c r="AE212" s="14"/>
    </row>
    <row r="213" spans="1:31" ht="14.25" customHeight="1">
      <c r="A213" s="294"/>
      <c r="B213" s="320"/>
      <c r="C213" s="320"/>
      <c r="D213" s="320"/>
      <c r="E213" s="320"/>
      <c r="F213" s="320"/>
      <c r="G213" s="320"/>
      <c r="H213" s="320"/>
      <c r="I213" s="320"/>
      <c r="J213" s="294"/>
      <c r="K213" s="320"/>
      <c r="L213" s="14"/>
      <c r="M213" s="14"/>
      <c r="N213" s="14"/>
      <c r="O213" s="14"/>
      <c r="P213" s="14"/>
      <c r="Q213" s="14"/>
      <c r="R213" s="14"/>
      <c r="S213" s="14"/>
      <c r="T213" s="14"/>
      <c r="U213" s="14"/>
      <c r="V213" s="14"/>
      <c r="W213" s="14"/>
      <c r="X213" s="14"/>
      <c r="Y213" s="14"/>
      <c r="Z213" s="14"/>
      <c r="AA213" s="14"/>
      <c r="AB213" s="14"/>
      <c r="AC213" s="14"/>
      <c r="AD213" s="14"/>
      <c r="AE213" s="14"/>
    </row>
    <row r="214" spans="1:31" ht="14.25" customHeight="1">
      <c r="A214" s="294"/>
      <c r="B214" s="320"/>
      <c r="C214" s="320"/>
      <c r="D214" s="320"/>
      <c r="E214" s="320"/>
      <c r="F214" s="320"/>
      <c r="G214" s="320"/>
      <c r="H214" s="320"/>
      <c r="I214" s="320"/>
      <c r="J214" s="294"/>
      <c r="K214" s="320"/>
      <c r="L214" s="14"/>
      <c r="M214" s="14"/>
      <c r="N214" s="14"/>
      <c r="O214" s="14"/>
      <c r="P214" s="14"/>
      <c r="Q214" s="14"/>
      <c r="R214" s="14"/>
      <c r="S214" s="14"/>
      <c r="T214" s="14"/>
      <c r="U214" s="14"/>
      <c r="V214" s="14"/>
      <c r="W214" s="14"/>
      <c r="X214" s="14"/>
      <c r="Y214" s="14"/>
      <c r="Z214" s="14"/>
      <c r="AA214" s="14"/>
      <c r="AB214" s="14"/>
      <c r="AC214" s="14"/>
      <c r="AD214" s="14"/>
      <c r="AE214" s="14"/>
    </row>
    <row r="215" spans="1:31" ht="14.25" customHeight="1">
      <c r="A215" s="294"/>
      <c r="B215" s="320"/>
      <c r="C215" s="320"/>
      <c r="D215" s="320"/>
      <c r="E215" s="320"/>
      <c r="F215" s="320"/>
      <c r="G215" s="320"/>
      <c r="H215" s="320"/>
      <c r="I215" s="320"/>
      <c r="J215" s="294"/>
      <c r="K215" s="320"/>
      <c r="L215" s="14"/>
      <c r="M215" s="14"/>
      <c r="N215" s="14"/>
      <c r="O215" s="14"/>
      <c r="P215" s="14"/>
      <c r="Q215" s="14"/>
      <c r="R215" s="14"/>
      <c r="S215" s="14"/>
      <c r="T215" s="14"/>
      <c r="U215" s="14"/>
      <c r="V215" s="14"/>
      <c r="W215" s="14"/>
      <c r="X215" s="14"/>
      <c r="Y215" s="14"/>
      <c r="Z215" s="14"/>
      <c r="AA215" s="14"/>
      <c r="AB215" s="14"/>
      <c r="AC215" s="14"/>
      <c r="AD215" s="14"/>
      <c r="AE215" s="14"/>
    </row>
    <row r="216" spans="1:31" ht="14.25" customHeight="1">
      <c r="A216" s="294"/>
      <c r="B216" s="320"/>
      <c r="C216" s="320"/>
      <c r="D216" s="320"/>
      <c r="E216" s="320"/>
      <c r="F216" s="320"/>
      <c r="G216" s="320"/>
      <c r="H216" s="320"/>
      <c r="I216" s="320"/>
      <c r="J216" s="294"/>
      <c r="K216" s="320"/>
      <c r="L216" s="14"/>
      <c r="M216" s="14"/>
      <c r="N216" s="14"/>
      <c r="O216" s="14"/>
      <c r="P216" s="14"/>
      <c r="Q216" s="14"/>
      <c r="R216" s="14"/>
      <c r="S216" s="14"/>
      <c r="T216" s="14"/>
      <c r="U216" s="14"/>
      <c r="V216" s="14"/>
      <c r="W216" s="14"/>
      <c r="X216" s="14"/>
      <c r="Y216" s="14"/>
      <c r="Z216" s="14"/>
      <c r="AA216" s="14"/>
      <c r="AB216" s="14"/>
      <c r="AC216" s="14"/>
      <c r="AD216" s="14"/>
      <c r="AE216" s="14"/>
    </row>
    <row r="217" spans="1:31" ht="14.25" customHeight="1">
      <c r="A217" s="294"/>
      <c r="B217" s="320"/>
      <c r="C217" s="320"/>
      <c r="D217" s="320"/>
      <c r="E217" s="320"/>
      <c r="F217" s="320"/>
      <c r="G217" s="320"/>
      <c r="H217" s="320"/>
      <c r="I217" s="320"/>
      <c r="J217" s="294"/>
      <c r="K217" s="320"/>
      <c r="L217" s="14"/>
      <c r="M217" s="14"/>
      <c r="N217" s="14"/>
      <c r="O217" s="14"/>
      <c r="P217" s="14"/>
      <c r="Q217" s="14"/>
      <c r="R217" s="14"/>
      <c r="S217" s="14"/>
      <c r="T217" s="14"/>
      <c r="U217" s="14"/>
      <c r="V217" s="14"/>
      <c r="W217" s="14"/>
      <c r="X217" s="14"/>
      <c r="Y217" s="14"/>
      <c r="Z217" s="14"/>
      <c r="AA217" s="14"/>
      <c r="AB217" s="14"/>
      <c r="AC217" s="14"/>
      <c r="AD217" s="14"/>
      <c r="AE217" s="14"/>
    </row>
    <row r="218" spans="1:31" ht="14.25" customHeight="1">
      <c r="A218" s="294"/>
      <c r="B218" s="320"/>
      <c r="C218" s="320"/>
      <c r="D218" s="320"/>
      <c r="E218" s="320"/>
      <c r="F218" s="320"/>
      <c r="G218" s="320"/>
      <c r="H218" s="320"/>
      <c r="I218" s="320"/>
      <c r="J218" s="294"/>
      <c r="K218" s="320"/>
      <c r="L218" s="14"/>
      <c r="M218" s="14"/>
      <c r="N218" s="14"/>
      <c r="O218" s="14"/>
      <c r="P218" s="14"/>
      <c r="Q218" s="14"/>
      <c r="R218" s="14"/>
      <c r="S218" s="14"/>
      <c r="T218" s="14"/>
      <c r="U218" s="14"/>
      <c r="V218" s="14"/>
      <c r="W218" s="14"/>
      <c r="X218" s="14"/>
      <c r="Y218" s="14"/>
      <c r="Z218" s="14"/>
      <c r="AA218" s="14"/>
      <c r="AB218" s="14"/>
      <c r="AC218" s="14"/>
      <c r="AD218" s="14"/>
      <c r="AE218" s="14"/>
    </row>
    <row r="219" spans="1:31" ht="14.25" customHeight="1">
      <c r="A219" s="294"/>
      <c r="B219" s="320"/>
      <c r="C219" s="320"/>
      <c r="D219" s="320"/>
      <c r="E219" s="320"/>
      <c r="F219" s="320"/>
      <c r="G219" s="320"/>
      <c r="H219" s="320"/>
      <c r="I219" s="320"/>
      <c r="J219" s="294"/>
      <c r="K219" s="320"/>
      <c r="L219" s="14"/>
      <c r="M219" s="14"/>
      <c r="N219" s="14"/>
      <c r="O219" s="14"/>
      <c r="P219" s="14"/>
      <c r="Q219" s="14"/>
      <c r="R219" s="14"/>
      <c r="S219" s="14"/>
      <c r="T219" s="14"/>
      <c r="U219" s="14"/>
      <c r="V219" s="14"/>
      <c r="W219" s="14"/>
      <c r="X219" s="14"/>
      <c r="Y219" s="14"/>
      <c r="Z219" s="14"/>
      <c r="AA219" s="14"/>
      <c r="AB219" s="14"/>
      <c r="AC219" s="14"/>
      <c r="AD219" s="14"/>
      <c r="AE219" s="14"/>
    </row>
    <row r="220" spans="1:31" ht="14.25" customHeight="1">
      <c r="A220" s="294"/>
      <c r="B220" s="320"/>
      <c r="C220" s="320"/>
      <c r="D220" s="320"/>
      <c r="E220" s="320"/>
      <c r="F220" s="320"/>
      <c r="G220" s="320"/>
      <c r="H220" s="320"/>
      <c r="I220" s="320"/>
      <c r="J220" s="294"/>
      <c r="K220" s="320"/>
      <c r="L220" s="14"/>
      <c r="M220" s="14"/>
      <c r="N220" s="14"/>
      <c r="O220" s="14"/>
      <c r="P220" s="14"/>
      <c r="Q220" s="14"/>
      <c r="R220" s="14"/>
      <c r="S220" s="14"/>
      <c r="T220" s="14"/>
      <c r="U220" s="14"/>
      <c r="V220" s="14"/>
      <c r="W220" s="14"/>
      <c r="X220" s="14"/>
      <c r="Y220" s="14"/>
      <c r="Z220" s="14"/>
      <c r="AA220" s="14"/>
      <c r="AB220" s="14"/>
      <c r="AC220" s="14"/>
      <c r="AD220" s="14"/>
      <c r="AE220" s="14"/>
    </row>
    <row r="221" spans="1:31" ht="14.25" customHeight="1">
      <c r="A221" s="294"/>
      <c r="B221" s="320"/>
      <c r="C221" s="320"/>
      <c r="D221" s="320"/>
      <c r="E221" s="320"/>
      <c r="F221" s="320"/>
      <c r="G221" s="320"/>
      <c r="H221" s="320"/>
      <c r="I221" s="320"/>
      <c r="J221" s="294"/>
      <c r="K221" s="320"/>
      <c r="L221" s="14"/>
      <c r="M221" s="14"/>
      <c r="N221" s="14"/>
      <c r="O221" s="14"/>
      <c r="P221" s="14"/>
      <c r="Q221" s="14"/>
      <c r="R221" s="14"/>
      <c r="S221" s="14"/>
      <c r="T221" s="14"/>
      <c r="U221" s="14"/>
      <c r="V221" s="14"/>
      <c r="W221" s="14"/>
      <c r="X221" s="14"/>
      <c r="Y221" s="14"/>
      <c r="Z221" s="14"/>
      <c r="AA221" s="14"/>
      <c r="AB221" s="14"/>
      <c r="AC221" s="14"/>
      <c r="AD221" s="14"/>
      <c r="AE221" s="14"/>
    </row>
    <row r="222" spans="1:31" ht="14.25" customHeight="1">
      <c r="A222" s="294"/>
      <c r="B222" s="320"/>
      <c r="C222" s="320"/>
      <c r="D222" s="320"/>
      <c r="E222" s="320"/>
      <c r="F222" s="320"/>
      <c r="G222" s="320"/>
      <c r="H222" s="320"/>
      <c r="I222" s="320"/>
      <c r="J222" s="294"/>
      <c r="K222" s="320"/>
      <c r="L222" s="14"/>
      <c r="M222" s="14"/>
      <c r="N222" s="14"/>
      <c r="O222" s="14"/>
      <c r="P222" s="14"/>
      <c r="Q222" s="14"/>
      <c r="R222" s="14"/>
      <c r="S222" s="14"/>
      <c r="T222" s="14"/>
      <c r="U222" s="14"/>
      <c r="V222" s="14"/>
      <c r="W222" s="14"/>
      <c r="X222" s="14"/>
      <c r="Y222" s="14"/>
      <c r="Z222" s="14"/>
      <c r="AA222" s="14"/>
      <c r="AB222" s="14"/>
      <c r="AC222" s="14"/>
      <c r="AD222" s="14"/>
      <c r="AE222" s="14"/>
    </row>
    <row r="223" spans="1:31" ht="14.25" customHeight="1">
      <c r="A223" s="294"/>
      <c r="B223" s="320"/>
      <c r="C223" s="320"/>
      <c r="D223" s="320"/>
      <c r="E223" s="320"/>
      <c r="F223" s="320"/>
      <c r="G223" s="320"/>
      <c r="H223" s="320"/>
      <c r="I223" s="320"/>
      <c r="J223" s="294"/>
      <c r="K223" s="320"/>
      <c r="L223" s="14"/>
      <c r="M223" s="14"/>
      <c r="N223" s="14"/>
      <c r="O223" s="14"/>
      <c r="P223" s="14"/>
      <c r="Q223" s="14"/>
      <c r="R223" s="14"/>
      <c r="S223" s="14"/>
      <c r="T223" s="14"/>
      <c r="U223" s="14"/>
      <c r="V223" s="14"/>
      <c r="W223" s="14"/>
      <c r="X223" s="14"/>
      <c r="Y223" s="14"/>
      <c r="Z223" s="14"/>
      <c r="AA223" s="14"/>
      <c r="AB223" s="14"/>
      <c r="AC223" s="14"/>
      <c r="AD223" s="14"/>
      <c r="AE223" s="14"/>
    </row>
    <row r="224" spans="1:31" ht="14.25" customHeight="1">
      <c r="A224" s="294"/>
      <c r="B224" s="320"/>
      <c r="C224" s="320"/>
      <c r="D224" s="320"/>
      <c r="E224" s="320"/>
      <c r="F224" s="320"/>
      <c r="G224" s="320"/>
      <c r="H224" s="320"/>
      <c r="I224" s="320"/>
      <c r="J224" s="294"/>
      <c r="K224" s="320"/>
      <c r="L224" s="14"/>
      <c r="M224" s="14"/>
      <c r="N224" s="14"/>
      <c r="O224" s="14"/>
      <c r="P224" s="14"/>
      <c r="Q224" s="14"/>
      <c r="R224" s="14"/>
      <c r="S224" s="14"/>
      <c r="T224" s="14"/>
      <c r="U224" s="14"/>
      <c r="V224" s="14"/>
      <c r="W224" s="14"/>
      <c r="X224" s="14"/>
      <c r="Y224" s="14"/>
      <c r="Z224" s="14"/>
      <c r="AA224" s="14"/>
      <c r="AB224" s="14"/>
      <c r="AC224" s="14"/>
      <c r="AD224" s="14"/>
      <c r="AE224" s="14"/>
    </row>
    <row r="225" spans="1:31" ht="14.25" customHeight="1">
      <c r="A225" s="294"/>
      <c r="B225" s="320"/>
      <c r="C225" s="320"/>
      <c r="D225" s="320"/>
      <c r="E225" s="320"/>
      <c r="F225" s="320"/>
      <c r="G225" s="320"/>
      <c r="H225" s="320"/>
      <c r="I225" s="320"/>
      <c r="J225" s="294"/>
      <c r="K225" s="320"/>
      <c r="L225" s="14"/>
      <c r="M225" s="14"/>
      <c r="N225" s="14"/>
      <c r="O225" s="14"/>
      <c r="P225" s="14"/>
      <c r="Q225" s="14"/>
      <c r="R225" s="14"/>
      <c r="S225" s="14"/>
      <c r="T225" s="14"/>
      <c r="U225" s="14"/>
      <c r="V225" s="14"/>
      <c r="W225" s="14"/>
      <c r="X225" s="14"/>
      <c r="Y225" s="14"/>
      <c r="Z225" s="14"/>
      <c r="AA225" s="14"/>
      <c r="AB225" s="14"/>
      <c r="AC225" s="14"/>
      <c r="AD225" s="14"/>
      <c r="AE225" s="14"/>
    </row>
    <row r="226" spans="1:31" ht="14.25" customHeight="1">
      <c r="A226" s="294"/>
      <c r="B226" s="320"/>
      <c r="C226" s="320"/>
      <c r="D226" s="320"/>
      <c r="E226" s="320"/>
      <c r="F226" s="320"/>
      <c r="G226" s="320"/>
      <c r="H226" s="320"/>
      <c r="I226" s="320"/>
      <c r="J226" s="294"/>
      <c r="K226" s="320"/>
      <c r="L226" s="14"/>
      <c r="M226" s="14"/>
      <c r="N226" s="14"/>
      <c r="O226" s="14"/>
      <c r="P226" s="14"/>
      <c r="Q226" s="14"/>
      <c r="R226" s="14"/>
      <c r="S226" s="14"/>
      <c r="T226" s="14"/>
      <c r="U226" s="14"/>
      <c r="V226" s="14"/>
      <c r="W226" s="14"/>
      <c r="X226" s="14"/>
      <c r="Y226" s="14"/>
      <c r="Z226" s="14"/>
      <c r="AA226" s="14"/>
      <c r="AB226" s="14"/>
      <c r="AC226" s="14"/>
      <c r="AD226" s="14"/>
      <c r="AE226" s="14"/>
    </row>
    <row r="227" spans="1:31" ht="14.25" customHeight="1">
      <c r="A227" s="294"/>
      <c r="B227" s="320"/>
      <c r="C227" s="320"/>
      <c r="D227" s="320"/>
      <c r="E227" s="320"/>
      <c r="F227" s="320"/>
      <c r="G227" s="320"/>
      <c r="H227" s="320"/>
      <c r="I227" s="320"/>
      <c r="J227" s="294"/>
      <c r="K227" s="320"/>
      <c r="L227" s="14"/>
      <c r="M227" s="14"/>
      <c r="N227" s="14"/>
      <c r="O227" s="14"/>
      <c r="P227" s="14"/>
      <c r="Q227" s="14"/>
      <c r="R227" s="14"/>
      <c r="S227" s="14"/>
      <c r="T227" s="14"/>
      <c r="U227" s="14"/>
      <c r="V227" s="14"/>
      <c r="W227" s="14"/>
      <c r="X227" s="14"/>
      <c r="Y227" s="14"/>
      <c r="Z227" s="14"/>
      <c r="AA227" s="14"/>
      <c r="AB227" s="14"/>
      <c r="AC227" s="14"/>
      <c r="AD227" s="14"/>
      <c r="AE227" s="14"/>
    </row>
    <row r="228" spans="1:31" ht="14.25" customHeight="1">
      <c r="A228" s="294"/>
      <c r="B228" s="320"/>
      <c r="C228" s="320"/>
      <c r="D228" s="320"/>
      <c r="E228" s="320"/>
      <c r="F228" s="320"/>
      <c r="G228" s="320"/>
      <c r="H228" s="320"/>
      <c r="I228" s="320"/>
      <c r="J228" s="294"/>
      <c r="K228" s="320"/>
      <c r="L228" s="14"/>
      <c r="M228" s="14"/>
      <c r="N228" s="14"/>
      <c r="O228" s="14"/>
      <c r="P228" s="14"/>
      <c r="Q228" s="14"/>
      <c r="R228" s="14"/>
      <c r="S228" s="14"/>
      <c r="T228" s="14"/>
      <c r="U228" s="14"/>
      <c r="V228" s="14"/>
      <c r="W228" s="14"/>
      <c r="X228" s="14"/>
      <c r="Y228" s="14"/>
      <c r="Z228" s="14"/>
      <c r="AA228" s="14"/>
      <c r="AB228" s="14"/>
      <c r="AC228" s="14"/>
      <c r="AD228" s="14"/>
      <c r="AE228" s="14"/>
    </row>
    <row r="229" spans="1:31" ht="14.25" customHeight="1">
      <c r="A229" s="294"/>
      <c r="B229" s="320"/>
      <c r="C229" s="320"/>
      <c r="D229" s="320"/>
      <c r="E229" s="320"/>
      <c r="F229" s="320"/>
      <c r="G229" s="320"/>
      <c r="H229" s="320"/>
      <c r="I229" s="320"/>
      <c r="J229" s="294"/>
      <c r="K229" s="320"/>
      <c r="L229" s="14"/>
      <c r="M229" s="14"/>
      <c r="N229" s="14"/>
      <c r="O229" s="14"/>
      <c r="P229" s="14"/>
      <c r="Q229" s="14"/>
      <c r="R229" s="14"/>
      <c r="S229" s="14"/>
      <c r="T229" s="14"/>
      <c r="U229" s="14"/>
      <c r="V229" s="14"/>
      <c r="W229" s="14"/>
      <c r="X229" s="14"/>
      <c r="Y229" s="14"/>
      <c r="Z229" s="14"/>
      <c r="AA229" s="14"/>
      <c r="AB229" s="14"/>
      <c r="AC229" s="14"/>
      <c r="AD229" s="14"/>
      <c r="AE229" s="14"/>
    </row>
    <row r="230" spans="1:31" ht="14.25" customHeight="1">
      <c r="A230" s="294"/>
      <c r="B230" s="320"/>
      <c r="C230" s="320"/>
      <c r="D230" s="320"/>
      <c r="E230" s="320"/>
      <c r="F230" s="320"/>
      <c r="G230" s="320"/>
      <c r="H230" s="320"/>
      <c r="I230" s="320"/>
      <c r="J230" s="294"/>
      <c r="K230" s="320"/>
      <c r="L230" s="14"/>
      <c r="M230" s="14"/>
      <c r="N230" s="14"/>
      <c r="O230" s="14"/>
      <c r="P230" s="14"/>
      <c r="Q230" s="14"/>
      <c r="R230" s="14"/>
      <c r="S230" s="14"/>
      <c r="T230" s="14"/>
      <c r="U230" s="14"/>
      <c r="V230" s="14"/>
      <c r="W230" s="14"/>
      <c r="X230" s="14"/>
      <c r="Y230" s="14"/>
      <c r="Z230" s="14"/>
      <c r="AA230" s="14"/>
      <c r="AB230" s="14"/>
      <c r="AC230" s="14"/>
      <c r="AD230" s="14"/>
      <c r="AE230" s="14"/>
    </row>
    <row r="231" spans="1:31" ht="14.25" customHeight="1">
      <c r="A231" s="294"/>
      <c r="B231" s="320"/>
      <c r="C231" s="320"/>
      <c r="D231" s="320"/>
      <c r="E231" s="320"/>
      <c r="F231" s="320"/>
      <c r="G231" s="320"/>
      <c r="H231" s="320"/>
      <c r="I231" s="320"/>
      <c r="J231" s="294"/>
      <c r="K231" s="320"/>
      <c r="L231" s="14"/>
      <c r="M231" s="14"/>
      <c r="N231" s="14"/>
      <c r="O231" s="14"/>
      <c r="P231" s="14"/>
      <c r="Q231" s="14"/>
      <c r="R231" s="14"/>
      <c r="S231" s="14"/>
      <c r="T231" s="14"/>
      <c r="U231" s="14"/>
      <c r="V231" s="14"/>
      <c r="W231" s="14"/>
      <c r="X231" s="14"/>
      <c r="Y231" s="14"/>
      <c r="Z231" s="14"/>
      <c r="AA231" s="14"/>
      <c r="AB231" s="14"/>
      <c r="AC231" s="14"/>
      <c r="AD231" s="14"/>
      <c r="AE231" s="14"/>
    </row>
    <row r="232" spans="1:31" ht="14.25" customHeight="1">
      <c r="A232" s="294"/>
      <c r="B232" s="320"/>
      <c r="C232" s="320"/>
      <c r="D232" s="320"/>
      <c r="E232" s="320"/>
      <c r="F232" s="320"/>
      <c r="G232" s="320"/>
      <c r="H232" s="320"/>
      <c r="I232" s="320"/>
      <c r="J232" s="294"/>
      <c r="K232" s="320"/>
      <c r="L232" s="14"/>
      <c r="M232" s="14"/>
      <c r="N232" s="14"/>
      <c r="O232" s="14"/>
      <c r="P232" s="14"/>
      <c r="Q232" s="14"/>
      <c r="R232" s="14"/>
      <c r="S232" s="14"/>
      <c r="T232" s="14"/>
      <c r="U232" s="14"/>
      <c r="V232" s="14"/>
      <c r="W232" s="14"/>
      <c r="X232" s="14"/>
      <c r="Y232" s="14"/>
      <c r="Z232" s="14"/>
      <c r="AA232" s="14"/>
      <c r="AB232" s="14"/>
      <c r="AC232" s="14"/>
      <c r="AD232" s="14"/>
      <c r="AE232" s="14"/>
    </row>
    <row r="233" spans="1:31" ht="14.25" customHeight="1">
      <c r="A233" s="294"/>
      <c r="B233" s="320"/>
      <c r="C233" s="320"/>
      <c r="D233" s="320"/>
      <c r="E233" s="320"/>
      <c r="F233" s="320"/>
      <c r="G233" s="320"/>
      <c r="H233" s="320"/>
      <c r="I233" s="320"/>
      <c r="J233" s="294"/>
      <c r="K233" s="320"/>
      <c r="L233" s="14"/>
      <c r="M233" s="14"/>
      <c r="N233" s="14"/>
      <c r="O233" s="14"/>
      <c r="P233" s="14"/>
      <c r="Q233" s="14"/>
      <c r="R233" s="14"/>
      <c r="S233" s="14"/>
      <c r="T233" s="14"/>
      <c r="U233" s="14"/>
      <c r="V233" s="14"/>
      <c r="W233" s="14"/>
      <c r="X233" s="14"/>
      <c r="Y233" s="14"/>
      <c r="Z233" s="14"/>
      <c r="AA233" s="14"/>
      <c r="AB233" s="14"/>
      <c r="AC233" s="14"/>
      <c r="AD233" s="14"/>
      <c r="AE233" s="14"/>
    </row>
    <row r="234" spans="1:31" ht="14.25" customHeight="1">
      <c r="A234" s="294"/>
      <c r="B234" s="320"/>
      <c r="C234" s="320"/>
      <c r="D234" s="320"/>
      <c r="E234" s="320"/>
      <c r="F234" s="320"/>
      <c r="G234" s="320"/>
      <c r="H234" s="320"/>
      <c r="I234" s="320"/>
      <c r="J234" s="294"/>
      <c r="K234" s="320"/>
      <c r="L234" s="14"/>
      <c r="M234" s="14"/>
      <c r="N234" s="14"/>
      <c r="O234" s="14"/>
      <c r="P234" s="14"/>
      <c r="Q234" s="14"/>
      <c r="R234" s="14"/>
      <c r="S234" s="14"/>
      <c r="T234" s="14"/>
      <c r="U234" s="14"/>
      <c r="V234" s="14"/>
      <c r="W234" s="14"/>
      <c r="X234" s="14"/>
      <c r="Y234" s="14"/>
      <c r="Z234" s="14"/>
      <c r="AA234" s="14"/>
      <c r="AB234" s="14"/>
      <c r="AC234" s="14"/>
      <c r="AD234" s="14"/>
      <c r="AE234" s="14"/>
    </row>
    <row r="235" spans="1:31" ht="14.25" customHeight="1">
      <c r="A235" s="294"/>
      <c r="B235" s="320"/>
      <c r="C235" s="320"/>
      <c r="D235" s="320"/>
      <c r="E235" s="320"/>
      <c r="F235" s="320"/>
      <c r="G235" s="320"/>
      <c r="H235" s="320"/>
      <c r="I235" s="320"/>
      <c r="J235" s="294"/>
      <c r="K235" s="320"/>
      <c r="L235" s="14"/>
      <c r="M235" s="14"/>
      <c r="N235" s="14"/>
      <c r="O235" s="14"/>
      <c r="P235" s="14"/>
      <c r="Q235" s="14"/>
      <c r="R235" s="14"/>
      <c r="S235" s="14"/>
      <c r="T235" s="14"/>
      <c r="U235" s="14"/>
      <c r="V235" s="14"/>
      <c r="W235" s="14"/>
      <c r="X235" s="14"/>
      <c r="Y235" s="14"/>
      <c r="Z235" s="14"/>
      <c r="AA235" s="14"/>
      <c r="AB235" s="14"/>
      <c r="AC235" s="14"/>
      <c r="AD235" s="14"/>
      <c r="AE235" s="14"/>
    </row>
    <row r="236" spans="1:31" ht="14.25" customHeight="1">
      <c r="A236" s="294"/>
      <c r="B236" s="320"/>
      <c r="C236" s="320"/>
      <c r="D236" s="320"/>
      <c r="E236" s="320"/>
      <c r="F236" s="320"/>
      <c r="G236" s="320"/>
      <c r="H236" s="320"/>
      <c r="I236" s="320"/>
      <c r="J236" s="294"/>
      <c r="K236" s="320"/>
      <c r="L236" s="14"/>
      <c r="M236" s="14"/>
      <c r="N236" s="14"/>
      <c r="O236" s="14"/>
      <c r="P236" s="14"/>
      <c r="Q236" s="14"/>
      <c r="R236" s="14"/>
      <c r="S236" s="14"/>
      <c r="T236" s="14"/>
      <c r="U236" s="14"/>
      <c r="V236" s="14"/>
      <c r="W236" s="14"/>
      <c r="X236" s="14"/>
      <c r="Y236" s="14"/>
      <c r="Z236" s="14"/>
      <c r="AA236" s="14"/>
      <c r="AB236" s="14"/>
      <c r="AC236" s="14"/>
      <c r="AD236" s="14"/>
      <c r="AE236" s="14"/>
    </row>
    <row r="237" spans="1:31" ht="14.25" customHeight="1">
      <c r="A237" s="294"/>
      <c r="B237" s="320"/>
      <c r="C237" s="320"/>
      <c r="D237" s="320"/>
      <c r="E237" s="320"/>
      <c r="F237" s="320"/>
      <c r="G237" s="320"/>
      <c r="H237" s="320"/>
      <c r="I237" s="320"/>
      <c r="J237" s="294"/>
      <c r="K237" s="320"/>
      <c r="L237" s="14"/>
      <c r="M237" s="14"/>
      <c r="N237" s="14"/>
      <c r="O237" s="14"/>
      <c r="P237" s="14"/>
      <c r="Q237" s="14"/>
      <c r="R237" s="14"/>
      <c r="S237" s="14"/>
      <c r="T237" s="14"/>
      <c r="U237" s="14"/>
      <c r="V237" s="14"/>
      <c r="W237" s="14"/>
      <c r="X237" s="14"/>
      <c r="Y237" s="14"/>
      <c r="Z237" s="14"/>
      <c r="AA237" s="14"/>
      <c r="AB237" s="14"/>
      <c r="AC237" s="14"/>
      <c r="AD237" s="14"/>
      <c r="AE237" s="14"/>
    </row>
    <row r="238" spans="1:31" ht="14.25" customHeight="1">
      <c r="A238" s="294"/>
      <c r="B238" s="320"/>
      <c r="C238" s="320"/>
      <c r="D238" s="320"/>
      <c r="E238" s="320"/>
      <c r="F238" s="320"/>
      <c r="G238" s="320"/>
      <c r="H238" s="320"/>
      <c r="I238" s="320"/>
      <c r="J238" s="294"/>
      <c r="K238" s="320"/>
      <c r="L238" s="14"/>
      <c r="M238" s="14"/>
      <c r="N238" s="14"/>
      <c r="O238" s="14"/>
      <c r="P238" s="14"/>
      <c r="Q238" s="14"/>
      <c r="R238" s="14"/>
      <c r="S238" s="14"/>
      <c r="T238" s="14"/>
      <c r="U238" s="14"/>
      <c r="V238" s="14"/>
      <c r="W238" s="14"/>
      <c r="X238" s="14"/>
      <c r="Y238" s="14"/>
      <c r="Z238" s="14"/>
      <c r="AA238" s="14"/>
      <c r="AB238" s="14"/>
      <c r="AC238" s="14"/>
      <c r="AD238" s="14"/>
      <c r="AE238" s="14"/>
    </row>
    <row r="239" spans="1:31" ht="14.25" customHeight="1">
      <c r="A239" s="294"/>
      <c r="B239" s="320"/>
      <c r="C239" s="320"/>
      <c r="D239" s="320"/>
      <c r="E239" s="320"/>
      <c r="F239" s="320"/>
      <c r="G239" s="320"/>
      <c r="H239" s="320"/>
      <c r="I239" s="320"/>
      <c r="J239" s="294"/>
      <c r="K239" s="320"/>
      <c r="L239" s="14"/>
      <c r="M239" s="14"/>
      <c r="N239" s="14"/>
      <c r="O239" s="14"/>
      <c r="P239" s="14"/>
      <c r="Q239" s="14"/>
      <c r="R239" s="14"/>
      <c r="S239" s="14"/>
      <c r="T239" s="14"/>
      <c r="U239" s="14"/>
      <c r="V239" s="14"/>
      <c r="W239" s="14"/>
      <c r="X239" s="14"/>
      <c r="Y239" s="14"/>
      <c r="Z239" s="14"/>
      <c r="AA239" s="14"/>
      <c r="AB239" s="14"/>
      <c r="AC239" s="14"/>
      <c r="AD239" s="14"/>
      <c r="AE239" s="14"/>
    </row>
    <row r="240" spans="1:31" ht="14.25" customHeight="1">
      <c r="A240" s="294"/>
      <c r="B240" s="320"/>
      <c r="C240" s="320"/>
      <c r="D240" s="320"/>
      <c r="E240" s="320"/>
      <c r="F240" s="320"/>
      <c r="G240" s="320"/>
      <c r="H240" s="320"/>
      <c r="I240" s="320"/>
      <c r="J240" s="294"/>
      <c r="K240" s="320"/>
      <c r="L240" s="14"/>
      <c r="M240" s="14"/>
      <c r="N240" s="14"/>
      <c r="O240" s="14"/>
      <c r="P240" s="14"/>
      <c r="Q240" s="14"/>
      <c r="R240" s="14"/>
      <c r="S240" s="14"/>
      <c r="T240" s="14"/>
      <c r="U240" s="14"/>
      <c r="V240" s="14"/>
      <c r="W240" s="14"/>
      <c r="X240" s="14"/>
      <c r="Y240" s="14"/>
      <c r="Z240" s="14"/>
      <c r="AA240" s="14"/>
      <c r="AB240" s="14"/>
      <c r="AC240" s="14"/>
      <c r="AD240" s="14"/>
      <c r="AE240" s="14"/>
    </row>
    <row r="241" spans="1:31" ht="14.25" customHeight="1">
      <c r="A241" s="294"/>
      <c r="B241" s="320"/>
      <c r="C241" s="320"/>
      <c r="D241" s="320"/>
      <c r="E241" s="320"/>
      <c r="F241" s="320"/>
      <c r="G241" s="320"/>
      <c r="H241" s="320"/>
      <c r="I241" s="320"/>
      <c r="J241" s="294"/>
      <c r="K241" s="320"/>
      <c r="L241" s="14"/>
      <c r="M241" s="14"/>
      <c r="N241" s="14"/>
      <c r="O241" s="14"/>
      <c r="P241" s="14"/>
      <c r="Q241" s="14"/>
      <c r="R241" s="14"/>
      <c r="S241" s="14"/>
      <c r="T241" s="14"/>
      <c r="U241" s="14"/>
      <c r="V241" s="14"/>
      <c r="W241" s="14"/>
      <c r="X241" s="14"/>
      <c r="Y241" s="14"/>
      <c r="Z241" s="14"/>
      <c r="AA241" s="14"/>
      <c r="AB241" s="14"/>
      <c r="AC241" s="14"/>
      <c r="AD241" s="14"/>
      <c r="AE241" s="14"/>
    </row>
    <row r="242" spans="1:31" ht="14.25" customHeight="1">
      <c r="A242" s="294"/>
      <c r="B242" s="320"/>
      <c r="C242" s="320"/>
      <c r="D242" s="320"/>
      <c r="E242" s="320"/>
      <c r="F242" s="320"/>
      <c r="G242" s="320"/>
      <c r="H242" s="320"/>
      <c r="I242" s="320"/>
      <c r="J242" s="294"/>
      <c r="K242" s="320"/>
      <c r="L242" s="14"/>
      <c r="M242" s="14"/>
      <c r="N242" s="14"/>
      <c r="O242" s="14"/>
      <c r="P242" s="14"/>
      <c r="Q242" s="14"/>
      <c r="R242" s="14"/>
      <c r="S242" s="14"/>
      <c r="T242" s="14"/>
      <c r="U242" s="14"/>
      <c r="V242" s="14"/>
      <c r="W242" s="14"/>
      <c r="X242" s="14"/>
      <c r="Y242" s="14"/>
      <c r="Z242" s="14"/>
      <c r="AA242" s="14"/>
      <c r="AB242" s="14"/>
      <c r="AC242" s="14"/>
      <c r="AD242" s="14"/>
      <c r="AE242" s="14"/>
    </row>
    <row r="243" spans="1:31" ht="14.25" customHeight="1">
      <c r="A243" s="294"/>
      <c r="B243" s="320"/>
      <c r="C243" s="320"/>
      <c r="D243" s="320"/>
      <c r="E243" s="320"/>
      <c r="F243" s="320"/>
      <c r="G243" s="320"/>
      <c r="H243" s="320"/>
      <c r="I243" s="320"/>
      <c r="J243" s="294"/>
      <c r="K243" s="320"/>
      <c r="L243" s="14"/>
      <c r="M243" s="14"/>
      <c r="N243" s="14"/>
      <c r="O243" s="14"/>
      <c r="P243" s="14"/>
      <c r="Q243" s="14"/>
      <c r="R243" s="14"/>
      <c r="S243" s="14"/>
      <c r="T243" s="14"/>
      <c r="U243" s="14"/>
      <c r="V243" s="14"/>
      <c r="W243" s="14"/>
      <c r="X243" s="14"/>
      <c r="Y243" s="14"/>
      <c r="Z243" s="14"/>
      <c r="AA243" s="14"/>
      <c r="AB243" s="14"/>
      <c r="AC243" s="14"/>
      <c r="AD243" s="14"/>
      <c r="AE243" s="14"/>
    </row>
    <row r="244" spans="1:31" ht="14.25" customHeight="1">
      <c r="A244" s="294"/>
      <c r="B244" s="320"/>
      <c r="C244" s="320"/>
      <c r="D244" s="320"/>
      <c r="E244" s="320"/>
      <c r="F244" s="320"/>
      <c r="G244" s="320"/>
      <c r="H244" s="320"/>
      <c r="I244" s="320"/>
      <c r="J244" s="294"/>
      <c r="K244" s="320"/>
      <c r="L244" s="14"/>
      <c r="M244" s="14"/>
      <c r="N244" s="14"/>
      <c r="O244" s="14"/>
      <c r="P244" s="14"/>
      <c r="Q244" s="14"/>
      <c r="R244" s="14"/>
      <c r="S244" s="14"/>
      <c r="T244" s="14"/>
      <c r="U244" s="14"/>
      <c r="V244" s="14"/>
      <c r="W244" s="14"/>
      <c r="X244" s="14"/>
      <c r="Y244" s="14"/>
      <c r="Z244" s="14"/>
      <c r="AA244" s="14"/>
      <c r="AB244" s="14"/>
      <c r="AC244" s="14"/>
      <c r="AD244" s="14"/>
      <c r="AE244" s="14"/>
    </row>
    <row r="245" spans="1:31" ht="14.25" customHeight="1">
      <c r="A245" s="294"/>
      <c r="B245" s="320"/>
      <c r="C245" s="320"/>
      <c r="D245" s="320"/>
      <c r="E245" s="320"/>
      <c r="F245" s="320"/>
      <c r="G245" s="320"/>
      <c r="H245" s="320"/>
      <c r="I245" s="320"/>
      <c r="J245" s="294"/>
      <c r="K245" s="320"/>
      <c r="L245" s="14"/>
      <c r="M245" s="14"/>
      <c r="N245" s="14"/>
      <c r="O245" s="14"/>
      <c r="P245" s="14"/>
      <c r="Q245" s="14"/>
      <c r="R245" s="14"/>
      <c r="S245" s="14"/>
      <c r="T245" s="14"/>
      <c r="U245" s="14"/>
      <c r="V245" s="14"/>
      <c r="W245" s="14"/>
      <c r="X245" s="14"/>
      <c r="Y245" s="14"/>
      <c r="Z245" s="14"/>
      <c r="AA245" s="14"/>
      <c r="AB245" s="14"/>
      <c r="AC245" s="14"/>
      <c r="AD245" s="14"/>
      <c r="AE245" s="14"/>
    </row>
    <row r="246" spans="1:31" ht="14.25" customHeight="1">
      <c r="A246" s="294"/>
      <c r="B246" s="320"/>
      <c r="C246" s="320"/>
      <c r="D246" s="320"/>
      <c r="E246" s="320"/>
      <c r="F246" s="320"/>
      <c r="G246" s="320"/>
      <c r="H246" s="320"/>
      <c r="I246" s="320"/>
      <c r="J246" s="294"/>
      <c r="K246" s="320"/>
      <c r="L246" s="14"/>
      <c r="M246" s="14"/>
      <c r="N246" s="14"/>
      <c r="O246" s="14"/>
      <c r="P246" s="14"/>
      <c r="Q246" s="14"/>
      <c r="R246" s="14"/>
      <c r="S246" s="14"/>
      <c r="T246" s="14"/>
      <c r="U246" s="14"/>
      <c r="V246" s="14"/>
      <c r="W246" s="14"/>
      <c r="X246" s="14"/>
      <c r="Y246" s="14"/>
      <c r="Z246" s="14"/>
      <c r="AA246" s="14"/>
      <c r="AB246" s="14"/>
      <c r="AC246" s="14"/>
      <c r="AD246" s="14"/>
      <c r="AE246" s="14"/>
    </row>
    <row r="247" spans="1:31" ht="14.25" customHeight="1">
      <c r="A247" s="294"/>
      <c r="B247" s="320"/>
      <c r="C247" s="320"/>
      <c r="D247" s="320"/>
      <c r="E247" s="320"/>
      <c r="F247" s="320"/>
      <c r="G247" s="320"/>
      <c r="H247" s="320"/>
      <c r="I247" s="320"/>
      <c r="J247" s="294"/>
      <c r="K247" s="320"/>
      <c r="L247" s="14"/>
      <c r="M247" s="14"/>
      <c r="N247" s="14"/>
      <c r="O247" s="14"/>
      <c r="P247" s="14"/>
      <c r="Q247" s="14"/>
      <c r="R247" s="14"/>
      <c r="S247" s="14"/>
      <c r="T247" s="14"/>
      <c r="U247" s="14"/>
      <c r="V247" s="14"/>
      <c r="W247" s="14"/>
      <c r="X247" s="14"/>
      <c r="Y247" s="14"/>
      <c r="Z247" s="14"/>
      <c r="AA247" s="14"/>
      <c r="AB247" s="14"/>
      <c r="AC247" s="14"/>
      <c r="AD247" s="14"/>
      <c r="AE247" s="14"/>
    </row>
    <row r="248" spans="1:31" ht="14.25" customHeight="1">
      <c r="A248" s="294"/>
      <c r="B248" s="320"/>
      <c r="C248" s="320"/>
      <c r="D248" s="320"/>
      <c r="E248" s="320"/>
      <c r="F248" s="320"/>
      <c r="G248" s="320"/>
      <c r="H248" s="320"/>
      <c r="I248" s="320"/>
      <c r="J248" s="294"/>
      <c r="K248" s="320"/>
      <c r="L248" s="14"/>
      <c r="M248" s="14"/>
      <c r="N248" s="14"/>
      <c r="O248" s="14"/>
      <c r="P248" s="14"/>
      <c r="Q248" s="14"/>
      <c r="R248" s="14"/>
      <c r="S248" s="14"/>
      <c r="T248" s="14"/>
      <c r="U248" s="14"/>
      <c r="V248" s="14"/>
      <c r="W248" s="14"/>
      <c r="X248" s="14"/>
      <c r="Y248" s="14"/>
      <c r="Z248" s="14"/>
      <c r="AA248" s="14"/>
      <c r="AB248" s="14"/>
      <c r="AC248" s="14"/>
      <c r="AD248" s="14"/>
      <c r="AE248" s="14"/>
    </row>
    <row r="249" spans="1:31" ht="14.25" customHeight="1">
      <c r="A249" s="294"/>
      <c r="B249" s="320"/>
      <c r="C249" s="320"/>
      <c r="D249" s="320"/>
      <c r="E249" s="320"/>
      <c r="F249" s="320"/>
      <c r="G249" s="320"/>
      <c r="H249" s="320"/>
      <c r="I249" s="320"/>
      <c r="J249" s="294"/>
      <c r="K249" s="320"/>
      <c r="L249" s="14"/>
      <c r="M249" s="14"/>
      <c r="N249" s="14"/>
      <c r="O249" s="14"/>
      <c r="P249" s="14"/>
      <c r="Q249" s="14"/>
      <c r="R249" s="14"/>
      <c r="S249" s="14"/>
      <c r="T249" s="14"/>
      <c r="U249" s="14"/>
      <c r="V249" s="14"/>
      <c r="W249" s="14"/>
      <c r="X249" s="14"/>
      <c r="Y249" s="14"/>
      <c r="Z249" s="14"/>
      <c r="AA249" s="14"/>
      <c r="AB249" s="14"/>
      <c r="AC249" s="14"/>
      <c r="AD249" s="14"/>
      <c r="AE249" s="14"/>
    </row>
    <row r="250" spans="1:31" ht="14.25" customHeight="1">
      <c r="A250" s="294"/>
      <c r="B250" s="320"/>
      <c r="C250" s="320"/>
      <c r="D250" s="320"/>
      <c r="E250" s="320"/>
      <c r="F250" s="320"/>
      <c r="G250" s="320"/>
      <c r="H250" s="320"/>
      <c r="I250" s="320"/>
      <c r="J250" s="294"/>
      <c r="K250" s="320"/>
      <c r="L250" s="14"/>
      <c r="M250" s="14"/>
      <c r="N250" s="14"/>
      <c r="O250" s="14"/>
      <c r="P250" s="14"/>
      <c r="Q250" s="14"/>
      <c r="R250" s="14"/>
      <c r="S250" s="14"/>
      <c r="T250" s="14"/>
      <c r="U250" s="14"/>
      <c r="V250" s="14"/>
      <c r="W250" s="14"/>
      <c r="X250" s="14"/>
      <c r="Y250" s="14"/>
      <c r="Z250" s="14"/>
      <c r="AA250" s="14"/>
      <c r="AB250" s="14"/>
      <c r="AC250" s="14"/>
      <c r="AD250" s="14"/>
      <c r="AE250" s="14"/>
    </row>
    <row r="251" spans="1:31" ht="14.25" customHeight="1">
      <c r="A251" s="294"/>
      <c r="B251" s="320"/>
      <c r="C251" s="320"/>
      <c r="D251" s="320"/>
      <c r="E251" s="320"/>
      <c r="F251" s="320"/>
      <c r="G251" s="320"/>
      <c r="H251" s="320"/>
      <c r="I251" s="320"/>
      <c r="J251" s="294"/>
      <c r="K251" s="320"/>
      <c r="L251" s="14"/>
      <c r="M251" s="14"/>
      <c r="N251" s="14"/>
      <c r="O251" s="14"/>
      <c r="P251" s="14"/>
      <c r="Q251" s="14"/>
      <c r="R251" s="14"/>
      <c r="S251" s="14"/>
      <c r="T251" s="14"/>
      <c r="U251" s="14"/>
      <c r="V251" s="14"/>
      <c r="W251" s="14"/>
      <c r="X251" s="14"/>
      <c r="Y251" s="14"/>
      <c r="Z251" s="14"/>
      <c r="AA251" s="14"/>
      <c r="AB251" s="14"/>
      <c r="AC251" s="14"/>
      <c r="AD251" s="14"/>
      <c r="AE251" s="14"/>
    </row>
    <row r="252" spans="1:31" ht="14.25" customHeight="1">
      <c r="A252" s="294"/>
      <c r="B252" s="320"/>
      <c r="C252" s="320"/>
      <c r="D252" s="320"/>
      <c r="E252" s="320"/>
      <c r="F252" s="320"/>
      <c r="G252" s="320"/>
      <c r="H252" s="320"/>
      <c r="I252" s="320"/>
      <c r="J252" s="294"/>
      <c r="K252" s="320"/>
      <c r="L252" s="14"/>
      <c r="M252" s="14"/>
      <c r="N252" s="14"/>
      <c r="O252" s="14"/>
      <c r="P252" s="14"/>
      <c r="Q252" s="14"/>
      <c r="R252" s="14"/>
      <c r="S252" s="14"/>
      <c r="T252" s="14"/>
      <c r="U252" s="14"/>
      <c r="V252" s="14"/>
      <c r="W252" s="14"/>
      <c r="X252" s="14"/>
      <c r="Y252" s="14"/>
      <c r="Z252" s="14"/>
      <c r="AA252" s="14"/>
      <c r="AB252" s="14"/>
      <c r="AC252" s="14"/>
      <c r="AD252" s="14"/>
      <c r="AE252" s="14"/>
    </row>
    <row r="253" spans="1:31" ht="14.25" customHeight="1">
      <c r="A253" s="294"/>
      <c r="B253" s="320"/>
      <c r="C253" s="320"/>
      <c r="D253" s="320"/>
      <c r="E253" s="320"/>
      <c r="F253" s="320"/>
      <c r="G253" s="320"/>
      <c r="H253" s="320"/>
      <c r="I253" s="320"/>
      <c r="J253" s="294"/>
      <c r="K253" s="320"/>
      <c r="L253" s="14"/>
      <c r="M253" s="14"/>
      <c r="N253" s="14"/>
      <c r="O253" s="14"/>
      <c r="P253" s="14"/>
      <c r="Q253" s="14"/>
      <c r="R253" s="14"/>
      <c r="S253" s="14"/>
      <c r="T253" s="14"/>
      <c r="U253" s="14"/>
      <c r="V253" s="14"/>
      <c r="W253" s="14"/>
      <c r="X253" s="14"/>
      <c r="Y253" s="14"/>
      <c r="Z253" s="14"/>
      <c r="AA253" s="14"/>
      <c r="AB253" s="14"/>
      <c r="AC253" s="14"/>
      <c r="AD253" s="14"/>
      <c r="AE253" s="14"/>
    </row>
    <row r="254" spans="1:31" ht="14.25" customHeight="1">
      <c r="A254" s="294"/>
      <c r="B254" s="320"/>
      <c r="C254" s="320"/>
      <c r="D254" s="320"/>
      <c r="E254" s="320"/>
      <c r="F254" s="320"/>
      <c r="G254" s="320"/>
      <c r="H254" s="320"/>
      <c r="I254" s="320"/>
      <c r="J254" s="294"/>
      <c r="K254" s="320"/>
      <c r="L254" s="14"/>
      <c r="M254" s="14"/>
      <c r="N254" s="14"/>
      <c r="O254" s="14"/>
      <c r="P254" s="14"/>
      <c r="Q254" s="14"/>
      <c r="R254" s="14"/>
      <c r="S254" s="14"/>
      <c r="T254" s="14"/>
      <c r="U254" s="14"/>
      <c r="V254" s="14"/>
      <c r="W254" s="14"/>
      <c r="X254" s="14"/>
      <c r="Y254" s="14"/>
      <c r="Z254" s="14"/>
      <c r="AA254" s="14"/>
      <c r="AB254" s="14"/>
      <c r="AC254" s="14"/>
      <c r="AD254" s="14"/>
      <c r="AE254" s="14"/>
    </row>
    <row r="255" spans="1:31" ht="14.25" customHeight="1">
      <c r="A255" s="294"/>
      <c r="B255" s="320"/>
      <c r="C255" s="320"/>
      <c r="D255" s="320"/>
      <c r="E255" s="320"/>
      <c r="F255" s="320"/>
      <c r="G255" s="320"/>
      <c r="H255" s="320"/>
      <c r="I255" s="320"/>
      <c r="J255" s="294"/>
      <c r="K255" s="320"/>
      <c r="L255" s="14"/>
      <c r="M255" s="14"/>
      <c r="N255" s="14"/>
      <c r="O255" s="14"/>
      <c r="P255" s="14"/>
      <c r="Q255" s="14"/>
      <c r="R255" s="14"/>
      <c r="S255" s="14"/>
      <c r="T255" s="14"/>
      <c r="U255" s="14"/>
      <c r="V255" s="14"/>
      <c r="W255" s="14"/>
      <c r="X255" s="14"/>
      <c r="Y255" s="14"/>
      <c r="Z255" s="14"/>
      <c r="AA255" s="14"/>
      <c r="AB255" s="14"/>
      <c r="AC255" s="14"/>
      <c r="AD255" s="14"/>
      <c r="AE255" s="14"/>
    </row>
    <row r="256" spans="1:31" ht="14.25" customHeight="1">
      <c r="A256" s="294"/>
      <c r="B256" s="320"/>
      <c r="C256" s="320"/>
      <c r="D256" s="320"/>
      <c r="E256" s="320"/>
      <c r="F256" s="320"/>
      <c r="G256" s="320"/>
      <c r="H256" s="320"/>
      <c r="I256" s="320"/>
      <c r="J256" s="294"/>
      <c r="K256" s="320"/>
      <c r="L256" s="14"/>
      <c r="M256" s="14"/>
      <c r="N256" s="14"/>
      <c r="O256" s="14"/>
      <c r="P256" s="14"/>
      <c r="Q256" s="14"/>
      <c r="R256" s="14"/>
      <c r="S256" s="14"/>
      <c r="T256" s="14"/>
      <c r="U256" s="14"/>
      <c r="V256" s="14"/>
      <c r="W256" s="14"/>
      <c r="X256" s="14"/>
      <c r="Y256" s="14"/>
      <c r="Z256" s="14"/>
      <c r="AA256" s="14"/>
      <c r="AB256" s="14"/>
      <c r="AC256" s="14"/>
      <c r="AD256" s="14"/>
      <c r="AE256" s="14"/>
    </row>
    <row r="257" spans="1:31" ht="14.25" customHeight="1">
      <c r="A257" s="294"/>
      <c r="B257" s="320"/>
      <c r="C257" s="320"/>
      <c r="D257" s="320"/>
      <c r="E257" s="320"/>
      <c r="F257" s="320"/>
      <c r="G257" s="320"/>
      <c r="H257" s="320"/>
      <c r="I257" s="320"/>
      <c r="J257" s="294"/>
      <c r="K257" s="320"/>
      <c r="L257" s="14"/>
      <c r="M257" s="14"/>
      <c r="N257" s="14"/>
      <c r="O257" s="14"/>
      <c r="P257" s="14"/>
      <c r="Q257" s="14"/>
      <c r="R257" s="14"/>
      <c r="S257" s="14"/>
      <c r="T257" s="14"/>
      <c r="U257" s="14"/>
      <c r="V257" s="14"/>
      <c r="W257" s="14"/>
      <c r="X257" s="14"/>
      <c r="Y257" s="14"/>
      <c r="Z257" s="14"/>
      <c r="AA257" s="14"/>
      <c r="AB257" s="14"/>
      <c r="AC257" s="14"/>
      <c r="AD257" s="14"/>
      <c r="AE257" s="14"/>
    </row>
    <row r="258" spans="1:31" ht="14.25" customHeight="1">
      <c r="A258" s="294"/>
      <c r="B258" s="320"/>
      <c r="C258" s="320"/>
      <c r="D258" s="320"/>
      <c r="E258" s="320"/>
      <c r="F258" s="320"/>
      <c r="G258" s="320"/>
      <c r="H258" s="320"/>
      <c r="I258" s="320"/>
      <c r="J258" s="294"/>
      <c r="K258" s="320"/>
      <c r="L258" s="14"/>
      <c r="M258" s="14"/>
      <c r="N258" s="14"/>
      <c r="O258" s="14"/>
      <c r="P258" s="14"/>
      <c r="Q258" s="14"/>
      <c r="R258" s="14"/>
      <c r="S258" s="14"/>
      <c r="T258" s="14"/>
      <c r="U258" s="14"/>
      <c r="V258" s="14"/>
      <c r="W258" s="14"/>
      <c r="X258" s="14"/>
      <c r="Y258" s="14"/>
      <c r="Z258" s="14"/>
      <c r="AA258" s="14"/>
      <c r="AB258" s="14"/>
      <c r="AC258" s="14"/>
      <c r="AD258" s="14"/>
      <c r="AE258" s="14"/>
    </row>
    <row r="259" spans="1:31" ht="14.25" customHeight="1">
      <c r="A259" s="294"/>
      <c r="B259" s="320"/>
      <c r="C259" s="320"/>
      <c r="D259" s="320"/>
      <c r="E259" s="320"/>
      <c r="F259" s="320"/>
      <c r="G259" s="320"/>
      <c r="H259" s="320"/>
      <c r="I259" s="320"/>
      <c r="J259" s="294"/>
      <c r="K259" s="320"/>
      <c r="L259" s="14"/>
      <c r="M259" s="14"/>
      <c r="N259" s="14"/>
      <c r="O259" s="14"/>
      <c r="P259" s="14"/>
      <c r="Q259" s="14"/>
      <c r="R259" s="14"/>
      <c r="S259" s="14"/>
      <c r="T259" s="14"/>
      <c r="U259" s="14"/>
      <c r="V259" s="14"/>
      <c r="W259" s="14"/>
      <c r="X259" s="14"/>
      <c r="Y259" s="14"/>
      <c r="Z259" s="14"/>
      <c r="AA259" s="14"/>
      <c r="AB259" s="14"/>
      <c r="AC259" s="14"/>
      <c r="AD259" s="14"/>
      <c r="AE259" s="14"/>
    </row>
    <row r="260" spans="1:31" ht="14.25" customHeight="1">
      <c r="A260" s="294"/>
      <c r="B260" s="320"/>
      <c r="C260" s="320"/>
      <c r="D260" s="320"/>
      <c r="E260" s="320"/>
      <c r="F260" s="320"/>
      <c r="G260" s="320"/>
      <c r="H260" s="320"/>
      <c r="I260" s="320"/>
      <c r="J260" s="294"/>
      <c r="K260" s="320"/>
      <c r="L260" s="14"/>
      <c r="M260" s="14"/>
      <c r="N260" s="14"/>
      <c r="O260" s="14"/>
      <c r="P260" s="14"/>
      <c r="Q260" s="14"/>
      <c r="R260" s="14"/>
      <c r="S260" s="14"/>
      <c r="T260" s="14"/>
      <c r="U260" s="14"/>
      <c r="V260" s="14"/>
      <c r="W260" s="14"/>
      <c r="X260" s="14"/>
      <c r="Y260" s="14"/>
      <c r="Z260" s="14"/>
      <c r="AA260" s="14"/>
      <c r="AB260" s="14"/>
      <c r="AC260" s="14"/>
      <c r="AD260" s="14"/>
      <c r="AE260" s="14"/>
    </row>
    <row r="261" spans="1:31" ht="14.25" customHeight="1">
      <c r="A261" s="294"/>
      <c r="B261" s="320"/>
      <c r="C261" s="320"/>
      <c r="D261" s="320"/>
      <c r="E261" s="320"/>
      <c r="F261" s="320"/>
      <c r="G261" s="320"/>
      <c r="H261" s="320"/>
      <c r="I261" s="320"/>
      <c r="J261" s="294"/>
      <c r="K261" s="320"/>
      <c r="L261" s="14"/>
      <c r="M261" s="14"/>
      <c r="N261" s="14"/>
      <c r="O261" s="14"/>
      <c r="P261" s="14"/>
      <c r="Q261" s="14"/>
      <c r="R261" s="14"/>
      <c r="S261" s="14"/>
      <c r="T261" s="14"/>
      <c r="U261" s="14"/>
      <c r="V261" s="14"/>
      <c r="W261" s="14"/>
      <c r="X261" s="14"/>
      <c r="Y261" s="14"/>
      <c r="Z261" s="14"/>
      <c r="AA261" s="14"/>
      <c r="AB261" s="14"/>
      <c r="AC261" s="14"/>
      <c r="AD261" s="14"/>
      <c r="AE261" s="14"/>
    </row>
    <row r="262" spans="1:31" ht="14.25" customHeight="1">
      <c r="A262" s="294"/>
      <c r="B262" s="320"/>
      <c r="C262" s="320"/>
      <c r="D262" s="320"/>
      <c r="E262" s="320"/>
      <c r="F262" s="320"/>
      <c r="G262" s="320"/>
      <c r="H262" s="320"/>
      <c r="I262" s="320"/>
      <c r="J262" s="294"/>
      <c r="K262" s="320"/>
      <c r="L262" s="14"/>
      <c r="M262" s="14"/>
      <c r="N262" s="14"/>
      <c r="O262" s="14"/>
      <c r="P262" s="14"/>
      <c r="Q262" s="14"/>
      <c r="R262" s="14"/>
      <c r="S262" s="14"/>
      <c r="T262" s="14"/>
      <c r="U262" s="14"/>
      <c r="V262" s="14"/>
      <c r="W262" s="14"/>
      <c r="X262" s="14"/>
      <c r="Y262" s="14"/>
      <c r="Z262" s="14"/>
      <c r="AA262" s="14"/>
      <c r="AB262" s="14"/>
      <c r="AC262" s="14"/>
      <c r="AD262" s="14"/>
      <c r="AE262" s="14"/>
    </row>
    <row r="263" spans="1:31" ht="14.25" customHeight="1">
      <c r="A263" s="294"/>
      <c r="B263" s="320"/>
      <c r="C263" s="320"/>
      <c r="D263" s="320"/>
      <c r="E263" s="320"/>
      <c r="F263" s="320"/>
      <c r="G263" s="320"/>
      <c r="H263" s="320"/>
      <c r="I263" s="320"/>
      <c r="J263" s="294"/>
      <c r="K263" s="320"/>
      <c r="L263" s="14"/>
      <c r="M263" s="14"/>
      <c r="N263" s="14"/>
      <c r="O263" s="14"/>
      <c r="P263" s="14"/>
      <c r="Q263" s="14"/>
      <c r="R263" s="14"/>
      <c r="S263" s="14"/>
      <c r="T263" s="14"/>
      <c r="U263" s="14"/>
      <c r="V263" s="14"/>
      <c r="W263" s="14"/>
      <c r="X263" s="14"/>
      <c r="Y263" s="14"/>
      <c r="Z263" s="14"/>
      <c r="AA263" s="14"/>
      <c r="AB263" s="14"/>
      <c r="AC263" s="14"/>
      <c r="AD263" s="14"/>
      <c r="AE263" s="14"/>
    </row>
    <row r="264" spans="1:31" ht="14.25" customHeight="1">
      <c r="A264" s="294"/>
      <c r="B264" s="320"/>
      <c r="C264" s="320"/>
      <c r="D264" s="320"/>
      <c r="E264" s="320"/>
      <c r="F264" s="320"/>
      <c r="G264" s="320"/>
      <c r="H264" s="320"/>
      <c r="I264" s="320"/>
      <c r="J264" s="294"/>
      <c r="K264" s="320"/>
      <c r="L264" s="14"/>
      <c r="M264" s="14"/>
      <c r="N264" s="14"/>
      <c r="O264" s="14"/>
      <c r="P264" s="14"/>
      <c r="Q264" s="14"/>
      <c r="R264" s="14"/>
      <c r="S264" s="14"/>
      <c r="T264" s="14"/>
      <c r="U264" s="14"/>
      <c r="V264" s="14"/>
      <c r="W264" s="14"/>
      <c r="X264" s="14"/>
      <c r="Y264" s="14"/>
      <c r="Z264" s="14"/>
      <c r="AA264" s="14"/>
      <c r="AB264" s="14"/>
      <c r="AC264" s="14"/>
      <c r="AD264" s="14"/>
      <c r="AE264" s="14"/>
    </row>
    <row r="265" spans="1:31" ht="14.25" customHeight="1">
      <c r="A265" s="294"/>
      <c r="B265" s="320"/>
      <c r="C265" s="320"/>
      <c r="D265" s="320"/>
      <c r="E265" s="320"/>
      <c r="F265" s="320"/>
      <c r="G265" s="320"/>
      <c r="H265" s="320"/>
      <c r="I265" s="320"/>
      <c r="J265" s="294"/>
      <c r="K265" s="320"/>
      <c r="L265" s="14"/>
      <c r="M265" s="14"/>
      <c r="N265" s="14"/>
      <c r="O265" s="14"/>
      <c r="P265" s="14"/>
      <c r="Q265" s="14"/>
      <c r="R265" s="14"/>
      <c r="S265" s="14"/>
      <c r="T265" s="14"/>
      <c r="U265" s="14"/>
      <c r="V265" s="14"/>
      <c r="W265" s="14"/>
      <c r="X265" s="14"/>
      <c r="Y265" s="14"/>
      <c r="Z265" s="14"/>
      <c r="AA265" s="14"/>
      <c r="AB265" s="14"/>
      <c r="AC265" s="14"/>
      <c r="AD265" s="14"/>
      <c r="AE265" s="14"/>
    </row>
    <row r="266" spans="1:31" ht="14.25" customHeight="1">
      <c r="A266" s="294"/>
      <c r="B266" s="320"/>
      <c r="C266" s="320"/>
      <c r="D266" s="320"/>
      <c r="E266" s="320"/>
      <c r="F266" s="320"/>
      <c r="G266" s="320"/>
      <c r="H266" s="320"/>
      <c r="I266" s="320"/>
      <c r="J266" s="294"/>
      <c r="K266" s="320"/>
      <c r="L266" s="14"/>
      <c r="M266" s="14"/>
      <c r="N266" s="14"/>
      <c r="O266" s="14"/>
      <c r="P266" s="14"/>
      <c r="Q266" s="14"/>
      <c r="R266" s="14"/>
      <c r="S266" s="14"/>
      <c r="T266" s="14"/>
      <c r="U266" s="14"/>
      <c r="V266" s="14"/>
      <c r="W266" s="14"/>
      <c r="X266" s="14"/>
      <c r="Y266" s="14"/>
      <c r="Z266" s="14"/>
      <c r="AA266" s="14"/>
      <c r="AB266" s="14"/>
      <c r="AC266" s="14"/>
      <c r="AD266" s="14"/>
      <c r="AE266" s="14"/>
    </row>
    <row r="267" spans="1:31" ht="14.25" customHeight="1">
      <c r="A267" s="294"/>
      <c r="B267" s="320"/>
      <c r="C267" s="320"/>
      <c r="D267" s="320"/>
      <c r="E267" s="320"/>
      <c r="F267" s="320"/>
      <c r="G267" s="320"/>
      <c r="H267" s="320"/>
      <c r="I267" s="320"/>
      <c r="J267" s="294"/>
      <c r="K267" s="320"/>
      <c r="L267" s="14"/>
      <c r="M267" s="14"/>
      <c r="N267" s="14"/>
      <c r="O267" s="14"/>
      <c r="P267" s="14"/>
      <c r="Q267" s="14"/>
      <c r="R267" s="14"/>
      <c r="S267" s="14"/>
      <c r="T267" s="14"/>
      <c r="U267" s="14"/>
      <c r="V267" s="14"/>
      <c r="W267" s="14"/>
      <c r="X267" s="14"/>
      <c r="Y267" s="14"/>
      <c r="Z267" s="14"/>
      <c r="AA267" s="14"/>
      <c r="AB267" s="14"/>
      <c r="AC267" s="14"/>
      <c r="AD267" s="14"/>
      <c r="AE267" s="14"/>
    </row>
    <row r="268" spans="1:31" ht="14.25" customHeight="1">
      <c r="A268" s="294"/>
      <c r="B268" s="320"/>
      <c r="C268" s="320"/>
      <c r="D268" s="320"/>
      <c r="E268" s="320"/>
      <c r="F268" s="320"/>
      <c r="G268" s="320"/>
      <c r="H268" s="320"/>
      <c r="I268" s="320"/>
      <c r="J268" s="294"/>
      <c r="K268" s="320"/>
      <c r="L268" s="14"/>
      <c r="M268" s="14"/>
      <c r="N268" s="14"/>
      <c r="O268" s="14"/>
      <c r="P268" s="14"/>
      <c r="Q268" s="14"/>
      <c r="R268" s="14"/>
      <c r="S268" s="14"/>
      <c r="T268" s="14"/>
      <c r="U268" s="14"/>
      <c r="V268" s="14"/>
      <c r="W268" s="14"/>
      <c r="X268" s="14"/>
      <c r="Y268" s="14"/>
      <c r="Z268" s="14"/>
      <c r="AA268" s="14"/>
      <c r="AB268" s="14"/>
      <c r="AC268" s="14"/>
      <c r="AD268" s="14"/>
      <c r="AE268" s="14"/>
    </row>
    <row r="269" spans="1:31" ht="14.25" customHeight="1">
      <c r="A269" s="294"/>
      <c r="B269" s="320"/>
      <c r="C269" s="320"/>
      <c r="D269" s="320"/>
      <c r="E269" s="320"/>
      <c r="F269" s="320"/>
      <c r="G269" s="320"/>
      <c r="H269" s="320"/>
      <c r="I269" s="320"/>
      <c r="J269" s="294"/>
      <c r="K269" s="320"/>
      <c r="L269" s="14"/>
      <c r="M269" s="14"/>
      <c r="N269" s="14"/>
      <c r="O269" s="14"/>
      <c r="P269" s="14"/>
      <c r="Q269" s="14"/>
      <c r="R269" s="14"/>
      <c r="S269" s="14"/>
      <c r="T269" s="14"/>
      <c r="U269" s="14"/>
      <c r="V269" s="14"/>
      <c r="W269" s="14"/>
      <c r="X269" s="14"/>
      <c r="Y269" s="14"/>
      <c r="Z269" s="14"/>
      <c r="AA269" s="14"/>
      <c r="AB269" s="14"/>
      <c r="AC269" s="14"/>
      <c r="AD269" s="14"/>
      <c r="AE269" s="14"/>
    </row>
    <row r="270" spans="1:31" ht="14.25" customHeight="1">
      <c r="A270" s="294"/>
      <c r="B270" s="320"/>
      <c r="C270" s="320"/>
      <c r="D270" s="320"/>
      <c r="E270" s="320"/>
      <c r="F270" s="320"/>
      <c r="G270" s="320"/>
      <c r="H270" s="320"/>
      <c r="I270" s="320"/>
      <c r="J270" s="294"/>
      <c r="K270" s="320"/>
      <c r="L270" s="14"/>
      <c r="M270" s="14"/>
      <c r="N270" s="14"/>
      <c r="O270" s="14"/>
      <c r="P270" s="14"/>
      <c r="Q270" s="14"/>
      <c r="R270" s="14"/>
      <c r="S270" s="14"/>
      <c r="T270" s="14"/>
      <c r="U270" s="14"/>
      <c r="V270" s="14"/>
      <c r="W270" s="14"/>
      <c r="X270" s="14"/>
      <c r="Y270" s="14"/>
      <c r="Z270" s="14"/>
      <c r="AA270" s="14"/>
      <c r="AB270" s="14"/>
      <c r="AC270" s="14"/>
      <c r="AD270" s="14"/>
      <c r="AE270" s="14"/>
    </row>
    <row r="271" spans="1:31" ht="14.25" customHeight="1">
      <c r="A271" s="294"/>
      <c r="B271" s="320"/>
      <c r="C271" s="320"/>
      <c r="D271" s="320"/>
      <c r="E271" s="320"/>
      <c r="F271" s="320"/>
      <c r="G271" s="320"/>
      <c r="H271" s="320"/>
      <c r="I271" s="320"/>
      <c r="J271" s="294"/>
      <c r="K271" s="320"/>
      <c r="L271" s="14"/>
      <c r="M271" s="14"/>
      <c r="N271" s="14"/>
      <c r="O271" s="14"/>
      <c r="P271" s="14"/>
      <c r="Q271" s="14"/>
      <c r="R271" s="14"/>
      <c r="S271" s="14"/>
      <c r="T271" s="14"/>
      <c r="U271" s="14"/>
      <c r="V271" s="14"/>
      <c r="W271" s="14"/>
      <c r="X271" s="14"/>
      <c r="Y271" s="14"/>
      <c r="Z271" s="14"/>
      <c r="AA271" s="14"/>
      <c r="AB271" s="14"/>
      <c r="AC271" s="14"/>
      <c r="AD271" s="14"/>
      <c r="AE271" s="14"/>
    </row>
    <row r="272" spans="1:31" ht="14.25" customHeight="1">
      <c r="A272" s="294"/>
      <c r="B272" s="320"/>
      <c r="C272" s="320"/>
      <c r="D272" s="320"/>
      <c r="E272" s="320"/>
      <c r="F272" s="320"/>
      <c r="G272" s="320"/>
      <c r="H272" s="320"/>
      <c r="I272" s="320"/>
      <c r="J272" s="294"/>
      <c r="K272" s="320"/>
      <c r="L272" s="14"/>
      <c r="M272" s="14"/>
      <c r="N272" s="14"/>
      <c r="O272" s="14"/>
      <c r="P272" s="14"/>
      <c r="Q272" s="14"/>
      <c r="R272" s="14"/>
      <c r="S272" s="14"/>
      <c r="T272" s="14"/>
      <c r="U272" s="14"/>
      <c r="V272" s="14"/>
      <c r="W272" s="14"/>
      <c r="X272" s="14"/>
      <c r="Y272" s="14"/>
      <c r="Z272" s="14"/>
      <c r="AA272" s="14"/>
      <c r="AB272" s="14"/>
      <c r="AC272" s="14"/>
      <c r="AD272" s="14"/>
      <c r="AE272" s="14"/>
    </row>
    <row r="273" spans="1:31" ht="14.25" customHeight="1">
      <c r="A273" s="294"/>
      <c r="B273" s="320"/>
      <c r="C273" s="320"/>
      <c r="D273" s="320"/>
      <c r="E273" s="320"/>
      <c r="F273" s="320"/>
      <c r="G273" s="320"/>
      <c r="H273" s="320"/>
      <c r="I273" s="320"/>
      <c r="J273" s="294"/>
      <c r="K273" s="320"/>
      <c r="L273" s="14"/>
      <c r="M273" s="14"/>
      <c r="N273" s="14"/>
      <c r="O273" s="14"/>
      <c r="P273" s="14"/>
      <c r="Q273" s="14"/>
      <c r="R273" s="14"/>
      <c r="S273" s="14"/>
      <c r="T273" s="14"/>
      <c r="U273" s="14"/>
      <c r="V273" s="14"/>
      <c r="W273" s="14"/>
      <c r="X273" s="14"/>
      <c r="Y273" s="14"/>
      <c r="Z273" s="14"/>
      <c r="AA273" s="14"/>
      <c r="AB273" s="14"/>
      <c r="AC273" s="14"/>
      <c r="AD273" s="14"/>
      <c r="AE273" s="14"/>
    </row>
    <row r="274" spans="1:31" ht="14.25" customHeight="1">
      <c r="A274" s="294"/>
      <c r="B274" s="320"/>
      <c r="C274" s="320"/>
      <c r="D274" s="320"/>
      <c r="E274" s="320"/>
      <c r="F274" s="320"/>
      <c r="G274" s="320"/>
      <c r="H274" s="320"/>
      <c r="I274" s="320"/>
      <c r="J274" s="294"/>
      <c r="K274" s="320"/>
      <c r="L274" s="14"/>
      <c r="M274" s="14"/>
      <c r="N274" s="14"/>
      <c r="O274" s="14"/>
      <c r="P274" s="14"/>
      <c r="Q274" s="14"/>
      <c r="R274" s="14"/>
      <c r="S274" s="14"/>
      <c r="T274" s="14"/>
      <c r="U274" s="14"/>
      <c r="V274" s="14"/>
      <c r="W274" s="14"/>
      <c r="X274" s="14"/>
      <c r="Y274" s="14"/>
      <c r="Z274" s="14"/>
      <c r="AA274" s="14"/>
      <c r="AB274" s="14"/>
      <c r="AC274" s="14"/>
      <c r="AD274" s="14"/>
      <c r="AE274" s="14"/>
    </row>
    <row r="275" spans="1:31" ht="14.25" customHeight="1">
      <c r="A275" s="294"/>
      <c r="B275" s="320"/>
      <c r="C275" s="320"/>
      <c r="D275" s="320"/>
      <c r="E275" s="320"/>
      <c r="F275" s="320"/>
      <c r="G275" s="320"/>
      <c r="H275" s="320"/>
      <c r="I275" s="320"/>
      <c r="J275" s="294"/>
      <c r="K275" s="320"/>
      <c r="L275" s="14"/>
      <c r="M275" s="14"/>
      <c r="N275" s="14"/>
      <c r="O275" s="14"/>
      <c r="P275" s="14"/>
      <c r="Q275" s="14"/>
      <c r="R275" s="14"/>
      <c r="S275" s="14"/>
      <c r="T275" s="14"/>
      <c r="U275" s="14"/>
      <c r="V275" s="14"/>
      <c r="W275" s="14"/>
      <c r="X275" s="14"/>
      <c r="Y275" s="14"/>
      <c r="Z275" s="14"/>
      <c r="AA275" s="14"/>
      <c r="AB275" s="14"/>
      <c r="AC275" s="14"/>
      <c r="AD275" s="14"/>
      <c r="AE275" s="14"/>
    </row>
    <row r="276" spans="1:31" ht="14.25" customHeight="1">
      <c r="A276" s="294"/>
      <c r="B276" s="320"/>
      <c r="C276" s="320"/>
      <c r="D276" s="320"/>
      <c r="E276" s="320"/>
      <c r="F276" s="320"/>
      <c r="G276" s="320"/>
      <c r="H276" s="320"/>
      <c r="I276" s="320"/>
      <c r="J276" s="294"/>
      <c r="K276" s="320"/>
      <c r="L276" s="14"/>
      <c r="M276" s="14"/>
      <c r="N276" s="14"/>
      <c r="O276" s="14"/>
      <c r="P276" s="14"/>
      <c r="Q276" s="14"/>
      <c r="R276" s="14"/>
      <c r="S276" s="14"/>
      <c r="T276" s="14"/>
      <c r="U276" s="14"/>
      <c r="V276" s="14"/>
      <c r="W276" s="14"/>
      <c r="X276" s="14"/>
      <c r="Y276" s="14"/>
      <c r="Z276" s="14"/>
      <c r="AA276" s="14"/>
      <c r="AB276" s="14"/>
      <c r="AC276" s="14"/>
      <c r="AD276" s="14"/>
      <c r="AE276" s="14"/>
    </row>
    <row r="277" spans="1:31" ht="14.25" customHeight="1">
      <c r="A277" s="294"/>
      <c r="B277" s="320"/>
      <c r="C277" s="320"/>
      <c r="D277" s="320"/>
      <c r="E277" s="320"/>
      <c r="F277" s="320"/>
      <c r="G277" s="320"/>
      <c r="H277" s="320"/>
      <c r="I277" s="320"/>
      <c r="J277" s="294"/>
      <c r="K277" s="320"/>
      <c r="L277" s="14"/>
      <c r="M277" s="14"/>
      <c r="N277" s="14"/>
      <c r="O277" s="14"/>
      <c r="P277" s="14"/>
      <c r="Q277" s="14"/>
      <c r="R277" s="14"/>
      <c r="S277" s="14"/>
      <c r="T277" s="14"/>
      <c r="U277" s="14"/>
      <c r="V277" s="14"/>
      <c r="W277" s="14"/>
      <c r="X277" s="14"/>
      <c r="Y277" s="14"/>
      <c r="Z277" s="14"/>
      <c r="AA277" s="14"/>
      <c r="AB277" s="14"/>
      <c r="AC277" s="14"/>
      <c r="AD277" s="14"/>
      <c r="AE277" s="14"/>
    </row>
    <row r="278" spans="1:31" ht="14.25" customHeight="1">
      <c r="A278" s="294"/>
      <c r="B278" s="320"/>
      <c r="C278" s="320"/>
      <c r="D278" s="320"/>
      <c r="E278" s="320"/>
      <c r="F278" s="320"/>
      <c r="G278" s="320"/>
      <c r="H278" s="320"/>
      <c r="I278" s="320"/>
      <c r="J278" s="294"/>
      <c r="K278" s="320"/>
      <c r="L278" s="14"/>
      <c r="M278" s="14"/>
      <c r="N278" s="14"/>
      <c r="O278" s="14"/>
      <c r="P278" s="14"/>
      <c r="Q278" s="14"/>
      <c r="R278" s="14"/>
      <c r="S278" s="14"/>
      <c r="T278" s="14"/>
      <c r="U278" s="14"/>
      <c r="V278" s="14"/>
      <c r="W278" s="14"/>
      <c r="X278" s="14"/>
      <c r="Y278" s="14"/>
      <c r="Z278" s="14"/>
      <c r="AA278" s="14"/>
      <c r="AB278" s="14"/>
      <c r="AC278" s="14"/>
      <c r="AD278" s="14"/>
      <c r="AE278" s="14"/>
    </row>
    <row r="279" spans="1:31" ht="14.25" customHeight="1">
      <c r="A279" s="294"/>
      <c r="B279" s="320"/>
      <c r="C279" s="320"/>
      <c r="D279" s="320"/>
      <c r="E279" s="320"/>
      <c r="F279" s="320"/>
      <c r="G279" s="320"/>
      <c r="H279" s="320"/>
      <c r="I279" s="320"/>
      <c r="J279" s="294"/>
      <c r="K279" s="320"/>
      <c r="L279" s="14"/>
      <c r="M279" s="14"/>
      <c r="N279" s="14"/>
      <c r="O279" s="14"/>
      <c r="P279" s="14"/>
      <c r="Q279" s="14"/>
      <c r="R279" s="14"/>
      <c r="S279" s="14"/>
      <c r="T279" s="14"/>
      <c r="U279" s="14"/>
      <c r="V279" s="14"/>
      <c r="W279" s="14"/>
      <c r="X279" s="14"/>
      <c r="Y279" s="14"/>
      <c r="Z279" s="14"/>
      <c r="AA279" s="14"/>
      <c r="AB279" s="14"/>
      <c r="AC279" s="14"/>
      <c r="AD279" s="14"/>
      <c r="AE279" s="14"/>
    </row>
    <row r="280" spans="1:31" ht="14.25" customHeight="1">
      <c r="A280" s="294"/>
      <c r="B280" s="320"/>
      <c r="C280" s="320"/>
      <c r="D280" s="320"/>
      <c r="E280" s="320"/>
      <c r="F280" s="320"/>
      <c r="G280" s="320"/>
      <c r="H280" s="320"/>
      <c r="I280" s="320"/>
      <c r="J280" s="294"/>
      <c r="K280" s="320"/>
      <c r="L280" s="14"/>
      <c r="M280" s="14"/>
      <c r="N280" s="14"/>
      <c r="O280" s="14"/>
      <c r="P280" s="14"/>
      <c r="Q280" s="14"/>
      <c r="R280" s="14"/>
      <c r="S280" s="14"/>
      <c r="T280" s="14"/>
      <c r="U280" s="14"/>
      <c r="V280" s="14"/>
      <c r="W280" s="14"/>
      <c r="X280" s="14"/>
      <c r="Y280" s="14"/>
      <c r="Z280" s="14"/>
      <c r="AA280" s="14"/>
      <c r="AB280" s="14"/>
      <c r="AC280" s="14"/>
      <c r="AD280" s="14"/>
      <c r="AE280" s="14"/>
    </row>
    <row r="281" spans="1:31" ht="14.25" customHeight="1">
      <c r="A281" s="294"/>
      <c r="B281" s="320"/>
      <c r="C281" s="320"/>
      <c r="D281" s="320"/>
      <c r="E281" s="320"/>
      <c r="F281" s="320"/>
      <c r="G281" s="320"/>
      <c r="H281" s="320"/>
      <c r="I281" s="320"/>
      <c r="J281" s="294"/>
      <c r="K281" s="320"/>
      <c r="L281" s="14"/>
      <c r="M281" s="14"/>
      <c r="N281" s="14"/>
      <c r="O281" s="14"/>
      <c r="P281" s="14"/>
      <c r="Q281" s="14"/>
      <c r="R281" s="14"/>
      <c r="S281" s="14"/>
      <c r="T281" s="14"/>
      <c r="U281" s="14"/>
      <c r="V281" s="14"/>
      <c r="W281" s="14"/>
      <c r="X281" s="14"/>
      <c r="Y281" s="14"/>
      <c r="Z281" s="14"/>
      <c r="AA281" s="14"/>
      <c r="AB281" s="14"/>
      <c r="AC281" s="14"/>
      <c r="AD281" s="14"/>
      <c r="AE281" s="14"/>
    </row>
    <row r="282" spans="1:31" ht="14.25" customHeight="1">
      <c r="A282" s="294"/>
      <c r="B282" s="320"/>
      <c r="C282" s="320"/>
      <c r="D282" s="320"/>
      <c r="E282" s="320"/>
      <c r="F282" s="320"/>
      <c r="G282" s="320"/>
      <c r="H282" s="320"/>
      <c r="I282" s="320"/>
      <c r="J282" s="294"/>
      <c r="K282" s="320"/>
      <c r="L282" s="14"/>
      <c r="M282" s="14"/>
      <c r="N282" s="14"/>
      <c r="O282" s="14"/>
      <c r="P282" s="14"/>
      <c r="Q282" s="14"/>
      <c r="R282" s="14"/>
      <c r="S282" s="14"/>
      <c r="T282" s="14"/>
      <c r="U282" s="14"/>
      <c r="V282" s="14"/>
      <c r="W282" s="14"/>
      <c r="X282" s="14"/>
      <c r="Y282" s="14"/>
      <c r="Z282" s="14"/>
      <c r="AA282" s="14"/>
      <c r="AB282" s="14"/>
      <c r="AC282" s="14"/>
      <c r="AD282" s="14"/>
      <c r="AE282" s="14"/>
    </row>
    <row r="283" spans="1:31" ht="14.25" customHeight="1">
      <c r="A283" s="294"/>
      <c r="B283" s="320"/>
      <c r="C283" s="320"/>
      <c r="D283" s="320"/>
      <c r="E283" s="320"/>
      <c r="F283" s="320"/>
      <c r="G283" s="320"/>
      <c r="H283" s="320"/>
      <c r="I283" s="320"/>
      <c r="J283" s="294"/>
      <c r="K283" s="320"/>
      <c r="L283" s="14"/>
      <c r="M283" s="14"/>
      <c r="N283" s="14"/>
      <c r="O283" s="14"/>
      <c r="P283" s="14"/>
      <c r="Q283" s="14"/>
      <c r="R283" s="14"/>
      <c r="S283" s="14"/>
      <c r="T283" s="14"/>
      <c r="U283" s="14"/>
      <c r="V283" s="14"/>
      <c r="W283" s="14"/>
      <c r="X283" s="14"/>
      <c r="Y283" s="14"/>
      <c r="Z283" s="14"/>
      <c r="AA283" s="14"/>
      <c r="AB283" s="14"/>
      <c r="AC283" s="14"/>
      <c r="AD283" s="14"/>
      <c r="AE283" s="14"/>
    </row>
    <row r="284" spans="1:31" ht="14.25" customHeight="1">
      <c r="A284" s="294"/>
      <c r="B284" s="320"/>
      <c r="C284" s="320"/>
      <c r="D284" s="320"/>
      <c r="E284" s="320"/>
      <c r="F284" s="320"/>
      <c r="G284" s="320"/>
      <c r="H284" s="320"/>
      <c r="I284" s="320"/>
      <c r="J284" s="294"/>
      <c r="K284" s="320"/>
      <c r="L284" s="14"/>
      <c r="M284" s="14"/>
      <c r="N284" s="14"/>
      <c r="O284" s="14"/>
      <c r="P284" s="14"/>
      <c r="Q284" s="14"/>
      <c r="R284" s="14"/>
      <c r="S284" s="14"/>
      <c r="T284" s="14"/>
      <c r="U284" s="14"/>
      <c r="V284" s="14"/>
      <c r="W284" s="14"/>
      <c r="X284" s="14"/>
      <c r="Y284" s="14"/>
      <c r="Z284" s="14"/>
      <c r="AA284" s="14"/>
      <c r="AB284" s="14"/>
      <c r="AC284" s="14"/>
      <c r="AD284" s="14"/>
      <c r="AE284" s="14"/>
    </row>
    <row r="285" spans="1:31" ht="14.25" customHeight="1">
      <c r="A285" s="294"/>
      <c r="B285" s="320"/>
      <c r="C285" s="320"/>
      <c r="D285" s="320"/>
      <c r="E285" s="320"/>
      <c r="F285" s="320"/>
      <c r="G285" s="320"/>
      <c r="H285" s="320"/>
      <c r="I285" s="320"/>
      <c r="J285" s="294"/>
      <c r="K285" s="320"/>
      <c r="L285" s="14"/>
      <c r="M285" s="14"/>
      <c r="N285" s="14"/>
      <c r="O285" s="14"/>
      <c r="P285" s="14"/>
      <c r="Q285" s="14"/>
      <c r="R285" s="14"/>
      <c r="S285" s="14"/>
      <c r="T285" s="14"/>
      <c r="U285" s="14"/>
      <c r="V285" s="14"/>
      <c r="W285" s="14"/>
      <c r="X285" s="14"/>
      <c r="Y285" s="14"/>
      <c r="Z285" s="14"/>
      <c r="AA285" s="14"/>
      <c r="AB285" s="14"/>
      <c r="AC285" s="14"/>
      <c r="AD285" s="14"/>
      <c r="AE285" s="14"/>
    </row>
    <row r="286" spans="1:31" ht="14.25" customHeight="1">
      <c r="A286" s="294"/>
      <c r="B286" s="320"/>
      <c r="C286" s="320"/>
      <c r="D286" s="320"/>
      <c r="E286" s="320"/>
      <c r="F286" s="320"/>
      <c r="G286" s="320"/>
      <c r="H286" s="320"/>
      <c r="I286" s="320"/>
      <c r="J286" s="294"/>
      <c r="K286" s="320"/>
      <c r="L286" s="14"/>
      <c r="M286" s="14"/>
      <c r="N286" s="14"/>
      <c r="O286" s="14"/>
      <c r="P286" s="14"/>
      <c r="Q286" s="14"/>
      <c r="R286" s="14"/>
      <c r="S286" s="14"/>
      <c r="T286" s="14"/>
      <c r="U286" s="14"/>
      <c r="V286" s="14"/>
      <c r="W286" s="14"/>
      <c r="X286" s="14"/>
      <c r="Y286" s="14"/>
      <c r="Z286" s="14"/>
      <c r="AA286" s="14"/>
      <c r="AB286" s="14"/>
      <c r="AC286" s="14"/>
      <c r="AD286" s="14"/>
      <c r="AE286" s="14"/>
    </row>
    <row r="287" spans="1:31" ht="14.25" customHeight="1">
      <c r="A287" s="294"/>
      <c r="B287" s="320"/>
      <c r="C287" s="320"/>
      <c r="D287" s="320"/>
      <c r="E287" s="320"/>
      <c r="F287" s="320"/>
      <c r="G287" s="320"/>
      <c r="H287" s="320"/>
      <c r="I287" s="320"/>
      <c r="J287" s="294"/>
      <c r="K287" s="320"/>
      <c r="L287" s="14"/>
      <c r="M287" s="14"/>
      <c r="N287" s="14"/>
      <c r="O287" s="14"/>
      <c r="P287" s="14"/>
      <c r="Q287" s="14"/>
      <c r="R287" s="14"/>
      <c r="S287" s="14"/>
      <c r="T287" s="14"/>
      <c r="U287" s="14"/>
      <c r="V287" s="14"/>
      <c r="W287" s="14"/>
      <c r="X287" s="14"/>
      <c r="Y287" s="14"/>
      <c r="Z287" s="14"/>
      <c r="AA287" s="14"/>
      <c r="AB287" s="14"/>
      <c r="AC287" s="14"/>
      <c r="AD287" s="14"/>
      <c r="AE287" s="14"/>
    </row>
    <row r="288" spans="1:31" ht="14.25" customHeight="1">
      <c r="A288" s="294"/>
      <c r="B288" s="320"/>
      <c r="C288" s="320"/>
      <c r="D288" s="320"/>
      <c r="E288" s="320"/>
      <c r="F288" s="320"/>
      <c r="G288" s="320"/>
      <c r="H288" s="320"/>
      <c r="I288" s="320"/>
      <c r="J288" s="294"/>
      <c r="K288" s="320"/>
      <c r="L288" s="14"/>
      <c r="M288" s="14"/>
      <c r="N288" s="14"/>
      <c r="O288" s="14"/>
      <c r="P288" s="14"/>
      <c r="Q288" s="14"/>
      <c r="R288" s="14"/>
      <c r="S288" s="14"/>
      <c r="T288" s="14"/>
      <c r="U288" s="14"/>
      <c r="V288" s="14"/>
      <c r="W288" s="14"/>
      <c r="X288" s="14"/>
      <c r="Y288" s="14"/>
      <c r="Z288" s="14"/>
      <c r="AA288" s="14"/>
      <c r="AB288" s="14"/>
      <c r="AC288" s="14"/>
      <c r="AD288" s="14"/>
      <c r="AE288" s="14"/>
    </row>
    <row r="289" spans="1:31" ht="14.25" customHeight="1">
      <c r="A289" s="294"/>
      <c r="B289" s="320"/>
      <c r="C289" s="320"/>
      <c r="D289" s="320"/>
      <c r="E289" s="320"/>
      <c r="F289" s="320"/>
      <c r="G289" s="320"/>
      <c r="H289" s="320"/>
      <c r="I289" s="320"/>
      <c r="J289" s="294"/>
      <c r="K289" s="320"/>
      <c r="L289" s="14"/>
      <c r="M289" s="14"/>
      <c r="N289" s="14"/>
      <c r="O289" s="14"/>
      <c r="P289" s="14"/>
      <c r="Q289" s="14"/>
      <c r="R289" s="14"/>
      <c r="S289" s="14"/>
      <c r="T289" s="14"/>
      <c r="U289" s="14"/>
      <c r="V289" s="14"/>
      <c r="W289" s="14"/>
      <c r="X289" s="14"/>
      <c r="Y289" s="14"/>
      <c r="Z289" s="14"/>
      <c r="AA289" s="14"/>
      <c r="AB289" s="14"/>
      <c r="AC289" s="14"/>
      <c r="AD289" s="14"/>
      <c r="AE289" s="14"/>
    </row>
    <row r="290" spans="1:31" ht="14.25" customHeight="1">
      <c r="A290" s="294"/>
      <c r="B290" s="320"/>
      <c r="C290" s="320"/>
      <c r="D290" s="320"/>
      <c r="E290" s="320"/>
      <c r="F290" s="320"/>
      <c r="G290" s="320"/>
      <c r="H290" s="320"/>
      <c r="I290" s="320"/>
      <c r="J290" s="294"/>
      <c r="K290" s="320"/>
      <c r="L290" s="14"/>
      <c r="M290" s="14"/>
      <c r="N290" s="14"/>
      <c r="O290" s="14"/>
      <c r="P290" s="14"/>
      <c r="Q290" s="14"/>
      <c r="R290" s="14"/>
      <c r="S290" s="14"/>
      <c r="T290" s="14"/>
      <c r="U290" s="14"/>
      <c r="V290" s="14"/>
      <c r="W290" s="14"/>
      <c r="X290" s="14"/>
      <c r="Y290" s="14"/>
      <c r="Z290" s="14"/>
      <c r="AA290" s="14"/>
      <c r="AB290" s="14"/>
      <c r="AC290" s="14"/>
      <c r="AD290" s="14"/>
      <c r="AE290" s="14"/>
    </row>
    <row r="291" spans="1:31" ht="14.25" customHeight="1">
      <c r="A291" s="294"/>
      <c r="B291" s="320"/>
      <c r="C291" s="320"/>
      <c r="D291" s="320"/>
      <c r="E291" s="320"/>
      <c r="F291" s="320"/>
      <c r="G291" s="320"/>
      <c r="H291" s="320"/>
      <c r="I291" s="320"/>
      <c r="J291" s="294"/>
      <c r="K291" s="320"/>
      <c r="L291" s="14"/>
      <c r="M291" s="14"/>
      <c r="N291" s="14"/>
      <c r="O291" s="14"/>
      <c r="P291" s="14"/>
      <c r="Q291" s="14"/>
      <c r="R291" s="14"/>
      <c r="S291" s="14"/>
      <c r="T291" s="14"/>
      <c r="U291" s="14"/>
      <c r="V291" s="14"/>
      <c r="W291" s="14"/>
      <c r="X291" s="14"/>
      <c r="Y291" s="14"/>
      <c r="Z291" s="14"/>
      <c r="AA291" s="14"/>
      <c r="AB291" s="14"/>
      <c r="AC291" s="14"/>
      <c r="AD291" s="14"/>
      <c r="AE291" s="14"/>
    </row>
    <row r="292" spans="1:31" ht="14.25" customHeight="1">
      <c r="A292" s="294"/>
      <c r="B292" s="320"/>
      <c r="C292" s="320"/>
      <c r="D292" s="320"/>
      <c r="E292" s="320"/>
      <c r="F292" s="320"/>
      <c r="G292" s="320"/>
      <c r="H292" s="320"/>
      <c r="I292" s="320"/>
      <c r="J292" s="294"/>
      <c r="K292" s="320"/>
      <c r="L292" s="14"/>
      <c r="M292" s="14"/>
      <c r="N292" s="14"/>
      <c r="O292" s="14"/>
      <c r="P292" s="14"/>
      <c r="Q292" s="14"/>
      <c r="R292" s="14"/>
      <c r="S292" s="14"/>
      <c r="T292" s="14"/>
      <c r="U292" s="14"/>
      <c r="V292" s="14"/>
      <c r="W292" s="14"/>
      <c r="X292" s="14"/>
      <c r="Y292" s="14"/>
      <c r="Z292" s="14"/>
      <c r="AA292" s="14"/>
      <c r="AB292" s="14"/>
      <c r="AC292" s="14"/>
      <c r="AD292" s="14"/>
      <c r="AE292" s="14"/>
    </row>
    <row r="293" spans="1:31" ht="14.25" customHeight="1">
      <c r="A293" s="294"/>
      <c r="B293" s="320"/>
      <c r="C293" s="320"/>
      <c r="D293" s="320"/>
      <c r="E293" s="320"/>
      <c r="F293" s="320"/>
      <c r="G293" s="320"/>
      <c r="H293" s="320"/>
      <c r="I293" s="320"/>
      <c r="J293" s="294"/>
      <c r="K293" s="320"/>
      <c r="L293" s="14"/>
      <c r="M293" s="14"/>
      <c r="N293" s="14"/>
      <c r="O293" s="14"/>
      <c r="P293" s="14"/>
      <c r="Q293" s="14"/>
      <c r="R293" s="14"/>
      <c r="S293" s="14"/>
      <c r="T293" s="14"/>
      <c r="U293" s="14"/>
      <c r="V293" s="14"/>
      <c r="W293" s="14"/>
      <c r="X293" s="14"/>
      <c r="Y293" s="14"/>
      <c r="Z293" s="14"/>
      <c r="AA293" s="14"/>
      <c r="AB293" s="14"/>
      <c r="AC293" s="14"/>
      <c r="AD293" s="14"/>
      <c r="AE293" s="14"/>
    </row>
    <row r="294" spans="1:31" ht="14.25" customHeight="1">
      <c r="A294" s="294"/>
      <c r="B294" s="320"/>
      <c r="C294" s="320"/>
      <c r="D294" s="320"/>
      <c r="E294" s="320"/>
      <c r="F294" s="320"/>
      <c r="G294" s="320"/>
      <c r="H294" s="320"/>
      <c r="I294" s="320"/>
      <c r="J294" s="294"/>
      <c r="K294" s="320"/>
      <c r="L294" s="14"/>
      <c r="M294" s="14"/>
      <c r="N294" s="14"/>
      <c r="O294" s="14"/>
      <c r="P294" s="14"/>
      <c r="Q294" s="14"/>
      <c r="R294" s="14"/>
      <c r="S294" s="14"/>
      <c r="T294" s="14"/>
      <c r="U294" s="14"/>
      <c r="V294" s="14"/>
      <c r="W294" s="14"/>
      <c r="X294" s="14"/>
      <c r="Y294" s="14"/>
      <c r="Z294" s="14"/>
      <c r="AA294" s="14"/>
      <c r="AB294" s="14"/>
      <c r="AC294" s="14"/>
      <c r="AD294" s="14"/>
      <c r="AE294" s="14"/>
    </row>
    <row r="295" spans="1:31" ht="14.25" customHeight="1">
      <c r="A295" s="294"/>
      <c r="B295" s="320"/>
      <c r="C295" s="320"/>
      <c r="D295" s="320"/>
      <c r="E295" s="320"/>
      <c r="F295" s="320"/>
      <c r="G295" s="320"/>
      <c r="H295" s="320"/>
      <c r="I295" s="320"/>
      <c r="J295" s="294"/>
      <c r="K295" s="320"/>
      <c r="L295" s="14"/>
      <c r="M295" s="14"/>
      <c r="N295" s="14"/>
      <c r="O295" s="14"/>
      <c r="P295" s="14"/>
      <c r="Q295" s="14"/>
      <c r="R295" s="14"/>
      <c r="S295" s="14"/>
      <c r="T295" s="14"/>
      <c r="U295" s="14"/>
      <c r="V295" s="14"/>
      <c r="W295" s="14"/>
      <c r="X295" s="14"/>
      <c r="Y295" s="14"/>
      <c r="Z295" s="14"/>
      <c r="AA295" s="14"/>
      <c r="AB295" s="14"/>
      <c r="AC295" s="14"/>
      <c r="AD295" s="14"/>
      <c r="AE295" s="14"/>
    </row>
    <row r="296" spans="1:31" ht="14.25" customHeight="1">
      <c r="A296" s="294"/>
      <c r="B296" s="320"/>
      <c r="C296" s="320"/>
      <c r="D296" s="320"/>
      <c r="E296" s="320"/>
      <c r="F296" s="320"/>
      <c r="G296" s="320"/>
      <c r="H296" s="320"/>
      <c r="I296" s="320"/>
      <c r="J296" s="294"/>
      <c r="K296" s="320"/>
      <c r="L296" s="14"/>
      <c r="M296" s="14"/>
      <c r="N296" s="14"/>
      <c r="O296" s="14"/>
      <c r="P296" s="14"/>
      <c r="Q296" s="14"/>
      <c r="R296" s="14"/>
      <c r="S296" s="14"/>
      <c r="T296" s="14"/>
      <c r="U296" s="14"/>
      <c r="V296" s="14"/>
      <c r="W296" s="14"/>
      <c r="X296" s="14"/>
      <c r="Y296" s="14"/>
      <c r="Z296" s="14"/>
      <c r="AA296" s="14"/>
      <c r="AB296" s="14"/>
      <c r="AC296" s="14"/>
      <c r="AD296" s="14"/>
      <c r="AE296" s="14"/>
    </row>
    <row r="297" spans="1:31" ht="14.25" customHeight="1">
      <c r="A297" s="294"/>
      <c r="B297" s="320"/>
      <c r="C297" s="320"/>
      <c r="D297" s="320"/>
      <c r="E297" s="320"/>
      <c r="F297" s="320"/>
      <c r="G297" s="320"/>
      <c r="H297" s="320"/>
      <c r="I297" s="320"/>
      <c r="J297" s="294"/>
      <c r="K297" s="320"/>
      <c r="L297" s="14"/>
      <c r="M297" s="14"/>
      <c r="N297" s="14"/>
      <c r="O297" s="14"/>
      <c r="P297" s="14"/>
      <c r="Q297" s="14"/>
      <c r="R297" s="14"/>
      <c r="S297" s="14"/>
      <c r="T297" s="14"/>
      <c r="U297" s="14"/>
      <c r="V297" s="14"/>
      <c r="W297" s="14"/>
      <c r="X297" s="14"/>
      <c r="Y297" s="14"/>
      <c r="Z297" s="14"/>
      <c r="AA297" s="14"/>
      <c r="AB297" s="14"/>
      <c r="AC297" s="14"/>
      <c r="AD297" s="14"/>
      <c r="AE297" s="14"/>
    </row>
    <row r="298" spans="1:31" ht="14.25" customHeight="1">
      <c r="A298" s="294"/>
      <c r="B298" s="320"/>
      <c r="C298" s="320"/>
      <c r="D298" s="320"/>
      <c r="E298" s="320"/>
      <c r="F298" s="320"/>
      <c r="G298" s="320"/>
      <c r="H298" s="320"/>
      <c r="I298" s="320"/>
      <c r="J298" s="294"/>
      <c r="K298" s="320"/>
      <c r="L298" s="14"/>
      <c r="M298" s="14"/>
      <c r="N298" s="14"/>
      <c r="O298" s="14"/>
      <c r="P298" s="14"/>
      <c r="Q298" s="14"/>
      <c r="R298" s="14"/>
      <c r="S298" s="14"/>
      <c r="T298" s="14"/>
      <c r="U298" s="14"/>
      <c r="V298" s="14"/>
      <c r="W298" s="14"/>
      <c r="X298" s="14"/>
      <c r="Y298" s="14"/>
      <c r="Z298" s="14"/>
      <c r="AA298" s="14"/>
      <c r="AB298" s="14"/>
      <c r="AC298" s="14"/>
      <c r="AD298" s="14"/>
      <c r="AE298" s="14"/>
    </row>
    <row r="299" spans="1:31" ht="14.25" customHeight="1">
      <c r="A299" s="294"/>
      <c r="B299" s="320"/>
      <c r="C299" s="320"/>
      <c r="D299" s="320"/>
      <c r="E299" s="320"/>
      <c r="F299" s="320"/>
      <c r="G299" s="320"/>
      <c r="H299" s="320"/>
      <c r="I299" s="320"/>
      <c r="J299" s="294"/>
      <c r="K299" s="320"/>
      <c r="L299" s="14"/>
      <c r="M299" s="14"/>
      <c r="N299" s="14"/>
      <c r="O299" s="14"/>
      <c r="P299" s="14"/>
      <c r="Q299" s="14"/>
      <c r="R299" s="14"/>
      <c r="S299" s="14"/>
      <c r="T299" s="14"/>
      <c r="U299" s="14"/>
      <c r="V299" s="14"/>
      <c r="W299" s="14"/>
      <c r="X299" s="14"/>
      <c r="Y299" s="14"/>
      <c r="Z299" s="14"/>
      <c r="AA299" s="14"/>
      <c r="AB299" s="14"/>
      <c r="AC299" s="14"/>
      <c r="AD299" s="14"/>
      <c r="AE299" s="14"/>
    </row>
    <row r="300" spans="1:31" ht="14.25" customHeight="1">
      <c r="A300" s="294"/>
      <c r="B300" s="320"/>
      <c r="C300" s="320"/>
      <c r="D300" s="320"/>
      <c r="E300" s="320"/>
      <c r="F300" s="320"/>
      <c r="G300" s="320"/>
      <c r="H300" s="320"/>
      <c r="I300" s="320"/>
      <c r="J300" s="294"/>
      <c r="K300" s="320"/>
      <c r="L300" s="14"/>
      <c r="M300" s="14"/>
      <c r="N300" s="14"/>
      <c r="O300" s="14"/>
      <c r="P300" s="14"/>
      <c r="Q300" s="14"/>
      <c r="R300" s="14"/>
      <c r="S300" s="14"/>
      <c r="T300" s="14"/>
      <c r="U300" s="14"/>
      <c r="V300" s="14"/>
      <c r="W300" s="14"/>
      <c r="X300" s="14"/>
      <c r="Y300" s="14"/>
      <c r="Z300" s="14"/>
      <c r="AA300" s="14"/>
      <c r="AB300" s="14"/>
      <c r="AC300" s="14"/>
      <c r="AD300" s="14"/>
      <c r="AE300" s="14"/>
    </row>
    <row r="301" spans="1:31" ht="14.25" customHeight="1">
      <c r="A301" s="294"/>
      <c r="B301" s="320"/>
      <c r="C301" s="320"/>
      <c r="D301" s="320"/>
      <c r="E301" s="320"/>
      <c r="F301" s="320"/>
      <c r="G301" s="320"/>
      <c r="H301" s="320"/>
      <c r="I301" s="320"/>
      <c r="J301" s="294"/>
      <c r="K301" s="320"/>
      <c r="L301" s="14"/>
      <c r="M301" s="14"/>
      <c r="N301" s="14"/>
      <c r="O301" s="14"/>
      <c r="P301" s="14"/>
      <c r="Q301" s="14"/>
      <c r="R301" s="14"/>
      <c r="S301" s="14"/>
      <c r="T301" s="14"/>
      <c r="U301" s="14"/>
      <c r="V301" s="14"/>
      <c r="W301" s="14"/>
      <c r="X301" s="14"/>
      <c r="Y301" s="14"/>
      <c r="Z301" s="14"/>
      <c r="AA301" s="14"/>
      <c r="AB301" s="14"/>
      <c r="AC301" s="14"/>
      <c r="AD301" s="14"/>
      <c r="AE301" s="14"/>
    </row>
    <row r="302" spans="1:31" ht="14.25" customHeight="1">
      <c r="A302" s="294"/>
      <c r="B302" s="320"/>
      <c r="C302" s="320"/>
      <c r="D302" s="320"/>
      <c r="E302" s="320"/>
      <c r="F302" s="320"/>
      <c r="G302" s="320"/>
      <c r="H302" s="320"/>
      <c r="I302" s="320"/>
      <c r="J302" s="294"/>
      <c r="K302" s="320"/>
      <c r="L302" s="14"/>
      <c r="M302" s="14"/>
      <c r="N302" s="14"/>
      <c r="O302" s="14"/>
      <c r="P302" s="14"/>
      <c r="Q302" s="14"/>
      <c r="R302" s="14"/>
      <c r="S302" s="14"/>
      <c r="T302" s="14"/>
      <c r="U302" s="14"/>
      <c r="V302" s="14"/>
      <c r="W302" s="14"/>
      <c r="X302" s="14"/>
      <c r="Y302" s="14"/>
      <c r="Z302" s="14"/>
      <c r="AA302" s="14"/>
      <c r="AB302" s="14"/>
      <c r="AC302" s="14"/>
      <c r="AD302" s="14"/>
      <c r="AE302" s="14"/>
    </row>
    <row r="303" spans="1:31" ht="14.25" customHeight="1">
      <c r="A303" s="294"/>
      <c r="B303" s="320"/>
      <c r="C303" s="320"/>
      <c r="D303" s="320"/>
      <c r="E303" s="320"/>
      <c r="F303" s="320"/>
      <c r="G303" s="320"/>
      <c r="H303" s="320"/>
      <c r="I303" s="320"/>
      <c r="J303" s="294"/>
      <c r="K303" s="320"/>
      <c r="L303" s="14"/>
      <c r="M303" s="14"/>
      <c r="N303" s="14"/>
      <c r="O303" s="14"/>
      <c r="P303" s="14"/>
      <c r="Q303" s="14"/>
      <c r="R303" s="14"/>
      <c r="S303" s="14"/>
      <c r="T303" s="14"/>
      <c r="U303" s="14"/>
      <c r="V303" s="14"/>
      <c r="W303" s="14"/>
      <c r="X303" s="14"/>
      <c r="Y303" s="14"/>
      <c r="Z303" s="14"/>
      <c r="AA303" s="14"/>
      <c r="AB303" s="14"/>
      <c r="AC303" s="14"/>
      <c r="AD303" s="14"/>
      <c r="AE303" s="14"/>
    </row>
    <row r="304" spans="1:31" ht="14.25" customHeight="1">
      <c r="A304" s="294"/>
      <c r="B304" s="320"/>
      <c r="C304" s="320"/>
      <c r="D304" s="320"/>
      <c r="E304" s="320"/>
      <c r="F304" s="320"/>
      <c r="G304" s="320"/>
      <c r="H304" s="320"/>
      <c r="I304" s="320"/>
      <c r="J304" s="294"/>
      <c r="K304" s="320"/>
      <c r="L304" s="14"/>
      <c r="M304" s="14"/>
      <c r="N304" s="14"/>
      <c r="O304" s="14"/>
      <c r="P304" s="14"/>
      <c r="Q304" s="14"/>
      <c r="R304" s="14"/>
      <c r="S304" s="14"/>
      <c r="T304" s="14"/>
      <c r="U304" s="14"/>
      <c r="V304" s="14"/>
      <c r="W304" s="14"/>
      <c r="X304" s="14"/>
      <c r="Y304" s="14"/>
      <c r="Z304" s="14"/>
      <c r="AA304" s="14"/>
      <c r="AB304" s="14"/>
      <c r="AC304" s="14"/>
      <c r="AD304" s="14"/>
      <c r="AE304" s="14"/>
    </row>
    <row r="305" spans="1:31" ht="14.25" customHeight="1">
      <c r="A305" s="294"/>
      <c r="B305" s="320"/>
      <c r="C305" s="320"/>
      <c r="D305" s="320"/>
      <c r="E305" s="320"/>
      <c r="F305" s="320"/>
      <c r="G305" s="320"/>
      <c r="H305" s="320"/>
      <c r="I305" s="320"/>
      <c r="J305" s="294"/>
      <c r="K305" s="320"/>
      <c r="L305" s="14"/>
      <c r="M305" s="14"/>
      <c r="N305" s="14"/>
      <c r="O305" s="14"/>
      <c r="P305" s="14"/>
      <c r="Q305" s="14"/>
      <c r="R305" s="14"/>
      <c r="S305" s="14"/>
      <c r="T305" s="14"/>
      <c r="U305" s="14"/>
      <c r="V305" s="14"/>
      <c r="W305" s="14"/>
      <c r="X305" s="14"/>
      <c r="Y305" s="14"/>
      <c r="Z305" s="14"/>
      <c r="AA305" s="14"/>
      <c r="AB305" s="14"/>
      <c r="AC305" s="14"/>
      <c r="AD305" s="14"/>
      <c r="AE305" s="14"/>
    </row>
    <row r="306" spans="1:31" ht="14.25" customHeight="1">
      <c r="A306" s="294"/>
      <c r="B306" s="320"/>
      <c r="C306" s="320"/>
      <c r="D306" s="320"/>
      <c r="E306" s="320"/>
      <c r="F306" s="320"/>
      <c r="G306" s="320"/>
      <c r="H306" s="320"/>
      <c r="I306" s="320"/>
      <c r="J306" s="294"/>
      <c r="K306" s="320"/>
      <c r="L306" s="14"/>
      <c r="M306" s="14"/>
      <c r="N306" s="14"/>
      <c r="O306" s="14"/>
      <c r="P306" s="14"/>
      <c r="Q306" s="14"/>
      <c r="R306" s="14"/>
      <c r="S306" s="14"/>
      <c r="T306" s="14"/>
      <c r="U306" s="14"/>
      <c r="V306" s="14"/>
      <c r="W306" s="14"/>
      <c r="X306" s="14"/>
      <c r="Y306" s="14"/>
      <c r="Z306" s="14"/>
      <c r="AA306" s="14"/>
      <c r="AB306" s="14"/>
      <c r="AC306" s="14"/>
      <c r="AD306" s="14"/>
      <c r="AE306" s="14"/>
    </row>
    <row r="307" spans="1:31" ht="14.25" customHeight="1">
      <c r="A307" s="294"/>
      <c r="B307" s="320"/>
      <c r="C307" s="320"/>
      <c r="D307" s="320"/>
      <c r="E307" s="320"/>
      <c r="F307" s="320"/>
      <c r="G307" s="320"/>
      <c r="H307" s="320"/>
      <c r="I307" s="320"/>
      <c r="J307" s="294"/>
      <c r="K307" s="320"/>
      <c r="L307" s="14"/>
      <c r="M307" s="14"/>
      <c r="N307" s="14"/>
      <c r="O307" s="14"/>
      <c r="P307" s="14"/>
      <c r="Q307" s="14"/>
      <c r="R307" s="14"/>
      <c r="S307" s="14"/>
      <c r="T307" s="14"/>
      <c r="U307" s="14"/>
      <c r="V307" s="14"/>
      <c r="W307" s="14"/>
      <c r="X307" s="14"/>
      <c r="Y307" s="14"/>
      <c r="Z307" s="14"/>
      <c r="AA307" s="14"/>
      <c r="AB307" s="14"/>
      <c r="AC307" s="14"/>
      <c r="AD307" s="14"/>
      <c r="AE307" s="14"/>
    </row>
    <row r="308" spans="1:31" ht="14.25" customHeight="1">
      <c r="A308" s="294"/>
      <c r="B308" s="320"/>
      <c r="C308" s="320"/>
      <c r="D308" s="320"/>
      <c r="E308" s="320"/>
      <c r="F308" s="320"/>
      <c r="G308" s="320"/>
      <c r="H308" s="320"/>
      <c r="I308" s="320"/>
      <c r="J308" s="294"/>
      <c r="K308" s="320"/>
      <c r="L308" s="14"/>
      <c r="M308" s="14"/>
      <c r="N308" s="14"/>
      <c r="O308" s="14"/>
      <c r="P308" s="14"/>
      <c r="Q308" s="14"/>
      <c r="R308" s="14"/>
      <c r="S308" s="14"/>
      <c r="T308" s="14"/>
      <c r="U308" s="14"/>
      <c r="V308" s="14"/>
      <c r="W308" s="14"/>
      <c r="X308" s="14"/>
      <c r="Y308" s="14"/>
      <c r="Z308" s="14"/>
      <c r="AA308" s="14"/>
      <c r="AB308" s="14"/>
      <c r="AC308" s="14"/>
      <c r="AD308" s="14"/>
      <c r="AE308" s="14"/>
    </row>
    <row r="309" spans="1:31" ht="14.25" customHeight="1">
      <c r="A309" s="294"/>
      <c r="B309" s="320"/>
      <c r="C309" s="320"/>
      <c r="D309" s="320"/>
      <c r="E309" s="320"/>
      <c r="F309" s="320"/>
      <c r="G309" s="320"/>
      <c r="H309" s="320"/>
      <c r="I309" s="320"/>
      <c r="J309" s="294"/>
      <c r="K309" s="320"/>
      <c r="L309" s="14"/>
      <c r="M309" s="14"/>
      <c r="N309" s="14"/>
      <c r="O309" s="14"/>
      <c r="P309" s="14"/>
      <c r="Q309" s="14"/>
      <c r="R309" s="14"/>
      <c r="S309" s="14"/>
      <c r="T309" s="14"/>
      <c r="U309" s="14"/>
      <c r="V309" s="14"/>
      <c r="W309" s="14"/>
      <c r="X309" s="14"/>
      <c r="Y309" s="14"/>
      <c r="Z309" s="14"/>
      <c r="AA309" s="14"/>
      <c r="AB309" s="14"/>
      <c r="AC309" s="14"/>
      <c r="AD309" s="14"/>
      <c r="AE309" s="14"/>
    </row>
    <row r="310" spans="1:31" ht="14.25" customHeight="1">
      <c r="A310" s="294"/>
      <c r="B310" s="320"/>
      <c r="C310" s="320"/>
      <c r="D310" s="320"/>
      <c r="E310" s="320"/>
      <c r="F310" s="320"/>
      <c r="G310" s="320"/>
      <c r="H310" s="320"/>
      <c r="I310" s="320"/>
      <c r="J310" s="294"/>
      <c r="K310" s="320"/>
      <c r="L310" s="14"/>
      <c r="M310" s="14"/>
      <c r="N310" s="14"/>
      <c r="O310" s="14"/>
      <c r="P310" s="14"/>
      <c r="Q310" s="14"/>
      <c r="R310" s="14"/>
      <c r="S310" s="14"/>
      <c r="T310" s="14"/>
      <c r="U310" s="14"/>
      <c r="V310" s="14"/>
      <c r="W310" s="14"/>
      <c r="X310" s="14"/>
      <c r="Y310" s="14"/>
      <c r="Z310" s="14"/>
      <c r="AA310" s="14"/>
      <c r="AB310" s="14"/>
      <c r="AC310" s="14"/>
      <c r="AD310" s="14"/>
      <c r="AE310" s="14"/>
    </row>
    <row r="311" spans="1:31" ht="14.25" customHeight="1">
      <c r="A311" s="294"/>
      <c r="B311" s="320"/>
      <c r="C311" s="320"/>
      <c r="D311" s="320"/>
      <c r="E311" s="320"/>
      <c r="F311" s="320"/>
      <c r="G311" s="320"/>
      <c r="H311" s="320"/>
      <c r="I311" s="320"/>
      <c r="J311" s="294"/>
      <c r="K311" s="320"/>
      <c r="L311" s="14"/>
      <c r="M311" s="14"/>
      <c r="N311" s="14"/>
      <c r="O311" s="14"/>
      <c r="P311" s="14"/>
      <c r="Q311" s="14"/>
      <c r="R311" s="14"/>
      <c r="S311" s="14"/>
      <c r="T311" s="14"/>
      <c r="U311" s="14"/>
      <c r="V311" s="14"/>
      <c r="W311" s="14"/>
      <c r="X311" s="14"/>
      <c r="Y311" s="14"/>
      <c r="Z311" s="14"/>
      <c r="AA311" s="14"/>
      <c r="AB311" s="14"/>
      <c r="AC311" s="14"/>
      <c r="AD311" s="14"/>
      <c r="AE311" s="14"/>
    </row>
    <row r="312" spans="1:31" ht="14.25" customHeight="1">
      <c r="A312" s="294"/>
      <c r="B312" s="320"/>
      <c r="C312" s="320"/>
      <c r="D312" s="320"/>
      <c r="E312" s="320"/>
      <c r="F312" s="320"/>
      <c r="G312" s="320"/>
      <c r="H312" s="320"/>
      <c r="I312" s="320"/>
      <c r="J312" s="294"/>
      <c r="K312" s="320"/>
      <c r="L312" s="14"/>
      <c r="M312" s="14"/>
      <c r="N312" s="14"/>
      <c r="O312" s="14"/>
      <c r="P312" s="14"/>
      <c r="Q312" s="14"/>
      <c r="R312" s="14"/>
      <c r="S312" s="14"/>
      <c r="T312" s="14"/>
      <c r="U312" s="14"/>
      <c r="V312" s="14"/>
      <c r="W312" s="14"/>
      <c r="X312" s="14"/>
      <c r="Y312" s="14"/>
      <c r="Z312" s="14"/>
      <c r="AA312" s="14"/>
      <c r="AB312" s="14"/>
      <c r="AC312" s="14"/>
      <c r="AD312" s="14"/>
      <c r="AE312" s="14"/>
    </row>
    <row r="313" spans="1:31" ht="14.25" customHeight="1">
      <c r="A313" s="294"/>
      <c r="B313" s="320"/>
      <c r="C313" s="320"/>
      <c r="D313" s="320"/>
      <c r="E313" s="320"/>
      <c r="F313" s="320"/>
      <c r="G313" s="320"/>
      <c r="H313" s="320"/>
      <c r="I313" s="320"/>
      <c r="J313" s="294"/>
      <c r="K313" s="320"/>
      <c r="L313" s="14"/>
      <c r="M313" s="14"/>
      <c r="N313" s="14"/>
      <c r="O313" s="14"/>
      <c r="P313" s="14"/>
      <c r="Q313" s="14"/>
      <c r="R313" s="14"/>
      <c r="S313" s="14"/>
      <c r="T313" s="14"/>
      <c r="U313" s="14"/>
      <c r="V313" s="14"/>
      <c r="W313" s="14"/>
      <c r="X313" s="14"/>
      <c r="Y313" s="14"/>
      <c r="Z313" s="14"/>
      <c r="AA313" s="14"/>
      <c r="AB313" s="14"/>
      <c r="AC313" s="14"/>
      <c r="AD313" s="14"/>
      <c r="AE313" s="14"/>
    </row>
    <row r="314" spans="1:31" ht="14.25" customHeight="1">
      <c r="A314" s="294"/>
      <c r="B314" s="320"/>
      <c r="C314" s="320"/>
      <c r="D314" s="320"/>
      <c r="E314" s="320"/>
      <c r="F314" s="320"/>
      <c r="G314" s="320"/>
      <c r="H314" s="320"/>
      <c r="I314" s="320"/>
      <c r="J314" s="294"/>
      <c r="K314" s="320"/>
      <c r="L314" s="14"/>
      <c r="M314" s="14"/>
      <c r="N314" s="14"/>
      <c r="O314" s="14"/>
      <c r="P314" s="14"/>
      <c r="Q314" s="14"/>
      <c r="R314" s="14"/>
      <c r="S314" s="14"/>
      <c r="T314" s="14"/>
      <c r="U314" s="14"/>
      <c r="V314" s="14"/>
      <c r="W314" s="14"/>
      <c r="X314" s="14"/>
      <c r="Y314" s="14"/>
      <c r="Z314" s="14"/>
      <c r="AA314" s="14"/>
      <c r="AB314" s="14"/>
      <c r="AC314" s="14"/>
      <c r="AD314" s="14"/>
      <c r="AE314" s="14"/>
    </row>
    <row r="315" spans="1:31" ht="14.25" customHeight="1">
      <c r="A315" s="294"/>
      <c r="B315" s="320"/>
      <c r="C315" s="320"/>
      <c r="D315" s="320"/>
      <c r="E315" s="320"/>
      <c r="F315" s="320"/>
      <c r="G315" s="320"/>
      <c r="H315" s="320"/>
      <c r="I315" s="320"/>
      <c r="J315" s="294"/>
      <c r="K315" s="320"/>
      <c r="L315" s="14"/>
      <c r="M315" s="14"/>
      <c r="N315" s="14"/>
      <c r="O315" s="14"/>
      <c r="P315" s="14"/>
      <c r="Q315" s="14"/>
      <c r="R315" s="14"/>
      <c r="S315" s="14"/>
      <c r="T315" s="14"/>
      <c r="U315" s="14"/>
      <c r="V315" s="14"/>
      <c r="W315" s="14"/>
      <c r="X315" s="14"/>
      <c r="Y315" s="14"/>
      <c r="Z315" s="14"/>
      <c r="AA315" s="14"/>
      <c r="AB315" s="14"/>
      <c r="AC315" s="14"/>
      <c r="AD315" s="14"/>
      <c r="AE315" s="14"/>
    </row>
    <row r="316" spans="1:31" ht="14.25" customHeight="1">
      <c r="A316" s="294"/>
      <c r="B316" s="320"/>
      <c r="C316" s="320"/>
      <c r="D316" s="320"/>
      <c r="E316" s="320"/>
      <c r="F316" s="320"/>
      <c r="G316" s="320"/>
      <c r="H316" s="320"/>
      <c r="I316" s="320"/>
      <c r="J316" s="294"/>
      <c r="K316" s="320"/>
      <c r="L316" s="14"/>
      <c r="M316" s="14"/>
      <c r="N316" s="14"/>
      <c r="O316" s="14"/>
      <c r="P316" s="14"/>
      <c r="Q316" s="14"/>
      <c r="R316" s="14"/>
      <c r="S316" s="14"/>
      <c r="T316" s="14"/>
      <c r="U316" s="14"/>
      <c r="V316" s="14"/>
      <c r="W316" s="14"/>
      <c r="X316" s="14"/>
      <c r="Y316" s="14"/>
      <c r="Z316" s="14"/>
      <c r="AA316" s="14"/>
      <c r="AB316" s="14"/>
      <c r="AC316" s="14"/>
      <c r="AD316" s="14"/>
      <c r="AE316" s="14"/>
    </row>
    <row r="317" spans="1:31" ht="14.25" customHeight="1">
      <c r="A317" s="294"/>
      <c r="B317" s="320"/>
      <c r="C317" s="320"/>
      <c r="D317" s="320"/>
      <c r="E317" s="320"/>
      <c r="F317" s="320"/>
      <c r="G317" s="320"/>
      <c r="H317" s="320"/>
      <c r="I317" s="320"/>
      <c r="J317" s="294"/>
      <c r="K317" s="320"/>
      <c r="L317" s="14"/>
      <c r="M317" s="14"/>
      <c r="N317" s="14"/>
      <c r="O317" s="14"/>
      <c r="P317" s="14"/>
      <c r="Q317" s="14"/>
      <c r="R317" s="14"/>
      <c r="S317" s="14"/>
      <c r="T317" s="14"/>
      <c r="U317" s="14"/>
      <c r="V317" s="14"/>
      <c r="W317" s="14"/>
      <c r="X317" s="14"/>
      <c r="Y317" s="14"/>
      <c r="Z317" s="14"/>
      <c r="AA317" s="14"/>
      <c r="AB317" s="14"/>
      <c r="AC317" s="14"/>
      <c r="AD317" s="14"/>
      <c r="AE317" s="14"/>
    </row>
    <row r="318" spans="1:31" ht="14.25" customHeight="1">
      <c r="A318" s="294"/>
      <c r="B318" s="320"/>
      <c r="C318" s="320"/>
      <c r="D318" s="320"/>
      <c r="E318" s="320"/>
      <c r="F318" s="320"/>
      <c r="G318" s="320"/>
      <c r="H318" s="320"/>
      <c r="I318" s="320"/>
      <c r="J318" s="294"/>
      <c r="K318" s="320"/>
      <c r="L318" s="14"/>
      <c r="M318" s="14"/>
      <c r="N318" s="14"/>
      <c r="O318" s="14"/>
      <c r="P318" s="14"/>
      <c r="Q318" s="14"/>
      <c r="R318" s="14"/>
      <c r="S318" s="14"/>
      <c r="T318" s="14"/>
      <c r="U318" s="14"/>
      <c r="V318" s="14"/>
      <c r="W318" s="14"/>
      <c r="X318" s="14"/>
      <c r="Y318" s="14"/>
      <c r="Z318" s="14"/>
      <c r="AA318" s="14"/>
      <c r="AB318" s="14"/>
      <c r="AC318" s="14"/>
      <c r="AD318" s="14"/>
      <c r="AE318" s="14"/>
    </row>
    <row r="319" spans="1:31" ht="14.25" customHeight="1">
      <c r="A319" s="294"/>
      <c r="B319" s="320"/>
      <c r="C319" s="320"/>
      <c r="D319" s="320"/>
      <c r="E319" s="320"/>
      <c r="F319" s="320"/>
      <c r="G319" s="320"/>
      <c r="H319" s="320"/>
      <c r="I319" s="320"/>
      <c r="J319" s="294"/>
      <c r="K319" s="320"/>
      <c r="L319" s="14"/>
      <c r="M319" s="14"/>
      <c r="N319" s="14"/>
      <c r="O319" s="14"/>
      <c r="P319" s="14"/>
      <c r="Q319" s="14"/>
      <c r="R319" s="14"/>
      <c r="S319" s="14"/>
      <c r="T319" s="14"/>
      <c r="U319" s="14"/>
      <c r="V319" s="14"/>
      <c r="W319" s="14"/>
      <c r="X319" s="14"/>
      <c r="Y319" s="14"/>
      <c r="Z319" s="14"/>
      <c r="AA319" s="14"/>
      <c r="AB319" s="14"/>
      <c r="AC319" s="14"/>
      <c r="AD319" s="14"/>
      <c r="AE319" s="14"/>
    </row>
    <row r="320" spans="1:31" ht="14.25" customHeight="1">
      <c r="A320" s="294"/>
      <c r="B320" s="320"/>
      <c r="C320" s="320"/>
      <c r="D320" s="320"/>
      <c r="E320" s="320"/>
      <c r="F320" s="320"/>
      <c r="G320" s="320"/>
      <c r="H320" s="320"/>
      <c r="I320" s="320"/>
      <c r="J320" s="294"/>
      <c r="K320" s="320"/>
      <c r="L320" s="14"/>
      <c r="M320" s="14"/>
      <c r="N320" s="14"/>
      <c r="O320" s="14"/>
      <c r="P320" s="14"/>
      <c r="Q320" s="14"/>
      <c r="R320" s="14"/>
      <c r="S320" s="14"/>
      <c r="T320" s="14"/>
      <c r="U320" s="14"/>
      <c r="V320" s="14"/>
      <c r="W320" s="14"/>
      <c r="X320" s="14"/>
      <c r="Y320" s="14"/>
      <c r="Z320" s="14"/>
      <c r="AA320" s="14"/>
      <c r="AB320" s="14"/>
      <c r="AC320" s="14"/>
      <c r="AD320" s="14"/>
      <c r="AE320" s="14"/>
    </row>
    <row r="321" spans="1:31" ht="14.25" customHeight="1">
      <c r="A321" s="294"/>
      <c r="B321" s="320"/>
      <c r="C321" s="320"/>
      <c r="D321" s="320"/>
      <c r="E321" s="320"/>
      <c r="F321" s="320"/>
      <c r="G321" s="320"/>
      <c r="H321" s="320"/>
      <c r="I321" s="320"/>
      <c r="J321" s="294"/>
      <c r="K321" s="320"/>
      <c r="L321" s="14"/>
      <c r="M321" s="14"/>
      <c r="N321" s="14"/>
      <c r="O321" s="14"/>
      <c r="P321" s="14"/>
      <c r="Q321" s="14"/>
      <c r="R321" s="14"/>
      <c r="S321" s="14"/>
      <c r="T321" s="14"/>
      <c r="U321" s="14"/>
      <c r="V321" s="14"/>
      <c r="W321" s="14"/>
      <c r="X321" s="14"/>
      <c r="Y321" s="14"/>
      <c r="Z321" s="14"/>
      <c r="AA321" s="14"/>
      <c r="AB321" s="14"/>
      <c r="AC321" s="14"/>
      <c r="AD321" s="14"/>
      <c r="AE321" s="14"/>
    </row>
    <row r="322" spans="1:31" ht="14.25" customHeight="1">
      <c r="A322" s="294"/>
      <c r="B322" s="320"/>
      <c r="C322" s="320"/>
      <c r="D322" s="320"/>
      <c r="E322" s="320"/>
      <c r="F322" s="320"/>
      <c r="G322" s="320"/>
      <c r="H322" s="320"/>
      <c r="I322" s="320"/>
      <c r="J322" s="294"/>
      <c r="K322" s="320"/>
      <c r="L322" s="14"/>
      <c r="M322" s="14"/>
      <c r="N322" s="14"/>
      <c r="O322" s="14"/>
      <c r="P322" s="14"/>
      <c r="Q322" s="14"/>
      <c r="R322" s="14"/>
      <c r="S322" s="14"/>
      <c r="T322" s="14"/>
      <c r="U322" s="14"/>
      <c r="V322" s="14"/>
      <c r="W322" s="14"/>
      <c r="X322" s="14"/>
      <c r="Y322" s="14"/>
      <c r="Z322" s="14"/>
      <c r="AA322" s="14"/>
      <c r="AB322" s="14"/>
      <c r="AC322" s="14"/>
      <c r="AD322" s="14"/>
      <c r="AE322" s="14"/>
    </row>
    <row r="323" spans="1:31" ht="14.25" customHeight="1">
      <c r="A323" s="294"/>
      <c r="B323" s="320"/>
      <c r="C323" s="320"/>
      <c r="D323" s="320"/>
      <c r="E323" s="320"/>
      <c r="F323" s="320"/>
      <c r="G323" s="320"/>
      <c r="H323" s="320"/>
      <c r="I323" s="320"/>
      <c r="J323" s="294"/>
      <c r="K323" s="320"/>
      <c r="L323" s="14"/>
      <c r="M323" s="14"/>
      <c r="N323" s="14"/>
      <c r="O323" s="14"/>
      <c r="P323" s="14"/>
      <c r="Q323" s="14"/>
      <c r="R323" s="14"/>
      <c r="S323" s="14"/>
      <c r="T323" s="14"/>
      <c r="U323" s="14"/>
      <c r="V323" s="14"/>
      <c r="W323" s="14"/>
      <c r="X323" s="14"/>
      <c r="Y323" s="14"/>
      <c r="Z323" s="14"/>
      <c r="AA323" s="14"/>
      <c r="AB323" s="14"/>
      <c r="AC323" s="14"/>
      <c r="AD323" s="14"/>
      <c r="AE323" s="14"/>
    </row>
    <row r="324" spans="1:31" ht="14.25" customHeight="1">
      <c r="A324" s="294"/>
      <c r="B324" s="320"/>
      <c r="C324" s="320"/>
      <c r="D324" s="320"/>
      <c r="E324" s="320"/>
      <c r="F324" s="320"/>
      <c r="G324" s="320"/>
      <c r="H324" s="320"/>
      <c r="I324" s="320"/>
      <c r="J324" s="294"/>
      <c r="K324" s="320"/>
      <c r="L324" s="14"/>
      <c r="M324" s="14"/>
      <c r="N324" s="14"/>
      <c r="O324" s="14"/>
      <c r="P324" s="14"/>
      <c r="Q324" s="14"/>
      <c r="R324" s="14"/>
      <c r="S324" s="14"/>
      <c r="T324" s="14"/>
      <c r="U324" s="14"/>
      <c r="V324" s="14"/>
      <c r="W324" s="14"/>
      <c r="X324" s="14"/>
      <c r="Y324" s="14"/>
      <c r="Z324" s="14"/>
      <c r="AA324" s="14"/>
      <c r="AB324" s="14"/>
      <c r="AC324" s="14"/>
      <c r="AD324" s="14"/>
      <c r="AE324" s="14"/>
    </row>
    <row r="325" spans="1:31" ht="14.25" customHeight="1">
      <c r="A325" s="294"/>
      <c r="B325" s="320"/>
      <c r="C325" s="320"/>
      <c r="D325" s="320"/>
      <c r="E325" s="320"/>
      <c r="F325" s="320"/>
      <c r="G325" s="320"/>
      <c r="H325" s="320"/>
      <c r="I325" s="320"/>
      <c r="J325" s="294"/>
      <c r="K325" s="320"/>
      <c r="L325" s="14"/>
      <c r="M325" s="14"/>
      <c r="N325" s="14"/>
      <c r="O325" s="14"/>
      <c r="P325" s="14"/>
      <c r="Q325" s="14"/>
      <c r="R325" s="14"/>
      <c r="S325" s="14"/>
      <c r="T325" s="14"/>
      <c r="U325" s="14"/>
      <c r="V325" s="14"/>
      <c r="W325" s="14"/>
      <c r="X325" s="14"/>
      <c r="Y325" s="14"/>
      <c r="Z325" s="14"/>
      <c r="AA325" s="14"/>
      <c r="AB325" s="14"/>
      <c r="AC325" s="14"/>
      <c r="AD325" s="14"/>
      <c r="AE325" s="14"/>
    </row>
    <row r="326" spans="1:31" ht="14.25" customHeight="1">
      <c r="A326" s="294"/>
      <c r="B326" s="320"/>
      <c r="C326" s="320"/>
      <c r="D326" s="320"/>
      <c r="E326" s="320"/>
      <c r="F326" s="320"/>
      <c r="G326" s="320"/>
      <c r="H326" s="320"/>
      <c r="I326" s="320"/>
      <c r="J326" s="294"/>
      <c r="K326" s="320"/>
      <c r="L326" s="14"/>
      <c r="M326" s="14"/>
      <c r="N326" s="14"/>
      <c r="O326" s="14"/>
      <c r="P326" s="14"/>
      <c r="Q326" s="14"/>
      <c r="R326" s="14"/>
      <c r="S326" s="14"/>
      <c r="T326" s="14"/>
      <c r="U326" s="14"/>
      <c r="V326" s="14"/>
      <c r="W326" s="14"/>
      <c r="X326" s="14"/>
      <c r="Y326" s="14"/>
      <c r="Z326" s="14"/>
      <c r="AA326" s="14"/>
      <c r="AB326" s="14"/>
      <c r="AC326" s="14"/>
      <c r="AD326" s="14"/>
      <c r="AE326" s="14"/>
    </row>
    <row r="327" spans="1:31" ht="14.25" customHeight="1">
      <c r="A327" s="294"/>
      <c r="B327" s="320"/>
      <c r="C327" s="320"/>
      <c r="D327" s="320"/>
      <c r="E327" s="320"/>
      <c r="F327" s="320"/>
      <c r="G327" s="320"/>
      <c r="H327" s="320"/>
      <c r="I327" s="320"/>
      <c r="J327" s="294"/>
      <c r="K327" s="320"/>
      <c r="L327" s="14"/>
      <c r="M327" s="14"/>
      <c r="N327" s="14"/>
      <c r="O327" s="14"/>
      <c r="P327" s="14"/>
      <c r="Q327" s="14"/>
      <c r="R327" s="14"/>
      <c r="S327" s="14"/>
      <c r="T327" s="14"/>
      <c r="U327" s="14"/>
      <c r="V327" s="14"/>
      <c r="W327" s="14"/>
      <c r="X327" s="14"/>
      <c r="Y327" s="14"/>
      <c r="Z327" s="14"/>
      <c r="AA327" s="14"/>
      <c r="AB327" s="14"/>
      <c r="AC327" s="14"/>
      <c r="AD327" s="14"/>
      <c r="AE327" s="14"/>
    </row>
    <row r="328" spans="1:31" ht="14.25" customHeight="1">
      <c r="A328" s="294"/>
      <c r="B328" s="320"/>
      <c r="C328" s="320"/>
      <c r="D328" s="320"/>
      <c r="E328" s="320"/>
      <c r="F328" s="320"/>
      <c r="G328" s="320"/>
      <c r="H328" s="320"/>
      <c r="I328" s="320"/>
      <c r="J328" s="294"/>
      <c r="K328" s="320"/>
      <c r="L328" s="14"/>
      <c r="M328" s="14"/>
      <c r="N328" s="14"/>
      <c r="O328" s="14"/>
      <c r="P328" s="14"/>
      <c r="Q328" s="14"/>
      <c r="R328" s="14"/>
      <c r="S328" s="14"/>
      <c r="T328" s="14"/>
      <c r="U328" s="14"/>
      <c r="V328" s="14"/>
      <c r="W328" s="14"/>
      <c r="X328" s="14"/>
      <c r="Y328" s="14"/>
      <c r="Z328" s="14"/>
      <c r="AA328" s="14"/>
      <c r="AB328" s="14"/>
      <c r="AC328" s="14"/>
      <c r="AD328" s="14"/>
      <c r="AE328" s="14"/>
    </row>
    <row r="329" spans="1:31" ht="14.25" customHeight="1">
      <c r="A329" s="294"/>
      <c r="B329" s="320"/>
      <c r="C329" s="320"/>
      <c r="D329" s="320"/>
      <c r="E329" s="320"/>
      <c r="F329" s="320"/>
      <c r="G329" s="320"/>
      <c r="H329" s="320"/>
      <c r="I329" s="320"/>
      <c r="J329" s="294"/>
      <c r="K329" s="320"/>
      <c r="L329" s="14"/>
      <c r="M329" s="14"/>
      <c r="N329" s="14"/>
      <c r="O329" s="14"/>
      <c r="P329" s="14"/>
      <c r="Q329" s="14"/>
      <c r="R329" s="14"/>
      <c r="S329" s="14"/>
      <c r="T329" s="14"/>
      <c r="U329" s="14"/>
      <c r="V329" s="14"/>
      <c r="W329" s="14"/>
      <c r="X329" s="14"/>
      <c r="Y329" s="14"/>
      <c r="Z329" s="14"/>
      <c r="AA329" s="14"/>
      <c r="AB329" s="14"/>
      <c r="AC329" s="14"/>
      <c r="AD329" s="14"/>
      <c r="AE329" s="14"/>
    </row>
    <row r="330" spans="1:31" ht="14.25" customHeight="1">
      <c r="A330" s="294"/>
      <c r="B330" s="320"/>
      <c r="C330" s="320"/>
      <c r="D330" s="320"/>
      <c r="E330" s="320"/>
      <c r="F330" s="320"/>
      <c r="G330" s="320"/>
      <c r="H330" s="320"/>
      <c r="I330" s="320"/>
      <c r="J330" s="294"/>
      <c r="K330" s="320"/>
      <c r="L330" s="14"/>
      <c r="M330" s="14"/>
      <c r="N330" s="14"/>
      <c r="O330" s="14"/>
      <c r="P330" s="14"/>
      <c r="Q330" s="14"/>
      <c r="R330" s="14"/>
      <c r="S330" s="14"/>
      <c r="T330" s="14"/>
      <c r="U330" s="14"/>
      <c r="V330" s="14"/>
      <c r="W330" s="14"/>
      <c r="X330" s="14"/>
      <c r="Y330" s="14"/>
      <c r="Z330" s="14"/>
      <c r="AA330" s="14"/>
      <c r="AB330" s="14"/>
      <c r="AC330" s="14"/>
      <c r="AD330" s="14"/>
      <c r="AE330" s="14"/>
    </row>
    <row r="331" spans="1:31" ht="14.25" customHeight="1">
      <c r="A331" s="294"/>
      <c r="B331" s="320"/>
      <c r="C331" s="320"/>
      <c r="D331" s="320"/>
      <c r="E331" s="320"/>
      <c r="F331" s="320"/>
      <c r="G331" s="320"/>
      <c r="H331" s="320"/>
      <c r="I331" s="320"/>
      <c r="J331" s="294"/>
      <c r="K331" s="320"/>
      <c r="L331" s="14"/>
      <c r="M331" s="14"/>
      <c r="N331" s="14"/>
      <c r="O331" s="14"/>
      <c r="P331" s="14"/>
      <c r="Q331" s="14"/>
      <c r="R331" s="14"/>
      <c r="S331" s="14"/>
      <c r="T331" s="14"/>
      <c r="U331" s="14"/>
      <c r="V331" s="14"/>
      <c r="W331" s="14"/>
      <c r="X331" s="14"/>
      <c r="Y331" s="14"/>
      <c r="Z331" s="14"/>
      <c r="AA331" s="14"/>
      <c r="AB331" s="14"/>
      <c r="AC331" s="14"/>
      <c r="AD331" s="14"/>
      <c r="AE331" s="14"/>
    </row>
    <row r="332" spans="1:31" ht="14.25" customHeight="1">
      <c r="A332" s="294"/>
      <c r="B332" s="320"/>
      <c r="C332" s="320"/>
      <c r="D332" s="320"/>
      <c r="E332" s="320"/>
      <c r="F332" s="320"/>
      <c r="G332" s="320"/>
      <c r="H332" s="320"/>
      <c r="I332" s="320"/>
      <c r="J332" s="294"/>
      <c r="K332" s="320"/>
      <c r="L332" s="14"/>
      <c r="M332" s="14"/>
      <c r="N332" s="14"/>
      <c r="O332" s="14"/>
      <c r="P332" s="14"/>
      <c r="Q332" s="14"/>
      <c r="R332" s="14"/>
      <c r="S332" s="14"/>
      <c r="T332" s="14"/>
      <c r="U332" s="14"/>
      <c r="V332" s="14"/>
      <c r="W332" s="14"/>
      <c r="X332" s="14"/>
      <c r="Y332" s="14"/>
      <c r="Z332" s="14"/>
      <c r="AA332" s="14"/>
      <c r="AB332" s="14"/>
      <c r="AC332" s="14"/>
      <c r="AD332" s="14"/>
      <c r="AE332" s="14"/>
    </row>
    <row r="333" spans="1:31" ht="14.25" customHeight="1">
      <c r="A333" s="294"/>
      <c r="B333" s="320"/>
      <c r="C333" s="320"/>
      <c r="D333" s="320"/>
      <c r="E333" s="320"/>
      <c r="F333" s="320"/>
      <c r="G333" s="320"/>
      <c r="H333" s="320"/>
      <c r="I333" s="320"/>
      <c r="J333" s="294"/>
      <c r="K333" s="320"/>
      <c r="L333" s="14"/>
      <c r="M333" s="14"/>
      <c r="N333" s="14"/>
      <c r="O333" s="14"/>
      <c r="P333" s="14"/>
      <c r="Q333" s="14"/>
      <c r="R333" s="14"/>
      <c r="S333" s="14"/>
      <c r="T333" s="14"/>
      <c r="U333" s="14"/>
      <c r="V333" s="14"/>
      <c r="W333" s="14"/>
      <c r="X333" s="14"/>
      <c r="Y333" s="14"/>
      <c r="Z333" s="14"/>
      <c r="AA333" s="14"/>
      <c r="AB333" s="14"/>
      <c r="AC333" s="14"/>
      <c r="AD333" s="14"/>
      <c r="AE333" s="14"/>
    </row>
    <row r="334" spans="1:31" ht="14.25" customHeight="1">
      <c r="A334" s="294"/>
      <c r="B334" s="320"/>
      <c r="C334" s="320"/>
      <c r="D334" s="320"/>
      <c r="E334" s="320"/>
      <c r="F334" s="320"/>
      <c r="G334" s="320"/>
      <c r="H334" s="320"/>
      <c r="I334" s="320"/>
      <c r="J334" s="294"/>
      <c r="K334" s="320"/>
      <c r="L334" s="14"/>
      <c r="M334" s="14"/>
      <c r="N334" s="14"/>
      <c r="O334" s="14"/>
      <c r="P334" s="14"/>
      <c r="Q334" s="14"/>
      <c r="R334" s="14"/>
      <c r="S334" s="14"/>
      <c r="T334" s="14"/>
      <c r="U334" s="14"/>
      <c r="V334" s="14"/>
      <c r="W334" s="14"/>
      <c r="X334" s="14"/>
      <c r="Y334" s="14"/>
      <c r="Z334" s="14"/>
      <c r="AA334" s="14"/>
      <c r="AB334" s="14"/>
      <c r="AC334" s="14"/>
      <c r="AD334" s="14"/>
      <c r="AE334" s="14"/>
    </row>
    <row r="335" spans="1:31" ht="14.25" customHeight="1">
      <c r="A335" s="294"/>
      <c r="B335" s="320"/>
      <c r="C335" s="320"/>
      <c r="D335" s="320"/>
      <c r="E335" s="320"/>
      <c r="F335" s="320"/>
      <c r="G335" s="320"/>
      <c r="H335" s="320"/>
      <c r="I335" s="320"/>
      <c r="J335" s="294"/>
      <c r="K335" s="320"/>
      <c r="L335" s="14"/>
      <c r="M335" s="14"/>
      <c r="N335" s="14"/>
      <c r="O335" s="14"/>
      <c r="P335" s="14"/>
      <c r="Q335" s="14"/>
      <c r="R335" s="14"/>
      <c r="S335" s="14"/>
      <c r="T335" s="14"/>
      <c r="U335" s="14"/>
      <c r="V335" s="14"/>
      <c r="W335" s="14"/>
      <c r="X335" s="14"/>
      <c r="Y335" s="14"/>
      <c r="Z335" s="14"/>
      <c r="AA335" s="14"/>
      <c r="AB335" s="14"/>
      <c r="AC335" s="14"/>
      <c r="AD335" s="14"/>
      <c r="AE335" s="14"/>
    </row>
    <row r="336" spans="1:31" ht="14.25" customHeight="1">
      <c r="A336" s="294"/>
      <c r="B336" s="320"/>
      <c r="C336" s="320"/>
      <c r="D336" s="320"/>
      <c r="E336" s="320"/>
      <c r="F336" s="320"/>
      <c r="G336" s="320"/>
      <c r="H336" s="320"/>
      <c r="I336" s="320"/>
      <c r="J336" s="294"/>
      <c r="K336" s="320"/>
      <c r="L336" s="14"/>
      <c r="M336" s="14"/>
      <c r="N336" s="14"/>
      <c r="O336" s="14"/>
      <c r="P336" s="14"/>
      <c r="Q336" s="14"/>
      <c r="R336" s="14"/>
      <c r="S336" s="14"/>
      <c r="T336" s="14"/>
      <c r="U336" s="14"/>
      <c r="V336" s="14"/>
      <c r="W336" s="14"/>
      <c r="X336" s="14"/>
      <c r="Y336" s="14"/>
      <c r="Z336" s="14"/>
      <c r="AA336" s="14"/>
      <c r="AB336" s="14"/>
      <c r="AC336" s="14"/>
      <c r="AD336" s="14"/>
      <c r="AE336" s="14"/>
    </row>
    <row r="337" spans="1:31" ht="14.25" customHeight="1">
      <c r="A337" s="294"/>
      <c r="B337" s="320"/>
      <c r="C337" s="320"/>
      <c r="D337" s="320"/>
      <c r="E337" s="320"/>
      <c r="F337" s="320"/>
      <c r="G337" s="320"/>
      <c r="H337" s="320"/>
      <c r="I337" s="320"/>
      <c r="J337" s="294"/>
      <c r="K337" s="320"/>
      <c r="L337" s="14"/>
      <c r="M337" s="14"/>
      <c r="N337" s="14"/>
      <c r="O337" s="14"/>
      <c r="P337" s="14"/>
      <c r="Q337" s="14"/>
      <c r="R337" s="14"/>
      <c r="S337" s="14"/>
      <c r="T337" s="14"/>
      <c r="U337" s="14"/>
      <c r="V337" s="14"/>
      <c r="W337" s="14"/>
      <c r="X337" s="14"/>
      <c r="Y337" s="14"/>
      <c r="Z337" s="14"/>
      <c r="AA337" s="14"/>
      <c r="AB337" s="14"/>
      <c r="AC337" s="14"/>
      <c r="AD337" s="14"/>
      <c r="AE337" s="14"/>
    </row>
    <row r="338" spans="1:31" ht="14.25" customHeight="1">
      <c r="A338" s="294"/>
      <c r="B338" s="320"/>
      <c r="C338" s="320"/>
      <c r="D338" s="320"/>
      <c r="E338" s="320"/>
      <c r="F338" s="320"/>
      <c r="G338" s="320"/>
      <c r="H338" s="320"/>
      <c r="I338" s="320"/>
      <c r="J338" s="294"/>
      <c r="K338" s="320"/>
      <c r="L338" s="14"/>
      <c r="M338" s="14"/>
      <c r="N338" s="14"/>
      <c r="O338" s="14"/>
      <c r="P338" s="14"/>
      <c r="Q338" s="14"/>
      <c r="R338" s="14"/>
      <c r="S338" s="14"/>
      <c r="T338" s="14"/>
      <c r="U338" s="14"/>
      <c r="V338" s="14"/>
      <c r="W338" s="14"/>
      <c r="X338" s="14"/>
      <c r="Y338" s="14"/>
      <c r="Z338" s="14"/>
      <c r="AA338" s="14"/>
      <c r="AB338" s="14"/>
      <c r="AC338" s="14"/>
      <c r="AD338" s="14"/>
      <c r="AE338" s="14"/>
    </row>
    <row r="339" spans="1:31" ht="14.25" customHeight="1">
      <c r="A339" s="294"/>
      <c r="B339" s="320"/>
      <c r="C339" s="320"/>
      <c r="D339" s="320"/>
      <c r="E339" s="320"/>
      <c r="F339" s="320"/>
      <c r="G339" s="320"/>
      <c r="H339" s="320"/>
      <c r="I339" s="320"/>
      <c r="J339" s="294"/>
      <c r="K339" s="320"/>
      <c r="L339" s="14"/>
      <c r="M339" s="14"/>
      <c r="N339" s="14"/>
      <c r="O339" s="14"/>
      <c r="P339" s="14"/>
      <c r="Q339" s="14"/>
      <c r="R339" s="14"/>
      <c r="S339" s="14"/>
      <c r="T339" s="14"/>
      <c r="U339" s="14"/>
      <c r="V339" s="14"/>
      <c r="W339" s="14"/>
      <c r="X339" s="14"/>
      <c r="Y339" s="14"/>
      <c r="Z339" s="14"/>
      <c r="AA339" s="14"/>
      <c r="AB339" s="14"/>
      <c r="AC339" s="14"/>
      <c r="AD339" s="14"/>
      <c r="AE339" s="14"/>
    </row>
    <row r="340" spans="1:31" ht="14.25" customHeight="1">
      <c r="A340" s="294"/>
      <c r="B340" s="320"/>
      <c r="C340" s="320"/>
      <c r="D340" s="320"/>
      <c r="E340" s="320"/>
      <c r="F340" s="320"/>
      <c r="G340" s="320"/>
      <c r="H340" s="320"/>
      <c r="I340" s="320"/>
      <c r="J340" s="294"/>
      <c r="K340" s="320"/>
      <c r="L340" s="14"/>
      <c r="M340" s="14"/>
      <c r="N340" s="14"/>
      <c r="O340" s="14"/>
      <c r="P340" s="14"/>
      <c r="Q340" s="14"/>
      <c r="R340" s="14"/>
      <c r="S340" s="14"/>
      <c r="T340" s="14"/>
      <c r="U340" s="14"/>
      <c r="V340" s="14"/>
      <c r="W340" s="14"/>
      <c r="X340" s="14"/>
      <c r="Y340" s="14"/>
      <c r="Z340" s="14"/>
      <c r="AA340" s="14"/>
      <c r="AB340" s="14"/>
      <c r="AC340" s="14"/>
      <c r="AD340" s="14"/>
      <c r="AE340" s="14"/>
    </row>
    <row r="341" spans="1:31" ht="14.25" customHeight="1">
      <c r="A341" s="294"/>
      <c r="B341" s="320"/>
      <c r="C341" s="320"/>
      <c r="D341" s="320"/>
      <c r="E341" s="320"/>
      <c r="F341" s="320"/>
      <c r="G341" s="320"/>
      <c r="H341" s="320"/>
      <c r="I341" s="320"/>
      <c r="J341" s="294"/>
      <c r="K341" s="320"/>
      <c r="L341" s="14"/>
      <c r="M341" s="14"/>
      <c r="N341" s="14"/>
      <c r="O341" s="14"/>
      <c r="P341" s="14"/>
      <c r="Q341" s="14"/>
      <c r="R341" s="14"/>
      <c r="S341" s="14"/>
      <c r="T341" s="14"/>
      <c r="U341" s="14"/>
      <c r="V341" s="14"/>
      <c r="W341" s="14"/>
      <c r="X341" s="14"/>
      <c r="Y341" s="14"/>
      <c r="Z341" s="14"/>
      <c r="AA341" s="14"/>
      <c r="AB341" s="14"/>
      <c r="AC341" s="14"/>
      <c r="AD341" s="14"/>
      <c r="AE341" s="14"/>
    </row>
    <row r="342" spans="1:31" ht="14.25" customHeight="1">
      <c r="A342" s="294"/>
      <c r="B342" s="320"/>
      <c r="C342" s="320"/>
      <c r="D342" s="320"/>
      <c r="E342" s="320"/>
      <c r="F342" s="320"/>
      <c r="G342" s="320"/>
      <c r="H342" s="320"/>
      <c r="I342" s="320"/>
      <c r="J342" s="294"/>
      <c r="K342" s="320"/>
      <c r="L342" s="14"/>
      <c r="M342" s="14"/>
      <c r="N342" s="14"/>
      <c r="O342" s="14"/>
      <c r="P342" s="14"/>
      <c r="Q342" s="14"/>
      <c r="R342" s="14"/>
      <c r="S342" s="14"/>
      <c r="T342" s="14"/>
      <c r="U342" s="14"/>
      <c r="V342" s="14"/>
      <c r="W342" s="14"/>
      <c r="X342" s="14"/>
      <c r="Y342" s="14"/>
      <c r="Z342" s="14"/>
      <c r="AA342" s="14"/>
      <c r="AB342" s="14"/>
      <c r="AC342" s="14"/>
      <c r="AD342" s="14"/>
      <c r="AE342" s="14"/>
    </row>
    <row r="343" spans="1:31" ht="14.25" customHeight="1">
      <c r="A343" s="294"/>
      <c r="B343" s="320"/>
      <c r="C343" s="320"/>
      <c r="D343" s="320"/>
      <c r="E343" s="320"/>
      <c r="F343" s="320"/>
      <c r="G343" s="320"/>
      <c r="H343" s="320"/>
      <c r="I343" s="320"/>
      <c r="J343" s="294"/>
      <c r="K343" s="320"/>
      <c r="L343" s="14"/>
      <c r="M343" s="14"/>
      <c r="N343" s="14"/>
      <c r="O343" s="14"/>
      <c r="P343" s="14"/>
      <c r="Q343" s="14"/>
      <c r="R343" s="14"/>
      <c r="S343" s="14"/>
      <c r="T343" s="14"/>
      <c r="U343" s="14"/>
      <c r="V343" s="14"/>
      <c r="W343" s="14"/>
      <c r="X343" s="14"/>
      <c r="Y343" s="14"/>
      <c r="Z343" s="14"/>
      <c r="AA343" s="14"/>
      <c r="AB343" s="14"/>
      <c r="AC343" s="14"/>
      <c r="AD343" s="14"/>
      <c r="AE343" s="14"/>
    </row>
    <row r="344" spans="1:31" ht="14.25" customHeight="1">
      <c r="A344" s="294"/>
      <c r="B344" s="320"/>
      <c r="C344" s="320"/>
      <c r="D344" s="320"/>
      <c r="E344" s="320"/>
      <c r="F344" s="320"/>
      <c r="G344" s="320"/>
      <c r="H344" s="320"/>
      <c r="I344" s="320"/>
      <c r="J344" s="294"/>
      <c r="K344" s="320"/>
      <c r="L344" s="14"/>
      <c r="M344" s="14"/>
      <c r="N344" s="14"/>
      <c r="O344" s="14"/>
      <c r="P344" s="14"/>
      <c r="Q344" s="14"/>
      <c r="R344" s="14"/>
      <c r="S344" s="14"/>
      <c r="T344" s="14"/>
      <c r="U344" s="14"/>
      <c r="V344" s="14"/>
      <c r="W344" s="14"/>
      <c r="X344" s="14"/>
      <c r="Y344" s="14"/>
      <c r="Z344" s="14"/>
      <c r="AA344" s="14"/>
      <c r="AB344" s="14"/>
      <c r="AC344" s="14"/>
      <c r="AD344" s="14"/>
      <c r="AE344" s="14"/>
    </row>
    <row r="345" spans="1:31" ht="14.25" customHeight="1">
      <c r="A345" s="294"/>
      <c r="B345" s="320"/>
      <c r="C345" s="320"/>
      <c r="D345" s="320"/>
      <c r="E345" s="320"/>
      <c r="F345" s="320"/>
      <c r="G345" s="320"/>
      <c r="H345" s="320"/>
      <c r="I345" s="320"/>
      <c r="J345" s="294"/>
      <c r="K345" s="320"/>
      <c r="L345" s="14"/>
      <c r="M345" s="14"/>
      <c r="N345" s="14"/>
      <c r="O345" s="14"/>
      <c r="P345" s="14"/>
      <c r="Q345" s="14"/>
      <c r="R345" s="14"/>
      <c r="S345" s="14"/>
      <c r="T345" s="14"/>
      <c r="U345" s="14"/>
      <c r="V345" s="14"/>
      <c r="W345" s="14"/>
      <c r="X345" s="14"/>
      <c r="Y345" s="14"/>
      <c r="Z345" s="14"/>
      <c r="AA345" s="14"/>
      <c r="AB345" s="14"/>
      <c r="AC345" s="14"/>
      <c r="AD345" s="14"/>
      <c r="AE345" s="14"/>
    </row>
    <row r="346" spans="1:31" ht="14.25" customHeight="1">
      <c r="A346" s="294"/>
      <c r="B346" s="320"/>
      <c r="C346" s="320"/>
      <c r="D346" s="320"/>
      <c r="E346" s="320"/>
      <c r="F346" s="320"/>
      <c r="G346" s="320"/>
      <c r="H346" s="320"/>
      <c r="I346" s="320"/>
      <c r="J346" s="294"/>
      <c r="K346" s="320"/>
      <c r="L346" s="14"/>
      <c r="M346" s="14"/>
      <c r="N346" s="14"/>
      <c r="O346" s="14"/>
      <c r="P346" s="14"/>
      <c r="Q346" s="14"/>
      <c r="R346" s="14"/>
      <c r="S346" s="14"/>
      <c r="T346" s="14"/>
      <c r="U346" s="14"/>
      <c r="V346" s="14"/>
      <c r="W346" s="14"/>
      <c r="X346" s="14"/>
      <c r="Y346" s="14"/>
      <c r="Z346" s="14"/>
      <c r="AA346" s="14"/>
      <c r="AB346" s="14"/>
      <c r="AC346" s="14"/>
      <c r="AD346" s="14"/>
      <c r="AE346" s="14"/>
    </row>
    <row r="347" spans="1:31" ht="14.25" customHeight="1">
      <c r="A347" s="294"/>
      <c r="B347" s="320"/>
      <c r="C347" s="320"/>
      <c r="D347" s="320"/>
      <c r="E347" s="320"/>
      <c r="F347" s="320"/>
      <c r="G347" s="320"/>
      <c r="H347" s="320"/>
      <c r="I347" s="320"/>
      <c r="J347" s="294"/>
      <c r="K347" s="320"/>
      <c r="L347" s="14"/>
      <c r="M347" s="14"/>
      <c r="N347" s="14"/>
      <c r="O347" s="14"/>
      <c r="P347" s="14"/>
      <c r="Q347" s="14"/>
      <c r="R347" s="14"/>
      <c r="S347" s="14"/>
      <c r="T347" s="14"/>
      <c r="U347" s="14"/>
      <c r="V347" s="14"/>
      <c r="W347" s="14"/>
      <c r="X347" s="14"/>
      <c r="Y347" s="14"/>
      <c r="Z347" s="14"/>
      <c r="AA347" s="14"/>
      <c r="AB347" s="14"/>
      <c r="AC347" s="14"/>
      <c r="AD347" s="14"/>
      <c r="AE347" s="14"/>
    </row>
    <row r="348" spans="1:31" ht="14.25" customHeight="1">
      <c r="A348" s="294"/>
      <c r="B348" s="320"/>
      <c r="C348" s="320"/>
      <c r="D348" s="320"/>
      <c r="E348" s="320"/>
      <c r="F348" s="320"/>
      <c r="G348" s="320"/>
      <c r="H348" s="320"/>
      <c r="I348" s="320"/>
      <c r="J348" s="294"/>
      <c r="K348" s="320"/>
      <c r="L348" s="14"/>
      <c r="M348" s="14"/>
      <c r="N348" s="14"/>
      <c r="O348" s="14"/>
      <c r="P348" s="14"/>
      <c r="Q348" s="14"/>
      <c r="R348" s="14"/>
      <c r="S348" s="14"/>
      <c r="T348" s="14"/>
      <c r="U348" s="14"/>
      <c r="V348" s="14"/>
      <c r="W348" s="14"/>
      <c r="X348" s="14"/>
      <c r="Y348" s="14"/>
      <c r="Z348" s="14"/>
      <c r="AA348" s="14"/>
      <c r="AB348" s="14"/>
      <c r="AC348" s="14"/>
      <c r="AD348" s="14"/>
      <c r="AE348" s="14"/>
    </row>
    <row r="349" spans="1:31" ht="14.25" customHeight="1">
      <c r="A349" s="294"/>
      <c r="B349" s="320"/>
      <c r="C349" s="320"/>
      <c r="D349" s="320"/>
      <c r="E349" s="320"/>
      <c r="F349" s="320"/>
      <c r="G349" s="320"/>
      <c r="H349" s="320"/>
      <c r="I349" s="320"/>
      <c r="J349" s="294"/>
      <c r="K349" s="320"/>
      <c r="L349" s="14"/>
      <c r="M349" s="14"/>
      <c r="N349" s="14"/>
      <c r="O349" s="14"/>
      <c r="P349" s="14"/>
      <c r="Q349" s="14"/>
      <c r="R349" s="14"/>
      <c r="S349" s="14"/>
      <c r="T349" s="14"/>
      <c r="U349" s="14"/>
      <c r="V349" s="14"/>
      <c r="W349" s="14"/>
      <c r="X349" s="14"/>
      <c r="Y349" s="14"/>
      <c r="Z349" s="14"/>
      <c r="AA349" s="14"/>
      <c r="AB349" s="14"/>
      <c r="AC349" s="14"/>
      <c r="AD349" s="14"/>
      <c r="AE349" s="14"/>
    </row>
    <row r="350" spans="1:31" ht="14.25" customHeight="1">
      <c r="A350" s="294"/>
      <c r="B350" s="320"/>
      <c r="C350" s="320"/>
      <c r="D350" s="320"/>
      <c r="E350" s="320"/>
      <c r="F350" s="320"/>
      <c r="G350" s="320"/>
      <c r="H350" s="320"/>
      <c r="I350" s="320"/>
      <c r="J350" s="294"/>
      <c r="K350" s="320"/>
      <c r="L350" s="14"/>
      <c r="M350" s="14"/>
      <c r="N350" s="14"/>
      <c r="O350" s="14"/>
      <c r="P350" s="14"/>
      <c r="Q350" s="14"/>
      <c r="R350" s="14"/>
      <c r="S350" s="14"/>
      <c r="T350" s="14"/>
      <c r="U350" s="14"/>
      <c r="V350" s="14"/>
      <c r="W350" s="14"/>
      <c r="X350" s="14"/>
      <c r="Y350" s="14"/>
      <c r="Z350" s="14"/>
      <c r="AA350" s="14"/>
      <c r="AB350" s="14"/>
      <c r="AC350" s="14"/>
      <c r="AD350" s="14"/>
      <c r="AE350" s="14"/>
    </row>
    <row r="351" spans="1:31" ht="14.25" customHeight="1">
      <c r="A351" s="294"/>
      <c r="B351" s="320"/>
      <c r="C351" s="320"/>
      <c r="D351" s="320"/>
      <c r="E351" s="320"/>
      <c r="F351" s="320"/>
      <c r="G351" s="320"/>
      <c r="H351" s="320"/>
      <c r="I351" s="320"/>
      <c r="J351" s="294"/>
      <c r="K351" s="320"/>
      <c r="L351" s="14"/>
      <c r="M351" s="14"/>
      <c r="N351" s="14"/>
      <c r="O351" s="14"/>
      <c r="P351" s="14"/>
      <c r="Q351" s="14"/>
      <c r="R351" s="14"/>
      <c r="S351" s="14"/>
      <c r="T351" s="14"/>
      <c r="U351" s="14"/>
      <c r="V351" s="14"/>
      <c r="W351" s="14"/>
      <c r="X351" s="14"/>
      <c r="Y351" s="14"/>
      <c r="Z351" s="14"/>
      <c r="AA351" s="14"/>
      <c r="AB351" s="14"/>
      <c r="AC351" s="14"/>
      <c r="AD351" s="14"/>
      <c r="AE351" s="14"/>
    </row>
    <row r="352" spans="1:31" ht="14.25" customHeight="1">
      <c r="A352" s="294"/>
      <c r="B352" s="320"/>
      <c r="C352" s="320"/>
      <c r="D352" s="320"/>
      <c r="E352" s="320"/>
      <c r="F352" s="320"/>
      <c r="G352" s="320"/>
      <c r="H352" s="320"/>
      <c r="I352" s="320"/>
      <c r="J352" s="294"/>
      <c r="K352" s="320"/>
      <c r="L352" s="14"/>
      <c r="M352" s="14"/>
      <c r="N352" s="14"/>
      <c r="O352" s="14"/>
      <c r="P352" s="14"/>
      <c r="Q352" s="14"/>
      <c r="R352" s="14"/>
      <c r="S352" s="14"/>
      <c r="T352" s="14"/>
      <c r="U352" s="14"/>
      <c r="V352" s="14"/>
      <c r="W352" s="14"/>
      <c r="X352" s="14"/>
      <c r="Y352" s="14"/>
      <c r="Z352" s="14"/>
      <c r="AA352" s="14"/>
      <c r="AB352" s="14"/>
      <c r="AC352" s="14"/>
      <c r="AD352" s="14"/>
      <c r="AE352" s="14"/>
    </row>
    <row r="353" spans="1:31" ht="14.25" customHeight="1">
      <c r="A353" s="294"/>
      <c r="B353" s="320"/>
      <c r="C353" s="320"/>
      <c r="D353" s="320"/>
      <c r="E353" s="320"/>
      <c r="F353" s="320"/>
      <c r="G353" s="320"/>
      <c r="H353" s="320"/>
      <c r="I353" s="320"/>
      <c r="J353" s="294"/>
      <c r="K353" s="320"/>
      <c r="L353" s="14"/>
      <c r="M353" s="14"/>
      <c r="N353" s="14"/>
      <c r="O353" s="14"/>
      <c r="P353" s="14"/>
      <c r="Q353" s="14"/>
      <c r="R353" s="14"/>
      <c r="S353" s="14"/>
      <c r="T353" s="14"/>
      <c r="U353" s="14"/>
      <c r="V353" s="14"/>
      <c r="W353" s="14"/>
      <c r="X353" s="14"/>
      <c r="Y353" s="14"/>
      <c r="Z353" s="14"/>
      <c r="AA353" s="14"/>
      <c r="AB353" s="14"/>
      <c r="AC353" s="14"/>
      <c r="AD353" s="14"/>
      <c r="AE353" s="14"/>
    </row>
    <row r="354" spans="1:31" ht="14.25" customHeight="1">
      <c r="A354" s="294"/>
      <c r="B354" s="320"/>
      <c r="C354" s="320"/>
      <c r="D354" s="320"/>
      <c r="E354" s="320"/>
      <c r="F354" s="320"/>
      <c r="G354" s="320"/>
      <c r="H354" s="320"/>
      <c r="I354" s="320"/>
      <c r="J354" s="294"/>
      <c r="K354" s="320"/>
      <c r="L354" s="14"/>
      <c r="M354" s="14"/>
      <c r="N354" s="14"/>
      <c r="O354" s="14"/>
      <c r="P354" s="14"/>
      <c r="Q354" s="14"/>
      <c r="R354" s="14"/>
      <c r="S354" s="14"/>
      <c r="T354" s="14"/>
      <c r="U354" s="14"/>
      <c r="V354" s="14"/>
      <c r="W354" s="14"/>
      <c r="X354" s="14"/>
      <c r="Y354" s="14"/>
      <c r="Z354" s="14"/>
      <c r="AA354" s="14"/>
      <c r="AB354" s="14"/>
      <c r="AC354" s="14"/>
      <c r="AD354" s="14"/>
      <c r="AE354" s="14"/>
    </row>
    <row r="355" spans="1:31" ht="14.25" customHeight="1">
      <c r="A355" s="294"/>
      <c r="B355" s="320"/>
      <c r="C355" s="320"/>
      <c r="D355" s="320"/>
      <c r="E355" s="320"/>
      <c r="F355" s="320"/>
      <c r="G355" s="320"/>
      <c r="H355" s="320"/>
      <c r="I355" s="320"/>
      <c r="J355" s="294"/>
      <c r="K355" s="320"/>
      <c r="L355" s="14"/>
      <c r="M355" s="14"/>
      <c r="N355" s="14"/>
      <c r="O355" s="14"/>
      <c r="P355" s="14"/>
      <c r="Q355" s="14"/>
      <c r="R355" s="14"/>
      <c r="S355" s="14"/>
      <c r="T355" s="14"/>
      <c r="U355" s="14"/>
      <c r="V355" s="14"/>
      <c r="W355" s="14"/>
      <c r="X355" s="14"/>
      <c r="Y355" s="14"/>
      <c r="Z355" s="14"/>
      <c r="AA355" s="14"/>
      <c r="AB355" s="14"/>
      <c r="AC355" s="14"/>
      <c r="AD355" s="14"/>
      <c r="AE355" s="14"/>
    </row>
    <row r="356" spans="1:31" ht="14.25" customHeight="1">
      <c r="A356" s="294"/>
      <c r="B356" s="320"/>
      <c r="C356" s="320"/>
      <c r="D356" s="320"/>
      <c r="E356" s="320"/>
      <c r="F356" s="320"/>
      <c r="G356" s="320"/>
      <c r="H356" s="320"/>
      <c r="I356" s="320"/>
      <c r="J356" s="294"/>
      <c r="K356" s="320"/>
      <c r="L356" s="14"/>
      <c r="M356" s="14"/>
      <c r="N356" s="14"/>
      <c r="O356" s="14"/>
      <c r="P356" s="14"/>
      <c r="Q356" s="14"/>
      <c r="R356" s="14"/>
      <c r="S356" s="14"/>
      <c r="T356" s="14"/>
      <c r="U356" s="14"/>
      <c r="V356" s="14"/>
      <c r="W356" s="14"/>
      <c r="X356" s="14"/>
      <c r="Y356" s="14"/>
      <c r="Z356" s="14"/>
      <c r="AA356" s="14"/>
      <c r="AB356" s="14"/>
      <c r="AC356" s="14"/>
      <c r="AD356" s="14"/>
      <c r="AE356" s="14"/>
    </row>
    <row r="357" spans="1:31" ht="14.25" customHeight="1">
      <c r="A357" s="294"/>
      <c r="B357" s="320"/>
      <c r="C357" s="320"/>
      <c r="D357" s="320"/>
      <c r="E357" s="320"/>
      <c r="F357" s="320"/>
      <c r="G357" s="320"/>
      <c r="H357" s="320"/>
      <c r="I357" s="320"/>
      <c r="J357" s="294"/>
      <c r="K357" s="320"/>
      <c r="L357" s="14"/>
      <c r="M357" s="14"/>
      <c r="N357" s="14"/>
      <c r="O357" s="14"/>
      <c r="P357" s="14"/>
      <c r="Q357" s="14"/>
      <c r="R357" s="14"/>
      <c r="S357" s="14"/>
      <c r="T357" s="14"/>
      <c r="U357" s="14"/>
      <c r="V357" s="14"/>
      <c r="W357" s="14"/>
      <c r="X357" s="14"/>
      <c r="Y357" s="14"/>
      <c r="Z357" s="14"/>
      <c r="AA357" s="14"/>
      <c r="AB357" s="14"/>
      <c r="AC357" s="14"/>
      <c r="AD357" s="14"/>
      <c r="AE357" s="14"/>
    </row>
    <row r="358" spans="1:31" ht="14.25" customHeight="1">
      <c r="A358" s="294"/>
      <c r="B358" s="320"/>
      <c r="C358" s="320"/>
      <c r="D358" s="320"/>
      <c r="E358" s="320"/>
      <c r="F358" s="320"/>
      <c r="G358" s="320"/>
      <c r="H358" s="320"/>
      <c r="I358" s="320"/>
      <c r="J358" s="294"/>
      <c r="K358" s="320"/>
      <c r="L358" s="14"/>
      <c r="M358" s="14"/>
      <c r="N358" s="14"/>
      <c r="O358" s="14"/>
      <c r="P358" s="14"/>
      <c r="Q358" s="14"/>
      <c r="R358" s="14"/>
      <c r="S358" s="14"/>
      <c r="T358" s="14"/>
      <c r="U358" s="14"/>
      <c r="V358" s="14"/>
      <c r="W358" s="14"/>
      <c r="X358" s="14"/>
      <c r="Y358" s="14"/>
      <c r="Z358" s="14"/>
      <c r="AA358" s="14"/>
      <c r="AB358" s="14"/>
      <c r="AC358" s="14"/>
      <c r="AD358" s="14"/>
      <c r="AE358" s="14"/>
    </row>
    <row r="359" spans="1:31" ht="14.25" customHeight="1">
      <c r="A359" s="294"/>
      <c r="B359" s="320"/>
      <c r="C359" s="320"/>
      <c r="D359" s="320"/>
      <c r="E359" s="320"/>
      <c r="F359" s="320"/>
      <c r="G359" s="320"/>
      <c r="H359" s="320"/>
      <c r="I359" s="320"/>
      <c r="J359" s="294"/>
      <c r="K359" s="320"/>
      <c r="L359" s="14"/>
      <c r="M359" s="14"/>
      <c r="N359" s="14"/>
      <c r="O359" s="14"/>
      <c r="P359" s="14"/>
      <c r="Q359" s="14"/>
      <c r="R359" s="14"/>
      <c r="S359" s="14"/>
      <c r="T359" s="14"/>
      <c r="U359" s="14"/>
      <c r="V359" s="14"/>
      <c r="W359" s="14"/>
      <c r="X359" s="14"/>
      <c r="Y359" s="14"/>
      <c r="Z359" s="14"/>
      <c r="AA359" s="14"/>
      <c r="AB359" s="14"/>
      <c r="AC359" s="14"/>
      <c r="AD359" s="14"/>
      <c r="AE359" s="14"/>
    </row>
    <row r="360" spans="1:31" ht="14.25" customHeight="1">
      <c r="A360" s="294"/>
      <c r="B360" s="320"/>
      <c r="C360" s="320"/>
      <c r="D360" s="320"/>
      <c r="E360" s="320"/>
      <c r="F360" s="320"/>
      <c r="G360" s="320"/>
      <c r="H360" s="320"/>
      <c r="I360" s="320"/>
      <c r="J360" s="294"/>
      <c r="K360" s="320"/>
      <c r="L360" s="14"/>
      <c r="M360" s="14"/>
      <c r="N360" s="14"/>
      <c r="O360" s="14"/>
      <c r="P360" s="14"/>
      <c r="Q360" s="14"/>
      <c r="R360" s="14"/>
      <c r="S360" s="14"/>
      <c r="T360" s="14"/>
      <c r="U360" s="14"/>
      <c r="V360" s="14"/>
      <c r="W360" s="14"/>
      <c r="X360" s="14"/>
      <c r="Y360" s="14"/>
      <c r="Z360" s="14"/>
      <c r="AA360" s="14"/>
      <c r="AB360" s="14"/>
      <c r="AC360" s="14"/>
      <c r="AD360" s="14"/>
      <c r="AE360" s="14"/>
    </row>
    <row r="361" spans="1:31" ht="14.25" customHeight="1">
      <c r="A361" s="294"/>
      <c r="B361" s="320"/>
      <c r="C361" s="320"/>
      <c r="D361" s="320"/>
      <c r="E361" s="320"/>
      <c r="F361" s="320"/>
      <c r="G361" s="320"/>
      <c r="H361" s="320"/>
      <c r="I361" s="320"/>
      <c r="J361" s="294"/>
      <c r="K361" s="320"/>
      <c r="L361" s="14"/>
      <c r="M361" s="14"/>
      <c r="N361" s="14"/>
      <c r="O361" s="14"/>
      <c r="P361" s="14"/>
      <c r="Q361" s="14"/>
      <c r="R361" s="14"/>
      <c r="S361" s="14"/>
      <c r="T361" s="14"/>
      <c r="U361" s="14"/>
      <c r="V361" s="14"/>
      <c r="W361" s="14"/>
      <c r="X361" s="14"/>
      <c r="Y361" s="14"/>
      <c r="Z361" s="14"/>
      <c r="AA361" s="14"/>
      <c r="AB361" s="14"/>
      <c r="AC361" s="14"/>
      <c r="AD361" s="14"/>
      <c r="AE361" s="14"/>
    </row>
    <row r="362" spans="1:31" ht="14.25" customHeight="1">
      <c r="A362" s="294"/>
      <c r="B362" s="320"/>
      <c r="C362" s="320"/>
      <c r="D362" s="320"/>
      <c r="E362" s="320"/>
      <c r="F362" s="320"/>
      <c r="G362" s="320"/>
      <c r="H362" s="320"/>
      <c r="I362" s="320"/>
      <c r="J362" s="294"/>
      <c r="K362" s="320"/>
      <c r="L362" s="14"/>
      <c r="M362" s="14"/>
      <c r="N362" s="14"/>
      <c r="O362" s="14"/>
      <c r="P362" s="14"/>
      <c r="Q362" s="14"/>
      <c r="R362" s="14"/>
      <c r="S362" s="14"/>
      <c r="T362" s="14"/>
      <c r="U362" s="14"/>
      <c r="V362" s="14"/>
      <c r="W362" s="14"/>
      <c r="X362" s="14"/>
      <c r="Y362" s="14"/>
      <c r="Z362" s="14"/>
      <c r="AA362" s="14"/>
      <c r="AB362" s="14"/>
      <c r="AC362" s="14"/>
      <c r="AD362" s="14"/>
      <c r="AE362" s="14"/>
    </row>
    <row r="363" spans="1:31" ht="14.25" customHeight="1">
      <c r="A363" s="294"/>
      <c r="B363" s="320"/>
      <c r="C363" s="320"/>
      <c r="D363" s="320"/>
      <c r="E363" s="320"/>
      <c r="F363" s="320"/>
      <c r="G363" s="320"/>
      <c r="H363" s="320"/>
      <c r="I363" s="320"/>
      <c r="J363" s="294"/>
      <c r="K363" s="320"/>
      <c r="L363" s="14"/>
      <c r="M363" s="14"/>
      <c r="N363" s="14"/>
      <c r="O363" s="14"/>
      <c r="P363" s="14"/>
      <c r="Q363" s="14"/>
      <c r="R363" s="14"/>
      <c r="S363" s="14"/>
      <c r="T363" s="14"/>
      <c r="U363" s="14"/>
      <c r="V363" s="14"/>
      <c r="W363" s="14"/>
      <c r="X363" s="14"/>
      <c r="Y363" s="14"/>
      <c r="Z363" s="14"/>
      <c r="AA363" s="14"/>
      <c r="AB363" s="14"/>
      <c r="AC363" s="14"/>
      <c r="AD363" s="14"/>
      <c r="AE363" s="14"/>
    </row>
    <row r="364" spans="1:31" ht="14.25" customHeight="1">
      <c r="A364" s="294"/>
      <c r="B364" s="320"/>
      <c r="C364" s="320"/>
      <c r="D364" s="320"/>
      <c r="E364" s="320"/>
      <c r="F364" s="320"/>
      <c r="G364" s="320"/>
      <c r="H364" s="320"/>
      <c r="I364" s="320"/>
      <c r="J364" s="294"/>
      <c r="K364" s="320"/>
      <c r="L364" s="14"/>
      <c r="M364" s="14"/>
      <c r="N364" s="14"/>
      <c r="O364" s="14"/>
      <c r="P364" s="14"/>
      <c r="Q364" s="14"/>
      <c r="R364" s="14"/>
      <c r="S364" s="14"/>
      <c r="T364" s="14"/>
      <c r="U364" s="14"/>
      <c r="V364" s="14"/>
      <c r="W364" s="14"/>
      <c r="X364" s="14"/>
      <c r="Y364" s="14"/>
      <c r="Z364" s="14"/>
      <c r="AA364" s="14"/>
      <c r="AB364" s="14"/>
      <c r="AC364" s="14"/>
      <c r="AD364" s="14"/>
      <c r="AE364" s="14"/>
    </row>
    <row r="365" spans="1:31" ht="14.25" customHeight="1">
      <c r="A365" s="294"/>
      <c r="B365" s="320"/>
      <c r="C365" s="320"/>
      <c r="D365" s="320"/>
      <c r="E365" s="320"/>
      <c r="F365" s="320"/>
      <c r="G365" s="320"/>
      <c r="H365" s="320"/>
      <c r="I365" s="320"/>
      <c r="J365" s="294"/>
      <c r="K365" s="320"/>
      <c r="L365" s="14"/>
      <c r="M365" s="14"/>
      <c r="N365" s="14"/>
      <c r="O365" s="14"/>
      <c r="P365" s="14"/>
      <c r="Q365" s="14"/>
      <c r="R365" s="14"/>
      <c r="S365" s="14"/>
      <c r="T365" s="14"/>
      <c r="U365" s="14"/>
      <c r="V365" s="14"/>
      <c r="W365" s="14"/>
      <c r="X365" s="14"/>
      <c r="Y365" s="14"/>
      <c r="Z365" s="14"/>
      <c r="AA365" s="14"/>
      <c r="AB365" s="14"/>
      <c r="AC365" s="14"/>
      <c r="AD365" s="14"/>
      <c r="AE365" s="14"/>
    </row>
    <row r="366" spans="1:31" ht="14.25" customHeight="1">
      <c r="A366" s="294"/>
      <c r="B366" s="320"/>
      <c r="C366" s="320"/>
      <c r="D366" s="320"/>
      <c r="E366" s="320"/>
      <c r="F366" s="320"/>
      <c r="G366" s="320"/>
      <c r="H366" s="320"/>
      <c r="I366" s="320"/>
      <c r="J366" s="294"/>
      <c r="K366" s="320"/>
      <c r="L366" s="14"/>
      <c r="M366" s="14"/>
      <c r="N366" s="14"/>
      <c r="O366" s="14"/>
      <c r="P366" s="14"/>
      <c r="Q366" s="14"/>
      <c r="R366" s="14"/>
      <c r="S366" s="14"/>
      <c r="T366" s="14"/>
      <c r="U366" s="14"/>
      <c r="V366" s="14"/>
      <c r="W366" s="14"/>
      <c r="X366" s="14"/>
      <c r="Y366" s="14"/>
      <c r="Z366" s="14"/>
      <c r="AA366" s="14"/>
      <c r="AB366" s="14"/>
      <c r="AC366" s="14"/>
      <c r="AD366" s="14"/>
      <c r="AE366" s="14"/>
    </row>
    <row r="367" spans="1:31" ht="14.25" customHeight="1">
      <c r="A367" s="294"/>
      <c r="B367" s="320"/>
      <c r="C367" s="320"/>
      <c r="D367" s="320"/>
      <c r="E367" s="320"/>
      <c r="F367" s="320"/>
      <c r="G367" s="320"/>
      <c r="H367" s="320"/>
      <c r="I367" s="320"/>
      <c r="J367" s="294"/>
      <c r="K367" s="320"/>
      <c r="L367" s="14"/>
      <c r="M367" s="14"/>
      <c r="N367" s="14"/>
      <c r="O367" s="14"/>
      <c r="P367" s="14"/>
      <c r="Q367" s="14"/>
      <c r="R367" s="14"/>
      <c r="S367" s="14"/>
      <c r="T367" s="14"/>
      <c r="U367" s="14"/>
      <c r="V367" s="14"/>
      <c r="W367" s="14"/>
      <c r="X367" s="14"/>
      <c r="Y367" s="14"/>
      <c r="Z367" s="14"/>
      <c r="AA367" s="14"/>
      <c r="AB367" s="14"/>
      <c r="AC367" s="14"/>
      <c r="AD367" s="14"/>
      <c r="AE367" s="14"/>
    </row>
    <row r="368" spans="1:31" ht="14.25" customHeight="1">
      <c r="A368" s="294"/>
      <c r="B368" s="320"/>
      <c r="C368" s="320"/>
      <c r="D368" s="320"/>
      <c r="E368" s="320"/>
      <c r="F368" s="320"/>
      <c r="G368" s="320"/>
      <c r="H368" s="320"/>
      <c r="I368" s="320"/>
      <c r="J368" s="294"/>
      <c r="K368" s="320"/>
      <c r="L368" s="14"/>
      <c r="M368" s="14"/>
      <c r="N368" s="14"/>
      <c r="O368" s="14"/>
      <c r="P368" s="14"/>
      <c r="Q368" s="14"/>
      <c r="R368" s="14"/>
      <c r="S368" s="14"/>
      <c r="T368" s="14"/>
      <c r="U368" s="14"/>
      <c r="V368" s="14"/>
      <c r="W368" s="14"/>
      <c r="X368" s="14"/>
      <c r="Y368" s="14"/>
      <c r="Z368" s="14"/>
      <c r="AA368" s="14"/>
      <c r="AB368" s="14"/>
      <c r="AC368" s="14"/>
      <c r="AD368" s="14"/>
      <c r="AE368" s="14"/>
    </row>
    <row r="369" spans="1:31" ht="14.25" customHeight="1">
      <c r="A369" s="294"/>
      <c r="B369" s="320"/>
      <c r="C369" s="320"/>
      <c r="D369" s="320"/>
      <c r="E369" s="320"/>
      <c r="F369" s="320"/>
      <c r="G369" s="320"/>
      <c r="H369" s="320"/>
      <c r="I369" s="320"/>
      <c r="J369" s="294"/>
      <c r="K369" s="320"/>
      <c r="L369" s="14"/>
      <c r="M369" s="14"/>
      <c r="N369" s="14"/>
      <c r="O369" s="14"/>
      <c r="P369" s="14"/>
      <c r="Q369" s="14"/>
      <c r="R369" s="14"/>
      <c r="S369" s="14"/>
      <c r="T369" s="14"/>
      <c r="U369" s="14"/>
      <c r="V369" s="14"/>
      <c r="W369" s="14"/>
      <c r="X369" s="14"/>
      <c r="Y369" s="14"/>
      <c r="Z369" s="14"/>
      <c r="AA369" s="14"/>
      <c r="AB369" s="14"/>
      <c r="AC369" s="14"/>
      <c r="AD369" s="14"/>
      <c r="AE369" s="14"/>
    </row>
    <row r="370" spans="1:31" ht="14.25" customHeight="1">
      <c r="A370" s="294"/>
      <c r="B370" s="320"/>
      <c r="C370" s="320"/>
      <c r="D370" s="320"/>
      <c r="E370" s="320"/>
      <c r="F370" s="320"/>
      <c r="G370" s="320"/>
      <c r="H370" s="320"/>
      <c r="I370" s="320"/>
      <c r="J370" s="294"/>
      <c r="K370" s="320"/>
      <c r="L370" s="14"/>
      <c r="M370" s="14"/>
      <c r="N370" s="14"/>
      <c r="O370" s="14"/>
      <c r="P370" s="14"/>
      <c r="Q370" s="14"/>
      <c r="R370" s="14"/>
      <c r="S370" s="14"/>
      <c r="T370" s="14"/>
      <c r="U370" s="14"/>
      <c r="V370" s="14"/>
      <c r="W370" s="14"/>
      <c r="X370" s="14"/>
      <c r="Y370" s="14"/>
      <c r="Z370" s="14"/>
      <c r="AA370" s="14"/>
      <c r="AB370" s="14"/>
      <c r="AC370" s="14"/>
      <c r="AD370" s="14"/>
      <c r="AE370" s="14"/>
    </row>
    <row r="371" spans="1:31" ht="14.25" customHeight="1">
      <c r="A371" s="294"/>
      <c r="B371" s="320"/>
      <c r="C371" s="320"/>
      <c r="D371" s="320"/>
      <c r="E371" s="320"/>
      <c r="F371" s="320"/>
      <c r="G371" s="320"/>
      <c r="H371" s="320"/>
      <c r="I371" s="320"/>
      <c r="J371" s="294"/>
      <c r="K371" s="320"/>
      <c r="L371" s="14"/>
      <c r="M371" s="14"/>
      <c r="N371" s="14"/>
      <c r="O371" s="14"/>
      <c r="P371" s="14"/>
      <c r="Q371" s="14"/>
      <c r="R371" s="14"/>
      <c r="S371" s="14"/>
      <c r="T371" s="14"/>
      <c r="U371" s="14"/>
      <c r="V371" s="14"/>
      <c r="W371" s="14"/>
      <c r="X371" s="14"/>
      <c r="Y371" s="14"/>
      <c r="Z371" s="14"/>
      <c r="AA371" s="14"/>
      <c r="AB371" s="14"/>
      <c r="AC371" s="14"/>
      <c r="AD371" s="14"/>
      <c r="AE371" s="14"/>
    </row>
    <row r="372" spans="1:31" ht="14.25" customHeight="1">
      <c r="A372" s="294"/>
      <c r="B372" s="320"/>
      <c r="C372" s="320"/>
      <c r="D372" s="320"/>
      <c r="E372" s="320"/>
      <c r="F372" s="320"/>
      <c r="G372" s="320"/>
      <c r="H372" s="320"/>
      <c r="I372" s="320"/>
      <c r="J372" s="294"/>
      <c r="K372" s="320"/>
      <c r="L372" s="14"/>
      <c r="M372" s="14"/>
      <c r="N372" s="14"/>
      <c r="O372" s="14"/>
      <c r="P372" s="14"/>
      <c r="Q372" s="14"/>
      <c r="R372" s="14"/>
      <c r="S372" s="14"/>
      <c r="T372" s="14"/>
      <c r="U372" s="14"/>
      <c r="V372" s="14"/>
      <c r="W372" s="14"/>
      <c r="X372" s="14"/>
      <c r="Y372" s="14"/>
      <c r="Z372" s="14"/>
      <c r="AA372" s="14"/>
      <c r="AB372" s="14"/>
      <c r="AC372" s="14"/>
      <c r="AD372" s="14"/>
      <c r="AE372" s="14"/>
    </row>
    <row r="373" spans="1:31" ht="14.25" customHeight="1">
      <c r="A373" s="294"/>
      <c r="B373" s="320"/>
      <c r="C373" s="320"/>
      <c r="D373" s="320"/>
      <c r="E373" s="320"/>
      <c r="F373" s="320"/>
      <c r="G373" s="320"/>
      <c r="H373" s="320"/>
      <c r="I373" s="320"/>
      <c r="J373" s="294"/>
      <c r="K373" s="320"/>
      <c r="L373" s="14"/>
      <c r="M373" s="14"/>
      <c r="N373" s="14"/>
      <c r="O373" s="14"/>
      <c r="P373" s="14"/>
      <c r="Q373" s="14"/>
      <c r="R373" s="14"/>
      <c r="S373" s="14"/>
      <c r="T373" s="14"/>
      <c r="U373" s="14"/>
      <c r="V373" s="14"/>
      <c r="W373" s="14"/>
      <c r="X373" s="14"/>
      <c r="Y373" s="14"/>
      <c r="Z373" s="14"/>
      <c r="AA373" s="14"/>
      <c r="AB373" s="14"/>
      <c r="AC373" s="14"/>
      <c r="AD373" s="14"/>
      <c r="AE373" s="14"/>
    </row>
    <row r="374" spans="1:31" ht="14.25" customHeight="1">
      <c r="A374" s="294"/>
      <c r="B374" s="320"/>
      <c r="C374" s="320"/>
      <c r="D374" s="320"/>
      <c r="E374" s="320"/>
      <c r="F374" s="320"/>
      <c r="G374" s="320"/>
      <c r="H374" s="320"/>
      <c r="I374" s="320"/>
      <c r="J374" s="294"/>
      <c r="K374" s="320"/>
      <c r="L374" s="14"/>
      <c r="M374" s="14"/>
      <c r="N374" s="14"/>
      <c r="O374" s="14"/>
      <c r="P374" s="14"/>
      <c r="Q374" s="14"/>
      <c r="R374" s="14"/>
      <c r="S374" s="14"/>
      <c r="T374" s="14"/>
      <c r="U374" s="14"/>
      <c r="V374" s="14"/>
      <c r="W374" s="14"/>
      <c r="X374" s="14"/>
      <c r="Y374" s="14"/>
      <c r="Z374" s="14"/>
      <c r="AA374" s="14"/>
      <c r="AB374" s="14"/>
      <c r="AC374" s="14"/>
      <c r="AD374" s="14"/>
      <c r="AE374" s="14"/>
    </row>
    <row r="375" spans="1:31" ht="14.25" customHeight="1">
      <c r="A375" s="294"/>
      <c r="B375" s="320"/>
      <c r="C375" s="320"/>
      <c r="D375" s="320"/>
      <c r="E375" s="320"/>
      <c r="F375" s="320"/>
      <c r="G375" s="320"/>
      <c r="H375" s="320"/>
      <c r="I375" s="320"/>
      <c r="J375" s="294"/>
      <c r="K375" s="320"/>
      <c r="L375" s="14"/>
      <c r="M375" s="14"/>
      <c r="N375" s="14"/>
      <c r="O375" s="14"/>
      <c r="P375" s="14"/>
      <c r="Q375" s="14"/>
      <c r="R375" s="14"/>
      <c r="S375" s="14"/>
      <c r="T375" s="14"/>
      <c r="U375" s="14"/>
      <c r="V375" s="14"/>
      <c r="W375" s="14"/>
      <c r="X375" s="14"/>
      <c r="Y375" s="14"/>
      <c r="Z375" s="14"/>
      <c r="AA375" s="14"/>
      <c r="AB375" s="14"/>
      <c r="AC375" s="14"/>
      <c r="AD375" s="14"/>
      <c r="AE375" s="14"/>
    </row>
    <row r="376" spans="1:31" ht="14.25" customHeight="1">
      <c r="A376" s="294"/>
      <c r="B376" s="320"/>
      <c r="C376" s="320"/>
      <c r="D376" s="320"/>
      <c r="E376" s="320"/>
      <c r="F376" s="320"/>
      <c r="G376" s="320"/>
      <c r="H376" s="320"/>
      <c r="I376" s="320"/>
      <c r="J376" s="294"/>
      <c r="K376" s="320"/>
      <c r="L376" s="14"/>
      <c r="M376" s="14"/>
      <c r="N376" s="14"/>
      <c r="O376" s="14"/>
      <c r="P376" s="14"/>
      <c r="Q376" s="14"/>
      <c r="R376" s="14"/>
      <c r="S376" s="14"/>
      <c r="T376" s="14"/>
      <c r="U376" s="14"/>
      <c r="V376" s="14"/>
      <c r="W376" s="14"/>
      <c r="X376" s="14"/>
      <c r="Y376" s="14"/>
      <c r="Z376" s="14"/>
      <c r="AA376" s="14"/>
      <c r="AB376" s="14"/>
      <c r="AC376" s="14"/>
      <c r="AD376" s="14"/>
      <c r="AE376" s="14"/>
    </row>
    <row r="377" spans="1:31" ht="14.25" customHeight="1">
      <c r="A377" s="294"/>
      <c r="B377" s="320"/>
      <c r="C377" s="320"/>
      <c r="D377" s="320"/>
      <c r="E377" s="320"/>
      <c r="F377" s="320"/>
      <c r="G377" s="320"/>
      <c r="H377" s="320"/>
      <c r="I377" s="320"/>
      <c r="J377" s="294"/>
      <c r="K377" s="320"/>
      <c r="L377" s="14"/>
      <c r="M377" s="14"/>
      <c r="N377" s="14"/>
      <c r="O377" s="14"/>
      <c r="P377" s="14"/>
      <c r="Q377" s="14"/>
      <c r="R377" s="14"/>
      <c r="S377" s="14"/>
      <c r="T377" s="14"/>
      <c r="U377" s="14"/>
      <c r="V377" s="14"/>
      <c r="W377" s="14"/>
      <c r="X377" s="14"/>
      <c r="Y377" s="14"/>
      <c r="Z377" s="14"/>
      <c r="AA377" s="14"/>
      <c r="AB377" s="14"/>
      <c r="AC377" s="14"/>
      <c r="AD377" s="14"/>
      <c r="AE377" s="14"/>
    </row>
    <row r="378" spans="1:31" ht="14.25" customHeight="1">
      <c r="A378" s="294"/>
      <c r="B378" s="320"/>
      <c r="C378" s="320"/>
      <c r="D378" s="320"/>
      <c r="E378" s="320"/>
      <c r="F378" s="320"/>
      <c r="G378" s="320"/>
      <c r="H378" s="320"/>
      <c r="I378" s="320"/>
      <c r="J378" s="294"/>
      <c r="K378" s="320"/>
      <c r="L378" s="14"/>
      <c r="M378" s="14"/>
      <c r="N378" s="14"/>
      <c r="O378" s="14"/>
      <c r="P378" s="14"/>
      <c r="Q378" s="14"/>
      <c r="R378" s="14"/>
      <c r="S378" s="14"/>
      <c r="T378" s="14"/>
      <c r="U378" s="14"/>
      <c r="V378" s="14"/>
      <c r="W378" s="14"/>
      <c r="X378" s="14"/>
      <c r="Y378" s="14"/>
      <c r="Z378" s="14"/>
      <c r="AA378" s="14"/>
      <c r="AB378" s="14"/>
      <c r="AC378" s="14"/>
      <c r="AD378" s="14"/>
      <c r="AE378" s="14"/>
    </row>
    <row r="379" spans="1:31" ht="14.25" customHeight="1">
      <c r="A379" s="294"/>
      <c r="B379" s="320"/>
      <c r="C379" s="320"/>
      <c r="D379" s="320"/>
      <c r="E379" s="320"/>
      <c r="F379" s="320"/>
      <c r="G379" s="320"/>
      <c r="H379" s="320"/>
      <c r="I379" s="320"/>
      <c r="J379" s="294"/>
      <c r="K379" s="320"/>
      <c r="L379" s="14"/>
      <c r="M379" s="14"/>
      <c r="N379" s="14"/>
      <c r="O379" s="14"/>
      <c r="P379" s="14"/>
      <c r="Q379" s="14"/>
      <c r="R379" s="14"/>
      <c r="S379" s="14"/>
      <c r="T379" s="14"/>
      <c r="U379" s="14"/>
      <c r="V379" s="14"/>
      <c r="W379" s="14"/>
      <c r="X379" s="14"/>
      <c r="Y379" s="14"/>
      <c r="Z379" s="14"/>
      <c r="AA379" s="14"/>
      <c r="AB379" s="14"/>
      <c r="AC379" s="14"/>
      <c r="AD379" s="14"/>
      <c r="AE379" s="14"/>
    </row>
    <row r="380" spans="1:31" ht="14.25" customHeight="1">
      <c r="A380" s="294"/>
      <c r="B380" s="320"/>
      <c r="C380" s="320"/>
      <c r="D380" s="320"/>
      <c r="E380" s="320"/>
      <c r="F380" s="320"/>
      <c r="G380" s="320"/>
      <c r="H380" s="320"/>
      <c r="I380" s="320"/>
      <c r="J380" s="294"/>
      <c r="K380" s="320"/>
      <c r="L380" s="14"/>
      <c r="M380" s="14"/>
      <c r="N380" s="14"/>
      <c r="O380" s="14"/>
      <c r="P380" s="14"/>
      <c r="Q380" s="14"/>
      <c r="R380" s="14"/>
      <c r="S380" s="14"/>
      <c r="T380" s="14"/>
      <c r="U380" s="14"/>
      <c r="V380" s="14"/>
      <c r="W380" s="14"/>
      <c r="X380" s="14"/>
      <c r="Y380" s="14"/>
      <c r="Z380" s="14"/>
      <c r="AA380" s="14"/>
      <c r="AB380" s="14"/>
      <c r="AC380" s="14"/>
      <c r="AD380" s="14"/>
      <c r="AE380" s="14"/>
    </row>
    <row r="381" spans="1:31" ht="14.25" customHeight="1">
      <c r="A381" s="294"/>
      <c r="B381" s="320"/>
      <c r="C381" s="320"/>
      <c r="D381" s="320"/>
      <c r="E381" s="320"/>
      <c r="F381" s="320"/>
      <c r="G381" s="320"/>
      <c r="H381" s="320"/>
      <c r="I381" s="320"/>
      <c r="J381" s="294"/>
      <c r="K381" s="320"/>
      <c r="L381" s="14"/>
      <c r="M381" s="14"/>
      <c r="N381" s="14"/>
      <c r="O381" s="14"/>
      <c r="P381" s="14"/>
      <c r="Q381" s="14"/>
      <c r="R381" s="14"/>
      <c r="S381" s="14"/>
      <c r="T381" s="14"/>
      <c r="U381" s="14"/>
      <c r="V381" s="14"/>
      <c r="W381" s="14"/>
      <c r="X381" s="14"/>
      <c r="Y381" s="14"/>
      <c r="Z381" s="14"/>
      <c r="AA381" s="14"/>
      <c r="AB381" s="14"/>
      <c r="AC381" s="14"/>
      <c r="AD381" s="14"/>
      <c r="AE381" s="14"/>
    </row>
    <row r="382" spans="1:31" ht="14.25" customHeight="1">
      <c r="A382" s="294"/>
      <c r="B382" s="320"/>
      <c r="C382" s="320"/>
      <c r="D382" s="320"/>
      <c r="E382" s="320"/>
      <c r="F382" s="320"/>
      <c r="G382" s="320"/>
      <c r="H382" s="320"/>
      <c r="I382" s="320"/>
      <c r="J382" s="294"/>
      <c r="K382" s="320"/>
      <c r="L382" s="14"/>
      <c r="M382" s="14"/>
      <c r="N382" s="14"/>
      <c r="O382" s="14"/>
      <c r="P382" s="14"/>
      <c r="Q382" s="14"/>
      <c r="R382" s="14"/>
      <c r="S382" s="14"/>
      <c r="T382" s="14"/>
      <c r="U382" s="14"/>
      <c r="V382" s="14"/>
      <c r="W382" s="14"/>
      <c r="X382" s="14"/>
      <c r="Y382" s="14"/>
      <c r="Z382" s="14"/>
      <c r="AA382" s="14"/>
      <c r="AB382" s="14"/>
      <c r="AC382" s="14"/>
      <c r="AD382" s="14"/>
      <c r="AE382" s="14"/>
    </row>
    <row r="383" spans="1:31" ht="14.25" customHeight="1">
      <c r="A383" s="294"/>
      <c r="B383" s="320"/>
      <c r="C383" s="320"/>
      <c r="D383" s="320"/>
      <c r="E383" s="320"/>
      <c r="F383" s="320"/>
      <c r="G383" s="320"/>
      <c r="H383" s="320"/>
      <c r="I383" s="320"/>
      <c r="J383" s="294"/>
      <c r="K383" s="320"/>
      <c r="L383" s="14"/>
      <c r="M383" s="14"/>
      <c r="N383" s="14"/>
      <c r="O383" s="14"/>
      <c r="P383" s="14"/>
      <c r="Q383" s="14"/>
      <c r="R383" s="14"/>
      <c r="S383" s="14"/>
      <c r="T383" s="14"/>
      <c r="U383" s="14"/>
      <c r="V383" s="14"/>
      <c r="W383" s="14"/>
      <c r="X383" s="14"/>
      <c r="Y383" s="14"/>
      <c r="Z383" s="14"/>
      <c r="AA383" s="14"/>
      <c r="AB383" s="14"/>
      <c r="AC383" s="14"/>
      <c r="AD383" s="14"/>
      <c r="AE383" s="14"/>
    </row>
    <row r="384" spans="1:31" ht="14.25" customHeight="1">
      <c r="A384" s="294"/>
      <c r="B384" s="320"/>
      <c r="C384" s="320"/>
      <c r="D384" s="320"/>
      <c r="E384" s="320"/>
      <c r="F384" s="320"/>
      <c r="G384" s="320"/>
      <c r="H384" s="320"/>
      <c r="I384" s="320"/>
      <c r="J384" s="294"/>
      <c r="K384" s="320"/>
      <c r="L384" s="14"/>
      <c r="M384" s="14"/>
      <c r="N384" s="14"/>
      <c r="O384" s="14"/>
      <c r="P384" s="14"/>
      <c r="Q384" s="14"/>
      <c r="R384" s="14"/>
      <c r="S384" s="14"/>
      <c r="T384" s="14"/>
      <c r="U384" s="14"/>
      <c r="V384" s="14"/>
      <c r="W384" s="14"/>
      <c r="X384" s="14"/>
      <c r="Y384" s="14"/>
      <c r="Z384" s="14"/>
      <c r="AA384" s="14"/>
      <c r="AB384" s="14"/>
      <c r="AC384" s="14"/>
      <c r="AD384" s="14"/>
      <c r="AE384" s="14"/>
    </row>
    <row r="385" spans="1:31" ht="14.25" customHeight="1">
      <c r="A385" s="294"/>
      <c r="B385" s="320"/>
      <c r="C385" s="320"/>
      <c r="D385" s="320"/>
      <c r="E385" s="320"/>
      <c r="F385" s="320"/>
      <c r="G385" s="320"/>
      <c r="H385" s="320"/>
      <c r="I385" s="320"/>
      <c r="J385" s="294"/>
      <c r="K385" s="320"/>
      <c r="L385" s="14"/>
      <c r="M385" s="14"/>
      <c r="N385" s="14"/>
      <c r="O385" s="14"/>
      <c r="P385" s="14"/>
      <c r="Q385" s="14"/>
      <c r="R385" s="14"/>
      <c r="S385" s="14"/>
      <c r="T385" s="14"/>
      <c r="U385" s="14"/>
      <c r="V385" s="14"/>
      <c r="W385" s="14"/>
      <c r="X385" s="14"/>
      <c r="Y385" s="14"/>
      <c r="Z385" s="14"/>
      <c r="AA385" s="14"/>
      <c r="AB385" s="14"/>
      <c r="AC385" s="14"/>
      <c r="AD385" s="14"/>
      <c r="AE385" s="14"/>
    </row>
    <row r="386" spans="1:31" ht="14.25" customHeight="1">
      <c r="A386" s="294"/>
      <c r="B386" s="320"/>
      <c r="C386" s="320"/>
      <c r="D386" s="320"/>
      <c r="E386" s="320"/>
      <c r="F386" s="320"/>
      <c r="G386" s="320"/>
      <c r="H386" s="320"/>
      <c r="I386" s="320"/>
      <c r="J386" s="294"/>
      <c r="K386" s="320"/>
      <c r="L386" s="14"/>
      <c r="M386" s="14"/>
      <c r="N386" s="14"/>
      <c r="O386" s="14"/>
      <c r="P386" s="14"/>
      <c r="Q386" s="14"/>
      <c r="R386" s="14"/>
      <c r="S386" s="14"/>
      <c r="T386" s="14"/>
      <c r="U386" s="14"/>
      <c r="V386" s="14"/>
      <c r="W386" s="14"/>
      <c r="X386" s="14"/>
      <c r="Y386" s="14"/>
      <c r="Z386" s="14"/>
      <c r="AA386" s="14"/>
      <c r="AB386" s="14"/>
      <c r="AC386" s="14"/>
      <c r="AD386" s="14"/>
      <c r="AE386" s="14"/>
    </row>
    <row r="387" spans="1:31" ht="14.25" customHeight="1">
      <c r="A387" s="294"/>
      <c r="B387" s="320"/>
      <c r="C387" s="320"/>
      <c r="D387" s="320"/>
      <c r="E387" s="320"/>
      <c r="F387" s="320"/>
      <c r="G387" s="320"/>
      <c r="H387" s="320"/>
      <c r="I387" s="320"/>
      <c r="J387" s="294"/>
      <c r="K387" s="320"/>
      <c r="L387" s="14"/>
      <c r="M387" s="14"/>
      <c r="N387" s="14"/>
      <c r="O387" s="14"/>
      <c r="P387" s="14"/>
      <c r="Q387" s="14"/>
      <c r="R387" s="14"/>
      <c r="S387" s="14"/>
      <c r="T387" s="14"/>
      <c r="U387" s="14"/>
      <c r="V387" s="14"/>
      <c r="W387" s="14"/>
      <c r="X387" s="14"/>
      <c r="Y387" s="14"/>
      <c r="Z387" s="14"/>
      <c r="AA387" s="14"/>
      <c r="AB387" s="14"/>
      <c r="AC387" s="14"/>
      <c r="AD387" s="14"/>
      <c r="AE387" s="14"/>
    </row>
    <row r="388" spans="1:31" ht="14.25" customHeight="1">
      <c r="A388" s="294"/>
      <c r="B388" s="320"/>
      <c r="C388" s="320"/>
      <c r="D388" s="320"/>
      <c r="E388" s="320"/>
      <c r="F388" s="320"/>
      <c r="G388" s="320"/>
      <c r="H388" s="320"/>
      <c r="I388" s="320"/>
      <c r="J388" s="294"/>
      <c r="K388" s="320"/>
      <c r="L388" s="14"/>
      <c r="M388" s="14"/>
      <c r="N388" s="14"/>
      <c r="O388" s="14"/>
      <c r="P388" s="14"/>
      <c r="Q388" s="14"/>
      <c r="R388" s="14"/>
      <c r="S388" s="14"/>
      <c r="T388" s="14"/>
      <c r="U388" s="14"/>
      <c r="V388" s="14"/>
      <c r="W388" s="14"/>
      <c r="X388" s="14"/>
      <c r="Y388" s="14"/>
      <c r="Z388" s="14"/>
      <c r="AA388" s="14"/>
      <c r="AB388" s="14"/>
      <c r="AC388" s="14"/>
      <c r="AD388" s="14"/>
      <c r="AE388" s="14"/>
    </row>
    <row r="389" spans="1:31" ht="14.25" customHeight="1">
      <c r="A389" s="294"/>
      <c r="B389" s="320"/>
      <c r="C389" s="320"/>
      <c r="D389" s="320"/>
      <c r="E389" s="320"/>
      <c r="F389" s="320"/>
      <c r="G389" s="320"/>
      <c r="H389" s="320"/>
      <c r="I389" s="320"/>
      <c r="J389" s="294"/>
      <c r="K389" s="320"/>
      <c r="L389" s="14"/>
      <c r="M389" s="14"/>
      <c r="N389" s="14"/>
      <c r="O389" s="14"/>
      <c r="P389" s="14"/>
      <c r="Q389" s="14"/>
      <c r="R389" s="14"/>
      <c r="S389" s="14"/>
      <c r="T389" s="14"/>
      <c r="U389" s="14"/>
      <c r="V389" s="14"/>
      <c r="W389" s="14"/>
      <c r="X389" s="14"/>
      <c r="Y389" s="14"/>
      <c r="Z389" s="14"/>
      <c r="AA389" s="14"/>
      <c r="AB389" s="14"/>
      <c r="AC389" s="14"/>
      <c r="AD389" s="14"/>
      <c r="AE389" s="14"/>
    </row>
    <row r="390" spans="1:31" ht="14.25" customHeight="1">
      <c r="A390" s="294"/>
      <c r="B390" s="320"/>
      <c r="C390" s="320"/>
      <c r="D390" s="320"/>
      <c r="E390" s="320"/>
      <c r="F390" s="320"/>
      <c r="G390" s="320"/>
      <c r="H390" s="320"/>
      <c r="I390" s="320"/>
      <c r="J390" s="294"/>
      <c r="K390" s="320"/>
      <c r="L390" s="14"/>
      <c r="M390" s="14"/>
      <c r="N390" s="14"/>
      <c r="O390" s="14"/>
      <c r="P390" s="14"/>
      <c r="Q390" s="14"/>
      <c r="R390" s="14"/>
      <c r="S390" s="14"/>
      <c r="T390" s="14"/>
      <c r="U390" s="14"/>
      <c r="V390" s="14"/>
      <c r="W390" s="14"/>
      <c r="X390" s="14"/>
      <c r="Y390" s="14"/>
      <c r="Z390" s="14"/>
      <c r="AA390" s="14"/>
      <c r="AB390" s="14"/>
      <c r="AC390" s="14"/>
      <c r="AD390" s="14"/>
      <c r="AE390" s="14"/>
    </row>
    <row r="391" spans="1:31" ht="14.25" customHeight="1">
      <c r="A391" s="294"/>
      <c r="B391" s="320"/>
      <c r="C391" s="320"/>
      <c r="D391" s="320"/>
      <c r="E391" s="320"/>
      <c r="F391" s="320"/>
      <c r="G391" s="320"/>
      <c r="H391" s="320"/>
      <c r="I391" s="320"/>
      <c r="J391" s="294"/>
      <c r="K391" s="320"/>
      <c r="L391" s="14"/>
      <c r="M391" s="14"/>
      <c r="N391" s="14"/>
      <c r="O391" s="14"/>
      <c r="P391" s="14"/>
      <c r="Q391" s="14"/>
      <c r="R391" s="14"/>
      <c r="S391" s="14"/>
      <c r="T391" s="14"/>
      <c r="U391" s="14"/>
      <c r="V391" s="14"/>
      <c r="W391" s="14"/>
      <c r="X391" s="14"/>
      <c r="Y391" s="14"/>
      <c r="Z391" s="14"/>
      <c r="AA391" s="14"/>
      <c r="AB391" s="14"/>
      <c r="AC391" s="14"/>
      <c r="AD391" s="14"/>
      <c r="AE391" s="14"/>
    </row>
    <row r="392" spans="1:31" ht="14.25" customHeight="1">
      <c r="A392" s="294"/>
      <c r="B392" s="320"/>
      <c r="C392" s="320"/>
      <c r="D392" s="320"/>
      <c r="E392" s="320"/>
      <c r="F392" s="320"/>
      <c r="G392" s="320"/>
      <c r="H392" s="320"/>
      <c r="I392" s="320"/>
      <c r="J392" s="294"/>
      <c r="K392" s="320"/>
      <c r="L392" s="14"/>
      <c r="M392" s="14"/>
      <c r="N392" s="14"/>
      <c r="O392" s="14"/>
      <c r="P392" s="14"/>
      <c r="Q392" s="14"/>
      <c r="R392" s="14"/>
      <c r="S392" s="14"/>
      <c r="T392" s="14"/>
      <c r="U392" s="14"/>
      <c r="V392" s="14"/>
      <c r="W392" s="14"/>
      <c r="X392" s="14"/>
      <c r="Y392" s="14"/>
      <c r="Z392" s="14"/>
      <c r="AA392" s="14"/>
      <c r="AB392" s="14"/>
      <c r="AC392" s="14"/>
      <c r="AD392" s="14"/>
      <c r="AE392" s="14"/>
    </row>
    <row r="393" spans="1:31" ht="14.25" customHeight="1">
      <c r="A393" s="294"/>
      <c r="B393" s="320"/>
      <c r="C393" s="320"/>
      <c r="D393" s="320"/>
      <c r="E393" s="320"/>
      <c r="F393" s="320"/>
      <c r="G393" s="320"/>
      <c r="H393" s="320"/>
      <c r="I393" s="320"/>
      <c r="J393" s="294"/>
      <c r="K393" s="320"/>
      <c r="L393" s="14"/>
      <c r="M393" s="14"/>
      <c r="N393" s="14"/>
      <c r="O393" s="14"/>
      <c r="P393" s="14"/>
      <c r="Q393" s="14"/>
      <c r="R393" s="14"/>
      <c r="S393" s="14"/>
      <c r="T393" s="14"/>
      <c r="U393" s="14"/>
      <c r="V393" s="14"/>
      <c r="W393" s="14"/>
      <c r="X393" s="14"/>
      <c r="Y393" s="14"/>
      <c r="Z393" s="14"/>
      <c r="AA393" s="14"/>
      <c r="AB393" s="14"/>
      <c r="AC393" s="14"/>
      <c r="AD393" s="14"/>
      <c r="AE393" s="14"/>
    </row>
    <row r="394" spans="1:31" ht="14.25" customHeight="1">
      <c r="A394" s="294"/>
      <c r="B394" s="320"/>
      <c r="C394" s="320"/>
      <c r="D394" s="320"/>
      <c r="E394" s="320"/>
      <c r="F394" s="320"/>
      <c r="G394" s="320"/>
      <c r="H394" s="320"/>
      <c r="I394" s="320"/>
      <c r="J394" s="294"/>
      <c r="K394" s="320"/>
      <c r="L394" s="14"/>
      <c r="M394" s="14"/>
      <c r="N394" s="14"/>
      <c r="O394" s="14"/>
      <c r="P394" s="14"/>
      <c r="Q394" s="14"/>
      <c r="R394" s="14"/>
      <c r="S394" s="14"/>
      <c r="T394" s="14"/>
      <c r="U394" s="14"/>
      <c r="V394" s="14"/>
      <c r="W394" s="14"/>
      <c r="X394" s="14"/>
      <c r="Y394" s="14"/>
      <c r="Z394" s="14"/>
      <c r="AA394" s="14"/>
      <c r="AB394" s="14"/>
      <c r="AC394" s="14"/>
      <c r="AD394" s="14"/>
      <c r="AE394" s="14"/>
    </row>
    <row r="395" spans="1:31" ht="14.25" customHeight="1">
      <c r="A395" s="294"/>
      <c r="B395" s="320"/>
      <c r="C395" s="320"/>
      <c r="D395" s="320"/>
      <c r="E395" s="320"/>
      <c r="F395" s="320"/>
      <c r="G395" s="320"/>
      <c r="H395" s="320"/>
      <c r="I395" s="320"/>
      <c r="J395" s="294"/>
      <c r="K395" s="320"/>
      <c r="L395" s="14"/>
      <c r="M395" s="14"/>
      <c r="N395" s="14"/>
      <c r="O395" s="14"/>
      <c r="P395" s="14"/>
      <c r="Q395" s="14"/>
      <c r="R395" s="14"/>
      <c r="S395" s="14"/>
      <c r="T395" s="14"/>
      <c r="U395" s="14"/>
      <c r="V395" s="14"/>
      <c r="W395" s="14"/>
      <c r="X395" s="14"/>
      <c r="Y395" s="14"/>
      <c r="Z395" s="14"/>
      <c r="AA395" s="14"/>
      <c r="AB395" s="14"/>
      <c r="AC395" s="14"/>
      <c r="AD395" s="14"/>
      <c r="AE395" s="14"/>
    </row>
    <row r="396" spans="1:31" ht="14.25" customHeight="1">
      <c r="A396" s="294"/>
      <c r="B396" s="320"/>
      <c r="C396" s="320"/>
      <c r="D396" s="320"/>
      <c r="E396" s="320"/>
      <c r="F396" s="320"/>
      <c r="G396" s="320"/>
      <c r="H396" s="320"/>
      <c r="I396" s="320"/>
      <c r="J396" s="294"/>
      <c r="K396" s="320"/>
      <c r="L396" s="14"/>
      <c r="M396" s="14"/>
      <c r="N396" s="14"/>
      <c r="O396" s="14"/>
      <c r="P396" s="14"/>
      <c r="Q396" s="14"/>
      <c r="R396" s="14"/>
      <c r="S396" s="14"/>
      <c r="T396" s="14"/>
      <c r="U396" s="14"/>
      <c r="V396" s="14"/>
      <c r="W396" s="14"/>
      <c r="X396" s="14"/>
      <c r="Y396" s="14"/>
      <c r="Z396" s="14"/>
      <c r="AA396" s="14"/>
      <c r="AB396" s="14"/>
      <c r="AC396" s="14"/>
      <c r="AD396" s="14"/>
      <c r="AE396" s="14"/>
    </row>
    <row r="397" spans="1:31" ht="14.25" customHeight="1">
      <c r="A397" s="294"/>
      <c r="B397" s="320"/>
      <c r="C397" s="320"/>
      <c r="D397" s="320"/>
      <c r="E397" s="320"/>
      <c r="F397" s="320"/>
      <c r="G397" s="320"/>
      <c r="H397" s="320"/>
      <c r="I397" s="320"/>
      <c r="J397" s="294"/>
      <c r="K397" s="320"/>
      <c r="L397" s="14"/>
      <c r="M397" s="14"/>
      <c r="N397" s="14"/>
      <c r="O397" s="14"/>
      <c r="P397" s="14"/>
      <c r="Q397" s="14"/>
      <c r="R397" s="14"/>
      <c r="S397" s="14"/>
      <c r="T397" s="14"/>
      <c r="U397" s="14"/>
      <c r="V397" s="14"/>
      <c r="W397" s="14"/>
      <c r="X397" s="14"/>
      <c r="Y397" s="14"/>
      <c r="Z397" s="14"/>
      <c r="AA397" s="14"/>
      <c r="AB397" s="14"/>
      <c r="AC397" s="14"/>
      <c r="AD397" s="14"/>
      <c r="AE397" s="14"/>
    </row>
    <row r="398" spans="1:31" ht="14.25" customHeight="1">
      <c r="A398" s="294"/>
      <c r="B398" s="320"/>
      <c r="C398" s="320"/>
      <c r="D398" s="320"/>
      <c r="E398" s="320"/>
      <c r="F398" s="320"/>
      <c r="G398" s="320"/>
      <c r="H398" s="320"/>
      <c r="I398" s="320"/>
      <c r="J398" s="294"/>
      <c r="K398" s="320"/>
      <c r="L398" s="14"/>
      <c r="M398" s="14"/>
      <c r="N398" s="14"/>
      <c r="O398" s="14"/>
      <c r="P398" s="14"/>
      <c r="Q398" s="14"/>
      <c r="R398" s="14"/>
      <c r="S398" s="14"/>
      <c r="T398" s="14"/>
      <c r="U398" s="14"/>
      <c r="V398" s="14"/>
      <c r="W398" s="14"/>
      <c r="X398" s="14"/>
      <c r="Y398" s="14"/>
      <c r="Z398" s="14"/>
      <c r="AA398" s="14"/>
      <c r="AB398" s="14"/>
      <c r="AC398" s="14"/>
      <c r="AD398" s="14"/>
      <c r="AE398" s="14"/>
    </row>
    <row r="399" spans="1:31" ht="14.25" customHeight="1">
      <c r="A399" s="294"/>
      <c r="B399" s="320"/>
      <c r="C399" s="320"/>
      <c r="D399" s="320"/>
      <c r="E399" s="320"/>
      <c r="F399" s="320"/>
      <c r="G399" s="320"/>
      <c r="H399" s="320"/>
      <c r="I399" s="320"/>
      <c r="J399" s="294"/>
      <c r="K399" s="320"/>
      <c r="L399" s="14"/>
      <c r="M399" s="14"/>
      <c r="N399" s="14"/>
      <c r="O399" s="14"/>
      <c r="P399" s="14"/>
      <c r="Q399" s="14"/>
      <c r="R399" s="14"/>
      <c r="S399" s="14"/>
      <c r="T399" s="14"/>
      <c r="U399" s="14"/>
      <c r="V399" s="14"/>
      <c r="W399" s="14"/>
      <c r="X399" s="14"/>
      <c r="Y399" s="14"/>
      <c r="Z399" s="14"/>
      <c r="AA399" s="14"/>
      <c r="AB399" s="14"/>
      <c r="AC399" s="14"/>
      <c r="AD399" s="14"/>
      <c r="AE399" s="14"/>
    </row>
    <row r="400" spans="1:31" ht="14.25" customHeight="1">
      <c r="A400" s="294"/>
      <c r="B400" s="320"/>
      <c r="C400" s="320"/>
      <c r="D400" s="320"/>
      <c r="E400" s="320"/>
      <c r="F400" s="320"/>
      <c r="G400" s="320"/>
      <c r="H400" s="320"/>
      <c r="I400" s="320"/>
      <c r="J400" s="294"/>
      <c r="K400" s="320"/>
      <c r="L400" s="14"/>
      <c r="M400" s="14"/>
      <c r="N400" s="14"/>
      <c r="O400" s="14"/>
      <c r="P400" s="14"/>
      <c r="Q400" s="14"/>
      <c r="R400" s="14"/>
      <c r="S400" s="14"/>
      <c r="T400" s="14"/>
      <c r="U400" s="14"/>
      <c r="V400" s="14"/>
      <c r="W400" s="14"/>
      <c r="X400" s="14"/>
      <c r="Y400" s="14"/>
      <c r="Z400" s="14"/>
      <c r="AA400" s="14"/>
      <c r="AB400" s="14"/>
      <c r="AC400" s="14"/>
      <c r="AD400" s="14"/>
      <c r="AE400" s="14"/>
    </row>
    <row r="401" spans="1:31" ht="14.25" customHeight="1">
      <c r="A401" s="294"/>
      <c r="B401" s="320"/>
      <c r="C401" s="320"/>
      <c r="D401" s="320"/>
      <c r="E401" s="320"/>
      <c r="F401" s="320"/>
      <c r="G401" s="320"/>
      <c r="H401" s="320"/>
      <c r="I401" s="320"/>
      <c r="J401" s="294"/>
      <c r="K401" s="320"/>
      <c r="L401" s="14"/>
      <c r="M401" s="14"/>
      <c r="N401" s="14"/>
      <c r="O401" s="14"/>
      <c r="P401" s="14"/>
      <c r="Q401" s="14"/>
      <c r="R401" s="14"/>
      <c r="S401" s="14"/>
      <c r="T401" s="14"/>
      <c r="U401" s="14"/>
      <c r="V401" s="14"/>
      <c r="W401" s="14"/>
      <c r="X401" s="14"/>
      <c r="Y401" s="14"/>
      <c r="Z401" s="14"/>
      <c r="AA401" s="14"/>
      <c r="AB401" s="14"/>
      <c r="AC401" s="14"/>
      <c r="AD401" s="14"/>
      <c r="AE401" s="14"/>
    </row>
    <row r="402" spans="1:31" ht="14.25" customHeight="1">
      <c r="A402" s="294"/>
      <c r="B402" s="320"/>
      <c r="C402" s="320"/>
      <c r="D402" s="320"/>
      <c r="E402" s="320"/>
      <c r="F402" s="320"/>
      <c r="G402" s="320"/>
      <c r="H402" s="320"/>
      <c r="I402" s="320"/>
      <c r="J402" s="294"/>
      <c r="K402" s="320"/>
      <c r="L402" s="14"/>
      <c r="M402" s="14"/>
      <c r="N402" s="14"/>
      <c r="O402" s="14"/>
      <c r="P402" s="14"/>
      <c r="Q402" s="14"/>
      <c r="R402" s="14"/>
      <c r="S402" s="14"/>
      <c r="T402" s="14"/>
      <c r="U402" s="14"/>
      <c r="V402" s="14"/>
      <c r="W402" s="14"/>
      <c r="X402" s="14"/>
      <c r="Y402" s="14"/>
      <c r="Z402" s="14"/>
      <c r="AA402" s="14"/>
      <c r="AB402" s="14"/>
      <c r="AC402" s="14"/>
      <c r="AD402" s="14"/>
      <c r="AE402" s="14"/>
    </row>
    <row r="403" spans="1:31" ht="14.25" customHeight="1">
      <c r="A403" s="294"/>
      <c r="B403" s="320"/>
      <c r="C403" s="320"/>
      <c r="D403" s="320"/>
      <c r="E403" s="320"/>
      <c r="F403" s="320"/>
      <c r="G403" s="320"/>
      <c r="H403" s="320"/>
      <c r="I403" s="320"/>
      <c r="J403" s="294"/>
      <c r="K403" s="320"/>
      <c r="L403" s="14"/>
      <c r="M403" s="14"/>
      <c r="N403" s="14"/>
      <c r="O403" s="14"/>
      <c r="P403" s="14"/>
      <c r="Q403" s="14"/>
      <c r="R403" s="14"/>
      <c r="S403" s="14"/>
      <c r="T403" s="14"/>
      <c r="U403" s="14"/>
      <c r="V403" s="14"/>
      <c r="W403" s="14"/>
      <c r="X403" s="14"/>
      <c r="Y403" s="14"/>
      <c r="Z403" s="14"/>
      <c r="AA403" s="14"/>
      <c r="AB403" s="14"/>
      <c r="AC403" s="14"/>
      <c r="AD403" s="14"/>
      <c r="AE403" s="14"/>
    </row>
    <row r="404" spans="1:31" ht="14.25" customHeight="1">
      <c r="A404" s="294"/>
      <c r="B404" s="320"/>
      <c r="C404" s="320"/>
      <c r="D404" s="320"/>
      <c r="E404" s="320"/>
      <c r="F404" s="320"/>
      <c r="G404" s="320"/>
      <c r="H404" s="320"/>
      <c r="I404" s="320"/>
      <c r="J404" s="294"/>
      <c r="K404" s="320"/>
      <c r="L404" s="14"/>
      <c r="M404" s="14"/>
      <c r="N404" s="14"/>
      <c r="O404" s="14"/>
      <c r="P404" s="14"/>
      <c r="Q404" s="14"/>
      <c r="R404" s="14"/>
      <c r="S404" s="14"/>
      <c r="T404" s="14"/>
      <c r="U404" s="14"/>
      <c r="V404" s="14"/>
      <c r="W404" s="14"/>
      <c r="X404" s="14"/>
      <c r="Y404" s="14"/>
      <c r="Z404" s="14"/>
      <c r="AA404" s="14"/>
      <c r="AB404" s="14"/>
      <c r="AC404" s="14"/>
      <c r="AD404" s="14"/>
      <c r="AE404" s="14"/>
    </row>
    <row r="405" spans="1:31" ht="14.25" customHeight="1">
      <c r="A405" s="294"/>
      <c r="B405" s="320"/>
      <c r="C405" s="320"/>
      <c r="D405" s="320"/>
      <c r="E405" s="320"/>
      <c r="F405" s="320"/>
      <c r="G405" s="320"/>
      <c r="H405" s="320"/>
      <c r="I405" s="320"/>
      <c r="J405" s="294"/>
      <c r="K405" s="320"/>
      <c r="L405" s="14"/>
      <c r="M405" s="14"/>
      <c r="N405" s="14"/>
      <c r="O405" s="14"/>
      <c r="P405" s="14"/>
      <c r="Q405" s="14"/>
      <c r="R405" s="14"/>
      <c r="S405" s="14"/>
      <c r="T405" s="14"/>
      <c r="U405" s="14"/>
      <c r="V405" s="14"/>
      <c r="W405" s="14"/>
      <c r="X405" s="14"/>
      <c r="Y405" s="14"/>
      <c r="Z405" s="14"/>
      <c r="AA405" s="14"/>
      <c r="AB405" s="14"/>
      <c r="AC405" s="14"/>
      <c r="AD405" s="14"/>
      <c r="AE405" s="14"/>
    </row>
    <row r="406" spans="1:31" ht="14.25" customHeight="1">
      <c r="A406" s="294"/>
      <c r="B406" s="320"/>
      <c r="C406" s="320"/>
      <c r="D406" s="320"/>
      <c r="E406" s="320"/>
      <c r="F406" s="320"/>
      <c r="G406" s="320"/>
      <c r="H406" s="320"/>
      <c r="I406" s="320"/>
      <c r="J406" s="294"/>
      <c r="K406" s="320"/>
      <c r="L406" s="14"/>
      <c r="M406" s="14"/>
      <c r="N406" s="14"/>
      <c r="O406" s="14"/>
      <c r="P406" s="14"/>
      <c r="Q406" s="14"/>
      <c r="R406" s="14"/>
      <c r="S406" s="14"/>
      <c r="T406" s="14"/>
      <c r="U406" s="14"/>
      <c r="V406" s="14"/>
      <c r="W406" s="14"/>
      <c r="X406" s="14"/>
      <c r="Y406" s="14"/>
      <c r="Z406" s="14"/>
      <c r="AA406" s="14"/>
      <c r="AB406" s="14"/>
      <c r="AC406" s="14"/>
      <c r="AD406" s="14"/>
      <c r="AE406" s="14"/>
    </row>
    <row r="407" spans="1:31" ht="14.25" customHeight="1">
      <c r="A407" s="294"/>
      <c r="B407" s="320"/>
      <c r="C407" s="320"/>
      <c r="D407" s="320"/>
      <c r="E407" s="320"/>
      <c r="F407" s="320"/>
      <c r="G407" s="320"/>
      <c r="H407" s="320"/>
      <c r="I407" s="320"/>
      <c r="J407" s="294"/>
      <c r="K407" s="320"/>
      <c r="L407" s="14"/>
      <c r="M407" s="14"/>
      <c r="N407" s="14"/>
      <c r="O407" s="14"/>
      <c r="P407" s="14"/>
      <c r="Q407" s="14"/>
      <c r="R407" s="14"/>
      <c r="S407" s="14"/>
      <c r="T407" s="14"/>
      <c r="U407" s="14"/>
      <c r="V407" s="14"/>
      <c r="W407" s="14"/>
      <c r="X407" s="14"/>
      <c r="Y407" s="14"/>
      <c r="Z407" s="14"/>
      <c r="AA407" s="14"/>
      <c r="AB407" s="14"/>
      <c r="AC407" s="14"/>
      <c r="AD407" s="14"/>
      <c r="AE407" s="14"/>
    </row>
    <row r="408" spans="1:31" ht="14.25" customHeight="1">
      <c r="A408" s="294"/>
      <c r="B408" s="320"/>
      <c r="C408" s="320"/>
      <c r="D408" s="320"/>
      <c r="E408" s="320"/>
      <c r="F408" s="320"/>
      <c r="G408" s="320"/>
      <c r="H408" s="320"/>
      <c r="I408" s="320"/>
      <c r="J408" s="294"/>
      <c r="K408" s="320"/>
      <c r="L408" s="14"/>
      <c r="M408" s="14"/>
      <c r="N408" s="14"/>
      <c r="O408" s="14"/>
      <c r="P408" s="14"/>
      <c r="Q408" s="14"/>
      <c r="R408" s="14"/>
      <c r="S408" s="14"/>
      <c r="T408" s="14"/>
      <c r="U408" s="14"/>
      <c r="V408" s="14"/>
      <c r="W408" s="14"/>
      <c r="X408" s="14"/>
      <c r="Y408" s="14"/>
      <c r="Z408" s="14"/>
      <c r="AA408" s="14"/>
      <c r="AB408" s="14"/>
      <c r="AC408" s="14"/>
      <c r="AD408" s="14"/>
      <c r="AE408" s="14"/>
    </row>
    <row r="409" spans="1:31" ht="14.25" customHeight="1">
      <c r="A409" s="294"/>
      <c r="B409" s="320"/>
      <c r="C409" s="320"/>
      <c r="D409" s="320"/>
      <c r="E409" s="320"/>
      <c r="F409" s="320"/>
      <c r="G409" s="320"/>
      <c r="H409" s="320"/>
      <c r="I409" s="320"/>
      <c r="J409" s="294"/>
      <c r="K409" s="320"/>
      <c r="L409" s="14"/>
      <c r="M409" s="14"/>
      <c r="N409" s="14"/>
      <c r="O409" s="14"/>
      <c r="P409" s="14"/>
      <c r="Q409" s="14"/>
      <c r="R409" s="14"/>
      <c r="S409" s="14"/>
      <c r="T409" s="14"/>
      <c r="U409" s="14"/>
      <c r="V409" s="14"/>
      <c r="W409" s="14"/>
      <c r="X409" s="14"/>
      <c r="Y409" s="14"/>
      <c r="Z409" s="14"/>
      <c r="AA409" s="14"/>
      <c r="AB409" s="14"/>
      <c r="AC409" s="14"/>
      <c r="AD409" s="14"/>
      <c r="AE409" s="14"/>
    </row>
    <row r="410" spans="1:31" ht="14.25" customHeight="1">
      <c r="A410" s="294"/>
      <c r="B410" s="320"/>
      <c r="C410" s="320"/>
      <c r="D410" s="320"/>
      <c r="E410" s="320"/>
      <c r="F410" s="320"/>
      <c r="G410" s="320"/>
      <c r="H410" s="320"/>
      <c r="I410" s="320"/>
      <c r="J410" s="294"/>
      <c r="K410" s="320"/>
      <c r="L410" s="14"/>
      <c r="M410" s="14"/>
      <c r="N410" s="14"/>
      <c r="O410" s="14"/>
      <c r="P410" s="14"/>
      <c r="Q410" s="14"/>
      <c r="R410" s="14"/>
      <c r="S410" s="14"/>
      <c r="T410" s="14"/>
      <c r="U410" s="14"/>
      <c r="V410" s="14"/>
      <c r="W410" s="14"/>
      <c r="X410" s="14"/>
      <c r="Y410" s="14"/>
      <c r="Z410" s="14"/>
      <c r="AA410" s="14"/>
      <c r="AB410" s="14"/>
      <c r="AC410" s="14"/>
      <c r="AD410" s="14"/>
      <c r="AE410" s="14"/>
    </row>
    <row r="411" spans="1:31" ht="14.25" customHeight="1">
      <c r="A411" s="294"/>
      <c r="B411" s="320"/>
      <c r="C411" s="320"/>
      <c r="D411" s="320"/>
      <c r="E411" s="320"/>
      <c r="F411" s="320"/>
      <c r="G411" s="320"/>
      <c r="H411" s="320"/>
      <c r="I411" s="320"/>
      <c r="J411" s="294"/>
      <c r="K411" s="320"/>
      <c r="L411" s="14"/>
      <c r="M411" s="14"/>
      <c r="N411" s="14"/>
      <c r="O411" s="14"/>
      <c r="P411" s="14"/>
      <c r="Q411" s="14"/>
      <c r="R411" s="14"/>
      <c r="S411" s="14"/>
      <c r="T411" s="14"/>
      <c r="U411" s="14"/>
      <c r="V411" s="14"/>
      <c r="W411" s="14"/>
      <c r="X411" s="14"/>
      <c r="Y411" s="14"/>
      <c r="Z411" s="14"/>
      <c r="AA411" s="14"/>
      <c r="AB411" s="14"/>
      <c r="AC411" s="14"/>
      <c r="AD411" s="14"/>
      <c r="AE411" s="14"/>
    </row>
    <row r="412" spans="1:31" ht="14.25" customHeight="1">
      <c r="A412" s="294"/>
      <c r="B412" s="320"/>
      <c r="C412" s="320"/>
      <c r="D412" s="320"/>
      <c r="E412" s="320"/>
      <c r="F412" s="320"/>
      <c r="G412" s="320"/>
      <c r="H412" s="320"/>
      <c r="I412" s="320"/>
      <c r="J412" s="294"/>
      <c r="K412" s="320"/>
      <c r="L412" s="14"/>
      <c r="M412" s="14"/>
      <c r="N412" s="14"/>
      <c r="O412" s="14"/>
      <c r="P412" s="14"/>
      <c r="Q412" s="14"/>
      <c r="R412" s="14"/>
      <c r="S412" s="14"/>
      <c r="T412" s="14"/>
      <c r="U412" s="14"/>
      <c r="V412" s="14"/>
      <c r="W412" s="14"/>
      <c r="X412" s="14"/>
      <c r="Y412" s="14"/>
      <c r="Z412" s="14"/>
      <c r="AA412" s="14"/>
      <c r="AB412" s="14"/>
      <c r="AC412" s="14"/>
      <c r="AD412" s="14"/>
      <c r="AE412" s="14"/>
    </row>
    <row r="413" spans="1:31" ht="14.25" customHeight="1">
      <c r="A413" s="294"/>
      <c r="B413" s="320"/>
      <c r="C413" s="320"/>
      <c r="D413" s="320"/>
      <c r="E413" s="320"/>
      <c r="F413" s="320"/>
      <c r="G413" s="320"/>
      <c r="H413" s="320"/>
      <c r="I413" s="320"/>
      <c r="J413" s="294"/>
      <c r="K413" s="320"/>
      <c r="L413" s="14"/>
      <c r="M413" s="14"/>
      <c r="N413" s="14"/>
      <c r="O413" s="14"/>
      <c r="P413" s="14"/>
      <c r="Q413" s="14"/>
      <c r="R413" s="14"/>
      <c r="S413" s="14"/>
      <c r="T413" s="14"/>
      <c r="U413" s="14"/>
      <c r="V413" s="14"/>
      <c r="W413" s="14"/>
      <c r="X413" s="14"/>
      <c r="Y413" s="14"/>
      <c r="Z413" s="14"/>
      <c r="AA413" s="14"/>
      <c r="AB413" s="14"/>
      <c r="AC413" s="14"/>
      <c r="AD413" s="14"/>
      <c r="AE413" s="14"/>
    </row>
    <row r="414" spans="1:31" ht="14.25" customHeight="1">
      <c r="A414" s="294"/>
      <c r="B414" s="320"/>
      <c r="C414" s="320"/>
      <c r="D414" s="320"/>
      <c r="E414" s="320"/>
      <c r="F414" s="320"/>
      <c r="G414" s="320"/>
      <c r="H414" s="320"/>
      <c r="I414" s="320"/>
      <c r="J414" s="294"/>
      <c r="K414" s="320"/>
      <c r="L414" s="14"/>
      <c r="M414" s="14"/>
      <c r="N414" s="14"/>
      <c r="O414" s="14"/>
      <c r="P414" s="14"/>
      <c r="Q414" s="14"/>
      <c r="R414" s="14"/>
      <c r="S414" s="14"/>
      <c r="T414" s="14"/>
      <c r="U414" s="14"/>
      <c r="V414" s="14"/>
      <c r="W414" s="14"/>
      <c r="X414" s="14"/>
      <c r="Y414" s="14"/>
      <c r="Z414" s="14"/>
      <c r="AA414" s="14"/>
      <c r="AB414" s="14"/>
      <c r="AC414" s="14"/>
      <c r="AD414" s="14"/>
      <c r="AE414" s="14"/>
    </row>
    <row r="415" spans="1:31" ht="14.25" customHeight="1">
      <c r="A415" s="294"/>
      <c r="B415" s="320"/>
      <c r="C415" s="320"/>
      <c r="D415" s="320"/>
      <c r="E415" s="320"/>
      <c r="F415" s="320"/>
      <c r="G415" s="320"/>
      <c r="H415" s="320"/>
      <c r="I415" s="320"/>
      <c r="J415" s="294"/>
      <c r="K415" s="320"/>
      <c r="L415" s="14"/>
      <c r="M415" s="14"/>
      <c r="N415" s="14"/>
      <c r="O415" s="14"/>
      <c r="P415" s="14"/>
      <c r="Q415" s="14"/>
      <c r="R415" s="14"/>
      <c r="S415" s="14"/>
      <c r="T415" s="14"/>
      <c r="U415" s="14"/>
      <c r="V415" s="14"/>
      <c r="W415" s="14"/>
      <c r="X415" s="14"/>
      <c r="Y415" s="14"/>
      <c r="Z415" s="14"/>
      <c r="AA415" s="14"/>
      <c r="AB415" s="14"/>
      <c r="AC415" s="14"/>
      <c r="AD415" s="14"/>
      <c r="AE415" s="14"/>
    </row>
    <row r="416" spans="1:31" ht="14.25" customHeight="1">
      <c r="A416" s="294"/>
      <c r="B416" s="320"/>
      <c r="C416" s="320"/>
      <c r="D416" s="320"/>
      <c r="E416" s="320"/>
      <c r="F416" s="320"/>
      <c r="G416" s="320"/>
      <c r="H416" s="320"/>
      <c r="I416" s="320"/>
      <c r="J416" s="294"/>
      <c r="K416" s="320"/>
      <c r="L416" s="14"/>
      <c r="M416" s="14"/>
      <c r="N416" s="14"/>
      <c r="O416" s="14"/>
      <c r="P416" s="14"/>
      <c r="Q416" s="14"/>
      <c r="R416" s="14"/>
      <c r="S416" s="14"/>
      <c r="T416" s="14"/>
      <c r="U416" s="14"/>
      <c r="V416" s="14"/>
      <c r="W416" s="14"/>
      <c r="X416" s="14"/>
      <c r="Y416" s="14"/>
      <c r="Z416" s="14"/>
      <c r="AA416" s="14"/>
      <c r="AB416" s="14"/>
      <c r="AC416" s="14"/>
      <c r="AD416" s="14"/>
      <c r="AE416" s="14"/>
    </row>
    <row r="417" spans="1:31" ht="14.25" customHeight="1">
      <c r="A417" s="294"/>
      <c r="B417" s="320"/>
      <c r="C417" s="320"/>
      <c r="D417" s="320"/>
      <c r="E417" s="320"/>
      <c r="F417" s="320"/>
      <c r="G417" s="320"/>
      <c r="H417" s="320"/>
      <c r="I417" s="320"/>
      <c r="J417" s="294"/>
      <c r="K417" s="320"/>
      <c r="L417" s="14"/>
      <c r="M417" s="14"/>
      <c r="N417" s="14"/>
      <c r="O417" s="14"/>
      <c r="P417" s="14"/>
      <c r="Q417" s="14"/>
      <c r="R417" s="14"/>
      <c r="S417" s="14"/>
      <c r="T417" s="14"/>
      <c r="U417" s="14"/>
      <c r="V417" s="14"/>
      <c r="W417" s="14"/>
      <c r="X417" s="14"/>
      <c r="Y417" s="14"/>
      <c r="Z417" s="14"/>
      <c r="AA417" s="14"/>
      <c r="AB417" s="14"/>
      <c r="AC417" s="14"/>
      <c r="AD417" s="14"/>
      <c r="AE417" s="14"/>
    </row>
    <row r="418" spans="1:31" ht="14.25" customHeight="1">
      <c r="A418" s="294"/>
      <c r="B418" s="320"/>
      <c r="C418" s="320"/>
      <c r="D418" s="320"/>
      <c r="E418" s="320"/>
      <c r="F418" s="320"/>
      <c r="G418" s="320"/>
      <c r="H418" s="320"/>
      <c r="I418" s="320"/>
      <c r="J418" s="294"/>
      <c r="K418" s="320"/>
      <c r="L418" s="14"/>
      <c r="M418" s="14"/>
      <c r="N418" s="14"/>
      <c r="O418" s="14"/>
      <c r="P418" s="14"/>
      <c r="Q418" s="14"/>
      <c r="R418" s="14"/>
      <c r="S418" s="14"/>
      <c r="T418" s="14"/>
      <c r="U418" s="14"/>
      <c r="V418" s="14"/>
      <c r="W418" s="14"/>
      <c r="X418" s="14"/>
      <c r="Y418" s="14"/>
      <c r="Z418" s="14"/>
      <c r="AA418" s="14"/>
      <c r="AB418" s="14"/>
      <c r="AC418" s="14"/>
      <c r="AD418" s="14"/>
      <c r="AE418" s="14"/>
    </row>
    <row r="419" spans="1:31" ht="14.25" customHeight="1">
      <c r="A419" s="294"/>
      <c r="B419" s="320"/>
      <c r="C419" s="320"/>
      <c r="D419" s="320"/>
      <c r="E419" s="320"/>
      <c r="F419" s="320"/>
      <c r="G419" s="320"/>
      <c r="H419" s="320"/>
      <c r="I419" s="320"/>
      <c r="J419" s="294"/>
      <c r="K419" s="320"/>
      <c r="L419" s="14"/>
      <c r="M419" s="14"/>
      <c r="N419" s="14"/>
      <c r="O419" s="14"/>
      <c r="P419" s="14"/>
      <c r="Q419" s="14"/>
      <c r="R419" s="14"/>
      <c r="S419" s="14"/>
      <c r="T419" s="14"/>
      <c r="U419" s="14"/>
      <c r="V419" s="14"/>
      <c r="W419" s="14"/>
      <c r="X419" s="14"/>
      <c r="Y419" s="14"/>
      <c r="Z419" s="14"/>
      <c r="AA419" s="14"/>
      <c r="AB419" s="14"/>
      <c r="AC419" s="14"/>
      <c r="AD419" s="14"/>
      <c r="AE419" s="14"/>
    </row>
    <row r="420" spans="1:31" ht="14.25" customHeight="1">
      <c r="A420" s="294"/>
      <c r="B420" s="320"/>
      <c r="C420" s="320"/>
      <c r="D420" s="320"/>
      <c r="E420" s="320"/>
      <c r="F420" s="320"/>
      <c r="G420" s="320"/>
      <c r="H420" s="320"/>
      <c r="I420" s="320"/>
      <c r="J420" s="294"/>
      <c r="K420" s="320"/>
      <c r="L420" s="14"/>
      <c r="M420" s="14"/>
      <c r="N420" s="14"/>
      <c r="O420" s="14"/>
      <c r="P420" s="14"/>
      <c r="Q420" s="14"/>
      <c r="R420" s="14"/>
      <c r="S420" s="14"/>
      <c r="T420" s="14"/>
      <c r="U420" s="14"/>
      <c r="V420" s="14"/>
      <c r="W420" s="14"/>
      <c r="X420" s="14"/>
      <c r="Y420" s="14"/>
      <c r="Z420" s="14"/>
      <c r="AA420" s="14"/>
      <c r="AB420" s="14"/>
      <c r="AC420" s="14"/>
      <c r="AD420" s="14"/>
      <c r="AE420" s="14"/>
    </row>
    <row r="421" spans="1:31" ht="14.25" customHeight="1">
      <c r="A421" s="294"/>
      <c r="B421" s="320"/>
      <c r="C421" s="320"/>
      <c r="D421" s="320"/>
      <c r="E421" s="320"/>
      <c r="F421" s="320"/>
      <c r="G421" s="320"/>
      <c r="H421" s="320"/>
      <c r="I421" s="320"/>
      <c r="J421" s="294"/>
      <c r="K421" s="320"/>
      <c r="L421" s="14"/>
      <c r="M421" s="14"/>
      <c r="N421" s="14"/>
      <c r="O421" s="14"/>
      <c r="P421" s="14"/>
      <c r="Q421" s="14"/>
      <c r="R421" s="14"/>
      <c r="S421" s="14"/>
      <c r="T421" s="14"/>
      <c r="U421" s="14"/>
      <c r="V421" s="14"/>
      <c r="W421" s="14"/>
      <c r="X421" s="14"/>
      <c r="Y421" s="14"/>
      <c r="Z421" s="14"/>
      <c r="AA421" s="14"/>
      <c r="AB421" s="14"/>
      <c r="AC421" s="14"/>
      <c r="AD421" s="14"/>
      <c r="AE421" s="14"/>
    </row>
    <row r="422" spans="1:31" ht="14.25" customHeight="1">
      <c r="A422" s="294"/>
      <c r="B422" s="320"/>
      <c r="C422" s="320"/>
      <c r="D422" s="320"/>
      <c r="E422" s="320"/>
      <c r="F422" s="320"/>
      <c r="G422" s="320"/>
      <c r="H422" s="320"/>
      <c r="I422" s="320"/>
      <c r="J422" s="294"/>
      <c r="K422" s="320"/>
      <c r="L422" s="14"/>
      <c r="M422" s="14"/>
      <c r="N422" s="14"/>
      <c r="O422" s="14"/>
      <c r="P422" s="14"/>
      <c r="Q422" s="14"/>
      <c r="R422" s="14"/>
      <c r="S422" s="14"/>
      <c r="T422" s="14"/>
      <c r="U422" s="14"/>
      <c r="V422" s="14"/>
      <c r="W422" s="14"/>
      <c r="X422" s="14"/>
      <c r="Y422" s="14"/>
      <c r="Z422" s="14"/>
      <c r="AA422" s="14"/>
      <c r="AB422" s="14"/>
      <c r="AC422" s="14"/>
      <c r="AD422" s="14"/>
      <c r="AE422" s="14"/>
    </row>
    <row r="423" spans="1:31" ht="14.25" customHeight="1">
      <c r="A423" s="294"/>
      <c r="B423" s="320"/>
      <c r="C423" s="320"/>
      <c r="D423" s="320"/>
      <c r="E423" s="320"/>
      <c r="F423" s="320"/>
      <c r="G423" s="320"/>
      <c r="H423" s="320"/>
      <c r="I423" s="320"/>
      <c r="J423" s="294"/>
      <c r="K423" s="320"/>
      <c r="L423" s="14"/>
      <c r="M423" s="14"/>
      <c r="N423" s="14"/>
      <c r="O423" s="14"/>
      <c r="P423" s="14"/>
      <c r="Q423" s="14"/>
      <c r="R423" s="14"/>
      <c r="S423" s="14"/>
      <c r="T423" s="14"/>
      <c r="U423" s="14"/>
      <c r="V423" s="14"/>
      <c r="W423" s="14"/>
      <c r="X423" s="14"/>
      <c r="Y423" s="14"/>
      <c r="Z423" s="14"/>
      <c r="AA423" s="14"/>
      <c r="AB423" s="14"/>
      <c r="AC423" s="14"/>
      <c r="AD423" s="14"/>
      <c r="AE423" s="14"/>
    </row>
    <row r="424" spans="1:31" ht="14.25" customHeight="1">
      <c r="A424" s="294"/>
      <c r="B424" s="320"/>
      <c r="C424" s="320"/>
      <c r="D424" s="320"/>
      <c r="E424" s="320"/>
      <c r="F424" s="320"/>
      <c r="G424" s="320"/>
      <c r="H424" s="320"/>
      <c r="I424" s="320"/>
      <c r="J424" s="294"/>
      <c r="K424" s="320"/>
      <c r="L424" s="14"/>
      <c r="M424" s="14"/>
      <c r="N424" s="14"/>
      <c r="O424" s="14"/>
      <c r="P424" s="14"/>
      <c r="Q424" s="14"/>
      <c r="R424" s="14"/>
      <c r="S424" s="14"/>
      <c r="T424" s="14"/>
      <c r="U424" s="14"/>
      <c r="V424" s="14"/>
      <c r="W424" s="14"/>
      <c r="X424" s="14"/>
      <c r="Y424" s="14"/>
      <c r="Z424" s="14"/>
      <c r="AA424" s="14"/>
      <c r="AB424" s="14"/>
      <c r="AC424" s="14"/>
      <c r="AD424" s="14"/>
      <c r="AE424" s="14"/>
    </row>
    <row r="425" spans="1:31" ht="14.25" customHeight="1">
      <c r="A425" s="294"/>
      <c r="B425" s="320"/>
      <c r="C425" s="320"/>
      <c r="D425" s="320"/>
      <c r="E425" s="320"/>
      <c r="F425" s="320"/>
      <c r="G425" s="320"/>
      <c r="H425" s="320"/>
      <c r="I425" s="320"/>
      <c r="J425" s="294"/>
      <c r="K425" s="320"/>
      <c r="L425" s="14"/>
      <c r="M425" s="14"/>
      <c r="N425" s="14"/>
      <c r="O425" s="14"/>
      <c r="P425" s="14"/>
      <c r="Q425" s="14"/>
      <c r="R425" s="14"/>
      <c r="S425" s="14"/>
      <c r="T425" s="14"/>
      <c r="U425" s="14"/>
      <c r="V425" s="14"/>
      <c r="W425" s="14"/>
      <c r="X425" s="14"/>
      <c r="Y425" s="14"/>
      <c r="Z425" s="14"/>
      <c r="AA425" s="14"/>
      <c r="AB425" s="14"/>
      <c r="AC425" s="14"/>
      <c r="AD425" s="14"/>
      <c r="AE425" s="14"/>
    </row>
    <row r="426" spans="1:31" ht="14.25" customHeight="1">
      <c r="A426" s="294"/>
      <c r="B426" s="320"/>
      <c r="C426" s="320"/>
      <c r="D426" s="320"/>
      <c r="E426" s="320"/>
      <c r="F426" s="320"/>
      <c r="G426" s="320"/>
      <c r="H426" s="320"/>
      <c r="I426" s="320"/>
      <c r="J426" s="294"/>
      <c r="K426" s="320"/>
      <c r="L426" s="14"/>
      <c r="M426" s="14"/>
      <c r="N426" s="14"/>
      <c r="O426" s="14"/>
      <c r="P426" s="14"/>
      <c r="Q426" s="14"/>
      <c r="R426" s="14"/>
      <c r="S426" s="14"/>
      <c r="T426" s="14"/>
      <c r="U426" s="14"/>
      <c r="V426" s="14"/>
      <c r="W426" s="14"/>
      <c r="X426" s="14"/>
      <c r="Y426" s="14"/>
      <c r="Z426" s="14"/>
      <c r="AA426" s="14"/>
      <c r="AB426" s="14"/>
      <c r="AC426" s="14"/>
      <c r="AD426" s="14"/>
      <c r="AE426" s="14"/>
    </row>
    <row r="427" spans="1:31" ht="14.25" customHeight="1">
      <c r="A427" s="294"/>
      <c r="B427" s="320"/>
      <c r="C427" s="320"/>
      <c r="D427" s="320"/>
      <c r="E427" s="320"/>
      <c r="F427" s="320"/>
      <c r="G427" s="320"/>
      <c r="H427" s="320"/>
      <c r="I427" s="320"/>
      <c r="J427" s="294"/>
      <c r="K427" s="320"/>
      <c r="L427" s="14"/>
      <c r="M427" s="14"/>
      <c r="N427" s="14"/>
      <c r="O427" s="14"/>
      <c r="P427" s="14"/>
      <c r="Q427" s="14"/>
      <c r="R427" s="14"/>
      <c r="S427" s="14"/>
      <c r="T427" s="14"/>
      <c r="U427" s="14"/>
      <c r="V427" s="14"/>
      <c r="W427" s="14"/>
      <c r="X427" s="14"/>
      <c r="Y427" s="14"/>
      <c r="Z427" s="14"/>
      <c r="AA427" s="14"/>
      <c r="AB427" s="14"/>
      <c r="AC427" s="14"/>
      <c r="AD427" s="14"/>
      <c r="AE427" s="14"/>
    </row>
    <row r="428" spans="1:31" ht="14.25" customHeight="1">
      <c r="A428" s="294"/>
      <c r="B428" s="320"/>
      <c r="C428" s="320"/>
      <c r="D428" s="320"/>
      <c r="E428" s="320"/>
      <c r="F428" s="320"/>
      <c r="G428" s="320"/>
      <c r="H428" s="320"/>
      <c r="I428" s="320"/>
      <c r="J428" s="294"/>
      <c r="K428" s="320"/>
      <c r="L428" s="14"/>
      <c r="M428" s="14"/>
      <c r="N428" s="14"/>
      <c r="O428" s="14"/>
      <c r="P428" s="14"/>
      <c r="Q428" s="14"/>
      <c r="R428" s="14"/>
      <c r="S428" s="14"/>
      <c r="T428" s="14"/>
      <c r="U428" s="14"/>
      <c r="V428" s="14"/>
      <c r="W428" s="14"/>
      <c r="X428" s="14"/>
      <c r="Y428" s="14"/>
      <c r="Z428" s="14"/>
      <c r="AA428" s="14"/>
      <c r="AB428" s="14"/>
      <c r="AC428" s="14"/>
      <c r="AD428" s="14"/>
      <c r="AE428" s="14"/>
    </row>
    <row r="429" spans="1:31" ht="14.25" customHeight="1">
      <c r="A429" s="294"/>
      <c r="B429" s="320"/>
      <c r="C429" s="320"/>
      <c r="D429" s="320"/>
      <c r="E429" s="320"/>
      <c r="F429" s="320"/>
      <c r="G429" s="320"/>
      <c r="H429" s="320"/>
      <c r="I429" s="320"/>
      <c r="J429" s="294"/>
      <c r="K429" s="320"/>
      <c r="L429" s="14"/>
      <c r="M429" s="14"/>
      <c r="N429" s="14"/>
      <c r="O429" s="14"/>
      <c r="P429" s="14"/>
      <c r="Q429" s="14"/>
      <c r="R429" s="14"/>
      <c r="S429" s="14"/>
      <c r="T429" s="14"/>
      <c r="U429" s="14"/>
      <c r="V429" s="14"/>
      <c r="W429" s="14"/>
      <c r="X429" s="14"/>
      <c r="Y429" s="14"/>
      <c r="Z429" s="14"/>
      <c r="AA429" s="14"/>
      <c r="AB429" s="14"/>
      <c r="AC429" s="14"/>
      <c r="AD429" s="14"/>
      <c r="AE429" s="14"/>
    </row>
    <row r="430" spans="1:31" ht="14.25" customHeight="1">
      <c r="A430" s="294"/>
      <c r="B430" s="320"/>
      <c r="C430" s="320"/>
      <c r="D430" s="320"/>
      <c r="E430" s="320"/>
      <c r="F430" s="320"/>
      <c r="G430" s="320"/>
      <c r="H430" s="320"/>
      <c r="I430" s="320"/>
      <c r="J430" s="294"/>
      <c r="K430" s="320"/>
      <c r="L430" s="14"/>
      <c r="M430" s="14"/>
      <c r="N430" s="14"/>
      <c r="O430" s="14"/>
      <c r="P430" s="14"/>
      <c r="Q430" s="14"/>
      <c r="R430" s="14"/>
      <c r="S430" s="14"/>
      <c r="T430" s="14"/>
      <c r="U430" s="14"/>
      <c r="V430" s="14"/>
      <c r="W430" s="14"/>
      <c r="X430" s="14"/>
      <c r="Y430" s="14"/>
      <c r="Z430" s="14"/>
      <c r="AA430" s="14"/>
      <c r="AB430" s="14"/>
      <c r="AC430" s="14"/>
      <c r="AD430" s="14"/>
      <c r="AE430" s="14"/>
    </row>
    <row r="431" spans="1:31" ht="14.25" customHeight="1">
      <c r="A431" s="294"/>
      <c r="B431" s="320"/>
      <c r="C431" s="320"/>
      <c r="D431" s="320"/>
      <c r="E431" s="320"/>
      <c r="F431" s="320"/>
      <c r="G431" s="320"/>
      <c r="H431" s="320"/>
      <c r="I431" s="320"/>
      <c r="J431" s="294"/>
      <c r="K431" s="320"/>
      <c r="L431" s="14"/>
      <c r="M431" s="14"/>
      <c r="N431" s="14"/>
      <c r="O431" s="14"/>
      <c r="P431" s="14"/>
      <c r="Q431" s="14"/>
      <c r="R431" s="14"/>
      <c r="S431" s="14"/>
      <c r="T431" s="14"/>
      <c r="U431" s="14"/>
      <c r="V431" s="14"/>
      <c r="W431" s="14"/>
      <c r="X431" s="14"/>
      <c r="Y431" s="14"/>
      <c r="Z431" s="14"/>
      <c r="AA431" s="14"/>
      <c r="AB431" s="14"/>
      <c r="AC431" s="14"/>
      <c r="AD431" s="14"/>
      <c r="AE431" s="14"/>
    </row>
    <row r="432" spans="1:31" ht="14.25" customHeight="1">
      <c r="A432" s="294"/>
      <c r="B432" s="320"/>
      <c r="C432" s="320"/>
      <c r="D432" s="320"/>
      <c r="E432" s="320"/>
      <c r="F432" s="320"/>
      <c r="G432" s="320"/>
      <c r="H432" s="320"/>
      <c r="I432" s="320"/>
      <c r="J432" s="294"/>
      <c r="K432" s="320"/>
      <c r="L432" s="14"/>
      <c r="M432" s="14"/>
      <c r="N432" s="14"/>
      <c r="O432" s="14"/>
      <c r="P432" s="14"/>
      <c r="Q432" s="14"/>
      <c r="R432" s="14"/>
      <c r="S432" s="14"/>
      <c r="T432" s="14"/>
      <c r="U432" s="14"/>
      <c r="V432" s="14"/>
      <c r="W432" s="14"/>
      <c r="X432" s="14"/>
      <c r="Y432" s="14"/>
      <c r="Z432" s="14"/>
      <c r="AA432" s="14"/>
      <c r="AB432" s="14"/>
      <c r="AC432" s="14"/>
      <c r="AD432" s="14"/>
      <c r="AE432" s="14"/>
    </row>
    <row r="433" spans="1:31" ht="14.25" customHeight="1">
      <c r="A433" s="294"/>
      <c r="B433" s="320"/>
      <c r="C433" s="320"/>
      <c r="D433" s="320"/>
      <c r="E433" s="320"/>
      <c r="F433" s="320"/>
      <c r="G433" s="320"/>
      <c r="H433" s="320"/>
      <c r="I433" s="320"/>
      <c r="J433" s="294"/>
      <c r="K433" s="320"/>
      <c r="L433" s="14"/>
      <c r="M433" s="14"/>
      <c r="N433" s="14"/>
      <c r="O433" s="14"/>
      <c r="P433" s="14"/>
      <c r="Q433" s="14"/>
      <c r="R433" s="14"/>
      <c r="S433" s="14"/>
      <c r="T433" s="14"/>
      <c r="U433" s="14"/>
      <c r="V433" s="14"/>
      <c r="W433" s="14"/>
      <c r="X433" s="14"/>
      <c r="Y433" s="14"/>
      <c r="Z433" s="14"/>
      <c r="AA433" s="14"/>
      <c r="AB433" s="14"/>
      <c r="AC433" s="14"/>
      <c r="AD433" s="14"/>
      <c r="AE433" s="14"/>
    </row>
    <row r="434" spans="1:31" ht="14.25" customHeight="1">
      <c r="A434" s="294"/>
      <c r="B434" s="320"/>
      <c r="C434" s="320"/>
      <c r="D434" s="320"/>
      <c r="E434" s="320"/>
      <c r="F434" s="320"/>
      <c r="G434" s="320"/>
      <c r="H434" s="320"/>
      <c r="I434" s="320"/>
      <c r="J434" s="294"/>
      <c r="K434" s="320"/>
      <c r="L434" s="14"/>
      <c r="M434" s="14"/>
      <c r="N434" s="14"/>
      <c r="O434" s="14"/>
      <c r="P434" s="14"/>
      <c r="Q434" s="14"/>
      <c r="R434" s="14"/>
      <c r="S434" s="14"/>
      <c r="T434" s="14"/>
      <c r="U434" s="14"/>
      <c r="V434" s="14"/>
      <c r="W434" s="14"/>
      <c r="X434" s="14"/>
      <c r="Y434" s="14"/>
      <c r="Z434" s="14"/>
      <c r="AA434" s="14"/>
      <c r="AB434" s="14"/>
      <c r="AC434" s="14"/>
      <c r="AD434" s="14"/>
      <c r="AE434" s="14"/>
    </row>
    <row r="435" spans="1:31" ht="14.25" customHeight="1">
      <c r="A435" s="294"/>
      <c r="B435" s="320"/>
      <c r="C435" s="320"/>
      <c r="D435" s="320"/>
      <c r="E435" s="320"/>
      <c r="F435" s="320"/>
      <c r="G435" s="320"/>
      <c r="H435" s="320"/>
      <c r="I435" s="320"/>
      <c r="J435" s="294"/>
      <c r="K435" s="320"/>
      <c r="L435" s="14"/>
      <c r="M435" s="14"/>
      <c r="N435" s="14"/>
      <c r="O435" s="14"/>
      <c r="P435" s="14"/>
      <c r="Q435" s="14"/>
      <c r="R435" s="14"/>
      <c r="S435" s="14"/>
      <c r="T435" s="14"/>
      <c r="U435" s="14"/>
      <c r="V435" s="14"/>
      <c r="W435" s="14"/>
      <c r="X435" s="14"/>
      <c r="Y435" s="14"/>
      <c r="Z435" s="14"/>
      <c r="AA435" s="14"/>
      <c r="AB435" s="14"/>
      <c r="AC435" s="14"/>
      <c r="AD435" s="14"/>
      <c r="AE435" s="14"/>
    </row>
    <row r="436" spans="1:31" ht="14.25" customHeight="1">
      <c r="A436" s="294"/>
      <c r="B436" s="320"/>
      <c r="C436" s="320"/>
      <c r="D436" s="320"/>
      <c r="E436" s="320"/>
      <c r="F436" s="320"/>
      <c r="G436" s="320"/>
      <c r="H436" s="320"/>
      <c r="I436" s="320"/>
      <c r="J436" s="294"/>
      <c r="K436" s="320"/>
      <c r="L436" s="14"/>
      <c r="M436" s="14"/>
      <c r="N436" s="14"/>
      <c r="O436" s="14"/>
      <c r="P436" s="14"/>
      <c r="Q436" s="14"/>
      <c r="R436" s="14"/>
      <c r="S436" s="14"/>
      <c r="T436" s="14"/>
      <c r="U436" s="14"/>
      <c r="V436" s="14"/>
      <c r="W436" s="14"/>
      <c r="X436" s="14"/>
      <c r="Y436" s="14"/>
      <c r="Z436" s="14"/>
      <c r="AA436" s="14"/>
      <c r="AB436" s="14"/>
      <c r="AC436" s="14"/>
      <c r="AD436" s="14"/>
      <c r="AE436" s="14"/>
    </row>
    <row r="437" spans="1:31" ht="14.25" customHeight="1">
      <c r="A437" s="294"/>
      <c r="B437" s="320"/>
      <c r="C437" s="320"/>
      <c r="D437" s="320"/>
      <c r="E437" s="320"/>
      <c r="F437" s="320"/>
      <c r="G437" s="320"/>
      <c r="H437" s="320"/>
      <c r="I437" s="320"/>
      <c r="J437" s="294"/>
      <c r="K437" s="320"/>
      <c r="L437" s="14"/>
      <c r="M437" s="14"/>
      <c r="N437" s="14"/>
      <c r="O437" s="14"/>
      <c r="P437" s="14"/>
      <c r="Q437" s="14"/>
      <c r="R437" s="14"/>
      <c r="S437" s="14"/>
      <c r="T437" s="14"/>
      <c r="U437" s="14"/>
      <c r="V437" s="14"/>
      <c r="W437" s="14"/>
      <c r="X437" s="14"/>
      <c r="Y437" s="14"/>
      <c r="Z437" s="14"/>
      <c r="AA437" s="14"/>
      <c r="AB437" s="14"/>
      <c r="AC437" s="14"/>
      <c r="AD437" s="14"/>
      <c r="AE437" s="14"/>
    </row>
    <row r="438" spans="1:31" ht="14.25" customHeight="1">
      <c r="A438" s="294"/>
      <c r="B438" s="320"/>
      <c r="C438" s="320"/>
      <c r="D438" s="320"/>
      <c r="E438" s="320"/>
      <c r="F438" s="320"/>
      <c r="G438" s="320"/>
      <c r="H438" s="320"/>
      <c r="I438" s="320"/>
      <c r="J438" s="294"/>
      <c r="K438" s="320"/>
      <c r="L438" s="14"/>
      <c r="M438" s="14"/>
      <c r="N438" s="14"/>
      <c r="O438" s="14"/>
      <c r="P438" s="14"/>
      <c r="Q438" s="14"/>
      <c r="R438" s="14"/>
      <c r="S438" s="14"/>
      <c r="T438" s="14"/>
      <c r="U438" s="14"/>
      <c r="V438" s="14"/>
      <c r="W438" s="14"/>
      <c r="X438" s="14"/>
      <c r="Y438" s="14"/>
      <c r="Z438" s="14"/>
      <c r="AA438" s="14"/>
      <c r="AB438" s="14"/>
      <c r="AC438" s="14"/>
      <c r="AD438" s="14"/>
      <c r="AE438" s="14"/>
    </row>
    <row r="439" spans="1:31" ht="14.25" customHeight="1">
      <c r="A439" s="294"/>
      <c r="B439" s="320"/>
      <c r="C439" s="320"/>
      <c r="D439" s="320"/>
      <c r="E439" s="320"/>
      <c r="F439" s="320"/>
      <c r="G439" s="320"/>
      <c r="H439" s="320"/>
      <c r="I439" s="320"/>
      <c r="J439" s="294"/>
      <c r="K439" s="320"/>
      <c r="L439" s="14"/>
      <c r="M439" s="14"/>
      <c r="N439" s="14"/>
      <c r="O439" s="14"/>
      <c r="P439" s="14"/>
      <c r="Q439" s="14"/>
      <c r="R439" s="14"/>
      <c r="S439" s="14"/>
      <c r="T439" s="14"/>
      <c r="U439" s="14"/>
      <c r="V439" s="14"/>
      <c r="W439" s="14"/>
      <c r="X439" s="14"/>
      <c r="Y439" s="14"/>
      <c r="Z439" s="14"/>
      <c r="AA439" s="14"/>
      <c r="AB439" s="14"/>
      <c r="AC439" s="14"/>
      <c r="AD439" s="14"/>
      <c r="AE439" s="14"/>
    </row>
    <row r="440" spans="1:31" ht="14.25" customHeight="1">
      <c r="A440" s="294"/>
      <c r="B440" s="320"/>
      <c r="C440" s="320"/>
      <c r="D440" s="320"/>
      <c r="E440" s="320"/>
      <c r="F440" s="320"/>
      <c r="G440" s="320"/>
      <c r="H440" s="320"/>
      <c r="I440" s="320"/>
      <c r="J440" s="294"/>
      <c r="K440" s="320"/>
      <c r="L440" s="14"/>
      <c r="M440" s="14"/>
      <c r="N440" s="14"/>
      <c r="O440" s="14"/>
      <c r="P440" s="14"/>
      <c r="Q440" s="14"/>
      <c r="R440" s="14"/>
      <c r="S440" s="14"/>
      <c r="T440" s="14"/>
      <c r="U440" s="14"/>
      <c r="V440" s="14"/>
      <c r="W440" s="14"/>
      <c r="X440" s="14"/>
      <c r="Y440" s="14"/>
      <c r="Z440" s="14"/>
      <c r="AA440" s="14"/>
      <c r="AB440" s="14"/>
      <c r="AC440" s="14"/>
      <c r="AD440" s="14"/>
      <c r="AE440" s="14"/>
    </row>
    <row r="441" spans="1:31" ht="14.25" customHeight="1">
      <c r="A441" s="294"/>
      <c r="B441" s="320"/>
      <c r="C441" s="320"/>
      <c r="D441" s="320"/>
      <c r="E441" s="320"/>
      <c r="F441" s="320"/>
      <c r="G441" s="320"/>
      <c r="H441" s="320"/>
      <c r="I441" s="320"/>
      <c r="J441" s="294"/>
      <c r="K441" s="320"/>
      <c r="L441" s="14"/>
      <c r="M441" s="14"/>
      <c r="N441" s="14"/>
      <c r="O441" s="14"/>
      <c r="P441" s="14"/>
      <c r="Q441" s="14"/>
      <c r="R441" s="14"/>
      <c r="S441" s="14"/>
      <c r="T441" s="14"/>
      <c r="U441" s="14"/>
      <c r="V441" s="14"/>
      <c r="W441" s="14"/>
      <c r="X441" s="14"/>
      <c r="Y441" s="14"/>
      <c r="Z441" s="14"/>
      <c r="AA441" s="14"/>
      <c r="AB441" s="14"/>
      <c r="AC441" s="14"/>
      <c r="AD441" s="14"/>
      <c r="AE441" s="14"/>
    </row>
    <row r="442" spans="1:31" ht="14.25" customHeight="1">
      <c r="A442" s="294"/>
      <c r="B442" s="320"/>
      <c r="C442" s="320"/>
      <c r="D442" s="320"/>
      <c r="E442" s="320"/>
      <c r="F442" s="320"/>
      <c r="G442" s="320"/>
      <c r="H442" s="320"/>
      <c r="I442" s="320"/>
      <c r="J442" s="294"/>
      <c r="K442" s="320"/>
      <c r="L442" s="14"/>
      <c r="M442" s="14"/>
      <c r="N442" s="14"/>
      <c r="O442" s="14"/>
      <c r="P442" s="14"/>
      <c r="Q442" s="14"/>
      <c r="R442" s="14"/>
      <c r="S442" s="14"/>
      <c r="T442" s="14"/>
      <c r="U442" s="14"/>
      <c r="V442" s="14"/>
      <c r="W442" s="14"/>
      <c r="X442" s="14"/>
      <c r="Y442" s="14"/>
      <c r="Z442" s="14"/>
      <c r="AA442" s="14"/>
      <c r="AB442" s="14"/>
      <c r="AC442" s="14"/>
      <c r="AD442" s="14"/>
      <c r="AE442" s="14"/>
    </row>
    <row r="443" spans="1:31" ht="14.25" customHeight="1">
      <c r="A443" s="294"/>
      <c r="B443" s="320"/>
      <c r="C443" s="320"/>
      <c r="D443" s="320"/>
      <c r="E443" s="320"/>
      <c r="F443" s="320"/>
      <c r="G443" s="320"/>
      <c r="H443" s="320"/>
      <c r="I443" s="320"/>
      <c r="J443" s="294"/>
      <c r="K443" s="320"/>
      <c r="L443" s="14"/>
      <c r="M443" s="14"/>
      <c r="N443" s="14"/>
      <c r="O443" s="14"/>
      <c r="P443" s="14"/>
      <c r="Q443" s="14"/>
      <c r="R443" s="14"/>
      <c r="S443" s="14"/>
      <c r="T443" s="14"/>
      <c r="U443" s="14"/>
      <c r="V443" s="14"/>
      <c r="W443" s="14"/>
      <c r="X443" s="14"/>
      <c r="Y443" s="14"/>
      <c r="Z443" s="14"/>
      <c r="AA443" s="14"/>
      <c r="AB443" s="14"/>
      <c r="AC443" s="14"/>
      <c r="AD443" s="14"/>
      <c r="AE443" s="14"/>
    </row>
    <row r="444" spans="1:31" ht="14.25" customHeight="1">
      <c r="A444" s="294"/>
      <c r="B444" s="320"/>
      <c r="C444" s="320"/>
      <c r="D444" s="320"/>
      <c r="E444" s="320"/>
      <c r="F444" s="320"/>
      <c r="G444" s="320"/>
      <c r="H444" s="320"/>
      <c r="I444" s="320"/>
      <c r="J444" s="294"/>
      <c r="K444" s="320"/>
      <c r="L444" s="14"/>
      <c r="M444" s="14"/>
      <c r="N444" s="14"/>
      <c r="O444" s="14"/>
      <c r="P444" s="14"/>
      <c r="Q444" s="14"/>
      <c r="R444" s="14"/>
      <c r="S444" s="14"/>
      <c r="T444" s="14"/>
      <c r="U444" s="14"/>
      <c r="V444" s="14"/>
      <c r="W444" s="14"/>
      <c r="X444" s="14"/>
      <c r="Y444" s="14"/>
      <c r="Z444" s="14"/>
      <c r="AA444" s="14"/>
      <c r="AB444" s="14"/>
      <c r="AC444" s="14"/>
      <c r="AD444" s="14"/>
      <c r="AE444" s="14"/>
    </row>
    <row r="445" spans="1:31" ht="14.25" customHeight="1">
      <c r="A445" s="294"/>
      <c r="B445" s="320"/>
      <c r="C445" s="320"/>
      <c r="D445" s="320"/>
      <c r="E445" s="320"/>
      <c r="F445" s="320"/>
      <c r="G445" s="320"/>
      <c r="H445" s="320"/>
      <c r="I445" s="320"/>
      <c r="J445" s="294"/>
      <c r="K445" s="320"/>
      <c r="L445" s="14"/>
      <c r="M445" s="14"/>
      <c r="N445" s="14"/>
      <c r="O445" s="14"/>
      <c r="P445" s="14"/>
      <c r="Q445" s="14"/>
      <c r="R445" s="14"/>
      <c r="S445" s="14"/>
      <c r="T445" s="14"/>
      <c r="U445" s="14"/>
      <c r="V445" s="14"/>
      <c r="W445" s="14"/>
      <c r="X445" s="14"/>
      <c r="Y445" s="14"/>
      <c r="Z445" s="14"/>
      <c r="AA445" s="14"/>
      <c r="AB445" s="14"/>
      <c r="AC445" s="14"/>
      <c r="AD445" s="14"/>
      <c r="AE445" s="14"/>
    </row>
    <row r="446" spans="1:31" ht="14.25" customHeight="1">
      <c r="A446" s="294"/>
      <c r="B446" s="320"/>
      <c r="C446" s="320"/>
      <c r="D446" s="320"/>
      <c r="E446" s="320"/>
      <c r="F446" s="320"/>
      <c r="G446" s="320"/>
      <c r="H446" s="320"/>
      <c r="I446" s="320"/>
      <c r="J446" s="294"/>
      <c r="K446" s="320"/>
      <c r="L446" s="14"/>
      <c r="M446" s="14"/>
      <c r="N446" s="14"/>
      <c r="O446" s="14"/>
      <c r="P446" s="14"/>
      <c r="Q446" s="14"/>
      <c r="R446" s="14"/>
      <c r="S446" s="14"/>
      <c r="T446" s="14"/>
      <c r="U446" s="14"/>
      <c r="V446" s="14"/>
      <c r="W446" s="14"/>
      <c r="X446" s="14"/>
      <c r="Y446" s="14"/>
      <c r="Z446" s="14"/>
      <c r="AA446" s="14"/>
      <c r="AB446" s="14"/>
      <c r="AC446" s="14"/>
      <c r="AD446" s="14"/>
      <c r="AE446" s="14"/>
    </row>
    <row r="447" spans="1:31" ht="14.25" customHeight="1">
      <c r="A447" s="294"/>
      <c r="B447" s="320"/>
      <c r="C447" s="320"/>
      <c r="D447" s="320"/>
      <c r="E447" s="320"/>
      <c r="F447" s="320"/>
      <c r="G447" s="320"/>
      <c r="H447" s="320"/>
      <c r="I447" s="320"/>
      <c r="J447" s="294"/>
      <c r="K447" s="320"/>
      <c r="L447" s="14"/>
      <c r="M447" s="14"/>
      <c r="N447" s="14"/>
      <c r="O447" s="14"/>
      <c r="P447" s="14"/>
      <c r="Q447" s="14"/>
      <c r="R447" s="14"/>
      <c r="S447" s="14"/>
      <c r="T447" s="14"/>
      <c r="U447" s="14"/>
      <c r="V447" s="14"/>
      <c r="W447" s="14"/>
      <c r="X447" s="14"/>
      <c r="Y447" s="14"/>
      <c r="Z447" s="14"/>
      <c r="AA447" s="14"/>
      <c r="AB447" s="14"/>
      <c r="AC447" s="14"/>
      <c r="AD447" s="14"/>
      <c r="AE447" s="14"/>
    </row>
    <row r="448" spans="1:31" ht="14.25" customHeight="1">
      <c r="A448" s="294"/>
      <c r="B448" s="320"/>
      <c r="C448" s="320"/>
      <c r="D448" s="320"/>
      <c r="E448" s="320"/>
      <c r="F448" s="320"/>
      <c r="G448" s="320"/>
      <c r="H448" s="320"/>
      <c r="I448" s="320"/>
      <c r="J448" s="294"/>
      <c r="K448" s="320"/>
      <c r="L448" s="14"/>
      <c r="M448" s="14"/>
      <c r="N448" s="14"/>
      <c r="O448" s="14"/>
      <c r="P448" s="14"/>
      <c r="Q448" s="14"/>
      <c r="R448" s="14"/>
      <c r="S448" s="14"/>
      <c r="T448" s="14"/>
      <c r="U448" s="14"/>
      <c r="V448" s="14"/>
      <c r="W448" s="14"/>
      <c r="X448" s="14"/>
      <c r="Y448" s="14"/>
      <c r="Z448" s="14"/>
      <c r="AA448" s="14"/>
      <c r="AB448" s="14"/>
      <c r="AC448" s="14"/>
      <c r="AD448" s="14"/>
      <c r="AE448" s="14"/>
    </row>
    <row r="449" spans="1:31" ht="14.25" customHeight="1">
      <c r="A449" s="294"/>
      <c r="B449" s="320"/>
      <c r="C449" s="320"/>
      <c r="D449" s="320"/>
      <c r="E449" s="320"/>
      <c r="F449" s="320"/>
      <c r="G449" s="320"/>
      <c r="H449" s="320"/>
      <c r="I449" s="320"/>
      <c r="J449" s="294"/>
      <c r="K449" s="320"/>
      <c r="L449" s="14"/>
      <c r="M449" s="14"/>
      <c r="N449" s="14"/>
      <c r="O449" s="14"/>
      <c r="P449" s="14"/>
      <c r="Q449" s="14"/>
      <c r="R449" s="14"/>
      <c r="S449" s="14"/>
      <c r="T449" s="14"/>
      <c r="U449" s="14"/>
      <c r="V449" s="14"/>
      <c r="W449" s="14"/>
      <c r="X449" s="14"/>
      <c r="Y449" s="14"/>
      <c r="Z449" s="14"/>
      <c r="AA449" s="14"/>
      <c r="AB449" s="14"/>
      <c r="AC449" s="14"/>
      <c r="AD449" s="14"/>
      <c r="AE449" s="14"/>
    </row>
    <row r="450" spans="1:31" ht="14.25" customHeight="1">
      <c r="A450" s="294"/>
      <c r="B450" s="320"/>
      <c r="C450" s="320"/>
      <c r="D450" s="320"/>
      <c r="E450" s="320"/>
      <c r="F450" s="320"/>
      <c r="G450" s="320"/>
      <c r="H450" s="320"/>
      <c r="I450" s="320"/>
      <c r="J450" s="294"/>
      <c r="K450" s="320"/>
      <c r="L450" s="14"/>
      <c r="M450" s="14"/>
      <c r="N450" s="14"/>
      <c r="O450" s="14"/>
      <c r="P450" s="14"/>
      <c r="Q450" s="14"/>
      <c r="R450" s="14"/>
      <c r="S450" s="14"/>
      <c r="T450" s="14"/>
      <c r="U450" s="14"/>
      <c r="V450" s="14"/>
      <c r="W450" s="14"/>
      <c r="X450" s="14"/>
      <c r="Y450" s="14"/>
      <c r="Z450" s="14"/>
      <c r="AA450" s="14"/>
      <c r="AB450" s="14"/>
      <c r="AC450" s="14"/>
      <c r="AD450" s="14"/>
      <c r="AE450" s="14"/>
    </row>
    <row r="451" spans="1:31" ht="14.25" customHeight="1">
      <c r="A451" s="294"/>
      <c r="B451" s="320"/>
      <c r="C451" s="320"/>
      <c r="D451" s="320"/>
      <c r="E451" s="320"/>
      <c r="F451" s="320"/>
      <c r="G451" s="320"/>
      <c r="H451" s="320"/>
      <c r="I451" s="320"/>
      <c r="J451" s="294"/>
      <c r="K451" s="320"/>
      <c r="L451" s="14"/>
      <c r="M451" s="14"/>
      <c r="N451" s="14"/>
      <c r="O451" s="14"/>
      <c r="P451" s="14"/>
      <c r="Q451" s="14"/>
      <c r="R451" s="14"/>
      <c r="S451" s="14"/>
      <c r="T451" s="14"/>
      <c r="U451" s="14"/>
      <c r="V451" s="14"/>
      <c r="W451" s="14"/>
      <c r="X451" s="14"/>
      <c r="Y451" s="14"/>
      <c r="Z451" s="14"/>
      <c r="AA451" s="14"/>
      <c r="AB451" s="14"/>
      <c r="AC451" s="14"/>
      <c r="AD451" s="14"/>
      <c r="AE451" s="14"/>
    </row>
    <row r="452" spans="1:31" ht="14.25" customHeight="1">
      <c r="A452" s="294"/>
      <c r="B452" s="320"/>
      <c r="C452" s="320"/>
      <c r="D452" s="320"/>
      <c r="E452" s="320"/>
      <c r="F452" s="320"/>
      <c r="G452" s="320"/>
      <c r="H452" s="320"/>
      <c r="I452" s="320"/>
      <c r="J452" s="294"/>
      <c r="K452" s="320"/>
      <c r="L452" s="14"/>
      <c r="M452" s="14"/>
      <c r="N452" s="14"/>
      <c r="O452" s="14"/>
      <c r="P452" s="14"/>
      <c r="Q452" s="14"/>
      <c r="R452" s="14"/>
      <c r="S452" s="14"/>
      <c r="T452" s="14"/>
      <c r="U452" s="14"/>
      <c r="V452" s="14"/>
      <c r="W452" s="14"/>
      <c r="X452" s="14"/>
      <c r="Y452" s="14"/>
      <c r="Z452" s="14"/>
      <c r="AA452" s="14"/>
      <c r="AB452" s="14"/>
      <c r="AC452" s="14"/>
      <c r="AD452" s="14"/>
      <c r="AE452" s="14"/>
    </row>
    <row r="453" spans="1:31" ht="14.25" customHeight="1">
      <c r="A453" s="294"/>
      <c r="B453" s="320"/>
      <c r="C453" s="320"/>
      <c r="D453" s="320"/>
      <c r="E453" s="320"/>
      <c r="F453" s="320"/>
      <c r="G453" s="320"/>
      <c r="H453" s="320"/>
      <c r="I453" s="320"/>
      <c r="J453" s="294"/>
      <c r="K453" s="320"/>
      <c r="L453" s="14"/>
      <c r="M453" s="14"/>
      <c r="N453" s="14"/>
      <c r="O453" s="14"/>
      <c r="P453" s="14"/>
      <c r="Q453" s="14"/>
      <c r="R453" s="14"/>
      <c r="S453" s="14"/>
      <c r="T453" s="14"/>
      <c r="U453" s="14"/>
      <c r="V453" s="14"/>
      <c r="W453" s="14"/>
      <c r="X453" s="14"/>
      <c r="Y453" s="14"/>
      <c r="Z453" s="14"/>
      <c r="AA453" s="14"/>
      <c r="AB453" s="14"/>
      <c r="AC453" s="14"/>
      <c r="AD453" s="14"/>
      <c r="AE453" s="14"/>
    </row>
    <row r="454" spans="1:31" ht="14.25" customHeight="1">
      <c r="A454" s="294"/>
      <c r="B454" s="320"/>
      <c r="C454" s="320"/>
      <c r="D454" s="320"/>
      <c r="E454" s="320"/>
      <c r="F454" s="320"/>
      <c r="G454" s="320"/>
      <c r="H454" s="320"/>
      <c r="I454" s="320"/>
      <c r="J454" s="294"/>
      <c r="K454" s="320"/>
      <c r="L454" s="14"/>
      <c r="M454" s="14"/>
      <c r="N454" s="14"/>
      <c r="O454" s="14"/>
      <c r="P454" s="14"/>
      <c r="Q454" s="14"/>
      <c r="R454" s="14"/>
      <c r="S454" s="14"/>
      <c r="T454" s="14"/>
      <c r="U454" s="14"/>
      <c r="V454" s="14"/>
      <c r="W454" s="14"/>
      <c r="X454" s="14"/>
      <c r="Y454" s="14"/>
      <c r="Z454" s="14"/>
      <c r="AA454" s="14"/>
      <c r="AB454" s="14"/>
      <c r="AC454" s="14"/>
      <c r="AD454" s="14"/>
      <c r="AE454" s="14"/>
    </row>
    <row r="455" spans="1:31" ht="14.25" customHeight="1">
      <c r="A455" s="294"/>
      <c r="B455" s="320"/>
      <c r="C455" s="320"/>
      <c r="D455" s="320"/>
      <c r="E455" s="320"/>
      <c r="F455" s="320"/>
      <c r="G455" s="320"/>
      <c r="H455" s="320"/>
      <c r="I455" s="320"/>
      <c r="J455" s="294"/>
      <c r="K455" s="320"/>
      <c r="L455" s="14"/>
      <c r="M455" s="14"/>
      <c r="N455" s="14"/>
      <c r="O455" s="14"/>
      <c r="P455" s="14"/>
      <c r="Q455" s="14"/>
      <c r="R455" s="14"/>
      <c r="S455" s="14"/>
      <c r="T455" s="14"/>
      <c r="U455" s="14"/>
      <c r="V455" s="14"/>
      <c r="W455" s="14"/>
      <c r="X455" s="14"/>
      <c r="Y455" s="14"/>
      <c r="Z455" s="14"/>
      <c r="AA455" s="14"/>
      <c r="AB455" s="14"/>
      <c r="AC455" s="14"/>
      <c r="AD455" s="14"/>
      <c r="AE455" s="14"/>
    </row>
    <row r="456" spans="1:31" ht="14.25" customHeight="1">
      <c r="A456" s="294"/>
      <c r="B456" s="320"/>
      <c r="C456" s="320"/>
      <c r="D456" s="320"/>
      <c r="E456" s="320"/>
      <c r="F456" s="320"/>
      <c r="G456" s="320"/>
      <c r="H456" s="320"/>
      <c r="I456" s="320"/>
      <c r="J456" s="294"/>
      <c r="K456" s="320"/>
      <c r="L456" s="14"/>
      <c r="M456" s="14"/>
      <c r="N456" s="14"/>
      <c r="O456" s="14"/>
      <c r="P456" s="14"/>
      <c r="Q456" s="14"/>
      <c r="R456" s="14"/>
      <c r="S456" s="14"/>
      <c r="T456" s="14"/>
      <c r="U456" s="14"/>
      <c r="V456" s="14"/>
      <c r="W456" s="14"/>
      <c r="X456" s="14"/>
      <c r="Y456" s="14"/>
      <c r="Z456" s="14"/>
      <c r="AA456" s="14"/>
      <c r="AB456" s="14"/>
      <c r="AC456" s="14"/>
      <c r="AD456" s="14"/>
      <c r="AE456" s="14"/>
    </row>
    <row r="457" spans="1:31" ht="14.25" customHeight="1">
      <c r="A457" s="294"/>
      <c r="B457" s="320"/>
      <c r="C457" s="320"/>
      <c r="D457" s="320"/>
      <c r="E457" s="320"/>
      <c r="F457" s="320"/>
      <c r="G457" s="320"/>
      <c r="H457" s="320"/>
      <c r="I457" s="320"/>
      <c r="J457" s="294"/>
      <c r="K457" s="320"/>
      <c r="L457" s="14"/>
      <c r="M457" s="14"/>
      <c r="N457" s="14"/>
      <c r="O457" s="14"/>
      <c r="P457" s="14"/>
      <c r="Q457" s="14"/>
      <c r="R457" s="14"/>
      <c r="S457" s="14"/>
      <c r="T457" s="14"/>
      <c r="U457" s="14"/>
      <c r="V457" s="14"/>
      <c r="W457" s="14"/>
      <c r="X457" s="14"/>
      <c r="Y457" s="14"/>
      <c r="Z457" s="14"/>
      <c r="AA457" s="14"/>
      <c r="AB457" s="14"/>
      <c r="AC457" s="14"/>
      <c r="AD457" s="14"/>
      <c r="AE457" s="14"/>
    </row>
    <row r="458" spans="1:31" ht="14.25" customHeight="1">
      <c r="A458" s="294"/>
      <c r="B458" s="320"/>
      <c r="C458" s="320"/>
      <c r="D458" s="320"/>
      <c r="E458" s="320"/>
      <c r="F458" s="320"/>
      <c r="G458" s="320"/>
      <c r="H458" s="320"/>
      <c r="I458" s="320"/>
      <c r="J458" s="294"/>
      <c r="K458" s="320"/>
      <c r="L458" s="14"/>
      <c r="M458" s="14"/>
      <c r="N458" s="14"/>
      <c r="O458" s="14"/>
      <c r="P458" s="14"/>
      <c r="Q458" s="14"/>
      <c r="R458" s="14"/>
      <c r="S458" s="14"/>
      <c r="T458" s="14"/>
      <c r="U458" s="14"/>
      <c r="V458" s="14"/>
      <c r="W458" s="14"/>
      <c r="X458" s="14"/>
      <c r="Y458" s="14"/>
      <c r="Z458" s="14"/>
      <c r="AA458" s="14"/>
      <c r="AB458" s="14"/>
      <c r="AC458" s="14"/>
      <c r="AD458" s="14"/>
      <c r="AE458" s="14"/>
    </row>
    <row r="459" spans="1:31" ht="14.25" customHeight="1">
      <c r="A459" s="294"/>
      <c r="B459" s="320"/>
      <c r="C459" s="320"/>
      <c r="D459" s="320"/>
      <c r="E459" s="320"/>
      <c r="F459" s="320"/>
      <c r="G459" s="320"/>
      <c r="H459" s="320"/>
      <c r="I459" s="320"/>
      <c r="J459" s="294"/>
      <c r="K459" s="320"/>
      <c r="L459" s="14"/>
      <c r="M459" s="14"/>
      <c r="N459" s="14"/>
      <c r="O459" s="14"/>
      <c r="P459" s="14"/>
      <c r="Q459" s="14"/>
      <c r="R459" s="14"/>
      <c r="S459" s="14"/>
      <c r="T459" s="14"/>
      <c r="U459" s="14"/>
      <c r="V459" s="14"/>
      <c r="W459" s="14"/>
      <c r="X459" s="14"/>
      <c r="Y459" s="14"/>
      <c r="Z459" s="14"/>
      <c r="AA459" s="14"/>
      <c r="AB459" s="14"/>
      <c r="AC459" s="14"/>
      <c r="AD459" s="14"/>
      <c r="AE459" s="14"/>
    </row>
    <row r="460" spans="1:31" ht="14.25" customHeight="1">
      <c r="A460" s="294"/>
      <c r="B460" s="320"/>
      <c r="C460" s="320"/>
      <c r="D460" s="320"/>
      <c r="E460" s="320"/>
      <c r="F460" s="320"/>
      <c r="G460" s="320"/>
      <c r="H460" s="320"/>
      <c r="I460" s="320"/>
      <c r="J460" s="294"/>
      <c r="K460" s="320"/>
      <c r="L460" s="14"/>
      <c r="M460" s="14"/>
      <c r="N460" s="14"/>
      <c r="O460" s="14"/>
      <c r="P460" s="14"/>
      <c r="Q460" s="14"/>
      <c r="R460" s="14"/>
      <c r="S460" s="14"/>
      <c r="T460" s="14"/>
      <c r="U460" s="14"/>
      <c r="V460" s="14"/>
      <c r="W460" s="14"/>
      <c r="X460" s="14"/>
      <c r="Y460" s="14"/>
      <c r="Z460" s="14"/>
      <c r="AA460" s="14"/>
      <c r="AB460" s="14"/>
      <c r="AC460" s="14"/>
      <c r="AD460" s="14"/>
      <c r="AE460" s="14"/>
    </row>
    <row r="461" spans="1:31" ht="14.25" customHeight="1">
      <c r="A461" s="294"/>
      <c r="B461" s="320"/>
      <c r="C461" s="320"/>
      <c r="D461" s="320"/>
      <c r="E461" s="320"/>
      <c r="F461" s="320"/>
      <c r="G461" s="320"/>
      <c r="H461" s="320"/>
      <c r="I461" s="320"/>
      <c r="J461" s="294"/>
      <c r="K461" s="320"/>
      <c r="L461" s="14"/>
      <c r="M461" s="14"/>
      <c r="N461" s="14"/>
      <c r="O461" s="14"/>
      <c r="P461" s="14"/>
      <c r="Q461" s="14"/>
      <c r="R461" s="14"/>
      <c r="S461" s="14"/>
      <c r="T461" s="14"/>
      <c r="U461" s="14"/>
      <c r="V461" s="14"/>
      <c r="W461" s="14"/>
      <c r="X461" s="14"/>
      <c r="Y461" s="14"/>
      <c r="Z461" s="14"/>
      <c r="AA461" s="14"/>
      <c r="AB461" s="14"/>
      <c r="AC461" s="14"/>
      <c r="AD461" s="14"/>
      <c r="AE461" s="14"/>
    </row>
    <row r="462" spans="1:31" ht="14.25" customHeight="1">
      <c r="A462" s="294"/>
      <c r="B462" s="320"/>
      <c r="C462" s="320"/>
      <c r="D462" s="320"/>
      <c r="E462" s="320"/>
      <c r="F462" s="320"/>
      <c r="G462" s="320"/>
      <c r="H462" s="320"/>
      <c r="I462" s="320"/>
      <c r="J462" s="294"/>
      <c r="K462" s="320"/>
      <c r="L462" s="14"/>
      <c r="M462" s="14"/>
      <c r="N462" s="14"/>
      <c r="O462" s="14"/>
      <c r="P462" s="14"/>
      <c r="Q462" s="14"/>
      <c r="R462" s="14"/>
      <c r="S462" s="14"/>
      <c r="T462" s="14"/>
      <c r="U462" s="14"/>
      <c r="V462" s="14"/>
      <c r="W462" s="14"/>
      <c r="X462" s="14"/>
      <c r="Y462" s="14"/>
      <c r="Z462" s="14"/>
      <c r="AA462" s="14"/>
      <c r="AB462" s="14"/>
      <c r="AC462" s="14"/>
      <c r="AD462" s="14"/>
      <c r="AE462" s="14"/>
    </row>
    <row r="463" spans="1:31" ht="14.25" customHeight="1">
      <c r="A463" s="294"/>
      <c r="B463" s="320"/>
      <c r="C463" s="320"/>
      <c r="D463" s="320"/>
      <c r="E463" s="320"/>
      <c r="F463" s="320"/>
      <c r="G463" s="320"/>
      <c r="H463" s="320"/>
      <c r="I463" s="320"/>
      <c r="J463" s="294"/>
      <c r="K463" s="320"/>
      <c r="L463" s="14"/>
      <c r="M463" s="14"/>
      <c r="N463" s="14"/>
      <c r="O463" s="14"/>
      <c r="P463" s="14"/>
      <c r="Q463" s="14"/>
      <c r="R463" s="14"/>
      <c r="S463" s="14"/>
      <c r="T463" s="14"/>
      <c r="U463" s="14"/>
      <c r="V463" s="14"/>
      <c r="W463" s="14"/>
      <c r="X463" s="14"/>
      <c r="Y463" s="14"/>
      <c r="Z463" s="14"/>
      <c r="AA463" s="14"/>
      <c r="AB463" s="14"/>
      <c r="AC463" s="14"/>
      <c r="AD463" s="14"/>
      <c r="AE463" s="14"/>
    </row>
    <row r="464" spans="1:31" ht="14.25" customHeight="1">
      <c r="A464" s="294"/>
      <c r="B464" s="320"/>
      <c r="C464" s="320"/>
      <c r="D464" s="320"/>
      <c r="E464" s="320"/>
      <c r="F464" s="320"/>
      <c r="G464" s="320"/>
      <c r="H464" s="320"/>
      <c r="I464" s="320"/>
      <c r="J464" s="294"/>
      <c r="K464" s="320"/>
      <c r="L464" s="14"/>
      <c r="M464" s="14"/>
      <c r="N464" s="14"/>
      <c r="O464" s="14"/>
      <c r="P464" s="14"/>
      <c r="Q464" s="14"/>
      <c r="R464" s="14"/>
      <c r="S464" s="14"/>
      <c r="T464" s="14"/>
      <c r="U464" s="14"/>
      <c r="V464" s="14"/>
      <c r="W464" s="14"/>
      <c r="X464" s="14"/>
      <c r="Y464" s="14"/>
      <c r="Z464" s="14"/>
      <c r="AA464" s="14"/>
      <c r="AB464" s="14"/>
      <c r="AC464" s="14"/>
      <c r="AD464" s="14"/>
      <c r="AE464" s="14"/>
    </row>
    <row r="465" spans="1:31" ht="14.25" customHeight="1">
      <c r="A465" s="294"/>
      <c r="B465" s="320"/>
      <c r="C465" s="320"/>
      <c r="D465" s="320"/>
      <c r="E465" s="320"/>
      <c r="F465" s="320"/>
      <c r="G465" s="320"/>
      <c r="H465" s="320"/>
      <c r="I465" s="320"/>
      <c r="J465" s="294"/>
      <c r="K465" s="320"/>
      <c r="L465" s="14"/>
      <c r="M465" s="14"/>
      <c r="N465" s="14"/>
      <c r="O465" s="14"/>
      <c r="P465" s="14"/>
      <c r="Q465" s="14"/>
      <c r="R465" s="14"/>
      <c r="S465" s="14"/>
      <c r="T465" s="14"/>
      <c r="U465" s="14"/>
      <c r="V465" s="14"/>
      <c r="W465" s="14"/>
      <c r="X465" s="14"/>
      <c r="Y465" s="14"/>
      <c r="Z465" s="14"/>
      <c r="AA465" s="14"/>
      <c r="AB465" s="14"/>
      <c r="AC465" s="14"/>
      <c r="AD465" s="14"/>
      <c r="AE465" s="14"/>
    </row>
    <row r="466" spans="1:31" ht="14.25" customHeight="1">
      <c r="A466" s="294"/>
      <c r="B466" s="320"/>
      <c r="C466" s="320"/>
      <c r="D466" s="320"/>
      <c r="E466" s="320"/>
      <c r="F466" s="320"/>
      <c r="G466" s="320"/>
      <c r="H466" s="320"/>
      <c r="I466" s="320"/>
      <c r="J466" s="294"/>
      <c r="K466" s="320"/>
      <c r="L466" s="14"/>
      <c r="M466" s="14"/>
      <c r="N466" s="14"/>
      <c r="O466" s="14"/>
      <c r="P466" s="14"/>
      <c r="Q466" s="14"/>
      <c r="R466" s="14"/>
      <c r="S466" s="14"/>
      <c r="T466" s="14"/>
      <c r="U466" s="14"/>
      <c r="V466" s="14"/>
      <c r="W466" s="14"/>
      <c r="X466" s="14"/>
      <c r="Y466" s="14"/>
      <c r="Z466" s="14"/>
      <c r="AA466" s="14"/>
      <c r="AB466" s="14"/>
      <c r="AC466" s="14"/>
      <c r="AD466" s="14"/>
      <c r="AE466" s="14"/>
    </row>
    <row r="467" spans="1:31" ht="14.25" customHeight="1">
      <c r="A467" s="294"/>
      <c r="B467" s="320"/>
      <c r="C467" s="320"/>
      <c r="D467" s="320"/>
      <c r="E467" s="320"/>
      <c r="F467" s="320"/>
      <c r="G467" s="320"/>
      <c r="H467" s="320"/>
      <c r="I467" s="320"/>
      <c r="J467" s="294"/>
      <c r="K467" s="320"/>
      <c r="L467" s="14"/>
      <c r="M467" s="14"/>
      <c r="N467" s="14"/>
      <c r="O467" s="14"/>
      <c r="P467" s="14"/>
      <c r="Q467" s="14"/>
      <c r="R467" s="14"/>
      <c r="S467" s="14"/>
      <c r="T467" s="14"/>
      <c r="U467" s="14"/>
      <c r="V467" s="14"/>
      <c r="W467" s="14"/>
      <c r="X467" s="14"/>
      <c r="Y467" s="14"/>
      <c r="Z467" s="14"/>
      <c r="AA467" s="14"/>
      <c r="AB467" s="14"/>
      <c r="AC467" s="14"/>
      <c r="AD467" s="14"/>
      <c r="AE467" s="14"/>
    </row>
    <row r="468" spans="1:31" ht="14.25" customHeight="1">
      <c r="A468" s="294"/>
      <c r="B468" s="320"/>
      <c r="C468" s="320"/>
      <c r="D468" s="320"/>
      <c r="E468" s="320"/>
      <c r="F468" s="320"/>
      <c r="G468" s="320"/>
      <c r="H468" s="320"/>
      <c r="I468" s="320"/>
      <c r="J468" s="294"/>
      <c r="K468" s="320"/>
      <c r="L468" s="14"/>
      <c r="M468" s="14"/>
      <c r="N468" s="14"/>
      <c r="O468" s="14"/>
      <c r="P468" s="14"/>
      <c r="Q468" s="14"/>
      <c r="R468" s="14"/>
      <c r="S468" s="14"/>
      <c r="T468" s="14"/>
      <c r="U468" s="14"/>
      <c r="V468" s="14"/>
      <c r="W468" s="14"/>
      <c r="X468" s="14"/>
      <c r="Y468" s="14"/>
      <c r="Z468" s="14"/>
      <c r="AA468" s="14"/>
      <c r="AB468" s="14"/>
      <c r="AC468" s="14"/>
      <c r="AD468" s="14"/>
      <c r="AE468" s="14"/>
    </row>
    <row r="469" spans="1:31" ht="14.25" customHeight="1">
      <c r="A469" s="294"/>
      <c r="B469" s="320"/>
      <c r="C469" s="320"/>
      <c r="D469" s="320"/>
      <c r="E469" s="320"/>
      <c r="F469" s="320"/>
      <c r="G469" s="320"/>
      <c r="H469" s="320"/>
      <c r="I469" s="320"/>
      <c r="J469" s="294"/>
      <c r="K469" s="320"/>
      <c r="L469" s="14"/>
      <c r="M469" s="14"/>
      <c r="N469" s="14"/>
      <c r="O469" s="14"/>
      <c r="P469" s="14"/>
      <c r="Q469" s="14"/>
      <c r="R469" s="14"/>
      <c r="S469" s="14"/>
      <c r="T469" s="14"/>
      <c r="U469" s="14"/>
      <c r="V469" s="14"/>
      <c r="W469" s="14"/>
      <c r="X469" s="14"/>
      <c r="Y469" s="14"/>
      <c r="Z469" s="14"/>
      <c r="AA469" s="14"/>
      <c r="AB469" s="14"/>
      <c r="AC469" s="14"/>
      <c r="AD469" s="14"/>
      <c r="AE469" s="14"/>
    </row>
    <row r="470" spans="1:31" ht="14.25" customHeight="1">
      <c r="A470" s="294"/>
      <c r="B470" s="320"/>
      <c r="C470" s="320"/>
      <c r="D470" s="320"/>
      <c r="E470" s="320"/>
      <c r="F470" s="320"/>
      <c r="G470" s="320"/>
      <c r="H470" s="320"/>
      <c r="I470" s="320"/>
      <c r="J470" s="294"/>
      <c r="K470" s="320"/>
      <c r="L470" s="14"/>
      <c r="M470" s="14"/>
      <c r="N470" s="14"/>
      <c r="O470" s="14"/>
      <c r="P470" s="14"/>
      <c r="Q470" s="14"/>
      <c r="R470" s="14"/>
      <c r="S470" s="14"/>
      <c r="T470" s="14"/>
      <c r="U470" s="14"/>
      <c r="V470" s="14"/>
      <c r="W470" s="14"/>
      <c r="X470" s="14"/>
      <c r="Y470" s="14"/>
      <c r="Z470" s="14"/>
      <c r="AA470" s="14"/>
      <c r="AB470" s="14"/>
      <c r="AC470" s="14"/>
      <c r="AD470" s="14"/>
      <c r="AE470" s="14"/>
    </row>
    <row r="471" spans="1:31" ht="14.25" customHeight="1">
      <c r="A471" s="294"/>
      <c r="B471" s="320"/>
      <c r="C471" s="320"/>
      <c r="D471" s="320"/>
      <c r="E471" s="320"/>
      <c r="F471" s="320"/>
      <c r="G471" s="320"/>
      <c r="H471" s="320"/>
      <c r="I471" s="320"/>
      <c r="J471" s="294"/>
      <c r="K471" s="320"/>
      <c r="L471" s="14"/>
      <c r="M471" s="14"/>
      <c r="N471" s="14"/>
      <c r="O471" s="14"/>
      <c r="P471" s="14"/>
      <c r="Q471" s="14"/>
      <c r="R471" s="14"/>
      <c r="S471" s="14"/>
      <c r="T471" s="14"/>
      <c r="U471" s="14"/>
      <c r="V471" s="14"/>
      <c r="W471" s="14"/>
      <c r="X471" s="14"/>
      <c r="Y471" s="14"/>
      <c r="Z471" s="14"/>
      <c r="AA471" s="14"/>
      <c r="AB471" s="14"/>
      <c r="AC471" s="14"/>
      <c r="AD471" s="14"/>
      <c r="AE471" s="14"/>
    </row>
    <row r="472" spans="1:31" ht="14.25" customHeight="1">
      <c r="A472" s="294"/>
      <c r="B472" s="320"/>
      <c r="C472" s="320"/>
      <c r="D472" s="320"/>
      <c r="E472" s="320"/>
      <c r="F472" s="320"/>
      <c r="G472" s="320"/>
      <c r="H472" s="320"/>
      <c r="I472" s="320"/>
      <c r="J472" s="294"/>
      <c r="K472" s="320"/>
      <c r="L472" s="14"/>
      <c r="M472" s="14"/>
      <c r="N472" s="14"/>
      <c r="O472" s="14"/>
      <c r="P472" s="14"/>
      <c r="Q472" s="14"/>
      <c r="R472" s="14"/>
      <c r="S472" s="14"/>
      <c r="T472" s="14"/>
      <c r="U472" s="14"/>
      <c r="V472" s="14"/>
      <c r="W472" s="14"/>
      <c r="X472" s="14"/>
      <c r="Y472" s="14"/>
      <c r="Z472" s="14"/>
      <c r="AA472" s="14"/>
      <c r="AB472" s="14"/>
      <c r="AC472" s="14"/>
      <c r="AD472" s="14"/>
      <c r="AE472" s="14"/>
    </row>
    <row r="473" spans="1:31" ht="14.25" customHeight="1">
      <c r="A473" s="294"/>
      <c r="B473" s="320"/>
      <c r="C473" s="320"/>
      <c r="D473" s="320"/>
      <c r="E473" s="320"/>
      <c r="F473" s="320"/>
      <c r="G473" s="320"/>
      <c r="H473" s="320"/>
      <c r="I473" s="320"/>
      <c r="J473" s="294"/>
      <c r="K473" s="320"/>
      <c r="L473" s="14"/>
      <c r="M473" s="14"/>
      <c r="N473" s="14"/>
      <c r="O473" s="14"/>
      <c r="P473" s="14"/>
      <c r="Q473" s="14"/>
      <c r="R473" s="14"/>
      <c r="S473" s="14"/>
      <c r="T473" s="14"/>
      <c r="U473" s="14"/>
      <c r="V473" s="14"/>
      <c r="W473" s="14"/>
      <c r="X473" s="14"/>
      <c r="Y473" s="14"/>
      <c r="Z473" s="14"/>
      <c r="AA473" s="14"/>
      <c r="AB473" s="14"/>
      <c r="AC473" s="14"/>
      <c r="AD473" s="14"/>
      <c r="AE473" s="14"/>
    </row>
    <row r="474" spans="1:31" ht="14.25" customHeight="1">
      <c r="A474" s="294"/>
      <c r="B474" s="320"/>
      <c r="C474" s="320"/>
      <c r="D474" s="320"/>
      <c r="E474" s="320"/>
      <c r="F474" s="320"/>
      <c r="G474" s="320"/>
      <c r="H474" s="320"/>
      <c r="I474" s="320"/>
      <c r="J474" s="294"/>
      <c r="K474" s="320"/>
      <c r="L474" s="14"/>
      <c r="M474" s="14"/>
      <c r="N474" s="14"/>
      <c r="O474" s="14"/>
      <c r="P474" s="14"/>
      <c r="Q474" s="14"/>
      <c r="R474" s="14"/>
      <c r="S474" s="14"/>
      <c r="T474" s="14"/>
      <c r="U474" s="14"/>
      <c r="V474" s="14"/>
      <c r="W474" s="14"/>
      <c r="X474" s="14"/>
      <c r="Y474" s="14"/>
      <c r="Z474" s="14"/>
      <c r="AA474" s="14"/>
      <c r="AB474" s="14"/>
      <c r="AC474" s="14"/>
      <c r="AD474" s="14"/>
      <c r="AE474" s="14"/>
    </row>
    <row r="475" spans="1:31" ht="14.25" customHeight="1">
      <c r="A475" s="294"/>
      <c r="B475" s="320"/>
      <c r="C475" s="320"/>
      <c r="D475" s="320"/>
      <c r="E475" s="320"/>
      <c r="F475" s="320"/>
      <c r="G475" s="320"/>
      <c r="H475" s="320"/>
      <c r="I475" s="320"/>
      <c r="J475" s="294"/>
      <c r="K475" s="320"/>
      <c r="L475" s="14"/>
      <c r="M475" s="14"/>
      <c r="N475" s="14"/>
      <c r="O475" s="14"/>
      <c r="P475" s="14"/>
      <c r="Q475" s="14"/>
      <c r="R475" s="14"/>
      <c r="S475" s="14"/>
      <c r="T475" s="14"/>
      <c r="U475" s="14"/>
      <c r="V475" s="14"/>
      <c r="W475" s="14"/>
      <c r="X475" s="14"/>
      <c r="Y475" s="14"/>
      <c r="Z475" s="14"/>
      <c r="AA475" s="14"/>
      <c r="AB475" s="14"/>
      <c r="AC475" s="14"/>
      <c r="AD475" s="14"/>
      <c r="AE475" s="14"/>
    </row>
    <row r="476" spans="1:31" ht="14.25" customHeight="1">
      <c r="A476" s="294"/>
      <c r="B476" s="320"/>
      <c r="C476" s="320"/>
      <c r="D476" s="320"/>
      <c r="E476" s="320"/>
      <c r="F476" s="320"/>
      <c r="G476" s="320"/>
      <c r="H476" s="320"/>
      <c r="I476" s="320"/>
      <c r="J476" s="294"/>
      <c r="K476" s="320"/>
      <c r="L476" s="14"/>
      <c r="M476" s="14"/>
      <c r="N476" s="14"/>
      <c r="O476" s="14"/>
      <c r="P476" s="14"/>
      <c r="Q476" s="14"/>
      <c r="R476" s="14"/>
      <c r="S476" s="14"/>
      <c r="T476" s="14"/>
      <c r="U476" s="14"/>
      <c r="V476" s="14"/>
      <c r="W476" s="14"/>
      <c r="X476" s="14"/>
      <c r="Y476" s="14"/>
      <c r="Z476" s="14"/>
      <c r="AA476" s="14"/>
      <c r="AB476" s="14"/>
      <c r="AC476" s="14"/>
      <c r="AD476" s="14"/>
      <c r="AE476" s="14"/>
    </row>
    <row r="477" spans="1:31" ht="14.25" customHeight="1">
      <c r="A477" s="294"/>
      <c r="B477" s="320"/>
      <c r="C477" s="320"/>
      <c r="D477" s="320"/>
      <c r="E477" s="320"/>
      <c r="F477" s="320"/>
      <c r="G477" s="320"/>
      <c r="H477" s="320"/>
      <c r="I477" s="320"/>
      <c r="J477" s="294"/>
      <c r="K477" s="320"/>
      <c r="L477" s="14"/>
      <c r="M477" s="14"/>
      <c r="N477" s="14"/>
      <c r="O477" s="14"/>
      <c r="P477" s="14"/>
      <c r="Q477" s="14"/>
      <c r="R477" s="14"/>
      <c r="S477" s="14"/>
      <c r="T477" s="14"/>
      <c r="U477" s="14"/>
      <c r="V477" s="14"/>
      <c r="W477" s="14"/>
      <c r="X477" s="14"/>
      <c r="Y477" s="14"/>
      <c r="Z477" s="14"/>
      <c r="AA477" s="14"/>
      <c r="AB477" s="14"/>
      <c r="AC477" s="14"/>
      <c r="AD477" s="14"/>
      <c r="AE477" s="14"/>
    </row>
    <row r="478" spans="1:31" ht="14.25" customHeight="1">
      <c r="A478" s="294"/>
      <c r="B478" s="320"/>
      <c r="C478" s="320"/>
      <c r="D478" s="320"/>
      <c r="E478" s="320"/>
      <c r="F478" s="320"/>
      <c r="G478" s="320"/>
      <c r="H478" s="320"/>
      <c r="I478" s="320"/>
      <c r="J478" s="294"/>
      <c r="K478" s="320"/>
      <c r="L478" s="14"/>
      <c r="M478" s="14"/>
      <c r="N478" s="14"/>
      <c r="O478" s="14"/>
      <c r="P478" s="14"/>
      <c r="Q478" s="14"/>
      <c r="R478" s="14"/>
      <c r="S478" s="14"/>
      <c r="T478" s="14"/>
      <c r="U478" s="14"/>
      <c r="V478" s="14"/>
      <c r="W478" s="14"/>
      <c r="X478" s="14"/>
      <c r="Y478" s="14"/>
      <c r="Z478" s="14"/>
      <c r="AA478" s="14"/>
      <c r="AB478" s="14"/>
      <c r="AC478" s="14"/>
      <c r="AD478" s="14"/>
      <c r="AE478" s="14"/>
    </row>
    <row r="479" spans="1:31" ht="14.25" customHeight="1">
      <c r="A479" s="294"/>
      <c r="B479" s="320"/>
      <c r="C479" s="320"/>
      <c r="D479" s="320"/>
      <c r="E479" s="320"/>
      <c r="F479" s="320"/>
      <c r="G479" s="320"/>
      <c r="H479" s="320"/>
      <c r="I479" s="320"/>
      <c r="J479" s="294"/>
      <c r="K479" s="320"/>
      <c r="L479" s="14"/>
      <c r="M479" s="14"/>
      <c r="N479" s="14"/>
      <c r="O479" s="14"/>
      <c r="P479" s="14"/>
      <c r="Q479" s="14"/>
      <c r="R479" s="14"/>
      <c r="S479" s="14"/>
      <c r="T479" s="14"/>
      <c r="U479" s="14"/>
      <c r="V479" s="14"/>
      <c r="W479" s="14"/>
      <c r="X479" s="14"/>
      <c r="Y479" s="14"/>
      <c r="Z479" s="14"/>
      <c r="AA479" s="14"/>
      <c r="AB479" s="14"/>
      <c r="AC479" s="14"/>
      <c r="AD479" s="14"/>
      <c r="AE479" s="14"/>
    </row>
    <row r="480" spans="1:31" ht="14.25" customHeight="1">
      <c r="A480" s="294"/>
      <c r="B480" s="320"/>
      <c r="C480" s="320"/>
      <c r="D480" s="320"/>
      <c r="E480" s="320"/>
      <c r="F480" s="320"/>
      <c r="G480" s="320"/>
      <c r="H480" s="320"/>
      <c r="I480" s="320"/>
      <c r="J480" s="294"/>
      <c r="K480" s="320"/>
      <c r="L480" s="14"/>
      <c r="M480" s="14"/>
      <c r="N480" s="14"/>
      <c r="O480" s="14"/>
      <c r="P480" s="14"/>
      <c r="Q480" s="14"/>
      <c r="R480" s="14"/>
      <c r="S480" s="14"/>
      <c r="T480" s="14"/>
      <c r="U480" s="14"/>
      <c r="V480" s="14"/>
      <c r="W480" s="14"/>
      <c r="X480" s="14"/>
      <c r="Y480" s="14"/>
      <c r="Z480" s="14"/>
      <c r="AA480" s="14"/>
      <c r="AB480" s="14"/>
      <c r="AC480" s="14"/>
      <c r="AD480" s="14"/>
      <c r="AE480" s="14"/>
    </row>
    <row r="481" spans="1:31" ht="14.25" customHeight="1">
      <c r="A481" s="294"/>
      <c r="B481" s="320"/>
      <c r="C481" s="320"/>
      <c r="D481" s="320"/>
      <c r="E481" s="320"/>
      <c r="F481" s="320"/>
      <c r="G481" s="320"/>
      <c r="H481" s="320"/>
      <c r="I481" s="320"/>
      <c r="J481" s="294"/>
      <c r="K481" s="320"/>
      <c r="L481" s="14"/>
      <c r="M481" s="14"/>
      <c r="N481" s="14"/>
      <c r="O481" s="14"/>
      <c r="P481" s="14"/>
      <c r="Q481" s="14"/>
      <c r="R481" s="14"/>
      <c r="S481" s="14"/>
      <c r="T481" s="14"/>
      <c r="U481" s="14"/>
      <c r="V481" s="14"/>
      <c r="W481" s="14"/>
      <c r="X481" s="14"/>
      <c r="Y481" s="14"/>
      <c r="Z481" s="14"/>
      <c r="AA481" s="14"/>
      <c r="AB481" s="14"/>
      <c r="AC481" s="14"/>
      <c r="AD481" s="14"/>
      <c r="AE481" s="14"/>
    </row>
    <row r="482" spans="1:31" ht="14.25" customHeight="1">
      <c r="A482" s="294"/>
      <c r="B482" s="320"/>
      <c r="C482" s="320"/>
      <c r="D482" s="320"/>
      <c r="E482" s="320"/>
      <c r="F482" s="320"/>
      <c r="G482" s="320"/>
      <c r="H482" s="320"/>
      <c r="I482" s="320"/>
      <c r="J482" s="294"/>
      <c r="K482" s="320"/>
      <c r="L482" s="14"/>
      <c r="M482" s="14"/>
      <c r="N482" s="14"/>
      <c r="O482" s="14"/>
      <c r="P482" s="14"/>
      <c r="Q482" s="14"/>
      <c r="R482" s="14"/>
      <c r="S482" s="14"/>
      <c r="T482" s="14"/>
      <c r="U482" s="14"/>
      <c r="V482" s="14"/>
      <c r="W482" s="14"/>
      <c r="X482" s="14"/>
      <c r="Y482" s="14"/>
      <c r="Z482" s="14"/>
      <c r="AA482" s="14"/>
      <c r="AB482" s="14"/>
      <c r="AC482" s="14"/>
      <c r="AD482" s="14"/>
      <c r="AE482" s="14"/>
    </row>
    <row r="483" spans="1:31" ht="14.25" customHeight="1">
      <c r="A483" s="294"/>
      <c r="B483" s="320"/>
      <c r="C483" s="320"/>
      <c r="D483" s="320"/>
      <c r="E483" s="320"/>
      <c r="F483" s="320"/>
      <c r="G483" s="320"/>
      <c r="H483" s="320"/>
      <c r="I483" s="320"/>
      <c r="J483" s="294"/>
      <c r="K483" s="320"/>
      <c r="L483" s="14"/>
      <c r="M483" s="14"/>
      <c r="N483" s="14"/>
      <c r="O483" s="14"/>
      <c r="P483" s="14"/>
      <c r="Q483" s="14"/>
      <c r="R483" s="14"/>
      <c r="S483" s="14"/>
      <c r="T483" s="14"/>
      <c r="U483" s="14"/>
      <c r="V483" s="14"/>
      <c r="W483" s="14"/>
      <c r="X483" s="14"/>
      <c r="Y483" s="14"/>
      <c r="Z483" s="14"/>
      <c r="AA483" s="14"/>
      <c r="AB483" s="14"/>
      <c r="AC483" s="14"/>
      <c r="AD483" s="14"/>
      <c r="AE483" s="14"/>
    </row>
    <row r="484" spans="1:31" ht="14.25" customHeight="1">
      <c r="A484" s="294"/>
      <c r="B484" s="320"/>
      <c r="C484" s="320"/>
      <c r="D484" s="320"/>
      <c r="E484" s="320"/>
      <c r="F484" s="320"/>
      <c r="G484" s="320"/>
      <c r="H484" s="320"/>
      <c r="I484" s="320"/>
      <c r="J484" s="294"/>
      <c r="K484" s="320"/>
      <c r="L484" s="14"/>
      <c r="M484" s="14"/>
      <c r="N484" s="14"/>
      <c r="O484" s="14"/>
      <c r="P484" s="14"/>
      <c r="Q484" s="14"/>
      <c r="R484" s="14"/>
      <c r="S484" s="14"/>
      <c r="T484" s="14"/>
      <c r="U484" s="14"/>
      <c r="V484" s="14"/>
      <c r="W484" s="14"/>
      <c r="X484" s="14"/>
      <c r="Y484" s="14"/>
      <c r="Z484" s="14"/>
      <c r="AA484" s="14"/>
      <c r="AB484" s="14"/>
      <c r="AC484" s="14"/>
      <c r="AD484" s="14"/>
      <c r="AE484" s="14"/>
    </row>
    <row r="485" spans="1:31" ht="14.25" customHeight="1">
      <c r="A485" s="294"/>
      <c r="B485" s="320"/>
      <c r="C485" s="320"/>
      <c r="D485" s="320"/>
      <c r="E485" s="320"/>
      <c r="F485" s="320"/>
      <c r="G485" s="320"/>
      <c r="H485" s="320"/>
      <c r="I485" s="320"/>
      <c r="J485" s="294"/>
      <c r="K485" s="320"/>
      <c r="L485" s="14"/>
      <c r="M485" s="14"/>
      <c r="N485" s="14"/>
      <c r="O485" s="14"/>
      <c r="P485" s="14"/>
      <c r="Q485" s="14"/>
      <c r="R485" s="14"/>
      <c r="S485" s="14"/>
      <c r="T485" s="14"/>
      <c r="U485" s="14"/>
      <c r="V485" s="14"/>
      <c r="W485" s="14"/>
      <c r="X485" s="14"/>
      <c r="Y485" s="14"/>
      <c r="Z485" s="14"/>
      <c r="AA485" s="14"/>
      <c r="AB485" s="14"/>
      <c r="AC485" s="14"/>
      <c r="AD485" s="14"/>
      <c r="AE485" s="14"/>
    </row>
    <row r="486" spans="1:31" ht="14.25" customHeight="1">
      <c r="A486" s="294"/>
      <c r="B486" s="320"/>
      <c r="C486" s="320"/>
      <c r="D486" s="320"/>
      <c r="E486" s="320"/>
      <c r="F486" s="320"/>
      <c r="G486" s="320"/>
      <c r="H486" s="320"/>
      <c r="I486" s="320"/>
      <c r="J486" s="294"/>
      <c r="K486" s="320"/>
      <c r="L486" s="14"/>
      <c r="M486" s="14"/>
      <c r="N486" s="14"/>
      <c r="O486" s="14"/>
      <c r="P486" s="14"/>
      <c r="Q486" s="14"/>
      <c r="R486" s="14"/>
      <c r="S486" s="14"/>
      <c r="T486" s="14"/>
      <c r="U486" s="14"/>
      <c r="V486" s="14"/>
      <c r="W486" s="14"/>
      <c r="X486" s="14"/>
      <c r="Y486" s="14"/>
      <c r="Z486" s="14"/>
      <c r="AA486" s="14"/>
      <c r="AB486" s="14"/>
      <c r="AC486" s="14"/>
      <c r="AD486" s="14"/>
      <c r="AE486" s="14"/>
    </row>
    <row r="487" spans="1:31" ht="14.25" customHeight="1">
      <c r="A487" s="294"/>
      <c r="B487" s="320"/>
      <c r="C487" s="320"/>
      <c r="D487" s="320"/>
      <c r="E487" s="320"/>
      <c r="F487" s="320"/>
      <c r="G487" s="320"/>
      <c r="H487" s="320"/>
      <c r="I487" s="320"/>
      <c r="J487" s="294"/>
      <c r="K487" s="320"/>
      <c r="L487" s="14"/>
      <c r="M487" s="14"/>
      <c r="N487" s="14"/>
      <c r="O487" s="14"/>
      <c r="P487" s="14"/>
      <c r="Q487" s="14"/>
      <c r="R487" s="14"/>
      <c r="S487" s="14"/>
      <c r="T487" s="14"/>
      <c r="U487" s="14"/>
      <c r="V487" s="14"/>
      <c r="W487" s="14"/>
      <c r="X487" s="14"/>
      <c r="Y487" s="14"/>
      <c r="Z487" s="14"/>
      <c r="AA487" s="14"/>
      <c r="AB487" s="14"/>
      <c r="AC487" s="14"/>
      <c r="AD487" s="14"/>
      <c r="AE487" s="14"/>
    </row>
    <row r="488" spans="1:31" ht="14.25" customHeight="1">
      <c r="A488" s="294"/>
      <c r="B488" s="320"/>
      <c r="C488" s="320"/>
      <c r="D488" s="320"/>
      <c r="E488" s="320"/>
      <c r="F488" s="320"/>
      <c r="G488" s="320"/>
      <c r="H488" s="320"/>
      <c r="I488" s="320"/>
      <c r="J488" s="294"/>
      <c r="K488" s="320"/>
      <c r="L488" s="14"/>
      <c r="M488" s="14"/>
      <c r="N488" s="14"/>
      <c r="O488" s="14"/>
      <c r="P488" s="14"/>
      <c r="Q488" s="14"/>
      <c r="R488" s="14"/>
      <c r="S488" s="14"/>
      <c r="T488" s="14"/>
      <c r="U488" s="14"/>
      <c r="V488" s="14"/>
      <c r="W488" s="14"/>
      <c r="X488" s="14"/>
      <c r="Y488" s="14"/>
      <c r="Z488" s="14"/>
      <c r="AA488" s="14"/>
      <c r="AB488" s="14"/>
      <c r="AC488" s="14"/>
      <c r="AD488" s="14"/>
      <c r="AE488" s="14"/>
    </row>
    <row r="489" spans="1:31" ht="14.25" customHeight="1">
      <c r="A489" s="294"/>
      <c r="B489" s="320"/>
      <c r="C489" s="320"/>
      <c r="D489" s="320"/>
      <c r="E489" s="320"/>
      <c r="F489" s="320"/>
      <c r="G489" s="320"/>
      <c r="H489" s="320"/>
      <c r="I489" s="320"/>
      <c r="J489" s="294"/>
      <c r="K489" s="320"/>
      <c r="L489" s="14"/>
      <c r="M489" s="14"/>
      <c r="N489" s="14"/>
      <c r="O489" s="14"/>
      <c r="P489" s="14"/>
      <c r="Q489" s="14"/>
      <c r="R489" s="14"/>
      <c r="S489" s="14"/>
      <c r="T489" s="14"/>
      <c r="U489" s="14"/>
      <c r="V489" s="14"/>
      <c r="W489" s="14"/>
      <c r="X489" s="14"/>
      <c r="Y489" s="14"/>
      <c r="Z489" s="14"/>
      <c r="AA489" s="14"/>
      <c r="AB489" s="14"/>
      <c r="AC489" s="14"/>
      <c r="AD489" s="14"/>
      <c r="AE489" s="14"/>
    </row>
    <row r="490" spans="1:31" ht="14.25" customHeight="1">
      <c r="A490" s="294"/>
      <c r="B490" s="320"/>
      <c r="C490" s="320"/>
      <c r="D490" s="320"/>
      <c r="E490" s="320"/>
      <c r="F490" s="320"/>
      <c r="G490" s="320"/>
      <c r="H490" s="320"/>
      <c r="I490" s="320"/>
      <c r="J490" s="294"/>
      <c r="K490" s="320"/>
      <c r="L490" s="14"/>
      <c r="M490" s="14"/>
      <c r="N490" s="14"/>
      <c r="O490" s="14"/>
      <c r="P490" s="14"/>
      <c r="Q490" s="14"/>
      <c r="R490" s="14"/>
      <c r="S490" s="14"/>
      <c r="T490" s="14"/>
      <c r="U490" s="14"/>
      <c r="V490" s="14"/>
      <c r="W490" s="14"/>
      <c r="X490" s="14"/>
      <c r="Y490" s="14"/>
      <c r="Z490" s="14"/>
      <c r="AA490" s="14"/>
      <c r="AB490" s="14"/>
      <c r="AC490" s="14"/>
      <c r="AD490" s="14"/>
      <c r="AE490" s="14"/>
    </row>
    <row r="491" spans="1:31" ht="14.25" customHeight="1">
      <c r="A491" s="294"/>
      <c r="B491" s="320"/>
      <c r="C491" s="320"/>
      <c r="D491" s="320"/>
      <c r="E491" s="320"/>
      <c r="F491" s="320"/>
      <c r="G491" s="320"/>
      <c r="H491" s="320"/>
      <c r="I491" s="320"/>
      <c r="J491" s="294"/>
      <c r="K491" s="320"/>
      <c r="L491" s="14"/>
      <c r="M491" s="14"/>
      <c r="N491" s="14"/>
      <c r="O491" s="14"/>
      <c r="P491" s="14"/>
      <c r="Q491" s="14"/>
      <c r="R491" s="14"/>
      <c r="S491" s="14"/>
      <c r="T491" s="14"/>
      <c r="U491" s="14"/>
      <c r="V491" s="14"/>
      <c r="W491" s="14"/>
      <c r="X491" s="14"/>
      <c r="Y491" s="14"/>
      <c r="Z491" s="14"/>
      <c r="AA491" s="14"/>
      <c r="AB491" s="14"/>
      <c r="AC491" s="14"/>
      <c r="AD491" s="14"/>
      <c r="AE491" s="14"/>
    </row>
    <row r="492" spans="1:31" ht="14.25" customHeight="1">
      <c r="A492" s="294"/>
      <c r="B492" s="320"/>
      <c r="C492" s="320"/>
      <c r="D492" s="320"/>
      <c r="E492" s="320"/>
      <c r="F492" s="320"/>
      <c r="G492" s="320"/>
      <c r="H492" s="320"/>
      <c r="I492" s="320"/>
      <c r="J492" s="294"/>
      <c r="K492" s="320"/>
      <c r="L492" s="14"/>
      <c r="M492" s="14"/>
      <c r="N492" s="14"/>
      <c r="O492" s="14"/>
      <c r="P492" s="14"/>
      <c r="Q492" s="14"/>
      <c r="R492" s="14"/>
      <c r="S492" s="14"/>
      <c r="T492" s="14"/>
      <c r="U492" s="14"/>
      <c r="V492" s="14"/>
      <c r="W492" s="14"/>
      <c r="X492" s="14"/>
      <c r="Y492" s="14"/>
      <c r="Z492" s="14"/>
      <c r="AA492" s="14"/>
      <c r="AB492" s="14"/>
      <c r="AC492" s="14"/>
      <c r="AD492" s="14"/>
      <c r="AE492" s="14"/>
    </row>
    <row r="493" spans="1:31" ht="14.25" customHeight="1">
      <c r="A493" s="294"/>
      <c r="B493" s="320"/>
      <c r="C493" s="320"/>
      <c r="D493" s="320"/>
      <c r="E493" s="320"/>
      <c r="F493" s="320"/>
      <c r="G493" s="320"/>
      <c r="H493" s="320"/>
      <c r="I493" s="320"/>
      <c r="J493" s="294"/>
      <c r="K493" s="320"/>
      <c r="L493" s="14"/>
      <c r="M493" s="14"/>
      <c r="N493" s="14"/>
      <c r="O493" s="14"/>
      <c r="P493" s="14"/>
      <c r="Q493" s="14"/>
      <c r="R493" s="14"/>
      <c r="S493" s="14"/>
      <c r="T493" s="14"/>
      <c r="U493" s="14"/>
      <c r="V493" s="14"/>
      <c r="W493" s="14"/>
      <c r="X493" s="14"/>
      <c r="Y493" s="14"/>
      <c r="Z493" s="14"/>
      <c r="AA493" s="14"/>
      <c r="AB493" s="14"/>
      <c r="AC493" s="14"/>
      <c r="AD493" s="14"/>
      <c r="AE493" s="14"/>
    </row>
    <row r="494" spans="1:31" ht="14.25" customHeight="1">
      <c r="A494" s="294"/>
      <c r="B494" s="320"/>
      <c r="C494" s="320"/>
      <c r="D494" s="320"/>
      <c r="E494" s="320"/>
      <c r="F494" s="320"/>
      <c r="G494" s="320"/>
      <c r="H494" s="320"/>
      <c r="I494" s="320"/>
      <c r="J494" s="294"/>
      <c r="K494" s="320"/>
      <c r="L494" s="14"/>
      <c r="M494" s="14"/>
      <c r="N494" s="14"/>
      <c r="O494" s="14"/>
      <c r="P494" s="14"/>
      <c r="Q494" s="14"/>
      <c r="R494" s="14"/>
      <c r="S494" s="14"/>
      <c r="T494" s="14"/>
      <c r="U494" s="14"/>
      <c r="V494" s="14"/>
      <c r="W494" s="14"/>
      <c r="X494" s="14"/>
      <c r="Y494" s="14"/>
      <c r="Z494" s="14"/>
      <c r="AA494" s="14"/>
      <c r="AB494" s="14"/>
      <c r="AC494" s="14"/>
      <c r="AD494" s="14"/>
      <c r="AE494" s="14"/>
    </row>
    <row r="495" spans="1:31" ht="14.25" customHeight="1">
      <c r="A495" s="294"/>
      <c r="B495" s="320"/>
      <c r="C495" s="320"/>
      <c r="D495" s="320"/>
      <c r="E495" s="320"/>
      <c r="F495" s="320"/>
      <c r="G495" s="320"/>
      <c r="H495" s="320"/>
      <c r="I495" s="320"/>
      <c r="J495" s="294"/>
      <c r="K495" s="320"/>
      <c r="L495" s="14"/>
      <c r="M495" s="14"/>
      <c r="N495" s="14"/>
      <c r="O495" s="14"/>
      <c r="P495" s="14"/>
      <c r="Q495" s="14"/>
      <c r="R495" s="14"/>
      <c r="S495" s="14"/>
      <c r="T495" s="14"/>
      <c r="U495" s="14"/>
      <c r="V495" s="14"/>
      <c r="W495" s="14"/>
      <c r="X495" s="14"/>
      <c r="Y495" s="14"/>
      <c r="Z495" s="14"/>
      <c r="AA495" s="14"/>
      <c r="AB495" s="14"/>
      <c r="AC495" s="14"/>
      <c r="AD495" s="14"/>
      <c r="AE495" s="14"/>
    </row>
    <row r="496" spans="1:31" ht="14.25" customHeight="1">
      <c r="A496" s="294"/>
      <c r="B496" s="320"/>
      <c r="C496" s="320"/>
      <c r="D496" s="320"/>
      <c r="E496" s="320"/>
      <c r="F496" s="320"/>
      <c r="G496" s="320"/>
      <c r="H496" s="320"/>
      <c r="I496" s="320"/>
      <c r="J496" s="294"/>
      <c r="K496" s="320"/>
      <c r="L496" s="14"/>
      <c r="M496" s="14"/>
      <c r="N496" s="14"/>
      <c r="O496" s="14"/>
      <c r="P496" s="14"/>
      <c r="Q496" s="14"/>
      <c r="R496" s="14"/>
      <c r="S496" s="14"/>
      <c r="T496" s="14"/>
      <c r="U496" s="14"/>
      <c r="V496" s="14"/>
      <c r="W496" s="14"/>
      <c r="X496" s="14"/>
      <c r="Y496" s="14"/>
      <c r="Z496" s="14"/>
      <c r="AA496" s="14"/>
      <c r="AB496" s="14"/>
      <c r="AC496" s="14"/>
      <c r="AD496" s="14"/>
      <c r="AE496" s="14"/>
    </row>
    <row r="497" spans="1:31" ht="14.25" customHeight="1">
      <c r="A497" s="294"/>
      <c r="B497" s="320"/>
      <c r="C497" s="320"/>
      <c r="D497" s="320"/>
      <c r="E497" s="320"/>
      <c r="F497" s="320"/>
      <c r="G497" s="320"/>
      <c r="H497" s="320"/>
      <c r="I497" s="320"/>
      <c r="J497" s="294"/>
      <c r="K497" s="320"/>
      <c r="L497" s="14"/>
      <c r="M497" s="14"/>
      <c r="N497" s="14"/>
      <c r="O497" s="14"/>
      <c r="P497" s="14"/>
      <c r="Q497" s="14"/>
      <c r="R497" s="14"/>
      <c r="S497" s="14"/>
      <c r="T497" s="14"/>
      <c r="U497" s="14"/>
      <c r="V497" s="14"/>
      <c r="W497" s="14"/>
      <c r="X497" s="14"/>
      <c r="Y497" s="14"/>
      <c r="Z497" s="14"/>
      <c r="AA497" s="14"/>
      <c r="AB497" s="14"/>
      <c r="AC497" s="14"/>
      <c r="AD497" s="14"/>
      <c r="AE497" s="14"/>
    </row>
    <row r="498" spans="1:31" ht="14.25" customHeight="1">
      <c r="A498" s="294"/>
      <c r="B498" s="320"/>
      <c r="C498" s="320"/>
      <c r="D498" s="320"/>
      <c r="E498" s="320"/>
      <c r="F498" s="320"/>
      <c r="G498" s="320"/>
      <c r="H498" s="320"/>
      <c r="I498" s="320"/>
      <c r="J498" s="294"/>
      <c r="K498" s="320"/>
      <c r="L498" s="14"/>
      <c r="M498" s="14"/>
      <c r="N498" s="14"/>
      <c r="O498" s="14"/>
      <c r="P498" s="14"/>
      <c r="Q498" s="14"/>
      <c r="R498" s="14"/>
      <c r="S498" s="14"/>
      <c r="T498" s="14"/>
      <c r="U498" s="14"/>
      <c r="V498" s="14"/>
      <c r="W498" s="14"/>
      <c r="X498" s="14"/>
      <c r="Y498" s="14"/>
      <c r="Z498" s="14"/>
      <c r="AA498" s="14"/>
      <c r="AB498" s="14"/>
      <c r="AC498" s="14"/>
      <c r="AD498" s="14"/>
      <c r="AE498" s="14"/>
    </row>
    <row r="499" spans="1:31" ht="14.25" customHeight="1">
      <c r="A499" s="294"/>
      <c r="B499" s="320"/>
      <c r="C499" s="320"/>
      <c r="D499" s="320"/>
      <c r="E499" s="320"/>
      <c r="F499" s="320"/>
      <c r="G499" s="320"/>
      <c r="H499" s="320"/>
      <c r="I499" s="320"/>
      <c r="J499" s="294"/>
      <c r="K499" s="320"/>
      <c r="L499" s="14"/>
      <c r="M499" s="14"/>
      <c r="N499" s="14"/>
      <c r="O499" s="14"/>
      <c r="P499" s="14"/>
      <c r="Q499" s="14"/>
      <c r="R499" s="14"/>
      <c r="S499" s="14"/>
      <c r="T499" s="14"/>
      <c r="U499" s="14"/>
      <c r="V499" s="14"/>
      <c r="W499" s="14"/>
      <c r="X499" s="14"/>
      <c r="Y499" s="14"/>
      <c r="Z499" s="14"/>
      <c r="AA499" s="14"/>
      <c r="AB499" s="14"/>
      <c r="AC499" s="14"/>
      <c r="AD499" s="14"/>
      <c r="AE499" s="14"/>
    </row>
    <row r="500" spans="1:31" ht="14.25" customHeight="1">
      <c r="A500" s="294"/>
      <c r="B500" s="320"/>
      <c r="C500" s="320"/>
      <c r="D500" s="320"/>
      <c r="E500" s="320"/>
      <c r="F500" s="320"/>
      <c r="G500" s="320"/>
      <c r="H500" s="320"/>
      <c r="I500" s="320"/>
      <c r="J500" s="294"/>
      <c r="K500" s="320"/>
      <c r="L500" s="14"/>
      <c r="M500" s="14"/>
      <c r="N500" s="14"/>
      <c r="O500" s="14"/>
      <c r="P500" s="14"/>
      <c r="Q500" s="14"/>
      <c r="R500" s="14"/>
      <c r="S500" s="14"/>
      <c r="T500" s="14"/>
      <c r="U500" s="14"/>
      <c r="V500" s="14"/>
      <c r="W500" s="14"/>
      <c r="X500" s="14"/>
      <c r="Y500" s="14"/>
      <c r="Z500" s="14"/>
      <c r="AA500" s="14"/>
      <c r="AB500" s="14"/>
      <c r="AC500" s="14"/>
      <c r="AD500" s="14"/>
      <c r="AE500" s="14"/>
    </row>
    <row r="501" spans="1:31" ht="14.25" customHeight="1">
      <c r="A501" s="294"/>
      <c r="B501" s="320"/>
      <c r="C501" s="320"/>
      <c r="D501" s="320"/>
      <c r="E501" s="320"/>
      <c r="F501" s="320"/>
      <c r="G501" s="320"/>
      <c r="H501" s="320"/>
      <c r="I501" s="320"/>
      <c r="J501" s="294"/>
      <c r="K501" s="320"/>
      <c r="L501" s="14"/>
      <c r="M501" s="14"/>
      <c r="N501" s="14"/>
      <c r="O501" s="14"/>
      <c r="P501" s="14"/>
      <c r="Q501" s="14"/>
      <c r="R501" s="14"/>
      <c r="S501" s="14"/>
      <c r="T501" s="14"/>
      <c r="U501" s="14"/>
      <c r="V501" s="14"/>
      <c r="W501" s="14"/>
      <c r="X501" s="14"/>
      <c r="Y501" s="14"/>
      <c r="Z501" s="14"/>
      <c r="AA501" s="14"/>
      <c r="AB501" s="14"/>
      <c r="AC501" s="14"/>
      <c r="AD501" s="14"/>
      <c r="AE501" s="14"/>
    </row>
    <row r="502" spans="1:31" ht="14.25" customHeight="1">
      <c r="A502" s="294"/>
      <c r="B502" s="320"/>
      <c r="C502" s="320"/>
      <c r="D502" s="320"/>
      <c r="E502" s="320"/>
      <c r="F502" s="320"/>
      <c r="G502" s="320"/>
      <c r="H502" s="320"/>
      <c r="I502" s="320"/>
      <c r="J502" s="294"/>
      <c r="K502" s="320"/>
      <c r="L502" s="14"/>
      <c r="M502" s="14"/>
      <c r="N502" s="14"/>
      <c r="O502" s="14"/>
      <c r="P502" s="14"/>
      <c r="Q502" s="14"/>
      <c r="R502" s="14"/>
      <c r="S502" s="14"/>
      <c r="T502" s="14"/>
      <c r="U502" s="14"/>
      <c r="V502" s="14"/>
      <c r="W502" s="14"/>
      <c r="X502" s="14"/>
      <c r="Y502" s="14"/>
      <c r="Z502" s="14"/>
      <c r="AA502" s="14"/>
      <c r="AB502" s="14"/>
      <c r="AC502" s="14"/>
      <c r="AD502" s="14"/>
      <c r="AE502" s="14"/>
    </row>
    <row r="503" spans="1:31" ht="14.25" customHeight="1">
      <c r="A503" s="294"/>
      <c r="B503" s="320"/>
      <c r="C503" s="320"/>
      <c r="D503" s="320"/>
      <c r="E503" s="320"/>
      <c r="F503" s="320"/>
      <c r="G503" s="320"/>
      <c r="H503" s="320"/>
      <c r="I503" s="320"/>
      <c r="J503" s="294"/>
      <c r="K503" s="320"/>
      <c r="L503" s="14"/>
      <c r="M503" s="14"/>
      <c r="N503" s="14"/>
      <c r="O503" s="14"/>
      <c r="P503" s="14"/>
      <c r="Q503" s="14"/>
      <c r="R503" s="14"/>
      <c r="S503" s="14"/>
      <c r="T503" s="14"/>
      <c r="U503" s="14"/>
      <c r="V503" s="14"/>
      <c r="W503" s="14"/>
      <c r="X503" s="14"/>
      <c r="Y503" s="14"/>
      <c r="Z503" s="14"/>
      <c r="AA503" s="14"/>
      <c r="AB503" s="14"/>
      <c r="AC503" s="14"/>
      <c r="AD503" s="14"/>
      <c r="AE503" s="14"/>
    </row>
    <row r="504" spans="1:31" ht="14.25" customHeight="1">
      <c r="A504" s="294"/>
      <c r="B504" s="320"/>
      <c r="C504" s="320"/>
      <c r="D504" s="320"/>
      <c r="E504" s="320"/>
      <c r="F504" s="320"/>
      <c r="G504" s="320"/>
      <c r="H504" s="320"/>
      <c r="I504" s="320"/>
      <c r="J504" s="294"/>
      <c r="K504" s="320"/>
      <c r="L504" s="14"/>
      <c r="M504" s="14"/>
      <c r="N504" s="14"/>
      <c r="O504" s="14"/>
      <c r="P504" s="14"/>
      <c r="Q504" s="14"/>
      <c r="R504" s="14"/>
      <c r="S504" s="14"/>
      <c r="T504" s="14"/>
      <c r="U504" s="14"/>
      <c r="V504" s="14"/>
      <c r="W504" s="14"/>
      <c r="X504" s="14"/>
      <c r="Y504" s="14"/>
      <c r="Z504" s="14"/>
      <c r="AA504" s="14"/>
      <c r="AB504" s="14"/>
      <c r="AC504" s="14"/>
      <c r="AD504" s="14"/>
      <c r="AE504" s="14"/>
    </row>
    <row r="505" spans="1:31" ht="14.25" customHeight="1">
      <c r="A505" s="294"/>
      <c r="B505" s="320"/>
      <c r="C505" s="320"/>
      <c r="D505" s="320"/>
      <c r="E505" s="320"/>
      <c r="F505" s="320"/>
      <c r="G505" s="320"/>
      <c r="H505" s="320"/>
      <c r="I505" s="320"/>
      <c r="J505" s="294"/>
      <c r="K505" s="320"/>
      <c r="L505" s="14"/>
      <c r="M505" s="14"/>
      <c r="N505" s="14"/>
      <c r="O505" s="14"/>
      <c r="P505" s="14"/>
      <c r="Q505" s="14"/>
      <c r="R505" s="14"/>
      <c r="S505" s="14"/>
      <c r="T505" s="14"/>
      <c r="U505" s="14"/>
      <c r="V505" s="14"/>
      <c r="W505" s="14"/>
      <c r="X505" s="14"/>
      <c r="Y505" s="14"/>
      <c r="Z505" s="14"/>
      <c r="AA505" s="14"/>
      <c r="AB505" s="14"/>
      <c r="AC505" s="14"/>
      <c r="AD505" s="14"/>
      <c r="AE505" s="14"/>
    </row>
    <row r="506" spans="1:31" ht="14.25" customHeight="1">
      <c r="A506" s="294"/>
      <c r="B506" s="320"/>
      <c r="C506" s="320"/>
      <c r="D506" s="320"/>
      <c r="E506" s="320"/>
      <c r="F506" s="320"/>
      <c r="G506" s="320"/>
      <c r="H506" s="320"/>
      <c r="I506" s="320"/>
      <c r="J506" s="294"/>
      <c r="K506" s="320"/>
      <c r="L506" s="14"/>
      <c r="M506" s="14"/>
      <c r="N506" s="14"/>
      <c r="O506" s="14"/>
      <c r="P506" s="14"/>
      <c r="Q506" s="14"/>
      <c r="R506" s="14"/>
      <c r="S506" s="14"/>
      <c r="T506" s="14"/>
      <c r="U506" s="14"/>
      <c r="V506" s="14"/>
      <c r="W506" s="14"/>
      <c r="X506" s="14"/>
      <c r="Y506" s="14"/>
      <c r="Z506" s="14"/>
      <c r="AA506" s="14"/>
      <c r="AB506" s="14"/>
      <c r="AC506" s="14"/>
      <c r="AD506" s="14"/>
      <c r="AE506" s="14"/>
    </row>
    <row r="507" spans="1:31" ht="14.25" customHeight="1">
      <c r="A507" s="294"/>
      <c r="B507" s="320"/>
      <c r="C507" s="320"/>
      <c r="D507" s="320"/>
      <c r="E507" s="320"/>
      <c r="F507" s="320"/>
      <c r="G507" s="320"/>
      <c r="H507" s="320"/>
      <c r="I507" s="320"/>
      <c r="J507" s="294"/>
      <c r="K507" s="320"/>
      <c r="L507" s="14"/>
      <c r="M507" s="14"/>
      <c r="N507" s="14"/>
      <c r="O507" s="14"/>
      <c r="P507" s="14"/>
      <c r="Q507" s="14"/>
      <c r="R507" s="14"/>
      <c r="S507" s="14"/>
      <c r="T507" s="14"/>
      <c r="U507" s="14"/>
      <c r="V507" s="14"/>
      <c r="W507" s="14"/>
      <c r="X507" s="14"/>
      <c r="Y507" s="14"/>
      <c r="Z507" s="14"/>
      <c r="AA507" s="14"/>
      <c r="AB507" s="14"/>
      <c r="AC507" s="14"/>
      <c r="AD507" s="14"/>
      <c r="AE507" s="14"/>
    </row>
    <row r="508" spans="1:31" ht="14.25" customHeight="1">
      <c r="A508" s="294"/>
      <c r="B508" s="320"/>
      <c r="C508" s="320"/>
      <c r="D508" s="320"/>
      <c r="E508" s="320"/>
      <c r="F508" s="320"/>
      <c r="G508" s="320"/>
      <c r="H508" s="320"/>
      <c r="I508" s="320"/>
      <c r="J508" s="294"/>
      <c r="K508" s="320"/>
      <c r="L508" s="14"/>
      <c r="M508" s="14"/>
      <c r="N508" s="14"/>
      <c r="O508" s="14"/>
      <c r="P508" s="14"/>
      <c r="Q508" s="14"/>
      <c r="R508" s="14"/>
      <c r="S508" s="14"/>
      <c r="T508" s="14"/>
      <c r="U508" s="14"/>
      <c r="V508" s="14"/>
      <c r="W508" s="14"/>
      <c r="X508" s="14"/>
      <c r="Y508" s="14"/>
      <c r="Z508" s="14"/>
      <c r="AA508" s="14"/>
      <c r="AB508" s="14"/>
      <c r="AC508" s="14"/>
      <c r="AD508" s="14"/>
      <c r="AE508" s="14"/>
    </row>
    <row r="509" spans="1:31" ht="14.25" customHeight="1">
      <c r="A509" s="294"/>
      <c r="B509" s="320"/>
      <c r="C509" s="320"/>
      <c r="D509" s="320"/>
      <c r="E509" s="320"/>
      <c r="F509" s="320"/>
      <c r="G509" s="320"/>
      <c r="H509" s="320"/>
      <c r="I509" s="320"/>
      <c r="J509" s="294"/>
      <c r="K509" s="320"/>
      <c r="L509" s="14"/>
      <c r="M509" s="14"/>
      <c r="N509" s="14"/>
      <c r="O509" s="14"/>
      <c r="P509" s="14"/>
      <c r="Q509" s="14"/>
      <c r="R509" s="14"/>
      <c r="S509" s="14"/>
      <c r="T509" s="14"/>
      <c r="U509" s="14"/>
      <c r="V509" s="14"/>
      <c r="W509" s="14"/>
      <c r="X509" s="14"/>
      <c r="Y509" s="14"/>
      <c r="Z509" s="14"/>
      <c r="AA509" s="14"/>
      <c r="AB509" s="14"/>
      <c r="AC509" s="14"/>
      <c r="AD509" s="14"/>
      <c r="AE509" s="14"/>
    </row>
    <row r="510" spans="1:31" ht="14.25" customHeight="1">
      <c r="A510" s="294"/>
      <c r="B510" s="320"/>
      <c r="C510" s="320"/>
      <c r="D510" s="320"/>
      <c r="E510" s="320"/>
      <c r="F510" s="320"/>
      <c r="G510" s="320"/>
      <c r="H510" s="320"/>
      <c r="I510" s="320"/>
      <c r="J510" s="294"/>
      <c r="K510" s="320"/>
      <c r="L510" s="14"/>
      <c r="M510" s="14"/>
      <c r="N510" s="14"/>
      <c r="O510" s="14"/>
      <c r="P510" s="14"/>
      <c r="Q510" s="14"/>
      <c r="R510" s="14"/>
      <c r="S510" s="14"/>
      <c r="T510" s="14"/>
      <c r="U510" s="14"/>
      <c r="V510" s="14"/>
      <c r="W510" s="14"/>
      <c r="X510" s="14"/>
      <c r="Y510" s="14"/>
      <c r="Z510" s="14"/>
      <c r="AA510" s="14"/>
      <c r="AB510" s="14"/>
      <c r="AC510" s="14"/>
      <c r="AD510" s="14"/>
      <c r="AE510" s="14"/>
    </row>
    <row r="511" spans="1:31" ht="14.25" customHeight="1">
      <c r="A511" s="294"/>
      <c r="B511" s="320"/>
      <c r="C511" s="320"/>
      <c r="D511" s="320"/>
      <c r="E511" s="320"/>
      <c r="F511" s="320"/>
      <c r="G511" s="320"/>
      <c r="H511" s="320"/>
      <c r="I511" s="320"/>
      <c r="J511" s="294"/>
      <c r="K511" s="320"/>
      <c r="L511" s="14"/>
      <c r="M511" s="14"/>
      <c r="N511" s="14"/>
      <c r="O511" s="14"/>
      <c r="P511" s="14"/>
      <c r="Q511" s="14"/>
      <c r="R511" s="14"/>
      <c r="S511" s="14"/>
      <c r="T511" s="14"/>
      <c r="U511" s="14"/>
      <c r="V511" s="14"/>
      <c r="W511" s="14"/>
      <c r="X511" s="14"/>
      <c r="Y511" s="14"/>
      <c r="Z511" s="14"/>
      <c r="AA511" s="14"/>
      <c r="AB511" s="14"/>
      <c r="AC511" s="14"/>
      <c r="AD511" s="14"/>
      <c r="AE511" s="14"/>
    </row>
    <row r="512" spans="1:31" ht="14.25" customHeight="1">
      <c r="A512" s="294"/>
      <c r="B512" s="320"/>
      <c r="C512" s="320"/>
      <c r="D512" s="320"/>
      <c r="E512" s="320"/>
      <c r="F512" s="320"/>
      <c r="G512" s="320"/>
      <c r="H512" s="320"/>
      <c r="I512" s="320"/>
      <c r="J512" s="294"/>
      <c r="K512" s="320"/>
      <c r="L512" s="14"/>
      <c r="M512" s="14"/>
      <c r="N512" s="14"/>
      <c r="O512" s="14"/>
      <c r="P512" s="14"/>
      <c r="Q512" s="14"/>
      <c r="R512" s="14"/>
      <c r="S512" s="14"/>
      <c r="T512" s="14"/>
      <c r="U512" s="14"/>
      <c r="V512" s="14"/>
      <c r="W512" s="14"/>
      <c r="X512" s="14"/>
      <c r="Y512" s="14"/>
      <c r="Z512" s="14"/>
      <c r="AA512" s="14"/>
      <c r="AB512" s="14"/>
      <c r="AC512" s="14"/>
      <c r="AD512" s="14"/>
      <c r="AE512" s="14"/>
    </row>
    <row r="513" spans="1:31" ht="14.25" customHeight="1">
      <c r="A513" s="294"/>
      <c r="B513" s="320"/>
      <c r="C513" s="320"/>
      <c r="D513" s="320"/>
      <c r="E513" s="320"/>
      <c r="F513" s="320"/>
      <c r="G513" s="320"/>
      <c r="H513" s="320"/>
      <c r="I513" s="320"/>
      <c r="J513" s="294"/>
      <c r="K513" s="320"/>
      <c r="L513" s="14"/>
      <c r="M513" s="14"/>
      <c r="N513" s="14"/>
      <c r="O513" s="14"/>
      <c r="P513" s="14"/>
      <c r="Q513" s="14"/>
      <c r="R513" s="14"/>
      <c r="S513" s="14"/>
      <c r="T513" s="14"/>
      <c r="U513" s="14"/>
      <c r="V513" s="14"/>
      <c r="W513" s="14"/>
      <c r="X513" s="14"/>
      <c r="Y513" s="14"/>
      <c r="Z513" s="14"/>
      <c r="AA513" s="14"/>
      <c r="AB513" s="14"/>
      <c r="AC513" s="14"/>
      <c r="AD513" s="14"/>
      <c r="AE513" s="14"/>
    </row>
    <row r="514" spans="1:31" ht="14.25" customHeight="1">
      <c r="A514" s="294"/>
      <c r="B514" s="320"/>
      <c r="C514" s="320"/>
      <c r="D514" s="320"/>
      <c r="E514" s="320"/>
      <c r="F514" s="320"/>
      <c r="G514" s="320"/>
      <c r="H514" s="320"/>
      <c r="I514" s="320"/>
      <c r="J514" s="294"/>
      <c r="K514" s="320"/>
      <c r="L514" s="14"/>
      <c r="M514" s="14"/>
      <c r="N514" s="14"/>
      <c r="O514" s="14"/>
      <c r="P514" s="14"/>
      <c r="Q514" s="14"/>
      <c r="R514" s="14"/>
      <c r="S514" s="14"/>
      <c r="T514" s="14"/>
      <c r="U514" s="14"/>
      <c r="V514" s="14"/>
      <c r="W514" s="14"/>
      <c r="X514" s="14"/>
      <c r="Y514" s="14"/>
      <c r="Z514" s="14"/>
      <c r="AA514" s="14"/>
      <c r="AB514" s="14"/>
      <c r="AC514" s="14"/>
      <c r="AD514" s="14"/>
      <c r="AE514" s="14"/>
    </row>
    <row r="515" spans="1:31" ht="14.25" customHeight="1">
      <c r="A515" s="294"/>
      <c r="B515" s="320"/>
      <c r="C515" s="320"/>
      <c r="D515" s="320"/>
      <c r="E515" s="320"/>
      <c r="F515" s="320"/>
      <c r="G515" s="320"/>
      <c r="H515" s="320"/>
      <c r="I515" s="320"/>
      <c r="J515" s="294"/>
      <c r="K515" s="320"/>
      <c r="L515" s="14"/>
      <c r="M515" s="14"/>
      <c r="N515" s="14"/>
      <c r="O515" s="14"/>
      <c r="P515" s="14"/>
      <c r="Q515" s="14"/>
      <c r="R515" s="14"/>
      <c r="S515" s="14"/>
      <c r="T515" s="14"/>
      <c r="U515" s="14"/>
      <c r="V515" s="14"/>
      <c r="W515" s="14"/>
      <c r="X515" s="14"/>
      <c r="Y515" s="14"/>
      <c r="Z515" s="14"/>
      <c r="AA515" s="14"/>
      <c r="AB515" s="14"/>
      <c r="AC515" s="14"/>
      <c r="AD515" s="14"/>
      <c r="AE515" s="14"/>
    </row>
    <row r="516" spans="1:31" ht="14.25" customHeight="1">
      <c r="A516" s="294"/>
      <c r="B516" s="320"/>
      <c r="C516" s="320"/>
      <c r="D516" s="320"/>
      <c r="E516" s="320"/>
      <c r="F516" s="320"/>
      <c r="G516" s="320"/>
      <c r="H516" s="320"/>
      <c r="I516" s="320"/>
      <c r="J516" s="294"/>
      <c r="K516" s="320"/>
      <c r="L516" s="14"/>
      <c r="M516" s="14"/>
      <c r="N516" s="14"/>
      <c r="O516" s="14"/>
      <c r="P516" s="14"/>
      <c r="Q516" s="14"/>
      <c r="R516" s="14"/>
      <c r="S516" s="14"/>
      <c r="T516" s="14"/>
      <c r="U516" s="14"/>
      <c r="V516" s="14"/>
      <c r="W516" s="14"/>
      <c r="X516" s="14"/>
      <c r="Y516" s="14"/>
      <c r="Z516" s="14"/>
      <c r="AA516" s="14"/>
      <c r="AB516" s="14"/>
      <c r="AC516" s="14"/>
      <c r="AD516" s="14"/>
      <c r="AE516" s="14"/>
    </row>
    <row r="517" spans="1:31" ht="14.25" customHeight="1">
      <c r="A517" s="294"/>
      <c r="B517" s="320"/>
      <c r="C517" s="320"/>
      <c r="D517" s="320"/>
      <c r="E517" s="320"/>
      <c r="F517" s="320"/>
      <c r="G517" s="320"/>
      <c r="H517" s="320"/>
      <c r="I517" s="320"/>
      <c r="J517" s="294"/>
      <c r="K517" s="320"/>
      <c r="L517" s="14"/>
      <c r="M517" s="14"/>
      <c r="N517" s="14"/>
      <c r="O517" s="14"/>
      <c r="P517" s="14"/>
      <c r="Q517" s="14"/>
      <c r="R517" s="14"/>
      <c r="S517" s="14"/>
      <c r="T517" s="14"/>
      <c r="U517" s="14"/>
      <c r="V517" s="14"/>
      <c r="W517" s="14"/>
      <c r="X517" s="14"/>
      <c r="Y517" s="14"/>
      <c r="Z517" s="14"/>
      <c r="AA517" s="14"/>
      <c r="AB517" s="14"/>
      <c r="AC517" s="14"/>
      <c r="AD517" s="14"/>
      <c r="AE517" s="14"/>
    </row>
    <row r="518" spans="1:31" ht="14.25" customHeight="1">
      <c r="A518" s="294"/>
      <c r="B518" s="320"/>
      <c r="C518" s="320"/>
      <c r="D518" s="320"/>
      <c r="E518" s="320"/>
      <c r="F518" s="320"/>
      <c r="G518" s="320"/>
      <c r="H518" s="320"/>
      <c r="I518" s="320"/>
      <c r="J518" s="294"/>
      <c r="K518" s="320"/>
      <c r="L518" s="14"/>
      <c r="M518" s="14"/>
      <c r="N518" s="14"/>
      <c r="O518" s="14"/>
      <c r="P518" s="14"/>
      <c r="Q518" s="14"/>
      <c r="R518" s="14"/>
      <c r="S518" s="14"/>
      <c r="T518" s="14"/>
      <c r="U518" s="14"/>
      <c r="V518" s="14"/>
      <c r="W518" s="14"/>
      <c r="X518" s="14"/>
      <c r="Y518" s="14"/>
      <c r="Z518" s="14"/>
      <c r="AA518" s="14"/>
      <c r="AB518" s="14"/>
      <c r="AC518" s="14"/>
      <c r="AD518" s="14"/>
      <c r="AE518" s="14"/>
    </row>
    <row r="519" spans="1:31" ht="14.25" customHeight="1">
      <c r="A519" s="294"/>
      <c r="B519" s="320"/>
      <c r="C519" s="320"/>
      <c r="D519" s="320"/>
      <c r="E519" s="320"/>
      <c r="F519" s="320"/>
      <c r="G519" s="320"/>
      <c r="H519" s="320"/>
      <c r="I519" s="320"/>
      <c r="J519" s="294"/>
      <c r="K519" s="320"/>
      <c r="L519" s="14"/>
      <c r="M519" s="14"/>
      <c r="N519" s="14"/>
      <c r="O519" s="14"/>
      <c r="P519" s="14"/>
      <c r="Q519" s="14"/>
      <c r="R519" s="14"/>
      <c r="S519" s="14"/>
      <c r="T519" s="14"/>
      <c r="U519" s="14"/>
      <c r="V519" s="14"/>
      <c r="W519" s="14"/>
      <c r="X519" s="14"/>
      <c r="Y519" s="14"/>
      <c r="Z519" s="14"/>
      <c r="AA519" s="14"/>
      <c r="AB519" s="14"/>
      <c r="AC519" s="14"/>
      <c r="AD519" s="14"/>
      <c r="AE519" s="14"/>
    </row>
    <row r="520" spans="1:31" ht="14.25" customHeight="1">
      <c r="A520" s="294"/>
      <c r="B520" s="320"/>
      <c r="C520" s="320"/>
      <c r="D520" s="320"/>
      <c r="E520" s="320"/>
      <c r="F520" s="320"/>
      <c r="G520" s="320"/>
      <c r="H520" s="320"/>
      <c r="I520" s="320"/>
      <c r="J520" s="294"/>
      <c r="K520" s="320"/>
      <c r="L520" s="14"/>
      <c r="M520" s="14"/>
      <c r="N520" s="14"/>
      <c r="O520" s="14"/>
      <c r="P520" s="14"/>
      <c r="Q520" s="14"/>
      <c r="R520" s="14"/>
      <c r="S520" s="14"/>
      <c r="T520" s="14"/>
      <c r="U520" s="14"/>
      <c r="V520" s="14"/>
      <c r="W520" s="14"/>
      <c r="X520" s="14"/>
      <c r="Y520" s="14"/>
      <c r="Z520" s="14"/>
      <c r="AA520" s="14"/>
      <c r="AB520" s="14"/>
      <c r="AC520" s="14"/>
      <c r="AD520" s="14"/>
      <c r="AE520" s="14"/>
    </row>
    <row r="521" spans="1:31" ht="14.25" customHeight="1">
      <c r="A521" s="294"/>
      <c r="B521" s="320"/>
      <c r="C521" s="320"/>
      <c r="D521" s="320"/>
      <c r="E521" s="320"/>
      <c r="F521" s="320"/>
      <c r="G521" s="320"/>
      <c r="H521" s="320"/>
      <c r="I521" s="320"/>
      <c r="J521" s="294"/>
      <c r="K521" s="320"/>
      <c r="L521" s="14"/>
      <c r="M521" s="14"/>
      <c r="N521" s="14"/>
      <c r="O521" s="14"/>
      <c r="P521" s="14"/>
      <c r="Q521" s="14"/>
      <c r="R521" s="14"/>
      <c r="S521" s="14"/>
      <c r="T521" s="14"/>
      <c r="U521" s="14"/>
      <c r="V521" s="14"/>
      <c r="W521" s="14"/>
      <c r="X521" s="14"/>
      <c r="Y521" s="14"/>
      <c r="Z521" s="14"/>
      <c r="AA521" s="14"/>
      <c r="AB521" s="14"/>
      <c r="AC521" s="14"/>
      <c r="AD521" s="14"/>
      <c r="AE521" s="14"/>
    </row>
    <row r="522" spans="1:31" ht="14.25" customHeight="1">
      <c r="A522" s="294"/>
      <c r="B522" s="320"/>
      <c r="C522" s="320"/>
      <c r="D522" s="320"/>
      <c r="E522" s="320"/>
      <c r="F522" s="320"/>
      <c r="G522" s="320"/>
      <c r="H522" s="320"/>
      <c r="I522" s="320"/>
      <c r="J522" s="294"/>
      <c r="K522" s="320"/>
      <c r="L522" s="14"/>
      <c r="M522" s="14"/>
      <c r="N522" s="14"/>
      <c r="O522" s="14"/>
      <c r="P522" s="14"/>
      <c r="Q522" s="14"/>
      <c r="R522" s="14"/>
      <c r="S522" s="14"/>
      <c r="T522" s="14"/>
      <c r="U522" s="14"/>
      <c r="V522" s="14"/>
      <c r="W522" s="14"/>
      <c r="X522" s="14"/>
      <c r="Y522" s="14"/>
      <c r="Z522" s="14"/>
      <c r="AA522" s="14"/>
      <c r="AB522" s="14"/>
      <c r="AC522" s="14"/>
      <c r="AD522" s="14"/>
      <c r="AE522" s="14"/>
    </row>
    <row r="523" spans="1:31" ht="14.25" customHeight="1">
      <c r="A523" s="294"/>
      <c r="B523" s="320"/>
      <c r="C523" s="320"/>
      <c r="D523" s="320"/>
      <c r="E523" s="320"/>
      <c r="F523" s="320"/>
      <c r="G523" s="320"/>
      <c r="H523" s="320"/>
      <c r="I523" s="320"/>
      <c r="J523" s="294"/>
      <c r="K523" s="320"/>
      <c r="L523" s="14"/>
      <c r="M523" s="14"/>
      <c r="N523" s="14"/>
      <c r="O523" s="14"/>
      <c r="P523" s="14"/>
      <c r="Q523" s="14"/>
      <c r="R523" s="14"/>
      <c r="S523" s="14"/>
      <c r="T523" s="14"/>
      <c r="U523" s="14"/>
      <c r="V523" s="14"/>
      <c r="W523" s="14"/>
      <c r="X523" s="14"/>
      <c r="Y523" s="14"/>
      <c r="Z523" s="14"/>
      <c r="AA523" s="14"/>
      <c r="AB523" s="14"/>
      <c r="AC523" s="14"/>
      <c r="AD523" s="14"/>
      <c r="AE523" s="14"/>
    </row>
    <row r="524" spans="1:31" ht="14.25" customHeight="1">
      <c r="A524" s="294"/>
      <c r="B524" s="320"/>
      <c r="C524" s="320"/>
      <c r="D524" s="320"/>
      <c r="E524" s="320"/>
      <c r="F524" s="320"/>
      <c r="G524" s="320"/>
      <c r="H524" s="320"/>
      <c r="I524" s="320"/>
      <c r="J524" s="294"/>
      <c r="K524" s="320"/>
      <c r="L524" s="14"/>
      <c r="M524" s="14"/>
      <c r="N524" s="14"/>
      <c r="O524" s="14"/>
      <c r="P524" s="14"/>
      <c r="Q524" s="14"/>
      <c r="R524" s="14"/>
      <c r="S524" s="14"/>
      <c r="T524" s="14"/>
      <c r="U524" s="14"/>
      <c r="V524" s="14"/>
      <c r="W524" s="14"/>
      <c r="X524" s="14"/>
      <c r="Y524" s="14"/>
      <c r="Z524" s="14"/>
      <c r="AA524" s="14"/>
      <c r="AB524" s="14"/>
      <c r="AC524" s="14"/>
      <c r="AD524" s="14"/>
      <c r="AE524" s="14"/>
    </row>
    <row r="525" spans="1:31" ht="14.25" customHeight="1">
      <c r="A525" s="294"/>
      <c r="B525" s="320"/>
      <c r="C525" s="320"/>
      <c r="D525" s="320"/>
      <c r="E525" s="320"/>
      <c r="F525" s="320"/>
      <c r="G525" s="320"/>
      <c r="H525" s="320"/>
      <c r="I525" s="320"/>
      <c r="J525" s="294"/>
      <c r="K525" s="320"/>
      <c r="L525" s="14"/>
      <c r="M525" s="14"/>
      <c r="N525" s="14"/>
      <c r="O525" s="14"/>
      <c r="P525" s="14"/>
      <c r="Q525" s="14"/>
      <c r="R525" s="14"/>
      <c r="S525" s="14"/>
      <c r="T525" s="14"/>
      <c r="U525" s="14"/>
      <c r="V525" s="14"/>
      <c r="W525" s="14"/>
      <c r="X525" s="14"/>
      <c r="Y525" s="14"/>
      <c r="Z525" s="14"/>
      <c r="AA525" s="14"/>
      <c r="AB525" s="14"/>
      <c r="AC525" s="14"/>
      <c r="AD525" s="14"/>
      <c r="AE525" s="14"/>
    </row>
    <row r="526" spans="1:31" ht="14.25" customHeight="1">
      <c r="A526" s="294"/>
      <c r="B526" s="320"/>
      <c r="C526" s="320"/>
      <c r="D526" s="320"/>
      <c r="E526" s="320"/>
      <c r="F526" s="320"/>
      <c r="G526" s="320"/>
      <c r="H526" s="320"/>
      <c r="I526" s="320"/>
      <c r="J526" s="294"/>
      <c r="K526" s="320"/>
      <c r="L526" s="14"/>
      <c r="M526" s="14"/>
      <c r="N526" s="14"/>
      <c r="O526" s="14"/>
      <c r="P526" s="14"/>
      <c r="Q526" s="14"/>
      <c r="R526" s="14"/>
      <c r="S526" s="14"/>
      <c r="T526" s="14"/>
      <c r="U526" s="14"/>
      <c r="V526" s="14"/>
      <c r="W526" s="14"/>
      <c r="X526" s="14"/>
      <c r="Y526" s="14"/>
      <c r="Z526" s="14"/>
      <c r="AA526" s="14"/>
      <c r="AB526" s="14"/>
      <c r="AC526" s="14"/>
      <c r="AD526" s="14"/>
      <c r="AE526" s="14"/>
    </row>
    <row r="527" spans="1:31" ht="14.25" customHeight="1">
      <c r="A527" s="294"/>
      <c r="B527" s="320"/>
      <c r="C527" s="320"/>
      <c r="D527" s="320"/>
      <c r="E527" s="320"/>
      <c r="F527" s="320"/>
      <c r="G527" s="320"/>
      <c r="H527" s="320"/>
      <c r="I527" s="320"/>
      <c r="J527" s="294"/>
      <c r="K527" s="320"/>
      <c r="L527" s="14"/>
      <c r="M527" s="14"/>
      <c r="N527" s="14"/>
      <c r="O527" s="14"/>
      <c r="P527" s="14"/>
      <c r="Q527" s="14"/>
      <c r="R527" s="14"/>
      <c r="S527" s="14"/>
      <c r="T527" s="14"/>
      <c r="U527" s="14"/>
      <c r="V527" s="14"/>
      <c r="W527" s="14"/>
      <c r="X527" s="14"/>
      <c r="Y527" s="14"/>
      <c r="Z527" s="14"/>
      <c r="AA527" s="14"/>
      <c r="AB527" s="14"/>
      <c r="AC527" s="14"/>
      <c r="AD527" s="14"/>
      <c r="AE527" s="14"/>
    </row>
    <row r="528" spans="1:31" ht="14.25" customHeight="1">
      <c r="A528" s="294"/>
      <c r="B528" s="320"/>
      <c r="C528" s="320"/>
      <c r="D528" s="320"/>
      <c r="E528" s="320"/>
      <c r="F528" s="320"/>
      <c r="G528" s="320"/>
      <c r="H528" s="320"/>
      <c r="I528" s="320"/>
      <c r="J528" s="294"/>
      <c r="K528" s="320"/>
      <c r="L528" s="14"/>
      <c r="M528" s="14"/>
      <c r="N528" s="14"/>
      <c r="O528" s="14"/>
      <c r="P528" s="14"/>
      <c r="Q528" s="14"/>
      <c r="R528" s="14"/>
      <c r="S528" s="14"/>
      <c r="T528" s="14"/>
      <c r="U528" s="14"/>
      <c r="V528" s="14"/>
      <c r="W528" s="14"/>
      <c r="X528" s="14"/>
      <c r="Y528" s="14"/>
      <c r="Z528" s="14"/>
      <c r="AA528" s="14"/>
      <c r="AB528" s="14"/>
      <c r="AC528" s="14"/>
      <c r="AD528" s="14"/>
      <c r="AE528" s="14"/>
    </row>
    <row r="529" spans="1:31" ht="14.25" customHeight="1">
      <c r="A529" s="294"/>
      <c r="B529" s="320"/>
      <c r="C529" s="320"/>
      <c r="D529" s="320"/>
      <c r="E529" s="320"/>
      <c r="F529" s="320"/>
      <c r="G529" s="320"/>
      <c r="H529" s="320"/>
      <c r="I529" s="320"/>
      <c r="J529" s="294"/>
      <c r="K529" s="320"/>
      <c r="L529" s="14"/>
      <c r="M529" s="14"/>
      <c r="N529" s="14"/>
      <c r="O529" s="14"/>
      <c r="P529" s="14"/>
      <c r="Q529" s="14"/>
      <c r="R529" s="14"/>
      <c r="S529" s="14"/>
      <c r="T529" s="14"/>
      <c r="U529" s="14"/>
      <c r="V529" s="14"/>
      <c r="W529" s="14"/>
      <c r="X529" s="14"/>
      <c r="Y529" s="14"/>
      <c r="Z529" s="14"/>
      <c r="AA529" s="14"/>
      <c r="AB529" s="14"/>
      <c r="AC529" s="14"/>
      <c r="AD529" s="14"/>
      <c r="AE529" s="14"/>
    </row>
    <row r="530" spans="1:31" ht="14.25" customHeight="1">
      <c r="A530" s="294"/>
      <c r="B530" s="320"/>
      <c r="C530" s="320"/>
      <c r="D530" s="320"/>
      <c r="E530" s="320"/>
      <c r="F530" s="320"/>
      <c r="G530" s="320"/>
      <c r="H530" s="320"/>
      <c r="I530" s="320"/>
      <c r="J530" s="294"/>
      <c r="K530" s="320"/>
      <c r="L530" s="14"/>
      <c r="M530" s="14"/>
      <c r="N530" s="14"/>
      <c r="O530" s="14"/>
      <c r="P530" s="14"/>
      <c r="Q530" s="14"/>
      <c r="R530" s="14"/>
      <c r="S530" s="14"/>
      <c r="T530" s="14"/>
      <c r="U530" s="14"/>
      <c r="V530" s="14"/>
      <c r="W530" s="14"/>
      <c r="X530" s="14"/>
      <c r="Y530" s="14"/>
      <c r="Z530" s="14"/>
      <c r="AA530" s="14"/>
      <c r="AB530" s="14"/>
      <c r="AC530" s="14"/>
      <c r="AD530" s="14"/>
      <c r="AE530" s="14"/>
    </row>
    <row r="531" spans="1:31" ht="14.25" customHeight="1">
      <c r="A531" s="294"/>
      <c r="B531" s="320"/>
      <c r="C531" s="320"/>
      <c r="D531" s="320"/>
      <c r="E531" s="320"/>
      <c r="F531" s="320"/>
      <c r="G531" s="320"/>
      <c r="H531" s="320"/>
      <c r="I531" s="320"/>
      <c r="J531" s="294"/>
      <c r="K531" s="320"/>
      <c r="L531" s="14"/>
      <c r="M531" s="14"/>
      <c r="N531" s="14"/>
      <c r="O531" s="14"/>
      <c r="P531" s="14"/>
      <c r="Q531" s="14"/>
      <c r="R531" s="14"/>
      <c r="S531" s="14"/>
      <c r="T531" s="14"/>
      <c r="U531" s="14"/>
      <c r="V531" s="14"/>
      <c r="W531" s="14"/>
      <c r="X531" s="14"/>
      <c r="Y531" s="14"/>
      <c r="Z531" s="14"/>
      <c r="AA531" s="14"/>
      <c r="AB531" s="14"/>
      <c r="AC531" s="14"/>
      <c r="AD531" s="14"/>
      <c r="AE531" s="14"/>
    </row>
    <row r="532" spans="1:31" ht="14.25" customHeight="1">
      <c r="A532" s="294"/>
      <c r="B532" s="320"/>
      <c r="C532" s="320"/>
      <c r="D532" s="320"/>
      <c r="E532" s="320"/>
      <c r="F532" s="320"/>
      <c r="G532" s="320"/>
      <c r="H532" s="320"/>
      <c r="I532" s="320"/>
      <c r="J532" s="294"/>
      <c r="K532" s="320"/>
      <c r="L532" s="14"/>
      <c r="M532" s="14"/>
      <c r="N532" s="14"/>
      <c r="O532" s="14"/>
      <c r="P532" s="14"/>
      <c r="Q532" s="14"/>
      <c r="R532" s="14"/>
      <c r="S532" s="14"/>
      <c r="T532" s="14"/>
      <c r="U532" s="14"/>
      <c r="V532" s="14"/>
      <c r="W532" s="14"/>
      <c r="X532" s="14"/>
      <c r="Y532" s="14"/>
      <c r="Z532" s="14"/>
      <c r="AA532" s="14"/>
      <c r="AB532" s="14"/>
      <c r="AC532" s="14"/>
      <c r="AD532" s="14"/>
      <c r="AE532" s="14"/>
    </row>
    <row r="533" spans="1:31" ht="14.25" customHeight="1">
      <c r="A533" s="294"/>
      <c r="B533" s="320"/>
      <c r="C533" s="320"/>
      <c r="D533" s="320"/>
      <c r="E533" s="320"/>
      <c r="F533" s="320"/>
      <c r="G533" s="320"/>
      <c r="H533" s="320"/>
      <c r="I533" s="320"/>
      <c r="J533" s="294"/>
      <c r="K533" s="320"/>
      <c r="L533" s="14"/>
      <c r="M533" s="14"/>
      <c r="N533" s="14"/>
      <c r="O533" s="14"/>
      <c r="P533" s="14"/>
      <c r="Q533" s="14"/>
      <c r="R533" s="14"/>
      <c r="S533" s="14"/>
      <c r="T533" s="14"/>
      <c r="U533" s="14"/>
      <c r="V533" s="14"/>
      <c r="W533" s="14"/>
      <c r="X533" s="14"/>
      <c r="Y533" s="14"/>
      <c r="Z533" s="14"/>
      <c r="AA533" s="14"/>
      <c r="AB533" s="14"/>
      <c r="AC533" s="14"/>
      <c r="AD533" s="14"/>
      <c r="AE533" s="14"/>
    </row>
    <row r="534" spans="1:31" ht="14.25" customHeight="1">
      <c r="A534" s="294"/>
      <c r="B534" s="320"/>
      <c r="C534" s="320"/>
      <c r="D534" s="320"/>
      <c r="E534" s="320"/>
      <c r="F534" s="320"/>
      <c r="G534" s="320"/>
      <c r="H534" s="320"/>
      <c r="I534" s="320"/>
      <c r="J534" s="294"/>
      <c r="K534" s="320"/>
      <c r="L534" s="14"/>
      <c r="M534" s="14"/>
      <c r="N534" s="14"/>
      <c r="O534" s="14"/>
      <c r="P534" s="14"/>
      <c r="Q534" s="14"/>
      <c r="R534" s="14"/>
      <c r="S534" s="14"/>
      <c r="T534" s="14"/>
      <c r="U534" s="14"/>
      <c r="V534" s="14"/>
      <c r="W534" s="14"/>
      <c r="X534" s="14"/>
      <c r="Y534" s="14"/>
      <c r="Z534" s="14"/>
      <c r="AA534" s="14"/>
      <c r="AB534" s="14"/>
      <c r="AC534" s="14"/>
      <c r="AD534" s="14"/>
      <c r="AE534" s="14"/>
    </row>
    <row r="535" spans="1:31" ht="14.25" customHeight="1">
      <c r="A535" s="294"/>
      <c r="B535" s="320"/>
      <c r="C535" s="320"/>
      <c r="D535" s="320"/>
      <c r="E535" s="320"/>
      <c r="F535" s="320"/>
      <c r="G535" s="320"/>
      <c r="H535" s="320"/>
      <c r="I535" s="320"/>
      <c r="J535" s="294"/>
      <c r="K535" s="320"/>
      <c r="L535" s="14"/>
      <c r="M535" s="14"/>
      <c r="N535" s="14"/>
      <c r="O535" s="14"/>
      <c r="P535" s="14"/>
      <c r="Q535" s="14"/>
      <c r="R535" s="14"/>
      <c r="S535" s="14"/>
      <c r="T535" s="14"/>
      <c r="U535" s="14"/>
      <c r="V535" s="14"/>
      <c r="W535" s="14"/>
      <c r="X535" s="14"/>
      <c r="Y535" s="14"/>
      <c r="Z535" s="14"/>
      <c r="AA535" s="14"/>
      <c r="AB535" s="14"/>
      <c r="AC535" s="14"/>
      <c r="AD535" s="14"/>
      <c r="AE535" s="14"/>
    </row>
    <row r="536" spans="1:31" ht="14.25" customHeight="1">
      <c r="A536" s="294"/>
      <c r="B536" s="320"/>
      <c r="C536" s="320"/>
      <c r="D536" s="320"/>
      <c r="E536" s="320"/>
      <c r="F536" s="320"/>
      <c r="G536" s="320"/>
      <c r="H536" s="320"/>
      <c r="I536" s="320"/>
      <c r="J536" s="294"/>
      <c r="K536" s="320"/>
      <c r="L536" s="14"/>
      <c r="M536" s="14"/>
      <c r="N536" s="14"/>
      <c r="O536" s="14"/>
      <c r="P536" s="14"/>
      <c r="Q536" s="14"/>
      <c r="R536" s="14"/>
      <c r="S536" s="14"/>
      <c r="T536" s="14"/>
      <c r="U536" s="14"/>
      <c r="V536" s="14"/>
      <c r="W536" s="14"/>
      <c r="X536" s="14"/>
      <c r="Y536" s="14"/>
      <c r="Z536" s="14"/>
      <c r="AA536" s="14"/>
      <c r="AB536" s="14"/>
      <c r="AC536" s="14"/>
      <c r="AD536" s="14"/>
      <c r="AE536" s="14"/>
    </row>
    <row r="537" spans="1:31" ht="14.25" customHeight="1">
      <c r="A537" s="294"/>
      <c r="B537" s="320"/>
      <c r="C537" s="320"/>
      <c r="D537" s="320"/>
      <c r="E537" s="320"/>
      <c r="F537" s="320"/>
      <c r="G537" s="320"/>
      <c r="H537" s="320"/>
      <c r="I537" s="320"/>
      <c r="J537" s="294"/>
      <c r="K537" s="320"/>
      <c r="L537" s="14"/>
      <c r="M537" s="14"/>
      <c r="N537" s="14"/>
      <c r="O537" s="14"/>
      <c r="P537" s="14"/>
      <c r="Q537" s="14"/>
      <c r="R537" s="14"/>
      <c r="S537" s="14"/>
      <c r="T537" s="14"/>
      <c r="U537" s="14"/>
      <c r="V537" s="14"/>
      <c r="W537" s="14"/>
      <c r="X537" s="14"/>
      <c r="Y537" s="14"/>
      <c r="Z537" s="14"/>
      <c r="AA537" s="14"/>
      <c r="AB537" s="14"/>
      <c r="AC537" s="14"/>
      <c r="AD537" s="14"/>
      <c r="AE537" s="14"/>
    </row>
    <row r="538" spans="1:31" ht="14.25" customHeight="1">
      <c r="A538" s="294"/>
      <c r="B538" s="320"/>
      <c r="C538" s="320"/>
      <c r="D538" s="320"/>
      <c r="E538" s="320"/>
      <c r="F538" s="320"/>
      <c r="G538" s="320"/>
      <c r="H538" s="320"/>
      <c r="I538" s="320"/>
      <c r="J538" s="294"/>
      <c r="K538" s="320"/>
      <c r="L538" s="14"/>
      <c r="M538" s="14"/>
      <c r="N538" s="14"/>
      <c r="O538" s="14"/>
      <c r="P538" s="14"/>
      <c r="Q538" s="14"/>
      <c r="R538" s="14"/>
      <c r="S538" s="14"/>
      <c r="T538" s="14"/>
      <c r="U538" s="14"/>
      <c r="V538" s="14"/>
      <c r="W538" s="14"/>
      <c r="X538" s="14"/>
      <c r="Y538" s="14"/>
      <c r="Z538" s="14"/>
      <c r="AA538" s="14"/>
      <c r="AB538" s="14"/>
      <c r="AC538" s="14"/>
      <c r="AD538" s="14"/>
      <c r="AE538" s="14"/>
    </row>
    <row r="539" spans="1:31" ht="14.25" customHeight="1">
      <c r="A539" s="294"/>
      <c r="B539" s="320"/>
      <c r="C539" s="320"/>
      <c r="D539" s="320"/>
      <c r="E539" s="320"/>
      <c r="F539" s="320"/>
      <c r="G539" s="320"/>
      <c r="H539" s="320"/>
      <c r="I539" s="320"/>
      <c r="J539" s="294"/>
      <c r="K539" s="320"/>
      <c r="L539" s="14"/>
      <c r="M539" s="14"/>
      <c r="N539" s="14"/>
      <c r="O539" s="14"/>
      <c r="P539" s="14"/>
      <c r="Q539" s="14"/>
      <c r="R539" s="14"/>
      <c r="S539" s="14"/>
      <c r="T539" s="14"/>
      <c r="U539" s="14"/>
      <c r="V539" s="14"/>
      <c r="W539" s="14"/>
      <c r="X539" s="14"/>
      <c r="Y539" s="14"/>
      <c r="Z539" s="14"/>
      <c r="AA539" s="14"/>
      <c r="AB539" s="14"/>
      <c r="AC539" s="14"/>
      <c r="AD539" s="14"/>
      <c r="AE539" s="14"/>
    </row>
    <row r="540" spans="1:31" ht="14.25" customHeight="1">
      <c r="A540" s="294"/>
      <c r="B540" s="320"/>
      <c r="C540" s="320"/>
      <c r="D540" s="320"/>
      <c r="E540" s="320"/>
      <c r="F540" s="320"/>
      <c r="G540" s="320"/>
      <c r="H540" s="320"/>
      <c r="I540" s="320"/>
      <c r="J540" s="294"/>
      <c r="K540" s="320"/>
      <c r="L540" s="14"/>
      <c r="M540" s="14"/>
      <c r="N540" s="14"/>
      <c r="O540" s="14"/>
      <c r="P540" s="14"/>
      <c r="Q540" s="14"/>
      <c r="R540" s="14"/>
      <c r="S540" s="14"/>
      <c r="T540" s="14"/>
      <c r="U540" s="14"/>
      <c r="V540" s="14"/>
      <c r="W540" s="14"/>
      <c r="X540" s="14"/>
      <c r="Y540" s="14"/>
      <c r="Z540" s="14"/>
      <c r="AA540" s="14"/>
      <c r="AB540" s="14"/>
      <c r="AC540" s="14"/>
      <c r="AD540" s="14"/>
      <c r="AE540" s="14"/>
    </row>
    <row r="541" spans="1:31" ht="14.25" customHeight="1">
      <c r="A541" s="294"/>
      <c r="B541" s="320"/>
      <c r="C541" s="320"/>
      <c r="D541" s="320"/>
      <c r="E541" s="320"/>
      <c r="F541" s="320"/>
      <c r="G541" s="320"/>
      <c r="H541" s="320"/>
      <c r="I541" s="320"/>
      <c r="J541" s="294"/>
      <c r="K541" s="320"/>
      <c r="L541" s="14"/>
      <c r="M541" s="14"/>
      <c r="N541" s="14"/>
      <c r="O541" s="14"/>
      <c r="P541" s="14"/>
      <c r="Q541" s="14"/>
      <c r="R541" s="14"/>
      <c r="S541" s="14"/>
      <c r="T541" s="14"/>
      <c r="U541" s="14"/>
      <c r="V541" s="14"/>
      <c r="W541" s="14"/>
      <c r="X541" s="14"/>
      <c r="Y541" s="14"/>
      <c r="Z541" s="14"/>
      <c r="AA541" s="14"/>
      <c r="AB541" s="14"/>
      <c r="AC541" s="14"/>
      <c r="AD541" s="14"/>
      <c r="AE541" s="14"/>
    </row>
    <row r="542" spans="1:31" ht="14.25" customHeight="1">
      <c r="A542" s="294"/>
      <c r="B542" s="320"/>
      <c r="C542" s="320"/>
      <c r="D542" s="320"/>
      <c r="E542" s="320"/>
      <c r="F542" s="320"/>
      <c r="G542" s="320"/>
      <c r="H542" s="320"/>
      <c r="I542" s="320"/>
      <c r="J542" s="294"/>
      <c r="K542" s="320"/>
      <c r="L542" s="14"/>
      <c r="M542" s="14"/>
      <c r="N542" s="14"/>
      <c r="O542" s="14"/>
      <c r="P542" s="14"/>
      <c r="Q542" s="14"/>
      <c r="R542" s="14"/>
      <c r="S542" s="14"/>
      <c r="T542" s="14"/>
      <c r="U542" s="14"/>
      <c r="V542" s="14"/>
      <c r="W542" s="14"/>
      <c r="X542" s="14"/>
      <c r="Y542" s="14"/>
      <c r="Z542" s="14"/>
      <c r="AA542" s="14"/>
      <c r="AB542" s="14"/>
      <c r="AC542" s="14"/>
      <c r="AD542" s="14"/>
      <c r="AE542" s="14"/>
    </row>
    <row r="543" spans="1:31" ht="14.25" customHeight="1">
      <c r="A543" s="294"/>
      <c r="B543" s="320"/>
      <c r="C543" s="320"/>
      <c r="D543" s="320"/>
      <c r="E543" s="320"/>
      <c r="F543" s="320"/>
      <c r="G543" s="320"/>
      <c r="H543" s="320"/>
      <c r="I543" s="320"/>
      <c r="J543" s="294"/>
      <c r="K543" s="320"/>
      <c r="L543" s="14"/>
      <c r="M543" s="14"/>
      <c r="N543" s="14"/>
      <c r="O543" s="14"/>
      <c r="P543" s="14"/>
      <c r="Q543" s="14"/>
      <c r="R543" s="14"/>
      <c r="S543" s="14"/>
      <c r="T543" s="14"/>
      <c r="U543" s="14"/>
      <c r="V543" s="14"/>
      <c r="W543" s="14"/>
      <c r="X543" s="14"/>
      <c r="Y543" s="14"/>
      <c r="Z543" s="14"/>
      <c r="AA543" s="14"/>
      <c r="AB543" s="14"/>
      <c r="AC543" s="14"/>
      <c r="AD543" s="14"/>
      <c r="AE543" s="14"/>
    </row>
    <row r="544" spans="1:31" ht="14.25" customHeight="1">
      <c r="A544" s="294"/>
      <c r="B544" s="320"/>
      <c r="C544" s="320"/>
      <c r="D544" s="320"/>
      <c r="E544" s="320"/>
      <c r="F544" s="320"/>
      <c r="G544" s="320"/>
      <c r="H544" s="320"/>
      <c r="I544" s="320"/>
      <c r="J544" s="294"/>
      <c r="K544" s="320"/>
      <c r="L544" s="14"/>
      <c r="M544" s="14"/>
      <c r="N544" s="14"/>
      <c r="O544" s="14"/>
      <c r="P544" s="14"/>
      <c r="Q544" s="14"/>
      <c r="R544" s="14"/>
      <c r="S544" s="14"/>
      <c r="T544" s="14"/>
      <c r="U544" s="14"/>
      <c r="V544" s="14"/>
      <c r="W544" s="14"/>
      <c r="X544" s="14"/>
      <c r="Y544" s="14"/>
      <c r="Z544" s="14"/>
      <c r="AA544" s="14"/>
      <c r="AB544" s="14"/>
      <c r="AC544" s="14"/>
      <c r="AD544" s="14"/>
      <c r="AE544" s="14"/>
    </row>
    <row r="545" spans="1:31" ht="14.25" customHeight="1">
      <c r="A545" s="294"/>
      <c r="B545" s="320"/>
      <c r="C545" s="320"/>
      <c r="D545" s="320"/>
      <c r="E545" s="320"/>
      <c r="F545" s="320"/>
      <c r="G545" s="320"/>
      <c r="H545" s="320"/>
      <c r="I545" s="320"/>
      <c r="J545" s="294"/>
      <c r="K545" s="320"/>
      <c r="L545" s="14"/>
      <c r="M545" s="14"/>
      <c r="N545" s="14"/>
      <c r="O545" s="14"/>
      <c r="P545" s="14"/>
      <c r="Q545" s="14"/>
      <c r="R545" s="14"/>
      <c r="S545" s="14"/>
      <c r="T545" s="14"/>
      <c r="U545" s="14"/>
      <c r="V545" s="14"/>
      <c r="W545" s="14"/>
      <c r="X545" s="14"/>
      <c r="Y545" s="14"/>
      <c r="Z545" s="14"/>
      <c r="AA545" s="14"/>
      <c r="AB545" s="14"/>
      <c r="AC545" s="14"/>
      <c r="AD545" s="14"/>
      <c r="AE545" s="14"/>
    </row>
    <row r="546" spans="1:31" ht="14.25" customHeight="1">
      <c r="A546" s="294"/>
      <c r="B546" s="320"/>
      <c r="C546" s="320"/>
      <c r="D546" s="320"/>
      <c r="E546" s="320"/>
      <c r="F546" s="320"/>
      <c r="G546" s="320"/>
      <c r="H546" s="320"/>
      <c r="I546" s="320"/>
      <c r="J546" s="294"/>
      <c r="K546" s="320"/>
      <c r="L546" s="14"/>
      <c r="M546" s="14"/>
      <c r="N546" s="14"/>
      <c r="O546" s="14"/>
      <c r="P546" s="14"/>
      <c r="Q546" s="14"/>
      <c r="R546" s="14"/>
      <c r="S546" s="14"/>
      <c r="T546" s="14"/>
      <c r="U546" s="14"/>
      <c r="V546" s="14"/>
      <c r="W546" s="14"/>
      <c r="X546" s="14"/>
      <c r="Y546" s="14"/>
      <c r="Z546" s="14"/>
      <c r="AA546" s="14"/>
      <c r="AB546" s="14"/>
      <c r="AC546" s="14"/>
      <c r="AD546" s="14"/>
      <c r="AE546" s="14"/>
    </row>
    <row r="547" spans="1:31" ht="14.25" customHeight="1">
      <c r="A547" s="294"/>
      <c r="B547" s="320"/>
      <c r="C547" s="320"/>
      <c r="D547" s="320"/>
      <c r="E547" s="320"/>
      <c r="F547" s="320"/>
      <c r="G547" s="320"/>
      <c r="H547" s="320"/>
      <c r="I547" s="320"/>
      <c r="J547" s="294"/>
      <c r="K547" s="320"/>
      <c r="L547" s="14"/>
      <c r="M547" s="14"/>
      <c r="N547" s="14"/>
      <c r="O547" s="14"/>
      <c r="P547" s="14"/>
      <c r="Q547" s="14"/>
      <c r="R547" s="14"/>
      <c r="S547" s="14"/>
      <c r="T547" s="14"/>
      <c r="U547" s="14"/>
      <c r="V547" s="14"/>
      <c r="W547" s="14"/>
      <c r="X547" s="14"/>
      <c r="Y547" s="14"/>
      <c r="Z547" s="14"/>
      <c r="AA547" s="14"/>
      <c r="AB547" s="14"/>
      <c r="AC547" s="14"/>
      <c r="AD547" s="14"/>
      <c r="AE547" s="14"/>
    </row>
    <row r="548" spans="1:31" ht="14.25" customHeight="1">
      <c r="A548" s="294"/>
      <c r="B548" s="320"/>
      <c r="C548" s="320"/>
      <c r="D548" s="320"/>
      <c r="E548" s="320"/>
      <c r="F548" s="320"/>
      <c r="G548" s="320"/>
      <c r="H548" s="320"/>
      <c r="I548" s="320"/>
      <c r="J548" s="294"/>
      <c r="K548" s="320"/>
      <c r="L548" s="14"/>
      <c r="M548" s="14"/>
      <c r="N548" s="14"/>
      <c r="O548" s="14"/>
      <c r="P548" s="14"/>
      <c r="Q548" s="14"/>
      <c r="R548" s="14"/>
      <c r="S548" s="14"/>
      <c r="T548" s="14"/>
      <c r="U548" s="14"/>
      <c r="V548" s="14"/>
      <c r="W548" s="14"/>
      <c r="X548" s="14"/>
      <c r="Y548" s="14"/>
      <c r="Z548" s="14"/>
      <c r="AA548" s="14"/>
      <c r="AB548" s="14"/>
      <c r="AC548" s="14"/>
      <c r="AD548" s="14"/>
      <c r="AE548" s="14"/>
    </row>
    <row r="549" spans="1:31" ht="14.25" customHeight="1">
      <c r="A549" s="294"/>
      <c r="B549" s="320"/>
      <c r="C549" s="320"/>
      <c r="D549" s="320"/>
      <c r="E549" s="320"/>
      <c r="F549" s="320"/>
      <c r="G549" s="320"/>
      <c r="H549" s="320"/>
      <c r="I549" s="320"/>
      <c r="J549" s="294"/>
      <c r="K549" s="320"/>
      <c r="L549" s="14"/>
      <c r="M549" s="14"/>
      <c r="N549" s="14"/>
      <c r="O549" s="14"/>
      <c r="P549" s="14"/>
      <c r="Q549" s="14"/>
      <c r="R549" s="14"/>
      <c r="S549" s="14"/>
      <c r="T549" s="14"/>
      <c r="U549" s="14"/>
      <c r="V549" s="14"/>
      <c r="W549" s="14"/>
      <c r="X549" s="14"/>
      <c r="Y549" s="14"/>
      <c r="Z549" s="14"/>
      <c r="AA549" s="14"/>
      <c r="AB549" s="14"/>
      <c r="AC549" s="14"/>
      <c r="AD549" s="14"/>
      <c r="AE549" s="14"/>
    </row>
    <row r="550" spans="1:31" ht="14.25" customHeight="1">
      <c r="A550" s="294"/>
      <c r="B550" s="320"/>
      <c r="C550" s="320"/>
      <c r="D550" s="320"/>
      <c r="E550" s="320"/>
      <c r="F550" s="320"/>
      <c r="G550" s="320"/>
      <c r="H550" s="320"/>
      <c r="I550" s="320"/>
      <c r="J550" s="294"/>
      <c r="K550" s="320"/>
      <c r="L550" s="14"/>
      <c r="M550" s="14"/>
      <c r="N550" s="14"/>
      <c r="O550" s="14"/>
      <c r="P550" s="14"/>
      <c r="Q550" s="14"/>
      <c r="R550" s="14"/>
      <c r="S550" s="14"/>
      <c r="T550" s="14"/>
      <c r="U550" s="14"/>
      <c r="V550" s="14"/>
      <c r="W550" s="14"/>
      <c r="X550" s="14"/>
      <c r="Y550" s="14"/>
      <c r="Z550" s="14"/>
      <c r="AA550" s="14"/>
      <c r="AB550" s="14"/>
      <c r="AC550" s="14"/>
      <c r="AD550" s="14"/>
      <c r="AE550" s="14"/>
    </row>
    <row r="551" spans="1:31" ht="14.25" customHeight="1">
      <c r="A551" s="294"/>
      <c r="B551" s="320"/>
      <c r="C551" s="320"/>
      <c r="D551" s="320"/>
      <c r="E551" s="320"/>
      <c r="F551" s="320"/>
      <c r="G551" s="320"/>
      <c r="H551" s="320"/>
      <c r="I551" s="320"/>
      <c r="J551" s="294"/>
      <c r="K551" s="320"/>
      <c r="L551" s="14"/>
      <c r="M551" s="14"/>
      <c r="N551" s="14"/>
      <c r="O551" s="14"/>
      <c r="P551" s="14"/>
      <c r="Q551" s="14"/>
      <c r="R551" s="14"/>
      <c r="S551" s="14"/>
      <c r="T551" s="14"/>
      <c r="U551" s="14"/>
      <c r="V551" s="14"/>
      <c r="W551" s="14"/>
      <c r="X551" s="14"/>
      <c r="Y551" s="14"/>
      <c r="Z551" s="14"/>
      <c r="AA551" s="14"/>
      <c r="AB551" s="14"/>
      <c r="AC551" s="14"/>
      <c r="AD551" s="14"/>
      <c r="AE551" s="14"/>
    </row>
    <row r="552" spans="1:31" ht="14.25" customHeight="1">
      <c r="A552" s="294"/>
      <c r="B552" s="320"/>
      <c r="C552" s="320"/>
      <c r="D552" s="320"/>
      <c r="E552" s="320"/>
      <c r="F552" s="320"/>
      <c r="G552" s="320"/>
      <c r="H552" s="320"/>
      <c r="I552" s="320"/>
      <c r="J552" s="294"/>
      <c r="K552" s="320"/>
      <c r="L552" s="14"/>
      <c r="M552" s="14"/>
      <c r="N552" s="14"/>
      <c r="O552" s="14"/>
      <c r="P552" s="14"/>
      <c r="Q552" s="14"/>
      <c r="R552" s="14"/>
      <c r="S552" s="14"/>
      <c r="T552" s="14"/>
      <c r="U552" s="14"/>
      <c r="V552" s="14"/>
      <c r="W552" s="14"/>
      <c r="X552" s="14"/>
      <c r="Y552" s="14"/>
      <c r="Z552" s="14"/>
      <c r="AA552" s="14"/>
      <c r="AB552" s="14"/>
      <c r="AC552" s="14"/>
      <c r="AD552" s="14"/>
      <c r="AE552" s="14"/>
    </row>
    <row r="553" spans="1:31" ht="14.25" customHeight="1">
      <c r="A553" s="294"/>
      <c r="B553" s="320"/>
      <c r="C553" s="320"/>
      <c r="D553" s="320"/>
      <c r="E553" s="320"/>
      <c r="F553" s="320"/>
      <c r="G553" s="320"/>
      <c r="H553" s="320"/>
      <c r="I553" s="320"/>
      <c r="J553" s="294"/>
      <c r="K553" s="320"/>
      <c r="L553" s="14"/>
      <c r="M553" s="14"/>
      <c r="N553" s="14"/>
      <c r="O553" s="14"/>
      <c r="P553" s="14"/>
      <c r="Q553" s="14"/>
      <c r="R553" s="14"/>
      <c r="S553" s="14"/>
      <c r="T553" s="14"/>
      <c r="U553" s="14"/>
      <c r="V553" s="14"/>
      <c r="W553" s="14"/>
      <c r="X553" s="14"/>
      <c r="Y553" s="14"/>
      <c r="Z553" s="14"/>
      <c r="AA553" s="14"/>
      <c r="AB553" s="14"/>
      <c r="AC553" s="14"/>
      <c r="AD553" s="14"/>
      <c r="AE553" s="14"/>
    </row>
    <row r="554" spans="1:31" ht="14.25" customHeight="1">
      <c r="A554" s="294"/>
      <c r="B554" s="320"/>
      <c r="C554" s="320"/>
      <c r="D554" s="320"/>
      <c r="E554" s="320"/>
      <c r="F554" s="320"/>
      <c r="G554" s="320"/>
      <c r="H554" s="320"/>
      <c r="I554" s="320"/>
      <c r="J554" s="294"/>
      <c r="K554" s="320"/>
      <c r="L554" s="14"/>
      <c r="M554" s="14"/>
      <c r="N554" s="14"/>
      <c r="O554" s="14"/>
      <c r="P554" s="14"/>
      <c r="Q554" s="14"/>
      <c r="R554" s="14"/>
      <c r="S554" s="14"/>
      <c r="T554" s="14"/>
      <c r="U554" s="14"/>
      <c r="V554" s="14"/>
      <c r="W554" s="14"/>
      <c r="X554" s="14"/>
      <c r="Y554" s="14"/>
      <c r="Z554" s="14"/>
      <c r="AA554" s="14"/>
      <c r="AB554" s="14"/>
      <c r="AC554" s="14"/>
      <c r="AD554" s="14"/>
      <c r="AE554" s="14"/>
    </row>
    <row r="555" spans="1:31" ht="14.25" customHeight="1">
      <c r="A555" s="294"/>
      <c r="B555" s="320"/>
      <c r="C555" s="320"/>
      <c r="D555" s="320"/>
      <c r="E555" s="320"/>
      <c r="F555" s="320"/>
      <c r="G555" s="320"/>
      <c r="H555" s="320"/>
      <c r="I555" s="320"/>
      <c r="J555" s="294"/>
      <c r="K555" s="320"/>
      <c r="L555" s="14"/>
      <c r="M555" s="14"/>
      <c r="N555" s="14"/>
      <c r="O555" s="14"/>
      <c r="P555" s="14"/>
      <c r="Q555" s="14"/>
      <c r="R555" s="14"/>
      <c r="S555" s="14"/>
      <c r="T555" s="14"/>
      <c r="U555" s="14"/>
      <c r="V555" s="14"/>
      <c r="W555" s="14"/>
      <c r="X555" s="14"/>
      <c r="Y555" s="14"/>
      <c r="Z555" s="14"/>
      <c r="AA555" s="14"/>
      <c r="AB555" s="14"/>
      <c r="AC555" s="14"/>
      <c r="AD555" s="14"/>
      <c r="AE555" s="14"/>
    </row>
    <row r="556" spans="1:31" ht="14.25" customHeight="1">
      <c r="A556" s="294"/>
      <c r="B556" s="320"/>
      <c r="C556" s="320"/>
      <c r="D556" s="320"/>
      <c r="E556" s="320"/>
      <c r="F556" s="320"/>
      <c r="G556" s="320"/>
      <c r="H556" s="320"/>
      <c r="I556" s="320"/>
      <c r="J556" s="294"/>
      <c r="K556" s="320"/>
      <c r="L556" s="14"/>
      <c r="M556" s="14"/>
      <c r="N556" s="14"/>
      <c r="O556" s="14"/>
      <c r="P556" s="14"/>
      <c r="Q556" s="14"/>
      <c r="R556" s="14"/>
      <c r="S556" s="14"/>
      <c r="T556" s="14"/>
      <c r="U556" s="14"/>
      <c r="V556" s="14"/>
      <c r="W556" s="14"/>
      <c r="X556" s="14"/>
      <c r="Y556" s="14"/>
      <c r="Z556" s="14"/>
      <c r="AA556" s="14"/>
      <c r="AB556" s="14"/>
      <c r="AC556" s="14"/>
      <c r="AD556" s="14"/>
      <c r="AE556" s="14"/>
    </row>
    <row r="557" spans="1:31" ht="14.25" customHeight="1">
      <c r="A557" s="294"/>
      <c r="B557" s="320"/>
      <c r="C557" s="320"/>
      <c r="D557" s="320"/>
      <c r="E557" s="320"/>
      <c r="F557" s="320"/>
      <c r="G557" s="320"/>
      <c r="H557" s="320"/>
      <c r="I557" s="320"/>
      <c r="J557" s="294"/>
      <c r="K557" s="320"/>
      <c r="L557" s="14"/>
      <c r="M557" s="14"/>
      <c r="N557" s="14"/>
      <c r="O557" s="14"/>
      <c r="P557" s="14"/>
      <c r="Q557" s="14"/>
      <c r="R557" s="14"/>
      <c r="S557" s="14"/>
      <c r="T557" s="14"/>
      <c r="U557" s="14"/>
      <c r="V557" s="14"/>
      <c r="W557" s="14"/>
      <c r="X557" s="14"/>
      <c r="Y557" s="14"/>
      <c r="Z557" s="14"/>
      <c r="AA557" s="14"/>
      <c r="AB557" s="14"/>
      <c r="AC557" s="14"/>
      <c r="AD557" s="14"/>
      <c r="AE557" s="14"/>
    </row>
    <row r="558" spans="1:31" ht="14.25" customHeight="1">
      <c r="A558" s="294"/>
      <c r="B558" s="320"/>
      <c r="C558" s="320"/>
      <c r="D558" s="320"/>
      <c r="E558" s="320"/>
      <c r="F558" s="320"/>
      <c r="G558" s="320"/>
      <c r="H558" s="320"/>
      <c r="I558" s="320"/>
      <c r="J558" s="294"/>
      <c r="K558" s="320"/>
      <c r="L558" s="14"/>
      <c r="M558" s="14"/>
      <c r="N558" s="14"/>
      <c r="O558" s="14"/>
      <c r="P558" s="14"/>
      <c r="Q558" s="14"/>
      <c r="R558" s="14"/>
      <c r="S558" s="14"/>
      <c r="T558" s="14"/>
      <c r="U558" s="14"/>
      <c r="V558" s="14"/>
      <c r="W558" s="14"/>
      <c r="X558" s="14"/>
      <c r="Y558" s="14"/>
      <c r="Z558" s="14"/>
      <c r="AA558" s="14"/>
      <c r="AB558" s="14"/>
      <c r="AC558" s="14"/>
      <c r="AD558" s="14"/>
      <c r="AE558" s="14"/>
    </row>
    <row r="559" spans="1:31" ht="14.25" customHeight="1">
      <c r="A559" s="294"/>
      <c r="B559" s="320"/>
      <c r="C559" s="320"/>
      <c r="D559" s="320"/>
      <c r="E559" s="320"/>
      <c r="F559" s="320"/>
      <c r="G559" s="320"/>
      <c r="H559" s="320"/>
      <c r="I559" s="320"/>
      <c r="J559" s="294"/>
      <c r="K559" s="320"/>
      <c r="L559" s="14"/>
      <c r="M559" s="14"/>
      <c r="N559" s="14"/>
      <c r="O559" s="14"/>
      <c r="P559" s="14"/>
      <c r="Q559" s="14"/>
      <c r="R559" s="14"/>
      <c r="S559" s="14"/>
      <c r="T559" s="14"/>
      <c r="U559" s="14"/>
      <c r="V559" s="14"/>
      <c r="W559" s="14"/>
      <c r="X559" s="14"/>
      <c r="Y559" s="14"/>
      <c r="Z559" s="14"/>
      <c r="AA559" s="14"/>
      <c r="AB559" s="14"/>
      <c r="AC559" s="14"/>
      <c r="AD559" s="14"/>
      <c r="AE559" s="14"/>
    </row>
    <row r="560" spans="1:31" ht="14.25" customHeight="1">
      <c r="A560" s="294"/>
      <c r="B560" s="320"/>
      <c r="C560" s="320"/>
      <c r="D560" s="320"/>
      <c r="E560" s="320"/>
      <c r="F560" s="320"/>
      <c r="G560" s="320"/>
      <c r="H560" s="320"/>
      <c r="I560" s="320"/>
      <c r="J560" s="294"/>
      <c r="K560" s="320"/>
      <c r="L560" s="14"/>
      <c r="M560" s="14"/>
      <c r="N560" s="14"/>
      <c r="O560" s="14"/>
      <c r="P560" s="14"/>
      <c r="Q560" s="14"/>
      <c r="R560" s="14"/>
      <c r="S560" s="14"/>
      <c r="T560" s="14"/>
      <c r="U560" s="14"/>
      <c r="V560" s="14"/>
      <c r="W560" s="14"/>
      <c r="X560" s="14"/>
      <c r="Y560" s="14"/>
      <c r="Z560" s="14"/>
      <c r="AA560" s="14"/>
      <c r="AB560" s="14"/>
      <c r="AC560" s="14"/>
      <c r="AD560" s="14"/>
      <c r="AE560" s="14"/>
    </row>
    <row r="561" spans="1:31" ht="14.25" customHeight="1">
      <c r="A561" s="294"/>
      <c r="B561" s="320"/>
      <c r="C561" s="320"/>
      <c r="D561" s="320"/>
      <c r="E561" s="320"/>
      <c r="F561" s="320"/>
      <c r="G561" s="320"/>
      <c r="H561" s="320"/>
      <c r="I561" s="320"/>
      <c r="J561" s="294"/>
      <c r="K561" s="320"/>
      <c r="L561" s="14"/>
      <c r="M561" s="14"/>
      <c r="N561" s="14"/>
      <c r="O561" s="14"/>
      <c r="P561" s="14"/>
      <c r="Q561" s="14"/>
      <c r="R561" s="14"/>
      <c r="S561" s="14"/>
      <c r="T561" s="14"/>
      <c r="U561" s="14"/>
      <c r="V561" s="14"/>
      <c r="W561" s="14"/>
      <c r="X561" s="14"/>
      <c r="Y561" s="14"/>
      <c r="Z561" s="14"/>
      <c r="AA561" s="14"/>
      <c r="AB561" s="14"/>
      <c r="AC561" s="14"/>
      <c r="AD561" s="14"/>
      <c r="AE561" s="14"/>
    </row>
    <row r="562" spans="1:31" ht="14.25" customHeight="1">
      <c r="A562" s="294"/>
      <c r="B562" s="320"/>
      <c r="C562" s="320"/>
      <c r="D562" s="320"/>
      <c r="E562" s="320"/>
      <c r="F562" s="320"/>
      <c r="G562" s="320"/>
      <c r="H562" s="320"/>
      <c r="I562" s="320"/>
      <c r="J562" s="294"/>
      <c r="K562" s="320"/>
      <c r="L562" s="14"/>
      <c r="M562" s="14"/>
      <c r="N562" s="14"/>
      <c r="O562" s="14"/>
      <c r="P562" s="14"/>
      <c r="Q562" s="14"/>
      <c r="R562" s="14"/>
      <c r="S562" s="14"/>
      <c r="T562" s="14"/>
      <c r="U562" s="14"/>
      <c r="V562" s="14"/>
      <c r="W562" s="14"/>
      <c r="X562" s="14"/>
      <c r="Y562" s="14"/>
      <c r="Z562" s="14"/>
      <c r="AA562" s="14"/>
      <c r="AB562" s="14"/>
      <c r="AC562" s="14"/>
      <c r="AD562" s="14"/>
      <c r="AE562" s="14"/>
    </row>
    <row r="563" spans="1:31" ht="14.25" customHeight="1">
      <c r="A563" s="294"/>
      <c r="B563" s="320"/>
      <c r="C563" s="320"/>
      <c r="D563" s="320"/>
      <c r="E563" s="320"/>
      <c r="F563" s="320"/>
      <c r="G563" s="320"/>
      <c r="H563" s="320"/>
      <c r="I563" s="320"/>
      <c r="J563" s="294"/>
      <c r="K563" s="320"/>
      <c r="L563" s="14"/>
      <c r="M563" s="14"/>
      <c r="N563" s="14"/>
      <c r="O563" s="14"/>
      <c r="P563" s="14"/>
      <c r="Q563" s="14"/>
      <c r="R563" s="14"/>
      <c r="S563" s="14"/>
      <c r="T563" s="14"/>
      <c r="U563" s="14"/>
      <c r="V563" s="14"/>
      <c r="W563" s="14"/>
      <c r="X563" s="14"/>
      <c r="Y563" s="14"/>
      <c r="Z563" s="14"/>
      <c r="AA563" s="14"/>
      <c r="AB563" s="14"/>
      <c r="AC563" s="14"/>
      <c r="AD563" s="14"/>
      <c r="AE563" s="14"/>
    </row>
    <row r="564" spans="1:31" ht="14.25" customHeight="1">
      <c r="A564" s="294"/>
      <c r="B564" s="320"/>
      <c r="C564" s="320"/>
      <c r="D564" s="320"/>
      <c r="E564" s="320"/>
      <c r="F564" s="320"/>
      <c r="G564" s="320"/>
      <c r="H564" s="320"/>
      <c r="I564" s="320"/>
      <c r="J564" s="294"/>
      <c r="K564" s="320"/>
      <c r="L564" s="14"/>
      <c r="M564" s="14"/>
      <c r="N564" s="14"/>
      <c r="O564" s="14"/>
      <c r="P564" s="14"/>
      <c r="Q564" s="14"/>
      <c r="R564" s="14"/>
      <c r="S564" s="14"/>
      <c r="T564" s="14"/>
      <c r="U564" s="14"/>
      <c r="V564" s="14"/>
      <c r="W564" s="14"/>
      <c r="X564" s="14"/>
      <c r="Y564" s="14"/>
      <c r="Z564" s="14"/>
      <c r="AA564" s="14"/>
      <c r="AB564" s="14"/>
      <c r="AC564" s="14"/>
      <c r="AD564" s="14"/>
      <c r="AE564" s="14"/>
    </row>
    <row r="565" spans="1:31" ht="14.25" customHeight="1">
      <c r="A565" s="294"/>
      <c r="B565" s="320"/>
      <c r="C565" s="320"/>
      <c r="D565" s="320"/>
      <c r="E565" s="320"/>
      <c r="F565" s="320"/>
      <c r="G565" s="320"/>
      <c r="H565" s="320"/>
      <c r="I565" s="320"/>
      <c r="J565" s="294"/>
      <c r="K565" s="320"/>
      <c r="L565" s="14"/>
      <c r="M565" s="14"/>
      <c r="N565" s="14"/>
      <c r="O565" s="14"/>
      <c r="P565" s="14"/>
      <c r="Q565" s="14"/>
      <c r="R565" s="14"/>
      <c r="S565" s="14"/>
      <c r="T565" s="14"/>
      <c r="U565" s="14"/>
      <c r="V565" s="14"/>
      <c r="W565" s="14"/>
      <c r="X565" s="14"/>
      <c r="Y565" s="14"/>
      <c r="Z565" s="14"/>
      <c r="AA565" s="14"/>
      <c r="AB565" s="14"/>
      <c r="AC565" s="14"/>
      <c r="AD565" s="14"/>
      <c r="AE565" s="14"/>
    </row>
    <row r="566" spans="1:31" ht="14.25" customHeight="1">
      <c r="A566" s="294"/>
      <c r="B566" s="320"/>
      <c r="C566" s="320"/>
      <c r="D566" s="320"/>
      <c r="E566" s="320"/>
      <c r="F566" s="320"/>
      <c r="G566" s="320"/>
      <c r="H566" s="320"/>
      <c r="I566" s="320"/>
      <c r="J566" s="294"/>
      <c r="K566" s="320"/>
      <c r="L566" s="14"/>
      <c r="M566" s="14"/>
      <c r="N566" s="14"/>
      <c r="O566" s="14"/>
      <c r="P566" s="14"/>
      <c r="Q566" s="14"/>
      <c r="R566" s="14"/>
      <c r="S566" s="14"/>
      <c r="T566" s="14"/>
      <c r="U566" s="14"/>
      <c r="V566" s="14"/>
      <c r="W566" s="14"/>
      <c r="X566" s="14"/>
      <c r="Y566" s="14"/>
      <c r="Z566" s="14"/>
      <c r="AA566" s="14"/>
      <c r="AB566" s="14"/>
      <c r="AC566" s="14"/>
      <c r="AD566" s="14"/>
      <c r="AE566" s="14"/>
    </row>
    <row r="567" spans="1:31" ht="14.25" customHeight="1">
      <c r="A567" s="294"/>
      <c r="B567" s="320"/>
      <c r="C567" s="320"/>
      <c r="D567" s="320"/>
      <c r="E567" s="320"/>
      <c r="F567" s="320"/>
      <c r="G567" s="320"/>
      <c r="H567" s="320"/>
      <c r="I567" s="320"/>
      <c r="J567" s="294"/>
      <c r="K567" s="320"/>
      <c r="L567" s="14"/>
      <c r="M567" s="14"/>
      <c r="N567" s="14"/>
      <c r="O567" s="14"/>
      <c r="P567" s="14"/>
      <c r="Q567" s="14"/>
      <c r="R567" s="14"/>
      <c r="S567" s="14"/>
      <c r="T567" s="14"/>
      <c r="U567" s="14"/>
      <c r="V567" s="14"/>
      <c r="W567" s="14"/>
      <c r="X567" s="14"/>
      <c r="Y567" s="14"/>
      <c r="Z567" s="14"/>
      <c r="AA567" s="14"/>
      <c r="AB567" s="14"/>
      <c r="AC567" s="14"/>
      <c r="AD567" s="14"/>
      <c r="AE567" s="14"/>
    </row>
    <row r="568" spans="1:31" ht="14.25" customHeight="1">
      <c r="A568" s="294"/>
      <c r="B568" s="320"/>
      <c r="C568" s="320"/>
      <c r="D568" s="320"/>
      <c r="E568" s="320"/>
      <c r="F568" s="320"/>
      <c r="G568" s="320"/>
      <c r="H568" s="320"/>
      <c r="I568" s="320"/>
      <c r="J568" s="294"/>
      <c r="K568" s="320"/>
      <c r="L568" s="14"/>
      <c r="M568" s="14"/>
      <c r="N568" s="14"/>
      <c r="O568" s="14"/>
      <c r="P568" s="14"/>
      <c r="Q568" s="14"/>
      <c r="R568" s="14"/>
      <c r="S568" s="14"/>
      <c r="T568" s="14"/>
      <c r="U568" s="14"/>
      <c r="V568" s="14"/>
      <c r="W568" s="14"/>
      <c r="X568" s="14"/>
      <c r="Y568" s="14"/>
      <c r="Z568" s="14"/>
      <c r="AA568" s="14"/>
      <c r="AB568" s="14"/>
      <c r="AC568" s="14"/>
      <c r="AD568" s="14"/>
      <c r="AE568" s="14"/>
    </row>
    <row r="569" spans="1:31" ht="14.25" customHeight="1">
      <c r="A569" s="294"/>
      <c r="B569" s="320"/>
      <c r="C569" s="320"/>
      <c r="D569" s="320"/>
      <c r="E569" s="320"/>
      <c r="F569" s="320"/>
      <c r="G569" s="320"/>
      <c r="H569" s="320"/>
      <c r="I569" s="320"/>
      <c r="J569" s="294"/>
      <c r="K569" s="320"/>
      <c r="L569" s="14"/>
      <c r="M569" s="14"/>
      <c r="N569" s="14"/>
      <c r="O569" s="14"/>
      <c r="P569" s="14"/>
      <c r="Q569" s="14"/>
      <c r="R569" s="14"/>
      <c r="S569" s="14"/>
      <c r="T569" s="14"/>
      <c r="U569" s="14"/>
      <c r="V569" s="14"/>
      <c r="W569" s="14"/>
      <c r="X569" s="14"/>
      <c r="Y569" s="14"/>
      <c r="Z569" s="14"/>
      <c r="AA569" s="14"/>
      <c r="AB569" s="14"/>
      <c r="AC569" s="14"/>
      <c r="AD569" s="14"/>
      <c r="AE569" s="14"/>
    </row>
    <row r="570" spans="1:31" ht="14.25" customHeight="1">
      <c r="A570" s="294"/>
      <c r="B570" s="320"/>
      <c r="C570" s="320"/>
      <c r="D570" s="320"/>
      <c r="E570" s="320"/>
      <c r="F570" s="320"/>
      <c r="G570" s="320"/>
      <c r="H570" s="320"/>
      <c r="I570" s="320"/>
      <c r="J570" s="294"/>
      <c r="K570" s="320"/>
      <c r="L570" s="14"/>
      <c r="M570" s="14"/>
      <c r="N570" s="14"/>
      <c r="O570" s="14"/>
      <c r="P570" s="14"/>
      <c r="Q570" s="14"/>
      <c r="R570" s="14"/>
      <c r="S570" s="14"/>
      <c r="T570" s="14"/>
      <c r="U570" s="14"/>
      <c r="V570" s="14"/>
      <c r="W570" s="14"/>
      <c r="X570" s="14"/>
      <c r="Y570" s="14"/>
      <c r="Z570" s="14"/>
      <c r="AA570" s="14"/>
      <c r="AB570" s="14"/>
      <c r="AC570" s="14"/>
      <c r="AD570" s="14"/>
      <c r="AE570" s="14"/>
    </row>
    <row r="571" spans="1:31" ht="14.25" customHeight="1">
      <c r="A571" s="294"/>
      <c r="B571" s="320"/>
      <c r="C571" s="320"/>
      <c r="D571" s="320"/>
      <c r="E571" s="320"/>
      <c r="F571" s="320"/>
      <c r="G571" s="320"/>
      <c r="H571" s="320"/>
      <c r="I571" s="320"/>
      <c r="J571" s="294"/>
      <c r="K571" s="320"/>
      <c r="L571" s="14"/>
      <c r="M571" s="14"/>
      <c r="N571" s="14"/>
      <c r="O571" s="14"/>
      <c r="P571" s="14"/>
      <c r="Q571" s="14"/>
      <c r="R571" s="14"/>
      <c r="S571" s="14"/>
      <c r="T571" s="14"/>
      <c r="U571" s="14"/>
      <c r="V571" s="14"/>
      <c r="W571" s="14"/>
      <c r="X571" s="14"/>
      <c r="Y571" s="14"/>
      <c r="Z571" s="14"/>
      <c r="AA571" s="14"/>
      <c r="AB571" s="14"/>
      <c r="AC571" s="14"/>
      <c r="AD571" s="14"/>
      <c r="AE571" s="14"/>
    </row>
    <row r="572" spans="1:31" ht="14.25" customHeight="1">
      <c r="A572" s="294"/>
      <c r="B572" s="320"/>
      <c r="C572" s="320"/>
      <c r="D572" s="320"/>
      <c r="E572" s="320"/>
      <c r="F572" s="320"/>
      <c r="G572" s="320"/>
      <c r="H572" s="320"/>
      <c r="I572" s="320"/>
      <c r="J572" s="294"/>
      <c r="K572" s="320"/>
      <c r="L572" s="14"/>
      <c r="M572" s="14"/>
      <c r="N572" s="14"/>
      <c r="O572" s="14"/>
      <c r="P572" s="14"/>
      <c r="Q572" s="14"/>
      <c r="R572" s="14"/>
      <c r="S572" s="14"/>
      <c r="T572" s="14"/>
      <c r="U572" s="14"/>
      <c r="V572" s="14"/>
      <c r="W572" s="14"/>
      <c r="X572" s="14"/>
      <c r="Y572" s="14"/>
      <c r="Z572" s="14"/>
      <c r="AA572" s="14"/>
      <c r="AB572" s="14"/>
      <c r="AC572" s="14"/>
      <c r="AD572" s="14"/>
      <c r="AE572" s="14"/>
    </row>
    <row r="573" spans="1:31" ht="14.25" customHeight="1">
      <c r="A573" s="294"/>
      <c r="B573" s="320"/>
      <c r="C573" s="320"/>
      <c r="D573" s="320"/>
      <c r="E573" s="320"/>
      <c r="F573" s="320"/>
      <c r="G573" s="320"/>
      <c r="H573" s="320"/>
      <c r="I573" s="320"/>
      <c r="J573" s="294"/>
      <c r="K573" s="320"/>
      <c r="L573" s="14"/>
      <c r="M573" s="14"/>
      <c r="N573" s="14"/>
      <c r="O573" s="14"/>
      <c r="P573" s="14"/>
      <c r="Q573" s="14"/>
      <c r="R573" s="14"/>
      <c r="S573" s="14"/>
      <c r="T573" s="14"/>
      <c r="U573" s="14"/>
      <c r="V573" s="14"/>
      <c r="W573" s="14"/>
      <c r="X573" s="14"/>
      <c r="Y573" s="14"/>
      <c r="Z573" s="14"/>
      <c r="AA573" s="14"/>
      <c r="AB573" s="14"/>
      <c r="AC573" s="14"/>
      <c r="AD573" s="14"/>
      <c r="AE573" s="14"/>
    </row>
    <row r="574" spans="1:31" ht="14.25" customHeight="1">
      <c r="A574" s="294"/>
      <c r="B574" s="320"/>
      <c r="C574" s="320"/>
      <c r="D574" s="320"/>
      <c r="E574" s="320"/>
      <c r="F574" s="320"/>
      <c r="G574" s="320"/>
      <c r="H574" s="320"/>
      <c r="I574" s="320"/>
      <c r="J574" s="294"/>
      <c r="K574" s="320"/>
      <c r="L574" s="14"/>
      <c r="M574" s="14"/>
      <c r="N574" s="14"/>
      <c r="O574" s="14"/>
      <c r="P574" s="14"/>
      <c r="Q574" s="14"/>
      <c r="R574" s="14"/>
      <c r="S574" s="14"/>
      <c r="T574" s="14"/>
      <c r="U574" s="14"/>
      <c r="V574" s="14"/>
      <c r="W574" s="14"/>
      <c r="X574" s="14"/>
      <c r="Y574" s="14"/>
      <c r="Z574" s="14"/>
      <c r="AA574" s="14"/>
      <c r="AB574" s="14"/>
      <c r="AC574" s="14"/>
      <c r="AD574" s="14"/>
      <c r="AE574" s="14"/>
    </row>
    <row r="575" spans="1:31" ht="14.25" customHeight="1">
      <c r="A575" s="294"/>
      <c r="B575" s="320"/>
      <c r="C575" s="320"/>
      <c r="D575" s="320"/>
      <c r="E575" s="320"/>
      <c r="F575" s="320"/>
      <c r="G575" s="320"/>
      <c r="H575" s="320"/>
      <c r="I575" s="320"/>
      <c r="J575" s="294"/>
      <c r="K575" s="320"/>
      <c r="L575" s="14"/>
      <c r="M575" s="14"/>
      <c r="N575" s="14"/>
      <c r="O575" s="14"/>
      <c r="P575" s="14"/>
      <c r="Q575" s="14"/>
      <c r="R575" s="14"/>
      <c r="S575" s="14"/>
      <c r="T575" s="14"/>
      <c r="U575" s="14"/>
      <c r="V575" s="14"/>
      <c r="W575" s="14"/>
      <c r="X575" s="14"/>
      <c r="Y575" s="14"/>
      <c r="Z575" s="14"/>
      <c r="AA575" s="14"/>
      <c r="AB575" s="14"/>
      <c r="AC575" s="14"/>
      <c r="AD575" s="14"/>
      <c r="AE575" s="14"/>
    </row>
    <row r="576" spans="1:31" ht="14.25" customHeight="1">
      <c r="A576" s="294"/>
      <c r="B576" s="320"/>
      <c r="C576" s="320"/>
      <c r="D576" s="320"/>
      <c r="E576" s="320"/>
      <c r="F576" s="320"/>
      <c r="G576" s="320"/>
      <c r="H576" s="320"/>
      <c r="I576" s="320"/>
      <c r="J576" s="294"/>
      <c r="K576" s="320"/>
      <c r="L576" s="14"/>
      <c r="M576" s="14"/>
      <c r="N576" s="14"/>
      <c r="O576" s="14"/>
      <c r="P576" s="14"/>
      <c r="Q576" s="14"/>
      <c r="R576" s="14"/>
      <c r="S576" s="14"/>
      <c r="T576" s="14"/>
      <c r="U576" s="14"/>
      <c r="V576" s="14"/>
      <c r="W576" s="14"/>
      <c r="X576" s="14"/>
      <c r="Y576" s="14"/>
      <c r="Z576" s="14"/>
      <c r="AA576" s="14"/>
      <c r="AB576" s="14"/>
      <c r="AC576" s="14"/>
      <c r="AD576" s="14"/>
      <c r="AE576" s="14"/>
    </row>
    <row r="577" spans="1:31" ht="14.25" customHeight="1">
      <c r="A577" s="294"/>
      <c r="B577" s="320"/>
      <c r="C577" s="320"/>
      <c r="D577" s="320"/>
      <c r="E577" s="320"/>
      <c r="F577" s="320"/>
      <c r="G577" s="320"/>
      <c r="H577" s="320"/>
      <c r="I577" s="320"/>
      <c r="J577" s="294"/>
      <c r="K577" s="320"/>
      <c r="L577" s="14"/>
      <c r="M577" s="14"/>
      <c r="N577" s="14"/>
      <c r="O577" s="14"/>
      <c r="P577" s="14"/>
      <c r="Q577" s="14"/>
      <c r="R577" s="14"/>
      <c r="S577" s="14"/>
      <c r="T577" s="14"/>
      <c r="U577" s="14"/>
      <c r="V577" s="14"/>
      <c r="W577" s="14"/>
      <c r="X577" s="14"/>
      <c r="Y577" s="14"/>
      <c r="Z577" s="14"/>
      <c r="AA577" s="14"/>
      <c r="AB577" s="14"/>
      <c r="AC577" s="14"/>
      <c r="AD577" s="14"/>
      <c r="AE577" s="14"/>
    </row>
    <row r="578" spans="1:31" ht="14.25" customHeight="1">
      <c r="A578" s="294"/>
      <c r="B578" s="320"/>
      <c r="C578" s="320"/>
      <c r="D578" s="320"/>
      <c r="E578" s="320"/>
      <c r="F578" s="320"/>
      <c r="G578" s="320"/>
      <c r="H578" s="320"/>
      <c r="I578" s="320"/>
      <c r="J578" s="294"/>
      <c r="K578" s="320"/>
      <c r="L578" s="14"/>
      <c r="M578" s="14"/>
      <c r="N578" s="14"/>
      <c r="O578" s="14"/>
      <c r="P578" s="14"/>
      <c r="Q578" s="14"/>
      <c r="R578" s="14"/>
      <c r="S578" s="14"/>
      <c r="T578" s="14"/>
      <c r="U578" s="14"/>
      <c r="V578" s="14"/>
      <c r="W578" s="14"/>
      <c r="X578" s="14"/>
      <c r="Y578" s="14"/>
      <c r="Z578" s="14"/>
      <c r="AA578" s="14"/>
      <c r="AB578" s="14"/>
      <c r="AC578" s="14"/>
      <c r="AD578" s="14"/>
      <c r="AE578" s="14"/>
    </row>
    <row r="579" spans="1:31" ht="14.25" customHeight="1">
      <c r="A579" s="294"/>
      <c r="B579" s="320"/>
      <c r="C579" s="320"/>
      <c r="D579" s="320"/>
      <c r="E579" s="320"/>
      <c r="F579" s="320"/>
      <c r="G579" s="320"/>
      <c r="H579" s="320"/>
      <c r="I579" s="320"/>
      <c r="J579" s="294"/>
      <c r="K579" s="320"/>
      <c r="L579" s="14"/>
      <c r="M579" s="14"/>
      <c r="N579" s="14"/>
      <c r="O579" s="14"/>
      <c r="P579" s="14"/>
      <c r="Q579" s="14"/>
      <c r="R579" s="14"/>
      <c r="S579" s="14"/>
      <c r="T579" s="14"/>
      <c r="U579" s="14"/>
      <c r="V579" s="14"/>
      <c r="W579" s="14"/>
      <c r="X579" s="14"/>
      <c r="Y579" s="14"/>
      <c r="Z579" s="14"/>
      <c r="AA579" s="14"/>
      <c r="AB579" s="14"/>
      <c r="AC579" s="14"/>
      <c r="AD579" s="14"/>
      <c r="AE579" s="14"/>
    </row>
    <row r="580" spans="1:31" ht="14.25" customHeight="1">
      <c r="A580" s="294"/>
      <c r="B580" s="320"/>
      <c r="C580" s="320"/>
      <c r="D580" s="320"/>
      <c r="E580" s="320"/>
      <c r="F580" s="320"/>
      <c r="G580" s="320"/>
      <c r="H580" s="320"/>
      <c r="I580" s="320"/>
      <c r="J580" s="294"/>
      <c r="K580" s="320"/>
      <c r="L580" s="14"/>
      <c r="M580" s="14"/>
      <c r="N580" s="14"/>
      <c r="O580" s="14"/>
      <c r="P580" s="14"/>
      <c r="Q580" s="14"/>
      <c r="R580" s="14"/>
      <c r="S580" s="14"/>
      <c r="T580" s="14"/>
      <c r="U580" s="14"/>
      <c r="V580" s="14"/>
      <c r="W580" s="14"/>
      <c r="X580" s="14"/>
      <c r="Y580" s="14"/>
      <c r="Z580" s="14"/>
      <c r="AA580" s="14"/>
      <c r="AB580" s="14"/>
      <c r="AC580" s="14"/>
      <c r="AD580" s="14"/>
      <c r="AE580" s="14"/>
    </row>
    <row r="581" spans="1:31" ht="14.25" customHeight="1">
      <c r="A581" s="294"/>
      <c r="B581" s="320"/>
      <c r="C581" s="320"/>
      <c r="D581" s="320"/>
      <c r="E581" s="320"/>
      <c r="F581" s="320"/>
      <c r="G581" s="320"/>
      <c r="H581" s="320"/>
      <c r="I581" s="320"/>
      <c r="J581" s="294"/>
      <c r="K581" s="320"/>
      <c r="L581" s="14"/>
      <c r="M581" s="14"/>
      <c r="N581" s="14"/>
      <c r="O581" s="14"/>
      <c r="P581" s="14"/>
      <c r="Q581" s="14"/>
      <c r="R581" s="14"/>
      <c r="S581" s="14"/>
      <c r="T581" s="14"/>
      <c r="U581" s="14"/>
      <c r="V581" s="14"/>
      <c r="W581" s="14"/>
      <c r="X581" s="14"/>
      <c r="Y581" s="14"/>
      <c r="Z581" s="14"/>
      <c r="AA581" s="14"/>
      <c r="AB581" s="14"/>
      <c r="AC581" s="14"/>
      <c r="AD581" s="14"/>
      <c r="AE581" s="14"/>
    </row>
    <row r="582" spans="1:31" ht="14.25" customHeight="1">
      <c r="A582" s="294"/>
      <c r="B582" s="320"/>
      <c r="C582" s="320"/>
      <c r="D582" s="320"/>
      <c r="E582" s="320"/>
      <c r="F582" s="320"/>
      <c r="G582" s="320"/>
      <c r="H582" s="320"/>
      <c r="I582" s="320"/>
      <c r="J582" s="294"/>
      <c r="K582" s="320"/>
      <c r="L582" s="14"/>
      <c r="M582" s="14"/>
      <c r="N582" s="14"/>
      <c r="O582" s="14"/>
      <c r="P582" s="14"/>
      <c r="Q582" s="14"/>
      <c r="R582" s="14"/>
      <c r="S582" s="14"/>
      <c r="T582" s="14"/>
      <c r="U582" s="14"/>
      <c r="V582" s="14"/>
      <c r="W582" s="14"/>
      <c r="X582" s="14"/>
      <c r="Y582" s="14"/>
      <c r="Z582" s="14"/>
      <c r="AA582" s="14"/>
      <c r="AB582" s="14"/>
      <c r="AC582" s="14"/>
      <c r="AD582" s="14"/>
      <c r="AE582" s="14"/>
    </row>
    <row r="583" spans="1:31" ht="14.25" customHeight="1">
      <c r="A583" s="294"/>
      <c r="B583" s="320"/>
      <c r="C583" s="320"/>
      <c r="D583" s="320"/>
      <c r="E583" s="320"/>
      <c r="F583" s="320"/>
      <c r="G583" s="320"/>
      <c r="H583" s="320"/>
      <c r="I583" s="320"/>
      <c r="J583" s="294"/>
      <c r="K583" s="320"/>
      <c r="L583" s="14"/>
      <c r="M583" s="14"/>
      <c r="N583" s="14"/>
      <c r="O583" s="14"/>
      <c r="P583" s="14"/>
      <c r="Q583" s="14"/>
      <c r="R583" s="14"/>
      <c r="S583" s="14"/>
      <c r="T583" s="14"/>
      <c r="U583" s="14"/>
      <c r="V583" s="14"/>
      <c r="W583" s="14"/>
      <c r="X583" s="14"/>
      <c r="Y583" s="14"/>
      <c r="Z583" s="14"/>
      <c r="AA583" s="14"/>
      <c r="AB583" s="14"/>
      <c r="AC583" s="14"/>
      <c r="AD583" s="14"/>
      <c r="AE583" s="14"/>
    </row>
    <row r="584" spans="1:31" ht="14.25" customHeight="1">
      <c r="A584" s="294"/>
      <c r="B584" s="320"/>
      <c r="C584" s="320"/>
      <c r="D584" s="320"/>
      <c r="E584" s="320"/>
      <c r="F584" s="320"/>
      <c r="G584" s="320"/>
      <c r="H584" s="320"/>
      <c r="I584" s="320"/>
      <c r="J584" s="294"/>
      <c r="K584" s="320"/>
      <c r="L584" s="14"/>
      <c r="M584" s="14"/>
      <c r="N584" s="14"/>
      <c r="O584" s="14"/>
      <c r="P584" s="14"/>
      <c r="Q584" s="14"/>
      <c r="R584" s="14"/>
      <c r="S584" s="14"/>
      <c r="T584" s="14"/>
      <c r="U584" s="14"/>
      <c r="V584" s="14"/>
      <c r="W584" s="14"/>
      <c r="X584" s="14"/>
      <c r="Y584" s="14"/>
      <c r="Z584" s="14"/>
      <c r="AA584" s="14"/>
      <c r="AB584" s="14"/>
      <c r="AC584" s="14"/>
      <c r="AD584" s="14"/>
      <c r="AE584" s="14"/>
    </row>
    <row r="585" spans="1:31" ht="14.25" customHeight="1">
      <c r="A585" s="294"/>
      <c r="B585" s="320"/>
      <c r="C585" s="320"/>
      <c r="D585" s="320"/>
      <c r="E585" s="320"/>
      <c r="F585" s="320"/>
      <c r="G585" s="320"/>
      <c r="H585" s="320"/>
      <c r="I585" s="320"/>
      <c r="J585" s="294"/>
      <c r="K585" s="320"/>
      <c r="L585" s="14"/>
      <c r="M585" s="14"/>
      <c r="N585" s="14"/>
      <c r="O585" s="14"/>
      <c r="P585" s="14"/>
      <c r="Q585" s="14"/>
      <c r="R585" s="14"/>
      <c r="S585" s="14"/>
      <c r="T585" s="14"/>
      <c r="U585" s="14"/>
      <c r="V585" s="14"/>
      <c r="W585" s="14"/>
      <c r="X585" s="14"/>
      <c r="Y585" s="14"/>
      <c r="Z585" s="14"/>
      <c r="AA585" s="14"/>
      <c r="AB585" s="14"/>
      <c r="AC585" s="14"/>
      <c r="AD585" s="14"/>
      <c r="AE585" s="14"/>
    </row>
    <row r="586" spans="1:31" ht="14.25" customHeight="1">
      <c r="A586" s="294"/>
      <c r="B586" s="320"/>
      <c r="C586" s="320"/>
      <c r="D586" s="320"/>
      <c r="E586" s="320"/>
      <c r="F586" s="320"/>
      <c r="G586" s="320"/>
      <c r="H586" s="320"/>
      <c r="I586" s="320"/>
      <c r="J586" s="294"/>
      <c r="K586" s="320"/>
      <c r="L586" s="14"/>
      <c r="M586" s="14"/>
      <c r="N586" s="14"/>
      <c r="O586" s="14"/>
      <c r="P586" s="14"/>
      <c r="Q586" s="14"/>
      <c r="R586" s="14"/>
      <c r="S586" s="14"/>
      <c r="T586" s="14"/>
      <c r="U586" s="14"/>
      <c r="V586" s="14"/>
      <c r="W586" s="14"/>
      <c r="X586" s="14"/>
      <c r="Y586" s="14"/>
      <c r="Z586" s="14"/>
      <c r="AA586" s="14"/>
      <c r="AB586" s="14"/>
      <c r="AC586" s="14"/>
      <c r="AD586" s="14"/>
      <c r="AE586" s="14"/>
    </row>
    <row r="587" spans="1:31" ht="14.25" customHeight="1">
      <c r="A587" s="294"/>
      <c r="B587" s="320"/>
      <c r="C587" s="320"/>
      <c r="D587" s="320"/>
      <c r="E587" s="320"/>
      <c r="F587" s="320"/>
      <c r="G587" s="320"/>
      <c r="H587" s="320"/>
      <c r="I587" s="320"/>
      <c r="J587" s="294"/>
      <c r="K587" s="320"/>
      <c r="L587" s="14"/>
      <c r="M587" s="14"/>
      <c r="N587" s="14"/>
      <c r="O587" s="14"/>
      <c r="P587" s="14"/>
      <c r="Q587" s="14"/>
      <c r="R587" s="14"/>
      <c r="S587" s="14"/>
      <c r="T587" s="14"/>
      <c r="U587" s="14"/>
      <c r="V587" s="14"/>
      <c r="W587" s="14"/>
      <c r="X587" s="14"/>
      <c r="Y587" s="14"/>
      <c r="Z587" s="14"/>
      <c r="AA587" s="14"/>
      <c r="AB587" s="14"/>
      <c r="AC587" s="14"/>
      <c r="AD587" s="14"/>
      <c r="AE587" s="14"/>
    </row>
    <row r="588" spans="1:31" ht="14.25" customHeight="1">
      <c r="A588" s="294"/>
      <c r="B588" s="320"/>
      <c r="C588" s="320"/>
      <c r="D588" s="320"/>
      <c r="E588" s="320"/>
      <c r="F588" s="320"/>
      <c r="G588" s="320"/>
      <c r="H588" s="320"/>
      <c r="I588" s="320"/>
      <c r="J588" s="294"/>
      <c r="K588" s="320"/>
      <c r="L588" s="14"/>
      <c r="M588" s="14"/>
      <c r="N588" s="14"/>
      <c r="O588" s="14"/>
      <c r="P588" s="14"/>
      <c r="Q588" s="14"/>
      <c r="R588" s="14"/>
      <c r="S588" s="14"/>
      <c r="T588" s="14"/>
      <c r="U588" s="14"/>
      <c r="V588" s="14"/>
      <c r="W588" s="14"/>
      <c r="X588" s="14"/>
      <c r="Y588" s="14"/>
      <c r="Z588" s="14"/>
      <c r="AA588" s="14"/>
      <c r="AB588" s="14"/>
      <c r="AC588" s="14"/>
      <c r="AD588" s="14"/>
      <c r="AE588" s="14"/>
    </row>
    <row r="589" spans="1:31" ht="14.25" customHeight="1">
      <c r="A589" s="294"/>
      <c r="B589" s="320"/>
      <c r="C589" s="320"/>
      <c r="D589" s="320"/>
      <c r="E589" s="320"/>
      <c r="F589" s="320"/>
      <c r="G589" s="320"/>
      <c r="H589" s="320"/>
      <c r="I589" s="320"/>
      <c r="J589" s="294"/>
      <c r="K589" s="320"/>
      <c r="L589" s="14"/>
      <c r="M589" s="14"/>
      <c r="N589" s="14"/>
      <c r="O589" s="14"/>
      <c r="P589" s="14"/>
      <c r="Q589" s="14"/>
      <c r="R589" s="14"/>
      <c r="S589" s="14"/>
      <c r="T589" s="14"/>
      <c r="U589" s="14"/>
      <c r="V589" s="14"/>
      <c r="W589" s="14"/>
      <c r="X589" s="14"/>
      <c r="Y589" s="14"/>
      <c r="Z589" s="14"/>
      <c r="AA589" s="14"/>
      <c r="AB589" s="14"/>
      <c r="AC589" s="14"/>
      <c r="AD589" s="14"/>
      <c r="AE589" s="14"/>
    </row>
    <row r="590" spans="1:31" ht="14.25" customHeight="1">
      <c r="A590" s="294"/>
      <c r="B590" s="320"/>
      <c r="C590" s="320"/>
      <c r="D590" s="320"/>
      <c r="E590" s="320"/>
      <c r="F590" s="320"/>
      <c r="G590" s="320"/>
      <c r="H590" s="320"/>
      <c r="I590" s="320"/>
      <c r="J590" s="294"/>
      <c r="K590" s="320"/>
      <c r="L590" s="14"/>
      <c r="M590" s="14"/>
      <c r="N590" s="14"/>
      <c r="O590" s="14"/>
      <c r="P590" s="14"/>
      <c r="Q590" s="14"/>
      <c r="R590" s="14"/>
      <c r="S590" s="14"/>
      <c r="T590" s="14"/>
      <c r="U590" s="14"/>
      <c r="V590" s="14"/>
      <c r="W590" s="14"/>
      <c r="X590" s="14"/>
      <c r="Y590" s="14"/>
      <c r="Z590" s="14"/>
      <c r="AA590" s="14"/>
      <c r="AB590" s="14"/>
      <c r="AC590" s="14"/>
      <c r="AD590" s="14"/>
      <c r="AE590" s="14"/>
    </row>
    <row r="591" spans="1:31" ht="14.25" customHeight="1">
      <c r="A591" s="294"/>
      <c r="B591" s="320"/>
      <c r="C591" s="320"/>
      <c r="D591" s="320"/>
      <c r="E591" s="320"/>
      <c r="F591" s="320"/>
      <c r="G591" s="320"/>
      <c r="H591" s="320"/>
      <c r="I591" s="320"/>
      <c r="J591" s="294"/>
      <c r="K591" s="320"/>
      <c r="L591" s="14"/>
      <c r="M591" s="14"/>
      <c r="N591" s="14"/>
      <c r="O591" s="14"/>
      <c r="P591" s="14"/>
      <c r="Q591" s="14"/>
      <c r="R591" s="14"/>
      <c r="S591" s="14"/>
      <c r="T591" s="14"/>
      <c r="U591" s="14"/>
      <c r="V591" s="14"/>
      <c r="W591" s="14"/>
      <c r="X591" s="14"/>
      <c r="Y591" s="14"/>
      <c r="Z591" s="14"/>
      <c r="AA591" s="14"/>
      <c r="AB591" s="14"/>
      <c r="AC591" s="14"/>
      <c r="AD591" s="14"/>
      <c r="AE591" s="14"/>
    </row>
    <row r="592" spans="1:31" ht="14.25" customHeight="1">
      <c r="A592" s="294"/>
      <c r="B592" s="320"/>
      <c r="C592" s="320"/>
      <c r="D592" s="320"/>
      <c r="E592" s="320"/>
      <c r="F592" s="320"/>
      <c r="G592" s="320"/>
      <c r="H592" s="320"/>
      <c r="I592" s="320"/>
      <c r="J592" s="294"/>
      <c r="K592" s="320"/>
      <c r="L592" s="14"/>
      <c r="M592" s="14"/>
      <c r="N592" s="14"/>
      <c r="O592" s="14"/>
      <c r="P592" s="14"/>
      <c r="Q592" s="14"/>
      <c r="R592" s="14"/>
      <c r="S592" s="14"/>
      <c r="T592" s="14"/>
      <c r="U592" s="14"/>
      <c r="V592" s="14"/>
      <c r="W592" s="14"/>
      <c r="X592" s="14"/>
      <c r="Y592" s="14"/>
      <c r="Z592" s="14"/>
      <c r="AA592" s="14"/>
      <c r="AB592" s="14"/>
      <c r="AC592" s="14"/>
      <c r="AD592" s="14"/>
      <c r="AE592" s="14"/>
    </row>
    <row r="593" spans="1:31" ht="14.25" customHeight="1">
      <c r="A593" s="294"/>
      <c r="B593" s="320"/>
      <c r="C593" s="320"/>
      <c r="D593" s="320"/>
      <c r="E593" s="320"/>
      <c r="F593" s="320"/>
      <c r="G593" s="320"/>
      <c r="H593" s="320"/>
      <c r="I593" s="320"/>
      <c r="J593" s="294"/>
      <c r="K593" s="320"/>
      <c r="L593" s="14"/>
      <c r="M593" s="14"/>
      <c r="N593" s="14"/>
      <c r="O593" s="14"/>
      <c r="P593" s="14"/>
      <c r="Q593" s="14"/>
      <c r="R593" s="14"/>
      <c r="S593" s="14"/>
      <c r="T593" s="14"/>
      <c r="U593" s="14"/>
      <c r="V593" s="14"/>
      <c r="W593" s="14"/>
      <c r="X593" s="14"/>
      <c r="Y593" s="14"/>
      <c r="Z593" s="14"/>
      <c r="AA593" s="14"/>
      <c r="AB593" s="14"/>
      <c r="AC593" s="14"/>
      <c r="AD593" s="14"/>
      <c r="AE593" s="14"/>
    </row>
    <row r="594" spans="1:31" ht="14.25" customHeight="1">
      <c r="A594" s="294"/>
      <c r="B594" s="320"/>
      <c r="C594" s="320"/>
      <c r="D594" s="320"/>
      <c r="E594" s="320"/>
      <c r="F594" s="320"/>
      <c r="G594" s="320"/>
      <c r="H594" s="320"/>
      <c r="I594" s="320"/>
      <c r="J594" s="294"/>
      <c r="K594" s="320"/>
      <c r="L594" s="14"/>
      <c r="M594" s="14"/>
      <c r="N594" s="14"/>
      <c r="O594" s="14"/>
      <c r="P594" s="14"/>
      <c r="Q594" s="14"/>
      <c r="R594" s="14"/>
      <c r="S594" s="14"/>
      <c r="T594" s="14"/>
      <c r="U594" s="14"/>
      <c r="V594" s="14"/>
      <c r="W594" s="14"/>
      <c r="X594" s="14"/>
      <c r="Y594" s="14"/>
      <c r="Z594" s="14"/>
      <c r="AA594" s="14"/>
      <c r="AB594" s="14"/>
      <c r="AC594" s="14"/>
      <c r="AD594" s="14"/>
      <c r="AE594" s="14"/>
    </row>
    <row r="595" spans="1:31" ht="14.25" customHeight="1">
      <c r="A595" s="294"/>
      <c r="B595" s="320"/>
      <c r="C595" s="320"/>
      <c r="D595" s="320"/>
      <c r="E595" s="320"/>
      <c r="F595" s="320"/>
      <c r="G595" s="320"/>
      <c r="H595" s="320"/>
      <c r="I595" s="320"/>
      <c r="J595" s="294"/>
      <c r="K595" s="320"/>
      <c r="L595" s="14"/>
      <c r="M595" s="14"/>
      <c r="N595" s="14"/>
      <c r="O595" s="14"/>
      <c r="P595" s="14"/>
      <c r="Q595" s="14"/>
      <c r="R595" s="14"/>
      <c r="S595" s="14"/>
      <c r="T595" s="14"/>
      <c r="U595" s="14"/>
      <c r="V595" s="14"/>
      <c r="W595" s="14"/>
      <c r="X595" s="14"/>
      <c r="Y595" s="14"/>
      <c r="Z595" s="14"/>
      <c r="AA595" s="14"/>
      <c r="AB595" s="14"/>
      <c r="AC595" s="14"/>
      <c r="AD595" s="14"/>
      <c r="AE595" s="14"/>
    </row>
    <row r="596" spans="1:31" ht="14.25" customHeight="1">
      <c r="A596" s="294"/>
      <c r="B596" s="320"/>
      <c r="C596" s="320"/>
      <c r="D596" s="320"/>
      <c r="E596" s="320"/>
      <c r="F596" s="320"/>
      <c r="G596" s="320"/>
      <c r="H596" s="320"/>
      <c r="I596" s="320"/>
      <c r="J596" s="294"/>
      <c r="K596" s="320"/>
      <c r="L596" s="14"/>
      <c r="M596" s="14"/>
      <c r="N596" s="14"/>
      <c r="O596" s="14"/>
      <c r="P596" s="14"/>
      <c r="Q596" s="14"/>
      <c r="R596" s="14"/>
      <c r="S596" s="14"/>
      <c r="T596" s="14"/>
      <c r="U596" s="14"/>
      <c r="V596" s="14"/>
      <c r="W596" s="14"/>
      <c r="X596" s="14"/>
      <c r="Y596" s="14"/>
      <c r="Z596" s="14"/>
      <c r="AA596" s="14"/>
      <c r="AB596" s="14"/>
      <c r="AC596" s="14"/>
      <c r="AD596" s="14"/>
      <c r="AE596" s="14"/>
    </row>
    <row r="597" spans="1:31" ht="14.25" customHeight="1">
      <c r="A597" s="294"/>
      <c r="B597" s="320"/>
      <c r="C597" s="320"/>
      <c r="D597" s="320"/>
      <c r="E597" s="320"/>
      <c r="F597" s="320"/>
      <c r="G597" s="320"/>
      <c r="H597" s="320"/>
      <c r="I597" s="320"/>
      <c r="J597" s="294"/>
      <c r="K597" s="320"/>
      <c r="L597" s="14"/>
      <c r="M597" s="14"/>
      <c r="N597" s="14"/>
      <c r="O597" s="14"/>
      <c r="P597" s="14"/>
      <c r="Q597" s="14"/>
      <c r="R597" s="14"/>
      <c r="S597" s="14"/>
      <c r="T597" s="14"/>
      <c r="U597" s="14"/>
      <c r="V597" s="14"/>
      <c r="W597" s="14"/>
      <c r="X597" s="14"/>
      <c r="Y597" s="14"/>
      <c r="Z597" s="14"/>
      <c r="AA597" s="14"/>
      <c r="AB597" s="14"/>
      <c r="AC597" s="14"/>
      <c r="AD597" s="14"/>
      <c r="AE597" s="14"/>
    </row>
    <row r="598" spans="1:31" ht="14.25" customHeight="1">
      <c r="A598" s="294"/>
      <c r="B598" s="320"/>
      <c r="C598" s="320"/>
      <c r="D598" s="320"/>
      <c r="E598" s="320"/>
      <c r="F598" s="320"/>
      <c r="G598" s="320"/>
      <c r="H598" s="320"/>
      <c r="I598" s="320"/>
      <c r="J598" s="294"/>
      <c r="K598" s="320"/>
      <c r="L598" s="14"/>
      <c r="M598" s="14"/>
      <c r="N598" s="14"/>
      <c r="O598" s="14"/>
      <c r="P598" s="14"/>
      <c r="Q598" s="14"/>
      <c r="R598" s="14"/>
      <c r="S598" s="14"/>
      <c r="T598" s="14"/>
      <c r="U598" s="14"/>
      <c r="V598" s="14"/>
      <c r="W598" s="14"/>
      <c r="X598" s="14"/>
      <c r="Y598" s="14"/>
      <c r="Z598" s="14"/>
      <c r="AA598" s="14"/>
      <c r="AB598" s="14"/>
      <c r="AC598" s="14"/>
      <c r="AD598" s="14"/>
      <c r="AE598" s="14"/>
    </row>
    <row r="599" spans="1:31" ht="14.25" customHeight="1">
      <c r="A599" s="294"/>
      <c r="B599" s="320"/>
      <c r="C599" s="320"/>
      <c r="D599" s="320"/>
      <c r="E599" s="320"/>
      <c r="F599" s="320"/>
      <c r="G599" s="320"/>
      <c r="H599" s="320"/>
      <c r="I599" s="320"/>
      <c r="J599" s="294"/>
      <c r="K599" s="320"/>
      <c r="L599" s="14"/>
      <c r="M599" s="14"/>
      <c r="N599" s="14"/>
      <c r="O599" s="14"/>
      <c r="P599" s="14"/>
      <c r="Q599" s="14"/>
      <c r="R599" s="14"/>
      <c r="S599" s="14"/>
      <c r="T599" s="14"/>
      <c r="U599" s="14"/>
      <c r="V599" s="14"/>
      <c r="W599" s="14"/>
      <c r="X599" s="14"/>
      <c r="Y599" s="14"/>
      <c r="Z599" s="14"/>
      <c r="AA599" s="14"/>
      <c r="AB599" s="14"/>
      <c r="AC599" s="14"/>
      <c r="AD599" s="14"/>
      <c r="AE599" s="14"/>
    </row>
    <row r="600" spans="1:31" ht="14.25" customHeight="1">
      <c r="A600" s="294"/>
      <c r="B600" s="320"/>
      <c r="C600" s="320"/>
      <c r="D600" s="320"/>
      <c r="E600" s="320"/>
      <c r="F600" s="320"/>
      <c r="G600" s="320"/>
      <c r="H600" s="320"/>
      <c r="I600" s="320"/>
      <c r="J600" s="294"/>
      <c r="K600" s="320"/>
      <c r="L600" s="14"/>
      <c r="M600" s="14"/>
      <c r="N600" s="14"/>
      <c r="O600" s="14"/>
      <c r="P600" s="14"/>
      <c r="Q600" s="14"/>
      <c r="R600" s="14"/>
      <c r="S600" s="14"/>
      <c r="T600" s="14"/>
      <c r="U600" s="14"/>
      <c r="V600" s="14"/>
      <c r="W600" s="14"/>
      <c r="X600" s="14"/>
      <c r="Y600" s="14"/>
      <c r="Z600" s="14"/>
      <c r="AA600" s="14"/>
      <c r="AB600" s="14"/>
      <c r="AC600" s="14"/>
      <c r="AD600" s="14"/>
      <c r="AE600" s="14"/>
    </row>
    <row r="601" spans="1:31" ht="14.25" customHeight="1">
      <c r="A601" s="294"/>
      <c r="B601" s="320"/>
      <c r="C601" s="320"/>
      <c r="D601" s="320"/>
      <c r="E601" s="320"/>
      <c r="F601" s="320"/>
      <c r="G601" s="320"/>
      <c r="H601" s="320"/>
      <c r="I601" s="320"/>
      <c r="J601" s="294"/>
      <c r="K601" s="320"/>
      <c r="L601" s="14"/>
      <c r="M601" s="14"/>
      <c r="N601" s="14"/>
      <c r="O601" s="14"/>
      <c r="P601" s="14"/>
      <c r="Q601" s="14"/>
      <c r="R601" s="14"/>
      <c r="S601" s="14"/>
      <c r="T601" s="14"/>
      <c r="U601" s="14"/>
      <c r="V601" s="14"/>
      <c r="W601" s="14"/>
      <c r="X601" s="14"/>
      <c r="Y601" s="14"/>
      <c r="Z601" s="14"/>
      <c r="AA601" s="14"/>
      <c r="AB601" s="14"/>
      <c r="AC601" s="14"/>
      <c r="AD601" s="14"/>
      <c r="AE601" s="14"/>
    </row>
    <row r="602" spans="1:31" ht="14.25" customHeight="1">
      <c r="A602" s="294"/>
      <c r="B602" s="320"/>
      <c r="C602" s="320"/>
      <c r="D602" s="320"/>
      <c r="E602" s="320"/>
      <c r="F602" s="320"/>
      <c r="G602" s="320"/>
      <c r="H602" s="320"/>
      <c r="I602" s="320"/>
      <c r="J602" s="294"/>
      <c r="K602" s="320"/>
      <c r="L602" s="14"/>
      <c r="M602" s="14"/>
      <c r="N602" s="14"/>
      <c r="O602" s="14"/>
      <c r="P602" s="14"/>
      <c r="Q602" s="14"/>
      <c r="R602" s="14"/>
      <c r="S602" s="14"/>
      <c r="T602" s="14"/>
      <c r="U602" s="14"/>
      <c r="V602" s="14"/>
      <c r="W602" s="14"/>
      <c r="X602" s="14"/>
      <c r="Y602" s="14"/>
      <c r="Z602" s="14"/>
      <c r="AA602" s="14"/>
      <c r="AB602" s="14"/>
      <c r="AC602" s="14"/>
      <c r="AD602" s="14"/>
      <c r="AE602" s="14"/>
    </row>
    <row r="603" spans="1:31" ht="14.25" customHeight="1">
      <c r="A603" s="294"/>
      <c r="B603" s="320"/>
      <c r="C603" s="320"/>
      <c r="D603" s="320"/>
      <c r="E603" s="320"/>
      <c r="F603" s="320"/>
      <c r="G603" s="320"/>
      <c r="H603" s="320"/>
      <c r="I603" s="320"/>
      <c r="J603" s="294"/>
      <c r="K603" s="320"/>
      <c r="L603" s="14"/>
      <c r="M603" s="14"/>
      <c r="N603" s="14"/>
      <c r="O603" s="14"/>
      <c r="P603" s="14"/>
      <c r="Q603" s="14"/>
      <c r="R603" s="14"/>
      <c r="S603" s="14"/>
      <c r="T603" s="14"/>
      <c r="U603" s="14"/>
      <c r="V603" s="14"/>
      <c r="W603" s="14"/>
      <c r="X603" s="14"/>
      <c r="Y603" s="14"/>
      <c r="Z603" s="14"/>
      <c r="AA603" s="14"/>
      <c r="AB603" s="14"/>
      <c r="AC603" s="14"/>
      <c r="AD603" s="14"/>
      <c r="AE603" s="14"/>
    </row>
    <row r="604" spans="1:31" ht="14.25" customHeight="1">
      <c r="A604" s="294"/>
      <c r="B604" s="320"/>
      <c r="C604" s="320"/>
      <c r="D604" s="320"/>
      <c r="E604" s="320"/>
      <c r="F604" s="320"/>
      <c r="G604" s="320"/>
      <c r="H604" s="320"/>
      <c r="I604" s="320"/>
      <c r="J604" s="294"/>
      <c r="K604" s="320"/>
      <c r="L604" s="14"/>
      <c r="M604" s="14"/>
      <c r="N604" s="14"/>
      <c r="O604" s="14"/>
      <c r="P604" s="14"/>
      <c r="Q604" s="14"/>
      <c r="R604" s="14"/>
      <c r="S604" s="14"/>
      <c r="T604" s="14"/>
      <c r="U604" s="14"/>
      <c r="V604" s="14"/>
      <c r="W604" s="14"/>
      <c r="X604" s="14"/>
      <c r="Y604" s="14"/>
      <c r="Z604" s="14"/>
      <c r="AA604" s="14"/>
      <c r="AB604" s="14"/>
      <c r="AC604" s="14"/>
      <c r="AD604" s="14"/>
      <c r="AE604" s="14"/>
    </row>
    <row r="605" spans="1:31" ht="14.25" customHeight="1">
      <c r="A605" s="294"/>
      <c r="B605" s="320"/>
      <c r="C605" s="320"/>
      <c r="D605" s="320"/>
      <c r="E605" s="320"/>
      <c r="F605" s="320"/>
      <c r="G605" s="320"/>
      <c r="H605" s="320"/>
      <c r="I605" s="320"/>
      <c r="J605" s="294"/>
      <c r="K605" s="320"/>
      <c r="L605" s="14"/>
      <c r="M605" s="14"/>
      <c r="N605" s="14"/>
      <c r="O605" s="14"/>
      <c r="P605" s="14"/>
      <c r="Q605" s="14"/>
      <c r="R605" s="14"/>
      <c r="S605" s="14"/>
      <c r="T605" s="14"/>
      <c r="U605" s="14"/>
      <c r="V605" s="14"/>
      <c r="W605" s="14"/>
      <c r="X605" s="14"/>
      <c r="Y605" s="14"/>
      <c r="Z605" s="14"/>
      <c r="AA605" s="14"/>
      <c r="AB605" s="14"/>
      <c r="AC605" s="14"/>
      <c r="AD605" s="14"/>
      <c r="AE605" s="14"/>
    </row>
    <row r="606" spans="1:31" ht="14.25" customHeight="1">
      <c r="A606" s="294"/>
      <c r="B606" s="320"/>
      <c r="C606" s="320"/>
      <c r="D606" s="320"/>
      <c r="E606" s="320"/>
      <c r="F606" s="320"/>
      <c r="G606" s="320"/>
      <c r="H606" s="320"/>
      <c r="I606" s="320"/>
      <c r="J606" s="294"/>
      <c r="K606" s="320"/>
      <c r="L606" s="14"/>
      <c r="M606" s="14"/>
      <c r="N606" s="14"/>
      <c r="O606" s="14"/>
      <c r="P606" s="14"/>
      <c r="Q606" s="14"/>
      <c r="R606" s="14"/>
      <c r="S606" s="14"/>
      <c r="T606" s="14"/>
      <c r="U606" s="14"/>
      <c r="V606" s="14"/>
      <c r="W606" s="14"/>
      <c r="X606" s="14"/>
      <c r="Y606" s="14"/>
      <c r="Z606" s="14"/>
      <c r="AA606" s="14"/>
      <c r="AB606" s="14"/>
      <c r="AC606" s="14"/>
      <c r="AD606" s="14"/>
      <c r="AE606" s="14"/>
    </row>
    <row r="607" spans="1:31" ht="14.25" customHeight="1">
      <c r="A607" s="294"/>
      <c r="B607" s="320"/>
      <c r="C607" s="320"/>
      <c r="D607" s="320"/>
      <c r="E607" s="320"/>
      <c r="F607" s="320"/>
      <c r="G607" s="320"/>
      <c r="H607" s="320"/>
      <c r="I607" s="320"/>
      <c r="J607" s="294"/>
      <c r="K607" s="320"/>
      <c r="L607" s="14"/>
      <c r="M607" s="14"/>
      <c r="N607" s="14"/>
      <c r="O607" s="14"/>
      <c r="P607" s="14"/>
      <c r="Q607" s="14"/>
      <c r="R607" s="14"/>
      <c r="S607" s="14"/>
      <c r="T607" s="14"/>
      <c r="U607" s="14"/>
      <c r="V607" s="14"/>
      <c r="W607" s="14"/>
      <c r="X607" s="14"/>
      <c r="Y607" s="14"/>
      <c r="Z607" s="14"/>
      <c r="AA607" s="14"/>
      <c r="AB607" s="14"/>
      <c r="AC607" s="14"/>
      <c r="AD607" s="14"/>
      <c r="AE607" s="14"/>
    </row>
    <row r="608" spans="1:31" ht="14.25" customHeight="1">
      <c r="A608" s="294"/>
      <c r="B608" s="320"/>
      <c r="C608" s="320"/>
      <c r="D608" s="320"/>
      <c r="E608" s="320"/>
      <c r="F608" s="320"/>
      <c r="G608" s="320"/>
      <c r="H608" s="320"/>
      <c r="I608" s="320"/>
      <c r="J608" s="294"/>
      <c r="K608" s="320"/>
      <c r="L608" s="14"/>
      <c r="M608" s="14"/>
      <c r="N608" s="14"/>
      <c r="O608" s="14"/>
      <c r="P608" s="14"/>
      <c r="Q608" s="14"/>
      <c r="R608" s="14"/>
      <c r="S608" s="14"/>
      <c r="T608" s="14"/>
      <c r="U608" s="14"/>
      <c r="V608" s="14"/>
      <c r="W608" s="14"/>
      <c r="X608" s="14"/>
      <c r="Y608" s="14"/>
      <c r="Z608" s="14"/>
      <c r="AA608" s="14"/>
      <c r="AB608" s="14"/>
      <c r="AC608" s="14"/>
      <c r="AD608" s="14"/>
      <c r="AE608" s="14"/>
    </row>
    <row r="609" spans="1:31" ht="14.25" customHeight="1">
      <c r="A609" s="294"/>
      <c r="B609" s="320"/>
      <c r="C609" s="320"/>
      <c r="D609" s="320"/>
      <c r="E609" s="320"/>
      <c r="F609" s="320"/>
      <c r="G609" s="320"/>
      <c r="H609" s="320"/>
      <c r="I609" s="320"/>
      <c r="J609" s="294"/>
      <c r="K609" s="320"/>
      <c r="L609" s="14"/>
      <c r="M609" s="14"/>
      <c r="N609" s="14"/>
      <c r="O609" s="14"/>
      <c r="P609" s="14"/>
      <c r="Q609" s="14"/>
      <c r="R609" s="14"/>
      <c r="S609" s="14"/>
      <c r="T609" s="14"/>
      <c r="U609" s="14"/>
      <c r="V609" s="14"/>
      <c r="W609" s="14"/>
      <c r="X609" s="14"/>
      <c r="Y609" s="14"/>
      <c r="Z609" s="14"/>
      <c r="AA609" s="14"/>
      <c r="AB609" s="14"/>
      <c r="AC609" s="14"/>
      <c r="AD609" s="14"/>
      <c r="AE609" s="14"/>
    </row>
    <row r="610" spans="1:31" ht="14.25" customHeight="1">
      <c r="A610" s="294"/>
      <c r="B610" s="320"/>
      <c r="C610" s="320"/>
      <c r="D610" s="320"/>
      <c r="E610" s="320"/>
      <c r="F610" s="320"/>
      <c r="G610" s="320"/>
      <c r="H610" s="320"/>
      <c r="I610" s="320"/>
      <c r="J610" s="294"/>
      <c r="K610" s="320"/>
      <c r="L610" s="14"/>
      <c r="M610" s="14"/>
      <c r="N610" s="14"/>
      <c r="O610" s="14"/>
      <c r="P610" s="14"/>
      <c r="Q610" s="14"/>
      <c r="R610" s="14"/>
      <c r="S610" s="14"/>
      <c r="T610" s="14"/>
      <c r="U610" s="14"/>
      <c r="V610" s="14"/>
      <c r="W610" s="14"/>
      <c r="X610" s="14"/>
      <c r="Y610" s="14"/>
      <c r="Z610" s="14"/>
      <c r="AA610" s="14"/>
      <c r="AB610" s="14"/>
      <c r="AC610" s="14"/>
      <c r="AD610" s="14"/>
      <c r="AE610" s="14"/>
    </row>
    <row r="611" spans="1:31" ht="14.25" customHeight="1">
      <c r="A611" s="294"/>
      <c r="B611" s="320"/>
      <c r="C611" s="320"/>
      <c r="D611" s="320"/>
      <c r="E611" s="320"/>
      <c r="F611" s="320"/>
      <c r="G611" s="320"/>
      <c r="H611" s="320"/>
      <c r="I611" s="320"/>
      <c r="J611" s="294"/>
      <c r="K611" s="320"/>
      <c r="L611" s="14"/>
      <c r="M611" s="14"/>
      <c r="N611" s="14"/>
      <c r="O611" s="14"/>
      <c r="P611" s="14"/>
      <c r="Q611" s="14"/>
      <c r="R611" s="14"/>
      <c r="S611" s="14"/>
      <c r="T611" s="14"/>
      <c r="U611" s="14"/>
      <c r="V611" s="14"/>
      <c r="W611" s="14"/>
      <c r="X611" s="14"/>
      <c r="Y611" s="14"/>
      <c r="Z611" s="14"/>
      <c r="AA611" s="14"/>
      <c r="AB611" s="14"/>
      <c r="AC611" s="14"/>
      <c r="AD611" s="14"/>
      <c r="AE611" s="14"/>
    </row>
    <row r="612" spans="1:31" ht="14.25" customHeight="1">
      <c r="A612" s="294"/>
      <c r="B612" s="320"/>
      <c r="C612" s="320"/>
      <c r="D612" s="320"/>
      <c r="E612" s="320"/>
      <c r="F612" s="320"/>
      <c r="G612" s="320"/>
      <c r="H612" s="320"/>
      <c r="I612" s="320"/>
      <c r="J612" s="294"/>
      <c r="K612" s="320"/>
      <c r="L612" s="14"/>
      <c r="M612" s="14"/>
      <c r="N612" s="14"/>
      <c r="O612" s="14"/>
      <c r="P612" s="14"/>
      <c r="Q612" s="14"/>
      <c r="R612" s="14"/>
      <c r="S612" s="14"/>
      <c r="T612" s="14"/>
      <c r="U612" s="14"/>
      <c r="V612" s="14"/>
      <c r="W612" s="14"/>
      <c r="X612" s="14"/>
      <c r="Y612" s="14"/>
      <c r="Z612" s="14"/>
      <c r="AA612" s="14"/>
      <c r="AB612" s="14"/>
      <c r="AC612" s="14"/>
      <c r="AD612" s="14"/>
      <c r="AE612" s="14"/>
    </row>
    <row r="613" spans="1:31" ht="14.25" customHeight="1">
      <c r="A613" s="294"/>
      <c r="B613" s="320"/>
      <c r="C613" s="320"/>
      <c r="D613" s="320"/>
      <c r="E613" s="320"/>
      <c r="F613" s="320"/>
      <c r="G613" s="320"/>
      <c r="H613" s="320"/>
      <c r="I613" s="320"/>
      <c r="J613" s="294"/>
      <c r="K613" s="320"/>
      <c r="L613" s="14"/>
      <c r="M613" s="14"/>
      <c r="N613" s="14"/>
      <c r="O613" s="14"/>
      <c r="P613" s="14"/>
      <c r="Q613" s="14"/>
      <c r="R613" s="14"/>
      <c r="S613" s="14"/>
      <c r="T613" s="14"/>
      <c r="U613" s="14"/>
      <c r="V613" s="14"/>
      <c r="W613" s="14"/>
      <c r="X613" s="14"/>
      <c r="Y613" s="14"/>
      <c r="Z613" s="14"/>
      <c r="AA613" s="14"/>
      <c r="AB613" s="14"/>
      <c r="AC613" s="14"/>
      <c r="AD613" s="14"/>
      <c r="AE613" s="14"/>
    </row>
    <row r="614" spans="1:31" ht="14.25" customHeight="1">
      <c r="A614" s="294"/>
      <c r="B614" s="320"/>
      <c r="C614" s="320"/>
      <c r="D614" s="320"/>
      <c r="E614" s="320"/>
      <c r="F614" s="320"/>
      <c r="G614" s="320"/>
      <c r="H614" s="320"/>
      <c r="I614" s="320"/>
      <c r="J614" s="294"/>
      <c r="K614" s="320"/>
      <c r="L614" s="14"/>
      <c r="M614" s="14"/>
      <c r="N614" s="14"/>
      <c r="O614" s="14"/>
      <c r="P614" s="14"/>
      <c r="Q614" s="14"/>
      <c r="R614" s="14"/>
      <c r="S614" s="14"/>
      <c r="T614" s="14"/>
      <c r="U614" s="14"/>
      <c r="V614" s="14"/>
      <c r="W614" s="14"/>
      <c r="X614" s="14"/>
      <c r="Y614" s="14"/>
      <c r="Z614" s="14"/>
      <c r="AA614" s="14"/>
      <c r="AB614" s="14"/>
      <c r="AC614" s="14"/>
      <c r="AD614" s="14"/>
      <c r="AE614" s="14"/>
    </row>
    <row r="615" spans="1:31" ht="14.25" customHeight="1">
      <c r="A615" s="294"/>
      <c r="B615" s="320"/>
      <c r="C615" s="320"/>
      <c r="D615" s="320"/>
      <c r="E615" s="320"/>
      <c r="F615" s="320"/>
      <c r="G615" s="320"/>
      <c r="H615" s="320"/>
      <c r="I615" s="320"/>
      <c r="J615" s="294"/>
      <c r="K615" s="320"/>
      <c r="L615" s="14"/>
      <c r="M615" s="14"/>
      <c r="N615" s="14"/>
      <c r="O615" s="14"/>
      <c r="P615" s="14"/>
      <c r="Q615" s="14"/>
      <c r="R615" s="14"/>
      <c r="S615" s="14"/>
      <c r="T615" s="14"/>
      <c r="U615" s="14"/>
      <c r="V615" s="14"/>
      <c r="W615" s="14"/>
      <c r="X615" s="14"/>
      <c r="Y615" s="14"/>
      <c r="Z615" s="14"/>
      <c r="AA615" s="14"/>
      <c r="AB615" s="14"/>
      <c r="AC615" s="14"/>
      <c r="AD615" s="14"/>
      <c r="AE615" s="14"/>
    </row>
    <row r="616" spans="1:31" ht="14.25" customHeight="1">
      <c r="A616" s="294"/>
      <c r="B616" s="320"/>
      <c r="C616" s="320"/>
      <c r="D616" s="320"/>
      <c r="E616" s="320"/>
      <c r="F616" s="320"/>
      <c r="G616" s="320"/>
      <c r="H616" s="320"/>
      <c r="I616" s="320"/>
      <c r="J616" s="294"/>
      <c r="K616" s="320"/>
      <c r="L616" s="14"/>
      <c r="M616" s="14"/>
      <c r="N616" s="14"/>
      <c r="O616" s="14"/>
      <c r="P616" s="14"/>
      <c r="Q616" s="14"/>
      <c r="R616" s="14"/>
      <c r="S616" s="14"/>
      <c r="T616" s="14"/>
      <c r="U616" s="14"/>
      <c r="V616" s="14"/>
      <c r="W616" s="14"/>
      <c r="X616" s="14"/>
      <c r="Y616" s="14"/>
      <c r="Z616" s="14"/>
      <c r="AA616" s="14"/>
      <c r="AB616" s="14"/>
      <c r="AC616" s="14"/>
      <c r="AD616" s="14"/>
      <c r="AE616" s="14"/>
    </row>
    <row r="617" spans="1:31" ht="14.25" customHeight="1">
      <c r="A617" s="294"/>
      <c r="B617" s="320"/>
      <c r="C617" s="320"/>
      <c r="D617" s="320"/>
      <c r="E617" s="320"/>
      <c r="F617" s="320"/>
      <c r="G617" s="320"/>
      <c r="H617" s="320"/>
      <c r="I617" s="320"/>
      <c r="J617" s="294"/>
      <c r="K617" s="320"/>
      <c r="L617" s="14"/>
      <c r="M617" s="14"/>
      <c r="N617" s="14"/>
      <c r="O617" s="14"/>
      <c r="P617" s="14"/>
      <c r="Q617" s="14"/>
      <c r="R617" s="14"/>
      <c r="S617" s="14"/>
      <c r="T617" s="14"/>
      <c r="U617" s="14"/>
      <c r="V617" s="14"/>
      <c r="W617" s="14"/>
      <c r="X617" s="14"/>
      <c r="Y617" s="14"/>
      <c r="Z617" s="14"/>
      <c r="AA617" s="14"/>
      <c r="AB617" s="14"/>
      <c r="AC617" s="14"/>
      <c r="AD617" s="14"/>
      <c r="AE617" s="14"/>
    </row>
    <row r="618" spans="1:31" ht="14.25" customHeight="1">
      <c r="A618" s="294"/>
      <c r="B618" s="320"/>
      <c r="C618" s="320"/>
      <c r="D618" s="320"/>
      <c r="E618" s="320"/>
      <c r="F618" s="320"/>
      <c r="G618" s="320"/>
      <c r="H618" s="320"/>
      <c r="I618" s="320"/>
      <c r="J618" s="294"/>
      <c r="K618" s="320"/>
      <c r="L618" s="14"/>
      <c r="M618" s="14"/>
      <c r="N618" s="14"/>
      <c r="O618" s="14"/>
      <c r="P618" s="14"/>
      <c r="Q618" s="14"/>
      <c r="R618" s="14"/>
      <c r="S618" s="14"/>
      <c r="T618" s="14"/>
      <c r="U618" s="14"/>
      <c r="V618" s="14"/>
      <c r="W618" s="14"/>
      <c r="X618" s="14"/>
      <c r="Y618" s="14"/>
      <c r="Z618" s="14"/>
      <c r="AA618" s="14"/>
      <c r="AB618" s="14"/>
      <c r="AC618" s="14"/>
      <c r="AD618" s="14"/>
      <c r="AE618" s="14"/>
    </row>
    <row r="619" spans="1:31" ht="14.25" customHeight="1">
      <c r="A619" s="294"/>
      <c r="B619" s="320"/>
      <c r="C619" s="320"/>
      <c r="D619" s="320"/>
      <c r="E619" s="320"/>
      <c r="F619" s="320"/>
      <c r="G619" s="320"/>
      <c r="H619" s="320"/>
      <c r="I619" s="320"/>
      <c r="J619" s="294"/>
      <c r="K619" s="320"/>
      <c r="L619" s="14"/>
      <c r="M619" s="14"/>
      <c r="N619" s="14"/>
      <c r="O619" s="14"/>
      <c r="P619" s="14"/>
      <c r="Q619" s="14"/>
      <c r="R619" s="14"/>
      <c r="S619" s="14"/>
      <c r="T619" s="14"/>
      <c r="U619" s="14"/>
      <c r="V619" s="14"/>
      <c r="W619" s="14"/>
      <c r="X619" s="14"/>
      <c r="Y619" s="14"/>
      <c r="Z619" s="14"/>
      <c r="AA619" s="14"/>
      <c r="AB619" s="14"/>
      <c r="AC619" s="14"/>
      <c r="AD619" s="14"/>
      <c r="AE619" s="14"/>
    </row>
    <row r="620" spans="1:31" ht="14.25" customHeight="1">
      <c r="A620" s="294"/>
      <c r="B620" s="320"/>
      <c r="C620" s="320"/>
      <c r="D620" s="320"/>
      <c r="E620" s="320"/>
      <c r="F620" s="320"/>
      <c r="G620" s="320"/>
      <c r="H620" s="320"/>
      <c r="I620" s="320"/>
      <c r="J620" s="294"/>
      <c r="K620" s="320"/>
      <c r="L620" s="14"/>
      <c r="M620" s="14"/>
      <c r="N620" s="14"/>
      <c r="O620" s="14"/>
      <c r="P620" s="14"/>
      <c r="Q620" s="14"/>
      <c r="R620" s="14"/>
      <c r="S620" s="14"/>
      <c r="T620" s="14"/>
      <c r="U620" s="14"/>
      <c r="V620" s="14"/>
      <c r="W620" s="14"/>
      <c r="X620" s="14"/>
      <c r="Y620" s="14"/>
      <c r="Z620" s="14"/>
      <c r="AA620" s="14"/>
      <c r="AB620" s="14"/>
      <c r="AC620" s="14"/>
      <c r="AD620" s="14"/>
      <c r="AE620" s="14"/>
    </row>
    <row r="621" spans="1:31" ht="14.25" customHeight="1">
      <c r="A621" s="294"/>
      <c r="B621" s="320"/>
      <c r="C621" s="320"/>
      <c r="D621" s="320"/>
      <c r="E621" s="320"/>
      <c r="F621" s="320"/>
      <c r="G621" s="320"/>
      <c r="H621" s="320"/>
      <c r="I621" s="320"/>
      <c r="J621" s="294"/>
      <c r="K621" s="320"/>
      <c r="L621" s="14"/>
      <c r="M621" s="14"/>
      <c r="N621" s="14"/>
      <c r="O621" s="14"/>
      <c r="P621" s="14"/>
      <c r="Q621" s="14"/>
      <c r="R621" s="14"/>
      <c r="S621" s="14"/>
      <c r="T621" s="14"/>
      <c r="U621" s="14"/>
      <c r="V621" s="14"/>
      <c r="W621" s="14"/>
      <c r="X621" s="14"/>
      <c r="Y621" s="14"/>
      <c r="Z621" s="14"/>
      <c r="AA621" s="14"/>
      <c r="AB621" s="14"/>
      <c r="AC621" s="14"/>
      <c r="AD621" s="14"/>
      <c r="AE621" s="14"/>
    </row>
    <row r="622" spans="1:31" ht="14.25" customHeight="1">
      <c r="A622" s="294"/>
      <c r="B622" s="320"/>
      <c r="C622" s="320"/>
      <c r="D622" s="320"/>
      <c r="E622" s="320"/>
      <c r="F622" s="320"/>
      <c r="G622" s="320"/>
      <c r="H622" s="320"/>
      <c r="I622" s="320"/>
      <c r="J622" s="294"/>
      <c r="K622" s="320"/>
      <c r="L622" s="14"/>
      <c r="M622" s="14"/>
      <c r="N622" s="14"/>
      <c r="O622" s="14"/>
      <c r="P622" s="14"/>
      <c r="Q622" s="14"/>
      <c r="R622" s="14"/>
      <c r="S622" s="14"/>
      <c r="T622" s="14"/>
      <c r="U622" s="14"/>
      <c r="V622" s="14"/>
      <c r="W622" s="14"/>
      <c r="X622" s="14"/>
      <c r="Y622" s="14"/>
      <c r="Z622" s="14"/>
      <c r="AA622" s="14"/>
      <c r="AB622" s="14"/>
      <c r="AC622" s="14"/>
      <c r="AD622" s="14"/>
      <c r="AE622" s="14"/>
    </row>
    <row r="623" spans="1:31" ht="14.25" customHeight="1">
      <c r="A623" s="294"/>
      <c r="B623" s="320"/>
      <c r="C623" s="320"/>
      <c r="D623" s="320"/>
      <c r="E623" s="320"/>
      <c r="F623" s="320"/>
      <c r="G623" s="320"/>
      <c r="H623" s="320"/>
      <c r="I623" s="320"/>
      <c r="J623" s="294"/>
      <c r="K623" s="320"/>
      <c r="L623" s="14"/>
      <c r="M623" s="14"/>
      <c r="N623" s="14"/>
      <c r="O623" s="14"/>
      <c r="P623" s="14"/>
      <c r="Q623" s="14"/>
      <c r="R623" s="14"/>
      <c r="S623" s="14"/>
      <c r="T623" s="14"/>
      <c r="U623" s="14"/>
      <c r="V623" s="14"/>
      <c r="W623" s="14"/>
      <c r="X623" s="14"/>
      <c r="Y623" s="14"/>
      <c r="Z623" s="14"/>
      <c r="AA623" s="14"/>
      <c r="AB623" s="14"/>
      <c r="AC623" s="14"/>
      <c r="AD623" s="14"/>
      <c r="AE623" s="14"/>
    </row>
    <row r="624" spans="1:31" ht="14.25" customHeight="1">
      <c r="A624" s="294"/>
      <c r="B624" s="320"/>
      <c r="C624" s="320"/>
      <c r="D624" s="320"/>
      <c r="E624" s="320"/>
      <c r="F624" s="320"/>
      <c r="G624" s="320"/>
      <c r="H624" s="320"/>
      <c r="I624" s="320"/>
      <c r="J624" s="294"/>
      <c r="K624" s="320"/>
      <c r="L624" s="14"/>
      <c r="M624" s="14"/>
      <c r="N624" s="14"/>
      <c r="O624" s="14"/>
      <c r="P624" s="14"/>
      <c r="Q624" s="14"/>
      <c r="R624" s="14"/>
      <c r="S624" s="14"/>
      <c r="T624" s="14"/>
      <c r="U624" s="14"/>
      <c r="V624" s="14"/>
      <c r="W624" s="14"/>
      <c r="X624" s="14"/>
      <c r="Y624" s="14"/>
      <c r="Z624" s="14"/>
      <c r="AA624" s="14"/>
      <c r="AB624" s="14"/>
      <c r="AC624" s="14"/>
      <c r="AD624" s="14"/>
      <c r="AE624" s="14"/>
    </row>
    <row r="625" spans="1:31" ht="14.25" customHeight="1">
      <c r="A625" s="294"/>
      <c r="B625" s="320"/>
      <c r="C625" s="320"/>
      <c r="D625" s="320"/>
      <c r="E625" s="320"/>
      <c r="F625" s="320"/>
      <c r="G625" s="320"/>
      <c r="H625" s="320"/>
      <c r="I625" s="320"/>
      <c r="J625" s="294"/>
      <c r="K625" s="320"/>
      <c r="L625" s="14"/>
      <c r="M625" s="14"/>
      <c r="N625" s="14"/>
      <c r="O625" s="14"/>
      <c r="P625" s="14"/>
      <c r="Q625" s="14"/>
      <c r="R625" s="14"/>
      <c r="S625" s="14"/>
      <c r="T625" s="14"/>
      <c r="U625" s="14"/>
      <c r="V625" s="14"/>
      <c r="W625" s="14"/>
      <c r="X625" s="14"/>
      <c r="Y625" s="14"/>
      <c r="Z625" s="14"/>
      <c r="AA625" s="14"/>
      <c r="AB625" s="14"/>
      <c r="AC625" s="14"/>
      <c r="AD625" s="14"/>
      <c r="AE625" s="14"/>
    </row>
    <row r="626" spans="1:31" ht="14.25" customHeight="1">
      <c r="A626" s="294"/>
      <c r="B626" s="320"/>
      <c r="C626" s="320"/>
      <c r="D626" s="320"/>
      <c r="E626" s="320"/>
      <c r="F626" s="320"/>
      <c r="G626" s="320"/>
      <c r="H626" s="320"/>
      <c r="I626" s="320"/>
      <c r="J626" s="294"/>
      <c r="K626" s="320"/>
      <c r="L626" s="14"/>
      <c r="M626" s="14"/>
      <c r="N626" s="14"/>
      <c r="O626" s="14"/>
      <c r="P626" s="14"/>
      <c r="Q626" s="14"/>
      <c r="R626" s="14"/>
      <c r="S626" s="14"/>
      <c r="T626" s="14"/>
      <c r="U626" s="14"/>
      <c r="V626" s="14"/>
      <c r="W626" s="14"/>
      <c r="X626" s="14"/>
      <c r="Y626" s="14"/>
      <c r="Z626" s="14"/>
      <c r="AA626" s="14"/>
      <c r="AB626" s="14"/>
      <c r="AC626" s="14"/>
      <c r="AD626" s="14"/>
      <c r="AE626" s="14"/>
    </row>
    <row r="627" spans="1:31" ht="14.25" customHeight="1">
      <c r="A627" s="294"/>
      <c r="B627" s="320"/>
      <c r="C627" s="320"/>
      <c r="D627" s="320"/>
      <c r="E627" s="320"/>
      <c r="F627" s="320"/>
      <c r="G627" s="320"/>
      <c r="H627" s="320"/>
      <c r="I627" s="320"/>
      <c r="J627" s="294"/>
      <c r="K627" s="320"/>
      <c r="L627" s="14"/>
      <c r="M627" s="14"/>
      <c r="N627" s="14"/>
      <c r="O627" s="14"/>
      <c r="P627" s="14"/>
      <c r="Q627" s="14"/>
      <c r="R627" s="14"/>
      <c r="S627" s="14"/>
      <c r="T627" s="14"/>
      <c r="U627" s="14"/>
      <c r="V627" s="14"/>
      <c r="W627" s="14"/>
      <c r="X627" s="14"/>
      <c r="Y627" s="14"/>
      <c r="Z627" s="14"/>
      <c r="AA627" s="14"/>
      <c r="AB627" s="14"/>
      <c r="AC627" s="14"/>
      <c r="AD627" s="14"/>
      <c r="AE627" s="14"/>
    </row>
    <row r="628" spans="1:31" ht="14.25" customHeight="1">
      <c r="A628" s="294"/>
      <c r="B628" s="320"/>
      <c r="C628" s="320"/>
      <c r="D628" s="320"/>
      <c r="E628" s="320"/>
      <c r="F628" s="320"/>
      <c r="G628" s="320"/>
      <c r="H628" s="320"/>
      <c r="I628" s="320"/>
      <c r="J628" s="294"/>
      <c r="K628" s="320"/>
      <c r="L628" s="14"/>
      <c r="M628" s="14"/>
      <c r="N628" s="14"/>
      <c r="O628" s="14"/>
      <c r="P628" s="14"/>
      <c r="Q628" s="14"/>
      <c r="R628" s="14"/>
      <c r="S628" s="14"/>
      <c r="T628" s="14"/>
      <c r="U628" s="14"/>
      <c r="V628" s="14"/>
      <c r="W628" s="14"/>
      <c r="X628" s="14"/>
      <c r="Y628" s="14"/>
      <c r="Z628" s="14"/>
      <c r="AA628" s="14"/>
      <c r="AB628" s="14"/>
      <c r="AC628" s="14"/>
      <c r="AD628" s="14"/>
      <c r="AE628" s="14"/>
    </row>
    <row r="629" spans="1:31" ht="14.25" customHeight="1">
      <c r="A629" s="294"/>
      <c r="B629" s="320"/>
      <c r="C629" s="320"/>
      <c r="D629" s="320"/>
      <c r="E629" s="320"/>
      <c r="F629" s="320"/>
      <c r="G629" s="320"/>
      <c r="H629" s="320"/>
      <c r="I629" s="320"/>
      <c r="J629" s="294"/>
      <c r="K629" s="320"/>
      <c r="L629" s="14"/>
      <c r="M629" s="14"/>
      <c r="N629" s="14"/>
      <c r="O629" s="14"/>
      <c r="P629" s="14"/>
      <c r="Q629" s="14"/>
      <c r="R629" s="14"/>
      <c r="S629" s="14"/>
      <c r="T629" s="14"/>
      <c r="U629" s="14"/>
      <c r="V629" s="14"/>
      <c r="W629" s="14"/>
      <c r="X629" s="14"/>
      <c r="Y629" s="14"/>
      <c r="Z629" s="14"/>
      <c r="AA629" s="14"/>
      <c r="AB629" s="14"/>
      <c r="AC629" s="14"/>
      <c r="AD629" s="14"/>
      <c r="AE629" s="14"/>
    </row>
    <row r="630" spans="1:31" ht="14.25" customHeight="1">
      <c r="A630" s="294"/>
      <c r="B630" s="320"/>
      <c r="C630" s="320"/>
      <c r="D630" s="320"/>
      <c r="E630" s="320"/>
      <c r="F630" s="320"/>
      <c r="G630" s="320"/>
      <c r="H630" s="320"/>
      <c r="I630" s="320"/>
      <c r="J630" s="294"/>
      <c r="K630" s="320"/>
      <c r="L630" s="14"/>
      <c r="M630" s="14"/>
      <c r="N630" s="14"/>
      <c r="O630" s="14"/>
      <c r="P630" s="14"/>
      <c r="Q630" s="14"/>
      <c r="R630" s="14"/>
      <c r="S630" s="14"/>
      <c r="T630" s="14"/>
      <c r="U630" s="14"/>
      <c r="V630" s="14"/>
      <c r="W630" s="14"/>
      <c r="X630" s="14"/>
      <c r="Y630" s="14"/>
      <c r="Z630" s="14"/>
      <c r="AA630" s="14"/>
      <c r="AB630" s="14"/>
      <c r="AC630" s="14"/>
      <c r="AD630" s="14"/>
      <c r="AE630" s="14"/>
    </row>
    <row r="631" spans="1:31" ht="14.25" customHeight="1">
      <c r="A631" s="294"/>
      <c r="B631" s="320"/>
      <c r="C631" s="320"/>
      <c r="D631" s="320"/>
      <c r="E631" s="320"/>
      <c r="F631" s="320"/>
      <c r="G631" s="320"/>
      <c r="H631" s="320"/>
      <c r="I631" s="320"/>
      <c r="J631" s="294"/>
      <c r="K631" s="320"/>
      <c r="L631" s="14"/>
      <c r="M631" s="14"/>
      <c r="N631" s="14"/>
      <c r="O631" s="14"/>
      <c r="P631" s="14"/>
      <c r="Q631" s="14"/>
      <c r="R631" s="14"/>
      <c r="S631" s="14"/>
      <c r="T631" s="14"/>
      <c r="U631" s="14"/>
      <c r="V631" s="14"/>
      <c r="W631" s="14"/>
      <c r="X631" s="14"/>
      <c r="Y631" s="14"/>
      <c r="Z631" s="14"/>
      <c r="AA631" s="14"/>
      <c r="AB631" s="14"/>
      <c r="AC631" s="14"/>
      <c r="AD631" s="14"/>
      <c r="AE631" s="14"/>
    </row>
    <row r="632" spans="1:31" ht="14.25" customHeight="1">
      <c r="A632" s="294"/>
      <c r="B632" s="320"/>
      <c r="C632" s="320"/>
      <c r="D632" s="320"/>
      <c r="E632" s="320"/>
      <c r="F632" s="320"/>
      <c r="G632" s="320"/>
      <c r="H632" s="320"/>
      <c r="I632" s="320"/>
      <c r="J632" s="294"/>
      <c r="K632" s="320"/>
      <c r="L632" s="14"/>
      <c r="M632" s="14"/>
      <c r="N632" s="14"/>
      <c r="O632" s="14"/>
      <c r="P632" s="14"/>
      <c r="Q632" s="14"/>
      <c r="R632" s="14"/>
      <c r="S632" s="14"/>
      <c r="T632" s="14"/>
      <c r="U632" s="14"/>
      <c r="V632" s="14"/>
      <c r="W632" s="14"/>
      <c r="X632" s="14"/>
      <c r="Y632" s="14"/>
      <c r="Z632" s="14"/>
      <c r="AA632" s="14"/>
      <c r="AB632" s="14"/>
      <c r="AC632" s="14"/>
      <c r="AD632" s="14"/>
      <c r="AE632" s="14"/>
    </row>
    <row r="633" spans="1:31" ht="14.25" customHeight="1">
      <c r="A633" s="294"/>
      <c r="B633" s="320"/>
      <c r="C633" s="320"/>
      <c r="D633" s="320"/>
      <c r="E633" s="320"/>
      <c r="F633" s="320"/>
      <c r="G633" s="320"/>
      <c r="H633" s="320"/>
      <c r="I633" s="320"/>
      <c r="J633" s="294"/>
      <c r="K633" s="320"/>
      <c r="L633" s="14"/>
      <c r="M633" s="14"/>
      <c r="N633" s="14"/>
      <c r="O633" s="14"/>
      <c r="P633" s="14"/>
      <c r="Q633" s="14"/>
      <c r="R633" s="14"/>
      <c r="S633" s="14"/>
      <c r="T633" s="14"/>
      <c r="U633" s="14"/>
      <c r="V633" s="14"/>
      <c r="W633" s="14"/>
      <c r="X633" s="14"/>
      <c r="Y633" s="14"/>
      <c r="Z633" s="14"/>
      <c r="AA633" s="14"/>
      <c r="AB633" s="14"/>
      <c r="AC633" s="14"/>
      <c r="AD633" s="14"/>
      <c r="AE633" s="14"/>
    </row>
    <row r="634" spans="1:31" ht="14.25" customHeight="1">
      <c r="A634" s="294"/>
      <c r="B634" s="320"/>
      <c r="C634" s="320"/>
      <c r="D634" s="320"/>
      <c r="E634" s="320"/>
      <c r="F634" s="320"/>
      <c r="G634" s="320"/>
      <c r="H634" s="320"/>
      <c r="I634" s="320"/>
      <c r="J634" s="294"/>
      <c r="K634" s="320"/>
      <c r="L634" s="14"/>
      <c r="M634" s="14"/>
      <c r="N634" s="14"/>
      <c r="O634" s="14"/>
      <c r="P634" s="14"/>
      <c r="Q634" s="14"/>
      <c r="R634" s="14"/>
      <c r="S634" s="14"/>
      <c r="T634" s="14"/>
      <c r="U634" s="14"/>
      <c r="V634" s="14"/>
      <c r="W634" s="14"/>
      <c r="X634" s="14"/>
      <c r="Y634" s="14"/>
      <c r="Z634" s="14"/>
      <c r="AA634" s="14"/>
      <c r="AB634" s="14"/>
      <c r="AC634" s="14"/>
      <c r="AD634" s="14"/>
      <c r="AE634" s="14"/>
    </row>
    <row r="635" spans="1:31" ht="14.25" customHeight="1">
      <c r="A635" s="294"/>
      <c r="B635" s="320"/>
      <c r="C635" s="320"/>
      <c r="D635" s="320"/>
      <c r="E635" s="320"/>
      <c r="F635" s="320"/>
      <c r="G635" s="320"/>
      <c r="H635" s="320"/>
      <c r="I635" s="320"/>
      <c r="J635" s="294"/>
      <c r="K635" s="320"/>
      <c r="L635" s="14"/>
      <c r="M635" s="14"/>
      <c r="N635" s="14"/>
      <c r="O635" s="14"/>
      <c r="P635" s="14"/>
      <c r="Q635" s="14"/>
      <c r="R635" s="14"/>
      <c r="S635" s="14"/>
      <c r="T635" s="14"/>
      <c r="U635" s="14"/>
      <c r="V635" s="14"/>
      <c r="W635" s="14"/>
      <c r="X635" s="14"/>
      <c r="Y635" s="14"/>
      <c r="Z635" s="14"/>
      <c r="AA635" s="14"/>
      <c r="AB635" s="14"/>
      <c r="AC635" s="14"/>
      <c r="AD635" s="14"/>
      <c r="AE635" s="14"/>
    </row>
    <row r="636" spans="1:31" ht="14.25" customHeight="1">
      <c r="A636" s="294"/>
      <c r="B636" s="320"/>
      <c r="C636" s="320"/>
      <c r="D636" s="320"/>
      <c r="E636" s="320"/>
      <c r="F636" s="320"/>
      <c r="G636" s="320"/>
      <c r="H636" s="320"/>
      <c r="I636" s="320"/>
      <c r="J636" s="294"/>
      <c r="K636" s="320"/>
      <c r="L636" s="14"/>
      <c r="M636" s="14"/>
      <c r="N636" s="14"/>
      <c r="O636" s="14"/>
      <c r="P636" s="14"/>
      <c r="Q636" s="14"/>
      <c r="R636" s="14"/>
      <c r="S636" s="14"/>
      <c r="T636" s="14"/>
      <c r="U636" s="14"/>
      <c r="V636" s="14"/>
      <c r="W636" s="14"/>
      <c r="X636" s="14"/>
      <c r="Y636" s="14"/>
      <c r="Z636" s="14"/>
      <c r="AA636" s="14"/>
      <c r="AB636" s="14"/>
      <c r="AC636" s="14"/>
      <c r="AD636" s="14"/>
      <c r="AE636" s="14"/>
    </row>
    <row r="637" spans="1:31" ht="14.25" customHeight="1">
      <c r="A637" s="294"/>
      <c r="B637" s="320"/>
      <c r="C637" s="320"/>
      <c r="D637" s="320"/>
      <c r="E637" s="320"/>
      <c r="F637" s="320"/>
      <c r="G637" s="320"/>
      <c r="H637" s="320"/>
      <c r="I637" s="320"/>
      <c r="J637" s="294"/>
      <c r="K637" s="320"/>
      <c r="L637" s="14"/>
      <c r="M637" s="14"/>
      <c r="N637" s="14"/>
      <c r="O637" s="14"/>
      <c r="P637" s="14"/>
      <c r="Q637" s="14"/>
      <c r="R637" s="14"/>
      <c r="S637" s="14"/>
      <c r="T637" s="14"/>
      <c r="U637" s="14"/>
      <c r="V637" s="14"/>
      <c r="W637" s="14"/>
      <c r="X637" s="14"/>
      <c r="Y637" s="14"/>
      <c r="Z637" s="14"/>
      <c r="AA637" s="14"/>
      <c r="AB637" s="14"/>
      <c r="AC637" s="14"/>
      <c r="AD637" s="14"/>
      <c r="AE637" s="14"/>
    </row>
    <row r="638" spans="1:31" ht="14.25" customHeight="1">
      <c r="A638" s="294"/>
      <c r="B638" s="320"/>
      <c r="C638" s="320"/>
      <c r="D638" s="320"/>
      <c r="E638" s="320"/>
      <c r="F638" s="320"/>
      <c r="G638" s="320"/>
      <c r="H638" s="320"/>
      <c r="I638" s="320"/>
      <c r="J638" s="294"/>
      <c r="K638" s="320"/>
      <c r="L638" s="14"/>
      <c r="M638" s="14"/>
      <c r="N638" s="14"/>
      <c r="O638" s="14"/>
      <c r="P638" s="14"/>
      <c r="Q638" s="14"/>
      <c r="R638" s="14"/>
      <c r="S638" s="14"/>
      <c r="T638" s="14"/>
      <c r="U638" s="14"/>
      <c r="V638" s="14"/>
      <c r="W638" s="14"/>
      <c r="X638" s="14"/>
      <c r="Y638" s="14"/>
      <c r="Z638" s="14"/>
      <c r="AA638" s="14"/>
      <c r="AB638" s="14"/>
      <c r="AC638" s="14"/>
      <c r="AD638" s="14"/>
      <c r="AE638" s="14"/>
    </row>
    <row r="639" spans="1:31" ht="14.25" customHeight="1">
      <c r="A639" s="294"/>
      <c r="B639" s="320"/>
      <c r="C639" s="320"/>
      <c r="D639" s="320"/>
      <c r="E639" s="320"/>
      <c r="F639" s="320"/>
      <c r="G639" s="320"/>
      <c r="H639" s="320"/>
      <c r="I639" s="320"/>
      <c r="J639" s="294"/>
      <c r="K639" s="320"/>
      <c r="L639" s="14"/>
      <c r="M639" s="14"/>
      <c r="N639" s="14"/>
      <c r="O639" s="14"/>
      <c r="P639" s="14"/>
      <c r="Q639" s="14"/>
      <c r="R639" s="14"/>
      <c r="S639" s="14"/>
      <c r="T639" s="14"/>
      <c r="U639" s="14"/>
      <c r="V639" s="14"/>
      <c r="W639" s="14"/>
      <c r="X639" s="14"/>
      <c r="Y639" s="14"/>
      <c r="Z639" s="14"/>
      <c r="AA639" s="14"/>
      <c r="AB639" s="14"/>
      <c r="AC639" s="14"/>
      <c r="AD639" s="14"/>
      <c r="AE639" s="14"/>
    </row>
    <row r="640" spans="1:31" ht="14.25" customHeight="1">
      <c r="A640" s="294"/>
      <c r="B640" s="320"/>
      <c r="C640" s="320"/>
      <c r="D640" s="320"/>
      <c r="E640" s="320"/>
      <c r="F640" s="320"/>
      <c r="G640" s="320"/>
      <c r="H640" s="320"/>
      <c r="I640" s="320"/>
      <c r="J640" s="294"/>
      <c r="K640" s="320"/>
      <c r="L640" s="14"/>
      <c r="M640" s="14"/>
      <c r="N640" s="14"/>
      <c r="O640" s="14"/>
      <c r="P640" s="14"/>
      <c r="Q640" s="14"/>
      <c r="R640" s="14"/>
      <c r="S640" s="14"/>
      <c r="T640" s="14"/>
      <c r="U640" s="14"/>
      <c r="V640" s="14"/>
      <c r="W640" s="14"/>
      <c r="X640" s="14"/>
      <c r="Y640" s="14"/>
      <c r="Z640" s="14"/>
      <c r="AA640" s="14"/>
      <c r="AB640" s="14"/>
      <c r="AC640" s="14"/>
      <c r="AD640" s="14"/>
      <c r="AE640" s="14"/>
    </row>
    <row r="641" spans="1:31" ht="14.25" customHeight="1">
      <c r="A641" s="294"/>
      <c r="B641" s="320"/>
      <c r="C641" s="320"/>
      <c r="D641" s="320"/>
      <c r="E641" s="320"/>
      <c r="F641" s="320"/>
      <c r="G641" s="320"/>
      <c r="H641" s="320"/>
      <c r="I641" s="320"/>
      <c r="J641" s="294"/>
      <c r="K641" s="320"/>
      <c r="L641" s="14"/>
      <c r="M641" s="14"/>
      <c r="N641" s="14"/>
      <c r="O641" s="14"/>
      <c r="P641" s="14"/>
      <c r="Q641" s="14"/>
      <c r="R641" s="14"/>
      <c r="S641" s="14"/>
      <c r="T641" s="14"/>
      <c r="U641" s="14"/>
      <c r="V641" s="14"/>
      <c r="W641" s="14"/>
      <c r="X641" s="14"/>
      <c r="Y641" s="14"/>
      <c r="Z641" s="14"/>
      <c r="AA641" s="14"/>
      <c r="AB641" s="14"/>
      <c r="AC641" s="14"/>
      <c r="AD641" s="14"/>
      <c r="AE641" s="14"/>
    </row>
    <row r="642" spans="1:31" ht="14.25" customHeight="1">
      <c r="A642" s="294"/>
      <c r="B642" s="320"/>
      <c r="C642" s="320"/>
      <c r="D642" s="320"/>
      <c r="E642" s="320"/>
      <c r="F642" s="320"/>
      <c r="G642" s="320"/>
      <c r="H642" s="320"/>
      <c r="I642" s="320"/>
      <c r="J642" s="294"/>
      <c r="K642" s="320"/>
      <c r="L642" s="14"/>
      <c r="M642" s="14"/>
      <c r="N642" s="14"/>
      <c r="O642" s="14"/>
      <c r="P642" s="14"/>
      <c r="Q642" s="14"/>
      <c r="R642" s="14"/>
      <c r="S642" s="14"/>
      <c r="T642" s="14"/>
      <c r="U642" s="14"/>
      <c r="V642" s="14"/>
      <c r="W642" s="14"/>
      <c r="X642" s="14"/>
      <c r="Y642" s="14"/>
      <c r="Z642" s="14"/>
      <c r="AA642" s="14"/>
      <c r="AB642" s="14"/>
      <c r="AC642" s="14"/>
      <c r="AD642" s="14"/>
      <c r="AE642" s="14"/>
    </row>
    <row r="643" spans="1:31" ht="14.25" customHeight="1">
      <c r="A643" s="294"/>
      <c r="B643" s="320"/>
      <c r="C643" s="320"/>
      <c r="D643" s="320"/>
      <c r="E643" s="320"/>
      <c r="F643" s="320"/>
      <c r="G643" s="320"/>
      <c r="H643" s="320"/>
      <c r="I643" s="320"/>
      <c r="J643" s="294"/>
      <c r="K643" s="320"/>
      <c r="L643" s="14"/>
      <c r="M643" s="14"/>
      <c r="N643" s="14"/>
      <c r="O643" s="14"/>
      <c r="P643" s="14"/>
      <c r="Q643" s="14"/>
      <c r="R643" s="14"/>
      <c r="S643" s="14"/>
      <c r="T643" s="14"/>
      <c r="U643" s="14"/>
      <c r="V643" s="14"/>
      <c r="W643" s="14"/>
      <c r="X643" s="14"/>
      <c r="Y643" s="14"/>
      <c r="Z643" s="14"/>
      <c r="AA643" s="14"/>
      <c r="AB643" s="14"/>
      <c r="AC643" s="14"/>
      <c r="AD643" s="14"/>
      <c r="AE643" s="14"/>
    </row>
    <row r="644" spans="1:31" ht="14.25" customHeight="1">
      <c r="A644" s="294"/>
      <c r="B644" s="320"/>
      <c r="C644" s="320"/>
      <c r="D644" s="320"/>
      <c r="E644" s="320"/>
      <c r="F644" s="320"/>
      <c r="G644" s="320"/>
      <c r="H644" s="320"/>
      <c r="I644" s="320"/>
      <c r="J644" s="294"/>
      <c r="K644" s="320"/>
      <c r="L644" s="14"/>
      <c r="M644" s="14"/>
      <c r="N644" s="14"/>
      <c r="O644" s="14"/>
      <c r="P644" s="14"/>
      <c r="Q644" s="14"/>
      <c r="R644" s="14"/>
      <c r="S644" s="14"/>
      <c r="T644" s="14"/>
      <c r="U644" s="14"/>
      <c r="V644" s="14"/>
      <c r="W644" s="14"/>
      <c r="X644" s="14"/>
      <c r="Y644" s="14"/>
      <c r="Z644" s="14"/>
      <c r="AA644" s="14"/>
      <c r="AB644" s="14"/>
      <c r="AC644" s="14"/>
      <c r="AD644" s="14"/>
      <c r="AE644" s="14"/>
    </row>
    <row r="645" spans="1:31" ht="14.25" customHeight="1">
      <c r="A645" s="294"/>
      <c r="B645" s="320"/>
      <c r="C645" s="320"/>
      <c r="D645" s="320"/>
      <c r="E645" s="320"/>
      <c r="F645" s="320"/>
      <c r="G645" s="320"/>
      <c r="H645" s="320"/>
      <c r="I645" s="320"/>
      <c r="J645" s="294"/>
      <c r="K645" s="320"/>
      <c r="L645" s="14"/>
      <c r="M645" s="14"/>
      <c r="N645" s="14"/>
      <c r="O645" s="14"/>
      <c r="P645" s="14"/>
      <c r="Q645" s="14"/>
      <c r="R645" s="14"/>
      <c r="S645" s="14"/>
      <c r="T645" s="14"/>
      <c r="U645" s="14"/>
      <c r="V645" s="14"/>
      <c r="W645" s="14"/>
      <c r="X645" s="14"/>
      <c r="Y645" s="14"/>
      <c r="Z645" s="14"/>
      <c r="AA645" s="14"/>
      <c r="AB645" s="14"/>
      <c r="AC645" s="14"/>
      <c r="AD645" s="14"/>
      <c r="AE645" s="14"/>
    </row>
    <row r="646" spans="1:31" ht="14.25" customHeight="1">
      <c r="A646" s="294"/>
      <c r="B646" s="320"/>
      <c r="C646" s="320"/>
      <c r="D646" s="320"/>
      <c r="E646" s="320"/>
      <c r="F646" s="320"/>
      <c r="G646" s="320"/>
      <c r="H646" s="320"/>
      <c r="I646" s="320"/>
      <c r="J646" s="294"/>
      <c r="K646" s="320"/>
      <c r="L646" s="14"/>
      <c r="M646" s="14"/>
      <c r="N646" s="14"/>
      <c r="O646" s="14"/>
      <c r="P646" s="14"/>
      <c r="Q646" s="14"/>
      <c r="R646" s="14"/>
      <c r="S646" s="14"/>
      <c r="T646" s="14"/>
      <c r="U646" s="14"/>
      <c r="V646" s="14"/>
      <c r="W646" s="14"/>
      <c r="X646" s="14"/>
      <c r="Y646" s="14"/>
      <c r="Z646" s="14"/>
      <c r="AA646" s="14"/>
      <c r="AB646" s="14"/>
      <c r="AC646" s="14"/>
      <c r="AD646" s="14"/>
      <c r="AE646" s="14"/>
    </row>
    <row r="647" spans="1:31" ht="14.25" customHeight="1">
      <c r="A647" s="294"/>
      <c r="B647" s="320"/>
      <c r="C647" s="320"/>
      <c r="D647" s="320"/>
      <c r="E647" s="320"/>
      <c r="F647" s="320"/>
      <c r="G647" s="320"/>
      <c r="H647" s="320"/>
      <c r="I647" s="320"/>
      <c r="J647" s="294"/>
      <c r="K647" s="320"/>
      <c r="L647" s="14"/>
      <c r="M647" s="14"/>
      <c r="N647" s="14"/>
      <c r="O647" s="14"/>
      <c r="P647" s="14"/>
      <c r="Q647" s="14"/>
      <c r="R647" s="14"/>
      <c r="S647" s="14"/>
      <c r="T647" s="14"/>
      <c r="U647" s="14"/>
      <c r="V647" s="14"/>
      <c r="W647" s="14"/>
      <c r="X647" s="14"/>
      <c r="Y647" s="14"/>
      <c r="Z647" s="14"/>
      <c r="AA647" s="14"/>
      <c r="AB647" s="14"/>
      <c r="AC647" s="14"/>
      <c r="AD647" s="14"/>
      <c r="AE647" s="14"/>
    </row>
    <row r="648" spans="1:31" ht="14.25" customHeight="1">
      <c r="A648" s="294"/>
      <c r="B648" s="320"/>
      <c r="C648" s="320"/>
      <c r="D648" s="320"/>
      <c r="E648" s="320"/>
      <c r="F648" s="320"/>
      <c r="G648" s="320"/>
      <c r="H648" s="320"/>
      <c r="I648" s="320"/>
      <c r="J648" s="294"/>
      <c r="K648" s="320"/>
      <c r="L648" s="14"/>
      <c r="M648" s="14"/>
      <c r="N648" s="14"/>
      <c r="O648" s="14"/>
      <c r="P648" s="14"/>
      <c r="Q648" s="14"/>
      <c r="R648" s="14"/>
      <c r="S648" s="14"/>
      <c r="T648" s="14"/>
      <c r="U648" s="14"/>
      <c r="V648" s="14"/>
      <c r="W648" s="14"/>
      <c r="X648" s="14"/>
      <c r="Y648" s="14"/>
      <c r="Z648" s="14"/>
      <c r="AA648" s="14"/>
      <c r="AB648" s="14"/>
      <c r="AC648" s="14"/>
      <c r="AD648" s="14"/>
      <c r="AE648" s="14"/>
    </row>
    <row r="649" spans="1:31" ht="14.25" customHeight="1">
      <c r="A649" s="294"/>
      <c r="B649" s="320"/>
      <c r="C649" s="320"/>
      <c r="D649" s="320"/>
      <c r="E649" s="320"/>
      <c r="F649" s="320"/>
      <c r="G649" s="320"/>
      <c r="H649" s="320"/>
      <c r="I649" s="320"/>
      <c r="J649" s="294"/>
      <c r="K649" s="320"/>
      <c r="L649" s="14"/>
      <c r="M649" s="14"/>
      <c r="N649" s="14"/>
      <c r="O649" s="14"/>
      <c r="P649" s="14"/>
      <c r="Q649" s="14"/>
      <c r="R649" s="14"/>
      <c r="S649" s="14"/>
      <c r="T649" s="14"/>
      <c r="U649" s="14"/>
      <c r="V649" s="14"/>
      <c r="W649" s="14"/>
      <c r="X649" s="14"/>
      <c r="Y649" s="14"/>
      <c r="Z649" s="14"/>
      <c r="AA649" s="14"/>
      <c r="AB649" s="14"/>
      <c r="AC649" s="14"/>
      <c r="AD649" s="14"/>
      <c r="AE649" s="14"/>
    </row>
    <row r="650" spans="1:31" ht="14.25" customHeight="1">
      <c r="A650" s="294"/>
      <c r="B650" s="320"/>
      <c r="C650" s="320"/>
      <c r="D650" s="320"/>
      <c r="E650" s="320"/>
      <c r="F650" s="320"/>
      <c r="G650" s="320"/>
      <c r="H650" s="320"/>
      <c r="I650" s="320"/>
      <c r="J650" s="294"/>
      <c r="K650" s="320"/>
      <c r="L650" s="14"/>
      <c r="M650" s="14"/>
      <c r="N650" s="14"/>
      <c r="O650" s="14"/>
      <c r="P650" s="14"/>
      <c r="Q650" s="14"/>
      <c r="R650" s="14"/>
      <c r="S650" s="14"/>
      <c r="T650" s="14"/>
      <c r="U650" s="14"/>
      <c r="V650" s="14"/>
      <c r="W650" s="14"/>
      <c r="X650" s="14"/>
      <c r="Y650" s="14"/>
      <c r="Z650" s="14"/>
      <c r="AA650" s="14"/>
      <c r="AB650" s="14"/>
      <c r="AC650" s="14"/>
      <c r="AD650" s="14"/>
      <c r="AE650" s="14"/>
    </row>
    <row r="651" spans="1:31" ht="14.25" customHeight="1">
      <c r="A651" s="294"/>
      <c r="B651" s="320"/>
      <c r="C651" s="320"/>
      <c r="D651" s="320"/>
      <c r="E651" s="320"/>
      <c r="F651" s="320"/>
      <c r="G651" s="320"/>
      <c r="H651" s="320"/>
      <c r="I651" s="320"/>
      <c r="J651" s="294"/>
      <c r="K651" s="320"/>
      <c r="L651" s="14"/>
      <c r="M651" s="14"/>
      <c r="N651" s="14"/>
      <c r="O651" s="14"/>
      <c r="P651" s="14"/>
      <c r="Q651" s="14"/>
      <c r="R651" s="14"/>
      <c r="S651" s="14"/>
      <c r="T651" s="14"/>
      <c r="U651" s="14"/>
      <c r="V651" s="14"/>
      <c r="W651" s="14"/>
      <c r="X651" s="14"/>
      <c r="Y651" s="14"/>
      <c r="Z651" s="14"/>
      <c r="AA651" s="14"/>
      <c r="AB651" s="14"/>
      <c r="AC651" s="14"/>
      <c r="AD651" s="14"/>
      <c r="AE651" s="14"/>
    </row>
    <row r="652" spans="1:31" ht="14.25" customHeight="1">
      <c r="A652" s="294"/>
      <c r="B652" s="320"/>
      <c r="C652" s="320"/>
      <c r="D652" s="320"/>
      <c r="E652" s="320"/>
      <c r="F652" s="320"/>
      <c r="G652" s="320"/>
      <c r="H652" s="320"/>
      <c r="I652" s="320"/>
      <c r="J652" s="294"/>
      <c r="K652" s="320"/>
      <c r="L652" s="14"/>
      <c r="M652" s="14"/>
      <c r="N652" s="14"/>
      <c r="O652" s="14"/>
      <c r="P652" s="14"/>
      <c r="Q652" s="14"/>
      <c r="R652" s="14"/>
      <c r="S652" s="14"/>
      <c r="T652" s="14"/>
      <c r="U652" s="14"/>
      <c r="V652" s="14"/>
      <c r="W652" s="14"/>
      <c r="X652" s="14"/>
      <c r="Y652" s="14"/>
      <c r="Z652" s="14"/>
      <c r="AA652" s="14"/>
      <c r="AB652" s="14"/>
      <c r="AC652" s="14"/>
      <c r="AD652" s="14"/>
      <c r="AE652" s="14"/>
    </row>
    <row r="653" spans="1:31" ht="14.25" customHeight="1">
      <c r="A653" s="294"/>
      <c r="B653" s="320"/>
      <c r="C653" s="320"/>
      <c r="D653" s="320"/>
      <c r="E653" s="320"/>
      <c r="F653" s="320"/>
      <c r="G653" s="320"/>
      <c r="H653" s="320"/>
      <c r="I653" s="320"/>
      <c r="J653" s="294"/>
      <c r="K653" s="320"/>
      <c r="L653" s="14"/>
      <c r="M653" s="14"/>
      <c r="N653" s="14"/>
      <c r="O653" s="14"/>
      <c r="P653" s="14"/>
      <c r="Q653" s="14"/>
      <c r="R653" s="14"/>
      <c r="S653" s="14"/>
      <c r="T653" s="14"/>
      <c r="U653" s="14"/>
      <c r="V653" s="14"/>
      <c r="W653" s="14"/>
      <c r="X653" s="14"/>
      <c r="Y653" s="14"/>
      <c r="Z653" s="14"/>
      <c r="AA653" s="14"/>
      <c r="AB653" s="14"/>
      <c r="AC653" s="14"/>
      <c r="AD653" s="14"/>
      <c r="AE653" s="14"/>
    </row>
    <row r="654" spans="1:31" ht="14.25" customHeight="1">
      <c r="A654" s="294"/>
      <c r="B654" s="320"/>
      <c r="C654" s="320"/>
      <c r="D654" s="320"/>
      <c r="E654" s="320"/>
      <c r="F654" s="320"/>
      <c r="G654" s="320"/>
      <c r="H654" s="320"/>
      <c r="I654" s="320"/>
      <c r="J654" s="294"/>
      <c r="K654" s="320"/>
      <c r="L654" s="14"/>
      <c r="M654" s="14"/>
      <c r="N654" s="14"/>
      <c r="O654" s="14"/>
      <c r="P654" s="14"/>
      <c r="Q654" s="14"/>
      <c r="R654" s="14"/>
      <c r="S654" s="14"/>
      <c r="T654" s="14"/>
      <c r="U654" s="14"/>
      <c r="V654" s="14"/>
      <c r="W654" s="14"/>
      <c r="X654" s="14"/>
      <c r="Y654" s="14"/>
      <c r="Z654" s="14"/>
      <c r="AA654" s="14"/>
      <c r="AB654" s="14"/>
      <c r="AC654" s="14"/>
      <c r="AD654" s="14"/>
      <c r="AE654" s="14"/>
    </row>
    <row r="655" spans="1:31" ht="14.25" customHeight="1">
      <c r="A655" s="294"/>
      <c r="B655" s="320"/>
      <c r="C655" s="320"/>
      <c r="D655" s="320"/>
      <c r="E655" s="320"/>
      <c r="F655" s="320"/>
      <c r="G655" s="320"/>
      <c r="H655" s="320"/>
      <c r="I655" s="320"/>
      <c r="J655" s="294"/>
      <c r="K655" s="320"/>
      <c r="L655" s="14"/>
      <c r="M655" s="14"/>
      <c r="N655" s="14"/>
      <c r="O655" s="14"/>
      <c r="P655" s="14"/>
      <c r="Q655" s="14"/>
      <c r="R655" s="14"/>
      <c r="S655" s="14"/>
      <c r="T655" s="14"/>
      <c r="U655" s="14"/>
      <c r="V655" s="14"/>
      <c r="W655" s="14"/>
      <c r="X655" s="14"/>
      <c r="Y655" s="14"/>
      <c r="Z655" s="14"/>
      <c r="AA655" s="14"/>
      <c r="AB655" s="14"/>
      <c r="AC655" s="14"/>
      <c r="AD655" s="14"/>
      <c r="AE655" s="14"/>
    </row>
    <row r="656" spans="1:31" ht="14.25" customHeight="1">
      <c r="A656" s="294"/>
      <c r="B656" s="320"/>
      <c r="C656" s="320"/>
      <c r="D656" s="320"/>
      <c r="E656" s="320"/>
      <c r="F656" s="320"/>
      <c r="G656" s="320"/>
      <c r="H656" s="320"/>
      <c r="I656" s="320"/>
      <c r="J656" s="294"/>
      <c r="K656" s="320"/>
      <c r="L656" s="14"/>
      <c r="M656" s="14"/>
      <c r="N656" s="14"/>
      <c r="O656" s="14"/>
      <c r="P656" s="14"/>
      <c r="Q656" s="14"/>
      <c r="R656" s="14"/>
      <c r="S656" s="14"/>
      <c r="T656" s="14"/>
      <c r="U656" s="14"/>
      <c r="V656" s="14"/>
      <c r="W656" s="14"/>
      <c r="X656" s="14"/>
      <c r="Y656" s="14"/>
      <c r="Z656" s="14"/>
      <c r="AA656" s="14"/>
      <c r="AB656" s="14"/>
      <c r="AC656" s="14"/>
      <c r="AD656" s="14"/>
      <c r="AE656" s="14"/>
    </row>
    <row r="657" spans="1:31" ht="14.25" customHeight="1">
      <c r="A657" s="294"/>
      <c r="B657" s="320"/>
      <c r="C657" s="320"/>
      <c r="D657" s="320"/>
      <c r="E657" s="320"/>
      <c r="F657" s="320"/>
      <c r="G657" s="320"/>
      <c r="H657" s="320"/>
      <c r="I657" s="320"/>
      <c r="J657" s="294"/>
      <c r="K657" s="320"/>
      <c r="L657" s="14"/>
      <c r="M657" s="14"/>
      <c r="N657" s="14"/>
      <c r="O657" s="14"/>
      <c r="P657" s="14"/>
      <c r="Q657" s="14"/>
      <c r="R657" s="14"/>
      <c r="S657" s="14"/>
      <c r="T657" s="14"/>
      <c r="U657" s="14"/>
      <c r="V657" s="14"/>
      <c r="W657" s="14"/>
      <c r="X657" s="14"/>
      <c r="Y657" s="14"/>
      <c r="Z657" s="14"/>
      <c r="AA657" s="14"/>
      <c r="AB657" s="14"/>
      <c r="AC657" s="14"/>
      <c r="AD657" s="14"/>
      <c r="AE657" s="14"/>
    </row>
    <row r="658" spans="1:31" ht="14.25" customHeight="1">
      <c r="A658" s="294"/>
      <c r="B658" s="320"/>
      <c r="C658" s="320"/>
      <c r="D658" s="320"/>
      <c r="E658" s="320"/>
      <c r="F658" s="320"/>
      <c r="G658" s="320"/>
      <c r="H658" s="320"/>
      <c r="I658" s="320"/>
      <c r="J658" s="294"/>
      <c r="K658" s="320"/>
      <c r="L658" s="14"/>
      <c r="M658" s="14"/>
      <c r="N658" s="14"/>
      <c r="O658" s="14"/>
      <c r="P658" s="14"/>
      <c r="Q658" s="14"/>
      <c r="R658" s="14"/>
      <c r="S658" s="14"/>
      <c r="T658" s="14"/>
      <c r="U658" s="14"/>
      <c r="V658" s="14"/>
      <c r="W658" s="14"/>
      <c r="X658" s="14"/>
      <c r="Y658" s="14"/>
      <c r="Z658" s="14"/>
      <c r="AA658" s="14"/>
      <c r="AB658" s="14"/>
      <c r="AC658" s="14"/>
      <c r="AD658" s="14"/>
      <c r="AE658" s="14"/>
    </row>
    <row r="659" spans="1:31" ht="14.25" customHeight="1">
      <c r="A659" s="294"/>
      <c r="B659" s="320"/>
      <c r="C659" s="320"/>
      <c r="D659" s="320"/>
      <c r="E659" s="320"/>
      <c r="F659" s="320"/>
      <c r="G659" s="320"/>
      <c r="H659" s="320"/>
      <c r="I659" s="320"/>
      <c r="J659" s="294"/>
      <c r="K659" s="320"/>
      <c r="L659" s="14"/>
      <c r="M659" s="14"/>
      <c r="N659" s="14"/>
      <c r="O659" s="14"/>
      <c r="P659" s="14"/>
      <c r="Q659" s="14"/>
      <c r="R659" s="14"/>
      <c r="S659" s="14"/>
      <c r="T659" s="14"/>
      <c r="U659" s="14"/>
      <c r="V659" s="14"/>
      <c r="W659" s="14"/>
      <c r="X659" s="14"/>
      <c r="Y659" s="14"/>
      <c r="Z659" s="14"/>
      <c r="AA659" s="14"/>
      <c r="AB659" s="14"/>
      <c r="AC659" s="14"/>
      <c r="AD659" s="14"/>
      <c r="AE659" s="14"/>
    </row>
    <row r="660" spans="1:31" ht="14.25" customHeight="1">
      <c r="A660" s="294"/>
      <c r="B660" s="320"/>
      <c r="C660" s="320"/>
      <c r="D660" s="320"/>
      <c r="E660" s="320"/>
      <c r="F660" s="320"/>
      <c r="G660" s="320"/>
      <c r="H660" s="320"/>
      <c r="I660" s="320"/>
      <c r="J660" s="294"/>
      <c r="K660" s="320"/>
      <c r="L660" s="14"/>
      <c r="M660" s="14"/>
      <c r="N660" s="14"/>
      <c r="O660" s="14"/>
      <c r="P660" s="14"/>
      <c r="Q660" s="14"/>
      <c r="R660" s="14"/>
      <c r="S660" s="14"/>
      <c r="T660" s="14"/>
      <c r="U660" s="14"/>
      <c r="V660" s="14"/>
      <c r="W660" s="14"/>
      <c r="X660" s="14"/>
      <c r="Y660" s="14"/>
      <c r="Z660" s="14"/>
      <c r="AA660" s="14"/>
      <c r="AB660" s="14"/>
      <c r="AC660" s="14"/>
      <c r="AD660" s="14"/>
      <c r="AE660" s="14"/>
    </row>
    <row r="661" spans="1:31" ht="14.25" customHeight="1">
      <c r="A661" s="294"/>
      <c r="B661" s="320"/>
      <c r="C661" s="320"/>
      <c r="D661" s="320"/>
      <c r="E661" s="320"/>
      <c r="F661" s="320"/>
      <c r="G661" s="320"/>
      <c r="H661" s="320"/>
      <c r="I661" s="320"/>
      <c r="J661" s="294"/>
      <c r="K661" s="320"/>
      <c r="L661" s="14"/>
      <c r="M661" s="14"/>
      <c r="N661" s="14"/>
      <c r="O661" s="14"/>
      <c r="P661" s="14"/>
      <c r="Q661" s="14"/>
      <c r="R661" s="14"/>
      <c r="S661" s="14"/>
      <c r="T661" s="14"/>
      <c r="U661" s="14"/>
      <c r="V661" s="14"/>
      <c r="W661" s="14"/>
      <c r="X661" s="14"/>
      <c r="Y661" s="14"/>
      <c r="Z661" s="14"/>
      <c r="AA661" s="14"/>
      <c r="AB661" s="14"/>
      <c r="AC661" s="14"/>
      <c r="AD661" s="14"/>
      <c r="AE661" s="14"/>
    </row>
    <row r="662" spans="1:31" ht="14.25" customHeight="1">
      <c r="A662" s="294"/>
      <c r="B662" s="320"/>
      <c r="C662" s="320"/>
      <c r="D662" s="320"/>
      <c r="E662" s="320"/>
      <c r="F662" s="320"/>
      <c r="G662" s="320"/>
      <c r="H662" s="320"/>
      <c r="I662" s="320"/>
      <c r="J662" s="294"/>
      <c r="K662" s="320"/>
      <c r="L662" s="14"/>
      <c r="M662" s="14"/>
      <c r="N662" s="14"/>
      <c r="O662" s="14"/>
      <c r="P662" s="14"/>
      <c r="Q662" s="14"/>
      <c r="R662" s="14"/>
      <c r="S662" s="14"/>
      <c r="T662" s="14"/>
      <c r="U662" s="14"/>
      <c r="V662" s="14"/>
      <c r="W662" s="14"/>
      <c r="X662" s="14"/>
      <c r="Y662" s="14"/>
      <c r="Z662" s="14"/>
      <c r="AA662" s="14"/>
      <c r="AB662" s="14"/>
      <c r="AC662" s="14"/>
      <c r="AD662" s="14"/>
      <c r="AE662" s="14"/>
    </row>
    <row r="663" spans="1:31" ht="14.25" customHeight="1">
      <c r="A663" s="294"/>
      <c r="B663" s="320"/>
      <c r="C663" s="320"/>
      <c r="D663" s="320"/>
      <c r="E663" s="320"/>
      <c r="F663" s="320"/>
      <c r="G663" s="320"/>
      <c r="H663" s="320"/>
      <c r="I663" s="320"/>
      <c r="J663" s="294"/>
      <c r="K663" s="320"/>
      <c r="L663" s="14"/>
      <c r="M663" s="14"/>
      <c r="N663" s="14"/>
      <c r="O663" s="14"/>
      <c r="P663" s="14"/>
      <c r="Q663" s="14"/>
      <c r="R663" s="14"/>
      <c r="S663" s="14"/>
      <c r="T663" s="14"/>
      <c r="U663" s="14"/>
      <c r="V663" s="14"/>
      <c r="W663" s="14"/>
      <c r="X663" s="14"/>
      <c r="Y663" s="14"/>
      <c r="Z663" s="14"/>
      <c r="AA663" s="14"/>
      <c r="AB663" s="14"/>
      <c r="AC663" s="14"/>
      <c r="AD663" s="14"/>
      <c r="AE663" s="14"/>
    </row>
    <row r="664" spans="1:31" ht="14.25" customHeight="1">
      <c r="A664" s="294"/>
      <c r="B664" s="320"/>
      <c r="C664" s="320"/>
      <c r="D664" s="320"/>
      <c r="E664" s="320"/>
      <c r="F664" s="320"/>
      <c r="G664" s="320"/>
      <c r="H664" s="320"/>
      <c r="I664" s="320"/>
      <c r="J664" s="294"/>
      <c r="K664" s="320"/>
      <c r="L664" s="14"/>
      <c r="M664" s="14"/>
      <c r="N664" s="14"/>
      <c r="O664" s="14"/>
      <c r="P664" s="14"/>
      <c r="Q664" s="14"/>
      <c r="R664" s="14"/>
      <c r="S664" s="14"/>
      <c r="T664" s="14"/>
      <c r="U664" s="14"/>
      <c r="V664" s="14"/>
      <c r="W664" s="14"/>
      <c r="X664" s="14"/>
      <c r="Y664" s="14"/>
      <c r="Z664" s="14"/>
      <c r="AA664" s="14"/>
      <c r="AB664" s="14"/>
      <c r="AC664" s="14"/>
      <c r="AD664" s="14"/>
      <c r="AE664" s="14"/>
    </row>
    <row r="665" spans="1:31" ht="14.25" customHeight="1">
      <c r="A665" s="294"/>
      <c r="B665" s="320"/>
      <c r="C665" s="320"/>
      <c r="D665" s="320"/>
      <c r="E665" s="320"/>
      <c r="F665" s="320"/>
      <c r="G665" s="320"/>
      <c r="H665" s="320"/>
      <c r="I665" s="320"/>
      <c r="J665" s="294"/>
      <c r="K665" s="320"/>
      <c r="L665" s="14"/>
      <c r="M665" s="14"/>
      <c r="N665" s="14"/>
      <c r="O665" s="14"/>
      <c r="P665" s="14"/>
      <c r="Q665" s="14"/>
      <c r="R665" s="14"/>
      <c r="S665" s="14"/>
      <c r="T665" s="14"/>
      <c r="U665" s="14"/>
      <c r="V665" s="14"/>
      <c r="W665" s="14"/>
      <c r="X665" s="14"/>
      <c r="Y665" s="14"/>
      <c r="Z665" s="14"/>
      <c r="AA665" s="14"/>
      <c r="AB665" s="14"/>
      <c r="AC665" s="14"/>
      <c r="AD665" s="14"/>
      <c r="AE665" s="14"/>
    </row>
    <row r="666" spans="1:31" ht="14.25" customHeight="1">
      <c r="A666" s="294"/>
      <c r="B666" s="320"/>
      <c r="C666" s="320"/>
      <c r="D666" s="320"/>
      <c r="E666" s="320"/>
      <c r="F666" s="320"/>
      <c r="G666" s="320"/>
      <c r="H666" s="320"/>
      <c r="I666" s="320"/>
      <c r="J666" s="294"/>
      <c r="K666" s="320"/>
      <c r="L666" s="14"/>
      <c r="M666" s="14"/>
      <c r="N666" s="14"/>
      <c r="O666" s="14"/>
      <c r="P666" s="14"/>
      <c r="Q666" s="14"/>
      <c r="R666" s="14"/>
      <c r="S666" s="14"/>
      <c r="T666" s="14"/>
      <c r="U666" s="14"/>
      <c r="V666" s="14"/>
      <c r="W666" s="14"/>
      <c r="X666" s="14"/>
      <c r="Y666" s="14"/>
      <c r="Z666" s="14"/>
      <c r="AA666" s="14"/>
      <c r="AB666" s="14"/>
      <c r="AC666" s="14"/>
      <c r="AD666" s="14"/>
      <c r="AE666" s="14"/>
    </row>
    <row r="667" spans="1:31" ht="14.25" customHeight="1">
      <c r="A667" s="294"/>
      <c r="B667" s="320"/>
      <c r="C667" s="320"/>
      <c r="D667" s="320"/>
      <c r="E667" s="320"/>
      <c r="F667" s="320"/>
      <c r="G667" s="320"/>
      <c r="H667" s="320"/>
      <c r="I667" s="320"/>
      <c r="J667" s="294"/>
      <c r="K667" s="320"/>
      <c r="L667" s="14"/>
      <c r="M667" s="14"/>
      <c r="N667" s="14"/>
      <c r="O667" s="14"/>
      <c r="P667" s="14"/>
      <c r="Q667" s="14"/>
      <c r="R667" s="14"/>
      <c r="S667" s="14"/>
      <c r="T667" s="14"/>
      <c r="U667" s="14"/>
      <c r="V667" s="14"/>
      <c r="W667" s="14"/>
      <c r="X667" s="14"/>
      <c r="Y667" s="14"/>
      <c r="Z667" s="14"/>
      <c r="AA667" s="14"/>
      <c r="AB667" s="14"/>
      <c r="AC667" s="14"/>
      <c r="AD667" s="14"/>
      <c r="AE667" s="14"/>
    </row>
    <row r="668" spans="1:31" ht="14.25" customHeight="1">
      <c r="A668" s="294"/>
      <c r="B668" s="320"/>
      <c r="C668" s="320"/>
      <c r="D668" s="320"/>
      <c r="E668" s="320"/>
      <c r="F668" s="320"/>
      <c r="G668" s="320"/>
      <c r="H668" s="320"/>
      <c r="I668" s="320"/>
      <c r="J668" s="294"/>
      <c r="K668" s="320"/>
      <c r="L668" s="14"/>
      <c r="M668" s="14"/>
      <c r="N668" s="14"/>
      <c r="O668" s="14"/>
      <c r="P668" s="14"/>
      <c r="Q668" s="14"/>
      <c r="R668" s="14"/>
      <c r="S668" s="14"/>
      <c r="T668" s="14"/>
      <c r="U668" s="14"/>
      <c r="V668" s="14"/>
      <c r="W668" s="14"/>
      <c r="X668" s="14"/>
      <c r="Y668" s="14"/>
      <c r="Z668" s="14"/>
      <c r="AA668" s="14"/>
      <c r="AB668" s="14"/>
      <c r="AC668" s="14"/>
      <c r="AD668" s="14"/>
      <c r="AE668" s="14"/>
    </row>
    <row r="669" spans="1:31" ht="14.25" customHeight="1">
      <c r="A669" s="294"/>
      <c r="B669" s="320"/>
      <c r="C669" s="320"/>
      <c r="D669" s="320"/>
      <c r="E669" s="320"/>
      <c r="F669" s="320"/>
      <c r="G669" s="320"/>
      <c r="H669" s="320"/>
      <c r="I669" s="320"/>
      <c r="J669" s="294"/>
      <c r="K669" s="320"/>
      <c r="L669" s="14"/>
      <c r="M669" s="14"/>
      <c r="N669" s="14"/>
      <c r="O669" s="14"/>
      <c r="P669" s="14"/>
      <c r="Q669" s="14"/>
      <c r="R669" s="14"/>
      <c r="S669" s="14"/>
      <c r="T669" s="14"/>
      <c r="U669" s="14"/>
      <c r="V669" s="14"/>
      <c r="W669" s="14"/>
      <c r="X669" s="14"/>
      <c r="Y669" s="14"/>
      <c r="Z669" s="14"/>
      <c r="AA669" s="14"/>
      <c r="AB669" s="14"/>
      <c r="AC669" s="14"/>
      <c r="AD669" s="14"/>
      <c r="AE669" s="14"/>
    </row>
    <row r="670" spans="1:31" ht="14.25" customHeight="1">
      <c r="A670" s="294"/>
      <c r="B670" s="320"/>
      <c r="C670" s="320"/>
      <c r="D670" s="320"/>
      <c r="E670" s="320"/>
      <c r="F670" s="320"/>
      <c r="G670" s="320"/>
      <c r="H670" s="320"/>
      <c r="I670" s="320"/>
      <c r="J670" s="294"/>
      <c r="K670" s="320"/>
      <c r="L670" s="14"/>
      <c r="M670" s="14"/>
      <c r="N670" s="14"/>
      <c r="O670" s="14"/>
      <c r="P670" s="14"/>
      <c r="Q670" s="14"/>
      <c r="R670" s="14"/>
      <c r="S670" s="14"/>
      <c r="T670" s="14"/>
      <c r="U670" s="14"/>
      <c r="V670" s="14"/>
      <c r="W670" s="14"/>
      <c r="X670" s="14"/>
      <c r="Y670" s="14"/>
      <c r="Z670" s="14"/>
      <c r="AA670" s="14"/>
      <c r="AB670" s="14"/>
      <c r="AC670" s="14"/>
      <c r="AD670" s="14"/>
      <c r="AE670" s="14"/>
    </row>
    <row r="671" spans="1:31" ht="14.25" customHeight="1">
      <c r="A671" s="294"/>
      <c r="B671" s="320"/>
      <c r="C671" s="320"/>
      <c r="D671" s="320"/>
      <c r="E671" s="320"/>
      <c r="F671" s="320"/>
      <c r="G671" s="320"/>
      <c r="H671" s="320"/>
      <c r="I671" s="320"/>
      <c r="J671" s="294"/>
      <c r="K671" s="320"/>
      <c r="L671" s="14"/>
      <c r="M671" s="14"/>
      <c r="N671" s="14"/>
      <c r="O671" s="14"/>
      <c r="P671" s="14"/>
      <c r="Q671" s="14"/>
      <c r="R671" s="14"/>
      <c r="S671" s="14"/>
      <c r="T671" s="14"/>
      <c r="U671" s="14"/>
      <c r="V671" s="14"/>
      <c r="W671" s="14"/>
      <c r="X671" s="14"/>
      <c r="Y671" s="14"/>
      <c r="Z671" s="14"/>
      <c r="AA671" s="14"/>
      <c r="AB671" s="14"/>
      <c r="AC671" s="14"/>
      <c r="AD671" s="14"/>
      <c r="AE671" s="14"/>
    </row>
    <row r="672" spans="1:31" ht="14.25" customHeight="1">
      <c r="A672" s="294"/>
      <c r="B672" s="320"/>
      <c r="C672" s="320"/>
      <c r="D672" s="320"/>
      <c r="E672" s="320"/>
      <c r="F672" s="320"/>
      <c r="G672" s="320"/>
      <c r="H672" s="320"/>
      <c r="I672" s="320"/>
      <c r="J672" s="294"/>
      <c r="K672" s="320"/>
      <c r="L672" s="14"/>
      <c r="M672" s="14"/>
      <c r="N672" s="14"/>
      <c r="O672" s="14"/>
      <c r="P672" s="14"/>
      <c r="Q672" s="14"/>
      <c r="R672" s="14"/>
      <c r="S672" s="14"/>
      <c r="T672" s="14"/>
      <c r="U672" s="14"/>
      <c r="V672" s="14"/>
      <c r="W672" s="14"/>
      <c r="X672" s="14"/>
      <c r="Y672" s="14"/>
      <c r="Z672" s="14"/>
      <c r="AA672" s="14"/>
      <c r="AB672" s="14"/>
      <c r="AC672" s="14"/>
      <c r="AD672" s="14"/>
      <c r="AE672" s="14"/>
    </row>
    <row r="673" spans="1:31" ht="14.25" customHeight="1">
      <c r="A673" s="294"/>
      <c r="B673" s="320"/>
      <c r="C673" s="320"/>
      <c r="D673" s="320"/>
      <c r="E673" s="320"/>
      <c r="F673" s="320"/>
      <c r="G673" s="320"/>
      <c r="H673" s="320"/>
      <c r="I673" s="320"/>
      <c r="J673" s="294"/>
      <c r="K673" s="320"/>
      <c r="L673" s="14"/>
      <c r="M673" s="14"/>
      <c r="N673" s="14"/>
      <c r="O673" s="14"/>
      <c r="P673" s="14"/>
      <c r="Q673" s="14"/>
      <c r="R673" s="14"/>
      <c r="S673" s="14"/>
      <c r="T673" s="14"/>
      <c r="U673" s="14"/>
      <c r="V673" s="14"/>
      <c r="W673" s="14"/>
      <c r="X673" s="14"/>
      <c r="Y673" s="14"/>
      <c r="Z673" s="14"/>
      <c r="AA673" s="14"/>
      <c r="AB673" s="14"/>
      <c r="AC673" s="14"/>
      <c r="AD673" s="14"/>
      <c r="AE673" s="14"/>
    </row>
    <row r="674" spans="1:31" ht="14.25" customHeight="1">
      <c r="A674" s="294"/>
      <c r="B674" s="320"/>
      <c r="C674" s="320"/>
      <c r="D674" s="320"/>
      <c r="E674" s="320"/>
      <c r="F674" s="320"/>
      <c r="G674" s="320"/>
      <c r="H674" s="320"/>
      <c r="I674" s="320"/>
      <c r="J674" s="294"/>
      <c r="K674" s="320"/>
      <c r="L674" s="14"/>
      <c r="M674" s="14"/>
      <c r="N674" s="14"/>
      <c r="O674" s="14"/>
      <c r="P674" s="14"/>
      <c r="Q674" s="14"/>
      <c r="R674" s="14"/>
      <c r="S674" s="14"/>
      <c r="T674" s="14"/>
      <c r="U674" s="14"/>
      <c r="V674" s="14"/>
      <c r="W674" s="14"/>
      <c r="X674" s="14"/>
      <c r="Y674" s="14"/>
      <c r="Z674" s="14"/>
      <c r="AA674" s="14"/>
      <c r="AB674" s="14"/>
      <c r="AC674" s="14"/>
      <c r="AD674" s="14"/>
      <c r="AE674" s="14"/>
    </row>
    <row r="675" spans="1:31" ht="14.25" customHeight="1">
      <c r="A675" s="294"/>
      <c r="B675" s="320"/>
      <c r="C675" s="320"/>
      <c r="D675" s="320"/>
      <c r="E675" s="320"/>
      <c r="F675" s="320"/>
      <c r="G675" s="320"/>
      <c r="H675" s="320"/>
      <c r="I675" s="320"/>
      <c r="J675" s="294"/>
      <c r="K675" s="320"/>
      <c r="L675" s="14"/>
      <c r="M675" s="14"/>
      <c r="N675" s="14"/>
      <c r="O675" s="14"/>
      <c r="P675" s="14"/>
      <c r="Q675" s="14"/>
      <c r="R675" s="14"/>
      <c r="S675" s="14"/>
      <c r="T675" s="14"/>
      <c r="U675" s="14"/>
      <c r="V675" s="14"/>
      <c r="W675" s="14"/>
      <c r="X675" s="14"/>
      <c r="Y675" s="14"/>
      <c r="Z675" s="14"/>
      <c r="AA675" s="14"/>
      <c r="AB675" s="14"/>
      <c r="AC675" s="14"/>
      <c r="AD675" s="14"/>
      <c r="AE675" s="14"/>
    </row>
    <row r="676" spans="1:31" ht="14.25" customHeight="1">
      <c r="A676" s="294"/>
      <c r="B676" s="320"/>
      <c r="C676" s="320"/>
      <c r="D676" s="320"/>
      <c r="E676" s="320"/>
      <c r="F676" s="320"/>
      <c r="G676" s="320"/>
      <c r="H676" s="320"/>
      <c r="I676" s="320"/>
      <c r="J676" s="294"/>
      <c r="K676" s="320"/>
      <c r="L676" s="14"/>
      <c r="M676" s="14"/>
      <c r="N676" s="14"/>
      <c r="O676" s="14"/>
      <c r="P676" s="14"/>
      <c r="Q676" s="14"/>
      <c r="R676" s="14"/>
      <c r="S676" s="14"/>
      <c r="T676" s="14"/>
      <c r="U676" s="14"/>
      <c r="V676" s="14"/>
      <c r="W676" s="14"/>
      <c r="X676" s="14"/>
      <c r="Y676" s="14"/>
      <c r="Z676" s="14"/>
      <c r="AA676" s="14"/>
      <c r="AB676" s="14"/>
      <c r="AC676" s="14"/>
      <c r="AD676" s="14"/>
      <c r="AE676" s="14"/>
    </row>
    <row r="677" spans="1:31" ht="14.25" customHeight="1">
      <c r="A677" s="294"/>
      <c r="B677" s="320"/>
      <c r="C677" s="320"/>
      <c r="D677" s="320"/>
      <c r="E677" s="320"/>
      <c r="F677" s="320"/>
      <c r="G677" s="320"/>
      <c r="H677" s="320"/>
      <c r="I677" s="320"/>
      <c r="J677" s="294"/>
      <c r="K677" s="320"/>
      <c r="L677" s="14"/>
      <c r="M677" s="14"/>
      <c r="N677" s="14"/>
      <c r="O677" s="14"/>
      <c r="P677" s="14"/>
      <c r="Q677" s="14"/>
      <c r="R677" s="14"/>
      <c r="S677" s="14"/>
      <c r="T677" s="14"/>
      <c r="U677" s="14"/>
      <c r="V677" s="14"/>
      <c r="W677" s="14"/>
      <c r="X677" s="14"/>
      <c r="Y677" s="14"/>
      <c r="Z677" s="14"/>
      <c r="AA677" s="14"/>
      <c r="AB677" s="14"/>
      <c r="AC677" s="14"/>
      <c r="AD677" s="14"/>
      <c r="AE677" s="14"/>
    </row>
    <row r="678" spans="1:31" ht="14.25" customHeight="1">
      <c r="A678" s="294"/>
      <c r="B678" s="320"/>
      <c r="C678" s="320"/>
      <c r="D678" s="320"/>
      <c r="E678" s="320"/>
      <c r="F678" s="320"/>
      <c r="G678" s="320"/>
      <c r="H678" s="320"/>
      <c r="I678" s="320"/>
      <c r="J678" s="294"/>
      <c r="K678" s="320"/>
      <c r="L678" s="14"/>
      <c r="M678" s="14"/>
      <c r="N678" s="14"/>
      <c r="O678" s="14"/>
      <c r="P678" s="14"/>
      <c r="Q678" s="14"/>
      <c r="R678" s="14"/>
      <c r="S678" s="14"/>
      <c r="T678" s="14"/>
      <c r="U678" s="14"/>
      <c r="V678" s="14"/>
      <c r="W678" s="14"/>
      <c r="X678" s="14"/>
      <c r="Y678" s="14"/>
      <c r="Z678" s="14"/>
      <c r="AA678" s="14"/>
      <c r="AB678" s="14"/>
      <c r="AC678" s="14"/>
      <c r="AD678" s="14"/>
      <c r="AE678" s="14"/>
    </row>
    <row r="679" spans="1:31" ht="14.25" customHeight="1">
      <c r="A679" s="294"/>
      <c r="B679" s="320"/>
      <c r="C679" s="320"/>
      <c r="D679" s="320"/>
      <c r="E679" s="320"/>
      <c r="F679" s="320"/>
      <c r="G679" s="320"/>
      <c r="H679" s="320"/>
      <c r="I679" s="320"/>
      <c r="J679" s="294"/>
      <c r="K679" s="320"/>
      <c r="L679" s="14"/>
      <c r="M679" s="14"/>
      <c r="N679" s="14"/>
      <c r="O679" s="14"/>
      <c r="P679" s="14"/>
      <c r="Q679" s="14"/>
      <c r="R679" s="14"/>
      <c r="S679" s="14"/>
      <c r="T679" s="14"/>
      <c r="U679" s="14"/>
      <c r="V679" s="14"/>
      <c r="W679" s="14"/>
      <c r="X679" s="14"/>
      <c r="Y679" s="14"/>
      <c r="Z679" s="14"/>
      <c r="AA679" s="14"/>
      <c r="AB679" s="14"/>
      <c r="AC679" s="14"/>
      <c r="AD679" s="14"/>
      <c r="AE679" s="14"/>
    </row>
    <row r="680" spans="1:31" ht="14.25" customHeight="1">
      <c r="A680" s="294"/>
      <c r="B680" s="320"/>
      <c r="C680" s="320"/>
      <c r="D680" s="320"/>
      <c r="E680" s="320"/>
      <c r="F680" s="320"/>
      <c r="G680" s="320"/>
      <c r="H680" s="320"/>
      <c r="I680" s="320"/>
      <c r="J680" s="294"/>
      <c r="K680" s="320"/>
      <c r="L680" s="14"/>
      <c r="M680" s="14"/>
      <c r="N680" s="14"/>
      <c r="O680" s="14"/>
      <c r="P680" s="14"/>
      <c r="Q680" s="14"/>
      <c r="R680" s="14"/>
      <c r="S680" s="14"/>
      <c r="T680" s="14"/>
      <c r="U680" s="14"/>
      <c r="V680" s="14"/>
      <c r="W680" s="14"/>
      <c r="X680" s="14"/>
      <c r="Y680" s="14"/>
      <c r="Z680" s="14"/>
      <c r="AA680" s="14"/>
      <c r="AB680" s="14"/>
      <c r="AC680" s="14"/>
      <c r="AD680" s="14"/>
      <c r="AE680" s="14"/>
    </row>
    <row r="681" spans="1:31" ht="14.25" customHeight="1">
      <c r="A681" s="294"/>
      <c r="B681" s="320"/>
      <c r="C681" s="320"/>
      <c r="D681" s="320"/>
      <c r="E681" s="320"/>
      <c r="F681" s="320"/>
      <c r="G681" s="320"/>
      <c r="H681" s="320"/>
      <c r="I681" s="320"/>
      <c r="J681" s="294"/>
      <c r="K681" s="320"/>
      <c r="L681" s="14"/>
      <c r="M681" s="14"/>
      <c r="N681" s="14"/>
      <c r="O681" s="14"/>
      <c r="P681" s="14"/>
      <c r="Q681" s="14"/>
      <c r="R681" s="14"/>
      <c r="S681" s="14"/>
      <c r="T681" s="14"/>
      <c r="U681" s="14"/>
      <c r="V681" s="14"/>
      <c r="W681" s="14"/>
      <c r="X681" s="14"/>
      <c r="Y681" s="14"/>
      <c r="Z681" s="14"/>
      <c r="AA681" s="14"/>
      <c r="AB681" s="14"/>
      <c r="AC681" s="14"/>
      <c r="AD681" s="14"/>
      <c r="AE681" s="14"/>
    </row>
    <row r="682" spans="1:31" ht="14.25" customHeight="1">
      <c r="A682" s="294"/>
      <c r="B682" s="320"/>
      <c r="C682" s="320"/>
      <c r="D682" s="320"/>
      <c r="E682" s="320"/>
      <c r="F682" s="320"/>
      <c r="G682" s="320"/>
      <c r="H682" s="320"/>
      <c r="I682" s="320"/>
      <c r="J682" s="294"/>
      <c r="K682" s="320"/>
      <c r="L682" s="14"/>
      <c r="M682" s="14"/>
      <c r="N682" s="14"/>
      <c r="O682" s="14"/>
      <c r="P682" s="14"/>
      <c r="Q682" s="14"/>
      <c r="R682" s="14"/>
      <c r="S682" s="14"/>
      <c r="T682" s="14"/>
      <c r="U682" s="14"/>
      <c r="V682" s="14"/>
      <c r="W682" s="14"/>
      <c r="X682" s="14"/>
      <c r="Y682" s="14"/>
      <c r="Z682" s="14"/>
      <c r="AA682" s="14"/>
      <c r="AB682" s="14"/>
      <c r="AC682" s="14"/>
      <c r="AD682" s="14"/>
      <c r="AE682" s="14"/>
    </row>
    <row r="683" spans="1:31" ht="14.25" customHeight="1">
      <c r="A683" s="294"/>
      <c r="B683" s="320"/>
      <c r="C683" s="320"/>
      <c r="D683" s="320"/>
      <c r="E683" s="320"/>
      <c r="F683" s="320"/>
      <c r="G683" s="320"/>
      <c r="H683" s="320"/>
      <c r="I683" s="320"/>
      <c r="J683" s="294"/>
      <c r="K683" s="320"/>
      <c r="L683" s="14"/>
      <c r="M683" s="14"/>
      <c r="N683" s="14"/>
      <c r="O683" s="14"/>
      <c r="P683" s="14"/>
      <c r="Q683" s="14"/>
      <c r="R683" s="14"/>
      <c r="S683" s="14"/>
      <c r="T683" s="14"/>
      <c r="U683" s="14"/>
      <c r="V683" s="14"/>
      <c r="W683" s="14"/>
      <c r="X683" s="14"/>
      <c r="Y683" s="14"/>
      <c r="Z683" s="14"/>
      <c r="AA683" s="14"/>
      <c r="AB683" s="14"/>
      <c r="AC683" s="14"/>
      <c r="AD683" s="14"/>
      <c r="AE683" s="14"/>
    </row>
    <row r="684" spans="1:31" ht="14.25" customHeight="1">
      <c r="A684" s="294"/>
      <c r="B684" s="320"/>
      <c r="C684" s="320"/>
      <c r="D684" s="320"/>
      <c r="E684" s="320"/>
      <c r="F684" s="320"/>
      <c r="G684" s="320"/>
      <c r="H684" s="320"/>
      <c r="I684" s="320"/>
      <c r="J684" s="294"/>
      <c r="K684" s="320"/>
      <c r="L684" s="14"/>
      <c r="M684" s="14"/>
      <c r="N684" s="14"/>
      <c r="O684" s="14"/>
      <c r="P684" s="14"/>
      <c r="Q684" s="14"/>
      <c r="R684" s="14"/>
      <c r="S684" s="14"/>
      <c r="T684" s="14"/>
      <c r="U684" s="14"/>
      <c r="V684" s="14"/>
      <c r="W684" s="14"/>
      <c r="X684" s="14"/>
      <c r="Y684" s="14"/>
      <c r="Z684" s="14"/>
      <c r="AA684" s="14"/>
      <c r="AB684" s="14"/>
      <c r="AC684" s="14"/>
      <c r="AD684" s="14"/>
      <c r="AE684" s="14"/>
    </row>
    <row r="685" spans="1:31" ht="14.25" customHeight="1">
      <c r="A685" s="294"/>
      <c r="B685" s="320"/>
      <c r="C685" s="320"/>
      <c r="D685" s="320"/>
      <c r="E685" s="320"/>
      <c r="F685" s="320"/>
      <c r="G685" s="320"/>
      <c r="H685" s="320"/>
      <c r="I685" s="320"/>
      <c r="J685" s="294"/>
      <c r="K685" s="320"/>
      <c r="L685" s="14"/>
      <c r="M685" s="14"/>
      <c r="N685" s="14"/>
      <c r="O685" s="14"/>
      <c r="P685" s="14"/>
      <c r="Q685" s="14"/>
      <c r="R685" s="14"/>
      <c r="S685" s="14"/>
      <c r="T685" s="14"/>
      <c r="U685" s="14"/>
      <c r="V685" s="14"/>
      <c r="W685" s="14"/>
      <c r="X685" s="14"/>
      <c r="Y685" s="14"/>
      <c r="Z685" s="14"/>
      <c r="AA685" s="14"/>
      <c r="AB685" s="14"/>
      <c r="AC685" s="14"/>
      <c r="AD685" s="14"/>
      <c r="AE685" s="14"/>
    </row>
    <row r="686" spans="1:31" ht="14.25" customHeight="1">
      <c r="A686" s="294"/>
      <c r="B686" s="320"/>
      <c r="C686" s="320"/>
      <c r="D686" s="320"/>
      <c r="E686" s="320"/>
      <c r="F686" s="320"/>
      <c r="G686" s="320"/>
      <c r="H686" s="320"/>
      <c r="I686" s="320"/>
      <c r="J686" s="294"/>
      <c r="K686" s="320"/>
      <c r="L686" s="14"/>
      <c r="M686" s="14"/>
      <c r="N686" s="14"/>
      <c r="O686" s="14"/>
      <c r="P686" s="14"/>
      <c r="Q686" s="14"/>
      <c r="R686" s="14"/>
      <c r="S686" s="14"/>
      <c r="T686" s="14"/>
      <c r="U686" s="14"/>
      <c r="V686" s="14"/>
      <c r="W686" s="14"/>
      <c r="X686" s="14"/>
      <c r="Y686" s="14"/>
      <c r="Z686" s="14"/>
      <c r="AA686" s="14"/>
      <c r="AB686" s="14"/>
      <c r="AC686" s="14"/>
      <c r="AD686" s="14"/>
      <c r="AE686" s="14"/>
    </row>
    <row r="687" spans="1:31" ht="14.25" customHeight="1">
      <c r="A687" s="294"/>
      <c r="B687" s="320"/>
      <c r="C687" s="320"/>
      <c r="D687" s="320"/>
      <c r="E687" s="320"/>
      <c r="F687" s="320"/>
      <c r="G687" s="320"/>
      <c r="H687" s="320"/>
      <c r="I687" s="320"/>
      <c r="J687" s="294"/>
      <c r="K687" s="320"/>
      <c r="L687" s="14"/>
      <c r="M687" s="14"/>
      <c r="N687" s="14"/>
      <c r="O687" s="14"/>
      <c r="P687" s="14"/>
      <c r="Q687" s="14"/>
      <c r="R687" s="14"/>
      <c r="S687" s="14"/>
      <c r="T687" s="14"/>
      <c r="U687" s="14"/>
      <c r="V687" s="14"/>
      <c r="W687" s="14"/>
      <c r="X687" s="14"/>
      <c r="Y687" s="14"/>
      <c r="Z687" s="14"/>
      <c r="AA687" s="14"/>
      <c r="AB687" s="14"/>
      <c r="AC687" s="14"/>
      <c r="AD687" s="14"/>
      <c r="AE687" s="14"/>
    </row>
    <row r="688" spans="1:31" ht="14.25" customHeight="1">
      <c r="A688" s="294"/>
      <c r="B688" s="320"/>
      <c r="C688" s="320"/>
      <c r="D688" s="320"/>
      <c r="E688" s="320"/>
      <c r="F688" s="320"/>
      <c r="G688" s="320"/>
      <c r="H688" s="320"/>
      <c r="I688" s="320"/>
      <c r="J688" s="294"/>
      <c r="K688" s="320"/>
      <c r="L688" s="14"/>
      <c r="M688" s="14"/>
      <c r="N688" s="14"/>
      <c r="O688" s="14"/>
      <c r="P688" s="14"/>
      <c r="Q688" s="14"/>
      <c r="R688" s="14"/>
      <c r="S688" s="14"/>
      <c r="T688" s="14"/>
      <c r="U688" s="14"/>
      <c r="V688" s="14"/>
      <c r="W688" s="14"/>
      <c r="X688" s="14"/>
      <c r="Y688" s="14"/>
      <c r="Z688" s="14"/>
      <c r="AA688" s="14"/>
      <c r="AB688" s="14"/>
      <c r="AC688" s="14"/>
      <c r="AD688" s="14"/>
      <c r="AE688" s="14"/>
    </row>
    <row r="689" spans="1:31" ht="14.25" customHeight="1">
      <c r="A689" s="294"/>
      <c r="B689" s="320"/>
      <c r="C689" s="320"/>
      <c r="D689" s="320"/>
      <c r="E689" s="320"/>
      <c r="F689" s="320"/>
      <c r="G689" s="320"/>
      <c r="H689" s="320"/>
      <c r="I689" s="320"/>
      <c r="J689" s="294"/>
      <c r="K689" s="320"/>
      <c r="L689" s="14"/>
      <c r="M689" s="14"/>
      <c r="N689" s="14"/>
      <c r="O689" s="14"/>
      <c r="P689" s="14"/>
      <c r="Q689" s="14"/>
      <c r="R689" s="14"/>
      <c r="S689" s="14"/>
      <c r="T689" s="14"/>
      <c r="U689" s="14"/>
      <c r="V689" s="14"/>
      <c r="W689" s="14"/>
      <c r="X689" s="14"/>
      <c r="Y689" s="14"/>
      <c r="Z689" s="14"/>
      <c r="AA689" s="14"/>
      <c r="AB689" s="14"/>
      <c r="AC689" s="14"/>
      <c r="AD689" s="14"/>
      <c r="AE689" s="14"/>
    </row>
    <row r="690" spans="1:31" ht="14.25" customHeight="1">
      <c r="A690" s="294"/>
      <c r="B690" s="320"/>
      <c r="C690" s="320"/>
      <c r="D690" s="320"/>
      <c r="E690" s="320"/>
      <c r="F690" s="320"/>
      <c r="G690" s="320"/>
      <c r="H690" s="320"/>
      <c r="I690" s="320"/>
      <c r="J690" s="294"/>
      <c r="K690" s="320"/>
      <c r="L690" s="14"/>
      <c r="M690" s="14"/>
      <c r="N690" s="14"/>
      <c r="O690" s="14"/>
      <c r="P690" s="14"/>
      <c r="Q690" s="14"/>
      <c r="R690" s="14"/>
      <c r="S690" s="14"/>
      <c r="T690" s="14"/>
      <c r="U690" s="14"/>
      <c r="V690" s="14"/>
      <c r="W690" s="14"/>
      <c r="X690" s="14"/>
      <c r="Y690" s="14"/>
      <c r="Z690" s="14"/>
      <c r="AA690" s="14"/>
      <c r="AB690" s="14"/>
      <c r="AC690" s="14"/>
      <c r="AD690" s="14"/>
      <c r="AE690" s="14"/>
    </row>
    <row r="691" spans="1:31" ht="14.25" customHeight="1">
      <c r="A691" s="294"/>
      <c r="B691" s="320"/>
      <c r="C691" s="320"/>
      <c r="D691" s="320"/>
      <c r="E691" s="320"/>
      <c r="F691" s="320"/>
      <c r="G691" s="320"/>
      <c r="H691" s="320"/>
      <c r="I691" s="320"/>
      <c r="J691" s="294"/>
      <c r="K691" s="320"/>
      <c r="L691" s="14"/>
      <c r="M691" s="14"/>
      <c r="N691" s="14"/>
      <c r="O691" s="14"/>
      <c r="P691" s="14"/>
      <c r="Q691" s="14"/>
      <c r="R691" s="14"/>
      <c r="S691" s="14"/>
      <c r="T691" s="14"/>
      <c r="U691" s="14"/>
      <c r="V691" s="14"/>
      <c r="W691" s="14"/>
      <c r="X691" s="14"/>
      <c r="Y691" s="14"/>
      <c r="Z691" s="14"/>
      <c r="AA691" s="14"/>
      <c r="AB691" s="14"/>
      <c r="AC691" s="14"/>
      <c r="AD691" s="14"/>
      <c r="AE691" s="14"/>
    </row>
    <row r="692" spans="1:31" ht="14.25" customHeight="1">
      <c r="A692" s="294"/>
      <c r="B692" s="320"/>
      <c r="C692" s="320"/>
      <c r="D692" s="320"/>
      <c r="E692" s="320"/>
      <c r="F692" s="320"/>
      <c r="G692" s="320"/>
      <c r="H692" s="320"/>
      <c r="I692" s="320"/>
      <c r="J692" s="294"/>
      <c r="K692" s="320"/>
      <c r="L692" s="14"/>
      <c r="M692" s="14"/>
      <c r="N692" s="14"/>
      <c r="O692" s="14"/>
      <c r="P692" s="14"/>
      <c r="Q692" s="14"/>
      <c r="R692" s="14"/>
      <c r="S692" s="14"/>
      <c r="T692" s="14"/>
      <c r="U692" s="14"/>
      <c r="V692" s="14"/>
      <c r="W692" s="14"/>
      <c r="X692" s="14"/>
      <c r="Y692" s="14"/>
      <c r="Z692" s="14"/>
      <c r="AA692" s="14"/>
      <c r="AB692" s="14"/>
      <c r="AC692" s="14"/>
      <c r="AD692" s="14"/>
      <c r="AE692" s="14"/>
    </row>
    <row r="693" spans="1:31" ht="14.25" customHeight="1">
      <c r="A693" s="294"/>
      <c r="B693" s="320"/>
      <c r="C693" s="320"/>
      <c r="D693" s="320"/>
      <c r="E693" s="320"/>
      <c r="F693" s="320"/>
      <c r="G693" s="320"/>
      <c r="H693" s="320"/>
      <c r="I693" s="320"/>
      <c r="J693" s="294"/>
      <c r="K693" s="320"/>
      <c r="L693" s="14"/>
      <c r="M693" s="14"/>
      <c r="N693" s="14"/>
      <c r="O693" s="14"/>
      <c r="P693" s="14"/>
      <c r="Q693" s="14"/>
      <c r="R693" s="14"/>
      <c r="S693" s="14"/>
      <c r="T693" s="14"/>
      <c r="U693" s="14"/>
      <c r="V693" s="14"/>
      <c r="W693" s="14"/>
      <c r="X693" s="14"/>
      <c r="Y693" s="14"/>
      <c r="Z693" s="14"/>
      <c r="AA693" s="14"/>
      <c r="AB693" s="14"/>
      <c r="AC693" s="14"/>
      <c r="AD693" s="14"/>
      <c r="AE693" s="14"/>
    </row>
    <row r="694" spans="1:31" ht="14.25" customHeight="1">
      <c r="A694" s="294"/>
      <c r="B694" s="320"/>
      <c r="C694" s="320"/>
      <c r="D694" s="320"/>
      <c r="E694" s="320"/>
      <c r="F694" s="320"/>
      <c r="G694" s="320"/>
      <c r="H694" s="320"/>
      <c r="I694" s="320"/>
      <c r="J694" s="294"/>
      <c r="K694" s="320"/>
      <c r="L694" s="14"/>
      <c r="M694" s="14"/>
      <c r="N694" s="14"/>
      <c r="O694" s="14"/>
      <c r="P694" s="14"/>
      <c r="Q694" s="14"/>
      <c r="R694" s="14"/>
      <c r="S694" s="14"/>
      <c r="T694" s="14"/>
      <c r="U694" s="14"/>
      <c r="V694" s="14"/>
      <c r="W694" s="14"/>
      <c r="X694" s="14"/>
      <c r="Y694" s="14"/>
      <c r="Z694" s="14"/>
      <c r="AA694" s="14"/>
      <c r="AB694" s="14"/>
      <c r="AC694" s="14"/>
      <c r="AD694" s="14"/>
      <c r="AE694" s="14"/>
    </row>
    <row r="695" spans="1:31" ht="14.25" customHeight="1">
      <c r="A695" s="294"/>
      <c r="B695" s="320"/>
      <c r="C695" s="320"/>
      <c r="D695" s="320"/>
      <c r="E695" s="320"/>
      <c r="F695" s="320"/>
      <c r="G695" s="320"/>
      <c r="H695" s="320"/>
      <c r="I695" s="320"/>
      <c r="J695" s="294"/>
      <c r="K695" s="320"/>
      <c r="L695" s="14"/>
      <c r="M695" s="14"/>
      <c r="N695" s="14"/>
      <c r="O695" s="14"/>
      <c r="P695" s="14"/>
      <c r="Q695" s="14"/>
      <c r="R695" s="14"/>
      <c r="S695" s="14"/>
      <c r="T695" s="14"/>
      <c r="U695" s="14"/>
      <c r="V695" s="14"/>
      <c r="W695" s="14"/>
      <c r="X695" s="14"/>
      <c r="Y695" s="14"/>
      <c r="Z695" s="14"/>
      <c r="AA695" s="14"/>
      <c r="AB695" s="14"/>
      <c r="AC695" s="14"/>
      <c r="AD695" s="14"/>
      <c r="AE695" s="14"/>
    </row>
    <row r="696" spans="1:31" ht="14.25" customHeight="1">
      <c r="A696" s="294"/>
      <c r="B696" s="320"/>
      <c r="C696" s="320"/>
      <c r="D696" s="320"/>
      <c r="E696" s="320"/>
      <c r="F696" s="320"/>
      <c r="G696" s="320"/>
      <c r="H696" s="320"/>
      <c r="I696" s="320"/>
      <c r="J696" s="294"/>
      <c r="K696" s="320"/>
      <c r="L696" s="14"/>
      <c r="M696" s="14"/>
      <c r="N696" s="14"/>
      <c r="O696" s="14"/>
      <c r="P696" s="14"/>
      <c r="Q696" s="14"/>
      <c r="R696" s="14"/>
      <c r="S696" s="14"/>
      <c r="T696" s="14"/>
      <c r="U696" s="14"/>
      <c r="V696" s="14"/>
      <c r="W696" s="14"/>
      <c r="X696" s="14"/>
      <c r="Y696" s="14"/>
      <c r="Z696" s="14"/>
      <c r="AA696" s="14"/>
      <c r="AB696" s="14"/>
      <c r="AC696" s="14"/>
      <c r="AD696" s="14"/>
      <c r="AE696" s="14"/>
    </row>
    <row r="697" spans="1:31" ht="14.25" customHeight="1">
      <c r="A697" s="294"/>
      <c r="B697" s="320"/>
      <c r="C697" s="320"/>
      <c r="D697" s="320"/>
      <c r="E697" s="320"/>
      <c r="F697" s="320"/>
      <c r="G697" s="320"/>
      <c r="H697" s="320"/>
      <c r="I697" s="320"/>
      <c r="J697" s="294"/>
      <c r="K697" s="320"/>
      <c r="L697" s="14"/>
      <c r="M697" s="14"/>
      <c r="N697" s="14"/>
      <c r="O697" s="14"/>
      <c r="P697" s="14"/>
      <c r="Q697" s="14"/>
      <c r="R697" s="14"/>
      <c r="S697" s="14"/>
      <c r="T697" s="14"/>
      <c r="U697" s="14"/>
      <c r="V697" s="14"/>
      <c r="W697" s="14"/>
      <c r="X697" s="14"/>
      <c r="Y697" s="14"/>
      <c r="Z697" s="14"/>
      <c r="AA697" s="14"/>
      <c r="AB697" s="14"/>
      <c r="AC697" s="14"/>
      <c r="AD697" s="14"/>
      <c r="AE697" s="14"/>
    </row>
    <row r="698" spans="1:31" ht="14.25" customHeight="1">
      <c r="A698" s="294"/>
      <c r="B698" s="320"/>
      <c r="C698" s="320"/>
      <c r="D698" s="320"/>
      <c r="E698" s="320"/>
      <c r="F698" s="320"/>
      <c r="G698" s="320"/>
      <c r="H698" s="320"/>
      <c r="I698" s="320"/>
      <c r="J698" s="294"/>
      <c r="K698" s="320"/>
      <c r="L698" s="14"/>
      <c r="M698" s="14"/>
      <c r="N698" s="14"/>
      <c r="O698" s="14"/>
      <c r="P698" s="14"/>
      <c r="Q698" s="14"/>
      <c r="R698" s="14"/>
      <c r="S698" s="14"/>
      <c r="T698" s="14"/>
      <c r="U698" s="14"/>
      <c r="V698" s="14"/>
      <c r="W698" s="14"/>
      <c r="X698" s="14"/>
      <c r="Y698" s="14"/>
      <c r="Z698" s="14"/>
      <c r="AA698" s="14"/>
      <c r="AB698" s="14"/>
      <c r="AC698" s="14"/>
      <c r="AD698" s="14"/>
      <c r="AE698" s="14"/>
    </row>
    <row r="699" spans="1:31" ht="14.25" customHeight="1">
      <c r="A699" s="294"/>
      <c r="B699" s="320"/>
      <c r="C699" s="320"/>
      <c r="D699" s="320"/>
      <c r="E699" s="320"/>
      <c r="F699" s="320"/>
      <c r="G699" s="320"/>
      <c r="H699" s="320"/>
      <c r="I699" s="320"/>
      <c r="J699" s="294"/>
      <c r="K699" s="320"/>
      <c r="L699" s="14"/>
      <c r="M699" s="14"/>
      <c r="N699" s="14"/>
      <c r="O699" s="14"/>
      <c r="P699" s="14"/>
      <c r="Q699" s="14"/>
      <c r="R699" s="14"/>
      <c r="S699" s="14"/>
      <c r="T699" s="14"/>
      <c r="U699" s="14"/>
      <c r="V699" s="14"/>
      <c r="W699" s="14"/>
      <c r="X699" s="14"/>
      <c r="Y699" s="14"/>
      <c r="Z699" s="14"/>
      <c r="AA699" s="14"/>
      <c r="AB699" s="14"/>
      <c r="AC699" s="14"/>
      <c r="AD699" s="14"/>
      <c r="AE699" s="14"/>
    </row>
    <row r="700" spans="1:31" ht="14.25" customHeight="1">
      <c r="A700" s="294"/>
      <c r="B700" s="320"/>
      <c r="C700" s="320"/>
      <c r="D700" s="320"/>
      <c r="E700" s="320"/>
      <c r="F700" s="320"/>
      <c r="G700" s="320"/>
      <c r="H700" s="320"/>
      <c r="I700" s="320"/>
      <c r="J700" s="294"/>
      <c r="K700" s="320"/>
      <c r="L700" s="14"/>
      <c r="M700" s="14"/>
      <c r="N700" s="14"/>
      <c r="O700" s="14"/>
      <c r="P700" s="14"/>
      <c r="Q700" s="14"/>
      <c r="R700" s="14"/>
      <c r="S700" s="14"/>
      <c r="T700" s="14"/>
      <c r="U700" s="14"/>
      <c r="V700" s="14"/>
      <c r="W700" s="14"/>
      <c r="X700" s="14"/>
      <c r="Y700" s="14"/>
      <c r="Z700" s="14"/>
      <c r="AA700" s="14"/>
      <c r="AB700" s="14"/>
      <c r="AC700" s="14"/>
      <c r="AD700" s="14"/>
      <c r="AE700" s="14"/>
    </row>
    <row r="701" spans="1:31" ht="14.25" customHeight="1">
      <c r="A701" s="294"/>
      <c r="B701" s="320"/>
      <c r="C701" s="320"/>
      <c r="D701" s="320"/>
      <c r="E701" s="320"/>
      <c r="F701" s="320"/>
      <c r="G701" s="320"/>
      <c r="H701" s="320"/>
      <c r="I701" s="320"/>
      <c r="J701" s="294"/>
      <c r="K701" s="320"/>
      <c r="L701" s="14"/>
      <c r="M701" s="14"/>
      <c r="N701" s="14"/>
      <c r="O701" s="14"/>
      <c r="P701" s="14"/>
      <c r="Q701" s="14"/>
      <c r="R701" s="14"/>
      <c r="S701" s="14"/>
      <c r="T701" s="14"/>
      <c r="U701" s="14"/>
      <c r="V701" s="14"/>
      <c r="W701" s="14"/>
      <c r="X701" s="14"/>
      <c r="Y701" s="14"/>
      <c r="Z701" s="14"/>
      <c r="AA701" s="14"/>
      <c r="AB701" s="14"/>
      <c r="AC701" s="14"/>
      <c r="AD701" s="14"/>
      <c r="AE701" s="14"/>
    </row>
    <row r="702" spans="1:31" ht="14.25" customHeight="1">
      <c r="A702" s="294"/>
      <c r="B702" s="320"/>
      <c r="C702" s="320"/>
      <c r="D702" s="320"/>
      <c r="E702" s="320"/>
      <c r="F702" s="320"/>
      <c r="G702" s="320"/>
      <c r="H702" s="320"/>
      <c r="I702" s="320"/>
      <c r="J702" s="294"/>
      <c r="K702" s="320"/>
      <c r="L702" s="14"/>
      <c r="M702" s="14"/>
      <c r="N702" s="14"/>
      <c r="O702" s="14"/>
      <c r="P702" s="14"/>
      <c r="Q702" s="14"/>
      <c r="R702" s="14"/>
      <c r="S702" s="14"/>
      <c r="T702" s="14"/>
      <c r="U702" s="14"/>
      <c r="V702" s="14"/>
      <c r="W702" s="14"/>
      <c r="X702" s="14"/>
      <c r="Y702" s="14"/>
      <c r="Z702" s="14"/>
      <c r="AA702" s="14"/>
      <c r="AB702" s="14"/>
      <c r="AC702" s="14"/>
      <c r="AD702" s="14"/>
      <c r="AE702" s="14"/>
    </row>
    <row r="703" spans="1:31" ht="14.25" customHeight="1">
      <c r="A703" s="294"/>
      <c r="B703" s="320"/>
      <c r="C703" s="320"/>
      <c r="D703" s="320"/>
      <c r="E703" s="320"/>
      <c r="F703" s="320"/>
      <c r="G703" s="320"/>
      <c r="H703" s="320"/>
      <c r="I703" s="320"/>
      <c r="J703" s="294"/>
      <c r="K703" s="320"/>
      <c r="L703" s="14"/>
      <c r="M703" s="14"/>
      <c r="N703" s="14"/>
      <c r="O703" s="14"/>
      <c r="P703" s="14"/>
      <c r="Q703" s="14"/>
      <c r="R703" s="14"/>
      <c r="S703" s="14"/>
      <c r="T703" s="14"/>
      <c r="U703" s="14"/>
      <c r="V703" s="14"/>
      <c r="W703" s="14"/>
      <c r="X703" s="14"/>
      <c r="Y703" s="14"/>
      <c r="Z703" s="14"/>
      <c r="AA703" s="14"/>
      <c r="AB703" s="14"/>
      <c r="AC703" s="14"/>
      <c r="AD703" s="14"/>
      <c r="AE703" s="14"/>
    </row>
    <row r="704" spans="1:31" ht="14.25" customHeight="1">
      <c r="A704" s="294"/>
      <c r="B704" s="320"/>
      <c r="C704" s="320"/>
      <c r="D704" s="320"/>
      <c r="E704" s="320"/>
      <c r="F704" s="320"/>
      <c r="G704" s="320"/>
      <c r="H704" s="320"/>
      <c r="I704" s="320"/>
      <c r="J704" s="294"/>
      <c r="K704" s="320"/>
      <c r="L704" s="14"/>
      <c r="M704" s="14"/>
      <c r="N704" s="14"/>
      <c r="O704" s="14"/>
      <c r="P704" s="14"/>
      <c r="Q704" s="14"/>
      <c r="R704" s="14"/>
      <c r="S704" s="14"/>
      <c r="T704" s="14"/>
      <c r="U704" s="14"/>
      <c r="V704" s="14"/>
      <c r="W704" s="14"/>
      <c r="X704" s="14"/>
      <c r="Y704" s="14"/>
      <c r="Z704" s="14"/>
      <c r="AA704" s="14"/>
      <c r="AB704" s="14"/>
      <c r="AC704" s="14"/>
      <c r="AD704" s="14"/>
      <c r="AE704" s="14"/>
    </row>
    <row r="705" spans="1:31" ht="14.25" customHeight="1">
      <c r="A705" s="294"/>
      <c r="B705" s="320"/>
      <c r="C705" s="320"/>
      <c r="D705" s="320"/>
      <c r="E705" s="320"/>
      <c r="F705" s="320"/>
      <c r="G705" s="320"/>
      <c r="H705" s="320"/>
      <c r="I705" s="320"/>
      <c r="J705" s="294"/>
      <c r="K705" s="320"/>
      <c r="L705" s="14"/>
      <c r="M705" s="14"/>
      <c r="N705" s="14"/>
      <c r="O705" s="14"/>
      <c r="P705" s="14"/>
      <c r="Q705" s="14"/>
      <c r="R705" s="14"/>
      <c r="S705" s="14"/>
      <c r="T705" s="14"/>
      <c r="U705" s="14"/>
      <c r="V705" s="14"/>
      <c r="W705" s="14"/>
      <c r="X705" s="14"/>
      <c r="Y705" s="14"/>
      <c r="Z705" s="14"/>
      <c r="AA705" s="14"/>
      <c r="AB705" s="14"/>
      <c r="AC705" s="14"/>
      <c r="AD705" s="14"/>
      <c r="AE705" s="14"/>
    </row>
    <row r="706" spans="1:31" ht="14.25" customHeight="1">
      <c r="A706" s="294"/>
      <c r="B706" s="320"/>
      <c r="C706" s="320"/>
      <c r="D706" s="320"/>
      <c r="E706" s="320"/>
      <c r="F706" s="320"/>
      <c r="G706" s="320"/>
      <c r="H706" s="320"/>
      <c r="I706" s="320"/>
      <c r="J706" s="294"/>
      <c r="K706" s="320"/>
      <c r="L706" s="14"/>
      <c r="M706" s="14"/>
      <c r="N706" s="14"/>
      <c r="O706" s="14"/>
      <c r="P706" s="14"/>
      <c r="Q706" s="14"/>
      <c r="R706" s="14"/>
      <c r="S706" s="14"/>
      <c r="T706" s="14"/>
      <c r="U706" s="14"/>
      <c r="V706" s="14"/>
      <c r="W706" s="14"/>
      <c r="X706" s="14"/>
      <c r="Y706" s="14"/>
      <c r="Z706" s="14"/>
      <c r="AA706" s="14"/>
      <c r="AB706" s="14"/>
      <c r="AC706" s="14"/>
      <c r="AD706" s="14"/>
      <c r="AE706" s="14"/>
    </row>
    <row r="707" spans="1:31" ht="14.25" customHeight="1">
      <c r="A707" s="294"/>
      <c r="B707" s="320"/>
      <c r="C707" s="320"/>
      <c r="D707" s="320"/>
      <c r="E707" s="320"/>
      <c r="F707" s="320"/>
      <c r="G707" s="320"/>
      <c r="H707" s="320"/>
      <c r="I707" s="320"/>
      <c r="J707" s="294"/>
      <c r="K707" s="320"/>
      <c r="L707" s="14"/>
      <c r="M707" s="14"/>
      <c r="N707" s="14"/>
      <c r="O707" s="14"/>
      <c r="P707" s="14"/>
      <c r="Q707" s="14"/>
      <c r="R707" s="14"/>
      <c r="S707" s="14"/>
      <c r="T707" s="14"/>
      <c r="U707" s="14"/>
      <c r="V707" s="14"/>
      <c r="W707" s="14"/>
      <c r="X707" s="14"/>
      <c r="Y707" s="14"/>
      <c r="Z707" s="14"/>
      <c r="AA707" s="14"/>
      <c r="AB707" s="14"/>
      <c r="AC707" s="14"/>
      <c r="AD707" s="14"/>
      <c r="AE707" s="14"/>
    </row>
    <row r="708" spans="1:31" ht="14.25" customHeight="1">
      <c r="A708" s="294"/>
      <c r="B708" s="320"/>
      <c r="C708" s="320"/>
      <c r="D708" s="320"/>
      <c r="E708" s="320"/>
      <c r="F708" s="320"/>
      <c r="G708" s="320"/>
      <c r="H708" s="320"/>
      <c r="I708" s="320"/>
      <c r="J708" s="294"/>
      <c r="K708" s="320"/>
      <c r="L708" s="14"/>
      <c r="M708" s="14"/>
      <c r="N708" s="14"/>
      <c r="O708" s="14"/>
      <c r="P708" s="14"/>
      <c r="Q708" s="14"/>
      <c r="R708" s="14"/>
      <c r="S708" s="14"/>
      <c r="T708" s="14"/>
      <c r="U708" s="14"/>
      <c r="V708" s="14"/>
      <c r="W708" s="14"/>
      <c r="X708" s="14"/>
      <c r="Y708" s="14"/>
      <c r="Z708" s="14"/>
      <c r="AA708" s="14"/>
      <c r="AB708" s="14"/>
      <c r="AC708" s="14"/>
      <c r="AD708" s="14"/>
      <c r="AE708" s="14"/>
    </row>
    <row r="709" spans="1:31" ht="14.25" customHeight="1">
      <c r="A709" s="294"/>
      <c r="B709" s="320"/>
      <c r="C709" s="320"/>
      <c r="D709" s="320"/>
      <c r="E709" s="320"/>
      <c r="F709" s="320"/>
      <c r="G709" s="320"/>
      <c r="H709" s="320"/>
      <c r="I709" s="320"/>
      <c r="J709" s="294"/>
      <c r="K709" s="320"/>
      <c r="L709" s="14"/>
      <c r="M709" s="14"/>
      <c r="N709" s="14"/>
      <c r="O709" s="14"/>
      <c r="P709" s="14"/>
      <c r="Q709" s="14"/>
      <c r="R709" s="14"/>
      <c r="S709" s="14"/>
      <c r="T709" s="14"/>
      <c r="U709" s="14"/>
      <c r="V709" s="14"/>
      <c r="W709" s="14"/>
      <c r="X709" s="14"/>
      <c r="Y709" s="14"/>
      <c r="Z709" s="14"/>
      <c r="AA709" s="14"/>
      <c r="AB709" s="14"/>
      <c r="AC709" s="14"/>
      <c r="AD709" s="14"/>
      <c r="AE709" s="14"/>
    </row>
    <row r="710" spans="1:31" ht="14.25" customHeight="1">
      <c r="A710" s="294"/>
      <c r="B710" s="320"/>
      <c r="C710" s="320"/>
      <c r="D710" s="320"/>
      <c r="E710" s="320"/>
      <c r="F710" s="320"/>
      <c r="G710" s="320"/>
      <c r="H710" s="320"/>
      <c r="I710" s="320"/>
      <c r="J710" s="294"/>
      <c r="K710" s="320"/>
      <c r="L710" s="14"/>
      <c r="M710" s="14"/>
      <c r="N710" s="14"/>
      <c r="O710" s="14"/>
      <c r="P710" s="14"/>
      <c r="Q710" s="14"/>
      <c r="R710" s="14"/>
      <c r="S710" s="14"/>
      <c r="T710" s="14"/>
      <c r="U710" s="14"/>
      <c r="V710" s="14"/>
      <c r="W710" s="14"/>
      <c r="X710" s="14"/>
      <c r="Y710" s="14"/>
      <c r="Z710" s="14"/>
      <c r="AA710" s="14"/>
      <c r="AB710" s="14"/>
      <c r="AC710" s="14"/>
      <c r="AD710" s="14"/>
      <c r="AE710" s="14"/>
    </row>
    <row r="711" spans="1:31" ht="14.25" customHeight="1">
      <c r="A711" s="294"/>
      <c r="B711" s="320"/>
      <c r="C711" s="320"/>
      <c r="D711" s="320"/>
      <c r="E711" s="320"/>
      <c r="F711" s="320"/>
      <c r="G711" s="320"/>
      <c r="H711" s="320"/>
      <c r="I711" s="320"/>
      <c r="J711" s="294"/>
      <c r="K711" s="320"/>
      <c r="L711" s="14"/>
      <c r="M711" s="14"/>
      <c r="N711" s="14"/>
      <c r="O711" s="14"/>
      <c r="P711" s="14"/>
      <c r="Q711" s="14"/>
      <c r="R711" s="14"/>
      <c r="S711" s="14"/>
      <c r="T711" s="14"/>
      <c r="U711" s="14"/>
      <c r="V711" s="14"/>
      <c r="W711" s="14"/>
      <c r="X711" s="14"/>
      <c r="Y711" s="14"/>
      <c r="Z711" s="14"/>
      <c r="AA711" s="14"/>
      <c r="AB711" s="14"/>
      <c r="AC711" s="14"/>
      <c r="AD711" s="14"/>
      <c r="AE711" s="14"/>
    </row>
    <row r="712" spans="1:31" ht="14.25" customHeight="1">
      <c r="A712" s="294"/>
      <c r="B712" s="320"/>
      <c r="C712" s="320"/>
      <c r="D712" s="320"/>
      <c r="E712" s="320"/>
      <c r="F712" s="320"/>
      <c r="G712" s="320"/>
      <c r="H712" s="320"/>
      <c r="I712" s="320"/>
      <c r="J712" s="294"/>
      <c r="K712" s="320"/>
      <c r="L712" s="14"/>
      <c r="M712" s="14"/>
      <c r="N712" s="14"/>
      <c r="O712" s="14"/>
      <c r="P712" s="14"/>
      <c r="Q712" s="14"/>
      <c r="R712" s="14"/>
      <c r="S712" s="14"/>
      <c r="T712" s="14"/>
      <c r="U712" s="14"/>
      <c r="V712" s="14"/>
      <c r="W712" s="14"/>
      <c r="X712" s="14"/>
      <c r="Y712" s="14"/>
      <c r="Z712" s="14"/>
      <c r="AA712" s="14"/>
      <c r="AB712" s="14"/>
      <c r="AC712" s="14"/>
      <c r="AD712" s="14"/>
      <c r="AE712" s="14"/>
    </row>
    <row r="713" spans="1:31" ht="14.25" customHeight="1">
      <c r="A713" s="294"/>
      <c r="B713" s="320"/>
      <c r="C713" s="320"/>
      <c r="D713" s="320"/>
      <c r="E713" s="320"/>
      <c r="F713" s="320"/>
      <c r="G713" s="320"/>
      <c r="H713" s="320"/>
      <c r="I713" s="320"/>
      <c r="J713" s="294"/>
      <c r="K713" s="320"/>
      <c r="L713" s="14"/>
      <c r="M713" s="14"/>
      <c r="N713" s="14"/>
      <c r="O713" s="14"/>
      <c r="P713" s="14"/>
      <c r="Q713" s="14"/>
      <c r="R713" s="14"/>
      <c r="S713" s="14"/>
      <c r="T713" s="14"/>
      <c r="U713" s="14"/>
      <c r="V713" s="14"/>
      <c r="W713" s="14"/>
      <c r="X713" s="14"/>
      <c r="Y713" s="14"/>
      <c r="Z713" s="14"/>
      <c r="AA713" s="14"/>
      <c r="AB713" s="14"/>
      <c r="AC713" s="14"/>
      <c r="AD713" s="14"/>
      <c r="AE713" s="14"/>
    </row>
    <row r="714" spans="1:31" ht="14.25" customHeight="1">
      <c r="A714" s="294"/>
      <c r="B714" s="320"/>
      <c r="C714" s="320"/>
      <c r="D714" s="320"/>
      <c r="E714" s="320"/>
      <c r="F714" s="320"/>
      <c r="G714" s="320"/>
      <c r="H714" s="320"/>
      <c r="I714" s="320"/>
      <c r="J714" s="294"/>
      <c r="K714" s="320"/>
      <c r="L714" s="14"/>
      <c r="M714" s="14"/>
      <c r="N714" s="14"/>
      <c r="O714" s="14"/>
      <c r="P714" s="14"/>
      <c r="Q714" s="14"/>
      <c r="R714" s="14"/>
      <c r="S714" s="14"/>
      <c r="T714" s="14"/>
      <c r="U714" s="14"/>
      <c r="V714" s="14"/>
      <c r="W714" s="14"/>
      <c r="X714" s="14"/>
      <c r="Y714" s="14"/>
      <c r="Z714" s="14"/>
      <c r="AA714" s="14"/>
      <c r="AB714" s="14"/>
      <c r="AC714" s="14"/>
      <c r="AD714" s="14"/>
      <c r="AE714" s="14"/>
    </row>
    <row r="715" spans="1:31" ht="14.25" customHeight="1">
      <c r="A715" s="294"/>
      <c r="B715" s="320"/>
      <c r="C715" s="320"/>
      <c r="D715" s="320"/>
      <c r="E715" s="320"/>
      <c r="F715" s="320"/>
      <c r="G715" s="320"/>
      <c r="H715" s="320"/>
      <c r="I715" s="320"/>
      <c r="J715" s="294"/>
      <c r="K715" s="320"/>
      <c r="L715" s="14"/>
      <c r="M715" s="14"/>
      <c r="N715" s="14"/>
      <c r="O715" s="14"/>
      <c r="P715" s="14"/>
      <c r="Q715" s="14"/>
      <c r="R715" s="14"/>
      <c r="S715" s="14"/>
      <c r="T715" s="14"/>
      <c r="U715" s="14"/>
      <c r="V715" s="14"/>
      <c r="W715" s="14"/>
      <c r="X715" s="14"/>
      <c r="Y715" s="14"/>
      <c r="Z715" s="14"/>
      <c r="AA715" s="14"/>
      <c r="AB715" s="14"/>
      <c r="AC715" s="14"/>
      <c r="AD715" s="14"/>
      <c r="AE715" s="14"/>
    </row>
    <row r="716" spans="1:31" ht="14.25" customHeight="1">
      <c r="A716" s="294"/>
      <c r="B716" s="320"/>
      <c r="C716" s="320"/>
      <c r="D716" s="320"/>
      <c r="E716" s="320"/>
      <c r="F716" s="320"/>
      <c r="G716" s="320"/>
      <c r="H716" s="320"/>
      <c r="I716" s="320"/>
      <c r="J716" s="294"/>
      <c r="K716" s="320"/>
      <c r="L716" s="14"/>
      <c r="M716" s="14"/>
      <c r="N716" s="14"/>
      <c r="O716" s="14"/>
      <c r="P716" s="14"/>
      <c r="Q716" s="14"/>
      <c r="R716" s="14"/>
      <c r="S716" s="14"/>
      <c r="T716" s="14"/>
      <c r="U716" s="14"/>
      <c r="V716" s="14"/>
      <c r="W716" s="14"/>
      <c r="X716" s="14"/>
      <c r="Y716" s="14"/>
      <c r="Z716" s="14"/>
      <c r="AA716" s="14"/>
      <c r="AB716" s="14"/>
      <c r="AC716" s="14"/>
      <c r="AD716" s="14"/>
      <c r="AE716" s="14"/>
    </row>
    <row r="717" spans="1:31" ht="14.25" customHeight="1">
      <c r="A717" s="294"/>
      <c r="B717" s="320"/>
      <c r="C717" s="320"/>
      <c r="D717" s="320"/>
      <c r="E717" s="320"/>
      <c r="F717" s="320"/>
      <c r="G717" s="320"/>
      <c r="H717" s="320"/>
      <c r="I717" s="320"/>
      <c r="J717" s="294"/>
      <c r="K717" s="320"/>
      <c r="L717" s="14"/>
      <c r="M717" s="14"/>
      <c r="N717" s="14"/>
      <c r="O717" s="14"/>
      <c r="P717" s="14"/>
      <c r="Q717" s="14"/>
      <c r="R717" s="14"/>
      <c r="S717" s="14"/>
      <c r="T717" s="14"/>
      <c r="U717" s="14"/>
      <c r="V717" s="14"/>
      <c r="W717" s="14"/>
      <c r="X717" s="14"/>
      <c r="Y717" s="14"/>
      <c r="Z717" s="14"/>
      <c r="AA717" s="14"/>
      <c r="AB717" s="14"/>
      <c r="AC717" s="14"/>
      <c r="AD717" s="14"/>
      <c r="AE717" s="14"/>
    </row>
    <row r="718" spans="1:31" ht="14.25" customHeight="1">
      <c r="A718" s="294"/>
      <c r="B718" s="320"/>
      <c r="C718" s="320"/>
      <c r="D718" s="320"/>
      <c r="E718" s="320"/>
      <c r="F718" s="320"/>
      <c r="G718" s="320"/>
      <c r="H718" s="320"/>
      <c r="I718" s="320"/>
      <c r="J718" s="294"/>
      <c r="K718" s="320"/>
      <c r="L718" s="14"/>
      <c r="M718" s="14"/>
      <c r="N718" s="14"/>
      <c r="O718" s="14"/>
      <c r="P718" s="14"/>
      <c r="Q718" s="14"/>
      <c r="R718" s="14"/>
      <c r="S718" s="14"/>
      <c r="T718" s="14"/>
      <c r="U718" s="14"/>
      <c r="V718" s="14"/>
      <c r="W718" s="14"/>
      <c r="X718" s="14"/>
      <c r="Y718" s="14"/>
      <c r="Z718" s="14"/>
      <c r="AA718" s="14"/>
      <c r="AB718" s="14"/>
      <c r="AC718" s="14"/>
      <c r="AD718" s="14"/>
      <c r="AE718" s="14"/>
    </row>
    <row r="719" spans="1:31" ht="14.25" customHeight="1">
      <c r="A719" s="294"/>
      <c r="B719" s="320"/>
      <c r="C719" s="320"/>
      <c r="D719" s="320"/>
      <c r="E719" s="320"/>
      <c r="F719" s="320"/>
      <c r="G719" s="320"/>
      <c r="H719" s="320"/>
      <c r="I719" s="320"/>
      <c r="J719" s="294"/>
      <c r="K719" s="320"/>
      <c r="L719" s="14"/>
      <c r="M719" s="14"/>
      <c r="N719" s="14"/>
      <c r="O719" s="14"/>
      <c r="P719" s="14"/>
      <c r="Q719" s="14"/>
      <c r="R719" s="14"/>
      <c r="S719" s="14"/>
      <c r="T719" s="14"/>
      <c r="U719" s="14"/>
      <c r="V719" s="14"/>
      <c r="W719" s="14"/>
      <c r="X719" s="14"/>
      <c r="Y719" s="14"/>
      <c r="Z719" s="14"/>
      <c r="AA719" s="14"/>
      <c r="AB719" s="14"/>
      <c r="AC719" s="14"/>
      <c r="AD719" s="14"/>
      <c r="AE719" s="14"/>
    </row>
    <row r="720" spans="1:31" ht="14.25" customHeight="1">
      <c r="A720" s="294"/>
      <c r="B720" s="320"/>
      <c r="C720" s="320"/>
      <c r="D720" s="320"/>
      <c r="E720" s="320"/>
      <c r="F720" s="320"/>
      <c r="G720" s="320"/>
      <c r="H720" s="320"/>
      <c r="I720" s="320"/>
      <c r="J720" s="294"/>
      <c r="K720" s="320"/>
      <c r="L720" s="14"/>
      <c r="M720" s="14"/>
      <c r="N720" s="14"/>
      <c r="O720" s="14"/>
      <c r="P720" s="14"/>
      <c r="Q720" s="14"/>
      <c r="R720" s="14"/>
      <c r="S720" s="14"/>
      <c r="T720" s="14"/>
      <c r="U720" s="14"/>
      <c r="V720" s="14"/>
      <c r="W720" s="14"/>
      <c r="X720" s="14"/>
      <c r="Y720" s="14"/>
      <c r="Z720" s="14"/>
      <c r="AA720" s="14"/>
      <c r="AB720" s="14"/>
      <c r="AC720" s="14"/>
      <c r="AD720" s="14"/>
      <c r="AE720" s="14"/>
    </row>
    <row r="721" spans="1:31" ht="14.25" customHeight="1">
      <c r="A721" s="294"/>
      <c r="B721" s="320"/>
      <c r="C721" s="320"/>
      <c r="D721" s="320"/>
      <c r="E721" s="320"/>
      <c r="F721" s="320"/>
      <c r="G721" s="320"/>
      <c r="H721" s="320"/>
      <c r="I721" s="320"/>
      <c r="J721" s="294"/>
      <c r="K721" s="320"/>
      <c r="L721" s="14"/>
      <c r="M721" s="14"/>
      <c r="N721" s="14"/>
      <c r="O721" s="14"/>
      <c r="P721" s="14"/>
      <c r="Q721" s="14"/>
      <c r="R721" s="14"/>
      <c r="S721" s="14"/>
      <c r="T721" s="14"/>
      <c r="U721" s="14"/>
      <c r="V721" s="14"/>
      <c r="W721" s="14"/>
      <c r="X721" s="14"/>
      <c r="Y721" s="14"/>
      <c r="Z721" s="14"/>
      <c r="AA721" s="14"/>
      <c r="AB721" s="14"/>
      <c r="AC721" s="14"/>
      <c r="AD721" s="14"/>
      <c r="AE721" s="14"/>
    </row>
    <row r="722" spans="1:31" ht="14.25" customHeight="1">
      <c r="A722" s="294"/>
      <c r="B722" s="320"/>
      <c r="C722" s="320"/>
      <c r="D722" s="320"/>
      <c r="E722" s="320"/>
      <c r="F722" s="320"/>
      <c r="G722" s="320"/>
      <c r="H722" s="320"/>
      <c r="I722" s="320"/>
      <c r="J722" s="294"/>
      <c r="K722" s="320"/>
      <c r="L722" s="14"/>
      <c r="M722" s="14"/>
      <c r="N722" s="14"/>
      <c r="O722" s="14"/>
      <c r="P722" s="14"/>
      <c r="Q722" s="14"/>
      <c r="R722" s="14"/>
      <c r="S722" s="14"/>
      <c r="T722" s="14"/>
      <c r="U722" s="14"/>
      <c r="V722" s="14"/>
      <c r="W722" s="14"/>
      <c r="X722" s="14"/>
      <c r="Y722" s="14"/>
      <c r="Z722" s="14"/>
      <c r="AA722" s="14"/>
      <c r="AB722" s="14"/>
      <c r="AC722" s="14"/>
      <c r="AD722" s="14"/>
      <c r="AE722" s="14"/>
    </row>
    <row r="723" spans="1:31" ht="14.25" customHeight="1">
      <c r="A723" s="294"/>
      <c r="B723" s="320"/>
      <c r="C723" s="320"/>
      <c r="D723" s="320"/>
      <c r="E723" s="320"/>
      <c r="F723" s="320"/>
      <c r="G723" s="320"/>
      <c r="H723" s="320"/>
      <c r="I723" s="320"/>
      <c r="J723" s="294"/>
      <c r="K723" s="320"/>
      <c r="L723" s="14"/>
      <c r="M723" s="14"/>
      <c r="N723" s="14"/>
      <c r="O723" s="14"/>
      <c r="P723" s="14"/>
      <c r="Q723" s="14"/>
      <c r="R723" s="14"/>
      <c r="S723" s="14"/>
      <c r="T723" s="14"/>
      <c r="U723" s="14"/>
      <c r="V723" s="14"/>
      <c r="W723" s="14"/>
      <c r="X723" s="14"/>
      <c r="Y723" s="14"/>
      <c r="Z723" s="14"/>
      <c r="AA723" s="14"/>
      <c r="AB723" s="14"/>
      <c r="AC723" s="14"/>
      <c r="AD723" s="14"/>
      <c r="AE723" s="14"/>
    </row>
    <row r="724" spans="1:31" ht="14.25" customHeight="1">
      <c r="A724" s="294"/>
      <c r="B724" s="320"/>
      <c r="C724" s="320"/>
      <c r="D724" s="320"/>
      <c r="E724" s="320"/>
      <c r="F724" s="320"/>
      <c r="G724" s="320"/>
      <c r="H724" s="320"/>
      <c r="I724" s="320"/>
      <c r="J724" s="294"/>
      <c r="K724" s="320"/>
      <c r="L724" s="14"/>
      <c r="M724" s="14"/>
      <c r="N724" s="14"/>
      <c r="O724" s="14"/>
      <c r="P724" s="14"/>
      <c r="Q724" s="14"/>
      <c r="R724" s="14"/>
      <c r="S724" s="14"/>
      <c r="T724" s="14"/>
      <c r="U724" s="14"/>
      <c r="V724" s="14"/>
      <c r="W724" s="14"/>
      <c r="X724" s="14"/>
      <c r="Y724" s="14"/>
      <c r="Z724" s="14"/>
      <c r="AA724" s="14"/>
      <c r="AB724" s="14"/>
      <c r="AC724" s="14"/>
      <c r="AD724" s="14"/>
      <c r="AE724" s="14"/>
    </row>
    <row r="725" spans="1:31" ht="14.25" customHeight="1">
      <c r="A725" s="294"/>
      <c r="B725" s="320"/>
      <c r="C725" s="320"/>
      <c r="D725" s="320"/>
      <c r="E725" s="320"/>
      <c r="F725" s="320"/>
      <c r="G725" s="320"/>
      <c r="H725" s="320"/>
      <c r="I725" s="320"/>
      <c r="J725" s="294"/>
      <c r="K725" s="320"/>
      <c r="L725" s="14"/>
      <c r="M725" s="14"/>
      <c r="N725" s="14"/>
      <c r="O725" s="14"/>
      <c r="P725" s="14"/>
      <c r="Q725" s="14"/>
      <c r="R725" s="14"/>
      <c r="S725" s="14"/>
      <c r="T725" s="14"/>
      <c r="U725" s="14"/>
      <c r="V725" s="14"/>
      <c r="W725" s="14"/>
      <c r="X725" s="14"/>
      <c r="Y725" s="14"/>
      <c r="Z725" s="14"/>
      <c r="AA725" s="14"/>
      <c r="AB725" s="14"/>
      <c r="AC725" s="14"/>
      <c r="AD725" s="14"/>
      <c r="AE725" s="14"/>
    </row>
    <row r="726" spans="1:31" ht="14.25" customHeight="1">
      <c r="A726" s="294"/>
      <c r="B726" s="320"/>
      <c r="C726" s="320"/>
      <c r="D726" s="320"/>
      <c r="E726" s="320"/>
      <c r="F726" s="320"/>
      <c r="G726" s="320"/>
      <c r="H726" s="320"/>
      <c r="I726" s="320"/>
      <c r="J726" s="294"/>
      <c r="K726" s="320"/>
      <c r="L726" s="14"/>
      <c r="M726" s="14"/>
      <c r="N726" s="14"/>
      <c r="O726" s="14"/>
      <c r="P726" s="14"/>
      <c r="Q726" s="14"/>
      <c r="R726" s="14"/>
      <c r="S726" s="14"/>
      <c r="T726" s="14"/>
      <c r="U726" s="14"/>
      <c r="V726" s="14"/>
      <c r="W726" s="14"/>
      <c r="X726" s="14"/>
      <c r="Y726" s="14"/>
      <c r="Z726" s="14"/>
      <c r="AA726" s="14"/>
      <c r="AB726" s="14"/>
      <c r="AC726" s="14"/>
      <c r="AD726" s="14"/>
      <c r="AE726" s="14"/>
    </row>
    <row r="727" spans="1:31" ht="14.25" customHeight="1">
      <c r="A727" s="294"/>
      <c r="B727" s="320"/>
      <c r="C727" s="320"/>
      <c r="D727" s="320"/>
      <c r="E727" s="320"/>
      <c r="F727" s="320"/>
      <c r="G727" s="320"/>
      <c r="H727" s="320"/>
      <c r="I727" s="320"/>
      <c r="J727" s="294"/>
      <c r="K727" s="320"/>
      <c r="L727" s="14"/>
      <c r="M727" s="14"/>
      <c r="N727" s="14"/>
      <c r="O727" s="14"/>
      <c r="P727" s="14"/>
      <c r="Q727" s="14"/>
      <c r="R727" s="14"/>
      <c r="S727" s="14"/>
      <c r="T727" s="14"/>
      <c r="U727" s="14"/>
      <c r="V727" s="14"/>
      <c r="W727" s="14"/>
      <c r="X727" s="14"/>
      <c r="Y727" s="14"/>
      <c r="Z727" s="14"/>
      <c r="AA727" s="14"/>
      <c r="AB727" s="14"/>
      <c r="AC727" s="14"/>
      <c r="AD727" s="14"/>
      <c r="AE727" s="14"/>
    </row>
    <row r="728" spans="1:31" ht="14.25" customHeight="1">
      <c r="A728" s="294"/>
      <c r="B728" s="320"/>
      <c r="C728" s="320"/>
      <c r="D728" s="320"/>
      <c r="E728" s="320"/>
      <c r="F728" s="320"/>
      <c r="G728" s="320"/>
      <c r="H728" s="320"/>
      <c r="I728" s="320"/>
      <c r="J728" s="294"/>
      <c r="K728" s="320"/>
      <c r="L728" s="14"/>
      <c r="M728" s="14"/>
      <c r="N728" s="14"/>
      <c r="O728" s="14"/>
      <c r="P728" s="14"/>
      <c r="Q728" s="14"/>
      <c r="R728" s="14"/>
      <c r="S728" s="14"/>
      <c r="T728" s="14"/>
      <c r="U728" s="14"/>
      <c r="V728" s="14"/>
      <c r="W728" s="14"/>
      <c r="X728" s="14"/>
      <c r="Y728" s="14"/>
      <c r="Z728" s="14"/>
      <c r="AA728" s="14"/>
      <c r="AB728" s="14"/>
      <c r="AC728" s="14"/>
      <c r="AD728" s="14"/>
      <c r="AE728" s="14"/>
    </row>
    <row r="729" spans="1:31" ht="14.25" customHeight="1">
      <c r="A729" s="294"/>
      <c r="B729" s="320"/>
      <c r="C729" s="320"/>
      <c r="D729" s="320"/>
      <c r="E729" s="320"/>
      <c r="F729" s="320"/>
      <c r="G729" s="320"/>
      <c r="H729" s="320"/>
      <c r="I729" s="320"/>
      <c r="J729" s="294"/>
      <c r="K729" s="320"/>
      <c r="L729" s="14"/>
      <c r="M729" s="14"/>
      <c r="N729" s="14"/>
      <c r="O729" s="14"/>
      <c r="P729" s="14"/>
      <c r="Q729" s="14"/>
      <c r="R729" s="14"/>
      <c r="S729" s="14"/>
      <c r="T729" s="14"/>
      <c r="U729" s="14"/>
      <c r="V729" s="14"/>
      <c r="W729" s="14"/>
      <c r="X729" s="14"/>
      <c r="Y729" s="14"/>
      <c r="Z729" s="14"/>
      <c r="AA729" s="14"/>
      <c r="AB729" s="14"/>
      <c r="AC729" s="14"/>
      <c r="AD729" s="14"/>
      <c r="AE729" s="14"/>
    </row>
    <row r="730" spans="1:31" ht="14.25" customHeight="1">
      <c r="A730" s="294"/>
      <c r="B730" s="320"/>
      <c r="C730" s="320"/>
      <c r="D730" s="320"/>
      <c r="E730" s="320"/>
      <c r="F730" s="320"/>
      <c r="G730" s="320"/>
      <c r="H730" s="320"/>
      <c r="I730" s="320"/>
      <c r="J730" s="294"/>
      <c r="K730" s="320"/>
      <c r="L730" s="14"/>
      <c r="M730" s="14"/>
      <c r="N730" s="14"/>
      <c r="O730" s="14"/>
      <c r="P730" s="14"/>
      <c r="Q730" s="14"/>
      <c r="R730" s="14"/>
      <c r="S730" s="14"/>
      <c r="T730" s="14"/>
      <c r="U730" s="14"/>
      <c r="V730" s="14"/>
      <c r="W730" s="14"/>
      <c r="X730" s="14"/>
      <c r="Y730" s="14"/>
      <c r="Z730" s="14"/>
      <c r="AA730" s="14"/>
      <c r="AB730" s="14"/>
      <c r="AC730" s="14"/>
      <c r="AD730" s="14"/>
      <c r="AE730" s="14"/>
    </row>
    <row r="731" spans="1:31" ht="14.25" customHeight="1">
      <c r="A731" s="294"/>
      <c r="B731" s="320"/>
      <c r="C731" s="320"/>
      <c r="D731" s="320"/>
      <c r="E731" s="320"/>
      <c r="F731" s="320"/>
      <c r="G731" s="320"/>
      <c r="H731" s="320"/>
      <c r="I731" s="320"/>
      <c r="J731" s="294"/>
      <c r="K731" s="320"/>
      <c r="L731" s="14"/>
      <c r="M731" s="14"/>
      <c r="N731" s="14"/>
      <c r="O731" s="14"/>
      <c r="P731" s="14"/>
      <c r="Q731" s="14"/>
      <c r="R731" s="14"/>
      <c r="S731" s="14"/>
      <c r="T731" s="14"/>
      <c r="U731" s="14"/>
      <c r="V731" s="14"/>
      <c r="W731" s="14"/>
      <c r="X731" s="14"/>
      <c r="Y731" s="14"/>
      <c r="Z731" s="14"/>
      <c r="AA731" s="14"/>
      <c r="AB731" s="14"/>
      <c r="AC731" s="14"/>
      <c r="AD731" s="14"/>
      <c r="AE731" s="14"/>
    </row>
    <row r="732" spans="1:31" ht="14.25" customHeight="1">
      <c r="A732" s="294"/>
      <c r="B732" s="320"/>
      <c r="C732" s="320"/>
      <c r="D732" s="320"/>
      <c r="E732" s="320"/>
      <c r="F732" s="320"/>
      <c r="G732" s="320"/>
      <c r="H732" s="320"/>
      <c r="I732" s="320"/>
      <c r="J732" s="294"/>
      <c r="K732" s="320"/>
      <c r="L732" s="14"/>
      <c r="M732" s="14"/>
      <c r="N732" s="14"/>
      <c r="O732" s="14"/>
      <c r="P732" s="14"/>
      <c r="Q732" s="14"/>
      <c r="R732" s="14"/>
      <c r="S732" s="14"/>
      <c r="T732" s="14"/>
      <c r="U732" s="14"/>
      <c r="V732" s="14"/>
      <c r="W732" s="14"/>
      <c r="X732" s="14"/>
      <c r="Y732" s="14"/>
      <c r="Z732" s="14"/>
      <c r="AA732" s="14"/>
      <c r="AB732" s="14"/>
      <c r="AC732" s="14"/>
      <c r="AD732" s="14"/>
      <c r="AE732" s="14"/>
    </row>
    <row r="733" spans="1:31" ht="14.25" customHeight="1">
      <c r="A733" s="294"/>
      <c r="B733" s="320"/>
      <c r="C733" s="320"/>
      <c r="D733" s="320"/>
      <c r="E733" s="320"/>
      <c r="F733" s="320"/>
      <c r="G733" s="320"/>
      <c r="H733" s="320"/>
      <c r="I733" s="320"/>
      <c r="J733" s="294"/>
      <c r="K733" s="320"/>
      <c r="L733" s="14"/>
      <c r="M733" s="14"/>
      <c r="N733" s="14"/>
      <c r="O733" s="14"/>
      <c r="P733" s="14"/>
      <c r="Q733" s="14"/>
      <c r="R733" s="14"/>
      <c r="S733" s="14"/>
      <c r="T733" s="14"/>
      <c r="U733" s="14"/>
      <c r="V733" s="14"/>
      <c r="W733" s="14"/>
      <c r="X733" s="14"/>
      <c r="Y733" s="14"/>
      <c r="Z733" s="14"/>
      <c r="AA733" s="14"/>
      <c r="AB733" s="14"/>
      <c r="AC733" s="14"/>
      <c r="AD733" s="14"/>
      <c r="AE733" s="14"/>
    </row>
    <row r="734" spans="1:31" ht="14.25" customHeight="1">
      <c r="A734" s="294"/>
      <c r="B734" s="320"/>
      <c r="C734" s="320"/>
      <c r="D734" s="320"/>
      <c r="E734" s="320"/>
      <c r="F734" s="320"/>
      <c r="G734" s="320"/>
      <c r="H734" s="320"/>
      <c r="I734" s="320"/>
      <c r="J734" s="294"/>
      <c r="K734" s="320"/>
      <c r="L734" s="14"/>
      <c r="M734" s="14"/>
      <c r="N734" s="14"/>
      <c r="O734" s="14"/>
      <c r="P734" s="14"/>
      <c r="Q734" s="14"/>
      <c r="R734" s="14"/>
      <c r="S734" s="14"/>
      <c r="T734" s="14"/>
      <c r="U734" s="14"/>
      <c r="V734" s="14"/>
      <c r="W734" s="14"/>
      <c r="X734" s="14"/>
      <c r="Y734" s="14"/>
      <c r="Z734" s="14"/>
      <c r="AA734" s="14"/>
      <c r="AB734" s="14"/>
      <c r="AC734" s="14"/>
      <c r="AD734" s="14"/>
      <c r="AE734" s="14"/>
    </row>
    <row r="735" spans="1:31" ht="14.25" customHeight="1">
      <c r="A735" s="294"/>
      <c r="B735" s="320"/>
      <c r="C735" s="320"/>
      <c r="D735" s="320"/>
      <c r="E735" s="320"/>
      <c r="F735" s="320"/>
      <c r="G735" s="320"/>
      <c r="H735" s="320"/>
      <c r="I735" s="320"/>
      <c r="J735" s="294"/>
      <c r="K735" s="320"/>
      <c r="L735" s="14"/>
      <c r="M735" s="14"/>
      <c r="N735" s="14"/>
      <c r="O735" s="14"/>
      <c r="P735" s="14"/>
      <c r="Q735" s="14"/>
      <c r="R735" s="14"/>
      <c r="S735" s="14"/>
      <c r="T735" s="14"/>
      <c r="U735" s="14"/>
      <c r="V735" s="14"/>
      <c r="W735" s="14"/>
      <c r="X735" s="14"/>
      <c r="Y735" s="14"/>
      <c r="Z735" s="14"/>
      <c r="AA735" s="14"/>
      <c r="AB735" s="14"/>
      <c r="AC735" s="14"/>
      <c r="AD735" s="14"/>
      <c r="AE735" s="14"/>
    </row>
    <row r="736" spans="1:31" ht="14.25" customHeight="1">
      <c r="A736" s="294"/>
      <c r="B736" s="320"/>
      <c r="C736" s="320"/>
      <c r="D736" s="320"/>
      <c r="E736" s="320"/>
      <c r="F736" s="320"/>
      <c r="G736" s="320"/>
      <c r="H736" s="320"/>
      <c r="I736" s="320"/>
      <c r="J736" s="294"/>
      <c r="K736" s="320"/>
      <c r="L736" s="14"/>
      <c r="M736" s="14"/>
      <c r="N736" s="14"/>
      <c r="O736" s="14"/>
      <c r="P736" s="14"/>
      <c r="Q736" s="14"/>
      <c r="R736" s="14"/>
      <c r="S736" s="14"/>
      <c r="T736" s="14"/>
      <c r="U736" s="14"/>
      <c r="V736" s="14"/>
      <c r="W736" s="14"/>
      <c r="X736" s="14"/>
      <c r="Y736" s="14"/>
      <c r="Z736" s="14"/>
      <c r="AA736" s="14"/>
      <c r="AB736" s="14"/>
      <c r="AC736" s="14"/>
      <c r="AD736" s="14"/>
      <c r="AE736" s="14"/>
    </row>
    <row r="737" spans="1:31" ht="14.25" customHeight="1">
      <c r="A737" s="294"/>
      <c r="B737" s="320"/>
      <c r="C737" s="320"/>
      <c r="D737" s="320"/>
      <c r="E737" s="320"/>
      <c r="F737" s="320"/>
      <c r="G737" s="320"/>
      <c r="H737" s="320"/>
      <c r="I737" s="320"/>
      <c r="J737" s="294"/>
      <c r="K737" s="320"/>
      <c r="L737" s="14"/>
      <c r="M737" s="14"/>
      <c r="N737" s="14"/>
      <c r="O737" s="14"/>
      <c r="P737" s="14"/>
      <c r="Q737" s="14"/>
      <c r="R737" s="14"/>
      <c r="S737" s="14"/>
      <c r="T737" s="14"/>
      <c r="U737" s="14"/>
      <c r="V737" s="14"/>
      <c r="W737" s="14"/>
      <c r="X737" s="14"/>
      <c r="Y737" s="14"/>
      <c r="Z737" s="14"/>
      <c r="AA737" s="14"/>
      <c r="AB737" s="14"/>
      <c r="AC737" s="14"/>
      <c r="AD737" s="14"/>
      <c r="AE737" s="14"/>
    </row>
    <row r="738" spans="1:31" ht="14.25" customHeight="1">
      <c r="A738" s="294"/>
      <c r="B738" s="320"/>
      <c r="C738" s="320"/>
      <c r="D738" s="320"/>
      <c r="E738" s="320"/>
      <c r="F738" s="320"/>
      <c r="G738" s="320"/>
      <c r="H738" s="320"/>
      <c r="I738" s="320"/>
      <c r="J738" s="294"/>
      <c r="K738" s="320"/>
      <c r="L738" s="14"/>
      <c r="M738" s="14"/>
      <c r="N738" s="14"/>
      <c r="O738" s="14"/>
      <c r="P738" s="14"/>
      <c r="Q738" s="14"/>
      <c r="R738" s="14"/>
      <c r="S738" s="14"/>
      <c r="T738" s="14"/>
      <c r="U738" s="14"/>
      <c r="V738" s="14"/>
      <c r="W738" s="14"/>
      <c r="X738" s="14"/>
      <c r="Y738" s="14"/>
      <c r="Z738" s="14"/>
      <c r="AA738" s="14"/>
      <c r="AB738" s="14"/>
      <c r="AC738" s="14"/>
      <c r="AD738" s="14"/>
      <c r="AE738" s="14"/>
    </row>
    <row r="739" spans="1:31" ht="14.25" customHeight="1">
      <c r="A739" s="294"/>
      <c r="B739" s="320"/>
      <c r="C739" s="320"/>
      <c r="D739" s="320"/>
      <c r="E739" s="320"/>
      <c r="F739" s="320"/>
      <c r="G739" s="320"/>
      <c r="H739" s="320"/>
      <c r="I739" s="320"/>
      <c r="J739" s="294"/>
      <c r="K739" s="320"/>
      <c r="L739" s="14"/>
      <c r="M739" s="14"/>
      <c r="N739" s="14"/>
      <c r="O739" s="14"/>
      <c r="P739" s="14"/>
      <c r="Q739" s="14"/>
      <c r="R739" s="14"/>
      <c r="S739" s="14"/>
      <c r="T739" s="14"/>
      <c r="U739" s="14"/>
      <c r="V739" s="14"/>
      <c r="W739" s="14"/>
      <c r="X739" s="14"/>
      <c r="Y739" s="14"/>
      <c r="Z739" s="14"/>
      <c r="AA739" s="14"/>
      <c r="AB739" s="14"/>
      <c r="AC739" s="14"/>
      <c r="AD739" s="14"/>
      <c r="AE739" s="14"/>
    </row>
    <row r="740" spans="1:31" ht="14.25" customHeight="1">
      <c r="A740" s="294"/>
      <c r="B740" s="320"/>
      <c r="C740" s="320"/>
      <c r="D740" s="320"/>
      <c r="E740" s="320"/>
      <c r="F740" s="320"/>
      <c r="G740" s="320"/>
      <c r="H740" s="320"/>
      <c r="I740" s="320"/>
      <c r="J740" s="294"/>
      <c r="K740" s="320"/>
      <c r="L740" s="14"/>
      <c r="M740" s="14"/>
      <c r="N740" s="14"/>
      <c r="O740" s="14"/>
      <c r="P740" s="14"/>
      <c r="Q740" s="14"/>
      <c r="R740" s="14"/>
      <c r="S740" s="14"/>
      <c r="T740" s="14"/>
      <c r="U740" s="14"/>
      <c r="V740" s="14"/>
      <c r="W740" s="14"/>
      <c r="X740" s="14"/>
      <c r="Y740" s="14"/>
      <c r="Z740" s="14"/>
      <c r="AA740" s="14"/>
      <c r="AB740" s="14"/>
      <c r="AC740" s="14"/>
      <c r="AD740" s="14"/>
      <c r="AE740" s="14"/>
    </row>
    <row r="741" spans="1:31" ht="14.25" customHeight="1">
      <c r="A741" s="294"/>
      <c r="B741" s="320"/>
      <c r="C741" s="320"/>
      <c r="D741" s="320"/>
      <c r="E741" s="320"/>
      <c r="F741" s="320"/>
      <c r="G741" s="320"/>
      <c r="H741" s="320"/>
      <c r="I741" s="320"/>
      <c r="J741" s="294"/>
      <c r="K741" s="320"/>
      <c r="L741" s="14"/>
      <c r="M741" s="14"/>
      <c r="N741" s="14"/>
      <c r="O741" s="14"/>
      <c r="P741" s="14"/>
      <c r="Q741" s="14"/>
      <c r="R741" s="14"/>
      <c r="S741" s="14"/>
      <c r="T741" s="14"/>
      <c r="U741" s="14"/>
      <c r="V741" s="14"/>
      <c r="W741" s="14"/>
      <c r="X741" s="14"/>
      <c r="Y741" s="14"/>
      <c r="Z741" s="14"/>
      <c r="AA741" s="14"/>
      <c r="AB741" s="14"/>
      <c r="AC741" s="14"/>
      <c r="AD741" s="14"/>
      <c r="AE741" s="14"/>
    </row>
    <row r="742" spans="1:31" ht="14.25" customHeight="1">
      <c r="A742" s="294"/>
      <c r="B742" s="320"/>
      <c r="C742" s="320"/>
      <c r="D742" s="320"/>
      <c r="E742" s="320"/>
      <c r="F742" s="320"/>
      <c r="G742" s="320"/>
      <c r="H742" s="320"/>
      <c r="I742" s="320"/>
      <c r="J742" s="294"/>
      <c r="K742" s="320"/>
      <c r="L742" s="14"/>
      <c r="M742" s="14"/>
      <c r="N742" s="14"/>
      <c r="O742" s="14"/>
      <c r="P742" s="14"/>
      <c r="Q742" s="14"/>
      <c r="R742" s="14"/>
      <c r="S742" s="14"/>
      <c r="T742" s="14"/>
      <c r="U742" s="14"/>
      <c r="V742" s="14"/>
      <c r="W742" s="14"/>
      <c r="X742" s="14"/>
      <c r="Y742" s="14"/>
      <c r="Z742" s="14"/>
      <c r="AA742" s="14"/>
      <c r="AB742" s="14"/>
      <c r="AC742" s="14"/>
      <c r="AD742" s="14"/>
      <c r="AE742" s="14"/>
    </row>
    <row r="743" spans="1:31" ht="14.25" customHeight="1">
      <c r="A743" s="294"/>
      <c r="B743" s="320"/>
      <c r="C743" s="320"/>
      <c r="D743" s="320"/>
      <c r="E743" s="320"/>
      <c r="F743" s="320"/>
      <c r="G743" s="320"/>
      <c r="H743" s="320"/>
      <c r="I743" s="320"/>
      <c r="J743" s="294"/>
      <c r="K743" s="320"/>
      <c r="L743" s="14"/>
      <c r="M743" s="14"/>
      <c r="N743" s="14"/>
      <c r="O743" s="14"/>
      <c r="P743" s="14"/>
      <c r="Q743" s="14"/>
      <c r="R743" s="14"/>
      <c r="S743" s="14"/>
      <c r="T743" s="14"/>
      <c r="U743" s="14"/>
      <c r="V743" s="14"/>
      <c r="W743" s="14"/>
      <c r="X743" s="14"/>
      <c r="Y743" s="14"/>
      <c r="Z743" s="14"/>
      <c r="AA743" s="14"/>
      <c r="AB743" s="14"/>
      <c r="AC743" s="14"/>
      <c r="AD743" s="14"/>
      <c r="AE743" s="14"/>
    </row>
    <row r="744" spans="1:31" ht="14.25" customHeight="1">
      <c r="A744" s="294"/>
      <c r="B744" s="320"/>
      <c r="C744" s="320"/>
      <c r="D744" s="320"/>
      <c r="E744" s="320"/>
      <c r="F744" s="320"/>
      <c r="G744" s="320"/>
      <c r="H744" s="320"/>
      <c r="I744" s="320"/>
      <c r="J744" s="294"/>
      <c r="K744" s="320"/>
      <c r="L744" s="14"/>
      <c r="M744" s="14"/>
      <c r="N744" s="14"/>
      <c r="O744" s="14"/>
      <c r="P744" s="14"/>
      <c r="Q744" s="14"/>
      <c r="R744" s="14"/>
      <c r="S744" s="14"/>
      <c r="T744" s="14"/>
      <c r="U744" s="14"/>
      <c r="V744" s="14"/>
      <c r="W744" s="14"/>
      <c r="X744" s="14"/>
      <c r="Y744" s="14"/>
      <c r="Z744" s="14"/>
      <c r="AA744" s="14"/>
      <c r="AB744" s="14"/>
      <c r="AC744" s="14"/>
      <c r="AD744" s="14"/>
      <c r="AE744" s="14"/>
    </row>
    <row r="745" spans="1:31" ht="14.25" customHeight="1">
      <c r="A745" s="294"/>
      <c r="B745" s="320"/>
      <c r="C745" s="320"/>
      <c r="D745" s="320"/>
      <c r="E745" s="320"/>
      <c r="F745" s="320"/>
      <c r="G745" s="320"/>
      <c r="H745" s="320"/>
      <c r="I745" s="320"/>
      <c r="J745" s="294"/>
      <c r="K745" s="320"/>
      <c r="L745" s="14"/>
      <c r="M745" s="14"/>
      <c r="N745" s="14"/>
      <c r="O745" s="14"/>
      <c r="P745" s="14"/>
      <c r="Q745" s="14"/>
      <c r="R745" s="14"/>
      <c r="S745" s="14"/>
      <c r="T745" s="14"/>
      <c r="U745" s="14"/>
      <c r="V745" s="14"/>
      <c r="W745" s="14"/>
      <c r="X745" s="14"/>
      <c r="Y745" s="14"/>
      <c r="Z745" s="14"/>
      <c r="AA745" s="14"/>
      <c r="AB745" s="14"/>
      <c r="AC745" s="14"/>
      <c r="AD745" s="14"/>
      <c r="AE745" s="14"/>
    </row>
    <row r="746" spans="1:31" ht="14.25" customHeight="1">
      <c r="A746" s="294"/>
      <c r="B746" s="320"/>
      <c r="C746" s="320"/>
      <c r="D746" s="320"/>
      <c r="E746" s="320"/>
      <c r="F746" s="320"/>
      <c r="G746" s="320"/>
      <c r="H746" s="320"/>
      <c r="I746" s="320"/>
      <c r="J746" s="294"/>
      <c r="K746" s="320"/>
      <c r="L746" s="14"/>
      <c r="M746" s="14"/>
      <c r="N746" s="14"/>
      <c r="O746" s="14"/>
      <c r="P746" s="14"/>
      <c r="Q746" s="14"/>
      <c r="R746" s="14"/>
      <c r="S746" s="14"/>
      <c r="T746" s="14"/>
      <c r="U746" s="14"/>
      <c r="V746" s="14"/>
      <c r="W746" s="14"/>
      <c r="X746" s="14"/>
      <c r="Y746" s="14"/>
      <c r="Z746" s="14"/>
      <c r="AA746" s="14"/>
      <c r="AB746" s="14"/>
      <c r="AC746" s="14"/>
      <c r="AD746" s="14"/>
      <c r="AE746" s="14"/>
    </row>
    <row r="747" spans="1:31" ht="14.25" customHeight="1">
      <c r="A747" s="294"/>
      <c r="B747" s="320"/>
      <c r="C747" s="320"/>
      <c r="D747" s="320"/>
      <c r="E747" s="320"/>
      <c r="F747" s="320"/>
      <c r="G747" s="320"/>
      <c r="H747" s="320"/>
      <c r="I747" s="320"/>
      <c r="J747" s="294"/>
      <c r="K747" s="320"/>
      <c r="L747" s="14"/>
      <c r="M747" s="14"/>
      <c r="N747" s="14"/>
      <c r="O747" s="14"/>
      <c r="P747" s="14"/>
      <c r="Q747" s="14"/>
      <c r="R747" s="14"/>
      <c r="S747" s="14"/>
      <c r="T747" s="14"/>
      <c r="U747" s="14"/>
      <c r="V747" s="14"/>
      <c r="W747" s="14"/>
      <c r="X747" s="14"/>
      <c r="Y747" s="14"/>
      <c r="Z747" s="14"/>
      <c r="AA747" s="14"/>
      <c r="AB747" s="14"/>
      <c r="AC747" s="14"/>
      <c r="AD747" s="14"/>
      <c r="AE747" s="14"/>
    </row>
    <row r="748" spans="1:31" ht="14.25" customHeight="1">
      <c r="A748" s="294"/>
      <c r="B748" s="320"/>
      <c r="C748" s="320"/>
      <c r="D748" s="320"/>
      <c r="E748" s="320"/>
      <c r="F748" s="320"/>
      <c r="G748" s="320"/>
      <c r="H748" s="320"/>
      <c r="I748" s="320"/>
      <c r="J748" s="294"/>
      <c r="K748" s="320"/>
      <c r="L748" s="14"/>
      <c r="M748" s="14"/>
      <c r="N748" s="14"/>
      <c r="O748" s="14"/>
      <c r="P748" s="14"/>
      <c r="Q748" s="14"/>
      <c r="R748" s="14"/>
      <c r="S748" s="14"/>
      <c r="T748" s="14"/>
      <c r="U748" s="14"/>
      <c r="V748" s="14"/>
      <c r="W748" s="14"/>
      <c r="X748" s="14"/>
      <c r="Y748" s="14"/>
      <c r="Z748" s="14"/>
      <c r="AA748" s="14"/>
      <c r="AB748" s="14"/>
      <c r="AC748" s="14"/>
      <c r="AD748" s="14"/>
      <c r="AE748" s="14"/>
    </row>
    <row r="749" spans="1:31" ht="14.25" customHeight="1">
      <c r="A749" s="294"/>
      <c r="B749" s="320"/>
      <c r="C749" s="320"/>
      <c r="D749" s="320"/>
      <c r="E749" s="320"/>
      <c r="F749" s="320"/>
      <c r="G749" s="320"/>
      <c r="H749" s="320"/>
      <c r="I749" s="320"/>
      <c r="J749" s="294"/>
      <c r="K749" s="320"/>
      <c r="L749" s="14"/>
      <c r="M749" s="14"/>
      <c r="N749" s="14"/>
      <c r="O749" s="14"/>
      <c r="P749" s="14"/>
      <c r="Q749" s="14"/>
      <c r="R749" s="14"/>
      <c r="S749" s="14"/>
      <c r="T749" s="14"/>
      <c r="U749" s="14"/>
      <c r="V749" s="14"/>
      <c r="W749" s="14"/>
      <c r="X749" s="14"/>
      <c r="Y749" s="14"/>
      <c r="Z749" s="14"/>
      <c r="AA749" s="14"/>
      <c r="AB749" s="14"/>
      <c r="AC749" s="14"/>
      <c r="AD749" s="14"/>
      <c r="AE749" s="14"/>
    </row>
    <row r="750" spans="1:31" ht="14.25" customHeight="1">
      <c r="A750" s="294"/>
      <c r="B750" s="320"/>
      <c r="C750" s="320"/>
      <c r="D750" s="320"/>
      <c r="E750" s="320"/>
      <c r="F750" s="320"/>
      <c r="G750" s="320"/>
      <c r="H750" s="320"/>
      <c r="I750" s="320"/>
      <c r="J750" s="294"/>
      <c r="K750" s="320"/>
      <c r="L750" s="14"/>
      <c r="M750" s="14"/>
      <c r="N750" s="14"/>
      <c r="O750" s="14"/>
      <c r="P750" s="14"/>
      <c r="Q750" s="14"/>
      <c r="R750" s="14"/>
      <c r="S750" s="14"/>
      <c r="T750" s="14"/>
      <c r="U750" s="14"/>
      <c r="V750" s="14"/>
      <c r="W750" s="14"/>
      <c r="X750" s="14"/>
      <c r="Y750" s="14"/>
      <c r="Z750" s="14"/>
      <c r="AA750" s="14"/>
      <c r="AB750" s="14"/>
      <c r="AC750" s="14"/>
      <c r="AD750" s="14"/>
      <c r="AE750" s="14"/>
    </row>
    <row r="751" spans="1:31" ht="14.25" customHeight="1">
      <c r="A751" s="294"/>
      <c r="B751" s="320"/>
      <c r="C751" s="320"/>
      <c r="D751" s="320"/>
      <c r="E751" s="320"/>
      <c r="F751" s="320"/>
      <c r="G751" s="320"/>
      <c r="H751" s="320"/>
      <c r="I751" s="320"/>
      <c r="J751" s="294"/>
      <c r="K751" s="320"/>
      <c r="L751" s="14"/>
      <c r="M751" s="14"/>
      <c r="N751" s="14"/>
      <c r="O751" s="14"/>
      <c r="P751" s="14"/>
      <c r="Q751" s="14"/>
      <c r="R751" s="14"/>
      <c r="S751" s="14"/>
      <c r="T751" s="14"/>
      <c r="U751" s="14"/>
      <c r="V751" s="14"/>
      <c r="W751" s="14"/>
      <c r="X751" s="14"/>
      <c r="Y751" s="14"/>
      <c r="Z751" s="14"/>
      <c r="AA751" s="14"/>
      <c r="AB751" s="14"/>
      <c r="AC751" s="14"/>
      <c r="AD751" s="14"/>
      <c r="AE751" s="14"/>
    </row>
    <row r="752" spans="1:31" ht="14.25" customHeight="1">
      <c r="A752" s="294"/>
      <c r="B752" s="320"/>
      <c r="C752" s="320"/>
      <c r="D752" s="320"/>
      <c r="E752" s="320"/>
      <c r="F752" s="320"/>
      <c r="G752" s="320"/>
      <c r="H752" s="320"/>
      <c r="I752" s="320"/>
      <c r="J752" s="294"/>
      <c r="K752" s="320"/>
      <c r="L752" s="14"/>
      <c r="M752" s="14"/>
      <c r="N752" s="14"/>
      <c r="O752" s="14"/>
      <c r="P752" s="14"/>
      <c r="Q752" s="14"/>
      <c r="R752" s="14"/>
      <c r="S752" s="14"/>
      <c r="T752" s="14"/>
      <c r="U752" s="14"/>
      <c r="V752" s="14"/>
      <c r="W752" s="14"/>
      <c r="X752" s="14"/>
      <c r="Y752" s="14"/>
      <c r="Z752" s="14"/>
      <c r="AA752" s="14"/>
      <c r="AB752" s="14"/>
      <c r="AC752" s="14"/>
      <c r="AD752" s="14"/>
      <c r="AE752" s="14"/>
    </row>
    <row r="753" spans="1:31" ht="14.25" customHeight="1">
      <c r="A753" s="294"/>
      <c r="B753" s="320"/>
      <c r="C753" s="320"/>
      <c r="D753" s="320"/>
      <c r="E753" s="320"/>
      <c r="F753" s="320"/>
      <c r="G753" s="320"/>
      <c r="H753" s="320"/>
      <c r="I753" s="320"/>
      <c r="J753" s="294"/>
      <c r="K753" s="320"/>
      <c r="L753" s="14"/>
      <c r="M753" s="14"/>
      <c r="N753" s="14"/>
      <c r="O753" s="14"/>
      <c r="P753" s="14"/>
      <c r="Q753" s="14"/>
      <c r="R753" s="14"/>
      <c r="S753" s="14"/>
      <c r="T753" s="14"/>
      <c r="U753" s="14"/>
      <c r="V753" s="14"/>
      <c r="W753" s="14"/>
      <c r="X753" s="14"/>
      <c r="Y753" s="14"/>
      <c r="Z753" s="14"/>
      <c r="AA753" s="14"/>
      <c r="AB753" s="14"/>
      <c r="AC753" s="14"/>
      <c r="AD753" s="14"/>
      <c r="AE753" s="14"/>
    </row>
    <row r="754" spans="1:31" ht="14.25" customHeight="1">
      <c r="A754" s="294"/>
      <c r="B754" s="320"/>
      <c r="C754" s="320"/>
      <c r="D754" s="320"/>
      <c r="E754" s="320"/>
      <c r="F754" s="320"/>
      <c r="G754" s="320"/>
      <c r="H754" s="320"/>
      <c r="I754" s="320"/>
      <c r="J754" s="294"/>
      <c r="K754" s="320"/>
      <c r="L754" s="14"/>
      <c r="M754" s="14"/>
      <c r="N754" s="14"/>
      <c r="O754" s="14"/>
      <c r="P754" s="14"/>
      <c r="Q754" s="14"/>
      <c r="R754" s="14"/>
      <c r="S754" s="14"/>
      <c r="T754" s="14"/>
      <c r="U754" s="14"/>
      <c r="V754" s="14"/>
      <c r="W754" s="14"/>
      <c r="X754" s="14"/>
      <c r="Y754" s="14"/>
      <c r="Z754" s="14"/>
      <c r="AA754" s="14"/>
      <c r="AB754" s="14"/>
      <c r="AC754" s="14"/>
      <c r="AD754" s="14"/>
      <c r="AE754" s="14"/>
    </row>
    <row r="755" spans="1:31" ht="14.25" customHeight="1">
      <c r="A755" s="294"/>
      <c r="B755" s="320"/>
      <c r="C755" s="320"/>
      <c r="D755" s="320"/>
      <c r="E755" s="320"/>
      <c r="F755" s="320"/>
      <c r="G755" s="320"/>
      <c r="H755" s="320"/>
      <c r="I755" s="320"/>
      <c r="J755" s="294"/>
      <c r="K755" s="320"/>
      <c r="L755" s="14"/>
      <c r="M755" s="14"/>
      <c r="N755" s="14"/>
      <c r="O755" s="14"/>
      <c r="P755" s="14"/>
      <c r="Q755" s="14"/>
      <c r="R755" s="14"/>
      <c r="S755" s="14"/>
      <c r="T755" s="14"/>
      <c r="U755" s="14"/>
      <c r="V755" s="14"/>
      <c r="W755" s="14"/>
      <c r="X755" s="14"/>
      <c r="Y755" s="14"/>
      <c r="Z755" s="14"/>
      <c r="AA755" s="14"/>
      <c r="AB755" s="14"/>
      <c r="AC755" s="14"/>
      <c r="AD755" s="14"/>
      <c r="AE755" s="14"/>
    </row>
    <row r="756" spans="1:31" ht="14.25" customHeight="1">
      <c r="A756" s="294"/>
      <c r="B756" s="320"/>
      <c r="C756" s="320"/>
      <c r="D756" s="320"/>
      <c r="E756" s="320"/>
      <c r="F756" s="320"/>
      <c r="G756" s="320"/>
      <c r="H756" s="320"/>
      <c r="I756" s="320"/>
      <c r="J756" s="294"/>
      <c r="K756" s="320"/>
      <c r="L756" s="14"/>
      <c r="M756" s="14"/>
      <c r="N756" s="14"/>
      <c r="O756" s="14"/>
      <c r="P756" s="14"/>
      <c r="Q756" s="14"/>
      <c r="R756" s="14"/>
      <c r="S756" s="14"/>
      <c r="T756" s="14"/>
      <c r="U756" s="14"/>
      <c r="V756" s="14"/>
      <c r="W756" s="14"/>
      <c r="X756" s="14"/>
      <c r="Y756" s="14"/>
      <c r="Z756" s="14"/>
      <c r="AA756" s="14"/>
      <c r="AB756" s="14"/>
      <c r="AC756" s="14"/>
      <c r="AD756" s="14"/>
      <c r="AE756" s="14"/>
    </row>
    <row r="757" spans="1:31" ht="14.25" customHeight="1">
      <c r="A757" s="294"/>
      <c r="B757" s="320"/>
      <c r="C757" s="320"/>
      <c r="D757" s="320"/>
      <c r="E757" s="320"/>
      <c r="F757" s="320"/>
      <c r="G757" s="320"/>
      <c r="H757" s="320"/>
      <c r="I757" s="320"/>
      <c r="J757" s="294"/>
      <c r="K757" s="320"/>
      <c r="L757" s="14"/>
      <c r="M757" s="14"/>
      <c r="N757" s="14"/>
      <c r="O757" s="14"/>
      <c r="P757" s="14"/>
      <c r="Q757" s="14"/>
      <c r="R757" s="14"/>
      <c r="S757" s="14"/>
      <c r="T757" s="14"/>
      <c r="U757" s="14"/>
      <c r="V757" s="14"/>
      <c r="W757" s="14"/>
      <c r="X757" s="14"/>
      <c r="Y757" s="14"/>
      <c r="Z757" s="14"/>
      <c r="AA757" s="14"/>
      <c r="AB757" s="14"/>
      <c r="AC757" s="14"/>
      <c r="AD757" s="14"/>
      <c r="AE757" s="14"/>
    </row>
    <row r="758" spans="1:31" ht="14.25" customHeight="1">
      <c r="A758" s="294"/>
      <c r="B758" s="320"/>
      <c r="C758" s="320"/>
      <c r="D758" s="320"/>
      <c r="E758" s="320"/>
      <c r="F758" s="320"/>
      <c r="G758" s="320"/>
      <c r="H758" s="320"/>
      <c r="I758" s="320"/>
      <c r="J758" s="294"/>
      <c r="K758" s="320"/>
      <c r="L758" s="14"/>
      <c r="M758" s="14"/>
      <c r="N758" s="14"/>
      <c r="O758" s="14"/>
      <c r="P758" s="14"/>
      <c r="Q758" s="14"/>
      <c r="R758" s="14"/>
      <c r="S758" s="14"/>
      <c r="T758" s="14"/>
      <c r="U758" s="14"/>
      <c r="V758" s="14"/>
      <c r="W758" s="14"/>
      <c r="X758" s="14"/>
      <c r="Y758" s="14"/>
      <c r="Z758" s="14"/>
      <c r="AA758" s="14"/>
      <c r="AB758" s="14"/>
      <c r="AC758" s="14"/>
      <c r="AD758" s="14"/>
      <c r="AE758" s="14"/>
    </row>
    <row r="759" spans="1:31" ht="14.25" customHeight="1">
      <c r="A759" s="294"/>
      <c r="B759" s="320"/>
      <c r="C759" s="320"/>
      <c r="D759" s="320"/>
      <c r="E759" s="320"/>
      <c r="F759" s="320"/>
      <c r="G759" s="320"/>
      <c r="H759" s="320"/>
      <c r="I759" s="320"/>
      <c r="J759" s="294"/>
      <c r="K759" s="320"/>
      <c r="L759" s="14"/>
      <c r="M759" s="14"/>
      <c r="N759" s="14"/>
      <c r="O759" s="14"/>
      <c r="P759" s="14"/>
      <c r="Q759" s="14"/>
      <c r="R759" s="14"/>
      <c r="S759" s="14"/>
      <c r="T759" s="14"/>
      <c r="U759" s="14"/>
      <c r="V759" s="14"/>
      <c r="W759" s="14"/>
      <c r="X759" s="14"/>
      <c r="Y759" s="14"/>
      <c r="Z759" s="14"/>
      <c r="AA759" s="14"/>
      <c r="AB759" s="14"/>
      <c r="AC759" s="14"/>
      <c r="AD759" s="14"/>
      <c r="AE759" s="14"/>
    </row>
    <row r="760" spans="1:31" ht="14.25" customHeight="1">
      <c r="A760" s="294"/>
      <c r="B760" s="320"/>
      <c r="C760" s="320"/>
      <c r="D760" s="320"/>
      <c r="E760" s="320"/>
      <c r="F760" s="320"/>
      <c r="G760" s="320"/>
      <c r="H760" s="320"/>
      <c r="I760" s="320"/>
      <c r="J760" s="294"/>
      <c r="K760" s="320"/>
      <c r="L760" s="14"/>
      <c r="M760" s="14"/>
      <c r="N760" s="14"/>
      <c r="O760" s="14"/>
      <c r="P760" s="14"/>
      <c r="Q760" s="14"/>
      <c r="R760" s="14"/>
      <c r="S760" s="14"/>
      <c r="T760" s="14"/>
      <c r="U760" s="14"/>
      <c r="V760" s="14"/>
      <c r="W760" s="14"/>
      <c r="X760" s="14"/>
      <c r="Y760" s="14"/>
      <c r="Z760" s="14"/>
      <c r="AA760" s="14"/>
      <c r="AB760" s="14"/>
      <c r="AC760" s="14"/>
      <c r="AD760" s="14"/>
      <c r="AE760" s="14"/>
    </row>
    <row r="761" spans="1:31" ht="14.25" customHeight="1">
      <c r="A761" s="294"/>
      <c r="B761" s="320"/>
      <c r="C761" s="320"/>
      <c r="D761" s="320"/>
      <c r="E761" s="320"/>
      <c r="F761" s="320"/>
      <c r="G761" s="320"/>
      <c r="H761" s="320"/>
      <c r="I761" s="320"/>
      <c r="J761" s="294"/>
      <c r="K761" s="320"/>
      <c r="L761" s="14"/>
      <c r="M761" s="14"/>
      <c r="N761" s="14"/>
      <c r="O761" s="14"/>
      <c r="P761" s="14"/>
      <c r="Q761" s="14"/>
      <c r="R761" s="14"/>
      <c r="S761" s="14"/>
      <c r="T761" s="14"/>
      <c r="U761" s="14"/>
      <c r="V761" s="14"/>
      <c r="W761" s="14"/>
      <c r="X761" s="14"/>
      <c r="Y761" s="14"/>
      <c r="Z761" s="14"/>
      <c r="AA761" s="14"/>
      <c r="AB761" s="14"/>
      <c r="AC761" s="14"/>
      <c r="AD761" s="14"/>
      <c r="AE761" s="14"/>
    </row>
    <row r="762" spans="1:31" ht="14.25" customHeight="1">
      <c r="A762" s="294"/>
      <c r="B762" s="320"/>
      <c r="C762" s="320"/>
      <c r="D762" s="320"/>
      <c r="E762" s="320"/>
      <c r="F762" s="320"/>
      <c r="G762" s="320"/>
      <c r="H762" s="320"/>
      <c r="I762" s="320"/>
      <c r="J762" s="294"/>
      <c r="K762" s="320"/>
      <c r="L762" s="14"/>
      <c r="M762" s="14"/>
      <c r="N762" s="14"/>
      <c r="O762" s="14"/>
      <c r="P762" s="14"/>
      <c r="Q762" s="14"/>
      <c r="R762" s="14"/>
      <c r="S762" s="14"/>
      <c r="T762" s="14"/>
      <c r="U762" s="14"/>
      <c r="V762" s="14"/>
      <c r="W762" s="14"/>
      <c r="X762" s="14"/>
      <c r="Y762" s="14"/>
      <c r="Z762" s="14"/>
      <c r="AA762" s="14"/>
      <c r="AB762" s="14"/>
      <c r="AC762" s="14"/>
      <c r="AD762" s="14"/>
      <c r="AE762" s="14"/>
    </row>
    <row r="763" spans="1:31" ht="14.25" customHeight="1">
      <c r="A763" s="294"/>
      <c r="B763" s="320"/>
      <c r="C763" s="320"/>
      <c r="D763" s="320"/>
      <c r="E763" s="320"/>
      <c r="F763" s="320"/>
      <c r="G763" s="320"/>
      <c r="H763" s="320"/>
      <c r="I763" s="320"/>
      <c r="J763" s="294"/>
      <c r="K763" s="320"/>
      <c r="L763" s="14"/>
      <c r="M763" s="14"/>
      <c r="N763" s="14"/>
      <c r="O763" s="14"/>
      <c r="P763" s="14"/>
      <c r="Q763" s="14"/>
      <c r="R763" s="14"/>
      <c r="S763" s="14"/>
      <c r="T763" s="14"/>
      <c r="U763" s="14"/>
      <c r="V763" s="14"/>
      <c r="W763" s="14"/>
      <c r="X763" s="14"/>
      <c r="Y763" s="14"/>
      <c r="Z763" s="14"/>
      <c r="AA763" s="14"/>
      <c r="AB763" s="14"/>
      <c r="AC763" s="14"/>
      <c r="AD763" s="14"/>
      <c r="AE763" s="14"/>
    </row>
    <row r="764" spans="1:31" ht="14.25" customHeight="1">
      <c r="A764" s="294"/>
      <c r="B764" s="320"/>
      <c r="C764" s="320"/>
      <c r="D764" s="320"/>
      <c r="E764" s="320"/>
      <c r="F764" s="320"/>
      <c r="G764" s="320"/>
      <c r="H764" s="320"/>
      <c r="I764" s="320"/>
      <c r="J764" s="294"/>
      <c r="K764" s="320"/>
      <c r="L764" s="14"/>
      <c r="M764" s="14"/>
      <c r="N764" s="14"/>
      <c r="O764" s="14"/>
      <c r="P764" s="14"/>
      <c r="Q764" s="14"/>
      <c r="R764" s="14"/>
      <c r="S764" s="14"/>
      <c r="T764" s="14"/>
      <c r="U764" s="14"/>
      <c r="V764" s="14"/>
      <c r="W764" s="14"/>
      <c r="X764" s="14"/>
      <c r="Y764" s="14"/>
      <c r="Z764" s="14"/>
      <c r="AA764" s="14"/>
      <c r="AB764" s="14"/>
      <c r="AC764" s="14"/>
      <c r="AD764" s="14"/>
      <c r="AE764" s="14"/>
    </row>
    <row r="765" spans="1:31" ht="14.25" customHeight="1">
      <c r="A765" s="294"/>
      <c r="B765" s="320"/>
      <c r="C765" s="320"/>
      <c r="D765" s="320"/>
      <c r="E765" s="320"/>
      <c r="F765" s="320"/>
      <c r="G765" s="320"/>
      <c r="H765" s="320"/>
      <c r="I765" s="320"/>
      <c r="J765" s="294"/>
      <c r="K765" s="320"/>
      <c r="L765" s="14"/>
      <c r="M765" s="14"/>
      <c r="N765" s="14"/>
      <c r="O765" s="14"/>
      <c r="P765" s="14"/>
      <c r="Q765" s="14"/>
      <c r="R765" s="14"/>
      <c r="S765" s="14"/>
      <c r="T765" s="14"/>
      <c r="U765" s="14"/>
      <c r="V765" s="14"/>
      <c r="W765" s="14"/>
      <c r="X765" s="14"/>
      <c r="Y765" s="14"/>
      <c r="Z765" s="14"/>
      <c r="AA765" s="14"/>
      <c r="AB765" s="14"/>
      <c r="AC765" s="14"/>
      <c r="AD765" s="14"/>
      <c r="AE765" s="14"/>
    </row>
    <row r="766" spans="1:31" ht="14.25" customHeight="1">
      <c r="A766" s="294"/>
      <c r="B766" s="320"/>
      <c r="C766" s="320"/>
      <c r="D766" s="320"/>
      <c r="E766" s="320"/>
      <c r="F766" s="320"/>
      <c r="G766" s="320"/>
      <c r="H766" s="320"/>
      <c r="I766" s="320"/>
      <c r="J766" s="294"/>
      <c r="K766" s="320"/>
      <c r="L766" s="14"/>
      <c r="M766" s="14"/>
      <c r="N766" s="14"/>
      <c r="O766" s="14"/>
      <c r="P766" s="14"/>
      <c r="Q766" s="14"/>
      <c r="R766" s="14"/>
      <c r="S766" s="14"/>
      <c r="T766" s="14"/>
      <c r="U766" s="14"/>
      <c r="V766" s="14"/>
      <c r="W766" s="14"/>
      <c r="X766" s="14"/>
      <c r="Y766" s="14"/>
      <c r="Z766" s="14"/>
      <c r="AA766" s="14"/>
      <c r="AB766" s="14"/>
      <c r="AC766" s="14"/>
      <c r="AD766" s="14"/>
      <c r="AE766" s="14"/>
    </row>
    <row r="767" spans="1:31" ht="14.25" customHeight="1">
      <c r="A767" s="294"/>
      <c r="B767" s="320"/>
      <c r="C767" s="320"/>
      <c r="D767" s="320"/>
      <c r="E767" s="320"/>
      <c r="F767" s="320"/>
      <c r="G767" s="320"/>
      <c r="H767" s="320"/>
      <c r="I767" s="320"/>
      <c r="J767" s="294"/>
      <c r="K767" s="320"/>
      <c r="L767" s="14"/>
      <c r="M767" s="14"/>
      <c r="N767" s="14"/>
      <c r="O767" s="14"/>
      <c r="P767" s="14"/>
      <c r="Q767" s="14"/>
      <c r="R767" s="14"/>
      <c r="S767" s="14"/>
      <c r="T767" s="14"/>
      <c r="U767" s="14"/>
      <c r="V767" s="14"/>
      <c r="W767" s="14"/>
      <c r="X767" s="14"/>
      <c r="Y767" s="14"/>
      <c r="Z767" s="14"/>
      <c r="AA767" s="14"/>
      <c r="AB767" s="14"/>
      <c r="AC767" s="14"/>
      <c r="AD767" s="14"/>
      <c r="AE767" s="14"/>
    </row>
    <row r="768" spans="1:31" ht="14.25" customHeight="1">
      <c r="A768" s="294"/>
      <c r="B768" s="320"/>
      <c r="C768" s="320"/>
      <c r="D768" s="320"/>
      <c r="E768" s="320"/>
      <c r="F768" s="320"/>
      <c r="G768" s="320"/>
      <c r="H768" s="320"/>
      <c r="I768" s="320"/>
      <c r="J768" s="294"/>
      <c r="K768" s="320"/>
      <c r="L768" s="14"/>
      <c r="M768" s="14"/>
      <c r="N768" s="14"/>
      <c r="O768" s="14"/>
      <c r="P768" s="14"/>
      <c r="Q768" s="14"/>
      <c r="R768" s="14"/>
      <c r="S768" s="14"/>
      <c r="T768" s="14"/>
      <c r="U768" s="14"/>
      <c r="V768" s="14"/>
      <c r="W768" s="14"/>
      <c r="X768" s="14"/>
      <c r="Y768" s="14"/>
      <c r="Z768" s="14"/>
      <c r="AA768" s="14"/>
      <c r="AB768" s="14"/>
      <c r="AC768" s="14"/>
      <c r="AD768" s="14"/>
      <c r="AE768" s="14"/>
    </row>
    <row r="769" spans="1:31" ht="14.25" customHeight="1">
      <c r="A769" s="294"/>
      <c r="B769" s="320"/>
      <c r="C769" s="320"/>
      <c r="D769" s="320"/>
      <c r="E769" s="320"/>
      <c r="F769" s="320"/>
      <c r="G769" s="320"/>
      <c r="H769" s="320"/>
      <c r="I769" s="320"/>
      <c r="J769" s="294"/>
      <c r="K769" s="320"/>
      <c r="L769" s="14"/>
      <c r="M769" s="14"/>
      <c r="N769" s="14"/>
      <c r="O769" s="14"/>
      <c r="P769" s="14"/>
      <c r="Q769" s="14"/>
      <c r="R769" s="14"/>
      <c r="S769" s="14"/>
      <c r="T769" s="14"/>
      <c r="U769" s="14"/>
      <c r="V769" s="14"/>
      <c r="W769" s="14"/>
      <c r="X769" s="14"/>
      <c r="Y769" s="14"/>
      <c r="Z769" s="14"/>
      <c r="AA769" s="14"/>
      <c r="AB769" s="14"/>
      <c r="AC769" s="14"/>
      <c r="AD769" s="14"/>
      <c r="AE769" s="14"/>
    </row>
    <row r="770" spans="1:31" ht="14.25" customHeight="1">
      <c r="A770" s="294"/>
      <c r="B770" s="320"/>
      <c r="C770" s="320"/>
      <c r="D770" s="320"/>
      <c r="E770" s="320"/>
      <c r="F770" s="320"/>
      <c r="G770" s="320"/>
      <c r="H770" s="320"/>
      <c r="I770" s="320"/>
      <c r="J770" s="294"/>
      <c r="K770" s="320"/>
      <c r="L770" s="14"/>
      <c r="M770" s="14"/>
      <c r="N770" s="14"/>
      <c r="O770" s="14"/>
      <c r="P770" s="14"/>
      <c r="Q770" s="14"/>
      <c r="R770" s="14"/>
      <c r="S770" s="14"/>
      <c r="T770" s="14"/>
      <c r="U770" s="14"/>
      <c r="V770" s="14"/>
      <c r="W770" s="14"/>
      <c r="X770" s="14"/>
      <c r="Y770" s="14"/>
      <c r="Z770" s="14"/>
      <c r="AA770" s="14"/>
      <c r="AB770" s="14"/>
      <c r="AC770" s="14"/>
      <c r="AD770" s="14"/>
      <c r="AE770" s="14"/>
    </row>
    <row r="771" spans="1:31" ht="14.25" customHeight="1">
      <c r="A771" s="294"/>
      <c r="B771" s="320"/>
      <c r="C771" s="320"/>
      <c r="D771" s="320"/>
      <c r="E771" s="320"/>
      <c r="F771" s="320"/>
      <c r="G771" s="320"/>
      <c r="H771" s="320"/>
      <c r="I771" s="320"/>
      <c r="J771" s="294"/>
      <c r="K771" s="320"/>
      <c r="L771" s="14"/>
      <c r="M771" s="14"/>
      <c r="N771" s="14"/>
      <c r="O771" s="14"/>
      <c r="P771" s="14"/>
      <c r="Q771" s="14"/>
      <c r="R771" s="14"/>
      <c r="S771" s="14"/>
      <c r="T771" s="14"/>
      <c r="U771" s="14"/>
      <c r="V771" s="14"/>
      <c r="W771" s="14"/>
      <c r="X771" s="14"/>
      <c r="Y771" s="14"/>
      <c r="Z771" s="14"/>
      <c r="AA771" s="14"/>
      <c r="AB771" s="14"/>
      <c r="AC771" s="14"/>
      <c r="AD771" s="14"/>
      <c r="AE771" s="14"/>
    </row>
    <row r="772" spans="1:31" ht="14.25" customHeight="1">
      <c r="A772" s="294"/>
      <c r="B772" s="320"/>
      <c r="C772" s="320"/>
      <c r="D772" s="320"/>
      <c r="E772" s="320"/>
      <c r="F772" s="320"/>
      <c r="G772" s="320"/>
      <c r="H772" s="320"/>
      <c r="I772" s="320"/>
      <c r="J772" s="294"/>
      <c r="K772" s="320"/>
      <c r="L772" s="14"/>
      <c r="M772" s="14"/>
      <c r="N772" s="14"/>
      <c r="O772" s="14"/>
      <c r="P772" s="14"/>
      <c r="Q772" s="14"/>
      <c r="R772" s="14"/>
      <c r="S772" s="14"/>
      <c r="T772" s="14"/>
      <c r="U772" s="14"/>
      <c r="V772" s="14"/>
      <c r="W772" s="14"/>
      <c r="X772" s="14"/>
      <c r="Y772" s="14"/>
      <c r="Z772" s="14"/>
      <c r="AA772" s="14"/>
      <c r="AB772" s="14"/>
      <c r="AC772" s="14"/>
      <c r="AD772" s="14"/>
      <c r="AE772" s="14"/>
    </row>
    <row r="773" spans="1:31" ht="14.25" customHeight="1">
      <c r="A773" s="294"/>
      <c r="B773" s="320"/>
      <c r="C773" s="320"/>
      <c r="D773" s="320"/>
      <c r="E773" s="320"/>
      <c r="F773" s="320"/>
      <c r="G773" s="320"/>
      <c r="H773" s="320"/>
      <c r="I773" s="320"/>
      <c r="J773" s="294"/>
      <c r="K773" s="320"/>
      <c r="L773" s="14"/>
      <c r="M773" s="14"/>
      <c r="N773" s="14"/>
      <c r="O773" s="14"/>
      <c r="P773" s="14"/>
      <c r="Q773" s="14"/>
      <c r="R773" s="14"/>
      <c r="S773" s="14"/>
      <c r="T773" s="14"/>
      <c r="U773" s="14"/>
      <c r="V773" s="14"/>
      <c r="W773" s="14"/>
      <c r="X773" s="14"/>
      <c r="Y773" s="14"/>
      <c r="Z773" s="14"/>
      <c r="AA773" s="14"/>
      <c r="AB773" s="14"/>
      <c r="AC773" s="14"/>
      <c r="AD773" s="14"/>
      <c r="AE773" s="14"/>
    </row>
    <row r="774" spans="1:31" ht="14.25" customHeight="1">
      <c r="A774" s="294"/>
      <c r="B774" s="320"/>
      <c r="C774" s="320"/>
      <c r="D774" s="320"/>
      <c r="E774" s="320"/>
      <c r="F774" s="320"/>
      <c r="G774" s="320"/>
      <c r="H774" s="320"/>
      <c r="I774" s="320"/>
      <c r="J774" s="294"/>
      <c r="K774" s="320"/>
      <c r="L774" s="14"/>
      <c r="M774" s="14"/>
      <c r="N774" s="14"/>
      <c r="O774" s="14"/>
      <c r="P774" s="14"/>
      <c r="Q774" s="14"/>
      <c r="R774" s="14"/>
      <c r="S774" s="14"/>
      <c r="T774" s="14"/>
      <c r="U774" s="14"/>
      <c r="V774" s="14"/>
      <c r="W774" s="14"/>
      <c r="X774" s="14"/>
      <c r="Y774" s="14"/>
      <c r="Z774" s="14"/>
      <c r="AA774" s="14"/>
      <c r="AB774" s="14"/>
      <c r="AC774" s="14"/>
      <c r="AD774" s="14"/>
      <c r="AE774" s="14"/>
    </row>
    <row r="775" spans="1:31" ht="14.25" customHeight="1">
      <c r="A775" s="294"/>
      <c r="B775" s="320"/>
      <c r="C775" s="320"/>
      <c r="D775" s="320"/>
      <c r="E775" s="320"/>
      <c r="F775" s="320"/>
      <c r="G775" s="320"/>
      <c r="H775" s="320"/>
      <c r="I775" s="320"/>
      <c r="J775" s="294"/>
      <c r="K775" s="320"/>
      <c r="L775" s="14"/>
      <c r="M775" s="14"/>
      <c r="N775" s="14"/>
      <c r="O775" s="14"/>
      <c r="P775" s="14"/>
      <c r="Q775" s="14"/>
      <c r="R775" s="14"/>
      <c r="S775" s="14"/>
      <c r="T775" s="14"/>
      <c r="U775" s="14"/>
      <c r="V775" s="14"/>
      <c r="W775" s="14"/>
      <c r="X775" s="14"/>
      <c r="Y775" s="14"/>
      <c r="Z775" s="14"/>
      <c r="AA775" s="14"/>
      <c r="AB775" s="14"/>
      <c r="AC775" s="14"/>
      <c r="AD775" s="14"/>
      <c r="AE775" s="14"/>
    </row>
    <row r="776" spans="1:31" ht="14.25" customHeight="1">
      <c r="A776" s="294"/>
      <c r="B776" s="320"/>
      <c r="C776" s="320"/>
      <c r="D776" s="320"/>
      <c r="E776" s="320"/>
      <c r="F776" s="320"/>
      <c r="G776" s="320"/>
      <c r="H776" s="320"/>
      <c r="I776" s="320"/>
      <c r="J776" s="294"/>
      <c r="K776" s="320"/>
      <c r="L776" s="14"/>
      <c r="M776" s="14"/>
      <c r="N776" s="14"/>
      <c r="O776" s="14"/>
      <c r="P776" s="14"/>
      <c r="Q776" s="14"/>
      <c r="R776" s="14"/>
      <c r="S776" s="14"/>
      <c r="T776" s="14"/>
      <c r="U776" s="14"/>
      <c r="V776" s="14"/>
      <c r="W776" s="14"/>
      <c r="X776" s="14"/>
      <c r="Y776" s="14"/>
      <c r="Z776" s="14"/>
      <c r="AA776" s="14"/>
      <c r="AB776" s="14"/>
      <c r="AC776" s="14"/>
      <c r="AD776" s="14"/>
      <c r="AE776" s="14"/>
    </row>
    <row r="777" spans="1:31" ht="14.25" customHeight="1">
      <c r="A777" s="294"/>
      <c r="B777" s="320"/>
      <c r="C777" s="320"/>
      <c r="D777" s="320"/>
      <c r="E777" s="320"/>
      <c r="F777" s="320"/>
      <c r="G777" s="320"/>
      <c r="H777" s="320"/>
      <c r="I777" s="320"/>
      <c r="J777" s="294"/>
      <c r="K777" s="320"/>
      <c r="L777" s="14"/>
      <c r="M777" s="14"/>
      <c r="N777" s="14"/>
      <c r="O777" s="14"/>
      <c r="P777" s="14"/>
      <c r="Q777" s="14"/>
      <c r="R777" s="14"/>
      <c r="S777" s="14"/>
      <c r="T777" s="14"/>
      <c r="U777" s="14"/>
      <c r="V777" s="14"/>
      <c r="W777" s="14"/>
      <c r="X777" s="14"/>
      <c r="Y777" s="14"/>
      <c r="Z777" s="14"/>
      <c r="AA777" s="14"/>
      <c r="AB777" s="14"/>
      <c r="AC777" s="14"/>
      <c r="AD777" s="14"/>
      <c r="AE777" s="14"/>
    </row>
    <row r="778" spans="1:31" ht="14.25" customHeight="1">
      <c r="A778" s="294"/>
      <c r="B778" s="320"/>
      <c r="C778" s="320"/>
      <c r="D778" s="320"/>
      <c r="E778" s="320"/>
      <c r="F778" s="320"/>
      <c r="G778" s="320"/>
      <c r="H778" s="320"/>
      <c r="I778" s="320"/>
      <c r="J778" s="294"/>
      <c r="K778" s="320"/>
      <c r="L778" s="14"/>
      <c r="M778" s="14"/>
      <c r="N778" s="14"/>
      <c r="O778" s="14"/>
      <c r="P778" s="14"/>
      <c r="Q778" s="14"/>
      <c r="R778" s="14"/>
      <c r="S778" s="14"/>
      <c r="T778" s="14"/>
      <c r="U778" s="14"/>
      <c r="V778" s="14"/>
      <c r="W778" s="14"/>
      <c r="X778" s="14"/>
      <c r="Y778" s="14"/>
      <c r="Z778" s="14"/>
      <c r="AA778" s="14"/>
      <c r="AB778" s="14"/>
      <c r="AC778" s="14"/>
      <c r="AD778" s="14"/>
      <c r="AE778" s="14"/>
    </row>
    <row r="779" spans="1:31" ht="14.25" customHeight="1">
      <c r="A779" s="294"/>
      <c r="B779" s="320"/>
      <c r="C779" s="320"/>
      <c r="D779" s="320"/>
      <c r="E779" s="320"/>
      <c r="F779" s="320"/>
      <c r="G779" s="320"/>
      <c r="H779" s="320"/>
      <c r="I779" s="320"/>
      <c r="J779" s="294"/>
      <c r="K779" s="320"/>
      <c r="L779" s="14"/>
      <c r="M779" s="14"/>
      <c r="N779" s="14"/>
      <c r="O779" s="14"/>
      <c r="P779" s="14"/>
      <c r="Q779" s="14"/>
      <c r="R779" s="14"/>
      <c r="S779" s="14"/>
      <c r="T779" s="14"/>
      <c r="U779" s="14"/>
      <c r="V779" s="14"/>
      <c r="W779" s="14"/>
      <c r="X779" s="14"/>
      <c r="Y779" s="14"/>
      <c r="Z779" s="14"/>
      <c r="AA779" s="14"/>
      <c r="AB779" s="14"/>
      <c r="AC779" s="14"/>
      <c r="AD779" s="14"/>
      <c r="AE779" s="14"/>
    </row>
    <row r="780" spans="1:31" ht="14.25" customHeight="1">
      <c r="A780" s="294"/>
      <c r="B780" s="320"/>
      <c r="C780" s="320"/>
      <c r="D780" s="320"/>
      <c r="E780" s="320"/>
      <c r="F780" s="320"/>
      <c r="G780" s="320"/>
      <c r="H780" s="320"/>
      <c r="I780" s="320"/>
      <c r="J780" s="294"/>
      <c r="K780" s="320"/>
      <c r="L780" s="14"/>
      <c r="M780" s="14"/>
      <c r="N780" s="14"/>
      <c r="O780" s="14"/>
      <c r="P780" s="14"/>
      <c r="Q780" s="14"/>
      <c r="R780" s="14"/>
      <c r="S780" s="14"/>
      <c r="T780" s="14"/>
      <c r="U780" s="14"/>
      <c r="V780" s="14"/>
      <c r="W780" s="14"/>
      <c r="X780" s="14"/>
      <c r="Y780" s="14"/>
      <c r="Z780" s="14"/>
      <c r="AA780" s="14"/>
      <c r="AB780" s="14"/>
      <c r="AC780" s="14"/>
      <c r="AD780" s="14"/>
      <c r="AE780" s="14"/>
    </row>
    <row r="781" spans="1:31" ht="14.25" customHeight="1">
      <c r="A781" s="294"/>
      <c r="B781" s="320"/>
      <c r="C781" s="320"/>
      <c r="D781" s="320"/>
      <c r="E781" s="320"/>
      <c r="F781" s="320"/>
      <c r="G781" s="320"/>
      <c r="H781" s="320"/>
      <c r="I781" s="320"/>
      <c r="J781" s="294"/>
      <c r="K781" s="320"/>
      <c r="L781" s="14"/>
      <c r="M781" s="14"/>
      <c r="N781" s="14"/>
      <c r="O781" s="14"/>
      <c r="P781" s="14"/>
      <c r="Q781" s="14"/>
      <c r="R781" s="14"/>
      <c r="S781" s="14"/>
      <c r="T781" s="14"/>
      <c r="U781" s="14"/>
      <c r="V781" s="14"/>
      <c r="W781" s="14"/>
      <c r="X781" s="14"/>
      <c r="Y781" s="14"/>
      <c r="Z781" s="14"/>
      <c r="AA781" s="14"/>
      <c r="AB781" s="14"/>
      <c r="AC781" s="14"/>
      <c r="AD781" s="14"/>
      <c r="AE781" s="14"/>
    </row>
    <row r="782" spans="1:31" ht="14.25" customHeight="1">
      <c r="A782" s="294"/>
      <c r="B782" s="320"/>
      <c r="C782" s="320"/>
      <c r="D782" s="320"/>
      <c r="E782" s="320"/>
      <c r="F782" s="320"/>
      <c r="G782" s="320"/>
      <c r="H782" s="320"/>
      <c r="I782" s="320"/>
      <c r="J782" s="294"/>
      <c r="K782" s="320"/>
      <c r="L782" s="14"/>
      <c r="M782" s="14"/>
      <c r="N782" s="14"/>
      <c r="O782" s="14"/>
      <c r="P782" s="14"/>
      <c r="Q782" s="14"/>
      <c r="R782" s="14"/>
      <c r="S782" s="14"/>
      <c r="T782" s="14"/>
      <c r="U782" s="14"/>
      <c r="V782" s="14"/>
      <c r="W782" s="14"/>
      <c r="X782" s="14"/>
      <c r="Y782" s="14"/>
      <c r="Z782" s="14"/>
      <c r="AA782" s="14"/>
      <c r="AB782" s="14"/>
      <c r="AC782" s="14"/>
      <c r="AD782" s="14"/>
      <c r="AE782" s="14"/>
    </row>
    <row r="783" spans="1:31" ht="14.25" customHeight="1">
      <c r="A783" s="294"/>
      <c r="B783" s="320"/>
      <c r="C783" s="320"/>
      <c r="D783" s="320"/>
      <c r="E783" s="320"/>
      <c r="F783" s="320"/>
      <c r="G783" s="320"/>
      <c r="H783" s="320"/>
      <c r="I783" s="320"/>
      <c r="J783" s="294"/>
      <c r="K783" s="320"/>
      <c r="L783" s="14"/>
      <c r="M783" s="14"/>
      <c r="N783" s="14"/>
      <c r="O783" s="14"/>
      <c r="P783" s="14"/>
      <c r="Q783" s="14"/>
      <c r="R783" s="14"/>
      <c r="S783" s="14"/>
      <c r="T783" s="14"/>
      <c r="U783" s="14"/>
      <c r="V783" s="14"/>
      <c r="W783" s="14"/>
      <c r="X783" s="14"/>
      <c r="Y783" s="14"/>
      <c r="Z783" s="14"/>
      <c r="AA783" s="14"/>
      <c r="AB783" s="14"/>
      <c r="AC783" s="14"/>
      <c r="AD783" s="14"/>
      <c r="AE783" s="14"/>
    </row>
    <row r="784" spans="1:31" ht="14.25" customHeight="1">
      <c r="A784" s="294"/>
      <c r="B784" s="320"/>
      <c r="C784" s="320"/>
      <c r="D784" s="320"/>
      <c r="E784" s="320"/>
      <c r="F784" s="320"/>
      <c r="G784" s="320"/>
      <c r="H784" s="320"/>
      <c r="I784" s="320"/>
      <c r="J784" s="294"/>
      <c r="K784" s="320"/>
      <c r="L784" s="14"/>
      <c r="M784" s="14"/>
      <c r="N784" s="14"/>
      <c r="O784" s="14"/>
      <c r="P784" s="14"/>
      <c r="Q784" s="14"/>
      <c r="R784" s="14"/>
      <c r="S784" s="14"/>
      <c r="T784" s="14"/>
      <c r="U784" s="14"/>
      <c r="V784" s="14"/>
      <c r="W784" s="14"/>
      <c r="X784" s="14"/>
      <c r="Y784" s="14"/>
      <c r="Z784" s="14"/>
      <c r="AA784" s="14"/>
      <c r="AB784" s="14"/>
      <c r="AC784" s="14"/>
      <c r="AD784" s="14"/>
      <c r="AE784" s="14"/>
    </row>
    <row r="785" spans="1:31" ht="14.25" customHeight="1">
      <c r="A785" s="294"/>
      <c r="B785" s="320"/>
      <c r="C785" s="320"/>
      <c r="D785" s="320"/>
      <c r="E785" s="320"/>
      <c r="F785" s="320"/>
      <c r="G785" s="320"/>
      <c r="H785" s="320"/>
      <c r="I785" s="320"/>
      <c r="J785" s="294"/>
      <c r="K785" s="320"/>
      <c r="L785" s="14"/>
      <c r="M785" s="14"/>
      <c r="N785" s="14"/>
      <c r="O785" s="14"/>
      <c r="P785" s="14"/>
      <c r="Q785" s="14"/>
      <c r="R785" s="14"/>
      <c r="S785" s="14"/>
      <c r="T785" s="14"/>
      <c r="U785" s="14"/>
      <c r="V785" s="14"/>
      <c r="W785" s="14"/>
      <c r="X785" s="14"/>
      <c r="Y785" s="14"/>
      <c r="Z785" s="14"/>
      <c r="AA785" s="14"/>
      <c r="AB785" s="14"/>
      <c r="AC785" s="14"/>
      <c r="AD785" s="14"/>
      <c r="AE785" s="14"/>
    </row>
    <row r="786" spans="1:31" ht="14.25" customHeight="1">
      <c r="A786" s="294"/>
      <c r="B786" s="320"/>
      <c r="C786" s="320"/>
      <c r="D786" s="320"/>
      <c r="E786" s="320"/>
      <c r="F786" s="320"/>
      <c r="G786" s="320"/>
      <c r="H786" s="320"/>
      <c r="I786" s="320"/>
      <c r="J786" s="294"/>
      <c r="K786" s="320"/>
      <c r="L786" s="14"/>
      <c r="M786" s="14"/>
      <c r="N786" s="14"/>
      <c r="O786" s="14"/>
      <c r="P786" s="14"/>
      <c r="Q786" s="14"/>
      <c r="R786" s="14"/>
      <c r="S786" s="14"/>
      <c r="T786" s="14"/>
      <c r="U786" s="14"/>
      <c r="V786" s="14"/>
      <c r="W786" s="14"/>
      <c r="X786" s="14"/>
      <c r="Y786" s="14"/>
      <c r="Z786" s="14"/>
      <c r="AA786" s="14"/>
      <c r="AB786" s="14"/>
      <c r="AC786" s="14"/>
      <c r="AD786" s="14"/>
      <c r="AE786" s="14"/>
    </row>
    <row r="787" spans="1:31" ht="14.25" customHeight="1">
      <c r="A787" s="294"/>
      <c r="B787" s="320"/>
      <c r="C787" s="320"/>
      <c r="D787" s="320"/>
      <c r="E787" s="320"/>
      <c r="F787" s="320"/>
      <c r="G787" s="320"/>
      <c r="H787" s="320"/>
      <c r="I787" s="320"/>
      <c r="J787" s="294"/>
      <c r="K787" s="320"/>
      <c r="L787" s="14"/>
      <c r="M787" s="14"/>
      <c r="N787" s="14"/>
      <c r="O787" s="14"/>
      <c r="P787" s="14"/>
      <c r="Q787" s="14"/>
      <c r="R787" s="14"/>
      <c r="S787" s="14"/>
      <c r="T787" s="14"/>
      <c r="U787" s="14"/>
      <c r="V787" s="14"/>
      <c r="W787" s="14"/>
      <c r="X787" s="14"/>
      <c r="Y787" s="14"/>
      <c r="Z787" s="14"/>
      <c r="AA787" s="14"/>
      <c r="AB787" s="14"/>
      <c r="AC787" s="14"/>
      <c r="AD787" s="14"/>
      <c r="AE787" s="14"/>
    </row>
    <row r="788" spans="1:31" ht="14.25" customHeight="1">
      <c r="A788" s="294"/>
      <c r="B788" s="320"/>
      <c r="C788" s="320"/>
      <c r="D788" s="320"/>
      <c r="E788" s="320"/>
      <c r="F788" s="320"/>
      <c r="G788" s="320"/>
      <c r="H788" s="320"/>
      <c r="I788" s="320"/>
      <c r="J788" s="294"/>
      <c r="K788" s="320"/>
      <c r="L788" s="14"/>
      <c r="M788" s="14"/>
      <c r="N788" s="14"/>
      <c r="O788" s="14"/>
      <c r="P788" s="14"/>
      <c r="Q788" s="14"/>
      <c r="R788" s="14"/>
      <c r="S788" s="14"/>
      <c r="T788" s="14"/>
      <c r="U788" s="14"/>
      <c r="V788" s="14"/>
      <c r="W788" s="14"/>
      <c r="X788" s="14"/>
      <c r="Y788" s="14"/>
      <c r="Z788" s="14"/>
      <c r="AA788" s="14"/>
      <c r="AB788" s="14"/>
      <c r="AC788" s="14"/>
      <c r="AD788" s="14"/>
      <c r="AE788" s="14"/>
    </row>
    <row r="789" spans="1:31" ht="14.25" customHeight="1">
      <c r="A789" s="294"/>
      <c r="B789" s="320"/>
      <c r="C789" s="320"/>
      <c r="D789" s="320"/>
      <c r="E789" s="320"/>
      <c r="F789" s="320"/>
      <c r="G789" s="320"/>
      <c r="H789" s="320"/>
      <c r="I789" s="320"/>
      <c r="J789" s="294"/>
      <c r="K789" s="320"/>
      <c r="L789" s="14"/>
      <c r="M789" s="14"/>
      <c r="N789" s="14"/>
      <c r="O789" s="14"/>
      <c r="P789" s="14"/>
      <c r="Q789" s="14"/>
      <c r="R789" s="14"/>
      <c r="S789" s="14"/>
      <c r="T789" s="14"/>
      <c r="U789" s="14"/>
      <c r="V789" s="14"/>
      <c r="W789" s="14"/>
      <c r="X789" s="14"/>
      <c r="Y789" s="14"/>
      <c r="Z789" s="14"/>
      <c r="AA789" s="14"/>
      <c r="AB789" s="14"/>
      <c r="AC789" s="14"/>
      <c r="AD789" s="14"/>
      <c r="AE789" s="14"/>
    </row>
    <row r="790" spans="1:31" ht="14.25" customHeight="1">
      <c r="A790" s="294"/>
      <c r="B790" s="320"/>
      <c r="C790" s="320"/>
      <c r="D790" s="320"/>
      <c r="E790" s="320"/>
      <c r="F790" s="320"/>
      <c r="G790" s="320"/>
      <c r="H790" s="320"/>
      <c r="I790" s="320"/>
      <c r="J790" s="294"/>
      <c r="K790" s="320"/>
      <c r="L790" s="14"/>
      <c r="M790" s="14"/>
      <c r="N790" s="14"/>
      <c r="O790" s="14"/>
      <c r="P790" s="14"/>
      <c r="Q790" s="14"/>
      <c r="R790" s="14"/>
      <c r="S790" s="14"/>
      <c r="T790" s="14"/>
      <c r="U790" s="14"/>
      <c r="V790" s="14"/>
      <c r="W790" s="14"/>
      <c r="X790" s="14"/>
      <c r="Y790" s="14"/>
      <c r="Z790" s="14"/>
      <c r="AA790" s="14"/>
      <c r="AB790" s="14"/>
      <c r="AC790" s="14"/>
      <c r="AD790" s="14"/>
      <c r="AE790" s="14"/>
    </row>
    <row r="791" spans="1:31" ht="14.25" customHeight="1">
      <c r="A791" s="294"/>
      <c r="B791" s="320"/>
      <c r="C791" s="320"/>
      <c r="D791" s="320"/>
      <c r="E791" s="320"/>
      <c r="F791" s="320"/>
      <c r="G791" s="320"/>
      <c r="H791" s="320"/>
      <c r="I791" s="320"/>
      <c r="J791" s="294"/>
      <c r="K791" s="320"/>
      <c r="L791" s="14"/>
      <c r="M791" s="14"/>
      <c r="N791" s="14"/>
      <c r="O791" s="14"/>
      <c r="P791" s="14"/>
      <c r="Q791" s="14"/>
      <c r="R791" s="14"/>
      <c r="S791" s="14"/>
      <c r="T791" s="14"/>
      <c r="U791" s="14"/>
      <c r="V791" s="14"/>
      <c r="W791" s="14"/>
      <c r="X791" s="14"/>
      <c r="Y791" s="14"/>
      <c r="Z791" s="14"/>
      <c r="AA791" s="14"/>
      <c r="AB791" s="14"/>
      <c r="AC791" s="14"/>
      <c r="AD791" s="14"/>
      <c r="AE791" s="14"/>
    </row>
    <row r="792" spans="1:31" ht="14.25" customHeight="1">
      <c r="A792" s="294"/>
      <c r="B792" s="320"/>
      <c r="C792" s="320"/>
      <c r="D792" s="320"/>
      <c r="E792" s="320"/>
      <c r="F792" s="320"/>
      <c r="G792" s="320"/>
      <c r="H792" s="320"/>
      <c r="I792" s="320"/>
      <c r="J792" s="294"/>
      <c r="K792" s="320"/>
      <c r="L792" s="14"/>
      <c r="M792" s="14"/>
      <c r="N792" s="14"/>
      <c r="O792" s="14"/>
      <c r="P792" s="14"/>
      <c r="Q792" s="14"/>
      <c r="R792" s="14"/>
      <c r="S792" s="14"/>
      <c r="T792" s="14"/>
      <c r="U792" s="14"/>
      <c r="V792" s="14"/>
      <c r="W792" s="14"/>
      <c r="X792" s="14"/>
      <c r="Y792" s="14"/>
      <c r="Z792" s="14"/>
      <c r="AA792" s="14"/>
      <c r="AB792" s="14"/>
      <c r="AC792" s="14"/>
      <c r="AD792" s="14"/>
      <c r="AE792" s="14"/>
    </row>
    <row r="793" spans="1:31" ht="14.25" customHeight="1">
      <c r="A793" s="294"/>
      <c r="B793" s="320"/>
      <c r="C793" s="320"/>
      <c r="D793" s="320"/>
      <c r="E793" s="320"/>
      <c r="F793" s="320"/>
      <c r="G793" s="320"/>
      <c r="H793" s="320"/>
      <c r="I793" s="320"/>
      <c r="J793" s="294"/>
      <c r="K793" s="320"/>
      <c r="L793" s="14"/>
      <c r="M793" s="14"/>
      <c r="N793" s="14"/>
      <c r="O793" s="14"/>
      <c r="P793" s="14"/>
      <c r="Q793" s="14"/>
      <c r="R793" s="14"/>
      <c r="S793" s="14"/>
      <c r="T793" s="14"/>
      <c r="U793" s="14"/>
      <c r="V793" s="14"/>
      <c r="W793" s="14"/>
      <c r="X793" s="14"/>
      <c r="Y793" s="14"/>
      <c r="Z793" s="14"/>
      <c r="AA793" s="14"/>
      <c r="AB793" s="14"/>
      <c r="AC793" s="14"/>
      <c r="AD793" s="14"/>
      <c r="AE793" s="14"/>
    </row>
    <row r="794" spans="1:31" ht="14.25" customHeight="1">
      <c r="A794" s="294"/>
      <c r="B794" s="320"/>
      <c r="C794" s="320"/>
      <c r="D794" s="320"/>
      <c r="E794" s="320"/>
      <c r="F794" s="320"/>
      <c r="G794" s="320"/>
      <c r="H794" s="320"/>
      <c r="I794" s="320"/>
      <c r="J794" s="294"/>
      <c r="K794" s="320"/>
      <c r="L794" s="14"/>
      <c r="M794" s="14"/>
      <c r="N794" s="14"/>
      <c r="O794" s="14"/>
      <c r="P794" s="14"/>
      <c r="Q794" s="14"/>
      <c r="R794" s="14"/>
      <c r="S794" s="14"/>
      <c r="T794" s="14"/>
      <c r="U794" s="14"/>
      <c r="V794" s="14"/>
      <c r="W794" s="14"/>
      <c r="X794" s="14"/>
      <c r="Y794" s="14"/>
      <c r="Z794" s="14"/>
      <c r="AA794" s="14"/>
      <c r="AB794" s="14"/>
      <c r="AC794" s="14"/>
      <c r="AD794" s="14"/>
      <c r="AE794" s="14"/>
    </row>
    <row r="795" spans="1:31" ht="14.25" customHeight="1">
      <c r="A795" s="294"/>
      <c r="B795" s="320"/>
      <c r="C795" s="320"/>
      <c r="D795" s="320"/>
      <c r="E795" s="320"/>
      <c r="F795" s="320"/>
      <c r="G795" s="320"/>
      <c r="H795" s="320"/>
      <c r="I795" s="320"/>
      <c r="J795" s="294"/>
      <c r="K795" s="320"/>
      <c r="L795" s="14"/>
      <c r="M795" s="14"/>
      <c r="N795" s="14"/>
      <c r="O795" s="14"/>
      <c r="P795" s="14"/>
      <c r="Q795" s="14"/>
      <c r="R795" s="14"/>
      <c r="S795" s="14"/>
      <c r="T795" s="14"/>
      <c r="U795" s="14"/>
      <c r="V795" s="14"/>
      <c r="W795" s="14"/>
      <c r="X795" s="14"/>
      <c r="Y795" s="14"/>
      <c r="Z795" s="14"/>
      <c r="AA795" s="14"/>
      <c r="AB795" s="14"/>
      <c r="AC795" s="14"/>
      <c r="AD795" s="14"/>
      <c r="AE795" s="14"/>
    </row>
    <row r="796" spans="1:31" ht="14.25" customHeight="1">
      <c r="A796" s="294"/>
      <c r="B796" s="320"/>
      <c r="C796" s="320"/>
      <c r="D796" s="320"/>
      <c r="E796" s="320"/>
      <c r="F796" s="320"/>
      <c r="G796" s="320"/>
      <c r="H796" s="320"/>
      <c r="I796" s="320"/>
      <c r="J796" s="294"/>
      <c r="K796" s="320"/>
      <c r="L796" s="14"/>
      <c r="M796" s="14"/>
      <c r="N796" s="14"/>
      <c r="O796" s="14"/>
      <c r="P796" s="14"/>
      <c r="Q796" s="14"/>
      <c r="R796" s="14"/>
      <c r="S796" s="14"/>
      <c r="T796" s="14"/>
      <c r="U796" s="14"/>
      <c r="V796" s="14"/>
      <c r="W796" s="14"/>
      <c r="X796" s="14"/>
      <c r="Y796" s="14"/>
      <c r="Z796" s="14"/>
      <c r="AA796" s="14"/>
      <c r="AB796" s="14"/>
      <c r="AC796" s="14"/>
      <c r="AD796" s="14"/>
      <c r="AE796" s="14"/>
    </row>
    <row r="797" spans="1:31" ht="14.25" customHeight="1">
      <c r="A797" s="294"/>
      <c r="B797" s="320"/>
      <c r="C797" s="320"/>
      <c r="D797" s="320"/>
      <c r="E797" s="320"/>
      <c r="F797" s="320"/>
      <c r="G797" s="320"/>
      <c r="H797" s="320"/>
      <c r="I797" s="320"/>
      <c r="J797" s="294"/>
      <c r="K797" s="320"/>
      <c r="L797" s="14"/>
      <c r="M797" s="14"/>
      <c r="N797" s="14"/>
      <c r="O797" s="14"/>
      <c r="P797" s="14"/>
      <c r="Q797" s="14"/>
      <c r="R797" s="14"/>
      <c r="S797" s="14"/>
      <c r="T797" s="14"/>
      <c r="U797" s="14"/>
      <c r="V797" s="14"/>
      <c r="W797" s="14"/>
      <c r="X797" s="14"/>
      <c r="Y797" s="14"/>
      <c r="Z797" s="14"/>
      <c r="AA797" s="14"/>
      <c r="AB797" s="14"/>
      <c r="AC797" s="14"/>
      <c r="AD797" s="14"/>
      <c r="AE797" s="14"/>
    </row>
    <row r="798" spans="1:31" ht="14.25" customHeight="1">
      <c r="A798" s="294"/>
      <c r="B798" s="320"/>
      <c r="C798" s="320"/>
      <c r="D798" s="320"/>
      <c r="E798" s="320"/>
      <c r="F798" s="320"/>
      <c r="G798" s="320"/>
      <c r="H798" s="320"/>
      <c r="I798" s="320"/>
      <c r="J798" s="294"/>
      <c r="K798" s="320"/>
      <c r="L798" s="14"/>
      <c r="M798" s="14"/>
      <c r="N798" s="14"/>
      <c r="O798" s="14"/>
      <c r="P798" s="14"/>
      <c r="Q798" s="14"/>
      <c r="R798" s="14"/>
      <c r="S798" s="14"/>
      <c r="T798" s="14"/>
      <c r="U798" s="14"/>
      <c r="V798" s="14"/>
      <c r="W798" s="14"/>
      <c r="X798" s="14"/>
      <c r="Y798" s="14"/>
      <c r="Z798" s="14"/>
      <c r="AA798" s="14"/>
      <c r="AB798" s="14"/>
      <c r="AC798" s="14"/>
      <c r="AD798" s="14"/>
      <c r="AE798" s="14"/>
    </row>
    <row r="799" spans="1:31" ht="14.25" customHeight="1">
      <c r="A799" s="294"/>
      <c r="B799" s="320"/>
      <c r="C799" s="320"/>
      <c r="D799" s="320"/>
      <c r="E799" s="320"/>
      <c r="F799" s="320"/>
      <c r="G799" s="320"/>
      <c r="H799" s="320"/>
      <c r="I799" s="320"/>
      <c r="J799" s="294"/>
      <c r="K799" s="320"/>
      <c r="L799" s="14"/>
      <c r="M799" s="14"/>
      <c r="N799" s="14"/>
      <c r="O799" s="14"/>
      <c r="P799" s="14"/>
      <c r="Q799" s="14"/>
      <c r="R799" s="14"/>
      <c r="S799" s="14"/>
      <c r="T799" s="14"/>
      <c r="U799" s="14"/>
      <c r="V799" s="14"/>
      <c r="W799" s="14"/>
      <c r="X799" s="14"/>
      <c r="Y799" s="14"/>
      <c r="Z799" s="14"/>
      <c r="AA799" s="14"/>
      <c r="AB799" s="14"/>
      <c r="AC799" s="14"/>
      <c r="AD799" s="14"/>
      <c r="AE799" s="14"/>
    </row>
    <row r="800" spans="1:31" ht="14.25" customHeight="1">
      <c r="A800" s="294"/>
      <c r="B800" s="320"/>
      <c r="C800" s="320"/>
      <c r="D800" s="320"/>
      <c r="E800" s="320"/>
      <c r="F800" s="320"/>
      <c r="G800" s="320"/>
      <c r="H800" s="320"/>
      <c r="I800" s="320"/>
      <c r="J800" s="294"/>
      <c r="K800" s="320"/>
      <c r="L800" s="14"/>
      <c r="M800" s="14"/>
      <c r="N800" s="14"/>
      <c r="O800" s="14"/>
      <c r="P800" s="14"/>
      <c r="Q800" s="14"/>
      <c r="R800" s="14"/>
      <c r="S800" s="14"/>
      <c r="T800" s="14"/>
      <c r="U800" s="14"/>
      <c r="V800" s="14"/>
      <c r="W800" s="14"/>
      <c r="X800" s="14"/>
      <c r="Y800" s="14"/>
      <c r="Z800" s="14"/>
      <c r="AA800" s="14"/>
      <c r="AB800" s="14"/>
      <c r="AC800" s="14"/>
      <c r="AD800" s="14"/>
      <c r="AE800" s="14"/>
    </row>
    <row r="801" spans="1:31" ht="14.25" customHeight="1">
      <c r="A801" s="294"/>
      <c r="B801" s="320"/>
      <c r="C801" s="320"/>
      <c r="D801" s="320"/>
      <c r="E801" s="320"/>
      <c r="F801" s="320"/>
      <c r="G801" s="320"/>
      <c r="H801" s="320"/>
      <c r="I801" s="320"/>
      <c r="J801" s="294"/>
      <c r="K801" s="320"/>
      <c r="L801" s="14"/>
      <c r="M801" s="14"/>
      <c r="N801" s="14"/>
      <c r="O801" s="14"/>
      <c r="P801" s="14"/>
      <c r="Q801" s="14"/>
      <c r="R801" s="14"/>
      <c r="S801" s="14"/>
      <c r="T801" s="14"/>
      <c r="U801" s="14"/>
      <c r="V801" s="14"/>
      <c r="W801" s="14"/>
      <c r="X801" s="14"/>
      <c r="Y801" s="14"/>
      <c r="Z801" s="14"/>
      <c r="AA801" s="14"/>
      <c r="AB801" s="14"/>
      <c r="AC801" s="14"/>
      <c r="AD801" s="14"/>
      <c r="AE801" s="14"/>
    </row>
    <row r="802" spans="1:31" ht="14.25" customHeight="1">
      <c r="A802" s="294"/>
      <c r="B802" s="320"/>
      <c r="C802" s="320"/>
      <c r="D802" s="320"/>
      <c r="E802" s="320"/>
      <c r="F802" s="320"/>
      <c r="G802" s="320"/>
      <c r="H802" s="320"/>
      <c r="I802" s="320"/>
      <c r="J802" s="294"/>
      <c r="K802" s="320"/>
      <c r="L802" s="14"/>
      <c r="M802" s="14"/>
      <c r="N802" s="14"/>
      <c r="O802" s="14"/>
      <c r="P802" s="14"/>
      <c r="Q802" s="14"/>
      <c r="R802" s="14"/>
      <c r="S802" s="14"/>
      <c r="T802" s="14"/>
      <c r="U802" s="14"/>
      <c r="V802" s="14"/>
      <c r="W802" s="14"/>
      <c r="X802" s="14"/>
      <c r="Y802" s="14"/>
      <c r="Z802" s="14"/>
      <c r="AA802" s="14"/>
      <c r="AB802" s="14"/>
      <c r="AC802" s="14"/>
      <c r="AD802" s="14"/>
      <c r="AE802" s="14"/>
    </row>
    <row r="803" spans="1:31" ht="14.25" customHeight="1">
      <c r="A803" s="294"/>
      <c r="B803" s="320"/>
      <c r="C803" s="320"/>
      <c r="D803" s="320"/>
      <c r="E803" s="320"/>
      <c r="F803" s="320"/>
      <c r="G803" s="320"/>
      <c r="H803" s="320"/>
      <c r="I803" s="320"/>
      <c r="J803" s="294"/>
      <c r="K803" s="320"/>
      <c r="L803" s="14"/>
      <c r="M803" s="14"/>
      <c r="N803" s="14"/>
      <c r="O803" s="14"/>
      <c r="P803" s="14"/>
      <c r="Q803" s="14"/>
      <c r="R803" s="14"/>
      <c r="S803" s="14"/>
      <c r="T803" s="14"/>
      <c r="U803" s="14"/>
      <c r="V803" s="14"/>
      <c r="W803" s="14"/>
      <c r="X803" s="14"/>
      <c r="Y803" s="14"/>
      <c r="Z803" s="14"/>
      <c r="AA803" s="14"/>
      <c r="AB803" s="14"/>
      <c r="AC803" s="14"/>
      <c r="AD803" s="14"/>
      <c r="AE803" s="14"/>
    </row>
    <row r="804" spans="1:31" ht="14.25" customHeight="1">
      <c r="A804" s="294"/>
      <c r="B804" s="320"/>
      <c r="C804" s="320"/>
      <c r="D804" s="320"/>
      <c r="E804" s="320"/>
      <c r="F804" s="320"/>
      <c r="G804" s="320"/>
      <c r="H804" s="320"/>
      <c r="I804" s="320"/>
      <c r="J804" s="294"/>
      <c r="K804" s="320"/>
      <c r="L804" s="14"/>
      <c r="M804" s="14"/>
      <c r="N804" s="14"/>
      <c r="O804" s="14"/>
      <c r="P804" s="14"/>
      <c r="Q804" s="14"/>
      <c r="R804" s="14"/>
      <c r="S804" s="14"/>
      <c r="T804" s="14"/>
      <c r="U804" s="14"/>
      <c r="V804" s="14"/>
      <c r="W804" s="14"/>
      <c r="X804" s="14"/>
      <c r="Y804" s="14"/>
      <c r="Z804" s="14"/>
      <c r="AA804" s="14"/>
      <c r="AB804" s="14"/>
      <c r="AC804" s="14"/>
      <c r="AD804" s="14"/>
      <c r="AE804" s="14"/>
    </row>
    <row r="805" spans="1:31" ht="14.25" customHeight="1">
      <c r="A805" s="294"/>
      <c r="B805" s="320"/>
      <c r="C805" s="320"/>
      <c r="D805" s="320"/>
      <c r="E805" s="320"/>
      <c r="F805" s="320"/>
      <c r="G805" s="320"/>
      <c r="H805" s="320"/>
      <c r="I805" s="320"/>
      <c r="J805" s="294"/>
      <c r="K805" s="320"/>
      <c r="L805" s="14"/>
      <c r="M805" s="14"/>
      <c r="N805" s="14"/>
      <c r="O805" s="14"/>
      <c r="P805" s="14"/>
      <c r="Q805" s="14"/>
      <c r="R805" s="14"/>
      <c r="S805" s="14"/>
      <c r="T805" s="14"/>
      <c r="U805" s="14"/>
      <c r="V805" s="14"/>
      <c r="W805" s="14"/>
      <c r="X805" s="14"/>
      <c r="Y805" s="14"/>
      <c r="Z805" s="14"/>
      <c r="AA805" s="14"/>
      <c r="AB805" s="14"/>
      <c r="AC805" s="14"/>
      <c r="AD805" s="14"/>
      <c r="AE805" s="14"/>
    </row>
    <row r="806" spans="1:31" ht="14.25" customHeight="1">
      <c r="A806" s="294"/>
      <c r="B806" s="320"/>
      <c r="C806" s="320"/>
      <c r="D806" s="320"/>
      <c r="E806" s="320"/>
      <c r="F806" s="320"/>
      <c r="G806" s="320"/>
      <c r="H806" s="320"/>
      <c r="I806" s="320"/>
      <c r="J806" s="294"/>
      <c r="K806" s="320"/>
      <c r="L806" s="14"/>
      <c r="M806" s="14"/>
      <c r="N806" s="14"/>
      <c r="O806" s="14"/>
      <c r="P806" s="14"/>
      <c r="Q806" s="14"/>
      <c r="R806" s="14"/>
      <c r="S806" s="14"/>
      <c r="T806" s="14"/>
      <c r="U806" s="14"/>
      <c r="V806" s="14"/>
      <c r="W806" s="14"/>
      <c r="X806" s="14"/>
      <c r="Y806" s="14"/>
      <c r="Z806" s="14"/>
      <c r="AA806" s="14"/>
      <c r="AB806" s="14"/>
      <c r="AC806" s="14"/>
      <c r="AD806" s="14"/>
      <c r="AE806" s="14"/>
    </row>
    <row r="807" spans="1:31" ht="14.25" customHeight="1">
      <c r="A807" s="294"/>
      <c r="B807" s="320"/>
      <c r="C807" s="320"/>
      <c r="D807" s="320"/>
      <c r="E807" s="320"/>
      <c r="F807" s="320"/>
      <c r="G807" s="320"/>
      <c r="H807" s="320"/>
      <c r="I807" s="320"/>
      <c r="J807" s="294"/>
      <c r="K807" s="320"/>
      <c r="L807" s="14"/>
      <c r="M807" s="14"/>
      <c r="N807" s="14"/>
      <c r="O807" s="14"/>
      <c r="P807" s="14"/>
      <c r="Q807" s="14"/>
      <c r="R807" s="14"/>
      <c r="S807" s="14"/>
      <c r="T807" s="14"/>
      <c r="U807" s="14"/>
      <c r="V807" s="14"/>
      <c r="W807" s="14"/>
      <c r="X807" s="14"/>
      <c r="Y807" s="14"/>
      <c r="Z807" s="14"/>
      <c r="AA807" s="14"/>
      <c r="AB807" s="14"/>
      <c r="AC807" s="14"/>
      <c r="AD807" s="14"/>
      <c r="AE807" s="14"/>
    </row>
    <row r="808" spans="1:31" ht="14.25" customHeight="1">
      <c r="A808" s="294"/>
      <c r="B808" s="320"/>
      <c r="C808" s="320"/>
      <c r="D808" s="320"/>
      <c r="E808" s="320"/>
      <c r="F808" s="320"/>
      <c r="G808" s="320"/>
      <c r="H808" s="320"/>
      <c r="I808" s="320"/>
      <c r="J808" s="294"/>
      <c r="K808" s="320"/>
      <c r="L808" s="14"/>
      <c r="M808" s="14"/>
      <c r="N808" s="14"/>
      <c r="O808" s="14"/>
      <c r="P808" s="14"/>
      <c r="Q808" s="14"/>
      <c r="R808" s="14"/>
      <c r="S808" s="14"/>
      <c r="T808" s="14"/>
      <c r="U808" s="14"/>
      <c r="V808" s="14"/>
      <c r="W808" s="14"/>
      <c r="X808" s="14"/>
      <c r="Y808" s="14"/>
      <c r="Z808" s="14"/>
      <c r="AA808" s="14"/>
      <c r="AB808" s="14"/>
      <c r="AC808" s="14"/>
      <c r="AD808" s="14"/>
      <c r="AE808" s="14"/>
    </row>
    <row r="809" spans="1:31" ht="14.25" customHeight="1">
      <c r="A809" s="294"/>
      <c r="B809" s="320"/>
      <c r="C809" s="320"/>
      <c r="D809" s="320"/>
      <c r="E809" s="320"/>
      <c r="F809" s="320"/>
      <c r="G809" s="320"/>
      <c r="H809" s="320"/>
      <c r="I809" s="320"/>
      <c r="J809" s="294"/>
      <c r="K809" s="320"/>
      <c r="L809" s="14"/>
      <c r="M809" s="14"/>
      <c r="N809" s="14"/>
      <c r="O809" s="14"/>
      <c r="P809" s="14"/>
      <c r="Q809" s="14"/>
      <c r="R809" s="14"/>
      <c r="S809" s="14"/>
      <c r="T809" s="14"/>
      <c r="U809" s="14"/>
      <c r="V809" s="14"/>
      <c r="W809" s="14"/>
      <c r="X809" s="14"/>
      <c r="Y809" s="14"/>
      <c r="Z809" s="14"/>
      <c r="AA809" s="14"/>
      <c r="AB809" s="14"/>
      <c r="AC809" s="14"/>
      <c r="AD809" s="14"/>
      <c r="AE809" s="14"/>
    </row>
    <row r="810" spans="1:31" ht="14.25" customHeight="1">
      <c r="A810" s="294"/>
      <c r="B810" s="320"/>
      <c r="C810" s="320"/>
      <c r="D810" s="320"/>
      <c r="E810" s="320"/>
      <c r="F810" s="320"/>
      <c r="G810" s="320"/>
      <c r="H810" s="320"/>
      <c r="I810" s="320"/>
      <c r="J810" s="294"/>
      <c r="K810" s="320"/>
      <c r="L810" s="14"/>
      <c r="M810" s="14"/>
      <c r="N810" s="14"/>
      <c r="O810" s="14"/>
      <c r="P810" s="14"/>
      <c r="Q810" s="14"/>
      <c r="R810" s="14"/>
      <c r="S810" s="14"/>
      <c r="T810" s="14"/>
      <c r="U810" s="14"/>
      <c r="V810" s="14"/>
      <c r="W810" s="14"/>
      <c r="X810" s="14"/>
      <c r="Y810" s="14"/>
      <c r="Z810" s="14"/>
      <c r="AA810" s="14"/>
      <c r="AB810" s="14"/>
      <c r="AC810" s="14"/>
      <c r="AD810" s="14"/>
      <c r="AE810" s="14"/>
    </row>
    <row r="811" spans="1:31" ht="14.25" customHeight="1">
      <c r="A811" s="294"/>
      <c r="B811" s="320"/>
      <c r="C811" s="320"/>
      <c r="D811" s="320"/>
      <c r="E811" s="320"/>
      <c r="F811" s="320"/>
      <c r="G811" s="320"/>
      <c r="H811" s="320"/>
      <c r="I811" s="320"/>
      <c r="J811" s="294"/>
      <c r="K811" s="320"/>
      <c r="L811" s="14"/>
      <c r="M811" s="14"/>
      <c r="N811" s="14"/>
      <c r="O811" s="14"/>
      <c r="P811" s="14"/>
      <c r="Q811" s="14"/>
      <c r="R811" s="14"/>
      <c r="S811" s="14"/>
      <c r="T811" s="14"/>
      <c r="U811" s="14"/>
      <c r="V811" s="14"/>
      <c r="W811" s="14"/>
      <c r="X811" s="14"/>
      <c r="Y811" s="14"/>
      <c r="Z811" s="14"/>
      <c r="AA811" s="14"/>
      <c r="AB811" s="14"/>
      <c r="AC811" s="14"/>
      <c r="AD811" s="14"/>
      <c r="AE811" s="14"/>
    </row>
    <row r="812" spans="1:31" ht="14.25" customHeight="1">
      <c r="A812" s="294"/>
      <c r="B812" s="320"/>
      <c r="C812" s="320"/>
      <c r="D812" s="320"/>
      <c r="E812" s="320"/>
      <c r="F812" s="320"/>
      <c r="G812" s="320"/>
      <c r="H812" s="320"/>
      <c r="I812" s="320"/>
      <c r="J812" s="294"/>
      <c r="K812" s="320"/>
      <c r="L812" s="14"/>
      <c r="M812" s="14"/>
      <c r="N812" s="14"/>
      <c r="O812" s="14"/>
      <c r="P812" s="14"/>
      <c r="Q812" s="14"/>
      <c r="R812" s="14"/>
      <c r="S812" s="14"/>
      <c r="T812" s="14"/>
      <c r="U812" s="14"/>
      <c r="V812" s="14"/>
      <c r="W812" s="14"/>
      <c r="X812" s="14"/>
      <c r="Y812" s="14"/>
      <c r="Z812" s="14"/>
      <c r="AA812" s="14"/>
      <c r="AB812" s="14"/>
      <c r="AC812" s="14"/>
      <c r="AD812" s="14"/>
      <c r="AE812" s="14"/>
    </row>
    <row r="813" spans="1:31" ht="14.25" customHeight="1">
      <c r="A813" s="294"/>
      <c r="B813" s="320"/>
      <c r="C813" s="320"/>
      <c r="D813" s="320"/>
      <c r="E813" s="320"/>
      <c r="F813" s="320"/>
      <c r="G813" s="320"/>
      <c r="H813" s="320"/>
      <c r="I813" s="320"/>
      <c r="J813" s="294"/>
      <c r="K813" s="320"/>
      <c r="L813" s="14"/>
      <c r="M813" s="14"/>
      <c r="N813" s="14"/>
      <c r="O813" s="14"/>
      <c r="P813" s="14"/>
      <c r="Q813" s="14"/>
      <c r="R813" s="14"/>
      <c r="S813" s="14"/>
      <c r="T813" s="14"/>
      <c r="U813" s="14"/>
      <c r="V813" s="14"/>
      <c r="W813" s="14"/>
      <c r="X813" s="14"/>
      <c r="Y813" s="14"/>
      <c r="Z813" s="14"/>
      <c r="AA813" s="14"/>
      <c r="AB813" s="14"/>
      <c r="AC813" s="14"/>
      <c r="AD813" s="14"/>
      <c r="AE813" s="14"/>
    </row>
    <row r="814" spans="1:31" ht="14.25" customHeight="1">
      <c r="A814" s="294"/>
      <c r="B814" s="320"/>
      <c r="C814" s="320"/>
      <c r="D814" s="320"/>
      <c r="E814" s="320"/>
      <c r="F814" s="320"/>
      <c r="G814" s="320"/>
      <c r="H814" s="320"/>
      <c r="I814" s="320"/>
      <c r="J814" s="294"/>
      <c r="K814" s="320"/>
      <c r="L814" s="14"/>
      <c r="M814" s="14"/>
      <c r="N814" s="14"/>
      <c r="O814" s="14"/>
      <c r="P814" s="14"/>
      <c r="Q814" s="14"/>
      <c r="R814" s="14"/>
      <c r="S814" s="14"/>
      <c r="T814" s="14"/>
      <c r="U814" s="14"/>
      <c r="V814" s="14"/>
      <c r="W814" s="14"/>
      <c r="X814" s="14"/>
      <c r="Y814" s="14"/>
      <c r="Z814" s="14"/>
      <c r="AA814" s="14"/>
      <c r="AB814" s="14"/>
      <c r="AC814" s="14"/>
      <c r="AD814" s="14"/>
      <c r="AE814" s="14"/>
    </row>
    <row r="815" spans="1:31" ht="14.25" customHeight="1">
      <c r="A815" s="294"/>
      <c r="B815" s="320"/>
      <c r="C815" s="320"/>
      <c r="D815" s="320"/>
      <c r="E815" s="320"/>
      <c r="F815" s="320"/>
      <c r="G815" s="320"/>
      <c r="H815" s="320"/>
      <c r="I815" s="320"/>
      <c r="J815" s="294"/>
      <c r="K815" s="320"/>
      <c r="L815" s="14"/>
      <c r="M815" s="14"/>
      <c r="N815" s="14"/>
      <c r="O815" s="14"/>
      <c r="P815" s="14"/>
      <c r="Q815" s="14"/>
      <c r="R815" s="14"/>
      <c r="S815" s="14"/>
      <c r="T815" s="14"/>
      <c r="U815" s="14"/>
      <c r="V815" s="14"/>
      <c r="W815" s="14"/>
      <c r="X815" s="14"/>
      <c r="Y815" s="14"/>
      <c r="Z815" s="14"/>
      <c r="AA815" s="14"/>
      <c r="AB815" s="14"/>
      <c r="AC815" s="14"/>
      <c r="AD815" s="14"/>
      <c r="AE815" s="14"/>
    </row>
    <row r="816" spans="1:31" ht="14.25" customHeight="1">
      <c r="A816" s="294"/>
      <c r="B816" s="320"/>
      <c r="C816" s="320"/>
      <c r="D816" s="320"/>
      <c r="E816" s="320"/>
      <c r="F816" s="320"/>
      <c r="G816" s="320"/>
      <c r="H816" s="320"/>
      <c r="I816" s="320"/>
      <c r="J816" s="294"/>
      <c r="K816" s="320"/>
      <c r="L816" s="14"/>
      <c r="M816" s="14"/>
      <c r="N816" s="14"/>
      <c r="O816" s="14"/>
      <c r="P816" s="14"/>
      <c r="Q816" s="14"/>
      <c r="R816" s="14"/>
      <c r="S816" s="14"/>
      <c r="T816" s="14"/>
      <c r="U816" s="14"/>
      <c r="V816" s="14"/>
      <c r="W816" s="14"/>
      <c r="X816" s="14"/>
      <c r="Y816" s="14"/>
      <c r="Z816" s="14"/>
      <c r="AA816" s="14"/>
      <c r="AB816" s="14"/>
      <c r="AC816" s="14"/>
      <c r="AD816" s="14"/>
      <c r="AE816" s="14"/>
    </row>
    <row r="817" spans="1:31" ht="14.25" customHeight="1">
      <c r="A817" s="294"/>
      <c r="B817" s="320"/>
      <c r="C817" s="320"/>
      <c r="D817" s="320"/>
      <c r="E817" s="320"/>
      <c r="F817" s="320"/>
      <c r="G817" s="320"/>
      <c r="H817" s="320"/>
      <c r="I817" s="320"/>
      <c r="J817" s="294"/>
      <c r="K817" s="320"/>
      <c r="L817" s="14"/>
      <c r="M817" s="14"/>
      <c r="N817" s="14"/>
      <c r="O817" s="14"/>
      <c r="P817" s="14"/>
      <c r="Q817" s="14"/>
      <c r="R817" s="14"/>
      <c r="S817" s="14"/>
      <c r="T817" s="14"/>
      <c r="U817" s="14"/>
      <c r="V817" s="14"/>
      <c r="W817" s="14"/>
      <c r="X817" s="14"/>
      <c r="Y817" s="14"/>
      <c r="Z817" s="14"/>
      <c r="AA817" s="14"/>
      <c r="AB817" s="14"/>
      <c r="AC817" s="14"/>
      <c r="AD817" s="14"/>
      <c r="AE817" s="14"/>
    </row>
    <row r="818" spans="1:31" ht="14.25" customHeight="1">
      <c r="A818" s="294"/>
      <c r="B818" s="320"/>
      <c r="C818" s="320"/>
      <c r="D818" s="320"/>
      <c r="E818" s="320"/>
      <c r="F818" s="320"/>
      <c r="G818" s="320"/>
      <c r="H818" s="320"/>
      <c r="I818" s="320"/>
      <c r="J818" s="294"/>
      <c r="K818" s="320"/>
      <c r="L818" s="14"/>
      <c r="M818" s="14"/>
      <c r="N818" s="14"/>
      <c r="O818" s="14"/>
      <c r="P818" s="14"/>
      <c r="Q818" s="14"/>
      <c r="R818" s="14"/>
      <c r="S818" s="14"/>
      <c r="T818" s="14"/>
      <c r="U818" s="14"/>
      <c r="V818" s="14"/>
      <c r="W818" s="14"/>
      <c r="X818" s="14"/>
      <c r="Y818" s="14"/>
      <c r="Z818" s="14"/>
      <c r="AA818" s="14"/>
      <c r="AB818" s="14"/>
      <c r="AC818" s="14"/>
      <c r="AD818" s="14"/>
      <c r="AE818" s="14"/>
    </row>
    <row r="819" spans="1:31" ht="14.25" customHeight="1">
      <c r="A819" s="294"/>
      <c r="B819" s="320"/>
      <c r="C819" s="320"/>
      <c r="D819" s="320"/>
      <c r="E819" s="320"/>
      <c r="F819" s="320"/>
      <c r="G819" s="320"/>
      <c r="H819" s="320"/>
      <c r="I819" s="320"/>
      <c r="J819" s="294"/>
      <c r="K819" s="320"/>
      <c r="L819" s="14"/>
      <c r="M819" s="14"/>
      <c r="N819" s="14"/>
      <c r="O819" s="14"/>
      <c r="P819" s="14"/>
      <c r="Q819" s="14"/>
      <c r="R819" s="14"/>
      <c r="S819" s="14"/>
      <c r="T819" s="14"/>
      <c r="U819" s="14"/>
      <c r="V819" s="14"/>
      <c r="W819" s="14"/>
      <c r="X819" s="14"/>
      <c r="Y819" s="14"/>
      <c r="Z819" s="14"/>
      <c r="AA819" s="14"/>
      <c r="AB819" s="14"/>
      <c r="AC819" s="14"/>
      <c r="AD819" s="14"/>
      <c r="AE819" s="14"/>
    </row>
    <row r="820" spans="1:31" ht="14.25" customHeight="1">
      <c r="A820" s="294"/>
      <c r="B820" s="320"/>
      <c r="C820" s="320"/>
      <c r="D820" s="320"/>
      <c r="E820" s="320"/>
      <c r="F820" s="320"/>
      <c r="G820" s="320"/>
      <c r="H820" s="320"/>
      <c r="I820" s="320"/>
      <c r="J820" s="294"/>
      <c r="K820" s="320"/>
      <c r="L820" s="14"/>
      <c r="M820" s="14"/>
      <c r="N820" s="14"/>
      <c r="O820" s="14"/>
      <c r="P820" s="14"/>
      <c r="Q820" s="14"/>
      <c r="R820" s="14"/>
      <c r="S820" s="14"/>
      <c r="T820" s="14"/>
      <c r="U820" s="14"/>
      <c r="V820" s="14"/>
      <c r="W820" s="14"/>
      <c r="X820" s="14"/>
      <c r="Y820" s="14"/>
      <c r="Z820" s="14"/>
      <c r="AA820" s="14"/>
      <c r="AB820" s="14"/>
      <c r="AC820" s="14"/>
      <c r="AD820" s="14"/>
      <c r="AE820" s="14"/>
    </row>
    <row r="821" spans="1:31" ht="14.25" customHeight="1">
      <c r="A821" s="294"/>
      <c r="B821" s="320"/>
      <c r="C821" s="320"/>
      <c r="D821" s="320"/>
      <c r="E821" s="320"/>
      <c r="F821" s="320"/>
      <c r="G821" s="320"/>
      <c r="H821" s="320"/>
      <c r="I821" s="320"/>
      <c r="J821" s="294"/>
      <c r="K821" s="320"/>
      <c r="L821" s="14"/>
      <c r="M821" s="14"/>
      <c r="N821" s="14"/>
      <c r="O821" s="14"/>
      <c r="P821" s="14"/>
      <c r="Q821" s="14"/>
      <c r="R821" s="14"/>
      <c r="S821" s="14"/>
      <c r="T821" s="14"/>
      <c r="U821" s="14"/>
      <c r="V821" s="14"/>
      <c r="W821" s="14"/>
      <c r="X821" s="14"/>
      <c r="Y821" s="14"/>
      <c r="Z821" s="14"/>
      <c r="AA821" s="14"/>
      <c r="AB821" s="14"/>
      <c r="AC821" s="14"/>
      <c r="AD821" s="14"/>
      <c r="AE821" s="14"/>
    </row>
    <row r="822" spans="1:31" ht="14.25" customHeight="1">
      <c r="A822" s="294"/>
      <c r="B822" s="320"/>
      <c r="C822" s="320"/>
      <c r="D822" s="320"/>
      <c r="E822" s="320"/>
      <c r="F822" s="320"/>
      <c r="G822" s="320"/>
      <c r="H822" s="320"/>
      <c r="I822" s="320"/>
      <c r="J822" s="294"/>
      <c r="K822" s="320"/>
      <c r="L822" s="14"/>
      <c r="M822" s="14"/>
      <c r="N822" s="14"/>
      <c r="O822" s="14"/>
      <c r="P822" s="14"/>
      <c r="Q822" s="14"/>
      <c r="R822" s="14"/>
      <c r="S822" s="14"/>
      <c r="T822" s="14"/>
      <c r="U822" s="14"/>
      <c r="V822" s="14"/>
      <c r="W822" s="14"/>
      <c r="X822" s="14"/>
      <c r="Y822" s="14"/>
      <c r="Z822" s="14"/>
      <c r="AA822" s="14"/>
      <c r="AB822" s="14"/>
      <c r="AC822" s="14"/>
      <c r="AD822" s="14"/>
      <c r="AE822" s="14"/>
    </row>
    <row r="823" spans="1:31" ht="14.25" customHeight="1">
      <c r="A823" s="294"/>
      <c r="B823" s="320"/>
      <c r="C823" s="320"/>
      <c r="D823" s="320"/>
      <c r="E823" s="320"/>
      <c r="F823" s="320"/>
      <c r="G823" s="320"/>
      <c r="H823" s="320"/>
      <c r="I823" s="320"/>
      <c r="J823" s="294"/>
      <c r="K823" s="320"/>
      <c r="L823" s="14"/>
      <c r="M823" s="14"/>
      <c r="N823" s="14"/>
      <c r="O823" s="14"/>
      <c r="P823" s="14"/>
      <c r="Q823" s="14"/>
      <c r="R823" s="14"/>
      <c r="S823" s="14"/>
      <c r="T823" s="14"/>
      <c r="U823" s="14"/>
      <c r="V823" s="14"/>
      <c r="W823" s="14"/>
      <c r="X823" s="14"/>
      <c r="Y823" s="14"/>
      <c r="Z823" s="14"/>
      <c r="AA823" s="14"/>
      <c r="AB823" s="14"/>
      <c r="AC823" s="14"/>
      <c r="AD823" s="14"/>
      <c r="AE823" s="14"/>
    </row>
    <row r="824" spans="1:31" ht="14.25" customHeight="1">
      <c r="A824" s="294"/>
      <c r="B824" s="320"/>
      <c r="C824" s="320"/>
      <c r="D824" s="320"/>
      <c r="E824" s="320"/>
      <c r="F824" s="320"/>
      <c r="G824" s="320"/>
      <c r="H824" s="320"/>
      <c r="I824" s="320"/>
      <c r="J824" s="294"/>
      <c r="K824" s="320"/>
      <c r="L824" s="14"/>
      <c r="M824" s="14"/>
      <c r="N824" s="14"/>
      <c r="O824" s="14"/>
      <c r="P824" s="14"/>
      <c r="Q824" s="14"/>
      <c r="R824" s="14"/>
      <c r="S824" s="14"/>
      <c r="T824" s="14"/>
      <c r="U824" s="14"/>
      <c r="V824" s="14"/>
      <c r="W824" s="14"/>
      <c r="X824" s="14"/>
      <c r="Y824" s="14"/>
      <c r="Z824" s="14"/>
      <c r="AA824" s="14"/>
      <c r="AB824" s="14"/>
      <c r="AC824" s="14"/>
      <c r="AD824" s="14"/>
      <c r="AE824" s="14"/>
    </row>
    <row r="825" spans="1:31" ht="14.25" customHeight="1">
      <c r="A825" s="294"/>
      <c r="B825" s="320"/>
      <c r="C825" s="320"/>
      <c r="D825" s="320"/>
      <c r="E825" s="320"/>
      <c r="F825" s="320"/>
      <c r="G825" s="320"/>
      <c r="H825" s="320"/>
      <c r="I825" s="320"/>
      <c r="J825" s="294"/>
      <c r="K825" s="320"/>
      <c r="L825" s="14"/>
      <c r="M825" s="14"/>
      <c r="N825" s="14"/>
      <c r="O825" s="14"/>
      <c r="P825" s="14"/>
      <c r="Q825" s="14"/>
      <c r="R825" s="14"/>
      <c r="S825" s="14"/>
      <c r="T825" s="14"/>
      <c r="U825" s="14"/>
      <c r="V825" s="14"/>
      <c r="W825" s="14"/>
      <c r="X825" s="14"/>
      <c r="Y825" s="14"/>
      <c r="Z825" s="14"/>
      <c r="AA825" s="14"/>
      <c r="AB825" s="14"/>
      <c r="AC825" s="14"/>
      <c r="AD825" s="14"/>
      <c r="AE825" s="14"/>
    </row>
    <row r="826" spans="1:31" ht="14.25" customHeight="1">
      <c r="A826" s="294"/>
      <c r="B826" s="320"/>
      <c r="C826" s="320"/>
      <c r="D826" s="320"/>
      <c r="E826" s="320"/>
      <c r="F826" s="320"/>
      <c r="G826" s="320"/>
      <c r="H826" s="320"/>
      <c r="I826" s="320"/>
      <c r="J826" s="294"/>
      <c r="K826" s="320"/>
      <c r="L826" s="14"/>
      <c r="M826" s="14"/>
      <c r="N826" s="14"/>
      <c r="O826" s="14"/>
      <c r="P826" s="14"/>
      <c r="Q826" s="14"/>
      <c r="R826" s="14"/>
      <c r="S826" s="14"/>
      <c r="T826" s="14"/>
      <c r="U826" s="14"/>
      <c r="V826" s="14"/>
      <c r="W826" s="14"/>
      <c r="X826" s="14"/>
      <c r="Y826" s="14"/>
      <c r="Z826" s="14"/>
      <c r="AA826" s="14"/>
      <c r="AB826" s="14"/>
      <c r="AC826" s="14"/>
      <c r="AD826" s="14"/>
      <c r="AE826" s="14"/>
    </row>
    <row r="827" spans="1:31" ht="14.25" customHeight="1">
      <c r="A827" s="294"/>
      <c r="B827" s="320"/>
      <c r="C827" s="320"/>
      <c r="D827" s="320"/>
      <c r="E827" s="320"/>
      <c r="F827" s="320"/>
      <c r="G827" s="320"/>
      <c r="H827" s="320"/>
      <c r="I827" s="320"/>
      <c r="J827" s="294"/>
      <c r="K827" s="320"/>
      <c r="L827" s="14"/>
      <c r="M827" s="14"/>
      <c r="N827" s="14"/>
      <c r="O827" s="14"/>
      <c r="P827" s="14"/>
      <c r="Q827" s="14"/>
      <c r="R827" s="14"/>
      <c r="S827" s="14"/>
      <c r="T827" s="14"/>
      <c r="U827" s="14"/>
      <c r="V827" s="14"/>
      <c r="W827" s="14"/>
      <c r="X827" s="14"/>
      <c r="Y827" s="14"/>
      <c r="Z827" s="14"/>
      <c r="AA827" s="14"/>
      <c r="AB827" s="14"/>
      <c r="AC827" s="14"/>
      <c r="AD827" s="14"/>
      <c r="AE827" s="14"/>
    </row>
    <row r="828" spans="1:31" ht="14.25" customHeight="1">
      <c r="A828" s="294"/>
      <c r="B828" s="320"/>
      <c r="C828" s="320"/>
      <c r="D828" s="320"/>
      <c r="E828" s="320"/>
      <c r="F828" s="320"/>
      <c r="G828" s="320"/>
      <c r="H828" s="320"/>
      <c r="I828" s="320"/>
      <c r="J828" s="294"/>
      <c r="K828" s="320"/>
      <c r="L828" s="14"/>
      <c r="M828" s="14"/>
      <c r="N828" s="14"/>
      <c r="O828" s="14"/>
      <c r="P828" s="14"/>
      <c r="Q828" s="14"/>
      <c r="R828" s="14"/>
      <c r="S828" s="14"/>
      <c r="T828" s="14"/>
      <c r="U828" s="14"/>
      <c r="V828" s="14"/>
      <c r="W828" s="14"/>
      <c r="X828" s="14"/>
      <c r="Y828" s="14"/>
      <c r="Z828" s="14"/>
      <c r="AA828" s="14"/>
      <c r="AB828" s="14"/>
      <c r="AC828" s="14"/>
      <c r="AD828" s="14"/>
      <c r="AE828" s="14"/>
    </row>
    <row r="829" spans="1:31" ht="14.25" customHeight="1">
      <c r="A829" s="294"/>
      <c r="B829" s="320"/>
      <c r="C829" s="320"/>
      <c r="D829" s="320"/>
      <c r="E829" s="320"/>
      <c r="F829" s="320"/>
      <c r="G829" s="320"/>
      <c r="H829" s="320"/>
      <c r="I829" s="320"/>
      <c r="J829" s="294"/>
      <c r="K829" s="320"/>
      <c r="L829" s="14"/>
      <c r="M829" s="14"/>
      <c r="N829" s="14"/>
      <c r="O829" s="14"/>
      <c r="P829" s="14"/>
      <c r="Q829" s="14"/>
      <c r="R829" s="14"/>
      <c r="S829" s="14"/>
      <c r="T829" s="14"/>
      <c r="U829" s="14"/>
      <c r="V829" s="14"/>
      <c r="W829" s="14"/>
      <c r="X829" s="14"/>
      <c r="Y829" s="14"/>
      <c r="Z829" s="14"/>
      <c r="AA829" s="14"/>
      <c r="AB829" s="14"/>
      <c r="AC829" s="14"/>
      <c r="AD829" s="14"/>
      <c r="AE829" s="14"/>
    </row>
    <row r="830" spans="1:31" ht="14.25" customHeight="1">
      <c r="A830" s="294"/>
      <c r="B830" s="320"/>
      <c r="C830" s="320"/>
      <c r="D830" s="320"/>
      <c r="E830" s="320"/>
      <c r="F830" s="320"/>
      <c r="G830" s="320"/>
      <c r="H830" s="320"/>
      <c r="I830" s="320"/>
      <c r="J830" s="294"/>
      <c r="K830" s="320"/>
      <c r="L830" s="14"/>
      <c r="M830" s="14"/>
      <c r="N830" s="14"/>
      <c r="O830" s="14"/>
      <c r="P830" s="14"/>
      <c r="Q830" s="14"/>
      <c r="R830" s="14"/>
      <c r="S830" s="14"/>
      <c r="T830" s="14"/>
      <c r="U830" s="14"/>
      <c r="V830" s="14"/>
      <c r="W830" s="14"/>
      <c r="X830" s="14"/>
      <c r="Y830" s="14"/>
      <c r="Z830" s="14"/>
      <c r="AA830" s="14"/>
      <c r="AB830" s="14"/>
      <c r="AC830" s="14"/>
      <c r="AD830" s="14"/>
      <c r="AE830" s="14"/>
    </row>
    <row r="831" spans="1:31" ht="14.25" customHeight="1">
      <c r="A831" s="294"/>
      <c r="B831" s="320"/>
      <c r="C831" s="320"/>
      <c r="D831" s="320"/>
      <c r="E831" s="320"/>
      <c r="F831" s="320"/>
      <c r="G831" s="320"/>
      <c r="H831" s="320"/>
      <c r="I831" s="320"/>
      <c r="J831" s="294"/>
      <c r="K831" s="320"/>
      <c r="L831" s="14"/>
      <c r="M831" s="14"/>
      <c r="N831" s="14"/>
      <c r="O831" s="14"/>
      <c r="P831" s="14"/>
      <c r="Q831" s="14"/>
      <c r="R831" s="14"/>
      <c r="S831" s="14"/>
      <c r="T831" s="14"/>
      <c r="U831" s="14"/>
      <c r="V831" s="14"/>
      <c r="W831" s="14"/>
      <c r="X831" s="14"/>
      <c r="Y831" s="14"/>
      <c r="Z831" s="14"/>
      <c r="AA831" s="14"/>
      <c r="AB831" s="14"/>
      <c r="AC831" s="14"/>
      <c r="AD831" s="14"/>
      <c r="AE831" s="14"/>
    </row>
    <row r="832" spans="1:31" ht="14.25" customHeight="1">
      <c r="A832" s="294"/>
      <c r="B832" s="320"/>
      <c r="C832" s="320"/>
      <c r="D832" s="320"/>
      <c r="E832" s="320"/>
      <c r="F832" s="320"/>
      <c r="G832" s="320"/>
      <c r="H832" s="320"/>
      <c r="I832" s="320"/>
      <c r="J832" s="294"/>
      <c r="K832" s="320"/>
      <c r="L832" s="14"/>
      <c r="M832" s="14"/>
      <c r="N832" s="14"/>
      <c r="O832" s="14"/>
      <c r="P832" s="14"/>
      <c r="Q832" s="14"/>
      <c r="R832" s="14"/>
      <c r="S832" s="14"/>
      <c r="T832" s="14"/>
      <c r="U832" s="14"/>
      <c r="V832" s="14"/>
      <c r="W832" s="14"/>
      <c r="X832" s="14"/>
      <c r="Y832" s="14"/>
      <c r="Z832" s="14"/>
      <c r="AA832" s="14"/>
      <c r="AB832" s="14"/>
      <c r="AC832" s="14"/>
      <c r="AD832" s="14"/>
      <c r="AE832" s="14"/>
    </row>
    <row r="833" spans="1:31" ht="14.25" customHeight="1">
      <c r="A833" s="294"/>
      <c r="B833" s="320"/>
      <c r="C833" s="320"/>
      <c r="D833" s="320"/>
      <c r="E833" s="320"/>
      <c r="F833" s="320"/>
      <c r="G833" s="320"/>
      <c r="H833" s="320"/>
      <c r="I833" s="320"/>
      <c r="J833" s="294"/>
      <c r="K833" s="320"/>
      <c r="L833" s="14"/>
      <c r="M833" s="14"/>
      <c r="N833" s="14"/>
      <c r="O833" s="14"/>
      <c r="P833" s="14"/>
      <c r="Q833" s="14"/>
      <c r="R833" s="14"/>
      <c r="S833" s="14"/>
      <c r="T833" s="14"/>
      <c r="U833" s="14"/>
      <c r="V833" s="14"/>
      <c r="W833" s="14"/>
      <c r="X833" s="14"/>
      <c r="Y833" s="14"/>
      <c r="Z833" s="14"/>
      <c r="AA833" s="14"/>
      <c r="AB833" s="14"/>
      <c r="AC833" s="14"/>
      <c r="AD833" s="14"/>
      <c r="AE833" s="14"/>
    </row>
    <row r="834" spans="1:31" ht="14.25" customHeight="1">
      <c r="A834" s="294"/>
      <c r="B834" s="320"/>
      <c r="C834" s="320"/>
      <c r="D834" s="320"/>
      <c r="E834" s="320"/>
      <c r="F834" s="320"/>
      <c r="G834" s="320"/>
      <c r="H834" s="320"/>
      <c r="I834" s="320"/>
      <c r="J834" s="294"/>
      <c r="K834" s="320"/>
      <c r="L834" s="14"/>
      <c r="M834" s="14"/>
      <c r="N834" s="14"/>
      <c r="O834" s="14"/>
      <c r="P834" s="14"/>
      <c r="Q834" s="14"/>
      <c r="R834" s="14"/>
      <c r="S834" s="14"/>
      <c r="T834" s="14"/>
      <c r="U834" s="14"/>
      <c r="V834" s="14"/>
      <c r="W834" s="14"/>
      <c r="X834" s="14"/>
      <c r="Y834" s="14"/>
      <c r="Z834" s="14"/>
      <c r="AA834" s="14"/>
      <c r="AB834" s="14"/>
      <c r="AC834" s="14"/>
      <c r="AD834" s="14"/>
      <c r="AE834" s="14"/>
    </row>
    <row r="835" spans="1:31" ht="14.25" customHeight="1">
      <c r="A835" s="294"/>
      <c r="B835" s="320"/>
      <c r="C835" s="320"/>
      <c r="D835" s="320"/>
      <c r="E835" s="320"/>
      <c r="F835" s="320"/>
      <c r="G835" s="320"/>
      <c r="H835" s="320"/>
      <c r="I835" s="320"/>
      <c r="J835" s="294"/>
      <c r="K835" s="320"/>
      <c r="L835" s="14"/>
      <c r="M835" s="14"/>
      <c r="N835" s="14"/>
      <c r="O835" s="14"/>
      <c r="P835" s="14"/>
      <c r="Q835" s="14"/>
      <c r="R835" s="14"/>
      <c r="S835" s="14"/>
      <c r="T835" s="14"/>
      <c r="U835" s="14"/>
      <c r="V835" s="14"/>
      <c r="W835" s="14"/>
      <c r="X835" s="14"/>
      <c r="Y835" s="14"/>
      <c r="Z835" s="14"/>
      <c r="AA835" s="14"/>
      <c r="AB835" s="14"/>
      <c r="AC835" s="14"/>
      <c r="AD835" s="14"/>
      <c r="AE835" s="14"/>
    </row>
    <row r="836" spans="1:31" ht="14.25" customHeight="1">
      <c r="A836" s="294"/>
      <c r="B836" s="320"/>
      <c r="C836" s="320"/>
      <c r="D836" s="320"/>
      <c r="E836" s="320"/>
      <c r="F836" s="320"/>
      <c r="G836" s="320"/>
      <c r="H836" s="320"/>
      <c r="I836" s="320"/>
      <c r="J836" s="294"/>
      <c r="K836" s="320"/>
      <c r="L836" s="14"/>
      <c r="M836" s="14"/>
      <c r="N836" s="14"/>
      <c r="O836" s="14"/>
      <c r="P836" s="14"/>
      <c r="Q836" s="14"/>
      <c r="R836" s="14"/>
      <c r="S836" s="14"/>
      <c r="T836" s="14"/>
      <c r="U836" s="14"/>
      <c r="V836" s="14"/>
      <c r="W836" s="14"/>
      <c r="X836" s="14"/>
      <c r="Y836" s="14"/>
      <c r="Z836" s="14"/>
      <c r="AA836" s="14"/>
      <c r="AB836" s="14"/>
      <c r="AC836" s="14"/>
      <c r="AD836" s="14"/>
      <c r="AE836" s="14"/>
    </row>
    <row r="837" spans="1:31" ht="14.25" customHeight="1">
      <c r="A837" s="294"/>
      <c r="B837" s="320"/>
      <c r="C837" s="320"/>
      <c r="D837" s="320"/>
      <c r="E837" s="320"/>
      <c r="F837" s="320"/>
      <c r="G837" s="320"/>
      <c r="H837" s="320"/>
      <c r="I837" s="320"/>
      <c r="J837" s="294"/>
      <c r="K837" s="320"/>
      <c r="L837" s="14"/>
      <c r="M837" s="14"/>
      <c r="N837" s="14"/>
      <c r="O837" s="14"/>
      <c r="P837" s="14"/>
      <c r="Q837" s="14"/>
      <c r="R837" s="14"/>
      <c r="S837" s="14"/>
      <c r="T837" s="14"/>
      <c r="U837" s="14"/>
      <c r="V837" s="14"/>
      <c r="W837" s="14"/>
      <c r="X837" s="14"/>
      <c r="Y837" s="14"/>
      <c r="Z837" s="14"/>
      <c r="AA837" s="14"/>
      <c r="AB837" s="14"/>
      <c r="AC837" s="14"/>
      <c r="AD837" s="14"/>
      <c r="AE837" s="14"/>
    </row>
    <row r="838" spans="1:31" ht="14.25" customHeight="1">
      <c r="A838" s="294"/>
      <c r="B838" s="320"/>
      <c r="C838" s="320"/>
      <c r="D838" s="320"/>
      <c r="E838" s="320"/>
      <c r="F838" s="320"/>
      <c r="G838" s="320"/>
      <c r="H838" s="320"/>
      <c r="I838" s="320"/>
      <c r="J838" s="294"/>
      <c r="K838" s="320"/>
      <c r="L838" s="14"/>
      <c r="M838" s="14"/>
      <c r="N838" s="14"/>
      <c r="O838" s="14"/>
      <c r="P838" s="14"/>
      <c r="Q838" s="14"/>
      <c r="R838" s="14"/>
      <c r="S838" s="14"/>
      <c r="T838" s="14"/>
      <c r="U838" s="14"/>
      <c r="V838" s="14"/>
      <c r="W838" s="14"/>
      <c r="X838" s="14"/>
      <c r="Y838" s="14"/>
      <c r="Z838" s="14"/>
      <c r="AA838" s="14"/>
      <c r="AB838" s="14"/>
      <c r="AC838" s="14"/>
      <c r="AD838" s="14"/>
      <c r="AE838" s="14"/>
    </row>
    <row r="839" spans="1:31" ht="14.25" customHeight="1">
      <c r="A839" s="294"/>
      <c r="B839" s="320"/>
      <c r="C839" s="320"/>
      <c r="D839" s="320"/>
      <c r="E839" s="320"/>
      <c r="F839" s="320"/>
      <c r="G839" s="320"/>
      <c r="H839" s="320"/>
      <c r="I839" s="320"/>
      <c r="J839" s="294"/>
      <c r="K839" s="320"/>
      <c r="L839" s="14"/>
      <c r="M839" s="14"/>
      <c r="N839" s="14"/>
      <c r="O839" s="14"/>
      <c r="P839" s="14"/>
      <c r="Q839" s="14"/>
      <c r="R839" s="14"/>
      <c r="S839" s="14"/>
      <c r="T839" s="14"/>
      <c r="U839" s="14"/>
      <c r="V839" s="14"/>
      <c r="W839" s="14"/>
      <c r="X839" s="14"/>
      <c r="Y839" s="14"/>
      <c r="Z839" s="14"/>
      <c r="AA839" s="14"/>
      <c r="AB839" s="14"/>
      <c r="AC839" s="14"/>
      <c r="AD839" s="14"/>
      <c r="AE839" s="14"/>
    </row>
    <row r="840" spans="1:31" ht="14.25" customHeight="1">
      <c r="A840" s="294"/>
      <c r="B840" s="320"/>
      <c r="C840" s="320"/>
      <c r="D840" s="320"/>
      <c r="E840" s="320"/>
      <c r="F840" s="320"/>
      <c r="G840" s="320"/>
      <c r="H840" s="320"/>
      <c r="I840" s="320"/>
      <c r="J840" s="294"/>
      <c r="K840" s="320"/>
      <c r="L840" s="14"/>
      <c r="M840" s="14"/>
      <c r="N840" s="14"/>
      <c r="O840" s="14"/>
      <c r="P840" s="14"/>
      <c r="Q840" s="14"/>
      <c r="R840" s="14"/>
      <c r="S840" s="14"/>
      <c r="T840" s="14"/>
      <c r="U840" s="14"/>
      <c r="V840" s="14"/>
      <c r="W840" s="14"/>
      <c r="X840" s="14"/>
      <c r="Y840" s="14"/>
      <c r="Z840" s="14"/>
      <c r="AA840" s="14"/>
      <c r="AB840" s="14"/>
      <c r="AC840" s="14"/>
      <c r="AD840" s="14"/>
      <c r="AE840" s="14"/>
    </row>
    <row r="841" spans="1:31" ht="14.25" customHeight="1">
      <c r="A841" s="294"/>
      <c r="B841" s="320"/>
      <c r="C841" s="320"/>
      <c r="D841" s="320"/>
      <c r="E841" s="320"/>
      <c r="F841" s="320"/>
      <c r="G841" s="320"/>
      <c r="H841" s="320"/>
      <c r="I841" s="320"/>
      <c r="J841" s="294"/>
      <c r="K841" s="320"/>
      <c r="L841" s="14"/>
      <c r="M841" s="14"/>
      <c r="N841" s="14"/>
      <c r="O841" s="14"/>
      <c r="P841" s="14"/>
      <c r="Q841" s="14"/>
      <c r="R841" s="14"/>
      <c r="S841" s="14"/>
      <c r="T841" s="14"/>
      <c r="U841" s="14"/>
      <c r="V841" s="14"/>
      <c r="W841" s="14"/>
      <c r="X841" s="14"/>
      <c r="Y841" s="14"/>
      <c r="Z841" s="14"/>
      <c r="AA841" s="14"/>
      <c r="AB841" s="14"/>
      <c r="AC841" s="14"/>
      <c r="AD841" s="14"/>
      <c r="AE841" s="14"/>
    </row>
    <row r="842" spans="1:31" ht="14.25" customHeight="1">
      <c r="A842" s="294"/>
      <c r="B842" s="320"/>
      <c r="C842" s="320"/>
      <c r="D842" s="320"/>
      <c r="E842" s="320"/>
      <c r="F842" s="320"/>
      <c r="G842" s="320"/>
      <c r="H842" s="320"/>
      <c r="I842" s="320"/>
      <c r="J842" s="294"/>
      <c r="K842" s="320"/>
      <c r="L842" s="14"/>
      <c r="M842" s="14"/>
      <c r="N842" s="14"/>
      <c r="O842" s="14"/>
      <c r="P842" s="14"/>
      <c r="Q842" s="14"/>
      <c r="R842" s="14"/>
      <c r="S842" s="14"/>
      <c r="T842" s="14"/>
      <c r="U842" s="14"/>
      <c r="V842" s="14"/>
      <c r="W842" s="14"/>
      <c r="X842" s="14"/>
      <c r="Y842" s="14"/>
      <c r="Z842" s="14"/>
      <c r="AA842" s="14"/>
      <c r="AB842" s="14"/>
      <c r="AC842" s="14"/>
      <c r="AD842" s="14"/>
      <c r="AE842" s="14"/>
    </row>
    <row r="843" spans="1:31" ht="14.25" customHeight="1">
      <c r="A843" s="294"/>
      <c r="B843" s="320"/>
      <c r="C843" s="320"/>
      <c r="D843" s="320"/>
      <c r="E843" s="320"/>
      <c r="F843" s="320"/>
      <c r="G843" s="320"/>
      <c r="H843" s="320"/>
      <c r="I843" s="320"/>
      <c r="J843" s="294"/>
      <c r="K843" s="320"/>
      <c r="L843" s="14"/>
      <c r="M843" s="14"/>
      <c r="N843" s="14"/>
      <c r="O843" s="14"/>
      <c r="P843" s="14"/>
      <c r="Q843" s="14"/>
      <c r="R843" s="14"/>
      <c r="S843" s="14"/>
      <c r="T843" s="14"/>
      <c r="U843" s="14"/>
      <c r="V843" s="14"/>
      <c r="W843" s="14"/>
      <c r="X843" s="14"/>
      <c r="Y843" s="14"/>
      <c r="Z843" s="14"/>
      <c r="AA843" s="14"/>
      <c r="AB843" s="14"/>
      <c r="AC843" s="14"/>
      <c r="AD843" s="14"/>
      <c r="AE843" s="14"/>
    </row>
    <row r="844" spans="1:31" ht="14.25" customHeight="1">
      <c r="A844" s="294"/>
      <c r="B844" s="320"/>
      <c r="C844" s="320"/>
      <c r="D844" s="320"/>
      <c r="E844" s="320"/>
      <c r="F844" s="320"/>
      <c r="G844" s="320"/>
      <c r="H844" s="320"/>
      <c r="I844" s="320"/>
      <c r="J844" s="294"/>
      <c r="K844" s="320"/>
      <c r="L844" s="14"/>
      <c r="M844" s="14"/>
      <c r="N844" s="14"/>
      <c r="O844" s="14"/>
      <c r="P844" s="14"/>
      <c r="Q844" s="14"/>
      <c r="R844" s="14"/>
      <c r="S844" s="14"/>
      <c r="T844" s="14"/>
      <c r="U844" s="14"/>
      <c r="V844" s="14"/>
      <c r="W844" s="14"/>
      <c r="X844" s="14"/>
      <c r="Y844" s="14"/>
      <c r="Z844" s="14"/>
      <c r="AA844" s="14"/>
      <c r="AB844" s="14"/>
      <c r="AC844" s="14"/>
      <c r="AD844" s="14"/>
      <c r="AE844" s="14"/>
    </row>
    <row r="845" spans="1:31" ht="14.25" customHeight="1">
      <c r="A845" s="294"/>
      <c r="B845" s="320"/>
      <c r="C845" s="320"/>
      <c r="D845" s="320"/>
      <c r="E845" s="320"/>
      <c r="F845" s="320"/>
      <c r="G845" s="320"/>
      <c r="H845" s="320"/>
      <c r="I845" s="320"/>
      <c r="J845" s="294"/>
      <c r="K845" s="320"/>
      <c r="L845" s="14"/>
      <c r="M845" s="14"/>
      <c r="N845" s="14"/>
      <c r="O845" s="14"/>
      <c r="P845" s="14"/>
      <c r="Q845" s="14"/>
      <c r="R845" s="14"/>
      <c r="S845" s="14"/>
      <c r="T845" s="14"/>
      <c r="U845" s="14"/>
      <c r="V845" s="14"/>
      <c r="W845" s="14"/>
      <c r="X845" s="14"/>
      <c r="Y845" s="14"/>
      <c r="Z845" s="14"/>
      <c r="AA845" s="14"/>
      <c r="AB845" s="14"/>
      <c r="AC845" s="14"/>
      <c r="AD845" s="14"/>
      <c r="AE845" s="14"/>
    </row>
    <row r="846" spans="1:31" ht="14.25" customHeight="1">
      <c r="A846" s="294"/>
      <c r="B846" s="320"/>
      <c r="C846" s="320"/>
      <c r="D846" s="320"/>
      <c r="E846" s="320"/>
      <c r="F846" s="320"/>
      <c r="G846" s="320"/>
      <c r="H846" s="320"/>
      <c r="I846" s="320"/>
      <c r="J846" s="294"/>
      <c r="K846" s="320"/>
      <c r="L846" s="14"/>
      <c r="M846" s="14"/>
      <c r="N846" s="14"/>
      <c r="O846" s="14"/>
      <c r="P846" s="14"/>
      <c r="Q846" s="14"/>
      <c r="R846" s="14"/>
      <c r="S846" s="14"/>
      <c r="T846" s="14"/>
      <c r="U846" s="14"/>
      <c r="V846" s="14"/>
      <c r="W846" s="14"/>
      <c r="X846" s="14"/>
      <c r="Y846" s="14"/>
      <c r="Z846" s="14"/>
      <c r="AA846" s="14"/>
      <c r="AB846" s="14"/>
      <c r="AC846" s="14"/>
      <c r="AD846" s="14"/>
      <c r="AE846" s="14"/>
    </row>
    <row r="847" spans="1:31" ht="14.25" customHeight="1">
      <c r="A847" s="294"/>
      <c r="B847" s="320"/>
      <c r="C847" s="320"/>
      <c r="D847" s="320"/>
      <c r="E847" s="320"/>
      <c r="F847" s="320"/>
      <c r="G847" s="320"/>
      <c r="H847" s="320"/>
      <c r="I847" s="320"/>
      <c r="J847" s="294"/>
      <c r="K847" s="320"/>
      <c r="L847" s="14"/>
      <c r="M847" s="14"/>
      <c r="N847" s="14"/>
      <c r="O847" s="14"/>
      <c r="P847" s="14"/>
      <c r="Q847" s="14"/>
      <c r="R847" s="14"/>
      <c r="S847" s="14"/>
      <c r="T847" s="14"/>
      <c r="U847" s="14"/>
      <c r="V847" s="14"/>
      <c r="W847" s="14"/>
      <c r="X847" s="14"/>
      <c r="Y847" s="14"/>
      <c r="Z847" s="14"/>
      <c r="AA847" s="14"/>
      <c r="AB847" s="14"/>
      <c r="AC847" s="14"/>
      <c r="AD847" s="14"/>
      <c r="AE847" s="14"/>
    </row>
    <row r="848" spans="1:31" ht="14.25" customHeight="1">
      <c r="A848" s="294"/>
      <c r="B848" s="320"/>
      <c r="C848" s="320"/>
      <c r="D848" s="320"/>
      <c r="E848" s="320"/>
      <c r="F848" s="320"/>
      <c r="G848" s="320"/>
      <c r="H848" s="320"/>
      <c r="I848" s="320"/>
      <c r="J848" s="294"/>
      <c r="K848" s="320"/>
      <c r="L848" s="14"/>
      <c r="M848" s="14"/>
      <c r="N848" s="14"/>
      <c r="O848" s="14"/>
      <c r="P848" s="14"/>
      <c r="Q848" s="14"/>
      <c r="R848" s="14"/>
      <c r="S848" s="14"/>
      <c r="T848" s="14"/>
      <c r="U848" s="14"/>
      <c r="V848" s="14"/>
      <c r="W848" s="14"/>
      <c r="X848" s="14"/>
      <c r="Y848" s="14"/>
      <c r="Z848" s="14"/>
      <c r="AA848" s="14"/>
      <c r="AB848" s="14"/>
      <c r="AC848" s="14"/>
      <c r="AD848" s="14"/>
      <c r="AE848" s="14"/>
    </row>
    <row r="849" spans="1:31" ht="14.25" customHeight="1">
      <c r="A849" s="294"/>
      <c r="B849" s="320"/>
      <c r="C849" s="320"/>
      <c r="D849" s="320"/>
      <c r="E849" s="320"/>
      <c r="F849" s="320"/>
      <c r="G849" s="320"/>
      <c r="H849" s="320"/>
      <c r="I849" s="320"/>
      <c r="J849" s="294"/>
      <c r="K849" s="320"/>
      <c r="L849" s="14"/>
      <c r="M849" s="14"/>
      <c r="N849" s="14"/>
      <c r="O849" s="14"/>
      <c r="P849" s="14"/>
      <c r="Q849" s="14"/>
      <c r="R849" s="14"/>
      <c r="S849" s="14"/>
      <c r="T849" s="14"/>
      <c r="U849" s="14"/>
      <c r="V849" s="14"/>
      <c r="W849" s="14"/>
      <c r="X849" s="14"/>
      <c r="Y849" s="14"/>
      <c r="Z849" s="14"/>
      <c r="AA849" s="14"/>
      <c r="AB849" s="14"/>
      <c r="AC849" s="14"/>
      <c r="AD849" s="14"/>
      <c r="AE849" s="14"/>
    </row>
    <row r="850" spans="1:31" ht="14.25" customHeight="1">
      <c r="A850" s="294"/>
      <c r="B850" s="320"/>
      <c r="C850" s="320"/>
      <c r="D850" s="320"/>
      <c r="E850" s="320"/>
      <c r="F850" s="320"/>
      <c r="G850" s="320"/>
      <c r="H850" s="320"/>
      <c r="I850" s="320"/>
      <c r="J850" s="294"/>
      <c r="K850" s="320"/>
      <c r="L850" s="14"/>
      <c r="M850" s="14"/>
      <c r="N850" s="14"/>
      <c r="O850" s="14"/>
      <c r="P850" s="14"/>
      <c r="Q850" s="14"/>
      <c r="R850" s="14"/>
      <c r="S850" s="14"/>
      <c r="T850" s="14"/>
      <c r="U850" s="14"/>
      <c r="V850" s="14"/>
      <c r="W850" s="14"/>
      <c r="X850" s="14"/>
      <c r="Y850" s="14"/>
      <c r="Z850" s="14"/>
      <c r="AA850" s="14"/>
      <c r="AB850" s="14"/>
      <c r="AC850" s="14"/>
      <c r="AD850" s="14"/>
      <c r="AE850" s="14"/>
    </row>
    <row r="851" spans="1:31" ht="14.25" customHeight="1">
      <c r="A851" s="294"/>
      <c r="B851" s="320"/>
      <c r="C851" s="320"/>
      <c r="D851" s="320"/>
      <c r="E851" s="320"/>
      <c r="F851" s="320"/>
      <c r="G851" s="320"/>
      <c r="H851" s="320"/>
      <c r="I851" s="320"/>
      <c r="J851" s="294"/>
      <c r="K851" s="320"/>
      <c r="L851" s="14"/>
      <c r="M851" s="14"/>
      <c r="N851" s="14"/>
      <c r="O851" s="14"/>
      <c r="P851" s="14"/>
      <c r="Q851" s="14"/>
      <c r="R851" s="14"/>
      <c r="S851" s="14"/>
      <c r="T851" s="14"/>
      <c r="U851" s="14"/>
      <c r="V851" s="14"/>
      <c r="W851" s="14"/>
      <c r="X851" s="14"/>
      <c r="Y851" s="14"/>
      <c r="Z851" s="14"/>
      <c r="AA851" s="14"/>
      <c r="AB851" s="14"/>
      <c r="AC851" s="14"/>
      <c r="AD851" s="14"/>
      <c r="AE851" s="14"/>
    </row>
    <row r="852" spans="1:31" ht="14.25" customHeight="1">
      <c r="A852" s="294"/>
      <c r="B852" s="320"/>
      <c r="C852" s="320"/>
      <c r="D852" s="320"/>
      <c r="E852" s="320"/>
      <c r="F852" s="320"/>
      <c r="G852" s="320"/>
      <c r="H852" s="320"/>
      <c r="I852" s="320"/>
      <c r="J852" s="294"/>
      <c r="K852" s="320"/>
      <c r="L852" s="14"/>
      <c r="M852" s="14"/>
      <c r="N852" s="14"/>
      <c r="O852" s="14"/>
      <c r="P852" s="14"/>
      <c r="Q852" s="14"/>
      <c r="R852" s="14"/>
      <c r="S852" s="14"/>
      <c r="T852" s="14"/>
      <c r="U852" s="14"/>
      <c r="V852" s="14"/>
      <c r="W852" s="14"/>
      <c r="X852" s="14"/>
      <c r="Y852" s="14"/>
      <c r="Z852" s="14"/>
      <c r="AA852" s="14"/>
      <c r="AB852" s="14"/>
      <c r="AC852" s="14"/>
      <c r="AD852" s="14"/>
      <c r="AE852" s="14"/>
    </row>
    <row r="853" spans="1:31" ht="14.25" customHeight="1">
      <c r="A853" s="294"/>
      <c r="B853" s="320"/>
      <c r="C853" s="320"/>
      <c r="D853" s="320"/>
      <c r="E853" s="320"/>
      <c r="F853" s="320"/>
      <c r="G853" s="320"/>
      <c r="H853" s="320"/>
      <c r="I853" s="320"/>
      <c r="J853" s="294"/>
      <c r="K853" s="320"/>
      <c r="L853" s="14"/>
      <c r="M853" s="14"/>
      <c r="N853" s="14"/>
      <c r="O853" s="14"/>
      <c r="P853" s="14"/>
      <c r="Q853" s="14"/>
      <c r="R853" s="14"/>
      <c r="S853" s="14"/>
      <c r="T853" s="14"/>
      <c r="U853" s="14"/>
      <c r="V853" s="14"/>
      <c r="W853" s="14"/>
      <c r="X853" s="14"/>
      <c r="Y853" s="14"/>
      <c r="Z853" s="14"/>
      <c r="AA853" s="14"/>
      <c r="AB853" s="14"/>
      <c r="AC853" s="14"/>
      <c r="AD853" s="14"/>
      <c r="AE853" s="14"/>
    </row>
    <row r="854" spans="1:31" ht="14.25" customHeight="1">
      <c r="A854" s="294"/>
      <c r="B854" s="320"/>
      <c r="C854" s="320"/>
      <c r="D854" s="320"/>
      <c r="E854" s="320"/>
      <c r="F854" s="320"/>
      <c r="G854" s="320"/>
      <c r="H854" s="320"/>
      <c r="I854" s="320"/>
      <c r="J854" s="294"/>
      <c r="K854" s="320"/>
      <c r="L854" s="14"/>
      <c r="M854" s="14"/>
      <c r="N854" s="14"/>
      <c r="O854" s="14"/>
      <c r="P854" s="14"/>
      <c r="Q854" s="14"/>
      <c r="R854" s="14"/>
      <c r="S854" s="14"/>
      <c r="T854" s="14"/>
      <c r="U854" s="14"/>
      <c r="V854" s="14"/>
      <c r="W854" s="14"/>
      <c r="X854" s="14"/>
      <c r="Y854" s="14"/>
      <c r="Z854" s="14"/>
      <c r="AA854" s="14"/>
      <c r="AB854" s="14"/>
      <c r="AC854" s="14"/>
      <c r="AD854" s="14"/>
      <c r="AE854" s="14"/>
    </row>
    <row r="855" spans="1:31" ht="14.25" customHeight="1">
      <c r="A855" s="294"/>
      <c r="B855" s="320"/>
      <c r="C855" s="320"/>
      <c r="D855" s="320"/>
      <c r="E855" s="320"/>
      <c r="F855" s="320"/>
      <c r="G855" s="320"/>
      <c r="H855" s="320"/>
      <c r="I855" s="320"/>
      <c r="J855" s="294"/>
      <c r="K855" s="320"/>
      <c r="L855" s="14"/>
      <c r="M855" s="14"/>
      <c r="N855" s="14"/>
      <c r="O855" s="14"/>
      <c r="P855" s="14"/>
      <c r="Q855" s="14"/>
      <c r="R855" s="14"/>
      <c r="S855" s="14"/>
      <c r="T855" s="14"/>
      <c r="U855" s="14"/>
      <c r="V855" s="14"/>
      <c r="W855" s="14"/>
      <c r="X855" s="14"/>
      <c r="Y855" s="14"/>
      <c r="Z855" s="14"/>
      <c r="AA855" s="14"/>
      <c r="AB855" s="14"/>
      <c r="AC855" s="14"/>
      <c r="AD855" s="14"/>
      <c r="AE855" s="14"/>
    </row>
    <row r="856" spans="1:31" ht="14.25" customHeight="1">
      <c r="A856" s="294"/>
      <c r="B856" s="320"/>
      <c r="C856" s="320"/>
      <c r="D856" s="320"/>
      <c r="E856" s="320"/>
      <c r="F856" s="320"/>
      <c r="G856" s="320"/>
      <c r="H856" s="320"/>
      <c r="I856" s="320"/>
      <c r="J856" s="294"/>
      <c r="K856" s="320"/>
      <c r="L856" s="14"/>
      <c r="M856" s="14"/>
      <c r="N856" s="14"/>
      <c r="O856" s="14"/>
      <c r="P856" s="14"/>
      <c r="Q856" s="14"/>
      <c r="R856" s="14"/>
      <c r="S856" s="14"/>
      <c r="T856" s="14"/>
      <c r="U856" s="14"/>
      <c r="V856" s="14"/>
      <c r="W856" s="14"/>
      <c r="X856" s="14"/>
      <c r="Y856" s="14"/>
      <c r="Z856" s="14"/>
      <c r="AA856" s="14"/>
      <c r="AB856" s="14"/>
      <c r="AC856" s="14"/>
      <c r="AD856" s="14"/>
      <c r="AE856" s="14"/>
    </row>
    <row r="857" spans="1:31" ht="14.25" customHeight="1">
      <c r="A857" s="294"/>
      <c r="B857" s="320"/>
      <c r="C857" s="320"/>
      <c r="D857" s="320"/>
      <c r="E857" s="320"/>
      <c r="F857" s="320"/>
      <c r="G857" s="320"/>
      <c r="H857" s="320"/>
      <c r="I857" s="320"/>
      <c r="J857" s="294"/>
      <c r="K857" s="320"/>
      <c r="L857" s="14"/>
      <c r="M857" s="14"/>
      <c r="N857" s="14"/>
      <c r="O857" s="14"/>
      <c r="P857" s="14"/>
      <c r="Q857" s="14"/>
      <c r="R857" s="14"/>
      <c r="S857" s="14"/>
      <c r="T857" s="14"/>
      <c r="U857" s="14"/>
      <c r="V857" s="14"/>
      <c r="W857" s="14"/>
      <c r="X857" s="14"/>
      <c r="Y857" s="14"/>
      <c r="Z857" s="14"/>
      <c r="AA857" s="14"/>
      <c r="AB857" s="14"/>
      <c r="AC857" s="14"/>
      <c r="AD857" s="14"/>
      <c r="AE857" s="14"/>
    </row>
    <row r="858" spans="1:31" ht="14.25" customHeight="1">
      <c r="A858" s="294"/>
      <c r="B858" s="320"/>
      <c r="C858" s="320"/>
      <c r="D858" s="320"/>
      <c r="E858" s="320"/>
      <c r="F858" s="320"/>
      <c r="G858" s="320"/>
      <c r="H858" s="320"/>
      <c r="I858" s="320"/>
      <c r="J858" s="294"/>
      <c r="K858" s="320"/>
      <c r="L858" s="14"/>
      <c r="M858" s="14"/>
      <c r="N858" s="14"/>
      <c r="O858" s="14"/>
      <c r="P858" s="14"/>
      <c r="Q858" s="14"/>
      <c r="R858" s="14"/>
      <c r="S858" s="14"/>
      <c r="T858" s="14"/>
      <c r="U858" s="14"/>
      <c r="V858" s="14"/>
      <c r="W858" s="14"/>
      <c r="X858" s="14"/>
      <c r="Y858" s="14"/>
      <c r="Z858" s="14"/>
      <c r="AA858" s="14"/>
      <c r="AB858" s="14"/>
      <c r="AC858" s="14"/>
      <c r="AD858" s="14"/>
      <c r="AE858" s="14"/>
    </row>
    <row r="859" spans="1:31" ht="14.25" customHeight="1">
      <c r="A859" s="294"/>
      <c r="B859" s="320"/>
      <c r="C859" s="320"/>
      <c r="D859" s="320"/>
      <c r="E859" s="320"/>
      <c r="F859" s="320"/>
      <c r="G859" s="320"/>
      <c r="H859" s="320"/>
      <c r="I859" s="320"/>
      <c r="J859" s="294"/>
      <c r="K859" s="320"/>
      <c r="L859" s="14"/>
      <c r="M859" s="14"/>
      <c r="N859" s="14"/>
      <c r="O859" s="14"/>
      <c r="P859" s="14"/>
      <c r="Q859" s="14"/>
      <c r="R859" s="14"/>
      <c r="S859" s="14"/>
      <c r="T859" s="14"/>
      <c r="U859" s="14"/>
      <c r="V859" s="14"/>
      <c r="W859" s="14"/>
      <c r="X859" s="14"/>
      <c r="Y859" s="14"/>
      <c r="Z859" s="14"/>
      <c r="AA859" s="14"/>
      <c r="AB859" s="14"/>
      <c r="AC859" s="14"/>
      <c r="AD859" s="14"/>
      <c r="AE859" s="14"/>
    </row>
    <row r="860" spans="1:31" ht="14.25" customHeight="1">
      <c r="A860" s="294"/>
      <c r="B860" s="320"/>
      <c r="C860" s="320"/>
      <c r="D860" s="320"/>
      <c r="E860" s="320"/>
      <c r="F860" s="320"/>
      <c r="G860" s="320"/>
      <c r="H860" s="320"/>
      <c r="I860" s="320"/>
      <c r="J860" s="294"/>
      <c r="K860" s="320"/>
      <c r="L860" s="14"/>
      <c r="M860" s="14"/>
      <c r="N860" s="14"/>
      <c r="O860" s="14"/>
      <c r="P860" s="14"/>
      <c r="Q860" s="14"/>
      <c r="R860" s="14"/>
      <c r="S860" s="14"/>
      <c r="T860" s="14"/>
      <c r="U860" s="14"/>
      <c r="V860" s="14"/>
      <c r="W860" s="14"/>
      <c r="X860" s="14"/>
      <c r="Y860" s="14"/>
      <c r="Z860" s="14"/>
      <c r="AA860" s="14"/>
      <c r="AB860" s="14"/>
      <c r="AC860" s="14"/>
      <c r="AD860" s="14"/>
      <c r="AE860" s="14"/>
    </row>
    <row r="861" spans="1:31" ht="14.25" customHeight="1">
      <c r="A861" s="294"/>
      <c r="B861" s="320"/>
      <c r="C861" s="320"/>
      <c r="D861" s="320"/>
      <c r="E861" s="320"/>
      <c r="F861" s="320"/>
      <c r="G861" s="320"/>
      <c r="H861" s="320"/>
      <c r="I861" s="320"/>
      <c r="J861" s="294"/>
      <c r="K861" s="320"/>
      <c r="L861" s="14"/>
      <c r="M861" s="14"/>
      <c r="N861" s="14"/>
      <c r="O861" s="14"/>
      <c r="P861" s="14"/>
      <c r="Q861" s="14"/>
      <c r="R861" s="14"/>
      <c r="S861" s="14"/>
      <c r="T861" s="14"/>
      <c r="U861" s="14"/>
      <c r="V861" s="14"/>
      <c r="W861" s="14"/>
      <c r="X861" s="14"/>
      <c r="Y861" s="14"/>
      <c r="Z861" s="14"/>
      <c r="AA861" s="14"/>
      <c r="AB861" s="14"/>
      <c r="AC861" s="14"/>
      <c r="AD861" s="14"/>
      <c r="AE861" s="14"/>
    </row>
    <row r="862" spans="1:31" ht="14.25" customHeight="1">
      <c r="A862" s="294"/>
      <c r="B862" s="320"/>
      <c r="C862" s="320"/>
      <c r="D862" s="320"/>
      <c r="E862" s="320"/>
      <c r="F862" s="320"/>
      <c r="G862" s="320"/>
      <c r="H862" s="320"/>
      <c r="I862" s="320"/>
      <c r="J862" s="294"/>
      <c r="K862" s="320"/>
      <c r="L862" s="14"/>
      <c r="M862" s="14"/>
      <c r="N862" s="14"/>
      <c r="O862" s="14"/>
      <c r="P862" s="14"/>
      <c r="Q862" s="14"/>
      <c r="R862" s="14"/>
      <c r="S862" s="14"/>
      <c r="T862" s="14"/>
      <c r="U862" s="14"/>
      <c r="V862" s="14"/>
      <c r="W862" s="14"/>
      <c r="X862" s="14"/>
      <c r="Y862" s="14"/>
      <c r="Z862" s="14"/>
      <c r="AA862" s="14"/>
      <c r="AB862" s="14"/>
      <c r="AC862" s="14"/>
      <c r="AD862" s="14"/>
      <c r="AE862" s="14"/>
    </row>
    <row r="863" spans="1:31" ht="14.25" customHeight="1">
      <c r="A863" s="294"/>
      <c r="B863" s="320"/>
      <c r="C863" s="320"/>
      <c r="D863" s="320"/>
      <c r="E863" s="320"/>
      <c r="F863" s="320"/>
      <c r="G863" s="320"/>
      <c r="H863" s="320"/>
      <c r="I863" s="320"/>
      <c r="J863" s="294"/>
      <c r="K863" s="320"/>
      <c r="L863" s="14"/>
      <c r="M863" s="14"/>
      <c r="N863" s="14"/>
      <c r="O863" s="14"/>
      <c r="P863" s="14"/>
      <c r="Q863" s="14"/>
      <c r="R863" s="14"/>
      <c r="S863" s="14"/>
      <c r="T863" s="14"/>
      <c r="U863" s="14"/>
      <c r="V863" s="14"/>
      <c r="W863" s="14"/>
      <c r="X863" s="14"/>
      <c r="Y863" s="14"/>
      <c r="Z863" s="14"/>
      <c r="AA863" s="14"/>
      <c r="AB863" s="14"/>
      <c r="AC863" s="14"/>
      <c r="AD863" s="14"/>
      <c r="AE863" s="14"/>
    </row>
    <row r="864" spans="1:31" ht="14.25" customHeight="1">
      <c r="A864" s="294"/>
      <c r="B864" s="320"/>
      <c r="C864" s="320"/>
      <c r="D864" s="320"/>
      <c r="E864" s="320"/>
      <c r="F864" s="320"/>
      <c r="G864" s="320"/>
      <c r="H864" s="320"/>
      <c r="I864" s="320"/>
      <c r="J864" s="294"/>
      <c r="K864" s="320"/>
      <c r="L864" s="14"/>
      <c r="M864" s="14"/>
      <c r="N864" s="14"/>
      <c r="O864" s="14"/>
      <c r="P864" s="14"/>
      <c r="Q864" s="14"/>
      <c r="R864" s="14"/>
      <c r="S864" s="14"/>
      <c r="T864" s="14"/>
      <c r="U864" s="14"/>
      <c r="V864" s="14"/>
      <c r="W864" s="14"/>
      <c r="X864" s="14"/>
      <c r="Y864" s="14"/>
      <c r="Z864" s="14"/>
      <c r="AA864" s="14"/>
      <c r="AB864" s="14"/>
      <c r="AC864" s="14"/>
      <c r="AD864" s="14"/>
      <c r="AE864" s="14"/>
    </row>
    <row r="865" spans="1:31" ht="14.25" customHeight="1">
      <c r="A865" s="294"/>
      <c r="B865" s="320"/>
      <c r="C865" s="320"/>
      <c r="D865" s="320"/>
      <c r="E865" s="320"/>
      <c r="F865" s="320"/>
      <c r="G865" s="320"/>
      <c r="H865" s="320"/>
      <c r="I865" s="320"/>
      <c r="J865" s="294"/>
      <c r="K865" s="320"/>
      <c r="L865" s="14"/>
      <c r="M865" s="14"/>
      <c r="N865" s="14"/>
      <c r="O865" s="14"/>
      <c r="P865" s="14"/>
      <c r="Q865" s="14"/>
      <c r="R865" s="14"/>
      <c r="S865" s="14"/>
      <c r="T865" s="14"/>
      <c r="U865" s="14"/>
      <c r="V865" s="14"/>
      <c r="W865" s="14"/>
      <c r="X865" s="14"/>
      <c r="Y865" s="14"/>
      <c r="Z865" s="14"/>
      <c r="AA865" s="14"/>
      <c r="AB865" s="14"/>
      <c r="AC865" s="14"/>
      <c r="AD865" s="14"/>
      <c r="AE865" s="14"/>
    </row>
    <row r="866" spans="1:31" ht="14.25" customHeight="1">
      <c r="A866" s="294"/>
      <c r="B866" s="320"/>
      <c r="C866" s="320"/>
      <c r="D866" s="320"/>
      <c r="E866" s="320"/>
      <c r="F866" s="320"/>
      <c r="G866" s="320"/>
      <c r="H866" s="320"/>
      <c r="I866" s="320"/>
      <c r="J866" s="294"/>
      <c r="K866" s="320"/>
      <c r="L866" s="14"/>
      <c r="M866" s="14"/>
      <c r="N866" s="14"/>
      <c r="O866" s="14"/>
      <c r="P866" s="14"/>
      <c r="Q866" s="14"/>
      <c r="R866" s="14"/>
      <c r="S866" s="14"/>
      <c r="T866" s="14"/>
      <c r="U866" s="14"/>
      <c r="V866" s="14"/>
      <c r="W866" s="14"/>
      <c r="X866" s="14"/>
      <c r="Y866" s="14"/>
      <c r="Z866" s="14"/>
      <c r="AA866" s="14"/>
      <c r="AB866" s="14"/>
      <c r="AC866" s="14"/>
      <c r="AD866" s="14"/>
      <c r="AE866" s="14"/>
    </row>
    <row r="867" spans="1:31" ht="14.25" customHeight="1">
      <c r="A867" s="294"/>
      <c r="B867" s="320"/>
      <c r="C867" s="320"/>
      <c r="D867" s="320"/>
      <c r="E867" s="320"/>
      <c r="F867" s="320"/>
      <c r="G867" s="320"/>
      <c r="H867" s="320"/>
      <c r="I867" s="320"/>
      <c r="J867" s="294"/>
      <c r="K867" s="320"/>
      <c r="L867" s="14"/>
      <c r="M867" s="14"/>
      <c r="N867" s="14"/>
      <c r="O867" s="14"/>
      <c r="P867" s="14"/>
      <c r="Q867" s="14"/>
      <c r="R867" s="14"/>
      <c r="S867" s="14"/>
      <c r="T867" s="14"/>
      <c r="U867" s="14"/>
      <c r="V867" s="14"/>
      <c r="W867" s="14"/>
      <c r="X867" s="14"/>
      <c r="Y867" s="14"/>
      <c r="Z867" s="14"/>
      <c r="AA867" s="14"/>
      <c r="AB867" s="14"/>
      <c r="AC867" s="14"/>
      <c r="AD867" s="14"/>
      <c r="AE867" s="14"/>
    </row>
    <row r="868" spans="1:31" ht="14.25" customHeight="1">
      <c r="A868" s="294"/>
      <c r="B868" s="320"/>
      <c r="C868" s="320"/>
      <c r="D868" s="320"/>
      <c r="E868" s="320"/>
      <c r="F868" s="320"/>
      <c r="G868" s="320"/>
      <c r="H868" s="320"/>
      <c r="I868" s="320"/>
      <c r="J868" s="294"/>
      <c r="K868" s="320"/>
      <c r="L868" s="14"/>
      <c r="M868" s="14"/>
      <c r="N868" s="14"/>
      <c r="O868" s="14"/>
      <c r="P868" s="14"/>
      <c r="Q868" s="14"/>
      <c r="R868" s="14"/>
      <c r="S868" s="14"/>
      <c r="T868" s="14"/>
      <c r="U868" s="14"/>
      <c r="V868" s="14"/>
      <c r="W868" s="14"/>
      <c r="X868" s="14"/>
      <c r="Y868" s="14"/>
      <c r="Z868" s="14"/>
      <c r="AA868" s="14"/>
      <c r="AB868" s="14"/>
      <c r="AC868" s="14"/>
      <c r="AD868" s="14"/>
      <c r="AE868" s="14"/>
    </row>
    <row r="869" spans="1:31" ht="14.25" customHeight="1">
      <c r="A869" s="294"/>
      <c r="B869" s="320"/>
      <c r="C869" s="320"/>
      <c r="D869" s="320"/>
      <c r="E869" s="320"/>
      <c r="F869" s="320"/>
      <c r="G869" s="320"/>
      <c r="H869" s="320"/>
      <c r="I869" s="320"/>
      <c r="J869" s="294"/>
      <c r="K869" s="320"/>
      <c r="L869" s="14"/>
      <c r="M869" s="14"/>
      <c r="N869" s="14"/>
      <c r="O869" s="14"/>
      <c r="P869" s="14"/>
      <c r="Q869" s="14"/>
      <c r="R869" s="14"/>
      <c r="S869" s="14"/>
      <c r="T869" s="14"/>
      <c r="U869" s="14"/>
      <c r="V869" s="14"/>
      <c r="W869" s="14"/>
      <c r="X869" s="14"/>
      <c r="Y869" s="14"/>
      <c r="Z869" s="14"/>
      <c r="AA869" s="14"/>
      <c r="AB869" s="14"/>
      <c r="AC869" s="14"/>
      <c r="AD869" s="14"/>
      <c r="AE869" s="14"/>
    </row>
    <row r="870" spans="1:31" ht="14.25" customHeight="1">
      <c r="A870" s="294"/>
      <c r="B870" s="320"/>
      <c r="C870" s="320"/>
      <c r="D870" s="320"/>
      <c r="E870" s="320"/>
      <c r="F870" s="320"/>
      <c r="G870" s="320"/>
      <c r="H870" s="320"/>
      <c r="I870" s="320"/>
      <c r="J870" s="294"/>
      <c r="K870" s="320"/>
      <c r="L870" s="14"/>
      <c r="M870" s="14"/>
      <c r="N870" s="14"/>
      <c r="O870" s="14"/>
      <c r="P870" s="14"/>
      <c r="Q870" s="14"/>
      <c r="R870" s="14"/>
      <c r="S870" s="14"/>
      <c r="T870" s="14"/>
      <c r="U870" s="14"/>
      <c r="V870" s="14"/>
      <c r="W870" s="14"/>
      <c r="X870" s="14"/>
      <c r="Y870" s="14"/>
      <c r="Z870" s="14"/>
      <c r="AA870" s="14"/>
      <c r="AB870" s="14"/>
      <c r="AC870" s="14"/>
      <c r="AD870" s="14"/>
      <c r="AE870" s="14"/>
    </row>
    <row r="871" spans="1:31" ht="14.25" customHeight="1">
      <c r="A871" s="294"/>
      <c r="B871" s="320"/>
      <c r="C871" s="320"/>
      <c r="D871" s="320"/>
      <c r="E871" s="320"/>
      <c r="F871" s="320"/>
      <c r="G871" s="320"/>
      <c r="H871" s="320"/>
      <c r="I871" s="320"/>
      <c r="J871" s="294"/>
      <c r="K871" s="320"/>
      <c r="L871" s="14"/>
      <c r="M871" s="14"/>
      <c r="N871" s="14"/>
      <c r="O871" s="14"/>
      <c r="P871" s="14"/>
      <c r="Q871" s="14"/>
      <c r="R871" s="14"/>
      <c r="S871" s="14"/>
      <c r="T871" s="14"/>
      <c r="U871" s="14"/>
      <c r="V871" s="14"/>
      <c r="W871" s="14"/>
      <c r="X871" s="14"/>
      <c r="Y871" s="14"/>
      <c r="Z871" s="14"/>
      <c r="AA871" s="14"/>
      <c r="AB871" s="14"/>
      <c r="AC871" s="14"/>
      <c r="AD871" s="14"/>
      <c r="AE871" s="14"/>
    </row>
    <row r="872" spans="1:31" ht="14.25" customHeight="1">
      <c r="A872" s="294"/>
      <c r="B872" s="320"/>
      <c r="C872" s="320"/>
      <c r="D872" s="320"/>
      <c r="E872" s="320"/>
      <c r="F872" s="320"/>
      <c r="G872" s="320"/>
      <c r="H872" s="320"/>
      <c r="I872" s="320"/>
      <c r="J872" s="294"/>
      <c r="K872" s="320"/>
      <c r="L872" s="14"/>
      <c r="M872" s="14"/>
      <c r="N872" s="14"/>
      <c r="O872" s="14"/>
      <c r="P872" s="14"/>
      <c r="Q872" s="14"/>
      <c r="R872" s="14"/>
      <c r="S872" s="14"/>
      <c r="T872" s="14"/>
      <c r="U872" s="14"/>
      <c r="V872" s="14"/>
      <c r="W872" s="14"/>
      <c r="X872" s="14"/>
      <c r="Y872" s="14"/>
      <c r="Z872" s="14"/>
      <c r="AA872" s="14"/>
      <c r="AB872" s="14"/>
      <c r="AC872" s="14"/>
      <c r="AD872" s="14"/>
      <c r="AE872" s="14"/>
    </row>
    <row r="873" spans="1:31" ht="14.25" customHeight="1">
      <c r="A873" s="294"/>
      <c r="B873" s="320"/>
      <c r="C873" s="320"/>
      <c r="D873" s="320"/>
      <c r="E873" s="320"/>
      <c r="F873" s="320"/>
      <c r="G873" s="320"/>
      <c r="H873" s="320"/>
      <c r="I873" s="320"/>
      <c r="J873" s="294"/>
      <c r="K873" s="320"/>
      <c r="L873" s="14"/>
      <c r="M873" s="14"/>
      <c r="N873" s="14"/>
      <c r="O873" s="14"/>
      <c r="P873" s="14"/>
      <c r="Q873" s="14"/>
      <c r="R873" s="14"/>
      <c r="S873" s="14"/>
      <c r="T873" s="14"/>
      <c r="U873" s="14"/>
      <c r="V873" s="14"/>
      <c r="W873" s="14"/>
      <c r="X873" s="14"/>
      <c r="Y873" s="14"/>
      <c r="Z873" s="14"/>
      <c r="AA873" s="14"/>
      <c r="AB873" s="14"/>
      <c r="AC873" s="14"/>
      <c r="AD873" s="14"/>
      <c r="AE873" s="14"/>
    </row>
    <row r="874" spans="1:31" ht="14.25" customHeight="1">
      <c r="A874" s="294"/>
      <c r="B874" s="320"/>
      <c r="C874" s="320"/>
      <c r="D874" s="320"/>
      <c r="E874" s="320"/>
      <c r="F874" s="320"/>
      <c r="G874" s="320"/>
      <c r="H874" s="320"/>
      <c r="I874" s="320"/>
      <c r="J874" s="294"/>
      <c r="K874" s="320"/>
      <c r="L874" s="14"/>
      <c r="M874" s="14"/>
      <c r="N874" s="14"/>
      <c r="O874" s="14"/>
      <c r="P874" s="14"/>
      <c r="Q874" s="14"/>
      <c r="R874" s="14"/>
      <c r="S874" s="14"/>
      <c r="T874" s="14"/>
      <c r="U874" s="14"/>
      <c r="V874" s="14"/>
      <c r="W874" s="14"/>
      <c r="X874" s="14"/>
      <c r="Y874" s="14"/>
      <c r="Z874" s="14"/>
      <c r="AA874" s="14"/>
      <c r="AB874" s="14"/>
      <c r="AC874" s="14"/>
      <c r="AD874" s="14"/>
      <c r="AE874" s="14"/>
    </row>
    <row r="875" spans="1:31" ht="14.25" customHeight="1">
      <c r="A875" s="294"/>
      <c r="B875" s="320"/>
      <c r="C875" s="320"/>
      <c r="D875" s="320"/>
      <c r="E875" s="320"/>
      <c r="F875" s="320"/>
      <c r="G875" s="320"/>
      <c r="H875" s="320"/>
      <c r="I875" s="320"/>
      <c r="J875" s="294"/>
      <c r="K875" s="320"/>
      <c r="L875" s="14"/>
      <c r="M875" s="14"/>
      <c r="N875" s="14"/>
      <c r="O875" s="14"/>
      <c r="P875" s="14"/>
      <c r="Q875" s="14"/>
      <c r="R875" s="14"/>
      <c r="S875" s="14"/>
      <c r="T875" s="14"/>
      <c r="U875" s="14"/>
      <c r="V875" s="14"/>
      <c r="W875" s="14"/>
      <c r="X875" s="14"/>
      <c r="Y875" s="14"/>
      <c r="Z875" s="14"/>
      <c r="AA875" s="14"/>
      <c r="AB875" s="14"/>
      <c r="AC875" s="14"/>
      <c r="AD875" s="14"/>
      <c r="AE875" s="14"/>
    </row>
    <row r="876" spans="1:31" ht="14.25" customHeight="1">
      <c r="A876" s="294"/>
      <c r="B876" s="320"/>
      <c r="C876" s="320"/>
      <c r="D876" s="320"/>
      <c r="E876" s="320"/>
      <c r="F876" s="320"/>
      <c r="G876" s="320"/>
      <c r="H876" s="320"/>
      <c r="I876" s="320"/>
      <c r="J876" s="294"/>
      <c r="K876" s="320"/>
      <c r="L876" s="14"/>
      <c r="M876" s="14"/>
      <c r="N876" s="14"/>
      <c r="O876" s="14"/>
      <c r="P876" s="14"/>
      <c r="Q876" s="14"/>
      <c r="R876" s="14"/>
      <c r="S876" s="14"/>
      <c r="T876" s="14"/>
      <c r="U876" s="14"/>
      <c r="V876" s="14"/>
      <c r="W876" s="14"/>
      <c r="X876" s="14"/>
      <c r="Y876" s="14"/>
      <c r="Z876" s="14"/>
      <c r="AA876" s="14"/>
      <c r="AB876" s="14"/>
      <c r="AC876" s="14"/>
      <c r="AD876" s="14"/>
      <c r="AE876" s="14"/>
    </row>
    <row r="877" spans="1:31" ht="14.25" customHeight="1">
      <c r="A877" s="294"/>
      <c r="B877" s="320"/>
      <c r="C877" s="320"/>
      <c r="D877" s="320"/>
      <c r="E877" s="320"/>
      <c r="F877" s="320"/>
      <c r="G877" s="320"/>
      <c r="H877" s="320"/>
      <c r="I877" s="320"/>
      <c r="J877" s="294"/>
      <c r="K877" s="320"/>
      <c r="L877" s="14"/>
      <c r="M877" s="14"/>
      <c r="N877" s="14"/>
      <c r="O877" s="14"/>
      <c r="P877" s="14"/>
      <c r="Q877" s="14"/>
      <c r="R877" s="14"/>
      <c r="S877" s="14"/>
      <c r="T877" s="14"/>
      <c r="U877" s="14"/>
      <c r="V877" s="14"/>
      <c r="W877" s="14"/>
      <c r="X877" s="14"/>
      <c r="Y877" s="14"/>
      <c r="Z877" s="14"/>
      <c r="AA877" s="14"/>
      <c r="AB877" s="14"/>
      <c r="AC877" s="14"/>
      <c r="AD877" s="14"/>
      <c r="AE877" s="14"/>
    </row>
    <row r="878" spans="1:31" ht="14.25" customHeight="1">
      <c r="A878" s="294"/>
      <c r="B878" s="320"/>
      <c r="C878" s="320"/>
      <c r="D878" s="320"/>
      <c r="E878" s="320"/>
      <c r="F878" s="320"/>
      <c r="G878" s="320"/>
      <c r="H878" s="320"/>
      <c r="I878" s="320"/>
      <c r="J878" s="294"/>
      <c r="K878" s="320"/>
      <c r="L878" s="14"/>
      <c r="M878" s="14"/>
      <c r="N878" s="14"/>
      <c r="O878" s="14"/>
      <c r="P878" s="14"/>
      <c r="Q878" s="14"/>
      <c r="R878" s="14"/>
      <c r="S878" s="14"/>
      <c r="T878" s="14"/>
      <c r="U878" s="14"/>
      <c r="V878" s="14"/>
      <c r="W878" s="14"/>
      <c r="X878" s="14"/>
      <c r="Y878" s="14"/>
      <c r="Z878" s="14"/>
      <c r="AA878" s="14"/>
      <c r="AB878" s="14"/>
      <c r="AC878" s="14"/>
      <c r="AD878" s="14"/>
      <c r="AE878" s="14"/>
    </row>
    <row r="879" spans="1:31" ht="14.25" customHeight="1">
      <c r="A879" s="294"/>
      <c r="B879" s="320"/>
      <c r="C879" s="320"/>
      <c r="D879" s="320"/>
      <c r="E879" s="320"/>
      <c r="F879" s="320"/>
      <c r="G879" s="320"/>
      <c r="H879" s="320"/>
      <c r="I879" s="320"/>
      <c r="J879" s="294"/>
      <c r="K879" s="320"/>
      <c r="L879" s="14"/>
      <c r="M879" s="14"/>
      <c r="N879" s="14"/>
      <c r="O879" s="14"/>
      <c r="P879" s="14"/>
      <c r="Q879" s="14"/>
      <c r="R879" s="14"/>
      <c r="S879" s="14"/>
      <c r="T879" s="14"/>
      <c r="U879" s="14"/>
      <c r="V879" s="14"/>
      <c r="W879" s="14"/>
      <c r="X879" s="14"/>
      <c r="Y879" s="14"/>
      <c r="Z879" s="14"/>
      <c r="AA879" s="14"/>
      <c r="AB879" s="14"/>
      <c r="AC879" s="14"/>
      <c r="AD879" s="14"/>
      <c r="AE879" s="14"/>
    </row>
    <row r="880" spans="1:31" ht="14.25" customHeight="1">
      <c r="A880" s="294"/>
      <c r="B880" s="320"/>
      <c r="C880" s="320"/>
      <c r="D880" s="320"/>
      <c r="E880" s="320"/>
      <c r="F880" s="320"/>
      <c r="G880" s="320"/>
      <c r="H880" s="320"/>
      <c r="I880" s="320"/>
      <c r="J880" s="294"/>
      <c r="K880" s="320"/>
      <c r="L880" s="14"/>
      <c r="M880" s="14"/>
      <c r="N880" s="14"/>
      <c r="O880" s="14"/>
      <c r="P880" s="14"/>
      <c r="Q880" s="14"/>
      <c r="R880" s="14"/>
      <c r="S880" s="14"/>
      <c r="T880" s="14"/>
      <c r="U880" s="14"/>
      <c r="V880" s="14"/>
      <c r="W880" s="14"/>
      <c r="X880" s="14"/>
      <c r="Y880" s="14"/>
      <c r="Z880" s="14"/>
      <c r="AA880" s="14"/>
      <c r="AB880" s="14"/>
      <c r="AC880" s="14"/>
      <c r="AD880" s="14"/>
      <c r="AE880" s="14"/>
    </row>
    <row r="881" spans="1:31" ht="14.25" customHeight="1">
      <c r="A881" s="294"/>
      <c r="B881" s="320"/>
      <c r="C881" s="320"/>
      <c r="D881" s="320"/>
      <c r="E881" s="320"/>
      <c r="F881" s="320"/>
      <c r="G881" s="320"/>
      <c r="H881" s="320"/>
      <c r="I881" s="320"/>
      <c r="J881" s="294"/>
      <c r="K881" s="320"/>
      <c r="L881" s="14"/>
      <c r="M881" s="14"/>
      <c r="N881" s="14"/>
      <c r="O881" s="14"/>
      <c r="P881" s="14"/>
      <c r="Q881" s="14"/>
      <c r="R881" s="14"/>
      <c r="S881" s="14"/>
      <c r="T881" s="14"/>
      <c r="U881" s="14"/>
      <c r="V881" s="14"/>
      <c r="W881" s="14"/>
      <c r="X881" s="14"/>
      <c r="Y881" s="14"/>
      <c r="Z881" s="14"/>
      <c r="AA881" s="14"/>
      <c r="AB881" s="14"/>
      <c r="AC881" s="14"/>
      <c r="AD881" s="14"/>
      <c r="AE881" s="14"/>
    </row>
    <row r="882" spans="1:31" ht="14.25" customHeight="1">
      <c r="A882" s="294"/>
      <c r="B882" s="320"/>
      <c r="C882" s="320"/>
      <c r="D882" s="320"/>
      <c r="E882" s="320"/>
      <c r="F882" s="320"/>
      <c r="G882" s="320"/>
      <c r="H882" s="320"/>
      <c r="I882" s="320"/>
      <c r="J882" s="294"/>
      <c r="K882" s="320"/>
      <c r="L882" s="14"/>
      <c r="M882" s="14"/>
      <c r="N882" s="14"/>
      <c r="O882" s="14"/>
      <c r="P882" s="14"/>
      <c r="Q882" s="14"/>
      <c r="R882" s="14"/>
      <c r="S882" s="14"/>
      <c r="T882" s="14"/>
      <c r="U882" s="14"/>
      <c r="V882" s="14"/>
      <c r="W882" s="14"/>
      <c r="X882" s="14"/>
      <c r="Y882" s="14"/>
      <c r="Z882" s="14"/>
      <c r="AA882" s="14"/>
      <c r="AB882" s="14"/>
      <c r="AC882" s="14"/>
      <c r="AD882" s="14"/>
      <c r="AE882" s="14"/>
    </row>
    <row r="883" spans="1:31" ht="14.25" customHeight="1">
      <c r="A883" s="294"/>
      <c r="B883" s="320"/>
      <c r="C883" s="320"/>
      <c r="D883" s="320"/>
      <c r="E883" s="320"/>
      <c r="F883" s="320"/>
      <c r="G883" s="320"/>
      <c r="H883" s="320"/>
      <c r="I883" s="320"/>
      <c r="J883" s="294"/>
      <c r="K883" s="320"/>
      <c r="L883" s="14"/>
      <c r="M883" s="14"/>
      <c r="N883" s="14"/>
      <c r="O883" s="14"/>
      <c r="P883" s="14"/>
      <c r="Q883" s="14"/>
      <c r="R883" s="14"/>
      <c r="S883" s="14"/>
      <c r="T883" s="14"/>
      <c r="U883" s="14"/>
      <c r="V883" s="14"/>
      <c r="W883" s="14"/>
      <c r="X883" s="14"/>
      <c r="Y883" s="14"/>
      <c r="Z883" s="14"/>
      <c r="AA883" s="14"/>
      <c r="AB883" s="14"/>
      <c r="AC883" s="14"/>
      <c r="AD883" s="14"/>
      <c r="AE883" s="14"/>
    </row>
    <row r="884" spans="1:31" ht="14.25" customHeight="1">
      <c r="A884" s="294"/>
      <c r="B884" s="320"/>
      <c r="C884" s="320"/>
      <c r="D884" s="320"/>
      <c r="E884" s="320"/>
      <c r="F884" s="320"/>
      <c r="G884" s="320"/>
      <c r="H884" s="320"/>
      <c r="I884" s="320"/>
      <c r="J884" s="294"/>
      <c r="K884" s="320"/>
      <c r="L884" s="14"/>
      <c r="M884" s="14"/>
      <c r="N884" s="14"/>
      <c r="O884" s="14"/>
      <c r="P884" s="14"/>
      <c r="Q884" s="14"/>
      <c r="R884" s="14"/>
      <c r="S884" s="14"/>
      <c r="T884" s="14"/>
      <c r="U884" s="14"/>
      <c r="V884" s="14"/>
      <c r="W884" s="14"/>
      <c r="X884" s="14"/>
      <c r="Y884" s="14"/>
      <c r="Z884" s="14"/>
      <c r="AA884" s="14"/>
      <c r="AB884" s="14"/>
      <c r="AC884" s="14"/>
      <c r="AD884" s="14"/>
      <c r="AE884" s="14"/>
    </row>
    <row r="885" spans="1:31" ht="14.25" customHeight="1">
      <c r="A885" s="294"/>
      <c r="B885" s="320"/>
      <c r="C885" s="320"/>
      <c r="D885" s="320"/>
      <c r="E885" s="320"/>
      <c r="F885" s="320"/>
      <c r="G885" s="320"/>
      <c r="H885" s="320"/>
      <c r="I885" s="320"/>
      <c r="J885" s="294"/>
      <c r="K885" s="320"/>
      <c r="L885" s="14"/>
      <c r="M885" s="14"/>
      <c r="N885" s="14"/>
      <c r="O885" s="14"/>
      <c r="P885" s="14"/>
      <c r="Q885" s="14"/>
      <c r="R885" s="14"/>
      <c r="S885" s="14"/>
      <c r="T885" s="14"/>
      <c r="U885" s="14"/>
      <c r="V885" s="14"/>
      <c r="W885" s="14"/>
      <c r="X885" s="14"/>
      <c r="Y885" s="14"/>
      <c r="Z885" s="14"/>
      <c r="AA885" s="14"/>
      <c r="AB885" s="14"/>
      <c r="AC885" s="14"/>
      <c r="AD885" s="14"/>
      <c r="AE885" s="14"/>
    </row>
    <row r="886" spans="1:31" ht="14.25" customHeight="1">
      <c r="A886" s="294"/>
      <c r="B886" s="320"/>
      <c r="C886" s="320"/>
      <c r="D886" s="320"/>
      <c r="E886" s="320"/>
      <c r="F886" s="320"/>
      <c r="G886" s="320"/>
      <c r="H886" s="320"/>
      <c r="I886" s="320"/>
      <c r="J886" s="294"/>
      <c r="K886" s="320"/>
      <c r="L886" s="14"/>
      <c r="M886" s="14"/>
      <c r="N886" s="14"/>
      <c r="O886" s="14"/>
      <c r="P886" s="14"/>
      <c r="Q886" s="14"/>
      <c r="R886" s="14"/>
      <c r="S886" s="14"/>
      <c r="T886" s="14"/>
      <c r="U886" s="14"/>
      <c r="V886" s="14"/>
      <c r="W886" s="14"/>
      <c r="X886" s="14"/>
      <c r="Y886" s="14"/>
      <c r="Z886" s="14"/>
      <c r="AA886" s="14"/>
      <c r="AB886" s="14"/>
      <c r="AC886" s="14"/>
      <c r="AD886" s="14"/>
      <c r="AE886" s="14"/>
    </row>
    <row r="887" spans="1:31" ht="14.25" customHeight="1">
      <c r="A887" s="294"/>
      <c r="B887" s="320"/>
      <c r="C887" s="320"/>
      <c r="D887" s="320"/>
      <c r="E887" s="320"/>
      <c r="F887" s="320"/>
      <c r="G887" s="320"/>
      <c r="H887" s="320"/>
      <c r="I887" s="320"/>
      <c r="J887" s="294"/>
      <c r="K887" s="320"/>
      <c r="L887" s="14"/>
      <c r="M887" s="14"/>
      <c r="N887" s="14"/>
      <c r="O887" s="14"/>
      <c r="P887" s="14"/>
      <c r="Q887" s="14"/>
      <c r="R887" s="14"/>
      <c r="S887" s="14"/>
      <c r="T887" s="14"/>
      <c r="U887" s="14"/>
      <c r="V887" s="14"/>
      <c r="W887" s="14"/>
      <c r="X887" s="14"/>
      <c r="Y887" s="14"/>
      <c r="Z887" s="14"/>
      <c r="AA887" s="14"/>
      <c r="AB887" s="14"/>
      <c r="AC887" s="14"/>
      <c r="AD887" s="14"/>
      <c r="AE887" s="14"/>
    </row>
    <row r="888" spans="1:31" ht="14.25" customHeight="1">
      <c r="A888" s="294"/>
      <c r="B888" s="320"/>
      <c r="C888" s="320"/>
      <c r="D888" s="320"/>
      <c r="E888" s="320"/>
      <c r="F888" s="320"/>
      <c r="G888" s="320"/>
      <c r="H888" s="320"/>
      <c r="I888" s="320"/>
      <c r="J888" s="294"/>
      <c r="K888" s="320"/>
      <c r="L888" s="14"/>
      <c r="M888" s="14"/>
      <c r="N888" s="14"/>
      <c r="O888" s="14"/>
      <c r="P888" s="14"/>
      <c r="Q888" s="14"/>
      <c r="R888" s="14"/>
      <c r="S888" s="14"/>
      <c r="T888" s="14"/>
      <c r="U888" s="14"/>
      <c r="V888" s="14"/>
      <c r="W888" s="14"/>
      <c r="X888" s="14"/>
      <c r="Y888" s="14"/>
      <c r="Z888" s="14"/>
      <c r="AA888" s="14"/>
      <c r="AB888" s="14"/>
      <c r="AC888" s="14"/>
      <c r="AD888" s="14"/>
      <c r="AE888" s="14"/>
    </row>
    <row r="889" spans="1:31" ht="14.25" customHeight="1">
      <c r="A889" s="294"/>
      <c r="B889" s="320"/>
      <c r="C889" s="320"/>
      <c r="D889" s="320"/>
      <c r="E889" s="320"/>
      <c r="F889" s="320"/>
      <c r="G889" s="320"/>
      <c r="H889" s="320"/>
      <c r="I889" s="320"/>
      <c r="J889" s="294"/>
      <c r="K889" s="320"/>
      <c r="L889" s="14"/>
      <c r="M889" s="14"/>
      <c r="N889" s="14"/>
      <c r="O889" s="14"/>
      <c r="P889" s="14"/>
      <c r="Q889" s="14"/>
      <c r="R889" s="14"/>
      <c r="S889" s="14"/>
      <c r="T889" s="14"/>
      <c r="U889" s="14"/>
      <c r="V889" s="14"/>
      <c r="W889" s="14"/>
      <c r="X889" s="14"/>
      <c r="Y889" s="14"/>
      <c r="Z889" s="14"/>
      <c r="AA889" s="14"/>
      <c r="AB889" s="14"/>
      <c r="AC889" s="14"/>
      <c r="AD889" s="14"/>
      <c r="AE889" s="14"/>
    </row>
    <row r="890" spans="1:31" ht="14.25" customHeight="1">
      <c r="A890" s="294"/>
      <c r="B890" s="320"/>
      <c r="C890" s="320"/>
      <c r="D890" s="320"/>
      <c r="E890" s="320"/>
      <c r="F890" s="320"/>
      <c r="G890" s="320"/>
      <c r="H890" s="320"/>
      <c r="I890" s="320"/>
      <c r="J890" s="294"/>
      <c r="K890" s="320"/>
      <c r="L890" s="14"/>
      <c r="M890" s="14"/>
      <c r="N890" s="14"/>
      <c r="O890" s="14"/>
      <c r="P890" s="14"/>
      <c r="Q890" s="14"/>
      <c r="R890" s="14"/>
      <c r="S890" s="14"/>
      <c r="T890" s="14"/>
      <c r="U890" s="14"/>
      <c r="V890" s="14"/>
      <c r="W890" s="14"/>
      <c r="X890" s="14"/>
      <c r="Y890" s="14"/>
      <c r="Z890" s="14"/>
      <c r="AA890" s="14"/>
      <c r="AB890" s="14"/>
      <c r="AC890" s="14"/>
      <c r="AD890" s="14"/>
      <c r="AE890" s="14"/>
    </row>
    <row r="891" spans="1:31" ht="14.25" customHeight="1">
      <c r="A891" s="294"/>
      <c r="B891" s="320"/>
      <c r="C891" s="320"/>
      <c r="D891" s="320"/>
      <c r="E891" s="320"/>
      <c r="F891" s="320"/>
      <c r="G891" s="320"/>
      <c r="H891" s="320"/>
      <c r="I891" s="320"/>
      <c r="J891" s="294"/>
      <c r="K891" s="320"/>
      <c r="L891" s="14"/>
      <c r="M891" s="14"/>
      <c r="N891" s="14"/>
      <c r="O891" s="14"/>
      <c r="P891" s="14"/>
      <c r="Q891" s="14"/>
      <c r="R891" s="14"/>
      <c r="S891" s="14"/>
      <c r="T891" s="14"/>
      <c r="U891" s="14"/>
      <c r="V891" s="14"/>
      <c r="W891" s="14"/>
      <c r="X891" s="14"/>
      <c r="Y891" s="14"/>
      <c r="Z891" s="14"/>
      <c r="AA891" s="14"/>
      <c r="AB891" s="14"/>
      <c r="AC891" s="14"/>
      <c r="AD891" s="14"/>
      <c r="AE891" s="14"/>
    </row>
    <row r="892" spans="1:31" ht="14.25" customHeight="1">
      <c r="A892" s="294"/>
      <c r="B892" s="320"/>
      <c r="C892" s="320"/>
      <c r="D892" s="320"/>
      <c r="E892" s="320"/>
      <c r="F892" s="320"/>
      <c r="G892" s="320"/>
      <c r="H892" s="320"/>
      <c r="I892" s="320"/>
      <c r="J892" s="294"/>
      <c r="K892" s="320"/>
      <c r="L892" s="14"/>
      <c r="M892" s="14"/>
      <c r="N892" s="14"/>
      <c r="O892" s="14"/>
      <c r="P892" s="14"/>
      <c r="Q892" s="14"/>
      <c r="R892" s="14"/>
      <c r="S892" s="14"/>
      <c r="T892" s="14"/>
      <c r="U892" s="14"/>
      <c r="V892" s="14"/>
      <c r="W892" s="14"/>
      <c r="X892" s="14"/>
      <c r="Y892" s="14"/>
      <c r="Z892" s="14"/>
      <c r="AA892" s="14"/>
      <c r="AB892" s="14"/>
      <c r="AC892" s="14"/>
      <c r="AD892" s="14"/>
      <c r="AE892" s="14"/>
    </row>
    <row r="893" spans="1:31" ht="14.25" customHeight="1">
      <c r="A893" s="294"/>
      <c r="B893" s="320"/>
      <c r="C893" s="320"/>
      <c r="D893" s="320"/>
      <c r="E893" s="320"/>
      <c r="F893" s="320"/>
      <c r="G893" s="320"/>
      <c r="H893" s="320"/>
      <c r="I893" s="320"/>
      <c r="J893" s="294"/>
      <c r="K893" s="320"/>
      <c r="L893" s="14"/>
      <c r="M893" s="14"/>
      <c r="N893" s="14"/>
      <c r="O893" s="14"/>
      <c r="P893" s="14"/>
      <c r="Q893" s="14"/>
      <c r="R893" s="14"/>
      <c r="S893" s="14"/>
      <c r="T893" s="14"/>
      <c r="U893" s="14"/>
      <c r="V893" s="14"/>
      <c r="W893" s="14"/>
      <c r="X893" s="14"/>
      <c r="Y893" s="14"/>
      <c r="Z893" s="14"/>
      <c r="AA893" s="14"/>
      <c r="AB893" s="14"/>
      <c r="AC893" s="14"/>
      <c r="AD893" s="14"/>
      <c r="AE893" s="14"/>
    </row>
    <row r="894" spans="1:31" ht="14.25" customHeight="1">
      <c r="A894" s="294"/>
      <c r="B894" s="320"/>
      <c r="C894" s="320"/>
      <c r="D894" s="320"/>
      <c r="E894" s="320"/>
      <c r="F894" s="320"/>
      <c r="G894" s="320"/>
      <c r="H894" s="320"/>
      <c r="I894" s="320"/>
      <c r="J894" s="294"/>
      <c r="K894" s="320"/>
      <c r="L894" s="14"/>
      <c r="M894" s="14"/>
      <c r="N894" s="14"/>
      <c r="O894" s="14"/>
      <c r="P894" s="14"/>
      <c r="Q894" s="14"/>
      <c r="R894" s="14"/>
      <c r="S894" s="14"/>
      <c r="T894" s="14"/>
      <c r="U894" s="14"/>
      <c r="V894" s="14"/>
      <c r="W894" s="14"/>
      <c r="X894" s="14"/>
      <c r="Y894" s="14"/>
      <c r="Z894" s="14"/>
      <c r="AA894" s="14"/>
      <c r="AB894" s="14"/>
      <c r="AC894" s="14"/>
      <c r="AD894" s="14"/>
      <c r="AE894" s="14"/>
    </row>
    <row r="895" spans="1:31" ht="14.25" customHeight="1">
      <c r="A895" s="294"/>
      <c r="B895" s="320"/>
      <c r="C895" s="320"/>
      <c r="D895" s="320"/>
      <c r="E895" s="320"/>
      <c r="F895" s="320"/>
      <c r="G895" s="320"/>
      <c r="H895" s="320"/>
      <c r="I895" s="320"/>
      <c r="J895" s="294"/>
      <c r="K895" s="320"/>
      <c r="L895" s="14"/>
      <c r="M895" s="14"/>
      <c r="N895" s="14"/>
      <c r="O895" s="14"/>
      <c r="P895" s="14"/>
      <c r="Q895" s="14"/>
      <c r="R895" s="14"/>
      <c r="S895" s="14"/>
      <c r="T895" s="14"/>
      <c r="U895" s="14"/>
      <c r="V895" s="14"/>
      <c r="W895" s="14"/>
      <c r="X895" s="14"/>
      <c r="Y895" s="14"/>
      <c r="Z895" s="14"/>
      <c r="AA895" s="14"/>
      <c r="AB895" s="14"/>
      <c r="AC895" s="14"/>
      <c r="AD895" s="14"/>
      <c r="AE895" s="14"/>
    </row>
    <row r="896" spans="1:31" ht="14.25" customHeight="1">
      <c r="A896" s="294"/>
      <c r="B896" s="320"/>
      <c r="C896" s="320"/>
      <c r="D896" s="320"/>
      <c r="E896" s="320"/>
      <c r="F896" s="320"/>
      <c r="G896" s="320"/>
      <c r="H896" s="320"/>
      <c r="I896" s="320"/>
      <c r="J896" s="294"/>
      <c r="K896" s="320"/>
      <c r="L896" s="14"/>
      <c r="M896" s="14"/>
      <c r="N896" s="14"/>
      <c r="O896" s="14"/>
      <c r="P896" s="14"/>
      <c r="Q896" s="14"/>
      <c r="R896" s="14"/>
      <c r="S896" s="14"/>
      <c r="T896" s="14"/>
      <c r="U896" s="14"/>
      <c r="V896" s="14"/>
      <c r="W896" s="14"/>
      <c r="X896" s="14"/>
      <c r="Y896" s="14"/>
      <c r="Z896" s="14"/>
      <c r="AA896" s="14"/>
      <c r="AB896" s="14"/>
      <c r="AC896" s="14"/>
      <c r="AD896" s="14"/>
      <c r="AE896" s="14"/>
    </row>
    <row r="897" spans="1:31" ht="14.25" customHeight="1">
      <c r="A897" s="294"/>
      <c r="B897" s="320"/>
      <c r="C897" s="320"/>
      <c r="D897" s="320"/>
      <c r="E897" s="320"/>
      <c r="F897" s="320"/>
      <c r="G897" s="320"/>
      <c r="H897" s="320"/>
      <c r="I897" s="320"/>
      <c r="J897" s="294"/>
      <c r="K897" s="320"/>
      <c r="L897" s="14"/>
      <c r="M897" s="14"/>
      <c r="N897" s="14"/>
      <c r="O897" s="14"/>
      <c r="P897" s="14"/>
      <c r="Q897" s="14"/>
      <c r="R897" s="14"/>
      <c r="S897" s="14"/>
      <c r="T897" s="14"/>
      <c r="U897" s="14"/>
      <c r="V897" s="14"/>
      <c r="W897" s="14"/>
      <c r="X897" s="14"/>
      <c r="Y897" s="14"/>
      <c r="Z897" s="14"/>
      <c r="AA897" s="14"/>
      <c r="AB897" s="14"/>
      <c r="AC897" s="14"/>
      <c r="AD897" s="14"/>
      <c r="AE897" s="14"/>
    </row>
    <row r="898" spans="1:31" ht="14.25" customHeight="1">
      <c r="A898" s="294"/>
      <c r="B898" s="320"/>
      <c r="C898" s="320"/>
      <c r="D898" s="320"/>
      <c r="E898" s="320"/>
      <c r="F898" s="320"/>
      <c r="G898" s="320"/>
      <c r="H898" s="320"/>
      <c r="I898" s="320"/>
      <c r="J898" s="294"/>
      <c r="K898" s="320"/>
      <c r="L898" s="14"/>
      <c r="M898" s="14"/>
      <c r="N898" s="14"/>
      <c r="O898" s="14"/>
      <c r="P898" s="14"/>
      <c r="Q898" s="14"/>
      <c r="R898" s="14"/>
      <c r="S898" s="14"/>
      <c r="T898" s="14"/>
      <c r="U898" s="14"/>
      <c r="V898" s="14"/>
      <c r="W898" s="14"/>
      <c r="X898" s="14"/>
      <c r="Y898" s="14"/>
      <c r="Z898" s="14"/>
      <c r="AA898" s="14"/>
      <c r="AB898" s="14"/>
      <c r="AC898" s="14"/>
      <c r="AD898" s="14"/>
      <c r="AE898" s="14"/>
    </row>
    <row r="899" spans="1:31" ht="14.25" customHeight="1">
      <c r="A899" s="294"/>
      <c r="B899" s="320"/>
      <c r="C899" s="320"/>
      <c r="D899" s="320"/>
      <c r="E899" s="320"/>
      <c r="F899" s="320"/>
      <c r="G899" s="320"/>
      <c r="H899" s="320"/>
      <c r="I899" s="320"/>
      <c r="J899" s="294"/>
      <c r="K899" s="320"/>
      <c r="L899" s="14"/>
      <c r="M899" s="14"/>
      <c r="N899" s="14"/>
      <c r="O899" s="14"/>
      <c r="P899" s="14"/>
      <c r="Q899" s="14"/>
      <c r="R899" s="14"/>
      <c r="S899" s="14"/>
      <c r="T899" s="14"/>
      <c r="U899" s="14"/>
      <c r="V899" s="14"/>
      <c r="W899" s="14"/>
      <c r="X899" s="14"/>
      <c r="Y899" s="14"/>
      <c r="Z899" s="14"/>
      <c r="AA899" s="14"/>
      <c r="AB899" s="14"/>
      <c r="AC899" s="14"/>
      <c r="AD899" s="14"/>
      <c r="AE899" s="14"/>
    </row>
    <row r="900" spans="1:31" ht="14.25" customHeight="1">
      <c r="A900" s="294"/>
      <c r="B900" s="320"/>
      <c r="C900" s="320"/>
      <c r="D900" s="320"/>
      <c r="E900" s="320"/>
      <c r="F900" s="320"/>
      <c r="G900" s="320"/>
      <c r="H900" s="320"/>
      <c r="I900" s="320"/>
      <c r="J900" s="294"/>
      <c r="K900" s="320"/>
      <c r="L900" s="14"/>
      <c r="M900" s="14"/>
      <c r="N900" s="14"/>
      <c r="O900" s="14"/>
      <c r="P900" s="14"/>
      <c r="Q900" s="14"/>
      <c r="R900" s="14"/>
      <c r="S900" s="14"/>
      <c r="T900" s="14"/>
      <c r="U900" s="14"/>
      <c r="V900" s="14"/>
      <c r="W900" s="14"/>
      <c r="X900" s="14"/>
      <c r="Y900" s="14"/>
      <c r="Z900" s="14"/>
      <c r="AA900" s="14"/>
      <c r="AB900" s="14"/>
      <c r="AC900" s="14"/>
      <c r="AD900" s="14"/>
      <c r="AE900" s="14"/>
    </row>
    <row r="901" spans="1:31" ht="14.25" customHeight="1">
      <c r="A901" s="294"/>
      <c r="B901" s="320"/>
      <c r="C901" s="320"/>
      <c r="D901" s="320"/>
      <c r="E901" s="320"/>
      <c r="F901" s="320"/>
      <c r="G901" s="320"/>
      <c r="H901" s="320"/>
      <c r="I901" s="320"/>
      <c r="J901" s="294"/>
      <c r="K901" s="320"/>
      <c r="L901" s="14"/>
      <c r="M901" s="14"/>
      <c r="N901" s="14"/>
      <c r="O901" s="14"/>
      <c r="P901" s="14"/>
      <c r="Q901" s="14"/>
      <c r="R901" s="14"/>
      <c r="S901" s="14"/>
      <c r="T901" s="14"/>
      <c r="U901" s="14"/>
      <c r="V901" s="14"/>
      <c r="W901" s="14"/>
      <c r="X901" s="14"/>
      <c r="Y901" s="14"/>
      <c r="Z901" s="14"/>
      <c r="AA901" s="14"/>
      <c r="AB901" s="14"/>
      <c r="AC901" s="14"/>
      <c r="AD901" s="14"/>
      <c r="AE901" s="14"/>
    </row>
    <row r="902" spans="1:31" ht="14.25" customHeight="1">
      <c r="A902" s="294"/>
      <c r="B902" s="320"/>
      <c r="C902" s="320"/>
      <c r="D902" s="320"/>
      <c r="E902" s="320"/>
      <c r="F902" s="320"/>
      <c r="G902" s="320"/>
      <c r="H902" s="320"/>
      <c r="I902" s="320"/>
      <c r="J902" s="294"/>
      <c r="K902" s="320"/>
      <c r="L902" s="14"/>
      <c r="M902" s="14"/>
      <c r="N902" s="14"/>
      <c r="O902" s="14"/>
      <c r="P902" s="14"/>
      <c r="Q902" s="14"/>
      <c r="R902" s="14"/>
      <c r="S902" s="14"/>
      <c r="T902" s="14"/>
      <c r="U902" s="14"/>
      <c r="V902" s="14"/>
      <c r="W902" s="14"/>
      <c r="X902" s="14"/>
      <c r="Y902" s="14"/>
      <c r="Z902" s="14"/>
      <c r="AA902" s="14"/>
      <c r="AB902" s="14"/>
      <c r="AC902" s="14"/>
      <c r="AD902" s="14"/>
      <c r="AE902" s="14"/>
    </row>
    <row r="903" spans="1:31" ht="14.25" customHeight="1">
      <c r="A903" s="294"/>
      <c r="B903" s="320"/>
      <c r="C903" s="320"/>
      <c r="D903" s="320"/>
      <c r="E903" s="320"/>
      <c r="F903" s="320"/>
      <c r="G903" s="320"/>
      <c r="H903" s="320"/>
      <c r="I903" s="320"/>
      <c r="J903" s="294"/>
      <c r="K903" s="320"/>
      <c r="L903" s="14"/>
      <c r="M903" s="14"/>
      <c r="N903" s="14"/>
      <c r="O903" s="14"/>
      <c r="P903" s="14"/>
      <c r="Q903" s="14"/>
      <c r="R903" s="14"/>
      <c r="S903" s="14"/>
      <c r="T903" s="14"/>
      <c r="U903" s="14"/>
      <c r="V903" s="14"/>
      <c r="W903" s="14"/>
      <c r="X903" s="14"/>
      <c r="Y903" s="14"/>
      <c r="Z903" s="14"/>
      <c r="AA903" s="14"/>
      <c r="AB903" s="14"/>
      <c r="AC903" s="14"/>
      <c r="AD903" s="14"/>
      <c r="AE903" s="14"/>
    </row>
    <row r="904" spans="1:31" ht="14.25" customHeight="1">
      <c r="A904" s="294"/>
      <c r="B904" s="320"/>
      <c r="C904" s="320"/>
      <c r="D904" s="320"/>
      <c r="E904" s="320"/>
      <c r="F904" s="320"/>
      <c r="G904" s="320"/>
      <c r="H904" s="320"/>
      <c r="I904" s="320"/>
      <c r="J904" s="294"/>
      <c r="K904" s="320"/>
      <c r="L904" s="14"/>
      <c r="M904" s="14"/>
      <c r="N904" s="14"/>
      <c r="O904" s="14"/>
      <c r="P904" s="14"/>
      <c r="Q904" s="14"/>
      <c r="R904" s="14"/>
      <c r="S904" s="14"/>
      <c r="T904" s="14"/>
      <c r="U904" s="14"/>
      <c r="V904" s="14"/>
      <c r="W904" s="14"/>
      <c r="X904" s="14"/>
      <c r="Y904" s="14"/>
      <c r="Z904" s="14"/>
      <c r="AA904" s="14"/>
      <c r="AB904" s="14"/>
      <c r="AC904" s="14"/>
      <c r="AD904" s="14"/>
      <c r="AE904" s="14"/>
    </row>
    <row r="905" spans="1:31" ht="14.25" customHeight="1">
      <c r="A905" s="294"/>
      <c r="B905" s="320"/>
      <c r="C905" s="320"/>
      <c r="D905" s="320"/>
      <c r="E905" s="320"/>
      <c r="F905" s="320"/>
      <c r="G905" s="320"/>
      <c r="H905" s="320"/>
      <c r="I905" s="320"/>
      <c r="J905" s="294"/>
      <c r="K905" s="320"/>
      <c r="L905" s="14"/>
      <c r="M905" s="14"/>
      <c r="N905" s="14"/>
      <c r="O905" s="14"/>
      <c r="P905" s="14"/>
      <c r="Q905" s="14"/>
      <c r="R905" s="14"/>
      <c r="S905" s="14"/>
      <c r="T905" s="14"/>
      <c r="U905" s="14"/>
      <c r="V905" s="14"/>
      <c r="W905" s="14"/>
      <c r="X905" s="14"/>
      <c r="Y905" s="14"/>
      <c r="Z905" s="14"/>
      <c r="AA905" s="14"/>
      <c r="AB905" s="14"/>
      <c r="AC905" s="14"/>
      <c r="AD905" s="14"/>
      <c r="AE905" s="14"/>
    </row>
    <row r="906" spans="1:31" ht="14.25" customHeight="1">
      <c r="A906" s="294"/>
      <c r="B906" s="320"/>
      <c r="C906" s="320"/>
      <c r="D906" s="320"/>
      <c r="E906" s="320"/>
      <c r="F906" s="320"/>
      <c r="G906" s="320"/>
      <c r="H906" s="320"/>
      <c r="I906" s="320"/>
      <c r="J906" s="294"/>
      <c r="K906" s="320"/>
      <c r="L906" s="14"/>
      <c r="M906" s="14"/>
      <c r="N906" s="14"/>
      <c r="O906" s="14"/>
      <c r="P906" s="14"/>
      <c r="Q906" s="14"/>
      <c r="R906" s="14"/>
      <c r="S906" s="14"/>
      <c r="T906" s="14"/>
      <c r="U906" s="14"/>
      <c r="V906" s="14"/>
      <c r="W906" s="14"/>
      <c r="X906" s="14"/>
      <c r="Y906" s="14"/>
      <c r="Z906" s="14"/>
      <c r="AA906" s="14"/>
      <c r="AB906" s="14"/>
      <c r="AC906" s="14"/>
      <c r="AD906" s="14"/>
      <c r="AE906" s="14"/>
    </row>
    <row r="907" spans="1:31" ht="14.25" customHeight="1">
      <c r="A907" s="294"/>
      <c r="B907" s="320"/>
      <c r="C907" s="320"/>
      <c r="D907" s="320"/>
      <c r="E907" s="320"/>
      <c r="F907" s="320"/>
      <c r="G907" s="320"/>
      <c r="H907" s="320"/>
      <c r="I907" s="320"/>
      <c r="J907" s="294"/>
      <c r="K907" s="320"/>
      <c r="L907" s="14"/>
      <c r="M907" s="14"/>
      <c r="N907" s="14"/>
      <c r="O907" s="14"/>
      <c r="P907" s="14"/>
      <c r="Q907" s="14"/>
      <c r="R907" s="14"/>
      <c r="S907" s="14"/>
      <c r="T907" s="14"/>
      <c r="U907" s="14"/>
      <c r="V907" s="14"/>
      <c r="W907" s="14"/>
      <c r="X907" s="14"/>
      <c r="Y907" s="14"/>
      <c r="Z907" s="14"/>
      <c r="AA907" s="14"/>
      <c r="AB907" s="14"/>
      <c r="AC907" s="14"/>
      <c r="AD907" s="14"/>
      <c r="AE907" s="14"/>
    </row>
    <row r="908" spans="1:31" ht="14.25" customHeight="1">
      <c r="A908" s="294"/>
      <c r="B908" s="320"/>
      <c r="C908" s="320"/>
      <c r="D908" s="320"/>
      <c r="E908" s="320"/>
      <c r="F908" s="320"/>
      <c r="G908" s="320"/>
      <c r="H908" s="320"/>
      <c r="I908" s="320"/>
      <c r="J908" s="294"/>
      <c r="K908" s="320"/>
      <c r="L908" s="14"/>
      <c r="M908" s="14"/>
      <c r="N908" s="14"/>
      <c r="O908" s="14"/>
      <c r="P908" s="14"/>
      <c r="Q908" s="14"/>
      <c r="R908" s="14"/>
      <c r="S908" s="14"/>
      <c r="T908" s="14"/>
      <c r="U908" s="14"/>
      <c r="V908" s="14"/>
      <c r="W908" s="14"/>
      <c r="X908" s="14"/>
      <c r="Y908" s="14"/>
      <c r="Z908" s="14"/>
      <c r="AA908" s="14"/>
      <c r="AB908" s="14"/>
      <c r="AC908" s="14"/>
      <c r="AD908" s="14"/>
      <c r="AE908" s="14"/>
    </row>
    <row r="909" spans="1:31" ht="14.25" customHeight="1">
      <c r="A909" s="294"/>
      <c r="B909" s="320"/>
      <c r="C909" s="320"/>
      <c r="D909" s="320"/>
      <c r="E909" s="320"/>
      <c r="F909" s="320"/>
      <c r="G909" s="320"/>
      <c r="H909" s="320"/>
      <c r="I909" s="320"/>
      <c r="J909" s="294"/>
      <c r="K909" s="320"/>
      <c r="L909" s="14"/>
      <c r="M909" s="14"/>
      <c r="N909" s="14"/>
      <c r="O909" s="14"/>
      <c r="P909" s="14"/>
      <c r="Q909" s="14"/>
      <c r="R909" s="14"/>
      <c r="S909" s="14"/>
      <c r="T909" s="14"/>
      <c r="U909" s="14"/>
      <c r="V909" s="14"/>
      <c r="W909" s="14"/>
      <c r="X909" s="14"/>
      <c r="Y909" s="14"/>
      <c r="Z909" s="14"/>
      <c r="AA909" s="14"/>
      <c r="AB909" s="14"/>
      <c r="AC909" s="14"/>
      <c r="AD909" s="14"/>
      <c r="AE909" s="14"/>
    </row>
    <row r="910" spans="1:31" ht="14.25" customHeight="1">
      <c r="A910" s="294"/>
      <c r="B910" s="320"/>
      <c r="C910" s="320"/>
      <c r="D910" s="320"/>
      <c r="E910" s="320"/>
      <c r="F910" s="320"/>
      <c r="G910" s="320"/>
      <c r="H910" s="320"/>
      <c r="I910" s="320"/>
      <c r="J910" s="294"/>
      <c r="K910" s="320"/>
      <c r="L910" s="14"/>
      <c r="M910" s="14"/>
      <c r="N910" s="14"/>
      <c r="O910" s="14"/>
      <c r="P910" s="14"/>
      <c r="Q910" s="14"/>
      <c r="R910" s="14"/>
      <c r="S910" s="14"/>
      <c r="T910" s="14"/>
      <c r="U910" s="14"/>
      <c r="V910" s="14"/>
      <c r="W910" s="14"/>
      <c r="X910" s="14"/>
      <c r="Y910" s="14"/>
      <c r="Z910" s="14"/>
      <c r="AA910" s="14"/>
      <c r="AB910" s="14"/>
      <c r="AC910" s="14"/>
      <c r="AD910" s="14"/>
      <c r="AE910" s="14"/>
    </row>
    <row r="911" spans="1:31" ht="14.25" customHeight="1">
      <c r="A911" s="294"/>
      <c r="B911" s="320"/>
      <c r="C911" s="320"/>
      <c r="D911" s="320"/>
      <c r="E911" s="320"/>
      <c r="F911" s="320"/>
      <c r="G911" s="320"/>
      <c r="H911" s="320"/>
      <c r="I911" s="320"/>
      <c r="J911" s="294"/>
      <c r="K911" s="320"/>
      <c r="L911" s="14"/>
      <c r="M911" s="14"/>
      <c r="N911" s="14"/>
      <c r="O911" s="14"/>
      <c r="P911" s="14"/>
      <c r="Q911" s="14"/>
      <c r="R911" s="14"/>
      <c r="S911" s="14"/>
      <c r="T911" s="14"/>
      <c r="U911" s="14"/>
      <c r="V911" s="14"/>
      <c r="W911" s="14"/>
      <c r="X911" s="14"/>
      <c r="Y911" s="14"/>
      <c r="Z911" s="14"/>
      <c r="AA911" s="14"/>
      <c r="AB911" s="14"/>
      <c r="AC911" s="14"/>
      <c r="AD911" s="14"/>
      <c r="AE911" s="14"/>
    </row>
    <row r="912" spans="1:31" ht="14.25" customHeight="1">
      <c r="A912" s="294"/>
      <c r="B912" s="320"/>
      <c r="C912" s="320"/>
      <c r="D912" s="320"/>
      <c r="E912" s="320"/>
      <c r="F912" s="320"/>
      <c r="G912" s="320"/>
      <c r="H912" s="320"/>
      <c r="I912" s="320"/>
      <c r="J912" s="294"/>
      <c r="K912" s="320"/>
      <c r="L912" s="14"/>
      <c r="M912" s="14"/>
      <c r="N912" s="14"/>
      <c r="O912" s="14"/>
      <c r="P912" s="14"/>
      <c r="Q912" s="14"/>
      <c r="R912" s="14"/>
      <c r="S912" s="14"/>
      <c r="T912" s="14"/>
      <c r="U912" s="14"/>
      <c r="V912" s="14"/>
      <c r="W912" s="14"/>
      <c r="X912" s="14"/>
      <c r="Y912" s="14"/>
      <c r="Z912" s="14"/>
      <c r="AA912" s="14"/>
      <c r="AB912" s="14"/>
      <c r="AC912" s="14"/>
      <c r="AD912" s="14"/>
      <c r="AE912" s="14"/>
    </row>
    <row r="913" spans="1:31" ht="14.25" customHeight="1">
      <c r="A913" s="294"/>
      <c r="B913" s="320"/>
      <c r="C913" s="320"/>
      <c r="D913" s="320"/>
      <c r="E913" s="320"/>
      <c r="F913" s="320"/>
      <c r="G913" s="320"/>
      <c r="H913" s="320"/>
      <c r="I913" s="320"/>
      <c r="J913" s="294"/>
      <c r="K913" s="320"/>
      <c r="L913" s="14"/>
      <c r="M913" s="14"/>
      <c r="N913" s="14"/>
      <c r="O913" s="14"/>
      <c r="P913" s="14"/>
      <c r="Q913" s="14"/>
      <c r="R913" s="14"/>
      <c r="S913" s="14"/>
      <c r="T913" s="14"/>
      <c r="U913" s="14"/>
      <c r="V913" s="14"/>
      <c r="W913" s="14"/>
      <c r="X913" s="14"/>
      <c r="Y913" s="14"/>
      <c r="Z913" s="14"/>
      <c r="AA913" s="14"/>
      <c r="AB913" s="14"/>
      <c r="AC913" s="14"/>
      <c r="AD913" s="14"/>
      <c r="AE913" s="14"/>
    </row>
    <row r="914" spans="1:31" ht="14.25" customHeight="1">
      <c r="A914" s="294"/>
      <c r="B914" s="320"/>
      <c r="C914" s="320"/>
      <c r="D914" s="320"/>
      <c r="E914" s="320"/>
      <c r="F914" s="320"/>
      <c r="G914" s="320"/>
      <c r="H914" s="320"/>
      <c r="I914" s="320"/>
      <c r="J914" s="294"/>
      <c r="K914" s="320"/>
      <c r="L914" s="14"/>
      <c r="M914" s="14"/>
      <c r="N914" s="14"/>
      <c r="O914" s="14"/>
      <c r="P914" s="14"/>
      <c r="Q914" s="14"/>
      <c r="R914" s="14"/>
      <c r="S914" s="14"/>
      <c r="T914" s="14"/>
      <c r="U914" s="14"/>
      <c r="V914" s="14"/>
      <c r="W914" s="14"/>
      <c r="X914" s="14"/>
      <c r="Y914" s="14"/>
      <c r="Z914" s="14"/>
      <c r="AA914" s="14"/>
      <c r="AB914" s="14"/>
      <c r="AC914" s="14"/>
      <c r="AD914" s="14"/>
      <c r="AE914" s="14"/>
    </row>
    <row r="915" spans="1:31" ht="14.25" customHeight="1">
      <c r="A915" s="294"/>
      <c r="B915" s="320"/>
      <c r="C915" s="320"/>
      <c r="D915" s="320"/>
      <c r="E915" s="320"/>
      <c r="F915" s="320"/>
      <c r="G915" s="320"/>
      <c r="H915" s="320"/>
      <c r="I915" s="320"/>
      <c r="J915" s="294"/>
      <c r="K915" s="320"/>
      <c r="L915" s="14"/>
      <c r="M915" s="14"/>
      <c r="N915" s="14"/>
      <c r="O915" s="14"/>
      <c r="P915" s="14"/>
      <c r="Q915" s="14"/>
      <c r="R915" s="14"/>
      <c r="S915" s="14"/>
      <c r="T915" s="14"/>
      <c r="U915" s="14"/>
      <c r="V915" s="14"/>
      <c r="W915" s="14"/>
      <c r="X915" s="14"/>
      <c r="Y915" s="14"/>
      <c r="Z915" s="14"/>
      <c r="AA915" s="14"/>
      <c r="AB915" s="14"/>
      <c r="AC915" s="14"/>
      <c r="AD915" s="14"/>
      <c r="AE915" s="14"/>
    </row>
    <row r="916" spans="1:31" ht="14.25" customHeight="1">
      <c r="A916" s="294"/>
      <c r="B916" s="320"/>
      <c r="C916" s="320"/>
      <c r="D916" s="320"/>
      <c r="E916" s="320"/>
      <c r="F916" s="320"/>
      <c r="G916" s="320"/>
      <c r="H916" s="320"/>
      <c r="I916" s="320"/>
      <c r="J916" s="294"/>
      <c r="K916" s="320"/>
      <c r="L916" s="14"/>
      <c r="M916" s="14"/>
      <c r="N916" s="14"/>
      <c r="O916" s="14"/>
      <c r="P916" s="14"/>
      <c r="Q916" s="14"/>
      <c r="R916" s="14"/>
      <c r="S916" s="14"/>
      <c r="T916" s="14"/>
      <c r="U916" s="14"/>
      <c r="V916" s="14"/>
      <c r="W916" s="14"/>
      <c r="X916" s="14"/>
      <c r="Y916" s="14"/>
      <c r="Z916" s="14"/>
      <c r="AA916" s="14"/>
      <c r="AB916" s="14"/>
      <c r="AC916" s="14"/>
      <c r="AD916" s="14"/>
      <c r="AE916" s="14"/>
    </row>
    <row r="917" spans="1:31" ht="14.25" customHeight="1">
      <c r="A917" s="294"/>
      <c r="B917" s="320"/>
      <c r="C917" s="320"/>
      <c r="D917" s="320"/>
      <c r="E917" s="320"/>
      <c r="F917" s="320"/>
      <c r="G917" s="320"/>
      <c r="H917" s="320"/>
      <c r="I917" s="320"/>
      <c r="J917" s="294"/>
      <c r="K917" s="320"/>
      <c r="L917" s="14"/>
      <c r="M917" s="14"/>
      <c r="N917" s="14"/>
      <c r="O917" s="14"/>
      <c r="P917" s="14"/>
      <c r="Q917" s="14"/>
      <c r="R917" s="14"/>
      <c r="S917" s="14"/>
      <c r="T917" s="14"/>
      <c r="U917" s="14"/>
      <c r="V917" s="14"/>
      <c r="W917" s="14"/>
      <c r="X917" s="14"/>
      <c r="Y917" s="14"/>
      <c r="Z917" s="14"/>
      <c r="AA917" s="14"/>
      <c r="AB917" s="14"/>
      <c r="AC917" s="14"/>
      <c r="AD917" s="14"/>
      <c r="AE917" s="14"/>
    </row>
    <row r="918" spans="1:31" ht="14.25" customHeight="1">
      <c r="A918" s="294"/>
      <c r="B918" s="320"/>
      <c r="C918" s="320"/>
      <c r="D918" s="320"/>
      <c r="E918" s="320"/>
      <c r="F918" s="320"/>
      <c r="G918" s="320"/>
      <c r="H918" s="320"/>
      <c r="I918" s="320"/>
      <c r="J918" s="294"/>
      <c r="K918" s="320"/>
      <c r="L918" s="14"/>
      <c r="M918" s="14"/>
      <c r="N918" s="14"/>
      <c r="O918" s="14"/>
      <c r="P918" s="14"/>
      <c r="Q918" s="14"/>
      <c r="R918" s="14"/>
      <c r="S918" s="14"/>
      <c r="T918" s="14"/>
      <c r="U918" s="14"/>
      <c r="V918" s="14"/>
      <c r="W918" s="14"/>
      <c r="X918" s="14"/>
      <c r="Y918" s="14"/>
      <c r="Z918" s="14"/>
      <c r="AA918" s="14"/>
      <c r="AB918" s="14"/>
      <c r="AC918" s="14"/>
      <c r="AD918" s="14"/>
      <c r="AE918" s="14"/>
    </row>
    <row r="919" spans="1:31" ht="14.25" customHeight="1">
      <c r="A919" s="294"/>
      <c r="B919" s="320"/>
      <c r="C919" s="320"/>
      <c r="D919" s="320"/>
      <c r="E919" s="320"/>
      <c r="F919" s="320"/>
      <c r="G919" s="320"/>
      <c r="H919" s="320"/>
      <c r="I919" s="320"/>
      <c r="J919" s="294"/>
      <c r="K919" s="320"/>
      <c r="L919" s="14"/>
      <c r="M919" s="14"/>
      <c r="N919" s="14"/>
      <c r="O919" s="14"/>
      <c r="P919" s="14"/>
      <c r="Q919" s="14"/>
      <c r="R919" s="14"/>
      <c r="S919" s="14"/>
      <c r="T919" s="14"/>
      <c r="U919" s="14"/>
      <c r="V919" s="14"/>
      <c r="W919" s="14"/>
      <c r="X919" s="14"/>
      <c r="Y919" s="14"/>
      <c r="Z919" s="14"/>
      <c r="AA919" s="14"/>
      <c r="AB919" s="14"/>
      <c r="AC919" s="14"/>
      <c r="AD919" s="14"/>
      <c r="AE919" s="14"/>
    </row>
    <row r="920" spans="1:31" ht="14.25" customHeight="1">
      <c r="A920" s="294"/>
      <c r="B920" s="320"/>
      <c r="C920" s="320"/>
      <c r="D920" s="320"/>
      <c r="E920" s="320"/>
      <c r="F920" s="320"/>
      <c r="G920" s="320"/>
      <c r="H920" s="320"/>
      <c r="I920" s="320"/>
      <c r="J920" s="294"/>
      <c r="K920" s="320"/>
      <c r="L920" s="14"/>
      <c r="M920" s="14"/>
      <c r="N920" s="14"/>
      <c r="O920" s="14"/>
      <c r="P920" s="14"/>
      <c r="Q920" s="14"/>
      <c r="R920" s="14"/>
      <c r="S920" s="14"/>
      <c r="T920" s="14"/>
      <c r="U920" s="14"/>
      <c r="V920" s="14"/>
      <c r="W920" s="14"/>
      <c r="X920" s="14"/>
      <c r="Y920" s="14"/>
      <c r="Z920" s="14"/>
      <c r="AA920" s="14"/>
      <c r="AB920" s="14"/>
      <c r="AC920" s="14"/>
      <c r="AD920" s="14"/>
      <c r="AE920" s="14"/>
    </row>
    <row r="921" spans="1:31" ht="14.25" customHeight="1">
      <c r="A921" s="294"/>
      <c r="B921" s="320"/>
      <c r="C921" s="320"/>
      <c r="D921" s="320"/>
      <c r="E921" s="320"/>
      <c r="F921" s="320"/>
      <c r="G921" s="320"/>
      <c r="H921" s="320"/>
      <c r="I921" s="320"/>
      <c r="J921" s="294"/>
      <c r="K921" s="320"/>
      <c r="L921" s="14"/>
      <c r="M921" s="14"/>
      <c r="N921" s="14"/>
      <c r="O921" s="14"/>
      <c r="P921" s="14"/>
      <c r="Q921" s="14"/>
      <c r="R921" s="14"/>
      <c r="S921" s="14"/>
      <c r="T921" s="14"/>
      <c r="U921" s="14"/>
      <c r="V921" s="14"/>
      <c r="W921" s="14"/>
      <c r="X921" s="14"/>
      <c r="Y921" s="14"/>
      <c r="Z921" s="14"/>
      <c r="AA921" s="14"/>
      <c r="AB921" s="14"/>
      <c r="AC921" s="14"/>
      <c r="AD921" s="14"/>
      <c r="AE921" s="14"/>
    </row>
    <row r="922" spans="1:31" ht="14.25" customHeight="1">
      <c r="A922" s="294"/>
      <c r="B922" s="320"/>
      <c r="C922" s="320"/>
      <c r="D922" s="320"/>
      <c r="E922" s="320"/>
      <c r="F922" s="320"/>
      <c r="G922" s="320"/>
      <c r="H922" s="320"/>
      <c r="I922" s="320"/>
      <c r="J922" s="294"/>
      <c r="K922" s="320"/>
      <c r="L922" s="14"/>
      <c r="M922" s="14"/>
      <c r="N922" s="14"/>
      <c r="O922" s="14"/>
      <c r="P922" s="14"/>
      <c r="Q922" s="14"/>
      <c r="R922" s="14"/>
      <c r="S922" s="14"/>
      <c r="T922" s="14"/>
      <c r="U922" s="14"/>
      <c r="V922" s="14"/>
      <c r="W922" s="14"/>
      <c r="X922" s="14"/>
      <c r="Y922" s="14"/>
      <c r="Z922" s="14"/>
      <c r="AA922" s="14"/>
      <c r="AB922" s="14"/>
      <c r="AC922" s="14"/>
      <c r="AD922" s="14"/>
      <c r="AE922" s="14"/>
    </row>
    <row r="923" spans="1:31" ht="14.25" customHeight="1">
      <c r="A923" s="294"/>
      <c r="B923" s="320"/>
      <c r="C923" s="320"/>
      <c r="D923" s="320"/>
      <c r="E923" s="320"/>
      <c r="F923" s="320"/>
      <c r="G923" s="320"/>
      <c r="H923" s="320"/>
      <c r="I923" s="320"/>
      <c r="J923" s="294"/>
      <c r="K923" s="320"/>
      <c r="L923" s="14"/>
      <c r="M923" s="14"/>
      <c r="N923" s="14"/>
      <c r="O923" s="14"/>
      <c r="P923" s="14"/>
      <c r="Q923" s="14"/>
      <c r="R923" s="14"/>
      <c r="S923" s="14"/>
      <c r="T923" s="14"/>
      <c r="U923" s="14"/>
      <c r="V923" s="14"/>
      <c r="W923" s="14"/>
      <c r="X923" s="14"/>
      <c r="Y923" s="14"/>
      <c r="Z923" s="14"/>
      <c r="AA923" s="14"/>
      <c r="AB923" s="14"/>
      <c r="AC923" s="14"/>
      <c r="AD923" s="14"/>
      <c r="AE923" s="14"/>
    </row>
    <row r="924" spans="1:31" ht="14.25" customHeight="1">
      <c r="A924" s="294"/>
      <c r="B924" s="320"/>
      <c r="C924" s="320"/>
      <c r="D924" s="320"/>
      <c r="E924" s="320"/>
      <c r="F924" s="320"/>
      <c r="G924" s="320"/>
      <c r="H924" s="320"/>
      <c r="I924" s="320"/>
      <c r="J924" s="294"/>
      <c r="K924" s="320"/>
      <c r="L924" s="14"/>
      <c r="M924" s="14"/>
      <c r="N924" s="14"/>
      <c r="O924" s="14"/>
      <c r="P924" s="14"/>
      <c r="Q924" s="14"/>
      <c r="R924" s="14"/>
      <c r="S924" s="14"/>
      <c r="T924" s="14"/>
      <c r="U924" s="14"/>
      <c r="V924" s="14"/>
      <c r="W924" s="14"/>
      <c r="X924" s="14"/>
      <c r="Y924" s="14"/>
      <c r="Z924" s="14"/>
      <c r="AA924" s="14"/>
      <c r="AB924" s="14"/>
      <c r="AC924" s="14"/>
      <c r="AD924" s="14"/>
      <c r="AE924" s="14"/>
    </row>
    <row r="925" spans="1:31" ht="14.25" customHeight="1">
      <c r="A925" s="294"/>
      <c r="B925" s="320"/>
      <c r="C925" s="320"/>
      <c r="D925" s="320"/>
      <c r="E925" s="320"/>
      <c r="F925" s="320"/>
      <c r="G925" s="320"/>
      <c r="H925" s="320"/>
      <c r="I925" s="320"/>
      <c r="J925" s="294"/>
      <c r="K925" s="320"/>
      <c r="L925" s="14"/>
      <c r="M925" s="14"/>
      <c r="N925" s="14"/>
      <c r="O925" s="14"/>
      <c r="P925" s="14"/>
      <c r="Q925" s="14"/>
      <c r="R925" s="14"/>
      <c r="S925" s="14"/>
      <c r="T925" s="14"/>
      <c r="U925" s="14"/>
      <c r="V925" s="14"/>
      <c r="W925" s="14"/>
      <c r="X925" s="14"/>
      <c r="Y925" s="14"/>
      <c r="Z925" s="14"/>
      <c r="AA925" s="14"/>
      <c r="AB925" s="14"/>
      <c r="AC925" s="14"/>
      <c r="AD925" s="14"/>
      <c r="AE925" s="14"/>
    </row>
    <row r="926" spans="1:31" ht="14.25" customHeight="1">
      <c r="A926" s="294"/>
      <c r="B926" s="320"/>
      <c r="C926" s="320"/>
      <c r="D926" s="320"/>
      <c r="E926" s="320"/>
      <c r="F926" s="320"/>
      <c r="G926" s="320"/>
      <c r="H926" s="320"/>
      <c r="I926" s="320"/>
      <c r="J926" s="294"/>
      <c r="K926" s="320"/>
      <c r="L926" s="14"/>
      <c r="M926" s="14"/>
      <c r="N926" s="14"/>
      <c r="O926" s="14"/>
      <c r="P926" s="14"/>
      <c r="Q926" s="14"/>
      <c r="R926" s="14"/>
      <c r="S926" s="14"/>
      <c r="T926" s="14"/>
      <c r="U926" s="14"/>
      <c r="V926" s="14"/>
      <c r="W926" s="14"/>
      <c r="X926" s="14"/>
      <c r="Y926" s="14"/>
      <c r="Z926" s="14"/>
      <c r="AA926" s="14"/>
      <c r="AB926" s="14"/>
      <c r="AC926" s="14"/>
      <c r="AD926" s="14"/>
      <c r="AE926" s="14"/>
    </row>
    <row r="927" spans="1:31" ht="14.25" customHeight="1">
      <c r="A927" s="294"/>
      <c r="B927" s="320"/>
      <c r="C927" s="320"/>
      <c r="D927" s="320"/>
      <c r="E927" s="320"/>
      <c r="F927" s="320"/>
      <c r="G927" s="320"/>
      <c r="H927" s="320"/>
      <c r="I927" s="320"/>
      <c r="J927" s="294"/>
      <c r="K927" s="320"/>
      <c r="L927" s="14"/>
      <c r="M927" s="14"/>
      <c r="N927" s="14"/>
      <c r="O927" s="14"/>
      <c r="P927" s="14"/>
      <c r="Q927" s="14"/>
      <c r="R927" s="14"/>
      <c r="S927" s="14"/>
      <c r="T927" s="14"/>
      <c r="U927" s="14"/>
      <c r="V927" s="14"/>
      <c r="W927" s="14"/>
      <c r="X927" s="14"/>
      <c r="Y927" s="14"/>
      <c r="Z927" s="14"/>
      <c r="AA927" s="14"/>
      <c r="AB927" s="14"/>
      <c r="AC927" s="14"/>
      <c r="AD927" s="14"/>
      <c r="AE927" s="14"/>
    </row>
    <row r="928" spans="1:31" ht="14.25" customHeight="1">
      <c r="A928" s="294"/>
      <c r="B928" s="320"/>
      <c r="C928" s="320"/>
      <c r="D928" s="320"/>
      <c r="E928" s="320"/>
      <c r="F928" s="320"/>
      <c r="G928" s="320"/>
      <c r="H928" s="320"/>
      <c r="I928" s="320"/>
      <c r="J928" s="294"/>
      <c r="K928" s="320"/>
      <c r="L928" s="14"/>
      <c r="M928" s="14"/>
      <c r="N928" s="14"/>
      <c r="O928" s="14"/>
      <c r="P928" s="14"/>
      <c r="Q928" s="14"/>
      <c r="R928" s="14"/>
      <c r="S928" s="14"/>
      <c r="T928" s="14"/>
      <c r="U928" s="14"/>
      <c r="V928" s="14"/>
      <c r="W928" s="14"/>
      <c r="X928" s="14"/>
      <c r="Y928" s="14"/>
      <c r="Z928" s="14"/>
      <c r="AA928" s="14"/>
      <c r="AB928" s="14"/>
      <c r="AC928" s="14"/>
      <c r="AD928" s="14"/>
      <c r="AE928" s="14"/>
    </row>
    <row r="929" spans="1:31" ht="14.25" customHeight="1">
      <c r="A929" s="294"/>
      <c r="B929" s="320"/>
      <c r="C929" s="320"/>
      <c r="D929" s="320"/>
      <c r="E929" s="320"/>
      <c r="F929" s="320"/>
      <c r="G929" s="320"/>
      <c r="H929" s="320"/>
      <c r="I929" s="320"/>
      <c r="J929" s="294"/>
      <c r="K929" s="320"/>
      <c r="L929" s="14"/>
      <c r="M929" s="14"/>
      <c r="N929" s="14"/>
      <c r="O929" s="14"/>
      <c r="P929" s="14"/>
      <c r="Q929" s="14"/>
      <c r="R929" s="14"/>
      <c r="S929" s="14"/>
      <c r="T929" s="14"/>
      <c r="U929" s="14"/>
      <c r="V929" s="14"/>
      <c r="W929" s="14"/>
      <c r="X929" s="14"/>
      <c r="Y929" s="14"/>
      <c r="Z929" s="14"/>
      <c r="AA929" s="14"/>
      <c r="AB929" s="14"/>
      <c r="AC929" s="14"/>
      <c r="AD929" s="14"/>
      <c r="AE929" s="14"/>
    </row>
    <row r="930" spans="1:31" ht="14.25" customHeight="1">
      <c r="A930" s="294"/>
      <c r="B930" s="320"/>
      <c r="C930" s="320"/>
      <c r="D930" s="320"/>
      <c r="E930" s="320"/>
      <c r="F930" s="320"/>
      <c r="G930" s="320"/>
      <c r="H930" s="320"/>
      <c r="I930" s="320"/>
      <c r="J930" s="294"/>
      <c r="K930" s="320"/>
      <c r="L930" s="14"/>
      <c r="M930" s="14"/>
      <c r="N930" s="14"/>
      <c r="O930" s="14"/>
      <c r="P930" s="14"/>
      <c r="Q930" s="14"/>
      <c r="R930" s="14"/>
      <c r="S930" s="14"/>
      <c r="T930" s="14"/>
      <c r="U930" s="14"/>
      <c r="V930" s="14"/>
      <c r="W930" s="14"/>
      <c r="X930" s="14"/>
      <c r="Y930" s="14"/>
      <c r="Z930" s="14"/>
      <c r="AA930" s="14"/>
      <c r="AB930" s="14"/>
      <c r="AC930" s="14"/>
      <c r="AD930" s="14"/>
      <c r="AE930" s="14"/>
    </row>
    <row r="931" spans="1:31" ht="14.25" customHeight="1">
      <c r="A931" s="294"/>
      <c r="B931" s="320"/>
      <c r="C931" s="320"/>
      <c r="D931" s="320"/>
      <c r="E931" s="320"/>
      <c r="F931" s="320"/>
      <c r="G931" s="320"/>
      <c r="H931" s="320"/>
      <c r="I931" s="320"/>
      <c r="J931" s="294"/>
      <c r="K931" s="320"/>
      <c r="L931" s="14"/>
      <c r="M931" s="14"/>
      <c r="N931" s="14"/>
      <c r="O931" s="14"/>
      <c r="P931" s="14"/>
      <c r="Q931" s="14"/>
      <c r="R931" s="14"/>
      <c r="S931" s="14"/>
      <c r="T931" s="14"/>
      <c r="U931" s="14"/>
      <c r="V931" s="14"/>
      <c r="W931" s="14"/>
      <c r="X931" s="14"/>
      <c r="Y931" s="14"/>
      <c r="Z931" s="14"/>
      <c r="AA931" s="14"/>
      <c r="AB931" s="14"/>
      <c r="AC931" s="14"/>
      <c r="AD931" s="14"/>
      <c r="AE931" s="14"/>
    </row>
    <row r="932" spans="1:31" ht="14.25" customHeight="1">
      <c r="A932" s="294"/>
      <c r="B932" s="320"/>
      <c r="C932" s="320"/>
      <c r="D932" s="320"/>
      <c r="E932" s="320"/>
      <c r="F932" s="320"/>
      <c r="G932" s="320"/>
      <c r="H932" s="320"/>
      <c r="I932" s="320"/>
      <c r="J932" s="294"/>
      <c r="K932" s="320"/>
      <c r="L932" s="14"/>
      <c r="M932" s="14"/>
      <c r="N932" s="14"/>
      <c r="O932" s="14"/>
      <c r="P932" s="14"/>
      <c r="Q932" s="14"/>
      <c r="R932" s="14"/>
      <c r="S932" s="14"/>
      <c r="T932" s="14"/>
      <c r="U932" s="14"/>
      <c r="V932" s="14"/>
      <c r="W932" s="14"/>
      <c r="X932" s="14"/>
      <c r="Y932" s="14"/>
      <c r="Z932" s="14"/>
      <c r="AA932" s="14"/>
      <c r="AB932" s="14"/>
      <c r="AC932" s="14"/>
      <c r="AD932" s="14"/>
      <c r="AE932" s="14"/>
    </row>
    <row r="933" spans="1:31" ht="14.25" customHeight="1">
      <c r="A933" s="294"/>
      <c r="B933" s="320"/>
      <c r="C933" s="320"/>
      <c r="D933" s="320"/>
      <c r="E933" s="320"/>
      <c r="F933" s="320"/>
      <c r="G933" s="320"/>
      <c r="H933" s="320"/>
      <c r="I933" s="320"/>
      <c r="J933" s="294"/>
      <c r="K933" s="320"/>
      <c r="L933" s="14"/>
      <c r="M933" s="14"/>
      <c r="N933" s="14"/>
      <c r="O933" s="14"/>
      <c r="P933" s="14"/>
      <c r="Q933" s="14"/>
      <c r="R933" s="14"/>
      <c r="S933" s="14"/>
      <c r="T933" s="14"/>
      <c r="U933" s="14"/>
      <c r="V933" s="14"/>
      <c r="W933" s="14"/>
      <c r="X933" s="14"/>
      <c r="Y933" s="14"/>
      <c r="Z933" s="14"/>
      <c r="AA933" s="14"/>
      <c r="AB933" s="14"/>
      <c r="AC933" s="14"/>
      <c r="AD933" s="14"/>
      <c r="AE933" s="14"/>
    </row>
    <row r="934" spans="1:31" ht="14.25" customHeight="1">
      <c r="A934" s="294"/>
      <c r="B934" s="320"/>
      <c r="C934" s="320"/>
      <c r="D934" s="320"/>
      <c r="E934" s="320"/>
      <c r="F934" s="320"/>
      <c r="G934" s="320"/>
      <c r="H934" s="320"/>
      <c r="I934" s="320"/>
      <c r="J934" s="294"/>
      <c r="K934" s="320"/>
      <c r="L934" s="14"/>
      <c r="M934" s="14"/>
      <c r="N934" s="14"/>
      <c r="O934" s="14"/>
      <c r="P934" s="14"/>
      <c r="Q934" s="14"/>
      <c r="R934" s="14"/>
      <c r="S934" s="14"/>
      <c r="T934" s="14"/>
      <c r="U934" s="14"/>
      <c r="V934" s="14"/>
      <c r="W934" s="14"/>
      <c r="X934" s="14"/>
      <c r="Y934" s="14"/>
      <c r="Z934" s="14"/>
      <c r="AA934" s="14"/>
      <c r="AB934" s="14"/>
      <c r="AC934" s="14"/>
      <c r="AD934" s="14"/>
      <c r="AE934" s="14"/>
    </row>
    <row r="935" spans="1:31" ht="14.25" customHeight="1">
      <c r="A935" s="294"/>
      <c r="B935" s="320"/>
      <c r="C935" s="320"/>
      <c r="D935" s="320"/>
      <c r="E935" s="320"/>
      <c r="F935" s="320"/>
      <c r="G935" s="320"/>
      <c r="H935" s="320"/>
      <c r="I935" s="320"/>
      <c r="J935" s="294"/>
      <c r="K935" s="320"/>
      <c r="L935" s="14"/>
      <c r="M935" s="14"/>
      <c r="N935" s="14"/>
      <c r="O935" s="14"/>
      <c r="P935" s="14"/>
      <c r="Q935" s="14"/>
      <c r="R935" s="14"/>
      <c r="S935" s="14"/>
      <c r="T935" s="14"/>
      <c r="U935" s="14"/>
      <c r="V935" s="14"/>
      <c r="W935" s="14"/>
      <c r="X935" s="14"/>
      <c r="Y935" s="14"/>
      <c r="Z935" s="14"/>
      <c r="AA935" s="14"/>
      <c r="AB935" s="14"/>
      <c r="AC935" s="14"/>
      <c r="AD935" s="14"/>
      <c r="AE935" s="14"/>
    </row>
    <row r="936" spans="1:31" ht="14.25" customHeight="1">
      <c r="A936" s="294"/>
      <c r="B936" s="320"/>
      <c r="C936" s="320"/>
      <c r="D936" s="320"/>
      <c r="E936" s="320"/>
      <c r="F936" s="320"/>
      <c r="G936" s="320"/>
      <c r="H936" s="320"/>
      <c r="I936" s="320"/>
      <c r="J936" s="294"/>
      <c r="K936" s="320"/>
      <c r="L936" s="14"/>
      <c r="M936" s="14"/>
      <c r="N936" s="14"/>
      <c r="O936" s="14"/>
      <c r="P936" s="14"/>
      <c r="Q936" s="14"/>
      <c r="R936" s="14"/>
      <c r="S936" s="14"/>
      <c r="T936" s="14"/>
      <c r="U936" s="14"/>
      <c r="V936" s="14"/>
      <c r="W936" s="14"/>
      <c r="X936" s="14"/>
      <c r="Y936" s="14"/>
      <c r="Z936" s="14"/>
      <c r="AA936" s="14"/>
      <c r="AB936" s="14"/>
      <c r="AC936" s="14"/>
      <c r="AD936" s="14"/>
      <c r="AE936" s="14"/>
    </row>
    <row r="937" spans="1:31" ht="14.25" customHeight="1">
      <c r="A937" s="294"/>
      <c r="B937" s="320"/>
      <c r="C937" s="320"/>
      <c r="D937" s="320"/>
      <c r="E937" s="320"/>
      <c r="F937" s="320"/>
      <c r="G937" s="320"/>
      <c r="H937" s="320"/>
      <c r="I937" s="320"/>
      <c r="J937" s="294"/>
      <c r="K937" s="320"/>
      <c r="L937" s="14"/>
      <c r="M937" s="14"/>
      <c r="N937" s="14"/>
      <c r="O937" s="14"/>
      <c r="P937" s="14"/>
      <c r="Q937" s="14"/>
      <c r="R937" s="14"/>
      <c r="S937" s="14"/>
      <c r="T937" s="14"/>
      <c r="U937" s="14"/>
      <c r="V937" s="14"/>
      <c r="W937" s="14"/>
      <c r="X937" s="14"/>
      <c r="Y937" s="14"/>
      <c r="Z937" s="14"/>
      <c r="AA937" s="14"/>
      <c r="AB937" s="14"/>
      <c r="AC937" s="14"/>
      <c r="AD937" s="14"/>
      <c r="AE937" s="14"/>
    </row>
    <row r="938" spans="1:31" ht="14.25" customHeight="1">
      <c r="A938" s="294"/>
      <c r="B938" s="320"/>
      <c r="C938" s="320"/>
      <c r="D938" s="320"/>
      <c r="E938" s="320"/>
      <c r="F938" s="320"/>
      <c r="G938" s="320"/>
      <c r="H938" s="320"/>
      <c r="I938" s="320"/>
      <c r="J938" s="294"/>
      <c r="K938" s="320"/>
      <c r="L938" s="14"/>
      <c r="M938" s="14"/>
      <c r="N938" s="14"/>
      <c r="O938" s="14"/>
      <c r="P938" s="14"/>
      <c r="Q938" s="14"/>
      <c r="R938" s="14"/>
      <c r="S938" s="14"/>
      <c r="T938" s="14"/>
      <c r="U938" s="14"/>
      <c r="V938" s="14"/>
      <c r="W938" s="14"/>
      <c r="X938" s="14"/>
      <c r="Y938" s="14"/>
      <c r="Z938" s="14"/>
      <c r="AA938" s="14"/>
      <c r="AB938" s="14"/>
      <c r="AC938" s="14"/>
      <c r="AD938" s="14"/>
      <c r="AE938" s="14"/>
    </row>
    <row r="939" spans="1:31" ht="14.25" customHeight="1">
      <c r="A939" s="294"/>
      <c r="B939" s="320"/>
      <c r="C939" s="320"/>
      <c r="D939" s="320"/>
      <c r="E939" s="320"/>
      <c r="F939" s="320"/>
      <c r="G939" s="320"/>
      <c r="H939" s="320"/>
      <c r="I939" s="320"/>
      <c r="J939" s="294"/>
      <c r="K939" s="320"/>
      <c r="L939" s="14"/>
      <c r="M939" s="14"/>
      <c r="N939" s="14"/>
      <c r="O939" s="14"/>
      <c r="P939" s="14"/>
      <c r="Q939" s="14"/>
      <c r="R939" s="14"/>
      <c r="S939" s="14"/>
      <c r="T939" s="14"/>
      <c r="U939" s="14"/>
      <c r="V939" s="14"/>
      <c r="W939" s="14"/>
      <c r="X939" s="14"/>
      <c r="Y939" s="14"/>
      <c r="Z939" s="14"/>
      <c r="AA939" s="14"/>
      <c r="AB939" s="14"/>
      <c r="AC939" s="14"/>
      <c r="AD939" s="14"/>
      <c r="AE939" s="14"/>
    </row>
    <row r="940" spans="1:31" ht="14.25" customHeight="1">
      <c r="A940" s="294"/>
      <c r="B940" s="320"/>
      <c r="C940" s="320"/>
      <c r="D940" s="320"/>
      <c r="E940" s="320"/>
      <c r="F940" s="320"/>
      <c r="G940" s="320"/>
      <c r="H940" s="320"/>
      <c r="I940" s="320"/>
      <c r="J940" s="294"/>
      <c r="K940" s="320"/>
      <c r="L940" s="14"/>
      <c r="M940" s="14"/>
      <c r="N940" s="14"/>
      <c r="O940" s="14"/>
      <c r="P940" s="14"/>
      <c r="Q940" s="14"/>
      <c r="R940" s="14"/>
      <c r="S940" s="14"/>
      <c r="T940" s="14"/>
      <c r="U940" s="14"/>
      <c r="V940" s="14"/>
      <c r="W940" s="14"/>
      <c r="X940" s="14"/>
      <c r="Y940" s="14"/>
      <c r="Z940" s="14"/>
      <c r="AA940" s="14"/>
      <c r="AB940" s="14"/>
      <c r="AC940" s="14"/>
      <c r="AD940" s="14"/>
      <c r="AE940" s="14"/>
    </row>
    <row r="941" spans="1:31" ht="14.25" customHeight="1">
      <c r="A941" s="294"/>
      <c r="B941" s="320"/>
      <c r="C941" s="320"/>
      <c r="D941" s="320"/>
      <c r="E941" s="320"/>
      <c r="F941" s="320"/>
      <c r="G941" s="320"/>
      <c r="H941" s="320"/>
      <c r="I941" s="320"/>
      <c r="J941" s="294"/>
      <c r="K941" s="320"/>
      <c r="L941" s="14"/>
      <c r="M941" s="14"/>
      <c r="N941" s="14"/>
      <c r="O941" s="14"/>
      <c r="P941" s="14"/>
      <c r="Q941" s="14"/>
      <c r="R941" s="14"/>
      <c r="S941" s="14"/>
      <c r="T941" s="14"/>
      <c r="U941" s="14"/>
      <c r="V941" s="14"/>
      <c r="W941" s="14"/>
      <c r="X941" s="14"/>
      <c r="Y941" s="14"/>
      <c r="Z941" s="14"/>
      <c r="AA941" s="14"/>
      <c r="AB941" s="14"/>
      <c r="AC941" s="14"/>
      <c r="AD941" s="14"/>
      <c r="AE941" s="14"/>
    </row>
    <row r="942" spans="1:31" ht="14.25" customHeight="1">
      <c r="A942" s="294"/>
      <c r="B942" s="320"/>
      <c r="C942" s="320"/>
      <c r="D942" s="320"/>
      <c r="E942" s="320"/>
      <c r="F942" s="320"/>
      <c r="G942" s="320"/>
      <c r="H942" s="320"/>
      <c r="I942" s="320"/>
      <c r="J942" s="294"/>
      <c r="K942" s="320"/>
      <c r="L942" s="14"/>
      <c r="M942" s="14"/>
      <c r="N942" s="14"/>
      <c r="O942" s="14"/>
      <c r="P942" s="14"/>
      <c r="Q942" s="14"/>
      <c r="R942" s="14"/>
      <c r="S942" s="14"/>
      <c r="T942" s="14"/>
      <c r="U942" s="14"/>
      <c r="V942" s="14"/>
      <c r="W942" s="14"/>
      <c r="X942" s="14"/>
      <c r="Y942" s="14"/>
      <c r="Z942" s="14"/>
      <c r="AA942" s="14"/>
      <c r="AB942" s="14"/>
      <c r="AC942" s="14"/>
      <c r="AD942" s="14"/>
      <c r="AE942" s="14"/>
    </row>
    <row r="943" spans="1:31" ht="14.25" customHeight="1">
      <c r="A943" s="294"/>
      <c r="B943" s="320"/>
      <c r="C943" s="320"/>
      <c r="D943" s="320"/>
      <c r="E943" s="320"/>
      <c r="F943" s="320"/>
      <c r="G943" s="320"/>
      <c r="H943" s="320"/>
      <c r="I943" s="320"/>
      <c r="J943" s="294"/>
      <c r="K943" s="320"/>
      <c r="L943" s="14"/>
      <c r="M943" s="14"/>
      <c r="N943" s="14"/>
      <c r="O943" s="14"/>
      <c r="P943" s="14"/>
      <c r="Q943" s="14"/>
      <c r="R943" s="14"/>
      <c r="S943" s="14"/>
      <c r="T943" s="14"/>
      <c r="U943" s="14"/>
      <c r="V943" s="14"/>
      <c r="W943" s="14"/>
      <c r="X943" s="14"/>
      <c r="Y943" s="14"/>
      <c r="Z943" s="14"/>
      <c r="AA943" s="14"/>
      <c r="AB943" s="14"/>
      <c r="AC943" s="14"/>
      <c r="AD943" s="14"/>
      <c r="AE943" s="14"/>
    </row>
    <row r="944" spans="1:31" ht="14.25" customHeight="1">
      <c r="A944" s="294"/>
      <c r="B944" s="320"/>
      <c r="C944" s="320"/>
      <c r="D944" s="320"/>
      <c r="E944" s="320"/>
      <c r="F944" s="320"/>
      <c r="G944" s="320"/>
      <c r="H944" s="320"/>
      <c r="I944" s="320"/>
      <c r="J944" s="294"/>
      <c r="K944" s="320"/>
      <c r="L944" s="14"/>
      <c r="M944" s="14"/>
      <c r="N944" s="14"/>
      <c r="O944" s="14"/>
      <c r="P944" s="14"/>
      <c r="Q944" s="14"/>
      <c r="R944" s="14"/>
      <c r="S944" s="14"/>
      <c r="T944" s="14"/>
      <c r="U944" s="14"/>
      <c r="V944" s="14"/>
      <c r="W944" s="14"/>
      <c r="X944" s="14"/>
      <c r="Y944" s="14"/>
      <c r="Z944" s="14"/>
      <c r="AA944" s="14"/>
      <c r="AB944" s="14"/>
      <c r="AC944" s="14"/>
      <c r="AD944" s="14"/>
      <c r="AE944" s="14"/>
    </row>
    <row r="945" spans="1:31" ht="14.25" customHeight="1">
      <c r="A945" s="294"/>
      <c r="B945" s="320"/>
      <c r="C945" s="320"/>
      <c r="D945" s="320"/>
      <c r="E945" s="320"/>
      <c r="F945" s="320"/>
      <c r="G945" s="320"/>
      <c r="H945" s="320"/>
      <c r="I945" s="320"/>
      <c r="J945" s="294"/>
      <c r="K945" s="320"/>
      <c r="L945" s="14"/>
      <c r="M945" s="14"/>
      <c r="N945" s="14"/>
      <c r="O945" s="14"/>
      <c r="P945" s="14"/>
      <c r="Q945" s="14"/>
      <c r="R945" s="14"/>
      <c r="S945" s="14"/>
      <c r="T945" s="14"/>
      <c r="U945" s="14"/>
      <c r="V945" s="14"/>
      <c r="W945" s="14"/>
      <c r="X945" s="14"/>
      <c r="Y945" s="14"/>
      <c r="Z945" s="14"/>
      <c r="AA945" s="14"/>
      <c r="AB945" s="14"/>
      <c r="AC945" s="14"/>
      <c r="AD945" s="14"/>
      <c r="AE945" s="14"/>
    </row>
    <row r="946" spans="1:31" ht="14.25" customHeight="1">
      <c r="A946" s="294"/>
      <c r="B946" s="320"/>
      <c r="C946" s="320"/>
      <c r="D946" s="320"/>
      <c r="E946" s="320"/>
      <c r="F946" s="320"/>
      <c r="G946" s="320"/>
      <c r="H946" s="320"/>
      <c r="I946" s="320"/>
      <c r="J946" s="294"/>
      <c r="K946" s="320"/>
      <c r="L946" s="14"/>
      <c r="M946" s="14"/>
      <c r="N946" s="14"/>
      <c r="O946" s="14"/>
      <c r="P946" s="14"/>
      <c r="Q946" s="14"/>
      <c r="R946" s="14"/>
      <c r="S946" s="14"/>
      <c r="T946" s="14"/>
      <c r="U946" s="14"/>
      <c r="V946" s="14"/>
      <c r="W946" s="14"/>
      <c r="X946" s="14"/>
      <c r="Y946" s="14"/>
      <c r="Z946" s="14"/>
      <c r="AA946" s="14"/>
      <c r="AB946" s="14"/>
      <c r="AC946" s="14"/>
      <c r="AD946" s="14"/>
      <c r="AE946" s="14"/>
    </row>
    <row r="947" spans="1:31" ht="14.25" customHeight="1">
      <c r="A947" s="294"/>
      <c r="B947" s="320"/>
      <c r="C947" s="320"/>
      <c r="D947" s="320"/>
      <c r="E947" s="320"/>
      <c r="F947" s="320"/>
      <c r="G947" s="320"/>
      <c r="H947" s="320"/>
      <c r="I947" s="320"/>
      <c r="J947" s="294"/>
      <c r="K947" s="320"/>
      <c r="L947" s="14"/>
      <c r="M947" s="14"/>
      <c r="N947" s="14"/>
      <c r="O947" s="14"/>
      <c r="P947" s="14"/>
      <c r="Q947" s="14"/>
      <c r="R947" s="14"/>
      <c r="S947" s="14"/>
      <c r="T947" s="14"/>
      <c r="U947" s="14"/>
      <c r="V947" s="14"/>
      <c r="W947" s="14"/>
      <c r="X947" s="14"/>
      <c r="Y947" s="14"/>
      <c r="Z947" s="14"/>
      <c r="AA947" s="14"/>
      <c r="AB947" s="14"/>
      <c r="AC947" s="14"/>
      <c r="AD947" s="14"/>
      <c r="AE947" s="14"/>
    </row>
    <row r="948" spans="1:31" ht="14.25" customHeight="1">
      <c r="A948" s="294"/>
      <c r="B948" s="320"/>
      <c r="C948" s="320"/>
      <c r="D948" s="320"/>
      <c r="E948" s="320"/>
      <c r="F948" s="320"/>
      <c r="G948" s="320"/>
      <c r="H948" s="320"/>
      <c r="I948" s="320"/>
      <c r="J948" s="294"/>
      <c r="K948" s="320"/>
      <c r="L948" s="14"/>
      <c r="M948" s="14"/>
      <c r="N948" s="14"/>
      <c r="O948" s="14"/>
      <c r="P948" s="14"/>
      <c r="Q948" s="14"/>
      <c r="R948" s="14"/>
      <c r="S948" s="14"/>
      <c r="T948" s="14"/>
      <c r="U948" s="14"/>
      <c r="V948" s="14"/>
      <c r="W948" s="14"/>
      <c r="X948" s="14"/>
      <c r="Y948" s="14"/>
      <c r="Z948" s="14"/>
      <c r="AA948" s="14"/>
      <c r="AB948" s="14"/>
      <c r="AC948" s="14"/>
      <c r="AD948" s="14"/>
      <c r="AE948" s="14"/>
    </row>
    <row r="949" spans="1:31" ht="14.25" customHeight="1">
      <c r="A949" s="294"/>
      <c r="B949" s="320"/>
      <c r="C949" s="320"/>
      <c r="D949" s="320"/>
      <c r="E949" s="320"/>
      <c r="F949" s="320"/>
      <c r="G949" s="320"/>
      <c r="H949" s="320"/>
      <c r="I949" s="320"/>
      <c r="J949" s="294"/>
      <c r="K949" s="320"/>
      <c r="L949" s="14"/>
      <c r="M949" s="14"/>
      <c r="N949" s="14"/>
      <c r="O949" s="14"/>
      <c r="P949" s="14"/>
      <c r="Q949" s="14"/>
      <c r="R949" s="14"/>
      <c r="S949" s="14"/>
      <c r="T949" s="14"/>
      <c r="U949" s="14"/>
      <c r="V949" s="14"/>
      <c r="W949" s="14"/>
      <c r="X949" s="14"/>
      <c r="Y949" s="14"/>
      <c r="Z949" s="14"/>
      <c r="AA949" s="14"/>
      <c r="AB949" s="14"/>
      <c r="AC949" s="14"/>
      <c r="AD949" s="14"/>
      <c r="AE949" s="14"/>
    </row>
    <row r="950" spans="1:31" ht="14.25" customHeight="1">
      <c r="A950" s="294"/>
      <c r="B950" s="320"/>
      <c r="C950" s="320"/>
      <c r="D950" s="320"/>
      <c r="E950" s="320"/>
      <c r="F950" s="320"/>
      <c r="G950" s="320"/>
      <c r="H950" s="320"/>
      <c r="I950" s="320"/>
      <c r="J950" s="294"/>
      <c r="K950" s="320"/>
      <c r="L950" s="14"/>
      <c r="M950" s="14"/>
      <c r="N950" s="14"/>
      <c r="O950" s="14"/>
      <c r="P950" s="14"/>
      <c r="Q950" s="14"/>
      <c r="R950" s="14"/>
      <c r="S950" s="14"/>
      <c r="T950" s="14"/>
      <c r="U950" s="14"/>
      <c r="V950" s="14"/>
      <c r="W950" s="14"/>
      <c r="X950" s="14"/>
      <c r="Y950" s="14"/>
      <c r="Z950" s="14"/>
      <c r="AA950" s="14"/>
      <c r="AB950" s="14"/>
      <c r="AC950" s="14"/>
      <c r="AD950" s="14"/>
      <c r="AE950" s="14"/>
    </row>
    <row r="951" spans="1:31" ht="14.25" customHeight="1">
      <c r="A951" s="294"/>
      <c r="B951" s="320"/>
      <c r="C951" s="320"/>
      <c r="D951" s="320"/>
      <c r="E951" s="320"/>
      <c r="F951" s="320"/>
      <c r="G951" s="320"/>
      <c r="H951" s="320"/>
      <c r="I951" s="320"/>
      <c r="J951" s="294"/>
      <c r="K951" s="320"/>
      <c r="L951" s="14"/>
      <c r="M951" s="14"/>
      <c r="N951" s="14"/>
      <c r="O951" s="14"/>
      <c r="P951" s="14"/>
      <c r="Q951" s="14"/>
      <c r="R951" s="14"/>
      <c r="S951" s="14"/>
      <c r="T951" s="14"/>
      <c r="U951" s="14"/>
      <c r="V951" s="14"/>
      <c r="W951" s="14"/>
      <c r="X951" s="14"/>
      <c r="Y951" s="14"/>
      <c r="Z951" s="14"/>
      <c r="AA951" s="14"/>
      <c r="AB951" s="14"/>
      <c r="AC951" s="14"/>
      <c r="AD951" s="14"/>
      <c r="AE951" s="14"/>
    </row>
    <row r="952" spans="1:31" ht="14.25" customHeight="1">
      <c r="A952" s="294"/>
      <c r="B952" s="320"/>
      <c r="C952" s="320"/>
      <c r="D952" s="320"/>
      <c r="E952" s="320"/>
      <c r="F952" s="320"/>
      <c r="G952" s="320"/>
      <c r="H952" s="320"/>
      <c r="I952" s="320"/>
      <c r="J952" s="294"/>
      <c r="K952" s="320"/>
      <c r="L952" s="14"/>
      <c r="M952" s="14"/>
      <c r="N952" s="14"/>
      <c r="O952" s="14"/>
      <c r="P952" s="14"/>
      <c r="Q952" s="14"/>
      <c r="R952" s="14"/>
      <c r="S952" s="14"/>
      <c r="T952" s="14"/>
      <c r="U952" s="14"/>
      <c r="V952" s="14"/>
      <c r="W952" s="14"/>
      <c r="X952" s="14"/>
      <c r="Y952" s="14"/>
      <c r="Z952" s="14"/>
      <c r="AA952" s="14"/>
      <c r="AB952" s="14"/>
      <c r="AC952" s="14"/>
      <c r="AD952" s="14"/>
      <c r="AE952" s="14"/>
    </row>
    <row r="953" spans="1:31" ht="14.25" customHeight="1">
      <c r="A953" s="294"/>
      <c r="B953" s="320"/>
      <c r="C953" s="320"/>
      <c r="D953" s="320"/>
      <c r="E953" s="320"/>
      <c r="F953" s="320"/>
      <c r="G953" s="320"/>
      <c r="H953" s="320"/>
      <c r="I953" s="320"/>
      <c r="J953" s="294"/>
      <c r="K953" s="320"/>
      <c r="L953" s="14"/>
      <c r="M953" s="14"/>
      <c r="N953" s="14"/>
      <c r="O953" s="14"/>
      <c r="P953" s="14"/>
      <c r="Q953" s="14"/>
      <c r="R953" s="14"/>
      <c r="S953" s="14"/>
      <c r="T953" s="14"/>
      <c r="U953" s="14"/>
      <c r="V953" s="14"/>
      <c r="W953" s="14"/>
      <c r="X953" s="14"/>
      <c r="Y953" s="14"/>
      <c r="Z953" s="14"/>
      <c r="AA953" s="14"/>
      <c r="AB953" s="14"/>
      <c r="AC953" s="14"/>
      <c r="AD953" s="14"/>
      <c r="AE953" s="14"/>
    </row>
    <row r="954" spans="1:31" ht="14.25" customHeight="1">
      <c r="A954" s="294"/>
      <c r="B954" s="320"/>
      <c r="C954" s="320"/>
      <c r="D954" s="320"/>
      <c r="E954" s="320"/>
      <c r="F954" s="320"/>
      <c r="G954" s="320"/>
      <c r="H954" s="320"/>
      <c r="I954" s="320"/>
      <c r="J954" s="294"/>
      <c r="K954" s="320"/>
      <c r="L954" s="14"/>
      <c r="M954" s="14"/>
      <c r="N954" s="14"/>
      <c r="O954" s="14"/>
      <c r="P954" s="14"/>
      <c r="Q954" s="14"/>
      <c r="R954" s="14"/>
      <c r="S954" s="14"/>
      <c r="T954" s="14"/>
      <c r="U954" s="14"/>
      <c r="V954" s="14"/>
      <c r="W954" s="14"/>
      <c r="X954" s="14"/>
      <c r="Y954" s="14"/>
      <c r="Z954" s="14"/>
      <c r="AA954" s="14"/>
      <c r="AB954" s="14"/>
      <c r="AC954" s="14"/>
      <c r="AD954" s="14"/>
      <c r="AE954" s="14"/>
    </row>
    <row r="955" spans="1:31" ht="14.25" customHeight="1">
      <c r="A955" s="294"/>
      <c r="B955" s="320"/>
      <c r="C955" s="320"/>
      <c r="D955" s="320"/>
      <c r="E955" s="320"/>
      <c r="F955" s="320"/>
      <c r="G955" s="320"/>
      <c r="H955" s="320"/>
      <c r="I955" s="320"/>
      <c r="J955" s="294"/>
      <c r="K955" s="320"/>
      <c r="L955" s="14"/>
      <c r="M955" s="14"/>
      <c r="N955" s="14"/>
      <c r="O955" s="14"/>
      <c r="P955" s="14"/>
      <c r="Q955" s="14"/>
      <c r="R955" s="14"/>
      <c r="S955" s="14"/>
      <c r="T955" s="14"/>
      <c r="U955" s="14"/>
      <c r="V955" s="14"/>
      <c r="W955" s="14"/>
      <c r="X955" s="14"/>
      <c r="Y955" s="14"/>
      <c r="Z955" s="14"/>
      <c r="AA955" s="14"/>
      <c r="AB955" s="14"/>
      <c r="AC955" s="14"/>
      <c r="AD955" s="14"/>
      <c r="AE955" s="14"/>
    </row>
    <row r="956" spans="1:31" ht="14.25" customHeight="1">
      <c r="A956" s="294"/>
      <c r="B956" s="320"/>
      <c r="C956" s="320"/>
      <c r="D956" s="320"/>
      <c r="E956" s="320"/>
      <c r="F956" s="320"/>
      <c r="G956" s="320"/>
      <c r="H956" s="320"/>
      <c r="I956" s="320"/>
      <c r="J956" s="294"/>
      <c r="K956" s="320"/>
      <c r="L956" s="14"/>
      <c r="M956" s="14"/>
      <c r="N956" s="14"/>
      <c r="O956" s="14"/>
      <c r="P956" s="14"/>
      <c r="Q956" s="14"/>
      <c r="R956" s="14"/>
      <c r="S956" s="14"/>
      <c r="T956" s="14"/>
      <c r="U956" s="14"/>
      <c r="V956" s="14"/>
      <c r="W956" s="14"/>
      <c r="X956" s="14"/>
      <c r="Y956" s="14"/>
      <c r="Z956" s="14"/>
      <c r="AA956" s="14"/>
      <c r="AB956" s="14"/>
      <c r="AC956" s="14"/>
      <c r="AD956" s="14"/>
      <c r="AE956" s="14"/>
    </row>
    <row r="957" spans="1:31" ht="14.25" customHeight="1">
      <c r="A957" s="294"/>
      <c r="B957" s="320"/>
      <c r="C957" s="320"/>
      <c r="D957" s="320"/>
      <c r="E957" s="320"/>
      <c r="F957" s="320"/>
      <c r="G957" s="320"/>
      <c r="H957" s="320"/>
      <c r="I957" s="320"/>
      <c r="J957" s="294"/>
      <c r="K957" s="320"/>
      <c r="L957" s="14"/>
      <c r="M957" s="14"/>
      <c r="N957" s="14"/>
      <c r="O957" s="14"/>
      <c r="P957" s="14"/>
      <c r="Q957" s="14"/>
      <c r="R957" s="14"/>
      <c r="S957" s="14"/>
      <c r="T957" s="14"/>
      <c r="U957" s="14"/>
      <c r="V957" s="14"/>
      <c r="W957" s="14"/>
      <c r="X957" s="14"/>
      <c r="Y957" s="14"/>
      <c r="Z957" s="14"/>
      <c r="AA957" s="14"/>
      <c r="AB957" s="14"/>
      <c r="AC957" s="14"/>
      <c r="AD957" s="14"/>
      <c r="AE957" s="14"/>
    </row>
    <row r="958" spans="1:31" ht="14.25" customHeight="1">
      <c r="A958" s="294"/>
      <c r="B958" s="320"/>
      <c r="C958" s="320"/>
      <c r="D958" s="320"/>
      <c r="E958" s="320"/>
      <c r="F958" s="320"/>
      <c r="G958" s="320"/>
      <c r="H958" s="320"/>
      <c r="I958" s="320"/>
      <c r="J958" s="294"/>
      <c r="K958" s="320"/>
      <c r="L958" s="14"/>
      <c r="M958" s="14"/>
      <c r="N958" s="14"/>
      <c r="O958" s="14"/>
      <c r="P958" s="14"/>
      <c r="Q958" s="14"/>
      <c r="R958" s="14"/>
      <c r="S958" s="14"/>
      <c r="T958" s="14"/>
      <c r="U958" s="14"/>
      <c r="V958" s="14"/>
      <c r="W958" s="14"/>
      <c r="X958" s="14"/>
      <c r="Y958" s="14"/>
      <c r="Z958" s="14"/>
      <c r="AA958" s="14"/>
      <c r="AB958" s="14"/>
      <c r="AC958" s="14"/>
      <c r="AD958" s="14"/>
      <c r="AE958" s="14"/>
    </row>
    <row r="959" spans="1:31" ht="14.25" customHeight="1">
      <c r="A959" s="294"/>
      <c r="B959" s="320"/>
      <c r="C959" s="320"/>
      <c r="D959" s="320"/>
      <c r="E959" s="320"/>
      <c r="F959" s="320"/>
      <c r="G959" s="320"/>
      <c r="H959" s="320"/>
      <c r="I959" s="320"/>
      <c r="J959" s="294"/>
      <c r="K959" s="320"/>
      <c r="L959" s="14"/>
      <c r="M959" s="14"/>
      <c r="N959" s="14"/>
      <c r="O959" s="14"/>
      <c r="P959" s="14"/>
      <c r="Q959" s="14"/>
      <c r="R959" s="14"/>
      <c r="S959" s="14"/>
      <c r="T959" s="14"/>
      <c r="U959" s="14"/>
      <c r="V959" s="14"/>
      <c r="W959" s="14"/>
      <c r="X959" s="14"/>
      <c r="Y959" s="14"/>
      <c r="Z959" s="14"/>
      <c r="AA959" s="14"/>
      <c r="AB959" s="14"/>
      <c r="AC959" s="14"/>
      <c r="AD959" s="14"/>
      <c r="AE959" s="14"/>
    </row>
    <row r="960" spans="1:31" ht="14.25" customHeight="1">
      <c r="A960" s="294"/>
      <c r="B960" s="320"/>
      <c r="C960" s="320"/>
      <c r="D960" s="320"/>
      <c r="E960" s="320"/>
      <c r="F960" s="320"/>
      <c r="G960" s="320"/>
      <c r="H960" s="320"/>
      <c r="I960" s="320"/>
      <c r="J960" s="294"/>
      <c r="K960" s="320"/>
      <c r="L960" s="14"/>
      <c r="M960" s="14"/>
      <c r="N960" s="14"/>
      <c r="O960" s="14"/>
      <c r="P960" s="14"/>
      <c r="Q960" s="14"/>
      <c r="R960" s="14"/>
      <c r="S960" s="14"/>
      <c r="T960" s="14"/>
      <c r="U960" s="14"/>
      <c r="V960" s="14"/>
      <c r="W960" s="14"/>
      <c r="X960" s="14"/>
      <c r="Y960" s="14"/>
      <c r="Z960" s="14"/>
      <c r="AA960" s="14"/>
      <c r="AB960" s="14"/>
      <c r="AC960" s="14"/>
      <c r="AD960" s="14"/>
      <c r="AE960" s="14"/>
    </row>
    <row r="961" spans="1:31" ht="14.25" customHeight="1">
      <c r="A961" s="294"/>
      <c r="B961" s="320"/>
      <c r="C961" s="320"/>
      <c r="D961" s="320"/>
      <c r="E961" s="320"/>
      <c r="F961" s="320"/>
      <c r="G961" s="320"/>
      <c r="H961" s="320"/>
      <c r="I961" s="320"/>
      <c r="J961" s="294"/>
      <c r="K961" s="320"/>
      <c r="L961" s="14"/>
      <c r="M961" s="14"/>
      <c r="N961" s="14"/>
      <c r="O961" s="14"/>
      <c r="P961" s="14"/>
      <c r="Q961" s="14"/>
      <c r="R961" s="14"/>
      <c r="S961" s="14"/>
      <c r="T961" s="14"/>
      <c r="U961" s="14"/>
      <c r="V961" s="14"/>
      <c r="W961" s="14"/>
      <c r="X961" s="14"/>
      <c r="Y961" s="14"/>
      <c r="Z961" s="14"/>
      <c r="AA961" s="14"/>
      <c r="AB961" s="14"/>
      <c r="AC961" s="14"/>
      <c r="AD961" s="14"/>
      <c r="AE961" s="14"/>
    </row>
    <row r="962" spans="1:31" ht="14.25" customHeight="1">
      <c r="A962" s="294"/>
      <c r="B962" s="320"/>
      <c r="C962" s="320"/>
      <c r="D962" s="320"/>
      <c r="E962" s="320"/>
      <c r="F962" s="320"/>
      <c r="G962" s="320"/>
      <c r="H962" s="320"/>
      <c r="I962" s="320"/>
      <c r="J962" s="294"/>
      <c r="K962" s="320"/>
      <c r="L962" s="14"/>
      <c r="M962" s="14"/>
      <c r="N962" s="14"/>
      <c r="O962" s="14"/>
      <c r="P962" s="14"/>
      <c r="Q962" s="14"/>
      <c r="R962" s="14"/>
      <c r="S962" s="14"/>
      <c r="T962" s="14"/>
      <c r="U962" s="14"/>
      <c r="V962" s="14"/>
      <c r="W962" s="14"/>
      <c r="X962" s="14"/>
      <c r="Y962" s="14"/>
      <c r="Z962" s="14"/>
      <c r="AA962" s="14"/>
      <c r="AB962" s="14"/>
      <c r="AC962" s="14"/>
      <c r="AD962" s="14"/>
      <c r="AE962" s="14"/>
    </row>
    <row r="963" spans="1:31" ht="14.25" customHeight="1">
      <c r="A963" s="294"/>
      <c r="B963" s="320"/>
      <c r="C963" s="320"/>
      <c r="D963" s="320"/>
      <c r="E963" s="320"/>
      <c r="F963" s="320"/>
      <c r="G963" s="320"/>
      <c r="H963" s="320"/>
      <c r="I963" s="320"/>
      <c r="J963" s="294"/>
      <c r="K963" s="320"/>
      <c r="L963" s="14"/>
      <c r="M963" s="14"/>
      <c r="N963" s="14"/>
      <c r="O963" s="14"/>
      <c r="P963" s="14"/>
      <c r="Q963" s="14"/>
      <c r="R963" s="14"/>
      <c r="S963" s="14"/>
      <c r="T963" s="14"/>
      <c r="U963" s="14"/>
      <c r="V963" s="14"/>
      <c r="W963" s="14"/>
      <c r="X963" s="14"/>
      <c r="Y963" s="14"/>
      <c r="Z963" s="14"/>
      <c r="AA963" s="14"/>
      <c r="AB963" s="14"/>
      <c r="AC963" s="14"/>
      <c r="AD963" s="14"/>
      <c r="AE963" s="14"/>
    </row>
    <row r="964" spans="1:31" ht="14.25" customHeight="1">
      <c r="A964" s="294"/>
      <c r="B964" s="320"/>
      <c r="C964" s="320"/>
      <c r="D964" s="320"/>
      <c r="E964" s="320"/>
      <c r="F964" s="320"/>
      <c r="G964" s="320"/>
      <c r="H964" s="320"/>
      <c r="I964" s="320"/>
      <c r="J964" s="294"/>
      <c r="K964" s="320"/>
      <c r="L964" s="14"/>
      <c r="M964" s="14"/>
      <c r="N964" s="14"/>
      <c r="O964" s="14"/>
      <c r="P964" s="14"/>
      <c r="Q964" s="14"/>
      <c r="R964" s="14"/>
      <c r="S964" s="14"/>
      <c r="T964" s="14"/>
      <c r="U964" s="14"/>
      <c r="V964" s="14"/>
      <c r="W964" s="14"/>
      <c r="X964" s="14"/>
      <c r="Y964" s="14"/>
      <c r="Z964" s="14"/>
      <c r="AA964" s="14"/>
      <c r="AB964" s="14"/>
      <c r="AC964" s="14"/>
      <c r="AD964" s="14"/>
      <c r="AE964" s="14"/>
    </row>
    <row r="965" spans="1:31" ht="14.25" customHeight="1">
      <c r="A965" s="294"/>
      <c r="B965" s="320"/>
      <c r="C965" s="320"/>
      <c r="D965" s="320"/>
      <c r="E965" s="320"/>
      <c r="F965" s="320"/>
      <c r="G965" s="320"/>
      <c r="H965" s="320"/>
      <c r="I965" s="320"/>
      <c r="J965" s="294"/>
      <c r="K965" s="320"/>
      <c r="L965" s="14"/>
      <c r="M965" s="14"/>
      <c r="N965" s="14"/>
      <c r="O965" s="14"/>
      <c r="P965" s="14"/>
      <c r="Q965" s="14"/>
      <c r="R965" s="14"/>
      <c r="S965" s="14"/>
      <c r="T965" s="14"/>
      <c r="U965" s="14"/>
      <c r="V965" s="14"/>
      <c r="W965" s="14"/>
      <c r="X965" s="14"/>
      <c r="Y965" s="14"/>
      <c r="Z965" s="14"/>
      <c r="AA965" s="14"/>
      <c r="AB965" s="14"/>
      <c r="AC965" s="14"/>
      <c r="AD965" s="14"/>
      <c r="AE965" s="14"/>
    </row>
    <row r="966" spans="1:31" ht="14.25" customHeight="1">
      <c r="A966" s="294"/>
      <c r="B966" s="320"/>
      <c r="C966" s="320"/>
      <c r="D966" s="320"/>
      <c r="E966" s="320"/>
      <c r="F966" s="320"/>
      <c r="G966" s="320"/>
      <c r="H966" s="320"/>
      <c r="I966" s="320"/>
      <c r="J966" s="294"/>
      <c r="K966" s="320"/>
      <c r="L966" s="14"/>
      <c r="M966" s="14"/>
      <c r="N966" s="14"/>
      <c r="O966" s="14"/>
      <c r="P966" s="14"/>
      <c r="Q966" s="14"/>
      <c r="R966" s="14"/>
      <c r="S966" s="14"/>
      <c r="T966" s="14"/>
      <c r="U966" s="14"/>
      <c r="V966" s="14"/>
      <c r="W966" s="14"/>
      <c r="X966" s="14"/>
      <c r="Y966" s="14"/>
      <c r="Z966" s="14"/>
      <c r="AA966" s="14"/>
      <c r="AB966" s="14"/>
      <c r="AC966" s="14"/>
      <c r="AD966" s="14"/>
      <c r="AE966" s="14"/>
    </row>
    <row r="967" spans="1:31" ht="14.25" customHeight="1">
      <c r="A967" s="294"/>
      <c r="B967" s="320"/>
      <c r="C967" s="320"/>
      <c r="D967" s="320"/>
      <c r="E967" s="320"/>
      <c r="F967" s="320"/>
      <c r="G967" s="320"/>
      <c r="H967" s="320"/>
      <c r="I967" s="320"/>
      <c r="J967" s="294"/>
      <c r="K967" s="320"/>
      <c r="L967" s="14"/>
      <c r="M967" s="14"/>
      <c r="N967" s="14"/>
      <c r="O967" s="14"/>
      <c r="P967" s="14"/>
      <c r="Q967" s="14"/>
      <c r="R967" s="14"/>
      <c r="S967" s="14"/>
      <c r="T967" s="14"/>
      <c r="U967" s="14"/>
      <c r="V967" s="14"/>
      <c r="W967" s="14"/>
      <c r="X967" s="14"/>
      <c r="Y967" s="14"/>
      <c r="Z967" s="14"/>
      <c r="AA967" s="14"/>
      <c r="AB967" s="14"/>
      <c r="AC967" s="14"/>
      <c r="AD967" s="14"/>
      <c r="AE967" s="14"/>
    </row>
    <row r="968" spans="1:31" ht="14.25" customHeight="1">
      <c r="A968" s="294"/>
      <c r="B968" s="320"/>
      <c r="C968" s="320"/>
      <c r="D968" s="320"/>
      <c r="E968" s="320"/>
      <c r="F968" s="320"/>
      <c r="G968" s="320"/>
      <c r="H968" s="320"/>
      <c r="I968" s="320"/>
      <c r="J968" s="294"/>
      <c r="K968" s="320"/>
      <c r="L968" s="14"/>
      <c r="M968" s="14"/>
      <c r="N968" s="14"/>
      <c r="O968" s="14"/>
      <c r="P968" s="14"/>
      <c r="Q968" s="14"/>
      <c r="R968" s="14"/>
      <c r="S968" s="14"/>
      <c r="T968" s="14"/>
      <c r="U968" s="14"/>
      <c r="V968" s="14"/>
      <c r="W968" s="14"/>
      <c r="X968" s="14"/>
      <c r="Y968" s="14"/>
      <c r="Z968" s="14"/>
      <c r="AA968" s="14"/>
      <c r="AB968" s="14"/>
      <c r="AC968" s="14"/>
      <c r="AD968" s="14"/>
      <c r="AE968" s="14"/>
    </row>
    <row r="1048571" ht="12.75" customHeight="1"/>
    <row r="1048572" ht="12.75" customHeight="1"/>
    <row r="1048573" ht="12.75" customHeight="1"/>
    <row r="1048574" ht="12.75" customHeight="1"/>
    <row r="1048575" ht="12.75" customHeight="1"/>
    <row r="1048576" ht="12.75" customHeight="1"/>
  </sheetData>
  <mergeCells count="30">
    <mergeCell ref="F36:I36"/>
    <mergeCell ref="B36:E36"/>
    <mergeCell ref="F33:I35"/>
    <mergeCell ref="B22:B23"/>
    <mergeCell ref="C22:E23"/>
    <mergeCell ref="B24:E25"/>
    <mergeCell ref="B26:E27"/>
    <mergeCell ref="B33:E35"/>
    <mergeCell ref="B16:B17"/>
    <mergeCell ref="C16:E17"/>
    <mergeCell ref="B18:B19"/>
    <mergeCell ref="C18:E19"/>
    <mergeCell ref="B20:B21"/>
    <mergeCell ref="C20:E21"/>
    <mergeCell ref="B10:I10"/>
    <mergeCell ref="C11:E11"/>
    <mergeCell ref="B12:B13"/>
    <mergeCell ref="C12:E13"/>
    <mergeCell ref="B14:B15"/>
    <mergeCell ref="C14:E15"/>
    <mergeCell ref="B7:I7"/>
    <mergeCell ref="B8:I8"/>
    <mergeCell ref="B9:C9"/>
    <mergeCell ref="E9:F9"/>
    <mergeCell ref="G9:I9"/>
    <mergeCell ref="B2:I2"/>
    <mergeCell ref="B3:I3"/>
    <mergeCell ref="B4:I4"/>
    <mergeCell ref="B5:I5"/>
    <mergeCell ref="B6:I6"/>
  </mergeCells>
  <printOptions horizontalCentered="1"/>
  <pageMargins left="0.118055555555556" right="0.118055555555556" top="0.196527777777778" bottom="0.59027777777777801" header="0.511811023622047" footer="0.196527777777778"/>
  <pageSetup paperSize="9" scale="85" fitToHeight="0" orientation="landscape" horizontalDpi="300" verticalDpi="300" r:id="rId1"/>
  <headerFooter>
    <oddFooter>&amp;L_________________________________________Assinatura do Secretário Municipal&amp;C_________________________________________Assinatura do Técnico Responsável&amp;RPágina &amp;P de &amp;N</oddFooter>
  </headerFooter>
  <drawing r:id="rId2"/>
</worksheet>
</file>

<file path=xl/worksheets/sheet8.xml><?xml version="1.0" encoding="utf-8"?>
<worksheet xmlns="http://schemas.openxmlformats.org/spreadsheetml/2006/main" xmlns:r="http://schemas.openxmlformats.org/officeDocument/2006/relationships">
  <sheetPr>
    <pageSetUpPr fitToPage="1"/>
  </sheetPr>
  <dimension ref="A1:O24"/>
  <sheetViews>
    <sheetView view="pageBreakPreview" topLeftCell="A4" zoomScale="65" zoomScaleNormal="85" zoomScalePageLayoutView="65" workbookViewId="0">
      <selection activeCell="F12" sqref="F12"/>
    </sheetView>
  </sheetViews>
  <sheetFormatPr defaultColWidth="9" defaultRowHeight="15" customHeight="1"/>
  <cols>
    <col min="1" max="1" width="1.59765625" style="335" customWidth="1"/>
    <col min="2" max="3" width="19" style="336" customWidth="1"/>
    <col min="4" max="4" width="19.3984375" style="336" customWidth="1"/>
    <col min="5" max="5" width="20.59765625" style="336" customWidth="1"/>
    <col min="6" max="8" width="19" style="336" customWidth="1"/>
    <col min="9" max="9" width="1.59765625" style="335" customWidth="1"/>
    <col min="10" max="10" width="13.3984375" style="336" customWidth="1"/>
    <col min="11" max="11" width="29" style="336" customWidth="1"/>
    <col min="12" max="12" width="15.8984375" style="336" customWidth="1"/>
    <col min="13" max="13" width="27.3984375" style="336" customWidth="1"/>
    <col min="14" max="14" width="13.3984375" style="336" customWidth="1"/>
    <col min="15" max="16384" width="9" style="336"/>
  </cols>
  <sheetData>
    <row r="1" spans="2:13" s="335" customFormat="1" ht="7.5" customHeight="1">
      <c r="B1" s="337"/>
      <c r="C1" s="337"/>
      <c r="D1" s="338"/>
      <c r="E1" s="338"/>
      <c r="F1" s="338"/>
      <c r="G1" s="337"/>
      <c r="H1" s="338"/>
      <c r="I1" s="338"/>
      <c r="J1" s="337"/>
    </row>
    <row r="2" spans="2:13" ht="25.5" customHeight="1">
      <c r="B2" s="533" t="str">
        <f>PO!$D$2</f>
        <v>PREFEITURA MUNICIPAL DE CARMO DO CAJURU</v>
      </c>
      <c r="C2" s="533"/>
      <c r="D2" s="533"/>
      <c r="E2" s="533"/>
      <c r="F2" s="533"/>
      <c r="G2" s="533"/>
      <c r="H2" s="533"/>
      <c r="I2" s="339"/>
      <c r="J2" s="340"/>
    </row>
    <row r="3" spans="2:13" ht="30" customHeight="1">
      <c r="B3" s="534" t="str">
        <f>PO!$D$3</f>
        <v>SECRETARIA MUNICIPAL DE OBRAS PÚBLICAS E SERVIÇOS URBANOS</v>
      </c>
      <c r="C3" s="534"/>
      <c r="D3" s="534"/>
      <c r="E3" s="534"/>
      <c r="F3" s="534"/>
      <c r="G3" s="534"/>
      <c r="H3" s="534"/>
      <c r="I3" s="341"/>
      <c r="J3" s="340"/>
      <c r="L3" s="342"/>
    </row>
    <row r="4" spans="2:13" ht="18" customHeight="1">
      <c r="B4" s="535" t="str">
        <f>PO!B4</f>
        <v>Local: Rua Firmino Lopes Câmara, Bairro Cidade Jardim</v>
      </c>
      <c r="C4" s="535"/>
      <c r="D4" s="535"/>
      <c r="E4" s="535"/>
      <c r="F4" s="535"/>
      <c r="G4" s="535"/>
      <c r="H4" s="535"/>
      <c r="I4" s="343"/>
      <c r="J4" s="340"/>
      <c r="L4" s="342"/>
    </row>
    <row r="5" spans="2:13" ht="42.75" customHeight="1">
      <c r="B5" s="536" t="str">
        <f>PO!B5</f>
        <v>Projeto: REVITALIZAÇÃO DA QUADRA DO LÍBANO</v>
      </c>
      <c r="C5" s="536"/>
      <c r="D5" s="536"/>
      <c r="E5" s="536"/>
      <c r="F5" s="536"/>
      <c r="G5" s="536"/>
      <c r="H5" s="536"/>
      <c r="I5" s="343"/>
      <c r="J5" s="340"/>
      <c r="L5" s="342"/>
    </row>
    <row r="6" spans="2:13" ht="18" customHeight="1">
      <c r="B6" s="535" t="str">
        <f>PO!B6</f>
        <v>Responsável Técnico: Bruno Maciel Souza Quieroz</v>
      </c>
      <c r="C6" s="535"/>
      <c r="D6" s="535"/>
      <c r="E6" s="535"/>
      <c r="F6" s="535"/>
      <c r="G6" s="535"/>
      <c r="H6" s="535"/>
      <c r="I6" s="343"/>
      <c r="J6" s="340"/>
      <c r="L6" s="344"/>
    </row>
    <row r="7" spans="2:13" ht="18" customHeight="1">
      <c r="B7" s="535" t="str">
        <f>PO!B7</f>
        <v>Nº CREA/CAU: 311.050/D</v>
      </c>
      <c r="C7" s="535"/>
      <c r="D7" s="535"/>
      <c r="E7" s="535"/>
      <c r="F7" s="535"/>
      <c r="G7" s="535"/>
      <c r="H7" s="535"/>
      <c r="I7" s="343"/>
      <c r="J7" s="340"/>
      <c r="L7" s="344"/>
    </row>
    <row r="8" spans="2:13" ht="18" customHeight="1">
      <c r="B8" s="540" t="s">
        <v>560</v>
      </c>
      <c r="C8" s="540"/>
      <c r="D8" s="541">
        <f>PO!K31</f>
        <v>182578.53999999998</v>
      </c>
      <c r="E8" s="541"/>
      <c r="F8" s="345"/>
      <c r="G8" s="345"/>
      <c r="H8" s="346"/>
      <c r="I8" s="343"/>
      <c r="J8" s="340"/>
      <c r="L8" s="347"/>
    </row>
    <row r="9" spans="2:13" ht="18" customHeight="1">
      <c r="B9" s="542" t="s">
        <v>561</v>
      </c>
      <c r="C9" s="542"/>
      <c r="D9" s="543">
        <f>D8</f>
        <v>182578.53999999998</v>
      </c>
      <c r="E9" s="543"/>
      <c r="F9" s="348">
        <f>D9/D8</f>
        <v>1</v>
      </c>
      <c r="G9" s="349"/>
      <c r="H9" s="350"/>
      <c r="I9" s="343"/>
      <c r="J9" s="340"/>
      <c r="L9" s="347"/>
    </row>
    <row r="10" spans="2:13" ht="18" customHeight="1">
      <c r="B10" s="537" t="s">
        <v>562</v>
      </c>
      <c r="C10" s="537"/>
      <c r="D10" s="538">
        <f>D8-D9</f>
        <v>0</v>
      </c>
      <c r="E10" s="538"/>
      <c r="F10" s="351">
        <f>D10/D8</f>
        <v>0</v>
      </c>
      <c r="G10" s="352"/>
      <c r="H10" s="353"/>
      <c r="I10" s="343"/>
      <c r="J10" s="340"/>
      <c r="L10" s="347"/>
    </row>
    <row r="11" spans="2:13" ht="15.6">
      <c r="B11" s="539" t="s">
        <v>563</v>
      </c>
      <c r="C11" s="539"/>
      <c r="D11" s="539"/>
      <c r="E11" s="539"/>
      <c r="F11" s="539"/>
      <c r="G11" s="539"/>
      <c r="H11" s="539"/>
      <c r="I11" s="354"/>
    </row>
    <row r="12" spans="2:13" ht="14.4">
      <c r="B12" s="355" t="s">
        <v>564</v>
      </c>
      <c r="C12" s="355" t="s">
        <v>61</v>
      </c>
      <c r="D12" s="356" t="s">
        <v>565</v>
      </c>
      <c r="E12" s="357" t="s">
        <v>566</v>
      </c>
      <c r="F12" s="356" t="s">
        <v>565</v>
      </c>
      <c r="G12" s="357" t="s">
        <v>567</v>
      </c>
      <c r="H12" s="355" t="s">
        <v>565</v>
      </c>
      <c r="I12" s="358"/>
    </row>
    <row r="13" spans="2:13" ht="23.25" customHeight="1">
      <c r="B13" s="359" t="s">
        <v>554</v>
      </c>
      <c r="C13" s="360">
        <f ca="1">CFF!H25</f>
        <v>123609.39</v>
      </c>
      <c r="D13" s="361" t="e">
        <f ca="1">C13/$C$16</f>
        <v>#REF!</v>
      </c>
      <c r="E13" s="362" t="e">
        <f ca="1">D13*$D$9</f>
        <v>#REF!</v>
      </c>
      <c r="F13" s="361" t="e">
        <f ca="1">E13/$C$16</f>
        <v>#REF!</v>
      </c>
      <c r="G13" s="362" t="e">
        <f ca="1">D13*$D$10</f>
        <v>#REF!</v>
      </c>
      <c r="H13" s="363" t="e">
        <f ca="1">G13/$C$16</f>
        <v>#REF!</v>
      </c>
      <c r="I13" s="364"/>
      <c r="J13" s="365"/>
    </row>
    <row r="14" spans="2:13" ht="23.25" customHeight="1">
      <c r="B14" s="359" t="s">
        <v>555</v>
      </c>
      <c r="C14" s="366">
        <f ca="1">CFF!I25</f>
        <v>58969.15</v>
      </c>
      <c r="D14" s="361" t="e">
        <f ca="1">C14/$C$16</f>
        <v>#REF!</v>
      </c>
      <c r="E14" s="362" t="e">
        <f ca="1">D14*$D$9</f>
        <v>#REF!</v>
      </c>
      <c r="F14" s="361" t="e">
        <f ca="1">E14/$C$16</f>
        <v>#REF!</v>
      </c>
      <c r="G14" s="362" t="e">
        <f ca="1">D14*$D$10</f>
        <v>#REF!</v>
      </c>
      <c r="H14" s="363" t="e">
        <f ca="1">G14/$C$16</f>
        <v>#REF!</v>
      </c>
      <c r="I14" s="364"/>
    </row>
    <row r="15" spans="2:13" ht="23.25" customHeight="1">
      <c r="B15" s="359" t="s">
        <v>568</v>
      </c>
      <c r="C15" s="366" t="e">
        <f>#REF!</f>
        <v>#REF!</v>
      </c>
      <c r="D15" s="361" t="e">
        <f ca="1">C15/$C$16</f>
        <v>#REF!</v>
      </c>
      <c r="E15" s="362" t="e">
        <f ca="1">D15*$D$9</f>
        <v>#REF!</v>
      </c>
      <c r="F15" s="361" t="e">
        <f ca="1">E15/$C$16</f>
        <v>#REF!</v>
      </c>
      <c r="G15" s="362" t="e">
        <f ca="1">D15*$D$10</f>
        <v>#REF!</v>
      </c>
      <c r="H15" s="363" t="e">
        <f ca="1">G15/$C$16</f>
        <v>#REF!</v>
      </c>
      <c r="I15" s="364"/>
    </row>
    <row r="16" spans="2:13" ht="23.25" customHeight="1">
      <c r="B16" s="367" t="s">
        <v>569</v>
      </c>
      <c r="C16" s="367" t="e">
        <f t="shared" ref="C16:H16" ca="1" si="0">SUM(C13:C15)</f>
        <v>#REF!</v>
      </c>
      <c r="D16" s="368" t="e">
        <f t="shared" ca="1" si="0"/>
        <v>#REF!</v>
      </c>
      <c r="E16" s="367" t="e">
        <f t="shared" ca="1" si="0"/>
        <v>#REF!</v>
      </c>
      <c r="F16" s="368" t="e">
        <f t="shared" ca="1" si="0"/>
        <v>#REF!</v>
      </c>
      <c r="G16" s="367" t="e">
        <f t="shared" ca="1" si="0"/>
        <v>#REF!</v>
      </c>
      <c r="H16" s="369" t="e">
        <f t="shared" ca="1" si="0"/>
        <v>#REF!</v>
      </c>
      <c r="I16" s="370"/>
      <c r="J16" s="365"/>
      <c r="M16" s="340"/>
    </row>
    <row r="17" spans="2:15" ht="7.5" customHeight="1">
      <c r="B17" s="335"/>
      <c r="C17" s="335"/>
      <c r="D17" s="335"/>
      <c r="E17" s="335"/>
      <c r="F17" s="335"/>
      <c r="G17" s="335"/>
      <c r="H17" s="335"/>
      <c r="J17" s="335"/>
      <c r="K17" s="335"/>
      <c r="L17" s="335"/>
      <c r="M17" s="335"/>
      <c r="N17" s="335"/>
      <c r="O17" s="335"/>
    </row>
    <row r="18" spans="2:15" ht="7.5" customHeight="1">
      <c r="B18" s="335"/>
      <c r="C18" s="335"/>
      <c r="D18" s="335"/>
      <c r="E18" s="335"/>
      <c r="F18" s="335"/>
      <c r="G18" s="335"/>
      <c r="H18" s="335"/>
      <c r="M18" s="371"/>
      <c r="N18" s="372"/>
      <c r="O18" s="365"/>
    </row>
    <row r="19" spans="2:15" ht="15" customHeight="1">
      <c r="C19" s="336" t="e">
        <f ca="1">C16=PO!K31</f>
        <v>#REF!</v>
      </c>
      <c r="F19" s="373"/>
      <c r="H19" s="373"/>
      <c r="M19" s="371"/>
      <c r="N19" s="372"/>
      <c r="O19" s="365"/>
    </row>
    <row r="20" spans="2:15" ht="14.4">
      <c r="B20" s="374"/>
      <c r="C20" s="374"/>
      <c r="M20" s="371"/>
      <c r="N20" s="372"/>
      <c r="O20" s="365"/>
    </row>
    <row r="21" spans="2:15" ht="14.4">
      <c r="E21" s="371"/>
      <c r="M21" s="371"/>
      <c r="N21" s="372"/>
    </row>
    <row r="22" spans="2:15" ht="15.6">
      <c r="E22" s="375"/>
    </row>
    <row r="23" spans="2:15" ht="15.6">
      <c r="E23" s="375"/>
    </row>
    <row r="24" spans="2:15" ht="14.4">
      <c r="E24" s="371"/>
    </row>
  </sheetData>
  <mergeCells count="13">
    <mergeCell ref="B10:C10"/>
    <mergeCell ref="D10:E10"/>
    <mergeCell ref="B11:H11"/>
    <mergeCell ref="B7:H7"/>
    <mergeCell ref="B8:C8"/>
    <mergeCell ref="D8:E8"/>
    <mergeCell ref="B9:C9"/>
    <mergeCell ref="D9:E9"/>
    <mergeCell ref="B2:H2"/>
    <mergeCell ref="B3:H3"/>
    <mergeCell ref="B4:H4"/>
    <mergeCell ref="B5:H5"/>
    <mergeCell ref="B6:H6"/>
  </mergeCells>
  <conditionalFormatting sqref="M16 J1:J10">
    <cfRule type="top10" dxfId="0" priority="2" rank="10"/>
  </conditionalFormatting>
  <printOptions horizontalCentered="1"/>
  <pageMargins left="0.196527777777778" right="0.196527777777778" top="0.196527777777778" bottom="0.59027777777777801" header="0.511811023622047" footer="0.196527777777778"/>
  <pageSetup paperSize="9" scale="96" fitToHeight="0" orientation="landscape" horizontalDpi="300" verticalDpi="300" r:id="rId1"/>
  <headerFooter>
    <oddFooter>&amp;L_________________________________________Assinatura do Secretário Municipal&amp;C_________________________________________Assinatura do Técnico Responsável&amp;RPágina &amp;P de &amp;N</oddFooter>
  </headerFooter>
  <drawing r:id="rId2"/>
</worksheet>
</file>

<file path=xl/worksheets/sheet9.xml><?xml version="1.0" encoding="utf-8"?>
<worksheet xmlns="http://schemas.openxmlformats.org/spreadsheetml/2006/main" xmlns:r="http://schemas.openxmlformats.org/officeDocument/2006/relationships">
  <dimension ref="A1:K7277"/>
  <sheetViews>
    <sheetView view="pageBreakPreview" zoomScale="65" zoomScalePageLayoutView="65" workbookViewId="0">
      <selection activeCell="A2887" sqref="A2887"/>
    </sheetView>
  </sheetViews>
  <sheetFormatPr defaultColWidth="7.69921875" defaultRowHeight="15" customHeight="1"/>
  <cols>
    <col min="1" max="1" width="18.09765625" style="376" customWidth="1"/>
    <col min="2" max="2" width="89.3984375" style="376" customWidth="1"/>
    <col min="3" max="4" width="18.09765625" style="376" customWidth="1"/>
    <col min="5" max="16384" width="7.69921875" style="377"/>
  </cols>
  <sheetData>
    <row r="1" spans="1:4" ht="12" customHeight="1">
      <c r="A1" s="544" t="s">
        <v>570</v>
      </c>
      <c r="B1" s="544"/>
      <c r="C1" s="544"/>
      <c r="D1" s="544"/>
    </row>
    <row r="2" spans="1:4" ht="12" customHeight="1">
      <c r="A2" s="545" t="s">
        <v>571</v>
      </c>
      <c r="B2" s="545"/>
      <c r="C2" s="545"/>
      <c r="D2" s="545"/>
    </row>
    <row r="3" spans="1:4" ht="12" customHeight="1">
      <c r="A3" s="545" t="s">
        <v>572</v>
      </c>
      <c r="B3" s="545"/>
      <c r="C3" s="545"/>
      <c r="D3" s="545"/>
    </row>
    <row r="4" spans="1:4" ht="10.5" customHeight="1">
      <c r="A4" s="546"/>
      <c r="B4" s="546"/>
      <c r="C4" s="546"/>
      <c r="D4" s="546"/>
    </row>
    <row r="5" spans="1:4" ht="10.5" customHeight="1">
      <c r="A5" s="547"/>
      <c r="B5" s="547"/>
      <c r="C5" s="547"/>
      <c r="D5" s="547"/>
    </row>
    <row r="6" spans="1:4" ht="12" customHeight="1">
      <c r="A6" s="378" t="s">
        <v>16</v>
      </c>
      <c r="B6" s="379" t="s">
        <v>573</v>
      </c>
      <c r="C6" s="378" t="s">
        <v>574</v>
      </c>
      <c r="D6" s="380" t="s">
        <v>575</v>
      </c>
    </row>
    <row r="7" spans="1:4" ht="12" customHeight="1">
      <c r="A7" s="381">
        <v>8662</v>
      </c>
      <c r="B7" s="382" t="s">
        <v>576</v>
      </c>
      <c r="C7" s="383"/>
      <c r="D7" s="384"/>
    </row>
    <row r="8" spans="1:4" ht="12" customHeight="1">
      <c r="A8" s="381">
        <v>8700</v>
      </c>
      <c r="B8" s="382" t="s">
        <v>577</v>
      </c>
      <c r="C8" s="383"/>
      <c r="D8" s="384"/>
    </row>
    <row r="9" spans="1:4" ht="36" customHeight="1">
      <c r="A9" s="385" t="s">
        <v>578</v>
      </c>
      <c r="B9" s="386" t="s">
        <v>579</v>
      </c>
      <c r="C9" s="385" t="s">
        <v>565</v>
      </c>
      <c r="D9" s="387">
        <v>0.2</v>
      </c>
    </row>
    <row r="10" spans="1:4" ht="36" customHeight="1">
      <c r="A10" s="385" t="s">
        <v>580</v>
      </c>
      <c r="B10" s="386" t="s">
        <v>581</v>
      </c>
      <c r="C10" s="385" t="s">
        <v>565</v>
      </c>
      <c r="D10" s="387">
        <v>0.5</v>
      </c>
    </row>
    <row r="11" spans="1:4" ht="36" customHeight="1">
      <c r="A11" s="385" t="s">
        <v>582</v>
      </c>
      <c r="B11" s="386" t="s">
        <v>583</v>
      </c>
      <c r="C11" s="385" t="s">
        <v>565</v>
      </c>
      <c r="D11" s="387">
        <v>0.3</v>
      </c>
    </row>
    <row r="12" spans="1:4" ht="12" customHeight="1">
      <c r="A12" s="381">
        <v>8701</v>
      </c>
      <c r="B12" s="382" t="s">
        <v>584</v>
      </c>
      <c r="C12" s="383"/>
      <c r="D12" s="384"/>
    </row>
    <row r="13" spans="1:4" ht="24" customHeight="1">
      <c r="A13" s="385" t="s">
        <v>585</v>
      </c>
      <c r="B13" s="386" t="s">
        <v>586</v>
      </c>
      <c r="C13" s="385" t="s">
        <v>565</v>
      </c>
      <c r="D13" s="387">
        <v>1</v>
      </c>
    </row>
    <row r="14" spans="1:4" ht="24" customHeight="1">
      <c r="A14" s="385" t="s">
        <v>587</v>
      </c>
      <c r="B14" s="386" t="s">
        <v>588</v>
      </c>
      <c r="C14" s="385" t="s">
        <v>565</v>
      </c>
      <c r="D14" s="387">
        <v>1.5</v>
      </c>
    </row>
    <row r="15" spans="1:4" ht="24" customHeight="1">
      <c r="A15" s="385" t="s">
        <v>589</v>
      </c>
      <c r="B15" s="386" t="s">
        <v>590</v>
      </c>
      <c r="C15" s="385" t="s">
        <v>565</v>
      </c>
      <c r="D15" s="387">
        <v>2</v>
      </c>
    </row>
    <row r="16" spans="1:4" ht="12" customHeight="1">
      <c r="A16" s="381">
        <v>8663</v>
      </c>
      <c r="B16" s="382" t="s">
        <v>27</v>
      </c>
      <c r="C16" s="383"/>
      <c r="D16" s="384"/>
    </row>
    <row r="17" spans="1:4" ht="12" customHeight="1">
      <c r="A17" s="381">
        <v>8702</v>
      </c>
      <c r="B17" s="382" t="s">
        <v>591</v>
      </c>
      <c r="C17" s="383"/>
      <c r="D17" s="384"/>
    </row>
    <row r="18" spans="1:4" ht="24" customHeight="1">
      <c r="A18" s="385" t="s">
        <v>592</v>
      </c>
      <c r="B18" s="386" t="s">
        <v>593</v>
      </c>
      <c r="C18" s="385" t="s">
        <v>65</v>
      </c>
      <c r="D18" s="387">
        <v>1.21</v>
      </c>
    </row>
    <row r="19" spans="1:4" ht="36" customHeight="1">
      <c r="A19" s="385" t="s">
        <v>594</v>
      </c>
      <c r="B19" s="386" t="s">
        <v>595</v>
      </c>
      <c r="C19" s="385" t="s">
        <v>180</v>
      </c>
      <c r="D19" s="387">
        <v>427.31</v>
      </c>
    </row>
    <row r="20" spans="1:4" ht="24" customHeight="1">
      <c r="A20" s="385" t="s">
        <v>596</v>
      </c>
      <c r="B20" s="386" t="s">
        <v>193</v>
      </c>
      <c r="C20" s="385" t="s">
        <v>65</v>
      </c>
      <c r="D20" s="387">
        <v>2.15</v>
      </c>
    </row>
    <row r="21" spans="1:4" ht="24" customHeight="1">
      <c r="A21" s="385" t="s">
        <v>597</v>
      </c>
      <c r="B21" s="386" t="s">
        <v>598</v>
      </c>
      <c r="C21" s="385" t="s">
        <v>65</v>
      </c>
      <c r="D21" s="387">
        <v>0.81</v>
      </c>
    </row>
    <row r="22" spans="1:4" ht="24" customHeight="1">
      <c r="A22" s="385" t="s">
        <v>599</v>
      </c>
      <c r="B22" s="386" t="s">
        <v>600</v>
      </c>
      <c r="C22" s="385" t="s">
        <v>65</v>
      </c>
      <c r="D22" s="387">
        <v>0.25</v>
      </c>
    </row>
    <row r="23" spans="1:4" ht="12" customHeight="1">
      <c r="A23" s="381">
        <v>8703</v>
      </c>
      <c r="B23" s="382" t="s">
        <v>601</v>
      </c>
      <c r="C23" s="383"/>
      <c r="D23" s="384"/>
    </row>
    <row r="24" spans="1:4" ht="24" customHeight="1">
      <c r="A24" s="385" t="s">
        <v>602</v>
      </c>
      <c r="B24" s="386" t="s">
        <v>603</v>
      </c>
      <c r="C24" s="385" t="s">
        <v>65</v>
      </c>
      <c r="D24" s="387">
        <v>0.49</v>
      </c>
    </row>
    <row r="25" spans="1:4" ht="12" customHeight="1">
      <c r="A25" s="381">
        <v>8704</v>
      </c>
      <c r="B25" s="382" t="s">
        <v>604</v>
      </c>
      <c r="C25" s="383"/>
      <c r="D25" s="384"/>
    </row>
    <row r="26" spans="1:4" ht="36" customHeight="1">
      <c r="A26" s="385" t="s">
        <v>605</v>
      </c>
      <c r="B26" s="386" t="s">
        <v>606</v>
      </c>
      <c r="C26" s="385" t="s">
        <v>180</v>
      </c>
      <c r="D26" s="387">
        <v>85.19</v>
      </c>
    </row>
    <row r="27" spans="1:4" ht="36" customHeight="1">
      <c r="A27" s="385" t="s">
        <v>607</v>
      </c>
      <c r="B27" s="386" t="s">
        <v>608</v>
      </c>
      <c r="C27" s="385" t="s">
        <v>180</v>
      </c>
      <c r="D27" s="387">
        <v>51.12</v>
      </c>
    </row>
    <row r="28" spans="1:4" ht="12" customHeight="1">
      <c r="A28" s="381">
        <v>8706</v>
      </c>
      <c r="B28" s="382" t="s">
        <v>609</v>
      </c>
      <c r="C28" s="383"/>
      <c r="D28" s="384"/>
    </row>
    <row r="29" spans="1:4" ht="48.75" customHeight="1">
      <c r="A29" s="385" t="s">
        <v>610</v>
      </c>
      <c r="B29" s="386" t="s">
        <v>611</v>
      </c>
      <c r="C29" s="385" t="s">
        <v>84</v>
      </c>
      <c r="D29" s="387">
        <v>4.1900000000000004</v>
      </c>
    </row>
    <row r="30" spans="1:4" ht="48.75" customHeight="1">
      <c r="A30" s="385" t="s">
        <v>612</v>
      </c>
      <c r="B30" s="386" t="s">
        <v>613</v>
      </c>
      <c r="C30" s="385" t="s">
        <v>84</v>
      </c>
      <c r="D30" s="387">
        <v>5.03</v>
      </c>
    </row>
    <row r="31" spans="1:4" ht="60.75" customHeight="1">
      <c r="A31" s="385" t="s">
        <v>614</v>
      </c>
      <c r="B31" s="386" t="s">
        <v>615</v>
      </c>
      <c r="C31" s="385" t="s">
        <v>65</v>
      </c>
      <c r="D31" s="387">
        <v>10.01</v>
      </c>
    </row>
    <row r="32" spans="1:4" ht="48.75" customHeight="1">
      <c r="A32" s="385" t="s">
        <v>616</v>
      </c>
      <c r="B32" s="386" t="s">
        <v>617</v>
      </c>
      <c r="C32" s="385" t="s">
        <v>65</v>
      </c>
      <c r="D32" s="387">
        <v>20.02</v>
      </c>
    </row>
    <row r="33" spans="1:4" ht="60.75" customHeight="1">
      <c r="A33" s="385" t="s">
        <v>618</v>
      </c>
      <c r="B33" s="386" t="s">
        <v>619</v>
      </c>
      <c r="C33" s="385" t="s">
        <v>65</v>
      </c>
      <c r="D33" s="387">
        <v>13.35</v>
      </c>
    </row>
    <row r="34" spans="1:4" ht="48.75" customHeight="1">
      <c r="A34" s="385" t="s">
        <v>620</v>
      </c>
      <c r="B34" s="386" t="s">
        <v>621</v>
      </c>
      <c r="C34" s="385" t="s">
        <v>84</v>
      </c>
      <c r="D34" s="387">
        <v>6.16</v>
      </c>
    </row>
    <row r="35" spans="1:4" ht="48.75" customHeight="1">
      <c r="A35" s="385" t="s">
        <v>622</v>
      </c>
      <c r="B35" s="386" t="s">
        <v>623</v>
      </c>
      <c r="C35" s="385" t="s">
        <v>65</v>
      </c>
      <c r="D35" s="387">
        <v>11.44</v>
      </c>
    </row>
    <row r="36" spans="1:4" ht="48.75" customHeight="1">
      <c r="A36" s="385" t="s">
        <v>624</v>
      </c>
      <c r="B36" s="386" t="s">
        <v>625</v>
      </c>
      <c r="C36" s="385" t="s">
        <v>65</v>
      </c>
      <c r="D36" s="387">
        <v>21.75</v>
      </c>
    </row>
    <row r="37" spans="1:4" ht="48.75" customHeight="1">
      <c r="A37" s="385" t="s">
        <v>626</v>
      </c>
      <c r="B37" s="386" t="s">
        <v>627</v>
      </c>
      <c r="C37" s="385" t="s">
        <v>65</v>
      </c>
      <c r="D37" s="387">
        <v>22.75</v>
      </c>
    </row>
    <row r="38" spans="1:4" ht="48.75" customHeight="1">
      <c r="A38" s="385" t="s">
        <v>628</v>
      </c>
      <c r="B38" s="386" t="s">
        <v>629</v>
      </c>
      <c r="C38" s="385" t="s">
        <v>65</v>
      </c>
      <c r="D38" s="387">
        <v>8.01</v>
      </c>
    </row>
    <row r="39" spans="1:4" ht="12" customHeight="1">
      <c r="A39" s="381">
        <v>8707</v>
      </c>
      <c r="B39" s="382" t="s">
        <v>630</v>
      </c>
      <c r="C39" s="383"/>
      <c r="D39" s="384"/>
    </row>
    <row r="40" spans="1:4" ht="60.75" customHeight="1">
      <c r="A40" s="385" t="s">
        <v>631</v>
      </c>
      <c r="B40" s="386" t="s">
        <v>632</v>
      </c>
      <c r="C40" s="385" t="s">
        <v>84</v>
      </c>
      <c r="D40" s="387">
        <v>7.54</v>
      </c>
    </row>
    <row r="41" spans="1:4" ht="48.75" customHeight="1">
      <c r="A41" s="385" t="s">
        <v>633</v>
      </c>
      <c r="B41" s="386" t="s">
        <v>634</v>
      </c>
      <c r="C41" s="385" t="s">
        <v>180</v>
      </c>
      <c r="D41" s="387">
        <v>39.24</v>
      </c>
    </row>
    <row r="42" spans="1:4" ht="48.75" customHeight="1">
      <c r="A42" s="385" t="s">
        <v>635</v>
      </c>
      <c r="B42" s="386" t="s">
        <v>636</v>
      </c>
      <c r="C42" s="385" t="s">
        <v>180</v>
      </c>
      <c r="D42" s="387">
        <v>9.44</v>
      </c>
    </row>
    <row r="43" spans="1:4" ht="60.75" customHeight="1">
      <c r="A43" s="385" t="s">
        <v>637</v>
      </c>
      <c r="B43" s="386" t="s">
        <v>638</v>
      </c>
      <c r="C43" s="385" t="s">
        <v>180</v>
      </c>
      <c r="D43" s="387">
        <v>5.5</v>
      </c>
    </row>
    <row r="44" spans="1:4" ht="48.75" customHeight="1">
      <c r="A44" s="385" t="s">
        <v>639</v>
      </c>
      <c r="B44" s="386" t="s">
        <v>640</v>
      </c>
      <c r="C44" s="385" t="s">
        <v>84</v>
      </c>
      <c r="D44" s="387">
        <v>8.3800000000000008</v>
      </c>
    </row>
    <row r="45" spans="1:4" ht="72.75" customHeight="1">
      <c r="A45" s="385" t="s">
        <v>641</v>
      </c>
      <c r="B45" s="386" t="s">
        <v>642</v>
      </c>
      <c r="C45" s="385" t="s">
        <v>84</v>
      </c>
      <c r="D45" s="387">
        <v>10.85</v>
      </c>
    </row>
    <row r="46" spans="1:4" ht="12" customHeight="1">
      <c r="A46" s="381">
        <v>8708</v>
      </c>
      <c r="B46" s="382" t="s">
        <v>643</v>
      </c>
      <c r="C46" s="383"/>
      <c r="D46" s="384"/>
    </row>
    <row r="47" spans="1:4" ht="48.75" customHeight="1">
      <c r="A47" s="385" t="s">
        <v>644</v>
      </c>
      <c r="B47" s="386" t="s">
        <v>645</v>
      </c>
      <c r="C47" s="385" t="s">
        <v>65</v>
      </c>
      <c r="D47" s="387">
        <v>4.9000000000000004</v>
      </c>
    </row>
    <row r="48" spans="1:4" ht="12" customHeight="1">
      <c r="A48" s="381">
        <v>8709</v>
      </c>
      <c r="B48" s="382" t="s">
        <v>646</v>
      </c>
      <c r="C48" s="383"/>
      <c r="D48" s="384"/>
    </row>
    <row r="49" spans="1:4" ht="60.75" customHeight="1">
      <c r="A49" s="385" t="s">
        <v>647</v>
      </c>
      <c r="B49" s="386" t="s">
        <v>648</v>
      </c>
      <c r="C49" s="385" t="s">
        <v>65</v>
      </c>
      <c r="D49" s="387">
        <v>1.88</v>
      </c>
    </row>
    <row r="50" spans="1:4" ht="60.75" customHeight="1">
      <c r="A50" s="385" t="s">
        <v>649</v>
      </c>
      <c r="B50" s="386" t="s">
        <v>650</v>
      </c>
      <c r="C50" s="385" t="s">
        <v>65</v>
      </c>
      <c r="D50" s="387">
        <v>5.65</v>
      </c>
    </row>
    <row r="51" spans="1:4" ht="60.75" customHeight="1">
      <c r="A51" s="385" t="s">
        <v>651</v>
      </c>
      <c r="B51" s="386" t="s">
        <v>652</v>
      </c>
      <c r="C51" s="385" t="s">
        <v>65</v>
      </c>
      <c r="D51" s="387">
        <v>8.7799999999999994</v>
      </c>
    </row>
    <row r="52" spans="1:4" ht="60.75" customHeight="1">
      <c r="A52" s="385" t="s">
        <v>653</v>
      </c>
      <c r="B52" s="386" t="s">
        <v>654</v>
      </c>
      <c r="C52" s="385" t="s">
        <v>65</v>
      </c>
      <c r="D52" s="387">
        <v>3.77</v>
      </c>
    </row>
    <row r="53" spans="1:4" ht="12" customHeight="1">
      <c r="A53" s="381">
        <v>8710</v>
      </c>
      <c r="B53" s="382" t="s">
        <v>655</v>
      </c>
      <c r="C53" s="383"/>
      <c r="D53" s="384"/>
    </row>
    <row r="54" spans="1:4" ht="48.75" customHeight="1">
      <c r="A54" s="385" t="s">
        <v>656</v>
      </c>
      <c r="B54" s="386" t="s">
        <v>657</v>
      </c>
      <c r="C54" s="385" t="s">
        <v>266</v>
      </c>
      <c r="D54" s="387">
        <v>3.12</v>
      </c>
    </row>
    <row r="55" spans="1:4" ht="60.75" customHeight="1">
      <c r="A55" s="385" t="s">
        <v>658</v>
      </c>
      <c r="B55" s="386" t="s">
        <v>659</v>
      </c>
      <c r="C55" s="385" t="s">
        <v>180</v>
      </c>
      <c r="D55" s="387">
        <v>18.89</v>
      </c>
    </row>
    <row r="56" spans="1:4" ht="60.75" customHeight="1">
      <c r="A56" s="385" t="s">
        <v>660</v>
      </c>
      <c r="B56" s="386" t="s">
        <v>661</v>
      </c>
      <c r="C56" s="385" t="s">
        <v>65</v>
      </c>
      <c r="D56" s="387">
        <v>12.06</v>
      </c>
    </row>
    <row r="57" spans="1:4" ht="48.75" customHeight="1">
      <c r="A57" s="385" t="s">
        <v>662</v>
      </c>
      <c r="B57" s="386" t="s">
        <v>663</v>
      </c>
      <c r="C57" s="385" t="s">
        <v>65</v>
      </c>
      <c r="D57" s="387">
        <v>16.75</v>
      </c>
    </row>
    <row r="58" spans="1:4" ht="48.75" customHeight="1">
      <c r="A58" s="385" t="s">
        <v>664</v>
      </c>
      <c r="B58" s="386" t="s">
        <v>665</v>
      </c>
      <c r="C58" s="385" t="s">
        <v>65</v>
      </c>
      <c r="D58" s="387">
        <v>8.15</v>
      </c>
    </row>
    <row r="59" spans="1:4" ht="48.75" customHeight="1">
      <c r="A59" s="385" t="s">
        <v>666</v>
      </c>
      <c r="B59" s="386" t="s">
        <v>667</v>
      </c>
      <c r="C59" s="385" t="s">
        <v>180</v>
      </c>
      <c r="D59" s="387">
        <v>16</v>
      </c>
    </row>
    <row r="60" spans="1:4" ht="12" customHeight="1">
      <c r="A60" s="381">
        <v>8711</v>
      </c>
      <c r="B60" s="382" t="s">
        <v>668</v>
      </c>
      <c r="C60" s="383"/>
      <c r="D60" s="384"/>
    </row>
    <row r="61" spans="1:4" ht="36" customHeight="1">
      <c r="A61" s="385" t="s">
        <v>669</v>
      </c>
      <c r="B61" s="386" t="s">
        <v>670</v>
      </c>
      <c r="C61" s="385" t="s">
        <v>65</v>
      </c>
      <c r="D61" s="387">
        <v>24.69</v>
      </c>
    </row>
    <row r="62" spans="1:4" ht="12" customHeight="1">
      <c r="A62" s="381">
        <v>8712</v>
      </c>
      <c r="B62" s="382" t="s">
        <v>671</v>
      </c>
      <c r="C62" s="383"/>
      <c r="D62" s="384"/>
    </row>
    <row r="63" spans="1:4" ht="48.75" customHeight="1">
      <c r="A63" s="385" t="s">
        <v>672</v>
      </c>
      <c r="B63" s="386" t="s">
        <v>673</v>
      </c>
      <c r="C63" s="385" t="s">
        <v>180</v>
      </c>
      <c r="D63" s="387">
        <v>38.25</v>
      </c>
    </row>
    <row r="64" spans="1:4" ht="60.75" customHeight="1">
      <c r="A64" s="385" t="s">
        <v>674</v>
      </c>
      <c r="B64" s="386" t="s">
        <v>675</v>
      </c>
      <c r="C64" s="385" t="s">
        <v>180</v>
      </c>
      <c r="D64" s="387">
        <v>5.71</v>
      </c>
    </row>
    <row r="65" spans="1:4" ht="60.75" customHeight="1">
      <c r="A65" s="385" t="s">
        <v>676</v>
      </c>
      <c r="B65" s="386" t="s">
        <v>677</v>
      </c>
      <c r="C65" s="385" t="s">
        <v>180</v>
      </c>
      <c r="D65" s="387">
        <v>18.29</v>
      </c>
    </row>
    <row r="66" spans="1:4" ht="12" customHeight="1">
      <c r="A66" s="381">
        <v>8713</v>
      </c>
      <c r="B66" s="382" t="s">
        <v>678</v>
      </c>
      <c r="C66" s="383"/>
      <c r="D66" s="384"/>
    </row>
    <row r="67" spans="1:4" ht="48.75" customHeight="1">
      <c r="A67" s="385" t="s">
        <v>679</v>
      </c>
      <c r="B67" s="386" t="s">
        <v>680</v>
      </c>
      <c r="C67" s="385" t="s">
        <v>65</v>
      </c>
      <c r="D67" s="387">
        <v>15.87</v>
      </c>
    </row>
    <row r="68" spans="1:4" ht="36" customHeight="1">
      <c r="A68" s="385" t="s">
        <v>681</v>
      </c>
      <c r="B68" s="386" t="s">
        <v>682</v>
      </c>
      <c r="C68" s="385" t="s">
        <v>65</v>
      </c>
      <c r="D68" s="387">
        <v>6.35</v>
      </c>
    </row>
    <row r="69" spans="1:4" ht="36" customHeight="1">
      <c r="A69" s="385" t="s">
        <v>683</v>
      </c>
      <c r="B69" s="386" t="s">
        <v>684</v>
      </c>
      <c r="C69" s="385" t="s">
        <v>65</v>
      </c>
      <c r="D69" s="387">
        <v>9.66</v>
      </c>
    </row>
    <row r="70" spans="1:4" ht="72.75" customHeight="1">
      <c r="A70" s="385" t="s">
        <v>685</v>
      </c>
      <c r="B70" s="386" t="s">
        <v>686</v>
      </c>
      <c r="C70" s="385" t="s">
        <v>65</v>
      </c>
      <c r="D70" s="387">
        <v>47.73</v>
      </c>
    </row>
    <row r="71" spans="1:4" ht="72.75" customHeight="1">
      <c r="A71" s="385" t="s">
        <v>687</v>
      </c>
      <c r="B71" s="386" t="s">
        <v>688</v>
      </c>
      <c r="C71" s="385" t="s">
        <v>65</v>
      </c>
      <c r="D71" s="387">
        <v>39.81</v>
      </c>
    </row>
    <row r="72" spans="1:4" ht="12" customHeight="1">
      <c r="A72" s="381">
        <v>8714</v>
      </c>
      <c r="B72" s="382" t="s">
        <v>689</v>
      </c>
      <c r="C72" s="383"/>
      <c r="D72" s="384"/>
    </row>
    <row r="73" spans="1:4" ht="36" customHeight="1">
      <c r="A73" s="385" t="s">
        <v>690</v>
      </c>
      <c r="B73" s="386" t="s">
        <v>691</v>
      </c>
      <c r="C73" s="385" t="s">
        <v>80</v>
      </c>
      <c r="D73" s="387">
        <v>137.05000000000001</v>
      </c>
    </row>
    <row r="74" spans="1:4" ht="48.75" customHeight="1">
      <c r="A74" s="385" t="s">
        <v>692</v>
      </c>
      <c r="B74" s="386" t="s">
        <v>693</v>
      </c>
      <c r="C74" s="385" t="s">
        <v>80</v>
      </c>
      <c r="D74" s="387">
        <v>94.22</v>
      </c>
    </row>
    <row r="75" spans="1:4" ht="72.75" customHeight="1">
      <c r="A75" s="385" t="s">
        <v>694</v>
      </c>
      <c r="B75" s="386" t="s">
        <v>695</v>
      </c>
      <c r="C75" s="385" t="s">
        <v>65</v>
      </c>
      <c r="D75" s="387">
        <v>14.94</v>
      </c>
    </row>
    <row r="76" spans="1:4" ht="12" customHeight="1">
      <c r="A76" s="381">
        <v>8715</v>
      </c>
      <c r="B76" s="382" t="s">
        <v>696</v>
      </c>
      <c r="C76" s="383"/>
      <c r="D76" s="384"/>
    </row>
    <row r="77" spans="1:4" ht="36" customHeight="1">
      <c r="A77" s="385" t="s">
        <v>697</v>
      </c>
      <c r="B77" s="386" t="s">
        <v>698</v>
      </c>
      <c r="C77" s="385" t="s">
        <v>80</v>
      </c>
      <c r="D77" s="387">
        <v>430.72</v>
      </c>
    </row>
    <row r="78" spans="1:4" ht="36" customHeight="1">
      <c r="A78" s="385" t="s">
        <v>699</v>
      </c>
      <c r="B78" s="386" t="s">
        <v>700</v>
      </c>
      <c r="C78" s="385" t="s">
        <v>80</v>
      </c>
      <c r="D78" s="387">
        <v>261.04000000000002</v>
      </c>
    </row>
    <row r="79" spans="1:4" ht="48.75" customHeight="1">
      <c r="A79" s="385" t="s">
        <v>701</v>
      </c>
      <c r="B79" s="386" t="s">
        <v>702</v>
      </c>
      <c r="C79" s="385" t="s">
        <v>80</v>
      </c>
      <c r="D79" s="387">
        <v>226.76</v>
      </c>
    </row>
    <row r="80" spans="1:4" ht="48.75" customHeight="1">
      <c r="A80" s="385" t="s">
        <v>703</v>
      </c>
      <c r="B80" s="386" t="s">
        <v>704</v>
      </c>
      <c r="C80" s="385" t="s">
        <v>80</v>
      </c>
      <c r="D80" s="387">
        <v>337.02</v>
      </c>
    </row>
    <row r="81" spans="1:4" ht="48.75" customHeight="1">
      <c r="A81" s="385" t="s">
        <v>705</v>
      </c>
      <c r="B81" s="386" t="s">
        <v>706</v>
      </c>
      <c r="C81" s="385" t="s">
        <v>80</v>
      </c>
      <c r="D81" s="387">
        <v>139.71</v>
      </c>
    </row>
    <row r="82" spans="1:4" ht="48.75" customHeight="1">
      <c r="A82" s="385" t="s">
        <v>707</v>
      </c>
      <c r="B82" s="386" t="s">
        <v>708</v>
      </c>
      <c r="C82" s="385" t="s">
        <v>80</v>
      </c>
      <c r="D82" s="387">
        <v>206.53</v>
      </c>
    </row>
    <row r="83" spans="1:4" ht="12" customHeight="1">
      <c r="A83" s="381">
        <v>8716</v>
      </c>
      <c r="B83" s="382" t="s">
        <v>709</v>
      </c>
      <c r="C83" s="383"/>
      <c r="D83" s="384"/>
    </row>
    <row r="84" spans="1:4" ht="48.75" customHeight="1">
      <c r="A84" s="385" t="s">
        <v>710</v>
      </c>
      <c r="B84" s="386" t="s">
        <v>711</v>
      </c>
      <c r="C84" s="385" t="s">
        <v>180</v>
      </c>
      <c r="D84" s="387">
        <v>87.43</v>
      </c>
    </row>
    <row r="85" spans="1:4" ht="48.75" customHeight="1">
      <c r="A85" s="385" t="s">
        <v>712</v>
      </c>
      <c r="B85" s="386" t="s">
        <v>713</v>
      </c>
      <c r="C85" s="385" t="s">
        <v>180</v>
      </c>
      <c r="D85" s="387">
        <v>220.2</v>
      </c>
    </row>
    <row r="86" spans="1:4" ht="12" customHeight="1">
      <c r="A86" s="381">
        <v>8717</v>
      </c>
      <c r="B86" s="382" t="s">
        <v>714</v>
      </c>
      <c r="C86" s="383"/>
      <c r="D86" s="384"/>
    </row>
    <row r="87" spans="1:4" ht="48.75" customHeight="1">
      <c r="A87" s="385" t="s">
        <v>715</v>
      </c>
      <c r="B87" s="386" t="s">
        <v>716</v>
      </c>
      <c r="C87" s="385" t="s">
        <v>65</v>
      </c>
      <c r="D87" s="387">
        <v>37.69</v>
      </c>
    </row>
    <row r="88" spans="1:4" ht="36" customHeight="1">
      <c r="A88" s="385" t="s">
        <v>717</v>
      </c>
      <c r="B88" s="386" t="s">
        <v>718</v>
      </c>
      <c r="C88" s="385" t="s">
        <v>65</v>
      </c>
      <c r="D88" s="387">
        <v>9.42</v>
      </c>
    </row>
    <row r="89" spans="1:4" ht="48.75" customHeight="1">
      <c r="A89" s="385" t="s">
        <v>719</v>
      </c>
      <c r="B89" s="386" t="s">
        <v>720</v>
      </c>
      <c r="C89" s="385" t="s">
        <v>65</v>
      </c>
      <c r="D89" s="387">
        <v>20.6</v>
      </c>
    </row>
    <row r="90" spans="1:4" ht="48.75" customHeight="1">
      <c r="A90" s="385" t="s">
        <v>721</v>
      </c>
      <c r="B90" s="386" t="s">
        <v>722</v>
      </c>
      <c r="C90" s="385" t="s">
        <v>65</v>
      </c>
      <c r="D90" s="387">
        <v>30.02</v>
      </c>
    </row>
    <row r="91" spans="1:4" ht="48.75" customHeight="1">
      <c r="A91" s="385" t="s">
        <v>723</v>
      </c>
      <c r="B91" s="386" t="s">
        <v>724</v>
      </c>
      <c r="C91" s="385" t="s">
        <v>65</v>
      </c>
      <c r="D91" s="387">
        <v>9.94</v>
      </c>
    </row>
    <row r="92" spans="1:4" ht="48.75" customHeight="1">
      <c r="A92" s="385" t="s">
        <v>725</v>
      </c>
      <c r="B92" s="386" t="s">
        <v>726</v>
      </c>
      <c r="C92" s="385" t="s">
        <v>65</v>
      </c>
      <c r="D92" s="387">
        <v>12.85</v>
      </c>
    </row>
    <row r="93" spans="1:4" ht="48.75" customHeight="1">
      <c r="A93" s="385" t="s">
        <v>727</v>
      </c>
      <c r="B93" s="386" t="s">
        <v>728</v>
      </c>
      <c r="C93" s="385" t="s">
        <v>65</v>
      </c>
      <c r="D93" s="387">
        <v>7.77</v>
      </c>
    </row>
    <row r="94" spans="1:4" ht="48.75" customHeight="1">
      <c r="A94" s="385" t="s">
        <v>729</v>
      </c>
      <c r="B94" s="386" t="s">
        <v>730</v>
      </c>
      <c r="C94" s="385" t="s">
        <v>84</v>
      </c>
      <c r="D94" s="387">
        <v>18.84</v>
      </c>
    </row>
    <row r="95" spans="1:4" ht="48.75" customHeight="1">
      <c r="A95" s="385" t="s">
        <v>731</v>
      </c>
      <c r="B95" s="386" t="s">
        <v>732</v>
      </c>
      <c r="C95" s="385" t="s">
        <v>84</v>
      </c>
      <c r="D95" s="387">
        <v>10.050000000000001</v>
      </c>
    </row>
    <row r="96" spans="1:4" ht="60.75" customHeight="1">
      <c r="A96" s="385" t="s">
        <v>733</v>
      </c>
      <c r="B96" s="386" t="s">
        <v>734</v>
      </c>
      <c r="C96" s="385" t="s">
        <v>65</v>
      </c>
      <c r="D96" s="387">
        <v>12.85</v>
      </c>
    </row>
    <row r="97" spans="1:4" ht="48.75" customHeight="1">
      <c r="A97" s="385" t="s">
        <v>735</v>
      </c>
      <c r="B97" s="386" t="s">
        <v>736</v>
      </c>
      <c r="C97" s="385" t="s">
        <v>65</v>
      </c>
      <c r="D97" s="387">
        <v>14.39</v>
      </c>
    </row>
    <row r="98" spans="1:4" ht="12" customHeight="1">
      <c r="A98" s="381">
        <v>8718</v>
      </c>
      <c r="B98" s="382" t="s">
        <v>737</v>
      </c>
      <c r="C98" s="383"/>
      <c r="D98" s="384"/>
    </row>
    <row r="99" spans="1:4" ht="48.75" customHeight="1">
      <c r="A99" s="385" t="s">
        <v>738</v>
      </c>
      <c r="B99" s="386" t="s">
        <v>739</v>
      </c>
      <c r="C99" s="385" t="s">
        <v>65</v>
      </c>
      <c r="D99" s="387">
        <v>9.42</v>
      </c>
    </row>
    <row r="100" spans="1:4" ht="36" customHeight="1">
      <c r="A100" s="385" t="s">
        <v>740</v>
      </c>
      <c r="B100" s="386" t="s">
        <v>741</v>
      </c>
      <c r="C100" s="385" t="s">
        <v>65</v>
      </c>
      <c r="D100" s="387">
        <v>8.89</v>
      </c>
    </row>
    <row r="101" spans="1:4" ht="48.75" customHeight="1">
      <c r="A101" s="385" t="s">
        <v>742</v>
      </c>
      <c r="B101" s="386" t="s">
        <v>743</v>
      </c>
      <c r="C101" s="385" t="s">
        <v>65</v>
      </c>
      <c r="D101" s="387">
        <v>18.52</v>
      </c>
    </row>
    <row r="102" spans="1:4" ht="48.75" customHeight="1">
      <c r="A102" s="385" t="s">
        <v>744</v>
      </c>
      <c r="B102" s="386" t="s">
        <v>745</v>
      </c>
      <c r="C102" s="385" t="s">
        <v>65</v>
      </c>
      <c r="D102" s="387">
        <v>22.22</v>
      </c>
    </row>
    <row r="103" spans="1:4" ht="48.75" customHeight="1">
      <c r="A103" s="385" t="s">
        <v>746</v>
      </c>
      <c r="B103" s="386" t="s">
        <v>747</v>
      </c>
      <c r="C103" s="385" t="s">
        <v>84</v>
      </c>
      <c r="D103" s="387">
        <v>7.28</v>
      </c>
    </row>
    <row r="104" spans="1:4" ht="12" customHeight="1">
      <c r="A104" s="381">
        <v>8719</v>
      </c>
      <c r="B104" s="382" t="s">
        <v>748</v>
      </c>
      <c r="C104" s="383"/>
      <c r="D104" s="384"/>
    </row>
    <row r="105" spans="1:4" ht="48.75" customHeight="1">
      <c r="A105" s="385" t="s">
        <v>749</v>
      </c>
      <c r="B105" s="386" t="s">
        <v>750</v>
      </c>
      <c r="C105" s="385" t="s">
        <v>65</v>
      </c>
      <c r="D105" s="387">
        <v>14.82</v>
      </c>
    </row>
    <row r="106" spans="1:4" ht="48.75" customHeight="1">
      <c r="A106" s="385" t="s">
        <v>751</v>
      </c>
      <c r="B106" s="386" t="s">
        <v>752</v>
      </c>
      <c r="C106" s="385" t="s">
        <v>65</v>
      </c>
      <c r="D106" s="387">
        <v>15.87</v>
      </c>
    </row>
    <row r="107" spans="1:4" ht="48.75" customHeight="1">
      <c r="A107" s="385" t="s">
        <v>753</v>
      </c>
      <c r="B107" s="386" t="s">
        <v>754</v>
      </c>
      <c r="C107" s="385" t="s">
        <v>65</v>
      </c>
      <c r="D107" s="387">
        <v>18.52</v>
      </c>
    </row>
    <row r="108" spans="1:4" ht="36" customHeight="1">
      <c r="A108" s="385" t="s">
        <v>755</v>
      </c>
      <c r="B108" s="386" t="s">
        <v>756</v>
      </c>
      <c r="C108" s="385" t="s">
        <v>65</v>
      </c>
      <c r="D108" s="387">
        <v>20.2</v>
      </c>
    </row>
    <row r="109" spans="1:4" ht="36" customHeight="1">
      <c r="A109" s="385" t="s">
        <v>757</v>
      </c>
      <c r="B109" s="386" t="s">
        <v>758</v>
      </c>
      <c r="C109" s="385" t="s">
        <v>65</v>
      </c>
      <c r="D109" s="387">
        <v>7.93</v>
      </c>
    </row>
    <row r="110" spans="1:4" ht="36" customHeight="1">
      <c r="A110" s="385" t="s">
        <v>759</v>
      </c>
      <c r="B110" s="386" t="s">
        <v>760</v>
      </c>
      <c r="C110" s="385" t="s">
        <v>84</v>
      </c>
      <c r="D110" s="387">
        <v>2.4700000000000002</v>
      </c>
    </row>
    <row r="111" spans="1:4" ht="48.75" customHeight="1">
      <c r="A111" s="385" t="s">
        <v>761</v>
      </c>
      <c r="B111" s="386" t="s">
        <v>762</v>
      </c>
      <c r="C111" s="385" t="s">
        <v>65</v>
      </c>
      <c r="D111" s="387">
        <v>22.22</v>
      </c>
    </row>
    <row r="112" spans="1:4" ht="48.75" customHeight="1">
      <c r="A112" s="385" t="s">
        <v>763</v>
      </c>
      <c r="B112" s="386" t="s">
        <v>764</v>
      </c>
      <c r="C112" s="385" t="s">
        <v>65</v>
      </c>
      <c r="D112" s="387">
        <v>19.32</v>
      </c>
    </row>
    <row r="113" spans="1:4" ht="48.75" customHeight="1">
      <c r="A113" s="385" t="s">
        <v>765</v>
      </c>
      <c r="B113" s="386" t="s">
        <v>766</v>
      </c>
      <c r="C113" s="385" t="s">
        <v>84</v>
      </c>
      <c r="D113" s="387">
        <v>7.78</v>
      </c>
    </row>
    <row r="114" spans="1:4" ht="12" customHeight="1">
      <c r="A114" s="381">
        <v>8720</v>
      </c>
      <c r="B114" s="382" t="s">
        <v>767</v>
      </c>
      <c r="C114" s="383"/>
      <c r="D114" s="384"/>
    </row>
    <row r="115" spans="1:4" ht="48.75" customHeight="1">
      <c r="A115" s="385" t="s">
        <v>37</v>
      </c>
      <c r="B115" s="386" t="s">
        <v>39</v>
      </c>
      <c r="C115" s="385" t="s">
        <v>65</v>
      </c>
      <c r="D115" s="387">
        <v>17.100000000000001</v>
      </c>
    </row>
    <row r="116" spans="1:4" ht="48.75" customHeight="1">
      <c r="A116" s="385" t="s">
        <v>768</v>
      </c>
      <c r="B116" s="386" t="s">
        <v>769</v>
      </c>
      <c r="C116" s="385" t="s">
        <v>65</v>
      </c>
      <c r="D116" s="387">
        <v>14.82</v>
      </c>
    </row>
    <row r="117" spans="1:4" ht="48.75" customHeight="1">
      <c r="A117" s="385" t="s">
        <v>770</v>
      </c>
      <c r="B117" s="386" t="s">
        <v>771</v>
      </c>
      <c r="C117" s="385" t="s">
        <v>84</v>
      </c>
      <c r="D117" s="387">
        <v>2.5099999999999998</v>
      </c>
    </row>
    <row r="118" spans="1:4" ht="12" customHeight="1">
      <c r="A118" s="381">
        <v>8721</v>
      </c>
      <c r="B118" s="382" t="s">
        <v>772</v>
      </c>
      <c r="C118" s="383"/>
      <c r="D118" s="384"/>
    </row>
    <row r="119" spans="1:4" ht="48.75" customHeight="1">
      <c r="A119" s="385" t="s">
        <v>773</v>
      </c>
      <c r="B119" s="386" t="s">
        <v>774</v>
      </c>
      <c r="C119" s="385" t="s">
        <v>65</v>
      </c>
      <c r="D119" s="387">
        <v>5.9</v>
      </c>
    </row>
    <row r="120" spans="1:4" ht="12" customHeight="1">
      <c r="A120" s="381">
        <v>8722</v>
      </c>
      <c r="B120" s="382" t="s">
        <v>775</v>
      </c>
      <c r="C120" s="383"/>
      <c r="D120" s="384"/>
    </row>
    <row r="121" spans="1:4" ht="48.75" customHeight="1">
      <c r="A121" s="385" t="s">
        <v>776</v>
      </c>
      <c r="B121" s="386" t="s">
        <v>777</v>
      </c>
      <c r="C121" s="385" t="s">
        <v>65</v>
      </c>
      <c r="D121" s="387">
        <v>25.13</v>
      </c>
    </row>
    <row r="122" spans="1:4" ht="12" customHeight="1">
      <c r="A122" s="381">
        <v>8664</v>
      </c>
      <c r="B122" s="382" t="s">
        <v>778</v>
      </c>
      <c r="C122" s="383"/>
      <c r="D122" s="384"/>
    </row>
    <row r="123" spans="1:4" ht="12" customHeight="1">
      <c r="A123" s="381">
        <v>8723</v>
      </c>
      <c r="B123" s="382" t="s">
        <v>779</v>
      </c>
      <c r="C123" s="383"/>
      <c r="D123" s="384"/>
    </row>
    <row r="124" spans="1:4" ht="72.75" customHeight="1">
      <c r="A124" s="385" t="s">
        <v>780</v>
      </c>
      <c r="B124" s="386" t="s">
        <v>64</v>
      </c>
      <c r="C124" s="385" t="s">
        <v>65</v>
      </c>
      <c r="D124" s="387">
        <v>302.02999999999997</v>
      </c>
    </row>
    <row r="125" spans="1:4" ht="72.75" customHeight="1">
      <c r="A125" s="385" t="s">
        <v>781</v>
      </c>
      <c r="B125" s="386" t="s">
        <v>782</v>
      </c>
      <c r="C125" s="385" t="s">
        <v>180</v>
      </c>
      <c r="D125" s="388">
        <v>1359.14</v>
      </c>
    </row>
    <row r="126" spans="1:4" ht="72.75" customHeight="1">
      <c r="A126" s="385" t="s">
        <v>783</v>
      </c>
      <c r="B126" s="386" t="s">
        <v>784</v>
      </c>
      <c r="C126" s="385" t="s">
        <v>180</v>
      </c>
      <c r="D126" s="388">
        <v>3624.36</v>
      </c>
    </row>
    <row r="127" spans="1:4" ht="72.75" customHeight="1">
      <c r="A127" s="385" t="s">
        <v>785</v>
      </c>
      <c r="B127" s="386" t="s">
        <v>786</v>
      </c>
      <c r="C127" s="385" t="s">
        <v>180</v>
      </c>
      <c r="D127" s="388">
        <v>5436.54</v>
      </c>
    </row>
    <row r="128" spans="1:4" ht="12" customHeight="1">
      <c r="A128" s="381">
        <v>8724</v>
      </c>
      <c r="B128" s="382" t="s">
        <v>787</v>
      </c>
      <c r="C128" s="383"/>
      <c r="D128" s="384"/>
    </row>
    <row r="129" spans="1:4" ht="48.75" customHeight="1">
      <c r="A129" s="385" t="s">
        <v>788</v>
      </c>
      <c r="B129" s="386" t="s">
        <v>789</v>
      </c>
      <c r="C129" s="385" t="s">
        <v>180</v>
      </c>
      <c r="D129" s="387">
        <v>380.3</v>
      </c>
    </row>
    <row r="130" spans="1:4" ht="24" customHeight="1">
      <c r="A130" s="385" t="s">
        <v>790</v>
      </c>
      <c r="B130" s="386" t="s">
        <v>791</v>
      </c>
      <c r="C130" s="385" t="s">
        <v>180</v>
      </c>
      <c r="D130" s="387">
        <v>759.63</v>
      </c>
    </row>
    <row r="131" spans="1:4" ht="60.75" customHeight="1">
      <c r="A131" s="385" t="s">
        <v>792</v>
      </c>
      <c r="B131" s="386" t="s">
        <v>234</v>
      </c>
      <c r="C131" s="385" t="s">
        <v>180</v>
      </c>
      <c r="D131" s="388">
        <v>1149.1600000000001</v>
      </c>
    </row>
    <row r="132" spans="1:4" ht="12" customHeight="1">
      <c r="A132" s="381">
        <v>8725</v>
      </c>
      <c r="B132" s="382" t="s">
        <v>793</v>
      </c>
      <c r="C132" s="383"/>
      <c r="D132" s="384"/>
    </row>
    <row r="133" spans="1:4" ht="48.75" customHeight="1">
      <c r="A133" s="385" t="s">
        <v>794</v>
      </c>
      <c r="B133" s="386" t="s">
        <v>795</v>
      </c>
      <c r="C133" s="385" t="s">
        <v>65</v>
      </c>
      <c r="D133" s="387">
        <v>122.65</v>
      </c>
    </row>
    <row r="134" spans="1:4" ht="36" customHeight="1">
      <c r="A134" s="385" t="s">
        <v>796</v>
      </c>
      <c r="B134" s="386" t="s">
        <v>797</v>
      </c>
      <c r="C134" s="385" t="s">
        <v>65</v>
      </c>
      <c r="D134" s="387">
        <v>550.38</v>
      </c>
    </row>
    <row r="135" spans="1:4" ht="48.75" customHeight="1">
      <c r="A135" s="385" t="s">
        <v>798</v>
      </c>
      <c r="B135" s="386" t="s">
        <v>799</v>
      </c>
      <c r="C135" s="385" t="s">
        <v>180</v>
      </c>
      <c r="D135" s="388">
        <v>7346.9</v>
      </c>
    </row>
    <row r="136" spans="1:4" ht="48.75" customHeight="1">
      <c r="A136" s="385" t="s">
        <v>800</v>
      </c>
      <c r="B136" s="386" t="s">
        <v>801</v>
      </c>
      <c r="C136" s="385" t="s">
        <v>180</v>
      </c>
      <c r="D136" s="388">
        <v>12110.94</v>
      </c>
    </row>
    <row r="137" spans="1:4" ht="48.75" customHeight="1">
      <c r="A137" s="385" t="s">
        <v>802</v>
      </c>
      <c r="B137" s="386" t="s">
        <v>803</v>
      </c>
      <c r="C137" s="385" t="s">
        <v>180</v>
      </c>
      <c r="D137" s="388">
        <v>9972.23</v>
      </c>
    </row>
    <row r="138" spans="1:4" ht="48.75" customHeight="1">
      <c r="A138" s="385" t="s">
        <v>804</v>
      </c>
      <c r="B138" s="386" t="s">
        <v>805</v>
      </c>
      <c r="C138" s="385" t="s">
        <v>180</v>
      </c>
      <c r="D138" s="388">
        <v>11503.3</v>
      </c>
    </row>
    <row r="139" spans="1:4" ht="48.75" customHeight="1">
      <c r="A139" s="385" t="s">
        <v>806</v>
      </c>
      <c r="B139" s="386" t="s">
        <v>807</v>
      </c>
      <c r="C139" s="385" t="s">
        <v>180</v>
      </c>
      <c r="D139" s="388">
        <v>9800.91</v>
      </c>
    </row>
    <row r="140" spans="1:4" ht="48.75" customHeight="1">
      <c r="A140" s="385" t="s">
        <v>808</v>
      </c>
      <c r="B140" s="386" t="s">
        <v>809</v>
      </c>
      <c r="C140" s="385" t="s">
        <v>180</v>
      </c>
      <c r="D140" s="388">
        <v>11331.98</v>
      </c>
    </row>
    <row r="141" spans="1:4" ht="48.75" customHeight="1">
      <c r="A141" s="385" t="s">
        <v>810</v>
      </c>
      <c r="B141" s="386" t="s">
        <v>811</v>
      </c>
      <c r="C141" s="385" t="s">
        <v>180</v>
      </c>
      <c r="D141" s="388">
        <v>8134.94</v>
      </c>
    </row>
    <row r="142" spans="1:4" ht="48.75" customHeight="1">
      <c r="A142" s="385" t="s">
        <v>812</v>
      </c>
      <c r="B142" s="386" t="s">
        <v>813</v>
      </c>
      <c r="C142" s="385" t="s">
        <v>180</v>
      </c>
      <c r="D142" s="388">
        <v>10415.41</v>
      </c>
    </row>
    <row r="143" spans="1:4" ht="48.75" customHeight="1">
      <c r="A143" s="385" t="s">
        <v>814</v>
      </c>
      <c r="B143" s="386" t="s">
        <v>815</v>
      </c>
      <c r="C143" s="385" t="s">
        <v>180</v>
      </c>
      <c r="D143" s="388">
        <v>14754.84</v>
      </c>
    </row>
    <row r="144" spans="1:4" ht="36" customHeight="1">
      <c r="A144" s="385" t="s">
        <v>816</v>
      </c>
      <c r="B144" s="386" t="s">
        <v>817</v>
      </c>
      <c r="C144" s="385" t="s">
        <v>180</v>
      </c>
      <c r="D144" s="388">
        <v>9181.9699999999993</v>
      </c>
    </row>
    <row r="145" spans="1:4" ht="48.75" customHeight="1">
      <c r="A145" s="385" t="s">
        <v>818</v>
      </c>
      <c r="B145" s="386" t="s">
        <v>819</v>
      </c>
      <c r="C145" s="385" t="s">
        <v>180</v>
      </c>
      <c r="D145" s="388">
        <v>12367.32</v>
      </c>
    </row>
    <row r="146" spans="1:4" ht="48.75" customHeight="1">
      <c r="A146" s="385" t="s">
        <v>820</v>
      </c>
      <c r="B146" s="386" t="s">
        <v>821</v>
      </c>
      <c r="C146" s="385" t="s">
        <v>180</v>
      </c>
      <c r="D146" s="388">
        <v>13559.99</v>
      </c>
    </row>
    <row r="147" spans="1:4" ht="48.75" customHeight="1">
      <c r="A147" s="385" t="s">
        <v>822</v>
      </c>
      <c r="B147" s="386" t="s">
        <v>823</v>
      </c>
      <c r="C147" s="385" t="s">
        <v>180</v>
      </c>
      <c r="D147" s="388">
        <v>26562.83</v>
      </c>
    </row>
    <row r="148" spans="1:4" ht="24" customHeight="1">
      <c r="A148" s="385" t="s">
        <v>824</v>
      </c>
      <c r="B148" s="386" t="s">
        <v>825</v>
      </c>
      <c r="C148" s="385" t="s">
        <v>180</v>
      </c>
      <c r="D148" s="387">
        <v>290.05</v>
      </c>
    </row>
    <row r="149" spans="1:4" ht="24" customHeight="1">
      <c r="A149" s="385" t="s">
        <v>826</v>
      </c>
      <c r="B149" s="386" t="s">
        <v>827</v>
      </c>
      <c r="C149" s="385" t="s">
        <v>180</v>
      </c>
      <c r="D149" s="387">
        <v>342.58</v>
      </c>
    </row>
    <row r="150" spans="1:4" ht="12" customHeight="1">
      <c r="A150" s="385" t="s">
        <v>828</v>
      </c>
      <c r="B150" s="386" t="s">
        <v>829</v>
      </c>
      <c r="C150" s="385" t="s">
        <v>180</v>
      </c>
      <c r="D150" s="387">
        <v>310.92</v>
      </c>
    </row>
    <row r="151" spans="1:4" ht="24" customHeight="1">
      <c r="A151" s="385" t="s">
        <v>830</v>
      </c>
      <c r="B151" s="386" t="s">
        <v>831</v>
      </c>
      <c r="C151" s="385" t="s">
        <v>180</v>
      </c>
      <c r="D151" s="387">
        <v>310.92</v>
      </c>
    </row>
    <row r="152" spans="1:4" ht="24" customHeight="1">
      <c r="A152" s="385" t="s">
        <v>832</v>
      </c>
      <c r="B152" s="386" t="s">
        <v>833</v>
      </c>
      <c r="C152" s="385" t="s">
        <v>180</v>
      </c>
      <c r="D152" s="387">
        <v>600.97</v>
      </c>
    </row>
    <row r="153" spans="1:4" ht="24" customHeight="1">
      <c r="A153" s="385" t="s">
        <v>834</v>
      </c>
      <c r="B153" s="386" t="s">
        <v>835</v>
      </c>
      <c r="C153" s="385" t="s">
        <v>180</v>
      </c>
      <c r="D153" s="387">
        <v>310.92</v>
      </c>
    </row>
    <row r="154" spans="1:4" ht="24" customHeight="1">
      <c r="A154" s="385" t="s">
        <v>836</v>
      </c>
      <c r="B154" s="386" t="s">
        <v>837</v>
      </c>
      <c r="C154" s="385" t="s">
        <v>180</v>
      </c>
      <c r="D154" s="387">
        <v>310.92</v>
      </c>
    </row>
    <row r="155" spans="1:4" ht="24" customHeight="1">
      <c r="A155" s="385" t="s">
        <v>838</v>
      </c>
      <c r="B155" s="386" t="s">
        <v>839</v>
      </c>
      <c r="C155" s="385" t="s">
        <v>180</v>
      </c>
      <c r="D155" s="388">
        <v>1039.0999999999999</v>
      </c>
    </row>
    <row r="156" spans="1:4" ht="24" customHeight="1">
      <c r="A156" s="385" t="s">
        <v>840</v>
      </c>
      <c r="B156" s="386" t="s">
        <v>841</v>
      </c>
      <c r="C156" s="385" t="s">
        <v>180</v>
      </c>
      <c r="D156" s="387">
        <v>653.5</v>
      </c>
    </row>
    <row r="157" spans="1:4" ht="24" customHeight="1">
      <c r="A157" s="385" t="s">
        <v>842</v>
      </c>
      <c r="B157" s="386" t="s">
        <v>843</v>
      </c>
      <c r="C157" s="385" t="s">
        <v>180</v>
      </c>
      <c r="D157" s="387">
        <v>873.84</v>
      </c>
    </row>
    <row r="158" spans="1:4" ht="24" customHeight="1">
      <c r="A158" s="385" t="s">
        <v>844</v>
      </c>
      <c r="B158" s="386" t="s">
        <v>845</v>
      </c>
      <c r="C158" s="385" t="s">
        <v>180</v>
      </c>
      <c r="D158" s="387">
        <v>310.92</v>
      </c>
    </row>
    <row r="159" spans="1:4" ht="36" customHeight="1">
      <c r="A159" s="385" t="s">
        <v>846</v>
      </c>
      <c r="B159" s="386" t="s">
        <v>847</v>
      </c>
      <c r="C159" s="385" t="s">
        <v>102</v>
      </c>
      <c r="D159" s="387">
        <v>843.01</v>
      </c>
    </row>
    <row r="160" spans="1:4" ht="72.75" customHeight="1">
      <c r="A160" s="385" t="s">
        <v>848</v>
      </c>
      <c r="B160" s="386" t="s">
        <v>849</v>
      </c>
      <c r="C160" s="385" t="s">
        <v>102</v>
      </c>
      <c r="D160" s="387">
        <v>974.82</v>
      </c>
    </row>
    <row r="161" spans="1:4" ht="97.5" customHeight="1">
      <c r="A161" s="385" t="s">
        <v>850</v>
      </c>
      <c r="B161" s="386" t="s">
        <v>101</v>
      </c>
      <c r="C161" s="385" t="s">
        <v>102</v>
      </c>
      <c r="D161" s="388">
        <v>1177.42</v>
      </c>
    </row>
    <row r="162" spans="1:4" ht="72.75" customHeight="1">
      <c r="A162" s="385" t="s">
        <v>851</v>
      </c>
      <c r="B162" s="386" t="s">
        <v>112</v>
      </c>
      <c r="C162" s="385" t="s">
        <v>102</v>
      </c>
      <c r="D162" s="387">
        <v>900.76</v>
      </c>
    </row>
    <row r="163" spans="1:4" ht="72.75" customHeight="1">
      <c r="A163" s="385" t="s">
        <v>852</v>
      </c>
      <c r="B163" s="386" t="s">
        <v>853</v>
      </c>
      <c r="C163" s="385" t="s">
        <v>102</v>
      </c>
      <c r="D163" s="387">
        <v>792.95</v>
      </c>
    </row>
    <row r="164" spans="1:4" ht="84.75" customHeight="1">
      <c r="A164" s="385" t="s">
        <v>854</v>
      </c>
      <c r="B164" s="386" t="s">
        <v>855</v>
      </c>
      <c r="C164" s="385" t="s">
        <v>102</v>
      </c>
      <c r="D164" s="388">
        <v>1127.52</v>
      </c>
    </row>
    <row r="165" spans="1:4" ht="97.5" customHeight="1">
      <c r="A165" s="385" t="s">
        <v>856</v>
      </c>
      <c r="B165" s="386" t="s">
        <v>857</v>
      </c>
      <c r="C165" s="385" t="s">
        <v>102</v>
      </c>
      <c r="D165" s="388">
        <v>1085.1199999999999</v>
      </c>
    </row>
    <row r="166" spans="1:4" ht="97.5" customHeight="1">
      <c r="A166" s="385" t="s">
        <v>858</v>
      </c>
      <c r="B166" s="386" t="s">
        <v>859</v>
      </c>
      <c r="C166" s="385" t="s">
        <v>102</v>
      </c>
      <c r="D166" s="388">
        <v>1091.5</v>
      </c>
    </row>
    <row r="167" spans="1:4" ht="84.75" customHeight="1">
      <c r="A167" s="385" t="s">
        <v>860</v>
      </c>
      <c r="B167" s="386" t="s">
        <v>861</v>
      </c>
      <c r="C167" s="385" t="s">
        <v>102</v>
      </c>
      <c r="D167" s="387">
        <v>808.96</v>
      </c>
    </row>
    <row r="168" spans="1:4" ht="36" customHeight="1">
      <c r="A168" s="385" t="s">
        <v>862</v>
      </c>
      <c r="B168" s="386" t="s">
        <v>183</v>
      </c>
      <c r="C168" s="385" t="s">
        <v>180</v>
      </c>
      <c r="D168" s="388">
        <v>1450.14</v>
      </c>
    </row>
    <row r="169" spans="1:4" ht="12" customHeight="1">
      <c r="A169" s="381">
        <v>8726</v>
      </c>
      <c r="B169" s="382" t="s">
        <v>863</v>
      </c>
      <c r="C169" s="383"/>
      <c r="D169" s="384"/>
    </row>
    <row r="170" spans="1:4" ht="48.75" customHeight="1">
      <c r="A170" s="385" t="s">
        <v>864</v>
      </c>
      <c r="B170" s="386" t="s">
        <v>865</v>
      </c>
      <c r="C170" s="385" t="s">
        <v>84</v>
      </c>
      <c r="D170" s="387">
        <v>40.68</v>
      </c>
    </row>
    <row r="171" spans="1:4" ht="24" customHeight="1">
      <c r="A171" s="385" t="s">
        <v>866</v>
      </c>
      <c r="B171" s="386" t="s">
        <v>867</v>
      </c>
      <c r="C171" s="385" t="s">
        <v>180</v>
      </c>
      <c r="D171" s="387">
        <v>31.57</v>
      </c>
    </row>
    <row r="172" spans="1:4" ht="36" customHeight="1">
      <c r="A172" s="385" t="s">
        <v>868</v>
      </c>
      <c r="B172" s="386" t="s">
        <v>869</v>
      </c>
      <c r="C172" s="385" t="s">
        <v>180</v>
      </c>
      <c r="D172" s="387">
        <v>54.57</v>
      </c>
    </row>
    <row r="173" spans="1:4" ht="24" customHeight="1">
      <c r="A173" s="385" t="s">
        <v>870</v>
      </c>
      <c r="B173" s="386" t="s">
        <v>871</v>
      </c>
      <c r="C173" s="385" t="s">
        <v>180</v>
      </c>
      <c r="D173" s="387">
        <v>72.45</v>
      </c>
    </row>
    <row r="174" spans="1:4" ht="12" customHeight="1">
      <c r="A174" s="381">
        <v>8727</v>
      </c>
      <c r="B174" s="382" t="s">
        <v>872</v>
      </c>
      <c r="C174" s="383"/>
      <c r="D174" s="384"/>
    </row>
    <row r="175" spans="1:4" ht="48.75" customHeight="1">
      <c r="A175" s="385" t="s">
        <v>873</v>
      </c>
      <c r="B175" s="386" t="s">
        <v>874</v>
      </c>
      <c r="C175" s="385" t="s">
        <v>65</v>
      </c>
      <c r="D175" s="387">
        <v>140.82</v>
      </c>
    </row>
    <row r="176" spans="1:4" ht="36" customHeight="1">
      <c r="A176" s="385" t="s">
        <v>875</v>
      </c>
      <c r="B176" s="386" t="s">
        <v>876</v>
      </c>
      <c r="C176" s="385" t="s">
        <v>65</v>
      </c>
      <c r="D176" s="387">
        <v>9.4499999999999993</v>
      </c>
    </row>
    <row r="177" spans="1:4" ht="48.75" customHeight="1">
      <c r="A177" s="385" t="s">
        <v>877</v>
      </c>
      <c r="B177" s="386" t="s">
        <v>878</v>
      </c>
      <c r="C177" s="385" t="s">
        <v>84</v>
      </c>
      <c r="D177" s="387">
        <v>12.35</v>
      </c>
    </row>
    <row r="178" spans="1:4" ht="48.75" customHeight="1">
      <c r="A178" s="385" t="s">
        <v>879</v>
      </c>
      <c r="B178" s="386" t="s">
        <v>880</v>
      </c>
      <c r="C178" s="385" t="s">
        <v>84</v>
      </c>
      <c r="D178" s="387">
        <v>179.09</v>
      </c>
    </row>
    <row r="179" spans="1:4" ht="60.75" customHeight="1">
      <c r="A179" s="385" t="s">
        <v>881</v>
      </c>
      <c r="B179" s="386" t="s">
        <v>882</v>
      </c>
      <c r="C179" s="385" t="s">
        <v>65</v>
      </c>
      <c r="D179" s="387">
        <v>73.69</v>
      </c>
    </row>
    <row r="180" spans="1:4" ht="60.75" customHeight="1">
      <c r="A180" s="385" t="s">
        <v>883</v>
      </c>
      <c r="B180" s="386" t="s">
        <v>884</v>
      </c>
      <c r="C180" s="385" t="s">
        <v>65</v>
      </c>
      <c r="D180" s="387">
        <v>58.02</v>
      </c>
    </row>
    <row r="181" spans="1:4" ht="60.75" customHeight="1">
      <c r="A181" s="385" t="s">
        <v>885</v>
      </c>
      <c r="B181" s="386" t="s">
        <v>886</v>
      </c>
      <c r="C181" s="385" t="s">
        <v>65</v>
      </c>
      <c r="D181" s="387">
        <v>68.650000000000006</v>
      </c>
    </row>
    <row r="182" spans="1:4" ht="12" customHeight="1">
      <c r="A182" s="381">
        <v>8728</v>
      </c>
      <c r="B182" s="382" t="s">
        <v>887</v>
      </c>
      <c r="C182" s="383"/>
      <c r="D182" s="384"/>
    </row>
    <row r="183" spans="1:4" ht="24" customHeight="1">
      <c r="A183" s="385" t="s">
        <v>888</v>
      </c>
      <c r="B183" s="386" t="s">
        <v>889</v>
      </c>
      <c r="C183" s="385" t="s">
        <v>180</v>
      </c>
      <c r="D183" s="387">
        <v>4.72</v>
      </c>
    </row>
    <row r="184" spans="1:4" ht="36" customHeight="1">
      <c r="A184" s="385" t="s">
        <v>890</v>
      </c>
      <c r="B184" s="386" t="s">
        <v>891</v>
      </c>
      <c r="C184" s="385" t="s">
        <v>84</v>
      </c>
      <c r="D184" s="387">
        <v>2.54</v>
      </c>
    </row>
    <row r="185" spans="1:4" ht="60.75" customHeight="1">
      <c r="A185" s="385" t="s">
        <v>892</v>
      </c>
      <c r="B185" s="386" t="s">
        <v>893</v>
      </c>
      <c r="C185" s="385" t="s">
        <v>84</v>
      </c>
      <c r="D185" s="387">
        <v>10.15</v>
      </c>
    </row>
    <row r="186" spans="1:4" ht="12" customHeight="1">
      <c r="A186" s="381">
        <v>8729</v>
      </c>
      <c r="B186" s="382" t="s">
        <v>894</v>
      </c>
      <c r="C186" s="383"/>
      <c r="D186" s="384"/>
    </row>
    <row r="187" spans="1:4" ht="36" customHeight="1">
      <c r="A187" s="385" t="s">
        <v>895</v>
      </c>
      <c r="B187" s="386" t="s">
        <v>896</v>
      </c>
      <c r="C187" s="385" t="s">
        <v>84</v>
      </c>
      <c r="D187" s="387">
        <v>1.45</v>
      </c>
    </row>
    <row r="188" spans="1:4" ht="48.75" customHeight="1">
      <c r="A188" s="385" t="s">
        <v>897</v>
      </c>
      <c r="B188" s="386" t="s">
        <v>898</v>
      </c>
      <c r="C188" s="385" t="s">
        <v>65</v>
      </c>
      <c r="D188" s="387">
        <v>1.32</v>
      </c>
    </row>
    <row r="189" spans="1:4" ht="36" customHeight="1">
      <c r="A189" s="385" t="s">
        <v>899</v>
      </c>
      <c r="B189" s="386" t="s">
        <v>900</v>
      </c>
      <c r="C189" s="385" t="s">
        <v>901</v>
      </c>
      <c r="D189" s="387">
        <v>45.53</v>
      </c>
    </row>
    <row r="190" spans="1:4" ht="36" customHeight="1">
      <c r="A190" s="385" t="s">
        <v>902</v>
      </c>
      <c r="B190" s="386" t="s">
        <v>903</v>
      </c>
      <c r="C190" s="385" t="s">
        <v>97</v>
      </c>
      <c r="D190" s="387">
        <v>13.01</v>
      </c>
    </row>
    <row r="191" spans="1:4" ht="36" customHeight="1">
      <c r="A191" s="385" t="s">
        <v>904</v>
      </c>
      <c r="B191" s="386" t="s">
        <v>905</v>
      </c>
      <c r="C191" s="385" t="s">
        <v>901</v>
      </c>
      <c r="D191" s="387">
        <v>20</v>
      </c>
    </row>
    <row r="192" spans="1:4" ht="36" customHeight="1">
      <c r="A192" s="385" t="s">
        <v>906</v>
      </c>
      <c r="B192" s="386" t="s">
        <v>907</v>
      </c>
      <c r="C192" s="385" t="s">
        <v>65</v>
      </c>
      <c r="D192" s="387">
        <v>7.66</v>
      </c>
    </row>
    <row r="193" spans="1:4" ht="36" customHeight="1">
      <c r="A193" s="385" t="s">
        <v>908</v>
      </c>
      <c r="B193" s="386" t="s">
        <v>909</v>
      </c>
      <c r="C193" s="385" t="s">
        <v>65</v>
      </c>
      <c r="D193" s="387">
        <v>10.92</v>
      </c>
    </row>
    <row r="194" spans="1:4" ht="24" customHeight="1">
      <c r="A194" s="385" t="s">
        <v>910</v>
      </c>
      <c r="B194" s="386" t="s">
        <v>911</v>
      </c>
      <c r="C194" s="385" t="s">
        <v>84</v>
      </c>
      <c r="D194" s="387">
        <v>8.83</v>
      </c>
    </row>
    <row r="195" spans="1:4" ht="36" customHeight="1">
      <c r="A195" s="385" t="s">
        <v>912</v>
      </c>
      <c r="B195" s="386" t="s">
        <v>913</v>
      </c>
      <c r="C195" s="385" t="s">
        <v>65</v>
      </c>
      <c r="D195" s="387">
        <v>12.04</v>
      </c>
    </row>
    <row r="196" spans="1:4" ht="36" customHeight="1">
      <c r="A196" s="385" t="s">
        <v>914</v>
      </c>
      <c r="B196" s="386" t="s">
        <v>915</v>
      </c>
      <c r="C196" s="385" t="s">
        <v>65</v>
      </c>
      <c r="D196" s="387">
        <v>13.75</v>
      </c>
    </row>
    <row r="197" spans="1:4" ht="12" customHeight="1">
      <c r="A197" s="381">
        <v>8730</v>
      </c>
      <c r="B197" s="382" t="s">
        <v>916</v>
      </c>
      <c r="C197" s="383"/>
      <c r="D197" s="384"/>
    </row>
    <row r="198" spans="1:4" ht="48.75" customHeight="1">
      <c r="A198" s="385" t="s">
        <v>917</v>
      </c>
      <c r="B198" s="386" t="s">
        <v>918</v>
      </c>
      <c r="C198" s="385" t="s">
        <v>84</v>
      </c>
      <c r="D198" s="387">
        <v>178.2</v>
      </c>
    </row>
    <row r="199" spans="1:4" ht="48.75" customHeight="1">
      <c r="A199" s="385" t="s">
        <v>919</v>
      </c>
      <c r="B199" s="386" t="s">
        <v>920</v>
      </c>
      <c r="C199" s="385" t="s">
        <v>84</v>
      </c>
      <c r="D199" s="387">
        <v>111.07</v>
      </c>
    </row>
    <row r="200" spans="1:4" ht="12" customHeight="1">
      <c r="A200" s="381">
        <v>8665</v>
      </c>
      <c r="B200" s="382" t="s">
        <v>921</v>
      </c>
      <c r="C200" s="383"/>
      <c r="D200" s="384"/>
    </row>
    <row r="201" spans="1:4" ht="12" customHeight="1">
      <c r="A201" s="381">
        <v>8731</v>
      </c>
      <c r="B201" s="382" t="s">
        <v>922</v>
      </c>
      <c r="C201" s="383"/>
      <c r="D201" s="384"/>
    </row>
    <row r="202" spans="1:4" ht="48.75" customHeight="1">
      <c r="A202" s="385" t="s">
        <v>923</v>
      </c>
      <c r="B202" s="386" t="s">
        <v>243</v>
      </c>
      <c r="C202" s="385" t="s">
        <v>80</v>
      </c>
      <c r="D202" s="387">
        <v>3.51</v>
      </c>
    </row>
    <row r="203" spans="1:4" ht="36" customHeight="1">
      <c r="A203" s="385" t="s">
        <v>924</v>
      </c>
      <c r="B203" s="386" t="s">
        <v>925</v>
      </c>
      <c r="C203" s="385" t="s">
        <v>65</v>
      </c>
      <c r="D203" s="387">
        <v>8.8699999999999992</v>
      </c>
    </row>
    <row r="204" spans="1:4" ht="36" customHeight="1">
      <c r="A204" s="385" t="s">
        <v>926</v>
      </c>
      <c r="B204" s="386" t="s">
        <v>927</v>
      </c>
      <c r="C204" s="385" t="s">
        <v>65</v>
      </c>
      <c r="D204" s="387">
        <v>2.85</v>
      </c>
    </row>
    <row r="205" spans="1:4" ht="36" customHeight="1">
      <c r="A205" s="385" t="s">
        <v>928</v>
      </c>
      <c r="B205" s="386" t="s">
        <v>186</v>
      </c>
      <c r="C205" s="385" t="s">
        <v>65</v>
      </c>
      <c r="D205" s="387">
        <v>4.95</v>
      </c>
    </row>
    <row r="206" spans="1:4" ht="12" customHeight="1">
      <c r="A206" s="381">
        <v>8732</v>
      </c>
      <c r="B206" s="382" t="s">
        <v>929</v>
      </c>
      <c r="C206" s="383"/>
      <c r="D206" s="384"/>
    </row>
    <row r="207" spans="1:4" ht="36" customHeight="1">
      <c r="A207" s="385" t="s">
        <v>930</v>
      </c>
      <c r="B207" s="386" t="s">
        <v>931</v>
      </c>
      <c r="C207" s="385" t="s">
        <v>80</v>
      </c>
      <c r="D207" s="387">
        <v>8.61</v>
      </c>
    </row>
    <row r="208" spans="1:4" ht="36" customHeight="1">
      <c r="A208" s="385" t="s">
        <v>932</v>
      </c>
      <c r="B208" s="386" t="s">
        <v>933</v>
      </c>
      <c r="C208" s="385" t="s">
        <v>80</v>
      </c>
      <c r="D208" s="387">
        <v>7.54</v>
      </c>
    </row>
    <row r="209" spans="1:4" ht="36" customHeight="1">
      <c r="A209" s="385" t="s">
        <v>934</v>
      </c>
      <c r="B209" s="386" t="s">
        <v>935</v>
      </c>
      <c r="C209" s="385" t="s">
        <v>80</v>
      </c>
      <c r="D209" s="387">
        <v>8.07</v>
      </c>
    </row>
    <row r="210" spans="1:4" ht="36" customHeight="1">
      <c r="A210" s="385" t="s">
        <v>936</v>
      </c>
      <c r="B210" s="386" t="s">
        <v>937</v>
      </c>
      <c r="C210" s="385" t="s">
        <v>80</v>
      </c>
      <c r="D210" s="387">
        <v>7.13</v>
      </c>
    </row>
    <row r="211" spans="1:4" ht="36" customHeight="1">
      <c r="A211" s="385" t="s">
        <v>938</v>
      </c>
      <c r="B211" s="386" t="s">
        <v>939</v>
      </c>
      <c r="C211" s="385" t="s">
        <v>80</v>
      </c>
      <c r="D211" s="387">
        <v>10.1</v>
      </c>
    </row>
    <row r="212" spans="1:4" ht="36" customHeight="1">
      <c r="A212" s="385" t="s">
        <v>940</v>
      </c>
      <c r="B212" s="386" t="s">
        <v>941</v>
      </c>
      <c r="C212" s="385" t="s">
        <v>80</v>
      </c>
      <c r="D212" s="387">
        <v>8.75</v>
      </c>
    </row>
    <row r="213" spans="1:4" ht="36" customHeight="1">
      <c r="A213" s="385" t="s">
        <v>942</v>
      </c>
      <c r="B213" s="386" t="s">
        <v>943</v>
      </c>
      <c r="C213" s="385" t="s">
        <v>80</v>
      </c>
      <c r="D213" s="387">
        <v>7</v>
      </c>
    </row>
    <row r="214" spans="1:4" ht="36" customHeight="1">
      <c r="A214" s="385" t="s">
        <v>944</v>
      </c>
      <c r="B214" s="386" t="s">
        <v>945</v>
      </c>
      <c r="C214" s="385" t="s">
        <v>80</v>
      </c>
      <c r="D214" s="387">
        <v>8.75</v>
      </c>
    </row>
    <row r="215" spans="1:4" ht="24" customHeight="1">
      <c r="A215" s="385" t="s">
        <v>946</v>
      </c>
      <c r="B215" s="386" t="s">
        <v>947</v>
      </c>
      <c r="C215" s="385" t="s">
        <v>80</v>
      </c>
      <c r="D215" s="387">
        <v>7.67</v>
      </c>
    </row>
    <row r="216" spans="1:4" ht="48.75" customHeight="1">
      <c r="A216" s="385" t="s">
        <v>948</v>
      </c>
      <c r="B216" s="386" t="s">
        <v>949</v>
      </c>
      <c r="C216" s="385" t="s">
        <v>80</v>
      </c>
      <c r="D216" s="387">
        <v>2.92</v>
      </c>
    </row>
    <row r="217" spans="1:4" ht="48.75" customHeight="1">
      <c r="A217" s="385" t="s">
        <v>950</v>
      </c>
      <c r="B217" s="386" t="s">
        <v>951</v>
      </c>
      <c r="C217" s="385" t="s">
        <v>80</v>
      </c>
      <c r="D217" s="387">
        <v>4.38</v>
      </c>
    </row>
    <row r="218" spans="1:4" ht="12" customHeight="1">
      <c r="A218" s="381">
        <v>8733</v>
      </c>
      <c r="B218" s="382" t="s">
        <v>952</v>
      </c>
      <c r="C218" s="383"/>
      <c r="D218" s="384"/>
    </row>
    <row r="219" spans="1:4" ht="36" customHeight="1">
      <c r="A219" s="385" t="s">
        <v>953</v>
      </c>
      <c r="B219" s="386" t="s">
        <v>954</v>
      </c>
      <c r="C219" s="385" t="s">
        <v>80</v>
      </c>
      <c r="D219" s="387">
        <v>36.21</v>
      </c>
    </row>
    <row r="220" spans="1:4" ht="24" customHeight="1">
      <c r="A220" s="385" t="s">
        <v>955</v>
      </c>
      <c r="B220" s="386" t="s">
        <v>956</v>
      </c>
      <c r="C220" s="385" t="s">
        <v>80</v>
      </c>
      <c r="D220" s="387">
        <v>81.52</v>
      </c>
    </row>
    <row r="221" spans="1:4" ht="24" customHeight="1">
      <c r="A221" s="385" t="s">
        <v>957</v>
      </c>
      <c r="B221" s="386" t="s">
        <v>958</v>
      </c>
      <c r="C221" s="385" t="s">
        <v>80</v>
      </c>
      <c r="D221" s="387">
        <v>108.03</v>
      </c>
    </row>
    <row r="222" spans="1:4" ht="24" customHeight="1">
      <c r="A222" s="385" t="s">
        <v>959</v>
      </c>
      <c r="B222" s="386" t="s">
        <v>960</v>
      </c>
      <c r="C222" s="385" t="s">
        <v>80</v>
      </c>
      <c r="D222" s="387">
        <v>61.8</v>
      </c>
    </row>
    <row r="223" spans="1:4" ht="12" customHeight="1">
      <c r="A223" s="381">
        <v>8734</v>
      </c>
      <c r="B223" s="382" t="s">
        <v>961</v>
      </c>
      <c r="C223" s="383"/>
      <c r="D223" s="384"/>
    </row>
    <row r="224" spans="1:4" ht="24" customHeight="1">
      <c r="A224" s="385" t="s">
        <v>962</v>
      </c>
      <c r="B224" s="386" t="s">
        <v>254</v>
      </c>
      <c r="C224" s="385" t="s">
        <v>65</v>
      </c>
      <c r="D224" s="387">
        <v>20.84</v>
      </c>
    </row>
    <row r="225" spans="1:4" ht="24" customHeight="1">
      <c r="A225" s="385" t="s">
        <v>963</v>
      </c>
      <c r="B225" s="386" t="s">
        <v>964</v>
      </c>
      <c r="C225" s="385" t="s">
        <v>65</v>
      </c>
      <c r="D225" s="387">
        <v>11.91</v>
      </c>
    </row>
    <row r="226" spans="1:4" ht="12" customHeight="1">
      <c r="A226" s="381">
        <v>8735</v>
      </c>
      <c r="B226" s="382" t="s">
        <v>965</v>
      </c>
      <c r="C226" s="383"/>
      <c r="D226" s="384"/>
    </row>
    <row r="227" spans="1:4" ht="24" customHeight="1">
      <c r="A227" s="385" t="s">
        <v>966</v>
      </c>
      <c r="B227" s="386" t="s">
        <v>967</v>
      </c>
      <c r="C227" s="385" t="s">
        <v>80</v>
      </c>
      <c r="D227" s="387">
        <v>61.8</v>
      </c>
    </row>
    <row r="228" spans="1:4" ht="36" customHeight="1">
      <c r="A228" s="385" t="s">
        <v>968</v>
      </c>
      <c r="B228" s="386" t="s">
        <v>969</v>
      </c>
      <c r="C228" s="385" t="s">
        <v>80</v>
      </c>
      <c r="D228" s="387">
        <v>7.89</v>
      </c>
    </row>
    <row r="229" spans="1:4" ht="24" customHeight="1">
      <c r="A229" s="385" t="s">
        <v>970</v>
      </c>
      <c r="B229" s="386" t="s">
        <v>971</v>
      </c>
      <c r="C229" s="385" t="s">
        <v>80</v>
      </c>
      <c r="D229" s="387">
        <v>4.96</v>
      </c>
    </row>
    <row r="230" spans="1:4" ht="24" customHeight="1">
      <c r="A230" s="385" t="s">
        <v>972</v>
      </c>
      <c r="B230" s="386" t="s">
        <v>973</v>
      </c>
      <c r="C230" s="385" t="s">
        <v>80</v>
      </c>
      <c r="D230" s="387">
        <v>4.41</v>
      </c>
    </row>
    <row r="231" spans="1:4" ht="24" customHeight="1">
      <c r="A231" s="385" t="s">
        <v>974</v>
      </c>
      <c r="B231" s="386" t="s">
        <v>975</v>
      </c>
      <c r="C231" s="385" t="s">
        <v>80</v>
      </c>
      <c r="D231" s="387">
        <v>2.67</v>
      </c>
    </row>
    <row r="232" spans="1:4" ht="24" customHeight="1">
      <c r="A232" s="385" t="s">
        <v>976</v>
      </c>
      <c r="B232" s="386" t="s">
        <v>977</v>
      </c>
      <c r="C232" s="385" t="s">
        <v>80</v>
      </c>
      <c r="D232" s="387">
        <v>45.55</v>
      </c>
    </row>
    <row r="233" spans="1:4" ht="24" customHeight="1">
      <c r="A233" s="385" t="s">
        <v>978</v>
      </c>
      <c r="B233" s="386" t="s">
        <v>979</v>
      </c>
      <c r="C233" s="385" t="s">
        <v>80</v>
      </c>
      <c r="D233" s="387">
        <v>61.8</v>
      </c>
    </row>
    <row r="234" spans="1:4" ht="24" customHeight="1">
      <c r="A234" s="385" t="s">
        <v>980</v>
      </c>
      <c r="B234" s="386" t="s">
        <v>981</v>
      </c>
      <c r="C234" s="385" t="s">
        <v>80</v>
      </c>
      <c r="D234" s="387">
        <v>40.89</v>
      </c>
    </row>
    <row r="235" spans="1:4" ht="12" customHeight="1">
      <c r="A235" s="381">
        <v>8736</v>
      </c>
      <c r="B235" s="382" t="s">
        <v>982</v>
      </c>
      <c r="C235" s="383"/>
      <c r="D235" s="384"/>
    </row>
    <row r="236" spans="1:4" ht="36" customHeight="1">
      <c r="A236" s="385" t="s">
        <v>983</v>
      </c>
      <c r="B236" s="386" t="s">
        <v>984</v>
      </c>
      <c r="C236" s="385" t="s">
        <v>65</v>
      </c>
      <c r="D236" s="387">
        <v>101.97</v>
      </c>
    </row>
    <row r="237" spans="1:4" ht="36" customHeight="1">
      <c r="A237" s="385" t="s">
        <v>985</v>
      </c>
      <c r="B237" s="386" t="s">
        <v>986</v>
      </c>
      <c r="C237" s="385" t="s">
        <v>65</v>
      </c>
      <c r="D237" s="387">
        <v>68.81</v>
      </c>
    </row>
    <row r="238" spans="1:4" ht="12" customHeight="1">
      <c r="A238" s="381">
        <v>8666</v>
      </c>
      <c r="B238" s="382" t="s">
        <v>987</v>
      </c>
      <c r="C238" s="383"/>
      <c r="D238" s="384"/>
    </row>
    <row r="239" spans="1:4" ht="12" customHeight="1">
      <c r="A239" s="381">
        <v>8737</v>
      </c>
      <c r="B239" s="382" t="s">
        <v>988</v>
      </c>
      <c r="C239" s="383"/>
      <c r="D239" s="384"/>
    </row>
    <row r="240" spans="1:4" ht="48.75" customHeight="1">
      <c r="A240" s="385" t="s">
        <v>989</v>
      </c>
      <c r="B240" s="386" t="s">
        <v>990</v>
      </c>
      <c r="C240" s="385" t="s">
        <v>80</v>
      </c>
      <c r="D240" s="387">
        <v>201.41</v>
      </c>
    </row>
    <row r="241" spans="1:4" ht="12" customHeight="1">
      <c r="A241" s="381">
        <v>8738</v>
      </c>
      <c r="B241" s="382" t="s">
        <v>991</v>
      </c>
      <c r="C241" s="383"/>
      <c r="D241" s="384"/>
    </row>
    <row r="242" spans="1:4" ht="24" customHeight="1">
      <c r="A242" s="385" t="s">
        <v>992</v>
      </c>
      <c r="B242" s="386" t="s">
        <v>993</v>
      </c>
      <c r="C242" s="385" t="s">
        <v>180</v>
      </c>
      <c r="D242" s="387">
        <v>29.76</v>
      </c>
    </row>
    <row r="243" spans="1:4" ht="24" customHeight="1">
      <c r="A243" s="385" t="s">
        <v>994</v>
      </c>
      <c r="B243" s="386" t="s">
        <v>995</v>
      </c>
      <c r="C243" s="385" t="s">
        <v>180</v>
      </c>
      <c r="D243" s="387">
        <v>34.5</v>
      </c>
    </row>
    <row r="244" spans="1:4" ht="24" customHeight="1">
      <c r="A244" s="385" t="s">
        <v>996</v>
      </c>
      <c r="B244" s="386" t="s">
        <v>997</v>
      </c>
      <c r="C244" s="385" t="s">
        <v>180</v>
      </c>
      <c r="D244" s="387">
        <v>14.88</v>
      </c>
    </row>
    <row r="245" spans="1:4" ht="24" customHeight="1">
      <c r="A245" s="385" t="s">
        <v>998</v>
      </c>
      <c r="B245" s="386" t="s">
        <v>999</v>
      </c>
      <c r="C245" s="385" t="s">
        <v>180</v>
      </c>
      <c r="D245" s="387">
        <v>17.25</v>
      </c>
    </row>
    <row r="246" spans="1:4" ht="48.75" customHeight="1">
      <c r="A246" s="385" t="s">
        <v>1000</v>
      </c>
      <c r="B246" s="386" t="s">
        <v>1001</v>
      </c>
      <c r="C246" s="385" t="s">
        <v>80</v>
      </c>
      <c r="D246" s="387">
        <v>143.88999999999999</v>
      </c>
    </row>
    <row r="247" spans="1:4" ht="36" customHeight="1">
      <c r="A247" s="385" t="s">
        <v>1002</v>
      </c>
      <c r="B247" s="386" t="s">
        <v>1003</v>
      </c>
      <c r="C247" s="385" t="s">
        <v>84</v>
      </c>
      <c r="D247" s="387">
        <v>171.72</v>
      </c>
    </row>
    <row r="248" spans="1:4" ht="36" customHeight="1">
      <c r="A248" s="385" t="s">
        <v>1004</v>
      </c>
      <c r="B248" s="386" t="s">
        <v>1005</v>
      </c>
      <c r="C248" s="385" t="s">
        <v>84</v>
      </c>
      <c r="D248" s="387">
        <v>187.99</v>
      </c>
    </row>
    <row r="249" spans="1:4" ht="36" customHeight="1">
      <c r="A249" s="385" t="s">
        <v>1006</v>
      </c>
      <c r="B249" s="386" t="s">
        <v>1007</v>
      </c>
      <c r="C249" s="385" t="s">
        <v>84</v>
      </c>
      <c r="D249" s="387">
        <v>227.55</v>
      </c>
    </row>
    <row r="250" spans="1:4" ht="36" customHeight="1">
      <c r="A250" s="385" t="s">
        <v>1008</v>
      </c>
      <c r="B250" s="386" t="s">
        <v>1009</v>
      </c>
      <c r="C250" s="385" t="s">
        <v>84</v>
      </c>
      <c r="D250" s="387">
        <v>256.64999999999998</v>
      </c>
    </row>
    <row r="251" spans="1:4" ht="36" customHeight="1">
      <c r="A251" s="385" t="s">
        <v>1010</v>
      </c>
      <c r="B251" s="386" t="s">
        <v>1011</v>
      </c>
      <c r="C251" s="385" t="s">
        <v>84</v>
      </c>
      <c r="D251" s="387">
        <v>273.11</v>
      </c>
    </row>
    <row r="252" spans="1:4" ht="36" customHeight="1">
      <c r="A252" s="385" t="s">
        <v>1012</v>
      </c>
      <c r="B252" s="386" t="s">
        <v>1013</v>
      </c>
      <c r="C252" s="385" t="s">
        <v>84</v>
      </c>
      <c r="D252" s="387">
        <v>333.13</v>
      </c>
    </row>
    <row r="253" spans="1:4" ht="24" customHeight="1">
      <c r="A253" s="385" t="s">
        <v>1014</v>
      </c>
      <c r="B253" s="386" t="s">
        <v>1015</v>
      </c>
      <c r="C253" s="385" t="s">
        <v>84</v>
      </c>
      <c r="D253" s="387">
        <v>326.56</v>
      </c>
    </row>
    <row r="254" spans="1:4" ht="24" customHeight="1">
      <c r="A254" s="385" t="s">
        <v>1016</v>
      </c>
      <c r="B254" s="386" t="s">
        <v>1017</v>
      </c>
      <c r="C254" s="385" t="s">
        <v>84</v>
      </c>
      <c r="D254" s="387">
        <v>397.08</v>
      </c>
    </row>
    <row r="255" spans="1:4" ht="24" customHeight="1">
      <c r="A255" s="385" t="s">
        <v>1018</v>
      </c>
      <c r="B255" s="386" t="s">
        <v>1019</v>
      </c>
      <c r="C255" s="385" t="s">
        <v>84</v>
      </c>
      <c r="D255" s="387">
        <v>447.16</v>
      </c>
    </row>
    <row r="256" spans="1:4" ht="24" customHeight="1">
      <c r="A256" s="385" t="s">
        <v>1020</v>
      </c>
      <c r="B256" s="386" t="s">
        <v>1021</v>
      </c>
      <c r="C256" s="385" t="s">
        <v>84</v>
      </c>
      <c r="D256" s="387">
        <v>525.65</v>
      </c>
    </row>
    <row r="257" spans="1:4" ht="24" customHeight="1">
      <c r="A257" s="385" t="s">
        <v>1022</v>
      </c>
      <c r="B257" s="386" t="s">
        <v>1023</v>
      </c>
      <c r="C257" s="385" t="s">
        <v>84</v>
      </c>
      <c r="D257" s="387">
        <v>643.84</v>
      </c>
    </row>
    <row r="258" spans="1:4" ht="24" customHeight="1">
      <c r="A258" s="385" t="s">
        <v>1024</v>
      </c>
      <c r="B258" s="386" t="s">
        <v>1025</v>
      </c>
      <c r="C258" s="385" t="s">
        <v>84</v>
      </c>
      <c r="D258" s="387">
        <v>155.71</v>
      </c>
    </row>
    <row r="259" spans="1:4" ht="24" customHeight="1">
      <c r="A259" s="385" t="s">
        <v>1026</v>
      </c>
      <c r="B259" s="386" t="s">
        <v>1027</v>
      </c>
      <c r="C259" s="385" t="s">
        <v>84</v>
      </c>
      <c r="D259" s="387">
        <v>191.02</v>
      </c>
    </row>
    <row r="260" spans="1:4" ht="24" customHeight="1">
      <c r="A260" s="385" t="s">
        <v>1028</v>
      </c>
      <c r="B260" s="386" t="s">
        <v>1029</v>
      </c>
      <c r="C260" s="385" t="s">
        <v>84</v>
      </c>
      <c r="D260" s="387">
        <v>216</v>
      </c>
    </row>
    <row r="261" spans="1:4" ht="24" customHeight="1">
      <c r="A261" s="385" t="s">
        <v>1030</v>
      </c>
      <c r="B261" s="386" t="s">
        <v>1031</v>
      </c>
      <c r="C261" s="385" t="s">
        <v>84</v>
      </c>
      <c r="D261" s="387">
        <v>256.27</v>
      </c>
    </row>
    <row r="262" spans="1:4" ht="24" customHeight="1">
      <c r="A262" s="385" t="s">
        <v>1032</v>
      </c>
      <c r="B262" s="386" t="s">
        <v>1033</v>
      </c>
      <c r="C262" s="385" t="s">
        <v>84</v>
      </c>
      <c r="D262" s="387">
        <v>316.06</v>
      </c>
    </row>
    <row r="263" spans="1:4" ht="24" customHeight="1">
      <c r="A263" s="385" t="s">
        <v>1034</v>
      </c>
      <c r="B263" s="386" t="s">
        <v>1035</v>
      </c>
      <c r="C263" s="385" t="s">
        <v>180</v>
      </c>
      <c r="D263" s="387">
        <v>72.3</v>
      </c>
    </row>
    <row r="264" spans="1:4" ht="24" customHeight="1">
      <c r="A264" s="385" t="s">
        <v>1036</v>
      </c>
      <c r="B264" s="386" t="s">
        <v>1037</v>
      </c>
      <c r="C264" s="385" t="s">
        <v>180</v>
      </c>
      <c r="D264" s="387">
        <v>172.92</v>
      </c>
    </row>
    <row r="265" spans="1:4" ht="24" customHeight="1">
      <c r="A265" s="385" t="s">
        <v>1038</v>
      </c>
      <c r="B265" s="386" t="s">
        <v>1039</v>
      </c>
      <c r="C265" s="385" t="s">
        <v>180</v>
      </c>
      <c r="D265" s="387">
        <v>204.36</v>
      </c>
    </row>
    <row r="266" spans="1:4" ht="24" customHeight="1">
      <c r="A266" s="385" t="s">
        <v>1040</v>
      </c>
      <c r="B266" s="386" t="s">
        <v>1041</v>
      </c>
      <c r="C266" s="385" t="s">
        <v>180</v>
      </c>
      <c r="D266" s="387">
        <v>86.46</v>
      </c>
    </row>
    <row r="267" spans="1:4" ht="36" customHeight="1">
      <c r="A267" s="385" t="s">
        <v>1042</v>
      </c>
      <c r="B267" s="386" t="s">
        <v>1043</v>
      </c>
      <c r="C267" s="385" t="s">
        <v>180</v>
      </c>
      <c r="D267" s="387">
        <v>102.18</v>
      </c>
    </row>
    <row r="268" spans="1:4" ht="36" customHeight="1">
      <c r="A268" s="385" t="s">
        <v>1044</v>
      </c>
      <c r="B268" s="386" t="s">
        <v>1045</v>
      </c>
      <c r="C268" s="385" t="s">
        <v>84</v>
      </c>
      <c r="D268" s="387">
        <v>289.97000000000003</v>
      </c>
    </row>
    <row r="269" spans="1:4" ht="24" customHeight="1">
      <c r="A269" s="385" t="s">
        <v>1046</v>
      </c>
      <c r="B269" s="386" t="s">
        <v>1047</v>
      </c>
      <c r="C269" s="385" t="s">
        <v>80</v>
      </c>
      <c r="D269" s="387">
        <v>306.12</v>
      </c>
    </row>
    <row r="270" spans="1:4" ht="48.75" customHeight="1">
      <c r="A270" s="385" t="s">
        <v>1048</v>
      </c>
      <c r="B270" s="386" t="s">
        <v>1049</v>
      </c>
      <c r="C270" s="385" t="s">
        <v>84</v>
      </c>
      <c r="D270" s="387">
        <v>33.24</v>
      </c>
    </row>
    <row r="271" spans="1:4" ht="48.75" customHeight="1">
      <c r="A271" s="385" t="s">
        <v>1050</v>
      </c>
      <c r="B271" s="386" t="s">
        <v>1051</v>
      </c>
      <c r="C271" s="385" t="s">
        <v>84</v>
      </c>
      <c r="D271" s="387">
        <v>46.74</v>
      </c>
    </row>
    <row r="272" spans="1:4" ht="48.75" customHeight="1">
      <c r="A272" s="385" t="s">
        <v>1052</v>
      </c>
      <c r="B272" s="386" t="s">
        <v>1053</v>
      </c>
      <c r="C272" s="385" t="s">
        <v>84</v>
      </c>
      <c r="D272" s="387">
        <v>64.23</v>
      </c>
    </row>
    <row r="273" spans="1:4" ht="48.75" customHeight="1">
      <c r="A273" s="385" t="s">
        <v>1054</v>
      </c>
      <c r="B273" s="386" t="s">
        <v>1055</v>
      </c>
      <c r="C273" s="385" t="s">
        <v>84</v>
      </c>
      <c r="D273" s="387">
        <v>85.62</v>
      </c>
    </row>
    <row r="274" spans="1:4" ht="48.75" customHeight="1">
      <c r="A274" s="385" t="s">
        <v>1056</v>
      </c>
      <c r="B274" s="386" t="s">
        <v>1057</v>
      </c>
      <c r="C274" s="385" t="s">
        <v>84</v>
      </c>
      <c r="D274" s="387">
        <v>140.05000000000001</v>
      </c>
    </row>
    <row r="275" spans="1:4" ht="24" customHeight="1">
      <c r="A275" s="385" t="s">
        <v>1058</v>
      </c>
      <c r="B275" s="386" t="s">
        <v>1059</v>
      </c>
      <c r="C275" s="385" t="s">
        <v>84</v>
      </c>
      <c r="D275" s="387">
        <v>37.6</v>
      </c>
    </row>
    <row r="276" spans="1:4" ht="48.75" customHeight="1">
      <c r="A276" s="385" t="s">
        <v>1060</v>
      </c>
      <c r="B276" s="386" t="s">
        <v>1061</v>
      </c>
      <c r="C276" s="385" t="s">
        <v>84</v>
      </c>
      <c r="D276" s="387">
        <v>73.88</v>
      </c>
    </row>
    <row r="277" spans="1:4" ht="24" customHeight="1">
      <c r="A277" s="385" t="s">
        <v>1062</v>
      </c>
      <c r="B277" s="386" t="s">
        <v>1063</v>
      </c>
      <c r="C277" s="385" t="s">
        <v>84</v>
      </c>
      <c r="D277" s="387">
        <v>39.590000000000003</v>
      </c>
    </row>
    <row r="278" spans="1:4" ht="48.75" customHeight="1">
      <c r="A278" s="385" t="s">
        <v>1064</v>
      </c>
      <c r="B278" s="386" t="s">
        <v>1065</v>
      </c>
      <c r="C278" s="385" t="s">
        <v>84</v>
      </c>
      <c r="D278" s="387">
        <v>99.03</v>
      </c>
    </row>
    <row r="279" spans="1:4" ht="24" customHeight="1">
      <c r="A279" s="385" t="s">
        <v>1066</v>
      </c>
      <c r="B279" s="386" t="s">
        <v>1067</v>
      </c>
      <c r="C279" s="385" t="s">
        <v>84</v>
      </c>
      <c r="D279" s="387">
        <v>40.98</v>
      </c>
    </row>
    <row r="280" spans="1:4" ht="48.75" customHeight="1">
      <c r="A280" s="385" t="s">
        <v>1068</v>
      </c>
      <c r="B280" s="386" t="s">
        <v>1069</v>
      </c>
      <c r="C280" s="385" t="s">
        <v>84</v>
      </c>
      <c r="D280" s="387">
        <v>124.81</v>
      </c>
    </row>
    <row r="281" spans="1:4" ht="24" customHeight="1">
      <c r="A281" s="385" t="s">
        <v>1070</v>
      </c>
      <c r="B281" s="386" t="s">
        <v>1071</v>
      </c>
      <c r="C281" s="385" t="s">
        <v>84</v>
      </c>
      <c r="D281" s="387">
        <v>42.94</v>
      </c>
    </row>
    <row r="282" spans="1:4" ht="48.75" customHeight="1">
      <c r="A282" s="385" t="s">
        <v>1072</v>
      </c>
      <c r="B282" s="386" t="s">
        <v>1073</v>
      </c>
      <c r="C282" s="385" t="s">
        <v>84</v>
      </c>
      <c r="D282" s="387">
        <v>149.81</v>
      </c>
    </row>
    <row r="283" spans="1:4" ht="48.75" customHeight="1">
      <c r="A283" s="385" t="s">
        <v>1074</v>
      </c>
      <c r="B283" s="386" t="s">
        <v>1075</v>
      </c>
      <c r="C283" s="385" t="s">
        <v>180</v>
      </c>
      <c r="D283" s="388">
        <v>8639.26</v>
      </c>
    </row>
    <row r="284" spans="1:4" ht="36" customHeight="1">
      <c r="A284" s="385" t="s">
        <v>1076</v>
      </c>
      <c r="B284" s="386" t="s">
        <v>1077</v>
      </c>
      <c r="C284" s="385" t="s">
        <v>1078</v>
      </c>
      <c r="D284" s="387">
        <v>22.69</v>
      </c>
    </row>
    <row r="285" spans="1:4" ht="48.75" customHeight="1">
      <c r="A285" s="385" t="s">
        <v>1079</v>
      </c>
      <c r="B285" s="386" t="s">
        <v>1080</v>
      </c>
      <c r="C285" s="385" t="s">
        <v>180</v>
      </c>
      <c r="D285" s="388">
        <v>17772.560000000001</v>
      </c>
    </row>
    <row r="286" spans="1:4" ht="36" customHeight="1">
      <c r="A286" s="385" t="s">
        <v>1081</v>
      </c>
      <c r="B286" s="386" t="s">
        <v>1082</v>
      </c>
      <c r="C286" s="385" t="s">
        <v>1078</v>
      </c>
      <c r="D286" s="387">
        <v>22.69</v>
      </c>
    </row>
    <row r="287" spans="1:4" ht="48.75" customHeight="1">
      <c r="A287" s="385" t="s">
        <v>1083</v>
      </c>
      <c r="B287" s="386" t="s">
        <v>1084</v>
      </c>
      <c r="C287" s="385" t="s">
        <v>180</v>
      </c>
      <c r="D287" s="388">
        <v>4542.6000000000004</v>
      </c>
    </row>
    <row r="288" spans="1:4" ht="36" customHeight="1">
      <c r="A288" s="385" t="s">
        <v>1085</v>
      </c>
      <c r="B288" s="386" t="s">
        <v>1086</v>
      </c>
      <c r="C288" s="385" t="s">
        <v>1078</v>
      </c>
      <c r="D288" s="387">
        <v>9.76</v>
      </c>
    </row>
    <row r="289" spans="1:4" ht="48.75" customHeight="1">
      <c r="A289" s="385" t="s">
        <v>1087</v>
      </c>
      <c r="B289" s="386" t="s">
        <v>1088</v>
      </c>
      <c r="C289" s="385" t="s">
        <v>180</v>
      </c>
      <c r="D289" s="388">
        <v>3733.08</v>
      </c>
    </row>
    <row r="290" spans="1:4" ht="36" customHeight="1">
      <c r="A290" s="385" t="s">
        <v>1089</v>
      </c>
      <c r="B290" s="386" t="s">
        <v>1090</v>
      </c>
      <c r="C290" s="385" t="s">
        <v>1078</v>
      </c>
      <c r="D290" s="387">
        <v>21.42</v>
      </c>
    </row>
    <row r="291" spans="1:4" ht="48.75" customHeight="1">
      <c r="A291" s="385" t="s">
        <v>1091</v>
      </c>
      <c r="B291" s="386" t="s">
        <v>1092</v>
      </c>
      <c r="C291" s="385" t="s">
        <v>80</v>
      </c>
      <c r="D291" s="387">
        <v>87.85</v>
      </c>
    </row>
    <row r="292" spans="1:4" ht="12" customHeight="1">
      <c r="A292" s="381">
        <v>8739</v>
      </c>
      <c r="B292" s="382" t="s">
        <v>1093</v>
      </c>
      <c r="C292" s="383"/>
      <c r="D292" s="384"/>
    </row>
    <row r="293" spans="1:4" ht="36" customHeight="1">
      <c r="A293" s="385" t="s">
        <v>1094</v>
      </c>
      <c r="B293" s="386" t="s">
        <v>1095</v>
      </c>
      <c r="C293" s="385" t="s">
        <v>65</v>
      </c>
      <c r="D293" s="387">
        <v>60.91</v>
      </c>
    </row>
    <row r="294" spans="1:4" ht="36" customHeight="1">
      <c r="A294" s="385" t="s">
        <v>1096</v>
      </c>
      <c r="B294" s="386" t="s">
        <v>1097</v>
      </c>
      <c r="C294" s="385" t="s">
        <v>65</v>
      </c>
      <c r="D294" s="387">
        <v>56.56</v>
      </c>
    </row>
    <row r="295" spans="1:4" ht="24" customHeight="1">
      <c r="A295" s="385" t="s">
        <v>1098</v>
      </c>
      <c r="B295" s="386" t="s">
        <v>85</v>
      </c>
      <c r="C295" s="385" t="s">
        <v>65</v>
      </c>
      <c r="D295" s="387">
        <v>54.48</v>
      </c>
    </row>
    <row r="296" spans="1:4" ht="12" customHeight="1">
      <c r="A296" s="381">
        <v>8740</v>
      </c>
      <c r="B296" s="382" t="s">
        <v>1099</v>
      </c>
      <c r="C296" s="383"/>
      <c r="D296" s="384"/>
    </row>
    <row r="297" spans="1:4" ht="36" customHeight="1">
      <c r="A297" s="385" t="s">
        <v>1100</v>
      </c>
      <c r="B297" s="386" t="s">
        <v>1101</v>
      </c>
      <c r="C297" s="385" t="s">
        <v>80</v>
      </c>
      <c r="D297" s="387">
        <v>669.34</v>
      </c>
    </row>
    <row r="298" spans="1:4" ht="36" customHeight="1">
      <c r="A298" s="385" t="s">
        <v>1102</v>
      </c>
      <c r="B298" s="386" t="s">
        <v>1103</v>
      </c>
      <c r="C298" s="385" t="s">
        <v>80</v>
      </c>
      <c r="D298" s="387">
        <v>685.85</v>
      </c>
    </row>
    <row r="299" spans="1:4" ht="48.75" customHeight="1">
      <c r="A299" s="385" t="s">
        <v>1104</v>
      </c>
      <c r="B299" s="386" t="s">
        <v>1105</v>
      </c>
      <c r="C299" s="385" t="s">
        <v>80</v>
      </c>
      <c r="D299" s="387">
        <v>777.5</v>
      </c>
    </row>
    <row r="300" spans="1:4" ht="36" customHeight="1">
      <c r="A300" s="385" t="s">
        <v>1106</v>
      </c>
      <c r="B300" s="386" t="s">
        <v>1107</v>
      </c>
      <c r="C300" s="385" t="s">
        <v>80</v>
      </c>
      <c r="D300" s="387">
        <v>705.94</v>
      </c>
    </row>
    <row r="301" spans="1:4" ht="36" customHeight="1">
      <c r="A301" s="385" t="s">
        <v>1108</v>
      </c>
      <c r="B301" s="386" t="s">
        <v>1109</v>
      </c>
      <c r="C301" s="385" t="s">
        <v>80</v>
      </c>
      <c r="D301" s="387">
        <v>726.03</v>
      </c>
    </row>
    <row r="302" spans="1:4" ht="36" customHeight="1">
      <c r="A302" s="385" t="s">
        <v>1110</v>
      </c>
      <c r="B302" s="386" t="s">
        <v>1111</v>
      </c>
      <c r="C302" s="385" t="s">
        <v>80</v>
      </c>
      <c r="D302" s="387">
        <v>753.78</v>
      </c>
    </row>
    <row r="303" spans="1:4" ht="36" customHeight="1">
      <c r="A303" s="385" t="s">
        <v>1112</v>
      </c>
      <c r="B303" s="386" t="s">
        <v>1113</v>
      </c>
      <c r="C303" s="385" t="s">
        <v>80</v>
      </c>
      <c r="D303" s="387">
        <v>671.96</v>
      </c>
    </row>
    <row r="304" spans="1:4" ht="36" customHeight="1">
      <c r="A304" s="385" t="s">
        <v>1114</v>
      </c>
      <c r="B304" s="386" t="s">
        <v>1115</v>
      </c>
      <c r="C304" s="385" t="s">
        <v>80</v>
      </c>
      <c r="D304" s="387">
        <v>693.34</v>
      </c>
    </row>
    <row r="305" spans="1:4" ht="36" customHeight="1">
      <c r="A305" s="385" t="s">
        <v>1116</v>
      </c>
      <c r="B305" s="386" t="s">
        <v>1117</v>
      </c>
      <c r="C305" s="385" t="s">
        <v>80</v>
      </c>
      <c r="D305" s="387">
        <v>715.51</v>
      </c>
    </row>
    <row r="306" spans="1:4" ht="36" customHeight="1">
      <c r="A306" s="385" t="s">
        <v>1118</v>
      </c>
      <c r="B306" s="386" t="s">
        <v>1119</v>
      </c>
      <c r="C306" s="385" t="s">
        <v>80</v>
      </c>
      <c r="D306" s="387">
        <v>738.49</v>
      </c>
    </row>
    <row r="307" spans="1:4" ht="36" customHeight="1">
      <c r="A307" s="385" t="s">
        <v>1120</v>
      </c>
      <c r="B307" s="386" t="s">
        <v>1121</v>
      </c>
      <c r="C307" s="385" t="s">
        <v>80</v>
      </c>
      <c r="D307" s="387">
        <v>762.31</v>
      </c>
    </row>
    <row r="308" spans="1:4" ht="36" customHeight="1">
      <c r="A308" s="385" t="s">
        <v>1122</v>
      </c>
      <c r="B308" s="386" t="s">
        <v>1123</v>
      </c>
      <c r="C308" s="385" t="s">
        <v>80</v>
      </c>
      <c r="D308" s="387">
        <v>642.27</v>
      </c>
    </row>
    <row r="309" spans="1:4" ht="36" customHeight="1">
      <c r="A309" s="385" t="s">
        <v>1124</v>
      </c>
      <c r="B309" s="386" t="s">
        <v>1125</v>
      </c>
      <c r="C309" s="385" t="s">
        <v>80</v>
      </c>
      <c r="D309" s="387">
        <v>651.33000000000004</v>
      </c>
    </row>
    <row r="310" spans="1:4" ht="12" customHeight="1">
      <c r="A310" s="381">
        <v>8741</v>
      </c>
      <c r="B310" s="382" t="s">
        <v>1126</v>
      </c>
      <c r="C310" s="383"/>
      <c r="D310" s="384"/>
    </row>
    <row r="311" spans="1:4" ht="36" customHeight="1">
      <c r="A311" s="385" t="s">
        <v>1127</v>
      </c>
      <c r="B311" s="386" t="s">
        <v>1128</v>
      </c>
      <c r="C311" s="385" t="s">
        <v>80</v>
      </c>
      <c r="D311" s="387">
        <v>693.68</v>
      </c>
    </row>
    <row r="312" spans="1:4" ht="36" customHeight="1">
      <c r="A312" s="385" t="s">
        <v>1129</v>
      </c>
      <c r="B312" s="386" t="s">
        <v>1130</v>
      </c>
      <c r="C312" s="385" t="s">
        <v>80</v>
      </c>
      <c r="D312" s="387">
        <v>714.92</v>
      </c>
    </row>
    <row r="313" spans="1:4" ht="36" customHeight="1">
      <c r="A313" s="385" t="s">
        <v>1131</v>
      </c>
      <c r="B313" s="386" t="s">
        <v>1132</v>
      </c>
      <c r="C313" s="385" t="s">
        <v>80</v>
      </c>
      <c r="D313" s="387">
        <v>760.19</v>
      </c>
    </row>
    <row r="314" spans="1:4" ht="36" customHeight="1">
      <c r="A314" s="385" t="s">
        <v>1133</v>
      </c>
      <c r="B314" s="386" t="s">
        <v>1134</v>
      </c>
      <c r="C314" s="385" t="s">
        <v>80</v>
      </c>
      <c r="D314" s="387">
        <v>785.02</v>
      </c>
    </row>
    <row r="315" spans="1:4" ht="36" customHeight="1">
      <c r="A315" s="385" t="s">
        <v>1135</v>
      </c>
      <c r="B315" s="386" t="s">
        <v>1136</v>
      </c>
      <c r="C315" s="385" t="s">
        <v>80</v>
      </c>
      <c r="D315" s="387">
        <v>827.34</v>
      </c>
    </row>
    <row r="316" spans="1:4" ht="36" customHeight="1">
      <c r="A316" s="385" t="s">
        <v>1137</v>
      </c>
      <c r="B316" s="386" t="s">
        <v>1138</v>
      </c>
      <c r="C316" s="385" t="s">
        <v>80</v>
      </c>
      <c r="D316" s="387">
        <v>633.98</v>
      </c>
    </row>
    <row r="317" spans="1:4" ht="36" customHeight="1">
      <c r="A317" s="385" t="s">
        <v>1139</v>
      </c>
      <c r="B317" s="386" t="s">
        <v>1140</v>
      </c>
      <c r="C317" s="385" t="s">
        <v>80</v>
      </c>
      <c r="D317" s="387">
        <v>656.09</v>
      </c>
    </row>
    <row r="318" spans="1:4" ht="36" customHeight="1">
      <c r="A318" s="385" t="s">
        <v>1141</v>
      </c>
      <c r="B318" s="386" t="s">
        <v>1142</v>
      </c>
      <c r="C318" s="385" t="s">
        <v>80</v>
      </c>
      <c r="D318" s="387">
        <v>655.16999999999996</v>
      </c>
    </row>
    <row r="319" spans="1:4" ht="36" customHeight="1">
      <c r="A319" s="385" t="s">
        <v>1143</v>
      </c>
      <c r="B319" s="386" t="s">
        <v>1144</v>
      </c>
      <c r="C319" s="385" t="s">
        <v>80</v>
      </c>
      <c r="D319" s="387">
        <v>681.83</v>
      </c>
    </row>
    <row r="320" spans="1:4" ht="36" customHeight="1">
      <c r="A320" s="385" t="s">
        <v>1145</v>
      </c>
      <c r="B320" s="386" t="s">
        <v>1146</v>
      </c>
      <c r="C320" s="385" t="s">
        <v>80</v>
      </c>
      <c r="D320" s="387">
        <v>627.9</v>
      </c>
    </row>
    <row r="321" spans="1:4" ht="12" customHeight="1">
      <c r="A321" s="381">
        <v>8667</v>
      </c>
      <c r="B321" s="382" t="s">
        <v>1147</v>
      </c>
      <c r="C321" s="383"/>
      <c r="D321" s="384"/>
    </row>
    <row r="322" spans="1:4" ht="12" customHeight="1">
      <c r="A322" s="381">
        <v>8742</v>
      </c>
      <c r="B322" s="382" t="s">
        <v>1148</v>
      </c>
      <c r="C322" s="383"/>
      <c r="D322" s="384"/>
    </row>
    <row r="323" spans="1:4" ht="36" customHeight="1">
      <c r="A323" s="385" t="s">
        <v>1149</v>
      </c>
      <c r="B323" s="386" t="s">
        <v>79</v>
      </c>
      <c r="C323" s="385" t="s">
        <v>80</v>
      </c>
      <c r="D323" s="387">
        <v>521.37</v>
      </c>
    </row>
    <row r="324" spans="1:4" ht="36" customHeight="1">
      <c r="A324" s="385" t="s">
        <v>1150</v>
      </c>
      <c r="B324" s="386" t="s">
        <v>1151</v>
      </c>
      <c r="C324" s="385" t="s">
        <v>80</v>
      </c>
      <c r="D324" s="387">
        <v>411.99</v>
      </c>
    </row>
    <row r="325" spans="1:4" ht="36" customHeight="1">
      <c r="A325" s="385" t="s">
        <v>1152</v>
      </c>
      <c r="B325" s="386" t="s">
        <v>1153</v>
      </c>
      <c r="C325" s="385" t="s">
        <v>80</v>
      </c>
      <c r="D325" s="387">
        <v>433.32</v>
      </c>
    </row>
    <row r="326" spans="1:4" ht="12" customHeight="1">
      <c r="A326" s="381">
        <v>8744</v>
      </c>
      <c r="B326" s="382" t="s">
        <v>1154</v>
      </c>
      <c r="C326" s="383"/>
      <c r="D326" s="384"/>
    </row>
    <row r="327" spans="1:4" ht="24" customHeight="1">
      <c r="A327" s="385" t="s">
        <v>1155</v>
      </c>
      <c r="B327" s="386" t="s">
        <v>1156</v>
      </c>
      <c r="C327" s="385" t="s">
        <v>80</v>
      </c>
      <c r="D327" s="387">
        <v>170.21</v>
      </c>
    </row>
    <row r="328" spans="1:4" ht="24" customHeight="1">
      <c r="A328" s="385" t="s">
        <v>1157</v>
      </c>
      <c r="B328" s="386" t="s">
        <v>1158</v>
      </c>
      <c r="C328" s="385" t="s">
        <v>80</v>
      </c>
      <c r="D328" s="387">
        <v>197.09</v>
      </c>
    </row>
    <row r="329" spans="1:4" ht="24" customHeight="1">
      <c r="A329" s="385" t="s">
        <v>1159</v>
      </c>
      <c r="B329" s="386" t="s">
        <v>239</v>
      </c>
      <c r="C329" s="385" t="s">
        <v>80</v>
      </c>
      <c r="D329" s="387">
        <v>531.9</v>
      </c>
    </row>
    <row r="330" spans="1:4" ht="24" customHeight="1">
      <c r="A330" s="385" t="s">
        <v>1160</v>
      </c>
      <c r="B330" s="386" t="s">
        <v>1161</v>
      </c>
      <c r="C330" s="385" t="s">
        <v>80</v>
      </c>
      <c r="D330" s="387">
        <v>256.23</v>
      </c>
    </row>
    <row r="331" spans="1:4" ht="12" customHeight="1">
      <c r="A331" s="381">
        <v>8745</v>
      </c>
      <c r="B331" s="382" t="s">
        <v>1162</v>
      </c>
      <c r="C331" s="383"/>
      <c r="D331" s="384"/>
    </row>
    <row r="332" spans="1:4" ht="36" customHeight="1">
      <c r="A332" s="385" t="s">
        <v>1163</v>
      </c>
      <c r="B332" s="386" t="s">
        <v>1164</v>
      </c>
      <c r="C332" s="385" t="s">
        <v>80</v>
      </c>
      <c r="D332" s="387">
        <v>246.88</v>
      </c>
    </row>
    <row r="333" spans="1:4" ht="24" customHeight="1">
      <c r="A333" s="385" t="s">
        <v>1165</v>
      </c>
      <c r="B333" s="386" t="s">
        <v>1166</v>
      </c>
      <c r="C333" s="385" t="s">
        <v>80</v>
      </c>
      <c r="D333" s="387">
        <v>176.23</v>
      </c>
    </row>
    <row r="334" spans="1:4" ht="12" customHeight="1">
      <c r="A334" s="381">
        <v>8668</v>
      </c>
      <c r="B334" s="382" t="s">
        <v>1167</v>
      </c>
      <c r="C334" s="383"/>
      <c r="D334" s="384"/>
    </row>
    <row r="335" spans="1:4" ht="12" customHeight="1">
      <c r="A335" s="381">
        <v>8746</v>
      </c>
      <c r="B335" s="382" t="s">
        <v>1168</v>
      </c>
      <c r="C335" s="383"/>
      <c r="D335" s="384"/>
    </row>
    <row r="336" spans="1:4" ht="36" customHeight="1">
      <c r="A336" s="385" t="s">
        <v>1169</v>
      </c>
      <c r="B336" s="386" t="s">
        <v>1170</v>
      </c>
      <c r="C336" s="385" t="s">
        <v>65</v>
      </c>
      <c r="D336" s="387">
        <v>29.82</v>
      </c>
    </row>
    <row r="337" spans="1:4" ht="36" customHeight="1">
      <c r="A337" s="385" t="s">
        <v>1171</v>
      </c>
      <c r="B337" s="386" t="s">
        <v>1172</v>
      </c>
      <c r="C337" s="385" t="s">
        <v>65</v>
      </c>
      <c r="D337" s="387">
        <v>13.91</v>
      </c>
    </row>
    <row r="338" spans="1:4" ht="36" customHeight="1">
      <c r="A338" s="385" t="s">
        <v>1173</v>
      </c>
      <c r="B338" s="386" t="s">
        <v>1174</v>
      </c>
      <c r="C338" s="385" t="s">
        <v>65</v>
      </c>
      <c r="D338" s="387">
        <v>17.079999999999998</v>
      </c>
    </row>
    <row r="339" spans="1:4" ht="36" customHeight="1">
      <c r="A339" s="385" t="s">
        <v>1175</v>
      </c>
      <c r="B339" s="386" t="s">
        <v>1176</v>
      </c>
      <c r="C339" s="385" t="s">
        <v>65</v>
      </c>
      <c r="D339" s="387">
        <v>20.57</v>
      </c>
    </row>
    <row r="340" spans="1:4" ht="24" customHeight="1">
      <c r="A340" s="385" t="s">
        <v>1177</v>
      </c>
      <c r="B340" s="386" t="s">
        <v>88</v>
      </c>
      <c r="C340" s="385" t="s">
        <v>67</v>
      </c>
      <c r="D340" s="387">
        <v>11.62</v>
      </c>
    </row>
    <row r="341" spans="1:4" ht="24" customHeight="1">
      <c r="A341" s="385" t="s">
        <v>1178</v>
      </c>
      <c r="B341" s="386" t="s">
        <v>137</v>
      </c>
      <c r="C341" s="385" t="s">
        <v>67</v>
      </c>
      <c r="D341" s="387">
        <v>10.57</v>
      </c>
    </row>
    <row r="342" spans="1:4" ht="24" customHeight="1">
      <c r="A342" s="385" t="s">
        <v>1179</v>
      </c>
      <c r="B342" s="386" t="s">
        <v>187</v>
      </c>
      <c r="C342" s="385" t="s">
        <v>67</v>
      </c>
      <c r="D342" s="387">
        <v>10.67</v>
      </c>
    </row>
    <row r="343" spans="1:4" ht="24" customHeight="1">
      <c r="A343" s="385" t="s">
        <v>1180</v>
      </c>
      <c r="B343" s="386" t="s">
        <v>1181</v>
      </c>
      <c r="C343" s="385" t="s">
        <v>67</v>
      </c>
      <c r="D343" s="387">
        <v>10.87</v>
      </c>
    </row>
    <row r="344" spans="1:4" ht="24" customHeight="1">
      <c r="A344" s="385" t="s">
        <v>1182</v>
      </c>
      <c r="B344" s="386" t="s">
        <v>279</v>
      </c>
      <c r="C344" s="385" t="s">
        <v>67</v>
      </c>
      <c r="D344" s="387">
        <v>11.7</v>
      </c>
    </row>
    <row r="345" spans="1:4" ht="24" customHeight="1">
      <c r="A345" s="385" t="s">
        <v>1183</v>
      </c>
      <c r="B345" s="386" t="s">
        <v>1184</v>
      </c>
      <c r="C345" s="385" t="s">
        <v>67</v>
      </c>
      <c r="D345" s="387">
        <v>11.7</v>
      </c>
    </row>
    <row r="346" spans="1:4" ht="24" customHeight="1">
      <c r="A346" s="385" t="s">
        <v>1185</v>
      </c>
      <c r="B346" s="386" t="s">
        <v>1186</v>
      </c>
      <c r="C346" s="385" t="s">
        <v>67</v>
      </c>
      <c r="D346" s="387">
        <v>11.27</v>
      </c>
    </row>
    <row r="347" spans="1:4" ht="24" customHeight="1">
      <c r="A347" s="385" t="s">
        <v>1187</v>
      </c>
      <c r="B347" s="386" t="s">
        <v>87</v>
      </c>
      <c r="C347" s="385" t="s">
        <v>67</v>
      </c>
      <c r="D347" s="387">
        <v>11.31</v>
      </c>
    </row>
    <row r="348" spans="1:4" ht="24" customHeight="1">
      <c r="A348" s="385" t="s">
        <v>1188</v>
      </c>
      <c r="B348" s="386" t="s">
        <v>142</v>
      </c>
      <c r="C348" s="385" t="s">
        <v>67</v>
      </c>
      <c r="D348" s="387">
        <v>11.31</v>
      </c>
    </row>
    <row r="349" spans="1:4" ht="24" customHeight="1">
      <c r="A349" s="385" t="s">
        <v>1189</v>
      </c>
      <c r="B349" s="386" t="s">
        <v>1190</v>
      </c>
      <c r="C349" s="385" t="s">
        <v>67</v>
      </c>
      <c r="D349" s="387">
        <v>11.19</v>
      </c>
    </row>
    <row r="350" spans="1:4" ht="24" customHeight="1">
      <c r="A350" s="385" t="s">
        <v>1191</v>
      </c>
      <c r="B350" s="386" t="s">
        <v>1192</v>
      </c>
      <c r="C350" s="385" t="s">
        <v>67</v>
      </c>
      <c r="D350" s="387">
        <v>11.2</v>
      </c>
    </row>
    <row r="351" spans="1:4" ht="24" customHeight="1">
      <c r="A351" s="385" t="s">
        <v>1193</v>
      </c>
      <c r="B351" s="386" t="s">
        <v>1194</v>
      </c>
      <c r="C351" s="385" t="s">
        <v>67</v>
      </c>
      <c r="D351" s="387">
        <v>11.2</v>
      </c>
    </row>
    <row r="352" spans="1:4" ht="24" customHeight="1">
      <c r="A352" s="385" t="s">
        <v>1195</v>
      </c>
      <c r="B352" s="386" t="s">
        <v>78</v>
      </c>
      <c r="C352" s="385" t="s">
        <v>67</v>
      </c>
      <c r="D352" s="387">
        <v>11.2</v>
      </c>
    </row>
    <row r="353" spans="1:4" ht="12" customHeight="1">
      <c r="A353" s="381">
        <v>8747</v>
      </c>
      <c r="B353" s="382" t="s">
        <v>1093</v>
      </c>
      <c r="C353" s="383"/>
      <c r="D353" s="384"/>
    </row>
    <row r="354" spans="1:4" ht="24" customHeight="1">
      <c r="A354" s="385" t="s">
        <v>1196</v>
      </c>
      <c r="B354" s="386" t="s">
        <v>1197</v>
      </c>
      <c r="C354" s="385" t="s">
        <v>65</v>
      </c>
      <c r="D354" s="387">
        <v>60.83</v>
      </c>
    </row>
    <row r="355" spans="1:4" ht="24" customHeight="1">
      <c r="A355" s="385" t="s">
        <v>1198</v>
      </c>
      <c r="B355" s="386" t="s">
        <v>1199</v>
      </c>
      <c r="C355" s="385" t="s">
        <v>65</v>
      </c>
      <c r="D355" s="387">
        <v>44.36</v>
      </c>
    </row>
    <row r="356" spans="1:4" ht="24" customHeight="1">
      <c r="A356" s="385" t="s">
        <v>1200</v>
      </c>
      <c r="B356" s="386" t="s">
        <v>1201</v>
      </c>
      <c r="C356" s="385" t="s">
        <v>65</v>
      </c>
      <c r="D356" s="387">
        <v>50.52</v>
      </c>
    </row>
    <row r="357" spans="1:4" ht="24" customHeight="1">
      <c r="A357" s="385" t="s">
        <v>1202</v>
      </c>
      <c r="B357" s="386" t="s">
        <v>1203</v>
      </c>
      <c r="C357" s="385" t="s">
        <v>65</v>
      </c>
      <c r="D357" s="387">
        <v>53.3</v>
      </c>
    </row>
    <row r="358" spans="1:4" ht="24" customHeight="1">
      <c r="A358" s="385" t="s">
        <v>1204</v>
      </c>
      <c r="B358" s="386" t="s">
        <v>69</v>
      </c>
      <c r="C358" s="385" t="s">
        <v>65</v>
      </c>
      <c r="D358" s="387">
        <v>55.41</v>
      </c>
    </row>
    <row r="359" spans="1:4" ht="24" customHeight="1">
      <c r="A359" s="385" t="s">
        <v>1205</v>
      </c>
      <c r="B359" s="386" t="s">
        <v>1206</v>
      </c>
      <c r="C359" s="385" t="s">
        <v>65</v>
      </c>
      <c r="D359" s="387">
        <v>57.37</v>
      </c>
    </row>
    <row r="360" spans="1:4" ht="36" customHeight="1">
      <c r="A360" s="385" t="s">
        <v>1207</v>
      </c>
      <c r="B360" s="386" t="s">
        <v>1208</v>
      </c>
      <c r="C360" s="385" t="s">
        <v>65</v>
      </c>
      <c r="D360" s="387">
        <v>121.92</v>
      </c>
    </row>
    <row r="361" spans="1:4" ht="36" customHeight="1">
      <c r="A361" s="385" t="s">
        <v>1209</v>
      </c>
      <c r="B361" s="386" t="s">
        <v>1210</v>
      </c>
      <c r="C361" s="385" t="s">
        <v>65</v>
      </c>
      <c r="D361" s="387">
        <v>99.96</v>
      </c>
    </row>
    <row r="362" spans="1:4" ht="36" customHeight="1">
      <c r="A362" s="385" t="s">
        <v>1211</v>
      </c>
      <c r="B362" s="386" t="s">
        <v>1212</v>
      </c>
      <c r="C362" s="385" t="s">
        <v>65</v>
      </c>
      <c r="D362" s="387">
        <v>82.39</v>
      </c>
    </row>
    <row r="363" spans="1:4" ht="24" customHeight="1">
      <c r="A363" s="385" t="s">
        <v>1213</v>
      </c>
      <c r="B363" s="386" t="s">
        <v>1214</v>
      </c>
      <c r="C363" s="385" t="s">
        <v>65</v>
      </c>
      <c r="D363" s="387">
        <v>52.5</v>
      </c>
    </row>
    <row r="364" spans="1:4" ht="24" customHeight="1">
      <c r="A364" s="385" t="s">
        <v>1215</v>
      </c>
      <c r="B364" s="386" t="s">
        <v>1216</v>
      </c>
      <c r="C364" s="385" t="s">
        <v>65</v>
      </c>
      <c r="D364" s="387">
        <v>41.99</v>
      </c>
    </row>
    <row r="365" spans="1:4" ht="60.75" customHeight="1">
      <c r="A365" s="385" t="s">
        <v>1217</v>
      </c>
      <c r="B365" s="386" t="s">
        <v>1218</v>
      </c>
      <c r="C365" s="385" t="s">
        <v>65</v>
      </c>
      <c r="D365" s="387">
        <v>105.14</v>
      </c>
    </row>
    <row r="366" spans="1:4" ht="36" customHeight="1">
      <c r="A366" s="385" t="s">
        <v>1219</v>
      </c>
      <c r="B366" s="386" t="s">
        <v>1220</v>
      </c>
      <c r="C366" s="385" t="s">
        <v>65</v>
      </c>
      <c r="D366" s="387">
        <v>53.16</v>
      </c>
    </row>
    <row r="367" spans="1:4" ht="36" customHeight="1">
      <c r="A367" s="385" t="s">
        <v>1221</v>
      </c>
      <c r="B367" s="386" t="s">
        <v>1222</v>
      </c>
      <c r="C367" s="385" t="s">
        <v>65</v>
      </c>
      <c r="D367" s="387">
        <v>38.64</v>
      </c>
    </row>
    <row r="368" spans="1:4" ht="36" customHeight="1">
      <c r="A368" s="385" t="s">
        <v>1223</v>
      </c>
      <c r="B368" s="386" t="s">
        <v>1224</v>
      </c>
      <c r="C368" s="385" t="s">
        <v>65</v>
      </c>
      <c r="D368" s="387">
        <v>39.92</v>
      </c>
    </row>
    <row r="369" spans="1:4" ht="36" customHeight="1">
      <c r="A369" s="385" t="s">
        <v>1225</v>
      </c>
      <c r="B369" s="386" t="s">
        <v>1226</v>
      </c>
      <c r="C369" s="385" t="s">
        <v>65</v>
      </c>
      <c r="D369" s="387">
        <v>45.9</v>
      </c>
    </row>
    <row r="370" spans="1:4" ht="36" customHeight="1">
      <c r="A370" s="385" t="s">
        <v>1227</v>
      </c>
      <c r="B370" s="386" t="s">
        <v>1228</v>
      </c>
      <c r="C370" s="385" t="s">
        <v>65</v>
      </c>
      <c r="D370" s="387">
        <v>47.93</v>
      </c>
    </row>
    <row r="371" spans="1:4" ht="36" customHeight="1">
      <c r="A371" s="385" t="s">
        <v>1229</v>
      </c>
      <c r="B371" s="386" t="s">
        <v>1230</v>
      </c>
      <c r="C371" s="385" t="s">
        <v>65</v>
      </c>
      <c r="D371" s="387">
        <v>49.82</v>
      </c>
    </row>
    <row r="372" spans="1:4" ht="36" customHeight="1">
      <c r="A372" s="385" t="s">
        <v>1231</v>
      </c>
      <c r="B372" s="386" t="s">
        <v>1232</v>
      </c>
      <c r="C372" s="385" t="s">
        <v>65</v>
      </c>
      <c r="D372" s="387">
        <v>45.98</v>
      </c>
    </row>
    <row r="373" spans="1:4" ht="36" customHeight="1">
      <c r="A373" s="385" t="s">
        <v>1233</v>
      </c>
      <c r="B373" s="386" t="s">
        <v>1234</v>
      </c>
      <c r="C373" s="385" t="s">
        <v>65</v>
      </c>
      <c r="D373" s="387">
        <v>36.56</v>
      </c>
    </row>
    <row r="374" spans="1:4" ht="48.75" customHeight="1">
      <c r="A374" s="385" t="s">
        <v>1235</v>
      </c>
      <c r="B374" s="386" t="s">
        <v>1236</v>
      </c>
      <c r="C374" s="385" t="s">
        <v>97</v>
      </c>
      <c r="D374" s="387">
        <v>56.09</v>
      </c>
    </row>
    <row r="375" spans="1:4" ht="48.75" customHeight="1">
      <c r="A375" s="385" t="s">
        <v>1237</v>
      </c>
      <c r="B375" s="386" t="s">
        <v>1238</v>
      </c>
      <c r="C375" s="385" t="s">
        <v>97</v>
      </c>
      <c r="D375" s="387">
        <v>56.97</v>
      </c>
    </row>
    <row r="376" spans="1:4" ht="36" customHeight="1">
      <c r="A376" s="385" t="s">
        <v>1239</v>
      </c>
      <c r="B376" s="386" t="s">
        <v>1240</v>
      </c>
      <c r="C376" s="385" t="s">
        <v>65</v>
      </c>
      <c r="D376" s="387">
        <v>76.150000000000006</v>
      </c>
    </row>
    <row r="377" spans="1:4" ht="36" customHeight="1">
      <c r="A377" s="385" t="s">
        <v>1241</v>
      </c>
      <c r="B377" s="386" t="s">
        <v>1242</v>
      </c>
      <c r="C377" s="385" t="s">
        <v>65</v>
      </c>
      <c r="D377" s="387">
        <v>53.36</v>
      </c>
    </row>
    <row r="378" spans="1:4" ht="36" customHeight="1">
      <c r="A378" s="385" t="s">
        <v>1243</v>
      </c>
      <c r="B378" s="386" t="s">
        <v>1244</v>
      </c>
      <c r="C378" s="385" t="s">
        <v>65</v>
      </c>
      <c r="D378" s="387">
        <v>54.87</v>
      </c>
    </row>
    <row r="379" spans="1:4" ht="36" customHeight="1">
      <c r="A379" s="385" t="s">
        <v>1245</v>
      </c>
      <c r="B379" s="386" t="s">
        <v>1246</v>
      </c>
      <c r="C379" s="385" t="s">
        <v>65</v>
      </c>
      <c r="D379" s="387">
        <v>67.63</v>
      </c>
    </row>
    <row r="380" spans="1:4" ht="36" customHeight="1">
      <c r="A380" s="385" t="s">
        <v>1247</v>
      </c>
      <c r="B380" s="386" t="s">
        <v>1248</v>
      </c>
      <c r="C380" s="385" t="s">
        <v>65</v>
      </c>
      <c r="D380" s="387">
        <v>70.02</v>
      </c>
    </row>
    <row r="381" spans="1:4" ht="36" customHeight="1">
      <c r="A381" s="385" t="s">
        <v>1249</v>
      </c>
      <c r="B381" s="386" t="s">
        <v>1250</v>
      </c>
      <c r="C381" s="385" t="s">
        <v>65</v>
      </c>
      <c r="D381" s="387">
        <v>72.23</v>
      </c>
    </row>
    <row r="382" spans="1:4" ht="36" customHeight="1">
      <c r="A382" s="385" t="s">
        <v>1251</v>
      </c>
      <c r="B382" s="386" t="s">
        <v>1252</v>
      </c>
      <c r="C382" s="385" t="s">
        <v>65</v>
      </c>
      <c r="D382" s="387">
        <v>65.760000000000005</v>
      </c>
    </row>
    <row r="383" spans="1:4" ht="36" customHeight="1">
      <c r="A383" s="385" t="s">
        <v>1253</v>
      </c>
      <c r="B383" s="386" t="s">
        <v>1254</v>
      </c>
      <c r="C383" s="385" t="s">
        <v>65</v>
      </c>
      <c r="D383" s="387">
        <v>53.11</v>
      </c>
    </row>
    <row r="384" spans="1:4" ht="36" customHeight="1">
      <c r="A384" s="385" t="s">
        <v>1255</v>
      </c>
      <c r="B384" s="386" t="s">
        <v>1256</v>
      </c>
      <c r="C384" s="385" t="s">
        <v>65</v>
      </c>
      <c r="D384" s="387">
        <v>65.78</v>
      </c>
    </row>
    <row r="385" spans="1:4" ht="36" customHeight="1">
      <c r="A385" s="385" t="s">
        <v>1257</v>
      </c>
      <c r="B385" s="386" t="s">
        <v>1258</v>
      </c>
      <c r="C385" s="385" t="s">
        <v>65</v>
      </c>
      <c r="D385" s="387">
        <v>67.22</v>
      </c>
    </row>
    <row r="386" spans="1:4" ht="36" customHeight="1">
      <c r="A386" s="385" t="s">
        <v>1259</v>
      </c>
      <c r="B386" s="386" t="s">
        <v>1260</v>
      </c>
      <c r="C386" s="385" t="s">
        <v>65</v>
      </c>
      <c r="D386" s="387">
        <v>50.06</v>
      </c>
    </row>
    <row r="387" spans="1:4" ht="36" customHeight="1">
      <c r="A387" s="385" t="s">
        <v>1261</v>
      </c>
      <c r="B387" s="386" t="s">
        <v>1262</v>
      </c>
      <c r="C387" s="385" t="s">
        <v>65</v>
      </c>
      <c r="D387" s="387">
        <v>59.65</v>
      </c>
    </row>
    <row r="388" spans="1:4" ht="36" customHeight="1">
      <c r="A388" s="385" t="s">
        <v>1263</v>
      </c>
      <c r="B388" s="386" t="s">
        <v>1264</v>
      </c>
      <c r="C388" s="385" t="s">
        <v>65</v>
      </c>
      <c r="D388" s="387">
        <v>61.77</v>
      </c>
    </row>
    <row r="389" spans="1:4" ht="36" customHeight="1">
      <c r="A389" s="385" t="s">
        <v>1265</v>
      </c>
      <c r="B389" s="386" t="s">
        <v>1266</v>
      </c>
      <c r="C389" s="385" t="s">
        <v>65</v>
      </c>
      <c r="D389" s="387">
        <v>63.74</v>
      </c>
    </row>
    <row r="390" spans="1:4" ht="36" customHeight="1">
      <c r="A390" s="385" t="s">
        <v>1267</v>
      </c>
      <c r="B390" s="386" t="s">
        <v>1268</v>
      </c>
      <c r="C390" s="385" t="s">
        <v>65</v>
      </c>
      <c r="D390" s="387">
        <v>57.86</v>
      </c>
    </row>
    <row r="391" spans="1:4" ht="36" customHeight="1">
      <c r="A391" s="385" t="s">
        <v>1269</v>
      </c>
      <c r="B391" s="386" t="s">
        <v>1270</v>
      </c>
      <c r="C391" s="385" t="s">
        <v>65</v>
      </c>
      <c r="D391" s="387">
        <v>46.41</v>
      </c>
    </row>
    <row r="392" spans="1:4" ht="12" customHeight="1">
      <c r="A392" s="381">
        <v>8748</v>
      </c>
      <c r="B392" s="382" t="s">
        <v>1099</v>
      </c>
      <c r="C392" s="383"/>
      <c r="D392" s="384"/>
    </row>
    <row r="393" spans="1:4" ht="36" customHeight="1">
      <c r="A393" s="385" t="s">
        <v>1271</v>
      </c>
      <c r="B393" s="386" t="s">
        <v>1272</v>
      </c>
      <c r="C393" s="385" t="s">
        <v>80</v>
      </c>
      <c r="D393" s="387">
        <v>682.01</v>
      </c>
    </row>
    <row r="394" spans="1:4" ht="36" customHeight="1">
      <c r="A394" s="385" t="s">
        <v>1273</v>
      </c>
      <c r="B394" s="386" t="s">
        <v>1274</v>
      </c>
      <c r="C394" s="385" t="s">
        <v>80</v>
      </c>
      <c r="D394" s="387">
        <v>698.52</v>
      </c>
    </row>
    <row r="395" spans="1:4" ht="36" customHeight="1">
      <c r="A395" s="385" t="s">
        <v>1275</v>
      </c>
      <c r="B395" s="386" t="s">
        <v>1276</v>
      </c>
      <c r="C395" s="385" t="s">
        <v>80</v>
      </c>
      <c r="D395" s="387">
        <v>718.61</v>
      </c>
    </row>
    <row r="396" spans="1:4" ht="36" customHeight="1">
      <c r="A396" s="385" t="s">
        <v>1277</v>
      </c>
      <c r="B396" s="386" t="s">
        <v>1278</v>
      </c>
      <c r="C396" s="385" t="s">
        <v>80</v>
      </c>
      <c r="D396" s="387">
        <v>738.7</v>
      </c>
    </row>
    <row r="397" spans="1:4" ht="36" customHeight="1">
      <c r="A397" s="385" t="s">
        <v>1279</v>
      </c>
      <c r="B397" s="386" t="s">
        <v>1280</v>
      </c>
      <c r="C397" s="385" t="s">
        <v>80</v>
      </c>
      <c r="D397" s="387">
        <v>766.45</v>
      </c>
    </row>
    <row r="398" spans="1:4" ht="36" customHeight="1">
      <c r="A398" s="385" t="s">
        <v>1281</v>
      </c>
      <c r="B398" s="386" t="s">
        <v>1282</v>
      </c>
      <c r="C398" s="385" t="s">
        <v>80</v>
      </c>
      <c r="D398" s="387">
        <v>841.02</v>
      </c>
    </row>
    <row r="399" spans="1:4" ht="36" customHeight="1">
      <c r="A399" s="385" t="s">
        <v>1283</v>
      </c>
      <c r="B399" s="386" t="s">
        <v>1284</v>
      </c>
      <c r="C399" s="385" t="s">
        <v>80</v>
      </c>
      <c r="D399" s="387">
        <v>701.94</v>
      </c>
    </row>
    <row r="400" spans="1:4" ht="36" customHeight="1">
      <c r="A400" s="385" t="s">
        <v>1285</v>
      </c>
      <c r="B400" s="386" t="s">
        <v>1286</v>
      </c>
      <c r="C400" s="385" t="s">
        <v>80</v>
      </c>
      <c r="D400" s="387">
        <v>723.32</v>
      </c>
    </row>
    <row r="401" spans="1:4" ht="36" customHeight="1">
      <c r="A401" s="385" t="s">
        <v>1287</v>
      </c>
      <c r="B401" s="386" t="s">
        <v>1288</v>
      </c>
      <c r="C401" s="385" t="s">
        <v>80</v>
      </c>
      <c r="D401" s="387">
        <v>745.49</v>
      </c>
    </row>
    <row r="402" spans="1:4" ht="36" customHeight="1">
      <c r="A402" s="385" t="s">
        <v>1289</v>
      </c>
      <c r="B402" s="386" t="s">
        <v>1290</v>
      </c>
      <c r="C402" s="385" t="s">
        <v>80</v>
      </c>
      <c r="D402" s="387">
        <v>768.47</v>
      </c>
    </row>
    <row r="403" spans="1:4" ht="36" customHeight="1">
      <c r="A403" s="385" t="s">
        <v>1291</v>
      </c>
      <c r="B403" s="386" t="s">
        <v>1292</v>
      </c>
      <c r="C403" s="385" t="s">
        <v>80</v>
      </c>
      <c r="D403" s="387">
        <v>792.29</v>
      </c>
    </row>
    <row r="404" spans="1:4" ht="36" customHeight="1">
      <c r="A404" s="385" t="s">
        <v>1293</v>
      </c>
      <c r="B404" s="386" t="s">
        <v>1294</v>
      </c>
      <c r="C404" s="385" t="s">
        <v>80</v>
      </c>
      <c r="D404" s="387">
        <v>817</v>
      </c>
    </row>
    <row r="405" spans="1:4" ht="36" customHeight="1">
      <c r="A405" s="385" t="s">
        <v>1295</v>
      </c>
      <c r="B405" s="386" t="s">
        <v>1296</v>
      </c>
      <c r="C405" s="385" t="s">
        <v>80</v>
      </c>
      <c r="D405" s="387">
        <v>672.25</v>
      </c>
    </row>
    <row r="406" spans="1:4" ht="36" customHeight="1">
      <c r="A406" s="385" t="s">
        <v>1297</v>
      </c>
      <c r="B406" s="386" t="s">
        <v>1298</v>
      </c>
      <c r="C406" s="385" t="s">
        <v>80</v>
      </c>
      <c r="D406" s="387">
        <v>681.31</v>
      </c>
    </row>
    <row r="407" spans="1:4" ht="12" customHeight="1">
      <c r="A407" s="381">
        <v>8749</v>
      </c>
      <c r="B407" s="382" t="s">
        <v>1299</v>
      </c>
      <c r="C407" s="383"/>
      <c r="D407" s="384"/>
    </row>
    <row r="408" spans="1:4" ht="36" customHeight="1">
      <c r="A408" s="385" t="s">
        <v>1300</v>
      </c>
      <c r="B408" s="386" t="s">
        <v>1301</v>
      </c>
      <c r="C408" s="385" t="s">
        <v>80</v>
      </c>
      <c r="D408" s="387">
        <v>741.76</v>
      </c>
    </row>
    <row r="409" spans="1:4" ht="36" customHeight="1">
      <c r="A409" s="385" t="s">
        <v>1302</v>
      </c>
      <c r="B409" s="386" t="s">
        <v>1303</v>
      </c>
      <c r="C409" s="385" t="s">
        <v>80</v>
      </c>
      <c r="D409" s="387">
        <v>760.4</v>
      </c>
    </row>
    <row r="410" spans="1:4" ht="36" customHeight="1">
      <c r="A410" s="385" t="s">
        <v>1304</v>
      </c>
      <c r="B410" s="386" t="s">
        <v>1305</v>
      </c>
      <c r="C410" s="385" t="s">
        <v>80</v>
      </c>
      <c r="D410" s="387">
        <v>784.2</v>
      </c>
    </row>
    <row r="411" spans="1:4" ht="36" customHeight="1">
      <c r="A411" s="385" t="s">
        <v>1306</v>
      </c>
      <c r="B411" s="386" t="s">
        <v>1307</v>
      </c>
      <c r="C411" s="385" t="s">
        <v>80</v>
      </c>
      <c r="D411" s="387">
        <v>804.96</v>
      </c>
    </row>
    <row r="412" spans="1:4" ht="36" customHeight="1">
      <c r="A412" s="385" t="s">
        <v>1308</v>
      </c>
      <c r="B412" s="386" t="s">
        <v>1309</v>
      </c>
      <c r="C412" s="385" t="s">
        <v>80</v>
      </c>
      <c r="D412" s="387">
        <v>826.33</v>
      </c>
    </row>
    <row r="413" spans="1:4" ht="36" customHeight="1">
      <c r="A413" s="385" t="s">
        <v>1310</v>
      </c>
      <c r="B413" s="386" t="s">
        <v>1311</v>
      </c>
      <c r="C413" s="385" t="s">
        <v>80</v>
      </c>
      <c r="D413" s="387">
        <v>848.31</v>
      </c>
    </row>
    <row r="414" spans="1:4" ht="12" customHeight="1">
      <c r="A414" s="381">
        <v>8750</v>
      </c>
      <c r="B414" s="382" t="s">
        <v>1126</v>
      </c>
      <c r="C414" s="383"/>
      <c r="D414" s="384"/>
    </row>
    <row r="415" spans="1:4" ht="36" customHeight="1">
      <c r="A415" s="385" t="s">
        <v>1312</v>
      </c>
      <c r="B415" s="386" t="s">
        <v>1313</v>
      </c>
      <c r="C415" s="385" t="s">
        <v>80</v>
      </c>
      <c r="D415" s="387">
        <v>712.96</v>
      </c>
    </row>
    <row r="416" spans="1:4" ht="36" customHeight="1">
      <c r="A416" s="385" t="s">
        <v>1314</v>
      </c>
      <c r="B416" s="386" t="s">
        <v>1315</v>
      </c>
      <c r="C416" s="385" t="s">
        <v>80</v>
      </c>
      <c r="D416" s="387">
        <v>743.93</v>
      </c>
    </row>
    <row r="417" spans="1:4" ht="36" customHeight="1">
      <c r="A417" s="385" t="s">
        <v>1316</v>
      </c>
      <c r="B417" s="386" t="s">
        <v>1317</v>
      </c>
      <c r="C417" s="385" t="s">
        <v>80</v>
      </c>
      <c r="D417" s="387">
        <v>790.17</v>
      </c>
    </row>
    <row r="418" spans="1:4" ht="36" customHeight="1">
      <c r="A418" s="385" t="s">
        <v>1318</v>
      </c>
      <c r="B418" s="386" t="s">
        <v>1319</v>
      </c>
      <c r="C418" s="385" t="s">
        <v>80</v>
      </c>
      <c r="D418" s="387">
        <v>815</v>
      </c>
    </row>
    <row r="419" spans="1:4" ht="36" customHeight="1">
      <c r="A419" s="385" t="s">
        <v>1320</v>
      </c>
      <c r="B419" s="386" t="s">
        <v>1321</v>
      </c>
      <c r="C419" s="385" t="s">
        <v>80</v>
      </c>
      <c r="D419" s="387">
        <v>857.32</v>
      </c>
    </row>
    <row r="420" spans="1:4" ht="36" customHeight="1">
      <c r="A420" s="385" t="s">
        <v>1322</v>
      </c>
      <c r="B420" s="386" t="s">
        <v>1323</v>
      </c>
      <c r="C420" s="385" t="s">
        <v>80</v>
      </c>
      <c r="D420" s="387">
        <v>663.96</v>
      </c>
    </row>
    <row r="421" spans="1:4" ht="36" customHeight="1">
      <c r="A421" s="385" t="s">
        <v>1324</v>
      </c>
      <c r="B421" s="386" t="s">
        <v>1325</v>
      </c>
      <c r="C421" s="385" t="s">
        <v>80</v>
      </c>
      <c r="D421" s="387">
        <v>686.07</v>
      </c>
    </row>
    <row r="422" spans="1:4" ht="36" customHeight="1">
      <c r="A422" s="385" t="s">
        <v>1326</v>
      </c>
      <c r="B422" s="386" t="s">
        <v>1327</v>
      </c>
      <c r="C422" s="385" t="s">
        <v>80</v>
      </c>
      <c r="D422" s="387">
        <v>694.42</v>
      </c>
    </row>
    <row r="423" spans="1:4" ht="36" customHeight="1">
      <c r="A423" s="385" t="s">
        <v>1328</v>
      </c>
      <c r="B423" s="386" t="s">
        <v>1329</v>
      </c>
      <c r="C423" s="385" t="s">
        <v>80</v>
      </c>
      <c r="D423" s="387">
        <v>711.81</v>
      </c>
    </row>
    <row r="424" spans="1:4" ht="36" customHeight="1">
      <c r="A424" s="385" t="s">
        <v>1330</v>
      </c>
      <c r="B424" s="386" t="s">
        <v>1331</v>
      </c>
      <c r="C424" s="385" t="s">
        <v>80</v>
      </c>
      <c r="D424" s="387">
        <v>657.88</v>
      </c>
    </row>
    <row r="425" spans="1:4" ht="12" customHeight="1">
      <c r="A425" s="381">
        <v>8751</v>
      </c>
      <c r="B425" s="382" t="s">
        <v>1332</v>
      </c>
      <c r="C425" s="383"/>
      <c r="D425" s="384"/>
    </row>
    <row r="426" spans="1:4" ht="48.75" customHeight="1">
      <c r="A426" s="385" t="s">
        <v>1333</v>
      </c>
      <c r="B426" s="386" t="s">
        <v>1334</v>
      </c>
      <c r="C426" s="385" t="s">
        <v>67</v>
      </c>
      <c r="D426" s="387">
        <v>24.63</v>
      </c>
    </row>
    <row r="427" spans="1:4" ht="48.75" customHeight="1">
      <c r="A427" s="385" t="s">
        <v>1335</v>
      </c>
      <c r="B427" s="386" t="s">
        <v>1336</v>
      </c>
      <c r="C427" s="385" t="s">
        <v>67</v>
      </c>
      <c r="D427" s="387">
        <v>24.63</v>
      </c>
    </row>
    <row r="428" spans="1:4" ht="12" customHeight="1">
      <c r="A428" s="381">
        <v>8752</v>
      </c>
      <c r="B428" s="382" t="s">
        <v>1337</v>
      </c>
      <c r="C428" s="383"/>
      <c r="D428" s="384"/>
    </row>
    <row r="429" spans="1:4" ht="72.75" customHeight="1">
      <c r="A429" s="385" t="s">
        <v>1338</v>
      </c>
      <c r="B429" s="386" t="s">
        <v>1339</v>
      </c>
      <c r="C429" s="385" t="s">
        <v>65</v>
      </c>
      <c r="D429" s="387">
        <v>139.83000000000001</v>
      </c>
    </row>
    <row r="430" spans="1:4" ht="72.75" customHeight="1">
      <c r="A430" s="385" t="s">
        <v>1340</v>
      </c>
      <c r="B430" s="386" t="s">
        <v>1341</v>
      </c>
      <c r="C430" s="385" t="s">
        <v>65</v>
      </c>
      <c r="D430" s="387">
        <v>146.36000000000001</v>
      </c>
    </row>
    <row r="431" spans="1:4" ht="72.75" customHeight="1">
      <c r="A431" s="385" t="s">
        <v>1342</v>
      </c>
      <c r="B431" s="386" t="s">
        <v>1343</v>
      </c>
      <c r="C431" s="385" t="s">
        <v>65</v>
      </c>
      <c r="D431" s="387">
        <v>152.88999999999999</v>
      </c>
    </row>
    <row r="432" spans="1:4" ht="72.75" customHeight="1">
      <c r="A432" s="385" t="s">
        <v>1344</v>
      </c>
      <c r="B432" s="386" t="s">
        <v>1345</v>
      </c>
      <c r="C432" s="385" t="s">
        <v>65</v>
      </c>
      <c r="D432" s="387">
        <v>143.1</v>
      </c>
    </row>
    <row r="433" spans="1:4" ht="72.75" customHeight="1">
      <c r="A433" s="385" t="s">
        <v>1346</v>
      </c>
      <c r="B433" s="386" t="s">
        <v>1347</v>
      </c>
      <c r="C433" s="385" t="s">
        <v>65</v>
      </c>
      <c r="D433" s="387">
        <v>152.88999999999999</v>
      </c>
    </row>
    <row r="434" spans="1:4" ht="72.75" customHeight="1">
      <c r="A434" s="385" t="s">
        <v>1348</v>
      </c>
      <c r="B434" s="386" t="s">
        <v>1349</v>
      </c>
      <c r="C434" s="385" t="s">
        <v>65</v>
      </c>
      <c r="D434" s="387">
        <v>167.07</v>
      </c>
    </row>
    <row r="435" spans="1:4" ht="72.75" customHeight="1">
      <c r="A435" s="385" t="s">
        <v>1350</v>
      </c>
      <c r="B435" s="386" t="s">
        <v>1351</v>
      </c>
      <c r="C435" s="385" t="s">
        <v>65</v>
      </c>
      <c r="D435" s="387">
        <v>175.69</v>
      </c>
    </row>
    <row r="436" spans="1:4" ht="72.75" customHeight="1">
      <c r="A436" s="385" t="s">
        <v>1352</v>
      </c>
      <c r="B436" s="386" t="s">
        <v>1353</v>
      </c>
      <c r="C436" s="385" t="s">
        <v>65</v>
      </c>
      <c r="D436" s="387">
        <v>146.36000000000001</v>
      </c>
    </row>
    <row r="437" spans="1:4" ht="72.75" customHeight="1">
      <c r="A437" s="385" t="s">
        <v>1354</v>
      </c>
      <c r="B437" s="386" t="s">
        <v>1355</v>
      </c>
      <c r="C437" s="385" t="s">
        <v>65</v>
      </c>
      <c r="D437" s="387">
        <v>158.30000000000001</v>
      </c>
    </row>
    <row r="438" spans="1:4" ht="72.75" customHeight="1">
      <c r="A438" s="385" t="s">
        <v>1356</v>
      </c>
      <c r="B438" s="386" t="s">
        <v>1357</v>
      </c>
      <c r="C438" s="385" t="s">
        <v>65</v>
      </c>
      <c r="D438" s="387">
        <v>187.65</v>
      </c>
    </row>
    <row r="439" spans="1:4" ht="60.75" customHeight="1">
      <c r="A439" s="385" t="s">
        <v>1358</v>
      </c>
      <c r="B439" s="386" t="s">
        <v>1359</v>
      </c>
      <c r="C439" s="385" t="s">
        <v>65</v>
      </c>
      <c r="D439" s="387">
        <v>127.17</v>
      </c>
    </row>
    <row r="440" spans="1:4" ht="60.75" customHeight="1">
      <c r="A440" s="385" t="s">
        <v>1360</v>
      </c>
      <c r="B440" s="386" t="s">
        <v>1361</v>
      </c>
      <c r="C440" s="385" t="s">
        <v>65</v>
      </c>
      <c r="D440" s="387">
        <v>133.69999999999999</v>
      </c>
    </row>
    <row r="441" spans="1:4" ht="60.75" customHeight="1">
      <c r="A441" s="385" t="s">
        <v>1362</v>
      </c>
      <c r="B441" s="386" t="s">
        <v>1363</v>
      </c>
      <c r="C441" s="385" t="s">
        <v>65</v>
      </c>
      <c r="D441" s="387">
        <v>140.22999999999999</v>
      </c>
    </row>
    <row r="442" spans="1:4" ht="60.75" customHeight="1">
      <c r="A442" s="385" t="s">
        <v>1364</v>
      </c>
      <c r="B442" s="386" t="s">
        <v>1365</v>
      </c>
      <c r="C442" s="385" t="s">
        <v>65</v>
      </c>
      <c r="D442" s="387">
        <v>130.43</v>
      </c>
    </row>
    <row r="443" spans="1:4" ht="60.75" customHeight="1">
      <c r="A443" s="385" t="s">
        <v>1366</v>
      </c>
      <c r="B443" s="386" t="s">
        <v>1367</v>
      </c>
      <c r="C443" s="385" t="s">
        <v>65</v>
      </c>
      <c r="D443" s="387">
        <v>140.22999999999999</v>
      </c>
    </row>
    <row r="444" spans="1:4" ht="60.75" customHeight="1">
      <c r="A444" s="385" t="s">
        <v>1368</v>
      </c>
      <c r="B444" s="386" t="s">
        <v>1369</v>
      </c>
      <c r="C444" s="385" t="s">
        <v>65</v>
      </c>
      <c r="D444" s="387">
        <v>154.41</v>
      </c>
    </row>
    <row r="445" spans="1:4" ht="60.75" customHeight="1">
      <c r="A445" s="385" t="s">
        <v>1370</v>
      </c>
      <c r="B445" s="386" t="s">
        <v>1371</v>
      </c>
      <c r="C445" s="385" t="s">
        <v>65</v>
      </c>
      <c r="D445" s="387">
        <v>133.69999999999999</v>
      </c>
    </row>
    <row r="446" spans="1:4" ht="60.75" customHeight="1">
      <c r="A446" s="385" t="s">
        <v>1372</v>
      </c>
      <c r="B446" s="386" t="s">
        <v>1373</v>
      </c>
      <c r="C446" s="385" t="s">
        <v>65</v>
      </c>
      <c r="D446" s="387">
        <v>145.63</v>
      </c>
    </row>
    <row r="447" spans="1:4" ht="60.75" customHeight="1">
      <c r="A447" s="385" t="s">
        <v>1374</v>
      </c>
      <c r="B447" s="386" t="s">
        <v>1375</v>
      </c>
      <c r="C447" s="385" t="s">
        <v>65</v>
      </c>
      <c r="D447" s="387">
        <v>174.99</v>
      </c>
    </row>
    <row r="448" spans="1:4" ht="12" customHeight="1">
      <c r="A448" s="381">
        <v>8753</v>
      </c>
      <c r="B448" s="382" t="s">
        <v>1376</v>
      </c>
      <c r="C448" s="383"/>
      <c r="D448" s="384"/>
    </row>
    <row r="449" spans="1:4" ht="36" customHeight="1">
      <c r="A449" s="385" t="s">
        <v>1377</v>
      </c>
      <c r="B449" s="386" t="s">
        <v>1378</v>
      </c>
      <c r="C449" s="385" t="s">
        <v>97</v>
      </c>
      <c r="D449" s="387">
        <v>20.2</v>
      </c>
    </row>
    <row r="450" spans="1:4" ht="36" customHeight="1">
      <c r="A450" s="385" t="s">
        <v>1379</v>
      </c>
      <c r="B450" s="386" t="s">
        <v>1380</v>
      </c>
      <c r="C450" s="385" t="s">
        <v>97</v>
      </c>
      <c r="D450" s="387">
        <v>21.08</v>
      </c>
    </row>
    <row r="451" spans="1:4" ht="36" customHeight="1">
      <c r="A451" s="385" t="s">
        <v>1381</v>
      </c>
      <c r="B451" s="386" t="s">
        <v>96</v>
      </c>
      <c r="C451" s="385" t="s">
        <v>97</v>
      </c>
      <c r="D451" s="387">
        <v>18.059999999999999</v>
      </c>
    </row>
    <row r="452" spans="1:4" ht="36" customHeight="1">
      <c r="A452" s="385" t="s">
        <v>1382</v>
      </c>
      <c r="B452" s="386" t="s">
        <v>1383</v>
      </c>
      <c r="C452" s="385" t="s">
        <v>97</v>
      </c>
      <c r="D452" s="387">
        <v>19.149999999999999</v>
      </c>
    </row>
    <row r="453" spans="1:4" ht="36" customHeight="1">
      <c r="A453" s="385" t="s">
        <v>1384</v>
      </c>
      <c r="B453" s="386" t="s">
        <v>1385</v>
      </c>
      <c r="C453" s="385" t="s">
        <v>97</v>
      </c>
      <c r="D453" s="387">
        <v>17.940000000000001</v>
      </c>
    </row>
    <row r="454" spans="1:4" ht="12" customHeight="1">
      <c r="A454" s="381">
        <v>8754</v>
      </c>
      <c r="B454" s="382" t="s">
        <v>1386</v>
      </c>
      <c r="C454" s="383"/>
      <c r="D454" s="384"/>
    </row>
    <row r="455" spans="1:4" ht="36" customHeight="1">
      <c r="A455" s="385" t="s">
        <v>1387</v>
      </c>
      <c r="B455" s="386" t="s">
        <v>1388</v>
      </c>
      <c r="C455" s="385" t="s">
        <v>65</v>
      </c>
      <c r="D455" s="387">
        <v>12.21</v>
      </c>
    </row>
    <row r="456" spans="1:4" ht="12" customHeight="1">
      <c r="A456" s="381">
        <v>8755</v>
      </c>
      <c r="B456" s="382" t="s">
        <v>1389</v>
      </c>
      <c r="C456" s="383"/>
      <c r="D456" s="384"/>
    </row>
    <row r="457" spans="1:4" ht="36" customHeight="1">
      <c r="A457" s="385" t="s">
        <v>1390</v>
      </c>
      <c r="B457" s="386" t="s">
        <v>1391</v>
      </c>
      <c r="C457" s="385" t="s">
        <v>80</v>
      </c>
      <c r="D457" s="387">
        <v>672.19</v>
      </c>
    </row>
    <row r="458" spans="1:4" ht="48.75" customHeight="1">
      <c r="A458" s="385" t="s">
        <v>1392</v>
      </c>
      <c r="B458" s="386" t="s">
        <v>1393</v>
      </c>
      <c r="C458" s="385" t="s">
        <v>80</v>
      </c>
      <c r="D458" s="388">
        <v>3181.68</v>
      </c>
    </row>
    <row r="459" spans="1:4" ht="12" customHeight="1">
      <c r="A459" s="381">
        <v>8756</v>
      </c>
      <c r="B459" s="382" t="s">
        <v>1394</v>
      </c>
      <c r="C459" s="383"/>
      <c r="D459" s="384"/>
    </row>
    <row r="460" spans="1:4" ht="36" customHeight="1">
      <c r="A460" s="385" t="s">
        <v>1395</v>
      </c>
      <c r="B460" s="386" t="s">
        <v>1396</v>
      </c>
      <c r="C460" s="385" t="s">
        <v>1397</v>
      </c>
      <c r="D460" s="387">
        <v>329.84</v>
      </c>
    </row>
    <row r="461" spans="1:4" ht="60.75" customHeight="1">
      <c r="A461" s="385" t="s">
        <v>1398</v>
      </c>
      <c r="B461" s="386" t="s">
        <v>1399</v>
      </c>
      <c r="C461" s="385" t="s">
        <v>65</v>
      </c>
      <c r="D461" s="387">
        <v>158.36000000000001</v>
      </c>
    </row>
    <row r="462" spans="1:4" ht="36" customHeight="1">
      <c r="A462" s="385" t="s">
        <v>1400</v>
      </c>
      <c r="B462" s="386" t="s">
        <v>1401</v>
      </c>
      <c r="C462" s="385" t="s">
        <v>84</v>
      </c>
      <c r="D462" s="387">
        <v>7.51</v>
      </c>
    </row>
    <row r="463" spans="1:4" ht="36" customHeight="1">
      <c r="A463" s="385" t="s">
        <v>1402</v>
      </c>
      <c r="B463" s="386" t="s">
        <v>1403</v>
      </c>
      <c r="C463" s="385" t="s">
        <v>84</v>
      </c>
      <c r="D463" s="387">
        <v>5.12</v>
      </c>
    </row>
    <row r="464" spans="1:4" ht="36" customHeight="1">
      <c r="A464" s="385" t="s">
        <v>1404</v>
      </c>
      <c r="B464" s="386" t="s">
        <v>1405</v>
      </c>
      <c r="C464" s="385" t="s">
        <v>67</v>
      </c>
      <c r="D464" s="387">
        <v>56.92</v>
      </c>
    </row>
    <row r="465" spans="1:4" ht="36" customHeight="1">
      <c r="A465" s="385" t="s">
        <v>1406</v>
      </c>
      <c r="B465" s="386" t="s">
        <v>1407</v>
      </c>
      <c r="C465" s="385" t="s">
        <v>67</v>
      </c>
      <c r="D465" s="387">
        <v>14.76</v>
      </c>
    </row>
    <row r="466" spans="1:4" ht="36" customHeight="1">
      <c r="A466" s="385" t="s">
        <v>1408</v>
      </c>
      <c r="B466" s="386" t="s">
        <v>1409</v>
      </c>
      <c r="C466" s="385" t="s">
        <v>65</v>
      </c>
      <c r="D466" s="387">
        <v>40.53</v>
      </c>
    </row>
    <row r="467" spans="1:4" ht="36" customHeight="1">
      <c r="A467" s="385" t="s">
        <v>1410</v>
      </c>
      <c r="B467" s="386" t="s">
        <v>1411</v>
      </c>
      <c r="C467" s="385" t="s">
        <v>65</v>
      </c>
      <c r="D467" s="387">
        <v>40.56</v>
      </c>
    </row>
    <row r="468" spans="1:4" ht="12" customHeight="1">
      <c r="A468" s="381">
        <v>8669</v>
      </c>
      <c r="B468" s="382" t="s">
        <v>1412</v>
      </c>
      <c r="C468" s="383"/>
      <c r="D468" s="384"/>
    </row>
    <row r="469" spans="1:4" ht="12" customHeight="1">
      <c r="A469" s="381">
        <v>8757</v>
      </c>
      <c r="B469" s="382" t="s">
        <v>1413</v>
      </c>
      <c r="C469" s="383"/>
      <c r="D469" s="384"/>
    </row>
    <row r="470" spans="1:4" ht="36" customHeight="1">
      <c r="A470" s="385" t="s">
        <v>1414</v>
      </c>
      <c r="B470" s="386" t="s">
        <v>1415</v>
      </c>
      <c r="C470" s="385" t="s">
        <v>65</v>
      </c>
      <c r="D470" s="387">
        <v>112.55</v>
      </c>
    </row>
    <row r="471" spans="1:4" ht="36" customHeight="1">
      <c r="A471" s="385" t="s">
        <v>1416</v>
      </c>
      <c r="B471" s="386" t="s">
        <v>1417</v>
      </c>
      <c r="C471" s="385" t="s">
        <v>65</v>
      </c>
      <c r="D471" s="387">
        <v>209.5</v>
      </c>
    </row>
    <row r="472" spans="1:4" ht="36" customHeight="1">
      <c r="A472" s="385" t="s">
        <v>1418</v>
      </c>
      <c r="B472" s="386" t="s">
        <v>1419</v>
      </c>
      <c r="C472" s="385" t="s">
        <v>65</v>
      </c>
      <c r="D472" s="387">
        <v>67.099999999999994</v>
      </c>
    </row>
    <row r="473" spans="1:4" ht="12" customHeight="1">
      <c r="A473" s="381">
        <v>8758</v>
      </c>
      <c r="B473" s="382" t="s">
        <v>1420</v>
      </c>
      <c r="C473" s="383"/>
      <c r="D473" s="384"/>
    </row>
    <row r="474" spans="1:4" ht="36" customHeight="1">
      <c r="A474" s="385" t="s">
        <v>1421</v>
      </c>
      <c r="B474" s="386" t="s">
        <v>1422</v>
      </c>
      <c r="C474" s="385" t="s">
        <v>65</v>
      </c>
      <c r="D474" s="387">
        <v>112</v>
      </c>
    </row>
    <row r="475" spans="1:4" ht="36" customHeight="1">
      <c r="A475" s="385" t="s">
        <v>1423</v>
      </c>
      <c r="B475" s="386" t="s">
        <v>1424</v>
      </c>
      <c r="C475" s="385" t="s">
        <v>65</v>
      </c>
      <c r="D475" s="387">
        <v>109.3</v>
      </c>
    </row>
    <row r="476" spans="1:4" ht="36" customHeight="1">
      <c r="A476" s="385" t="s">
        <v>1425</v>
      </c>
      <c r="B476" s="386" t="s">
        <v>1426</v>
      </c>
      <c r="C476" s="385" t="s">
        <v>65</v>
      </c>
      <c r="D476" s="387">
        <v>198.62</v>
      </c>
    </row>
    <row r="477" spans="1:4" ht="36" customHeight="1">
      <c r="A477" s="385" t="s">
        <v>1427</v>
      </c>
      <c r="B477" s="386" t="s">
        <v>1428</v>
      </c>
      <c r="C477" s="385" t="s">
        <v>65</v>
      </c>
      <c r="D477" s="387">
        <v>193.6</v>
      </c>
    </row>
    <row r="478" spans="1:4" ht="36" customHeight="1">
      <c r="A478" s="385" t="s">
        <v>1429</v>
      </c>
      <c r="B478" s="386" t="s">
        <v>1430</v>
      </c>
      <c r="C478" s="385" t="s">
        <v>65</v>
      </c>
      <c r="D478" s="387">
        <v>69.209999999999994</v>
      </c>
    </row>
    <row r="479" spans="1:4" ht="12" customHeight="1">
      <c r="A479" s="381">
        <v>8759</v>
      </c>
      <c r="B479" s="382" t="s">
        <v>1431</v>
      </c>
      <c r="C479" s="383"/>
      <c r="D479" s="384"/>
    </row>
    <row r="480" spans="1:4" ht="36" customHeight="1">
      <c r="A480" s="385" t="s">
        <v>1432</v>
      </c>
      <c r="B480" s="386" t="s">
        <v>1433</v>
      </c>
      <c r="C480" s="385" t="s">
        <v>65</v>
      </c>
      <c r="D480" s="387">
        <v>63.93</v>
      </c>
    </row>
    <row r="481" spans="1:4" ht="36" customHeight="1">
      <c r="A481" s="385" t="s">
        <v>1434</v>
      </c>
      <c r="B481" s="386" t="s">
        <v>1435</v>
      </c>
      <c r="C481" s="385" t="s">
        <v>65</v>
      </c>
      <c r="D481" s="387">
        <v>84.63</v>
      </c>
    </row>
    <row r="482" spans="1:4" ht="36" customHeight="1">
      <c r="A482" s="385" t="s">
        <v>1436</v>
      </c>
      <c r="B482" s="386" t="s">
        <v>75</v>
      </c>
      <c r="C482" s="385" t="s">
        <v>65</v>
      </c>
      <c r="D482" s="387">
        <v>46.69</v>
      </c>
    </row>
    <row r="483" spans="1:4" ht="12" customHeight="1">
      <c r="A483" s="381">
        <v>8760</v>
      </c>
      <c r="B483" s="382" t="s">
        <v>1437</v>
      </c>
      <c r="C483" s="383"/>
      <c r="D483" s="384"/>
    </row>
    <row r="484" spans="1:4" ht="36" customHeight="1">
      <c r="A484" s="385" t="s">
        <v>1438</v>
      </c>
      <c r="B484" s="386" t="s">
        <v>1439</v>
      </c>
      <c r="C484" s="385" t="s">
        <v>65</v>
      </c>
      <c r="D484" s="387">
        <v>70.989999999999995</v>
      </c>
    </row>
    <row r="485" spans="1:4" ht="36" customHeight="1">
      <c r="A485" s="385" t="s">
        <v>1440</v>
      </c>
      <c r="B485" s="386" t="s">
        <v>1441</v>
      </c>
      <c r="C485" s="385" t="s">
        <v>65</v>
      </c>
      <c r="D485" s="387">
        <v>68.42</v>
      </c>
    </row>
    <row r="486" spans="1:4" ht="36" customHeight="1">
      <c r="A486" s="385" t="s">
        <v>1442</v>
      </c>
      <c r="B486" s="386" t="s">
        <v>1443</v>
      </c>
      <c r="C486" s="385" t="s">
        <v>65</v>
      </c>
      <c r="D486" s="387">
        <v>86.34</v>
      </c>
    </row>
    <row r="487" spans="1:4" ht="36" customHeight="1">
      <c r="A487" s="385" t="s">
        <v>1444</v>
      </c>
      <c r="B487" s="386" t="s">
        <v>1445</v>
      </c>
      <c r="C487" s="385" t="s">
        <v>65</v>
      </c>
      <c r="D487" s="387">
        <v>82.99</v>
      </c>
    </row>
    <row r="488" spans="1:4" ht="36" customHeight="1">
      <c r="A488" s="385" t="s">
        <v>1446</v>
      </c>
      <c r="B488" s="386" t="s">
        <v>1447</v>
      </c>
      <c r="C488" s="385" t="s">
        <v>65</v>
      </c>
      <c r="D488" s="387">
        <v>57.06</v>
      </c>
    </row>
    <row r="489" spans="1:4" ht="36" customHeight="1">
      <c r="A489" s="385" t="s">
        <v>1448</v>
      </c>
      <c r="B489" s="386" t="s">
        <v>1449</v>
      </c>
      <c r="C489" s="385" t="s">
        <v>65</v>
      </c>
      <c r="D489" s="387">
        <v>55.22</v>
      </c>
    </row>
    <row r="490" spans="1:4" ht="12" customHeight="1">
      <c r="A490" s="381">
        <v>8761</v>
      </c>
      <c r="B490" s="382" t="s">
        <v>1450</v>
      </c>
      <c r="C490" s="383"/>
      <c r="D490" s="384"/>
    </row>
    <row r="491" spans="1:4" ht="36" customHeight="1">
      <c r="A491" s="385" t="s">
        <v>1451</v>
      </c>
      <c r="B491" s="386" t="s">
        <v>1452</v>
      </c>
      <c r="C491" s="385" t="s">
        <v>65</v>
      </c>
      <c r="D491" s="387">
        <v>75.11</v>
      </c>
    </row>
    <row r="492" spans="1:4" ht="36" customHeight="1">
      <c r="A492" s="385" t="s">
        <v>1453</v>
      </c>
      <c r="B492" s="386" t="s">
        <v>1454</v>
      </c>
      <c r="C492" s="385" t="s">
        <v>65</v>
      </c>
      <c r="D492" s="387">
        <v>70.33</v>
      </c>
    </row>
    <row r="493" spans="1:4" ht="36" customHeight="1">
      <c r="A493" s="385" t="s">
        <v>1455</v>
      </c>
      <c r="B493" s="386" t="s">
        <v>1456</v>
      </c>
      <c r="C493" s="385" t="s">
        <v>65</v>
      </c>
      <c r="D493" s="387">
        <v>89.66</v>
      </c>
    </row>
    <row r="494" spans="1:4" ht="36" customHeight="1">
      <c r="A494" s="385" t="s">
        <v>1457</v>
      </c>
      <c r="B494" s="386" t="s">
        <v>1458</v>
      </c>
      <c r="C494" s="385" t="s">
        <v>65</v>
      </c>
      <c r="D494" s="387">
        <v>83.8</v>
      </c>
    </row>
    <row r="495" spans="1:4" ht="36" customHeight="1">
      <c r="A495" s="385" t="s">
        <v>1459</v>
      </c>
      <c r="B495" s="386" t="s">
        <v>1460</v>
      </c>
      <c r="C495" s="385" t="s">
        <v>65</v>
      </c>
      <c r="D495" s="387">
        <v>58.53</v>
      </c>
    </row>
    <row r="496" spans="1:4" ht="36" customHeight="1">
      <c r="A496" s="385" t="s">
        <v>1461</v>
      </c>
      <c r="B496" s="386" t="s">
        <v>1462</v>
      </c>
      <c r="C496" s="385" t="s">
        <v>65</v>
      </c>
      <c r="D496" s="387">
        <v>55.2</v>
      </c>
    </row>
    <row r="497" spans="1:4" ht="48.75" customHeight="1">
      <c r="A497" s="385" t="s">
        <v>1463</v>
      </c>
      <c r="B497" s="386" t="s">
        <v>1464</v>
      </c>
      <c r="C497" s="385" t="s">
        <v>84</v>
      </c>
      <c r="D497" s="387">
        <v>27.75</v>
      </c>
    </row>
    <row r="498" spans="1:4" ht="48.75" customHeight="1">
      <c r="A498" s="385" t="s">
        <v>1465</v>
      </c>
      <c r="B498" s="386" t="s">
        <v>1466</v>
      </c>
      <c r="C498" s="385" t="s">
        <v>84</v>
      </c>
      <c r="D498" s="387">
        <v>26.76</v>
      </c>
    </row>
    <row r="499" spans="1:4" ht="48.75" customHeight="1">
      <c r="A499" s="385" t="s">
        <v>1467</v>
      </c>
      <c r="B499" s="386" t="s">
        <v>1468</v>
      </c>
      <c r="C499" s="385" t="s">
        <v>84</v>
      </c>
      <c r="D499" s="387">
        <v>19.55</v>
      </c>
    </row>
    <row r="500" spans="1:4" ht="48.75" customHeight="1">
      <c r="A500" s="385" t="s">
        <v>1469</v>
      </c>
      <c r="B500" s="386" t="s">
        <v>1470</v>
      </c>
      <c r="C500" s="385" t="s">
        <v>84</v>
      </c>
      <c r="D500" s="387">
        <v>18.96</v>
      </c>
    </row>
    <row r="501" spans="1:4" ht="48.75" customHeight="1">
      <c r="A501" s="385" t="s">
        <v>1471</v>
      </c>
      <c r="B501" s="386" t="s">
        <v>1472</v>
      </c>
      <c r="C501" s="385" t="s">
        <v>84</v>
      </c>
      <c r="D501" s="387">
        <v>23.06</v>
      </c>
    </row>
    <row r="502" spans="1:4" ht="48.75" customHeight="1">
      <c r="A502" s="385" t="s">
        <v>1473</v>
      </c>
      <c r="B502" s="386" t="s">
        <v>1474</v>
      </c>
      <c r="C502" s="385" t="s">
        <v>84</v>
      </c>
      <c r="D502" s="387">
        <v>22.36</v>
      </c>
    </row>
    <row r="503" spans="1:4" ht="48.75" customHeight="1">
      <c r="A503" s="385" t="s">
        <v>1475</v>
      </c>
      <c r="B503" s="386" t="s">
        <v>1476</v>
      </c>
      <c r="C503" s="385" t="s">
        <v>84</v>
      </c>
      <c r="D503" s="387">
        <v>14.84</v>
      </c>
    </row>
    <row r="504" spans="1:4" ht="48.75" customHeight="1">
      <c r="A504" s="385" t="s">
        <v>1477</v>
      </c>
      <c r="B504" s="386" t="s">
        <v>1478</v>
      </c>
      <c r="C504" s="385" t="s">
        <v>84</v>
      </c>
      <c r="D504" s="387">
        <v>14.45</v>
      </c>
    </row>
    <row r="505" spans="1:4" ht="12" customHeight="1">
      <c r="A505" s="381">
        <v>8762</v>
      </c>
      <c r="B505" s="382" t="s">
        <v>1479</v>
      </c>
      <c r="C505" s="383"/>
      <c r="D505" s="384"/>
    </row>
    <row r="506" spans="1:4" ht="36" customHeight="1">
      <c r="A506" s="385" t="s">
        <v>1480</v>
      </c>
      <c r="B506" s="386" t="s">
        <v>1481</v>
      </c>
      <c r="C506" s="385" t="s">
        <v>65</v>
      </c>
      <c r="D506" s="387">
        <v>82.24</v>
      </c>
    </row>
    <row r="507" spans="1:4" ht="36" customHeight="1">
      <c r="A507" s="385" t="s">
        <v>1482</v>
      </c>
      <c r="B507" s="386" t="s">
        <v>1483</v>
      </c>
      <c r="C507" s="385" t="s">
        <v>65</v>
      </c>
      <c r="D507" s="387">
        <v>129.57</v>
      </c>
    </row>
    <row r="508" spans="1:4" ht="36" customHeight="1">
      <c r="A508" s="385" t="s">
        <v>1484</v>
      </c>
      <c r="B508" s="386" t="s">
        <v>1485</v>
      </c>
      <c r="C508" s="385" t="s">
        <v>65</v>
      </c>
      <c r="D508" s="387">
        <v>166.82</v>
      </c>
    </row>
    <row r="509" spans="1:4" ht="12" customHeight="1">
      <c r="A509" s="381">
        <v>8764</v>
      </c>
      <c r="B509" s="382" t="s">
        <v>1486</v>
      </c>
      <c r="C509" s="383"/>
      <c r="D509" s="384"/>
    </row>
    <row r="510" spans="1:4" ht="36" customHeight="1">
      <c r="A510" s="385" t="s">
        <v>1487</v>
      </c>
      <c r="B510" s="386" t="s">
        <v>1488</v>
      </c>
      <c r="C510" s="385" t="s">
        <v>65</v>
      </c>
      <c r="D510" s="387">
        <v>137.37</v>
      </c>
    </row>
    <row r="511" spans="1:4" ht="36" customHeight="1">
      <c r="A511" s="385" t="s">
        <v>1489</v>
      </c>
      <c r="B511" s="386" t="s">
        <v>1490</v>
      </c>
      <c r="C511" s="385" t="s">
        <v>65</v>
      </c>
      <c r="D511" s="387">
        <v>106.7</v>
      </c>
    </row>
    <row r="512" spans="1:4" ht="12" customHeight="1">
      <c r="A512" s="381">
        <v>8765</v>
      </c>
      <c r="B512" s="382" t="s">
        <v>1491</v>
      </c>
      <c r="C512" s="383"/>
      <c r="D512" s="384"/>
    </row>
    <row r="513" spans="1:4" ht="36" customHeight="1">
      <c r="A513" s="385" t="s">
        <v>1492</v>
      </c>
      <c r="B513" s="386" t="s">
        <v>1493</v>
      </c>
      <c r="C513" s="385" t="s">
        <v>65</v>
      </c>
      <c r="D513" s="388">
        <v>1589.32</v>
      </c>
    </row>
    <row r="514" spans="1:4" ht="36" customHeight="1">
      <c r="A514" s="385" t="s">
        <v>1494</v>
      </c>
      <c r="B514" s="386" t="s">
        <v>1495</v>
      </c>
      <c r="C514" s="385" t="s">
        <v>65</v>
      </c>
      <c r="D514" s="388">
        <v>1583.95</v>
      </c>
    </row>
    <row r="515" spans="1:4" ht="36" customHeight="1">
      <c r="A515" s="385" t="s">
        <v>1496</v>
      </c>
      <c r="B515" s="386" t="s">
        <v>1497</v>
      </c>
      <c r="C515" s="385" t="s">
        <v>65</v>
      </c>
      <c r="D515" s="387">
        <v>614.92999999999995</v>
      </c>
    </row>
    <row r="516" spans="1:4" ht="12" customHeight="1">
      <c r="A516" s="381">
        <v>8767</v>
      </c>
      <c r="B516" s="382" t="s">
        <v>1498</v>
      </c>
      <c r="C516" s="383"/>
      <c r="D516" s="384"/>
    </row>
    <row r="517" spans="1:4" ht="24" customHeight="1">
      <c r="A517" s="385" t="s">
        <v>1499</v>
      </c>
      <c r="B517" s="386" t="s">
        <v>203</v>
      </c>
      <c r="C517" s="385" t="s">
        <v>84</v>
      </c>
      <c r="D517" s="387">
        <v>6.12</v>
      </c>
    </row>
    <row r="518" spans="1:4" ht="24" customHeight="1">
      <c r="A518" s="385" t="s">
        <v>1500</v>
      </c>
      <c r="B518" s="386" t="s">
        <v>1501</v>
      </c>
      <c r="C518" s="385" t="s">
        <v>84</v>
      </c>
      <c r="D518" s="387">
        <v>9.07</v>
      </c>
    </row>
    <row r="519" spans="1:4" ht="12" customHeight="1">
      <c r="A519" s="381">
        <v>8768</v>
      </c>
      <c r="B519" s="382" t="s">
        <v>1502</v>
      </c>
      <c r="C519" s="383"/>
      <c r="D519" s="384"/>
    </row>
    <row r="520" spans="1:4" ht="48.75" customHeight="1">
      <c r="A520" s="385" t="s">
        <v>1503</v>
      </c>
      <c r="B520" s="386" t="s">
        <v>1504</v>
      </c>
      <c r="C520" s="385" t="s">
        <v>80</v>
      </c>
      <c r="D520" s="388">
        <v>2780.56</v>
      </c>
    </row>
    <row r="521" spans="1:4" ht="48.75" customHeight="1">
      <c r="A521" s="385" t="s">
        <v>1505</v>
      </c>
      <c r="B521" s="386" t="s">
        <v>1506</v>
      </c>
      <c r="C521" s="385" t="s">
        <v>80</v>
      </c>
      <c r="D521" s="388">
        <v>2587.09</v>
      </c>
    </row>
    <row r="522" spans="1:4" ht="12" customHeight="1">
      <c r="A522" s="381">
        <v>8769</v>
      </c>
      <c r="B522" s="382" t="s">
        <v>1507</v>
      </c>
      <c r="C522" s="383"/>
      <c r="D522" s="384"/>
    </row>
    <row r="523" spans="1:4" ht="48.75" customHeight="1">
      <c r="A523" s="385" t="s">
        <v>1508</v>
      </c>
      <c r="B523" s="386" t="s">
        <v>1509</v>
      </c>
      <c r="C523" s="385" t="s">
        <v>65</v>
      </c>
      <c r="D523" s="387">
        <v>102.76</v>
      </c>
    </row>
    <row r="524" spans="1:4" ht="48.75" customHeight="1">
      <c r="A524" s="385" t="s">
        <v>1510</v>
      </c>
      <c r="B524" s="386" t="s">
        <v>1511</v>
      </c>
      <c r="C524" s="385" t="s">
        <v>65</v>
      </c>
      <c r="D524" s="387">
        <v>92.27</v>
      </c>
    </row>
    <row r="525" spans="1:4" ht="48.75" customHeight="1">
      <c r="A525" s="385" t="s">
        <v>1512</v>
      </c>
      <c r="B525" s="386" t="s">
        <v>1513</v>
      </c>
      <c r="C525" s="385" t="s">
        <v>65</v>
      </c>
      <c r="D525" s="387">
        <v>113.25</v>
      </c>
    </row>
    <row r="526" spans="1:4" ht="12" customHeight="1">
      <c r="A526" s="381">
        <v>8770</v>
      </c>
      <c r="B526" s="382" t="s">
        <v>1514</v>
      </c>
      <c r="C526" s="383"/>
      <c r="D526" s="384"/>
    </row>
    <row r="527" spans="1:4" ht="48.75" customHeight="1">
      <c r="A527" s="385" t="s">
        <v>1515</v>
      </c>
      <c r="B527" s="386" t="s">
        <v>1516</v>
      </c>
      <c r="C527" s="385" t="s">
        <v>65</v>
      </c>
      <c r="D527" s="387">
        <v>101.73</v>
      </c>
    </row>
    <row r="528" spans="1:4" ht="48.75" customHeight="1">
      <c r="A528" s="385" t="s">
        <v>1517</v>
      </c>
      <c r="B528" s="386" t="s">
        <v>1518</v>
      </c>
      <c r="C528" s="385" t="s">
        <v>65</v>
      </c>
      <c r="D528" s="387">
        <v>101.23</v>
      </c>
    </row>
    <row r="529" spans="1:4" ht="12" customHeight="1">
      <c r="A529" s="381">
        <v>8771</v>
      </c>
      <c r="B529" s="382" t="s">
        <v>1519</v>
      </c>
      <c r="C529" s="383"/>
      <c r="D529" s="384"/>
    </row>
    <row r="530" spans="1:4" ht="24" customHeight="1">
      <c r="A530" s="385" t="s">
        <v>1520</v>
      </c>
      <c r="B530" s="386" t="s">
        <v>1521</v>
      </c>
      <c r="C530" s="385" t="s">
        <v>65</v>
      </c>
      <c r="D530" s="387">
        <v>322.36</v>
      </c>
    </row>
    <row r="531" spans="1:4" ht="24" customHeight="1">
      <c r="A531" s="385" t="s">
        <v>1522</v>
      </c>
      <c r="B531" s="386" t="s">
        <v>1523</v>
      </c>
      <c r="C531" s="385" t="s">
        <v>65</v>
      </c>
      <c r="D531" s="387">
        <v>240.88</v>
      </c>
    </row>
    <row r="532" spans="1:4" ht="24" customHeight="1">
      <c r="A532" s="385" t="s">
        <v>1524</v>
      </c>
      <c r="B532" s="386" t="s">
        <v>1525</v>
      </c>
      <c r="C532" s="385" t="s">
        <v>65</v>
      </c>
      <c r="D532" s="387">
        <v>683.61</v>
      </c>
    </row>
    <row r="533" spans="1:4" ht="24" customHeight="1">
      <c r="A533" s="385" t="s">
        <v>1526</v>
      </c>
      <c r="B533" s="386" t="s">
        <v>1527</v>
      </c>
      <c r="C533" s="385" t="s">
        <v>65</v>
      </c>
      <c r="D533" s="387">
        <v>588.42999999999995</v>
      </c>
    </row>
    <row r="534" spans="1:4" ht="24" customHeight="1">
      <c r="A534" s="385" t="s">
        <v>1528</v>
      </c>
      <c r="B534" s="386" t="s">
        <v>1529</v>
      </c>
      <c r="C534" s="385" t="s">
        <v>65</v>
      </c>
      <c r="D534" s="387">
        <v>634.09</v>
      </c>
    </row>
    <row r="535" spans="1:4" ht="12" customHeight="1">
      <c r="A535" s="381">
        <v>8670</v>
      </c>
      <c r="B535" s="382" t="s">
        <v>1530</v>
      </c>
      <c r="C535" s="383"/>
      <c r="D535" s="384"/>
    </row>
    <row r="536" spans="1:4" ht="12" customHeight="1">
      <c r="A536" s="381">
        <v>8775</v>
      </c>
      <c r="B536" s="382" t="s">
        <v>1531</v>
      </c>
      <c r="C536" s="383"/>
      <c r="D536" s="384"/>
    </row>
    <row r="537" spans="1:4" ht="24" customHeight="1">
      <c r="A537" s="385" t="s">
        <v>1532</v>
      </c>
      <c r="B537" s="386" t="s">
        <v>1533</v>
      </c>
      <c r="C537" s="385" t="s">
        <v>65</v>
      </c>
      <c r="D537" s="387">
        <v>74.739999999999995</v>
      </c>
    </row>
    <row r="538" spans="1:4" ht="24" customHeight="1">
      <c r="A538" s="385" t="s">
        <v>1534</v>
      </c>
      <c r="B538" s="386" t="s">
        <v>1535</v>
      </c>
      <c r="C538" s="385" t="s">
        <v>65</v>
      </c>
      <c r="D538" s="387">
        <v>109.36</v>
      </c>
    </row>
    <row r="539" spans="1:4" ht="24" customHeight="1">
      <c r="A539" s="385" t="s">
        <v>1536</v>
      </c>
      <c r="B539" s="386" t="s">
        <v>1537</v>
      </c>
      <c r="C539" s="385" t="s">
        <v>65</v>
      </c>
      <c r="D539" s="387">
        <v>68.84</v>
      </c>
    </row>
    <row r="540" spans="1:4" ht="24" customHeight="1">
      <c r="A540" s="385" t="s">
        <v>1538</v>
      </c>
      <c r="B540" s="386" t="s">
        <v>1539</v>
      </c>
      <c r="C540" s="385" t="s">
        <v>65</v>
      </c>
      <c r="D540" s="387">
        <v>347.55</v>
      </c>
    </row>
    <row r="541" spans="1:4" ht="12" customHeight="1">
      <c r="A541" s="381">
        <v>8774</v>
      </c>
      <c r="B541" s="382" t="s">
        <v>1540</v>
      </c>
      <c r="C541" s="383"/>
      <c r="D541" s="384"/>
    </row>
    <row r="542" spans="1:4" ht="48.75" customHeight="1">
      <c r="A542" s="385" t="s">
        <v>1541</v>
      </c>
      <c r="B542" s="386" t="s">
        <v>1542</v>
      </c>
      <c r="C542" s="385" t="s">
        <v>180</v>
      </c>
      <c r="D542" s="387">
        <v>90.25</v>
      </c>
    </row>
    <row r="543" spans="1:4" ht="36" customHeight="1">
      <c r="A543" s="385" t="s">
        <v>1543</v>
      </c>
      <c r="B543" s="386" t="s">
        <v>1544</v>
      </c>
      <c r="C543" s="385" t="s">
        <v>180</v>
      </c>
      <c r="D543" s="387">
        <v>133</v>
      </c>
    </row>
    <row r="544" spans="1:4" ht="48.75" customHeight="1">
      <c r="A544" s="385" t="s">
        <v>1545</v>
      </c>
      <c r="B544" s="386" t="s">
        <v>1546</v>
      </c>
      <c r="C544" s="385" t="s">
        <v>65</v>
      </c>
      <c r="D544" s="387">
        <v>827.81</v>
      </c>
    </row>
    <row r="545" spans="1:4" ht="36" customHeight="1">
      <c r="A545" s="385" t="s">
        <v>1547</v>
      </c>
      <c r="B545" s="386" t="s">
        <v>1548</v>
      </c>
      <c r="C545" s="385" t="s">
        <v>65</v>
      </c>
      <c r="D545" s="387">
        <v>561.41999999999996</v>
      </c>
    </row>
    <row r="546" spans="1:4" ht="48.75" customHeight="1">
      <c r="A546" s="385" t="s">
        <v>1549</v>
      </c>
      <c r="B546" s="386" t="s">
        <v>1550</v>
      </c>
      <c r="C546" s="385" t="s">
        <v>65</v>
      </c>
      <c r="D546" s="387">
        <v>964.82</v>
      </c>
    </row>
    <row r="547" spans="1:4" ht="48.75" customHeight="1">
      <c r="A547" s="385" t="s">
        <v>1551</v>
      </c>
      <c r="B547" s="386" t="s">
        <v>1552</v>
      </c>
      <c r="C547" s="385" t="s">
        <v>65</v>
      </c>
      <c r="D547" s="387">
        <v>869.69</v>
      </c>
    </row>
    <row r="548" spans="1:4" ht="12" customHeight="1">
      <c r="A548" s="381">
        <v>8777</v>
      </c>
      <c r="B548" s="382" t="s">
        <v>1553</v>
      </c>
      <c r="C548" s="383"/>
      <c r="D548" s="384"/>
    </row>
    <row r="549" spans="1:4" ht="60.75" customHeight="1">
      <c r="A549" s="385" t="s">
        <v>1554</v>
      </c>
      <c r="B549" s="386" t="s">
        <v>1555</v>
      </c>
      <c r="C549" s="385" t="s">
        <v>65</v>
      </c>
      <c r="D549" s="387">
        <v>358.07</v>
      </c>
    </row>
    <row r="550" spans="1:4" ht="60.75" customHeight="1">
      <c r="A550" s="385" t="s">
        <v>1556</v>
      </c>
      <c r="B550" s="386" t="s">
        <v>1557</v>
      </c>
      <c r="C550" s="385" t="s">
        <v>65</v>
      </c>
      <c r="D550" s="387">
        <v>392.65</v>
      </c>
    </row>
    <row r="551" spans="1:4" ht="60.75" customHeight="1">
      <c r="A551" s="385" t="s">
        <v>1558</v>
      </c>
      <c r="B551" s="386" t="s">
        <v>1559</v>
      </c>
      <c r="C551" s="385" t="s">
        <v>65</v>
      </c>
      <c r="D551" s="387">
        <v>393.6</v>
      </c>
    </row>
    <row r="552" spans="1:4" ht="60.75" customHeight="1">
      <c r="A552" s="385" t="s">
        <v>1560</v>
      </c>
      <c r="B552" s="386" t="s">
        <v>1561</v>
      </c>
      <c r="C552" s="385" t="s">
        <v>65</v>
      </c>
      <c r="D552" s="387">
        <v>362.94</v>
      </c>
    </row>
    <row r="553" spans="1:4" ht="12" customHeight="1">
      <c r="A553" s="381">
        <v>8776</v>
      </c>
      <c r="B553" s="382" t="s">
        <v>1562</v>
      </c>
      <c r="C553" s="383"/>
      <c r="D553" s="384"/>
    </row>
    <row r="554" spans="1:4" ht="36" customHeight="1">
      <c r="A554" s="385" t="s">
        <v>1563</v>
      </c>
      <c r="B554" s="386" t="s">
        <v>1564</v>
      </c>
      <c r="C554" s="385" t="s">
        <v>180</v>
      </c>
      <c r="D554" s="387">
        <v>176.33</v>
      </c>
    </row>
    <row r="555" spans="1:4" ht="48.75" customHeight="1">
      <c r="A555" s="385" t="s">
        <v>1565</v>
      </c>
      <c r="B555" s="386" t="s">
        <v>1566</v>
      </c>
      <c r="C555" s="385" t="s">
        <v>180</v>
      </c>
      <c r="D555" s="387">
        <v>196.13</v>
      </c>
    </row>
    <row r="556" spans="1:4" ht="48.75" customHeight="1">
      <c r="A556" s="385" t="s">
        <v>1567</v>
      </c>
      <c r="B556" s="386" t="s">
        <v>1568</v>
      </c>
      <c r="C556" s="385" t="s">
        <v>180</v>
      </c>
      <c r="D556" s="388">
        <v>1973.76</v>
      </c>
    </row>
    <row r="557" spans="1:4" ht="48.75" customHeight="1">
      <c r="A557" s="385" t="s">
        <v>1569</v>
      </c>
      <c r="B557" s="386" t="s">
        <v>1570</v>
      </c>
      <c r="C557" s="385" t="s">
        <v>180</v>
      </c>
      <c r="D557" s="388">
        <v>2135.3000000000002</v>
      </c>
    </row>
    <row r="558" spans="1:4" ht="48.75" customHeight="1">
      <c r="A558" s="385" t="s">
        <v>1571</v>
      </c>
      <c r="B558" s="386" t="s">
        <v>1572</v>
      </c>
      <c r="C558" s="385" t="s">
        <v>180</v>
      </c>
      <c r="D558" s="388">
        <v>2296.85</v>
      </c>
    </row>
    <row r="559" spans="1:4" ht="48.75" customHeight="1">
      <c r="A559" s="385" t="s">
        <v>1573</v>
      </c>
      <c r="B559" s="386" t="s">
        <v>1574</v>
      </c>
      <c r="C559" s="385" t="s">
        <v>180</v>
      </c>
      <c r="D559" s="388">
        <v>1506.93</v>
      </c>
    </row>
    <row r="560" spans="1:4" ht="48.75" customHeight="1">
      <c r="A560" s="385" t="s">
        <v>1575</v>
      </c>
      <c r="B560" s="386" t="s">
        <v>1576</v>
      </c>
      <c r="C560" s="385" t="s">
        <v>180</v>
      </c>
      <c r="D560" s="388">
        <v>1641.97</v>
      </c>
    </row>
    <row r="561" spans="1:4" ht="48.75" customHeight="1">
      <c r="A561" s="385" t="s">
        <v>1577</v>
      </c>
      <c r="B561" s="386" t="s">
        <v>1578</v>
      </c>
      <c r="C561" s="385" t="s">
        <v>180</v>
      </c>
      <c r="D561" s="388">
        <v>1777.07</v>
      </c>
    </row>
    <row r="562" spans="1:4" ht="48.75" customHeight="1">
      <c r="A562" s="385" t="s">
        <v>1579</v>
      </c>
      <c r="B562" s="386" t="s">
        <v>1580</v>
      </c>
      <c r="C562" s="385" t="s">
        <v>180</v>
      </c>
      <c r="D562" s="388">
        <v>1912.22</v>
      </c>
    </row>
    <row r="563" spans="1:4" ht="12" customHeight="1">
      <c r="A563" s="381">
        <v>8778</v>
      </c>
      <c r="B563" s="382" t="s">
        <v>1581</v>
      </c>
      <c r="C563" s="383"/>
      <c r="D563" s="384"/>
    </row>
    <row r="564" spans="1:4" ht="48.75" customHeight="1">
      <c r="A564" s="385" t="s">
        <v>1582</v>
      </c>
      <c r="B564" s="386" t="s">
        <v>1583</v>
      </c>
      <c r="C564" s="385" t="s">
        <v>180</v>
      </c>
      <c r="D564" s="387">
        <v>248.7</v>
      </c>
    </row>
    <row r="565" spans="1:4" ht="48.75" customHeight="1">
      <c r="A565" s="385" t="s">
        <v>1584</v>
      </c>
      <c r="B565" s="386" t="s">
        <v>1585</v>
      </c>
      <c r="C565" s="385" t="s">
        <v>180</v>
      </c>
      <c r="D565" s="387">
        <v>259.27999999999997</v>
      </c>
    </row>
    <row r="566" spans="1:4" ht="48.75" customHeight="1">
      <c r="A566" s="385" t="s">
        <v>1586</v>
      </c>
      <c r="B566" s="386" t="s">
        <v>1587</v>
      </c>
      <c r="C566" s="385" t="s">
        <v>180</v>
      </c>
      <c r="D566" s="387">
        <v>267.17</v>
      </c>
    </row>
    <row r="567" spans="1:4" ht="48.75" customHeight="1">
      <c r="A567" s="385" t="s">
        <v>1588</v>
      </c>
      <c r="B567" s="386" t="s">
        <v>1589</v>
      </c>
      <c r="C567" s="385" t="s">
        <v>180</v>
      </c>
      <c r="D567" s="387">
        <v>362.48</v>
      </c>
    </row>
    <row r="568" spans="1:4" ht="60.75" customHeight="1">
      <c r="A568" s="385" t="s">
        <v>1590</v>
      </c>
      <c r="B568" s="386" t="s">
        <v>1591</v>
      </c>
      <c r="C568" s="385" t="s">
        <v>180</v>
      </c>
      <c r="D568" s="387">
        <v>236.14</v>
      </c>
    </row>
    <row r="569" spans="1:4" ht="48.75" customHeight="1">
      <c r="A569" s="385" t="s">
        <v>1592</v>
      </c>
      <c r="B569" s="386" t="s">
        <v>1593</v>
      </c>
      <c r="C569" s="385" t="s">
        <v>180</v>
      </c>
      <c r="D569" s="387">
        <v>344.02</v>
      </c>
    </row>
    <row r="570" spans="1:4" ht="48.75" customHeight="1">
      <c r="A570" s="385" t="s">
        <v>1594</v>
      </c>
      <c r="B570" s="386" t="s">
        <v>1595</v>
      </c>
      <c r="C570" s="385" t="s">
        <v>180</v>
      </c>
      <c r="D570" s="387">
        <v>344.53</v>
      </c>
    </row>
    <row r="571" spans="1:4" ht="48.75" customHeight="1">
      <c r="A571" s="385" t="s">
        <v>1596</v>
      </c>
      <c r="B571" s="386" t="s">
        <v>1597</v>
      </c>
      <c r="C571" s="385" t="s">
        <v>180</v>
      </c>
      <c r="D571" s="387">
        <v>345.03</v>
      </c>
    </row>
    <row r="572" spans="1:4" ht="48.75" customHeight="1">
      <c r="A572" s="385" t="s">
        <v>1598</v>
      </c>
      <c r="B572" s="386" t="s">
        <v>1599</v>
      </c>
      <c r="C572" s="385" t="s">
        <v>180</v>
      </c>
      <c r="D572" s="387">
        <v>345.53</v>
      </c>
    </row>
    <row r="573" spans="1:4" ht="48.75" customHeight="1">
      <c r="A573" s="385" t="s">
        <v>1600</v>
      </c>
      <c r="B573" s="386" t="s">
        <v>1601</v>
      </c>
      <c r="C573" s="385" t="s">
        <v>180</v>
      </c>
      <c r="D573" s="387">
        <v>947.41</v>
      </c>
    </row>
    <row r="574" spans="1:4" ht="48.75" customHeight="1">
      <c r="A574" s="385" t="s">
        <v>1602</v>
      </c>
      <c r="B574" s="386" t="s">
        <v>1603</v>
      </c>
      <c r="C574" s="385" t="s">
        <v>180</v>
      </c>
      <c r="D574" s="387">
        <v>958.5</v>
      </c>
    </row>
    <row r="575" spans="1:4" ht="48.75" customHeight="1">
      <c r="A575" s="385" t="s">
        <v>1604</v>
      </c>
      <c r="B575" s="386" t="s">
        <v>1605</v>
      </c>
      <c r="C575" s="385" t="s">
        <v>180</v>
      </c>
      <c r="D575" s="387">
        <v>966.89</v>
      </c>
    </row>
    <row r="576" spans="1:4" ht="48.75" customHeight="1">
      <c r="A576" s="385" t="s">
        <v>1606</v>
      </c>
      <c r="B576" s="386" t="s">
        <v>1607</v>
      </c>
      <c r="C576" s="385" t="s">
        <v>180</v>
      </c>
      <c r="D576" s="388">
        <v>1062.7</v>
      </c>
    </row>
    <row r="577" spans="1:4" ht="48.75" customHeight="1">
      <c r="A577" s="385" t="s">
        <v>1608</v>
      </c>
      <c r="B577" s="386" t="s">
        <v>1609</v>
      </c>
      <c r="C577" s="385" t="s">
        <v>180</v>
      </c>
      <c r="D577" s="387">
        <v>65.72</v>
      </c>
    </row>
    <row r="578" spans="1:4" ht="48.75" customHeight="1">
      <c r="A578" s="385" t="s">
        <v>1610</v>
      </c>
      <c r="B578" s="386" t="s">
        <v>1611</v>
      </c>
      <c r="C578" s="385" t="s">
        <v>180</v>
      </c>
      <c r="D578" s="387">
        <v>89.05</v>
      </c>
    </row>
    <row r="579" spans="1:4" ht="12" customHeight="1">
      <c r="A579" s="381">
        <v>8779</v>
      </c>
      <c r="B579" s="382" t="s">
        <v>1612</v>
      </c>
      <c r="C579" s="383"/>
      <c r="D579" s="384"/>
    </row>
    <row r="580" spans="1:4" ht="48.75" customHeight="1">
      <c r="A580" s="385" t="s">
        <v>1613</v>
      </c>
      <c r="B580" s="386" t="s">
        <v>1614</v>
      </c>
      <c r="C580" s="385" t="s">
        <v>180</v>
      </c>
      <c r="D580" s="388">
        <v>1125.93</v>
      </c>
    </row>
    <row r="581" spans="1:4" ht="48.75" customHeight="1">
      <c r="A581" s="385" t="s">
        <v>1615</v>
      </c>
      <c r="B581" s="386" t="s">
        <v>1616</v>
      </c>
      <c r="C581" s="385" t="s">
        <v>180</v>
      </c>
      <c r="D581" s="388">
        <v>1251.6600000000001</v>
      </c>
    </row>
    <row r="582" spans="1:4" ht="48.75" customHeight="1">
      <c r="A582" s="385" t="s">
        <v>1617</v>
      </c>
      <c r="B582" s="386" t="s">
        <v>1618</v>
      </c>
      <c r="C582" s="385" t="s">
        <v>180</v>
      </c>
      <c r="D582" s="388">
        <v>1369.84</v>
      </c>
    </row>
    <row r="583" spans="1:4" ht="72.75" customHeight="1">
      <c r="A583" s="385" t="s">
        <v>1619</v>
      </c>
      <c r="B583" s="386" t="s">
        <v>1620</v>
      </c>
      <c r="C583" s="385" t="s">
        <v>180</v>
      </c>
      <c r="D583" s="387">
        <v>960.38</v>
      </c>
    </row>
    <row r="584" spans="1:4" ht="12" customHeight="1">
      <c r="A584" s="381">
        <v>8784</v>
      </c>
      <c r="B584" s="382" t="s">
        <v>1621</v>
      </c>
      <c r="C584" s="383"/>
      <c r="D584" s="384"/>
    </row>
    <row r="585" spans="1:4" ht="48.75" customHeight="1">
      <c r="A585" s="385" t="s">
        <v>1622</v>
      </c>
      <c r="B585" s="386" t="s">
        <v>1623</v>
      </c>
      <c r="C585" s="385" t="s">
        <v>180</v>
      </c>
      <c r="D585" s="388">
        <v>3626.32</v>
      </c>
    </row>
    <row r="586" spans="1:4" ht="48.75" customHeight="1">
      <c r="A586" s="385" t="s">
        <v>1624</v>
      </c>
      <c r="B586" s="386" t="s">
        <v>1625</v>
      </c>
      <c r="C586" s="385" t="s">
        <v>180</v>
      </c>
      <c r="D586" s="388">
        <v>1601.72</v>
      </c>
    </row>
    <row r="587" spans="1:4" ht="48.75" customHeight="1">
      <c r="A587" s="385" t="s">
        <v>1626</v>
      </c>
      <c r="B587" s="386" t="s">
        <v>1627</v>
      </c>
      <c r="C587" s="385" t="s">
        <v>180</v>
      </c>
      <c r="D587" s="388">
        <v>1732.03</v>
      </c>
    </row>
    <row r="588" spans="1:4" ht="12" customHeight="1">
      <c r="A588" s="381">
        <v>8865</v>
      </c>
      <c r="B588" s="382" t="s">
        <v>1628</v>
      </c>
      <c r="C588" s="383"/>
      <c r="D588" s="384"/>
    </row>
    <row r="589" spans="1:4" ht="48.75" customHeight="1">
      <c r="A589" s="385" t="s">
        <v>1629</v>
      </c>
      <c r="B589" s="386" t="s">
        <v>1630</v>
      </c>
      <c r="C589" s="385" t="s">
        <v>65</v>
      </c>
      <c r="D589" s="387">
        <v>470.87</v>
      </c>
    </row>
    <row r="590" spans="1:4" ht="12" customHeight="1">
      <c r="A590" s="381">
        <v>8773</v>
      </c>
      <c r="B590" s="382" t="s">
        <v>1631</v>
      </c>
      <c r="C590" s="383"/>
      <c r="D590" s="384"/>
    </row>
    <row r="591" spans="1:4" ht="24" customHeight="1">
      <c r="A591" s="385" t="s">
        <v>1632</v>
      </c>
      <c r="B591" s="386" t="s">
        <v>1633</v>
      </c>
      <c r="C591" s="385" t="s">
        <v>65</v>
      </c>
      <c r="D591" s="387">
        <v>116.67</v>
      </c>
    </row>
    <row r="592" spans="1:4" ht="12" customHeight="1">
      <c r="A592" s="385" t="s">
        <v>1634</v>
      </c>
      <c r="B592" s="386" t="s">
        <v>1635</v>
      </c>
      <c r="C592" s="385" t="s">
        <v>65</v>
      </c>
      <c r="D592" s="387">
        <v>372.97</v>
      </c>
    </row>
    <row r="593" spans="1:4" ht="36" customHeight="1">
      <c r="A593" s="385" t="s">
        <v>1636</v>
      </c>
      <c r="B593" s="386" t="s">
        <v>1637</v>
      </c>
      <c r="C593" s="385" t="s">
        <v>65</v>
      </c>
      <c r="D593" s="387">
        <v>397.31</v>
      </c>
    </row>
    <row r="594" spans="1:4" ht="24" customHeight="1">
      <c r="A594" s="385" t="s">
        <v>1638</v>
      </c>
      <c r="B594" s="386" t="s">
        <v>1639</v>
      </c>
      <c r="C594" s="385" t="s">
        <v>65</v>
      </c>
      <c r="D594" s="387">
        <v>510.7</v>
      </c>
    </row>
    <row r="595" spans="1:4" ht="48.75" customHeight="1">
      <c r="A595" s="385" t="s">
        <v>1640</v>
      </c>
      <c r="B595" s="386" t="s">
        <v>1641</v>
      </c>
      <c r="C595" s="385" t="s">
        <v>65</v>
      </c>
      <c r="D595" s="387">
        <v>529.62</v>
      </c>
    </row>
    <row r="596" spans="1:4" ht="12" customHeight="1">
      <c r="A596" s="381">
        <v>8783</v>
      </c>
      <c r="B596" s="382" t="s">
        <v>1642</v>
      </c>
      <c r="C596" s="383"/>
      <c r="D596" s="384"/>
    </row>
    <row r="597" spans="1:4" ht="36" customHeight="1">
      <c r="A597" s="385" t="s">
        <v>1643</v>
      </c>
      <c r="B597" s="386" t="s">
        <v>1644</v>
      </c>
      <c r="C597" s="385" t="s">
        <v>180</v>
      </c>
      <c r="D597" s="387">
        <v>21.33</v>
      </c>
    </row>
    <row r="598" spans="1:4" ht="36" customHeight="1">
      <c r="A598" s="385" t="s">
        <v>1645</v>
      </c>
      <c r="B598" s="386" t="s">
        <v>1646</v>
      </c>
      <c r="C598" s="385" t="s">
        <v>180</v>
      </c>
      <c r="D598" s="387">
        <v>26.43</v>
      </c>
    </row>
    <row r="599" spans="1:4" ht="36" customHeight="1">
      <c r="A599" s="385" t="s">
        <v>1647</v>
      </c>
      <c r="B599" s="386" t="s">
        <v>1648</v>
      </c>
      <c r="C599" s="385" t="s">
        <v>180</v>
      </c>
      <c r="D599" s="387">
        <v>24.14</v>
      </c>
    </row>
    <row r="600" spans="1:4" ht="36" customHeight="1">
      <c r="A600" s="385" t="s">
        <v>1649</v>
      </c>
      <c r="B600" s="386" t="s">
        <v>1650</v>
      </c>
      <c r="C600" s="385" t="s">
        <v>180</v>
      </c>
      <c r="D600" s="387">
        <v>19.79</v>
      </c>
    </row>
    <row r="601" spans="1:4" ht="60.75" customHeight="1">
      <c r="A601" s="385" t="s">
        <v>1651</v>
      </c>
      <c r="B601" s="386" t="s">
        <v>1652</v>
      </c>
      <c r="C601" s="385" t="s">
        <v>180</v>
      </c>
      <c r="D601" s="387">
        <v>105.41</v>
      </c>
    </row>
    <row r="602" spans="1:4" ht="60.75" customHeight="1">
      <c r="A602" s="385" t="s">
        <v>1653</v>
      </c>
      <c r="B602" s="386" t="s">
        <v>1654</v>
      </c>
      <c r="C602" s="385" t="s">
        <v>180</v>
      </c>
      <c r="D602" s="387">
        <v>90.86</v>
      </c>
    </row>
    <row r="603" spans="1:4" ht="48.75" customHeight="1">
      <c r="A603" s="385" t="s">
        <v>1655</v>
      </c>
      <c r="B603" s="386" t="s">
        <v>1656</v>
      </c>
      <c r="C603" s="385" t="s">
        <v>180</v>
      </c>
      <c r="D603" s="387">
        <v>112.6</v>
      </c>
    </row>
    <row r="604" spans="1:4" ht="60.75" customHeight="1">
      <c r="A604" s="385" t="s">
        <v>1657</v>
      </c>
      <c r="B604" s="386" t="s">
        <v>1658</v>
      </c>
      <c r="C604" s="385" t="s">
        <v>180</v>
      </c>
      <c r="D604" s="387">
        <v>113.26</v>
      </c>
    </row>
    <row r="605" spans="1:4" ht="36" customHeight="1">
      <c r="A605" s="385" t="s">
        <v>1659</v>
      </c>
      <c r="B605" s="386" t="s">
        <v>1660</v>
      </c>
      <c r="C605" s="385" t="s">
        <v>180</v>
      </c>
      <c r="D605" s="387">
        <v>83.84</v>
      </c>
    </row>
    <row r="606" spans="1:4" ht="84.75" customHeight="1">
      <c r="A606" s="385" t="s">
        <v>1661</v>
      </c>
      <c r="B606" s="386" t="s">
        <v>1662</v>
      </c>
      <c r="C606" s="385" t="s">
        <v>180</v>
      </c>
      <c r="D606" s="387">
        <v>154.85</v>
      </c>
    </row>
    <row r="607" spans="1:4" ht="72.75" customHeight="1">
      <c r="A607" s="385" t="s">
        <v>1663</v>
      </c>
      <c r="B607" s="386" t="s">
        <v>1664</v>
      </c>
      <c r="C607" s="385" t="s">
        <v>180</v>
      </c>
      <c r="D607" s="387">
        <v>487.7</v>
      </c>
    </row>
    <row r="608" spans="1:4" ht="72.75" customHeight="1">
      <c r="A608" s="385" t="s">
        <v>1665</v>
      </c>
      <c r="B608" s="386" t="s">
        <v>1666</v>
      </c>
      <c r="C608" s="385" t="s">
        <v>180</v>
      </c>
      <c r="D608" s="387">
        <v>279.52999999999997</v>
      </c>
    </row>
    <row r="609" spans="1:4" ht="24" customHeight="1">
      <c r="A609" s="385" t="s">
        <v>1667</v>
      </c>
      <c r="B609" s="386" t="s">
        <v>1668</v>
      </c>
      <c r="C609" s="385" t="s">
        <v>180</v>
      </c>
      <c r="D609" s="387">
        <v>162.62</v>
      </c>
    </row>
    <row r="610" spans="1:4" ht="24" customHeight="1">
      <c r="A610" s="385" t="s">
        <v>1669</v>
      </c>
      <c r="B610" s="386" t="s">
        <v>1670</v>
      </c>
      <c r="C610" s="385" t="s">
        <v>180</v>
      </c>
      <c r="D610" s="387">
        <v>19.010000000000002</v>
      </c>
    </row>
    <row r="611" spans="1:4" ht="24" customHeight="1">
      <c r="A611" s="385" t="s">
        <v>1671</v>
      </c>
      <c r="B611" s="386" t="s">
        <v>1672</v>
      </c>
      <c r="C611" s="385" t="s">
        <v>180</v>
      </c>
      <c r="D611" s="387">
        <v>64.36</v>
      </c>
    </row>
    <row r="612" spans="1:4" ht="12" customHeight="1">
      <c r="A612" s="381">
        <v>8782</v>
      </c>
      <c r="B612" s="382" t="s">
        <v>1673</v>
      </c>
      <c r="C612" s="383"/>
      <c r="D612" s="384"/>
    </row>
    <row r="613" spans="1:4" ht="24" customHeight="1">
      <c r="A613" s="385" t="s">
        <v>1674</v>
      </c>
      <c r="B613" s="386" t="s">
        <v>1675</v>
      </c>
      <c r="C613" s="385" t="s">
        <v>180</v>
      </c>
      <c r="D613" s="387">
        <v>96.75</v>
      </c>
    </row>
    <row r="614" spans="1:4" ht="12" customHeight="1">
      <c r="A614" s="381">
        <v>8785</v>
      </c>
      <c r="B614" s="382" t="s">
        <v>1676</v>
      </c>
      <c r="C614" s="383"/>
      <c r="D614" s="384"/>
    </row>
    <row r="615" spans="1:4" ht="24" customHeight="1">
      <c r="A615" s="385" t="s">
        <v>1677</v>
      </c>
      <c r="B615" s="386" t="s">
        <v>1678</v>
      </c>
      <c r="C615" s="385" t="s">
        <v>84</v>
      </c>
      <c r="D615" s="387">
        <v>21.14</v>
      </c>
    </row>
    <row r="616" spans="1:4" ht="12" customHeight="1">
      <c r="A616" s="381">
        <v>8671</v>
      </c>
      <c r="B616" s="382" t="s">
        <v>1679</v>
      </c>
      <c r="C616" s="383"/>
      <c r="D616" s="384"/>
    </row>
    <row r="617" spans="1:4" ht="12" customHeight="1">
      <c r="A617" s="381">
        <v>8786</v>
      </c>
      <c r="B617" s="382" t="s">
        <v>1680</v>
      </c>
      <c r="C617" s="383"/>
      <c r="D617" s="384"/>
    </row>
    <row r="618" spans="1:4" ht="24" customHeight="1">
      <c r="A618" s="385" t="s">
        <v>1681</v>
      </c>
      <c r="B618" s="386" t="s">
        <v>1682</v>
      </c>
      <c r="C618" s="385" t="s">
        <v>84</v>
      </c>
      <c r="D618" s="387">
        <v>24.38</v>
      </c>
    </row>
    <row r="619" spans="1:4" ht="24" customHeight="1">
      <c r="A619" s="385" t="s">
        <v>1683</v>
      </c>
      <c r="B619" s="386" t="s">
        <v>1684</v>
      </c>
      <c r="C619" s="385" t="s">
        <v>65</v>
      </c>
      <c r="D619" s="387">
        <v>123.85</v>
      </c>
    </row>
    <row r="620" spans="1:4" ht="24" customHeight="1">
      <c r="A620" s="385" t="s">
        <v>1685</v>
      </c>
      <c r="B620" s="386" t="s">
        <v>1686</v>
      </c>
      <c r="C620" s="385" t="s">
        <v>65</v>
      </c>
      <c r="D620" s="387">
        <v>90.93</v>
      </c>
    </row>
    <row r="621" spans="1:4" ht="36" customHeight="1">
      <c r="A621" s="385" t="s">
        <v>1687</v>
      </c>
      <c r="B621" s="386" t="s">
        <v>1688</v>
      </c>
      <c r="C621" s="385" t="s">
        <v>65</v>
      </c>
      <c r="D621" s="387">
        <v>29.56</v>
      </c>
    </row>
    <row r="622" spans="1:4" ht="36" customHeight="1">
      <c r="A622" s="385" t="s">
        <v>1689</v>
      </c>
      <c r="B622" s="386" t="s">
        <v>1690</v>
      </c>
      <c r="C622" s="385" t="s">
        <v>84</v>
      </c>
      <c r="D622" s="387">
        <v>63.26</v>
      </c>
    </row>
    <row r="623" spans="1:4" ht="36" customHeight="1">
      <c r="A623" s="385" t="s">
        <v>1691</v>
      </c>
      <c r="B623" s="386" t="s">
        <v>1692</v>
      </c>
      <c r="C623" s="385" t="s">
        <v>84</v>
      </c>
      <c r="D623" s="387">
        <v>77.56</v>
      </c>
    </row>
    <row r="624" spans="1:4" ht="36" customHeight="1">
      <c r="A624" s="385" t="s">
        <v>1693</v>
      </c>
      <c r="B624" s="386" t="s">
        <v>1694</v>
      </c>
      <c r="C624" s="385" t="s">
        <v>84</v>
      </c>
      <c r="D624" s="387">
        <v>47.32</v>
      </c>
    </row>
    <row r="625" spans="1:4" ht="24" customHeight="1">
      <c r="A625" s="385" t="s">
        <v>1695</v>
      </c>
      <c r="B625" s="386" t="s">
        <v>1696</v>
      </c>
      <c r="C625" s="385" t="s">
        <v>84</v>
      </c>
      <c r="D625" s="387">
        <v>11.52</v>
      </c>
    </row>
    <row r="626" spans="1:4" ht="12" customHeight="1">
      <c r="A626" s="381">
        <v>8787</v>
      </c>
      <c r="B626" s="382" t="s">
        <v>1697</v>
      </c>
      <c r="C626" s="383"/>
      <c r="D626" s="384"/>
    </row>
    <row r="627" spans="1:4" ht="60.75" customHeight="1">
      <c r="A627" s="385" t="s">
        <v>1698</v>
      </c>
      <c r="B627" s="386" t="s">
        <v>66</v>
      </c>
      <c r="C627" s="385" t="s">
        <v>67</v>
      </c>
      <c r="D627" s="387">
        <v>22.47</v>
      </c>
    </row>
    <row r="628" spans="1:4" ht="60.75" customHeight="1">
      <c r="A628" s="385" t="s">
        <v>1699</v>
      </c>
      <c r="B628" s="386" t="s">
        <v>1700</v>
      </c>
      <c r="C628" s="385" t="s">
        <v>65</v>
      </c>
      <c r="D628" s="387">
        <v>280.31</v>
      </c>
    </row>
    <row r="629" spans="1:4" ht="72.75" customHeight="1">
      <c r="A629" s="385" t="s">
        <v>1701</v>
      </c>
      <c r="B629" s="386" t="s">
        <v>1702</v>
      </c>
      <c r="C629" s="385" t="s">
        <v>65</v>
      </c>
      <c r="D629" s="387">
        <v>290.08999999999997</v>
      </c>
    </row>
    <row r="630" spans="1:4" ht="72.75" customHeight="1">
      <c r="A630" s="385" t="s">
        <v>1703</v>
      </c>
      <c r="B630" s="386" t="s">
        <v>1704</v>
      </c>
      <c r="C630" s="385" t="s">
        <v>65</v>
      </c>
      <c r="D630" s="387">
        <v>275.56</v>
      </c>
    </row>
    <row r="631" spans="1:4" ht="72.75" customHeight="1">
      <c r="A631" s="385" t="s">
        <v>1705</v>
      </c>
      <c r="B631" s="386" t="s">
        <v>1706</v>
      </c>
      <c r="C631" s="385" t="s">
        <v>65</v>
      </c>
      <c r="D631" s="387">
        <v>756.49</v>
      </c>
    </row>
    <row r="632" spans="1:4" ht="84.75" customHeight="1">
      <c r="A632" s="385" t="s">
        <v>1707</v>
      </c>
      <c r="B632" s="386" t="s">
        <v>1708</v>
      </c>
      <c r="C632" s="385" t="s">
        <v>65</v>
      </c>
      <c r="D632" s="387">
        <v>358.11</v>
      </c>
    </row>
    <row r="633" spans="1:4" ht="84.75" customHeight="1">
      <c r="A633" s="385" t="s">
        <v>1709</v>
      </c>
      <c r="B633" s="386" t="s">
        <v>1710</v>
      </c>
      <c r="C633" s="385" t="s">
        <v>65</v>
      </c>
      <c r="D633" s="387">
        <v>226.01</v>
      </c>
    </row>
    <row r="634" spans="1:4" ht="60.75" customHeight="1">
      <c r="A634" s="385" t="s">
        <v>1711</v>
      </c>
      <c r="B634" s="386" t="s">
        <v>1712</v>
      </c>
      <c r="C634" s="385" t="s">
        <v>65</v>
      </c>
      <c r="D634" s="387">
        <v>207.85</v>
      </c>
    </row>
    <row r="635" spans="1:4" ht="12" customHeight="1">
      <c r="A635" s="381">
        <v>8788</v>
      </c>
      <c r="B635" s="382" t="s">
        <v>1713</v>
      </c>
      <c r="C635" s="383"/>
      <c r="D635" s="384"/>
    </row>
    <row r="636" spans="1:4" ht="48.75" customHeight="1">
      <c r="A636" s="385" t="s">
        <v>1714</v>
      </c>
      <c r="B636" s="386" t="s">
        <v>1715</v>
      </c>
      <c r="C636" s="385" t="s">
        <v>65</v>
      </c>
      <c r="D636" s="387">
        <v>44.09</v>
      </c>
    </row>
    <row r="637" spans="1:4" ht="48.75" customHeight="1">
      <c r="A637" s="385" t="s">
        <v>1716</v>
      </c>
      <c r="B637" s="386" t="s">
        <v>1717</v>
      </c>
      <c r="C637" s="385" t="s">
        <v>65</v>
      </c>
      <c r="D637" s="387">
        <v>38.020000000000003</v>
      </c>
    </row>
    <row r="638" spans="1:4" ht="48.75" customHeight="1">
      <c r="A638" s="385" t="s">
        <v>1718</v>
      </c>
      <c r="B638" s="386" t="s">
        <v>1719</v>
      </c>
      <c r="C638" s="385" t="s">
        <v>65</v>
      </c>
      <c r="D638" s="387">
        <v>109.88</v>
      </c>
    </row>
    <row r="639" spans="1:4" ht="60.75" customHeight="1">
      <c r="A639" s="385" t="s">
        <v>1720</v>
      </c>
      <c r="B639" s="386" t="s">
        <v>1721</v>
      </c>
      <c r="C639" s="385" t="s">
        <v>65</v>
      </c>
      <c r="D639" s="387">
        <v>168.36</v>
      </c>
    </row>
    <row r="640" spans="1:4" ht="60.75" customHeight="1">
      <c r="A640" s="385" t="s">
        <v>1722</v>
      </c>
      <c r="B640" s="386" t="s">
        <v>1723</v>
      </c>
      <c r="C640" s="385" t="s">
        <v>65</v>
      </c>
      <c r="D640" s="387">
        <v>233.03</v>
      </c>
    </row>
    <row r="641" spans="1:4" ht="24" customHeight="1">
      <c r="A641" s="385" t="s">
        <v>1724</v>
      </c>
      <c r="B641" s="386" t="s">
        <v>1725</v>
      </c>
      <c r="C641" s="385" t="s">
        <v>84</v>
      </c>
      <c r="D641" s="387">
        <v>48.42</v>
      </c>
    </row>
    <row r="642" spans="1:4" ht="12" customHeight="1">
      <c r="A642" s="381">
        <v>8789</v>
      </c>
      <c r="B642" s="382" t="s">
        <v>1726</v>
      </c>
      <c r="C642" s="383"/>
      <c r="D642" s="384"/>
    </row>
    <row r="643" spans="1:4" ht="36" customHeight="1">
      <c r="A643" s="385" t="s">
        <v>1727</v>
      </c>
      <c r="B643" s="386" t="s">
        <v>1728</v>
      </c>
      <c r="C643" s="385" t="s">
        <v>65</v>
      </c>
      <c r="D643" s="387">
        <v>93.01</v>
      </c>
    </row>
    <row r="644" spans="1:4" ht="60.75" customHeight="1">
      <c r="A644" s="385" t="s">
        <v>1729</v>
      </c>
      <c r="B644" s="386" t="s">
        <v>1730</v>
      </c>
      <c r="C644" s="385" t="s">
        <v>65</v>
      </c>
      <c r="D644" s="387">
        <v>229.87</v>
      </c>
    </row>
    <row r="645" spans="1:4" ht="36" customHeight="1">
      <c r="A645" s="385" t="s">
        <v>1731</v>
      </c>
      <c r="B645" s="386" t="s">
        <v>1732</v>
      </c>
      <c r="C645" s="385" t="s">
        <v>65</v>
      </c>
      <c r="D645" s="387">
        <v>97.22</v>
      </c>
    </row>
    <row r="646" spans="1:4" ht="36" customHeight="1">
      <c r="A646" s="385" t="s">
        <v>1733</v>
      </c>
      <c r="B646" s="386" t="s">
        <v>1734</v>
      </c>
      <c r="C646" s="385" t="s">
        <v>65</v>
      </c>
      <c r="D646" s="387">
        <v>74.98</v>
      </c>
    </row>
    <row r="647" spans="1:4" ht="36" customHeight="1">
      <c r="A647" s="385" t="s">
        <v>1735</v>
      </c>
      <c r="B647" s="386" t="s">
        <v>1736</v>
      </c>
      <c r="C647" s="385" t="s">
        <v>65</v>
      </c>
      <c r="D647" s="387">
        <v>78.06</v>
      </c>
    </row>
    <row r="648" spans="1:4" ht="36" customHeight="1">
      <c r="A648" s="385" t="s">
        <v>1737</v>
      </c>
      <c r="B648" s="386" t="s">
        <v>1738</v>
      </c>
      <c r="C648" s="385" t="s">
        <v>84</v>
      </c>
      <c r="D648" s="387">
        <v>57.5</v>
      </c>
    </row>
    <row r="649" spans="1:4" ht="12" customHeight="1">
      <c r="A649" s="381">
        <v>8790</v>
      </c>
      <c r="B649" s="382" t="s">
        <v>1739</v>
      </c>
      <c r="C649" s="383"/>
      <c r="D649" s="384"/>
    </row>
    <row r="650" spans="1:4" ht="36" customHeight="1">
      <c r="A650" s="385" t="s">
        <v>1740</v>
      </c>
      <c r="B650" s="386" t="s">
        <v>1741</v>
      </c>
      <c r="C650" s="385" t="s">
        <v>65</v>
      </c>
      <c r="D650" s="387">
        <v>126.7</v>
      </c>
    </row>
    <row r="651" spans="1:4" ht="36" customHeight="1">
      <c r="A651" s="385" t="s">
        <v>1742</v>
      </c>
      <c r="B651" s="386" t="s">
        <v>1743</v>
      </c>
      <c r="C651" s="385" t="s">
        <v>65</v>
      </c>
      <c r="D651" s="387">
        <v>93.37</v>
      </c>
    </row>
    <row r="652" spans="1:4" ht="36" customHeight="1">
      <c r="A652" s="385" t="s">
        <v>1744</v>
      </c>
      <c r="B652" s="386" t="s">
        <v>1745</v>
      </c>
      <c r="C652" s="385" t="s">
        <v>65</v>
      </c>
      <c r="D652" s="387">
        <v>104.3</v>
      </c>
    </row>
    <row r="653" spans="1:4" ht="36" customHeight="1">
      <c r="A653" s="385" t="s">
        <v>1746</v>
      </c>
      <c r="B653" s="386" t="s">
        <v>1747</v>
      </c>
      <c r="C653" s="385" t="s">
        <v>84</v>
      </c>
      <c r="D653" s="387">
        <v>14.2</v>
      </c>
    </row>
    <row r="654" spans="1:4" ht="12" customHeight="1">
      <c r="A654" s="381">
        <v>8791</v>
      </c>
      <c r="B654" s="382" t="s">
        <v>1748</v>
      </c>
      <c r="C654" s="383"/>
      <c r="D654" s="384"/>
    </row>
    <row r="655" spans="1:4" ht="36" customHeight="1">
      <c r="A655" s="385" t="s">
        <v>1749</v>
      </c>
      <c r="B655" s="386" t="s">
        <v>1750</v>
      </c>
      <c r="C655" s="385" t="s">
        <v>84</v>
      </c>
      <c r="D655" s="387">
        <v>76.41</v>
      </c>
    </row>
    <row r="656" spans="1:4" ht="48.75" customHeight="1">
      <c r="A656" s="385" t="s">
        <v>1751</v>
      </c>
      <c r="B656" s="386" t="s">
        <v>1752</v>
      </c>
      <c r="C656" s="385" t="s">
        <v>84</v>
      </c>
      <c r="D656" s="387">
        <v>85.1</v>
      </c>
    </row>
    <row r="657" spans="1:4" ht="48.75" customHeight="1">
      <c r="A657" s="385" t="s">
        <v>1753</v>
      </c>
      <c r="B657" s="386" t="s">
        <v>1754</v>
      </c>
      <c r="C657" s="385" t="s">
        <v>84</v>
      </c>
      <c r="D657" s="387">
        <v>126.11</v>
      </c>
    </row>
    <row r="658" spans="1:4" ht="48.75" customHeight="1">
      <c r="A658" s="385" t="s">
        <v>1755</v>
      </c>
      <c r="B658" s="386" t="s">
        <v>1756</v>
      </c>
      <c r="C658" s="385" t="s">
        <v>84</v>
      </c>
      <c r="D658" s="387">
        <v>56.4</v>
      </c>
    </row>
    <row r="659" spans="1:4" ht="36" customHeight="1">
      <c r="A659" s="385" t="s">
        <v>1757</v>
      </c>
      <c r="B659" s="386" t="s">
        <v>1758</v>
      </c>
      <c r="C659" s="385" t="s">
        <v>84</v>
      </c>
      <c r="D659" s="387">
        <v>49.65</v>
      </c>
    </row>
    <row r="660" spans="1:4" ht="36" customHeight="1">
      <c r="A660" s="385" t="s">
        <v>1759</v>
      </c>
      <c r="B660" s="386" t="s">
        <v>1760</v>
      </c>
      <c r="C660" s="385" t="s">
        <v>84</v>
      </c>
      <c r="D660" s="387">
        <v>33.25</v>
      </c>
    </row>
    <row r="661" spans="1:4" ht="36" customHeight="1">
      <c r="A661" s="385" t="s">
        <v>1761</v>
      </c>
      <c r="B661" s="386" t="s">
        <v>1762</v>
      </c>
      <c r="C661" s="385" t="s">
        <v>84</v>
      </c>
      <c r="D661" s="387">
        <v>43.09</v>
      </c>
    </row>
    <row r="662" spans="1:4" ht="12" customHeight="1">
      <c r="A662" s="381">
        <v>8792</v>
      </c>
      <c r="B662" s="382" t="s">
        <v>1763</v>
      </c>
      <c r="C662" s="383"/>
      <c r="D662" s="384"/>
    </row>
    <row r="663" spans="1:4" ht="36" customHeight="1">
      <c r="A663" s="385" t="s">
        <v>1764</v>
      </c>
      <c r="B663" s="386" t="s">
        <v>1765</v>
      </c>
      <c r="C663" s="385" t="s">
        <v>84</v>
      </c>
      <c r="D663" s="387">
        <v>44.12</v>
      </c>
    </row>
    <row r="664" spans="1:4" ht="36" customHeight="1">
      <c r="A664" s="385" t="s">
        <v>1766</v>
      </c>
      <c r="B664" s="386" t="s">
        <v>1767</v>
      </c>
      <c r="C664" s="385" t="s">
        <v>84</v>
      </c>
      <c r="D664" s="387">
        <v>51.58</v>
      </c>
    </row>
    <row r="665" spans="1:4" ht="36" customHeight="1">
      <c r="A665" s="385" t="s">
        <v>1768</v>
      </c>
      <c r="B665" s="386" t="s">
        <v>1769</v>
      </c>
      <c r="C665" s="385" t="s">
        <v>84</v>
      </c>
      <c r="D665" s="387">
        <v>67.13</v>
      </c>
    </row>
    <row r="666" spans="1:4" ht="36" customHeight="1">
      <c r="A666" s="385" t="s">
        <v>1770</v>
      </c>
      <c r="B666" s="386" t="s">
        <v>1771</v>
      </c>
      <c r="C666" s="385" t="s">
        <v>84</v>
      </c>
      <c r="D666" s="387">
        <v>152.22</v>
      </c>
    </row>
    <row r="667" spans="1:4" ht="36" customHeight="1">
      <c r="A667" s="385" t="s">
        <v>1772</v>
      </c>
      <c r="B667" s="386" t="s">
        <v>1773</v>
      </c>
      <c r="C667" s="385" t="s">
        <v>84</v>
      </c>
      <c r="D667" s="387">
        <v>52.47</v>
      </c>
    </row>
    <row r="668" spans="1:4" ht="36" customHeight="1">
      <c r="A668" s="385" t="s">
        <v>1774</v>
      </c>
      <c r="B668" s="386" t="s">
        <v>1775</v>
      </c>
      <c r="C668" s="385" t="s">
        <v>84</v>
      </c>
      <c r="D668" s="387">
        <v>61.7</v>
      </c>
    </row>
    <row r="669" spans="1:4" ht="36" customHeight="1">
      <c r="A669" s="385" t="s">
        <v>1776</v>
      </c>
      <c r="B669" s="386" t="s">
        <v>1777</v>
      </c>
      <c r="C669" s="385" t="s">
        <v>84</v>
      </c>
      <c r="D669" s="387">
        <v>75.34</v>
      </c>
    </row>
    <row r="670" spans="1:4" ht="36" customHeight="1">
      <c r="A670" s="385" t="s">
        <v>1778</v>
      </c>
      <c r="B670" s="386" t="s">
        <v>1779</v>
      </c>
      <c r="C670" s="385" t="s">
        <v>84</v>
      </c>
      <c r="D670" s="387">
        <v>88.97</v>
      </c>
    </row>
    <row r="671" spans="1:4" ht="36" customHeight="1">
      <c r="A671" s="385" t="s">
        <v>1780</v>
      </c>
      <c r="B671" s="386" t="s">
        <v>1781</v>
      </c>
      <c r="C671" s="385" t="s">
        <v>84</v>
      </c>
      <c r="D671" s="387">
        <v>97.62</v>
      </c>
    </row>
    <row r="672" spans="1:4" ht="36" customHeight="1">
      <c r="A672" s="385" t="s">
        <v>1782</v>
      </c>
      <c r="B672" s="386" t="s">
        <v>138</v>
      </c>
      <c r="C672" s="385" t="s">
        <v>84</v>
      </c>
      <c r="D672" s="387">
        <v>110.8</v>
      </c>
    </row>
    <row r="673" spans="1:4" ht="36" customHeight="1">
      <c r="A673" s="385" t="s">
        <v>1783</v>
      </c>
      <c r="B673" s="386" t="s">
        <v>1784</v>
      </c>
      <c r="C673" s="385" t="s">
        <v>84</v>
      </c>
      <c r="D673" s="387">
        <v>177.53</v>
      </c>
    </row>
    <row r="674" spans="1:4" ht="36" customHeight="1">
      <c r="A674" s="385" t="s">
        <v>1785</v>
      </c>
      <c r="B674" s="386" t="s">
        <v>1786</v>
      </c>
      <c r="C674" s="385" t="s">
        <v>84</v>
      </c>
      <c r="D674" s="387">
        <v>60.83</v>
      </c>
    </row>
    <row r="675" spans="1:4" ht="36" customHeight="1">
      <c r="A675" s="385" t="s">
        <v>1787</v>
      </c>
      <c r="B675" s="386" t="s">
        <v>1788</v>
      </c>
      <c r="C675" s="385" t="s">
        <v>84</v>
      </c>
      <c r="D675" s="387">
        <v>71.83</v>
      </c>
    </row>
    <row r="676" spans="1:4" ht="36" customHeight="1">
      <c r="A676" s="385" t="s">
        <v>1789</v>
      </c>
      <c r="B676" s="386" t="s">
        <v>1790</v>
      </c>
      <c r="C676" s="385" t="s">
        <v>84</v>
      </c>
      <c r="D676" s="387">
        <v>88</v>
      </c>
    </row>
    <row r="677" spans="1:4" ht="36" customHeight="1">
      <c r="A677" s="385" t="s">
        <v>1791</v>
      </c>
      <c r="B677" s="386" t="s">
        <v>1792</v>
      </c>
      <c r="C677" s="385" t="s">
        <v>84</v>
      </c>
      <c r="D677" s="387">
        <v>114.33</v>
      </c>
    </row>
    <row r="678" spans="1:4" ht="36" customHeight="1">
      <c r="A678" s="385" t="s">
        <v>1793</v>
      </c>
      <c r="B678" s="386" t="s">
        <v>1794</v>
      </c>
      <c r="C678" s="385" t="s">
        <v>84</v>
      </c>
      <c r="D678" s="387">
        <v>129.79</v>
      </c>
    </row>
    <row r="679" spans="1:4" ht="12" customHeight="1">
      <c r="A679" s="381">
        <v>8793</v>
      </c>
      <c r="B679" s="382" t="s">
        <v>1795</v>
      </c>
      <c r="C679" s="383"/>
      <c r="D679" s="384"/>
    </row>
    <row r="680" spans="1:4" ht="36" customHeight="1">
      <c r="A680" s="385" t="s">
        <v>1796</v>
      </c>
      <c r="B680" s="386" t="s">
        <v>1797</v>
      </c>
      <c r="C680" s="385" t="s">
        <v>84</v>
      </c>
      <c r="D680" s="387">
        <v>26.54</v>
      </c>
    </row>
    <row r="681" spans="1:4" ht="36" customHeight="1">
      <c r="A681" s="385" t="s">
        <v>1798</v>
      </c>
      <c r="B681" s="386" t="s">
        <v>1799</v>
      </c>
      <c r="C681" s="385" t="s">
        <v>84</v>
      </c>
      <c r="D681" s="387">
        <v>32.31</v>
      </c>
    </row>
    <row r="682" spans="1:4" ht="36" customHeight="1">
      <c r="A682" s="385" t="s">
        <v>1800</v>
      </c>
      <c r="B682" s="386" t="s">
        <v>1801</v>
      </c>
      <c r="C682" s="385" t="s">
        <v>84</v>
      </c>
      <c r="D682" s="387">
        <v>37.47</v>
      </c>
    </row>
    <row r="683" spans="1:4" ht="36" customHeight="1">
      <c r="A683" s="385" t="s">
        <v>1802</v>
      </c>
      <c r="B683" s="386" t="s">
        <v>1803</v>
      </c>
      <c r="C683" s="385" t="s">
        <v>84</v>
      </c>
      <c r="D683" s="387">
        <v>46.9</v>
      </c>
    </row>
    <row r="684" spans="1:4" ht="36" customHeight="1">
      <c r="A684" s="385" t="s">
        <v>1804</v>
      </c>
      <c r="B684" s="386" t="s">
        <v>1805</v>
      </c>
      <c r="C684" s="385" t="s">
        <v>84</v>
      </c>
      <c r="D684" s="387">
        <v>30.95</v>
      </c>
    </row>
    <row r="685" spans="1:4" ht="36" customHeight="1">
      <c r="A685" s="385" t="s">
        <v>1806</v>
      </c>
      <c r="B685" s="386" t="s">
        <v>1807</v>
      </c>
      <c r="C685" s="385" t="s">
        <v>84</v>
      </c>
      <c r="D685" s="387">
        <v>38.18</v>
      </c>
    </row>
    <row r="686" spans="1:4" ht="36" customHeight="1">
      <c r="A686" s="385" t="s">
        <v>1808</v>
      </c>
      <c r="B686" s="386" t="s">
        <v>1809</v>
      </c>
      <c r="C686" s="385" t="s">
        <v>84</v>
      </c>
      <c r="D686" s="387">
        <v>45.25</v>
      </c>
    </row>
    <row r="687" spans="1:4" ht="36" customHeight="1">
      <c r="A687" s="385" t="s">
        <v>1810</v>
      </c>
      <c r="B687" s="386" t="s">
        <v>1811</v>
      </c>
      <c r="C687" s="385" t="s">
        <v>84</v>
      </c>
      <c r="D687" s="387">
        <v>56.59</v>
      </c>
    </row>
    <row r="688" spans="1:4" ht="36" customHeight="1">
      <c r="A688" s="385" t="s">
        <v>1812</v>
      </c>
      <c r="B688" s="386" t="s">
        <v>1813</v>
      </c>
      <c r="C688" s="385" t="s">
        <v>84</v>
      </c>
      <c r="D688" s="387">
        <v>81.59</v>
      </c>
    </row>
    <row r="689" spans="1:4" ht="36" customHeight="1">
      <c r="A689" s="385" t="s">
        <v>1814</v>
      </c>
      <c r="B689" s="386" t="s">
        <v>1815</v>
      </c>
      <c r="C689" s="385" t="s">
        <v>84</v>
      </c>
      <c r="D689" s="387">
        <v>96.46</v>
      </c>
    </row>
    <row r="690" spans="1:4" ht="36" customHeight="1">
      <c r="A690" s="385" t="s">
        <v>1816</v>
      </c>
      <c r="B690" s="386" t="s">
        <v>1817</v>
      </c>
      <c r="C690" s="385" t="s">
        <v>84</v>
      </c>
      <c r="D690" s="387">
        <v>112.28</v>
      </c>
    </row>
    <row r="691" spans="1:4" ht="12" customHeight="1">
      <c r="A691" s="381">
        <v>8794</v>
      </c>
      <c r="B691" s="382" t="s">
        <v>1818</v>
      </c>
      <c r="C691" s="383"/>
      <c r="D691" s="384"/>
    </row>
    <row r="692" spans="1:4" ht="36" customHeight="1">
      <c r="A692" s="385" t="s">
        <v>1819</v>
      </c>
      <c r="B692" s="386" t="s">
        <v>1820</v>
      </c>
      <c r="C692" s="385" t="s">
        <v>84</v>
      </c>
      <c r="D692" s="387">
        <v>58.16</v>
      </c>
    </row>
    <row r="693" spans="1:4" ht="12" customHeight="1">
      <c r="A693" s="381">
        <v>8795</v>
      </c>
      <c r="B693" s="382" t="s">
        <v>1821</v>
      </c>
      <c r="C693" s="383"/>
      <c r="D693" s="384"/>
    </row>
    <row r="694" spans="1:4" ht="36" customHeight="1">
      <c r="A694" s="385" t="s">
        <v>1822</v>
      </c>
      <c r="B694" s="386" t="s">
        <v>1823</v>
      </c>
      <c r="C694" s="385" t="s">
        <v>84</v>
      </c>
      <c r="D694" s="387">
        <v>16.12</v>
      </c>
    </row>
    <row r="695" spans="1:4" ht="12" customHeight="1">
      <c r="A695" s="381">
        <v>8797</v>
      </c>
      <c r="B695" s="382" t="s">
        <v>1824</v>
      </c>
      <c r="C695" s="383"/>
      <c r="D695" s="384"/>
    </row>
    <row r="696" spans="1:4" ht="36" customHeight="1">
      <c r="A696" s="385" t="s">
        <v>1825</v>
      </c>
      <c r="B696" s="386" t="s">
        <v>1826</v>
      </c>
      <c r="C696" s="385" t="s">
        <v>84</v>
      </c>
      <c r="D696" s="387">
        <v>83.34</v>
      </c>
    </row>
    <row r="697" spans="1:4" ht="36" customHeight="1">
      <c r="A697" s="385" t="s">
        <v>1827</v>
      </c>
      <c r="B697" s="386" t="s">
        <v>1828</v>
      </c>
      <c r="C697" s="385" t="s">
        <v>84</v>
      </c>
      <c r="D697" s="387">
        <v>83.14</v>
      </c>
    </row>
    <row r="698" spans="1:4" ht="36" customHeight="1">
      <c r="A698" s="385" t="s">
        <v>1829</v>
      </c>
      <c r="B698" s="386" t="s">
        <v>1830</v>
      </c>
      <c r="C698" s="385" t="s">
        <v>84</v>
      </c>
      <c r="D698" s="387">
        <v>60.61</v>
      </c>
    </row>
    <row r="699" spans="1:4" ht="12" customHeight="1">
      <c r="A699" s="381">
        <v>8798</v>
      </c>
      <c r="B699" s="382" t="s">
        <v>1831</v>
      </c>
      <c r="C699" s="383"/>
      <c r="D699" s="384"/>
    </row>
    <row r="700" spans="1:4" ht="24" customHeight="1">
      <c r="A700" s="385" t="s">
        <v>1832</v>
      </c>
      <c r="B700" s="386" t="s">
        <v>1833</v>
      </c>
      <c r="C700" s="385" t="s">
        <v>180</v>
      </c>
      <c r="D700" s="387">
        <v>37.520000000000003</v>
      </c>
    </row>
    <row r="701" spans="1:4" ht="24" customHeight="1">
      <c r="A701" s="385" t="s">
        <v>1834</v>
      </c>
      <c r="B701" s="386" t="s">
        <v>1835</v>
      </c>
      <c r="C701" s="385" t="s">
        <v>180</v>
      </c>
      <c r="D701" s="387">
        <v>31.07</v>
      </c>
    </row>
    <row r="702" spans="1:4" ht="24" customHeight="1">
      <c r="A702" s="385" t="s">
        <v>1836</v>
      </c>
      <c r="B702" s="386" t="s">
        <v>1837</v>
      </c>
      <c r="C702" s="385" t="s">
        <v>180</v>
      </c>
      <c r="D702" s="387">
        <v>33.58</v>
      </c>
    </row>
    <row r="703" spans="1:4" ht="12" customHeight="1">
      <c r="A703" s="381">
        <v>8799</v>
      </c>
      <c r="B703" s="382" t="s">
        <v>1838</v>
      </c>
      <c r="C703" s="383"/>
      <c r="D703" s="384"/>
    </row>
    <row r="704" spans="1:4" ht="36" customHeight="1">
      <c r="A704" s="385" t="s">
        <v>1839</v>
      </c>
      <c r="B704" s="386" t="s">
        <v>1840</v>
      </c>
      <c r="C704" s="385" t="s">
        <v>84</v>
      </c>
      <c r="D704" s="387">
        <v>33.04</v>
      </c>
    </row>
    <row r="705" spans="1:4" ht="12" customHeight="1">
      <c r="A705" s="389">
        <v>10529</v>
      </c>
      <c r="B705" s="382" t="s">
        <v>1841</v>
      </c>
      <c r="C705" s="383"/>
      <c r="D705" s="384"/>
    </row>
    <row r="706" spans="1:4" ht="24" customHeight="1">
      <c r="A706" s="385" t="s">
        <v>1842</v>
      </c>
      <c r="B706" s="386" t="s">
        <v>1843</v>
      </c>
      <c r="C706" s="385" t="s">
        <v>65</v>
      </c>
      <c r="D706" s="387">
        <v>22.74</v>
      </c>
    </row>
    <row r="707" spans="1:4" ht="12" customHeight="1">
      <c r="A707" s="381">
        <v>8672</v>
      </c>
      <c r="B707" s="382" t="s">
        <v>1844</v>
      </c>
      <c r="C707" s="383"/>
      <c r="D707" s="384"/>
    </row>
    <row r="708" spans="1:4" ht="12" customHeight="1">
      <c r="A708" s="381">
        <v>8800</v>
      </c>
      <c r="B708" s="382" t="s">
        <v>1845</v>
      </c>
      <c r="C708" s="383"/>
      <c r="D708" s="384"/>
    </row>
    <row r="709" spans="1:4" ht="60.75" customHeight="1">
      <c r="A709" s="385" t="s">
        <v>1846</v>
      </c>
      <c r="B709" s="386" t="s">
        <v>1847</v>
      </c>
      <c r="C709" s="385" t="s">
        <v>65</v>
      </c>
      <c r="D709" s="387">
        <v>66.19</v>
      </c>
    </row>
    <row r="710" spans="1:4" ht="12" customHeight="1">
      <c r="A710" s="381">
        <v>8801</v>
      </c>
      <c r="B710" s="382" t="s">
        <v>1848</v>
      </c>
      <c r="C710" s="383"/>
      <c r="D710" s="384"/>
    </row>
    <row r="711" spans="1:4" ht="24" customHeight="1">
      <c r="A711" s="385" t="s">
        <v>1849</v>
      </c>
      <c r="B711" s="386" t="s">
        <v>1850</v>
      </c>
      <c r="C711" s="385" t="s">
        <v>65</v>
      </c>
      <c r="D711" s="387">
        <v>51.75</v>
      </c>
    </row>
    <row r="712" spans="1:4" ht="12" customHeight="1">
      <c r="A712" s="385" t="s">
        <v>1851</v>
      </c>
      <c r="B712" s="386" t="s">
        <v>1852</v>
      </c>
      <c r="C712" s="385" t="s">
        <v>65</v>
      </c>
      <c r="D712" s="387">
        <v>27.03</v>
      </c>
    </row>
    <row r="713" spans="1:4" ht="12" customHeight="1">
      <c r="A713" s="385" t="s">
        <v>1853</v>
      </c>
      <c r="B713" s="386" t="s">
        <v>1854</v>
      </c>
      <c r="C713" s="385" t="s">
        <v>65</v>
      </c>
      <c r="D713" s="387">
        <v>21.13</v>
      </c>
    </row>
    <row r="714" spans="1:4" ht="12" customHeight="1">
      <c r="A714" s="381">
        <v>8802</v>
      </c>
      <c r="B714" s="382" t="s">
        <v>1855</v>
      </c>
      <c r="C714" s="383"/>
      <c r="D714" s="384"/>
    </row>
    <row r="715" spans="1:4" ht="36" customHeight="1">
      <c r="A715" s="385" t="s">
        <v>1856</v>
      </c>
      <c r="B715" s="386" t="s">
        <v>95</v>
      </c>
      <c r="C715" s="385" t="s">
        <v>65</v>
      </c>
      <c r="D715" s="387">
        <v>30.45</v>
      </c>
    </row>
    <row r="716" spans="1:4" ht="36" customHeight="1">
      <c r="A716" s="385" t="s">
        <v>1857</v>
      </c>
      <c r="B716" s="386" t="s">
        <v>235</v>
      </c>
      <c r="C716" s="385" t="s">
        <v>65</v>
      </c>
      <c r="D716" s="387">
        <v>33.92</v>
      </c>
    </row>
    <row r="717" spans="1:4" ht="36" customHeight="1">
      <c r="A717" s="385" t="s">
        <v>1858</v>
      </c>
      <c r="B717" s="386" t="s">
        <v>1859</v>
      </c>
      <c r="C717" s="385" t="s">
        <v>65</v>
      </c>
      <c r="D717" s="387">
        <v>37.39</v>
      </c>
    </row>
    <row r="718" spans="1:4" ht="36" customHeight="1">
      <c r="A718" s="385" t="s">
        <v>1860</v>
      </c>
      <c r="B718" s="386" t="s">
        <v>1861</v>
      </c>
      <c r="C718" s="385" t="s">
        <v>65</v>
      </c>
      <c r="D718" s="387">
        <v>40.85</v>
      </c>
    </row>
    <row r="719" spans="1:4" ht="36" customHeight="1">
      <c r="A719" s="385" t="s">
        <v>1862</v>
      </c>
      <c r="B719" s="386" t="s">
        <v>1863</v>
      </c>
      <c r="C719" s="385" t="s">
        <v>65</v>
      </c>
      <c r="D719" s="387">
        <v>28.9</v>
      </c>
    </row>
    <row r="720" spans="1:4" ht="36" customHeight="1">
      <c r="A720" s="385" t="s">
        <v>1864</v>
      </c>
      <c r="B720" s="386" t="s">
        <v>1865</v>
      </c>
      <c r="C720" s="385" t="s">
        <v>65</v>
      </c>
      <c r="D720" s="387">
        <v>31.84</v>
      </c>
    </row>
    <row r="721" spans="1:4" ht="36" customHeight="1">
      <c r="A721" s="385" t="s">
        <v>1866</v>
      </c>
      <c r="B721" s="386" t="s">
        <v>1867</v>
      </c>
      <c r="C721" s="385" t="s">
        <v>65</v>
      </c>
      <c r="D721" s="387">
        <v>34.79</v>
      </c>
    </row>
    <row r="722" spans="1:4" ht="36" customHeight="1">
      <c r="A722" s="385" t="s">
        <v>1868</v>
      </c>
      <c r="B722" s="386" t="s">
        <v>1869</v>
      </c>
      <c r="C722" s="385" t="s">
        <v>65</v>
      </c>
      <c r="D722" s="387">
        <v>37.74</v>
      </c>
    </row>
    <row r="723" spans="1:4" ht="12" customHeight="1">
      <c r="A723" s="381">
        <v>8803</v>
      </c>
      <c r="B723" s="382" t="s">
        <v>1870</v>
      </c>
      <c r="C723" s="383"/>
      <c r="D723" s="384"/>
    </row>
    <row r="724" spans="1:4" ht="48.75" customHeight="1">
      <c r="A724" s="385" t="s">
        <v>1871</v>
      </c>
      <c r="B724" s="386" t="s">
        <v>1872</v>
      </c>
      <c r="C724" s="385" t="s">
        <v>65</v>
      </c>
      <c r="D724" s="387">
        <v>26.57</v>
      </c>
    </row>
    <row r="725" spans="1:4" ht="48.75" customHeight="1">
      <c r="A725" s="385" t="s">
        <v>1873</v>
      </c>
      <c r="B725" s="386" t="s">
        <v>1874</v>
      </c>
      <c r="C725" s="385" t="s">
        <v>65</v>
      </c>
      <c r="D725" s="387">
        <v>30.03</v>
      </c>
    </row>
    <row r="726" spans="1:4" ht="48.75" customHeight="1">
      <c r="A726" s="385" t="s">
        <v>1875</v>
      </c>
      <c r="B726" s="386" t="s">
        <v>1876</v>
      </c>
      <c r="C726" s="385" t="s">
        <v>65</v>
      </c>
      <c r="D726" s="387">
        <v>33.5</v>
      </c>
    </row>
    <row r="727" spans="1:4" ht="48.75" customHeight="1">
      <c r="A727" s="385" t="s">
        <v>1877</v>
      </c>
      <c r="B727" s="386" t="s">
        <v>1878</v>
      </c>
      <c r="C727" s="385" t="s">
        <v>65</v>
      </c>
      <c r="D727" s="387">
        <v>36.97</v>
      </c>
    </row>
    <row r="728" spans="1:4" ht="48.75" customHeight="1">
      <c r="A728" s="385" t="s">
        <v>1879</v>
      </c>
      <c r="B728" s="386" t="s">
        <v>1880</v>
      </c>
      <c r="C728" s="385" t="s">
        <v>65</v>
      </c>
      <c r="D728" s="387">
        <v>25.01</v>
      </c>
    </row>
    <row r="729" spans="1:4" ht="48.75" customHeight="1">
      <c r="A729" s="385" t="s">
        <v>1881</v>
      </c>
      <c r="B729" s="386" t="s">
        <v>1882</v>
      </c>
      <c r="C729" s="385" t="s">
        <v>65</v>
      </c>
      <c r="D729" s="387">
        <v>27.96</v>
      </c>
    </row>
    <row r="730" spans="1:4" ht="48.75" customHeight="1">
      <c r="A730" s="385" t="s">
        <v>1883</v>
      </c>
      <c r="B730" s="386" t="s">
        <v>1884</v>
      </c>
      <c r="C730" s="385" t="s">
        <v>65</v>
      </c>
      <c r="D730" s="387">
        <v>30.9</v>
      </c>
    </row>
    <row r="731" spans="1:4" ht="48.75" customHeight="1">
      <c r="A731" s="385" t="s">
        <v>1885</v>
      </c>
      <c r="B731" s="386" t="s">
        <v>1886</v>
      </c>
      <c r="C731" s="385" t="s">
        <v>65</v>
      </c>
      <c r="D731" s="387">
        <v>33.85</v>
      </c>
    </row>
    <row r="732" spans="1:4" ht="12" customHeight="1">
      <c r="A732" s="381">
        <v>8804</v>
      </c>
      <c r="B732" s="382" t="s">
        <v>1887</v>
      </c>
      <c r="C732" s="383"/>
      <c r="D732" s="384"/>
    </row>
    <row r="733" spans="1:4" ht="24" customHeight="1">
      <c r="A733" s="385" t="s">
        <v>1888</v>
      </c>
      <c r="B733" s="386" t="s">
        <v>1889</v>
      </c>
      <c r="C733" s="385" t="s">
        <v>84</v>
      </c>
      <c r="D733" s="387">
        <v>15.55</v>
      </c>
    </row>
    <row r="734" spans="1:4" ht="12" customHeight="1">
      <c r="A734" s="385" t="s">
        <v>1890</v>
      </c>
      <c r="B734" s="386" t="s">
        <v>1891</v>
      </c>
      <c r="C734" s="385" t="s">
        <v>65</v>
      </c>
      <c r="D734" s="387">
        <v>26.66</v>
      </c>
    </row>
    <row r="735" spans="1:4" ht="12" customHeight="1">
      <c r="A735" s="381">
        <v>8805</v>
      </c>
      <c r="B735" s="382" t="s">
        <v>1892</v>
      </c>
      <c r="C735" s="383"/>
      <c r="D735" s="384"/>
    </row>
    <row r="736" spans="1:4" ht="24" customHeight="1">
      <c r="A736" s="385" t="s">
        <v>1893</v>
      </c>
      <c r="B736" s="386" t="s">
        <v>1894</v>
      </c>
      <c r="C736" s="385" t="s">
        <v>65</v>
      </c>
      <c r="D736" s="387">
        <v>73.31</v>
      </c>
    </row>
    <row r="737" spans="1:4" ht="24" customHeight="1">
      <c r="A737" s="385" t="s">
        <v>1895</v>
      </c>
      <c r="B737" s="386" t="s">
        <v>1896</v>
      </c>
      <c r="C737" s="385" t="s">
        <v>65</v>
      </c>
      <c r="D737" s="387">
        <v>74.39</v>
      </c>
    </row>
    <row r="738" spans="1:4" ht="12" customHeight="1">
      <c r="A738" s="381">
        <v>8673</v>
      </c>
      <c r="B738" s="382" t="s">
        <v>1897</v>
      </c>
      <c r="C738" s="383"/>
      <c r="D738" s="384"/>
    </row>
    <row r="739" spans="1:4" ht="12" customHeight="1">
      <c r="A739" s="381">
        <v>8807</v>
      </c>
      <c r="B739" s="382" t="s">
        <v>1898</v>
      </c>
      <c r="C739" s="383"/>
      <c r="D739" s="384"/>
    </row>
    <row r="740" spans="1:4" ht="12" customHeight="1">
      <c r="A740" s="385" t="s">
        <v>1899</v>
      </c>
      <c r="B740" s="386" t="s">
        <v>1900</v>
      </c>
      <c r="C740" s="385" t="s">
        <v>65</v>
      </c>
      <c r="D740" s="387">
        <v>9.06</v>
      </c>
    </row>
    <row r="741" spans="1:4" ht="24" customHeight="1">
      <c r="A741" s="385" t="s">
        <v>1901</v>
      </c>
      <c r="B741" s="386" t="s">
        <v>1902</v>
      </c>
      <c r="C741" s="385" t="s">
        <v>65</v>
      </c>
      <c r="D741" s="387">
        <v>2.8</v>
      </c>
    </row>
    <row r="742" spans="1:4" ht="12" customHeight="1">
      <c r="A742" s="381">
        <v>8808</v>
      </c>
      <c r="B742" s="382" t="s">
        <v>1903</v>
      </c>
      <c r="C742" s="383"/>
      <c r="D742" s="384"/>
    </row>
    <row r="743" spans="1:4" ht="24" customHeight="1">
      <c r="A743" s="385" t="s">
        <v>1904</v>
      </c>
      <c r="B743" s="386" t="s">
        <v>90</v>
      </c>
      <c r="C743" s="385" t="s">
        <v>65</v>
      </c>
      <c r="D743" s="387">
        <v>33.29</v>
      </c>
    </row>
    <row r="744" spans="1:4" ht="24" customHeight="1">
      <c r="A744" s="385" t="s">
        <v>1905</v>
      </c>
      <c r="B744" s="386" t="s">
        <v>1906</v>
      </c>
      <c r="C744" s="385" t="s">
        <v>65</v>
      </c>
      <c r="D744" s="387">
        <v>36.6</v>
      </c>
    </row>
    <row r="745" spans="1:4" ht="24" customHeight="1">
      <c r="A745" s="385" t="s">
        <v>1907</v>
      </c>
      <c r="B745" s="386" t="s">
        <v>1908</v>
      </c>
      <c r="C745" s="385" t="s">
        <v>65</v>
      </c>
      <c r="D745" s="387">
        <v>39.909999999999997</v>
      </c>
    </row>
    <row r="746" spans="1:4" ht="24" customHeight="1">
      <c r="A746" s="385" t="s">
        <v>1909</v>
      </c>
      <c r="B746" s="386" t="s">
        <v>1910</v>
      </c>
      <c r="C746" s="385" t="s">
        <v>65</v>
      </c>
      <c r="D746" s="387">
        <v>56.48</v>
      </c>
    </row>
    <row r="747" spans="1:4" ht="12" customHeight="1">
      <c r="A747" s="381">
        <v>8809</v>
      </c>
      <c r="B747" s="382" t="s">
        <v>1911</v>
      </c>
      <c r="C747" s="383"/>
      <c r="D747" s="384"/>
    </row>
    <row r="748" spans="1:4" ht="36" customHeight="1">
      <c r="A748" s="385" t="s">
        <v>1912</v>
      </c>
      <c r="B748" s="386" t="s">
        <v>1913</v>
      </c>
      <c r="C748" s="385" t="s">
        <v>65</v>
      </c>
      <c r="D748" s="387">
        <v>65.2</v>
      </c>
    </row>
    <row r="749" spans="1:4" ht="36" customHeight="1">
      <c r="A749" s="385" t="s">
        <v>1914</v>
      </c>
      <c r="B749" s="386" t="s">
        <v>1915</v>
      </c>
      <c r="C749" s="385" t="s">
        <v>65</v>
      </c>
      <c r="D749" s="387">
        <v>67.52</v>
      </c>
    </row>
    <row r="750" spans="1:4" ht="36" customHeight="1">
      <c r="A750" s="385" t="s">
        <v>1916</v>
      </c>
      <c r="B750" s="386" t="s">
        <v>1917</v>
      </c>
      <c r="C750" s="385" t="s">
        <v>65</v>
      </c>
      <c r="D750" s="387">
        <v>70.290000000000006</v>
      </c>
    </row>
    <row r="751" spans="1:4" ht="12" customHeight="1">
      <c r="A751" s="381">
        <v>8810</v>
      </c>
      <c r="B751" s="382" t="s">
        <v>1918</v>
      </c>
      <c r="C751" s="383"/>
      <c r="D751" s="384"/>
    </row>
    <row r="752" spans="1:4" ht="60.75" customHeight="1">
      <c r="A752" s="385" t="s">
        <v>1919</v>
      </c>
      <c r="B752" s="386" t="s">
        <v>1920</v>
      </c>
      <c r="C752" s="385" t="s">
        <v>65</v>
      </c>
      <c r="D752" s="387">
        <v>70.52</v>
      </c>
    </row>
    <row r="753" spans="1:4" ht="60.75" customHeight="1">
      <c r="A753" s="385" t="s">
        <v>1921</v>
      </c>
      <c r="B753" s="386" t="s">
        <v>1922</v>
      </c>
      <c r="C753" s="385" t="s">
        <v>65</v>
      </c>
      <c r="D753" s="387">
        <v>66.290000000000006</v>
      </c>
    </row>
    <row r="754" spans="1:4" ht="60.75" customHeight="1">
      <c r="A754" s="385" t="s">
        <v>1923</v>
      </c>
      <c r="B754" s="386" t="s">
        <v>1924</v>
      </c>
      <c r="C754" s="385" t="s">
        <v>65</v>
      </c>
      <c r="D754" s="387">
        <v>57.59</v>
      </c>
    </row>
    <row r="755" spans="1:4" ht="60.75" customHeight="1">
      <c r="A755" s="385" t="s">
        <v>1925</v>
      </c>
      <c r="B755" s="386" t="s">
        <v>1926</v>
      </c>
      <c r="C755" s="385" t="s">
        <v>65</v>
      </c>
      <c r="D755" s="387">
        <v>56.07</v>
      </c>
    </row>
    <row r="756" spans="1:4" ht="48.75" customHeight="1">
      <c r="A756" s="385" t="s">
        <v>1927</v>
      </c>
      <c r="B756" s="386" t="s">
        <v>1928</v>
      </c>
      <c r="C756" s="385" t="s">
        <v>65</v>
      </c>
      <c r="D756" s="387">
        <v>84.41</v>
      </c>
    </row>
    <row r="757" spans="1:4" ht="48.75" customHeight="1">
      <c r="A757" s="385" t="s">
        <v>1929</v>
      </c>
      <c r="B757" s="386" t="s">
        <v>1930</v>
      </c>
      <c r="C757" s="385" t="s">
        <v>65</v>
      </c>
      <c r="D757" s="387">
        <v>88.81</v>
      </c>
    </row>
    <row r="758" spans="1:4" ht="36" customHeight="1">
      <c r="A758" s="385" t="s">
        <v>1931</v>
      </c>
      <c r="B758" s="386" t="s">
        <v>1932</v>
      </c>
      <c r="C758" s="385" t="s">
        <v>65</v>
      </c>
      <c r="D758" s="387">
        <v>98</v>
      </c>
    </row>
    <row r="759" spans="1:4" ht="12" customHeight="1">
      <c r="A759" s="381">
        <v>8811</v>
      </c>
      <c r="B759" s="382" t="s">
        <v>1933</v>
      </c>
      <c r="C759" s="383"/>
      <c r="D759" s="384"/>
    </row>
    <row r="760" spans="1:4" ht="60.75" customHeight="1">
      <c r="A760" s="385" t="s">
        <v>1934</v>
      </c>
      <c r="B760" s="386" t="s">
        <v>1935</v>
      </c>
      <c r="C760" s="385" t="s">
        <v>65</v>
      </c>
      <c r="D760" s="387">
        <v>144.66999999999999</v>
      </c>
    </row>
    <row r="761" spans="1:4" ht="60.75" customHeight="1">
      <c r="A761" s="385" t="s">
        <v>1936</v>
      </c>
      <c r="B761" s="386" t="s">
        <v>1937</v>
      </c>
      <c r="C761" s="385" t="s">
        <v>65</v>
      </c>
      <c r="D761" s="387">
        <v>129.97</v>
      </c>
    </row>
    <row r="762" spans="1:4" ht="12" customHeight="1">
      <c r="A762" s="381">
        <v>8812</v>
      </c>
      <c r="B762" s="382" t="s">
        <v>1938</v>
      </c>
      <c r="C762" s="383"/>
      <c r="D762" s="384"/>
    </row>
    <row r="763" spans="1:4" ht="36" customHeight="1">
      <c r="A763" s="385" t="s">
        <v>1939</v>
      </c>
      <c r="B763" s="386" t="s">
        <v>1940</v>
      </c>
      <c r="C763" s="385" t="s">
        <v>65</v>
      </c>
      <c r="D763" s="387">
        <v>93.62</v>
      </c>
    </row>
    <row r="764" spans="1:4" ht="36" customHeight="1">
      <c r="A764" s="385" t="s">
        <v>1941</v>
      </c>
      <c r="B764" s="386" t="s">
        <v>1942</v>
      </c>
      <c r="C764" s="385" t="s">
        <v>65</v>
      </c>
      <c r="D764" s="387">
        <v>90.18</v>
      </c>
    </row>
    <row r="765" spans="1:4" ht="36" customHeight="1">
      <c r="A765" s="385" t="s">
        <v>1943</v>
      </c>
      <c r="B765" s="386" t="s">
        <v>1944</v>
      </c>
      <c r="C765" s="385" t="s">
        <v>65</v>
      </c>
      <c r="D765" s="387">
        <v>69.66</v>
      </c>
    </row>
    <row r="766" spans="1:4" ht="36" customHeight="1">
      <c r="A766" s="385" t="s">
        <v>1945</v>
      </c>
      <c r="B766" s="386" t="s">
        <v>1946</v>
      </c>
      <c r="C766" s="385" t="s">
        <v>65</v>
      </c>
      <c r="D766" s="387">
        <v>101.29</v>
      </c>
    </row>
    <row r="767" spans="1:4" ht="36" customHeight="1">
      <c r="A767" s="385" t="s">
        <v>1947</v>
      </c>
      <c r="B767" s="386" t="s">
        <v>1948</v>
      </c>
      <c r="C767" s="385" t="s">
        <v>65</v>
      </c>
      <c r="D767" s="387">
        <v>96.5</v>
      </c>
    </row>
    <row r="768" spans="1:4" ht="36" customHeight="1">
      <c r="A768" s="385" t="s">
        <v>1949</v>
      </c>
      <c r="B768" s="386" t="s">
        <v>1950</v>
      </c>
      <c r="C768" s="385" t="s">
        <v>65</v>
      </c>
      <c r="D768" s="387">
        <v>73.06</v>
      </c>
    </row>
    <row r="769" spans="1:4" ht="12" customHeight="1">
      <c r="A769" s="381">
        <v>8814</v>
      </c>
      <c r="B769" s="382" t="s">
        <v>1951</v>
      </c>
      <c r="C769" s="383"/>
      <c r="D769" s="384"/>
    </row>
    <row r="770" spans="1:4" ht="48.75" customHeight="1">
      <c r="A770" s="385" t="s">
        <v>1952</v>
      </c>
      <c r="B770" s="386" t="s">
        <v>1953</v>
      </c>
      <c r="C770" s="385" t="s">
        <v>65</v>
      </c>
      <c r="D770" s="387">
        <v>271.95999999999998</v>
      </c>
    </row>
    <row r="771" spans="1:4" ht="36" customHeight="1">
      <c r="A771" s="385" t="s">
        <v>1954</v>
      </c>
      <c r="B771" s="386" t="s">
        <v>1955</v>
      </c>
      <c r="C771" s="385" t="s">
        <v>65</v>
      </c>
      <c r="D771" s="387">
        <v>233.98</v>
      </c>
    </row>
    <row r="772" spans="1:4" ht="36" customHeight="1">
      <c r="A772" s="385" t="s">
        <v>1956</v>
      </c>
      <c r="B772" s="386" t="s">
        <v>1957</v>
      </c>
      <c r="C772" s="385" t="s">
        <v>65</v>
      </c>
      <c r="D772" s="387">
        <v>309.74</v>
      </c>
    </row>
    <row r="773" spans="1:4" ht="12" customHeight="1">
      <c r="A773" s="381">
        <v>8815</v>
      </c>
      <c r="B773" s="382" t="s">
        <v>1958</v>
      </c>
      <c r="C773" s="383"/>
      <c r="D773" s="384"/>
    </row>
    <row r="774" spans="1:4" ht="36" customHeight="1">
      <c r="A774" s="385" t="s">
        <v>1959</v>
      </c>
      <c r="B774" s="386" t="s">
        <v>1960</v>
      </c>
      <c r="C774" s="385" t="s">
        <v>65</v>
      </c>
      <c r="D774" s="387">
        <v>4.76</v>
      </c>
    </row>
    <row r="775" spans="1:4" ht="36" customHeight="1">
      <c r="A775" s="385" t="s">
        <v>1961</v>
      </c>
      <c r="B775" s="386" t="s">
        <v>1962</v>
      </c>
      <c r="C775" s="385" t="s">
        <v>65</v>
      </c>
      <c r="D775" s="387">
        <v>5.3</v>
      </c>
    </row>
    <row r="776" spans="1:4" ht="36" customHeight="1">
      <c r="A776" s="385" t="s">
        <v>1963</v>
      </c>
      <c r="B776" s="386" t="s">
        <v>1964</v>
      </c>
      <c r="C776" s="385" t="s">
        <v>65</v>
      </c>
      <c r="D776" s="387">
        <v>5.82</v>
      </c>
    </row>
    <row r="777" spans="1:4" ht="36" customHeight="1">
      <c r="A777" s="385" t="s">
        <v>1965</v>
      </c>
      <c r="B777" s="386" t="s">
        <v>1966</v>
      </c>
      <c r="C777" s="385" t="s">
        <v>65</v>
      </c>
      <c r="D777" s="387">
        <v>8.5</v>
      </c>
    </row>
    <row r="778" spans="1:4" ht="24" customHeight="1">
      <c r="A778" s="385" t="s">
        <v>1967</v>
      </c>
      <c r="B778" s="386" t="s">
        <v>1968</v>
      </c>
      <c r="C778" s="385" t="s">
        <v>65</v>
      </c>
      <c r="D778" s="387">
        <v>8.6199999999999992</v>
      </c>
    </row>
    <row r="779" spans="1:4" ht="24" customHeight="1">
      <c r="A779" s="385" t="s">
        <v>1969</v>
      </c>
      <c r="B779" s="386" t="s">
        <v>1970</v>
      </c>
      <c r="C779" s="385" t="s">
        <v>65</v>
      </c>
      <c r="D779" s="387">
        <v>15.68</v>
      </c>
    </row>
    <row r="780" spans="1:4" ht="12" customHeight="1">
      <c r="A780" s="381">
        <v>8816</v>
      </c>
      <c r="B780" s="382" t="s">
        <v>1971</v>
      </c>
      <c r="C780" s="383"/>
      <c r="D780" s="384"/>
    </row>
    <row r="781" spans="1:4" ht="12" customHeight="1">
      <c r="A781" s="385" t="s">
        <v>1972</v>
      </c>
      <c r="B781" s="386" t="s">
        <v>1973</v>
      </c>
      <c r="C781" s="385" t="s">
        <v>65</v>
      </c>
      <c r="D781" s="387">
        <v>125.68</v>
      </c>
    </row>
    <row r="782" spans="1:4" ht="12" customHeight="1">
      <c r="A782" s="381">
        <v>8817</v>
      </c>
      <c r="B782" s="382" t="s">
        <v>1974</v>
      </c>
      <c r="C782" s="383"/>
      <c r="D782" s="384"/>
    </row>
    <row r="783" spans="1:4" ht="36" customHeight="1">
      <c r="A783" s="385" t="s">
        <v>1975</v>
      </c>
      <c r="B783" s="386" t="s">
        <v>1976</v>
      </c>
      <c r="C783" s="385" t="s">
        <v>65</v>
      </c>
      <c r="D783" s="387">
        <v>52.03</v>
      </c>
    </row>
    <row r="784" spans="1:4" ht="36" customHeight="1">
      <c r="A784" s="385" t="s">
        <v>1977</v>
      </c>
      <c r="B784" s="386" t="s">
        <v>1978</v>
      </c>
      <c r="C784" s="385" t="s">
        <v>65</v>
      </c>
      <c r="D784" s="387">
        <v>52.55</v>
      </c>
    </row>
    <row r="785" spans="1:4" ht="36" customHeight="1">
      <c r="A785" s="385" t="s">
        <v>1979</v>
      </c>
      <c r="B785" s="386" t="s">
        <v>1980</v>
      </c>
      <c r="C785" s="385" t="s">
        <v>65</v>
      </c>
      <c r="D785" s="387">
        <v>55.13</v>
      </c>
    </row>
    <row r="786" spans="1:4" ht="24" customHeight="1">
      <c r="A786" s="385" t="s">
        <v>1981</v>
      </c>
      <c r="B786" s="386" t="s">
        <v>1982</v>
      </c>
      <c r="C786" s="385" t="s">
        <v>65</v>
      </c>
      <c r="D786" s="387">
        <v>15.11</v>
      </c>
    </row>
    <row r="787" spans="1:4" ht="24" customHeight="1">
      <c r="A787" s="385" t="s">
        <v>1983</v>
      </c>
      <c r="B787" s="386" t="s">
        <v>1984</v>
      </c>
      <c r="C787" s="385" t="s">
        <v>65</v>
      </c>
      <c r="D787" s="387">
        <v>16.78</v>
      </c>
    </row>
    <row r="788" spans="1:4" ht="24" customHeight="1">
      <c r="A788" s="385" t="s">
        <v>1985</v>
      </c>
      <c r="B788" s="386" t="s">
        <v>1986</v>
      </c>
      <c r="C788" s="385" t="s">
        <v>65</v>
      </c>
      <c r="D788" s="387">
        <v>17.3</v>
      </c>
    </row>
    <row r="789" spans="1:4" ht="24" customHeight="1">
      <c r="A789" s="385" t="s">
        <v>1987</v>
      </c>
      <c r="B789" s="386" t="s">
        <v>1988</v>
      </c>
      <c r="C789" s="385" t="s">
        <v>65</v>
      </c>
      <c r="D789" s="387">
        <v>19.88</v>
      </c>
    </row>
    <row r="790" spans="1:4" ht="12" customHeight="1">
      <c r="A790" s="385" t="s">
        <v>1989</v>
      </c>
      <c r="B790" s="386" t="s">
        <v>1990</v>
      </c>
      <c r="C790" s="385" t="s">
        <v>65</v>
      </c>
      <c r="D790" s="387">
        <v>5.03</v>
      </c>
    </row>
    <row r="791" spans="1:4" ht="24" customHeight="1">
      <c r="A791" s="385" t="s">
        <v>1991</v>
      </c>
      <c r="B791" s="386" t="s">
        <v>1992</v>
      </c>
      <c r="C791" s="385" t="s">
        <v>65</v>
      </c>
      <c r="D791" s="387">
        <v>124.47</v>
      </c>
    </row>
    <row r="792" spans="1:4" ht="24" customHeight="1">
      <c r="A792" s="385" t="s">
        <v>1993</v>
      </c>
      <c r="B792" s="386" t="s">
        <v>1994</v>
      </c>
      <c r="C792" s="385" t="s">
        <v>65</v>
      </c>
      <c r="D792" s="387">
        <v>109.93</v>
      </c>
    </row>
    <row r="793" spans="1:4" ht="12" customHeight="1">
      <c r="A793" s="381">
        <v>8818</v>
      </c>
      <c r="B793" s="382" t="s">
        <v>1995</v>
      </c>
      <c r="C793" s="383"/>
      <c r="D793" s="384"/>
    </row>
    <row r="794" spans="1:4" ht="36" customHeight="1">
      <c r="A794" s="385" t="s">
        <v>1996</v>
      </c>
      <c r="B794" s="386" t="s">
        <v>1997</v>
      </c>
      <c r="C794" s="385" t="s">
        <v>65</v>
      </c>
      <c r="D794" s="387">
        <v>49.43</v>
      </c>
    </row>
    <row r="795" spans="1:4" ht="36" customHeight="1">
      <c r="A795" s="385" t="s">
        <v>1998</v>
      </c>
      <c r="B795" s="386" t="s">
        <v>1999</v>
      </c>
      <c r="C795" s="385" t="s">
        <v>65</v>
      </c>
      <c r="D795" s="387">
        <v>54.23</v>
      </c>
    </row>
    <row r="796" spans="1:4" ht="36" customHeight="1">
      <c r="A796" s="385" t="s">
        <v>2000</v>
      </c>
      <c r="B796" s="386" t="s">
        <v>2001</v>
      </c>
      <c r="C796" s="385" t="s">
        <v>65</v>
      </c>
      <c r="D796" s="387">
        <v>50.95</v>
      </c>
    </row>
    <row r="797" spans="1:4" ht="36" customHeight="1">
      <c r="A797" s="385" t="s">
        <v>2002</v>
      </c>
      <c r="B797" s="386" t="s">
        <v>2003</v>
      </c>
      <c r="C797" s="385" t="s">
        <v>65</v>
      </c>
      <c r="D797" s="387">
        <v>58.99</v>
      </c>
    </row>
    <row r="798" spans="1:4" ht="36" customHeight="1">
      <c r="A798" s="385" t="s">
        <v>2004</v>
      </c>
      <c r="B798" s="386" t="s">
        <v>2005</v>
      </c>
      <c r="C798" s="385" t="s">
        <v>65</v>
      </c>
      <c r="D798" s="387">
        <v>59.67</v>
      </c>
    </row>
    <row r="799" spans="1:4" ht="36" customHeight="1">
      <c r="A799" s="385" t="s">
        <v>2006</v>
      </c>
      <c r="B799" s="386" t="s">
        <v>2007</v>
      </c>
      <c r="C799" s="385" t="s">
        <v>65</v>
      </c>
      <c r="D799" s="387">
        <v>56.38</v>
      </c>
    </row>
    <row r="800" spans="1:4" ht="36" customHeight="1">
      <c r="A800" s="385" t="s">
        <v>2008</v>
      </c>
      <c r="B800" s="386" t="s">
        <v>2009</v>
      </c>
      <c r="C800" s="385" t="s">
        <v>65</v>
      </c>
      <c r="D800" s="387">
        <v>64.42</v>
      </c>
    </row>
    <row r="801" spans="1:4" ht="36" customHeight="1">
      <c r="A801" s="385" t="s">
        <v>2010</v>
      </c>
      <c r="B801" s="386" t="s">
        <v>2011</v>
      </c>
      <c r="C801" s="385" t="s">
        <v>65</v>
      </c>
      <c r="D801" s="387">
        <v>77.150000000000006</v>
      </c>
    </row>
    <row r="802" spans="1:4" ht="48.75" customHeight="1">
      <c r="A802" s="385" t="s">
        <v>2012</v>
      </c>
      <c r="B802" s="386" t="s">
        <v>2013</v>
      </c>
      <c r="C802" s="385" t="s">
        <v>65</v>
      </c>
      <c r="D802" s="387">
        <v>53.53</v>
      </c>
    </row>
    <row r="803" spans="1:4" ht="36" customHeight="1">
      <c r="A803" s="385" t="s">
        <v>2014</v>
      </c>
      <c r="B803" s="386" t="s">
        <v>2015</v>
      </c>
      <c r="C803" s="385" t="s">
        <v>65</v>
      </c>
      <c r="D803" s="387">
        <v>39</v>
      </c>
    </row>
    <row r="804" spans="1:4" ht="36" customHeight="1">
      <c r="A804" s="385" t="s">
        <v>2016</v>
      </c>
      <c r="B804" s="386" t="s">
        <v>2017</v>
      </c>
      <c r="C804" s="385" t="s">
        <v>65</v>
      </c>
      <c r="D804" s="387">
        <v>56.72</v>
      </c>
    </row>
    <row r="805" spans="1:4" ht="36" customHeight="1">
      <c r="A805" s="385" t="s">
        <v>2018</v>
      </c>
      <c r="B805" s="386" t="s">
        <v>2019</v>
      </c>
      <c r="C805" s="385" t="s">
        <v>65</v>
      </c>
      <c r="D805" s="387">
        <v>53.44</v>
      </c>
    </row>
    <row r="806" spans="1:4" ht="36" customHeight="1">
      <c r="A806" s="385" t="s">
        <v>2020</v>
      </c>
      <c r="B806" s="386" t="s">
        <v>2021</v>
      </c>
      <c r="C806" s="385" t="s">
        <v>65</v>
      </c>
      <c r="D806" s="387">
        <v>61.48</v>
      </c>
    </row>
    <row r="807" spans="1:4" ht="36" customHeight="1">
      <c r="A807" s="385" t="s">
        <v>2022</v>
      </c>
      <c r="B807" s="386" t="s">
        <v>2023</v>
      </c>
      <c r="C807" s="385" t="s">
        <v>65</v>
      </c>
      <c r="D807" s="387">
        <v>42.31</v>
      </c>
    </row>
    <row r="808" spans="1:4" ht="36" customHeight="1">
      <c r="A808" s="385" t="s">
        <v>2024</v>
      </c>
      <c r="B808" s="386" t="s">
        <v>2025</v>
      </c>
      <c r="C808" s="385" t="s">
        <v>65</v>
      </c>
      <c r="D808" s="387">
        <v>61.85</v>
      </c>
    </row>
    <row r="809" spans="1:4" ht="36" customHeight="1">
      <c r="A809" s="385" t="s">
        <v>2026</v>
      </c>
      <c r="B809" s="386" t="s">
        <v>2027</v>
      </c>
      <c r="C809" s="385" t="s">
        <v>65</v>
      </c>
      <c r="D809" s="387">
        <v>58.57</v>
      </c>
    </row>
    <row r="810" spans="1:4" ht="36" customHeight="1">
      <c r="A810" s="385" t="s">
        <v>2028</v>
      </c>
      <c r="B810" s="386" t="s">
        <v>2029</v>
      </c>
      <c r="C810" s="385" t="s">
        <v>65</v>
      </c>
      <c r="D810" s="387">
        <v>66.61</v>
      </c>
    </row>
    <row r="811" spans="1:4" ht="36" customHeight="1">
      <c r="A811" s="385" t="s">
        <v>2030</v>
      </c>
      <c r="B811" s="386" t="s">
        <v>2031</v>
      </c>
      <c r="C811" s="385" t="s">
        <v>65</v>
      </c>
      <c r="D811" s="387">
        <v>45.61</v>
      </c>
    </row>
    <row r="812" spans="1:4" ht="36" customHeight="1">
      <c r="A812" s="385" t="s">
        <v>2032</v>
      </c>
      <c r="B812" s="386" t="s">
        <v>2033</v>
      </c>
      <c r="C812" s="385" t="s">
        <v>65</v>
      </c>
      <c r="D812" s="387">
        <v>84.17</v>
      </c>
    </row>
    <row r="813" spans="1:4" ht="36" customHeight="1">
      <c r="A813" s="385" t="s">
        <v>2034</v>
      </c>
      <c r="B813" s="386" t="s">
        <v>2035</v>
      </c>
      <c r="C813" s="385" t="s">
        <v>65</v>
      </c>
      <c r="D813" s="387">
        <v>63.94</v>
      </c>
    </row>
    <row r="814" spans="1:4" ht="12" customHeight="1">
      <c r="A814" s="381">
        <v>8819</v>
      </c>
      <c r="B814" s="382" t="s">
        <v>2036</v>
      </c>
      <c r="C814" s="383"/>
      <c r="D814" s="384"/>
    </row>
    <row r="815" spans="1:4" ht="24" customHeight="1">
      <c r="A815" s="385" t="s">
        <v>2037</v>
      </c>
      <c r="B815" s="386" t="s">
        <v>2038</v>
      </c>
      <c r="C815" s="385" t="s">
        <v>65</v>
      </c>
      <c r="D815" s="387">
        <v>26.94</v>
      </c>
    </row>
    <row r="816" spans="1:4" ht="36" customHeight="1">
      <c r="A816" s="385" t="s">
        <v>2039</v>
      </c>
      <c r="B816" s="386" t="s">
        <v>2040</v>
      </c>
      <c r="C816" s="385" t="s">
        <v>65</v>
      </c>
      <c r="D816" s="387">
        <v>109.44</v>
      </c>
    </row>
    <row r="817" spans="1:4" ht="36" customHeight="1">
      <c r="A817" s="385" t="s">
        <v>2041</v>
      </c>
      <c r="B817" s="386" t="s">
        <v>2042</v>
      </c>
      <c r="C817" s="385" t="s">
        <v>65</v>
      </c>
      <c r="D817" s="387">
        <v>109.44</v>
      </c>
    </row>
    <row r="818" spans="1:4" ht="36" customHeight="1">
      <c r="A818" s="385" t="s">
        <v>2043</v>
      </c>
      <c r="B818" s="386" t="s">
        <v>2044</v>
      </c>
      <c r="C818" s="385" t="s">
        <v>65</v>
      </c>
      <c r="D818" s="387">
        <v>180.66</v>
      </c>
    </row>
    <row r="819" spans="1:4" ht="36" customHeight="1">
      <c r="A819" s="385" t="s">
        <v>2045</v>
      </c>
      <c r="B819" s="386" t="s">
        <v>2046</v>
      </c>
      <c r="C819" s="385" t="s">
        <v>65</v>
      </c>
      <c r="D819" s="387">
        <v>163.77000000000001</v>
      </c>
    </row>
    <row r="820" spans="1:4" ht="36" customHeight="1">
      <c r="A820" s="385" t="s">
        <v>2047</v>
      </c>
      <c r="B820" s="386" t="s">
        <v>2048</v>
      </c>
      <c r="C820" s="385" t="s">
        <v>65</v>
      </c>
      <c r="D820" s="387">
        <v>146.58000000000001</v>
      </c>
    </row>
    <row r="821" spans="1:4" ht="36" customHeight="1">
      <c r="A821" s="385" t="s">
        <v>2049</v>
      </c>
      <c r="B821" s="386" t="s">
        <v>2050</v>
      </c>
      <c r="C821" s="385" t="s">
        <v>65</v>
      </c>
      <c r="D821" s="387">
        <v>129.69</v>
      </c>
    </row>
    <row r="822" spans="1:4" ht="12" customHeight="1">
      <c r="A822" s="381">
        <v>8820</v>
      </c>
      <c r="B822" s="382" t="s">
        <v>2051</v>
      </c>
      <c r="C822" s="383"/>
      <c r="D822" s="384"/>
    </row>
    <row r="823" spans="1:4" ht="12" customHeight="1">
      <c r="A823" s="385" t="s">
        <v>2052</v>
      </c>
      <c r="B823" s="386" t="s">
        <v>2053</v>
      </c>
      <c r="C823" s="385" t="s">
        <v>80</v>
      </c>
      <c r="D823" s="388">
        <v>2724.96</v>
      </c>
    </row>
    <row r="824" spans="1:4" ht="48.75" customHeight="1">
      <c r="A824" s="385" t="s">
        <v>2054</v>
      </c>
      <c r="B824" s="386" t="s">
        <v>2055</v>
      </c>
      <c r="C824" s="385" t="s">
        <v>65</v>
      </c>
      <c r="D824" s="387">
        <v>51.36</v>
      </c>
    </row>
    <row r="825" spans="1:4" ht="48.75" customHeight="1">
      <c r="A825" s="385" t="s">
        <v>2056</v>
      </c>
      <c r="B825" s="386" t="s">
        <v>2057</v>
      </c>
      <c r="C825" s="385" t="s">
        <v>65</v>
      </c>
      <c r="D825" s="387">
        <v>81.17</v>
      </c>
    </row>
    <row r="826" spans="1:4" ht="48.75" customHeight="1">
      <c r="A826" s="385" t="s">
        <v>2058</v>
      </c>
      <c r="B826" s="386" t="s">
        <v>2059</v>
      </c>
      <c r="C826" s="385" t="s">
        <v>65</v>
      </c>
      <c r="D826" s="387">
        <v>129.08000000000001</v>
      </c>
    </row>
    <row r="827" spans="1:4" ht="48.75" customHeight="1">
      <c r="A827" s="385" t="s">
        <v>2060</v>
      </c>
      <c r="B827" s="386" t="s">
        <v>2061</v>
      </c>
      <c r="C827" s="385" t="s">
        <v>65</v>
      </c>
      <c r="D827" s="387">
        <v>141.71</v>
      </c>
    </row>
    <row r="828" spans="1:4" ht="48.75" customHeight="1">
      <c r="A828" s="385" t="s">
        <v>2062</v>
      </c>
      <c r="B828" s="386" t="s">
        <v>2063</v>
      </c>
      <c r="C828" s="385" t="s">
        <v>65</v>
      </c>
      <c r="D828" s="387">
        <v>84.23</v>
      </c>
    </row>
    <row r="829" spans="1:4" ht="48.75" customHeight="1">
      <c r="A829" s="385" t="s">
        <v>2064</v>
      </c>
      <c r="B829" s="386" t="s">
        <v>2065</v>
      </c>
      <c r="C829" s="385" t="s">
        <v>65</v>
      </c>
      <c r="D829" s="387">
        <v>61.87</v>
      </c>
    </row>
    <row r="830" spans="1:4" ht="48.75" customHeight="1">
      <c r="A830" s="385" t="s">
        <v>2066</v>
      </c>
      <c r="B830" s="386" t="s">
        <v>2067</v>
      </c>
      <c r="C830" s="385" t="s">
        <v>65</v>
      </c>
      <c r="D830" s="387">
        <v>193.67</v>
      </c>
    </row>
    <row r="831" spans="1:4" ht="12" customHeight="1">
      <c r="A831" s="381">
        <v>8821</v>
      </c>
      <c r="B831" s="382" t="s">
        <v>2068</v>
      </c>
      <c r="C831" s="383"/>
      <c r="D831" s="384"/>
    </row>
    <row r="832" spans="1:4" ht="36" customHeight="1">
      <c r="A832" s="385" t="s">
        <v>2069</v>
      </c>
      <c r="B832" s="386" t="s">
        <v>2070</v>
      </c>
      <c r="C832" s="385" t="s">
        <v>65</v>
      </c>
      <c r="D832" s="387">
        <v>116.72</v>
      </c>
    </row>
    <row r="833" spans="1:4" ht="36" customHeight="1">
      <c r="A833" s="385" t="s">
        <v>2071</v>
      </c>
      <c r="B833" s="386" t="s">
        <v>2072</v>
      </c>
      <c r="C833" s="385" t="s">
        <v>65</v>
      </c>
      <c r="D833" s="387">
        <v>131.5</v>
      </c>
    </row>
    <row r="834" spans="1:4" ht="36" customHeight="1">
      <c r="A834" s="385" t="s">
        <v>2073</v>
      </c>
      <c r="B834" s="386" t="s">
        <v>2074</v>
      </c>
      <c r="C834" s="385" t="s">
        <v>65</v>
      </c>
      <c r="D834" s="387">
        <v>137.19999999999999</v>
      </c>
    </row>
    <row r="835" spans="1:4" ht="36" customHeight="1">
      <c r="A835" s="385" t="s">
        <v>2075</v>
      </c>
      <c r="B835" s="386" t="s">
        <v>2076</v>
      </c>
      <c r="C835" s="385" t="s">
        <v>65</v>
      </c>
      <c r="D835" s="387">
        <v>144.80000000000001</v>
      </c>
    </row>
    <row r="836" spans="1:4" ht="36" customHeight="1">
      <c r="A836" s="385" t="s">
        <v>2077</v>
      </c>
      <c r="B836" s="386" t="s">
        <v>2078</v>
      </c>
      <c r="C836" s="385" t="s">
        <v>65</v>
      </c>
      <c r="D836" s="387">
        <v>147.08000000000001</v>
      </c>
    </row>
    <row r="837" spans="1:4" ht="24" customHeight="1">
      <c r="A837" s="385" t="s">
        <v>2079</v>
      </c>
      <c r="B837" s="386" t="s">
        <v>2080</v>
      </c>
      <c r="C837" s="385" t="s">
        <v>65</v>
      </c>
      <c r="D837" s="387">
        <v>51.36</v>
      </c>
    </row>
    <row r="838" spans="1:4" ht="24" customHeight="1">
      <c r="A838" s="385" t="s">
        <v>2081</v>
      </c>
      <c r="B838" s="386" t="s">
        <v>2082</v>
      </c>
      <c r="C838" s="385" t="s">
        <v>65</v>
      </c>
      <c r="D838" s="387">
        <v>57.51</v>
      </c>
    </row>
    <row r="839" spans="1:4" ht="36" customHeight="1">
      <c r="A839" s="385" t="s">
        <v>2083</v>
      </c>
      <c r="B839" s="386" t="s">
        <v>2084</v>
      </c>
      <c r="C839" s="385" t="s">
        <v>65</v>
      </c>
      <c r="D839" s="387">
        <v>114.4</v>
      </c>
    </row>
    <row r="840" spans="1:4" ht="36" customHeight="1">
      <c r="A840" s="385" t="s">
        <v>2085</v>
      </c>
      <c r="B840" s="386" t="s">
        <v>2086</v>
      </c>
      <c r="C840" s="385" t="s">
        <v>65</v>
      </c>
      <c r="D840" s="387">
        <v>115.92</v>
      </c>
    </row>
    <row r="841" spans="1:4" ht="36" customHeight="1">
      <c r="A841" s="385" t="s">
        <v>2087</v>
      </c>
      <c r="B841" s="386" t="s">
        <v>2088</v>
      </c>
      <c r="C841" s="385" t="s">
        <v>65</v>
      </c>
      <c r="D841" s="387">
        <v>116.97</v>
      </c>
    </row>
    <row r="842" spans="1:4" ht="24" customHeight="1">
      <c r="A842" s="385" t="s">
        <v>2089</v>
      </c>
      <c r="B842" s="386" t="s">
        <v>2090</v>
      </c>
      <c r="C842" s="385" t="s">
        <v>65</v>
      </c>
      <c r="D842" s="387">
        <v>73.42</v>
      </c>
    </row>
    <row r="843" spans="1:4" ht="36" customHeight="1">
      <c r="A843" s="385" t="s">
        <v>2091</v>
      </c>
      <c r="B843" s="386" t="s">
        <v>2092</v>
      </c>
      <c r="C843" s="385" t="s">
        <v>65</v>
      </c>
      <c r="D843" s="387">
        <v>122</v>
      </c>
    </row>
    <row r="844" spans="1:4" ht="12" customHeight="1">
      <c r="A844" s="381">
        <v>8822</v>
      </c>
      <c r="B844" s="382" t="s">
        <v>2093</v>
      </c>
      <c r="C844" s="383"/>
      <c r="D844" s="384"/>
    </row>
    <row r="845" spans="1:4" ht="48.75" customHeight="1">
      <c r="A845" s="385" t="s">
        <v>2094</v>
      </c>
      <c r="B845" s="386" t="s">
        <v>2095</v>
      </c>
      <c r="C845" s="385" t="s">
        <v>65</v>
      </c>
      <c r="D845" s="387">
        <v>78.47</v>
      </c>
    </row>
    <row r="846" spans="1:4" ht="12" customHeight="1">
      <c r="A846" s="381">
        <v>8823</v>
      </c>
      <c r="B846" s="382" t="s">
        <v>2096</v>
      </c>
      <c r="C846" s="383"/>
      <c r="D846" s="384"/>
    </row>
    <row r="847" spans="1:4" ht="48.75" customHeight="1">
      <c r="A847" s="385" t="s">
        <v>2097</v>
      </c>
      <c r="B847" s="386" t="s">
        <v>2098</v>
      </c>
      <c r="C847" s="385" t="s">
        <v>65</v>
      </c>
      <c r="D847" s="387">
        <v>119.97</v>
      </c>
    </row>
    <row r="848" spans="1:4" ht="48.75" customHeight="1">
      <c r="A848" s="385" t="s">
        <v>2099</v>
      </c>
      <c r="B848" s="386" t="s">
        <v>2100</v>
      </c>
      <c r="C848" s="385" t="s">
        <v>65</v>
      </c>
      <c r="D848" s="387">
        <v>99.81</v>
      </c>
    </row>
    <row r="849" spans="1:4" ht="12" customHeight="1">
      <c r="A849" s="381">
        <v>8824</v>
      </c>
      <c r="B849" s="382" t="s">
        <v>2101</v>
      </c>
      <c r="C849" s="383"/>
      <c r="D849" s="384"/>
    </row>
    <row r="850" spans="1:4" ht="36" customHeight="1">
      <c r="A850" s="385" t="s">
        <v>2102</v>
      </c>
      <c r="B850" s="386" t="s">
        <v>2103</v>
      </c>
      <c r="C850" s="385" t="s">
        <v>65</v>
      </c>
      <c r="D850" s="387">
        <v>285.39</v>
      </c>
    </row>
    <row r="851" spans="1:4" ht="36" customHeight="1">
      <c r="A851" s="385" t="s">
        <v>2104</v>
      </c>
      <c r="B851" s="386" t="s">
        <v>2105</v>
      </c>
      <c r="C851" s="385" t="s">
        <v>65</v>
      </c>
      <c r="D851" s="387">
        <v>241.75</v>
      </c>
    </row>
    <row r="852" spans="1:4" ht="48.75" customHeight="1">
      <c r="A852" s="385" t="s">
        <v>2106</v>
      </c>
      <c r="B852" s="386" t="s">
        <v>2107</v>
      </c>
      <c r="C852" s="385" t="s">
        <v>65</v>
      </c>
      <c r="D852" s="387">
        <v>101.81</v>
      </c>
    </row>
    <row r="853" spans="1:4" ht="48.75" customHeight="1">
      <c r="A853" s="385" t="s">
        <v>2108</v>
      </c>
      <c r="B853" s="386" t="s">
        <v>2109</v>
      </c>
      <c r="C853" s="385" t="s">
        <v>65</v>
      </c>
      <c r="D853" s="387">
        <v>132.34</v>
      </c>
    </row>
    <row r="854" spans="1:4" ht="12" customHeight="1">
      <c r="A854" s="381">
        <v>8825</v>
      </c>
      <c r="B854" s="382" t="s">
        <v>2110</v>
      </c>
      <c r="C854" s="383"/>
      <c r="D854" s="384"/>
    </row>
    <row r="855" spans="1:4" ht="24" customHeight="1">
      <c r="A855" s="385" t="s">
        <v>2111</v>
      </c>
      <c r="B855" s="386" t="s">
        <v>2112</v>
      </c>
      <c r="C855" s="385" t="s">
        <v>65</v>
      </c>
      <c r="D855" s="387">
        <v>64.319999999999993</v>
      </c>
    </row>
    <row r="856" spans="1:4" ht="12" customHeight="1">
      <c r="A856" s="381">
        <v>8826</v>
      </c>
      <c r="B856" s="382" t="s">
        <v>2113</v>
      </c>
      <c r="C856" s="383"/>
      <c r="D856" s="384"/>
    </row>
    <row r="857" spans="1:4" ht="36" customHeight="1">
      <c r="A857" s="385" t="s">
        <v>2114</v>
      </c>
      <c r="B857" s="386" t="s">
        <v>2115</v>
      </c>
      <c r="C857" s="385" t="s">
        <v>84</v>
      </c>
      <c r="D857" s="387">
        <v>31.25</v>
      </c>
    </row>
    <row r="858" spans="1:4" ht="12" customHeight="1">
      <c r="A858" s="381">
        <v>8827</v>
      </c>
      <c r="B858" s="382" t="s">
        <v>2116</v>
      </c>
      <c r="C858" s="383"/>
      <c r="D858" s="384"/>
    </row>
    <row r="859" spans="1:4" ht="24" customHeight="1">
      <c r="A859" s="385" t="s">
        <v>2117</v>
      </c>
      <c r="B859" s="386" t="s">
        <v>2118</v>
      </c>
      <c r="C859" s="385" t="s">
        <v>84</v>
      </c>
      <c r="D859" s="387">
        <v>13.78</v>
      </c>
    </row>
    <row r="860" spans="1:4" ht="36" customHeight="1">
      <c r="A860" s="385" t="s">
        <v>2119</v>
      </c>
      <c r="B860" s="386" t="s">
        <v>2120</v>
      </c>
      <c r="C860" s="385" t="s">
        <v>84</v>
      </c>
      <c r="D860" s="387">
        <v>216.37</v>
      </c>
    </row>
    <row r="861" spans="1:4" ht="24" customHeight="1">
      <c r="A861" s="385" t="s">
        <v>2121</v>
      </c>
      <c r="B861" s="386" t="s">
        <v>2122</v>
      </c>
      <c r="C861" s="385" t="s">
        <v>84</v>
      </c>
      <c r="D861" s="387">
        <v>10.67</v>
      </c>
    </row>
    <row r="862" spans="1:4" ht="12" customHeight="1">
      <c r="A862" s="381">
        <v>8828</v>
      </c>
      <c r="B862" s="382" t="s">
        <v>2123</v>
      </c>
      <c r="C862" s="383"/>
      <c r="D862" s="384"/>
    </row>
    <row r="863" spans="1:4" ht="36" customHeight="1">
      <c r="A863" s="385" t="s">
        <v>2124</v>
      </c>
      <c r="B863" s="386" t="s">
        <v>2125</v>
      </c>
      <c r="C863" s="385" t="s">
        <v>65</v>
      </c>
      <c r="D863" s="387">
        <v>107.9</v>
      </c>
    </row>
    <row r="864" spans="1:4" ht="12" customHeight="1">
      <c r="A864" s="381">
        <v>8674</v>
      </c>
      <c r="B864" s="382" t="s">
        <v>2126</v>
      </c>
      <c r="C864" s="383"/>
      <c r="D864" s="384"/>
    </row>
    <row r="865" spans="1:4" ht="12" customHeight="1">
      <c r="A865" s="381">
        <v>8829</v>
      </c>
      <c r="B865" s="382" t="s">
        <v>2127</v>
      </c>
      <c r="C865" s="383"/>
      <c r="D865" s="384"/>
    </row>
    <row r="866" spans="1:4" ht="36" customHeight="1">
      <c r="A866" s="385" t="s">
        <v>2128</v>
      </c>
      <c r="B866" s="386" t="s">
        <v>2129</v>
      </c>
      <c r="C866" s="385" t="s">
        <v>84</v>
      </c>
      <c r="D866" s="387">
        <v>16.489999999999998</v>
      </c>
    </row>
    <row r="867" spans="1:4" ht="36" customHeight="1">
      <c r="A867" s="385" t="s">
        <v>2130</v>
      </c>
      <c r="B867" s="386" t="s">
        <v>2131</v>
      </c>
      <c r="C867" s="385" t="s">
        <v>84</v>
      </c>
      <c r="D867" s="387">
        <v>16.809999999999999</v>
      </c>
    </row>
    <row r="868" spans="1:4" ht="12" customHeight="1">
      <c r="A868" s="381">
        <v>8830</v>
      </c>
      <c r="B868" s="382" t="s">
        <v>2132</v>
      </c>
      <c r="C868" s="383"/>
      <c r="D868" s="384"/>
    </row>
    <row r="869" spans="1:4" ht="36" customHeight="1">
      <c r="A869" s="385" t="s">
        <v>2133</v>
      </c>
      <c r="B869" s="386" t="s">
        <v>2134</v>
      </c>
      <c r="C869" s="385" t="s">
        <v>84</v>
      </c>
      <c r="D869" s="387">
        <v>11.87</v>
      </c>
    </row>
    <row r="870" spans="1:4" ht="12" customHeight="1">
      <c r="A870" s="381">
        <v>8831</v>
      </c>
      <c r="B870" s="382" t="s">
        <v>2135</v>
      </c>
      <c r="C870" s="383"/>
      <c r="D870" s="384"/>
    </row>
    <row r="871" spans="1:4" ht="24" customHeight="1">
      <c r="A871" s="385" t="s">
        <v>2136</v>
      </c>
      <c r="B871" s="386" t="s">
        <v>2137</v>
      </c>
      <c r="C871" s="385" t="s">
        <v>84</v>
      </c>
      <c r="D871" s="387">
        <v>57.53</v>
      </c>
    </row>
    <row r="872" spans="1:4" ht="24" customHeight="1">
      <c r="A872" s="385" t="s">
        <v>2138</v>
      </c>
      <c r="B872" s="386" t="s">
        <v>2139</v>
      </c>
      <c r="C872" s="385" t="s">
        <v>84</v>
      </c>
      <c r="D872" s="387">
        <v>40.24</v>
      </c>
    </row>
    <row r="873" spans="1:4" ht="24" customHeight="1">
      <c r="A873" s="385" t="s">
        <v>2140</v>
      </c>
      <c r="B873" s="386" t="s">
        <v>2141</v>
      </c>
      <c r="C873" s="385" t="s">
        <v>84</v>
      </c>
      <c r="D873" s="387">
        <v>47.15</v>
      </c>
    </row>
    <row r="874" spans="1:4" ht="24" customHeight="1">
      <c r="A874" s="385" t="s">
        <v>2142</v>
      </c>
      <c r="B874" s="386" t="s">
        <v>2143</v>
      </c>
      <c r="C874" s="385" t="s">
        <v>84</v>
      </c>
      <c r="D874" s="387">
        <v>39.64</v>
      </c>
    </row>
    <row r="875" spans="1:4" ht="24" customHeight="1">
      <c r="A875" s="385" t="s">
        <v>2144</v>
      </c>
      <c r="B875" s="386" t="s">
        <v>2145</v>
      </c>
      <c r="C875" s="385" t="s">
        <v>84</v>
      </c>
      <c r="D875" s="387">
        <v>31.29</v>
      </c>
    </row>
    <row r="876" spans="1:4" ht="24" customHeight="1">
      <c r="A876" s="385" t="s">
        <v>2146</v>
      </c>
      <c r="B876" s="386" t="s">
        <v>2147</v>
      </c>
      <c r="C876" s="385" t="s">
        <v>84</v>
      </c>
      <c r="D876" s="387">
        <v>34.630000000000003</v>
      </c>
    </row>
    <row r="877" spans="1:4" ht="12" customHeight="1">
      <c r="A877" s="381">
        <v>8832</v>
      </c>
      <c r="B877" s="382" t="s">
        <v>2148</v>
      </c>
      <c r="C877" s="383"/>
      <c r="D877" s="384"/>
    </row>
    <row r="878" spans="1:4" ht="36" customHeight="1">
      <c r="A878" s="385" t="s">
        <v>2149</v>
      </c>
      <c r="B878" s="386" t="s">
        <v>2150</v>
      </c>
      <c r="C878" s="385" t="s">
        <v>84</v>
      </c>
      <c r="D878" s="387">
        <v>81.290000000000006</v>
      </c>
    </row>
    <row r="879" spans="1:4" ht="36" customHeight="1">
      <c r="A879" s="385" t="s">
        <v>2151</v>
      </c>
      <c r="B879" s="386" t="s">
        <v>2152</v>
      </c>
      <c r="C879" s="385" t="s">
        <v>84</v>
      </c>
      <c r="D879" s="387">
        <v>47.07</v>
      </c>
    </row>
    <row r="880" spans="1:4" ht="36" customHeight="1">
      <c r="A880" s="385" t="s">
        <v>2153</v>
      </c>
      <c r="B880" s="386" t="s">
        <v>2154</v>
      </c>
      <c r="C880" s="385" t="s">
        <v>84</v>
      </c>
      <c r="D880" s="387">
        <v>57.69</v>
      </c>
    </row>
    <row r="881" spans="1:4" ht="12" customHeight="1">
      <c r="A881" s="381">
        <v>8833</v>
      </c>
      <c r="B881" s="382" t="s">
        <v>2155</v>
      </c>
      <c r="C881" s="383"/>
      <c r="D881" s="384"/>
    </row>
    <row r="882" spans="1:4" ht="36" customHeight="1">
      <c r="A882" s="385" t="s">
        <v>2156</v>
      </c>
      <c r="B882" s="386" t="s">
        <v>2157</v>
      </c>
      <c r="C882" s="385" t="s">
        <v>84</v>
      </c>
      <c r="D882" s="387">
        <v>69</v>
      </c>
    </row>
    <row r="883" spans="1:4" ht="36" customHeight="1">
      <c r="A883" s="385" t="s">
        <v>2158</v>
      </c>
      <c r="B883" s="386" t="s">
        <v>2159</v>
      </c>
      <c r="C883" s="385" t="s">
        <v>84</v>
      </c>
      <c r="D883" s="387">
        <v>42.86</v>
      </c>
    </row>
    <row r="884" spans="1:4" ht="36" customHeight="1">
      <c r="A884" s="385" t="s">
        <v>2160</v>
      </c>
      <c r="B884" s="386" t="s">
        <v>2161</v>
      </c>
      <c r="C884" s="385" t="s">
        <v>84</v>
      </c>
      <c r="D884" s="387">
        <v>50.18</v>
      </c>
    </row>
    <row r="885" spans="1:4" ht="12" customHeight="1">
      <c r="A885" s="381">
        <v>8834</v>
      </c>
      <c r="B885" s="382" t="s">
        <v>2162</v>
      </c>
      <c r="C885" s="383"/>
      <c r="D885" s="384"/>
    </row>
    <row r="886" spans="1:4" ht="24" customHeight="1">
      <c r="A886" s="385" t="s">
        <v>2163</v>
      </c>
      <c r="B886" s="386" t="s">
        <v>2164</v>
      </c>
      <c r="C886" s="385" t="s">
        <v>84</v>
      </c>
      <c r="D886" s="387">
        <v>17.559999999999999</v>
      </c>
    </row>
    <row r="887" spans="1:4" ht="12" customHeight="1">
      <c r="A887" s="381">
        <v>8835</v>
      </c>
      <c r="B887" s="382" t="s">
        <v>2165</v>
      </c>
      <c r="C887" s="383"/>
      <c r="D887" s="384"/>
    </row>
    <row r="888" spans="1:4" ht="24" customHeight="1">
      <c r="A888" s="385" t="s">
        <v>2166</v>
      </c>
      <c r="B888" s="386" t="s">
        <v>2167</v>
      </c>
      <c r="C888" s="385" t="s">
        <v>84</v>
      </c>
      <c r="D888" s="387">
        <v>18.149999999999999</v>
      </c>
    </row>
    <row r="889" spans="1:4" ht="24" customHeight="1">
      <c r="A889" s="385" t="s">
        <v>2168</v>
      </c>
      <c r="B889" s="386" t="s">
        <v>2169</v>
      </c>
      <c r="C889" s="385" t="s">
        <v>84</v>
      </c>
      <c r="D889" s="387">
        <v>15.67</v>
      </c>
    </row>
    <row r="890" spans="1:4" ht="24" customHeight="1">
      <c r="A890" s="385" t="s">
        <v>2170</v>
      </c>
      <c r="B890" s="386" t="s">
        <v>2171</v>
      </c>
      <c r="C890" s="385" t="s">
        <v>84</v>
      </c>
      <c r="D890" s="387">
        <v>17.21</v>
      </c>
    </row>
    <row r="891" spans="1:4" ht="12" customHeight="1">
      <c r="A891" s="381">
        <v>8836</v>
      </c>
      <c r="B891" s="382" t="s">
        <v>2172</v>
      </c>
      <c r="C891" s="383"/>
      <c r="D891" s="384"/>
    </row>
    <row r="892" spans="1:4" ht="36" customHeight="1">
      <c r="A892" s="385" t="s">
        <v>2173</v>
      </c>
      <c r="B892" s="386" t="s">
        <v>2174</v>
      </c>
      <c r="C892" s="385" t="s">
        <v>84</v>
      </c>
      <c r="D892" s="387">
        <v>35.130000000000003</v>
      </c>
    </row>
    <row r="893" spans="1:4" ht="36" customHeight="1">
      <c r="A893" s="385" t="s">
        <v>2175</v>
      </c>
      <c r="B893" s="386" t="s">
        <v>2176</v>
      </c>
      <c r="C893" s="385" t="s">
        <v>84</v>
      </c>
      <c r="D893" s="387">
        <v>35.39</v>
      </c>
    </row>
    <row r="894" spans="1:4" ht="12" customHeight="1">
      <c r="A894" s="381">
        <v>8837</v>
      </c>
      <c r="B894" s="382" t="s">
        <v>2177</v>
      </c>
      <c r="C894" s="383"/>
      <c r="D894" s="384"/>
    </row>
    <row r="895" spans="1:4" ht="12" customHeight="1">
      <c r="A895" s="385" t="s">
        <v>2178</v>
      </c>
      <c r="B895" s="386" t="s">
        <v>2179</v>
      </c>
      <c r="C895" s="385" t="s">
        <v>65</v>
      </c>
      <c r="D895" s="387">
        <v>206.28</v>
      </c>
    </row>
    <row r="896" spans="1:4" ht="12" customHeight="1">
      <c r="A896" s="381">
        <v>8838</v>
      </c>
      <c r="B896" s="382" t="s">
        <v>2180</v>
      </c>
      <c r="C896" s="383"/>
      <c r="D896" s="384"/>
    </row>
    <row r="897" spans="1:4" ht="12" customHeight="1">
      <c r="A897" s="385" t="s">
        <v>2181</v>
      </c>
      <c r="B897" s="386" t="s">
        <v>181</v>
      </c>
      <c r="C897" s="385" t="s">
        <v>65</v>
      </c>
      <c r="D897" s="387">
        <v>266.45999999999998</v>
      </c>
    </row>
    <row r="898" spans="1:4" ht="12" customHeight="1">
      <c r="A898" s="385" t="s">
        <v>2182</v>
      </c>
      <c r="B898" s="386" t="s">
        <v>2183</v>
      </c>
      <c r="C898" s="385" t="s">
        <v>65</v>
      </c>
      <c r="D898" s="387">
        <v>318.2</v>
      </c>
    </row>
    <row r="899" spans="1:4" ht="12" customHeight="1">
      <c r="A899" s="381">
        <v>8839</v>
      </c>
      <c r="B899" s="382" t="s">
        <v>2184</v>
      </c>
      <c r="C899" s="383"/>
      <c r="D899" s="384"/>
    </row>
    <row r="900" spans="1:4" ht="12" customHeight="1">
      <c r="A900" s="385" t="s">
        <v>2185</v>
      </c>
      <c r="B900" s="386" t="s">
        <v>2186</v>
      </c>
      <c r="C900" s="385" t="s">
        <v>65</v>
      </c>
      <c r="D900" s="387">
        <v>369.67</v>
      </c>
    </row>
    <row r="901" spans="1:4" ht="12" customHeight="1">
      <c r="A901" s="385" t="s">
        <v>2187</v>
      </c>
      <c r="B901" s="386" t="s">
        <v>2188</v>
      </c>
      <c r="C901" s="385" t="s">
        <v>65</v>
      </c>
      <c r="D901" s="387">
        <v>396.78</v>
      </c>
    </row>
    <row r="902" spans="1:4" ht="12" customHeight="1">
      <c r="A902" s="381">
        <v>8840</v>
      </c>
      <c r="B902" s="382" t="s">
        <v>2189</v>
      </c>
      <c r="C902" s="383"/>
      <c r="D902" s="384"/>
    </row>
    <row r="903" spans="1:4" ht="12" customHeight="1">
      <c r="A903" s="385" t="s">
        <v>2190</v>
      </c>
      <c r="B903" s="386" t="s">
        <v>2191</v>
      </c>
      <c r="C903" s="385" t="s">
        <v>84</v>
      </c>
      <c r="D903" s="387">
        <v>33.520000000000003</v>
      </c>
    </row>
    <row r="904" spans="1:4" ht="12" customHeight="1">
      <c r="A904" s="385" t="s">
        <v>2192</v>
      </c>
      <c r="B904" s="386" t="s">
        <v>2193</v>
      </c>
      <c r="C904" s="385" t="s">
        <v>84</v>
      </c>
      <c r="D904" s="387">
        <v>52.99</v>
      </c>
    </row>
    <row r="905" spans="1:4" ht="24" customHeight="1">
      <c r="A905" s="385" t="s">
        <v>2194</v>
      </c>
      <c r="B905" s="386" t="s">
        <v>2195</v>
      </c>
      <c r="C905" s="385" t="s">
        <v>84</v>
      </c>
      <c r="D905" s="387">
        <v>50.49</v>
      </c>
    </row>
    <row r="906" spans="1:4" ht="12" customHeight="1">
      <c r="A906" s="381">
        <v>8841</v>
      </c>
      <c r="B906" s="382" t="s">
        <v>2196</v>
      </c>
      <c r="C906" s="383"/>
      <c r="D906" s="384"/>
    </row>
    <row r="907" spans="1:4" ht="12" customHeight="1">
      <c r="A907" s="385" t="s">
        <v>2197</v>
      </c>
      <c r="B907" s="386" t="s">
        <v>2198</v>
      </c>
      <c r="C907" s="385" t="s">
        <v>65</v>
      </c>
      <c r="D907" s="387">
        <v>206.28</v>
      </c>
    </row>
    <row r="908" spans="1:4" ht="12" customHeight="1">
      <c r="A908" s="381">
        <v>8842</v>
      </c>
      <c r="B908" s="382" t="s">
        <v>2199</v>
      </c>
      <c r="C908" s="383"/>
      <c r="D908" s="384"/>
    </row>
    <row r="909" spans="1:4" ht="12" customHeight="1">
      <c r="A909" s="385" t="s">
        <v>2200</v>
      </c>
      <c r="B909" s="386" t="s">
        <v>2201</v>
      </c>
      <c r="C909" s="385" t="s">
        <v>65</v>
      </c>
      <c r="D909" s="387">
        <v>121.46</v>
      </c>
    </row>
    <row r="910" spans="1:4" ht="12" customHeight="1">
      <c r="A910" s="381">
        <v>8843</v>
      </c>
      <c r="B910" s="382" t="s">
        <v>2202</v>
      </c>
      <c r="C910" s="383"/>
      <c r="D910" s="384"/>
    </row>
    <row r="911" spans="1:4" ht="24" customHeight="1">
      <c r="A911" s="385" t="s">
        <v>2203</v>
      </c>
      <c r="B911" s="386" t="s">
        <v>285</v>
      </c>
      <c r="C911" s="385" t="s">
        <v>65</v>
      </c>
      <c r="D911" s="387">
        <v>298.56</v>
      </c>
    </row>
    <row r="912" spans="1:4" ht="24" customHeight="1">
      <c r="A912" s="385" t="s">
        <v>2204</v>
      </c>
      <c r="B912" s="386" t="s">
        <v>2205</v>
      </c>
      <c r="C912" s="385" t="s">
        <v>65</v>
      </c>
      <c r="D912" s="387">
        <v>372.36</v>
      </c>
    </row>
    <row r="913" spans="1:4" ht="12" customHeight="1">
      <c r="A913" s="381">
        <v>8844</v>
      </c>
      <c r="B913" s="382" t="s">
        <v>2206</v>
      </c>
      <c r="C913" s="383"/>
      <c r="D913" s="384"/>
    </row>
    <row r="914" spans="1:4" ht="12" customHeight="1">
      <c r="A914" s="385" t="s">
        <v>2207</v>
      </c>
      <c r="B914" s="386" t="s">
        <v>2208</v>
      </c>
      <c r="C914" s="385" t="s">
        <v>65</v>
      </c>
      <c r="D914" s="387">
        <v>369.67</v>
      </c>
    </row>
    <row r="915" spans="1:4" ht="12" customHeight="1">
      <c r="A915" s="385" t="s">
        <v>2209</v>
      </c>
      <c r="B915" s="386" t="s">
        <v>2210</v>
      </c>
      <c r="C915" s="385" t="s">
        <v>65</v>
      </c>
      <c r="D915" s="387">
        <v>396.78</v>
      </c>
    </row>
    <row r="916" spans="1:4" ht="12" customHeight="1">
      <c r="A916" s="381">
        <v>8675</v>
      </c>
      <c r="B916" s="382" t="s">
        <v>2211</v>
      </c>
      <c r="C916" s="383"/>
      <c r="D916" s="384"/>
    </row>
    <row r="917" spans="1:4" ht="12" customHeight="1">
      <c r="A917" s="381">
        <v>8845</v>
      </c>
      <c r="B917" s="382" t="s">
        <v>2212</v>
      </c>
      <c r="C917" s="383"/>
      <c r="D917" s="384"/>
    </row>
    <row r="918" spans="1:4" ht="48.75" customHeight="1">
      <c r="A918" s="385" t="s">
        <v>2213</v>
      </c>
      <c r="B918" s="386" t="s">
        <v>2214</v>
      </c>
      <c r="C918" s="385" t="s">
        <v>65</v>
      </c>
      <c r="D918" s="387">
        <v>13.39</v>
      </c>
    </row>
    <row r="919" spans="1:4" ht="36" customHeight="1">
      <c r="A919" s="385" t="s">
        <v>2215</v>
      </c>
      <c r="B919" s="386" t="s">
        <v>2216</v>
      </c>
      <c r="C919" s="385" t="s">
        <v>65</v>
      </c>
      <c r="D919" s="387">
        <v>12.92</v>
      </c>
    </row>
    <row r="920" spans="1:4" ht="36" customHeight="1">
      <c r="A920" s="385" t="s">
        <v>2217</v>
      </c>
      <c r="B920" s="386" t="s">
        <v>2218</v>
      </c>
      <c r="C920" s="385" t="s">
        <v>65</v>
      </c>
      <c r="D920" s="387">
        <v>11.96</v>
      </c>
    </row>
    <row r="921" spans="1:4" ht="48.75" customHeight="1">
      <c r="A921" s="385" t="s">
        <v>2219</v>
      </c>
      <c r="B921" s="386" t="s">
        <v>2220</v>
      </c>
      <c r="C921" s="385" t="s">
        <v>65</v>
      </c>
      <c r="D921" s="387">
        <v>8.56</v>
      </c>
    </row>
    <row r="922" spans="1:4" ht="36" customHeight="1">
      <c r="A922" s="385" t="s">
        <v>2221</v>
      </c>
      <c r="B922" s="386" t="s">
        <v>2222</v>
      </c>
      <c r="C922" s="385" t="s">
        <v>65</v>
      </c>
      <c r="D922" s="387">
        <v>11.67</v>
      </c>
    </row>
    <row r="923" spans="1:4" ht="36" customHeight="1">
      <c r="A923" s="385" t="s">
        <v>2223</v>
      </c>
      <c r="B923" s="386" t="s">
        <v>2224</v>
      </c>
      <c r="C923" s="385" t="s">
        <v>65</v>
      </c>
      <c r="D923" s="387">
        <v>30.47</v>
      </c>
    </row>
    <row r="924" spans="1:4" ht="48.75" customHeight="1">
      <c r="A924" s="385" t="s">
        <v>2225</v>
      </c>
      <c r="B924" s="386" t="s">
        <v>2226</v>
      </c>
      <c r="C924" s="385" t="s">
        <v>65</v>
      </c>
      <c r="D924" s="387">
        <v>64.040000000000006</v>
      </c>
    </row>
    <row r="925" spans="1:4" ht="36" customHeight="1">
      <c r="A925" s="385" t="s">
        <v>2227</v>
      </c>
      <c r="B925" s="386" t="s">
        <v>2228</v>
      </c>
      <c r="C925" s="385" t="s">
        <v>65</v>
      </c>
      <c r="D925" s="387">
        <v>48.76</v>
      </c>
    </row>
    <row r="926" spans="1:4" ht="12" customHeight="1">
      <c r="A926" s="385" t="s">
        <v>2229</v>
      </c>
      <c r="B926" s="386" t="s">
        <v>2230</v>
      </c>
      <c r="C926" s="385" t="s">
        <v>84</v>
      </c>
      <c r="D926" s="387">
        <v>20.47</v>
      </c>
    </row>
    <row r="927" spans="1:4" ht="36" customHeight="1">
      <c r="A927" s="385" t="s">
        <v>2231</v>
      </c>
      <c r="B927" s="386" t="s">
        <v>2232</v>
      </c>
      <c r="C927" s="385" t="s">
        <v>65</v>
      </c>
      <c r="D927" s="387">
        <v>32.270000000000003</v>
      </c>
    </row>
    <row r="928" spans="1:4" ht="48.75" customHeight="1">
      <c r="A928" s="385" t="s">
        <v>2233</v>
      </c>
      <c r="B928" s="386" t="s">
        <v>2234</v>
      </c>
      <c r="C928" s="385" t="s">
        <v>65</v>
      </c>
      <c r="D928" s="387">
        <v>47.84</v>
      </c>
    </row>
    <row r="929" spans="1:4" ht="36" customHeight="1">
      <c r="A929" s="385" t="s">
        <v>2235</v>
      </c>
      <c r="B929" s="386" t="s">
        <v>72</v>
      </c>
      <c r="C929" s="385" t="s">
        <v>65</v>
      </c>
      <c r="D929" s="387">
        <v>28.57</v>
      </c>
    </row>
    <row r="930" spans="1:4" ht="48.75" customHeight="1">
      <c r="A930" s="385" t="s">
        <v>2236</v>
      </c>
      <c r="B930" s="386" t="s">
        <v>2237</v>
      </c>
      <c r="C930" s="385" t="s">
        <v>65</v>
      </c>
      <c r="D930" s="387">
        <v>29.07</v>
      </c>
    </row>
    <row r="931" spans="1:4" ht="48.75" customHeight="1">
      <c r="A931" s="385" t="s">
        <v>2238</v>
      </c>
      <c r="B931" s="386" t="s">
        <v>2239</v>
      </c>
      <c r="C931" s="385" t="s">
        <v>65</v>
      </c>
      <c r="D931" s="387">
        <v>30.88</v>
      </c>
    </row>
    <row r="932" spans="1:4" ht="12" customHeight="1">
      <c r="A932" s="381">
        <v>8846</v>
      </c>
      <c r="B932" s="382" t="s">
        <v>2240</v>
      </c>
      <c r="C932" s="383"/>
      <c r="D932" s="384"/>
    </row>
    <row r="933" spans="1:4" ht="24" customHeight="1">
      <c r="A933" s="385" t="s">
        <v>2241</v>
      </c>
      <c r="B933" s="386" t="s">
        <v>2242</v>
      </c>
      <c r="C933" s="385" t="s">
        <v>65</v>
      </c>
      <c r="D933" s="387">
        <v>20.95</v>
      </c>
    </row>
    <row r="934" spans="1:4" ht="24" customHeight="1">
      <c r="A934" s="385" t="s">
        <v>2243</v>
      </c>
      <c r="B934" s="386" t="s">
        <v>2244</v>
      </c>
      <c r="C934" s="385" t="s">
        <v>65</v>
      </c>
      <c r="D934" s="387">
        <v>24.05</v>
      </c>
    </row>
    <row r="935" spans="1:4" ht="12" customHeight="1">
      <c r="A935" s="381">
        <v>8847</v>
      </c>
      <c r="B935" s="382" t="s">
        <v>2245</v>
      </c>
      <c r="C935" s="383"/>
      <c r="D935" s="384"/>
    </row>
    <row r="936" spans="1:4" ht="60.75" customHeight="1">
      <c r="A936" s="385" t="s">
        <v>2246</v>
      </c>
      <c r="B936" s="386" t="s">
        <v>2247</v>
      </c>
      <c r="C936" s="385" t="s">
        <v>65</v>
      </c>
      <c r="D936" s="387">
        <v>48.53</v>
      </c>
    </row>
    <row r="937" spans="1:4" ht="36" customHeight="1">
      <c r="A937" s="385" t="s">
        <v>2248</v>
      </c>
      <c r="B937" s="386" t="s">
        <v>2249</v>
      </c>
      <c r="C937" s="385" t="s">
        <v>65</v>
      </c>
      <c r="D937" s="387">
        <v>19.46</v>
      </c>
    </row>
    <row r="938" spans="1:4" ht="12" customHeight="1">
      <c r="A938" s="381">
        <v>8848</v>
      </c>
      <c r="B938" s="382" t="s">
        <v>2250</v>
      </c>
      <c r="C938" s="383"/>
      <c r="D938" s="384"/>
    </row>
    <row r="939" spans="1:4" ht="12" customHeight="1">
      <c r="A939" s="385" t="s">
        <v>2251</v>
      </c>
      <c r="B939" s="386" t="s">
        <v>2252</v>
      </c>
      <c r="C939" s="385" t="s">
        <v>84</v>
      </c>
      <c r="D939" s="387">
        <v>21.13</v>
      </c>
    </row>
    <row r="940" spans="1:4" ht="12" customHeight="1">
      <c r="A940" s="385" t="s">
        <v>2253</v>
      </c>
      <c r="B940" s="386" t="s">
        <v>2254</v>
      </c>
      <c r="C940" s="385" t="s">
        <v>84</v>
      </c>
      <c r="D940" s="387">
        <v>21.73</v>
      </c>
    </row>
    <row r="941" spans="1:4" ht="12" customHeight="1">
      <c r="A941" s="385" t="s">
        <v>2255</v>
      </c>
      <c r="B941" s="386" t="s">
        <v>2256</v>
      </c>
      <c r="C941" s="385" t="s">
        <v>84</v>
      </c>
      <c r="D941" s="387">
        <v>33.01</v>
      </c>
    </row>
    <row r="942" spans="1:4" ht="24" customHeight="1">
      <c r="A942" s="385" t="s">
        <v>2257</v>
      </c>
      <c r="B942" s="386" t="s">
        <v>2258</v>
      </c>
      <c r="C942" s="385" t="s">
        <v>65</v>
      </c>
      <c r="D942" s="387">
        <v>96.77</v>
      </c>
    </row>
    <row r="943" spans="1:4" ht="36" customHeight="1">
      <c r="A943" s="385" t="s">
        <v>2259</v>
      </c>
      <c r="B943" s="386" t="s">
        <v>2260</v>
      </c>
      <c r="C943" s="385" t="s">
        <v>65</v>
      </c>
      <c r="D943" s="387">
        <v>103.11</v>
      </c>
    </row>
    <row r="944" spans="1:4" ht="36" customHeight="1">
      <c r="A944" s="385" t="s">
        <v>2261</v>
      </c>
      <c r="B944" s="386" t="s">
        <v>2262</v>
      </c>
      <c r="C944" s="385" t="s">
        <v>65</v>
      </c>
      <c r="D944" s="387">
        <v>90.21</v>
      </c>
    </row>
    <row r="945" spans="1:4" ht="36" customHeight="1">
      <c r="A945" s="385" t="s">
        <v>2263</v>
      </c>
      <c r="B945" s="386" t="s">
        <v>2264</v>
      </c>
      <c r="C945" s="385" t="s">
        <v>65</v>
      </c>
      <c r="D945" s="387">
        <v>84</v>
      </c>
    </row>
    <row r="946" spans="1:4" ht="60.75" customHeight="1">
      <c r="A946" s="385" t="s">
        <v>2265</v>
      </c>
      <c r="B946" s="386" t="s">
        <v>2266</v>
      </c>
      <c r="C946" s="385" t="s">
        <v>65</v>
      </c>
      <c r="D946" s="387">
        <v>70.900000000000006</v>
      </c>
    </row>
    <row r="947" spans="1:4" ht="36" customHeight="1">
      <c r="A947" s="385" t="s">
        <v>2267</v>
      </c>
      <c r="B947" s="386" t="s">
        <v>2268</v>
      </c>
      <c r="C947" s="385" t="s">
        <v>65</v>
      </c>
      <c r="D947" s="387">
        <v>322.69</v>
      </c>
    </row>
    <row r="948" spans="1:4" ht="24" customHeight="1">
      <c r="A948" s="385" t="s">
        <v>2269</v>
      </c>
      <c r="B948" s="386" t="s">
        <v>2270</v>
      </c>
      <c r="C948" s="385" t="s">
        <v>65</v>
      </c>
      <c r="D948" s="387">
        <v>216.15</v>
      </c>
    </row>
    <row r="949" spans="1:4" ht="12" customHeight="1">
      <c r="A949" s="381">
        <v>8850</v>
      </c>
      <c r="B949" s="382" t="s">
        <v>2271</v>
      </c>
      <c r="C949" s="383"/>
      <c r="D949" s="384"/>
    </row>
    <row r="950" spans="1:4" ht="24" customHeight="1">
      <c r="A950" s="385" t="s">
        <v>2272</v>
      </c>
      <c r="B950" s="386" t="s">
        <v>2273</v>
      </c>
      <c r="C950" s="385" t="s">
        <v>84</v>
      </c>
      <c r="D950" s="387">
        <v>24.37</v>
      </c>
    </row>
    <row r="951" spans="1:4" ht="12" customHeight="1">
      <c r="A951" s="381">
        <v>8851</v>
      </c>
      <c r="B951" s="382" t="s">
        <v>2274</v>
      </c>
      <c r="C951" s="383"/>
      <c r="D951" s="384"/>
    </row>
    <row r="952" spans="1:4" ht="36" customHeight="1">
      <c r="A952" s="385" t="s">
        <v>2275</v>
      </c>
      <c r="B952" s="386" t="s">
        <v>2276</v>
      </c>
      <c r="C952" s="385" t="s">
        <v>65</v>
      </c>
      <c r="D952" s="387">
        <v>72.459999999999994</v>
      </c>
    </row>
    <row r="953" spans="1:4" ht="36" customHeight="1">
      <c r="A953" s="385" t="s">
        <v>2277</v>
      </c>
      <c r="B953" s="386" t="s">
        <v>2278</v>
      </c>
      <c r="C953" s="385" t="s">
        <v>65</v>
      </c>
      <c r="D953" s="387">
        <v>75.86</v>
      </c>
    </row>
    <row r="954" spans="1:4" ht="12" customHeight="1">
      <c r="A954" s="381">
        <v>8852</v>
      </c>
      <c r="B954" s="382" t="s">
        <v>2279</v>
      </c>
      <c r="C954" s="383"/>
      <c r="D954" s="384"/>
    </row>
    <row r="955" spans="1:4" ht="36" customHeight="1">
      <c r="A955" s="385" t="s">
        <v>2280</v>
      </c>
      <c r="B955" s="386" t="s">
        <v>2281</v>
      </c>
      <c r="C955" s="385" t="s">
        <v>65</v>
      </c>
      <c r="D955" s="387">
        <v>73.290000000000006</v>
      </c>
    </row>
    <row r="956" spans="1:4" ht="60.75" customHeight="1">
      <c r="A956" s="385" t="s">
        <v>2282</v>
      </c>
      <c r="B956" s="386" t="s">
        <v>2283</v>
      </c>
      <c r="C956" s="385" t="s">
        <v>65</v>
      </c>
      <c r="D956" s="387">
        <v>285.27</v>
      </c>
    </row>
    <row r="957" spans="1:4" ht="48.75" customHeight="1">
      <c r="A957" s="385" t="s">
        <v>2284</v>
      </c>
      <c r="B957" s="386" t="s">
        <v>2285</v>
      </c>
      <c r="C957" s="385" t="s">
        <v>65</v>
      </c>
      <c r="D957" s="387">
        <v>238.09</v>
      </c>
    </row>
    <row r="958" spans="1:4" ht="60.75" customHeight="1">
      <c r="A958" s="385" t="s">
        <v>2286</v>
      </c>
      <c r="B958" s="386" t="s">
        <v>2287</v>
      </c>
      <c r="C958" s="385" t="s">
        <v>65</v>
      </c>
      <c r="D958" s="387">
        <v>140.68</v>
      </c>
    </row>
    <row r="959" spans="1:4" ht="12" customHeight="1">
      <c r="A959" s="381">
        <v>8853</v>
      </c>
      <c r="B959" s="382" t="s">
        <v>2288</v>
      </c>
      <c r="C959" s="383"/>
      <c r="D959" s="384"/>
    </row>
    <row r="960" spans="1:4" ht="24" customHeight="1">
      <c r="A960" s="385" t="s">
        <v>2289</v>
      </c>
      <c r="B960" s="386" t="s">
        <v>2290</v>
      </c>
      <c r="C960" s="385" t="s">
        <v>65</v>
      </c>
      <c r="D960" s="387">
        <v>17.22</v>
      </c>
    </row>
    <row r="961" spans="1:4" ht="24" customHeight="1">
      <c r="A961" s="385" t="s">
        <v>2291</v>
      </c>
      <c r="B961" s="386" t="s">
        <v>2292</v>
      </c>
      <c r="C961" s="385" t="s">
        <v>65</v>
      </c>
      <c r="D961" s="387">
        <v>124.16</v>
      </c>
    </row>
    <row r="962" spans="1:4" ht="48.75" customHeight="1">
      <c r="A962" s="385" t="s">
        <v>2293</v>
      </c>
      <c r="B962" s="386" t="s">
        <v>2294</v>
      </c>
      <c r="C962" s="385" t="s">
        <v>65</v>
      </c>
      <c r="D962" s="387">
        <v>130.03</v>
      </c>
    </row>
    <row r="963" spans="1:4" ht="48.75" customHeight="1">
      <c r="A963" s="385" t="s">
        <v>2295</v>
      </c>
      <c r="B963" s="386" t="s">
        <v>2296</v>
      </c>
      <c r="C963" s="385" t="s">
        <v>65</v>
      </c>
      <c r="D963" s="387">
        <v>112.77</v>
      </c>
    </row>
    <row r="964" spans="1:4" ht="12" customHeight="1">
      <c r="A964" s="381">
        <v>8854</v>
      </c>
      <c r="B964" s="382" t="s">
        <v>2297</v>
      </c>
      <c r="C964" s="383"/>
      <c r="D964" s="384"/>
    </row>
    <row r="965" spans="1:4" ht="24" customHeight="1">
      <c r="A965" s="385" t="s">
        <v>2298</v>
      </c>
      <c r="B965" s="386" t="s">
        <v>2299</v>
      </c>
      <c r="C965" s="385" t="s">
        <v>65</v>
      </c>
      <c r="D965" s="387">
        <v>44.68</v>
      </c>
    </row>
    <row r="966" spans="1:4" ht="24" customHeight="1">
      <c r="A966" s="385" t="s">
        <v>2300</v>
      </c>
      <c r="B966" s="386" t="s">
        <v>2301</v>
      </c>
      <c r="C966" s="385" t="s">
        <v>65</v>
      </c>
      <c r="D966" s="387">
        <v>166.93</v>
      </c>
    </row>
    <row r="967" spans="1:4" ht="12" customHeight="1">
      <c r="A967" s="381">
        <v>8676</v>
      </c>
      <c r="B967" s="382" t="s">
        <v>2302</v>
      </c>
      <c r="C967" s="383"/>
      <c r="D967" s="384"/>
    </row>
    <row r="968" spans="1:4" ht="12" customHeight="1">
      <c r="A968" s="381">
        <v>8855</v>
      </c>
      <c r="B968" s="382" t="s">
        <v>2303</v>
      </c>
      <c r="C968" s="383"/>
      <c r="D968" s="384"/>
    </row>
    <row r="969" spans="1:4" ht="48.75" customHeight="1">
      <c r="A969" s="385" t="s">
        <v>2304</v>
      </c>
      <c r="B969" s="386" t="s">
        <v>2305</v>
      </c>
      <c r="C969" s="385" t="s">
        <v>65</v>
      </c>
      <c r="D969" s="387">
        <v>59.87</v>
      </c>
    </row>
    <row r="970" spans="1:4" ht="36" customHeight="1">
      <c r="A970" s="385" t="s">
        <v>2306</v>
      </c>
      <c r="B970" s="386" t="s">
        <v>2307</v>
      </c>
      <c r="C970" s="385" t="s">
        <v>65</v>
      </c>
      <c r="D970" s="387">
        <v>52.23</v>
      </c>
    </row>
    <row r="971" spans="1:4" ht="36" customHeight="1">
      <c r="A971" s="385" t="s">
        <v>2308</v>
      </c>
      <c r="B971" s="386" t="s">
        <v>2309</v>
      </c>
      <c r="C971" s="385" t="s">
        <v>65</v>
      </c>
      <c r="D971" s="387">
        <v>42.6</v>
      </c>
    </row>
    <row r="972" spans="1:4" ht="36" customHeight="1">
      <c r="A972" s="385" t="s">
        <v>2310</v>
      </c>
      <c r="B972" s="386" t="s">
        <v>2311</v>
      </c>
      <c r="C972" s="385" t="s">
        <v>84</v>
      </c>
      <c r="D972" s="387">
        <v>17.84</v>
      </c>
    </row>
    <row r="973" spans="1:4" ht="12" customHeight="1">
      <c r="A973" s="381">
        <v>8856</v>
      </c>
      <c r="B973" s="382" t="s">
        <v>2312</v>
      </c>
      <c r="C973" s="383"/>
      <c r="D973" s="384"/>
    </row>
    <row r="974" spans="1:4" ht="12" customHeight="1">
      <c r="A974" s="385" t="s">
        <v>2313</v>
      </c>
      <c r="B974" s="386" t="s">
        <v>2314</v>
      </c>
      <c r="C974" s="385" t="s">
        <v>84</v>
      </c>
      <c r="D974" s="387">
        <v>19.21</v>
      </c>
    </row>
    <row r="975" spans="1:4" ht="24" customHeight="1">
      <c r="A975" s="385" t="s">
        <v>2315</v>
      </c>
      <c r="B975" s="386" t="s">
        <v>2316</v>
      </c>
      <c r="C975" s="385" t="s">
        <v>65</v>
      </c>
      <c r="D975" s="387">
        <v>126.19</v>
      </c>
    </row>
    <row r="976" spans="1:4" ht="24" customHeight="1">
      <c r="A976" s="385" t="s">
        <v>2317</v>
      </c>
      <c r="B976" s="386" t="s">
        <v>2318</v>
      </c>
      <c r="C976" s="385" t="s">
        <v>65</v>
      </c>
      <c r="D976" s="387">
        <v>132.55000000000001</v>
      </c>
    </row>
    <row r="977" spans="1:4" ht="24" customHeight="1">
      <c r="A977" s="385" t="s">
        <v>2319</v>
      </c>
      <c r="B977" s="386" t="s">
        <v>2320</v>
      </c>
      <c r="C977" s="385" t="s">
        <v>65</v>
      </c>
      <c r="D977" s="387">
        <v>110.55</v>
      </c>
    </row>
    <row r="978" spans="1:4" ht="12" customHeight="1">
      <c r="A978" s="381">
        <v>8857</v>
      </c>
      <c r="B978" s="382" t="s">
        <v>2321</v>
      </c>
      <c r="C978" s="383"/>
      <c r="D978" s="384"/>
    </row>
    <row r="979" spans="1:4" ht="48.75" customHeight="1">
      <c r="A979" s="385" t="s">
        <v>2322</v>
      </c>
      <c r="B979" s="386" t="s">
        <v>2323</v>
      </c>
      <c r="C979" s="385" t="s">
        <v>65</v>
      </c>
      <c r="D979" s="387">
        <v>64.260000000000005</v>
      </c>
    </row>
    <row r="980" spans="1:4" ht="24" customHeight="1">
      <c r="A980" s="385" t="s">
        <v>2324</v>
      </c>
      <c r="B980" s="386" t="s">
        <v>2325</v>
      </c>
      <c r="C980" s="385" t="s">
        <v>84</v>
      </c>
      <c r="D980" s="387">
        <v>15.98</v>
      </c>
    </row>
    <row r="981" spans="1:4" ht="12" customHeight="1">
      <c r="A981" s="381">
        <v>8858</v>
      </c>
      <c r="B981" s="382" t="s">
        <v>2326</v>
      </c>
      <c r="C981" s="383"/>
      <c r="D981" s="384"/>
    </row>
    <row r="982" spans="1:4" ht="12" customHeight="1">
      <c r="A982" s="385" t="s">
        <v>2327</v>
      </c>
      <c r="B982" s="386" t="s">
        <v>2328</v>
      </c>
      <c r="C982" s="385" t="s">
        <v>84</v>
      </c>
      <c r="D982" s="387">
        <v>9.32</v>
      </c>
    </row>
    <row r="983" spans="1:4" ht="12" customHeight="1">
      <c r="A983" s="381">
        <v>8677</v>
      </c>
      <c r="B983" s="382" t="s">
        <v>2329</v>
      </c>
      <c r="C983" s="383"/>
      <c r="D983" s="384"/>
    </row>
    <row r="984" spans="1:4" ht="12" customHeight="1">
      <c r="A984" s="381">
        <v>8859</v>
      </c>
      <c r="B984" s="382" t="s">
        <v>2330</v>
      </c>
      <c r="C984" s="383"/>
      <c r="D984" s="384"/>
    </row>
    <row r="985" spans="1:4" ht="48.75" customHeight="1">
      <c r="A985" s="385" t="s">
        <v>2331</v>
      </c>
      <c r="B985" s="386" t="s">
        <v>2332</v>
      </c>
      <c r="C985" s="385" t="s">
        <v>84</v>
      </c>
      <c r="D985" s="387">
        <v>212.55</v>
      </c>
    </row>
    <row r="986" spans="1:4" ht="48.75" customHeight="1">
      <c r="A986" s="385" t="s">
        <v>2333</v>
      </c>
      <c r="B986" s="386" t="s">
        <v>333</v>
      </c>
      <c r="C986" s="385" t="s">
        <v>84</v>
      </c>
      <c r="D986" s="387">
        <v>297.14</v>
      </c>
    </row>
    <row r="987" spans="1:4" ht="60.75" customHeight="1">
      <c r="A987" s="385" t="s">
        <v>2334</v>
      </c>
      <c r="B987" s="386" t="s">
        <v>2335</v>
      </c>
      <c r="C987" s="385" t="s">
        <v>84</v>
      </c>
      <c r="D987" s="387">
        <v>488.43</v>
      </c>
    </row>
    <row r="988" spans="1:4" ht="60.75" customHeight="1">
      <c r="A988" s="385" t="s">
        <v>2336</v>
      </c>
      <c r="B988" s="386" t="s">
        <v>2337</v>
      </c>
      <c r="C988" s="385" t="s">
        <v>84</v>
      </c>
      <c r="D988" s="387">
        <v>295.64999999999998</v>
      </c>
    </row>
    <row r="989" spans="1:4" ht="48.75" customHeight="1">
      <c r="A989" s="385" t="s">
        <v>2338</v>
      </c>
      <c r="B989" s="386" t="s">
        <v>2339</v>
      </c>
      <c r="C989" s="385" t="s">
        <v>84</v>
      </c>
      <c r="D989" s="387">
        <v>115.41</v>
      </c>
    </row>
    <row r="990" spans="1:4" ht="48.75" customHeight="1">
      <c r="A990" s="385" t="s">
        <v>2340</v>
      </c>
      <c r="B990" s="386" t="s">
        <v>2341</v>
      </c>
      <c r="C990" s="385" t="s">
        <v>84</v>
      </c>
      <c r="D990" s="387">
        <v>200</v>
      </c>
    </row>
    <row r="991" spans="1:4" ht="48.75" customHeight="1">
      <c r="A991" s="385" t="s">
        <v>2342</v>
      </c>
      <c r="B991" s="386" t="s">
        <v>2343</v>
      </c>
      <c r="C991" s="385" t="s">
        <v>84</v>
      </c>
      <c r="D991" s="387">
        <v>653.97</v>
      </c>
    </row>
    <row r="992" spans="1:4" ht="60.75" customHeight="1">
      <c r="A992" s="385" t="s">
        <v>2344</v>
      </c>
      <c r="B992" s="386" t="s">
        <v>2345</v>
      </c>
      <c r="C992" s="385" t="s">
        <v>84</v>
      </c>
      <c r="D992" s="387">
        <v>846.99</v>
      </c>
    </row>
    <row r="993" spans="1:4" ht="60.75" customHeight="1">
      <c r="A993" s="385" t="s">
        <v>2346</v>
      </c>
      <c r="B993" s="386" t="s">
        <v>2347</v>
      </c>
      <c r="C993" s="385" t="s">
        <v>84</v>
      </c>
      <c r="D993" s="387">
        <v>750.49</v>
      </c>
    </row>
    <row r="994" spans="1:4" ht="48.75" customHeight="1">
      <c r="A994" s="385" t="s">
        <v>2348</v>
      </c>
      <c r="B994" s="386" t="s">
        <v>2349</v>
      </c>
      <c r="C994" s="385" t="s">
        <v>84</v>
      </c>
      <c r="D994" s="387">
        <v>720.15</v>
      </c>
    </row>
    <row r="995" spans="1:4" ht="60.75" customHeight="1">
      <c r="A995" s="385" t="s">
        <v>2350</v>
      </c>
      <c r="B995" s="386" t="s">
        <v>2351</v>
      </c>
      <c r="C995" s="385" t="s">
        <v>84</v>
      </c>
      <c r="D995" s="387">
        <v>913.17</v>
      </c>
    </row>
    <row r="996" spans="1:4" ht="60.75" customHeight="1">
      <c r="A996" s="385" t="s">
        <v>2352</v>
      </c>
      <c r="B996" s="386" t="s">
        <v>2353</v>
      </c>
      <c r="C996" s="385" t="s">
        <v>84</v>
      </c>
      <c r="D996" s="387">
        <v>816.67</v>
      </c>
    </row>
    <row r="997" spans="1:4" ht="48.75" customHeight="1">
      <c r="A997" s="385" t="s">
        <v>2354</v>
      </c>
      <c r="B997" s="386" t="s">
        <v>83</v>
      </c>
      <c r="C997" s="385" t="s">
        <v>84</v>
      </c>
      <c r="D997" s="387">
        <v>491.65</v>
      </c>
    </row>
    <row r="998" spans="1:4" ht="60.75" customHeight="1">
      <c r="A998" s="385" t="s">
        <v>2355</v>
      </c>
      <c r="B998" s="386" t="s">
        <v>2356</v>
      </c>
      <c r="C998" s="385" t="s">
        <v>84</v>
      </c>
      <c r="D998" s="387">
        <v>684.67</v>
      </c>
    </row>
    <row r="999" spans="1:4" ht="60.75" customHeight="1">
      <c r="A999" s="385" t="s">
        <v>2357</v>
      </c>
      <c r="B999" s="386" t="s">
        <v>2358</v>
      </c>
      <c r="C999" s="385" t="s">
        <v>84</v>
      </c>
      <c r="D999" s="387">
        <v>588.16999999999996</v>
      </c>
    </row>
    <row r="1000" spans="1:4" ht="48.75" customHeight="1">
      <c r="A1000" s="385" t="s">
        <v>2359</v>
      </c>
      <c r="B1000" s="386" t="s">
        <v>2360</v>
      </c>
      <c r="C1000" s="385" t="s">
        <v>84</v>
      </c>
      <c r="D1000" s="387">
        <v>582.83000000000004</v>
      </c>
    </row>
    <row r="1001" spans="1:4" ht="60.75" customHeight="1">
      <c r="A1001" s="385" t="s">
        <v>2361</v>
      </c>
      <c r="B1001" s="386" t="s">
        <v>2362</v>
      </c>
      <c r="C1001" s="385" t="s">
        <v>84</v>
      </c>
      <c r="D1001" s="387">
        <v>775.85</v>
      </c>
    </row>
    <row r="1002" spans="1:4" ht="60.75" customHeight="1">
      <c r="A1002" s="385" t="s">
        <v>2363</v>
      </c>
      <c r="B1002" s="386" t="s">
        <v>2364</v>
      </c>
      <c r="C1002" s="385" t="s">
        <v>84</v>
      </c>
      <c r="D1002" s="387">
        <v>679.35</v>
      </c>
    </row>
    <row r="1003" spans="1:4" ht="48.75" customHeight="1">
      <c r="A1003" s="385" t="s">
        <v>2365</v>
      </c>
      <c r="B1003" s="386" t="s">
        <v>2366</v>
      </c>
      <c r="C1003" s="385" t="s">
        <v>84</v>
      </c>
      <c r="D1003" s="387">
        <v>642.61</v>
      </c>
    </row>
    <row r="1004" spans="1:4" ht="60.75" customHeight="1">
      <c r="A1004" s="385" t="s">
        <v>2367</v>
      </c>
      <c r="B1004" s="386" t="s">
        <v>2368</v>
      </c>
      <c r="C1004" s="385" t="s">
        <v>84</v>
      </c>
      <c r="D1004" s="387">
        <v>835.63</v>
      </c>
    </row>
    <row r="1005" spans="1:4" ht="60.75" customHeight="1">
      <c r="A1005" s="385" t="s">
        <v>2369</v>
      </c>
      <c r="B1005" s="386" t="s">
        <v>2370</v>
      </c>
      <c r="C1005" s="385" t="s">
        <v>84</v>
      </c>
      <c r="D1005" s="387">
        <v>739.13</v>
      </c>
    </row>
    <row r="1006" spans="1:4" ht="48.75" customHeight="1">
      <c r="A1006" s="385" t="s">
        <v>2371</v>
      </c>
      <c r="B1006" s="386" t="s">
        <v>2372</v>
      </c>
      <c r="C1006" s="385" t="s">
        <v>84</v>
      </c>
      <c r="D1006" s="387">
        <v>443.29</v>
      </c>
    </row>
    <row r="1007" spans="1:4" ht="60.75" customHeight="1">
      <c r="A1007" s="385" t="s">
        <v>2373</v>
      </c>
      <c r="B1007" s="386" t="s">
        <v>2374</v>
      </c>
      <c r="C1007" s="385" t="s">
        <v>84</v>
      </c>
      <c r="D1007" s="387">
        <v>636.30999999999995</v>
      </c>
    </row>
    <row r="1008" spans="1:4" ht="60.75" customHeight="1">
      <c r="A1008" s="385" t="s">
        <v>2375</v>
      </c>
      <c r="B1008" s="386" t="s">
        <v>2376</v>
      </c>
      <c r="C1008" s="385" t="s">
        <v>84</v>
      </c>
      <c r="D1008" s="387">
        <v>539.80999999999995</v>
      </c>
    </row>
    <row r="1009" spans="1:4" ht="12" customHeight="1">
      <c r="A1009" s="381">
        <v>8861</v>
      </c>
      <c r="B1009" s="382" t="s">
        <v>2377</v>
      </c>
      <c r="C1009" s="383"/>
      <c r="D1009" s="384"/>
    </row>
    <row r="1010" spans="1:4" ht="60.75" customHeight="1">
      <c r="A1010" s="385" t="s">
        <v>2378</v>
      </c>
      <c r="B1010" s="386" t="s">
        <v>2379</v>
      </c>
      <c r="C1010" s="385" t="s">
        <v>84</v>
      </c>
      <c r="D1010" s="387">
        <v>326.70999999999998</v>
      </c>
    </row>
    <row r="1011" spans="1:4" ht="72.75" customHeight="1">
      <c r="A1011" s="385" t="s">
        <v>2380</v>
      </c>
      <c r="B1011" s="386" t="s">
        <v>2381</v>
      </c>
      <c r="C1011" s="385" t="s">
        <v>84</v>
      </c>
      <c r="D1011" s="387">
        <v>680.32</v>
      </c>
    </row>
    <row r="1012" spans="1:4" ht="60.75" customHeight="1">
      <c r="A1012" s="385" t="s">
        <v>2382</v>
      </c>
      <c r="B1012" s="386" t="s">
        <v>2383</v>
      </c>
      <c r="C1012" s="385" t="s">
        <v>84</v>
      </c>
      <c r="D1012" s="387">
        <v>931.82</v>
      </c>
    </row>
    <row r="1013" spans="1:4" ht="60.75" customHeight="1">
      <c r="A1013" s="385" t="s">
        <v>2384</v>
      </c>
      <c r="B1013" s="386" t="s">
        <v>2385</v>
      </c>
      <c r="C1013" s="385" t="s">
        <v>65</v>
      </c>
      <c r="D1013" s="387">
        <v>166.89</v>
      </c>
    </row>
    <row r="1014" spans="1:4" ht="72.75" customHeight="1">
      <c r="A1014" s="385" t="s">
        <v>2386</v>
      </c>
      <c r="B1014" s="386" t="s">
        <v>2387</v>
      </c>
      <c r="C1014" s="385" t="s">
        <v>180</v>
      </c>
      <c r="D1014" s="388">
        <v>1149.8699999999999</v>
      </c>
    </row>
    <row r="1015" spans="1:4" ht="12" customHeight="1">
      <c r="A1015" s="381">
        <v>8862</v>
      </c>
      <c r="B1015" s="382" t="s">
        <v>2388</v>
      </c>
      <c r="C1015" s="383"/>
      <c r="D1015" s="384"/>
    </row>
    <row r="1016" spans="1:4" ht="24" customHeight="1">
      <c r="A1016" s="385" t="s">
        <v>2389</v>
      </c>
      <c r="B1016" s="386" t="s">
        <v>2390</v>
      </c>
      <c r="C1016" s="385" t="s">
        <v>180</v>
      </c>
      <c r="D1016" s="387">
        <v>686.63</v>
      </c>
    </row>
    <row r="1017" spans="1:4" ht="12" customHeight="1">
      <c r="A1017" s="385" t="s">
        <v>2391</v>
      </c>
      <c r="B1017" s="386" t="s">
        <v>2392</v>
      </c>
      <c r="C1017" s="385" t="s">
        <v>195</v>
      </c>
      <c r="D1017" s="387">
        <v>441.03</v>
      </c>
    </row>
    <row r="1018" spans="1:4" ht="24" customHeight="1">
      <c r="A1018" s="385" t="s">
        <v>2393</v>
      </c>
      <c r="B1018" s="386" t="s">
        <v>2394</v>
      </c>
      <c r="C1018" s="385" t="s">
        <v>266</v>
      </c>
      <c r="D1018" s="388">
        <v>3151.4</v>
      </c>
    </row>
    <row r="1019" spans="1:4" ht="60.75" customHeight="1">
      <c r="A1019" s="385" t="s">
        <v>2395</v>
      </c>
      <c r="B1019" s="386" t="s">
        <v>2396</v>
      </c>
      <c r="C1019" s="385" t="s">
        <v>180</v>
      </c>
      <c r="D1019" s="387">
        <v>211.29</v>
      </c>
    </row>
    <row r="1020" spans="1:4" ht="12" customHeight="1">
      <c r="A1020" s="381">
        <v>8863</v>
      </c>
      <c r="B1020" s="382" t="s">
        <v>2397</v>
      </c>
      <c r="C1020" s="383"/>
      <c r="D1020" s="384"/>
    </row>
    <row r="1021" spans="1:4" ht="48.75" customHeight="1">
      <c r="A1021" s="385" t="s">
        <v>2398</v>
      </c>
      <c r="B1021" s="386" t="s">
        <v>2399</v>
      </c>
      <c r="C1021" s="385" t="s">
        <v>180</v>
      </c>
      <c r="D1021" s="387">
        <v>318.58999999999997</v>
      </c>
    </row>
    <row r="1022" spans="1:4" ht="48.75" customHeight="1">
      <c r="A1022" s="385" t="s">
        <v>2400</v>
      </c>
      <c r="B1022" s="386" t="s">
        <v>2401</v>
      </c>
      <c r="C1022" s="385" t="s">
        <v>180</v>
      </c>
      <c r="D1022" s="387">
        <v>372.5</v>
      </c>
    </row>
    <row r="1023" spans="1:4" ht="48.75" customHeight="1">
      <c r="A1023" s="385" t="s">
        <v>2402</v>
      </c>
      <c r="B1023" s="386" t="s">
        <v>294</v>
      </c>
      <c r="C1023" s="385" t="s">
        <v>180</v>
      </c>
      <c r="D1023" s="387">
        <v>432.27</v>
      </c>
    </row>
    <row r="1024" spans="1:4" ht="12" customHeight="1">
      <c r="A1024" s="381">
        <v>8864</v>
      </c>
      <c r="B1024" s="382" t="s">
        <v>2403</v>
      </c>
      <c r="C1024" s="383"/>
      <c r="D1024" s="384"/>
    </row>
    <row r="1025" spans="1:4" ht="24" customHeight="1">
      <c r="A1025" s="385" t="s">
        <v>2404</v>
      </c>
      <c r="B1025" s="386" t="s">
        <v>2405</v>
      </c>
      <c r="C1025" s="385" t="s">
        <v>195</v>
      </c>
      <c r="D1025" s="387">
        <v>50.03</v>
      </c>
    </row>
    <row r="1026" spans="1:4" ht="12" customHeight="1">
      <c r="A1026" s="385" t="s">
        <v>2406</v>
      </c>
      <c r="B1026" s="386" t="s">
        <v>2407</v>
      </c>
      <c r="C1026" s="385" t="s">
        <v>84</v>
      </c>
      <c r="D1026" s="387">
        <v>188</v>
      </c>
    </row>
    <row r="1027" spans="1:4" ht="12" customHeight="1">
      <c r="A1027" s="385" t="s">
        <v>2408</v>
      </c>
      <c r="B1027" s="386" t="s">
        <v>2409</v>
      </c>
      <c r="C1027" s="385" t="s">
        <v>84</v>
      </c>
      <c r="D1027" s="387">
        <v>398.65</v>
      </c>
    </row>
    <row r="1028" spans="1:4" ht="12" customHeight="1">
      <c r="A1028" s="381">
        <v>8781</v>
      </c>
      <c r="B1028" s="382" t="s">
        <v>2410</v>
      </c>
      <c r="C1028" s="383"/>
      <c r="D1028" s="384"/>
    </row>
    <row r="1029" spans="1:4" ht="36" customHeight="1">
      <c r="A1029" s="385" t="s">
        <v>2411</v>
      </c>
      <c r="B1029" s="386" t="s">
        <v>2412</v>
      </c>
      <c r="C1029" s="385" t="s">
        <v>84</v>
      </c>
      <c r="D1029" s="387">
        <v>69.23</v>
      </c>
    </row>
    <row r="1030" spans="1:4" ht="36" customHeight="1">
      <c r="A1030" s="385" t="s">
        <v>2413</v>
      </c>
      <c r="B1030" s="386" t="s">
        <v>2414</v>
      </c>
      <c r="C1030" s="385" t="s">
        <v>84</v>
      </c>
      <c r="D1030" s="387">
        <v>103.37</v>
      </c>
    </row>
    <row r="1031" spans="1:4" ht="12" customHeight="1">
      <c r="A1031" s="381">
        <v>8678</v>
      </c>
      <c r="B1031" s="382" t="s">
        <v>47</v>
      </c>
      <c r="C1031" s="383"/>
      <c r="D1031" s="384"/>
    </row>
    <row r="1032" spans="1:4" ht="12" customHeight="1">
      <c r="A1032" s="381">
        <v>8866</v>
      </c>
      <c r="B1032" s="382" t="s">
        <v>2415</v>
      </c>
      <c r="C1032" s="383"/>
      <c r="D1032" s="384"/>
    </row>
    <row r="1033" spans="1:4" ht="12" customHeight="1">
      <c r="A1033" s="385" t="s">
        <v>2416</v>
      </c>
      <c r="B1033" s="386" t="s">
        <v>2417</v>
      </c>
      <c r="C1033" s="385" t="s">
        <v>65</v>
      </c>
      <c r="D1033" s="387">
        <v>2.81</v>
      </c>
    </row>
    <row r="1034" spans="1:4" ht="24" customHeight="1">
      <c r="A1034" s="385" t="s">
        <v>2418</v>
      </c>
      <c r="B1034" s="386" t="s">
        <v>2419</v>
      </c>
      <c r="C1034" s="385" t="s">
        <v>65</v>
      </c>
      <c r="D1034" s="387">
        <v>4.16</v>
      </c>
    </row>
    <row r="1035" spans="1:4" ht="24" customHeight="1">
      <c r="A1035" s="385" t="s">
        <v>2420</v>
      </c>
      <c r="B1035" s="386" t="s">
        <v>2421</v>
      </c>
      <c r="C1035" s="385" t="s">
        <v>65</v>
      </c>
      <c r="D1035" s="387">
        <v>4.3499999999999996</v>
      </c>
    </row>
    <row r="1036" spans="1:4" ht="12" customHeight="1">
      <c r="A1036" s="385" t="s">
        <v>2422</v>
      </c>
      <c r="B1036" s="386" t="s">
        <v>2423</v>
      </c>
      <c r="C1036" s="385" t="s">
        <v>65</v>
      </c>
      <c r="D1036" s="387">
        <v>3.18</v>
      </c>
    </row>
    <row r="1037" spans="1:4" ht="12" customHeight="1">
      <c r="A1037" s="381">
        <v>8867</v>
      </c>
      <c r="B1037" s="382" t="s">
        <v>2424</v>
      </c>
      <c r="C1037" s="383"/>
      <c r="D1037" s="384"/>
    </row>
    <row r="1038" spans="1:4" ht="36" customHeight="1">
      <c r="A1038" s="385" t="s">
        <v>2425</v>
      </c>
      <c r="B1038" s="386" t="s">
        <v>143</v>
      </c>
      <c r="C1038" s="385" t="s">
        <v>65</v>
      </c>
      <c r="D1038" s="387">
        <v>6.38</v>
      </c>
    </row>
    <row r="1039" spans="1:4" ht="48.75" customHeight="1">
      <c r="A1039" s="385" t="s">
        <v>2426</v>
      </c>
      <c r="B1039" s="386" t="s">
        <v>2427</v>
      </c>
      <c r="C1039" s="385" t="s">
        <v>65</v>
      </c>
      <c r="D1039" s="387">
        <v>5.75</v>
      </c>
    </row>
    <row r="1040" spans="1:4" ht="36" customHeight="1">
      <c r="A1040" s="385" t="s">
        <v>2428</v>
      </c>
      <c r="B1040" s="386" t="s">
        <v>170</v>
      </c>
      <c r="C1040" s="385" t="s">
        <v>65</v>
      </c>
      <c r="D1040" s="387">
        <v>7.96</v>
      </c>
    </row>
    <row r="1041" spans="1:4" ht="12" customHeight="1">
      <c r="A1041" s="381">
        <v>8868</v>
      </c>
      <c r="B1041" s="382" t="s">
        <v>2429</v>
      </c>
      <c r="C1041" s="383"/>
      <c r="D1041" s="384"/>
    </row>
    <row r="1042" spans="1:4" ht="24" customHeight="1">
      <c r="A1042" s="385" t="s">
        <v>2430</v>
      </c>
      <c r="B1042" s="386" t="s">
        <v>2431</v>
      </c>
      <c r="C1042" s="385" t="s">
        <v>65</v>
      </c>
      <c r="D1042" s="387">
        <v>17.579999999999998</v>
      </c>
    </row>
    <row r="1043" spans="1:4" ht="24" customHeight="1">
      <c r="A1043" s="385" t="s">
        <v>2432</v>
      </c>
      <c r="B1043" s="386" t="s">
        <v>2433</v>
      </c>
      <c r="C1043" s="385" t="s">
        <v>65</v>
      </c>
      <c r="D1043" s="387">
        <v>14.42</v>
      </c>
    </row>
    <row r="1044" spans="1:4" ht="24" customHeight="1">
      <c r="A1044" s="385" t="s">
        <v>2434</v>
      </c>
      <c r="B1044" s="386" t="s">
        <v>2435</v>
      </c>
      <c r="C1044" s="385" t="s">
        <v>65</v>
      </c>
      <c r="D1044" s="387">
        <v>21.98</v>
      </c>
    </row>
    <row r="1045" spans="1:4" ht="24" customHeight="1">
      <c r="A1045" s="385" t="s">
        <v>2436</v>
      </c>
      <c r="B1045" s="386" t="s">
        <v>93</v>
      </c>
      <c r="C1045" s="385" t="s">
        <v>65</v>
      </c>
      <c r="D1045" s="387">
        <v>14.2</v>
      </c>
    </row>
    <row r="1046" spans="1:4" ht="24" customHeight="1">
      <c r="A1046" s="385" t="s">
        <v>2437</v>
      </c>
      <c r="B1046" s="386" t="s">
        <v>2438</v>
      </c>
      <c r="C1046" s="385" t="s">
        <v>65</v>
      </c>
      <c r="D1046" s="387">
        <v>16</v>
      </c>
    </row>
    <row r="1047" spans="1:4" ht="24" customHeight="1">
      <c r="A1047" s="385" t="s">
        <v>2439</v>
      </c>
      <c r="B1047" s="386" t="s">
        <v>2440</v>
      </c>
      <c r="C1047" s="385" t="s">
        <v>65</v>
      </c>
      <c r="D1047" s="387">
        <v>11.21</v>
      </c>
    </row>
    <row r="1048" spans="1:4" ht="36" customHeight="1">
      <c r="A1048" s="385" t="s">
        <v>2441</v>
      </c>
      <c r="B1048" s="386" t="s">
        <v>2442</v>
      </c>
      <c r="C1048" s="385" t="s">
        <v>65</v>
      </c>
      <c r="D1048" s="387">
        <v>14.2</v>
      </c>
    </row>
    <row r="1049" spans="1:4" ht="36" customHeight="1">
      <c r="A1049" s="385" t="s">
        <v>2443</v>
      </c>
      <c r="B1049" s="386" t="s">
        <v>2444</v>
      </c>
      <c r="C1049" s="385" t="s">
        <v>65</v>
      </c>
      <c r="D1049" s="387">
        <v>11.21</v>
      </c>
    </row>
    <row r="1050" spans="1:4" ht="24" customHeight="1">
      <c r="A1050" s="385" t="s">
        <v>2445</v>
      </c>
      <c r="B1050" s="386" t="s">
        <v>2446</v>
      </c>
      <c r="C1050" s="385" t="s">
        <v>65</v>
      </c>
      <c r="D1050" s="387">
        <v>33.08</v>
      </c>
    </row>
    <row r="1051" spans="1:4" ht="24" customHeight="1">
      <c r="A1051" s="385" t="s">
        <v>2447</v>
      </c>
      <c r="B1051" s="386" t="s">
        <v>2448</v>
      </c>
      <c r="C1051" s="385" t="s">
        <v>65</v>
      </c>
      <c r="D1051" s="387">
        <v>22.53</v>
      </c>
    </row>
    <row r="1052" spans="1:4" ht="24" customHeight="1">
      <c r="A1052" s="385" t="s">
        <v>2449</v>
      </c>
      <c r="B1052" s="386" t="s">
        <v>2450</v>
      </c>
      <c r="C1052" s="385" t="s">
        <v>65</v>
      </c>
      <c r="D1052" s="387">
        <v>27.1</v>
      </c>
    </row>
    <row r="1053" spans="1:4" ht="24" customHeight="1">
      <c r="A1053" s="385" t="s">
        <v>2451</v>
      </c>
      <c r="B1053" s="386" t="s">
        <v>2452</v>
      </c>
      <c r="C1053" s="385" t="s">
        <v>65</v>
      </c>
      <c r="D1053" s="387">
        <v>19.54</v>
      </c>
    </row>
    <row r="1054" spans="1:4" ht="12" customHeight="1">
      <c r="A1054" s="381">
        <v>8869</v>
      </c>
      <c r="B1054" s="382" t="s">
        <v>2453</v>
      </c>
      <c r="C1054" s="383"/>
      <c r="D1054" s="384"/>
    </row>
    <row r="1055" spans="1:4" ht="24" customHeight="1">
      <c r="A1055" s="385" t="s">
        <v>2454</v>
      </c>
      <c r="B1055" s="386" t="s">
        <v>2455</v>
      </c>
      <c r="C1055" s="385" t="s">
        <v>65</v>
      </c>
      <c r="D1055" s="387">
        <v>24.74</v>
      </c>
    </row>
    <row r="1056" spans="1:4" ht="36" customHeight="1">
      <c r="A1056" s="385" t="s">
        <v>2456</v>
      </c>
      <c r="B1056" s="386" t="s">
        <v>2457</v>
      </c>
      <c r="C1056" s="385" t="s">
        <v>65</v>
      </c>
      <c r="D1056" s="387">
        <v>14.7</v>
      </c>
    </row>
    <row r="1057" spans="1:4" ht="36" customHeight="1">
      <c r="A1057" s="385" t="s">
        <v>2458</v>
      </c>
      <c r="B1057" s="386" t="s">
        <v>2459</v>
      </c>
      <c r="C1057" s="385" t="s">
        <v>65</v>
      </c>
      <c r="D1057" s="387">
        <v>25.91</v>
      </c>
    </row>
    <row r="1058" spans="1:4" ht="24" customHeight="1">
      <c r="A1058" s="385" t="s">
        <v>2460</v>
      </c>
      <c r="B1058" s="386" t="s">
        <v>2461</v>
      </c>
      <c r="C1058" s="385" t="s">
        <v>65</v>
      </c>
      <c r="D1058" s="387">
        <v>19.350000000000001</v>
      </c>
    </row>
    <row r="1059" spans="1:4" ht="24" customHeight="1">
      <c r="A1059" s="385" t="s">
        <v>2462</v>
      </c>
      <c r="B1059" s="386" t="s">
        <v>2463</v>
      </c>
      <c r="C1059" s="385" t="s">
        <v>84</v>
      </c>
      <c r="D1059" s="387">
        <v>6.11</v>
      </c>
    </row>
    <row r="1060" spans="1:4" ht="24" customHeight="1">
      <c r="A1060" s="385" t="s">
        <v>2464</v>
      </c>
      <c r="B1060" s="386" t="s">
        <v>2465</v>
      </c>
      <c r="C1060" s="385" t="s">
        <v>65</v>
      </c>
      <c r="D1060" s="387">
        <v>16.190000000000001</v>
      </c>
    </row>
    <row r="1061" spans="1:4" ht="36" customHeight="1">
      <c r="A1061" s="385" t="s">
        <v>2466</v>
      </c>
      <c r="B1061" s="386" t="s">
        <v>2467</v>
      </c>
      <c r="C1061" s="385" t="s">
        <v>65</v>
      </c>
      <c r="D1061" s="387">
        <v>35.729999999999997</v>
      </c>
    </row>
    <row r="1062" spans="1:4" ht="24" customHeight="1">
      <c r="A1062" s="385" t="s">
        <v>2468</v>
      </c>
      <c r="B1062" s="386" t="s">
        <v>2469</v>
      </c>
      <c r="C1062" s="385" t="s">
        <v>65</v>
      </c>
      <c r="D1062" s="387">
        <v>21.59</v>
      </c>
    </row>
    <row r="1063" spans="1:4" ht="12" customHeight="1">
      <c r="A1063" s="381">
        <v>8870</v>
      </c>
      <c r="B1063" s="382" t="s">
        <v>2470</v>
      </c>
      <c r="C1063" s="383"/>
      <c r="D1063" s="384"/>
    </row>
    <row r="1064" spans="1:4" ht="24" customHeight="1">
      <c r="A1064" s="385" t="s">
        <v>2471</v>
      </c>
      <c r="B1064" s="386" t="s">
        <v>2472</v>
      </c>
      <c r="C1064" s="385" t="s">
        <v>65</v>
      </c>
      <c r="D1064" s="387">
        <v>15.52</v>
      </c>
    </row>
    <row r="1065" spans="1:4" ht="36" customHeight="1">
      <c r="A1065" s="385" t="s">
        <v>2473</v>
      </c>
      <c r="B1065" s="386" t="s">
        <v>2474</v>
      </c>
      <c r="C1065" s="385" t="s">
        <v>65</v>
      </c>
      <c r="D1065" s="387">
        <v>26.73</v>
      </c>
    </row>
    <row r="1066" spans="1:4" ht="24" customHeight="1">
      <c r="A1066" s="385" t="s">
        <v>2475</v>
      </c>
      <c r="B1066" s="386" t="s">
        <v>2476</v>
      </c>
      <c r="C1066" s="385" t="s">
        <v>65</v>
      </c>
      <c r="D1066" s="387">
        <v>20.57</v>
      </c>
    </row>
    <row r="1067" spans="1:4" ht="24" customHeight="1">
      <c r="A1067" s="385" t="s">
        <v>2477</v>
      </c>
      <c r="B1067" s="386" t="s">
        <v>2478</v>
      </c>
      <c r="C1067" s="385" t="s">
        <v>65</v>
      </c>
      <c r="D1067" s="387">
        <v>17</v>
      </c>
    </row>
    <row r="1068" spans="1:4" ht="36" customHeight="1">
      <c r="A1068" s="385" t="s">
        <v>2479</v>
      </c>
      <c r="B1068" s="386" t="s">
        <v>2480</v>
      </c>
      <c r="C1068" s="385" t="s">
        <v>65</v>
      </c>
      <c r="D1068" s="387">
        <v>36.54</v>
      </c>
    </row>
    <row r="1069" spans="1:4" ht="24" customHeight="1">
      <c r="A1069" s="385" t="s">
        <v>2481</v>
      </c>
      <c r="B1069" s="386" t="s">
        <v>2482</v>
      </c>
      <c r="C1069" s="385" t="s">
        <v>65</v>
      </c>
      <c r="D1069" s="387">
        <v>22.81</v>
      </c>
    </row>
    <row r="1070" spans="1:4" ht="12" customHeight="1">
      <c r="A1070" s="381">
        <v>8871</v>
      </c>
      <c r="B1070" s="382" t="s">
        <v>2483</v>
      </c>
      <c r="C1070" s="383"/>
      <c r="D1070" s="384"/>
    </row>
    <row r="1071" spans="1:4" ht="24" customHeight="1">
      <c r="A1071" s="385" t="s">
        <v>2484</v>
      </c>
      <c r="B1071" s="386" t="s">
        <v>2485</v>
      </c>
      <c r="C1071" s="385" t="s">
        <v>65</v>
      </c>
      <c r="D1071" s="387">
        <v>14.07</v>
      </c>
    </row>
    <row r="1072" spans="1:4" ht="24" customHeight="1">
      <c r="A1072" s="385" t="s">
        <v>2486</v>
      </c>
      <c r="B1072" s="386" t="s">
        <v>2487</v>
      </c>
      <c r="C1072" s="385" t="s">
        <v>65</v>
      </c>
      <c r="D1072" s="387">
        <v>16.5</v>
      </c>
    </row>
    <row r="1073" spans="1:4" ht="12" customHeight="1">
      <c r="A1073" s="381">
        <v>8872</v>
      </c>
      <c r="B1073" s="382" t="s">
        <v>2488</v>
      </c>
      <c r="C1073" s="383"/>
      <c r="D1073" s="384"/>
    </row>
    <row r="1074" spans="1:4" ht="24" customHeight="1">
      <c r="A1074" s="385" t="s">
        <v>2489</v>
      </c>
      <c r="B1074" s="386" t="s">
        <v>2490</v>
      </c>
      <c r="C1074" s="385" t="s">
        <v>65</v>
      </c>
      <c r="D1074" s="387">
        <v>24.19</v>
      </c>
    </row>
    <row r="1075" spans="1:4" ht="36" customHeight="1">
      <c r="A1075" s="385" t="s">
        <v>2491</v>
      </c>
      <c r="B1075" s="386" t="s">
        <v>2492</v>
      </c>
      <c r="C1075" s="385" t="s">
        <v>65</v>
      </c>
      <c r="D1075" s="387">
        <v>36.770000000000003</v>
      </c>
    </row>
    <row r="1076" spans="1:4" ht="12" customHeight="1">
      <c r="A1076" s="381">
        <v>8873</v>
      </c>
      <c r="B1076" s="382" t="s">
        <v>2493</v>
      </c>
      <c r="C1076" s="383"/>
      <c r="D1076" s="384"/>
    </row>
    <row r="1077" spans="1:4" ht="24" customHeight="1">
      <c r="A1077" s="385" t="s">
        <v>2494</v>
      </c>
      <c r="B1077" s="386" t="s">
        <v>2495</v>
      </c>
      <c r="C1077" s="385" t="s">
        <v>65</v>
      </c>
      <c r="D1077" s="387">
        <v>18.47</v>
      </c>
    </row>
    <row r="1078" spans="1:4" ht="36" customHeight="1">
      <c r="A1078" s="385" t="s">
        <v>2496</v>
      </c>
      <c r="B1078" s="386" t="s">
        <v>2497</v>
      </c>
      <c r="C1078" s="385" t="s">
        <v>65</v>
      </c>
      <c r="D1078" s="387">
        <v>31.58</v>
      </c>
    </row>
    <row r="1079" spans="1:4" ht="12" customHeight="1">
      <c r="A1079" s="381">
        <v>8874</v>
      </c>
      <c r="B1079" s="382" t="s">
        <v>2498</v>
      </c>
      <c r="C1079" s="383"/>
      <c r="D1079" s="384"/>
    </row>
    <row r="1080" spans="1:4" ht="24" customHeight="1">
      <c r="A1080" s="385" t="s">
        <v>2499</v>
      </c>
      <c r="B1080" s="386" t="s">
        <v>2500</v>
      </c>
      <c r="C1080" s="385" t="s">
        <v>65</v>
      </c>
      <c r="D1080" s="387">
        <v>18.45</v>
      </c>
    </row>
    <row r="1081" spans="1:4" ht="36" customHeight="1">
      <c r="A1081" s="385" t="s">
        <v>2501</v>
      </c>
      <c r="B1081" s="386" t="s">
        <v>2502</v>
      </c>
      <c r="C1081" s="385" t="s">
        <v>84</v>
      </c>
      <c r="D1081" s="387">
        <v>8.09</v>
      </c>
    </row>
    <row r="1082" spans="1:4" ht="36" customHeight="1">
      <c r="A1082" s="385" t="s">
        <v>2503</v>
      </c>
      <c r="B1082" s="386" t="s">
        <v>2504</v>
      </c>
      <c r="C1082" s="385" t="s">
        <v>65</v>
      </c>
      <c r="D1082" s="387">
        <v>23.9</v>
      </c>
    </row>
    <row r="1083" spans="1:4" ht="24" customHeight="1">
      <c r="A1083" s="385" t="s">
        <v>2505</v>
      </c>
      <c r="B1083" s="386" t="s">
        <v>2506</v>
      </c>
      <c r="C1083" s="385" t="s">
        <v>65</v>
      </c>
      <c r="D1083" s="387">
        <v>22.33</v>
      </c>
    </row>
    <row r="1084" spans="1:4" ht="24" customHeight="1">
      <c r="A1084" s="385" t="s">
        <v>2507</v>
      </c>
      <c r="B1084" s="386" t="s">
        <v>2508</v>
      </c>
      <c r="C1084" s="385" t="s">
        <v>65</v>
      </c>
      <c r="D1084" s="387">
        <v>22.9</v>
      </c>
    </row>
    <row r="1085" spans="1:4" ht="48.75" customHeight="1">
      <c r="A1085" s="385" t="s">
        <v>2509</v>
      </c>
      <c r="B1085" s="386" t="s">
        <v>2510</v>
      </c>
      <c r="C1085" s="385" t="s">
        <v>84</v>
      </c>
      <c r="D1085" s="387">
        <v>7.34</v>
      </c>
    </row>
    <row r="1086" spans="1:4" ht="12" customHeight="1">
      <c r="A1086" s="381">
        <v>8875</v>
      </c>
      <c r="B1086" s="382" t="s">
        <v>2511</v>
      </c>
      <c r="C1086" s="383"/>
      <c r="D1086" s="384"/>
    </row>
    <row r="1087" spans="1:4" ht="36" customHeight="1">
      <c r="A1087" s="385" t="s">
        <v>2512</v>
      </c>
      <c r="B1087" s="386" t="s">
        <v>2513</v>
      </c>
      <c r="C1087" s="385" t="s">
        <v>65</v>
      </c>
      <c r="D1087" s="387">
        <v>29.15</v>
      </c>
    </row>
    <row r="1088" spans="1:4" ht="24" customHeight="1">
      <c r="A1088" s="385" t="s">
        <v>2514</v>
      </c>
      <c r="B1088" s="386" t="s">
        <v>2515</v>
      </c>
      <c r="C1088" s="385" t="s">
        <v>65</v>
      </c>
      <c r="D1088" s="387">
        <v>20.66</v>
      </c>
    </row>
    <row r="1089" spans="1:4" ht="36" customHeight="1">
      <c r="A1089" s="385" t="s">
        <v>2516</v>
      </c>
      <c r="B1089" s="386" t="s">
        <v>2517</v>
      </c>
      <c r="C1089" s="385" t="s">
        <v>65</v>
      </c>
      <c r="D1089" s="387">
        <v>27.66</v>
      </c>
    </row>
    <row r="1090" spans="1:4" ht="12" customHeight="1">
      <c r="A1090" s="381">
        <v>8876</v>
      </c>
      <c r="B1090" s="382" t="s">
        <v>2518</v>
      </c>
      <c r="C1090" s="383"/>
      <c r="D1090" s="384"/>
    </row>
    <row r="1091" spans="1:4" ht="24" customHeight="1">
      <c r="A1091" s="385" t="s">
        <v>2519</v>
      </c>
      <c r="B1091" s="386" t="s">
        <v>2520</v>
      </c>
      <c r="C1091" s="385" t="s">
        <v>65</v>
      </c>
      <c r="D1091" s="387">
        <v>26.63</v>
      </c>
    </row>
    <row r="1092" spans="1:4" ht="24" customHeight="1">
      <c r="A1092" s="385" t="s">
        <v>2521</v>
      </c>
      <c r="B1092" s="386" t="s">
        <v>2522</v>
      </c>
      <c r="C1092" s="385" t="s">
        <v>84</v>
      </c>
      <c r="D1092" s="387">
        <v>8.6300000000000008</v>
      </c>
    </row>
    <row r="1093" spans="1:4" ht="12" customHeight="1">
      <c r="A1093" s="381">
        <v>8877</v>
      </c>
      <c r="B1093" s="382" t="s">
        <v>2523</v>
      </c>
      <c r="C1093" s="383"/>
      <c r="D1093" s="384"/>
    </row>
    <row r="1094" spans="1:4" ht="36" customHeight="1">
      <c r="A1094" s="385" t="s">
        <v>2524</v>
      </c>
      <c r="B1094" s="386" t="s">
        <v>2525</v>
      </c>
      <c r="C1094" s="385" t="s">
        <v>65</v>
      </c>
      <c r="D1094" s="387">
        <v>23.81</v>
      </c>
    </row>
    <row r="1095" spans="1:4" ht="36" customHeight="1">
      <c r="A1095" s="385" t="s">
        <v>2526</v>
      </c>
      <c r="B1095" s="386" t="s">
        <v>2527</v>
      </c>
      <c r="C1095" s="385" t="s">
        <v>65</v>
      </c>
      <c r="D1095" s="387">
        <v>31.05</v>
      </c>
    </row>
    <row r="1096" spans="1:4" ht="12" customHeight="1">
      <c r="A1096" s="381">
        <v>8878</v>
      </c>
      <c r="B1096" s="382" t="s">
        <v>2528</v>
      </c>
      <c r="C1096" s="383"/>
      <c r="D1096" s="384"/>
    </row>
    <row r="1097" spans="1:4" ht="24" customHeight="1">
      <c r="A1097" s="385" t="s">
        <v>2529</v>
      </c>
      <c r="B1097" s="386" t="s">
        <v>2530</v>
      </c>
      <c r="C1097" s="385" t="s">
        <v>65</v>
      </c>
      <c r="D1097" s="387">
        <v>35.299999999999997</v>
      </c>
    </row>
    <row r="1098" spans="1:4" ht="24" customHeight="1">
      <c r="A1098" s="385" t="s">
        <v>2531</v>
      </c>
      <c r="B1098" s="386" t="s">
        <v>480</v>
      </c>
      <c r="C1098" s="385" t="s">
        <v>84</v>
      </c>
      <c r="D1098" s="387">
        <v>23.89</v>
      </c>
    </row>
    <row r="1099" spans="1:4" ht="36" customHeight="1">
      <c r="A1099" s="385" t="s">
        <v>2532</v>
      </c>
      <c r="B1099" s="386" t="s">
        <v>2533</v>
      </c>
      <c r="C1099" s="385" t="s">
        <v>65</v>
      </c>
      <c r="D1099" s="387">
        <v>35.299999999999997</v>
      </c>
    </row>
    <row r="1100" spans="1:4" ht="12" customHeight="1">
      <c r="A1100" s="381">
        <v>8879</v>
      </c>
      <c r="B1100" s="382" t="s">
        <v>2534</v>
      </c>
      <c r="C1100" s="383"/>
      <c r="D1100" s="384"/>
    </row>
    <row r="1101" spans="1:4" ht="24" customHeight="1">
      <c r="A1101" s="385" t="s">
        <v>2535</v>
      </c>
      <c r="B1101" s="386" t="s">
        <v>2536</v>
      </c>
      <c r="C1101" s="385" t="s">
        <v>65</v>
      </c>
      <c r="D1101" s="387">
        <v>28.62</v>
      </c>
    </row>
    <row r="1102" spans="1:4" ht="24" customHeight="1">
      <c r="A1102" s="385" t="s">
        <v>2537</v>
      </c>
      <c r="B1102" s="386" t="s">
        <v>2538</v>
      </c>
      <c r="C1102" s="385" t="s">
        <v>65</v>
      </c>
      <c r="D1102" s="387">
        <v>42.82</v>
      </c>
    </row>
    <row r="1103" spans="1:4" ht="24" customHeight="1">
      <c r="A1103" s="385" t="s">
        <v>2539</v>
      </c>
      <c r="B1103" s="386" t="s">
        <v>2540</v>
      </c>
      <c r="C1103" s="385" t="s">
        <v>65</v>
      </c>
      <c r="D1103" s="387">
        <v>40.229999999999997</v>
      </c>
    </row>
    <row r="1104" spans="1:4" ht="12" customHeight="1">
      <c r="A1104" s="381">
        <v>8880</v>
      </c>
      <c r="B1104" s="382" t="s">
        <v>2541</v>
      </c>
      <c r="C1104" s="383"/>
      <c r="D1104" s="384"/>
    </row>
    <row r="1105" spans="1:4" ht="36" customHeight="1">
      <c r="A1105" s="385" t="s">
        <v>2542</v>
      </c>
      <c r="B1105" s="386" t="s">
        <v>2543</v>
      </c>
      <c r="C1105" s="385" t="s">
        <v>65</v>
      </c>
      <c r="D1105" s="387">
        <v>27.41</v>
      </c>
    </row>
    <row r="1106" spans="1:4" ht="24" customHeight="1">
      <c r="A1106" s="385" t="s">
        <v>2544</v>
      </c>
      <c r="B1106" s="386" t="s">
        <v>2545</v>
      </c>
      <c r="C1106" s="385" t="s">
        <v>65</v>
      </c>
      <c r="D1106" s="387">
        <v>54.84</v>
      </c>
    </row>
    <row r="1107" spans="1:4" ht="36" customHeight="1">
      <c r="A1107" s="385" t="s">
        <v>2546</v>
      </c>
      <c r="B1107" s="386" t="s">
        <v>2547</v>
      </c>
      <c r="C1107" s="385" t="s">
        <v>65</v>
      </c>
      <c r="D1107" s="387">
        <v>100.3</v>
      </c>
    </row>
    <row r="1108" spans="1:4" ht="36" customHeight="1">
      <c r="A1108" s="385" t="s">
        <v>2548</v>
      </c>
      <c r="B1108" s="386" t="s">
        <v>2549</v>
      </c>
      <c r="C1108" s="385" t="s">
        <v>65</v>
      </c>
      <c r="D1108" s="387">
        <v>14.7</v>
      </c>
    </row>
    <row r="1109" spans="1:4" ht="24" customHeight="1">
      <c r="A1109" s="385" t="s">
        <v>2550</v>
      </c>
      <c r="B1109" s="386" t="s">
        <v>2551</v>
      </c>
      <c r="C1109" s="385" t="s">
        <v>65</v>
      </c>
      <c r="D1109" s="387">
        <v>27.43</v>
      </c>
    </row>
    <row r="1110" spans="1:4" ht="12" customHeight="1">
      <c r="A1110" s="381">
        <v>8881</v>
      </c>
      <c r="B1110" s="382" t="s">
        <v>2552</v>
      </c>
      <c r="C1110" s="383"/>
      <c r="D1110" s="384"/>
    </row>
    <row r="1111" spans="1:4" ht="24" customHeight="1">
      <c r="A1111" s="385" t="s">
        <v>2553</v>
      </c>
      <c r="B1111" s="386" t="s">
        <v>2554</v>
      </c>
      <c r="C1111" s="385" t="s">
        <v>65</v>
      </c>
      <c r="D1111" s="387">
        <v>35.049999999999997</v>
      </c>
    </row>
    <row r="1112" spans="1:4" ht="24" customHeight="1">
      <c r="A1112" s="385" t="s">
        <v>2555</v>
      </c>
      <c r="B1112" s="386" t="s">
        <v>2556</v>
      </c>
      <c r="C1112" s="385" t="s">
        <v>65</v>
      </c>
      <c r="D1112" s="387">
        <v>34.909999999999997</v>
      </c>
    </row>
    <row r="1113" spans="1:4" ht="36" customHeight="1">
      <c r="A1113" s="385" t="s">
        <v>2557</v>
      </c>
      <c r="B1113" s="386" t="s">
        <v>2558</v>
      </c>
      <c r="C1113" s="385" t="s">
        <v>65</v>
      </c>
      <c r="D1113" s="387">
        <v>19.52</v>
      </c>
    </row>
    <row r="1114" spans="1:4" ht="12" customHeight="1">
      <c r="A1114" s="381">
        <v>8882</v>
      </c>
      <c r="B1114" s="382" t="s">
        <v>2559</v>
      </c>
      <c r="C1114" s="383"/>
      <c r="D1114" s="384"/>
    </row>
    <row r="1115" spans="1:4" ht="24" customHeight="1">
      <c r="A1115" s="385" t="s">
        <v>2560</v>
      </c>
      <c r="B1115" s="386" t="s">
        <v>2561</v>
      </c>
      <c r="C1115" s="385" t="s">
        <v>65</v>
      </c>
      <c r="D1115" s="387">
        <v>23.69</v>
      </c>
    </row>
    <row r="1116" spans="1:4" ht="24" customHeight="1">
      <c r="A1116" s="385" t="s">
        <v>2562</v>
      </c>
      <c r="B1116" s="386" t="s">
        <v>2563</v>
      </c>
      <c r="C1116" s="385" t="s">
        <v>65</v>
      </c>
      <c r="D1116" s="387">
        <v>27.31</v>
      </c>
    </row>
    <row r="1117" spans="1:4" ht="24" customHeight="1">
      <c r="A1117" s="385" t="s">
        <v>2564</v>
      </c>
      <c r="B1117" s="386" t="s">
        <v>2565</v>
      </c>
      <c r="C1117" s="385" t="s">
        <v>65</v>
      </c>
      <c r="D1117" s="387">
        <v>18.440000000000001</v>
      </c>
    </row>
    <row r="1118" spans="1:4" ht="24" customHeight="1">
      <c r="A1118" s="385" t="s">
        <v>2566</v>
      </c>
      <c r="B1118" s="386" t="s">
        <v>2567</v>
      </c>
      <c r="C1118" s="385" t="s">
        <v>65</v>
      </c>
      <c r="D1118" s="387">
        <v>22.31</v>
      </c>
    </row>
    <row r="1119" spans="1:4" ht="12" customHeight="1">
      <c r="A1119" s="381">
        <v>8883</v>
      </c>
      <c r="B1119" s="382" t="s">
        <v>2568</v>
      </c>
      <c r="C1119" s="383"/>
      <c r="D1119" s="384"/>
    </row>
    <row r="1120" spans="1:4" ht="24" customHeight="1">
      <c r="A1120" s="385" t="s">
        <v>2569</v>
      </c>
      <c r="B1120" s="386" t="s">
        <v>2570</v>
      </c>
      <c r="C1120" s="385" t="s">
        <v>65</v>
      </c>
      <c r="D1120" s="387">
        <v>13.29</v>
      </c>
    </row>
    <row r="1121" spans="1:4" ht="24" customHeight="1">
      <c r="A1121" s="385" t="s">
        <v>2571</v>
      </c>
      <c r="B1121" s="386" t="s">
        <v>2572</v>
      </c>
      <c r="C1121" s="385" t="s">
        <v>65</v>
      </c>
      <c r="D1121" s="387">
        <v>29.89</v>
      </c>
    </row>
    <row r="1122" spans="1:4" ht="24" customHeight="1">
      <c r="A1122" s="385" t="s">
        <v>2573</v>
      </c>
      <c r="B1122" s="386" t="s">
        <v>2574</v>
      </c>
      <c r="C1122" s="385" t="s">
        <v>65</v>
      </c>
      <c r="D1122" s="387">
        <v>19.98</v>
      </c>
    </row>
    <row r="1123" spans="1:4" ht="24" customHeight="1">
      <c r="A1123" s="385" t="s">
        <v>2575</v>
      </c>
      <c r="B1123" s="386" t="s">
        <v>2576</v>
      </c>
      <c r="C1123" s="385" t="s">
        <v>65</v>
      </c>
      <c r="D1123" s="387">
        <v>36.200000000000003</v>
      </c>
    </row>
    <row r="1124" spans="1:4" ht="12" customHeight="1">
      <c r="A1124" s="381">
        <v>8884</v>
      </c>
      <c r="B1124" s="382" t="s">
        <v>2577</v>
      </c>
      <c r="C1124" s="383"/>
      <c r="D1124" s="384"/>
    </row>
    <row r="1125" spans="1:4" ht="24" customHeight="1">
      <c r="A1125" s="385" t="s">
        <v>2578</v>
      </c>
      <c r="B1125" s="386" t="s">
        <v>2579</v>
      </c>
      <c r="C1125" s="385" t="s">
        <v>65</v>
      </c>
      <c r="D1125" s="387">
        <v>33.94</v>
      </c>
    </row>
    <row r="1126" spans="1:4" ht="24" customHeight="1">
      <c r="A1126" s="385" t="s">
        <v>2580</v>
      </c>
      <c r="B1126" s="386" t="s">
        <v>2581</v>
      </c>
      <c r="C1126" s="385" t="s">
        <v>65</v>
      </c>
      <c r="D1126" s="387">
        <v>53.51</v>
      </c>
    </row>
    <row r="1127" spans="1:4" ht="36" customHeight="1">
      <c r="A1127" s="385" t="s">
        <v>2582</v>
      </c>
      <c r="B1127" s="386" t="s">
        <v>2583</v>
      </c>
      <c r="C1127" s="385" t="s">
        <v>84</v>
      </c>
      <c r="D1127" s="387">
        <v>9.6</v>
      </c>
    </row>
    <row r="1128" spans="1:4" ht="12" customHeight="1">
      <c r="A1128" s="381">
        <v>8885</v>
      </c>
      <c r="B1128" s="382" t="s">
        <v>2584</v>
      </c>
      <c r="C1128" s="383"/>
      <c r="D1128" s="384"/>
    </row>
    <row r="1129" spans="1:4" ht="24" customHeight="1">
      <c r="A1129" s="385" t="s">
        <v>2585</v>
      </c>
      <c r="B1129" s="386" t="s">
        <v>2586</v>
      </c>
      <c r="C1129" s="385" t="s">
        <v>84</v>
      </c>
      <c r="D1129" s="387">
        <v>3.54</v>
      </c>
    </row>
    <row r="1130" spans="1:4" ht="24" customHeight="1">
      <c r="A1130" s="385" t="s">
        <v>2587</v>
      </c>
      <c r="B1130" s="386" t="s">
        <v>2588</v>
      </c>
      <c r="C1130" s="385" t="s">
        <v>84</v>
      </c>
      <c r="D1130" s="387">
        <v>4.6900000000000004</v>
      </c>
    </row>
    <row r="1131" spans="1:4" ht="24" customHeight="1">
      <c r="A1131" s="385" t="s">
        <v>2589</v>
      </c>
      <c r="B1131" s="386" t="s">
        <v>2590</v>
      </c>
      <c r="C1131" s="385" t="s">
        <v>65</v>
      </c>
      <c r="D1131" s="387">
        <v>11.38</v>
      </c>
    </row>
    <row r="1132" spans="1:4" ht="24" customHeight="1">
      <c r="A1132" s="385" t="s">
        <v>49</v>
      </c>
      <c r="B1132" s="386" t="s">
        <v>2591</v>
      </c>
      <c r="C1132" s="385" t="s">
        <v>65</v>
      </c>
      <c r="D1132" s="387">
        <v>11.38</v>
      </c>
    </row>
    <row r="1133" spans="1:4" ht="24" customHeight="1">
      <c r="A1133" s="385" t="s">
        <v>2592</v>
      </c>
      <c r="B1133" s="386" t="s">
        <v>2593</v>
      </c>
      <c r="C1133" s="385" t="s">
        <v>65</v>
      </c>
      <c r="D1133" s="387">
        <v>23.14</v>
      </c>
    </row>
    <row r="1134" spans="1:4" ht="36" customHeight="1">
      <c r="A1134" s="385" t="s">
        <v>2594</v>
      </c>
      <c r="B1134" s="386" t="s">
        <v>2595</v>
      </c>
      <c r="C1134" s="385" t="s">
        <v>65</v>
      </c>
      <c r="D1134" s="387">
        <v>12.55</v>
      </c>
    </row>
    <row r="1135" spans="1:4" ht="36" customHeight="1">
      <c r="A1135" s="385" t="s">
        <v>2596</v>
      </c>
      <c r="B1135" s="386" t="s">
        <v>2597</v>
      </c>
      <c r="C1135" s="385" t="s">
        <v>84</v>
      </c>
      <c r="D1135" s="387">
        <v>9.6</v>
      </c>
    </row>
    <row r="1136" spans="1:4" ht="24" customHeight="1">
      <c r="A1136" s="385" t="s">
        <v>2598</v>
      </c>
      <c r="B1136" s="386" t="s">
        <v>2599</v>
      </c>
      <c r="C1136" s="385" t="s">
        <v>84</v>
      </c>
      <c r="D1136" s="387">
        <v>19.190000000000001</v>
      </c>
    </row>
    <row r="1137" spans="1:4" ht="36" customHeight="1">
      <c r="A1137" s="385" t="s">
        <v>2600</v>
      </c>
      <c r="B1137" s="386" t="s">
        <v>2601</v>
      </c>
      <c r="C1137" s="385" t="s">
        <v>195</v>
      </c>
      <c r="D1137" s="387">
        <v>256.13</v>
      </c>
    </row>
    <row r="1138" spans="1:4" ht="12" customHeight="1">
      <c r="A1138" s="381">
        <v>8679</v>
      </c>
      <c r="B1138" s="382" t="s">
        <v>2602</v>
      </c>
      <c r="C1138" s="383"/>
      <c r="D1138" s="384"/>
    </row>
    <row r="1139" spans="1:4" ht="12" customHeight="1">
      <c r="A1139" s="381">
        <v>8886</v>
      </c>
      <c r="B1139" s="382" t="s">
        <v>2603</v>
      </c>
      <c r="C1139" s="383"/>
      <c r="D1139" s="384"/>
    </row>
    <row r="1140" spans="1:4" ht="60.75" customHeight="1">
      <c r="A1140" s="385" t="s">
        <v>2604</v>
      </c>
      <c r="B1140" s="386" t="s">
        <v>2605</v>
      </c>
      <c r="C1140" s="385" t="s">
        <v>180</v>
      </c>
      <c r="D1140" s="387">
        <v>460.43</v>
      </c>
    </row>
    <row r="1141" spans="1:4" ht="60.75" customHeight="1">
      <c r="A1141" s="385" t="s">
        <v>2606</v>
      </c>
      <c r="B1141" s="386" t="s">
        <v>2607</v>
      </c>
      <c r="C1141" s="385" t="s">
        <v>180</v>
      </c>
      <c r="D1141" s="387">
        <v>486.13</v>
      </c>
    </row>
    <row r="1142" spans="1:4" ht="60.75" customHeight="1">
      <c r="A1142" s="385" t="s">
        <v>2608</v>
      </c>
      <c r="B1142" s="386" t="s">
        <v>2609</v>
      </c>
      <c r="C1142" s="385" t="s">
        <v>180</v>
      </c>
      <c r="D1142" s="388">
        <v>1053.5899999999999</v>
      </c>
    </row>
    <row r="1143" spans="1:4" ht="12" customHeight="1">
      <c r="A1143" s="381">
        <v>8887</v>
      </c>
      <c r="B1143" s="382" t="s">
        <v>2610</v>
      </c>
      <c r="C1143" s="383"/>
      <c r="D1143" s="384"/>
    </row>
    <row r="1144" spans="1:4" ht="48.75" customHeight="1">
      <c r="A1144" s="385" t="s">
        <v>2611</v>
      </c>
      <c r="B1144" s="386" t="s">
        <v>2612</v>
      </c>
      <c r="C1144" s="385" t="s">
        <v>180</v>
      </c>
      <c r="D1144" s="387">
        <v>340.5</v>
      </c>
    </row>
    <row r="1145" spans="1:4" ht="48.75" customHeight="1">
      <c r="A1145" s="385" t="s">
        <v>2613</v>
      </c>
      <c r="B1145" s="386" t="s">
        <v>2614</v>
      </c>
      <c r="C1145" s="385" t="s">
        <v>180</v>
      </c>
      <c r="D1145" s="387">
        <v>394.57</v>
      </c>
    </row>
    <row r="1146" spans="1:4" ht="72.75" customHeight="1">
      <c r="A1146" s="385" t="s">
        <v>2615</v>
      </c>
      <c r="B1146" s="386" t="s">
        <v>2616</v>
      </c>
      <c r="C1146" s="385" t="s">
        <v>180</v>
      </c>
      <c r="D1146" s="387">
        <v>453.25</v>
      </c>
    </row>
    <row r="1147" spans="1:4" ht="72.75" customHeight="1">
      <c r="A1147" s="385" t="s">
        <v>2617</v>
      </c>
      <c r="B1147" s="386" t="s">
        <v>2618</v>
      </c>
      <c r="C1147" s="385" t="s">
        <v>195</v>
      </c>
      <c r="D1147" s="387">
        <v>461.39</v>
      </c>
    </row>
    <row r="1148" spans="1:4" ht="72.75" customHeight="1">
      <c r="A1148" s="385" t="s">
        <v>2619</v>
      </c>
      <c r="B1148" s="386" t="s">
        <v>2620</v>
      </c>
      <c r="C1148" s="385" t="s">
        <v>195</v>
      </c>
      <c r="D1148" s="387">
        <v>380.18</v>
      </c>
    </row>
    <row r="1149" spans="1:4" ht="72.75" customHeight="1">
      <c r="A1149" s="385" t="s">
        <v>2621</v>
      </c>
      <c r="B1149" s="386" t="s">
        <v>2622</v>
      </c>
      <c r="C1149" s="385" t="s">
        <v>195</v>
      </c>
      <c r="D1149" s="387">
        <v>366.61</v>
      </c>
    </row>
    <row r="1150" spans="1:4" ht="12" customHeight="1">
      <c r="A1150" s="381">
        <v>8888</v>
      </c>
      <c r="B1150" s="382" t="s">
        <v>2623</v>
      </c>
      <c r="C1150" s="383"/>
      <c r="D1150" s="384"/>
    </row>
    <row r="1151" spans="1:4" ht="60.75" customHeight="1">
      <c r="A1151" s="385" t="s">
        <v>2624</v>
      </c>
      <c r="B1151" s="386" t="s">
        <v>2625</v>
      </c>
      <c r="C1151" s="385" t="s">
        <v>180</v>
      </c>
      <c r="D1151" s="387">
        <v>951.29</v>
      </c>
    </row>
    <row r="1152" spans="1:4" ht="48.75" customHeight="1">
      <c r="A1152" s="385" t="s">
        <v>2626</v>
      </c>
      <c r="B1152" s="386" t="s">
        <v>2627</v>
      </c>
      <c r="C1152" s="385" t="s">
        <v>195</v>
      </c>
      <c r="D1152" s="387">
        <v>472.7</v>
      </c>
    </row>
    <row r="1153" spans="1:4" ht="72.75" customHeight="1">
      <c r="A1153" s="385" t="s">
        <v>2628</v>
      </c>
      <c r="B1153" s="386" t="s">
        <v>2629</v>
      </c>
      <c r="C1153" s="385" t="s">
        <v>195</v>
      </c>
      <c r="D1153" s="387">
        <v>689.23</v>
      </c>
    </row>
    <row r="1154" spans="1:4" ht="60.75" customHeight="1">
      <c r="A1154" s="385" t="s">
        <v>2630</v>
      </c>
      <c r="B1154" s="386" t="s">
        <v>2631</v>
      </c>
      <c r="C1154" s="385" t="s">
        <v>195</v>
      </c>
      <c r="D1154" s="387">
        <v>627.21</v>
      </c>
    </row>
    <row r="1155" spans="1:4" ht="60.75" customHeight="1">
      <c r="A1155" s="385" t="s">
        <v>2632</v>
      </c>
      <c r="B1155" s="386" t="s">
        <v>2633</v>
      </c>
      <c r="C1155" s="385" t="s">
        <v>195</v>
      </c>
      <c r="D1155" s="387">
        <v>493.17</v>
      </c>
    </row>
    <row r="1156" spans="1:4" ht="60.75" customHeight="1">
      <c r="A1156" s="385" t="s">
        <v>2634</v>
      </c>
      <c r="B1156" s="386" t="s">
        <v>2635</v>
      </c>
      <c r="C1156" s="385" t="s">
        <v>195</v>
      </c>
      <c r="D1156" s="387">
        <v>143.38</v>
      </c>
    </row>
    <row r="1157" spans="1:4" ht="60.75" customHeight="1">
      <c r="A1157" s="385" t="s">
        <v>2636</v>
      </c>
      <c r="B1157" s="386" t="s">
        <v>2637</v>
      </c>
      <c r="C1157" s="385" t="s">
        <v>195</v>
      </c>
      <c r="D1157" s="387">
        <v>156.65</v>
      </c>
    </row>
    <row r="1158" spans="1:4" ht="12" customHeight="1">
      <c r="A1158" s="381">
        <v>8889</v>
      </c>
      <c r="B1158" s="382" t="s">
        <v>2638</v>
      </c>
      <c r="C1158" s="383"/>
      <c r="D1158" s="384"/>
    </row>
    <row r="1159" spans="1:4" ht="36" customHeight="1">
      <c r="A1159" s="385" t="s">
        <v>2639</v>
      </c>
      <c r="B1159" s="386" t="s">
        <v>2640</v>
      </c>
      <c r="C1159" s="385" t="s">
        <v>180</v>
      </c>
      <c r="D1159" s="387">
        <v>500.9</v>
      </c>
    </row>
    <row r="1160" spans="1:4" ht="48.75" customHeight="1">
      <c r="A1160" s="385" t="s">
        <v>2641</v>
      </c>
      <c r="B1160" s="386" t="s">
        <v>2642</v>
      </c>
      <c r="C1160" s="385" t="s">
        <v>180</v>
      </c>
      <c r="D1160" s="387">
        <v>311.75</v>
      </c>
    </row>
    <row r="1161" spans="1:4" ht="36" customHeight="1">
      <c r="A1161" s="385" t="s">
        <v>2643</v>
      </c>
      <c r="B1161" s="386" t="s">
        <v>229</v>
      </c>
      <c r="C1161" s="385" t="s">
        <v>180</v>
      </c>
      <c r="D1161" s="387">
        <v>232.15</v>
      </c>
    </row>
    <row r="1162" spans="1:4" ht="36" customHeight="1">
      <c r="A1162" s="385" t="s">
        <v>2644</v>
      </c>
      <c r="B1162" s="386" t="s">
        <v>2645</v>
      </c>
      <c r="C1162" s="385" t="s">
        <v>180</v>
      </c>
      <c r="D1162" s="387">
        <v>110.51</v>
      </c>
    </row>
    <row r="1163" spans="1:4" ht="36" customHeight="1">
      <c r="A1163" s="385" t="s">
        <v>2646</v>
      </c>
      <c r="B1163" s="386" t="s">
        <v>2647</v>
      </c>
      <c r="C1163" s="385" t="s">
        <v>180</v>
      </c>
      <c r="D1163" s="387">
        <v>93.38</v>
      </c>
    </row>
    <row r="1164" spans="1:4" ht="36" customHeight="1">
      <c r="A1164" s="385" t="s">
        <v>2648</v>
      </c>
      <c r="B1164" s="386" t="s">
        <v>440</v>
      </c>
      <c r="C1164" s="385" t="s">
        <v>180</v>
      </c>
      <c r="D1164" s="387">
        <v>46.99</v>
      </c>
    </row>
    <row r="1165" spans="1:4" ht="48.75" customHeight="1">
      <c r="A1165" s="385" t="s">
        <v>2649</v>
      </c>
      <c r="B1165" s="386" t="s">
        <v>2650</v>
      </c>
      <c r="C1165" s="385" t="s">
        <v>180</v>
      </c>
      <c r="D1165" s="387">
        <v>130.66</v>
      </c>
    </row>
    <row r="1166" spans="1:4" ht="48.75" customHeight="1">
      <c r="A1166" s="385" t="s">
        <v>2651</v>
      </c>
      <c r="B1166" s="386" t="s">
        <v>210</v>
      </c>
      <c r="C1166" s="385" t="s">
        <v>180</v>
      </c>
      <c r="D1166" s="387">
        <v>348.64</v>
      </c>
    </row>
    <row r="1167" spans="1:4" ht="36" customHeight="1">
      <c r="A1167" s="385" t="s">
        <v>2652</v>
      </c>
      <c r="B1167" s="386" t="s">
        <v>2653</v>
      </c>
      <c r="C1167" s="385" t="s">
        <v>180</v>
      </c>
      <c r="D1167" s="387">
        <v>83.06</v>
      </c>
    </row>
    <row r="1168" spans="1:4" ht="36" customHeight="1">
      <c r="A1168" s="385" t="s">
        <v>2654</v>
      </c>
      <c r="B1168" s="386" t="s">
        <v>2655</v>
      </c>
      <c r="C1168" s="385" t="s">
        <v>180</v>
      </c>
      <c r="D1168" s="387">
        <v>86.82</v>
      </c>
    </row>
    <row r="1169" spans="1:4" ht="48.75" customHeight="1">
      <c r="A1169" s="385" t="s">
        <v>2656</v>
      </c>
      <c r="B1169" s="386" t="s">
        <v>2657</v>
      </c>
      <c r="C1169" s="385" t="s">
        <v>180</v>
      </c>
      <c r="D1169" s="387">
        <v>162.91</v>
      </c>
    </row>
    <row r="1170" spans="1:4" ht="36" customHeight="1">
      <c r="A1170" s="385" t="s">
        <v>2658</v>
      </c>
      <c r="B1170" s="386" t="s">
        <v>2659</v>
      </c>
      <c r="C1170" s="385" t="s">
        <v>180</v>
      </c>
      <c r="D1170" s="387">
        <v>100.42</v>
      </c>
    </row>
    <row r="1171" spans="1:4" ht="24" customHeight="1">
      <c r="A1171" s="385" t="s">
        <v>2660</v>
      </c>
      <c r="B1171" s="386" t="s">
        <v>2661</v>
      </c>
      <c r="C1171" s="385" t="s">
        <v>180</v>
      </c>
      <c r="D1171" s="387">
        <v>82.09</v>
      </c>
    </row>
    <row r="1172" spans="1:4" ht="24" customHeight="1">
      <c r="A1172" s="385" t="s">
        <v>2662</v>
      </c>
      <c r="B1172" s="386" t="s">
        <v>2663</v>
      </c>
      <c r="C1172" s="385" t="s">
        <v>180</v>
      </c>
      <c r="D1172" s="387">
        <v>75.069999999999993</v>
      </c>
    </row>
    <row r="1173" spans="1:4" ht="24" customHeight="1">
      <c r="A1173" s="385" t="s">
        <v>2664</v>
      </c>
      <c r="B1173" s="386" t="s">
        <v>2665</v>
      </c>
      <c r="C1173" s="385" t="s">
        <v>180</v>
      </c>
      <c r="D1173" s="387">
        <v>13.79</v>
      </c>
    </row>
    <row r="1174" spans="1:4" ht="12" customHeight="1">
      <c r="A1174" s="381">
        <v>8890</v>
      </c>
      <c r="B1174" s="382" t="s">
        <v>2666</v>
      </c>
      <c r="C1174" s="383"/>
      <c r="D1174" s="384"/>
    </row>
    <row r="1175" spans="1:4" ht="24" customHeight="1">
      <c r="A1175" s="385" t="s">
        <v>2667</v>
      </c>
      <c r="B1175" s="386" t="s">
        <v>2668</v>
      </c>
      <c r="C1175" s="385" t="s">
        <v>180</v>
      </c>
      <c r="D1175" s="387">
        <v>53.69</v>
      </c>
    </row>
    <row r="1176" spans="1:4" ht="12" customHeight="1">
      <c r="A1176" s="381">
        <v>8891</v>
      </c>
      <c r="B1176" s="382" t="s">
        <v>2669</v>
      </c>
      <c r="C1176" s="383"/>
      <c r="D1176" s="384"/>
    </row>
    <row r="1177" spans="1:4" ht="36" customHeight="1">
      <c r="A1177" s="385" t="s">
        <v>2670</v>
      </c>
      <c r="B1177" s="386" t="s">
        <v>2671</v>
      </c>
      <c r="C1177" s="385" t="s">
        <v>195</v>
      </c>
      <c r="D1177" s="387">
        <v>50.5</v>
      </c>
    </row>
    <row r="1178" spans="1:4" ht="12" customHeight="1">
      <c r="A1178" s="385" t="s">
        <v>2672</v>
      </c>
      <c r="B1178" s="386" t="s">
        <v>2673</v>
      </c>
      <c r="C1178" s="385" t="s">
        <v>195</v>
      </c>
      <c r="D1178" s="387">
        <v>72.33</v>
      </c>
    </row>
    <row r="1179" spans="1:4" ht="12" customHeight="1">
      <c r="A1179" s="385" t="s">
        <v>2674</v>
      </c>
      <c r="B1179" s="386" t="s">
        <v>2675</v>
      </c>
      <c r="C1179" s="385" t="s">
        <v>195</v>
      </c>
      <c r="D1179" s="387">
        <v>101.12</v>
      </c>
    </row>
    <row r="1180" spans="1:4" ht="36" customHeight="1">
      <c r="A1180" s="385" t="s">
        <v>2676</v>
      </c>
      <c r="B1180" s="386" t="s">
        <v>2677</v>
      </c>
      <c r="C1180" s="385" t="s">
        <v>180</v>
      </c>
      <c r="D1180" s="387">
        <v>238.62</v>
      </c>
    </row>
    <row r="1181" spans="1:4" ht="12" customHeight="1">
      <c r="A1181" s="385" t="s">
        <v>2678</v>
      </c>
      <c r="B1181" s="386" t="s">
        <v>2679</v>
      </c>
      <c r="C1181" s="385" t="s">
        <v>195</v>
      </c>
      <c r="D1181" s="387">
        <v>94.25</v>
      </c>
    </row>
    <row r="1182" spans="1:4" ht="24" customHeight="1">
      <c r="A1182" s="385" t="s">
        <v>2680</v>
      </c>
      <c r="B1182" s="386" t="s">
        <v>2681</v>
      </c>
      <c r="C1182" s="385" t="s">
        <v>195</v>
      </c>
      <c r="D1182" s="387">
        <v>93.77</v>
      </c>
    </row>
    <row r="1183" spans="1:4" ht="12" customHeight="1">
      <c r="A1183" s="381">
        <v>8892</v>
      </c>
      <c r="B1183" s="382" t="s">
        <v>2682</v>
      </c>
      <c r="C1183" s="383"/>
      <c r="D1183" s="384"/>
    </row>
    <row r="1184" spans="1:4" ht="36" customHeight="1">
      <c r="A1184" s="385" t="s">
        <v>2683</v>
      </c>
      <c r="B1184" s="386" t="s">
        <v>2684</v>
      </c>
      <c r="C1184" s="385" t="s">
        <v>195</v>
      </c>
      <c r="D1184" s="387">
        <v>171.22</v>
      </c>
    </row>
    <row r="1185" spans="1:4" ht="36" customHeight="1">
      <c r="A1185" s="385" t="s">
        <v>2685</v>
      </c>
      <c r="B1185" s="386" t="s">
        <v>2686</v>
      </c>
      <c r="C1185" s="385" t="s">
        <v>195</v>
      </c>
      <c r="D1185" s="387">
        <v>217.15</v>
      </c>
    </row>
    <row r="1186" spans="1:4" ht="12" customHeight="1">
      <c r="A1186" s="381">
        <v>8893</v>
      </c>
      <c r="B1186" s="382" t="s">
        <v>2687</v>
      </c>
      <c r="C1186" s="383"/>
      <c r="D1186" s="384"/>
    </row>
    <row r="1187" spans="1:4" ht="36" customHeight="1">
      <c r="A1187" s="385" t="s">
        <v>2688</v>
      </c>
      <c r="B1187" s="386" t="s">
        <v>2689</v>
      </c>
      <c r="C1187" s="385" t="s">
        <v>180</v>
      </c>
      <c r="D1187" s="387">
        <v>999.01</v>
      </c>
    </row>
    <row r="1188" spans="1:4" ht="48.75" customHeight="1">
      <c r="A1188" s="385" t="s">
        <v>2690</v>
      </c>
      <c r="B1188" s="386" t="s">
        <v>2691</v>
      </c>
      <c r="C1188" s="385" t="s">
        <v>180</v>
      </c>
      <c r="D1188" s="387">
        <v>515.28</v>
      </c>
    </row>
    <row r="1189" spans="1:4" ht="109.5" customHeight="1">
      <c r="A1189" s="385" t="s">
        <v>2692</v>
      </c>
      <c r="B1189" s="386" t="s">
        <v>2693</v>
      </c>
      <c r="C1189" s="385" t="s">
        <v>180</v>
      </c>
      <c r="D1189" s="387">
        <v>760.33</v>
      </c>
    </row>
    <row r="1190" spans="1:4" ht="48.75" customHeight="1">
      <c r="A1190" s="385" t="s">
        <v>2694</v>
      </c>
      <c r="B1190" s="386" t="s">
        <v>2695</v>
      </c>
      <c r="C1190" s="385" t="s">
        <v>180</v>
      </c>
      <c r="D1190" s="387">
        <v>316.94</v>
      </c>
    </row>
    <row r="1191" spans="1:4" ht="60.75" customHeight="1">
      <c r="A1191" s="385" t="s">
        <v>2696</v>
      </c>
      <c r="B1191" s="386" t="s">
        <v>2697</v>
      </c>
      <c r="C1191" s="385" t="s">
        <v>180</v>
      </c>
      <c r="D1191" s="387">
        <v>743.28</v>
      </c>
    </row>
    <row r="1192" spans="1:4" ht="60.75" customHeight="1">
      <c r="A1192" s="385" t="s">
        <v>2698</v>
      </c>
      <c r="B1192" s="386" t="s">
        <v>2699</v>
      </c>
      <c r="C1192" s="385" t="s">
        <v>180</v>
      </c>
      <c r="D1192" s="387">
        <v>955.03</v>
      </c>
    </row>
    <row r="1193" spans="1:4" ht="12" customHeight="1">
      <c r="A1193" s="381">
        <v>8894</v>
      </c>
      <c r="B1193" s="382" t="s">
        <v>2700</v>
      </c>
      <c r="C1193" s="383"/>
      <c r="D1193" s="384"/>
    </row>
    <row r="1194" spans="1:4" ht="48.75" customHeight="1">
      <c r="A1194" s="385" t="s">
        <v>2701</v>
      </c>
      <c r="B1194" s="386" t="s">
        <v>2702</v>
      </c>
      <c r="C1194" s="385" t="s">
        <v>180</v>
      </c>
      <c r="D1194" s="387">
        <v>974.3</v>
      </c>
    </row>
    <row r="1195" spans="1:4" ht="48.75" customHeight="1">
      <c r="A1195" s="385" t="s">
        <v>2703</v>
      </c>
      <c r="B1195" s="386" t="s">
        <v>2704</v>
      </c>
      <c r="C1195" s="385" t="s">
        <v>180</v>
      </c>
      <c r="D1195" s="388">
        <v>1249.5</v>
      </c>
    </row>
    <row r="1196" spans="1:4" ht="24" customHeight="1">
      <c r="A1196" s="385" t="s">
        <v>2705</v>
      </c>
      <c r="B1196" s="386" t="s">
        <v>2706</v>
      </c>
      <c r="C1196" s="385" t="s">
        <v>195</v>
      </c>
      <c r="D1196" s="387">
        <v>527.49</v>
      </c>
    </row>
    <row r="1197" spans="1:4" ht="12" customHeight="1">
      <c r="A1197" s="381">
        <v>8895</v>
      </c>
      <c r="B1197" s="382" t="s">
        <v>2707</v>
      </c>
      <c r="C1197" s="383"/>
      <c r="D1197" s="384"/>
    </row>
    <row r="1198" spans="1:4" ht="48.75" customHeight="1">
      <c r="A1198" s="385" t="s">
        <v>2708</v>
      </c>
      <c r="B1198" s="386" t="s">
        <v>2709</v>
      </c>
      <c r="C1198" s="385" t="s">
        <v>180</v>
      </c>
      <c r="D1198" s="387">
        <v>511.82</v>
      </c>
    </row>
    <row r="1199" spans="1:4" ht="48.75" customHeight="1">
      <c r="A1199" s="385" t="s">
        <v>2710</v>
      </c>
      <c r="B1199" s="386" t="s">
        <v>2711</v>
      </c>
      <c r="C1199" s="385" t="s">
        <v>180</v>
      </c>
      <c r="D1199" s="387">
        <v>149.33000000000001</v>
      </c>
    </row>
    <row r="1200" spans="1:4" ht="48.75" customHeight="1">
      <c r="A1200" s="385" t="s">
        <v>2712</v>
      </c>
      <c r="B1200" s="386" t="s">
        <v>2713</v>
      </c>
      <c r="C1200" s="385" t="s">
        <v>180</v>
      </c>
      <c r="D1200" s="387">
        <v>528.65</v>
      </c>
    </row>
    <row r="1201" spans="1:4" ht="48.75" customHeight="1">
      <c r="A1201" s="385" t="s">
        <v>2714</v>
      </c>
      <c r="B1201" s="386" t="s">
        <v>2715</v>
      </c>
      <c r="C1201" s="385" t="s">
        <v>180</v>
      </c>
      <c r="D1201" s="387">
        <v>799.62</v>
      </c>
    </row>
    <row r="1202" spans="1:4" ht="24" customHeight="1">
      <c r="A1202" s="385" t="s">
        <v>2716</v>
      </c>
      <c r="B1202" s="386" t="s">
        <v>2717</v>
      </c>
      <c r="C1202" s="385" t="s">
        <v>195</v>
      </c>
      <c r="D1202" s="387">
        <v>167.02</v>
      </c>
    </row>
    <row r="1203" spans="1:4" ht="36" customHeight="1">
      <c r="A1203" s="385" t="s">
        <v>2718</v>
      </c>
      <c r="B1203" s="386" t="s">
        <v>2719</v>
      </c>
      <c r="C1203" s="385" t="s">
        <v>180</v>
      </c>
      <c r="D1203" s="387">
        <v>274.14999999999998</v>
      </c>
    </row>
    <row r="1204" spans="1:4" ht="12" customHeight="1">
      <c r="A1204" s="381">
        <v>8896</v>
      </c>
      <c r="B1204" s="382" t="s">
        <v>2720</v>
      </c>
      <c r="C1204" s="383"/>
      <c r="D1204" s="384"/>
    </row>
    <row r="1205" spans="1:4" ht="12" customHeight="1">
      <c r="A1205" s="385" t="s">
        <v>2721</v>
      </c>
      <c r="B1205" s="386" t="s">
        <v>271</v>
      </c>
      <c r="C1205" s="385" t="s">
        <v>195</v>
      </c>
      <c r="D1205" s="388">
        <v>1152.69</v>
      </c>
    </row>
    <row r="1206" spans="1:4" ht="12" customHeight="1">
      <c r="A1206" s="385" t="s">
        <v>2722</v>
      </c>
      <c r="B1206" s="386" t="s">
        <v>2723</v>
      </c>
      <c r="C1206" s="385" t="s">
        <v>195</v>
      </c>
      <c r="D1206" s="388">
        <v>1274.22</v>
      </c>
    </row>
    <row r="1207" spans="1:4" ht="12" customHeight="1">
      <c r="A1207" s="385" t="s">
        <v>2724</v>
      </c>
      <c r="B1207" s="386" t="s">
        <v>2725</v>
      </c>
      <c r="C1207" s="385" t="s">
        <v>195</v>
      </c>
      <c r="D1207" s="388">
        <v>1239.94</v>
      </c>
    </row>
    <row r="1208" spans="1:4" ht="12" customHeight="1">
      <c r="A1208" s="385" t="s">
        <v>2726</v>
      </c>
      <c r="B1208" s="386" t="s">
        <v>2727</v>
      </c>
      <c r="C1208" s="385" t="s">
        <v>195</v>
      </c>
      <c r="D1208" s="388">
        <v>1190.26</v>
      </c>
    </row>
    <row r="1209" spans="1:4" ht="24" customHeight="1">
      <c r="A1209" s="385" t="s">
        <v>2728</v>
      </c>
      <c r="B1209" s="386" t="s">
        <v>2729</v>
      </c>
      <c r="C1209" s="385" t="s">
        <v>180</v>
      </c>
      <c r="D1209" s="387">
        <v>134.08000000000001</v>
      </c>
    </row>
    <row r="1210" spans="1:4" ht="12" customHeight="1">
      <c r="A1210" s="381">
        <v>8897</v>
      </c>
      <c r="B1210" s="382" t="s">
        <v>2730</v>
      </c>
      <c r="C1210" s="383"/>
      <c r="D1210" s="384"/>
    </row>
    <row r="1211" spans="1:4" ht="36" customHeight="1">
      <c r="A1211" s="385" t="s">
        <v>2731</v>
      </c>
      <c r="B1211" s="386" t="s">
        <v>2732</v>
      </c>
      <c r="C1211" s="385" t="s">
        <v>180</v>
      </c>
      <c r="D1211" s="387">
        <v>157.47999999999999</v>
      </c>
    </row>
    <row r="1212" spans="1:4" ht="12" customHeight="1">
      <c r="A1212" s="381">
        <v>8898</v>
      </c>
      <c r="B1212" s="382" t="s">
        <v>2733</v>
      </c>
      <c r="C1212" s="383"/>
      <c r="D1212" s="384"/>
    </row>
    <row r="1213" spans="1:4" ht="24" customHeight="1">
      <c r="A1213" s="385" t="s">
        <v>2734</v>
      </c>
      <c r="B1213" s="386" t="s">
        <v>2735</v>
      </c>
      <c r="C1213" s="385" t="s">
        <v>180</v>
      </c>
      <c r="D1213" s="387">
        <v>20.350000000000001</v>
      </c>
    </row>
    <row r="1214" spans="1:4" ht="24" customHeight="1">
      <c r="A1214" s="385" t="s">
        <v>2736</v>
      </c>
      <c r="B1214" s="386" t="s">
        <v>2737</v>
      </c>
      <c r="C1214" s="385" t="s">
        <v>180</v>
      </c>
      <c r="D1214" s="387">
        <v>110.17</v>
      </c>
    </row>
    <row r="1215" spans="1:4" ht="36" customHeight="1">
      <c r="A1215" s="385" t="s">
        <v>2738</v>
      </c>
      <c r="B1215" s="386" t="s">
        <v>2739</v>
      </c>
      <c r="C1215" s="385" t="s">
        <v>180</v>
      </c>
      <c r="D1215" s="387">
        <v>245.07</v>
      </c>
    </row>
    <row r="1216" spans="1:4" ht="24" customHeight="1">
      <c r="A1216" s="385" t="s">
        <v>2740</v>
      </c>
      <c r="B1216" s="386" t="s">
        <v>2741</v>
      </c>
      <c r="C1216" s="385" t="s">
        <v>180</v>
      </c>
      <c r="D1216" s="387">
        <v>246.98</v>
      </c>
    </row>
    <row r="1217" spans="1:4" ht="24" customHeight="1">
      <c r="A1217" s="385" t="s">
        <v>2742</v>
      </c>
      <c r="B1217" s="386" t="s">
        <v>2743</v>
      </c>
      <c r="C1217" s="385" t="s">
        <v>180</v>
      </c>
      <c r="D1217" s="387">
        <v>25.79</v>
      </c>
    </row>
    <row r="1218" spans="1:4" ht="12" customHeight="1">
      <c r="A1218" s="381">
        <v>8899</v>
      </c>
      <c r="B1218" s="382" t="s">
        <v>2744</v>
      </c>
      <c r="C1218" s="383"/>
      <c r="D1218" s="384"/>
    </row>
    <row r="1219" spans="1:4" ht="12" customHeight="1">
      <c r="A1219" s="385" t="s">
        <v>2745</v>
      </c>
      <c r="B1219" s="386" t="s">
        <v>2746</v>
      </c>
      <c r="C1219" s="385" t="s">
        <v>195</v>
      </c>
      <c r="D1219" s="387">
        <v>53.6</v>
      </c>
    </row>
    <row r="1220" spans="1:4" ht="12" customHeight="1">
      <c r="A1220" s="385" t="s">
        <v>2747</v>
      </c>
      <c r="B1220" s="386" t="s">
        <v>2748</v>
      </c>
      <c r="C1220" s="385" t="s">
        <v>195</v>
      </c>
      <c r="D1220" s="387">
        <v>186.1</v>
      </c>
    </row>
    <row r="1221" spans="1:4" ht="60.75" customHeight="1">
      <c r="A1221" s="385" t="s">
        <v>2749</v>
      </c>
      <c r="B1221" s="386" t="s">
        <v>2750</v>
      </c>
      <c r="C1221" s="385" t="s">
        <v>195</v>
      </c>
      <c r="D1221" s="388">
        <v>1162.5999999999999</v>
      </c>
    </row>
    <row r="1222" spans="1:4" ht="12" customHeight="1">
      <c r="A1222" s="385" t="s">
        <v>2751</v>
      </c>
      <c r="B1222" s="386" t="s">
        <v>2752</v>
      </c>
      <c r="C1222" s="385" t="s">
        <v>195</v>
      </c>
      <c r="D1222" s="387">
        <v>15.03</v>
      </c>
    </row>
    <row r="1223" spans="1:4" ht="36" customHeight="1">
      <c r="A1223" s="385" t="s">
        <v>2753</v>
      </c>
      <c r="B1223" s="386" t="s">
        <v>2754</v>
      </c>
      <c r="C1223" s="385" t="s">
        <v>180</v>
      </c>
      <c r="D1223" s="387">
        <v>30.21</v>
      </c>
    </row>
    <row r="1224" spans="1:4" ht="12" customHeight="1">
      <c r="A1224" s="385" t="s">
        <v>2755</v>
      </c>
      <c r="B1224" s="386" t="s">
        <v>2756</v>
      </c>
      <c r="C1224" s="385" t="s">
        <v>195</v>
      </c>
      <c r="D1224" s="387">
        <v>49.44</v>
      </c>
    </row>
    <row r="1225" spans="1:4" ht="12" customHeight="1">
      <c r="A1225" s="385" t="s">
        <v>2757</v>
      </c>
      <c r="B1225" s="386" t="s">
        <v>2758</v>
      </c>
      <c r="C1225" s="385" t="s">
        <v>195</v>
      </c>
      <c r="D1225" s="387">
        <v>39.380000000000003</v>
      </c>
    </row>
    <row r="1226" spans="1:4" ht="12" customHeight="1">
      <c r="A1226" s="385" t="s">
        <v>2759</v>
      </c>
      <c r="B1226" s="386" t="s">
        <v>2760</v>
      </c>
      <c r="C1226" s="385" t="s">
        <v>195</v>
      </c>
      <c r="D1226" s="387">
        <v>202.19</v>
      </c>
    </row>
    <row r="1227" spans="1:4" ht="12" customHeight="1">
      <c r="A1227" s="385" t="s">
        <v>2761</v>
      </c>
      <c r="B1227" s="386" t="s">
        <v>220</v>
      </c>
      <c r="C1227" s="385" t="s">
        <v>195</v>
      </c>
      <c r="D1227" s="387">
        <v>64.73</v>
      </c>
    </row>
    <row r="1228" spans="1:4" ht="12" customHeight="1">
      <c r="A1228" s="385" t="s">
        <v>2762</v>
      </c>
      <c r="B1228" s="386" t="s">
        <v>2763</v>
      </c>
      <c r="C1228" s="385" t="s">
        <v>195</v>
      </c>
      <c r="D1228" s="387">
        <v>59.11</v>
      </c>
    </row>
    <row r="1229" spans="1:4" ht="36" customHeight="1">
      <c r="A1229" s="385" t="s">
        <v>2764</v>
      </c>
      <c r="B1229" s="386" t="s">
        <v>2765</v>
      </c>
      <c r="C1229" s="385" t="s">
        <v>180</v>
      </c>
      <c r="D1229" s="387">
        <v>43.39</v>
      </c>
    </row>
    <row r="1230" spans="1:4" ht="36" customHeight="1">
      <c r="A1230" s="385" t="s">
        <v>2766</v>
      </c>
      <c r="B1230" s="386" t="s">
        <v>2767</v>
      </c>
      <c r="C1230" s="385" t="s">
        <v>180</v>
      </c>
      <c r="D1230" s="387">
        <v>92.29</v>
      </c>
    </row>
    <row r="1231" spans="1:4" ht="12" customHeight="1">
      <c r="A1231" s="385" t="s">
        <v>2768</v>
      </c>
      <c r="B1231" s="386" t="s">
        <v>2769</v>
      </c>
      <c r="C1231" s="385" t="s">
        <v>195</v>
      </c>
      <c r="D1231" s="387">
        <v>56.78</v>
      </c>
    </row>
    <row r="1232" spans="1:4" ht="24" customHeight="1">
      <c r="A1232" s="385" t="s">
        <v>2770</v>
      </c>
      <c r="B1232" s="386" t="s">
        <v>2771</v>
      </c>
      <c r="C1232" s="385" t="s">
        <v>180</v>
      </c>
      <c r="D1232" s="387">
        <v>4.2300000000000004</v>
      </c>
    </row>
    <row r="1233" spans="1:4" ht="36" customHeight="1">
      <c r="A1233" s="385" t="s">
        <v>2772</v>
      </c>
      <c r="B1233" s="386" t="s">
        <v>2773</v>
      </c>
      <c r="C1233" s="385" t="s">
        <v>180</v>
      </c>
      <c r="D1233" s="387">
        <v>50.85</v>
      </c>
    </row>
    <row r="1234" spans="1:4" ht="24" customHeight="1">
      <c r="A1234" s="385" t="s">
        <v>2774</v>
      </c>
      <c r="B1234" s="386" t="s">
        <v>2775</v>
      </c>
      <c r="C1234" s="385" t="s">
        <v>195</v>
      </c>
      <c r="D1234" s="387">
        <v>55.19</v>
      </c>
    </row>
    <row r="1235" spans="1:4" ht="36" customHeight="1">
      <c r="A1235" s="385" t="s">
        <v>2776</v>
      </c>
      <c r="B1235" s="386" t="s">
        <v>306</v>
      </c>
      <c r="C1235" s="385" t="s">
        <v>195</v>
      </c>
      <c r="D1235" s="387">
        <v>137.54</v>
      </c>
    </row>
    <row r="1236" spans="1:4" ht="36" customHeight="1">
      <c r="A1236" s="385" t="s">
        <v>2777</v>
      </c>
      <c r="B1236" s="386" t="s">
        <v>2778</v>
      </c>
      <c r="C1236" s="385" t="s">
        <v>195</v>
      </c>
      <c r="D1236" s="387">
        <v>152.22999999999999</v>
      </c>
    </row>
    <row r="1237" spans="1:4" ht="24" customHeight="1">
      <c r="A1237" s="385" t="s">
        <v>2779</v>
      </c>
      <c r="B1237" s="386" t="s">
        <v>2780</v>
      </c>
      <c r="C1237" s="385" t="s">
        <v>195</v>
      </c>
      <c r="D1237" s="387">
        <v>33.36</v>
      </c>
    </row>
    <row r="1238" spans="1:4" ht="24" customHeight="1">
      <c r="A1238" s="385" t="s">
        <v>2781</v>
      </c>
      <c r="B1238" s="386" t="s">
        <v>2782</v>
      </c>
      <c r="C1238" s="385" t="s">
        <v>195</v>
      </c>
      <c r="D1238" s="387">
        <v>49.97</v>
      </c>
    </row>
    <row r="1239" spans="1:4" ht="12" customHeight="1">
      <c r="A1239" s="381">
        <v>8900</v>
      </c>
      <c r="B1239" s="382" t="s">
        <v>2783</v>
      </c>
      <c r="C1239" s="383"/>
      <c r="D1239" s="384"/>
    </row>
    <row r="1240" spans="1:4" ht="12" customHeight="1">
      <c r="A1240" s="385" t="s">
        <v>2784</v>
      </c>
      <c r="B1240" s="386" t="s">
        <v>2785</v>
      </c>
      <c r="C1240" s="385" t="s">
        <v>195</v>
      </c>
      <c r="D1240" s="387">
        <v>62.27</v>
      </c>
    </row>
    <row r="1241" spans="1:4" ht="24" customHeight="1">
      <c r="A1241" s="385" t="s">
        <v>2786</v>
      </c>
      <c r="B1241" s="386" t="s">
        <v>2787</v>
      </c>
      <c r="C1241" s="385" t="s">
        <v>195</v>
      </c>
      <c r="D1241" s="387">
        <v>63.68</v>
      </c>
    </row>
    <row r="1242" spans="1:4" ht="24" customHeight="1">
      <c r="A1242" s="385" t="s">
        <v>2788</v>
      </c>
      <c r="B1242" s="386" t="s">
        <v>2789</v>
      </c>
      <c r="C1242" s="385" t="s">
        <v>195</v>
      </c>
      <c r="D1242" s="387">
        <v>217.91</v>
      </c>
    </row>
    <row r="1243" spans="1:4" ht="24" customHeight="1">
      <c r="A1243" s="385" t="s">
        <v>2790</v>
      </c>
      <c r="B1243" s="386" t="s">
        <v>2791</v>
      </c>
      <c r="C1243" s="385" t="s">
        <v>195</v>
      </c>
      <c r="D1243" s="387">
        <v>75.260000000000005</v>
      </c>
    </row>
    <row r="1244" spans="1:4" ht="24" customHeight="1">
      <c r="A1244" s="385" t="s">
        <v>2792</v>
      </c>
      <c r="B1244" s="386" t="s">
        <v>2793</v>
      </c>
      <c r="C1244" s="385" t="s">
        <v>195</v>
      </c>
      <c r="D1244" s="387">
        <v>62.27</v>
      </c>
    </row>
    <row r="1245" spans="1:4" ht="12" customHeight="1">
      <c r="A1245" s="381">
        <v>8901</v>
      </c>
      <c r="B1245" s="382" t="s">
        <v>2794</v>
      </c>
      <c r="C1245" s="383"/>
      <c r="D1245" s="384"/>
    </row>
    <row r="1246" spans="1:4" ht="36" customHeight="1">
      <c r="A1246" s="385" t="s">
        <v>2795</v>
      </c>
      <c r="B1246" s="386" t="s">
        <v>2796</v>
      </c>
      <c r="C1246" s="385" t="s">
        <v>195</v>
      </c>
      <c r="D1246" s="387">
        <v>620.83000000000004</v>
      </c>
    </row>
    <row r="1247" spans="1:4" ht="48.75" customHeight="1">
      <c r="A1247" s="385" t="s">
        <v>2797</v>
      </c>
      <c r="B1247" s="386" t="s">
        <v>2798</v>
      </c>
      <c r="C1247" s="385" t="s">
        <v>180</v>
      </c>
      <c r="D1247" s="387">
        <v>327.33</v>
      </c>
    </row>
    <row r="1248" spans="1:4" ht="48.75" customHeight="1">
      <c r="A1248" s="385" t="s">
        <v>2799</v>
      </c>
      <c r="B1248" s="386" t="s">
        <v>2800</v>
      </c>
      <c r="C1248" s="385" t="s">
        <v>180</v>
      </c>
      <c r="D1248" s="387">
        <v>225.25</v>
      </c>
    </row>
    <row r="1249" spans="1:4" ht="48.75" customHeight="1">
      <c r="A1249" s="385" t="s">
        <v>2801</v>
      </c>
      <c r="B1249" s="386" t="s">
        <v>2802</v>
      </c>
      <c r="C1249" s="385" t="s">
        <v>180</v>
      </c>
      <c r="D1249" s="387">
        <v>235.41</v>
      </c>
    </row>
    <row r="1250" spans="1:4" ht="48.75" customHeight="1">
      <c r="A1250" s="385" t="s">
        <v>2803</v>
      </c>
      <c r="B1250" s="386" t="s">
        <v>2804</v>
      </c>
      <c r="C1250" s="385" t="s">
        <v>180</v>
      </c>
      <c r="D1250" s="387">
        <v>266.76</v>
      </c>
    </row>
    <row r="1251" spans="1:4" ht="48.75" customHeight="1">
      <c r="A1251" s="385" t="s">
        <v>2805</v>
      </c>
      <c r="B1251" s="386" t="s">
        <v>267</v>
      </c>
      <c r="C1251" s="385" t="s">
        <v>180</v>
      </c>
      <c r="D1251" s="387">
        <v>136.09</v>
      </c>
    </row>
    <row r="1252" spans="1:4" ht="48.75" customHeight="1">
      <c r="A1252" s="385" t="s">
        <v>2806</v>
      </c>
      <c r="B1252" s="386" t="s">
        <v>313</v>
      </c>
      <c r="C1252" s="385" t="s">
        <v>180</v>
      </c>
      <c r="D1252" s="387">
        <v>180.86</v>
      </c>
    </row>
    <row r="1253" spans="1:4" ht="48.75" customHeight="1">
      <c r="A1253" s="385" t="s">
        <v>2807</v>
      </c>
      <c r="B1253" s="386" t="s">
        <v>258</v>
      </c>
      <c r="C1253" s="385" t="s">
        <v>180</v>
      </c>
      <c r="D1253" s="387">
        <v>228.58</v>
      </c>
    </row>
    <row r="1254" spans="1:4" ht="48.75" customHeight="1">
      <c r="A1254" s="385" t="s">
        <v>2808</v>
      </c>
      <c r="B1254" s="386" t="s">
        <v>2809</v>
      </c>
      <c r="C1254" s="385" t="s">
        <v>180</v>
      </c>
      <c r="D1254" s="387">
        <v>220.48</v>
      </c>
    </row>
    <row r="1255" spans="1:4" ht="12" customHeight="1">
      <c r="A1255" s="381">
        <v>8680</v>
      </c>
      <c r="B1255" s="382" t="s">
        <v>2810</v>
      </c>
      <c r="C1255" s="383"/>
      <c r="D1255" s="384"/>
    </row>
    <row r="1256" spans="1:4" ht="12" customHeight="1">
      <c r="A1256" s="381">
        <v>8902</v>
      </c>
      <c r="B1256" s="382" t="s">
        <v>2811</v>
      </c>
      <c r="C1256" s="383"/>
      <c r="D1256" s="384"/>
    </row>
    <row r="1257" spans="1:4" ht="12" customHeight="1">
      <c r="A1257" s="385" t="s">
        <v>2812</v>
      </c>
      <c r="B1257" s="386" t="s">
        <v>2813</v>
      </c>
      <c r="C1257" s="385" t="s">
        <v>65</v>
      </c>
      <c r="D1257" s="388">
        <v>1272.94</v>
      </c>
    </row>
    <row r="1258" spans="1:4" ht="12" customHeight="1">
      <c r="A1258" s="381">
        <v>8903</v>
      </c>
      <c r="B1258" s="382" t="s">
        <v>2814</v>
      </c>
      <c r="C1258" s="383"/>
      <c r="D1258" s="384"/>
    </row>
    <row r="1259" spans="1:4" ht="12" customHeight="1">
      <c r="A1259" s="385" t="s">
        <v>2815</v>
      </c>
      <c r="B1259" s="386" t="s">
        <v>2816</v>
      </c>
      <c r="C1259" s="385" t="s">
        <v>65</v>
      </c>
      <c r="D1259" s="387">
        <v>231.45</v>
      </c>
    </row>
    <row r="1260" spans="1:4" ht="24" customHeight="1">
      <c r="A1260" s="385" t="s">
        <v>2817</v>
      </c>
      <c r="B1260" s="386" t="s">
        <v>2818</v>
      </c>
      <c r="C1260" s="385" t="s">
        <v>65</v>
      </c>
      <c r="D1260" s="387">
        <v>256.98</v>
      </c>
    </row>
    <row r="1261" spans="1:4" ht="12" customHeight="1">
      <c r="A1261" s="381">
        <v>8904</v>
      </c>
      <c r="B1261" s="382" t="s">
        <v>2819</v>
      </c>
      <c r="C1261" s="383"/>
      <c r="D1261" s="384"/>
    </row>
    <row r="1262" spans="1:4" ht="24" customHeight="1">
      <c r="A1262" s="385" t="s">
        <v>2820</v>
      </c>
      <c r="B1262" s="386" t="s">
        <v>274</v>
      </c>
      <c r="C1262" s="385" t="s">
        <v>65</v>
      </c>
      <c r="D1262" s="387">
        <v>345.43</v>
      </c>
    </row>
    <row r="1263" spans="1:4" ht="24" customHeight="1">
      <c r="A1263" s="385" t="s">
        <v>2821</v>
      </c>
      <c r="B1263" s="386" t="s">
        <v>118</v>
      </c>
      <c r="C1263" s="385" t="s">
        <v>65</v>
      </c>
      <c r="D1263" s="387">
        <v>368.65</v>
      </c>
    </row>
    <row r="1264" spans="1:4" ht="60.75" customHeight="1">
      <c r="A1264" s="385" t="s">
        <v>2822</v>
      </c>
      <c r="B1264" s="386" t="s">
        <v>2823</v>
      </c>
      <c r="C1264" s="385" t="s">
        <v>65</v>
      </c>
      <c r="D1264" s="387">
        <v>339.69</v>
      </c>
    </row>
    <row r="1265" spans="1:4" ht="60.75" customHeight="1">
      <c r="A1265" s="385" t="s">
        <v>2824</v>
      </c>
      <c r="B1265" s="386" t="s">
        <v>2825</v>
      </c>
      <c r="C1265" s="385" t="s">
        <v>65</v>
      </c>
      <c r="D1265" s="387">
        <v>376.63</v>
      </c>
    </row>
    <row r="1266" spans="1:4" ht="12" customHeight="1">
      <c r="A1266" s="381">
        <v>8905</v>
      </c>
      <c r="B1266" s="382" t="s">
        <v>2826</v>
      </c>
      <c r="C1266" s="383"/>
      <c r="D1266" s="384"/>
    </row>
    <row r="1267" spans="1:4" ht="24" customHeight="1">
      <c r="A1267" s="385" t="s">
        <v>2827</v>
      </c>
      <c r="B1267" s="386" t="s">
        <v>2828</v>
      </c>
      <c r="C1267" s="385" t="s">
        <v>65</v>
      </c>
      <c r="D1267" s="387">
        <v>502.37</v>
      </c>
    </row>
    <row r="1268" spans="1:4" ht="24" customHeight="1">
      <c r="A1268" s="385" t="s">
        <v>2829</v>
      </c>
      <c r="B1268" s="386" t="s">
        <v>2830</v>
      </c>
      <c r="C1268" s="385" t="s">
        <v>65</v>
      </c>
      <c r="D1268" s="387">
        <v>514.45000000000005</v>
      </c>
    </row>
    <row r="1269" spans="1:4" ht="12" customHeight="1">
      <c r="A1269" s="381">
        <v>8906</v>
      </c>
      <c r="B1269" s="382" t="s">
        <v>2831</v>
      </c>
      <c r="C1269" s="383"/>
      <c r="D1269" s="384"/>
    </row>
    <row r="1270" spans="1:4" ht="24" customHeight="1">
      <c r="A1270" s="385" t="s">
        <v>2832</v>
      </c>
      <c r="B1270" s="386" t="s">
        <v>185</v>
      </c>
      <c r="C1270" s="385" t="s">
        <v>180</v>
      </c>
      <c r="D1270" s="387">
        <v>104.98</v>
      </c>
    </row>
    <row r="1271" spans="1:4" ht="12" customHeight="1">
      <c r="A1271" s="381">
        <v>8907</v>
      </c>
      <c r="B1271" s="382" t="s">
        <v>2833</v>
      </c>
      <c r="C1271" s="383"/>
      <c r="D1271" s="384"/>
    </row>
    <row r="1272" spans="1:4" ht="36" customHeight="1">
      <c r="A1272" s="385" t="s">
        <v>2834</v>
      </c>
      <c r="B1272" s="386" t="s">
        <v>188</v>
      </c>
      <c r="C1272" s="385" t="s">
        <v>84</v>
      </c>
      <c r="D1272" s="387">
        <v>48.04</v>
      </c>
    </row>
    <row r="1273" spans="1:4" ht="36" customHeight="1">
      <c r="A1273" s="385" t="s">
        <v>2835</v>
      </c>
      <c r="B1273" s="386" t="s">
        <v>2836</v>
      </c>
      <c r="C1273" s="385" t="s">
        <v>84</v>
      </c>
      <c r="D1273" s="387">
        <v>40.369999999999997</v>
      </c>
    </row>
    <row r="1274" spans="1:4" ht="12" customHeight="1">
      <c r="A1274" s="385" t="s">
        <v>2837</v>
      </c>
      <c r="B1274" s="386" t="s">
        <v>2838</v>
      </c>
      <c r="C1274" s="385" t="s">
        <v>84</v>
      </c>
      <c r="D1274" s="387">
        <v>13.29</v>
      </c>
    </row>
    <row r="1275" spans="1:4" ht="48.75" customHeight="1">
      <c r="A1275" s="385" t="s">
        <v>2839</v>
      </c>
      <c r="B1275" s="386" t="s">
        <v>2840</v>
      </c>
      <c r="C1275" s="385" t="s">
        <v>84</v>
      </c>
      <c r="D1275" s="387">
        <v>183.32</v>
      </c>
    </row>
    <row r="1276" spans="1:4" ht="48.75" customHeight="1">
      <c r="A1276" s="385" t="s">
        <v>2841</v>
      </c>
      <c r="B1276" s="386" t="s">
        <v>2842</v>
      </c>
      <c r="C1276" s="385" t="s">
        <v>84</v>
      </c>
      <c r="D1276" s="387">
        <v>166.01</v>
      </c>
    </row>
    <row r="1277" spans="1:4" ht="48.75" customHeight="1">
      <c r="A1277" s="385" t="s">
        <v>2843</v>
      </c>
      <c r="B1277" s="386" t="s">
        <v>128</v>
      </c>
      <c r="C1277" s="385" t="s">
        <v>84</v>
      </c>
      <c r="D1277" s="387">
        <v>170.95</v>
      </c>
    </row>
    <row r="1278" spans="1:4" ht="12" customHeight="1">
      <c r="A1278" s="381">
        <v>8908</v>
      </c>
      <c r="B1278" s="382" t="s">
        <v>2844</v>
      </c>
      <c r="C1278" s="383"/>
      <c r="D1278" s="384"/>
    </row>
    <row r="1279" spans="1:4" ht="12" customHeight="1">
      <c r="A1279" s="385" t="s">
        <v>2845</v>
      </c>
      <c r="B1279" s="386" t="s">
        <v>2846</v>
      </c>
      <c r="C1279" s="385" t="s">
        <v>84</v>
      </c>
      <c r="D1279" s="387">
        <v>37.729999999999997</v>
      </c>
    </row>
    <row r="1280" spans="1:4" ht="12" customHeight="1">
      <c r="A1280" s="385" t="s">
        <v>2847</v>
      </c>
      <c r="B1280" s="386" t="s">
        <v>2848</v>
      </c>
      <c r="C1280" s="385" t="s">
        <v>84</v>
      </c>
      <c r="D1280" s="387">
        <v>29.28</v>
      </c>
    </row>
    <row r="1281" spans="1:4" ht="12" customHeight="1">
      <c r="A1281" s="385" t="s">
        <v>2849</v>
      </c>
      <c r="B1281" s="386" t="s">
        <v>2850</v>
      </c>
      <c r="C1281" s="385" t="s">
        <v>84</v>
      </c>
      <c r="D1281" s="387">
        <v>13.4</v>
      </c>
    </row>
    <row r="1282" spans="1:4" ht="12" customHeight="1">
      <c r="A1282" s="381">
        <v>8909</v>
      </c>
      <c r="B1282" s="382" t="s">
        <v>2851</v>
      </c>
      <c r="C1282" s="383"/>
      <c r="D1282" s="384"/>
    </row>
    <row r="1283" spans="1:4" ht="24" customHeight="1">
      <c r="A1283" s="385" t="s">
        <v>2852</v>
      </c>
      <c r="B1283" s="386" t="s">
        <v>2853</v>
      </c>
      <c r="C1283" s="385" t="s">
        <v>65</v>
      </c>
      <c r="D1283" s="387">
        <v>287.77999999999997</v>
      </c>
    </row>
    <row r="1284" spans="1:4" ht="12" customHeight="1">
      <c r="A1284" s="385" t="s">
        <v>2854</v>
      </c>
      <c r="B1284" s="386" t="s">
        <v>2855</v>
      </c>
      <c r="C1284" s="385" t="s">
        <v>65</v>
      </c>
      <c r="D1284" s="387">
        <v>273.11</v>
      </c>
    </row>
    <row r="1285" spans="1:4" ht="12" customHeight="1">
      <c r="A1285" s="381">
        <v>8910</v>
      </c>
      <c r="B1285" s="382" t="s">
        <v>2856</v>
      </c>
      <c r="C1285" s="383"/>
      <c r="D1285" s="384"/>
    </row>
    <row r="1286" spans="1:4" ht="24" customHeight="1">
      <c r="A1286" s="385" t="s">
        <v>2857</v>
      </c>
      <c r="B1286" s="386" t="s">
        <v>2858</v>
      </c>
      <c r="C1286" s="385" t="s">
        <v>65</v>
      </c>
      <c r="D1286" s="387">
        <v>243.02</v>
      </c>
    </row>
    <row r="1287" spans="1:4" ht="12" customHeight="1">
      <c r="A1287" s="385" t="s">
        <v>2859</v>
      </c>
      <c r="B1287" s="386" t="s">
        <v>2860</v>
      </c>
      <c r="C1287" s="385" t="s">
        <v>65</v>
      </c>
      <c r="D1287" s="387">
        <v>235.35</v>
      </c>
    </row>
    <row r="1288" spans="1:4" ht="12" customHeight="1">
      <c r="A1288" s="381">
        <v>8911</v>
      </c>
      <c r="B1288" s="382" t="s">
        <v>2861</v>
      </c>
      <c r="C1288" s="383"/>
      <c r="D1288" s="384"/>
    </row>
    <row r="1289" spans="1:4" ht="24" customHeight="1">
      <c r="A1289" s="385" t="s">
        <v>2862</v>
      </c>
      <c r="B1289" s="386" t="s">
        <v>2863</v>
      </c>
      <c r="C1289" s="385" t="s">
        <v>65</v>
      </c>
      <c r="D1289" s="387">
        <v>272.67</v>
      </c>
    </row>
    <row r="1290" spans="1:4" ht="24" customHeight="1">
      <c r="A1290" s="385" t="s">
        <v>2864</v>
      </c>
      <c r="B1290" s="386" t="s">
        <v>2865</v>
      </c>
      <c r="C1290" s="385" t="s">
        <v>65</v>
      </c>
      <c r="D1290" s="387">
        <v>267.55</v>
      </c>
    </row>
    <row r="1291" spans="1:4" ht="12" customHeight="1">
      <c r="A1291" s="381">
        <v>8912</v>
      </c>
      <c r="B1291" s="382" t="s">
        <v>2866</v>
      </c>
      <c r="C1291" s="383"/>
      <c r="D1291" s="384"/>
    </row>
    <row r="1292" spans="1:4" ht="24" customHeight="1">
      <c r="A1292" s="385" t="s">
        <v>2867</v>
      </c>
      <c r="B1292" s="386" t="s">
        <v>2868</v>
      </c>
      <c r="C1292" s="385" t="s">
        <v>65</v>
      </c>
      <c r="D1292" s="387">
        <v>339.9</v>
      </c>
    </row>
    <row r="1293" spans="1:4" ht="24" customHeight="1">
      <c r="A1293" s="385" t="s">
        <v>2869</v>
      </c>
      <c r="B1293" s="386" t="s">
        <v>2870</v>
      </c>
      <c r="C1293" s="385" t="s">
        <v>65</v>
      </c>
      <c r="D1293" s="387">
        <v>334.78</v>
      </c>
    </row>
    <row r="1294" spans="1:4" ht="12" customHeight="1">
      <c r="A1294" s="381">
        <v>8913</v>
      </c>
      <c r="B1294" s="382" t="s">
        <v>2871</v>
      </c>
      <c r="C1294" s="383"/>
      <c r="D1294" s="384"/>
    </row>
    <row r="1295" spans="1:4" ht="24" customHeight="1">
      <c r="A1295" s="385" t="s">
        <v>2872</v>
      </c>
      <c r="B1295" s="386" t="s">
        <v>2873</v>
      </c>
      <c r="C1295" s="385" t="s">
        <v>65</v>
      </c>
      <c r="D1295" s="387">
        <v>302.64999999999998</v>
      </c>
    </row>
    <row r="1296" spans="1:4" ht="24" customHeight="1">
      <c r="A1296" s="385" t="s">
        <v>2874</v>
      </c>
      <c r="B1296" s="386" t="s">
        <v>2875</v>
      </c>
      <c r="C1296" s="385" t="s">
        <v>65</v>
      </c>
      <c r="D1296" s="387">
        <v>316.29000000000002</v>
      </c>
    </row>
    <row r="1297" spans="1:4" ht="12" customHeight="1">
      <c r="A1297" s="381">
        <v>8914</v>
      </c>
      <c r="B1297" s="382" t="s">
        <v>2876</v>
      </c>
      <c r="C1297" s="383"/>
      <c r="D1297" s="384"/>
    </row>
    <row r="1298" spans="1:4" ht="24" customHeight="1">
      <c r="A1298" s="385" t="s">
        <v>2877</v>
      </c>
      <c r="B1298" s="386" t="s">
        <v>2878</v>
      </c>
      <c r="C1298" s="385" t="s">
        <v>65</v>
      </c>
      <c r="D1298" s="387">
        <v>243.79</v>
      </c>
    </row>
    <row r="1299" spans="1:4" ht="24" customHeight="1">
      <c r="A1299" s="385" t="s">
        <v>2879</v>
      </c>
      <c r="B1299" s="386" t="s">
        <v>2880</v>
      </c>
      <c r="C1299" s="385" t="s">
        <v>65</v>
      </c>
      <c r="D1299" s="387">
        <v>234.19</v>
      </c>
    </row>
    <row r="1300" spans="1:4" ht="12" customHeight="1">
      <c r="A1300" s="381">
        <v>8681</v>
      </c>
      <c r="B1300" s="382" t="s">
        <v>2881</v>
      </c>
      <c r="C1300" s="383"/>
      <c r="D1300" s="384"/>
    </row>
    <row r="1301" spans="1:4" ht="12" customHeight="1">
      <c r="A1301" s="381">
        <v>8915</v>
      </c>
      <c r="B1301" s="382" t="s">
        <v>2882</v>
      </c>
      <c r="C1301" s="383"/>
      <c r="D1301" s="384"/>
    </row>
    <row r="1302" spans="1:4" ht="36" customHeight="1">
      <c r="A1302" s="385" t="s">
        <v>2883</v>
      </c>
      <c r="B1302" s="386" t="s">
        <v>295</v>
      </c>
      <c r="C1302" s="385" t="s">
        <v>84</v>
      </c>
      <c r="D1302" s="387">
        <v>13.41</v>
      </c>
    </row>
    <row r="1303" spans="1:4" ht="36" customHeight="1">
      <c r="A1303" s="385" t="s">
        <v>2884</v>
      </c>
      <c r="B1303" s="386" t="s">
        <v>341</v>
      </c>
      <c r="C1303" s="385" t="s">
        <v>84</v>
      </c>
      <c r="D1303" s="387">
        <v>2.77</v>
      </c>
    </row>
    <row r="1304" spans="1:4" ht="36" customHeight="1">
      <c r="A1304" s="385" t="s">
        <v>2885</v>
      </c>
      <c r="B1304" s="386" t="s">
        <v>2886</v>
      </c>
      <c r="C1304" s="385" t="s">
        <v>84</v>
      </c>
      <c r="D1304" s="387">
        <v>18.96</v>
      </c>
    </row>
    <row r="1305" spans="1:4" ht="36" customHeight="1">
      <c r="A1305" s="385" t="s">
        <v>2887</v>
      </c>
      <c r="B1305" s="386" t="s">
        <v>2888</v>
      </c>
      <c r="C1305" s="385" t="s">
        <v>84</v>
      </c>
      <c r="D1305" s="387">
        <v>3.81</v>
      </c>
    </row>
    <row r="1306" spans="1:4" ht="36" customHeight="1">
      <c r="A1306" s="385" t="s">
        <v>2889</v>
      </c>
      <c r="B1306" s="386" t="s">
        <v>2890</v>
      </c>
      <c r="C1306" s="385" t="s">
        <v>84</v>
      </c>
      <c r="D1306" s="387">
        <v>27.18</v>
      </c>
    </row>
    <row r="1307" spans="1:4" ht="36" customHeight="1">
      <c r="A1307" s="385" t="s">
        <v>2891</v>
      </c>
      <c r="B1307" s="386" t="s">
        <v>2892</v>
      </c>
      <c r="C1307" s="385" t="s">
        <v>84</v>
      </c>
      <c r="D1307" s="387">
        <v>39.590000000000003</v>
      </c>
    </row>
    <row r="1308" spans="1:4" ht="36" customHeight="1">
      <c r="A1308" s="385" t="s">
        <v>2893</v>
      </c>
      <c r="B1308" s="386" t="s">
        <v>111</v>
      </c>
      <c r="C1308" s="385" t="s">
        <v>84</v>
      </c>
      <c r="D1308" s="387">
        <v>5.75</v>
      </c>
    </row>
    <row r="1309" spans="1:4" ht="36" customHeight="1">
      <c r="A1309" s="385" t="s">
        <v>2894</v>
      </c>
      <c r="B1309" s="386" t="s">
        <v>172</v>
      </c>
      <c r="C1309" s="385" t="s">
        <v>84</v>
      </c>
      <c r="D1309" s="387">
        <v>7.62</v>
      </c>
    </row>
    <row r="1310" spans="1:4" ht="12" customHeight="1">
      <c r="A1310" s="381">
        <v>8916</v>
      </c>
      <c r="B1310" s="382" t="s">
        <v>2895</v>
      </c>
      <c r="C1310" s="383"/>
      <c r="D1310" s="384"/>
    </row>
    <row r="1311" spans="1:4" ht="36" customHeight="1">
      <c r="A1311" s="385" t="s">
        <v>2896</v>
      </c>
      <c r="B1311" s="386" t="s">
        <v>2897</v>
      </c>
      <c r="C1311" s="385" t="s">
        <v>84</v>
      </c>
      <c r="D1311" s="387">
        <v>12.66</v>
      </c>
    </row>
    <row r="1312" spans="1:4" ht="36" customHeight="1">
      <c r="A1312" s="385" t="s">
        <v>2898</v>
      </c>
      <c r="B1312" s="386" t="s">
        <v>2899</v>
      </c>
      <c r="C1312" s="385" t="s">
        <v>84</v>
      </c>
      <c r="D1312" s="387">
        <v>113.23</v>
      </c>
    </row>
    <row r="1313" spans="1:4" ht="36" customHeight="1">
      <c r="A1313" s="385" t="s">
        <v>2900</v>
      </c>
      <c r="B1313" s="386" t="s">
        <v>2901</v>
      </c>
      <c r="C1313" s="385" t="s">
        <v>84</v>
      </c>
      <c r="D1313" s="387">
        <v>2.94</v>
      </c>
    </row>
    <row r="1314" spans="1:4" ht="36" customHeight="1">
      <c r="A1314" s="385" t="s">
        <v>2902</v>
      </c>
      <c r="B1314" s="386" t="s">
        <v>2903</v>
      </c>
      <c r="C1314" s="385" t="s">
        <v>84</v>
      </c>
      <c r="D1314" s="387">
        <v>122.71</v>
      </c>
    </row>
    <row r="1315" spans="1:4" ht="36" customHeight="1">
      <c r="A1315" s="385" t="s">
        <v>2904</v>
      </c>
      <c r="B1315" s="386" t="s">
        <v>348</v>
      </c>
      <c r="C1315" s="385" t="s">
        <v>84</v>
      </c>
      <c r="D1315" s="387">
        <v>16.940000000000001</v>
      </c>
    </row>
    <row r="1316" spans="1:4" ht="36" customHeight="1">
      <c r="A1316" s="385" t="s">
        <v>2905</v>
      </c>
      <c r="B1316" s="386" t="s">
        <v>2906</v>
      </c>
      <c r="C1316" s="385" t="s">
        <v>84</v>
      </c>
      <c r="D1316" s="387">
        <v>149.22999999999999</v>
      </c>
    </row>
    <row r="1317" spans="1:4" ht="36" customHeight="1">
      <c r="A1317" s="385" t="s">
        <v>2907</v>
      </c>
      <c r="B1317" s="386" t="s">
        <v>2908</v>
      </c>
      <c r="C1317" s="385" t="s">
        <v>84</v>
      </c>
      <c r="D1317" s="387">
        <v>196.15</v>
      </c>
    </row>
    <row r="1318" spans="1:4" ht="36" customHeight="1">
      <c r="A1318" s="385" t="s">
        <v>2909</v>
      </c>
      <c r="B1318" s="386" t="s">
        <v>2910</v>
      </c>
      <c r="C1318" s="385" t="s">
        <v>84</v>
      </c>
      <c r="D1318" s="387">
        <v>4</v>
      </c>
    </row>
    <row r="1319" spans="1:4" ht="36" customHeight="1">
      <c r="A1319" s="385" t="s">
        <v>2911</v>
      </c>
      <c r="B1319" s="386" t="s">
        <v>2912</v>
      </c>
      <c r="C1319" s="385" t="s">
        <v>84</v>
      </c>
      <c r="D1319" s="387">
        <v>25.11</v>
      </c>
    </row>
    <row r="1320" spans="1:4" ht="36" customHeight="1">
      <c r="A1320" s="385" t="s">
        <v>2913</v>
      </c>
      <c r="B1320" s="386" t="s">
        <v>2914</v>
      </c>
      <c r="C1320" s="385" t="s">
        <v>84</v>
      </c>
      <c r="D1320" s="387">
        <v>277.01</v>
      </c>
    </row>
    <row r="1321" spans="1:4" ht="36" customHeight="1">
      <c r="A1321" s="385" t="s">
        <v>2915</v>
      </c>
      <c r="B1321" s="386" t="s">
        <v>2916</v>
      </c>
      <c r="C1321" s="385" t="s">
        <v>84</v>
      </c>
      <c r="D1321" s="387">
        <v>33.770000000000003</v>
      </c>
    </row>
    <row r="1322" spans="1:4" ht="36" customHeight="1">
      <c r="A1322" s="385" t="s">
        <v>2917</v>
      </c>
      <c r="B1322" s="386" t="s">
        <v>2918</v>
      </c>
      <c r="C1322" s="385" t="s">
        <v>84</v>
      </c>
      <c r="D1322" s="387">
        <v>5.34</v>
      </c>
    </row>
    <row r="1323" spans="1:4" ht="36" customHeight="1">
      <c r="A1323" s="385" t="s">
        <v>2919</v>
      </c>
      <c r="B1323" s="386" t="s">
        <v>2920</v>
      </c>
      <c r="C1323" s="385" t="s">
        <v>84</v>
      </c>
      <c r="D1323" s="387">
        <v>48.02</v>
      </c>
    </row>
    <row r="1324" spans="1:4" ht="36" customHeight="1">
      <c r="A1324" s="385" t="s">
        <v>2921</v>
      </c>
      <c r="B1324" s="386" t="s">
        <v>2922</v>
      </c>
      <c r="C1324" s="385" t="s">
        <v>84</v>
      </c>
      <c r="D1324" s="387">
        <v>7.67</v>
      </c>
    </row>
    <row r="1325" spans="1:4" ht="36" customHeight="1">
      <c r="A1325" s="385" t="s">
        <v>2923</v>
      </c>
      <c r="B1325" s="386" t="s">
        <v>2924</v>
      </c>
      <c r="C1325" s="385" t="s">
        <v>84</v>
      </c>
      <c r="D1325" s="387">
        <v>65.260000000000005</v>
      </c>
    </row>
    <row r="1326" spans="1:4" ht="36" customHeight="1">
      <c r="A1326" s="385" t="s">
        <v>2925</v>
      </c>
      <c r="B1326" s="386" t="s">
        <v>2926</v>
      </c>
      <c r="C1326" s="385" t="s">
        <v>84</v>
      </c>
      <c r="D1326" s="387">
        <v>85.21</v>
      </c>
    </row>
    <row r="1327" spans="1:4" ht="12" customHeight="1">
      <c r="A1327" s="381">
        <v>8917</v>
      </c>
      <c r="B1327" s="382" t="s">
        <v>2927</v>
      </c>
      <c r="C1327" s="383"/>
      <c r="D1327" s="384"/>
    </row>
    <row r="1328" spans="1:4" ht="24" customHeight="1">
      <c r="A1328" s="385" t="s">
        <v>2928</v>
      </c>
      <c r="B1328" s="386" t="s">
        <v>2929</v>
      </c>
      <c r="C1328" s="385" t="s">
        <v>84</v>
      </c>
      <c r="D1328" s="387">
        <v>12.1</v>
      </c>
    </row>
    <row r="1329" spans="1:4" ht="24" customHeight="1">
      <c r="A1329" s="385" t="s">
        <v>2930</v>
      </c>
      <c r="B1329" s="386" t="s">
        <v>2931</v>
      </c>
      <c r="C1329" s="385" t="s">
        <v>84</v>
      </c>
      <c r="D1329" s="387">
        <v>18.11</v>
      </c>
    </row>
    <row r="1330" spans="1:4" ht="24" customHeight="1">
      <c r="A1330" s="385" t="s">
        <v>2932</v>
      </c>
      <c r="B1330" s="386" t="s">
        <v>2933</v>
      </c>
      <c r="C1330" s="385" t="s">
        <v>84</v>
      </c>
      <c r="D1330" s="387">
        <v>25.62</v>
      </c>
    </row>
    <row r="1331" spans="1:4" ht="24" customHeight="1">
      <c r="A1331" s="385" t="s">
        <v>2934</v>
      </c>
      <c r="B1331" s="386" t="s">
        <v>2935</v>
      </c>
      <c r="C1331" s="385" t="s">
        <v>84</v>
      </c>
      <c r="D1331" s="387">
        <v>35.58</v>
      </c>
    </row>
    <row r="1332" spans="1:4" ht="24" customHeight="1">
      <c r="A1332" s="385" t="s">
        <v>2936</v>
      </c>
      <c r="B1332" s="386" t="s">
        <v>2937</v>
      </c>
      <c r="C1332" s="385" t="s">
        <v>84</v>
      </c>
      <c r="D1332" s="387">
        <v>48.68</v>
      </c>
    </row>
    <row r="1333" spans="1:4" ht="24" customHeight="1">
      <c r="A1333" s="385" t="s">
        <v>2938</v>
      </c>
      <c r="B1333" s="386" t="s">
        <v>2939</v>
      </c>
      <c r="C1333" s="385" t="s">
        <v>84</v>
      </c>
      <c r="D1333" s="387">
        <v>66.27</v>
      </c>
    </row>
    <row r="1334" spans="1:4" ht="24" customHeight="1">
      <c r="A1334" s="385" t="s">
        <v>2940</v>
      </c>
      <c r="B1334" s="386" t="s">
        <v>2941</v>
      </c>
      <c r="C1334" s="385" t="s">
        <v>84</v>
      </c>
      <c r="D1334" s="387">
        <v>91.05</v>
      </c>
    </row>
    <row r="1335" spans="1:4" ht="12" customHeight="1">
      <c r="A1335" s="381">
        <v>8918</v>
      </c>
      <c r="B1335" s="382" t="s">
        <v>2942</v>
      </c>
      <c r="C1335" s="383"/>
      <c r="D1335" s="384"/>
    </row>
    <row r="1336" spans="1:4" ht="48.75" customHeight="1">
      <c r="A1336" s="385" t="s">
        <v>2943</v>
      </c>
      <c r="B1336" s="386" t="s">
        <v>2944</v>
      </c>
      <c r="C1336" s="385" t="s">
        <v>180</v>
      </c>
      <c r="D1336" s="387">
        <v>17.27</v>
      </c>
    </row>
    <row r="1337" spans="1:4" ht="36" customHeight="1">
      <c r="A1337" s="385" t="s">
        <v>2945</v>
      </c>
      <c r="B1337" s="386" t="s">
        <v>2946</v>
      </c>
      <c r="C1337" s="385" t="s">
        <v>180</v>
      </c>
      <c r="D1337" s="387">
        <v>10.06</v>
      </c>
    </row>
    <row r="1338" spans="1:4" ht="48.75" customHeight="1">
      <c r="A1338" s="385" t="s">
        <v>2947</v>
      </c>
      <c r="B1338" s="386" t="s">
        <v>2948</v>
      </c>
      <c r="C1338" s="385" t="s">
        <v>180</v>
      </c>
      <c r="D1338" s="387">
        <v>13.99</v>
      </c>
    </row>
    <row r="1339" spans="1:4" ht="36" customHeight="1">
      <c r="A1339" s="385" t="s">
        <v>2949</v>
      </c>
      <c r="B1339" s="386" t="s">
        <v>2950</v>
      </c>
      <c r="C1339" s="385" t="s">
        <v>180</v>
      </c>
      <c r="D1339" s="387">
        <v>13.58</v>
      </c>
    </row>
    <row r="1340" spans="1:4" ht="48.75" customHeight="1">
      <c r="A1340" s="385" t="s">
        <v>2951</v>
      </c>
      <c r="B1340" s="386" t="s">
        <v>2952</v>
      </c>
      <c r="C1340" s="385" t="s">
        <v>180</v>
      </c>
      <c r="D1340" s="387">
        <v>15.71</v>
      </c>
    </row>
    <row r="1341" spans="1:4" ht="36" customHeight="1">
      <c r="A1341" s="385" t="s">
        <v>2953</v>
      </c>
      <c r="B1341" s="386" t="s">
        <v>206</v>
      </c>
      <c r="C1341" s="385" t="s">
        <v>180</v>
      </c>
      <c r="D1341" s="387">
        <v>11.06</v>
      </c>
    </row>
    <row r="1342" spans="1:4" ht="48.75" customHeight="1">
      <c r="A1342" s="385" t="s">
        <v>2954</v>
      </c>
      <c r="B1342" s="386" t="s">
        <v>2955</v>
      </c>
      <c r="C1342" s="385" t="s">
        <v>180</v>
      </c>
      <c r="D1342" s="387">
        <v>12.62</v>
      </c>
    </row>
    <row r="1343" spans="1:4" ht="36" customHeight="1">
      <c r="A1343" s="385" t="s">
        <v>2956</v>
      </c>
      <c r="B1343" s="386" t="s">
        <v>2957</v>
      </c>
      <c r="C1343" s="385" t="s">
        <v>180</v>
      </c>
      <c r="D1343" s="387">
        <v>11.96</v>
      </c>
    </row>
    <row r="1344" spans="1:4" ht="36" customHeight="1">
      <c r="A1344" s="385" t="s">
        <v>2958</v>
      </c>
      <c r="B1344" s="386" t="s">
        <v>2959</v>
      </c>
      <c r="C1344" s="385" t="s">
        <v>180</v>
      </c>
      <c r="D1344" s="387">
        <v>9.4700000000000006</v>
      </c>
    </row>
    <row r="1345" spans="1:4" ht="36" customHeight="1">
      <c r="A1345" s="385" t="s">
        <v>2960</v>
      </c>
      <c r="B1345" s="386" t="s">
        <v>2961</v>
      </c>
      <c r="C1345" s="385" t="s">
        <v>180</v>
      </c>
      <c r="D1345" s="387">
        <v>11.99</v>
      </c>
    </row>
    <row r="1346" spans="1:4" ht="12" customHeight="1">
      <c r="A1346" s="385" t="s">
        <v>2962</v>
      </c>
      <c r="B1346" s="386" t="s">
        <v>2963</v>
      </c>
      <c r="C1346" s="385" t="s">
        <v>180</v>
      </c>
      <c r="D1346" s="387">
        <v>57.98</v>
      </c>
    </row>
    <row r="1347" spans="1:4" ht="12" customHeight="1">
      <c r="A1347" s="381">
        <v>8919</v>
      </c>
      <c r="B1347" s="382" t="s">
        <v>2964</v>
      </c>
      <c r="C1347" s="383"/>
      <c r="D1347" s="384"/>
    </row>
    <row r="1348" spans="1:4" ht="60.75" customHeight="1">
      <c r="A1348" s="385" t="s">
        <v>2965</v>
      </c>
      <c r="B1348" s="386" t="s">
        <v>2966</v>
      </c>
      <c r="C1348" s="385" t="s">
        <v>180</v>
      </c>
      <c r="D1348" s="387">
        <v>203.82</v>
      </c>
    </row>
    <row r="1349" spans="1:4" ht="72.75" customHeight="1">
      <c r="A1349" s="385" t="s">
        <v>2967</v>
      </c>
      <c r="B1349" s="386" t="s">
        <v>2968</v>
      </c>
      <c r="C1349" s="385" t="s">
        <v>180</v>
      </c>
      <c r="D1349" s="387">
        <v>712.34</v>
      </c>
    </row>
    <row r="1350" spans="1:4" ht="60.75" customHeight="1">
      <c r="A1350" s="385" t="s">
        <v>2969</v>
      </c>
      <c r="B1350" s="386" t="s">
        <v>2970</v>
      </c>
      <c r="C1350" s="385" t="s">
        <v>180</v>
      </c>
      <c r="D1350" s="387">
        <v>676.69</v>
      </c>
    </row>
    <row r="1351" spans="1:4" ht="72.75" customHeight="1">
      <c r="A1351" s="385" t="s">
        <v>2971</v>
      </c>
      <c r="B1351" s="386" t="s">
        <v>2972</v>
      </c>
      <c r="C1351" s="385" t="s">
        <v>180</v>
      </c>
      <c r="D1351" s="388">
        <v>1822.01</v>
      </c>
    </row>
    <row r="1352" spans="1:4" ht="72.75" customHeight="1">
      <c r="A1352" s="385" t="s">
        <v>2973</v>
      </c>
      <c r="B1352" s="386" t="s">
        <v>2974</v>
      </c>
      <c r="C1352" s="385" t="s">
        <v>180</v>
      </c>
      <c r="D1352" s="388">
        <v>1447.05</v>
      </c>
    </row>
    <row r="1353" spans="1:4" ht="12" customHeight="1">
      <c r="A1353" s="385" t="s">
        <v>2975</v>
      </c>
      <c r="B1353" s="386" t="s">
        <v>2976</v>
      </c>
      <c r="C1353" s="385" t="s">
        <v>180</v>
      </c>
      <c r="D1353" s="387">
        <v>66.17</v>
      </c>
    </row>
    <row r="1354" spans="1:4" ht="24" customHeight="1">
      <c r="A1354" s="385" t="s">
        <v>2977</v>
      </c>
      <c r="B1354" s="386" t="s">
        <v>369</v>
      </c>
      <c r="C1354" s="385" t="s">
        <v>180</v>
      </c>
      <c r="D1354" s="387">
        <v>27.11</v>
      </c>
    </row>
    <row r="1355" spans="1:4" ht="24" customHeight="1">
      <c r="A1355" s="385" t="s">
        <v>2978</v>
      </c>
      <c r="B1355" s="386" t="s">
        <v>329</v>
      </c>
      <c r="C1355" s="385" t="s">
        <v>180</v>
      </c>
      <c r="D1355" s="387">
        <v>49.26</v>
      </c>
    </row>
    <row r="1356" spans="1:4" ht="24" customHeight="1">
      <c r="A1356" s="385" t="s">
        <v>2979</v>
      </c>
      <c r="B1356" s="386" t="s">
        <v>259</v>
      </c>
      <c r="C1356" s="385" t="s">
        <v>180</v>
      </c>
      <c r="D1356" s="387">
        <v>84.88</v>
      </c>
    </row>
    <row r="1357" spans="1:4" ht="24" customHeight="1">
      <c r="A1357" s="385" t="s">
        <v>2980</v>
      </c>
      <c r="B1357" s="386" t="s">
        <v>2981</v>
      </c>
      <c r="C1357" s="385" t="s">
        <v>180</v>
      </c>
      <c r="D1357" s="387">
        <v>93.97</v>
      </c>
    </row>
    <row r="1358" spans="1:4" ht="24" customHeight="1">
      <c r="A1358" s="385" t="s">
        <v>2982</v>
      </c>
      <c r="B1358" s="386" t="s">
        <v>264</v>
      </c>
      <c r="C1358" s="385" t="s">
        <v>180</v>
      </c>
      <c r="D1358" s="387">
        <v>131.57</v>
      </c>
    </row>
    <row r="1359" spans="1:4" ht="24" customHeight="1">
      <c r="A1359" s="385" t="s">
        <v>2983</v>
      </c>
      <c r="B1359" s="386" t="s">
        <v>2984</v>
      </c>
      <c r="C1359" s="385" t="s">
        <v>180</v>
      </c>
      <c r="D1359" s="387">
        <v>109.95</v>
      </c>
    </row>
    <row r="1360" spans="1:4" ht="24" customHeight="1">
      <c r="A1360" s="385" t="s">
        <v>2985</v>
      </c>
      <c r="B1360" s="386" t="s">
        <v>2986</v>
      </c>
      <c r="C1360" s="385" t="s">
        <v>180</v>
      </c>
      <c r="D1360" s="387">
        <v>105.3</v>
      </c>
    </row>
    <row r="1361" spans="1:4" ht="24" customHeight="1">
      <c r="A1361" s="385" t="s">
        <v>2987</v>
      </c>
      <c r="B1361" s="386" t="s">
        <v>2988</v>
      </c>
      <c r="C1361" s="385" t="s">
        <v>180</v>
      </c>
      <c r="D1361" s="387">
        <v>120.02</v>
      </c>
    </row>
    <row r="1362" spans="1:4" ht="24" customHeight="1">
      <c r="A1362" s="385" t="s">
        <v>2989</v>
      </c>
      <c r="B1362" s="386" t="s">
        <v>2990</v>
      </c>
      <c r="C1362" s="385" t="s">
        <v>180</v>
      </c>
      <c r="D1362" s="387">
        <v>113.24</v>
      </c>
    </row>
    <row r="1363" spans="1:4" ht="36" customHeight="1">
      <c r="A1363" s="385" t="s">
        <v>2991</v>
      </c>
      <c r="B1363" s="386" t="s">
        <v>2992</v>
      </c>
      <c r="C1363" s="385" t="s">
        <v>180</v>
      </c>
      <c r="D1363" s="387">
        <v>72.489999999999995</v>
      </c>
    </row>
    <row r="1364" spans="1:4" ht="36" customHeight="1">
      <c r="A1364" s="385" t="s">
        <v>2993</v>
      </c>
      <c r="B1364" s="386" t="s">
        <v>2994</v>
      </c>
      <c r="C1364" s="385" t="s">
        <v>180</v>
      </c>
      <c r="D1364" s="387">
        <v>130.28</v>
      </c>
    </row>
    <row r="1365" spans="1:4" ht="36" customHeight="1">
      <c r="A1365" s="385" t="s">
        <v>2995</v>
      </c>
      <c r="B1365" s="386" t="s">
        <v>2996</v>
      </c>
      <c r="C1365" s="385" t="s">
        <v>180</v>
      </c>
      <c r="D1365" s="387">
        <v>270.35000000000002</v>
      </c>
    </row>
    <row r="1366" spans="1:4" ht="36" customHeight="1">
      <c r="A1366" s="385" t="s">
        <v>2997</v>
      </c>
      <c r="B1366" s="386" t="s">
        <v>2998</v>
      </c>
      <c r="C1366" s="385" t="s">
        <v>180</v>
      </c>
      <c r="D1366" s="387">
        <v>461.48</v>
      </c>
    </row>
    <row r="1367" spans="1:4" ht="24" customHeight="1">
      <c r="A1367" s="385" t="s">
        <v>2999</v>
      </c>
      <c r="B1367" s="386" t="s">
        <v>3000</v>
      </c>
      <c r="C1367" s="385" t="s">
        <v>180</v>
      </c>
      <c r="D1367" s="387">
        <v>31.41</v>
      </c>
    </row>
    <row r="1368" spans="1:4" ht="24" customHeight="1">
      <c r="A1368" s="385" t="s">
        <v>3001</v>
      </c>
      <c r="B1368" s="386" t="s">
        <v>3002</v>
      </c>
      <c r="C1368" s="385" t="s">
        <v>180</v>
      </c>
      <c r="D1368" s="387">
        <v>34.590000000000003</v>
      </c>
    </row>
    <row r="1369" spans="1:4" ht="12" customHeight="1">
      <c r="A1369" s="381">
        <v>8920</v>
      </c>
      <c r="B1369" s="382" t="s">
        <v>3003</v>
      </c>
      <c r="C1369" s="383"/>
      <c r="D1369" s="384"/>
    </row>
    <row r="1370" spans="1:4" ht="36" customHeight="1">
      <c r="A1370" s="385" t="s">
        <v>3004</v>
      </c>
      <c r="B1370" s="386" t="s">
        <v>3005</v>
      </c>
      <c r="C1370" s="385" t="s">
        <v>180</v>
      </c>
      <c r="D1370" s="387">
        <v>166.31</v>
      </c>
    </row>
    <row r="1371" spans="1:4" ht="36" customHeight="1">
      <c r="A1371" s="385" t="s">
        <v>3006</v>
      </c>
      <c r="B1371" s="386" t="s">
        <v>3007</v>
      </c>
      <c r="C1371" s="385" t="s">
        <v>180</v>
      </c>
      <c r="D1371" s="387">
        <v>164.42</v>
      </c>
    </row>
    <row r="1372" spans="1:4" ht="36" customHeight="1">
      <c r="A1372" s="385" t="s">
        <v>3008</v>
      </c>
      <c r="B1372" s="386" t="s">
        <v>3009</v>
      </c>
      <c r="C1372" s="385" t="s">
        <v>180</v>
      </c>
      <c r="D1372" s="387">
        <v>292.01</v>
      </c>
    </row>
    <row r="1373" spans="1:4" ht="36" customHeight="1">
      <c r="A1373" s="385" t="s">
        <v>3010</v>
      </c>
      <c r="B1373" s="386" t="s">
        <v>3011</v>
      </c>
      <c r="C1373" s="385" t="s">
        <v>180</v>
      </c>
      <c r="D1373" s="387">
        <v>364.37</v>
      </c>
    </row>
    <row r="1374" spans="1:4" ht="12" customHeight="1">
      <c r="A1374" s="381">
        <v>8921</v>
      </c>
      <c r="B1374" s="382" t="s">
        <v>3012</v>
      </c>
      <c r="C1374" s="383"/>
      <c r="D1374" s="384"/>
    </row>
    <row r="1375" spans="1:4" ht="24" customHeight="1">
      <c r="A1375" s="385" t="s">
        <v>3013</v>
      </c>
      <c r="B1375" s="386" t="s">
        <v>3014</v>
      </c>
      <c r="C1375" s="385" t="s">
        <v>180</v>
      </c>
      <c r="D1375" s="387">
        <v>59.93</v>
      </c>
    </row>
    <row r="1376" spans="1:4" ht="24" customHeight="1">
      <c r="A1376" s="385" t="s">
        <v>3015</v>
      </c>
      <c r="B1376" s="386" t="s">
        <v>3014</v>
      </c>
      <c r="C1376" s="385" t="s">
        <v>180</v>
      </c>
      <c r="D1376" s="387">
        <v>59.93</v>
      </c>
    </row>
    <row r="1377" spans="1:4" ht="24" customHeight="1">
      <c r="A1377" s="385" t="s">
        <v>3016</v>
      </c>
      <c r="B1377" s="386" t="s">
        <v>3017</v>
      </c>
      <c r="C1377" s="385" t="s">
        <v>180</v>
      </c>
      <c r="D1377" s="387">
        <v>120.15</v>
      </c>
    </row>
    <row r="1378" spans="1:4" ht="36" customHeight="1">
      <c r="A1378" s="385" t="s">
        <v>3018</v>
      </c>
      <c r="B1378" s="386" t="s">
        <v>3019</v>
      </c>
      <c r="C1378" s="385" t="s">
        <v>180</v>
      </c>
      <c r="D1378" s="387">
        <v>120.15</v>
      </c>
    </row>
    <row r="1379" spans="1:4" ht="24" customHeight="1">
      <c r="A1379" s="385" t="s">
        <v>3020</v>
      </c>
      <c r="B1379" s="386" t="s">
        <v>3021</v>
      </c>
      <c r="C1379" s="385" t="s">
        <v>180</v>
      </c>
      <c r="D1379" s="387">
        <v>187.3</v>
      </c>
    </row>
    <row r="1380" spans="1:4" ht="36" customHeight="1">
      <c r="A1380" s="385" t="s">
        <v>3022</v>
      </c>
      <c r="B1380" s="386" t="s">
        <v>3023</v>
      </c>
      <c r="C1380" s="385" t="s">
        <v>180</v>
      </c>
      <c r="D1380" s="387">
        <v>187.3</v>
      </c>
    </row>
    <row r="1381" spans="1:4" ht="24" customHeight="1">
      <c r="A1381" s="385" t="s">
        <v>3024</v>
      </c>
      <c r="B1381" s="386" t="s">
        <v>3025</v>
      </c>
      <c r="C1381" s="385" t="s">
        <v>180</v>
      </c>
      <c r="D1381" s="387">
        <v>752.13</v>
      </c>
    </row>
    <row r="1382" spans="1:4" ht="36" customHeight="1">
      <c r="A1382" s="385" t="s">
        <v>3026</v>
      </c>
      <c r="B1382" s="386" t="s">
        <v>3027</v>
      </c>
      <c r="C1382" s="385" t="s">
        <v>180</v>
      </c>
      <c r="D1382" s="387">
        <v>755.07</v>
      </c>
    </row>
    <row r="1383" spans="1:4" ht="36" customHeight="1">
      <c r="A1383" s="385" t="s">
        <v>3028</v>
      </c>
      <c r="B1383" s="386" t="s">
        <v>3029</v>
      </c>
      <c r="C1383" s="385" t="s">
        <v>180</v>
      </c>
      <c r="D1383" s="387">
        <v>123.51</v>
      </c>
    </row>
    <row r="1384" spans="1:4" ht="36" customHeight="1">
      <c r="A1384" s="385" t="s">
        <v>3030</v>
      </c>
      <c r="B1384" s="386" t="s">
        <v>3031</v>
      </c>
      <c r="C1384" s="385" t="s">
        <v>180</v>
      </c>
      <c r="D1384" s="387">
        <v>235.76</v>
      </c>
    </row>
    <row r="1385" spans="1:4" ht="36" customHeight="1">
      <c r="A1385" s="385" t="s">
        <v>3032</v>
      </c>
      <c r="B1385" s="386" t="s">
        <v>3033</v>
      </c>
      <c r="C1385" s="385" t="s">
        <v>180</v>
      </c>
      <c r="D1385" s="387">
        <v>248.06</v>
      </c>
    </row>
    <row r="1386" spans="1:4" ht="36" customHeight="1">
      <c r="A1386" s="385" t="s">
        <v>3034</v>
      </c>
      <c r="B1386" s="386" t="s">
        <v>3035</v>
      </c>
      <c r="C1386" s="385" t="s">
        <v>180</v>
      </c>
      <c r="D1386" s="387">
        <v>369.78</v>
      </c>
    </row>
    <row r="1387" spans="1:4" ht="36" customHeight="1">
      <c r="A1387" s="385" t="s">
        <v>3036</v>
      </c>
      <c r="B1387" s="386" t="s">
        <v>3037</v>
      </c>
      <c r="C1387" s="385" t="s">
        <v>180</v>
      </c>
      <c r="D1387" s="387">
        <v>342.5</v>
      </c>
    </row>
    <row r="1388" spans="1:4" ht="36" customHeight="1">
      <c r="A1388" s="385" t="s">
        <v>3038</v>
      </c>
      <c r="B1388" s="386" t="s">
        <v>3039</v>
      </c>
      <c r="C1388" s="385" t="s">
        <v>180</v>
      </c>
      <c r="D1388" s="387">
        <v>465.79</v>
      </c>
    </row>
    <row r="1389" spans="1:4" ht="36" customHeight="1">
      <c r="A1389" s="385" t="s">
        <v>3040</v>
      </c>
      <c r="B1389" s="386" t="s">
        <v>3041</v>
      </c>
      <c r="C1389" s="385" t="s">
        <v>180</v>
      </c>
      <c r="D1389" s="387">
        <v>526.22</v>
      </c>
    </row>
    <row r="1390" spans="1:4" ht="36" customHeight="1">
      <c r="A1390" s="385" t="s">
        <v>3042</v>
      </c>
      <c r="B1390" s="386" t="s">
        <v>3043</v>
      </c>
      <c r="C1390" s="385" t="s">
        <v>180</v>
      </c>
      <c r="D1390" s="387">
        <v>741.86</v>
      </c>
    </row>
    <row r="1391" spans="1:4" ht="36" customHeight="1">
      <c r="A1391" s="385" t="s">
        <v>3044</v>
      </c>
      <c r="B1391" s="386" t="s">
        <v>3045</v>
      </c>
      <c r="C1391" s="385" t="s">
        <v>180</v>
      </c>
      <c r="D1391" s="388">
        <v>1219.3699999999999</v>
      </c>
    </row>
    <row r="1392" spans="1:4" ht="36" customHeight="1">
      <c r="A1392" s="385" t="s">
        <v>3046</v>
      </c>
      <c r="B1392" s="386" t="s">
        <v>3047</v>
      </c>
      <c r="C1392" s="385" t="s">
        <v>180</v>
      </c>
      <c r="D1392" s="388">
        <v>1741.17</v>
      </c>
    </row>
    <row r="1393" spans="1:4" ht="60.75" customHeight="1">
      <c r="A1393" s="385" t="s">
        <v>3048</v>
      </c>
      <c r="B1393" s="386" t="s">
        <v>3049</v>
      </c>
      <c r="C1393" s="385" t="s">
        <v>180</v>
      </c>
      <c r="D1393" s="387">
        <v>534.57000000000005</v>
      </c>
    </row>
    <row r="1394" spans="1:4" ht="60.75" customHeight="1">
      <c r="A1394" s="385" t="s">
        <v>3050</v>
      </c>
      <c r="B1394" s="386" t="s">
        <v>3051</v>
      </c>
      <c r="C1394" s="385" t="s">
        <v>180</v>
      </c>
      <c r="D1394" s="388">
        <v>1158.8</v>
      </c>
    </row>
    <row r="1395" spans="1:4" ht="36" customHeight="1">
      <c r="A1395" s="385" t="s">
        <v>3052</v>
      </c>
      <c r="B1395" s="386" t="s">
        <v>3053</v>
      </c>
      <c r="C1395" s="385" t="s">
        <v>180</v>
      </c>
      <c r="D1395" s="387">
        <v>350.94</v>
      </c>
    </row>
    <row r="1396" spans="1:4" ht="12" customHeight="1">
      <c r="A1396" s="381">
        <v>8922</v>
      </c>
      <c r="B1396" s="382" t="s">
        <v>3054</v>
      </c>
      <c r="C1396" s="383"/>
      <c r="D1396" s="384"/>
    </row>
    <row r="1397" spans="1:4" ht="12" customHeight="1">
      <c r="A1397" s="385" t="s">
        <v>3055</v>
      </c>
      <c r="B1397" s="386" t="s">
        <v>3056</v>
      </c>
      <c r="C1397" s="385" t="s">
        <v>180</v>
      </c>
      <c r="D1397" s="387">
        <v>57.05</v>
      </c>
    </row>
    <row r="1398" spans="1:4" ht="12" customHeight="1">
      <c r="A1398" s="385" t="s">
        <v>3057</v>
      </c>
      <c r="B1398" s="386" t="s">
        <v>3058</v>
      </c>
      <c r="C1398" s="385" t="s">
        <v>180</v>
      </c>
      <c r="D1398" s="387">
        <v>73</v>
      </c>
    </row>
    <row r="1399" spans="1:4" ht="48.75" customHeight="1">
      <c r="A1399" s="385" t="s">
        <v>3059</v>
      </c>
      <c r="B1399" s="386" t="s">
        <v>3060</v>
      </c>
      <c r="C1399" s="385" t="s">
        <v>180</v>
      </c>
      <c r="D1399" s="387">
        <v>73.38</v>
      </c>
    </row>
    <row r="1400" spans="1:4" ht="48.75" customHeight="1">
      <c r="A1400" s="385" t="s">
        <v>3061</v>
      </c>
      <c r="B1400" s="386" t="s">
        <v>3062</v>
      </c>
      <c r="C1400" s="385" t="s">
        <v>180</v>
      </c>
      <c r="D1400" s="387">
        <v>79.099999999999994</v>
      </c>
    </row>
    <row r="1401" spans="1:4" ht="60.75" customHeight="1">
      <c r="A1401" s="385" t="s">
        <v>3063</v>
      </c>
      <c r="B1401" s="386" t="s">
        <v>3064</v>
      </c>
      <c r="C1401" s="385" t="s">
        <v>180</v>
      </c>
      <c r="D1401" s="387">
        <v>109.9</v>
      </c>
    </row>
    <row r="1402" spans="1:4" ht="60.75" customHeight="1">
      <c r="A1402" s="385" t="s">
        <v>3065</v>
      </c>
      <c r="B1402" s="386" t="s">
        <v>3066</v>
      </c>
      <c r="C1402" s="385" t="s">
        <v>180</v>
      </c>
      <c r="D1402" s="387">
        <v>89.48</v>
      </c>
    </row>
    <row r="1403" spans="1:4" ht="60.75" customHeight="1">
      <c r="A1403" s="385" t="s">
        <v>3067</v>
      </c>
      <c r="B1403" s="386" t="s">
        <v>3068</v>
      </c>
      <c r="C1403" s="385" t="s">
        <v>180</v>
      </c>
      <c r="D1403" s="387">
        <v>87.98</v>
      </c>
    </row>
    <row r="1404" spans="1:4" ht="60.75" customHeight="1">
      <c r="A1404" s="385" t="s">
        <v>3069</v>
      </c>
      <c r="B1404" s="386" t="s">
        <v>3070</v>
      </c>
      <c r="C1404" s="385" t="s">
        <v>180</v>
      </c>
      <c r="D1404" s="387">
        <v>89.68</v>
      </c>
    </row>
    <row r="1405" spans="1:4" ht="60.75" customHeight="1">
      <c r="A1405" s="385" t="s">
        <v>3071</v>
      </c>
      <c r="B1405" s="386" t="s">
        <v>3072</v>
      </c>
      <c r="C1405" s="385" t="s">
        <v>180</v>
      </c>
      <c r="D1405" s="387">
        <v>56.6</v>
      </c>
    </row>
    <row r="1406" spans="1:4" ht="60.75" customHeight="1">
      <c r="A1406" s="385" t="s">
        <v>3073</v>
      </c>
      <c r="B1406" s="386" t="s">
        <v>3074</v>
      </c>
      <c r="C1406" s="385" t="s">
        <v>180</v>
      </c>
      <c r="D1406" s="387">
        <v>58.3</v>
      </c>
    </row>
    <row r="1407" spans="1:4" ht="48.75" customHeight="1">
      <c r="A1407" s="385" t="s">
        <v>3075</v>
      </c>
      <c r="B1407" s="386" t="s">
        <v>3076</v>
      </c>
      <c r="C1407" s="385" t="s">
        <v>180</v>
      </c>
      <c r="D1407" s="387">
        <v>42</v>
      </c>
    </row>
    <row r="1408" spans="1:4" ht="48.75" customHeight="1">
      <c r="A1408" s="385" t="s">
        <v>3077</v>
      </c>
      <c r="B1408" s="386" t="s">
        <v>3078</v>
      </c>
      <c r="C1408" s="385" t="s">
        <v>180</v>
      </c>
      <c r="D1408" s="387">
        <v>37.6</v>
      </c>
    </row>
    <row r="1409" spans="1:4" ht="48.75" customHeight="1">
      <c r="A1409" s="385" t="s">
        <v>3079</v>
      </c>
      <c r="B1409" s="386" t="s">
        <v>3080</v>
      </c>
      <c r="C1409" s="385" t="s">
        <v>180</v>
      </c>
      <c r="D1409" s="387">
        <v>43.32</v>
      </c>
    </row>
    <row r="1410" spans="1:4" ht="60.75" customHeight="1">
      <c r="A1410" s="385" t="s">
        <v>3081</v>
      </c>
      <c r="B1410" s="386" t="s">
        <v>3082</v>
      </c>
      <c r="C1410" s="385" t="s">
        <v>180</v>
      </c>
      <c r="D1410" s="387">
        <v>74.12</v>
      </c>
    </row>
    <row r="1411" spans="1:4" ht="60.75" customHeight="1">
      <c r="A1411" s="385" t="s">
        <v>3083</v>
      </c>
      <c r="B1411" s="386" t="s">
        <v>3084</v>
      </c>
      <c r="C1411" s="385" t="s">
        <v>180</v>
      </c>
      <c r="D1411" s="387">
        <v>53.7</v>
      </c>
    </row>
    <row r="1412" spans="1:4" ht="60.75" customHeight="1">
      <c r="A1412" s="385" t="s">
        <v>3085</v>
      </c>
      <c r="B1412" s="386" t="s">
        <v>3086</v>
      </c>
      <c r="C1412" s="385" t="s">
        <v>180</v>
      </c>
      <c r="D1412" s="387">
        <v>52.2</v>
      </c>
    </row>
    <row r="1413" spans="1:4" ht="60.75" customHeight="1">
      <c r="A1413" s="385" t="s">
        <v>3087</v>
      </c>
      <c r="B1413" s="386" t="s">
        <v>3088</v>
      </c>
      <c r="C1413" s="385" t="s">
        <v>180</v>
      </c>
      <c r="D1413" s="387">
        <v>53.9</v>
      </c>
    </row>
    <row r="1414" spans="1:4" ht="36" customHeight="1">
      <c r="A1414" s="385" t="s">
        <v>3089</v>
      </c>
      <c r="B1414" s="386" t="s">
        <v>3090</v>
      </c>
      <c r="C1414" s="385" t="s">
        <v>180</v>
      </c>
      <c r="D1414" s="387">
        <v>19.28</v>
      </c>
    </row>
    <row r="1415" spans="1:4" ht="48.75" customHeight="1">
      <c r="A1415" s="385" t="s">
        <v>3091</v>
      </c>
      <c r="B1415" s="386" t="s">
        <v>3092</v>
      </c>
      <c r="C1415" s="385" t="s">
        <v>180</v>
      </c>
      <c r="D1415" s="387">
        <v>39</v>
      </c>
    </row>
    <row r="1416" spans="1:4" ht="48.75" customHeight="1">
      <c r="A1416" s="385" t="s">
        <v>3093</v>
      </c>
      <c r="B1416" s="386" t="s">
        <v>3094</v>
      </c>
      <c r="C1416" s="385" t="s">
        <v>180</v>
      </c>
      <c r="D1416" s="387">
        <v>44.72</v>
      </c>
    </row>
    <row r="1417" spans="1:4" ht="48.75" customHeight="1">
      <c r="A1417" s="385" t="s">
        <v>3095</v>
      </c>
      <c r="B1417" s="386" t="s">
        <v>3096</v>
      </c>
      <c r="C1417" s="385" t="s">
        <v>180</v>
      </c>
      <c r="D1417" s="387">
        <v>42.4</v>
      </c>
    </row>
    <row r="1418" spans="1:4" ht="48.75" customHeight="1">
      <c r="A1418" s="385" t="s">
        <v>3097</v>
      </c>
      <c r="B1418" s="386" t="s">
        <v>3098</v>
      </c>
      <c r="C1418" s="385" t="s">
        <v>180</v>
      </c>
      <c r="D1418" s="387">
        <v>48.12</v>
      </c>
    </row>
    <row r="1419" spans="1:4" ht="48.75" customHeight="1">
      <c r="A1419" s="385" t="s">
        <v>3099</v>
      </c>
      <c r="B1419" s="386" t="s">
        <v>3100</v>
      </c>
      <c r="C1419" s="385" t="s">
        <v>180</v>
      </c>
      <c r="D1419" s="387">
        <v>42.22</v>
      </c>
    </row>
    <row r="1420" spans="1:4" ht="48.75" customHeight="1">
      <c r="A1420" s="385" t="s">
        <v>3101</v>
      </c>
      <c r="B1420" s="386" t="s">
        <v>3102</v>
      </c>
      <c r="C1420" s="385" t="s">
        <v>180</v>
      </c>
      <c r="D1420" s="387">
        <v>47.94</v>
      </c>
    </row>
    <row r="1421" spans="1:4" ht="48.75" customHeight="1">
      <c r="A1421" s="385" t="s">
        <v>3103</v>
      </c>
      <c r="B1421" s="386" t="s">
        <v>3104</v>
      </c>
      <c r="C1421" s="385" t="s">
        <v>180</v>
      </c>
      <c r="D1421" s="387">
        <v>131.82</v>
      </c>
    </row>
    <row r="1422" spans="1:4" ht="48.75" customHeight="1">
      <c r="A1422" s="385" t="s">
        <v>3105</v>
      </c>
      <c r="B1422" s="386" t="s">
        <v>3106</v>
      </c>
      <c r="C1422" s="385" t="s">
        <v>180</v>
      </c>
      <c r="D1422" s="387">
        <v>141.28</v>
      </c>
    </row>
    <row r="1423" spans="1:4" ht="48.75" customHeight="1">
      <c r="A1423" s="385" t="s">
        <v>3107</v>
      </c>
      <c r="B1423" s="386" t="s">
        <v>3108</v>
      </c>
      <c r="C1423" s="385" t="s">
        <v>180</v>
      </c>
      <c r="D1423" s="387">
        <v>69.72</v>
      </c>
    </row>
    <row r="1424" spans="1:4" ht="48.75" customHeight="1">
      <c r="A1424" s="385" t="s">
        <v>3109</v>
      </c>
      <c r="B1424" s="386" t="s">
        <v>3110</v>
      </c>
      <c r="C1424" s="385" t="s">
        <v>180</v>
      </c>
      <c r="D1424" s="387">
        <v>97.12</v>
      </c>
    </row>
    <row r="1425" spans="1:4" ht="48.75" customHeight="1">
      <c r="A1425" s="385" t="s">
        <v>3111</v>
      </c>
      <c r="B1425" s="386" t="s">
        <v>3112</v>
      </c>
      <c r="C1425" s="385" t="s">
        <v>180</v>
      </c>
      <c r="D1425" s="387">
        <v>105.17</v>
      </c>
    </row>
    <row r="1426" spans="1:4" ht="48.75" customHeight="1">
      <c r="A1426" s="385" t="s">
        <v>3113</v>
      </c>
      <c r="B1426" s="386" t="s">
        <v>3114</v>
      </c>
      <c r="C1426" s="385" t="s">
        <v>180</v>
      </c>
      <c r="D1426" s="387">
        <v>51.5</v>
      </c>
    </row>
    <row r="1427" spans="1:4" ht="48.75" customHeight="1">
      <c r="A1427" s="385" t="s">
        <v>3115</v>
      </c>
      <c r="B1427" s="386" t="s">
        <v>3116</v>
      </c>
      <c r="C1427" s="385" t="s">
        <v>180</v>
      </c>
      <c r="D1427" s="387">
        <v>42.51</v>
      </c>
    </row>
    <row r="1428" spans="1:4" ht="60.75" customHeight="1">
      <c r="A1428" s="385" t="s">
        <v>3117</v>
      </c>
      <c r="B1428" s="386" t="s">
        <v>3118</v>
      </c>
      <c r="C1428" s="385" t="s">
        <v>180</v>
      </c>
      <c r="D1428" s="387">
        <v>57.69</v>
      </c>
    </row>
    <row r="1429" spans="1:4" ht="60.75" customHeight="1">
      <c r="A1429" s="385" t="s">
        <v>3119</v>
      </c>
      <c r="B1429" s="386" t="s">
        <v>3120</v>
      </c>
      <c r="C1429" s="385" t="s">
        <v>180</v>
      </c>
      <c r="D1429" s="387">
        <v>56.19</v>
      </c>
    </row>
    <row r="1430" spans="1:4" ht="60.75" customHeight="1">
      <c r="A1430" s="385" t="s">
        <v>3121</v>
      </c>
      <c r="B1430" s="386" t="s">
        <v>3122</v>
      </c>
      <c r="C1430" s="385" t="s">
        <v>180</v>
      </c>
      <c r="D1430" s="387">
        <v>57.89</v>
      </c>
    </row>
    <row r="1431" spans="1:4" ht="48.75" customHeight="1">
      <c r="A1431" s="385" t="s">
        <v>3123</v>
      </c>
      <c r="B1431" s="386" t="s">
        <v>3124</v>
      </c>
      <c r="C1431" s="385" t="s">
        <v>180</v>
      </c>
      <c r="D1431" s="387">
        <v>39.6</v>
      </c>
    </row>
    <row r="1432" spans="1:4" ht="48.75" customHeight="1">
      <c r="A1432" s="385" t="s">
        <v>3125</v>
      </c>
      <c r="B1432" s="386" t="s">
        <v>3126</v>
      </c>
      <c r="C1432" s="385" t="s">
        <v>180</v>
      </c>
      <c r="D1432" s="387">
        <v>26.82</v>
      </c>
    </row>
    <row r="1433" spans="1:4" ht="60.75" customHeight="1">
      <c r="A1433" s="385" t="s">
        <v>3127</v>
      </c>
      <c r="B1433" s="386" t="s">
        <v>3128</v>
      </c>
      <c r="C1433" s="385" t="s">
        <v>180</v>
      </c>
      <c r="D1433" s="387">
        <v>40.5</v>
      </c>
    </row>
    <row r="1434" spans="1:4" ht="60.75" customHeight="1">
      <c r="A1434" s="385" t="s">
        <v>3129</v>
      </c>
      <c r="B1434" s="386" t="s">
        <v>3130</v>
      </c>
      <c r="C1434" s="385" t="s">
        <v>180</v>
      </c>
      <c r="D1434" s="387">
        <v>42.2</v>
      </c>
    </row>
    <row r="1435" spans="1:4" ht="48.75" customHeight="1">
      <c r="A1435" s="385" t="s">
        <v>3131</v>
      </c>
      <c r="B1435" s="386" t="s">
        <v>3132</v>
      </c>
      <c r="C1435" s="385" t="s">
        <v>180</v>
      </c>
      <c r="D1435" s="387">
        <v>25.29</v>
      </c>
    </row>
    <row r="1436" spans="1:4" ht="48.75" customHeight="1">
      <c r="A1436" s="385" t="s">
        <v>3133</v>
      </c>
      <c r="B1436" s="386" t="s">
        <v>3134</v>
      </c>
      <c r="C1436" s="385" t="s">
        <v>180</v>
      </c>
      <c r="D1436" s="387">
        <v>24.62</v>
      </c>
    </row>
    <row r="1437" spans="1:4" ht="60.75" customHeight="1">
      <c r="A1437" s="385" t="s">
        <v>3135</v>
      </c>
      <c r="B1437" s="386" t="s">
        <v>3136</v>
      </c>
      <c r="C1437" s="385" t="s">
        <v>180</v>
      </c>
      <c r="D1437" s="387">
        <v>39.799999999999997</v>
      </c>
    </row>
    <row r="1438" spans="1:4" ht="60.75" customHeight="1">
      <c r="A1438" s="385" t="s">
        <v>3137</v>
      </c>
      <c r="B1438" s="386" t="s">
        <v>3138</v>
      </c>
      <c r="C1438" s="385" t="s">
        <v>180</v>
      </c>
      <c r="D1438" s="387">
        <v>38.299999999999997</v>
      </c>
    </row>
    <row r="1439" spans="1:4" ht="60.75" customHeight="1">
      <c r="A1439" s="385" t="s">
        <v>3139</v>
      </c>
      <c r="B1439" s="386" t="s">
        <v>3140</v>
      </c>
      <c r="C1439" s="385" t="s">
        <v>180</v>
      </c>
      <c r="D1439" s="387">
        <v>40</v>
      </c>
    </row>
    <row r="1440" spans="1:4" ht="84.75" customHeight="1">
      <c r="A1440" s="385" t="s">
        <v>3141</v>
      </c>
      <c r="B1440" s="386" t="s">
        <v>3142</v>
      </c>
      <c r="C1440" s="385" t="s">
        <v>180</v>
      </c>
      <c r="D1440" s="387">
        <v>72.290000000000006</v>
      </c>
    </row>
    <row r="1441" spans="1:4" ht="84.75" customHeight="1">
      <c r="A1441" s="385" t="s">
        <v>3143</v>
      </c>
      <c r="B1441" s="386" t="s">
        <v>3144</v>
      </c>
      <c r="C1441" s="385" t="s">
        <v>180</v>
      </c>
      <c r="D1441" s="387">
        <v>73.989999999999995</v>
      </c>
    </row>
    <row r="1442" spans="1:4" ht="72.75" customHeight="1">
      <c r="A1442" s="385" t="s">
        <v>3145</v>
      </c>
      <c r="B1442" s="386" t="s">
        <v>3146</v>
      </c>
      <c r="C1442" s="385" t="s">
        <v>180</v>
      </c>
      <c r="D1442" s="387">
        <v>54.4</v>
      </c>
    </row>
    <row r="1443" spans="1:4" ht="72.75" customHeight="1">
      <c r="A1443" s="385" t="s">
        <v>3147</v>
      </c>
      <c r="B1443" s="386" t="s">
        <v>3148</v>
      </c>
      <c r="C1443" s="385" t="s">
        <v>180</v>
      </c>
      <c r="D1443" s="387">
        <v>56.1</v>
      </c>
    </row>
    <row r="1444" spans="1:4" ht="36" customHeight="1">
      <c r="A1444" s="385" t="s">
        <v>3149</v>
      </c>
      <c r="B1444" s="386" t="s">
        <v>3150</v>
      </c>
      <c r="C1444" s="385" t="s">
        <v>180</v>
      </c>
      <c r="D1444" s="387">
        <v>12.6</v>
      </c>
    </row>
    <row r="1445" spans="1:4" ht="24" customHeight="1">
      <c r="A1445" s="385" t="s">
        <v>3151</v>
      </c>
      <c r="B1445" s="386" t="s">
        <v>3152</v>
      </c>
      <c r="C1445" s="385" t="s">
        <v>180</v>
      </c>
      <c r="D1445" s="387">
        <v>6.34</v>
      </c>
    </row>
    <row r="1446" spans="1:4" ht="24" customHeight="1">
      <c r="A1446" s="385" t="s">
        <v>3153</v>
      </c>
      <c r="B1446" s="386" t="s">
        <v>3154</v>
      </c>
      <c r="C1446" s="385" t="s">
        <v>180</v>
      </c>
      <c r="D1446" s="387">
        <v>9</v>
      </c>
    </row>
    <row r="1447" spans="1:4" ht="24" customHeight="1">
      <c r="A1447" s="385" t="s">
        <v>3155</v>
      </c>
      <c r="B1447" s="386" t="s">
        <v>3156</v>
      </c>
      <c r="C1447" s="385" t="s">
        <v>180</v>
      </c>
      <c r="D1447" s="387">
        <v>15.86</v>
      </c>
    </row>
    <row r="1448" spans="1:4" ht="36" customHeight="1">
      <c r="A1448" s="385" t="s">
        <v>3157</v>
      </c>
      <c r="B1448" s="386" t="s">
        <v>3158</v>
      </c>
      <c r="C1448" s="385" t="s">
        <v>180</v>
      </c>
      <c r="D1448" s="387">
        <v>28.19</v>
      </c>
    </row>
    <row r="1449" spans="1:4" ht="48.75" customHeight="1">
      <c r="A1449" s="385" t="s">
        <v>3159</v>
      </c>
      <c r="B1449" s="386" t="s">
        <v>3160</v>
      </c>
      <c r="C1449" s="385" t="s">
        <v>180</v>
      </c>
      <c r="D1449" s="387">
        <v>25.32</v>
      </c>
    </row>
    <row r="1450" spans="1:4" ht="72.75" customHeight="1">
      <c r="A1450" s="385" t="s">
        <v>3161</v>
      </c>
      <c r="B1450" s="386" t="s">
        <v>3162</v>
      </c>
      <c r="C1450" s="385" t="s">
        <v>180</v>
      </c>
      <c r="D1450" s="387">
        <v>40.700000000000003</v>
      </c>
    </row>
    <row r="1451" spans="1:4" ht="72.75" customHeight="1">
      <c r="A1451" s="385" t="s">
        <v>3163</v>
      </c>
      <c r="B1451" s="386" t="s">
        <v>3164</v>
      </c>
      <c r="C1451" s="385" t="s">
        <v>180</v>
      </c>
      <c r="D1451" s="387">
        <v>46.42</v>
      </c>
    </row>
    <row r="1452" spans="1:4" ht="60.75" customHeight="1">
      <c r="A1452" s="385" t="s">
        <v>3165</v>
      </c>
      <c r="B1452" s="386" t="s">
        <v>3166</v>
      </c>
      <c r="C1452" s="385" t="s">
        <v>180</v>
      </c>
      <c r="D1452" s="387">
        <v>85.41</v>
      </c>
    </row>
    <row r="1453" spans="1:4" ht="60.75" customHeight="1">
      <c r="A1453" s="385" t="s">
        <v>3167</v>
      </c>
      <c r="B1453" s="386" t="s">
        <v>3168</v>
      </c>
      <c r="C1453" s="385" t="s">
        <v>180</v>
      </c>
      <c r="D1453" s="387">
        <v>91.13</v>
      </c>
    </row>
    <row r="1454" spans="1:4" ht="48.75" customHeight="1">
      <c r="A1454" s="385" t="s">
        <v>3169</v>
      </c>
      <c r="B1454" s="386" t="s">
        <v>3170</v>
      </c>
      <c r="C1454" s="385" t="s">
        <v>180</v>
      </c>
      <c r="D1454" s="387">
        <v>27.02</v>
      </c>
    </row>
    <row r="1455" spans="1:4" ht="48.75" customHeight="1">
      <c r="A1455" s="385" t="s">
        <v>3171</v>
      </c>
      <c r="B1455" s="386" t="s">
        <v>3172</v>
      </c>
      <c r="C1455" s="385" t="s">
        <v>180</v>
      </c>
      <c r="D1455" s="387">
        <v>26.93</v>
      </c>
    </row>
    <row r="1456" spans="1:4" ht="48.75" customHeight="1">
      <c r="A1456" s="385" t="s">
        <v>3173</v>
      </c>
      <c r="B1456" s="386" t="s">
        <v>3174</v>
      </c>
      <c r="C1456" s="385" t="s">
        <v>180</v>
      </c>
      <c r="D1456" s="387">
        <v>71.73</v>
      </c>
    </row>
    <row r="1457" spans="1:4" ht="60.75" customHeight="1">
      <c r="A1457" s="385" t="s">
        <v>3175</v>
      </c>
      <c r="B1457" s="386" t="s">
        <v>3176</v>
      </c>
      <c r="C1457" s="385" t="s">
        <v>180</v>
      </c>
      <c r="D1457" s="387">
        <v>24.31</v>
      </c>
    </row>
    <row r="1458" spans="1:4" ht="60.75" customHeight="1">
      <c r="A1458" s="385" t="s">
        <v>3177</v>
      </c>
      <c r="B1458" s="386" t="s">
        <v>3178</v>
      </c>
      <c r="C1458" s="385" t="s">
        <v>180</v>
      </c>
      <c r="D1458" s="387">
        <v>23.32</v>
      </c>
    </row>
    <row r="1459" spans="1:4" ht="60.75" customHeight="1">
      <c r="A1459" s="385" t="s">
        <v>3179</v>
      </c>
      <c r="B1459" s="386" t="s">
        <v>3180</v>
      </c>
      <c r="C1459" s="385" t="s">
        <v>180</v>
      </c>
      <c r="D1459" s="387">
        <v>24.29</v>
      </c>
    </row>
    <row r="1460" spans="1:4" ht="24" customHeight="1">
      <c r="A1460" s="385" t="s">
        <v>3181</v>
      </c>
      <c r="B1460" s="386" t="s">
        <v>3182</v>
      </c>
      <c r="C1460" s="385" t="s">
        <v>180</v>
      </c>
      <c r="D1460" s="387">
        <v>2.21</v>
      </c>
    </row>
    <row r="1461" spans="1:4" ht="24" customHeight="1">
      <c r="A1461" s="385" t="s">
        <v>3183</v>
      </c>
      <c r="B1461" s="386" t="s">
        <v>3184</v>
      </c>
      <c r="C1461" s="385" t="s">
        <v>180</v>
      </c>
      <c r="D1461" s="387">
        <v>1.68</v>
      </c>
    </row>
    <row r="1462" spans="1:4" ht="36" customHeight="1">
      <c r="A1462" s="385" t="s">
        <v>3185</v>
      </c>
      <c r="B1462" s="386" t="s">
        <v>3186</v>
      </c>
      <c r="C1462" s="385" t="s">
        <v>180</v>
      </c>
      <c r="D1462" s="387">
        <v>31.59</v>
      </c>
    </row>
    <row r="1463" spans="1:4" ht="36" customHeight="1">
      <c r="A1463" s="385" t="s">
        <v>3187</v>
      </c>
      <c r="B1463" s="386" t="s">
        <v>3188</v>
      </c>
      <c r="C1463" s="385" t="s">
        <v>180</v>
      </c>
      <c r="D1463" s="387">
        <v>28.68</v>
      </c>
    </row>
    <row r="1464" spans="1:4" ht="36" customHeight="1">
      <c r="A1464" s="385" t="s">
        <v>3189</v>
      </c>
      <c r="B1464" s="386" t="s">
        <v>3190</v>
      </c>
      <c r="C1464" s="385" t="s">
        <v>180</v>
      </c>
      <c r="D1464" s="387">
        <v>15.9</v>
      </c>
    </row>
    <row r="1465" spans="1:4" ht="36" customHeight="1">
      <c r="A1465" s="385" t="s">
        <v>3191</v>
      </c>
      <c r="B1465" s="386" t="s">
        <v>3192</v>
      </c>
      <c r="C1465" s="385" t="s">
        <v>180</v>
      </c>
      <c r="D1465" s="387">
        <v>13.7</v>
      </c>
    </row>
    <row r="1466" spans="1:4" ht="36" customHeight="1">
      <c r="A1466" s="385" t="s">
        <v>3193</v>
      </c>
      <c r="B1466" s="386" t="s">
        <v>3194</v>
      </c>
      <c r="C1466" s="385" t="s">
        <v>180</v>
      </c>
      <c r="D1466" s="387">
        <v>17.27</v>
      </c>
    </row>
    <row r="1467" spans="1:4" ht="36" customHeight="1">
      <c r="A1467" s="385" t="s">
        <v>3195</v>
      </c>
      <c r="B1467" s="386" t="s">
        <v>3196</v>
      </c>
      <c r="C1467" s="385" t="s">
        <v>180</v>
      </c>
      <c r="D1467" s="387">
        <v>14.37</v>
      </c>
    </row>
    <row r="1468" spans="1:4" ht="36" customHeight="1">
      <c r="A1468" s="385" t="s">
        <v>3197</v>
      </c>
      <c r="B1468" s="386" t="s">
        <v>3198</v>
      </c>
      <c r="C1468" s="385" t="s">
        <v>180</v>
      </c>
      <c r="D1468" s="387">
        <v>14.4</v>
      </c>
    </row>
    <row r="1469" spans="1:4" ht="36" customHeight="1">
      <c r="A1469" s="385" t="s">
        <v>3199</v>
      </c>
      <c r="B1469" s="386" t="s">
        <v>3200</v>
      </c>
      <c r="C1469" s="385" t="s">
        <v>180</v>
      </c>
      <c r="D1469" s="387">
        <v>16.100000000000001</v>
      </c>
    </row>
    <row r="1470" spans="1:4" ht="48.75" customHeight="1">
      <c r="A1470" s="385" t="s">
        <v>3201</v>
      </c>
      <c r="B1470" s="386" t="s">
        <v>3202</v>
      </c>
      <c r="C1470" s="385" t="s">
        <v>180</v>
      </c>
      <c r="D1470" s="387">
        <v>16.010000000000002</v>
      </c>
    </row>
    <row r="1471" spans="1:4" ht="36" customHeight="1">
      <c r="A1471" s="385" t="s">
        <v>3203</v>
      </c>
      <c r="B1471" s="386" t="s">
        <v>3204</v>
      </c>
      <c r="C1471" s="385" t="s">
        <v>180</v>
      </c>
      <c r="D1471" s="387">
        <v>60.81</v>
      </c>
    </row>
    <row r="1472" spans="1:4" ht="24" customHeight="1">
      <c r="A1472" s="385" t="s">
        <v>3205</v>
      </c>
      <c r="B1472" s="386" t="s">
        <v>3206</v>
      </c>
      <c r="C1472" s="385" t="s">
        <v>180</v>
      </c>
      <c r="D1472" s="387">
        <v>3.87</v>
      </c>
    </row>
    <row r="1473" spans="1:4" ht="36" customHeight="1">
      <c r="A1473" s="385" t="s">
        <v>3207</v>
      </c>
      <c r="B1473" s="386" t="s">
        <v>467</v>
      </c>
      <c r="C1473" s="385" t="s">
        <v>180</v>
      </c>
      <c r="D1473" s="387">
        <v>5.07</v>
      </c>
    </row>
    <row r="1474" spans="1:4" ht="36" customHeight="1">
      <c r="A1474" s="385" t="s">
        <v>3208</v>
      </c>
      <c r="B1474" s="386" t="s">
        <v>463</v>
      </c>
      <c r="C1474" s="385" t="s">
        <v>180</v>
      </c>
      <c r="D1474" s="387">
        <v>5.27</v>
      </c>
    </row>
    <row r="1475" spans="1:4" ht="24" customHeight="1">
      <c r="A1475" s="385" t="s">
        <v>3209</v>
      </c>
      <c r="B1475" s="386" t="s">
        <v>297</v>
      </c>
      <c r="C1475" s="385" t="s">
        <v>180</v>
      </c>
      <c r="D1475" s="387">
        <v>5.79</v>
      </c>
    </row>
    <row r="1476" spans="1:4" ht="24" customHeight="1">
      <c r="A1476" s="385" t="s">
        <v>3210</v>
      </c>
      <c r="B1476" s="386" t="s">
        <v>3211</v>
      </c>
      <c r="C1476" s="385" t="s">
        <v>180</v>
      </c>
      <c r="D1476" s="387">
        <v>8.19</v>
      </c>
    </row>
    <row r="1477" spans="1:4" ht="36" customHeight="1">
      <c r="A1477" s="385" t="s">
        <v>3212</v>
      </c>
      <c r="B1477" s="386" t="s">
        <v>470</v>
      </c>
      <c r="C1477" s="385" t="s">
        <v>180</v>
      </c>
      <c r="D1477" s="387">
        <v>8.25</v>
      </c>
    </row>
    <row r="1478" spans="1:4" ht="36" customHeight="1">
      <c r="A1478" s="385" t="s">
        <v>3213</v>
      </c>
      <c r="B1478" s="386" t="s">
        <v>3214</v>
      </c>
      <c r="C1478" s="385" t="s">
        <v>180</v>
      </c>
      <c r="D1478" s="387">
        <v>7.25</v>
      </c>
    </row>
    <row r="1479" spans="1:4" ht="36" customHeight="1">
      <c r="A1479" s="385" t="s">
        <v>3215</v>
      </c>
      <c r="B1479" s="386" t="s">
        <v>3216</v>
      </c>
      <c r="C1479" s="385" t="s">
        <v>180</v>
      </c>
      <c r="D1479" s="387">
        <v>7.25</v>
      </c>
    </row>
    <row r="1480" spans="1:4" ht="36" customHeight="1">
      <c r="A1480" s="385" t="s">
        <v>3217</v>
      </c>
      <c r="B1480" s="386" t="s">
        <v>3218</v>
      </c>
      <c r="C1480" s="385" t="s">
        <v>180</v>
      </c>
      <c r="D1480" s="387">
        <v>5.13</v>
      </c>
    </row>
    <row r="1481" spans="1:4" ht="36" customHeight="1">
      <c r="A1481" s="385" t="s">
        <v>3219</v>
      </c>
      <c r="B1481" s="386" t="s">
        <v>3220</v>
      </c>
      <c r="C1481" s="385" t="s">
        <v>180</v>
      </c>
      <c r="D1481" s="387">
        <v>7.67</v>
      </c>
    </row>
    <row r="1482" spans="1:4" ht="12" customHeight="1">
      <c r="A1482" s="381">
        <v>8923</v>
      </c>
      <c r="B1482" s="382" t="s">
        <v>3221</v>
      </c>
      <c r="C1482" s="383"/>
      <c r="D1482" s="384"/>
    </row>
    <row r="1483" spans="1:4" ht="24" customHeight="1">
      <c r="A1483" s="385" t="s">
        <v>3222</v>
      </c>
      <c r="B1483" s="386" t="s">
        <v>3223</v>
      </c>
      <c r="C1483" s="385" t="s">
        <v>84</v>
      </c>
      <c r="D1483" s="387">
        <v>12.81</v>
      </c>
    </row>
    <row r="1484" spans="1:4" ht="12" customHeight="1">
      <c r="A1484" s="381">
        <v>8924</v>
      </c>
      <c r="B1484" s="382" t="s">
        <v>3224</v>
      </c>
      <c r="C1484" s="383"/>
      <c r="D1484" s="384"/>
    </row>
    <row r="1485" spans="1:4" ht="24" customHeight="1">
      <c r="A1485" s="385" t="s">
        <v>3225</v>
      </c>
      <c r="B1485" s="386" t="s">
        <v>3226</v>
      </c>
      <c r="C1485" s="385" t="s">
        <v>180</v>
      </c>
      <c r="D1485" s="387">
        <v>37</v>
      </c>
    </row>
    <row r="1486" spans="1:4" ht="24" customHeight="1">
      <c r="A1486" s="385" t="s">
        <v>3227</v>
      </c>
      <c r="B1486" s="386" t="s">
        <v>3228</v>
      </c>
      <c r="C1486" s="385" t="s">
        <v>180</v>
      </c>
      <c r="D1486" s="387">
        <v>53.83</v>
      </c>
    </row>
    <row r="1487" spans="1:4" ht="24" customHeight="1">
      <c r="A1487" s="385" t="s">
        <v>3229</v>
      </c>
      <c r="B1487" s="386" t="s">
        <v>3230</v>
      </c>
      <c r="C1487" s="385" t="s">
        <v>180</v>
      </c>
      <c r="D1487" s="387">
        <v>43.52</v>
      </c>
    </row>
    <row r="1488" spans="1:4" ht="24" customHeight="1">
      <c r="A1488" s="385" t="s">
        <v>3231</v>
      </c>
      <c r="B1488" s="386" t="s">
        <v>3232</v>
      </c>
      <c r="C1488" s="385" t="s">
        <v>180</v>
      </c>
      <c r="D1488" s="387">
        <v>65.760000000000005</v>
      </c>
    </row>
    <row r="1489" spans="1:4" ht="24" customHeight="1">
      <c r="A1489" s="385" t="s">
        <v>3233</v>
      </c>
      <c r="B1489" s="386" t="s">
        <v>3234</v>
      </c>
      <c r="C1489" s="385" t="s">
        <v>180</v>
      </c>
      <c r="D1489" s="387">
        <v>28.15</v>
      </c>
    </row>
    <row r="1490" spans="1:4" ht="24" customHeight="1">
      <c r="A1490" s="385" t="s">
        <v>3235</v>
      </c>
      <c r="B1490" s="386" t="s">
        <v>3236</v>
      </c>
      <c r="C1490" s="385" t="s">
        <v>180</v>
      </c>
      <c r="D1490" s="387">
        <v>39.979999999999997</v>
      </c>
    </row>
    <row r="1491" spans="1:4" ht="24" customHeight="1">
      <c r="A1491" s="385" t="s">
        <v>3237</v>
      </c>
      <c r="B1491" s="386" t="s">
        <v>3238</v>
      </c>
      <c r="C1491" s="385" t="s">
        <v>180</v>
      </c>
      <c r="D1491" s="387">
        <v>60.03</v>
      </c>
    </row>
    <row r="1492" spans="1:4" ht="24" customHeight="1">
      <c r="A1492" s="385" t="s">
        <v>3239</v>
      </c>
      <c r="B1492" s="386" t="s">
        <v>3240</v>
      </c>
      <c r="C1492" s="385" t="s">
        <v>180</v>
      </c>
      <c r="D1492" s="387">
        <v>49.69</v>
      </c>
    </row>
    <row r="1493" spans="1:4" ht="24" customHeight="1">
      <c r="A1493" s="385" t="s">
        <v>3241</v>
      </c>
      <c r="B1493" s="386" t="s">
        <v>3242</v>
      </c>
      <c r="C1493" s="385" t="s">
        <v>180</v>
      </c>
      <c r="D1493" s="387">
        <v>74.430000000000007</v>
      </c>
    </row>
    <row r="1494" spans="1:4" ht="24" customHeight="1">
      <c r="A1494" s="385" t="s">
        <v>3243</v>
      </c>
      <c r="B1494" s="386" t="s">
        <v>391</v>
      </c>
      <c r="C1494" s="385" t="s">
        <v>180</v>
      </c>
      <c r="D1494" s="387">
        <v>30.07</v>
      </c>
    </row>
    <row r="1495" spans="1:4" ht="24" customHeight="1">
      <c r="A1495" s="385" t="s">
        <v>3244</v>
      </c>
      <c r="B1495" s="386" t="s">
        <v>3245</v>
      </c>
      <c r="C1495" s="385" t="s">
        <v>180</v>
      </c>
      <c r="D1495" s="387">
        <v>37</v>
      </c>
    </row>
    <row r="1496" spans="1:4" ht="24" customHeight="1">
      <c r="A1496" s="385" t="s">
        <v>3246</v>
      </c>
      <c r="B1496" s="386" t="s">
        <v>3247</v>
      </c>
      <c r="C1496" s="385" t="s">
        <v>180</v>
      </c>
      <c r="D1496" s="387">
        <v>53.83</v>
      </c>
    </row>
    <row r="1497" spans="1:4" ht="24" customHeight="1">
      <c r="A1497" s="385" t="s">
        <v>3248</v>
      </c>
      <c r="B1497" s="386" t="s">
        <v>3249</v>
      </c>
      <c r="C1497" s="385" t="s">
        <v>180</v>
      </c>
      <c r="D1497" s="387">
        <v>43.52</v>
      </c>
    </row>
    <row r="1498" spans="1:4" ht="24" customHeight="1">
      <c r="A1498" s="385" t="s">
        <v>3250</v>
      </c>
      <c r="B1498" s="386" t="s">
        <v>3251</v>
      </c>
      <c r="C1498" s="385" t="s">
        <v>180</v>
      </c>
      <c r="D1498" s="387">
        <v>65.760000000000005</v>
      </c>
    </row>
    <row r="1499" spans="1:4" ht="24" customHeight="1">
      <c r="A1499" s="385" t="s">
        <v>3252</v>
      </c>
      <c r="B1499" s="386" t="s">
        <v>3253</v>
      </c>
      <c r="C1499" s="385" t="s">
        <v>180</v>
      </c>
      <c r="D1499" s="387">
        <v>28.15</v>
      </c>
    </row>
    <row r="1500" spans="1:4" ht="24" customHeight="1">
      <c r="A1500" s="385" t="s">
        <v>3254</v>
      </c>
      <c r="B1500" s="386" t="s">
        <v>3255</v>
      </c>
      <c r="C1500" s="385" t="s">
        <v>180</v>
      </c>
      <c r="D1500" s="387">
        <v>39.979999999999997</v>
      </c>
    </row>
    <row r="1501" spans="1:4" ht="24" customHeight="1">
      <c r="A1501" s="385" t="s">
        <v>3256</v>
      </c>
      <c r="B1501" s="386" t="s">
        <v>3257</v>
      </c>
      <c r="C1501" s="385" t="s">
        <v>180</v>
      </c>
      <c r="D1501" s="387">
        <v>60.03</v>
      </c>
    </row>
    <row r="1502" spans="1:4" ht="24" customHeight="1">
      <c r="A1502" s="385" t="s">
        <v>3258</v>
      </c>
      <c r="B1502" s="386" t="s">
        <v>3259</v>
      </c>
      <c r="C1502" s="385" t="s">
        <v>180</v>
      </c>
      <c r="D1502" s="387">
        <v>49.69</v>
      </c>
    </row>
    <row r="1503" spans="1:4" ht="24" customHeight="1">
      <c r="A1503" s="385" t="s">
        <v>3260</v>
      </c>
      <c r="B1503" s="386" t="s">
        <v>3261</v>
      </c>
      <c r="C1503" s="385" t="s">
        <v>180</v>
      </c>
      <c r="D1503" s="387">
        <v>74.430000000000007</v>
      </c>
    </row>
    <row r="1504" spans="1:4" ht="24" customHeight="1">
      <c r="A1504" s="385" t="s">
        <v>3262</v>
      </c>
      <c r="B1504" s="386" t="s">
        <v>3263</v>
      </c>
      <c r="C1504" s="385" t="s">
        <v>180</v>
      </c>
      <c r="D1504" s="387">
        <v>30.07</v>
      </c>
    </row>
    <row r="1505" spans="1:4" ht="24" customHeight="1">
      <c r="A1505" s="385" t="s">
        <v>3264</v>
      </c>
      <c r="B1505" s="386" t="s">
        <v>3265</v>
      </c>
      <c r="C1505" s="385" t="s">
        <v>180</v>
      </c>
      <c r="D1505" s="387">
        <v>39.979999999999997</v>
      </c>
    </row>
    <row r="1506" spans="1:4" ht="24" customHeight="1">
      <c r="A1506" s="385" t="s">
        <v>3266</v>
      </c>
      <c r="B1506" s="386" t="s">
        <v>3267</v>
      </c>
      <c r="C1506" s="385" t="s">
        <v>180</v>
      </c>
      <c r="D1506" s="387">
        <v>60.03</v>
      </c>
    </row>
    <row r="1507" spans="1:4" ht="24" customHeight="1">
      <c r="A1507" s="385" t="s">
        <v>3268</v>
      </c>
      <c r="B1507" s="386" t="s">
        <v>3269</v>
      </c>
      <c r="C1507" s="385" t="s">
        <v>180</v>
      </c>
      <c r="D1507" s="387">
        <v>49.69</v>
      </c>
    </row>
    <row r="1508" spans="1:4" ht="24" customHeight="1">
      <c r="A1508" s="385" t="s">
        <v>3270</v>
      </c>
      <c r="B1508" s="386" t="s">
        <v>3271</v>
      </c>
      <c r="C1508" s="385" t="s">
        <v>180</v>
      </c>
      <c r="D1508" s="387">
        <v>74.430000000000007</v>
      </c>
    </row>
    <row r="1509" spans="1:4" ht="24" customHeight="1">
      <c r="A1509" s="385" t="s">
        <v>3272</v>
      </c>
      <c r="B1509" s="386" t="s">
        <v>3273</v>
      </c>
      <c r="C1509" s="385" t="s">
        <v>180</v>
      </c>
      <c r="D1509" s="387">
        <v>30.07</v>
      </c>
    </row>
    <row r="1510" spans="1:4" ht="24" customHeight="1">
      <c r="A1510" s="385" t="s">
        <v>3274</v>
      </c>
      <c r="B1510" s="386" t="s">
        <v>3275</v>
      </c>
      <c r="C1510" s="385" t="s">
        <v>180</v>
      </c>
      <c r="D1510" s="387">
        <v>39.979999999999997</v>
      </c>
    </row>
    <row r="1511" spans="1:4" ht="24" customHeight="1">
      <c r="A1511" s="385" t="s">
        <v>3276</v>
      </c>
      <c r="B1511" s="386" t="s">
        <v>3277</v>
      </c>
      <c r="C1511" s="385" t="s">
        <v>180</v>
      </c>
      <c r="D1511" s="387">
        <v>60.03</v>
      </c>
    </row>
    <row r="1512" spans="1:4" ht="24" customHeight="1">
      <c r="A1512" s="385" t="s">
        <v>3278</v>
      </c>
      <c r="B1512" s="386" t="s">
        <v>3279</v>
      </c>
      <c r="C1512" s="385" t="s">
        <v>180</v>
      </c>
      <c r="D1512" s="387">
        <v>49.69</v>
      </c>
    </row>
    <row r="1513" spans="1:4" ht="24" customHeight="1">
      <c r="A1513" s="385" t="s">
        <v>3280</v>
      </c>
      <c r="B1513" s="386" t="s">
        <v>3281</v>
      </c>
      <c r="C1513" s="385" t="s">
        <v>180</v>
      </c>
      <c r="D1513" s="387">
        <v>74.430000000000007</v>
      </c>
    </row>
    <row r="1514" spans="1:4" ht="24" customHeight="1">
      <c r="A1514" s="385" t="s">
        <v>3282</v>
      </c>
      <c r="B1514" s="386" t="s">
        <v>3283</v>
      </c>
      <c r="C1514" s="385" t="s">
        <v>180</v>
      </c>
      <c r="D1514" s="387">
        <v>30.07</v>
      </c>
    </row>
    <row r="1515" spans="1:4" ht="24" customHeight="1">
      <c r="A1515" s="385" t="s">
        <v>3284</v>
      </c>
      <c r="B1515" s="386" t="s">
        <v>3285</v>
      </c>
      <c r="C1515" s="385" t="s">
        <v>180</v>
      </c>
      <c r="D1515" s="387">
        <v>42.96</v>
      </c>
    </row>
    <row r="1516" spans="1:4" ht="24" customHeight="1">
      <c r="A1516" s="385" t="s">
        <v>3286</v>
      </c>
      <c r="B1516" s="386" t="s">
        <v>3287</v>
      </c>
      <c r="C1516" s="385" t="s">
        <v>180</v>
      </c>
      <c r="D1516" s="387">
        <v>66.23</v>
      </c>
    </row>
    <row r="1517" spans="1:4" ht="24" customHeight="1">
      <c r="A1517" s="385" t="s">
        <v>3288</v>
      </c>
      <c r="B1517" s="386" t="s">
        <v>3289</v>
      </c>
      <c r="C1517" s="385" t="s">
        <v>180</v>
      </c>
      <c r="D1517" s="387">
        <v>55.86</v>
      </c>
    </row>
    <row r="1518" spans="1:4" ht="24" customHeight="1">
      <c r="A1518" s="385" t="s">
        <v>3290</v>
      </c>
      <c r="B1518" s="386" t="s">
        <v>3291</v>
      </c>
      <c r="C1518" s="385" t="s">
        <v>180</v>
      </c>
      <c r="D1518" s="387">
        <v>83.1</v>
      </c>
    </row>
    <row r="1519" spans="1:4" ht="24" customHeight="1">
      <c r="A1519" s="385" t="s">
        <v>3292</v>
      </c>
      <c r="B1519" s="386" t="s">
        <v>3293</v>
      </c>
      <c r="C1519" s="385" t="s">
        <v>180</v>
      </c>
      <c r="D1519" s="387">
        <v>31.99</v>
      </c>
    </row>
    <row r="1520" spans="1:4" ht="24" customHeight="1">
      <c r="A1520" s="385" t="s">
        <v>3294</v>
      </c>
      <c r="B1520" s="386" t="s">
        <v>3295</v>
      </c>
      <c r="C1520" s="385" t="s">
        <v>180</v>
      </c>
      <c r="D1520" s="387">
        <v>42.96</v>
      </c>
    </row>
    <row r="1521" spans="1:4" ht="24" customHeight="1">
      <c r="A1521" s="385" t="s">
        <v>3296</v>
      </c>
      <c r="B1521" s="386" t="s">
        <v>3297</v>
      </c>
      <c r="C1521" s="385" t="s">
        <v>180</v>
      </c>
      <c r="D1521" s="387">
        <v>66.23</v>
      </c>
    </row>
    <row r="1522" spans="1:4" ht="24" customHeight="1">
      <c r="A1522" s="385" t="s">
        <v>3298</v>
      </c>
      <c r="B1522" s="386" t="s">
        <v>3299</v>
      </c>
      <c r="C1522" s="385" t="s">
        <v>180</v>
      </c>
      <c r="D1522" s="387">
        <v>55.86</v>
      </c>
    </row>
    <row r="1523" spans="1:4" ht="24" customHeight="1">
      <c r="A1523" s="385" t="s">
        <v>3300</v>
      </c>
      <c r="B1523" s="386" t="s">
        <v>3301</v>
      </c>
      <c r="C1523" s="385" t="s">
        <v>180</v>
      </c>
      <c r="D1523" s="387">
        <v>83.1</v>
      </c>
    </row>
    <row r="1524" spans="1:4" ht="24" customHeight="1">
      <c r="A1524" s="385" t="s">
        <v>3302</v>
      </c>
      <c r="B1524" s="386" t="s">
        <v>3303</v>
      </c>
      <c r="C1524" s="385" t="s">
        <v>180</v>
      </c>
      <c r="D1524" s="387">
        <v>31.99</v>
      </c>
    </row>
    <row r="1525" spans="1:4" ht="24" customHeight="1">
      <c r="A1525" s="385" t="s">
        <v>3304</v>
      </c>
      <c r="B1525" s="386" t="s">
        <v>3305</v>
      </c>
      <c r="C1525" s="385" t="s">
        <v>180</v>
      </c>
      <c r="D1525" s="387">
        <v>45.94</v>
      </c>
    </row>
    <row r="1526" spans="1:4" ht="24" customHeight="1">
      <c r="A1526" s="385" t="s">
        <v>3306</v>
      </c>
      <c r="B1526" s="386" t="s">
        <v>3307</v>
      </c>
      <c r="C1526" s="385" t="s">
        <v>180</v>
      </c>
      <c r="D1526" s="387">
        <v>72.430000000000007</v>
      </c>
    </row>
    <row r="1527" spans="1:4" ht="24" customHeight="1">
      <c r="A1527" s="385" t="s">
        <v>3308</v>
      </c>
      <c r="B1527" s="386" t="s">
        <v>3309</v>
      </c>
      <c r="C1527" s="385" t="s">
        <v>180</v>
      </c>
      <c r="D1527" s="387">
        <v>62.03</v>
      </c>
    </row>
    <row r="1528" spans="1:4" ht="24" customHeight="1">
      <c r="A1528" s="385" t="s">
        <v>3310</v>
      </c>
      <c r="B1528" s="386" t="s">
        <v>3311</v>
      </c>
      <c r="C1528" s="385" t="s">
        <v>180</v>
      </c>
      <c r="D1528" s="387">
        <v>91.77</v>
      </c>
    </row>
    <row r="1529" spans="1:4" ht="24" customHeight="1">
      <c r="A1529" s="385" t="s">
        <v>3312</v>
      </c>
      <c r="B1529" s="386" t="s">
        <v>3313</v>
      </c>
      <c r="C1529" s="385" t="s">
        <v>180</v>
      </c>
      <c r="D1529" s="387">
        <v>33.909999999999997</v>
      </c>
    </row>
    <row r="1530" spans="1:4" ht="60.75" customHeight="1">
      <c r="A1530" s="385" t="s">
        <v>3314</v>
      </c>
      <c r="B1530" s="386" t="s">
        <v>3315</v>
      </c>
      <c r="C1530" s="385" t="s">
        <v>180</v>
      </c>
      <c r="D1530" s="387">
        <v>56.81</v>
      </c>
    </row>
    <row r="1531" spans="1:4" ht="60.75" customHeight="1">
      <c r="A1531" s="385" t="s">
        <v>3316</v>
      </c>
      <c r="B1531" s="386" t="s">
        <v>3317</v>
      </c>
      <c r="C1531" s="385" t="s">
        <v>180</v>
      </c>
      <c r="D1531" s="387">
        <v>26.61</v>
      </c>
    </row>
    <row r="1532" spans="1:4" ht="60.75" customHeight="1">
      <c r="A1532" s="385" t="s">
        <v>3318</v>
      </c>
      <c r="B1532" s="386" t="s">
        <v>3319</v>
      </c>
      <c r="C1532" s="385" t="s">
        <v>180</v>
      </c>
      <c r="D1532" s="387">
        <v>25.62</v>
      </c>
    </row>
    <row r="1533" spans="1:4" ht="60.75" customHeight="1">
      <c r="A1533" s="385" t="s">
        <v>3320</v>
      </c>
      <c r="B1533" s="386" t="s">
        <v>3321</v>
      </c>
      <c r="C1533" s="385" t="s">
        <v>180</v>
      </c>
      <c r="D1533" s="387">
        <v>37.18</v>
      </c>
    </row>
    <row r="1534" spans="1:4" ht="60.75" customHeight="1">
      <c r="A1534" s="385" t="s">
        <v>3322</v>
      </c>
      <c r="B1534" s="386" t="s">
        <v>3323</v>
      </c>
      <c r="C1534" s="385" t="s">
        <v>180</v>
      </c>
      <c r="D1534" s="387">
        <v>23.97</v>
      </c>
    </row>
    <row r="1535" spans="1:4" ht="60.75" customHeight="1">
      <c r="A1535" s="385" t="s">
        <v>3324</v>
      </c>
      <c r="B1535" s="386" t="s">
        <v>3325</v>
      </c>
      <c r="C1535" s="385" t="s">
        <v>180</v>
      </c>
      <c r="D1535" s="387">
        <v>29.67</v>
      </c>
    </row>
    <row r="1536" spans="1:4" ht="60.75" customHeight="1">
      <c r="A1536" s="385" t="s">
        <v>3326</v>
      </c>
      <c r="B1536" s="386" t="s">
        <v>3327</v>
      </c>
      <c r="C1536" s="385" t="s">
        <v>180</v>
      </c>
      <c r="D1536" s="387">
        <v>57.36</v>
      </c>
    </row>
    <row r="1537" spans="1:4" ht="60.75" customHeight="1">
      <c r="A1537" s="385" t="s">
        <v>3328</v>
      </c>
      <c r="B1537" s="386" t="s">
        <v>3329</v>
      </c>
      <c r="C1537" s="385" t="s">
        <v>180</v>
      </c>
      <c r="D1537" s="387">
        <v>29.99</v>
      </c>
    </row>
    <row r="1538" spans="1:4" ht="24" customHeight="1">
      <c r="A1538" s="385" t="s">
        <v>3330</v>
      </c>
      <c r="B1538" s="386" t="s">
        <v>3331</v>
      </c>
      <c r="C1538" s="385" t="s">
        <v>180</v>
      </c>
      <c r="D1538" s="387">
        <v>6.37</v>
      </c>
    </row>
    <row r="1539" spans="1:4" ht="24" customHeight="1">
      <c r="A1539" s="385" t="s">
        <v>3332</v>
      </c>
      <c r="B1539" s="386" t="s">
        <v>3333</v>
      </c>
      <c r="C1539" s="385" t="s">
        <v>180</v>
      </c>
      <c r="D1539" s="387">
        <v>10.77</v>
      </c>
    </row>
    <row r="1540" spans="1:4" ht="24" customHeight="1">
      <c r="A1540" s="385" t="s">
        <v>3334</v>
      </c>
      <c r="B1540" s="386" t="s">
        <v>3335</v>
      </c>
      <c r="C1540" s="385" t="s">
        <v>180</v>
      </c>
      <c r="D1540" s="387">
        <v>9.93</v>
      </c>
    </row>
    <row r="1541" spans="1:4" ht="24" customHeight="1">
      <c r="A1541" s="385" t="s">
        <v>3336</v>
      </c>
      <c r="B1541" s="386" t="s">
        <v>3337</v>
      </c>
      <c r="C1541" s="385" t="s">
        <v>180</v>
      </c>
      <c r="D1541" s="387">
        <v>13.01</v>
      </c>
    </row>
    <row r="1542" spans="1:4" ht="24" customHeight="1">
      <c r="A1542" s="385" t="s">
        <v>3338</v>
      </c>
      <c r="B1542" s="386" t="s">
        <v>3339</v>
      </c>
      <c r="C1542" s="385" t="s">
        <v>180</v>
      </c>
      <c r="D1542" s="387">
        <v>5.07</v>
      </c>
    </row>
    <row r="1543" spans="1:4" ht="12" customHeight="1">
      <c r="A1543" s="381">
        <v>8925</v>
      </c>
      <c r="B1543" s="382" t="s">
        <v>3340</v>
      </c>
      <c r="C1543" s="383"/>
      <c r="D1543" s="384"/>
    </row>
    <row r="1544" spans="1:4" ht="24" customHeight="1">
      <c r="A1544" s="385" t="s">
        <v>3341</v>
      </c>
      <c r="B1544" s="386" t="s">
        <v>3342</v>
      </c>
      <c r="C1544" s="385" t="s">
        <v>84</v>
      </c>
      <c r="D1544" s="387">
        <v>5.17</v>
      </c>
    </row>
    <row r="1545" spans="1:4" ht="24" customHeight="1">
      <c r="A1545" s="385" t="s">
        <v>3343</v>
      </c>
      <c r="B1545" s="386" t="s">
        <v>3344</v>
      </c>
      <c r="C1545" s="385" t="s">
        <v>84</v>
      </c>
      <c r="D1545" s="387">
        <v>8.34</v>
      </c>
    </row>
    <row r="1546" spans="1:4" ht="24" customHeight="1">
      <c r="A1546" s="385" t="s">
        <v>3345</v>
      </c>
      <c r="B1546" s="386" t="s">
        <v>3346</v>
      </c>
      <c r="C1546" s="385" t="s">
        <v>84</v>
      </c>
      <c r="D1546" s="387">
        <v>6.02</v>
      </c>
    </row>
    <row r="1547" spans="1:4" ht="24" customHeight="1">
      <c r="A1547" s="385" t="s">
        <v>3347</v>
      </c>
      <c r="B1547" s="386" t="s">
        <v>3348</v>
      </c>
      <c r="C1547" s="385" t="s">
        <v>84</v>
      </c>
      <c r="D1547" s="387">
        <v>9.19</v>
      </c>
    </row>
    <row r="1548" spans="1:4" ht="24" customHeight="1">
      <c r="A1548" s="385" t="s">
        <v>3349</v>
      </c>
      <c r="B1548" s="386" t="s">
        <v>3350</v>
      </c>
      <c r="C1548" s="385" t="s">
        <v>84</v>
      </c>
      <c r="D1548" s="387">
        <v>7.87</v>
      </c>
    </row>
    <row r="1549" spans="1:4" ht="36" customHeight="1">
      <c r="A1549" s="385" t="s">
        <v>3351</v>
      </c>
      <c r="B1549" s="386" t="s">
        <v>3352</v>
      </c>
      <c r="C1549" s="385" t="s">
        <v>84</v>
      </c>
      <c r="D1549" s="387">
        <v>18.14</v>
      </c>
    </row>
    <row r="1550" spans="1:4" ht="36" customHeight="1">
      <c r="A1550" s="385" t="s">
        <v>3353</v>
      </c>
      <c r="B1550" s="386" t="s">
        <v>3354</v>
      </c>
      <c r="C1550" s="385" t="s">
        <v>84</v>
      </c>
      <c r="D1550" s="387">
        <v>32.1</v>
      </c>
    </row>
    <row r="1551" spans="1:4" ht="36" customHeight="1">
      <c r="A1551" s="385" t="s">
        <v>3355</v>
      </c>
      <c r="B1551" s="386" t="s">
        <v>3356</v>
      </c>
      <c r="C1551" s="385" t="s">
        <v>84</v>
      </c>
      <c r="D1551" s="387">
        <v>23.35</v>
      </c>
    </row>
    <row r="1552" spans="1:4" ht="36" customHeight="1">
      <c r="A1552" s="385" t="s">
        <v>3357</v>
      </c>
      <c r="B1552" s="386" t="s">
        <v>3358</v>
      </c>
      <c r="C1552" s="385" t="s">
        <v>84</v>
      </c>
      <c r="D1552" s="387">
        <v>41.56</v>
      </c>
    </row>
    <row r="1553" spans="1:4" ht="36" customHeight="1">
      <c r="A1553" s="385" t="s">
        <v>3359</v>
      </c>
      <c r="B1553" s="386" t="s">
        <v>3360</v>
      </c>
      <c r="C1553" s="385" t="s">
        <v>84</v>
      </c>
      <c r="D1553" s="387">
        <v>69.2</v>
      </c>
    </row>
    <row r="1554" spans="1:4" ht="36" customHeight="1">
      <c r="A1554" s="385" t="s">
        <v>3361</v>
      </c>
      <c r="B1554" s="386" t="s">
        <v>3362</v>
      </c>
      <c r="C1554" s="385" t="s">
        <v>84</v>
      </c>
      <c r="D1554" s="387">
        <v>15.08</v>
      </c>
    </row>
    <row r="1555" spans="1:4" ht="12" customHeight="1">
      <c r="A1555" s="381">
        <v>8926</v>
      </c>
      <c r="B1555" s="382" t="s">
        <v>3363</v>
      </c>
      <c r="C1555" s="383"/>
      <c r="D1555" s="384"/>
    </row>
    <row r="1556" spans="1:4" ht="24" customHeight="1">
      <c r="A1556" s="385" t="s">
        <v>3364</v>
      </c>
      <c r="B1556" s="386" t="s">
        <v>3365</v>
      </c>
      <c r="C1556" s="385" t="s">
        <v>84</v>
      </c>
      <c r="D1556" s="387">
        <v>97.27</v>
      </c>
    </row>
    <row r="1557" spans="1:4" ht="24" customHeight="1">
      <c r="A1557" s="385" t="s">
        <v>3366</v>
      </c>
      <c r="B1557" s="386" t="s">
        <v>3367</v>
      </c>
      <c r="C1557" s="385" t="s">
        <v>84</v>
      </c>
      <c r="D1557" s="387">
        <v>18.62</v>
      </c>
    </row>
    <row r="1558" spans="1:4" ht="24" customHeight="1">
      <c r="A1558" s="385" t="s">
        <v>3368</v>
      </c>
      <c r="B1558" s="386" t="s">
        <v>3369</v>
      </c>
      <c r="C1558" s="385" t="s">
        <v>84</v>
      </c>
      <c r="D1558" s="387">
        <v>20.11</v>
      </c>
    </row>
    <row r="1559" spans="1:4" ht="24" customHeight="1">
      <c r="A1559" s="385" t="s">
        <v>3370</v>
      </c>
      <c r="B1559" s="386" t="s">
        <v>3371</v>
      </c>
      <c r="C1559" s="385" t="s">
        <v>84</v>
      </c>
      <c r="D1559" s="387">
        <v>24.08</v>
      </c>
    </row>
    <row r="1560" spans="1:4" ht="24" customHeight="1">
      <c r="A1560" s="385" t="s">
        <v>3372</v>
      </c>
      <c r="B1560" s="386" t="s">
        <v>3373</v>
      </c>
      <c r="C1560" s="385" t="s">
        <v>84</v>
      </c>
      <c r="D1560" s="387">
        <v>36.61</v>
      </c>
    </row>
    <row r="1561" spans="1:4" ht="24" customHeight="1">
      <c r="A1561" s="385" t="s">
        <v>3374</v>
      </c>
      <c r="B1561" s="386" t="s">
        <v>3375</v>
      </c>
      <c r="C1561" s="385" t="s">
        <v>84</v>
      </c>
      <c r="D1561" s="387">
        <v>35.36</v>
      </c>
    </row>
    <row r="1562" spans="1:4" ht="24" customHeight="1">
      <c r="A1562" s="385" t="s">
        <v>3376</v>
      </c>
      <c r="B1562" s="386" t="s">
        <v>3377</v>
      </c>
      <c r="C1562" s="385" t="s">
        <v>84</v>
      </c>
      <c r="D1562" s="387">
        <v>45.79</v>
      </c>
    </row>
    <row r="1563" spans="1:4" ht="24" customHeight="1">
      <c r="A1563" s="385" t="s">
        <v>3378</v>
      </c>
      <c r="B1563" s="386" t="s">
        <v>3379</v>
      </c>
      <c r="C1563" s="385" t="s">
        <v>84</v>
      </c>
      <c r="D1563" s="387">
        <v>65.790000000000006</v>
      </c>
    </row>
    <row r="1564" spans="1:4" ht="24" customHeight="1">
      <c r="A1564" s="385" t="s">
        <v>3380</v>
      </c>
      <c r="B1564" s="386" t="s">
        <v>3381</v>
      </c>
      <c r="C1564" s="385" t="s">
        <v>84</v>
      </c>
      <c r="D1564" s="387">
        <v>71.290000000000006</v>
      </c>
    </row>
    <row r="1565" spans="1:4" ht="36" customHeight="1">
      <c r="A1565" s="385" t="s">
        <v>3382</v>
      </c>
      <c r="B1565" s="386" t="s">
        <v>3383</v>
      </c>
      <c r="C1565" s="385" t="s">
        <v>84</v>
      </c>
      <c r="D1565" s="387">
        <v>0.81</v>
      </c>
    </row>
    <row r="1566" spans="1:4" ht="12" customHeight="1">
      <c r="A1566" s="381">
        <v>8927</v>
      </c>
      <c r="B1566" s="382" t="s">
        <v>3384</v>
      </c>
      <c r="C1566" s="383"/>
      <c r="D1566" s="384"/>
    </row>
    <row r="1567" spans="1:4" ht="24" customHeight="1">
      <c r="A1567" s="385" t="s">
        <v>3385</v>
      </c>
      <c r="B1567" s="386" t="s">
        <v>3386</v>
      </c>
      <c r="C1567" s="385" t="s">
        <v>84</v>
      </c>
      <c r="D1567" s="387">
        <v>19.93</v>
      </c>
    </row>
    <row r="1568" spans="1:4" ht="24" customHeight="1">
      <c r="A1568" s="385" t="s">
        <v>3387</v>
      </c>
      <c r="B1568" s="386" t="s">
        <v>477</v>
      </c>
      <c r="C1568" s="385" t="s">
        <v>84</v>
      </c>
      <c r="D1568" s="387">
        <v>21.54</v>
      </c>
    </row>
    <row r="1569" spans="1:4" ht="24" customHeight="1">
      <c r="A1569" s="385" t="s">
        <v>3388</v>
      </c>
      <c r="B1569" s="386" t="s">
        <v>199</v>
      </c>
      <c r="C1569" s="385" t="s">
        <v>84</v>
      </c>
      <c r="D1569" s="387">
        <v>28.15</v>
      </c>
    </row>
    <row r="1570" spans="1:4" ht="24" customHeight="1">
      <c r="A1570" s="385" t="s">
        <v>3389</v>
      </c>
      <c r="B1570" s="386" t="s">
        <v>3390</v>
      </c>
      <c r="C1570" s="385" t="s">
        <v>84</v>
      </c>
      <c r="D1570" s="387">
        <v>145.83000000000001</v>
      </c>
    </row>
    <row r="1571" spans="1:4" ht="24" customHeight="1">
      <c r="A1571" s="385" t="s">
        <v>3391</v>
      </c>
      <c r="B1571" s="386" t="s">
        <v>390</v>
      </c>
      <c r="C1571" s="385" t="s">
        <v>84</v>
      </c>
      <c r="D1571" s="387">
        <v>43.04</v>
      </c>
    </row>
    <row r="1572" spans="1:4" ht="24" customHeight="1">
      <c r="A1572" s="385" t="s">
        <v>3392</v>
      </c>
      <c r="B1572" s="386" t="s">
        <v>3393</v>
      </c>
      <c r="C1572" s="385" t="s">
        <v>84</v>
      </c>
      <c r="D1572" s="387">
        <v>48.79</v>
      </c>
    </row>
    <row r="1573" spans="1:4" ht="24" customHeight="1">
      <c r="A1573" s="385" t="s">
        <v>3394</v>
      </c>
      <c r="B1573" s="386" t="s">
        <v>3395</v>
      </c>
      <c r="C1573" s="385" t="s">
        <v>84</v>
      </c>
      <c r="D1573" s="387">
        <v>55.22</v>
      </c>
    </row>
    <row r="1574" spans="1:4" ht="24" customHeight="1">
      <c r="A1574" s="385" t="s">
        <v>3396</v>
      </c>
      <c r="B1574" s="386" t="s">
        <v>3397</v>
      </c>
      <c r="C1574" s="385" t="s">
        <v>84</v>
      </c>
      <c r="D1574" s="387">
        <v>82.07</v>
      </c>
    </row>
    <row r="1575" spans="1:4" ht="24" customHeight="1">
      <c r="A1575" s="385" t="s">
        <v>3398</v>
      </c>
      <c r="B1575" s="386" t="s">
        <v>3399</v>
      </c>
      <c r="C1575" s="385" t="s">
        <v>84</v>
      </c>
      <c r="D1575" s="387">
        <v>111.01</v>
      </c>
    </row>
    <row r="1576" spans="1:4" ht="24" customHeight="1">
      <c r="A1576" s="385" t="s">
        <v>3400</v>
      </c>
      <c r="B1576" s="386" t="s">
        <v>3401</v>
      </c>
      <c r="C1576" s="385" t="s">
        <v>84</v>
      </c>
      <c r="D1576" s="387">
        <v>242.39</v>
      </c>
    </row>
    <row r="1577" spans="1:4" ht="24" customHeight="1">
      <c r="A1577" s="385" t="s">
        <v>3402</v>
      </c>
      <c r="B1577" s="386" t="s">
        <v>3403</v>
      </c>
      <c r="C1577" s="385" t="s">
        <v>84</v>
      </c>
      <c r="D1577" s="387">
        <v>36.89</v>
      </c>
    </row>
    <row r="1578" spans="1:4" ht="24" customHeight="1">
      <c r="A1578" s="385" t="s">
        <v>3404</v>
      </c>
      <c r="B1578" s="386" t="s">
        <v>3405</v>
      </c>
      <c r="C1578" s="385" t="s">
        <v>84</v>
      </c>
      <c r="D1578" s="387">
        <v>42.37</v>
      </c>
    </row>
    <row r="1579" spans="1:4" ht="24" customHeight="1">
      <c r="A1579" s="385" t="s">
        <v>3406</v>
      </c>
      <c r="B1579" s="386" t="s">
        <v>3407</v>
      </c>
      <c r="C1579" s="385" t="s">
        <v>84</v>
      </c>
      <c r="D1579" s="387">
        <v>54.18</v>
      </c>
    </row>
    <row r="1580" spans="1:4" ht="24" customHeight="1">
      <c r="A1580" s="385" t="s">
        <v>3408</v>
      </c>
      <c r="B1580" s="386" t="s">
        <v>3409</v>
      </c>
      <c r="C1580" s="385" t="s">
        <v>84</v>
      </c>
      <c r="D1580" s="387">
        <v>70.540000000000006</v>
      </c>
    </row>
    <row r="1581" spans="1:4" ht="24" customHeight="1">
      <c r="A1581" s="385" t="s">
        <v>3410</v>
      </c>
      <c r="B1581" s="386" t="s">
        <v>3411</v>
      </c>
      <c r="C1581" s="385" t="s">
        <v>84</v>
      </c>
      <c r="D1581" s="387">
        <v>80.510000000000005</v>
      </c>
    </row>
    <row r="1582" spans="1:4" ht="24" customHeight="1">
      <c r="A1582" s="385" t="s">
        <v>3412</v>
      </c>
      <c r="B1582" s="386" t="s">
        <v>3413</v>
      </c>
      <c r="C1582" s="385" t="s">
        <v>84</v>
      </c>
      <c r="D1582" s="387">
        <v>94.33</v>
      </c>
    </row>
    <row r="1583" spans="1:4" ht="24" customHeight="1">
      <c r="A1583" s="385" t="s">
        <v>3414</v>
      </c>
      <c r="B1583" s="386" t="s">
        <v>3415</v>
      </c>
      <c r="C1583" s="385" t="s">
        <v>84</v>
      </c>
      <c r="D1583" s="387">
        <v>135.61000000000001</v>
      </c>
    </row>
    <row r="1584" spans="1:4" ht="24" customHeight="1">
      <c r="A1584" s="385" t="s">
        <v>3416</v>
      </c>
      <c r="B1584" s="386" t="s">
        <v>3417</v>
      </c>
      <c r="C1584" s="385" t="s">
        <v>84</v>
      </c>
      <c r="D1584" s="387">
        <v>173.48</v>
      </c>
    </row>
    <row r="1585" spans="1:4" ht="12" customHeight="1">
      <c r="A1585" s="381">
        <v>8928</v>
      </c>
      <c r="B1585" s="382" t="s">
        <v>3418</v>
      </c>
      <c r="C1585" s="383"/>
      <c r="D1585" s="384"/>
    </row>
    <row r="1586" spans="1:4" ht="36" customHeight="1">
      <c r="A1586" s="385" t="s">
        <v>3419</v>
      </c>
      <c r="B1586" s="386" t="s">
        <v>3420</v>
      </c>
      <c r="C1586" s="385" t="s">
        <v>180</v>
      </c>
      <c r="D1586" s="387">
        <v>28.84</v>
      </c>
    </row>
    <row r="1587" spans="1:4" ht="36" customHeight="1">
      <c r="A1587" s="385" t="s">
        <v>3421</v>
      </c>
      <c r="B1587" s="386" t="s">
        <v>3422</v>
      </c>
      <c r="C1587" s="385" t="s">
        <v>180</v>
      </c>
      <c r="D1587" s="387">
        <v>28.84</v>
      </c>
    </row>
    <row r="1588" spans="1:4" ht="36" customHeight="1">
      <c r="A1588" s="385" t="s">
        <v>3423</v>
      </c>
      <c r="B1588" s="386" t="s">
        <v>3424</v>
      </c>
      <c r="C1588" s="385" t="s">
        <v>180</v>
      </c>
      <c r="D1588" s="387">
        <v>28.84</v>
      </c>
    </row>
    <row r="1589" spans="1:4" ht="36" customHeight="1">
      <c r="A1589" s="385" t="s">
        <v>3425</v>
      </c>
      <c r="B1589" s="386" t="s">
        <v>3426</v>
      </c>
      <c r="C1589" s="385" t="s">
        <v>180</v>
      </c>
      <c r="D1589" s="387">
        <v>29.61</v>
      </c>
    </row>
    <row r="1590" spans="1:4" ht="36" customHeight="1">
      <c r="A1590" s="385" t="s">
        <v>3427</v>
      </c>
      <c r="B1590" s="386" t="s">
        <v>3428</v>
      </c>
      <c r="C1590" s="385" t="s">
        <v>180</v>
      </c>
      <c r="D1590" s="387">
        <v>30.39</v>
      </c>
    </row>
    <row r="1591" spans="1:4" ht="48.75" customHeight="1">
      <c r="A1591" s="385" t="s">
        <v>3429</v>
      </c>
      <c r="B1591" s="386" t="s">
        <v>3430</v>
      </c>
      <c r="C1591" s="385" t="s">
        <v>84</v>
      </c>
      <c r="D1591" s="387">
        <v>42.91</v>
      </c>
    </row>
    <row r="1592" spans="1:4" ht="48.75" customHeight="1">
      <c r="A1592" s="385" t="s">
        <v>3431</v>
      </c>
      <c r="B1592" s="386" t="s">
        <v>3432</v>
      </c>
      <c r="C1592" s="385" t="s">
        <v>84</v>
      </c>
      <c r="D1592" s="387">
        <v>51.29</v>
      </c>
    </row>
    <row r="1593" spans="1:4" ht="36" customHeight="1">
      <c r="A1593" s="385" t="s">
        <v>3433</v>
      </c>
      <c r="B1593" s="386" t="s">
        <v>3434</v>
      </c>
      <c r="C1593" s="385" t="s">
        <v>84</v>
      </c>
      <c r="D1593" s="387">
        <v>59.92</v>
      </c>
    </row>
    <row r="1594" spans="1:4" ht="48.75" customHeight="1">
      <c r="A1594" s="385" t="s">
        <v>3435</v>
      </c>
      <c r="B1594" s="386" t="s">
        <v>3436</v>
      </c>
      <c r="C1594" s="385" t="s">
        <v>84</v>
      </c>
      <c r="D1594" s="387">
        <v>50.93</v>
      </c>
    </row>
    <row r="1595" spans="1:4" ht="48.75" customHeight="1">
      <c r="A1595" s="385" t="s">
        <v>3437</v>
      </c>
      <c r="B1595" s="386" t="s">
        <v>3438</v>
      </c>
      <c r="C1595" s="385" t="s">
        <v>84</v>
      </c>
      <c r="D1595" s="387">
        <v>59.56</v>
      </c>
    </row>
    <row r="1596" spans="1:4" ht="36" customHeight="1">
      <c r="A1596" s="385" t="s">
        <v>3439</v>
      </c>
      <c r="B1596" s="386" t="s">
        <v>3440</v>
      </c>
      <c r="C1596" s="385" t="s">
        <v>180</v>
      </c>
      <c r="D1596" s="387">
        <v>6.98</v>
      </c>
    </row>
    <row r="1597" spans="1:4" ht="36" customHeight="1">
      <c r="A1597" s="385" t="s">
        <v>3441</v>
      </c>
      <c r="B1597" s="386" t="s">
        <v>3442</v>
      </c>
      <c r="C1597" s="385" t="s">
        <v>180</v>
      </c>
      <c r="D1597" s="387">
        <v>7.31</v>
      </c>
    </row>
    <row r="1598" spans="1:4" ht="12" customHeight="1">
      <c r="A1598" s="381">
        <v>8929</v>
      </c>
      <c r="B1598" s="382" t="s">
        <v>3443</v>
      </c>
      <c r="C1598" s="383"/>
      <c r="D1598" s="384"/>
    </row>
    <row r="1599" spans="1:4" ht="48.75" customHeight="1">
      <c r="A1599" s="385" t="s">
        <v>3444</v>
      </c>
      <c r="B1599" s="386" t="s">
        <v>3445</v>
      </c>
      <c r="C1599" s="385" t="s">
        <v>84</v>
      </c>
      <c r="D1599" s="387">
        <v>111.5</v>
      </c>
    </row>
    <row r="1600" spans="1:4" ht="48.75" customHeight="1">
      <c r="A1600" s="385" t="s">
        <v>3446</v>
      </c>
      <c r="B1600" s="386" t="s">
        <v>168</v>
      </c>
      <c r="C1600" s="385" t="s">
        <v>84</v>
      </c>
      <c r="D1600" s="387">
        <v>89.35</v>
      </c>
    </row>
    <row r="1601" spans="1:4" ht="48.75" customHeight="1">
      <c r="A1601" s="385" t="s">
        <v>3447</v>
      </c>
      <c r="B1601" s="386" t="s">
        <v>3448</v>
      </c>
      <c r="C1601" s="385" t="s">
        <v>84</v>
      </c>
      <c r="D1601" s="387">
        <v>125.67</v>
      </c>
    </row>
    <row r="1602" spans="1:4" ht="48.75" customHeight="1">
      <c r="A1602" s="385" t="s">
        <v>3449</v>
      </c>
      <c r="B1602" s="386" t="s">
        <v>3450</v>
      </c>
      <c r="C1602" s="385" t="s">
        <v>84</v>
      </c>
      <c r="D1602" s="387">
        <v>102.35</v>
      </c>
    </row>
    <row r="1603" spans="1:4" ht="48.75" customHeight="1">
      <c r="A1603" s="385" t="s">
        <v>3451</v>
      </c>
      <c r="B1603" s="386" t="s">
        <v>3452</v>
      </c>
      <c r="C1603" s="385" t="s">
        <v>84</v>
      </c>
      <c r="D1603" s="387">
        <v>138.38999999999999</v>
      </c>
    </row>
    <row r="1604" spans="1:4" ht="48.75" customHeight="1">
      <c r="A1604" s="385" t="s">
        <v>3453</v>
      </c>
      <c r="B1604" s="386" t="s">
        <v>3454</v>
      </c>
      <c r="C1604" s="385" t="s">
        <v>84</v>
      </c>
      <c r="D1604" s="387">
        <v>117.44</v>
      </c>
    </row>
    <row r="1605" spans="1:4" ht="48.75" customHeight="1">
      <c r="A1605" s="385" t="s">
        <v>3455</v>
      </c>
      <c r="B1605" s="386" t="s">
        <v>3456</v>
      </c>
      <c r="C1605" s="385" t="s">
        <v>84</v>
      </c>
      <c r="D1605" s="387">
        <v>168.58</v>
      </c>
    </row>
    <row r="1606" spans="1:4" ht="48.75" customHeight="1">
      <c r="A1606" s="385" t="s">
        <v>3457</v>
      </c>
      <c r="B1606" s="386" t="s">
        <v>3458</v>
      </c>
      <c r="C1606" s="385" t="s">
        <v>84</v>
      </c>
      <c r="D1606" s="387">
        <v>146.06</v>
      </c>
    </row>
    <row r="1607" spans="1:4" ht="48.75" customHeight="1">
      <c r="A1607" s="385" t="s">
        <v>3459</v>
      </c>
      <c r="B1607" s="386" t="s">
        <v>3460</v>
      </c>
      <c r="C1607" s="385" t="s">
        <v>84</v>
      </c>
      <c r="D1607" s="387">
        <v>202.59</v>
      </c>
    </row>
    <row r="1608" spans="1:4" ht="12" customHeight="1">
      <c r="A1608" s="381">
        <v>8930</v>
      </c>
      <c r="B1608" s="382" t="s">
        <v>3461</v>
      </c>
      <c r="C1608" s="383"/>
      <c r="D1608" s="384"/>
    </row>
    <row r="1609" spans="1:4" ht="48.75" customHeight="1">
      <c r="A1609" s="385" t="s">
        <v>3462</v>
      </c>
      <c r="B1609" s="386" t="s">
        <v>3463</v>
      </c>
      <c r="C1609" s="385" t="s">
        <v>84</v>
      </c>
      <c r="D1609" s="387">
        <v>110.13</v>
      </c>
    </row>
    <row r="1610" spans="1:4" ht="48.75" customHeight="1">
      <c r="A1610" s="385" t="s">
        <v>3464</v>
      </c>
      <c r="B1610" s="386" t="s">
        <v>3465</v>
      </c>
      <c r="C1610" s="385" t="s">
        <v>84</v>
      </c>
      <c r="D1610" s="387">
        <v>87.67</v>
      </c>
    </row>
    <row r="1611" spans="1:4" ht="48.75" customHeight="1">
      <c r="A1611" s="385" t="s">
        <v>3466</v>
      </c>
      <c r="B1611" s="386" t="s">
        <v>3467</v>
      </c>
      <c r="C1611" s="385" t="s">
        <v>84</v>
      </c>
      <c r="D1611" s="387">
        <v>122.49</v>
      </c>
    </row>
    <row r="1612" spans="1:4" ht="48.75" customHeight="1">
      <c r="A1612" s="385" t="s">
        <v>3468</v>
      </c>
      <c r="B1612" s="386" t="s">
        <v>3469</v>
      </c>
      <c r="C1612" s="385" t="s">
        <v>84</v>
      </c>
      <c r="D1612" s="387">
        <v>100.04</v>
      </c>
    </row>
    <row r="1613" spans="1:4" ht="48.75" customHeight="1">
      <c r="A1613" s="385" t="s">
        <v>3470</v>
      </c>
      <c r="B1613" s="386" t="s">
        <v>3471</v>
      </c>
      <c r="C1613" s="385" t="s">
        <v>84</v>
      </c>
      <c r="D1613" s="387">
        <v>136.62</v>
      </c>
    </row>
    <row r="1614" spans="1:4" ht="48.75" customHeight="1">
      <c r="A1614" s="385" t="s">
        <v>3472</v>
      </c>
      <c r="B1614" s="386" t="s">
        <v>3473</v>
      </c>
      <c r="C1614" s="385" t="s">
        <v>84</v>
      </c>
      <c r="D1614" s="387">
        <v>114.15</v>
      </c>
    </row>
    <row r="1615" spans="1:4" ht="48.75" customHeight="1">
      <c r="A1615" s="385" t="s">
        <v>3474</v>
      </c>
      <c r="B1615" s="386" t="s">
        <v>3475</v>
      </c>
      <c r="C1615" s="385" t="s">
        <v>84</v>
      </c>
      <c r="D1615" s="387">
        <v>165.05</v>
      </c>
    </row>
    <row r="1616" spans="1:4" ht="48.75" customHeight="1">
      <c r="A1616" s="385" t="s">
        <v>3476</v>
      </c>
      <c r="B1616" s="386" t="s">
        <v>3477</v>
      </c>
      <c r="C1616" s="385" t="s">
        <v>84</v>
      </c>
      <c r="D1616" s="387">
        <v>143.91</v>
      </c>
    </row>
    <row r="1617" spans="1:4" ht="48.75" customHeight="1">
      <c r="A1617" s="385" t="s">
        <v>3478</v>
      </c>
      <c r="B1617" s="386" t="s">
        <v>3479</v>
      </c>
      <c r="C1617" s="385" t="s">
        <v>84</v>
      </c>
      <c r="D1617" s="387">
        <v>200.28</v>
      </c>
    </row>
    <row r="1618" spans="1:4" ht="12" customHeight="1">
      <c r="A1618" s="381">
        <v>8931</v>
      </c>
      <c r="B1618" s="382" t="s">
        <v>3480</v>
      </c>
      <c r="C1618" s="383"/>
      <c r="D1618" s="384"/>
    </row>
    <row r="1619" spans="1:4" ht="48.75" customHeight="1">
      <c r="A1619" s="385" t="s">
        <v>3481</v>
      </c>
      <c r="B1619" s="386" t="s">
        <v>3482</v>
      </c>
      <c r="C1619" s="385" t="s">
        <v>84</v>
      </c>
      <c r="D1619" s="387">
        <v>13.71</v>
      </c>
    </row>
    <row r="1620" spans="1:4" ht="48.75" customHeight="1">
      <c r="A1620" s="385" t="s">
        <v>3483</v>
      </c>
      <c r="B1620" s="386" t="s">
        <v>3484</v>
      </c>
      <c r="C1620" s="385" t="s">
        <v>84</v>
      </c>
      <c r="D1620" s="387">
        <v>12.33</v>
      </c>
    </row>
    <row r="1621" spans="1:4" ht="36" customHeight="1">
      <c r="A1621" s="385" t="s">
        <v>3485</v>
      </c>
      <c r="B1621" s="386" t="s">
        <v>3486</v>
      </c>
      <c r="C1621" s="385" t="s">
        <v>84</v>
      </c>
      <c r="D1621" s="387">
        <v>13.51</v>
      </c>
    </row>
    <row r="1622" spans="1:4" ht="36" customHeight="1">
      <c r="A1622" s="385" t="s">
        <v>3487</v>
      </c>
      <c r="B1622" s="386" t="s">
        <v>3488</v>
      </c>
      <c r="C1622" s="385" t="s">
        <v>84</v>
      </c>
      <c r="D1622" s="387">
        <v>17.27</v>
      </c>
    </row>
    <row r="1623" spans="1:4" ht="36" customHeight="1">
      <c r="A1623" s="385" t="s">
        <v>3489</v>
      </c>
      <c r="B1623" s="386" t="s">
        <v>3490</v>
      </c>
      <c r="C1623" s="385" t="s">
        <v>84</v>
      </c>
      <c r="D1623" s="387">
        <v>17.27</v>
      </c>
    </row>
    <row r="1624" spans="1:4" ht="12" customHeight="1">
      <c r="A1624" s="381">
        <v>8932</v>
      </c>
      <c r="B1624" s="382" t="s">
        <v>3491</v>
      </c>
      <c r="C1624" s="383"/>
      <c r="D1624" s="384"/>
    </row>
    <row r="1625" spans="1:4" ht="36" customHeight="1">
      <c r="A1625" s="385" t="s">
        <v>3492</v>
      </c>
      <c r="B1625" s="386" t="s">
        <v>3493</v>
      </c>
      <c r="C1625" s="385" t="s">
        <v>180</v>
      </c>
      <c r="D1625" s="387">
        <v>64.5</v>
      </c>
    </row>
    <row r="1626" spans="1:4" ht="36" customHeight="1">
      <c r="A1626" s="385" t="s">
        <v>3494</v>
      </c>
      <c r="B1626" s="386" t="s">
        <v>3495</v>
      </c>
      <c r="C1626" s="385" t="s">
        <v>180</v>
      </c>
      <c r="D1626" s="387">
        <v>72.5</v>
      </c>
    </row>
    <row r="1627" spans="1:4" ht="36" customHeight="1">
      <c r="A1627" s="385" t="s">
        <v>3496</v>
      </c>
      <c r="B1627" s="386" t="s">
        <v>3497</v>
      </c>
      <c r="C1627" s="385" t="s">
        <v>180</v>
      </c>
      <c r="D1627" s="387">
        <v>60.47</v>
      </c>
    </row>
    <row r="1628" spans="1:4" ht="36" customHeight="1">
      <c r="A1628" s="385" t="s">
        <v>3498</v>
      </c>
      <c r="B1628" s="386" t="s">
        <v>3499</v>
      </c>
      <c r="C1628" s="385" t="s">
        <v>180</v>
      </c>
      <c r="D1628" s="387">
        <v>51.89</v>
      </c>
    </row>
    <row r="1629" spans="1:4" ht="36" customHeight="1">
      <c r="A1629" s="385" t="s">
        <v>3500</v>
      </c>
      <c r="B1629" s="386" t="s">
        <v>3501</v>
      </c>
      <c r="C1629" s="385" t="s">
        <v>180</v>
      </c>
      <c r="D1629" s="387">
        <v>99.93</v>
      </c>
    </row>
    <row r="1630" spans="1:4" ht="36" customHeight="1">
      <c r="A1630" s="385" t="s">
        <v>3502</v>
      </c>
      <c r="B1630" s="386" t="s">
        <v>3503</v>
      </c>
      <c r="C1630" s="385" t="s">
        <v>180</v>
      </c>
      <c r="D1630" s="387">
        <v>76.17</v>
      </c>
    </row>
    <row r="1631" spans="1:4" ht="36" customHeight="1">
      <c r="A1631" s="385" t="s">
        <v>3504</v>
      </c>
      <c r="B1631" s="386" t="s">
        <v>3505</v>
      </c>
      <c r="C1631" s="385" t="s">
        <v>180</v>
      </c>
      <c r="D1631" s="387">
        <v>68.06</v>
      </c>
    </row>
    <row r="1632" spans="1:4" ht="36" customHeight="1">
      <c r="A1632" s="385" t="s">
        <v>3506</v>
      </c>
      <c r="B1632" s="386" t="s">
        <v>3507</v>
      </c>
      <c r="C1632" s="385" t="s">
        <v>180</v>
      </c>
      <c r="D1632" s="387">
        <v>44.3</v>
      </c>
    </row>
    <row r="1633" spans="1:4" ht="48.75" customHeight="1">
      <c r="A1633" s="385" t="s">
        <v>3508</v>
      </c>
      <c r="B1633" s="386" t="s">
        <v>3509</v>
      </c>
      <c r="C1633" s="385" t="s">
        <v>180</v>
      </c>
      <c r="D1633" s="387">
        <v>213.45</v>
      </c>
    </row>
    <row r="1634" spans="1:4" ht="48.75" customHeight="1">
      <c r="A1634" s="385" t="s">
        <v>3510</v>
      </c>
      <c r="B1634" s="386" t="s">
        <v>3511</v>
      </c>
      <c r="C1634" s="385" t="s">
        <v>180</v>
      </c>
      <c r="D1634" s="387">
        <v>216.96</v>
      </c>
    </row>
    <row r="1635" spans="1:4" ht="48.75" customHeight="1">
      <c r="A1635" s="385" t="s">
        <v>3512</v>
      </c>
      <c r="B1635" s="386" t="s">
        <v>3513</v>
      </c>
      <c r="C1635" s="385" t="s">
        <v>180</v>
      </c>
      <c r="D1635" s="387">
        <v>181.17</v>
      </c>
    </row>
    <row r="1636" spans="1:4" ht="48.75" customHeight="1">
      <c r="A1636" s="385" t="s">
        <v>3514</v>
      </c>
      <c r="B1636" s="386" t="s">
        <v>3515</v>
      </c>
      <c r="C1636" s="385" t="s">
        <v>180</v>
      </c>
      <c r="D1636" s="387">
        <v>166.48</v>
      </c>
    </row>
    <row r="1637" spans="1:4" ht="48.75" customHeight="1">
      <c r="A1637" s="385" t="s">
        <v>3516</v>
      </c>
      <c r="B1637" s="386" t="s">
        <v>3517</v>
      </c>
      <c r="C1637" s="385" t="s">
        <v>180</v>
      </c>
      <c r="D1637" s="387">
        <v>367.94</v>
      </c>
    </row>
    <row r="1638" spans="1:4" ht="48.75" customHeight="1">
      <c r="A1638" s="385" t="s">
        <v>3518</v>
      </c>
      <c r="B1638" s="386" t="s">
        <v>3519</v>
      </c>
      <c r="C1638" s="385" t="s">
        <v>180</v>
      </c>
      <c r="D1638" s="387">
        <v>401.88</v>
      </c>
    </row>
    <row r="1639" spans="1:4" ht="48.75" customHeight="1">
      <c r="A1639" s="385" t="s">
        <v>3520</v>
      </c>
      <c r="B1639" s="386" t="s">
        <v>3521</v>
      </c>
      <c r="C1639" s="385" t="s">
        <v>180</v>
      </c>
      <c r="D1639" s="387">
        <v>330.3</v>
      </c>
    </row>
    <row r="1640" spans="1:4" ht="48.75" customHeight="1">
      <c r="A1640" s="385" t="s">
        <v>3522</v>
      </c>
      <c r="B1640" s="386" t="s">
        <v>3523</v>
      </c>
      <c r="C1640" s="385" t="s">
        <v>180</v>
      </c>
      <c r="D1640" s="387">
        <v>274</v>
      </c>
    </row>
    <row r="1641" spans="1:4" ht="48.75" customHeight="1">
      <c r="A1641" s="385" t="s">
        <v>3524</v>
      </c>
      <c r="B1641" s="386" t="s">
        <v>3525</v>
      </c>
      <c r="C1641" s="385" t="s">
        <v>180</v>
      </c>
      <c r="D1641" s="387">
        <v>156.66</v>
      </c>
    </row>
    <row r="1642" spans="1:4" ht="48.75" customHeight="1">
      <c r="A1642" s="385" t="s">
        <v>3526</v>
      </c>
      <c r="B1642" s="386" t="s">
        <v>3527</v>
      </c>
      <c r="C1642" s="385" t="s">
        <v>180</v>
      </c>
      <c r="D1642" s="387">
        <v>160.01</v>
      </c>
    </row>
    <row r="1643" spans="1:4" ht="48.75" customHeight="1">
      <c r="A1643" s="385" t="s">
        <v>3528</v>
      </c>
      <c r="B1643" s="386" t="s">
        <v>3529</v>
      </c>
      <c r="C1643" s="385" t="s">
        <v>180</v>
      </c>
      <c r="D1643" s="387">
        <v>125.65</v>
      </c>
    </row>
    <row r="1644" spans="1:4" ht="48.75" customHeight="1">
      <c r="A1644" s="385" t="s">
        <v>3530</v>
      </c>
      <c r="B1644" s="386" t="s">
        <v>3531</v>
      </c>
      <c r="C1644" s="385" t="s">
        <v>180</v>
      </c>
      <c r="D1644" s="387">
        <v>110.77</v>
      </c>
    </row>
    <row r="1645" spans="1:4" ht="48.75" customHeight="1">
      <c r="A1645" s="385" t="s">
        <v>3532</v>
      </c>
      <c r="B1645" s="386" t="s">
        <v>3533</v>
      </c>
      <c r="C1645" s="385" t="s">
        <v>180</v>
      </c>
      <c r="D1645" s="387">
        <v>73.48</v>
      </c>
    </row>
    <row r="1646" spans="1:4" ht="48.75" customHeight="1">
      <c r="A1646" s="385" t="s">
        <v>3534</v>
      </c>
      <c r="B1646" s="386" t="s">
        <v>3535</v>
      </c>
      <c r="C1646" s="385" t="s">
        <v>180</v>
      </c>
      <c r="D1646" s="387">
        <v>86.81</v>
      </c>
    </row>
    <row r="1647" spans="1:4" ht="48.75" customHeight="1">
      <c r="A1647" s="385" t="s">
        <v>3536</v>
      </c>
      <c r="B1647" s="386" t="s">
        <v>3537</v>
      </c>
      <c r="C1647" s="385" t="s">
        <v>180</v>
      </c>
      <c r="D1647" s="387">
        <v>88</v>
      </c>
    </row>
    <row r="1648" spans="1:4" ht="48.75" customHeight="1">
      <c r="A1648" s="385" t="s">
        <v>3538</v>
      </c>
      <c r="B1648" s="386" t="s">
        <v>3539</v>
      </c>
      <c r="C1648" s="385" t="s">
        <v>180</v>
      </c>
      <c r="D1648" s="387">
        <v>141.58000000000001</v>
      </c>
    </row>
    <row r="1649" spans="1:4" ht="48.75" customHeight="1">
      <c r="A1649" s="385" t="s">
        <v>3540</v>
      </c>
      <c r="B1649" s="386" t="s">
        <v>3541</v>
      </c>
      <c r="C1649" s="385" t="s">
        <v>180</v>
      </c>
      <c r="D1649" s="387">
        <v>64.27</v>
      </c>
    </row>
    <row r="1650" spans="1:4" ht="48.75" customHeight="1">
      <c r="A1650" s="385" t="s">
        <v>3542</v>
      </c>
      <c r="B1650" s="386" t="s">
        <v>3543</v>
      </c>
      <c r="C1650" s="385" t="s">
        <v>180</v>
      </c>
      <c r="D1650" s="387">
        <v>78.47</v>
      </c>
    </row>
    <row r="1651" spans="1:4" ht="48.75" customHeight="1">
      <c r="A1651" s="385" t="s">
        <v>3544</v>
      </c>
      <c r="B1651" s="386" t="s">
        <v>3545</v>
      </c>
      <c r="C1651" s="385" t="s">
        <v>180</v>
      </c>
      <c r="D1651" s="387">
        <v>298.18</v>
      </c>
    </row>
    <row r="1652" spans="1:4" ht="48.75" customHeight="1">
      <c r="A1652" s="385" t="s">
        <v>3546</v>
      </c>
      <c r="B1652" s="386" t="s">
        <v>3547</v>
      </c>
      <c r="C1652" s="385" t="s">
        <v>180</v>
      </c>
      <c r="D1652" s="387">
        <v>276.20999999999998</v>
      </c>
    </row>
    <row r="1653" spans="1:4" ht="48.75" customHeight="1">
      <c r="A1653" s="385" t="s">
        <v>3548</v>
      </c>
      <c r="B1653" s="386" t="s">
        <v>3549</v>
      </c>
      <c r="C1653" s="385" t="s">
        <v>180</v>
      </c>
      <c r="D1653" s="387">
        <v>591.89</v>
      </c>
    </row>
    <row r="1654" spans="1:4" ht="48.75" customHeight="1">
      <c r="A1654" s="385" t="s">
        <v>3550</v>
      </c>
      <c r="B1654" s="386" t="s">
        <v>3551</v>
      </c>
      <c r="C1654" s="385" t="s">
        <v>180</v>
      </c>
      <c r="D1654" s="387">
        <v>477.34</v>
      </c>
    </row>
    <row r="1655" spans="1:4" ht="36" customHeight="1">
      <c r="A1655" s="385" t="s">
        <v>3552</v>
      </c>
      <c r="B1655" s="386" t="s">
        <v>3553</v>
      </c>
      <c r="C1655" s="385" t="s">
        <v>180</v>
      </c>
      <c r="D1655" s="387">
        <v>203.82</v>
      </c>
    </row>
    <row r="1656" spans="1:4" ht="36" customHeight="1">
      <c r="A1656" s="385" t="s">
        <v>3554</v>
      </c>
      <c r="B1656" s="386" t="s">
        <v>3555</v>
      </c>
      <c r="C1656" s="385" t="s">
        <v>180</v>
      </c>
      <c r="D1656" s="387">
        <v>183.21</v>
      </c>
    </row>
    <row r="1657" spans="1:4" ht="36" customHeight="1">
      <c r="A1657" s="385" t="s">
        <v>3556</v>
      </c>
      <c r="B1657" s="386" t="s">
        <v>3557</v>
      </c>
      <c r="C1657" s="385" t="s">
        <v>180</v>
      </c>
      <c r="D1657" s="387">
        <v>403.17</v>
      </c>
    </row>
    <row r="1658" spans="1:4" ht="36" customHeight="1">
      <c r="A1658" s="385" t="s">
        <v>3558</v>
      </c>
      <c r="B1658" s="386" t="s">
        <v>3559</v>
      </c>
      <c r="C1658" s="385" t="s">
        <v>180</v>
      </c>
      <c r="D1658" s="387">
        <v>291.33999999999997</v>
      </c>
    </row>
    <row r="1659" spans="1:4" ht="48.75" customHeight="1">
      <c r="A1659" s="385" t="s">
        <v>3560</v>
      </c>
      <c r="B1659" s="386" t="s">
        <v>3561</v>
      </c>
      <c r="C1659" s="385" t="s">
        <v>180</v>
      </c>
      <c r="D1659" s="387">
        <v>312.93</v>
      </c>
    </row>
    <row r="1660" spans="1:4" ht="48.75" customHeight="1">
      <c r="A1660" s="385" t="s">
        <v>3562</v>
      </c>
      <c r="B1660" s="386" t="s">
        <v>3563</v>
      </c>
      <c r="C1660" s="385" t="s">
        <v>180</v>
      </c>
      <c r="D1660" s="387">
        <v>261.48</v>
      </c>
    </row>
    <row r="1661" spans="1:4" ht="48.75" customHeight="1">
      <c r="A1661" s="385" t="s">
        <v>3564</v>
      </c>
      <c r="B1661" s="386" t="s">
        <v>3565</v>
      </c>
      <c r="C1661" s="385" t="s">
        <v>180</v>
      </c>
      <c r="D1661" s="387">
        <v>616.76</v>
      </c>
    </row>
    <row r="1662" spans="1:4" ht="48.75" customHeight="1">
      <c r="A1662" s="385" t="s">
        <v>3566</v>
      </c>
      <c r="B1662" s="386" t="s">
        <v>3567</v>
      </c>
      <c r="C1662" s="385" t="s">
        <v>180</v>
      </c>
      <c r="D1662" s="387">
        <v>471.58</v>
      </c>
    </row>
    <row r="1663" spans="1:4" ht="36" customHeight="1">
      <c r="A1663" s="385" t="s">
        <v>3568</v>
      </c>
      <c r="B1663" s="386" t="s">
        <v>3569</v>
      </c>
      <c r="C1663" s="385" t="s">
        <v>180</v>
      </c>
      <c r="D1663" s="387">
        <v>218.57</v>
      </c>
    </row>
    <row r="1664" spans="1:4" ht="36" customHeight="1">
      <c r="A1664" s="385" t="s">
        <v>3570</v>
      </c>
      <c r="B1664" s="386" t="s">
        <v>3571</v>
      </c>
      <c r="C1664" s="385" t="s">
        <v>180</v>
      </c>
      <c r="D1664" s="387">
        <v>168.48</v>
      </c>
    </row>
    <row r="1665" spans="1:4" ht="36" customHeight="1">
      <c r="A1665" s="385" t="s">
        <v>3572</v>
      </c>
      <c r="B1665" s="386" t="s">
        <v>3573</v>
      </c>
      <c r="C1665" s="385" t="s">
        <v>180</v>
      </c>
      <c r="D1665" s="387">
        <v>428.04</v>
      </c>
    </row>
    <row r="1666" spans="1:4" ht="36" customHeight="1">
      <c r="A1666" s="385" t="s">
        <v>3574</v>
      </c>
      <c r="B1666" s="386" t="s">
        <v>3575</v>
      </c>
      <c r="C1666" s="385" t="s">
        <v>180</v>
      </c>
      <c r="D1666" s="387">
        <v>285.58</v>
      </c>
    </row>
    <row r="1667" spans="1:4" ht="48.75" customHeight="1">
      <c r="A1667" s="385" t="s">
        <v>3576</v>
      </c>
      <c r="B1667" s="386" t="s">
        <v>3577</v>
      </c>
      <c r="C1667" s="385" t="s">
        <v>180</v>
      </c>
      <c r="D1667" s="387">
        <v>515.72</v>
      </c>
    </row>
    <row r="1668" spans="1:4" ht="48.75" customHeight="1">
      <c r="A1668" s="385" t="s">
        <v>3578</v>
      </c>
      <c r="B1668" s="386" t="s">
        <v>3579</v>
      </c>
      <c r="C1668" s="385" t="s">
        <v>180</v>
      </c>
      <c r="D1668" s="387">
        <v>427.32</v>
      </c>
    </row>
    <row r="1669" spans="1:4" ht="48.75" customHeight="1">
      <c r="A1669" s="385" t="s">
        <v>3580</v>
      </c>
      <c r="B1669" s="386" t="s">
        <v>3581</v>
      </c>
      <c r="C1669" s="385" t="s">
        <v>180</v>
      </c>
      <c r="D1669" s="387">
        <v>544.66999999999996</v>
      </c>
    </row>
    <row r="1670" spans="1:4" ht="36" customHeight="1">
      <c r="A1670" s="385" t="s">
        <v>3582</v>
      </c>
      <c r="B1670" s="386" t="s">
        <v>3583</v>
      </c>
      <c r="C1670" s="385" t="s">
        <v>180</v>
      </c>
      <c r="D1670" s="387">
        <v>421.36</v>
      </c>
    </row>
    <row r="1671" spans="1:4" ht="36" customHeight="1">
      <c r="A1671" s="385" t="s">
        <v>3584</v>
      </c>
      <c r="B1671" s="386" t="s">
        <v>3585</v>
      </c>
      <c r="C1671" s="385" t="s">
        <v>180</v>
      </c>
      <c r="D1671" s="387">
        <v>334.32</v>
      </c>
    </row>
    <row r="1672" spans="1:4" ht="36" customHeight="1">
      <c r="A1672" s="385" t="s">
        <v>3586</v>
      </c>
      <c r="B1672" s="386" t="s">
        <v>3587</v>
      </c>
      <c r="C1672" s="385" t="s">
        <v>180</v>
      </c>
      <c r="D1672" s="387">
        <v>358.67</v>
      </c>
    </row>
    <row r="1673" spans="1:4" ht="48.75" customHeight="1">
      <c r="A1673" s="385" t="s">
        <v>3588</v>
      </c>
      <c r="B1673" s="386" t="s">
        <v>3589</v>
      </c>
      <c r="C1673" s="385" t="s">
        <v>180</v>
      </c>
      <c r="D1673" s="387">
        <v>524.84</v>
      </c>
    </row>
    <row r="1674" spans="1:4" ht="48.75" customHeight="1">
      <c r="A1674" s="385" t="s">
        <v>3590</v>
      </c>
      <c r="B1674" s="386" t="s">
        <v>3591</v>
      </c>
      <c r="C1674" s="385" t="s">
        <v>180</v>
      </c>
      <c r="D1674" s="387">
        <v>402.7</v>
      </c>
    </row>
    <row r="1675" spans="1:4" ht="48.75" customHeight="1">
      <c r="A1675" s="385" t="s">
        <v>3592</v>
      </c>
      <c r="B1675" s="386" t="s">
        <v>3593</v>
      </c>
      <c r="C1675" s="385" t="s">
        <v>180</v>
      </c>
      <c r="D1675" s="387">
        <v>631.74</v>
      </c>
    </row>
    <row r="1676" spans="1:4" ht="48.75" customHeight="1">
      <c r="A1676" s="385" t="s">
        <v>3594</v>
      </c>
      <c r="B1676" s="386" t="s">
        <v>3595</v>
      </c>
      <c r="C1676" s="385" t="s">
        <v>180</v>
      </c>
      <c r="D1676" s="387">
        <v>457.84</v>
      </c>
    </row>
    <row r="1677" spans="1:4" ht="48.75" customHeight="1">
      <c r="A1677" s="385" t="s">
        <v>3596</v>
      </c>
      <c r="B1677" s="386" t="s">
        <v>3597</v>
      </c>
      <c r="C1677" s="385" t="s">
        <v>180</v>
      </c>
      <c r="D1677" s="387">
        <v>356.56</v>
      </c>
    </row>
    <row r="1678" spans="1:4" ht="36" customHeight="1">
      <c r="A1678" s="385" t="s">
        <v>3598</v>
      </c>
      <c r="B1678" s="386" t="s">
        <v>3599</v>
      </c>
      <c r="C1678" s="385" t="s">
        <v>180</v>
      </c>
      <c r="D1678" s="387">
        <v>430.48</v>
      </c>
    </row>
    <row r="1679" spans="1:4" ht="36" customHeight="1">
      <c r="A1679" s="385" t="s">
        <v>3600</v>
      </c>
      <c r="B1679" s="386" t="s">
        <v>3601</v>
      </c>
      <c r="C1679" s="385" t="s">
        <v>180</v>
      </c>
      <c r="D1679" s="387">
        <v>309.7</v>
      </c>
    </row>
    <row r="1680" spans="1:4" ht="36" customHeight="1">
      <c r="A1680" s="385" t="s">
        <v>3602</v>
      </c>
      <c r="B1680" s="386" t="s">
        <v>3603</v>
      </c>
      <c r="C1680" s="385" t="s">
        <v>180</v>
      </c>
      <c r="D1680" s="387">
        <v>445.74</v>
      </c>
    </row>
    <row r="1681" spans="1:4" ht="36" customHeight="1">
      <c r="A1681" s="385" t="s">
        <v>3604</v>
      </c>
      <c r="B1681" s="386" t="s">
        <v>3605</v>
      </c>
      <c r="C1681" s="385" t="s">
        <v>180</v>
      </c>
      <c r="D1681" s="387">
        <v>410.66</v>
      </c>
    </row>
    <row r="1682" spans="1:4" ht="36" customHeight="1">
      <c r="A1682" s="385" t="s">
        <v>3606</v>
      </c>
      <c r="B1682" s="386" t="s">
        <v>3607</v>
      </c>
      <c r="C1682" s="385" t="s">
        <v>180</v>
      </c>
      <c r="D1682" s="387">
        <v>310.06</v>
      </c>
    </row>
    <row r="1683" spans="1:4" ht="48.75" customHeight="1">
      <c r="A1683" s="385" t="s">
        <v>3608</v>
      </c>
      <c r="B1683" s="386" t="s">
        <v>3609</v>
      </c>
      <c r="C1683" s="385" t="s">
        <v>180</v>
      </c>
      <c r="D1683" s="387">
        <v>58.62</v>
      </c>
    </row>
    <row r="1684" spans="1:4" ht="48.75" customHeight="1">
      <c r="A1684" s="385" t="s">
        <v>3610</v>
      </c>
      <c r="B1684" s="386" t="s">
        <v>3611</v>
      </c>
      <c r="C1684" s="385" t="s">
        <v>180</v>
      </c>
      <c r="D1684" s="387">
        <v>54.59</v>
      </c>
    </row>
    <row r="1685" spans="1:4" ht="48.75" customHeight="1">
      <c r="A1685" s="385" t="s">
        <v>3612</v>
      </c>
      <c r="B1685" s="386" t="s">
        <v>3613</v>
      </c>
      <c r="C1685" s="385" t="s">
        <v>180</v>
      </c>
      <c r="D1685" s="387">
        <v>46.01</v>
      </c>
    </row>
    <row r="1686" spans="1:4" ht="36" customHeight="1">
      <c r="A1686" s="385" t="s">
        <v>3614</v>
      </c>
      <c r="B1686" s="386" t="s">
        <v>3615</v>
      </c>
      <c r="C1686" s="385" t="s">
        <v>180</v>
      </c>
      <c r="D1686" s="388">
        <v>2638.47</v>
      </c>
    </row>
    <row r="1687" spans="1:4" ht="36" customHeight="1">
      <c r="A1687" s="385" t="s">
        <v>3616</v>
      </c>
      <c r="B1687" s="386" t="s">
        <v>3617</v>
      </c>
      <c r="C1687" s="385" t="s">
        <v>180</v>
      </c>
      <c r="D1687" s="388">
        <v>4019.15</v>
      </c>
    </row>
    <row r="1688" spans="1:4" ht="36" customHeight="1">
      <c r="A1688" s="385" t="s">
        <v>3618</v>
      </c>
      <c r="B1688" s="386" t="s">
        <v>3619</v>
      </c>
      <c r="C1688" s="385" t="s">
        <v>180</v>
      </c>
      <c r="D1688" s="388">
        <v>4808.8</v>
      </c>
    </row>
    <row r="1689" spans="1:4" ht="48.75" customHeight="1">
      <c r="A1689" s="385" t="s">
        <v>3620</v>
      </c>
      <c r="B1689" s="386" t="s">
        <v>3621</v>
      </c>
      <c r="C1689" s="385" t="s">
        <v>180</v>
      </c>
      <c r="D1689" s="388">
        <v>3922.29</v>
      </c>
    </row>
    <row r="1690" spans="1:4" ht="48.75" customHeight="1">
      <c r="A1690" s="385" t="s">
        <v>3622</v>
      </c>
      <c r="B1690" s="386" t="s">
        <v>3623</v>
      </c>
      <c r="C1690" s="385" t="s">
        <v>180</v>
      </c>
      <c r="D1690" s="388">
        <v>4531.7700000000004</v>
      </c>
    </row>
    <row r="1691" spans="1:4" ht="48.75" customHeight="1">
      <c r="A1691" s="385" t="s">
        <v>3624</v>
      </c>
      <c r="B1691" s="386" t="s">
        <v>3625</v>
      </c>
      <c r="C1691" s="385" t="s">
        <v>180</v>
      </c>
      <c r="D1691" s="387">
        <v>88.19</v>
      </c>
    </row>
    <row r="1692" spans="1:4" ht="48.75" customHeight="1">
      <c r="A1692" s="385" t="s">
        <v>3626</v>
      </c>
      <c r="B1692" s="386" t="s">
        <v>3627</v>
      </c>
      <c r="C1692" s="385" t="s">
        <v>180</v>
      </c>
      <c r="D1692" s="387">
        <v>85.59</v>
      </c>
    </row>
    <row r="1693" spans="1:4" ht="48.75" customHeight="1">
      <c r="A1693" s="385" t="s">
        <v>3628</v>
      </c>
      <c r="B1693" s="386" t="s">
        <v>3629</v>
      </c>
      <c r="C1693" s="385" t="s">
        <v>180</v>
      </c>
      <c r="D1693" s="387">
        <v>81.56</v>
      </c>
    </row>
    <row r="1694" spans="1:4" ht="36" customHeight="1">
      <c r="A1694" s="385" t="s">
        <v>3630</v>
      </c>
      <c r="B1694" s="386" t="s">
        <v>3631</v>
      </c>
      <c r="C1694" s="385" t="s">
        <v>180</v>
      </c>
      <c r="D1694" s="387">
        <v>64.430000000000007</v>
      </c>
    </row>
    <row r="1695" spans="1:4" ht="36" customHeight="1">
      <c r="A1695" s="385" t="s">
        <v>3632</v>
      </c>
      <c r="B1695" s="386" t="s">
        <v>3633</v>
      </c>
      <c r="C1695" s="385" t="s">
        <v>180</v>
      </c>
      <c r="D1695" s="387">
        <v>597.32000000000005</v>
      </c>
    </row>
    <row r="1696" spans="1:4" ht="12" customHeight="1">
      <c r="A1696" s="381">
        <v>8933</v>
      </c>
      <c r="B1696" s="382" t="s">
        <v>3634</v>
      </c>
      <c r="C1696" s="383"/>
      <c r="D1696" s="384"/>
    </row>
    <row r="1697" spans="1:4" ht="36" customHeight="1">
      <c r="A1697" s="385" t="s">
        <v>3635</v>
      </c>
      <c r="B1697" s="386" t="s">
        <v>3636</v>
      </c>
      <c r="C1697" s="385" t="s">
        <v>180</v>
      </c>
      <c r="D1697" s="387">
        <v>63.15</v>
      </c>
    </row>
    <row r="1698" spans="1:4" ht="36" customHeight="1">
      <c r="A1698" s="385" t="s">
        <v>3637</v>
      </c>
      <c r="B1698" s="386" t="s">
        <v>3638</v>
      </c>
      <c r="C1698" s="385" t="s">
        <v>180</v>
      </c>
      <c r="D1698" s="387">
        <v>51.35</v>
      </c>
    </row>
    <row r="1699" spans="1:4" ht="36" customHeight="1">
      <c r="A1699" s="385" t="s">
        <v>3639</v>
      </c>
      <c r="B1699" s="386" t="s">
        <v>3640</v>
      </c>
      <c r="C1699" s="385" t="s">
        <v>180</v>
      </c>
      <c r="D1699" s="387">
        <v>47.53</v>
      </c>
    </row>
    <row r="1700" spans="1:4" ht="36" customHeight="1">
      <c r="A1700" s="385" t="s">
        <v>3641</v>
      </c>
      <c r="B1700" s="386" t="s">
        <v>3642</v>
      </c>
      <c r="C1700" s="385" t="s">
        <v>180</v>
      </c>
      <c r="D1700" s="387">
        <v>71.790000000000006</v>
      </c>
    </row>
    <row r="1701" spans="1:4" ht="36" customHeight="1">
      <c r="A1701" s="385" t="s">
        <v>3643</v>
      </c>
      <c r="B1701" s="386" t="s">
        <v>3644</v>
      </c>
      <c r="C1701" s="385" t="s">
        <v>180</v>
      </c>
      <c r="D1701" s="387">
        <v>53.98</v>
      </c>
    </row>
    <row r="1702" spans="1:4" ht="36" customHeight="1">
      <c r="A1702" s="385" t="s">
        <v>3645</v>
      </c>
      <c r="B1702" s="386" t="s">
        <v>3646</v>
      </c>
      <c r="C1702" s="385" t="s">
        <v>180</v>
      </c>
      <c r="D1702" s="387">
        <v>45.31</v>
      </c>
    </row>
    <row r="1703" spans="1:4" ht="36" customHeight="1">
      <c r="A1703" s="385" t="s">
        <v>3647</v>
      </c>
      <c r="B1703" s="386" t="s">
        <v>3648</v>
      </c>
      <c r="C1703" s="385" t="s">
        <v>180</v>
      </c>
      <c r="D1703" s="387">
        <v>40.229999999999997</v>
      </c>
    </row>
    <row r="1704" spans="1:4" ht="36" customHeight="1">
      <c r="A1704" s="385" t="s">
        <v>3649</v>
      </c>
      <c r="B1704" s="386" t="s">
        <v>3650</v>
      </c>
      <c r="C1704" s="385" t="s">
        <v>180</v>
      </c>
      <c r="D1704" s="387">
        <v>63.06</v>
      </c>
    </row>
    <row r="1705" spans="1:4" ht="12" customHeight="1">
      <c r="A1705" s="381">
        <v>8934</v>
      </c>
      <c r="B1705" s="382" t="s">
        <v>3651</v>
      </c>
      <c r="C1705" s="383"/>
      <c r="D1705" s="384"/>
    </row>
    <row r="1706" spans="1:4" ht="36" customHeight="1">
      <c r="A1706" s="385" t="s">
        <v>3652</v>
      </c>
      <c r="B1706" s="386" t="s">
        <v>3653</v>
      </c>
      <c r="C1706" s="385" t="s">
        <v>180</v>
      </c>
      <c r="D1706" s="387">
        <v>13.26</v>
      </c>
    </row>
    <row r="1707" spans="1:4" ht="36" customHeight="1">
      <c r="A1707" s="385" t="s">
        <v>3654</v>
      </c>
      <c r="B1707" s="386" t="s">
        <v>3655</v>
      </c>
      <c r="C1707" s="385" t="s">
        <v>180</v>
      </c>
      <c r="D1707" s="387">
        <v>15.97</v>
      </c>
    </row>
    <row r="1708" spans="1:4" ht="36" customHeight="1">
      <c r="A1708" s="385" t="s">
        <v>3656</v>
      </c>
      <c r="B1708" s="386" t="s">
        <v>3657</v>
      </c>
      <c r="C1708" s="385" t="s">
        <v>180</v>
      </c>
      <c r="D1708" s="387">
        <v>15.21</v>
      </c>
    </row>
    <row r="1709" spans="1:4" ht="36" customHeight="1">
      <c r="A1709" s="385" t="s">
        <v>3658</v>
      </c>
      <c r="B1709" s="386" t="s">
        <v>3659</v>
      </c>
      <c r="C1709" s="385" t="s">
        <v>180</v>
      </c>
      <c r="D1709" s="387">
        <v>15.11</v>
      </c>
    </row>
    <row r="1710" spans="1:4" ht="36" customHeight="1">
      <c r="A1710" s="385" t="s">
        <v>3660</v>
      </c>
      <c r="B1710" s="386" t="s">
        <v>3661</v>
      </c>
      <c r="C1710" s="385" t="s">
        <v>180</v>
      </c>
      <c r="D1710" s="387">
        <v>11.79</v>
      </c>
    </row>
    <row r="1711" spans="1:4" ht="36" customHeight="1">
      <c r="A1711" s="385" t="s">
        <v>3662</v>
      </c>
      <c r="B1711" s="386" t="s">
        <v>3663</v>
      </c>
      <c r="C1711" s="385" t="s">
        <v>180</v>
      </c>
      <c r="D1711" s="387">
        <v>12.61</v>
      </c>
    </row>
    <row r="1712" spans="1:4" ht="36" customHeight="1">
      <c r="A1712" s="385" t="s">
        <v>3664</v>
      </c>
      <c r="B1712" s="386" t="s">
        <v>3665</v>
      </c>
      <c r="C1712" s="385" t="s">
        <v>180</v>
      </c>
      <c r="D1712" s="387">
        <v>20.61</v>
      </c>
    </row>
    <row r="1713" spans="1:4" ht="36" customHeight="1">
      <c r="A1713" s="385" t="s">
        <v>3666</v>
      </c>
      <c r="B1713" s="386" t="s">
        <v>3667</v>
      </c>
      <c r="C1713" s="385" t="s">
        <v>180</v>
      </c>
      <c r="D1713" s="387">
        <v>8.58</v>
      </c>
    </row>
    <row r="1714" spans="1:4" ht="12" customHeight="1">
      <c r="A1714" s="385" t="s">
        <v>3668</v>
      </c>
      <c r="B1714" s="386" t="s">
        <v>3669</v>
      </c>
      <c r="C1714" s="385" t="s">
        <v>180</v>
      </c>
      <c r="D1714" s="387">
        <v>41.66</v>
      </c>
    </row>
    <row r="1715" spans="1:4" ht="36" customHeight="1">
      <c r="A1715" s="385" t="s">
        <v>3670</v>
      </c>
      <c r="B1715" s="386" t="s">
        <v>3671</v>
      </c>
      <c r="C1715" s="385" t="s">
        <v>180</v>
      </c>
      <c r="D1715" s="387">
        <v>17.91</v>
      </c>
    </row>
    <row r="1716" spans="1:4" ht="36" customHeight="1">
      <c r="A1716" s="385" t="s">
        <v>3672</v>
      </c>
      <c r="B1716" s="386" t="s">
        <v>3673</v>
      </c>
      <c r="C1716" s="385" t="s">
        <v>180</v>
      </c>
      <c r="D1716" s="387">
        <v>18.010000000000002</v>
      </c>
    </row>
    <row r="1717" spans="1:4" ht="36" customHeight="1">
      <c r="A1717" s="385" t="s">
        <v>3674</v>
      </c>
      <c r="B1717" s="386" t="s">
        <v>3675</v>
      </c>
      <c r="C1717" s="385" t="s">
        <v>180</v>
      </c>
      <c r="D1717" s="387">
        <v>20.81</v>
      </c>
    </row>
    <row r="1718" spans="1:4" ht="36" customHeight="1">
      <c r="A1718" s="385" t="s">
        <v>3676</v>
      </c>
      <c r="B1718" s="386" t="s">
        <v>3677</v>
      </c>
      <c r="C1718" s="385" t="s">
        <v>180</v>
      </c>
      <c r="D1718" s="387">
        <v>20.260000000000002</v>
      </c>
    </row>
    <row r="1719" spans="1:4" ht="36" customHeight="1">
      <c r="A1719" s="385" t="s">
        <v>3678</v>
      </c>
      <c r="B1719" s="386" t="s">
        <v>3679</v>
      </c>
      <c r="C1719" s="385" t="s">
        <v>180</v>
      </c>
      <c r="D1719" s="387">
        <v>26.68</v>
      </c>
    </row>
    <row r="1720" spans="1:4" ht="36" customHeight="1">
      <c r="A1720" s="385" t="s">
        <v>3680</v>
      </c>
      <c r="B1720" s="386" t="s">
        <v>3681</v>
      </c>
      <c r="C1720" s="385" t="s">
        <v>180</v>
      </c>
      <c r="D1720" s="387">
        <v>72</v>
      </c>
    </row>
    <row r="1721" spans="1:4" ht="36" customHeight="1">
      <c r="A1721" s="385" t="s">
        <v>3682</v>
      </c>
      <c r="B1721" s="386" t="s">
        <v>3683</v>
      </c>
      <c r="C1721" s="385" t="s">
        <v>180</v>
      </c>
      <c r="D1721" s="387">
        <v>26</v>
      </c>
    </row>
    <row r="1722" spans="1:4" ht="24" customHeight="1">
      <c r="A1722" s="385" t="s">
        <v>3684</v>
      </c>
      <c r="B1722" s="386" t="s">
        <v>3685</v>
      </c>
      <c r="C1722" s="385" t="s">
        <v>180</v>
      </c>
      <c r="D1722" s="387">
        <v>8.5500000000000007</v>
      </c>
    </row>
    <row r="1723" spans="1:4" ht="12" customHeight="1">
      <c r="A1723" s="381">
        <v>8936</v>
      </c>
      <c r="B1723" s="382" t="s">
        <v>3686</v>
      </c>
      <c r="C1723" s="383"/>
      <c r="D1723" s="384"/>
    </row>
    <row r="1724" spans="1:4" ht="24" customHeight="1">
      <c r="A1724" s="385" t="s">
        <v>3687</v>
      </c>
      <c r="B1724" s="386" t="s">
        <v>3688</v>
      </c>
      <c r="C1724" s="385" t="s">
        <v>84</v>
      </c>
      <c r="D1724" s="387">
        <v>60.68</v>
      </c>
    </row>
    <row r="1725" spans="1:4" ht="24" customHeight="1">
      <c r="A1725" s="385" t="s">
        <v>3689</v>
      </c>
      <c r="B1725" s="386" t="s">
        <v>3690</v>
      </c>
      <c r="C1725" s="385" t="s">
        <v>84</v>
      </c>
      <c r="D1725" s="387">
        <v>82.01</v>
      </c>
    </row>
    <row r="1726" spans="1:4" ht="24" customHeight="1">
      <c r="A1726" s="385" t="s">
        <v>3691</v>
      </c>
      <c r="B1726" s="386" t="s">
        <v>3692</v>
      </c>
      <c r="C1726" s="385" t="s">
        <v>84</v>
      </c>
      <c r="D1726" s="387">
        <v>103.12</v>
      </c>
    </row>
    <row r="1727" spans="1:4" ht="24" customHeight="1">
      <c r="A1727" s="385" t="s">
        <v>3693</v>
      </c>
      <c r="B1727" s="386" t="s">
        <v>3694</v>
      </c>
      <c r="C1727" s="385" t="s">
        <v>84</v>
      </c>
      <c r="D1727" s="387">
        <v>25.32</v>
      </c>
    </row>
    <row r="1728" spans="1:4" ht="24" customHeight="1">
      <c r="A1728" s="385" t="s">
        <v>3695</v>
      </c>
      <c r="B1728" s="386" t="s">
        <v>3696</v>
      </c>
      <c r="C1728" s="385" t="s">
        <v>84</v>
      </c>
      <c r="D1728" s="387">
        <v>26.35</v>
      </c>
    </row>
    <row r="1729" spans="1:4" ht="24" customHeight="1">
      <c r="A1729" s="385" t="s">
        <v>3697</v>
      </c>
      <c r="B1729" s="386" t="s">
        <v>3698</v>
      </c>
      <c r="C1729" s="385" t="s">
        <v>84</v>
      </c>
      <c r="D1729" s="387">
        <v>27.34</v>
      </c>
    </row>
    <row r="1730" spans="1:4" ht="24" customHeight="1">
      <c r="A1730" s="385" t="s">
        <v>3699</v>
      </c>
      <c r="B1730" s="386" t="s">
        <v>3700</v>
      </c>
      <c r="C1730" s="385" t="s">
        <v>84</v>
      </c>
      <c r="D1730" s="387">
        <v>44.05</v>
      </c>
    </row>
    <row r="1731" spans="1:4" ht="12" customHeight="1">
      <c r="A1731" s="381">
        <v>8938</v>
      </c>
      <c r="B1731" s="382" t="s">
        <v>3701</v>
      </c>
      <c r="C1731" s="383"/>
      <c r="D1731" s="384"/>
    </row>
    <row r="1732" spans="1:4" ht="36" customHeight="1">
      <c r="A1732" s="385" t="s">
        <v>3702</v>
      </c>
      <c r="B1732" s="386" t="s">
        <v>384</v>
      </c>
      <c r="C1732" s="385" t="s">
        <v>180</v>
      </c>
      <c r="D1732" s="387">
        <v>44.16</v>
      </c>
    </row>
    <row r="1733" spans="1:4" ht="48.75" customHeight="1">
      <c r="A1733" s="385" t="s">
        <v>3703</v>
      </c>
      <c r="B1733" s="386" t="s">
        <v>3704</v>
      </c>
      <c r="C1733" s="385" t="s">
        <v>180</v>
      </c>
      <c r="D1733" s="388">
        <v>2852.63</v>
      </c>
    </row>
    <row r="1734" spans="1:4" ht="48.75" customHeight="1">
      <c r="A1734" s="385" t="s">
        <v>3705</v>
      </c>
      <c r="B1734" s="386" t="s">
        <v>3706</v>
      </c>
      <c r="C1734" s="385" t="s">
        <v>180</v>
      </c>
      <c r="D1734" s="388">
        <v>2933.8</v>
      </c>
    </row>
    <row r="1735" spans="1:4" ht="48.75" customHeight="1">
      <c r="A1735" s="385" t="s">
        <v>3707</v>
      </c>
      <c r="B1735" s="386" t="s">
        <v>3708</v>
      </c>
      <c r="C1735" s="385" t="s">
        <v>180</v>
      </c>
      <c r="D1735" s="388">
        <v>3271.48</v>
      </c>
    </row>
    <row r="1736" spans="1:4" ht="48.75" customHeight="1">
      <c r="A1736" s="385" t="s">
        <v>3709</v>
      </c>
      <c r="B1736" s="386" t="s">
        <v>3710</v>
      </c>
      <c r="C1736" s="385" t="s">
        <v>180</v>
      </c>
      <c r="D1736" s="388">
        <v>3367.17</v>
      </c>
    </row>
    <row r="1737" spans="1:4" ht="48.75" customHeight="1">
      <c r="A1737" s="385" t="s">
        <v>3711</v>
      </c>
      <c r="B1737" s="386" t="s">
        <v>3712</v>
      </c>
      <c r="C1737" s="385" t="s">
        <v>180</v>
      </c>
      <c r="D1737" s="388">
        <v>3390.18</v>
      </c>
    </row>
    <row r="1738" spans="1:4" ht="48.75" customHeight="1">
      <c r="A1738" s="385" t="s">
        <v>3713</v>
      </c>
      <c r="B1738" s="386" t="s">
        <v>3714</v>
      </c>
      <c r="C1738" s="385" t="s">
        <v>180</v>
      </c>
      <c r="D1738" s="388">
        <v>4413.53</v>
      </c>
    </row>
    <row r="1739" spans="1:4" ht="48.75" customHeight="1">
      <c r="A1739" s="385" t="s">
        <v>3715</v>
      </c>
      <c r="B1739" s="386" t="s">
        <v>3716</v>
      </c>
      <c r="C1739" s="385" t="s">
        <v>180</v>
      </c>
      <c r="D1739" s="388">
        <v>4699.8100000000004</v>
      </c>
    </row>
    <row r="1740" spans="1:4" ht="48.75" customHeight="1">
      <c r="A1740" s="385" t="s">
        <v>3717</v>
      </c>
      <c r="B1740" s="386" t="s">
        <v>3718</v>
      </c>
      <c r="C1740" s="385" t="s">
        <v>180</v>
      </c>
      <c r="D1740" s="388">
        <v>7435.17</v>
      </c>
    </row>
    <row r="1741" spans="1:4" ht="48.75" customHeight="1">
      <c r="A1741" s="385" t="s">
        <v>3719</v>
      </c>
      <c r="B1741" s="386" t="s">
        <v>3720</v>
      </c>
      <c r="C1741" s="385" t="s">
        <v>180</v>
      </c>
      <c r="D1741" s="388">
        <v>7528.54</v>
      </c>
    </row>
    <row r="1742" spans="1:4" ht="48.75" customHeight="1">
      <c r="A1742" s="385" t="s">
        <v>3721</v>
      </c>
      <c r="B1742" s="386" t="s">
        <v>3722</v>
      </c>
      <c r="C1742" s="385" t="s">
        <v>180</v>
      </c>
      <c r="D1742" s="388">
        <v>7558.72</v>
      </c>
    </row>
    <row r="1743" spans="1:4" ht="48.75" customHeight="1">
      <c r="A1743" s="385" t="s">
        <v>3723</v>
      </c>
      <c r="B1743" s="386" t="s">
        <v>3724</v>
      </c>
      <c r="C1743" s="385" t="s">
        <v>180</v>
      </c>
      <c r="D1743" s="388">
        <v>10015.469999999999</v>
      </c>
    </row>
    <row r="1744" spans="1:4" ht="48.75" customHeight="1">
      <c r="A1744" s="385" t="s">
        <v>3725</v>
      </c>
      <c r="B1744" s="386" t="s">
        <v>3726</v>
      </c>
      <c r="C1744" s="385" t="s">
        <v>180</v>
      </c>
      <c r="D1744" s="388">
        <v>10817.65</v>
      </c>
    </row>
    <row r="1745" spans="1:4" ht="48.75" customHeight="1">
      <c r="A1745" s="385" t="s">
        <v>3727</v>
      </c>
      <c r="B1745" s="386" t="s">
        <v>3728</v>
      </c>
      <c r="C1745" s="385" t="s">
        <v>180</v>
      </c>
      <c r="D1745" s="388">
        <v>10244.209999999999</v>
      </c>
    </row>
    <row r="1746" spans="1:4" ht="48.75" customHeight="1">
      <c r="A1746" s="385" t="s">
        <v>3729</v>
      </c>
      <c r="B1746" s="386" t="s">
        <v>3730</v>
      </c>
      <c r="C1746" s="385" t="s">
        <v>180</v>
      </c>
      <c r="D1746" s="388">
        <v>10487.08</v>
      </c>
    </row>
    <row r="1747" spans="1:4" ht="48.75" customHeight="1">
      <c r="A1747" s="385" t="s">
        <v>3731</v>
      </c>
      <c r="B1747" s="386" t="s">
        <v>3732</v>
      </c>
      <c r="C1747" s="385" t="s">
        <v>180</v>
      </c>
      <c r="D1747" s="388">
        <v>12011.95</v>
      </c>
    </row>
    <row r="1748" spans="1:4" ht="48.75" customHeight="1">
      <c r="A1748" s="385" t="s">
        <v>3733</v>
      </c>
      <c r="B1748" s="386" t="s">
        <v>3734</v>
      </c>
      <c r="C1748" s="385" t="s">
        <v>180</v>
      </c>
      <c r="D1748" s="388">
        <v>12585.48</v>
      </c>
    </row>
    <row r="1749" spans="1:4" ht="48.75" customHeight="1">
      <c r="A1749" s="385" t="s">
        <v>3735</v>
      </c>
      <c r="B1749" s="386" t="s">
        <v>3736</v>
      </c>
      <c r="C1749" s="385" t="s">
        <v>180</v>
      </c>
      <c r="D1749" s="388">
        <v>13080.47</v>
      </c>
    </row>
    <row r="1750" spans="1:4" ht="48.75" customHeight="1">
      <c r="A1750" s="385" t="s">
        <v>3737</v>
      </c>
      <c r="B1750" s="386" t="s">
        <v>3738</v>
      </c>
      <c r="C1750" s="385" t="s">
        <v>180</v>
      </c>
      <c r="D1750" s="388">
        <v>14566.77</v>
      </c>
    </row>
    <row r="1751" spans="1:4" ht="48.75" customHeight="1">
      <c r="A1751" s="385" t="s">
        <v>3739</v>
      </c>
      <c r="B1751" s="386" t="s">
        <v>3740</v>
      </c>
      <c r="C1751" s="385" t="s">
        <v>180</v>
      </c>
      <c r="D1751" s="388">
        <v>15752.14</v>
      </c>
    </row>
    <row r="1752" spans="1:4" ht="24" customHeight="1">
      <c r="A1752" s="385" t="s">
        <v>3741</v>
      </c>
      <c r="B1752" s="386" t="s">
        <v>446</v>
      </c>
      <c r="C1752" s="385" t="s">
        <v>180</v>
      </c>
      <c r="D1752" s="387">
        <v>11.27</v>
      </c>
    </row>
    <row r="1753" spans="1:4" ht="12" customHeight="1">
      <c r="A1753" s="381">
        <v>8939</v>
      </c>
      <c r="B1753" s="382" t="s">
        <v>3742</v>
      </c>
      <c r="C1753" s="383"/>
      <c r="D1753" s="384"/>
    </row>
    <row r="1754" spans="1:4" ht="24" customHeight="1">
      <c r="A1754" s="385" t="s">
        <v>3743</v>
      </c>
      <c r="B1754" s="386" t="s">
        <v>3744</v>
      </c>
      <c r="C1754" s="385" t="s">
        <v>84</v>
      </c>
      <c r="D1754" s="387">
        <v>10.56</v>
      </c>
    </row>
    <row r="1755" spans="1:4" ht="24" customHeight="1">
      <c r="A1755" s="385" t="s">
        <v>3745</v>
      </c>
      <c r="B1755" s="386" t="s">
        <v>3746</v>
      </c>
      <c r="C1755" s="385" t="s">
        <v>84</v>
      </c>
      <c r="D1755" s="387">
        <v>24.9</v>
      </c>
    </row>
    <row r="1756" spans="1:4" ht="12" customHeight="1">
      <c r="A1756" s="381">
        <v>8942</v>
      </c>
      <c r="B1756" s="382" t="s">
        <v>3747</v>
      </c>
      <c r="C1756" s="383"/>
      <c r="D1756" s="384"/>
    </row>
    <row r="1757" spans="1:4" ht="24" customHeight="1">
      <c r="A1757" s="385" t="s">
        <v>3748</v>
      </c>
      <c r="B1757" s="386" t="s">
        <v>3749</v>
      </c>
      <c r="C1757" s="385" t="s">
        <v>180</v>
      </c>
      <c r="D1757" s="388">
        <v>2256.7199999999998</v>
      </c>
    </row>
    <row r="1758" spans="1:4" ht="36" customHeight="1">
      <c r="A1758" s="385" t="s">
        <v>3750</v>
      </c>
      <c r="B1758" s="386" t="s">
        <v>3751</v>
      </c>
      <c r="C1758" s="385" t="s">
        <v>180</v>
      </c>
      <c r="D1758" s="387">
        <v>322.72000000000003</v>
      </c>
    </row>
    <row r="1759" spans="1:4" ht="36" customHeight="1">
      <c r="A1759" s="385" t="s">
        <v>3752</v>
      </c>
      <c r="B1759" s="386" t="s">
        <v>3753</v>
      </c>
      <c r="C1759" s="385" t="s">
        <v>180</v>
      </c>
      <c r="D1759" s="388">
        <v>3161.68</v>
      </c>
    </row>
    <row r="1760" spans="1:4" ht="48.75" customHeight="1">
      <c r="A1760" s="385" t="s">
        <v>3754</v>
      </c>
      <c r="B1760" s="386" t="s">
        <v>3755</v>
      </c>
      <c r="C1760" s="385" t="s">
        <v>180</v>
      </c>
      <c r="D1760" s="388">
        <v>7117.59</v>
      </c>
    </row>
    <row r="1761" spans="1:4" ht="48.75" customHeight="1">
      <c r="A1761" s="385" t="s">
        <v>3756</v>
      </c>
      <c r="B1761" s="386" t="s">
        <v>3757</v>
      </c>
      <c r="C1761" s="385" t="s">
        <v>180</v>
      </c>
      <c r="D1761" s="388">
        <v>5263.06</v>
      </c>
    </row>
    <row r="1762" spans="1:4" ht="48.75" customHeight="1">
      <c r="A1762" s="385" t="s">
        <v>3758</v>
      </c>
      <c r="B1762" s="386" t="s">
        <v>3759</v>
      </c>
      <c r="C1762" s="385" t="s">
        <v>180</v>
      </c>
      <c r="D1762" s="388">
        <v>6218.81</v>
      </c>
    </row>
    <row r="1763" spans="1:4" ht="36" customHeight="1">
      <c r="A1763" s="385" t="s">
        <v>3760</v>
      </c>
      <c r="B1763" s="386" t="s">
        <v>3761</v>
      </c>
      <c r="C1763" s="385" t="s">
        <v>180</v>
      </c>
      <c r="D1763" s="387">
        <v>664.45</v>
      </c>
    </row>
    <row r="1764" spans="1:4" ht="24" customHeight="1">
      <c r="A1764" s="385" t="s">
        <v>3762</v>
      </c>
      <c r="B1764" s="386" t="s">
        <v>3763</v>
      </c>
      <c r="C1764" s="385" t="s">
        <v>180</v>
      </c>
      <c r="D1764" s="387">
        <v>323.83</v>
      </c>
    </row>
    <row r="1765" spans="1:4" ht="36" customHeight="1">
      <c r="A1765" s="385" t="s">
        <v>3764</v>
      </c>
      <c r="B1765" s="386" t="s">
        <v>3765</v>
      </c>
      <c r="C1765" s="385" t="s">
        <v>180</v>
      </c>
      <c r="D1765" s="387">
        <v>606.74</v>
      </c>
    </row>
    <row r="1766" spans="1:4" ht="24" customHeight="1">
      <c r="A1766" s="385" t="s">
        <v>3766</v>
      </c>
      <c r="B1766" s="386" t="s">
        <v>3767</v>
      </c>
      <c r="C1766" s="385" t="s">
        <v>180</v>
      </c>
      <c r="D1766" s="387">
        <v>714.2</v>
      </c>
    </row>
    <row r="1767" spans="1:4" ht="24" customHeight="1">
      <c r="A1767" s="385" t="s">
        <v>3768</v>
      </c>
      <c r="B1767" s="386" t="s">
        <v>3769</v>
      </c>
      <c r="C1767" s="385" t="s">
        <v>180</v>
      </c>
      <c r="D1767" s="388">
        <v>2662.19</v>
      </c>
    </row>
    <row r="1768" spans="1:4" ht="36" customHeight="1">
      <c r="A1768" s="385" t="s">
        <v>3770</v>
      </c>
      <c r="B1768" s="386" t="s">
        <v>3771</v>
      </c>
      <c r="C1768" s="385" t="s">
        <v>180</v>
      </c>
      <c r="D1768" s="387">
        <v>333.78</v>
      </c>
    </row>
    <row r="1769" spans="1:4" ht="12" customHeight="1">
      <c r="A1769" s="381">
        <v>8943</v>
      </c>
      <c r="B1769" s="382" t="s">
        <v>3772</v>
      </c>
      <c r="C1769" s="383"/>
      <c r="D1769" s="384"/>
    </row>
    <row r="1770" spans="1:4" ht="36" customHeight="1">
      <c r="A1770" s="385" t="s">
        <v>3773</v>
      </c>
      <c r="B1770" s="386" t="s">
        <v>3774</v>
      </c>
      <c r="C1770" s="385" t="s">
        <v>180</v>
      </c>
      <c r="D1770" s="387">
        <v>168.69</v>
      </c>
    </row>
    <row r="1771" spans="1:4" ht="36" customHeight="1">
      <c r="A1771" s="385" t="s">
        <v>3775</v>
      </c>
      <c r="B1771" s="386" t="s">
        <v>3776</v>
      </c>
      <c r="C1771" s="385" t="s">
        <v>180</v>
      </c>
      <c r="D1771" s="387">
        <v>111.48</v>
      </c>
    </row>
    <row r="1772" spans="1:4" ht="24" customHeight="1">
      <c r="A1772" s="385" t="s">
        <v>3777</v>
      </c>
      <c r="B1772" s="386" t="s">
        <v>3778</v>
      </c>
      <c r="C1772" s="385" t="s">
        <v>180</v>
      </c>
      <c r="D1772" s="387">
        <v>196.28</v>
      </c>
    </row>
    <row r="1773" spans="1:4" ht="24" customHeight="1">
      <c r="A1773" s="385" t="s">
        <v>3779</v>
      </c>
      <c r="B1773" s="386" t="s">
        <v>3780</v>
      </c>
      <c r="C1773" s="385" t="s">
        <v>180</v>
      </c>
      <c r="D1773" s="387">
        <v>274.29000000000002</v>
      </c>
    </row>
    <row r="1774" spans="1:4" ht="24" customHeight="1">
      <c r="A1774" s="385" t="s">
        <v>3781</v>
      </c>
      <c r="B1774" s="386" t="s">
        <v>3782</v>
      </c>
      <c r="C1774" s="385" t="s">
        <v>180</v>
      </c>
      <c r="D1774" s="387">
        <v>370.74</v>
      </c>
    </row>
    <row r="1775" spans="1:4" ht="24" customHeight="1">
      <c r="A1775" s="385" t="s">
        <v>3783</v>
      </c>
      <c r="B1775" s="386" t="s">
        <v>3784</v>
      </c>
      <c r="C1775" s="385" t="s">
        <v>180</v>
      </c>
      <c r="D1775" s="387">
        <v>481.41</v>
      </c>
    </row>
    <row r="1776" spans="1:4" ht="24" customHeight="1">
      <c r="A1776" s="385" t="s">
        <v>3785</v>
      </c>
      <c r="B1776" s="386" t="s">
        <v>3786</v>
      </c>
      <c r="C1776" s="385" t="s">
        <v>180</v>
      </c>
      <c r="D1776" s="387">
        <v>817.03</v>
      </c>
    </row>
    <row r="1777" spans="1:4" ht="24" customHeight="1">
      <c r="A1777" s="385" t="s">
        <v>3787</v>
      </c>
      <c r="B1777" s="386" t="s">
        <v>236</v>
      </c>
      <c r="C1777" s="385" t="s">
        <v>180</v>
      </c>
      <c r="D1777" s="388">
        <v>1095.6500000000001</v>
      </c>
    </row>
    <row r="1778" spans="1:4" ht="24" customHeight="1">
      <c r="A1778" s="385" t="s">
        <v>3788</v>
      </c>
      <c r="B1778" s="386" t="s">
        <v>3789</v>
      </c>
      <c r="C1778" s="385" t="s">
        <v>180</v>
      </c>
      <c r="D1778" s="387">
        <v>151.24</v>
      </c>
    </row>
    <row r="1779" spans="1:4" ht="12" customHeight="1">
      <c r="A1779" s="381">
        <v>8944</v>
      </c>
      <c r="B1779" s="382" t="s">
        <v>3790</v>
      </c>
      <c r="C1779" s="383"/>
      <c r="D1779" s="384"/>
    </row>
    <row r="1780" spans="1:4" ht="24" customHeight="1">
      <c r="A1780" s="385" t="s">
        <v>3791</v>
      </c>
      <c r="B1780" s="386" t="s">
        <v>3792</v>
      </c>
      <c r="C1780" s="385" t="s">
        <v>180</v>
      </c>
      <c r="D1780" s="387">
        <v>41.3</v>
      </c>
    </row>
    <row r="1781" spans="1:4" ht="24" customHeight="1">
      <c r="A1781" s="385" t="s">
        <v>3793</v>
      </c>
      <c r="B1781" s="386" t="s">
        <v>3794</v>
      </c>
      <c r="C1781" s="385" t="s">
        <v>180</v>
      </c>
      <c r="D1781" s="387">
        <v>195.8</v>
      </c>
    </row>
    <row r="1782" spans="1:4" ht="36" customHeight="1">
      <c r="A1782" s="385" t="s">
        <v>3795</v>
      </c>
      <c r="B1782" s="386" t="s">
        <v>3796</v>
      </c>
      <c r="C1782" s="385" t="s">
        <v>180</v>
      </c>
      <c r="D1782" s="387">
        <v>201.12</v>
      </c>
    </row>
    <row r="1783" spans="1:4" ht="24" customHeight="1">
      <c r="A1783" s="385" t="s">
        <v>3797</v>
      </c>
      <c r="B1783" s="386" t="s">
        <v>3798</v>
      </c>
      <c r="C1783" s="385" t="s">
        <v>180</v>
      </c>
      <c r="D1783" s="387">
        <v>41.3</v>
      </c>
    </row>
    <row r="1784" spans="1:4" ht="24" customHeight="1">
      <c r="A1784" s="385" t="s">
        <v>3799</v>
      </c>
      <c r="B1784" s="386" t="s">
        <v>3800</v>
      </c>
      <c r="C1784" s="385" t="s">
        <v>180</v>
      </c>
      <c r="D1784" s="387">
        <v>41.3</v>
      </c>
    </row>
    <row r="1785" spans="1:4" ht="24" customHeight="1">
      <c r="A1785" s="385" t="s">
        <v>3801</v>
      </c>
      <c r="B1785" s="386" t="s">
        <v>3802</v>
      </c>
      <c r="C1785" s="385" t="s">
        <v>180</v>
      </c>
      <c r="D1785" s="387">
        <v>42.46</v>
      </c>
    </row>
    <row r="1786" spans="1:4" ht="24" customHeight="1">
      <c r="A1786" s="385" t="s">
        <v>3803</v>
      </c>
      <c r="B1786" s="386" t="s">
        <v>3804</v>
      </c>
      <c r="C1786" s="385" t="s">
        <v>180</v>
      </c>
      <c r="D1786" s="387">
        <v>42.56</v>
      </c>
    </row>
    <row r="1787" spans="1:4" ht="24" customHeight="1">
      <c r="A1787" s="385" t="s">
        <v>3805</v>
      </c>
      <c r="B1787" s="386" t="s">
        <v>3806</v>
      </c>
      <c r="C1787" s="385" t="s">
        <v>180</v>
      </c>
      <c r="D1787" s="387">
        <v>46.12</v>
      </c>
    </row>
    <row r="1788" spans="1:4" ht="24" customHeight="1">
      <c r="A1788" s="385" t="s">
        <v>3807</v>
      </c>
      <c r="B1788" s="386" t="s">
        <v>3808</v>
      </c>
      <c r="C1788" s="385" t="s">
        <v>180</v>
      </c>
      <c r="D1788" s="387">
        <v>49.12</v>
      </c>
    </row>
    <row r="1789" spans="1:4" ht="24" customHeight="1">
      <c r="A1789" s="385" t="s">
        <v>3809</v>
      </c>
      <c r="B1789" s="386" t="s">
        <v>3810</v>
      </c>
      <c r="C1789" s="385" t="s">
        <v>180</v>
      </c>
      <c r="D1789" s="387">
        <v>57.84</v>
      </c>
    </row>
    <row r="1790" spans="1:4" ht="24" customHeight="1">
      <c r="A1790" s="385" t="s">
        <v>3811</v>
      </c>
      <c r="B1790" s="386" t="s">
        <v>3812</v>
      </c>
      <c r="C1790" s="385" t="s">
        <v>180</v>
      </c>
      <c r="D1790" s="387">
        <v>53.14</v>
      </c>
    </row>
    <row r="1791" spans="1:4" ht="24" customHeight="1">
      <c r="A1791" s="385" t="s">
        <v>3813</v>
      </c>
      <c r="B1791" s="386" t="s">
        <v>3814</v>
      </c>
      <c r="C1791" s="385" t="s">
        <v>180</v>
      </c>
      <c r="D1791" s="387">
        <v>98.34</v>
      </c>
    </row>
    <row r="1792" spans="1:4" ht="24" customHeight="1">
      <c r="A1792" s="385" t="s">
        <v>3815</v>
      </c>
      <c r="B1792" s="386" t="s">
        <v>3816</v>
      </c>
      <c r="C1792" s="385" t="s">
        <v>180</v>
      </c>
      <c r="D1792" s="387">
        <v>156.34</v>
      </c>
    </row>
    <row r="1793" spans="1:4" ht="48.75" customHeight="1">
      <c r="A1793" s="385" t="s">
        <v>3817</v>
      </c>
      <c r="B1793" s="386" t="s">
        <v>3818</v>
      </c>
      <c r="C1793" s="385" t="s">
        <v>180</v>
      </c>
      <c r="D1793" s="387">
        <v>127.35</v>
      </c>
    </row>
    <row r="1794" spans="1:4" ht="48.75" customHeight="1">
      <c r="A1794" s="385" t="s">
        <v>3819</v>
      </c>
      <c r="B1794" s="386" t="s">
        <v>3820</v>
      </c>
      <c r="C1794" s="385" t="s">
        <v>180</v>
      </c>
      <c r="D1794" s="387">
        <v>131.1</v>
      </c>
    </row>
    <row r="1795" spans="1:4" ht="48.75" customHeight="1">
      <c r="A1795" s="385" t="s">
        <v>3821</v>
      </c>
      <c r="B1795" s="386" t="s">
        <v>3822</v>
      </c>
      <c r="C1795" s="385" t="s">
        <v>180</v>
      </c>
      <c r="D1795" s="387">
        <v>152.74</v>
      </c>
    </row>
    <row r="1796" spans="1:4" ht="48.75" customHeight="1">
      <c r="A1796" s="385" t="s">
        <v>3823</v>
      </c>
      <c r="B1796" s="386" t="s">
        <v>3824</v>
      </c>
      <c r="C1796" s="385" t="s">
        <v>180</v>
      </c>
      <c r="D1796" s="387">
        <v>163.76</v>
      </c>
    </row>
    <row r="1797" spans="1:4" ht="24" customHeight="1">
      <c r="A1797" s="385" t="s">
        <v>3825</v>
      </c>
      <c r="B1797" s="386" t="s">
        <v>3826</v>
      </c>
      <c r="C1797" s="385" t="s">
        <v>180</v>
      </c>
      <c r="D1797" s="387">
        <v>13.24</v>
      </c>
    </row>
    <row r="1798" spans="1:4" ht="24" customHeight="1">
      <c r="A1798" s="385" t="s">
        <v>3827</v>
      </c>
      <c r="B1798" s="386" t="s">
        <v>3828</v>
      </c>
      <c r="C1798" s="385" t="s">
        <v>180</v>
      </c>
      <c r="D1798" s="387">
        <v>78</v>
      </c>
    </row>
    <row r="1799" spans="1:4" ht="36" customHeight="1">
      <c r="A1799" s="385" t="s">
        <v>3829</v>
      </c>
      <c r="B1799" s="386" t="s">
        <v>3830</v>
      </c>
      <c r="C1799" s="385" t="s">
        <v>180</v>
      </c>
      <c r="D1799" s="387">
        <v>125.81</v>
      </c>
    </row>
    <row r="1800" spans="1:4" ht="24" customHeight="1">
      <c r="A1800" s="385" t="s">
        <v>3831</v>
      </c>
      <c r="B1800" s="386" t="s">
        <v>3832</v>
      </c>
      <c r="C1800" s="385" t="s">
        <v>180</v>
      </c>
      <c r="D1800" s="387">
        <v>13.24</v>
      </c>
    </row>
    <row r="1801" spans="1:4" ht="24" customHeight="1">
      <c r="A1801" s="385" t="s">
        <v>3833</v>
      </c>
      <c r="B1801" s="386" t="s">
        <v>3834</v>
      </c>
      <c r="C1801" s="385" t="s">
        <v>180</v>
      </c>
      <c r="D1801" s="387">
        <v>13.24</v>
      </c>
    </row>
    <row r="1802" spans="1:4" ht="24" customHeight="1">
      <c r="A1802" s="385" t="s">
        <v>3835</v>
      </c>
      <c r="B1802" s="386" t="s">
        <v>3836</v>
      </c>
      <c r="C1802" s="385" t="s">
        <v>180</v>
      </c>
      <c r="D1802" s="387">
        <v>13.32</v>
      </c>
    </row>
    <row r="1803" spans="1:4" ht="24" customHeight="1">
      <c r="A1803" s="385" t="s">
        <v>3837</v>
      </c>
      <c r="B1803" s="386" t="s">
        <v>3838</v>
      </c>
      <c r="C1803" s="385" t="s">
        <v>180</v>
      </c>
      <c r="D1803" s="387">
        <v>13.37</v>
      </c>
    </row>
    <row r="1804" spans="1:4" ht="24" customHeight="1">
      <c r="A1804" s="385" t="s">
        <v>3839</v>
      </c>
      <c r="B1804" s="386" t="s">
        <v>3840</v>
      </c>
      <c r="C1804" s="385" t="s">
        <v>180</v>
      </c>
      <c r="D1804" s="387">
        <v>17.260000000000002</v>
      </c>
    </row>
    <row r="1805" spans="1:4" ht="24" customHeight="1">
      <c r="A1805" s="385" t="s">
        <v>3841</v>
      </c>
      <c r="B1805" s="386" t="s">
        <v>3842</v>
      </c>
      <c r="C1805" s="385" t="s">
        <v>180</v>
      </c>
      <c r="D1805" s="387">
        <v>19.670000000000002</v>
      </c>
    </row>
    <row r="1806" spans="1:4" ht="24" customHeight="1">
      <c r="A1806" s="385" t="s">
        <v>3843</v>
      </c>
      <c r="B1806" s="386" t="s">
        <v>3844</v>
      </c>
      <c r="C1806" s="385" t="s">
        <v>180</v>
      </c>
      <c r="D1806" s="387">
        <v>20.18</v>
      </c>
    </row>
    <row r="1807" spans="1:4" ht="24" customHeight="1">
      <c r="A1807" s="385" t="s">
        <v>3845</v>
      </c>
      <c r="B1807" s="386" t="s">
        <v>3846</v>
      </c>
      <c r="C1807" s="385" t="s">
        <v>180</v>
      </c>
      <c r="D1807" s="387">
        <v>20.72</v>
      </c>
    </row>
    <row r="1808" spans="1:4" ht="24" customHeight="1">
      <c r="A1808" s="385" t="s">
        <v>3847</v>
      </c>
      <c r="B1808" s="386" t="s">
        <v>3848</v>
      </c>
      <c r="C1808" s="385" t="s">
        <v>180</v>
      </c>
      <c r="D1808" s="387">
        <v>30.02</v>
      </c>
    </row>
    <row r="1809" spans="1:4" ht="24" customHeight="1">
      <c r="A1809" s="385" t="s">
        <v>3849</v>
      </c>
      <c r="B1809" s="386" t="s">
        <v>3850</v>
      </c>
      <c r="C1809" s="385" t="s">
        <v>180</v>
      </c>
      <c r="D1809" s="387">
        <v>78.52</v>
      </c>
    </row>
    <row r="1810" spans="1:4" ht="36" customHeight="1">
      <c r="A1810" s="385" t="s">
        <v>3851</v>
      </c>
      <c r="B1810" s="386" t="s">
        <v>3852</v>
      </c>
      <c r="C1810" s="385" t="s">
        <v>180</v>
      </c>
      <c r="D1810" s="387">
        <v>379.82</v>
      </c>
    </row>
    <row r="1811" spans="1:4" ht="36" customHeight="1">
      <c r="A1811" s="385" t="s">
        <v>3853</v>
      </c>
      <c r="B1811" s="386" t="s">
        <v>3854</v>
      </c>
      <c r="C1811" s="385" t="s">
        <v>180</v>
      </c>
      <c r="D1811" s="387">
        <v>396.8</v>
      </c>
    </row>
    <row r="1812" spans="1:4" ht="36" customHeight="1">
      <c r="A1812" s="385" t="s">
        <v>3855</v>
      </c>
      <c r="B1812" s="386" t="s">
        <v>3856</v>
      </c>
      <c r="C1812" s="385" t="s">
        <v>180</v>
      </c>
      <c r="D1812" s="387">
        <v>455.84</v>
      </c>
    </row>
    <row r="1813" spans="1:4" ht="36" customHeight="1">
      <c r="A1813" s="385" t="s">
        <v>3857</v>
      </c>
      <c r="B1813" s="386" t="s">
        <v>3858</v>
      </c>
      <c r="C1813" s="385" t="s">
        <v>180</v>
      </c>
      <c r="D1813" s="387">
        <v>456.74</v>
      </c>
    </row>
    <row r="1814" spans="1:4" ht="36" customHeight="1">
      <c r="A1814" s="385" t="s">
        <v>3859</v>
      </c>
      <c r="B1814" s="386" t="s">
        <v>3860</v>
      </c>
      <c r="C1814" s="385" t="s">
        <v>180</v>
      </c>
      <c r="D1814" s="387">
        <v>463.46</v>
      </c>
    </row>
    <row r="1815" spans="1:4" ht="36" customHeight="1">
      <c r="A1815" s="385" t="s">
        <v>3861</v>
      </c>
      <c r="B1815" s="386" t="s">
        <v>3862</v>
      </c>
      <c r="C1815" s="385" t="s">
        <v>180</v>
      </c>
      <c r="D1815" s="387">
        <v>482.09</v>
      </c>
    </row>
    <row r="1816" spans="1:4" ht="36" customHeight="1">
      <c r="A1816" s="385" t="s">
        <v>3863</v>
      </c>
      <c r="B1816" s="386" t="s">
        <v>3864</v>
      </c>
      <c r="C1816" s="385" t="s">
        <v>180</v>
      </c>
      <c r="D1816" s="387">
        <v>500.1</v>
      </c>
    </row>
    <row r="1817" spans="1:4" ht="36" customHeight="1">
      <c r="A1817" s="385" t="s">
        <v>3865</v>
      </c>
      <c r="B1817" s="386" t="s">
        <v>3866</v>
      </c>
      <c r="C1817" s="385" t="s">
        <v>180</v>
      </c>
      <c r="D1817" s="387">
        <v>618.03</v>
      </c>
    </row>
    <row r="1818" spans="1:4" ht="36" customHeight="1">
      <c r="A1818" s="385" t="s">
        <v>3867</v>
      </c>
      <c r="B1818" s="386" t="s">
        <v>3868</v>
      </c>
      <c r="C1818" s="385" t="s">
        <v>180</v>
      </c>
      <c r="D1818" s="388">
        <v>1206.08</v>
      </c>
    </row>
    <row r="1819" spans="1:4" ht="36" customHeight="1">
      <c r="A1819" s="385" t="s">
        <v>3869</v>
      </c>
      <c r="B1819" s="386" t="s">
        <v>3870</v>
      </c>
      <c r="C1819" s="385" t="s">
        <v>180</v>
      </c>
      <c r="D1819" s="388">
        <v>1479.58</v>
      </c>
    </row>
    <row r="1820" spans="1:4" ht="24" customHeight="1">
      <c r="A1820" s="385" t="s">
        <v>3871</v>
      </c>
      <c r="B1820" s="386" t="s">
        <v>3872</v>
      </c>
      <c r="C1820" s="385" t="s">
        <v>180</v>
      </c>
      <c r="D1820" s="387">
        <v>64.31</v>
      </c>
    </row>
    <row r="1821" spans="1:4" ht="24" customHeight="1">
      <c r="A1821" s="385" t="s">
        <v>3873</v>
      </c>
      <c r="B1821" s="386" t="s">
        <v>3874</v>
      </c>
      <c r="C1821" s="385" t="s">
        <v>180</v>
      </c>
      <c r="D1821" s="387">
        <v>202.04</v>
      </c>
    </row>
    <row r="1822" spans="1:4" ht="36" customHeight="1">
      <c r="A1822" s="385" t="s">
        <v>3875</v>
      </c>
      <c r="B1822" s="386" t="s">
        <v>3876</v>
      </c>
      <c r="C1822" s="385" t="s">
        <v>180</v>
      </c>
      <c r="D1822" s="387">
        <v>324.72000000000003</v>
      </c>
    </row>
    <row r="1823" spans="1:4" ht="24" customHeight="1">
      <c r="A1823" s="385" t="s">
        <v>3877</v>
      </c>
      <c r="B1823" s="386" t="s">
        <v>3878</v>
      </c>
      <c r="C1823" s="385" t="s">
        <v>180</v>
      </c>
      <c r="D1823" s="387">
        <v>64.31</v>
      </c>
    </row>
    <row r="1824" spans="1:4" ht="24" customHeight="1">
      <c r="A1824" s="385" t="s">
        <v>3879</v>
      </c>
      <c r="B1824" s="386" t="s">
        <v>3880</v>
      </c>
      <c r="C1824" s="385" t="s">
        <v>180</v>
      </c>
      <c r="D1824" s="387">
        <v>64.930000000000007</v>
      </c>
    </row>
    <row r="1825" spans="1:4" ht="24" customHeight="1">
      <c r="A1825" s="385" t="s">
        <v>3881</v>
      </c>
      <c r="B1825" s="386" t="s">
        <v>3882</v>
      </c>
      <c r="C1825" s="385" t="s">
        <v>180</v>
      </c>
      <c r="D1825" s="387">
        <v>65.17</v>
      </c>
    </row>
    <row r="1826" spans="1:4" ht="24" customHeight="1">
      <c r="A1826" s="385" t="s">
        <v>3883</v>
      </c>
      <c r="B1826" s="386" t="s">
        <v>3884</v>
      </c>
      <c r="C1826" s="385" t="s">
        <v>180</v>
      </c>
      <c r="D1826" s="387">
        <v>65.319999999999993</v>
      </c>
    </row>
    <row r="1827" spans="1:4" ht="24" customHeight="1">
      <c r="A1827" s="385" t="s">
        <v>3885</v>
      </c>
      <c r="B1827" s="386" t="s">
        <v>3886</v>
      </c>
      <c r="C1827" s="385" t="s">
        <v>180</v>
      </c>
      <c r="D1827" s="387">
        <v>70.63</v>
      </c>
    </row>
    <row r="1828" spans="1:4" ht="24" customHeight="1">
      <c r="A1828" s="385" t="s">
        <v>3887</v>
      </c>
      <c r="B1828" s="386" t="s">
        <v>3888</v>
      </c>
      <c r="C1828" s="385" t="s">
        <v>180</v>
      </c>
      <c r="D1828" s="387">
        <v>72.16</v>
      </c>
    </row>
    <row r="1829" spans="1:4" ht="24" customHeight="1">
      <c r="A1829" s="385" t="s">
        <v>3889</v>
      </c>
      <c r="B1829" s="386" t="s">
        <v>3890</v>
      </c>
      <c r="C1829" s="385" t="s">
        <v>180</v>
      </c>
      <c r="D1829" s="387">
        <v>89.57</v>
      </c>
    </row>
    <row r="1830" spans="1:4" ht="24" customHeight="1">
      <c r="A1830" s="385" t="s">
        <v>3891</v>
      </c>
      <c r="B1830" s="386" t="s">
        <v>3892</v>
      </c>
      <c r="C1830" s="385" t="s">
        <v>180</v>
      </c>
      <c r="D1830" s="387">
        <v>76.48</v>
      </c>
    </row>
    <row r="1831" spans="1:4" ht="24" customHeight="1">
      <c r="A1831" s="385" t="s">
        <v>3893</v>
      </c>
      <c r="B1831" s="386" t="s">
        <v>3894</v>
      </c>
      <c r="C1831" s="385" t="s">
        <v>180</v>
      </c>
      <c r="D1831" s="387">
        <v>97.18</v>
      </c>
    </row>
    <row r="1832" spans="1:4" ht="24" customHeight="1">
      <c r="A1832" s="385" t="s">
        <v>3895</v>
      </c>
      <c r="B1832" s="386" t="s">
        <v>3896</v>
      </c>
      <c r="C1832" s="385" t="s">
        <v>180</v>
      </c>
      <c r="D1832" s="387">
        <v>201.35</v>
      </c>
    </row>
    <row r="1833" spans="1:4" ht="12" customHeight="1">
      <c r="A1833" s="381">
        <v>8945</v>
      </c>
      <c r="B1833" s="382" t="s">
        <v>3897</v>
      </c>
      <c r="C1833" s="383"/>
      <c r="D1833" s="384"/>
    </row>
    <row r="1834" spans="1:4" ht="24" customHeight="1">
      <c r="A1834" s="385" t="s">
        <v>3898</v>
      </c>
      <c r="B1834" s="386" t="s">
        <v>3899</v>
      </c>
      <c r="C1834" s="385" t="s">
        <v>180</v>
      </c>
      <c r="D1834" s="387">
        <v>289.77999999999997</v>
      </c>
    </row>
    <row r="1835" spans="1:4" ht="24" customHeight="1">
      <c r="A1835" s="385" t="s">
        <v>3900</v>
      </c>
      <c r="B1835" s="386" t="s">
        <v>3901</v>
      </c>
      <c r="C1835" s="385" t="s">
        <v>180</v>
      </c>
      <c r="D1835" s="387">
        <v>300.18</v>
      </c>
    </row>
    <row r="1836" spans="1:4" ht="12" customHeight="1">
      <c r="A1836" s="381">
        <v>8947</v>
      </c>
      <c r="B1836" s="382" t="s">
        <v>3902</v>
      </c>
      <c r="C1836" s="383"/>
      <c r="D1836" s="384"/>
    </row>
    <row r="1837" spans="1:4" ht="12" customHeight="1">
      <c r="A1837" s="385" t="s">
        <v>3903</v>
      </c>
      <c r="B1837" s="386" t="s">
        <v>3904</v>
      </c>
      <c r="C1837" s="385" t="s">
        <v>180</v>
      </c>
      <c r="D1837" s="387">
        <v>247.22</v>
      </c>
    </row>
    <row r="1838" spans="1:4" ht="12" customHeight="1">
      <c r="A1838" s="385" t="s">
        <v>3905</v>
      </c>
      <c r="B1838" s="386" t="s">
        <v>3906</v>
      </c>
      <c r="C1838" s="385" t="s">
        <v>180</v>
      </c>
      <c r="D1838" s="387">
        <v>255.71</v>
      </c>
    </row>
    <row r="1839" spans="1:4" ht="12" customHeight="1">
      <c r="A1839" s="385" t="s">
        <v>3907</v>
      </c>
      <c r="B1839" s="386" t="s">
        <v>3908</v>
      </c>
      <c r="C1839" s="385" t="s">
        <v>180</v>
      </c>
      <c r="D1839" s="387">
        <v>260.85000000000002</v>
      </c>
    </row>
    <row r="1840" spans="1:4" ht="12" customHeight="1">
      <c r="A1840" s="385" t="s">
        <v>3909</v>
      </c>
      <c r="B1840" s="386" t="s">
        <v>325</v>
      </c>
      <c r="C1840" s="385" t="s">
        <v>180</v>
      </c>
      <c r="D1840" s="387">
        <v>312.85000000000002</v>
      </c>
    </row>
    <row r="1841" spans="1:4" ht="12" customHeight="1">
      <c r="A1841" s="385" t="s">
        <v>3910</v>
      </c>
      <c r="B1841" s="386" t="s">
        <v>3911</v>
      </c>
      <c r="C1841" s="385" t="s">
        <v>180</v>
      </c>
      <c r="D1841" s="387">
        <v>316.45999999999998</v>
      </c>
    </row>
    <row r="1842" spans="1:4" ht="12" customHeight="1">
      <c r="A1842" s="385" t="s">
        <v>3912</v>
      </c>
      <c r="B1842" s="386" t="s">
        <v>3913</v>
      </c>
      <c r="C1842" s="385" t="s">
        <v>180</v>
      </c>
      <c r="D1842" s="387">
        <v>319.94</v>
      </c>
    </row>
    <row r="1843" spans="1:4" ht="48.75" customHeight="1">
      <c r="A1843" s="385" t="s">
        <v>3914</v>
      </c>
      <c r="B1843" s="386" t="s">
        <v>3915</v>
      </c>
      <c r="C1843" s="385" t="s">
        <v>195</v>
      </c>
      <c r="D1843" s="387">
        <v>503.34</v>
      </c>
    </row>
    <row r="1844" spans="1:4" ht="12" customHeight="1">
      <c r="A1844" s="381">
        <v>8949</v>
      </c>
      <c r="B1844" s="382" t="s">
        <v>3916</v>
      </c>
      <c r="C1844" s="383"/>
      <c r="D1844" s="384"/>
    </row>
    <row r="1845" spans="1:4" ht="48.75" customHeight="1">
      <c r="A1845" s="385" t="s">
        <v>3917</v>
      </c>
      <c r="B1845" s="386" t="s">
        <v>3918</v>
      </c>
      <c r="C1845" s="385" t="s">
        <v>180</v>
      </c>
      <c r="D1845" s="387">
        <v>13.98</v>
      </c>
    </row>
    <row r="1846" spans="1:4" ht="12" customHeight="1">
      <c r="A1846" s="381">
        <v>8950</v>
      </c>
      <c r="B1846" s="382" t="s">
        <v>3919</v>
      </c>
      <c r="C1846" s="383"/>
      <c r="D1846" s="384"/>
    </row>
    <row r="1847" spans="1:4" ht="24" customHeight="1">
      <c r="A1847" s="385" t="s">
        <v>3920</v>
      </c>
      <c r="B1847" s="386" t="s">
        <v>3921</v>
      </c>
      <c r="C1847" s="385" t="s">
        <v>180</v>
      </c>
      <c r="D1847" s="387">
        <v>692.1</v>
      </c>
    </row>
    <row r="1848" spans="1:4" ht="24" customHeight="1">
      <c r="A1848" s="385" t="s">
        <v>3922</v>
      </c>
      <c r="B1848" s="386" t="s">
        <v>3923</v>
      </c>
      <c r="C1848" s="385" t="s">
        <v>180</v>
      </c>
      <c r="D1848" s="388">
        <v>1076.6400000000001</v>
      </c>
    </row>
    <row r="1849" spans="1:4" ht="24" customHeight="1">
      <c r="A1849" s="385" t="s">
        <v>3924</v>
      </c>
      <c r="B1849" s="386" t="s">
        <v>3925</v>
      </c>
      <c r="C1849" s="385" t="s">
        <v>180</v>
      </c>
      <c r="D1849" s="388">
        <v>1863.17</v>
      </c>
    </row>
    <row r="1850" spans="1:4" ht="24" customHeight="1">
      <c r="A1850" s="385" t="s">
        <v>3926</v>
      </c>
      <c r="B1850" s="386" t="s">
        <v>3927</v>
      </c>
      <c r="C1850" s="385" t="s">
        <v>180</v>
      </c>
      <c r="D1850" s="387">
        <v>41.7</v>
      </c>
    </row>
    <row r="1851" spans="1:4" ht="24" customHeight="1">
      <c r="A1851" s="385" t="s">
        <v>3928</v>
      </c>
      <c r="B1851" s="386" t="s">
        <v>3929</v>
      </c>
      <c r="C1851" s="385" t="s">
        <v>180</v>
      </c>
      <c r="D1851" s="387">
        <v>47.42</v>
      </c>
    </row>
    <row r="1852" spans="1:4" ht="12" customHeight="1">
      <c r="A1852" s="381">
        <v>8951</v>
      </c>
      <c r="B1852" s="382" t="s">
        <v>3930</v>
      </c>
      <c r="C1852" s="383"/>
      <c r="D1852" s="384"/>
    </row>
    <row r="1853" spans="1:4" ht="12" customHeight="1">
      <c r="A1853" s="385" t="s">
        <v>3931</v>
      </c>
      <c r="B1853" s="386" t="s">
        <v>3932</v>
      </c>
      <c r="C1853" s="385" t="s">
        <v>180</v>
      </c>
      <c r="D1853" s="387">
        <v>443.98</v>
      </c>
    </row>
    <row r="1854" spans="1:4" ht="12" customHeight="1">
      <c r="A1854" s="385" t="s">
        <v>3933</v>
      </c>
      <c r="B1854" s="386" t="s">
        <v>3934</v>
      </c>
      <c r="C1854" s="385" t="s">
        <v>180</v>
      </c>
      <c r="D1854" s="387">
        <v>527.26</v>
      </c>
    </row>
    <row r="1855" spans="1:4" ht="12" customHeight="1">
      <c r="A1855" s="381">
        <v>8952</v>
      </c>
      <c r="B1855" s="382" t="s">
        <v>3935</v>
      </c>
      <c r="C1855" s="383"/>
      <c r="D1855" s="384"/>
    </row>
    <row r="1856" spans="1:4" ht="12" customHeight="1">
      <c r="A1856" s="385" t="s">
        <v>3936</v>
      </c>
      <c r="B1856" s="386" t="s">
        <v>3937</v>
      </c>
      <c r="C1856" s="385" t="s">
        <v>195</v>
      </c>
      <c r="D1856" s="388">
        <v>1004.13</v>
      </c>
    </row>
    <row r="1857" spans="1:4" ht="12" customHeight="1">
      <c r="A1857" s="389">
        <v>10715</v>
      </c>
      <c r="B1857" s="382" t="s">
        <v>3938</v>
      </c>
      <c r="C1857" s="383"/>
      <c r="D1857" s="384"/>
    </row>
    <row r="1858" spans="1:4" ht="12" customHeight="1">
      <c r="A1858" s="385" t="s">
        <v>3939</v>
      </c>
      <c r="B1858" s="386" t="s">
        <v>3940</v>
      </c>
      <c r="C1858" s="385" t="s">
        <v>195</v>
      </c>
      <c r="D1858" s="387">
        <v>6.1</v>
      </c>
    </row>
    <row r="1859" spans="1:4" ht="12" customHeight="1">
      <c r="A1859" s="385" t="s">
        <v>3941</v>
      </c>
      <c r="B1859" s="386" t="s">
        <v>386</v>
      </c>
      <c r="C1859" s="385" t="s">
        <v>195</v>
      </c>
      <c r="D1859" s="387">
        <v>25.81</v>
      </c>
    </row>
    <row r="1860" spans="1:4" ht="12" customHeight="1">
      <c r="A1860" s="389">
        <v>10716</v>
      </c>
      <c r="B1860" s="382" t="s">
        <v>3942</v>
      </c>
      <c r="C1860" s="383"/>
      <c r="D1860" s="384"/>
    </row>
    <row r="1861" spans="1:4" ht="24" customHeight="1">
      <c r="A1861" s="385" t="s">
        <v>3943</v>
      </c>
      <c r="B1861" s="386" t="s">
        <v>3944</v>
      </c>
      <c r="C1861" s="385" t="s">
        <v>84</v>
      </c>
      <c r="D1861" s="387">
        <v>4.59</v>
      </c>
    </row>
    <row r="1862" spans="1:4" ht="12" customHeight="1">
      <c r="A1862" s="381">
        <v>8682</v>
      </c>
      <c r="B1862" s="382" t="s">
        <v>3945</v>
      </c>
      <c r="C1862" s="383"/>
      <c r="D1862" s="384"/>
    </row>
    <row r="1863" spans="1:4" ht="12" customHeight="1">
      <c r="A1863" s="381">
        <v>8954</v>
      </c>
      <c r="B1863" s="382" t="s">
        <v>3946</v>
      </c>
      <c r="C1863" s="383"/>
      <c r="D1863" s="384"/>
    </row>
    <row r="1864" spans="1:4" ht="24" customHeight="1">
      <c r="A1864" s="385" t="s">
        <v>3947</v>
      </c>
      <c r="B1864" s="386" t="s">
        <v>3948</v>
      </c>
      <c r="C1864" s="385" t="s">
        <v>84</v>
      </c>
      <c r="D1864" s="387">
        <v>8.74</v>
      </c>
    </row>
    <row r="1865" spans="1:4" ht="12" customHeight="1">
      <c r="A1865" s="381">
        <v>8955</v>
      </c>
      <c r="B1865" s="382" t="s">
        <v>3949</v>
      </c>
      <c r="C1865" s="383"/>
      <c r="D1865" s="384"/>
    </row>
    <row r="1866" spans="1:4" ht="12" customHeight="1">
      <c r="A1866" s="385" t="s">
        <v>3950</v>
      </c>
      <c r="B1866" s="386" t="s">
        <v>3951</v>
      </c>
      <c r="C1866" s="385" t="s">
        <v>84</v>
      </c>
      <c r="D1866" s="387">
        <v>21.66</v>
      </c>
    </row>
    <row r="1867" spans="1:4" ht="12" customHeight="1">
      <c r="A1867" s="385" t="s">
        <v>3952</v>
      </c>
      <c r="B1867" s="386" t="s">
        <v>3953</v>
      </c>
      <c r="C1867" s="385" t="s">
        <v>84</v>
      </c>
      <c r="D1867" s="387">
        <v>22.54</v>
      </c>
    </row>
    <row r="1868" spans="1:4" ht="12" customHeight="1">
      <c r="A1868" s="385" t="s">
        <v>3954</v>
      </c>
      <c r="B1868" s="386" t="s">
        <v>3955</v>
      </c>
      <c r="C1868" s="385" t="s">
        <v>84</v>
      </c>
      <c r="D1868" s="387">
        <v>23.01</v>
      </c>
    </row>
    <row r="1869" spans="1:4" ht="12" customHeight="1">
      <c r="A1869" s="385" t="s">
        <v>3956</v>
      </c>
      <c r="B1869" s="386" t="s">
        <v>3957</v>
      </c>
      <c r="C1869" s="385" t="s">
        <v>84</v>
      </c>
      <c r="D1869" s="387">
        <v>23.22</v>
      </c>
    </row>
    <row r="1870" spans="1:4" ht="12" customHeight="1">
      <c r="A1870" s="385" t="s">
        <v>3958</v>
      </c>
      <c r="B1870" s="386" t="s">
        <v>3959</v>
      </c>
      <c r="C1870" s="385" t="s">
        <v>84</v>
      </c>
      <c r="D1870" s="387">
        <v>25.13</v>
      </c>
    </row>
    <row r="1871" spans="1:4" ht="12" customHeight="1">
      <c r="A1871" s="385" t="s">
        <v>3960</v>
      </c>
      <c r="B1871" s="386" t="s">
        <v>3961</v>
      </c>
      <c r="C1871" s="385" t="s">
        <v>84</v>
      </c>
      <c r="D1871" s="387">
        <v>12.67</v>
      </c>
    </row>
    <row r="1872" spans="1:4" ht="12" customHeight="1">
      <c r="A1872" s="385" t="s">
        <v>3962</v>
      </c>
      <c r="B1872" s="386" t="s">
        <v>3963</v>
      </c>
      <c r="C1872" s="385" t="s">
        <v>84</v>
      </c>
      <c r="D1872" s="387">
        <v>83.7</v>
      </c>
    </row>
    <row r="1873" spans="1:4" ht="12" customHeight="1">
      <c r="A1873" s="385" t="s">
        <v>3964</v>
      </c>
      <c r="B1873" s="386" t="s">
        <v>3965</v>
      </c>
      <c r="C1873" s="385" t="s">
        <v>84</v>
      </c>
      <c r="D1873" s="387">
        <v>20.64</v>
      </c>
    </row>
    <row r="1874" spans="1:4" ht="12" customHeight="1">
      <c r="A1874" s="385" t="s">
        <v>3966</v>
      </c>
      <c r="B1874" s="386" t="s">
        <v>3967</v>
      </c>
      <c r="C1874" s="385" t="s">
        <v>84</v>
      </c>
      <c r="D1874" s="387">
        <v>30.81</v>
      </c>
    </row>
    <row r="1875" spans="1:4" ht="12" customHeight="1">
      <c r="A1875" s="385" t="s">
        <v>3968</v>
      </c>
      <c r="B1875" s="386" t="s">
        <v>3969</v>
      </c>
      <c r="C1875" s="385" t="s">
        <v>84</v>
      </c>
      <c r="D1875" s="387">
        <v>58.06</v>
      </c>
    </row>
    <row r="1876" spans="1:4" ht="12" customHeight="1">
      <c r="A1876" s="385" t="s">
        <v>3970</v>
      </c>
      <c r="B1876" s="386" t="s">
        <v>3971</v>
      </c>
      <c r="C1876" s="385" t="s">
        <v>84</v>
      </c>
      <c r="D1876" s="387">
        <v>46.08</v>
      </c>
    </row>
    <row r="1877" spans="1:4" ht="12" customHeight="1">
      <c r="A1877" s="385" t="s">
        <v>3972</v>
      </c>
      <c r="B1877" s="386" t="s">
        <v>3973</v>
      </c>
      <c r="C1877" s="385" t="s">
        <v>84</v>
      </c>
      <c r="D1877" s="387">
        <v>110.18</v>
      </c>
    </row>
    <row r="1878" spans="1:4" ht="12" customHeight="1">
      <c r="A1878" s="385" t="s">
        <v>3974</v>
      </c>
      <c r="B1878" s="386" t="s">
        <v>3975</v>
      </c>
      <c r="C1878" s="385" t="s">
        <v>84</v>
      </c>
      <c r="D1878" s="387">
        <v>53.26</v>
      </c>
    </row>
    <row r="1879" spans="1:4" ht="12" customHeight="1">
      <c r="A1879" s="385" t="s">
        <v>3976</v>
      </c>
      <c r="B1879" s="386" t="s">
        <v>3977</v>
      </c>
      <c r="C1879" s="385" t="s">
        <v>84</v>
      </c>
      <c r="D1879" s="387">
        <v>62.51</v>
      </c>
    </row>
    <row r="1880" spans="1:4" ht="12" customHeight="1">
      <c r="A1880" s="385" t="s">
        <v>3978</v>
      </c>
      <c r="B1880" s="386" t="s">
        <v>3979</v>
      </c>
      <c r="C1880" s="385" t="s">
        <v>84</v>
      </c>
      <c r="D1880" s="387">
        <v>72.77</v>
      </c>
    </row>
    <row r="1881" spans="1:4" ht="12" customHeight="1">
      <c r="A1881" s="385" t="s">
        <v>3980</v>
      </c>
      <c r="B1881" s="386" t="s">
        <v>3981</v>
      </c>
      <c r="C1881" s="385" t="s">
        <v>84</v>
      </c>
      <c r="D1881" s="387">
        <v>6.51</v>
      </c>
    </row>
    <row r="1882" spans="1:4" ht="48.75" customHeight="1">
      <c r="A1882" s="385" t="s">
        <v>3982</v>
      </c>
      <c r="B1882" s="386" t="s">
        <v>3983</v>
      </c>
      <c r="C1882" s="385" t="s">
        <v>84</v>
      </c>
      <c r="D1882" s="387">
        <v>3.66</v>
      </c>
    </row>
    <row r="1883" spans="1:4" ht="12" customHeight="1">
      <c r="A1883" s="381">
        <v>8956</v>
      </c>
      <c r="B1883" s="382" t="s">
        <v>3984</v>
      </c>
      <c r="C1883" s="383"/>
      <c r="D1883" s="384"/>
    </row>
    <row r="1884" spans="1:4" ht="36" customHeight="1">
      <c r="A1884" s="385" t="s">
        <v>3985</v>
      </c>
      <c r="B1884" s="386" t="s">
        <v>252</v>
      </c>
      <c r="C1884" s="385" t="s">
        <v>180</v>
      </c>
      <c r="D1884" s="387">
        <v>66.239999999999995</v>
      </c>
    </row>
    <row r="1885" spans="1:4" ht="36" customHeight="1">
      <c r="A1885" s="385" t="s">
        <v>3986</v>
      </c>
      <c r="B1885" s="386" t="s">
        <v>3987</v>
      </c>
      <c r="C1885" s="385" t="s">
        <v>180</v>
      </c>
      <c r="D1885" s="387">
        <v>71.959999999999994</v>
      </c>
    </row>
    <row r="1886" spans="1:4" ht="36" customHeight="1">
      <c r="A1886" s="385" t="s">
        <v>3988</v>
      </c>
      <c r="B1886" s="386" t="s">
        <v>3989</v>
      </c>
      <c r="C1886" s="385" t="s">
        <v>180</v>
      </c>
      <c r="D1886" s="387">
        <v>50.42</v>
      </c>
    </row>
    <row r="1887" spans="1:4" ht="36" customHeight="1">
      <c r="A1887" s="385" t="s">
        <v>3990</v>
      </c>
      <c r="B1887" s="386" t="s">
        <v>360</v>
      </c>
      <c r="C1887" s="385" t="s">
        <v>180</v>
      </c>
      <c r="D1887" s="387">
        <v>38.94</v>
      </c>
    </row>
    <row r="1888" spans="1:4" ht="36" customHeight="1">
      <c r="A1888" s="385" t="s">
        <v>3991</v>
      </c>
      <c r="B1888" s="386" t="s">
        <v>3992</v>
      </c>
      <c r="C1888" s="385" t="s">
        <v>180</v>
      </c>
      <c r="D1888" s="387">
        <v>28.17</v>
      </c>
    </row>
    <row r="1889" spans="1:4" ht="48.75" customHeight="1">
      <c r="A1889" s="385" t="s">
        <v>3993</v>
      </c>
      <c r="B1889" s="386" t="s">
        <v>3994</v>
      </c>
      <c r="C1889" s="385" t="s">
        <v>180</v>
      </c>
      <c r="D1889" s="387">
        <v>60.54</v>
      </c>
    </row>
    <row r="1890" spans="1:4" ht="60.75" customHeight="1">
      <c r="A1890" s="385" t="s">
        <v>3995</v>
      </c>
      <c r="B1890" s="386" t="s">
        <v>3996</v>
      </c>
      <c r="C1890" s="385" t="s">
        <v>180</v>
      </c>
      <c r="D1890" s="387">
        <v>32.89</v>
      </c>
    </row>
    <row r="1891" spans="1:4" ht="24" customHeight="1">
      <c r="A1891" s="385" t="s">
        <v>3997</v>
      </c>
      <c r="B1891" s="386" t="s">
        <v>3998</v>
      </c>
      <c r="C1891" s="385" t="s">
        <v>180</v>
      </c>
      <c r="D1891" s="387">
        <v>27.6</v>
      </c>
    </row>
    <row r="1892" spans="1:4" ht="24" customHeight="1">
      <c r="A1892" s="385" t="s">
        <v>3999</v>
      </c>
      <c r="B1892" s="386" t="s">
        <v>4000</v>
      </c>
      <c r="C1892" s="385" t="s">
        <v>180</v>
      </c>
      <c r="D1892" s="387">
        <v>28.02</v>
      </c>
    </row>
    <row r="1893" spans="1:4" ht="24" customHeight="1">
      <c r="A1893" s="385" t="s">
        <v>4001</v>
      </c>
      <c r="B1893" s="386" t="s">
        <v>4002</v>
      </c>
      <c r="C1893" s="385" t="s">
        <v>180</v>
      </c>
      <c r="D1893" s="387">
        <v>17.25</v>
      </c>
    </row>
    <row r="1894" spans="1:4" ht="12" customHeight="1">
      <c r="A1894" s="385" t="s">
        <v>4003</v>
      </c>
      <c r="B1894" s="386" t="s">
        <v>4004</v>
      </c>
      <c r="C1894" s="385" t="s">
        <v>266</v>
      </c>
      <c r="D1894" s="387">
        <v>152.66</v>
      </c>
    </row>
    <row r="1895" spans="1:4" ht="12" customHeight="1">
      <c r="A1895" s="381">
        <v>8957</v>
      </c>
      <c r="B1895" s="382" t="s">
        <v>4005</v>
      </c>
      <c r="C1895" s="383"/>
      <c r="D1895" s="384"/>
    </row>
    <row r="1896" spans="1:4" ht="24" customHeight="1">
      <c r="A1896" s="385" t="s">
        <v>4006</v>
      </c>
      <c r="B1896" s="386" t="s">
        <v>4007</v>
      </c>
      <c r="C1896" s="385" t="s">
        <v>195</v>
      </c>
      <c r="D1896" s="387">
        <v>15.57</v>
      </c>
    </row>
    <row r="1897" spans="1:4" ht="24" customHeight="1">
      <c r="A1897" s="385" t="s">
        <v>4008</v>
      </c>
      <c r="B1897" s="386" t="s">
        <v>4009</v>
      </c>
      <c r="C1897" s="385" t="s">
        <v>195</v>
      </c>
      <c r="D1897" s="387">
        <v>15.72</v>
      </c>
    </row>
    <row r="1898" spans="1:4" ht="12" customHeight="1">
      <c r="A1898" s="381">
        <v>8958</v>
      </c>
      <c r="B1898" s="382" t="s">
        <v>4010</v>
      </c>
      <c r="C1898" s="383"/>
      <c r="D1898" s="384"/>
    </row>
    <row r="1899" spans="1:4" ht="24" customHeight="1">
      <c r="A1899" s="385" t="s">
        <v>4011</v>
      </c>
      <c r="B1899" s="386" t="s">
        <v>4012</v>
      </c>
      <c r="C1899" s="385" t="s">
        <v>195</v>
      </c>
      <c r="D1899" s="387">
        <v>74.489999999999995</v>
      </c>
    </row>
    <row r="1900" spans="1:4" ht="24" customHeight="1">
      <c r="A1900" s="385" t="s">
        <v>4013</v>
      </c>
      <c r="B1900" s="386" t="s">
        <v>4014</v>
      </c>
      <c r="C1900" s="385" t="s">
        <v>195</v>
      </c>
      <c r="D1900" s="387">
        <v>58.05</v>
      </c>
    </row>
    <row r="1901" spans="1:4" ht="12" customHeight="1">
      <c r="A1901" s="385" t="s">
        <v>4015</v>
      </c>
      <c r="B1901" s="386" t="s">
        <v>265</v>
      </c>
      <c r="C1901" s="385" t="s">
        <v>266</v>
      </c>
      <c r="D1901" s="387">
        <v>423.45</v>
      </c>
    </row>
    <row r="1902" spans="1:4" ht="12" customHeight="1">
      <c r="A1902" s="385" t="s">
        <v>4016</v>
      </c>
      <c r="B1902" s="386" t="s">
        <v>4017</v>
      </c>
      <c r="C1902" s="385" t="s">
        <v>266</v>
      </c>
      <c r="D1902" s="387">
        <v>139.99</v>
      </c>
    </row>
    <row r="1903" spans="1:4" ht="24" customHeight="1">
      <c r="A1903" s="385" t="s">
        <v>4018</v>
      </c>
      <c r="B1903" s="386" t="s">
        <v>4019</v>
      </c>
      <c r="C1903" s="385" t="s">
        <v>180</v>
      </c>
      <c r="D1903" s="387">
        <v>28.56</v>
      </c>
    </row>
    <row r="1904" spans="1:4" ht="24" customHeight="1">
      <c r="A1904" s="385" t="s">
        <v>4020</v>
      </c>
      <c r="B1904" s="386" t="s">
        <v>4021</v>
      </c>
      <c r="C1904" s="385" t="s">
        <v>180</v>
      </c>
      <c r="D1904" s="387">
        <v>41.71</v>
      </c>
    </row>
    <row r="1905" spans="1:4" ht="12" customHeight="1">
      <c r="A1905" s="385" t="s">
        <v>4022</v>
      </c>
      <c r="B1905" s="386" t="s">
        <v>4023</v>
      </c>
      <c r="C1905" s="385" t="s">
        <v>266</v>
      </c>
      <c r="D1905" s="388">
        <v>1390.65</v>
      </c>
    </row>
    <row r="1906" spans="1:4" ht="12" customHeight="1">
      <c r="A1906" s="385" t="s">
        <v>4024</v>
      </c>
      <c r="B1906" s="386" t="s">
        <v>4025</v>
      </c>
      <c r="C1906" s="385" t="s">
        <v>266</v>
      </c>
      <c r="D1906" s="388">
        <v>1825.73</v>
      </c>
    </row>
    <row r="1907" spans="1:4" ht="24" customHeight="1">
      <c r="A1907" s="385" t="s">
        <v>4026</v>
      </c>
      <c r="B1907" s="386" t="s">
        <v>4027</v>
      </c>
      <c r="C1907" s="385" t="s">
        <v>180</v>
      </c>
      <c r="D1907" s="387">
        <v>76.45</v>
      </c>
    </row>
    <row r="1908" spans="1:4" ht="12" customHeight="1">
      <c r="A1908" s="385" t="s">
        <v>4028</v>
      </c>
      <c r="B1908" s="386" t="s">
        <v>4029</v>
      </c>
      <c r="C1908" s="385" t="s">
        <v>266</v>
      </c>
      <c r="D1908" s="387">
        <v>11.11</v>
      </c>
    </row>
    <row r="1909" spans="1:4" ht="12" customHeight="1">
      <c r="A1909" s="381">
        <v>8683</v>
      </c>
      <c r="B1909" s="382" t="s">
        <v>4030</v>
      </c>
      <c r="C1909" s="383"/>
      <c r="D1909" s="384"/>
    </row>
    <row r="1910" spans="1:4" ht="12" customHeight="1">
      <c r="A1910" s="381">
        <v>8960</v>
      </c>
      <c r="B1910" s="382" t="s">
        <v>4031</v>
      </c>
      <c r="C1910" s="383"/>
      <c r="D1910" s="384"/>
    </row>
    <row r="1911" spans="1:4" ht="36" customHeight="1">
      <c r="A1911" s="385" t="s">
        <v>4032</v>
      </c>
      <c r="B1911" s="386" t="s">
        <v>4033</v>
      </c>
      <c r="C1911" s="385" t="s">
        <v>84</v>
      </c>
      <c r="D1911" s="387">
        <v>6.23</v>
      </c>
    </row>
    <row r="1912" spans="1:4" ht="12" customHeight="1">
      <c r="A1912" s="385" t="s">
        <v>4034</v>
      </c>
      <c r="B1912" s="386" t="s">
        <v>4035</v>
      </c>
      <c r="C1912" s="385" t="s">
        <v>84</v>
      </c>
      <c r="D1912" s="387">
        <v>5.66</v>
      </c>
    </row>
    <row r="1913" spans="1:4" ht="12" customHeight="1">
      <c r="A1913" s="381">
        <v>8684</v>
      </c>
      <c r="B1913" s="382" t="s">
        <v>4036</v>
      </c>
      <c r="C1913" s="383"/>
      <c r="D1913" s="384"/>
    </row>
    <row r="1914" spans="1:4" ht="12" customHeight="1">
      <c r="A1914" s="381">
        <v>8961</v>
      </c>
      <c r="B1914" s="382" t="s">
        <v>4037</v>
      </c>
      <c r="C1914" s="383"/>
      <c r="D1914" s="384"/>
    </row>
    <row r="1915" spans="1:4" ht="60.75" customHeight="1">
      <c r="A1915" s="385" t="s">
        <v>4038</v>
      </c>
      <c r="B1915" s="386" t="s">
        <v>4039</v>
      </c>
      <c r="C1915" s="385" t="s">
        <v>180</v>
      </c>
      <c r="D1915" s="387">
        <v>144.49</v>
      </c>
    </row>
    <row r="1916" spans="1:4" ht="24" customHeight="1">
      <c r="A1916" s="385" t="s">
        <v>4040</v>
      </c>
      <c r="B1916" s="386" t="s">
        <v>4041</v>
      </c>
      <c r="C1916" s="385" t="s">
        <v>195</v>
      </c>
      <c r="D1916" s="387">
        <v>188.4</v>
      </c>
    </row>
    <row r="1917" spans="1:4" ht="12" customHeight="1">
      <c r="A1917" s="385" t="s">
        <v>4042</v>
      </c>
      <c r="B1917" s="386" t="s">
        <v>4043</v>
      </c>
      <c r="C1917" s="385" t="s">
        <v>195</v>
      </c>
      <c r="D1917" s="387">
        <v>267.02</v>
      </c>
    </row>
    <row r="1918" spans="1:4" ht="12" customHeight="1">
      <c r="A1918" s="381">
        <v>8962</v>
      </c>
      <c r="B1918" s="382" t="s">
        <v>4044</v>
      </c>
      <c r="C1918" s="383"/>
      <c r="D1918" s="384"/>
    </row>
    <row r="1919" spans="1:4" ht="24" customHeight="1">
      <c r="A1919" s="385" t="s">
        <v>4045</v>
      </c>
      <c r="B1919" s="386" t="s">
        <v>4046</v>
      </c>
      <c r="C1919" s="385" t="s">
        <v>180</v>
      </c>
      <c r="D1919" s="387">
        <v>159.94999999999999</v>
      </c>
    </row>
    <row r="1920" spans="1:4" ht="36" customHeight="1">
      <c r="A1920" s="385" t="s">
        <v>4047</v>
      </c>
      <c r="B1920" s="386" t="s">
        <v>4048</v>
      </c>
      <c r="C1920" s="385" t="s">
        <v>180</v>
      </c>
      <c r="D1920" s="387">
        <v>100.9</v>
      </c>
    </row>
    <row r="1921" spans="1:4" ht="12" customHeight="1">
      <c r="A1921" s="381">
        <v>8963</v>
      </c>
      <c r="B1921" s="382" t="s">
        <v>4049</v>
      </c>
      <c r="C1921" s="383"/>
      <c r="D1921" s="384"/>
    </row>
    <row r="1922" spans="1:4" ht="48.75" customHeight="1">
      <c r="A1922" s="385" t="s">
        <v>4050</v>
      </c>
      <c r="B1922" s="386" t="s">
        <v>4051</v>
      </c>
      <c r="C1922" s="385" t="s">
        <v>180</v>
      </c>
      <c r="D1922" s="387">
        <v>293.08</v>
      </c>
    </row>
    <row r="1923" spans="1:4" ht="36" customHeight="1">
      <c r="A1923" s="385" t="s">
        <v>4052</v>
      </c>
      <c r="B1923" s="386" t="s">
        <v>4053</v>
      </c>
      <c r="C1923" s="385" t="s">
        <v>180</v>
      </c>
      <c r="D1923" s="387">
        <v>107.59</v>
      </c>
    </row>
    <row r="1924" spans="1:4" ht="12" customHeight="1">
      <c r="A1924" s="381">
        <v>8964</v>
      </c>
      <c r="B1924" s="382" t="s">
        <v>4054</v>
      </c>
      <c r="C1924" s="383"/>
      <c r="D1924" s="384"/>
    </row>
    <row r="1925" spans="1:4" ht="36" customHeight="1">
      <c r="A1925" s="385" t="s">
        <v>4055</v>
      </c>
      <c r="B1925" s="386" t="s">
        <v>4056</v>
      </c>
      <c r="C1925" s="385" t="s">
        <v>195</v>
      </c>
      <c r="D1925" s="387">
        <v>207.1</v>
      </c>
    </row>
    <row r="1926" spans="1:4" ht="24" customHeight="1">
      <c r="A1926" s="385" t="s">
        <v>4057</v>
      </c>
      <c r="B1926" s="386" t="s">
        <v>356</v>
      </c>
      <c r="C1926" s="385" t="s">
        <v>195</v>
      </c>
      <c r="D1926" s="387">
        <v>195.26</v>
      </c>
    </row>
    <row r="1927" spans="1:4" ht="24" customHeight="1">
      <c r="A1927" s="385" t="s">
        <v>4058</v>
      </c>
      <c r="B1927" s="386" t="s">
        <v>4059</v>
      </c>
      <c r="C1927" s="385" t="s">
        <v>195</v>
      </c>
      <c r="D1927" s="387">
        <v>282.05</v>
      </c>
    </row>
    <row r="1928" spans="1:4" ht="12" customHeight="1">
      <c r="A1928" s="381">
        <v>8965</v>
      </c>
      <c r="B1928" s="382" t="s">
        <v>4060</v>
      </c>
      <c r="C1928" s="383"/>
      <c r="D1928" s="384"/>
    </row>
    <row r="1929" spans="1:4" ht="12" customHeight="1">
      <c r="A1929" s="385" t="s">
        <v>4061</v>
      </c>
      <c r="B1929" s="386" t="s">
        <v>4062</v>
      </c>
      <c r="C1929" s="385" t="s">
        <v>195</v>
      </c>
      <c r="D1929" s="387">
        <v>104</v>
      </c>
    </row>
    <row r="1930" spans="1:4" ht="12" customHeight="1">
      <c r="A1930" s="381">
        <v>8966</v>
      </c>
      <c r="B1930" s="382" t="s">
        <v>4063</v>
      </c>
      <c r="C1930" s="383"/>
      <c r="D1930" s="384"/>
    </row>
    <row r="1931" spans="1:4" ht="12" customHeight="1">
      <c r="A1931" s="385" t="s">
        <v>4064</v>
      </c>
      <c r="B1931" s="386" t="s">
        <v>4065</v>
      </c>
      <c r="C1931" s="385" t="s">
        <v>195</v>
      </c>
      <c r="D1931" s="387">
        <v>19.670000000000002</v>
      </c>
    </row>
    <row r="1932" spans="1:4" ht="12" customHeight="1">
      <c r="A1932" s="385" t="s">
        <v>4066</v>
      </c>
      <c r="B1932" s="386" t="s">
        <v>4067</v>
      </c>
      <c r="C1932" s="385" t="s">
        <v>195</v>
      </c>
      <c r="D1932" s="387">
        <v>27.39</v>
      </c>
    </row>
    <row r="1933" spans="1:4" ht="12" customHeight="1">
      <c r="A1933" s="385" t="s">
        <v>4068</v>
      </c>
      <c r="B1933" s="386" t="s">
        <v>4069</v>
      </c>
      <c r="C1933" s="385" t="s">
        <v>195</v>
      </c>
      <c r="D1933" s="387">
        <v>6.89</v>
      </c>
    </row>
    <row r="1934" spans="1:4" ht="12" customHeight="1">
      <c r="A1934" s="385" t="s">
        <v>4070</v>
      </c>
      <c r="B1934" s="386" t="s">
        <v>4071</v>
      </c>
      <c r="C1934" s="385" t="s">
        <v>195</v>
      </c>
      <c r="D1934" s="387">
        <v>4.79</v>
      </c>
    </row>
    <row r="1935" spans="1:4" ht="12" customHeight="1">
      <c r="A1935" s="385" t="s">
        <v>4072</v>
      </c>
      <c r="B1935" s="386" t="s">
        <v>4073</v>
      </c>
      <c r="C1935" s="385" t="s">
        <v>195</v>
      </c>
      <c r="D1935" s="387">
        <v>22.29</v>
      </c>
    </row>
    <row r="1936" spans="1:4" ht="12" customHeight="1">
      <c r="A1936" s="381">
        <v>8967</v>
      </c>
      <c r="B1936" s="382" t="s">
        <v>4074</v>
      </c>
      <c r="C1936" s="383"/>
      <c r="D1936" s="384"/>
    </row>
    <row r="1937" spans="1:4" ht="12" customHeight="1">
      <c r="A1937" s="385" t="s">
        <v>4075</v>
      </c>
      <c r="B1937" s="386" t="s">
        <v>4076</v>
      </c>
      <c r="C1937" s="385" t="s">
        <v>195</v>
      </c>
      <c r="D1937" s="387">
        <v>69.62</v>
      </c>
    </row>
    <row r="1938" spans="1:4" ht="12" customHeight="1">
      <c r="A1938" s="385" t="s">
        <v>4077</v>
      </c>
      <c r="B1938" s="386" t="s">
        <v>4078</v>
      </c>
      <c r="C1938" s="385" t="s">
        <v>195</v>
      </c>
      <c r="D1938" s="387">
        <v>67.27</v>
      </c>
    </row>
    <row r="1939" spans="1:4" ht="12" customHeight="1">
      <c r="A1939" s="385" t="s">
        <v>4079</v>
      </c>
      <c r="B1939" s="386" t="s">
        <v>4080</v>
      </c>
      <c r="C1939" s="385" t="s">
        <v>195</v>
      </c>
      <c r="D1939" s="387">
        <v>59.88</v>
      </c>
    </row>
    <row r="1940" spans="1:4" ht="12" customHeight="1">
      <c r="A1940" s="381">
        <v>8968</v>
      </c>
      <c r="B1940" s="382" t="s">
        <v>4081</v>
      </c>
      <c r="C1940" s="383"/>
      <c r="D1940" s="384"/>
    </row>
    <row r="1941" spans="1:4" ht="36" customHeight="1">
      <c r="A1941" s="385" t="s">
        <v>4082</v>
      </c>
      <c r="B1941" s="386" t="s">
        <v>4083</v>
      </c>
      <c r="C1941" s="385" t="s">
        <v>84</v>
      </c>
      <c r="D1941" s="387">
        <v>22.26</v>
      </c>
    </row>
    <row r="1942" spans="1:4" ht="36" customHeight="1">
      <c r="A1942" s="385" t="s">
        <v>4084</v>
      </c>
      <c r="B1942" s="386" t="s">
        <v>4085</v>
      </c>
      <c r="C1942" s="385" t="s">
        <v>84</v>
      </c>
      <c r="D1942" s="387">
        <v>15.28</v>
      </c>
    </row>
    <row r="1943" spans="1:4" ht="12" customHeight="1">
      <c r="A1943" s="381">
        <v>8969</v>
      </c>
      <c r="B1943" s="382" t="s">
        <v>4086</v>
      </c>
      <c r="C1943" s="383"/>
      <c r="D1943" s="384"/>
    </row>
    <row r="1944" spans="1:4" ht="36" customHeight="1">
      <c r="A1944" s="385" t="s">
        <v>4087</v>
      </c>
      <c r="B1944" s="386" t="s">
        <v>4088</v>
      </c>
      <c r="C1944" s="385" t="s">
        <v>84</v>
      </c>
      <c r="D1944" s="387">
        <v>27.86</v>
      </c>
    </row>
    <row r="1945" spans="1:4" ht="36" customHeight="1">
      <c r="A1945" s="385" t="s">
        <v>4089</v>
      </c>
      <c r="B1945" s="386" t="s">
        <v>4090</v>
      </c>
      <c r="C1945" s="385" t="s">
        <v>84</v>
      </c>
      <c r="D1945" s="387">
        <v>21.39</v>
      </c>
    </row>
    <row r="1946" spans="1:4" ht="36" customHeight="1">
      <c r="A1946" s="385" t="s">
        <v>4091</v>
      </c>
      <c r="B1946" s="386" t="s">
        <v>4092</v>
      </c>
      <c r="C1946" s="385" t="s">
        <v>84</v>
      </c>
      <c r="D1946" s="387">
        <v>35.25</v>
      </c>
    </row>
    <row r="1947" spans="1:4" ht="36" customHeight="1">
      <c r="A1947" s="385" t="s">
        <v>4093</v>
      </c>
      <c r="B1947" s="386" t="s">
        <v>4094</v>
      </c>
      <c r="C1947" s="385" t="s">
        <v>84</v>
      </c>
      <c r="D1947" s="387">
        <v>28.78</v>
      </c>
    </row>
    <row r="1948" spans="1:4" ht="36" customHeight="1">
      <c r="A1948" s="385" t="s">
        <v>4095</v>
      </c>
      <c r="B1948" s="386" t="s">
        <v>4096</v>
      </c>
      <c r="C1948" s="385" t="s">
        <v>84</v>
      </c>
      <c r="D1948" s="387">
        <v>46.2</v>
      </c>
    </row>
    <row r="1949" spans="1:4" ht="36" customHeight="1">
      <c r="A1949" s="385" t="s">
        <v>4097</v>
      </c>
      <c r="B1949" s="386" t="s">
        <v>4098</v>
      </c>
      <c r="C1949" s="385" t="s">
        <v>84</v>
      </c>
      <c r="D1949" s="387">
        <v>40.4</v>
      </c>
    </row>
    <row r="1950" spans="1:4" ht="36" customHeight="1">
      <c r="A1950" s="385" t="s">
        <v>4099</v>
      </c>
      <c r="B1950" s="386" t="s">
        <v>4100</v>
      </c>
      <c r="C1950" s="385" t="s">
        <v>84</v>
      </c>
      <c r="D1950" s="387">
        <v>53.33</v>
      </c>
    </row>
    <row r="1951" spans="1:4" ht="36" customHeight="1">
      <c r="A1951" s="385" t="s">
        <v>4101</v>
      </c>
      <c r="B1951" s="386" t="s">
        <v>4102</v>
      </c>
      <c r="C1951" s="385" t="s">
        <v>84</v>
      </c>
      <c r="D1951" s="387">
        <v>59.13</v>
      </c>
    </row>
    <row r="1952" spans="1:4" ht="12" customHeight="1">
      <c r="A1952" s="381">
        <v>8970</v>
      </c>
      <c r="B1952" s="382" t="s">
        <v>4103</v>
      </c>
      <c r="C1952" s="383"/>
      <c r="D1952" s="384"/>
    </row>
    <row r="1953" spans="1:4" ht="12" customHeight="1">
      <c r="A1953" s="385" t="s">
        <v>4104</v>
      </c>
      <c r="B1953" s="386" t="s">
        <v>4105</v>
      </c>
      <c r="C1953" s="385" t="s">
        <v>84</v>
      </c>
      <c r="D1953" s="387">
        <v>36.369999999999997</v>
      </c>
    </row>
    <row r="1954" spans="1:4" ht="24" customHeight="1">
      <c r="A1954" s="385" t="s">
        <v>4106</v>
      </c>
      <c r="B1954" s="386" t="s">
        <v>438</v>
      </c>
      <c r="C1954" s="385" t="s">
        <v>195</v>
      </c>
      <c r="D1954" s="387">
        <v>45.67</v>
      </c>
    </row>
    <row r="1955" spans="1:4" ht="24" customHeight="1">
      <c r="A1955" s="385" t="s">
        <v>4107</v>
      </c>
      <c r="B1955" s="386" t="s">
        <v>4108</v>
      </c>
      <c r="C1955" s="385" t="s">
        <v>195</v>
      </c>
      <c r="D1955" s="387">
        <v>46.45</v>
      </c>
    </row>
    <row r="1956" spans="1:4" ht="24" customHeight="1">
      <c r="A1956" s="385" t="s">
        <v>4109</v>
      </c>
      <c r="B1956" s="386" t="s">
        <v>4110</v>
      </c>
      <c r="C1956" s="385" t="s">
        <v>195</v>
      </c>
      <c r="D1956" s="387">
        <v>29.65</v>
      </c>
    </row>
    <row r="1957" spans="1:4" ht="24" customHeight="1">
      <c r="A1957" s="385" t="s">
        <v>4111</v>
      </c>
      <c r="B1957" s="386" t="s">
        <v>4112</v>
      </c>
      <c r="C1957" s="385" t="s">
        <v>195</v>
      </c>
      <c r="D1957" s="387">
        <v>57.02</v>
      </c>
    </row>
    <row r="1958" spans="1:4" ht="12" customHeight="1">
      <c r="A1958" s="381">
        <v>8971</v>
      </c>
      <c r="B1958" s="382" t="s">
        <v>4113</v>
      </c>
      <c r="C1958" s="383"/>
      <c r="D1958" s="384"/>
    </row>
    <row r="1959" spans="1:4" ht="48.75" customHeight="1">
      <c r="A1959" s="385" t="s">
        <v>4114</v>
      </c>
      <c r="B1959" s="386" t="s">
        <v>4115</v>
      </c>
      <c r="C1959" s="385" t="s">
        <v>195</v>
      </c>
      <c r="D1959" s="387">
        <v>138.47</v>
      </c>
    </row>
    <row r="1960" spans="1:4" ht="60.75" customHeight="1">
      <c r="A1960" s="385" t="s">
        <v>4116</v>
      </c>
      <c r="B1960" s="386" t="s">
        <v>4117</v>
      </c>
      <c r="C1960" s="385" t="s">
        <v>180</v>
      </c>
      <c r="D1960" s="388">
        <v>1109.67</v>
      </c>
    </row>
    <row r="1961" spans="1:4" ht="24" customHeight="1">
      <c r="A1961" s="385" t="s">
        <v>4118</v>
      </c>
      <c r="B1961" s="386" t="s">
        <v>4119</v>
      </c>
      <c r="C1961" s="385" t="s">
        <v>195</v>
      </c>
      <c r="D1961" s="388">
        <v>1129.74</v>
      </c>
    </row>
    <row r="1962" spans="1:4" ht="24" customHeight="1">
      <c r="A1962" s="385" t="s">
        <v>4120</v>
      </c>
      <c r="B1962" s="386" t="s">
        <v>4121</v>
      </c>
      <c r="C1962" s="385" t="s">
        <v>195</v>
      </c>
      <c r="D1962" s="387">
        <v>195.36</v>
      </c>
    </row>
    <row r="1963" spans="1:4" ht="12" customHeight="1">
      <c r="A1963" s="381">
        <v>8972</v>
      </c>
      <c r="B1963" s="382" t="s">
        <v>4122</v>
      </c>
      <c r="C1963" s="383"/>
      <c r="D1963" s="384"/>
    </row>
    <row r="1964" spans="1:4" ht="24" customHeight="1">
      <c r="A1964" s="385" t="s">
        <v>4123</v>
      </c>
      <c r="B1964" s="386" t="s">
        <v>4124</v>
      </c>
      <c r="C1964" s="385" t="s">
        <v>195</v>
      </c>
      <c r="D1964" s="387">
        <v>19.8</v>
      </c>
    </row>
    <row r="1965" spans="1:4" ht="24" customHeight="1">
      <c r="A1965" s="385" t="s">
        <v>4125</v>
      </c>
      <c r="B1965" s="386" t="s">
        <v>4126</v>
      </c>
      <c r="C1965" s="385" t="s">
        <v>195</v>
      </c>
      <c r="D1965" s="387">
        <v>21.2</v>
      </c>
    </row>
    <row r="1966" spans="1:4" ht="24" customHeight="1">
      <c r="A1966" s="385" t="s">
        <v>4127</v>
      </c>
      <c r="B1966" s="386" t="s">
        <v>4128</v>
      </c>
      <c r="C1966" s="385" t="s">
        <v>195</v>
      </c>
      <c r="D1966" s="387">
        <v>25.43</v>
      </c>
    </row>
    <row r="1967" spans="1:4" ht="24" customHeight="1">
      <c r="A1967" s="385" t="s">
        <v>4129</v>
      </c>
      <c r="B1967" s="386" t="s">
        <v>4130</v>
      </c>
      <c r="C1967" s="385" t="s">
        <v>195</v>
      </c>
      <c r="D1967" s="387">
        <v>33.74</v>
      </c>
    </row>
    <row r="1968" spans="1:4" ht="12" customHeight="1">
      <c r="A1968" s="385" t="s">
        <v>4131</v>
      </c>
      <c r="B1968" s="386" t="s">
        <v>4132</v>
      </c>
      <c r="C1968" s="385" t="s">
        <v>180</v>
      </c>
      <c r="D1968" s="387">
        <v>19.7</v>
      </c>
    </row>
    <row r="1969" spans="1:4" ht="12" customHeight="1">
      <c r="A1969" s="385" t="s">
        <v>4133</v>
      </c>
      <c r="B1969" s="386" t="s">
        <v>4134</v>
      </c>
      <c r="C1969" s="385" t="s">
        <v>180</v>
      </c>
      <c r="D1969" s="387">
        <v>22.91</v>
      </c>
    </row>
    <row r="1970" spans="1:4" ht="12" customHeight="1">
      <c r="A1970" s="385" t="s">
        <v>4135</v>
      </c>
      <c r="B1970" s="386" t="s">
        <v>4136</v>
      </c>
      <c r="C1970" s="385" t="s">
        <v>180</v>
      </c>
      <c r="D1970" s="387">
        <v>4.3</v>
      </c>
    </row>
    <row r="1971" spans="1:4" ht="12" customHeight="1">
      <c r="A1971" s="385" t="s">
        <v>4137</v>
      </c>
      <c r="B1971" s="386" t="s">
        <v>4138</v>
      </c>
      <c r="C1971" s="385" t="s">
        <v>180</v>
      </c>
      <c r="D1971" s="387">
        <v>30.43</v>
      </c>
    </row>
    <row r="1972" spans="1:4" ht="12" customHeight="1">
      <c r="A1972" s="385" t="s">
        <v>4139</v>
      </c>
      <c r="B1972" s="386" t="s">
        <v>4140</v>
      </c>
      <c r="C1972" s="385" t="s">
        <v>180</v>
      </c>
      <c r="D1972" s="387">
        <v>5.76</v>
      </c>
    </row>
    <row r="1973" spans="1:4" ht="12" customHeight="1">
      <c r="A1973" s="385" t="s">
        <v>4141</v>
      </c>
      <c r="B1973" s="386" t="s">
        <v>4142</v>
      </c>
      <c r="C1973" s="385" t="s">
        <v>180</v>
      </c>
      <c r="D1973" s="387">
        <v>68.78</v>
      </c>
    </row>
    <row r="1974" spans="1:4" ht="12" customHeight="1">
      <c r="A1974" s="385" t="s">
        <v>4143</v>
      </c>
      <c r="B1974" s="386" t="s">
        <v>4144</v>
      </c>
      <c r="C1974" s="385" t="s">
        <v>180</v>
      </c>
      <c r="D1974" s="387">
        <v>6.17</v>
      </c>
    </row>
    <row r="1975" spans="1:4" ht="12" customHeight="1">
      <c r="A1975" s="385" t="s">
        <v>4145</v>
      </c>
      <c r="B1975" s="386" t="s">
        <v>4146</v>
      </c>
      <c r="C1975" s="385" t="s">
        <v>180</v>
      </c>
      <c r="D1975" s="387">
        <v>9.85</v>
      </c>
    </row>
    <row r="1976" spans="1:4" ht="12" customHeight="1">
      <c r="A1976" s="385" t="s">
        <v>4147</v>
      </c>
      <c r="B1976" s="386" t="s">
        <v>4148</v>
      </c>
      <c r="C1976" s="385" t="s">
        <v>180</v>
      </c>
      <c r="D1976" s="387">
        <v>12.86</v>
      </c>
    </row>
    <row r="1977" spans="1:4" ht="12" customHeight="1">
      <c r="A1977" s="385" t="s">
        <v>4149</v>
      </c>
      <c r="B1977" s="386" t="s">
        <v>4150</v>
      </c>
      <c r="C1977" s="385" t="s">
        <v>180</v>
      </c>
      <c r="D1977" s="387">
        <v>15.1</v>
      </c>
    </row>
    <row r="1978" spans="1:4" ht="12" customHeight="1">
      <c r="A1978" s="385" t="s">
        <v>4151</v>
      </c>
      <c r="B1978" s="386" t="s">
        <v>4152</v>
      </c>
      <c r="C1978" s="385" t="s">
        <v>180</v>
      </c>
      <c r="D1978" s="387">
        <v>2.46</v>
      </c>
    </row>
    <row r="1979" spans="1:4" ht="12" customHeight="1">
      <c r="A1979" s="385" t="s">
        <v>4153</v>
      </c>
      <c r="B1979" s="386" t="s">
        <v>4154</v>
      </c>
      <c r="C1979" s="385" t="s">
        <v>180</v>
      </c>
      <c r="D1979" s="387">
        <v>3</v>
      </c>
    </row>
    <row r="1980" spans="1:4" ht="12" customHeight="1">
      <c r="A1980" s="385" t="s">
        <v>4155</v>
      </c>
      <c r="B1980" s="386" t="s">
        <v>4156</v>
      </c>
      <c r="C1980" s="385" t="s">
        <v>180</v>
      </c>
      <c r="D1980" s="387">
        <v>1.62</v>
      </c>
    </row>
    <row r="1981" spans="1:4" ht="12" customHeight="1">
      <c r="A1981" s="385" t="s">
        <v>4157</v>
      </c>
      <c r="B1981" s="386" t="s">
        <v>4158</v>
      </c>
      <c r="C1981" s="385" t="s">
        <v>180</v>
      </c>
      <c r="D1981" s="387">
        <v>3.02</v>
      </c>
    </row>
    <row r="1982" spans="1:4" ht="12" customHeight="1">
      <c r="A1982" s="385" t="s">
        <v>4159</v>
      </c>
      <c r="B1982" s="386" t="s">
        <v>4160</v>
      </c>
      <c r="C1982" s="385" t="s">
        <v>180</v>
      </c>
      <c r="D1982" s="387">
        <v>1.67</v>
      </c>
    </row>
    <row r="1983" spans="1:4" ht="12" customHeight="1">
      <c r="A1983" s="385" t="s">
        <v>4161</v>
      </c>
      <c r="B1983" s="386" t="s">
        <v>4162</v>
      </c>
      <c r="C1983" s="385" t="s">
        <v>180</v>
      </c>
      <c r="D1983" s="387">
        <v>3.96</v>
      </c>
    </row>
    <row r="1984" spans="1:4" ht="12" customHeight="1">
      <c r="A1984" s="385" t="s">
        <v>4163</v>
      </c>
      <c r="B1984" s="386" t="s">
        <v>4164</v>
      </c>
      <c r="C1984" s="385" t="s">
        <v>180</v>
      </c>
      <c r="D1984" s="387">
        <v>4.1900000000000004</v>
      </c>
    </row>
    <row r="1985" spans="1:4" ht="12" customHeight="1">
      <c r="A1985" s="385" t="s">
        <v>4165</v>
      </c>
      <c r="B1985" s="386" t="s">
        <v>4166</v>
      </c>
      <c r="C1985" s="385" t="s">
        <v>180</v>
      </c>
      <c r="D1985" s="387">
        <v>1.75</v>
      </c>
    </row>
    <row r="1986" spans="1:4" ht="12" customHeight="1">
      <c r="A1986" s="385" t="s">
        <v>4167</v>
      </c>
      <c r="B1986" s="386" t="s">
        <v>4168</v>
      </c>
      <c r="C1986" s="385" t="s">
        <v>180</v>
      </c>
      <c r="D1986" s="387">
        <v>1.8</v>
      </c>
    </row>
    <row r="1987" spans="1:4" ht="12" customHeight="1">
      <c r="A1987" s="381">
        <v>8973</v>
      </c>
      <c r="B1987" s="382" t="s">
        <v>4169</v>
      </c>
      <c r="C1987" s="383"/>
      <c r="D1987" s="384"/>
    </row>
    <row r="1988" spans="1:4" ht="24" customHeight="1">
      <c r="A1988" s="385" t="s">
        <v>4170</v>
      </c>
      <c r="B1988" s="386" t="s">
        <v>4171</v>
      </c>
      <c r="C1988" s="385" t="s">
        <v>195</v>
      </c>
      <c r="D1988" s="387">
        <v>22.69</v>
      </c>
    </row>
    <row r="1989" spans="1:4" ht="24" customHeight="1">
      <c r="A1989" s="385" t="s">
        <v>4172</v>
      </c>
      <c r="B1989" s="386" t="s">
        <v>4173</v>
      </c>
      <c r="C1989" s="385" t="s">
        <v>195</v>
      </c>
      <c r="D1989" s="387">
        <v>22.59</v>
      </c>
    </row>
    <row r="1990" spans="1:4" ht="24" customHeight="1">
      <c r="A1990" s="385" t="s">
        <v>4174</v>
      </c>
      <c r="B1990" s="386" t="s">
        <v>4175</v>
      </c>
      <c r="C1990" s="385" t="s">
        <v>195</v>
      </c>
      <c r="D1990" s="387">
        <v>14.26</v>
      </c>
    </row>
    <row r="1991" spans="1:4" ht="24" customHeight="1">
      <c r="A1991" s="385" t="s">
        <v>4176</v>
      </c>
      <c r="B1991" s="386" t="s">
        <v>4177</v>
      </c>
      <c r="C1991" s="385" t="s">
        <v>195</v>
      </c>
      <c r="D1991" s="387">
        <v>14.96</v>
      </c>
    </row>
    <row r="1992" spans="1:4" ht="12" customHeight="1">
      <c r="A1992" s="381">
        <v>8975</v>
      </c>
      <c r="B1992" s="382" t="s">
        <v>4178</v>
      </c>
      <c r="C1992" s="383"/>
      <c r="D1992" s="384"/>
    </row>
    <row r="1993" spans="1:4" ht="48.75" customHeight="1">
      <c r="A1993" s="385" t="s">
        <v>4179</v>
      </c>
      <c r="B1993" s="386" t="s">
        <v>4180</v>
      </c>
      <c r="C1993" s="385" t="s">
        <v>195</v>
      </c>
      <c r="D1993" s="387">
        <v>321.77</v>
      </c>
    </row>
    <row r="1994" spans="1:4" ht="12" customHeight="1">
      <c r="A1994" s="381">
        <v>8685</v>
      </c>
      <c r="B1994" s="382" t="s">
        <v>4181</v>
      </c>
      <c r="C1994" s="383"/>
      <c r="D1994" s="384"/>
    </row>
    <row r="1995" spans="1:4" ht="12" customHeight="1">
      <c r="A1995" s="381">
        <v>8977</v>
      </c>
      <c r="B1995" s="382" t="s">
        <v>4182</v>
      </c>
      <c r="C1995" s="383"/>
      <c r="D1995" s="384"/>
    </row>
    <row r="1996" spans="1:4" ht="36" customHeight="1">
      <c r="A1996" s="385" t="s">
        <v>4183</v>
      </c>
      <c r="B1996" s="386" t="s">
        <v>4184</v>
      </c>
      <c r="C1996" s="385" t="s">
        <v>180</v>
      </c>
      <c r="D1996" s="387">
        <v>338.25</v>
      </c>
    </row>
    <row r="1997" spans="1:4" ht="36" customHeight="1">
      <c r="A1997" s="385" t="s">
        <v>4185</v>
      </c>
      <c r="B1997" s="386" t="s">
        <v>4186</v>
      </c>
      <c r="C1997" s="385" t="s">
        <v>180</v>
      </c>
      <c r="D1997" s="387">
        <v>378.9</v>
      </c>
    </row>
    <row r="1998" spans="1:4" ht="48.75" customHeight="1">
      <c r="A1998" s="385" t="s">
        <v>4187</v>
      </c>
      <c r="B1998" s="386" t="s">
        <v>4188</v>
      </c>
      <c r="C1998" s="385" t="s">
        <v>180</v>
      </c>
      <c r="D1998" s="387">
        <v>279.77</v>
      </c>
    </row>
    <row r="1999" spans="1:4" ht="48.75" customHeight="1">
      <c r="A1999" s="385" t="s">
        <v>4189</v>
      </c>
      <c r="B1999" s="386" t="s">
        <v>4190</v>
      </c>
      <c r="C1999" s="385" t="s">
        <v>180</v>
      </c>
      <c r="D1999" s="387">
        <v>320.58999999999997</v>
      </c>
    </row>
    <row r="2000" spans="1:4" ht="12" customHeight="1">
      <c r="A2000" s="381">
        <v>8978</v>
      </c>
      <c r="B2000" s="382" t="s">
        <v>4191</v>
      </c>
      <c r="C2000" s="383"/>
      <c r="D2000" s="384"/>
    </row>
    <row r="2001" spans="1:4" ht="36" customHeight="1">
      <c r="A2001" s="385" t="s">
        <v>4192</v>
      </c>
      <c r="B2001" s="386" t="s">
        <v>4193</v>
      </c>
      <c r="C2001" s="385" t="s">
        <v>84</v>
      </c>
      <c r="D2001" s="387">
        <v>47.85</v>
      </c>
    </row>
    <row r="2002" spans="1:4" ht="36" customHeight="1">
      <c r="A2002" s="385" t="s">
        <v>4194</v>
      </c>
      <c r="B2002" s="386" t="s">
        <v>4195</v>
      </c>
      <c r="C2002" s="385" t="s">
        <v>84</v>
      </c>
      <c r="D2002" s="387">
        <v>91.65</v>
      </c>
    </row>
    <row r="2003" spans="1:4" ht="36" customHeight="1">
      <c r="A2003" s="385" t="s">
        <v>4196</v>
      </c>
      <c r="B2003" s="386" t="s">
        <v>4197</v>
      </c>
      <c r="C2003" s="385" t="s">
        <v>84</v>
      </c>
      <c r="D2003" s="387">
        <v>138.9</v>
      </c>
    </row>
    <row r="2004" spans="1:4" ht="36" customHeight="1">
      <c r="A2004" s="385" t="s">
        <v>4198</v>
      </c>
      <c r="B2004" s="386" t="s">
        <v>4199</v>
      </c>
      <c r="C2004" s="385" t="s">
        <v>84</v>
      </c>
      <c r="D2004" s="387">
        <v>244.04</v>
      </c>
    </row>
    <row r="2005" spans="1:4" ht="36" customHeight="1">
      <c r="A2005" s="385" t="s">
        <v>4200</v>
      </c>
      <c r="B2005" s="386" t="s">
        <v>4201</v>
      </c>
      <c r="C2005" s="385" t="s">
        <v>84</v>
      </c>
      <c r="D2005" s="387">
        <v>383.76</v>
      </c>
    </row>
    <row r="2006" spans="1:4" ht="36" customHeight="1">
      <c r="A2006" s="385" t="s">
        <v>4202</v>
      </c>
      <c r="B2006" s="386" t="s">
        <v>4203</v>
      </c>
      <c r="C2006" s="385" t="s">
        <v>84</v>
      </c>
      <c r="D2006" s="387">
        <v>464.58</v>
      </c>
    </row>
    <row r="2007" spans="1:4" ht="36" customHeight="1">
      <c r="A2007" s="385" t="s">
        <v>4204</v>
      </c>
      <c r="B2007" s="386" t="s">
        <v>4205</v>
      </c>
      <c r="C2007" s="385" t="s">
        <v>84</v>
      </c>
      <c r="D2007" s="387">
        <v>633.44000000000005</v>
      </c>
    </row>
    <row r="2008" spans="1:4" ht="36" customHeight="1">
      <c r="A2008" s="385" t="s">
        <v>4206</v>
      </c>
      <c r="B2008" s="386" t="s">
        <v>345</v>
      </c>
      <c r="C2008" s="385" t="s">
        <v>84</v>
      </c>
      <c r="D2008" s="387">
        <v>20.38</v>
      </c>
    </row>
    <row r="2009" spans="1:4" ht="36" customHeight="1">
      <c r="A2009" s="385" t="s">
        <v>4207</v>
      </c>
      <c r="B2009" s="386" t="s">
        <v>4208</v>
      </c>
      <c r="C2009" s="385" t="s">
        <v>84</v>
      </c>
      <c r="D2009" s="387">
        <v>24.56</v>
      </c>
    </row>
    <row r="2010" spans="1:4" ht="36" customHeight="1">
      <c r="A2010" s="385" t="s">
        <v>4209</v>
      </c>
      <c r="B2010" s="386" t="s">
        <v>4210</v>
      </c>
      <c r="C2010" s="385" t="s">
        <v>84</v>
      </c>
      <c r="D2010" s="387">
        <v>39.74</v>
      </c>
    </row>
    <row r="2011" spans="1:4" ht="36" customHeight="1">
      <c r="A2011" s="385" t="s">
        <v>4211</v>
      </c>
      <c r="B2011" s="386" t="s">
        <v>4212</v>
      </c>
      <c r="C2011" s="385" t="s">
        <v>84</v>
      </c>
      <c r="D2011" s="387">
        <v>66.569999999999993</v>
      </c>
    </row>
    <row r="2012" spans="1:4" ht="36" customHeight="1">
      <c r="A2012" s="385" t="s">
        <v>4213</v>
      </c>
      <c r="B2012" s="386" t="s">
        <v>4214</v>
      </c>
      <c r="C2012" s="385" t="s">
        <v>84</v>
      </c>
      <c r="D2012" s="387">
        <v>125.92</v>
      </c>
    </row>
    <row r="2013" spans="1:4" ht="36" customHeight="1">
      <c r="A2013" s="385" t="s">
        <v>4215</v>
      </c>
      <c r="B2013" s="386" t="s">
        <v>335</v>
      </c>
      <c r="C2013" s="385" t="s">
        <v>84</v>
      </c>
      <c r="D2013" s="387">
        <v>27.73</v>
      </c>
    </row>
    <row r="2014" spans="1:4" ht="36" customHeight="1">
      <c r="A2014" s="385" t="s">
        <v>4216</v>
      </c>
      <c r="B2014" s="386" t="s">
        <v>4217</v>
      </c>
      <c r="C2014" s="385" t="s">
        <v>84</v>
      </c>
      <c r="D2014" s="387">
        <v>36.369999999999997</v>
      </c>
    </row>
    <row r="2015" spans="1:4" ht="36" customHeight="1">
      <c r="A2015" s="385" t="s">
        <v>4218</v>
      </c>
      <c r="B2015" s="386" t="s">
        <v>4219</v>
      </c>
      <c r="C2015" s="385" t="s">
        <v>84</v>
      </c>
      <c r="D2015" s="387">
        <v>65.099999999999994</v>
      </c>
    </row>
    <row r="2016" spans="1:4" ht="36" customHeight="1">
      <c r="A2016" s="385" t="s">
        <v>4220</v>
      </c>
      <c r="B2016" s="386" t="s">
        <v>4221</v>
      </c>
      <c r="C2016" s="385" t="s">
        <v>84</v>
      </c>
      <c r="D2016" s="387">
        <v>81.97</v>
      </c>
    </row>
    <row r="2017" spans="1:4" ht="36" customHeight="1">
      <c r="A2017" s="385" t="s">
        <v>4222</v>
      </c>
      <c r="B2017" s="386" t="s">
        <v>4223</v>
      </c>
      <c r="C2017" s="385" t="s">
        <v>84</v>
      </c>
      <c r="D2017" s="387">
        <v>32.700000000000003</v>
      </c>
    </row>
    <row r="2018" spans="1:4" ht="36" customHeight="1">
      <c r="A2018" s="385" t="s">
        <v>4224</v>
      </c>
      <c r="B2018" s="386" t="s">
        <v>4225</v>
      </c>
      <c r="C2018" s="385" t="s">
        <v>84</v>
      </c>
      <c r="D2018" s="387">
        <v>49.32</v>
      </c>
    </row>
    <row r="2019" spans="1:4" ht="36" customHeight="1">
      <c r="A2019" s="385" t="s">
        <v>4226</v>
      </c>
      <c r="B2019" s="386" t="s">
        <v>4227</v>
      </c>
      <c r="C2019" s="385" t="s">
        <v>84</v>
      </c>
      <c r="D2019" s="387">
        <v>30.79</v>
      </c>
    </row>
    <row r="2020" spans="1:4" ht="36" customHeight="1">
      <c r="A2020" s="385" t="s">
        <v>4228</v>
      </c>
      <c r="B2020" s="386" t="s">
        <v>4229</v>
      </c>
      <c r="C2020" s="385" t="s">
        <v>84</v>
      </c>
      <c r="D2020" s="387">
        <v>22.82</v>
      </c>
    </row>
    <row r="2021" spans="1:4" ht="36" customHeight="1">
      <c r="A2021" s="385" t="s">
        <v>4230</v>
      </c>
      <c r="B2021" s="386" t="s">
        <v>4231</v>
      </c>
      <c r="C2021" s="385" t="s">
        <v>84</v>
      </c>
      <c r="D2021" s="387">
        <v>30.81</v>
      </c>
    </row>
    <row r="2022" spans="1:4" ht="12" customHeight="1">
      <c r="A2022" s="381">
        <v>8979</v>
      </c>
      <c r="B2022" s="382" t="s">
        <v>4232</v>
      </c>
      <c r="C2022" s="383"/>
      <c r="D2022" s="384"/>
    </row>
    <row r="2023" spans="1:4" ht="24" customHeight="1">
      <c r="A2023" s="385" t="s">
        <v>4233</v>
      </c>
      <c r="B2023" s="386" t="s">
        <v>4234</v>
      </c>
      <c r="C2023" s="385" t="s">
        <v>180</v>
      </c>
      <c r="D2023" s="387">
        <v>15.83</v>
      </c>
    </row>
    <row r="2024" spans="1:4" ht="24" customHeight="1">
      <c r="A2024" s="385" t="s">
        <v>4235</v>
      </c>
      <c r="B2024" s="386" t="s">
        <v>4236</v>
      </c>
      <c r="C2024" s="385" t="s">
        <v>180</v>
      </c>
      <c r="D2024" s="387">
        <v>17.87</v>
      </c>
    </row>
    <row r="2025" spans="1:4" ht="24" customHeight="1">
      <c r="A2025" s="385" t="s">
        <v>4237</v>
      </c>
      <c r="B2025" s="386" t="s">
        <v>4238</v>
      </c>
      <c r="C2025" s="385" t="s">
        <v>180</v>
      </c>
      <c r="D2025" s="387">
        <v>22.78</v>
      </c>
    </row>
    <row r="2026" spans="1:4" ht="24" customHeight="1">
      <c r="A2026" s="385" t="s">
        <v>4239</v>
      </c>
      <c r="B2026" s="386" t="s">
        <v>4240</v>
      </c>
      <c r="C2026" s="385" t="s">
        <v>180</v>
      </c>
      <c r="D2026" s="387">
        <v>33.93</v>
      </c>
    </row>
    <row r="2027" spans="1:4" ht="24" customHeight="1">
      <c r="A2027" s="385" t="s">
        <v>4241</v>
      </c>
      <c r="B2027" s="386" t="s">
        <v>4242</v>
      </c>
      <c r="C2027" s="385" t="s">
        <v>180</v>
      </c>
      <c r="D2027" s="387">
        <v>39.04</v>
      </c>
    </row>
    <row r="2028" spans="1:4" ht="24" customHeight="1">
      <c r="A2028" s="385" t="s">
        <v>4243</v>
      </c>
      <c r="B2028" s="386" t="s">
        <v>4244</v>
      </c>
      <c r="C2028" s="385" t="s">
        <v>180</v>
      </c>
      <c r="D2028" s="387">
        <v>55.59</v>
      </c>
    </row>
    <row r="2029" spans="1:4" ht="24" customHeight="1">
      <c r="A2029" s="385" t="s">
        <v>4245</v>
      </c>
      <c r="B2029" s="386" t="s">
        <v>4246</v>
      </c>
      <c r="C2029" s="385" t="s">
        <v>84</v>
      </c>
      <c r="D2029" s="387">
        <v>151.66</v>
      </c>
    </row>
    <row r="2030" spans="1:4" ht="24" customHeight="1">
      <c r="A2030" s="385" t="s">
        <v>4247</v>
      </c>
      <c r="B2030" s="386" t="s">
        <v>4248</v>
      </c>
      <c r="C2030" s="385" t="s">
        <v>84</v>
      </c>
      <c r="D2030" s="387">
        <v>19.54</v>
      </c>
    </row>
    <row r="2031" spans="1:4" ht="24" customHeight="1">
      <c r="A2031" s="385" t="s">
        <v>4249</v>
      </c>
      <c r="B2031" s="386" t="s">
        <v>4250</v>
      </c>
      <c r="C2031" s="385" t="s">
        <v>84</v>
      </c>
      <c r="D2031" s="387">
        <v>22.64</v>
      </c>
    </row>
    <row r="2032" spans="1:4" ht="24" customHeight="1">
      <c r="A2032" s="385" t="s">
        <v>4251</v>
      </c>
      <c r="B2032" s="386" t="s">
        <v>4252</v>
      </c>
      <c r="C2032" s="385" t="s">
        <v>84</v>
      </c>
      <c r="D2032" s="387">
        <v>32.5</v>
      </c>
    </row>
    <row r="2033" spans="1:4" ht="24" customHeight="1">
      <c r="A2033" s="385" t="s">
        <v>4253</v>
      </c>
      <c r="B2033" s="386" t="s">
        <v>4254</v>
      </c>
      <c r="C2033" s="385" t="s">
        <v>84</v>
      </c>
      <c r="D2033" s="387">
        <v>40.35</v>
      </c>
    </row>
    <row r="2034" spans="1:4" ht="24" customHeight="1">
      <c r="A2034" s="385" t="s">
        <v>4255</v>
      </c>
      <c r="B2034" s="386" t="s">
        <v>4256</v>
      </c>
      <c r="C2034" s="385" t="s">
        <v>84</v>
      </c>
      <c r="D2034" s="387">
        <v>43.22</v>
      </c>
    </row>
    <row r="2035" spans="1:4" ht="24" customHeight="1">
      <c r="A2035" s="385" t="s">
        <v>4257</v>
      </c>
      <c r="B2035" s="386" t="s">
        <v>4258</v>
      </c>
      <c r="C2035" s="385" t="s">
        <v>84</v>
      </c>
      <c r="D2035" s="387">
        <v>57.86</v>
      </c>
    </row>
    <row r="2036" spans="1:4" ht="24" customHeight="1">
      <c r="A2036" s="385" t="s">
        <v>4259</v>
      </c>
      <c r="B2036" s="386" t="s">
        <v>4260</v>
      </c>
      <c r="C2036" s="385" t="s">
        <v>84</v>
      </c>
      <c r="D2036" s="387">
        <v>88.98</v>
      </c>
    </row>
    <row r="2037" spans="1:4" ht="24" customHeight="1">
      <c r="A2037" s="385" t="s">
        <v>4261</v>
      </c>
      <c r="B2037" s="386" t="s">
        <v>4262</v>
      </c>
      <c r="C2037" s="385" t="s">
        <v>84</v>
      </c>
      <c r="D2037" s="387">
        <v>114.46</v>
      </c>
    </row>
    <row r="2038" spans="1:4" ht="12" customHeight="1">
      <c r="A2038" s="381">
        <v>8980</v>
      </c>
      <c r="B2038" s="382" t="s">
        <v>4263</v>
      </c>
      <c r="C2038" s="383"/>
      <c r="D2038" s="384"/>
    </row>
    <row r="2039" spans="1:4" ht="24" customHeight="1">
      <c r="A2039" s="385" t="s">
        <v>4264</v>
      </c>
      <c r="B2039" s="386" t="s">
        <v>4265</v>
      </c>
      <c r="C2039" s="385" t="s">
        <v>84</v>
      </c>
      <c r="D2039" s="387">
        <v>46.14</v>
      </c>
    </row>
    <row r="2040" spans="1:4" ht="24" customHeight="1">
      <c r="A2040" s="385" t="s">
        <v>4266</v>
      </c>
      <c r="B2040" s="386" t="s">
        <v>4267</v>
      </c>
      <c r="C2040" s="385" t="s">
        <v>84</v>
      </c>
      <c r="D2040" s="387">
        <v>64.19</v>
      </c>
    </row>
    <row r="2041" spans="1:4" ht="24" customHeight="1">
      <c r="A2041" s="385" t="s">
        <v>4268</v>
      </c>
      <c r="B2041" s="386" t="s">
        <v>4269</v>
      </c>
      <c r="C2041" s="385" t="s">
        <v>84</v>
      </c>
      <c r="D2041" s="387">
        <v>53.7</v>
      </c>
    </row>
    <row r="2042" spans="1:4" ht="24" customHeight="1">
      <c r="A2042" s="385" t="s">
        <v>4270</v>
      </c>
      <c r="B2042" s="386" t="s">
        <v>4271</v>
      </c>
      <c r="C2042" s="385" t="s">
        <v>84</v>
      </c>
      <c r="D2042" s="387">
        <v>27.23</v>
      </c>
    </row>
    <row r="2043" spans="1:4" ht="24" customHeight="1">
      <c r="A2043" s="385" t="s">
        <v>4272</v>
      </c>
      <c r="B2043" s="386" t="s">
        <v>4273</v>
      </c>
      <c r="C2043" s="385" t="s">
        <v>84</v>
      </c>
      <c r="D2043" s="387">
        <v>83.73</v>
      </c>
    </row>
    <row r="2044" spans="1:4" ht="24" customHeight="1">
      <c r="A2044" s="385" t="s">
        <v>4274</v>
      </c>
      <c r="B2044" s="386" t="s">
        <v>4275</v>
      </c>
      <c r="C2044" s="385" t="s">
        <v>84</v>
      </c>
      <c r="D2044" s="387">
        <v>119.32</v>
      </c>
    </row>
    <row r="2045" spans="1:4" ht="24" customHeight="1">
      <c r="A2045" s="385" t="s">
        <v>4276</v>
      </c>
      <c r="B2045" s="386" t="s">
        <v>4277</v>
      </c>
      <c r="C2045" s="385" t="s">
        <v>84</v>
      </c>
      <c r="D2045" s="387">
        <v>153.71</v>
      </c>
    </row>
    <row r="2046" spans="1:4" ht="24" customHeight="1">
      <c r="A2046" s="385" t="s">
        <v>4278</v>
      </c>
      <c r="B2046" s="386" t="s">
        <v>474</v>
      </c>
      <c r="C2046" s="385" t="s">
        <v>84</v>
      </c>
      <c r="D2046" s="387">
        <v>31.99</v>
      </c>
    </row>
    <row r="2047" spans="1:4" ht="24" customHeight="1">
      <c r="A2047" s="385" t="s">
        <v>4279</v>
      </c>
      <c r="B2047" s="386" t="s">
        <v>4280</v>
      </c>
      <c r="C2047" s="385" t="s">
        <v>84</v>
      </c>
      <c r="D2047" s="387">
        <v>179.3</v>
      </c>
    </row>
    <row r="2048" spans="1:4" ht="12" customHeight="1">
      <c r="A2048" s="381">
        <v>8981</v>
      </c>
      <c r="B2048" s="382" t="s">
        <v>4281</v>
      </c>
      <c r="C2048" s="383"/>
      <c r="D2048" s="384"/>
    </row>
    <row r="2049" spans="1:4" ht="36" customHeight="1">
      <c r="A2049" s="385" t="s">
        <v>4282</v>
      </c>
      <c r="B2049" s="386" t="s">
        <v>4283</v>
      </c>
      <c r="C2049" s="385" t="s">
        <v>84</v>
      </c>
      <c r="D2049" s="387">
        <v>242.33</v>
      </c>
    </row>
    <row r="2050" spans="1:4" ht="36" customHeight="1">
      <c r="A2050" s="385" t="s">
        <v>4284</v>
      </c>
      <c r="B2050" s="386" t="s">
        <v>4285</v>
      </c>
      <c r="C2050" s="385" t="s">
        <v>84</v>
      </c>
      <c r="D2050" s="387">
        <v>27.22</v>
      </c>
    </row>
    <row r="2051" spans="1:4" ht="36" customHeight="1">
      <c r="A2051" s="385" t="s">
        <v>4286</v>
      </c>
      <c r="B2051" s="386" t="s">
        <v>4287</v>
      </c>
      <c r="C2051" s="385" t="s">
        <v>84</v>
      </c>
      <c r="D2051" s="387">
        <v>36.659999999999997</v>
      </c>
    </row>
    <row r="2052" spans="1:4" ht="36" customHeight="1">
      <c r="A2052" s="385" t="s">
        <v>4288</v>
      </c>
      <c r="B2052" s="386" t="s">
        <v>4289</v>
      </c>
      <c r="C2052" s="385" t="s">
        <v>84</v>
      </c>
      <c r="D2052" s="387">
        <v>53.51</v>
      </c>
    </row>
    <row r="2053" spans="1:4" ht="36" customHeight="1">
      <c r="A2053" s="385" t="s">
        <v>4290</v>
      </c>
      <c r="B2053" s="386" t="s">
        <v>4291</v>
      </c>
      <c r="C2053" s="385" t="s">
        <v>84</v>
      </c>
      <c r="D2053" s="387">
        <v>79.38</v>
      </c>
    </row>
    <row r="2054" spans="1:4" ht="36" customHeight="1">
      <c r="A2054" s="385" t="s">
        <v>4292</v>
      </c>
      <c r="B2054" s="386" t="s">
        <v>4293</v>
      </c>
      <c r="C2054" s="385" t="s">
        <v>84</v>
      </c>
      <c r="D2054" s="387">
        <v>129.06</v>
      </c>
    </row>
    <row r="2055" spans="1:4" ht="36" customHeight="1">
      <c r="A2055" s="385" t="s">
        <v>4294</v>
      </c>
      <c r="B2055" s="386" t="s">
        <v>4295</v>
      </c>
      <c r="C2055" s="385" t="s">
        <v>84</v>
      </c>
      <c r="D2055" s="387">
        <v>162.43</v>
      </c>
    </row>
    <row r="2056" spans="1:4" ht="36" customHeight="1">
      <c r="A2056" s="385" t="s">
        <v>4296</v>
      </c>
      <c r="B2056" s="386" t="s">
        <v>4297</v>
      </c>
      <c r="C2056" s="385" t="s">
        <v>84</v>
      </c>
      <c r="D2056" s="387">
        <v>284.77999999999997</v>
      </c>
    </row>
    <row r="2057" spans="1:4" ht="36" customHeight="1">
      <c r="A2057" s="385" t="s">
        <v>4298</v>
      </c>
      <c r="B2057" s="386" t="s">
        <v>4299</v>
      </c>
      <c r="C2057" s="385" t="s">
        <v>84</v>
      </c>
      <c r="D2057" s="387">
        <v>25.25</v>
      </c>
    </row>
    <row r="2058" spans="1:4" ht="36" customHeight="1">
      <c r="A2058" s="385" t="s">
        <v>4300</v>
      </c>
      <c r="B2058" s="386" t="s">
        <v>4301</v>
      </c>
      <c r="C2058" s="385" t="s">
        <v>84</v>
      </c>
      <c r="D2058" s="387">
        <v>40.72</v>
      </c>
    </row>
    <row r="2059" spans="1:4" ht="36" customHeight="1">
      <c r="A2059" s="385" t="s">
        <v>4302</v>
      </c>
      <c r="B2059" s="386" t="s">
        <v>4303</v>
      </c>
      <c r="C2059" s="385" t="s">
        <v>84</v>
      </c>
      <c r="D2059" s="387">
        <v>45.37</v>
      </c>
    </row>
    <row r="2060" spans="1:4" ht="36" customHeight="1">
      <c r="A2060" s="385" t="s">
        <v>4304</v>
      </c>
      <c r="B2060" s="386" t="s">
        <v>4305</v>
      </c>
      <c r="C2060" s="385" t="s">
        <v>84</v>
      </c>
      <c r="D2060" s="387">
        <v>58.75</v>
      </c>
    </row>
    <row r="2061" spans="1:4" ht="36" customHeight="1">
      <c r="A2061" s="385" t="s">
        <v>4306</v>
      </c>
      <c r="B2061" s="386" t="s">
        <v>4307</v>
      </c>
      <c r="C2061" s="385" t="s">
        <v>84</v>
      </c>
      <c r="D2061" s="387">
        <v>91.62</v>
      </c>
    </row>
    <row r="2062" spans="1:4" ht="36" customHeight="1">
      <c r="A2062" s="385" t="s">
        <v>4308</v>
      </c>
      <c r="B2062" s="386" t="s">
        <v>4309</v>
      </c>
      <c r="C2062" s="385" t="s">
        <v>84</v>
      </c>
      <c r="D2062" s="387">
        <v>148.52000000000001</v>
      </c>
    </row>
    <row r="2063" spans="1:4" ht="36" customHeight="1">
      <c r="A2063" s="385" t="s">
        <v>4310</v>
      </c>
      <c r="B2063" s="386" t="s">
        <v>4311</v>
      </c>
      <c r="C2063" s="385" t="s">
        <v>84</v>
      </c>
      <c r="D2063" s="387">
        <v>202.41</v>
      </c>
    </row>
    <row r="2064" spans="1:4" ht="36" customHeight="1">
      <c r="A2064" s="385" t="s">
        <v>4312</v>
      </c>
      <c r="B2064" s="386" t="s">
        <v>4313</v>
      </c>
      <c r="C2064" s="385" t="s">
        <v>84</v>
      </c>
      <c r="D2064" s="387">
        <v>380.89</v>
      </c>
    </row>
    <row r="2065" spans="1:4" ht="36" customHeight="1">
      <c r="A2065" s="385" t="s">
        <v>4314</v>
      </c>
      <c r="B2065" s="386" t="s">
        <v>4315</v>
      </c>
      <c r="C2065" s="385" t="s">
        <v>84</v>
      </c>
      <c r="D2065" s="387">
        <v>32.04</v>
      </c>
    </row>
    <row r="2066" spans="1:4" ht="36" customHeight="1">
      <c r="A2066" s="385" t="s">
        <v>4316</v>
      </c>
      <c r="B2066" s="386" t="s">
        <v>4317</v>
      </c>
      <c r="C2066" s="385" t="s">
        <v>84</v>
      </c>
      <c r="D2066" s="387">
        <v>40.1</v>
      </c>
    </row>
    <row r="2067" spans="1:4" ht="36" customHeight="1">
      <c r="A2067" s="385" t="s">
        <v>4318</v>
      </c>
      <c r="B2067" s="386" t="s">
        <v>4319</v>
      </c>
      <c r="C2067" s="385" t="s">
        <v>84</v>
      </c>
      <c r="D2067" s="387">
        <v>66.37</v>
      </c>
    </row>
    <row r="2068" spans="1:4" ht="36" customHeight="1">
      <c r="A2068" s="385" t="s">
        <v>4320</v>
      </c>
      <c r="B2068" s="386" t="s">
        <v>4321</v>
      </c>
      <c r="C2068" s="385" t="s">
        <v>84</v>
      </c>
      <c r="D2068" s="387">
        <v>98.26</v>
      </c>
    </row>
    <row r="2069" spans="1:4" ht="36" customHeight="1">
      <c r="A2069" s="385" t="s">
        <v>4322</v>
      </c>
      <c r="B2069" s="386" t="s">
        <v>4323</v>
      </c>
      <c r="C2069" s="385" t="s">
        <v>84</v>
      </c>
      <c r="D2069" s="387">
        <v>126.58</v>
      </c>
    </row>
    <row r="2070" spans="1:4" ht="36" customHeight="1">
      <c r="A2070" s="385" t="s">
        <v>4324</v>
      </c>
      <c r="B2070" s="386" t="s">
        <v>4325</v>
      </c>
      <c r="C2070" s="385" t="s">
        <v>84</v>
      </c>
      <c r="D2070" s="387">
        <v>193.65</v>
      </c>
    </row>
    <row r="2071" spans="1:4" ht="36" customHeight="1">
      <c r="A2071" s="385" t="s">
        <v>4326</v>
      </c>
      <c r="B2071" s="386" t="s">
        <v>4327</v>
      </c>
      <c r="C2071" s="385" t="s">
        <v>84</v>
      </c>
      <c r="D2071" s="387">
        <v>281.23</v>
      </c>
    </row>
    <row r="2072" spans="1:4" ht="12" customHeight="1">
      <c r="A2072" s="381">
        <v>8982</v>
      </c>
      <c r="B2072" s="382" t="s">
        <v>4328</v>
      </c>
      <c r="C2072" s="383"/>
      <c r="D2072" s="384"/>
    </row>
    <row r="2073" spans="1:4" ht="36" customHeight="1">
      <c r="A2073" s="385" t="s">
        <v>4329</v>
      </c>
      <c r="B2073" s="386" t="s">
        <v>4330</v>
      </c>
      <c r="C2073" s="385" t="s">
        <v>84</v>
      </c>
      <c r="D2073" s="387">
        <v>18.059999999999999</v>
      </c>
    </row>
    <row r="2074" spans="1:4" ht="36" customHeight="1">
      <c r="A2074" s="385" t="s">
        <v>4331</v>
      </c>
      <c r="B2074" s="386" t="s">
        <v>4332</v>
      </c>
      <c r="C2074" s="385" t="s">
        <v>84</v>
      </c>
      <c r="D2074" s="387">
        <v>22.97</v>
      </c>
    </row>
    <row r="2075" spans="1:4" ht="36" customHeight="1">
      <c r="A2075" s="385" t="s">
        <v>4333</v>
      </c>
      <c r="B2075" s="386" t="s">
        <v>4334</v>
      </c>
      <c r="C2075" s="385" t="s">
        <v>84</v>
      </c>
      <c r="D2075" s="387">
        <v>18.579999999999998</v>
      </c>
    </row>
    <row r="2076" spans="1:4" ht="36" customHeight="1">
      <c r="A2076" s="385" t="s">
        <v>4335</v>
      </c>
      <c r="B2076" s="386" t="s">
        <v>4336</v>
      </c>
      <c r="C2076" s="385" t="s">
        <v>84</v>
      </c>
      <c r="D2076" s="387">
        <v>25.35</v>
      </c>
    </row>
    <row r="2077" spans="1:4" ht="12" customHeight="1">
      <c r="A2077" s="381">
        <v>8983</v>
      </c>
      <c r="B2077" s="382" t="s">
        <v>4337</v>
      </c>
      <c r="C2077" s="383"/>
      <c r="D2077" s="384"/>
    </row>
    <row r="2078" spans="1:4" ht="24" customHeight="1">
      <c r="A2078" s="385" t="s">
        <v>4338</v>
      </c>
      <c r="B2078" s="386" t="s">
        <v>4339</v>
      </c>
      <c r="C2078" s="385" t="s">
        <v>84</v>
      </c>
      <c r="D2078" s="387">
        <v>512.95000000000005</v>
      </c>
    </row>
    <row r="2079" spans="1:4" ht="24" customHeight="1">
      <c r="A2079" s="385" t="s">
        <v>4340</v>
      </c>
      <c r="B2079" s="386" t="s">
        <v>4341</v>
      </c>
      <c r="C2079" s="385" t="s">
        <v>84</v>
      </c>
      <c r="D2079" s="387">
        <v>23.87</v>
      </c>
    </row>
    <row r="2080" spans="1:4" ht="24" customHeight="1">
      <c r="A2080" s="385" t="s">
        <v>4342</v>
      </c>
      <c r="B2080" s="386" t="s">
        <v>4343</v>
      </c>
      <c r="C2080" s="385" t="s">
        <v>84</v>
      </c>
      <c r="D2080" s="387">
        <v>38.26</v>
      </c>
    </row>
    <row r="2081" spans="1:4" ht="24" customHeight="1">
      <c r="A2081" s="385" t="s">
        <v>4344</v>
      </c>
      <c r="B2081" s="386" t="s">
        <v>4345</v>
      </c>
      <c r="C2081" s="385" t="s">
        <v>84</v>
      </c>
      <c r="D2081" s="387">
        <v>57.38</v>
      </c>
    </row>
    <row r="2082" spans="1:4" ht="24" customHeight="1">
      <c r="A2082" s="385" t="s">
        <v>4346</v>
      </c>
      <c r="B2082" s="386" t="s">
        <v>4347</v>
      </c>
      <c r="C2082" s="385" t="s">
        <v>84</v>
      </c>
      <c r="D2082" s="387">
        <v>73.22</v>
      </c>
    </row>
    <row r="2083" spans="1:4" ht="24" customHeight="1">
      <c r="A2083" s="385" t="s">
        <v>4348</v>
      </c>
      <c r="B2083" s="386" t="s">
        <v>4349</v>
      </c>
      <c r="C2083" s="385" t="s">
        <v>84</v>
      </c>
      <c r="D2083" s="387">
        <v>89.96</v>
      </c>
    </row>
    <row r="2084" spans="1:4" ht="24" customHeight="1">
      <c r="A2084" s="385" t="s">
        <v>4350</v>
      </c>
      <c r="B2084" s="386" t="s">
        <v>4351</v>
      </c>
      <c r="C2084" s="385" t="s">
        <v>84</v>
      </c>
      <c r="D2084" s="387">
        <v>131.38</v>
      </c>
    </row>
    <row r="2085" spans="1:4" ht="24" customHeight="1">
      <c r="A2085" s="385" t="s">
        <v>4352</v>
      </c>
      <c r="B2085" s="386" t="s">
        <v>4353</v>
      </c>
      <c r="C2085" s="385" t="s">
        <v>84</v>
      </c>
      <c r="D2085" s="387">
        <v>218.08</v>
      </c>
    </row>
    <row r="2086" spans="1:4" ht="24" customHeight="1">
      <c r="A2086" s="385" t="s">
        <v>4354</v>
      </c>
      <c r="B2086" s="386" t="s">
        <v>4355</v>
      </c>
      <c r="C2086" s="385" t="s">
        <v>84</v>
      </c>
      <c r="D2086" s="387">
        <v>300.95999999999998</v>
      </c>
    </row>
    <row r="2087" spans="1:4" ht="12" customHeight="1">
      <c r="A2087" s="381">
        <v>8984</v>
      </c>
      <c r="B2087" s="382" t="s">
        <v>4356</v>
      </c>
      <c r="C2087" s="383"/>
      <c r="D2087" s="384"/>
    </row>
    <row r="2088" spans="1:4" ht="36" customHeight="1">
      <c r="A2088" s="385" t="s">
        <v>4357</v>
      </c>
      <c r="B2088" s="386" t="s">
        <v>4358</v>
      </c>
      <c r="C2088" s="385" t="s">
        <v>84</v>
      </c>
      <c r="D2088" s="387">
        <v>762.37</v>
      </c>
    </row>
    <row r="2089" spans="1:4" ht="36" customHeight="1">
      <c r="A2089" s="385" t="s">
        <v>4359</v>
      </c>
      <c r="B2089" s="386" t="s">
        <v>4360</v>
      </c>
      <c r="C2089" s="385" t="s">
        <v>84</v>
      </c>
      <c r="D2089" s="387">
        <v>107.31</v>
      </c>
    </row>
    <row r="2090" spans="1:4" ht="36" customHeight="1">
      <c r="A2090" s="385" t="s">
        <v>4361</v>
      </c>
      <c r="B2090" s="386" t="s">
        <v>4362</v>
      </c>
      <c r="C2090" s="385" t="s">
        <v>84</v>
      </c>
      <c r="D2090" s="387">
        <v>155.26</v>
      </c>
    </row>
    <row r="2091" spans="1:4" ht="36" customHeight="1">
      <c r="A2091" s="385" t="s">
        <v>4363</v>
      </c>
      <c r="B2091" s="386" t="s">
        <v>4364</v>
      </c>
      <c r="C2091" s="385" t="s">
        <v>84</v>
      </c>
      <c r="D2091" s="387">
        <v>186.86</v>
      </c>
    </row>
    <row r="2092" spans="1:4" ht="36" customHeight="1">
      <c r="A2092" s="385" t="s">
        <v>4365</v>
      </c>
      <c r="B2092" s="386" t="s">
        <v>4366</v>
      </c>
      <c r="C2092" s="385" t="s">
        <v>84</v>
      </c>
      <c r="D2092" s="387">
        <v>294.42</v>
      </c>
    </row>
    <row r="2093" spans="1:4" ht="36" customHeight="1">
      <c r="A2093" s="385" t="s">
        <v>4367</v>
      </c>
      <c r="B2093" s="386" t="s">
        <v>4368</v>
      </c>
      <c r="C2093" s="385" t="s">
        <v>84</v>
      </c>
      <c r="D2093" s="387">
        <v>335.26</v>
      </c>
    </row>
    <row r="2094" spans="1:4" ht="36" customHeight="1">
      <c r="A2094" s="385" t="s">
        <v>4369</v>
      </c>
      <c r="B2094" s="386" t="s">
        <v>4370</v>
      </c>
      <c r="C2094" s="385" t="s">
        <v>84</v>
      </c>
      <c r="D2094" s="387">
        <v>451.35</v>
      </c>
    </row>
    <row r="2095" spans="1:4" ht="36" customHeight="1">
      <c r="A2095" s="385" t="s">
        <v>4371</v>
      </c>
      <c r="B2095" s="386" t="s">
        <v>4372</v>
      </c>
      <c r="C2095" s="385" t="s">
        <v>84</v>
      </c>
      <c r="D2095" s="387">
        <v>555.05999999999995</v>
      </c>
    </row>
    <row r="2096" spans="1:4" ht="36" customHeight="1">
      <c r="A2096" s="385" t="s">
        <v>4373</v>
      </c>
      <c r="B2096" s="386" t="s">
        <v>4374</v>
      </c>
      <c r="C2096" s="385" t="s">
        <v>84</v>
      </c>
      <c r="D2096" s="387">
        <v>594.22</v>
      </c>
    </row>
    <row r="2097" spans="1:4" ht="36" customHeight="1">
      <c r="A2097" s="385" t="s">
        <v>4375</v>
      </c>
      <c r="B2097" s="386" t="s">
        <v>4376</v>
      </c>
      <c r="C2097" s="385" t="s">
        <v>84</v>
      </c>
      <c r="D2097" s="387">
        <v>762.37</v>
      </c>
    </row>
    <row r="2098" spans="1:4" ht="36" customHeight="1">
      <c r="A2098" s="385" t="s">
        <v>4377</v>
      </c>
      <c r="B2098" s="386" t="s">
        <v>4378</v>
      </c>
      <c r="C2098" s="385" t="s">
        <v>84</v>
      </c>
      <c r="D2098" s="387">
        <v>78.83</v>
      </c>
    </row>
    <row r="2099" spans="1:4" ht="36" customHeight="1">
      <c r="A2099" s="385" t="s">
        <v>4379</v>
      </c>
      <c r="B2099" s="386" t="s">
        <v>4380</v>
      </c>
      <c r="C2099" s="385" t="s">
        <v>84</v>
      </c>
      <c r="D2099" s="387">
        <v>115.16</v>
      </c>
    </row>
    <row r="2100" spans="1:4" ht="36" customHeight="1">
      <c r="A2100" s="385" t="s">
        <v>4381</v>
      </c>
      <c r="B2100" s="386" t="s">
        <v>4382</v>
      </c>
      <c r="C2100" s="385" t="s">
        <v>84</v>
      </c>
      <c r="D2100" s="387">
        <v>138.91</v>
      </c>
    </row>
    <row r="2101" spans="1:4" ht="36" customHeight="1">
      <c r="A2101" s="385" t="s">
        <v>4383</v>
      </c>
      <c r="B2101" s="386" t="s">
        <v>4384</v>
      </c>
      <c r="C2101" s="385" t="s">
        <v>84</v>
      </c>
      <c r="D2101" s="387">
        <v>206.63</v>
      </c>
    </row>
    <row r="2102" spans="1:4" ht="36" customHeight="1">
      <c r="A2102" s="385" t="s">
        <v>4385</v>
      </c>
      <c r="B2102" s="386" t="s">
        <v>4386</v>
      </c>
      <c r="C2102" s="385" t="s">
        <v>84</v>
      </c>
      <c r="D2102" s="387">
        <v>250.25</v>
      </c>
    </row>
    <row r="2103" spans="1:4" ht="36" customHeight="1">
      <c r="A2103" s="385" t="s">
        <v>4387</v>
      </c>
      <c r="B2103" s="386" t="s">
        <v>4388</v>
      </c>
      <c r="C2103" s="385" t="s">
        <v>84</v>
      </c>
      <c r="D2103" s="387">
        <v>349.51</v>
      </c>
    </row>
    <row r="2104" spans="1:4" ht="36" customHeight="1">
      <c r="A2104" s="385" t="s">
        <v>4389</v>
      </c>
      <c r="B2104" s="386" t="s">
        <v>4390</v>
      </c>
      <c r="C2104" s="385" t="s">
        <v>84</v>
      </c>
      <c r="D2104" s="387">
        <v>478.31</v>
      </c>
    </row>
    <row r="2105" spans="1:4" ht="36" customHeight="1">
      <c r="A2105" s="385" t="s">
        <v>4391</v>
      </c>
      <c r="B2105" s="386" t="s">
        <v>4392</v>
      </c>
      <c r="C2105" s="385" t="s">
        <v>84</v>
      </c>
      <c r="D2105" s="387">
        <v>594.22</v>
      </c>
    </row>
    <row r="2106" spans="1:4" ht="12" customHeight="1">
      <c r="A2106" s="381">
        <v>8985</v>
      </c>
      <c r="B2106" s="382" t="s">
        <v>4393</v>
      </c>
      <c r="C2106" s="383"/>
      <c r="D2106" s="384"/>
    </row>
    <row r="2107" spans="1:4" ht="36" customHeight="1">
      <c r="A2107" s="385" t="s">
        <v>4394</v>
      </c>
      <c r="B2107" s="386" t="s">
        <v>4395</v>
      </c>
      <c r="C2107" s="385" t="s">
        <v>84</v>
      </c>
      <c r="D2107" s="387">
        <v>91.28</v>
      </c>
    </row>
    <row r="2108" spans="1:4" ht="36" customHeight="1">
      <c r="A2108" s="385" t="s">
        <v>4396</v>
      </c>
      <c r="B2108" s="386" t="s">
        <v>4397</v>
      </c>
      <c r="C2108" s="385" t="s">
        <v>84</v>
      </c>
      <c r="D2108" s="387">
        <v>132.47</v>
      </c>
    </row>
    <row r="2109" spans="1:4" ht="36" customHeight="1">
      <c r="A2109" s="385" t="s">
        <v>4398</v>
      </c>
      <c r="B2109" s="386" t="s">
        <v>4399</v>
      </c>
      <c r="C2109" s="385" t="s">
        <v>84</v>
      </c>
      <c r="D2109" s="387">
        <v>112.24</v>
      </c>
    </row>
    <row r="2110" spans="1:4" ht="36" customHeight="1">
      <c r="A2110" s="385" t="s">
        <v>4400</v>
      </c>
      <c r="B2110" s="386" t="s">
        <v>4401</v>
      </c>
      <c r="C2110" s="385" t="s">
        <v>84</v>
      </c>
      <c r="D2110" s="387">
        <v>53.21</v>
      </c>
    </row>
    <row r="2111" spans="1:4" ht="36" customHeight="1">
      <c r="A2111" s="385" t="s">
        <v>4402</v>
      </c>
      <c r="B2111" s="386" t="s">
        <v>4403</v>
      </c>
      <c r="C2111" s="385" t="s">
        <v>84</v>
      </c>
      <c r="D2111" s="387">
        <v>160.28</v>
      </c>
    </row>
    <row r="2112" spans="1:4" ht="36" customHeight="1">
      <c r="A2112" s="385" t="s">
        <v>4404</v>
      </c>
      <c r="B2112" s="386" t="s">
        <v>4405</v>
      </c>
      <c r="C2112" s="385" t="s">
        <v>84</v>
      </c>
      <c r="D2112" s="387">
        <v>206.55</v>
      </c>
    </row>
    <row r="2113" spans="1:4" ht="36" customHeight="1">
      <c r="A2113" s="385" t="s">
        <v>4406</v>
      </c>
      <c r="B2113" s="386" t="s">
        <v>4407</v>
      </c>
      <c r="C2113" s="385" t="s">
        <v>84</v>
      </c>
      <c r="D2113" s="387">
        <v>64.3</v>
      </c>
    </row>
    <row r="2114" spans="1:4" ht="12" customHeight="1">
      <c r="A2114" s="381">
        <v>8986</v>
      </c>
      <c r="B2114" s="382" t="s">
        <v>4408</v>
      </c>
      <c r="C2114" s="383"/>
      <c r="D2114" s="384"/>
    </row>
    <row r="2115" spans="1:4" ht="24" customHeight="1">
      <c r="A2115" s="385" t="s">
        <v>4409</v>
      </c>
      <c r="B2115" s="386" t="s">
        <v>4410</v>
      </c>
      <c r="C2115" s="385" t="s">
        <v>180</v>
      </c>
      <c r="D2115" s="387">
        <v>28.34</v>
      </c>
    </row>
    <row r="2116" spans="1:4" ht="24" customHeight="1">
      <c r="A2116" s="385" t="s">
        <v>4411</v>
      </c>
      <c r="B2116" s="386" t="s">
        <v>4412</v>
      </c>
      <c r="C2116" s="385" t="s">
        <v>180</v>
      </c>
      <c r="D2116" s="387">
        <v>25.45</v>
      </c>
    </row>
    <row r="2117" spans="1:4" ht="24" customHeight="1">
      <c r="A2117" s="385" t="s">
        <v>4413</v>
      </c>
      <c r="B2117" s="386" t="s">
        <v>4414</v>
      </c>
      <c r="C2117" s="385" t="s">
        <v>180</v>
      </c>
      <c r="D2117" s="387">
        <v>45.41</v>
      </c>
    </row>
    <row r="2118" spans="1:4" ht="24" customHeight="1">
      <c r="A2118" s="385" t="s">
        <v>4415</v>
      </c>
      <c r="B2118" s="386" t="s">
        <v>4416</v>
      </c>
      <c r="C2118" s="385" t="s">
        <v>180</v>
      </c>
      <c r="D2118" s="387">
        <v>53.03</v>
      </c>
    </row>
    <row r="2119" spans="1:4" ht="24" customHeight="1">
      <c r="A2119" s="385" t="s">
        <v>4417</v>
      </c>
      <c r="B2119" s="386" t="s">
        <v>4418</v>
      </c>
      <c r="C2119" s="385" t="s">
        <v>180</v>
      </c>
      <c r="D2119" s="387">
        <v>50.58</v>
      </c>
    </row>
    <row r="2120" spans="1:4" ht="24" customHeight="1">
      <c r="A2120" s="385" t="s">
        <v>4419</v>
      </c>
      <c r="B2120" s="386" t="s">
        <v>4420</v>
      </c>
      <c r="C2120" s="385" t="s">
        <v>180</v>
      </c>
      <c r="D2120" s="387">
        <v>112.63</v>
      </c>
    </row>
    <row r="2121" spans="1:4" ht="36" customHeight="1">
      <c r="A2121" s="385" t="s">
        <v>4421</v>
      </c>
      <c r="B2121" s="386" t="s">
        <v>4422</v>
      </c>
      <c r="C2121" s="385" t="s">
        <v>180</v>
      </c>
      <c r="D2121" s="387">
        <v>123.93</v>
      </c>
    </row>
    <row r="2122" spans="1:4" ht="36" customHeight="1">
      <c r="A2122" s="385" t="s">
        <v>4423</v>
      </c>
      <c r="B2122" s="386" t="s">
        <v>4424</v>
      </c>
      <c r="C2122" s="385" t="s">
        <v>180</v>
      </c>
      <c r="D2122" s="387">
        <v>121.43</v>
      </c>
    </row>
    <row r="2123" spans="1:4" ht="36" customHeight="1">
      <c r="A2123" s="385" t="s">
        <v>4425</v>
      </c>
      <c r="B2123" s="386" t="s">
        <v>4426</v>
      </c>
      <c r="C2123" s="385" t="s">
        <v>180</v>
      </c>
      <c r="D2123" s="387">
        <v>194.79</v>
      </c>
    </row>
    <row r="2124" spans="1:4" ht="36" customHeight="1">
      <c r="A2124" s="385" t="s">
        <v>4427</v>
      </c>
      <c r="B2124" s="386" t="s">
        <v>4428</v>
      </c>
      <c r="C2124" s="385" t="s">
        <v>180</v>
      </c>
      <c r="D2124" s="387">
        <v>184.68</v>
      </c>
    </row>
    <row r="2125" spans="1:4" ht="36" customHeight="1">
      <c r="A2125" s="385" t="s">
        <v>4429</v>
      </c>
      <c r="B2125" s="386" t="s">
        <v>4430</v>
      </c>
      <c r="C2125" s="385" t="s">
        <v>180</v>
      </c>
      <c r="D2125" s="387">
        <v>164.79</v>
      </c>
    </row>
    <row r="2126" spans="1:4" ht="36" customHeight="1">
      <c r="A2126" s="385" t="s">
        <v>4431</v>
      </c>
      <c r="B2126" s="386" t="s">
        <v>4432</v>
      </c>
      <c r="C2126" s="385" t="s">
        <v>180</v>
      </c>
      <c r="D2126" s="387">
        <v>154.68</v>
      </c>
    </row>
    <row r="2127" spans="1:4" ht="36" customHeight="1">
      <c r="A2127" s="385" t="s">
        <v>4433</v>
      </c>
      <c r="B2127" s="386" t="s">
        <v>4434</v>
      </c>
      <c r="C2127" s="385" t="s">
        <v>180</v>
      </c>
      <c r="D2127" s="387">
        <v>90.72</v>
      </c>
    </row>
    <row r="2128" spans="1:4" ht="36" customHeight="1">
      <c r="A2128" s="385" t="s">
        <v>4435</v>
      </c>
      <c r="B2128" s="386" t="s">
        <v>4436</v>
      </c>
      <c r="C2128" s="385" t="s">
        <v>180</v>
      </c>
      <c r="D2128" s="387">
        <v>88.22</v>
      </c>
    </row>
    <row r="2129" spans="1:4" ht="36" customHeight="1">
      <c r="A2129" s="385" t="s">
        <v>4437</v>
      </c>
      <c r="B2129" s="386" t="s">
        <v>4438</v>
      </c>
      <c r="C2129" s="385" t="s">
        <v>180</v>
      </c>
      <c r="D2129" s="387">
        <v>84.67</v>
      </c>
    </row>
    <row r="2130" spans="1:4" ht="36" customHeight="1">
      <c r="A2130" s="385" t="s">
        <v>4439</v>
      </c>
      <c r="B2130" s="386" t="s">
        <v>4440</v>
      </c>
      <c r="C2130" s="385" t="s">
        <v>180</v>
      </c>
      <c r="D2130" s="387">
        <v>82.13</v>
      </c>
    </row>
    <row r="2131" spans="1:4" ht="36" customHeight="1">
      <c r="A2131" s="385" t="s">
        <v>4441</v>
      </c>
      <c r="B2131" s="386" t="s">
        <v>4442</v>
      </c>
      <c r="C2131" s="385" t="s">
        <v>180</v>
      </c>
      <c r="D2131" s="387">
        <v>72.709999999999994</v>
      </c>
    </row>
    <row r="2132" spans="1:4" ht="36" customHeight="1">
      <c r="A2132" s="385" t="s">
        <v>4443</v>
      </c>
      <c r="B2132" s="386" t="s">
        <v>4444</v>
      </c>
      <c r="C2132" s="385" t="s">
        <v>180</v>
      </c>
      <c r="D2132" s="387">
        <v>108.88</v>
      </c>
    </row>
    <row r="2133" spans="1:4" ht="36" customHeight="1">
      <c r="A2133" s="385" t="s">
        <v>4445</v>
      </c>
      <c r="B2133" s="386" t="s">
        <v>4446</v>
      </c>
      <c r="C2133" s="385" t="s">
        <v>180</v>
      </c>
      <c r="D2133" s="387">
        <v>93.16</v>
      </c>
    </row>
    <row r="2134" spans="1:4" ht="36" customHeight="1">
      <c r="A2134" s="385" t="s">
        <v>4447</v>
      </c>
      <c r="B2134" s="386" t="s">
        <v>4448</v>
      </c>
      <c r="C2134" s="385" t="s">
        <v>180</v>
      </c>
      <c r="D2134" s="387">
        <v>51.07</v>
      </c>
    </row>
    <row r="2135" spans="1:4" ht="36" customHeight="1">
      <c r="A2135" s="385" t="s">
        <v>4449</v>
      </c>
      <c r="B2135" s="386" t="s">
        <v>4450</v>
      </c>
      <c r="C2135" s="385" t="s">
        <v>180</v>
      </c>
      <c r="D2135" s="387">
        <v>189.97</v>
      </c>
    </row>
    <row r="2136" spans="1:4" ht="36" customHeight="1">
      <c r="A2136" s="385" t="s">
        <v>4451</v>
      </c>
      <c r="B2136" s="386" t="s">
        <v>4452</v>
      </c>
      <c r="C2136" s="385" t="s">
        <v>180</v>
      </c>
      <c r="D2136" s="387">
        <v>362.96</v>
      </c>
    </row>
    <row r="2137" spans="1:4" ht="36" customHeight="1">
      <c r="A2137" s="385" t="s">
        <v>4453</v>
      </c>
      <c r="B2137" s="386" t="s">
        <v>4454</v>
      </c>
      <c r="C2137" s="385" t="s">
        <v>180</v>
      </c>
      <c r="D2137" s="387">
        <v>543.12</v>
      </c>
    </row>
    <row r="2138" spans="1:4" ht="36" customHeight="1">
      <c r="A2138" s="385" t="s">
        <v>4455</v>
      </c>
      <c r="B2138" s="386" t="s">
        <v>4456</v>
      </c>
      <c r="C2138" s="385" t="s">
        <v>180</v>
      </c>
      <c r="D2138" s="387">
        <v>52.87</v>
      </c>
    </row>
    <row r="2139" spans="1:4" ht="36" customHeight="1">
      <c r="A2139" s="385" t="s">
        <v>4457</v>
      </c>
      <c r="B2139" s="386" t="s">
        <v>4458</v>
      </c>
      <c r="C2139" s="385" t="s">
        <v>180</v>
      </c>
      <c r="D2139" s="387">
        <v>899.5</v>
      </c>
    </row>
    <row r="2140" spans="1:4" ht="36" customHeight="1">
      <c r="A2140" s="385" t="s">
        <v>4459</v>
      </c>
      <c r="B2140" s="386" t="s">
        <v>4460</v>
      </c>
      <c r="C2140" s="385" t="s">
        <v>180</v>
      </c>
      <c r="D2140" s="387">
        <v>96.68</v>
      </c>
    </row>
    <row r="2141" spans="1:4" ht="36" customHeight="1">
      <c r="A2141" s="385" t="s">
        <v>4461</v>
      </c>
      <c r="B2141" s="386" t="s">
        <v>4462</v>
      </c>
      <c r="C2141" s="385" t="s">
        <v>180</v>
      </c>
      <c r="D2141" s="387">
        <v>94.18</v>
      </c>
    </row>
    <row r="2142" spans="1:4" ht="36" customHeight="1">
      <c r="A2142" s="385" t="s">
        <v>4463</v>
      </c>
      <c r="B2142" s="386" t="s">
        <v>4464</v>
      </c>
      <c r="C2142" s="385" t="s">
        <v>180</v>
      </c>
      <c r="D2142" s="387">
        <v>86.73</v>
      </c>
    </row>
    <row r="2143" spans="1:4" ht="36" customHeight="1">
      <c r="A2143" s="385" t="s">
        <v>4465</v>
      </c>
      <c r="B2143" s="386" t="s">
        <v>4466</v>
      </c>
      <c r="C2143" s="385" t="s">
        <v>180</v>
      </c>
      <c r="D2143" s="387">
        <v>84.23</v>
      </c>
    </row>
    <row r="2144" spans="1:4" ht="12" customHeight="1">
      <c r="A2144" s="385" t="s">
        <v>4467</v>
      </c>
      <c r="B2144" s="386" t="s">
        <v>4468</v>
      </c>
      <c r="C2144" s="385" t="s">
        <v>195</v>
      </c>
      <c r="D2144" s="387">
        <v>767.26</v>
      </c>
    </row>
    <row r="2145" spans="1:4" ht="12" customHeight="1">
      <c r="A2145" s="385" t="s">
        <v>4469</v>
      </c>
      <c r="B2145" s="386" t="s">
        <v>4470</v>
      </c>
      <c r="C2145" s="385" t="s">
        <v>195</v>
      </c>
      <c r="D2145" s="387">
        <v>62.8</v>
      </c>
    </row>
    <row r="2146" spans="1:4" ht="12" customHeight="1">
      <c r="A2146" s="385" t="s">
        <v>4471</v>
      </c>
      <c r="B2146" s="386" t="s">
        <v>4472</v>
      </c>
      <c r="C2146" s="385" t="s">
        <v>195</v>
      </c>
      <c r="D2146" s="387">
        <v>79.989999999999995</v>
      </c>
    </row>
    <row r="2147" spans="1:4" ht="12" customHeight="1">
      <c r="A2147" s="385" t="s">
        <v>4473</v>
      </c>
      <c r="B2147" s="386" t="s">
        <v>4474</v>
      </c>
      <c r="C2147" s="385" t="s">
        <v>195</v>
      </c>
      <c r="D2147" s="387">
        <v>89.04</v>
      </c>
    </row>
    <row r="2148" spans="1:4" ht="12" customHeight="1">
      <c r="A2148" s="385" t="s">
        <v>4475</v>
      </c>
      <c r="B2148" s="386" t="s">
        <v>4476</v>
      </c>
      <c r="C2148" s="385" t="s">
        <v>195</v>
      </c>
      <c r="D2148" s="387">
        <v>135.38999999999999</v>
      </c>
    </row>
    <row r="2149" spans="1:4" ht="12" customHeight="1">
      <c r="A2149" s="385" t="s">
        <v>4477</v>
      </c>
      <c r="B2149" s="386" t="s">
        <v>4478</v>
      </c>
      <c r="C2149" s="385" t="s">
        <v>195</v>
      </c>
      <c r="D2149" s="387">
        <v>143.47999999999999</v>
      </c>
    </row>
    <row r="2150" spans="1:4" ht="12" customHeight="1">
      <c r="A2150" s="385" t="s">
        <v>4479</v>
      </c>
      <c r="B2150" s="386" t="s">
        <v>4480</v>
      </c>
      <c r="C2150" s="385" t="s">
        <v>195</v>
      </c>
      <c r="D2150" s="387">
        <v>198.8</v>
      </c>
    </row>
    <row r="2151" spans="1:4" ht="12" customHeight="1">
      <c r="A2151" s="385" t="s">
        <v>4481</v>
      </c>
      <c r="B2151" s="386" t="s">
        <v>4482</v>
      </c>
      <c r="C2151" s="385" t="s">
        <v>195</v>
      </c>
      <c r="D2151" s="387">
        <v>339.88</v>
      </c>
    </row>
    <row r="2152" spans="1:4" ht="12" customHeight="1">
      <c r="A2152" s="385" t="s">
        <v>4483</v>
      </c>
      <c r="B2152" s="386" t="s">
        <v>4484</v>
      </c>
      <c r="C2152" s="385" t="s">
        <v>195</v>
      </c>
      <c r="D2152" s="387">
        <v>441.65</v>
      </c>
    </row>
    <row r="2153" spans="1:4" ht="24" customHeight="1">
      <c r="A2153" s="385" t="s">
        <v>4485</v>
      </c>
      <c r="B2153" s="386" t="s">
        <v>4486</v>
      </c>
      <c r="C2153" s="385" t="s">
        <v>195</v>
      </c>
      <c r="D2153" s="387">
        <v>956.19</v>
      </c>
    </row>
    <row r="2154" spans="1:4" ht="24" customHeight="1">
      <c r="A2154" s="385" t="s">
        <v>4487</v>
      </c>
      <c r="B2154" s="386" t="s">
        <v>4488</v>
      </c>
      <c r="C2154" s="385" t="s">
        <v>195</v>
      </c>
      <c r="D2154" s="387">
        <v>98.32</v>
      </c>
    </row>
    <row r="2155" spans="1:4" ht="24" customHeight="1">
      <c r="A2155" s="385" t="s">
        <v>4489</v>
      </c>
      <c r="B2155" s="386" t="s">
        <v>4490</v>
      </c>
      <c r="C2155" s="385" t="s">
        <v>195</v>
      </c>
      <c r="D2155" s="387">
        <v>114.32</v>
      </c>
    </row>
    <row r="2156" spans="1:4" ht="12" customHeight="1">
      <c r="A2156" s="385" t="s">
        <v>4491</v>
      </c>
      <c r="B2156" s="386" t="s">
        <v>4492</v>
      </c>
      <c r="C2156" s="385" t="s">
        <v>195</v>
      </c>
      <c r="D2156" s="387">
        <v>148.87</v>
      </c>
    </row>
    <row r="2157" spans="1:4" ht="24" customHeight="1">
      <c r="A2157" s="385" t="s">
        <v>4493</v>
      </c>
      <c r="B2157" s="386" t="s">
        <v>4494</v>
      </c>
      <c r="C2157" s="385" t="s">
        <v>195</v>
      </c>
      <c r="D2157" s="387">
        <v>227.34</v>
      </c>
    </row>
    <row r="2158" spans="1:4" ht="24" customHeight="1">
      <c r="A2158" s="385" t="s">
        <v>4495</v>
      </c>
      <c r="B2158" s="386" t="s">
        <v>4496</v>
      </c>
      <c r="C2158" s="385" t="s">
        <v>195</v>
      </c>
      <c r="D2158" s="387">
        <v>241.63</v>
      </c>
    </row>
    <row r="2159" spans="1:4" ht="12" customHeight="1">
      <c r="A2159" s="385" t="s">
        <v>4497</v>
      </c>
      <c r="B2159" s="386" t="s">
        <v>4498</v>
      </c>
      <c r="C2159" s="385" t="s">
        <v>195</v>
      </c>
      <c r="D2159" s="387">
        <v>328.09</v>
      </c>
    </row>
    <row r="2160" spans="1:4" ht="24" customHeight="1">
      <c r="A2160" s="385" t="s">
        <v>4499</v>
      </c>
      <c r="B2160" s="386" t="s">
        <v>4500</v>
      </c>
      <c r="C2160" s="385" t="s">
        <v>195</v>
      </c>
      <c r="D2160" s="387">
        <v>464.24</v>
      </c>
    </row>
    <row r="2161" spans="1:4" ht="12" customHeight="1">
      <c r="A2161" s="385" t="s">
        <v>4501</v>
      </c>
      <c r="B2161" s="386" t="s">
        <v>4502</v>
      </c>
      <c r="C2161" s="385" t="s">
        <v>195</v>
      </c>
      <c r="D2161" s="387">
        <v>622.19000000000005</v>
      </c>
    </row>
    <row r="2162" spans="1:4" ht="12" customHeight="1">
      <c r="A2162" s="381">
        <v>8987</v>
      </c>
      <c r="B2162" s="382" t="s">
        <v>4503</v>
      </c>
      <c r="C2162" s="383"/>
      <c r="D2162" s="384"/>
    </row>
    <row r="2163" spans="1:4" ht="12" customHeight="1">
      <c r="A2163" s="385" t="s">
        <v>4504</v>
      </c>
      <c r="B2163" s="386" t="s">
        <v>4505</v>
      </c>
      <c r="C2163" s="385" t="s">
        <v>180</v>
      </c>
      <c r="D2163" s="387">
        <v>291.18</v>
      </c>
    </row>
    <row r="2164" spans="1:4" ht="12" customHeight="1">
      <c r="A2164" s="385" t="s">
        <v>4506</v>
      </c>
      <c r="B2164" s="386" t="s">
        <v>4507</v>
      </c>
      <c r="C2164" s="385" t="s">
        <v>180</v>
      </c>
      <c r="D2164" s="387">
        <v>52.01</v>
      </c>
    </row>
    <row r="2165" spans="1:4" ht="24" customHeight="1">
      <c r="A2165" s="385" t="s">
        <v>4508</v>
      </c>
      <c r="B2165" s="386" t="s">
        <v>4509</v>
      </c>
      <c r="C2165" s="385" t="s">
        <v>180</v>
      </c>
      <c r="D2165" s="387">
        <v>93.64</v>
      </c>
    </row>
    <row r="2166" spans="1:4" ht="24" customHeight="1">
      <c r="A2166" s="385" t="s">
        <v>4510</v>
      </c>
      <c r="B2166" s="386" t="s">
        <v>4511</v>
      </c>
      <c r="C2166" s="385" t="s">
        <v>180</v>
      </c>
      <c r="D2166" s="387">
        <v>73.66</v>
      </c>
    </row>
    <row r="2167" spans="1:4" ht="24" customHeight="1">
      <c r="A2167" s="385" t="s">
        <v>4512</v>
      </c>
      <c r="B2167" s="386" t="s">
        <v>4513</v>
      </c>
      <c r="C2167" s="385" t="s">
        <v>180</v>
      </c>
      <c r="D2167" s="387">
        <v>57.36</v>
      </c>
    </row>
    <row r="2168" spans="1:4" ht="24" customHeight="1">
      <c r="A2168" s="385" t="s">
        <v>4514</v>
      </c>
      <c r="B2168" s="386" t="s">
        <v>4515</v>
      </c>
      <c r="C2168" s="385" t="s">
        <v>180</v>
      </c>
      <c r="D2168" s="387">
        <v>60.08</v>
      </c>
    </row>
    <row r="2169" spans="1:4" ht="24" customHeight="1">
      <c r="A2169" s="385" t="s">
        <v>4516</v>
      </c>
      <c r="B2169" s="386" t="s">
        <v>4517</v>
      </c>
      <c r="C2169" s="385" t="s">
        <v>180</v>
      </c>
      <c r="D2169" s="387">
        <v>75.900000000000006</v>
      </c>
    </row>
    <row r="2170" spans="1:4" ht="12" customHeight="1">
      <c r="A2170" s="385" t="s">
        <v>4518</v>
      </c>
      <c r="B2170" s="386" t="s">
        <v>4519</v>
      </c>
      <c r="C2170" s="385" t="s">
        <v>180</v>
      </c>
      <c r="D2170" s="387">
        <v>75.900000000000006</v>
      </c>
    </row>
    <row r="2171" spans="1:4" ht="12" customHeight="1">
      <c r="A2171" s="385" t="s">
        <v>4520</v>
      </c>
      <c r="B2171" s="386" t="s">
        <v>4521</v>
      </c>
      <c r="C2171" s="385" t="s">
        <v>180</v>
      </c>
      <c r="D2171" s="387">
        <v>84.85</v>
      </c>
    </row>
    <row r="2172" spans="1:4" ht="12" customHeight="1">
      <c r="A2172" s="385" t="s">
        <v>4522</v>
      </c>
      <c r="B2172" s="386" t="s">
        <v>4523</v>
      </c>
      <c r="C2172" s="385" t="s">
        <v>180</v>
      </c>
      <c r="D2172" s="387">
        <v>102.08</v>
      </c>
    </row>
    <row r="2173" spans="1:4" ht="12" customHeight="1">
      <c r="A2173" s="385" t="s">
        <v>4524</v>
      </c>
      <c r="B2173" s="386" t="s">
        <v>4525</v>
      </c>
      <c r="C2173" s="385" t="s">
        <v>180</v>
      </c>
      <c r="D2173" s="387">
        <v>112.62</v>
      </c>
    </row>
    <row r="2174" spans="1:4" ht="12" customHeight="1">
      <c r="A2174" s="385" t="s">
        <v>4526</v>
      </c>
      <c r="B2174" s="386" t="s">
        <v>4527</v>
      </c>
      <c r="C2174" s="385" t="s">
        <v>180</v>
      </c>
      <c r="D2174" s="387">
        <v>38.9</v>
      </c>
    </row>
    <row r="2175" spans="1:4" ht="12" customHeight="1">
      <c r="A2175" s="385" t="s">
        <v>4528</v>
      </c>
      <c r="B2175" s="386" t="s">
        <v>4529</v>
      </c>
      <c r="C2175" s="385" t="s">
        <v>180</v>
      </c>
      <c r="D2175" s="387">
        <v>28.67</v>
      </c>
    </row>
    <row r="2176" spans="1:4" ht="24" customHeight="1">
      <c r="A2176" s="385" t="s">
        <v>4530</v>
      </c>
      <c r="B2176" s="386" t="s">
        <v>4531</v>
      </c>
      <c r="C2176" s="385" t="s">
        <v>180</v>
      </c>
      <c r="D2176" s="387">
        <v>30.7</v>
      </c>
    </row>
    <row r="2177" spans="1:4" ht="24" customHeight="1">
      <c r="A2177" s="385" t="s">
        <v>4532</v>
      </c>
      <c r="B2177" s="386" t="s">
        <v>4533</v>
      </c>
      <c r="C2177" s="385" t="s">
        <v>180</v>
      </c>
      <c r="D2177" s="387">
        <v>27.98</v>
      </c>
    </row>
    <row r="2178" spans="1:4" ht="24" customHeight="1">
      <c r="A2178" s="385" t="s">
        <v>4534</v>
      </c>
      <c r="B2178" s="386" t="s">
        <v>4535</v>
      </c>
      <c r="C2178" s="385" t="s">
        <v>180</v>
      </c>
      <c r="D2178" s="387">
        <v>28.34</v>
      </c>
    </row>
    <row r="2179" spans="1:4" ht="24" customHeight="1">
      <c r="A2179" s="385" t="s">
        <v>4536</v>
      </c>
      <c r="B2179" s="386" t="s">
        <v>4537</v>
      </c>
      <c r="C2179" s="385" t="s">
        <v>180</v>
      </c>
      <c r="D2179" s="387">
        <v>54.52</v>
      </c>
    </row>
    <row r="2180" spans="1:4" ht="24" customHeight="1">
      <c r="A2180" s="385" t="s">
        <v>4538</v>
      </c>
      <c r="B2180" s="386" t="s">
        <v>4539</v>
      </c>
      <c r="C2180" s="385" t="s">
        <v>180</v>
      </c>
      <c r="D2180" s="387">
        <v>26.56</v>
      </c>
    </row>
    <row r="2181" spans="1:4" ht="24" customHeight="1">
      <c r="A2181" s="385" t="s">
        <v>4540</v>
      </c>
      <c r="B2181" s="386" t="s">
        <v>4541</v>
      </c>
      <c r="C2181" s="385" t="s">
        <v>180</v>
      </c>
      <c r="D2181" s="387">
        <v>29.01</v>
      </c>
    </row>
    <row r="2182" spans="1:4" ht="12" customHeight="1">
      <c r="A2182" s="381">
        <v>8988</v>
      </c>
      <c r="B2182" s="382" t="s">
        <v>4542</v>
      </c>
      <c r="C2182" s="383"/>
      <c r="D2182" s="384"/>
    </row>
    <row r="2183" spans="1:4" ht="12" customHeight="1">
      <c r="A2183" s="385" t="s">
        <v>4543</v>
      </c>
      <c r="B2183" s="386" t="s">
        <v>4544</v>
      </c>
      <c r="C2183" s="385" t="s">
        <v>180</v>
      </c>
      <c r="D2183" s="387">
        <v>100.37</v>
      </c>
    </row>
    <row r="2184" spans="1:4" ht="12" customHeight="1">
      <c r="A2184" s="385" t="s">
        <v>4545</v>
      </c>
      <c r="B2184" s="386" t="s">
        <v>4546</v>
      </c>
      <c r="C2184" s="385" t="s">
        <v>180</v>
      </c>
      <c r="D2184" s="387">
        <v>41.75</v>
      </c>
    </row>
    <row r="2185" spans="1:4" ht="12" customHeight="1">
      <c r="A2185" s="385" t="s">
        <v>4547</v>
      </c>
      <c r="B2185" s="386" t="s">
        <v>4548</v>
      </c>
      <c r="C2185" s="385" t="s">
        <v>180</v>
      </c>
      <c r="D2185" s="387">
        <v>46.64</v>
      </c>
    </row>
    <row r="2186" spans="1:4" ht="24" customHeight="1">
      <c r="A2186" s="385" t="s">
        <v>4549</v>
      </c>
      <c r="B2186" s="386" t="s">
        <v>4550</v>
      </c>
      <c r="C2186" s="385" t="s">
        <v>180</v>
      </c>
      <c r="D2186" s="387">
        <v>29.8</v>
      </c>
    </row>
    <row r="2187" spans="1:4" ht="24" customHeight="1">
      <c r="A2187" s="385" t="s">
        <v>4551</v>
      </c>
      <c r="B2187" s="386" t="s">
        <v>4552</v>
      </c>
      <c r="C2187" s="385" t="s">
        <v>180</v>
      </c>
      <c r="D2187" s="387">
        <v>41.12</v>
      </c>
    </row>
    <row r="2188" spans="1:4" ht="12" customHeight="1">
      <c r="A2188" s="381">
        <v>8990</v>
      </c>
      <c r="B2188" s="382" t="s">
        <v>4553</v>
      </c>
      <c r="C2188" s="383"/>
      <c r="D2188" s="384"/>
    </row>
    <row r="2189" spans="1:4" ht="12" customHeight="1">
      <c r="A2189" s="385" t="s">
        <v>4554</v>
      </c>
      <c r="B2189" s="386" t="s">
        <v>4555</v>
      </c>
      <c r="C2189" s="385" t="s">
        <v>195</v>
      </c>
      <c r="D2189" s="387">
        <v>7.81</v>
      </c>
    </row>
    <row r="2190" spans="1:4" ht="12" customHeight="1">
      <c r="A2190" s="381">
        <v>8991</v>
      </c>
      <c r="B2190" s="382" t="s">
        <v>4556</v>
      </c>
      <c r="C2190" s="383"/>
      <c r="D2190" s="384"/>
    </row>
    <row r="2191" spans="1:4" ht="48.75" customHeight="1">
      <c r="A2191" s="385" t="s">
        <v>4557</v>
      </c>
      <c r="B2191" s="386" t="s">
        <v>4558</v>
      </c>
      <c r="C2191" s="385" t="s">
        <v>180</v>
      </c>
      <c r="D2191" s="387">
        <v>189.56</v>
      </c>
    </row>
    <row r="2192" spans="1:4" ht="48.75" customHeight="1">
      <c r="A2192" s="385" t="s">
        <v>4559</v>
      </c>
      <c r="B2192" s="386" t="s">
        <v>4560</v>
      </c>
      <c r="C2192" s="385" t="s">
        <v>180</v>
      </c>
      <c r="D2192" s="387">
        <v>120.86</v>
      </c>
    </row>
    <row r="2193" spans="1:4" ht="12" customHeight="1">
      <c r="A2193" s="381">
        <v>8992</v>
      </c>
      <c r="B2193" s="382" t="s">
        <v>4561</v>
      </c>
      <c r="C2193" s="383"/>
      <c r="D2193" s="384"/>
    </row>
    <row r="2194" spans="1:4" ht="60.75" customHeight="1">
      <c r="A2194" s="385" t="s">
        <v>4562</v>
      </c>
      <c r="B2194" s="386" t="s">
        <v>4563</v>
      </c>
      <c r="C2194" s="385" t="s">
        <v>180</v>
      </c>
      <c r="D2194" s="387">
        <v>860.84</v>
      </c>
    </row>
    <row r="2195" spans="1:4" ht="60.75" customHeight="1">
      <c r="A2195" s="385" t="s">
        <v>4564</v>
      </c>
      <c r="B2195" s="386" t="s">
        <v>4565</v>
      </c>
      <c r="C2195" s="385" t="s">
        <v>180</v>
      </c>
      <c r="D2195" s="388">
        <v>1147.5899999999999</v>
      </c>
    </row>
    <row r="2196" spans="1:4" ht="60.75" customHeight="1">
      <c r="A2196" s="385" t="s">
        <v>4566</v>
      </c>
      <c r="B2196" s="386" t="s">
        <v>4567</v>
      </c>
      <c r="C2196" s="385" t="s">
        <v>180</v>
      </c>
      <c r="D2196" s="387">
        <v>146.84</v>
      </c>
    </row>
    <row r="2197" spans="1:4" ht="60.75" customHeight="1">
      <c r="A2197" s="385" t="s">
        <v>4568</v>
      </c>
      <c r="B2197" s="386" t="s">
        <v>4569</v>
      </c>
      <c r="C2197" s="385" t="s">
        <v>180</v>
      </c>
      <c r="D2197" s="387">
        <v>183.71</v>
      </c>
    </row>
    <row r="2198" spans="1:4" ht="60.75" customHeight="1">
      <c r="A2198" s="385" t="s">
        <v>4570</v>
      </c>
      <c r="B2198" s="386" t="s">
        <v>4571</v>
      </c>
      <c r="C2198" s="385" t="s">
        <v>180</v>
      </c>
      <c r="D2198" s="387">
        <v>233.76</v>
      </c>
    </row>
    <row r="2199" spans="1:4" ht="60.75" customHeight="1">
      <c r="A2199" s="385" t="s">
        <v>4572</v>
      </c>
      <c r="B2199" s="386" t="s">
        <v>4573</v>
      </c>
      <c r="C2199" s="385" t="s">
        <v>180</v>
      </c>
      <c r="D2199" s="387">
        <v>459.22</v>
      </c>
    </row>
    <row r="2200" spans="1:4" ht="60.75" customHeight="1">
      <c r="A2200" s="385" t="s">
        <v>4574</v>
      </c>
      <c r="B2200" s="386" t="s">
        <v>4575</v>
      </c>
      <c r="C2200" s="385" t="s">
        <v>180</v>
      </c>
      <c r="D2200" s="387">
        <v>234.6</v>
      </c>
    </row>
    <row r="2201" spans="1:4" ht="60.75" customHeight="1">
      <c r="A2201" s="385" t="s">
        <v>4576</v>
      </c>
      <c r="B2201" s="386" t="s">
        <v>4577</v>
      </c>
      <c r="C2201" s="385" t="s">
        <v>180</v>
      </c>
      <c r="D2201" s="387">
        <v>309.47000000000003</v>
      </c>
    </row>
    <row r="2202" spans="1:4" ht="60.75" customHeight="1">
      <c r="A2202" s="385" t="s">
        <v>4578</v>
      </c>
      <c r="B2202" s="386" t="s">
        <v>4579</v>
      </c>
      <c r="C2202" s="385" t="s">
        <v>180</v>
      </c>
      <c r="D2202" s="387">
        <v>384.35</v>
      </c>
    </row>
    <row r="2203" spans="1:4" ht="60.75" customHeight="1">
      <c r="A2203" s="385" t="s">
        <v>4580</v>
      </c>
      <c r="B2203" s="386" t="s">
        <v>4581</v>
      </c>
      <c r="C2203" s="385" t="s">
        <v>180</v>
      </c>
      <c r="D2203" s="387">
        <v>576.54999999999995</v>
      </c>
    </row>
    <row r="2204" spans="1:4" ht="60.75" customHeight="1">
      <c r="A2204" s="385" t="s">
        <v>4582</v>
      </c>
      <c r="B2204" s="386" t="s">
        <v>4583</v>
      </c>
      <c r="C2204" s="385" t="s">
        <v>180</v>
      </c>
      <c r="D2204" s="387">
        <v>299.04000000000002</v>
      </c>
    </row>
    <row r="2205" spans="1:4" ht="60.75" customHeight="1">
      <c r="A2205" s="385" t="s">
        <v>4584</v>
      </c>
      <c r="B2205" s="386" t="s">
        <v>4585</v>
      </c>
      <c r="C2205" s="385" t="s">
        <v>180</v>
      </c>
      <c r="D2205" s="387">
        <v>245.83</v>
      </c>
    </row>
    <row r="2206" spans="1:4" ht="60.75" customHeight="1">
      <c r="A2206" s="385" t="s">
        <v>4586</v>
      </c>
      <c r="B2206" s="386" t="s">
        <v>245</v>
      </c>
      <c r="C2206" s="385" t="s">
        <v>180</v>
      </c>
      <c r="D2206" s="387">
        <v>391.54</v>
      </c>
    </row>
    <row r="2207" spans="1:4" ht="60.75" customHeight="1">
      <c r="A2207" s="385" t="s">
        <v>4587</v>
      </c>
      <c r="B2207" s="386" t="s">
        <v>4588</v>
      </c>
      <c r="C2207" s="385" t="s">
        <v>180</v>
      </c>
      <c r="D2207" s="387">
        <v>509.89</v>
      </c>
    </row>
    <row r="2208" spans="1:4" ht="60.75" customHeight="1">
      <c r="A2208" s="385" t="s">
        <v>4589</v>
      </c>
      <c r="B2208" s="386" t="s">
        <v>179</v>
      </c>
      <c r="C2208" s="385" t="s">
        <v>180</v>
      </c>
      <c r="D2208" s="387">
        <v>701.66</v>
      </c>
    </row>
    <row r="2209" spans="1:4" ht="60.75" customHeight="1">
      <c r="A2209" s="385" t="s">
        <v>4590</v>
      </c>
      <c r="B2209" s="386" t="s">
        <v>4591</v>
      </c>
      <c r="C2209" s="385" t="s">
        <v>180</v>
      </c>
      <c r="D2209" s="387">
        <v>369.16</v>
      </c>
    </row>
    <row r="2210" spans="1:4" ht="60.75" customHeight="1">
      <c r="A2210" s="385" t="s">
        <v>4592</v>
      </c>
      <c r="B2210" s="386" t="s">
        <v>4593</v>
      </c>
      <c r="C2210" s="385" t="s">
        <v>180</v>
      </c>
      <c r="D2210" s="387">
        <v>479.99</v>
      </c>
    </row>
    <row r="2211" spans="1:4" ht="60.75" customHeight="1">
      <c r="A2211" s="385" t="s">
        <v>4594</v>
      </c>
      <c r="B2211" s="386" t="s">
        <v>4595</v>
      </c>
      <c r="C2211" s="385" t="s">
        <v>180</v>
      </c>
      <c r="D2211" s="387">
        <v>507.7</v>
      </c>
    </row>
    <row r="2212" spans="1:4" ht="60.75" customHeight="1">
      <c r="A2212" s="385" t="s">
        <v>4596</v>
      </c>
      <c r="B2212" s="386" t="s">
        <v>4597</v>
      </c>
      <c r="C2212" s="385" t="s">
        <v>180</v>
      </c>
      <c r="D2212" s="387">
        <v>532.91</v>
      </c>
    </row>
    <row r="2213" spans="1:4" ht="60.75" customHeight="1">
      <c r="A2213" s="385" t="s">
        <v>4598</v>
      </c>
      <c r="B2213" s="386" t="s">
        <v>4599</v>
      </c>
      <c r="C2213" s="385" t="s">
        <v>180</v>
      </c>
      <c r="D2213" s="387">
        <v>563.12</v>
      </c>
    </row>
    <row r="2214" spans="1:4" ht="60.75" customHeight="1">
      <c r="A2214" s="385" t="s">
        <v>4600</v>
      </c>
      <c r="B2214" s="386" t="s">
        <v>4601</v>
      </c>
      <c r="C2214" s="385" t="s">
        <v>180</v>
      </c>
      <c r="D2214" s="387">
        <v>590.83000000000004</v>
      </c>
    </row>
    <row r="2215" spans="1:4" ht="60.75" customHeight="1">
      <c r="A2215" s="385" t="s">
        <v>4602</v>
      </c>
      <c r="B2215" s="386" t="s">
        <v>4603</v>
      </c>
      <c r="C2215" s="385" t="s">
        <v>180</v>
      </c>
      <c r="D2215" s="387">
        <v>618.53</v>
      </c>
    </row>
    <row r="2216" spans="1:4" ht="60.75" customHeight="1">
      <c r="A2216" s="385" t="s">
        <v>4604</v>
      </c>
      <c r="B2216" s="386" t="s">
        <v>4605</v>
      </c>
      <c r="C2216" s="385" t="s">
        <v>180</v>
      </c>
      <c r="D2216" s="387">
        <v>916.97</v>
      </c>
    </row>
    <row r="2217" spans="1:4" ht="60.75" customHeight="1">
      <c r="A2217" s="385" t="s">
        <v>4606</v>
      </c>
      <c r="B2217" s="386" t="s">
        <v>4607</v>
      </c>
      <c r="C2217" s="385" t="s">
        <v>180</v>
      </c>
      <c r="D2217" s="387">
        <v>462.45</v>
      </c>
    </row>
    <row r="2218" spans="1:4" ht="60.75" customHeight="1">
      <c r="A2218" s="385" t="s">
        <v>4608</v>
      </c>
      <c r="B2218" s="386" t="s">
        <v>4609</v>
      </c>
      <c r="C2218" s="385" t="s">
        <v>180</v>
      </c>
      <c r="D2218" s="387">
        <v>592.30999999999995</v>
      </c>
    </row>
    <row r="2219" spans="1:4" ht="60.75" customHeight="1">
      <c r="A2219" s="385" t="s">
        <v>4610</v>
      </c>
      <c r="B2219" s="386" t="s">
        <v>4611</v>
      </c>
      <c r="C2219" s="385" t="s">
        <v>180</v>
      </c>
      <c r="D2219" s="387">
        <v>722.17</v>
      </c>
    </row>
    <row r="2220" spans="1:4" ht="60.75" customHeight="1">
      <c r="A2220" s="385" t="s">
        <v>4612</v>
      </c>
      <c r="B2220" s="386" t="s">
        <v>4613</v>
      </c>
      <c r="C2220" s="385" t="s">
        <v>180</v>
      </c>
      <c r="D2220" s="387">
        <v>996.36</v>
      </c>
    </row>
    <row r="2221" spans="1:4" ht="60.75" customHeight="1">
      <c r="A2221" s="385" t="s">
        <v>4614</v>
      </c>
      <c r="B2221" s="386" t="s">
        <v>4615</v>
      </c>
      <c r="C2221" s="385" t="s">
        <v>180</v>
      </c>
      <c r="D2221" s="388">
        <v>1295.55</v>
      </c>
    </row>
    <row r="2222" spans="1:4" ht="60.75" customHeight="1">
      <c r="A2222" s="385" t="s">
        <v>4616</v>
      </c>
      <c r="B2222" s="386" t="s">
        <v>4617</v>
      </c>
      <c r="C2222" s="385" t="s">
        <v>180</v>
      </c>
      <c r="D2222" s="387">
        <v>547.57000000000005</v>
      </c>
    </row>
    <row r="2223" spans="1:4" ht="60.75" customHeight="1">
      <c r="A2223" s="385" t="s">
        <v>4618</v>
      </c>
      <c r="B2223" s="386" t="s">
        <v>4619</v>
      </c>
      <c r="C2223" s="385" t="s">
        <v>180</v>
      </c>
      <c r="D2223" s="387">
        <v>697.16</v>
      </c>
    </row>
    <row r="2224" spans="1:4" ht="60.75" customHeight="1">
      <c r="A2224" s="385" t="s">
        <v>4620</v>
      </c>
      <c r="B2224" s="386" t="s">
        <v>4621</v>
      </c>
      <c r="C2224" s="385" t="s">
        <v>180</v>
      </c>
      <c r="D2224" s="387">
        <v>846.76</v>
      </c>
    </row>
    <row r="2225" spans="1:4" ht="60.75" customHeight="1">
      <c r="A2225" s="385" t="s">
        <v>4622</v>
      </c>
      <c r="B2225" s="386" t="s">
        <v>4623</v>
      </c>
      <c r="C2225" s="385" t="s">
        <v>180</v>
      </c>
      <c r="D2225" s="388">
        <v>1148.79</v>
      </c>
    </row>
    <row r="2226" spans="1:4" ht="60.75" customHeight="1">
      <c r="A2226" s="385" t="s">
        <v>4624</v>
      </c>
      <c r="B2226" s="386" t="s">
        <v>4625</v>
      </c>
      <c r="C2226" s="385" t="s">
        <v>180</v>
      </c>
      <c r="D2226" s="388">
        <v>1488.85</v>
      </c>
    </row>
    <row r="2227" spans="1:4" ht="60.75" customHeight="1">
      <c r="A2227" s="385" t="s">
        <v>4626</v>
      </c>
      <c r="B2227" s="386" t="s">
        <v>4627</v>
      </c>
      <c r="C2227" s="385" t="s">
        <v>180</v>
      </c>
      <c r="D2227" s="387">
        <v>808.73</v>
      </c>
    </row>
    <row r="2228" spans="1:4" ht="60.75" customHeight="1">
      <c r="A2228" s="385" t="s">
        <v>4628</v>
      </c>
      <c r="B2228" s="386" t="s">
        <v>4629</v>
      </c>
      <c r="C2228" s="385" t="s">
        <v>180</v>
      </c>
      <c r="D2228" s="387">
        <v>978.76</v>
      </c>
    </row>
    <row r="2229" spans="1:4" ht="12" customHeight="1">
      <c r="A2229" s="381">
        <v>8993</v>
      </c>
      <c r="B2229" s="382" t="s">
        <v>4630</v>
      </c>
      <c r="C2229" s="383"/>
      <c r="D2229" s="384"/>
    </row>
    <row r="2230" spans="1:4" ht="60.75" customHeight="1">
      <c r="A2230" s="385" t="s">
        <v>4631</v>
      </c>
      <c r="B2230" s="386" t="s">
        <v>4632</v>
      </c>
      <c r="C2230" s="385" t="s">
        <v>180</v>
      </c>
      <c r="D2230" s="388">
        <v>1444.33</v>
      </c>
    </row>
    <row r="2231" spans="1:4" ht="60.75" customHeight="1">
      <c r="A2231" s="385" t="s">
        <v>4633</v>
      </c>
      <c r="B2231" s="386" t="s">
        <v>4634</v>
      </c>
      <c r="C2231" s="385" t="s">
        <v>180</v>
      </c>
      <c r="D2231" s="387">
        <v>978.18</v>
      </c>
    </row>
    <row r="2232" spans="1:4" ht="60.75" customHeight="1">
      <c r="A2232" s="385" t="s">
        <v>4635</v>
      </c>
      <c r="B2232" s="386" t="s">
        <v>4636</v>
      </c>
      <c r="C2232" s="385" t="s">
        <v>180</v>
      </c>
      <c r="D2232" s="387">
        <v>228.2</v>
      </c>
    </row>
    <row r="2233" spans="1:4" ht="60.75" customHeight="1">
      <c r="A2233" s="385" t="s">
        <v>4637</v>
      </c>
      <c r="B2233" s="386" t="s">
        <v>4638</v>
      </c>
      <c r="C2233" s="385" t="s">
        <v>180</v>
      </c>
      <c r="D2233" s="387">
        <v>257.18</v>
      </c>
    </row>
    <row r="2234" spans="1:4" ht="60.75" customHeight="1">
      <c r="A2234" s="385" t="s">
        <v>4639</v>
      </c>
      <c r="B2234" s="386" t="s">
        <v>4640</v>
      </c>
      <c r="C2234" s="385" t="s">
        <v>180</v>
      </c>
      <c r="D2234" s="387">
        <v>315.13</v>
      </c>
    </row>
    <row r="2235" spans="1:4" ht="60.75" customHeight="1">
      <c r="A2235" s="385" t="s">
        <v>4641</v>
      </c>
      <c r="B2235" s="386" t="s">
        <v>4642</v>
      </c>
      <c r="C2235" s="385" t="s">
        <v>180</v>
      </c>
      <c r="D2235" s="387">
        <v>363.3</v>
      </c>
    </row>
    <row r="2236" spans="1:4" ht="60.75" customHeight="1">
      <c r="A2236" s="385" t="s">
        <v>4643</v>
      </c>
      <c r="B2236" s="386" t="s">
        <v>4644</v>
      </c>
      <c r="C2236" s="385" t="s">
        <v>180</v>
      </c>
      <c r="D2236" s="387">
        <v>438.18</v>
      </c>
    </row>
    <row r="2237" spans="1:4" ht="60.75" customHeight="1">
      <c r="A2237" s="385" t="s">
        <v>4645</v>
      </c>
      <c r="B2237" s="386" t="s">
        <v>4646</v>
      </c>
      <c r="C2237" s="385" t="s">
        <v>180</v>
      </c>
      <c r="D2237" s="387">
        <v>513.05999999999995</v>
      </c>
    </row>
    <row r="2238" spans="1:4" ht="60.75" customHeight="1">
      <c r="A2238" s="385" t="s">
        <v>4647</v>
      </c>
      <c r="B2238" s="386" t="s">
        <v>4648</v>
      </c>
      <c r="C2238" s="385" t="s">
        <v>180</v>
      </c>
      <c r="D2238" s="387">
        <v>763.54</v>
      </c>
    </row>
    <row r="2239" spans="1:4" ht="60.75" customHeight="1">
      <c r="A2239" s="385" t="s">
        <v>4649</v>
      </c>
      <c r="B2239" s="386" t="s">
        <v>4650</v>
      </c>
      <c r="C2239" s="385" t="s">
        <v>180</v>
      </c>
      <c r="D2239" s="387">
        <v>486.04</v>
      </c>
    </row>
    <row r="2240" spans="1:4" ht="60.75" customHeight="1">
      <c r="A2240" s="385" t="s">
        <v>4651</v>
      </c>
      <c r="B2240" s="386" t="s">
        <v>4652</v>
      </c>
      <c r="C2240" s="385" t="s">
        <v>180</v>
      </c>
      <c r="D2240" s="387">
        <v>578.54</v>
      </c>
    </row>
    <row r="2241" spans="1:4" ht="60.75" customHeight="1">
      <c r="A2241" s="385" t="s">
        <v>4653</v>
      </c>
      <c r="B2241" s="386" t="s">
        <v>4654</v>
      </c>
      <c r="C2241" s="385" t="s">
        <v>180</v>
      </c>
      <c r="D2241" s="387">
        <v>957.87</v>
      </c>
    </row>
    <row r="2242" spans="1:4" ht="60.75" customHeight="1">
      <c r="A2242" s="385" t="s">
        <v>4655</v>
      </c>
      <c r="B2242" s="386" t="s">
        <v>4656</v>
      </c>
      <c r="C2242" s="385" t="s">
        <v>180</v>
      </c>
      <c r="D2242" s="387">
        <v>625.37</v>
      </c>
    </row>
    <row r="2243" spans="1:4" ht="60.75" customHeight="1">
      <c r="A2243" s="385" t="s">
        <v>4657</v>
      </c>
      <c r="B2243" s="386" t="s">
        <v>4658</v>
      </c>
      <c r="C2243" s="385" t="s">
        <v>180</v>
      </c>
      <c r="D2243" s="387">
        <v>736.2</v>
      </c>
    </row>
    <row r="2244" spans="1:4" ht="60.75" customHeight="1">
      <c r="A2244" s="385" t="s">
        <v>4659</v>
      </c>
      <c r="B2244" s="386" t="s">
        <v>4660</v>
      </c>
      <c r="C2244" s="385" t="s">
        <v>180</v>
      </c>
      <c r="D2244" s="387">
        <v>847.04</v>
      </c>
    </row>
    <row r="2245" spans="1:4" ht="60.75" customHeight="1">
      <c r="A2245" s="385" t="s">
        <v>4661</v>
      </c>
      <c r="B2245" s="386" t="s">
        <v>4662</v>
      </c>
      <c r="C2245" s="385" t="s">
        <v>180</v>
      </c>
      <c r="D2245" s="388">
        <v>1235.83</v>
      </c>
    </row>
    <row r="2246" spans="1:4" ht="60.75" customHeight="1">
      <c r="A2246" s="385" t="s">
        <v>4663</v>
      </c>
      <c r="B2246" s="386" t="s">
        <v>4664</v>
      </c>
      <c r="C2246" s="385" t="s">
        <v>180</v>
      </c>
      <c r="D2246" s="387">
        <v>781.31</v>
      </c>
    </row>
    <row r="2247" spans="1:4" ht="60.75" customHeight="1">
      <c r="A2247" s="385" t="s">
        <v>4665</v>
      </c>
      <c r="B2247" s="386" t="s">
        <v>4666</v>
      </c>
      <c r="C2247" s="385" t="s">
        <v>180</v>
      </c>
      <c r="D2247" s="387">
        <v>911.17</v>
      </c>
    </row>
    <row r="2248" spans="1:4" ht="60.75" customHeight="1">
      <c r="A2248" s="385" t="s">
        <v>4667</v>
      </c>
      <c r="B2248" s="386" t="s">
        <v>4668</v>
      </c>
      <c r="C2248" s="385" t="s">
        <v>180</v>
      </c>
      <c r="D2248" s="388">
        <v>1041.04</v>
      </c>
    </row>
    <row r="2249" spans="1:4" ht="60.75" customHeight="1">
      <c r="A2249" s="385" t="s">
        <v>4669</v>
      </c>
      <c r="B2249" s="386" t="s">
        <v>4670</v>
      </c>
      <c r="C2249" s="385" t="s">
        <v>180</v>
      </c>
      <c r="D2249" s="388">
        <v>1402.64</v>
      </c>
    </row>
    <row r="2250" spans="1:4" ht="60.75" customHeight="1">
      <c r="A2250" s="385" t="s">
        <v>4671</v>
      </c>
      <c r="B2250" s="386" t="s">
        <v>4672</v>
      </c>
      <c r="C2250" s="385" t="s">
        <v>180</v>
      </c>
      <c r="D2250" s="388">
        <v>1701.83</v>
      </c>
    </row>
    <row r="2251" spans="1:4" ht="60.75" customHeight="1">
      <c r="A2251" s="385" t="s">
        <v>4673</v>
      </c>
      <c r="B2251" s="386" t="s">
        <v>4674</v>
      </c>
      <c r="C2251" s="385" t="s">
        <v>180</v>
      </c>
      <c r="D2251" s="387">
        <v>953.85</v>
      </c>
    </row>
    <row r="2252" spans="1:4" ht="60.75" customHeight="1">
      <c r="A2252" s="385" t="s">
        <v>4675</v>
      </c>
      <c r="B2252" s="386" t="s">
        <v>4676</v>
      </c>
      <c r="C2252" s="385" t="s">
        <v>180</v>
      </c>
      <c r="D2252" s="388">
        <v>1103.45</v>
      </c>
    </row>
    <row r="2253" spans="1:4" ht="60.75" customHeight="1">
      <c r="A2253" s="385" t="s">
        <v>4677</v>
      </c>
      <c r="B2253" s="386" t="s">
        <v>4678</v>
      </c>
      <c r="C2253" s="385" t="s">
        <v>180</v>
      </c>
      <c r="D2253" s="388">
        <v>1253.04</v>
      </c>
    </row>
    <row r="2254" spans="1:4" ht="60.75" customHeight="1">
      <c r="A2254" s="385" t="s">
        <v>4679</v>
      </c>
      <c r="B2254" s="386" t="s">
        <v>4680</v>
      </c>
      <c r="C2254" s="385" t="s">
        <v>180</v>
      </c>
      <c r="D2254" s="388">
        <v>1653.09</v>
      </c>
    </row>
    <row r="2255" spans="1:4" ht="60.75" customHeight="1">
      <c r="A2255" s="385" t="s">
        <v>4681</v>
      </c>
      <c r="B2255" s="386" t="s">
        <v>4682</v>
      </c>
      <c r="C2255" s="385" t="s">
        <v>180</v>
      </c>
      <c r="D2255" s="388">
        <v>1993.15</v>
      </c>
    </row>
    <row r="2256" spans="1:4" ht="60.75" customHeight="1">
      <c r="A2256" s="385" t="s">
        <v>4683</v>
      </c>
      <c r="B2256" s="386" t="s">
        <v>4684</v>
      </c>
      <c r="C2256" s="385" t="s">
        <v>180</v>
      </c>
      <c r="D2256" s="388">
        <v>1313.03</v>
      </c>
    </row>
    <row r="2257" spans="1:4" ht="60.75" customHeight="1">
      <c r="A2257" s="385" t="s">
        <v>4685</v>
      </c>
      <c r="B2257" s="386" t="s">
        <v>4686</v>
      </c>
      <c r="C2257" s="385" t="s">
        <v>180</v>
      </c>
      <c r="D2257" s="388">
        <v>1483.06</v>
      </c>
    </row>
    <row r="2258" spans="1:4" ht="12" customHeight="1">
      <c r="A2258" s="381">
        <v>8994</v>
      </c>
      <c r="B2258" s="382" t="s">
        <v>4687</v>
      </c>
      <c r="C2258" s="383"/>
      <c r="D2258" s="384"/>
    </row>
    <row r="2259" spans="1:4" ht="48.75" customHeight="1">
      <c r="A2259" s="385" t="s">
        <v>4688</v>
      </c>
      <c r="B2259" s="386" t="s">
        <v>4689</v>
      </c>
      <c r="C2259" s="385" t="s">
        <v>180</v>
      </c>
      <c r="D2259" s="387">
        <v>868.31</v>
      </c>
    </row>
    <row r="2260" spans="1:4" ht="48.75" customHeight="1">
      <c r="A2260" s="385" t="s">
        <v>4690</v>
      </c>
      <c r="B2260" s="386" t="s">
        <v>4691</v>
      </c>
      <c r="C2260" s="385" t="s">
        <v>180</v>
      </c>
      <c r="D2260" s="388">
        <v>1654.33</v>
      </c>
    </row>
    <row r="2261" spans="1:4" ht="48.75" customHeight="1">
      <c r="A2261" s="385" t="s">
        <v>4692</v>
      </c>
      <c r="B2261" s="386" t="s">
        <v>4693</v>
      </c>
      <c r="C2261" s="385" t="s">
        <v>180</v>
      </c>
      <c r="D2261" s="387">
        <v>605.66</v>
      </c>
    </row>
    <row r="2262" spans="1:4" ht="48.75" customHeight="1">
      <c r="A2262" s="385" t="s">
        <v>4694</v>
      </c>
      <c r="B2262" s="386" t="s">
        <v>4695</v>
      </c>
      <c r="C2262" s="385" t="s">
        <v>180</v>
      </c>
      <c r="D2262" s="388">
        <v>2743.11</v>
      </c>
    </row>
    <row r="2263" spans="1:4" ht="48.75" customHeight="1">
      <c r="A2263" s="385" t="s">
        <v>4696</v>
      </c>
      <c r="B2263" s="386" t="s">
        <v>4697</v>
      </c>
      <c r="C2263" s="385" t="s">
        <v>180</v>
      </c>
      <c r="D2263" s="387">
        <v>622.21</v>
      </c>
    </row>
    <row r="2264" spans="1:4" ht="48.75" customHeight="1">
      <c r="A2264" s="385" t="s">
        <v>4698</v>
      </c>
      <c r="B2264" s="386" t="s">
        <v>4699</v>
      </c>
      <c r="C2264" s="385" t="s">
        <v>180</v>
      </c>
      <c r="D2264" s="387">
        <v>630.57000000000005</v>
      </c>
    </row>
    <row r="2265" spans="1:4" ht="48.75" customHeight="1">
      <c r="A2265" s="385" t="s">
        <v>4700</v>
      </c>
      <c r="B2265" s="386" t="s">
        <v>4701</v>
      </c>
      <c r="C2265" s="385" t="s">
        <v>180</v>
      </c>
      <c r="D2265" s="388">
        <v>3676.87</v>
      </c>
    </row>
    <row r="2266" spans="1:4" ht="60.75" customHeight="1">
      <c r="A2266" s="385" t="s">
        <v>4702</v>
      </c>
      <c r="B2266" s="386" t="s">
        <v>4703</v>
      </c>
      <c r="C2266" s="385" t="s">
        <v>180</v>
      </c>
      <c r="D2266" s="388">
        <v>30293.78</v>
      </c>
    </row>
    <row r="2267" spans="1:4" ht="12" customHeight="1">
      <c r="A2267" s="381">
        <v>8995</v>
      </c>
      <c r="B2267" s="382" t="s">
        <v>4704</v>
      </c>
      <c r="C2267" s="383"/>
      <c r="D2267" s="384"/>
    </row>
    <row r="2268" spans="1:4" ht="24" customHeight="1">
      <c r="A2268" s="385" t="s">
        <v>4705</v>
      </c>
      <c r="B2268" s="386" t="s">
        <v>4706</v>
      </c>
      <c r="C2268" s="385" t="s">
        <v>180</v>
      </c>
      <c r="D2268" s="388">
        <v>1181.51</v>
      </c>
    </row>
    <row r="2269" spans="1:4" ht="24" customHeight="1">
      <c r="A2269" s="385" t="s">
        <v>4707</v>
      </c>
      <c r="B2269" s="386" t="s">
        <v>4708</v>
      </c>
      <c r="C2269" s="385" t="s">
        <v>180</v>
      </c>
      <c r="D2269" s="388">
        <v>1255.47</v>
      </c>
    </row>
    <row r="2270" spans="1:4" ht="24" customHeight="1">
      <c r="A2270" s="385" t="s">
        <v>4709</v>
      </c>
      <c r="B2270" s="386" t="s">
        <v>4710</v>
      </c>
      <c r="C2270" s="385" t="s">
        <v>180</v>
      </c>
      <c r="D2270" s="388">
        <v>1276.9000000000001</v>
      </c>
    </row>
    <row r="2271" spans="1:4" ht="24" customHeight="1">
      <c r="A2271" s="385" t="s">
        <v>4711</v>
      </c>
      <c r="B2271" s="386" t="s">
        <v>4712</v>
      </c>
      <c r="C2271" s="385" t="s">
        <v>180</v>
      </c>
      <c r="D2271" s="388">
        <v>1594.16</v>
      </c>
    </row>
    <row r="2272" spans="1:4" ht="24" customHeight="1">
      <c r="A2272" s="385" t="s">
        <v>4713</v>
      </c>
      <c r="B2272" s="386" t="s">
        <v>4714</v>
      </c>
      <c r="C2272" s="385" t="s">
        <v>180</v>
      </c>
      <c r="D2272" s="388">
        <v>9063.5400000000009</v>
      </c>
    </row>
    <row r="2273" spans="1:4" ht="24" customHeight="1">
      <c r="A2273" s="385" t="s">
        <v>4715</v>
      </c>
      <c r="B2273" s="386" t="s">
        <v>4716</v>
      </c>
      <c r="C2273" s="385" t="s">
        <v>180</v>
      </c>
      <c r="D2273" s="388">
        <v>1702.22</v>
      </c>
    </row>
    <row r="2274" spans="1:4" ht="24" customHeight="1">
      <c r="A2274" s="385" t="s">
        <v>4717</v>
      </c>
      <c r="B2274" s="386" t="s">
        <v>4718</v>
      </c>
      <c r="C2274" s="385" t="s">
        <v>180</v>
      </c>
      <c r="D2274" s="388">
        <v>1750.81</v>
      </c>
    </row>
    <row r="2275" spans="1:4" ht="24" customHeight="1">
      <c r="A2275" s="385" t="s">
        <v>4719</v>
      </c>
      <c r="B2275" s="386" t="s">
        <v>4720</v>
      </c>
      <c r="C2275" s="385" t="s">
        <v>180</v>
      </c>
      <c r="D2275" s="388">
        <v>2126.5700000000002</v>
      </c>
    </row>
    <row r="2276" spans="1:4" ht="24" customHeight="1">
      <c r="A2276" s="385" t="s">
        <v>4721</v>
      </c>
      <c r="B2276" s="386" t="s">
        <v>4722</v>
      </c>
      <c r="C2276" s="385" t="s">
        <v>180</v>
      </c>
      <c r="D2276" s="388">
        <v>4434.09</v>
      </c>
    </row>
    <row r="2277" spans="1:4" ht="24" customHeight="1">
      <c r="A2277" s="385" t="s">
        <v>4723</v>
      </c>
      <c r="B2277" s="386" t="s">
        <v>4724</v>
      </c>
      <c r="C2277" s="385" t="s">
        <v>180</v>
      </c>
      <c r="D2277" s="388">
        <v>6349.42</v>
      </c>
    </row>
    <row r="2278" spans="1:4" ht="12" customHeight="1">
      <c r="A2278" s="381">
        <v>8996</v>
      </c>
      <c r="B2278" s="382" t="s">
        <v>4725</v>
      </c>
      <c r="C2278" s="383"/>
      <c r="D2278" s="384"/>
    </row>
    <row r="2279" spans="1:4" ht="12" customHeight="1">
      <c r="A2279" s="385" t="s">
        <v>4726</v>
      </c>
      <c r="B2279" s="386" t="s">
        <v>4727</v>
      </c>
      <c r="C2279" s="385" t="s">
        <v>195</v>
      </c>
      <c r="D2279" s="387">
        <v>94.91</v>
      </c>
    </row>
    <row r="2280" spans="1:4" ht="24" customHeight="1">
      <c r="A2280" s="385" t="s">
        <v>4728</v>
      </c>
      <c r="B2280" s="386" t="s">
        <v>4729</v>
      </c>
      <c r="C2280" s="385" t="s">
        <v>180</v>
      </c>
      <c r="D2280" s="387">
        <v>103.51</v>
      </c>
    </row>
    <row r="2281" spans="1:4" ht="36" customHeight="1">
      <c r="A2281" s="385" t="s">
        <v>4730</v>
      </c>
      <c r="B2281" s="386" t="s">
        <v>4731</v>
      </c>
      <c r="C2281" s="385" t="s">
        <v>180</v>
      </c>
      <c r="D2281" s="387">
        <v>220.09</v>
      </c>
    </row>
    <row r="2282" spans="1:4" ht="36" customHeight="1">
      <c r="A2282" s="385" t="s">
        <v>4732</v>
      </c>
      <c r="B2282" s="386" t="s">
        <v>4733</v>
      </c>
      <c r="C2282" s="385" t="s">
        <v>180</v>
      </c>
      <c r="D2282" s="387">
        <v>188.8</v>
      </c>
    </row>
    <row r="2283" spans="1:4" ht="36" customHeight="1">
      <c r="A2283" s="385" t="s">
        <v>4734</v>
      </c>
      <c r="B2283" s="386" t="s">
        <v>4735</v>
      </c>
      <c r="C2283" s="385" t="s">
        <v>180</v>
      </c>
      <c r="D2283" s="387">
        <v>73.59</v>
      </c>
    </row>
    <row r="2284" spans="1:4" ht="24" customHeight="1">
      <c r="A2284" s="385" t="s">
        <v>4736</v>
      </c>
      <c r="B2284" s="386" t="s">
        <v>4737</v>
      </c>
      <c r="C2284" s="385" t="s">
        <v>180</v>
      </c>
      <c r="D2284" s="387">
        <v>265.48</v>
      </c>
    </row>
    <row r="2285" spans="1:4" ht="36" customHeight="1">
      <c r="A2285" s="385" t="s">
        <v>4738</v>
      </c>
      <c r="B2285" s="386" t="s">
        <v>4739</v>
      </c>
      <c r="C2285" s="385" t="s">
        <v>180</v>
      </c>
      <c r="D2285" s="387">
        <v>58.46</v>
      </c>
    </row>
    <row r="2286" spans="1:4" ht="12" customHeight="1">
      <c r="A2286" s="381">
        <v>8997</v>
      </c>
      <c r="B2286" s="382" t="s">
        <v>4740</v>
      </c>
      <c r="C2286" s="383"/>
      <c r="D2286" s="384"/>
    </row>
    <row r="2287" spans="1:4" ht="36" customHeight="1">
      <c r="A2287" s="385" t="s">
        <v>4741</v>
      </c>
      <c r="B2287" s="386" t="s">
        <v>4742</v>
      </c>
      <c r="C2287" s="385" t="s">
        <v>84</v>
      </c>
      <c r="D2287" s="387">
        <v>208.79</v>
      </c>
    </row>
    <row r="2288" spans="1:4" ht="36" customHeight="1">
      <c r="A2288" s="385" t="s">
        <v>4743</v>
      </c>
      <c r="B2288" s="386" t="s">
        <v>4744</v>
      </c>
      <c r="C2288" s="385" t="s">
        <v>84</v>
      </c>
      <c r="D2288" s="387">
        <v>162.80000000000001</v>
      </c>
    </row>
    <row r="2289" spans="1:4" ht="12" customHeight="1">
      <c r="A2289" s="381">
        <v>8998</v>
      </c>
      <c r="B2289" s="382" t="s">
        <v>4745</v>
      </c>
      <c r="C2289" s="383"/>
      <c r="D2289" s="384"/>
    </row>
    <row r="2290" spans="1:4" ht="36" customHeight="1">
      <c r="A2290" s="385" t="s">
        <v>4746</v>
      </c>
      <c r="B2290" s="386" t="s">
        <v>4747</v>
      </c>
      <c r="C2290" s="385" t="s">
        <v>180</v>
      </c>
      <c r="D2290" s="388">
        <v>3646.75</v>
      </c>
    </row>
    <row r="2291" spans="1:4" ht="24" customHeight="1">
      <c r="A2291" s="385" t="s">
        <v>4748</v>
      </c>
      <c r="B2291" s="386" t="s">
        <v>4749</v>
      </c>
      <c r="C2291" s="385" t="s">
        <v>180</v>
      </c>
      <c r="D2291" s="388">
        <v>2060.98</v>
      </c>
    </row>
    <row r="2292" spans="1:4" ht="24" customHeight="1">
      <c r="A2292" s="385" t="s">
        <v>4750</v>
      </c>
      <c r="B2292" s="386" t="s">
        <v>4751</v>
      </c>
      <c r="C2292" s="385" t="s">
        <v>180</v>
      </c>
      <c r="D2292" s="388">
        <v>2820.04</v>
      </c>
    </row>
    <row r="2293" spans="1:4" ht="24" customHeight="1">
      <c r="A2293" s="385" t="s">
        <v>4752</v>
      </c>
      <c r="B2293" s="386" t="s">
        <v>4753</v>
      </c>
      <c r="C2293" s="385" t="s">
        <v>180</v>
      </c>
      <c r="D2293" s="388">
        <v>3324.87</v>
      </c>
    </row>
    <row r="2294" spans="1:4" ht="24" customHeight="1">
      <c r="A2294" s="385" t="s">
        <v>4754</v>
      </c>
      <c r="B2294" s="386" t="s">
        <v>4755</v>
      </c>
      <c r="C2294" s="385" t="s">
        <v>180</v>
      </c>
      <c r="D2294" s="388">
        <v>3769.92</v>
      </c>
    </row>
    <row r="2295" spans="1:4" ht="12" customHeight="1">
      <c r="A2295" s="381">
        <v>8686</v>
      </c>
      <c r="B2295" s="382" t="s">
        <v>4756</v>
      </c>
      <c r="C2295" s="383"/>
      <c r="D2295" s="384"/>
    </row>
    <row r="2296" spans="1:4" ht="12" customHeight="1">
      <c r="A2296" s="381">
        <v>9000</v>
      </c>
      <c r="B2296" s="382" t="s">
        <v>4757</v>
      </c>
      <c r="C2296" s="383"/>
      <c r="D2296" s="384"/>
    </row>
    <row r="2297" spans="1:4" ht="60.75" customHeight="1">
      <c r="A2297" s="385" t="s">
        <v>4758</v>
      </c>
      <c r="B2297" s="386" t="s">
        <v>4759</v>
      </c>
      <c r="C2297" s="385" t="s">
        <v>84</v>
      </c>
      <c r="D2297" s="387">
        <v>84.07</v>
      </c>
    </row>
    <row r="2298" spans="1:4" ht="60.75" customHeight="1">
      <c r="A2298" s="385" t="s">
        <v>4760</v>
      </c>
      <c r="B2298" s="386" t="s">
        <v>4761</v>
      </c>
      <c r="C2298" s="385" t="s">
        <v>84</v>
      </c>
      <c r="D2298" s="387">
        <v>117.33</v>
      </c>
    </row>
    <row r="2299" spans="1:4" ht="60.75" customHeight="1">
      <c r="A2299" s="385" t="s">
        <v>4762</v>
      </c>
      <c r="B2299" s="386" t="s">
        <v>4763</v>
      </c>
      <c r="C2299" s="385" t="s">
        <v>84</v>
      </c>
      <c r="D2299" s="387">
        <v>166.87</v>
      </c>
    </row>
    <row r="2300" spans="1:4" ht="60.75" customHeight="1">
      <c r="A2300" s="385" t="s">
        <v>4764</v>
      </c>
      <c r="B2300" s="386" t="s">
        <v>4765</v>
      </c>
      <c r="C2300" s="385" t="s">
        <v>84</v>
      </c>
      <c r="D2300" s="387">
        <v>212.86</v>
      </c>
    </row>
    <row r="2301" spans="1:4" ht="48.75" customHeight="1">
      <c r="A2301" s="385" t="s">
        <v>4766</v>
      </c>
      <c r="B2301" s="386" t="s">
        <v>4767</v>
      </c>
      <c r="C2301" s="385" t="s">
        <v>84</v>
      </c>
      <c r="D2301" s="387">
        <v>28.81</v>
      </c>
    </row>
    <row r="2302" spans="1:4" ht="12" customHeight="1">
      <c r="A2302" s="381">
        <v>9001</v>
      </c>
      <c r="B2302" s="382" t="s">
        <v>4768</v>
      </c>
      <c r="C2302" s="383"/>
      <c r="D2302" s="384"/>
    </row>
    <row r="2303" spans="1:4" ht="60.75" customHeight="1">
      <c r="A2303" s="385" t="s">
        <v>4769</v>
      </c>
      <c r="B2303" s="386" t="s">
        <v>4770</v>
      </c>
      <c r="C2303" s="385" t="s">
        <v>84</v>
      </c>
      <c r="D2303" s="387">
        <v>64.23</v>
      </c>
    </row>
    <row r="2304" spans="1:4" ht="60.75" customHeight="1">
      <c r="A2304" s="385" t="s">
        <v>4771</v>
      </c>
      <c r="B2304" s="386" t="s">
        <v>4772</v>
      </c>
      <c r="C2304" s="385" t="s">
        <v>84</v>
      </c>
      <c r="D2304" s="387">
        <v>109.17</v>
      </c>
    </row>
    <row r="2305" spans="1:4" ht="60.75" customHeight="1">
      <c r="A2305" s="385" t="s">
        <v>4773</v>
      </c>
      <c r="B2305" s="386" t="s">
        <v>4774</v>
      </c>
      <c r="C2305" s="385" t="s">
        <v>84</v>
      </c>
      <c r="D2305" s="387">
        <v>83.17</v>
      </c>
    </row>
    <row r="2306" spans="1:4" ht="60.75" customHeight="1">
      <c r="A2306" s="385" t="s">
        <v>4775</v>
      </c>
      <c r="B2306" s="386" t="s">
        <v>4776</v>
      </c>
      <c r="C2306" s="385" t="s">
        <v>84</v>
      </c>
      <c r="D2306" s="387">
        <v>135.32</v>
      </c>
    </row>
    <row r="2307" spans="1:4" ht="97.5" customHeight="1">
      <c r="A2307" s="385" t="s">
        <v>4777</v>
      </c>
      <c r="B2307" s="386" t="s">
        <v>4778</v>
      </c>
      <c r="C2307" s="385" t="s">
        <v>84</v>
      </c>
      <c r="D2307" s="387">
        <v>279.37</v>
      </c>
    </row>
    <row r="2308" spans="1:4" ht="72.75" customHeight="1">
      <c r="A2308" s="385" t="s">
        <v>4779</v>
      </c>
      <c r="B2308" s="386" t="s">
        <v>4780</v>
      </c>
      <c r="C2308" s="385" t="s">
        <v>84</v>
      </c>
      <c r="D2308" s="387">
        <v>148.61000000000001</v>
      </c>
    </row>
    <row r="2309" spans="1:4" ht="60.75" customHeight="1">
      <c r="A2309" s="385" t="s">
        <v>4781</v>
      </c>
      <c r="B2309" s="386" t="s">
        <v>4782</v>
      </c>
      <c r="C2309" s="385" t="s">
        <v>84</v>
      </c>
      <c r="D2309" s="387">
        <v>110.09</v>
      </c>
    </row>
    <row r="2310" spans="1:4" ht="84.75" customHeight="1">
      <c r="A2310" s="385" t="s">
        <v>4783</v>
      </c>
      <c r="B2310" s="386" t="s">
        <v>4784</v>
      </c>
      <c r="C2310" s="385" t="s">
        <v>84</v>
      </c>
      <c r="D2310" s="387">
        <v>345.93</v>
      </c>
    </row>
    <row r="2311" spans="1:4" ht="60.75" customHeight="1">
      <c r="A2311" s="385" t="s">
        <v>4785</v>
      </c>
      <c r="B2311" s="386" t="s">
        <v>4786</v>
      </c>
      <c r="C2311" s="385" t="s">
        <v>84</v>
      </c>
      <c r="D2311" s="387">
        <v>215.17</v>
      </c>
    </row>
    <row r="2312" spans="1:4" ht="60.75" customHeight="1">
      <c r="A2312" s="385" t="s">
        <v>4787</v>
      </c>
      <c r="B2312" s="386" t="s">
        <v>4788</v>
      </c>
      <c r="C2312" s="385" t="s">
        <v>84</v>
      </c>
      <c r="D2312" s="387">
        <v>424.62</v>
      </c>
    </row>
    <row r="2313" spans="1:4" ht="97.5" customHeight="1">
      <c r="A2313" s="385" t="s">
        <v>4789</v>
      </c>
      <c r="B2313" s="386" t="s">
        <v>94</v>
      </c>
      <c r="C2313" s="385" t="s">
        <v>84</v>
      </c>
      <c r="D2313" s="387">
        <v>292.97000000000003</v>
      </c>
    </row>
    <row r="2314" spans="1:4" ht="72.75" customHeight="1">
      <c r="A2314" s="385" t="s">
        <v>4790</v>
      </c>
      <c r="B2314" s="386" t="s">
        <v>4791</v>
      </c>
      <c r="C2314" s="385" t="s">
        <v>84</v>
      </c>
      <c r="D2314" s="387">
        <v>162.21</v>
      </c>
    </row>
    <row r="2315" spans="1:4" ht="60.75" customHeight="1">
      <c r="A2315" s="385" t="s">
        <v>4792</v>
      </c>
      <c r="B2315" s="386" t="s">
        <v>4793</v>
      </c>
      <c r="C2315" s="385" t="s">
        <v>84</v>
      </c>
      <c r="D2315" s="387">
        <v>123.69</v>
      </c>
    </row>
    <row r="2316" spans="1:4" ht="84.75" customHeight="1">
      <c r="A2316" s="385" t="s">
        <v>4794</v>
      </c>
      <c r="B2316" s="386" t="s">
        <v>4795</v>
      </c>
      <c r="C2316" s="385" t="s">
        <v>84</v>
      </c>
      <c r="D2316" s="387">
        <v>359.53</v>
      </c>
    </row>
    <row r="2317" spans="1:4" ht="60.75" customHeight="1">
      <c r="A2317" s="385" t="s">
        <v>4796</v>
      </c>
      <c r="B2317" s="386" t="s">
        <v>4797</v>
      </c>
      <c r="C2317" s="385" t="s">
        <v>84</v>
      </c>
      <c r="D2317" s="387">
        <v>228.77</v>
      </c>
    </row>
    <row r="2318" spans="1:4" ht="60.75" customHeight="1">
      <c r="A2318" s="385" t="s">
        <v>4798</v>
      </c>
      <c r="B2318" s="386" t="s">
        <v>4799</v>
      </c>
      <c r="C2318" s="385" t="s">
        <v>84</v>
      </c>
      <c r="D2318" s="387">
        <v>190.25</v>
      </c>
    </row>
    <row r="2319" spans="1:4" ht="60.75" customHeight="1">
      <c r="A2319" s="385" t="s">
        <v>4800</v>
      </c>
      <c r="B2319" s="386" t="s">
        <v>4801</v>
      </c>
      <c r="C2319" s="385" t="s">
        <v>84</v>
      </c>
      <c r="D2319" s="387">
        <v>254.47</v>
      </c>
    </row>
    <row r="2320" spans="1:4" ht="60.75" customHeight="1">
      <c r="A2320" s="385" t="s">
        <v>4802</v>
      </c>
      <c r="B2320" s="386" t="s">
        <v>4803</v>
      </c>
      <c r="C2320" s="385" t="s">
        <v>84</v>
      </c>
      <c r="D2320" s="387">
        <v>330.06</v>
      </c>
    </row>
    <row r="2321" spans="1:4" ht="60.75" customHeight="1">
      <c r="A2321" s="385" t="s">
        <v>4804</v>
      </c>
      <c r="B2321" s="386" t="s">
        <v>4805</v>
      </c>
      <c r="C2321" s="385" t="s">
        <v>84</v>
      </c>
      <c r="D2321" s="387">
        <v>429.56</v>
      </c>
    </row>
    <row r="2322" spans="1:4" ht="60.75" customHeight="1">
      <c r="A2322" s="385" t="s">
        <v>4806</v>
      </c>
      <c r="B2322" s="386" t="s">
        <v>4807</v>
      </c>
      <c r="C2322" s="385" t="s">
        <v>84</v>
      </c>
      <c r="D2322" s="387">
        <v>553.14</v>
      </c>
    </row>
    <row r="2323" spans="1:4" ht="60.75" customHeight="1">
      <c r="A2323" s="385" t="s">
        <v>4808</v>
      </c>
      <c r="B2323" s="386" t="s">
        <v>4809</v>
      </c>
      <c r="C2323" s="385" t="s">
        <v>84</v>
      </c>
      <c r="D2323" s="387">
        <v>821.21</v>
      </c>
    </row>
    <row r="2324" spans="1:4" ht="60.75" customHeight="1">
      <c r="A2324" s="385" t="s">
        <v>4810</v>
      </c>
      <c r="B2324" s="386" t="s">
        <v>4811</v>
      </c>
      <c r="C2324" s="385" t="s">
        <v>84</v>
      </c>
      <c r="D2324" s="387">
        <v>995.7</v>
      </c>
    </row>
    <row r="2325" spans="1:4" ht="12" customHeight="1">
      <c r="A2325" s="381">
        <v>9002</v>
      </c>
      <c r="B2325" s="382" t="s">
        <v>4812</v>
      </c>
      <c r="C2325" s="383"/>
      <c r="D2325" s="384"/>
    </row>
    <row r="2326" spans="1:4" ht="36" customHeight="1">
      <c r="A2326" s="385" t="s">
        <v>4813</v>
      </c>
      <c r="B2326" s="386" t="s">
        <v>4814</v>
      </c>
      <c r="C2326" s="385" t="s">
        <v>84</v>
      </c>
      <c r="D2326" s="387">
        <v>33.85</v>
      </c>
    </row>
    <row r="2327" spans="1:4" ht="36" customHeight="1">
      <c r="A2327" s="385" t="s">
        <v>4815</v>
      </c>
      <c r="B2327" s="386" t="s">
        <v>4816</v>
      </c>
      <c r="C2327" s="385" t="s">
        <v>84</v>
      </c>
      <c r="D2327" s="387">
        <v>66.16</v>
      </c>
    </row>
    <row r="2328" spans="1:4" ht="36" customHeight="1">
      <c r="A2328" s="385" t="s">
        <v>4817</v>
      </c>
      <c r="B2328" s="386" t="s">
        <v>4818</v>
      </c>
      <c r="C2328" s="385" t="s">
        <v>84</v>
      </c>
      <c r="D2328" s="387">
        <v>125.16</v>
      </c>
    </row>
    <row r="2329" spans="1:4" ht="36" customHeight="1">
      <c r="A2329" s="385" t="s">
        <v>4819</v>
      </c>
      <c r="B2329" s="386" t="s">
        <v>4820</v>
      </c>
      <c r="C2329" s="385" t="s">
        <v>84</v>
      </c>
      <c r="D2329" s="387">
        <v>23.54</v>
      </c>
    </row>
    <row r="2330" spans="1:4" ht="36" customHeight="1">
      <c r="A2330" s="385" t="s">
        <v>4821</v>
      </c>
      <c r="B2330" s="386" t="s">
        <v>4822</v>
      </c>
      <c r="C2330" s="385" t="s">
        <v>84</v>
      </c>
      <c r="D2330" s="387">
        <v>30.81</v>
      </c>
    </row>
    <row r="2331" spans="1:4" ht="12" customHeight="1">
      <c r="A2331" s="381">
        <v>9003</v>
      </c>
      <c r="B2331" s="382" t="s">
        <v>4823</v>
      </c>
      <c r="C2331" s="383"/>
      <c r="D2331" s="384"/>
    </row>
    <row r="2332" spans="1:4" ht="24" customHeight="1">
      <c r="A2332" s="385" t="s">
        <v>4824</v>
      </c>
      <c r="B2332" s="386" t="s">
        <v>4825</v>
      </c>
      <c r="C2332" s="385" t="s">
        <v>84</v>
      </c>
      <c r="D2332" s="387">
        <v>21.4</v>
      </c>
    </row>
    <row r="2333" spans="1:4" ht="12" customHeight="1">
      <c r="A2333" s="381">
        <v>9004</v>
      </c>
      <c r="B2333" s="382" t="s">
        <v>4826</v>
      </c>
      <c r="C2333" s="383"/>
      <c r="D2333" s="384"/>
    </row>
    <row r="2334" spans="1:4" ht="12" customHeight="1">
      <c r="A2334" s="385" t="s">
        <v>4827</v>
      </c>
      <c r="B2334" s="386" t="s">
        <v>4828</v>
      </c>
      <c r="C2334" s="385" t="s">
        <v>84</v>
      </c>
      <c r="D2334" s="387">
        <v>59.21</v>
      </c>
    </row>
    <row r="2335" spans="1:4" ht="36" customHeight="1">
      <c r="A2335" s="385" t="s">
        <v>4829</v>
      </c>
      <c r="B2335" s="386" t="s">
        <v>4830</v>
      </c>
      <c r="C2335" s="385" t="s">
        <v>84</v>
      </c>
      <c r="D2335" s="387">
        <v>81.430000000000007</v>
      </c>
    </row>
    <row r="2336" spans="1:4" ht="36" customHeight="1">
      <c r="A2336" s="385" t="s">
        <v>4831</v>
      </c>
      <c r="B2336" s="386" t="s">
        <v>4832</v>
      </c>
      <c r="C2336" s="385" t="s">
        <v>84</v>
      </c>
      <c r="D2336" s="387">
        <v>113.04</v>
      </c>
    </row>
    <row r="2337" spans="1:4" ht="36" customHeight="1">
      <c r="A2337" s="385" t="s">
        <v>4833</v>
      </c>
      <c r="B2337" s="386" t="s">
        <v>4834</v>
      </c>
      <c r="C2337" s="385" t="s">
        <v>84</v>
      </c>
      <c r="D2337" s="387">
        <v>157.61000000000001</v>
      </c>
    </row>
    <row r="2338" spans="1:4" ht="36" customHeight="1">
      <c r="A2338" s="385" t="s">
        <v>4835</v>
      </c>
      <c r="B2338" s="386" t="s">
        <v>4836</v>
      </c>
      <c r="C2338" s="385" t="s">
        <v>84</v>
      </c>
      <c r="D2338" s="387">
        <v>181.43</v>
      </c>
    </row>
    <row r="2339" spans="1:4" ht="12" customHeight="1">
      <c r="A2339" s="381">
        <v>9005</v>
      </c>
      <c r="B2339" s="382" t="s">
        <v>4837</v>
      </c>
      <c r="C2339" s="383"/>
      <c r="D2339" s="384"/>
    </row>
    <row r="2340" spans="1:4" ht="36" customHeight="1">
      <c r="A2340" s="385" t="s">
        <v>4838</v>
      </c>
      <c r="B2340" s="386" t="s">
        <v>4839</v>
      </c>
      <c r="C2340" s="385" t="s">
        <v>84</v>
      </c>
      <c r="D2340" s="387">
        <v>572.64</v>
      </c>
    </row>
    <row r="2341" spans="1:4" ht="36" customHeight="1">
      <c r="A2341" s="385" t="s">
        <v>4840</v>
      </c>
      <c r="B2341" s="386" t="s">
        <v>4841</v>
      </c>
      <c r="C2341" s="385" t="s">
        <v>84</v>
      </c>
      <c r="D2341" s="387">
        <v>832.05</v>
      </c>
    </row>
    <row r="2342" spans="1:4" ht="36" customHeight="1">
      <c r="A2342" s="385" t="s">
        <v>4842</v>
      </c>
      <c r="B2342" s="386" t="s">
        <v>4843</v>
      </c>
      <c r="C2342" s="385" t="s">
        <v>84</v>
      </c>
      <c r="D2342" s="388">
        <v>1199.04</v>
      </c>
    </row>
    <row r="2343" spans="1:4" ht="36" customHeight="1">
      <c r="A2343" s="385" t="s">
        <v>4844</v>
      </c>
      <c r="B2343" s="386" t="s">
        <v>4845</v>
      </c>
      <c r="C2343" s="385" t="s">
        <v>84</v>
      </c>
      <c r="D2343" s="387">
        <v>153.94999999999999</v>
      </c>
    </row>
    <row r="2344" spans="1:4" ht="36" customHeight="1">
      <c r="A2344" s="385" t="s">
        <v>4846</v>
      </c>
      <c r="B2344" s="386" t="s">
        <v>4847</v>
      </c>
      <c r="C2344" s="385" t="s">
        <v>84</v>
      </c>
      <c r="D2344" s="387">
        <v>184.97</v>
      </c>
    </row>
    <row r="2345" spans="1:4" ht="36" customHeight="1">
      <c r="A2345" s="385" t="s">
        <v>4848</v>
      </c>
      <c r="B2345" s="386" t="s">
        <v>4849</v>
      </c>
      <c r="C2345" s="385" t="s">
        <v>84</v>
      </c>
      <c r="D2345" s="387">
        <v>263.02</v>
      </c>
    </row>
    <row r="2346" spans="1:4" ht="36" customHeight="1">
      <c r="A2346" s="385" t="s">
        <v>4850</v>
      </c>
      <c r="B2346" s="386" t="s">
        <v>4851</v>
      </c>
      <c r="C2346" s="385" t="s">
        <v>84</v>
      </c>
      <c r="D2346" s="387">
        <v>431.76</v>
      </c>
    </row>
    <row r="2347" spans="1:4" ht="12" customHeight="1">
      <c r="A2347" s="381">
        <v>9006</v>
      </c>
      <c r="B2347" s="382" t="s">
        <v>4852</v>
      </c>
      <c r="C2347" s="383"/>
      <c r="D2347" s="384"/>
    </row>
    <row r="2348" spans="1:4" ht="12" customHeight="1">
      <c r="A2348" s="385" t="s">
        <v>4853</v>
      </c>
      <c r="B2348" s="386" t="s">
        <v>4854</v>
      </c>
      <c r="C2348" s="385" t="s">
        <v>84</v>
      </c>
      <c r="D2348" s="388">
        <v>7507.83</v>
      </c>
    </row>
    <row r="2349" spans="1:4" ht="12" customHeight="1">
      <c r="A2349" s="385" t="s">
        <v>4855</v>
      </c>
      <c r="B2349" s="386" t="s">
        <v>4856</v>
      </c>
      <c r="C2349" s="385" t="s">
        <v>84</v>
      </c>
      <c r="D2349" s="388">
        <v>7792.63</v>
      </c>
    </row>
    <row r="2350" spans="1:4" ht="12" customHeight="1">
      <c r="A2350" s="385" t="s">
        <v>4857</v>
      </c>
      <c r="B2350" s="386" t="s">
        <v>4858</v>
      </c>
      <c r="C2350" s="385" t="s">
        <v>84</v>
      </c>
      <c r="D2350" s="388">
        <v>8076.87</v>
      </c>
    </row>
    <row r="2351" spans="1:4" ht="12" customHeight="1">
      <c r="A2351" s="385" t="s">
        <v>4859</v>
      </c>
      <c r="B2351" s="386" t="s">
        <v>4860</v>
      </c>
      <c r="C2351" s="385" t="s">
        <v>84</v>
      </c>
      <c r="D2351" s="388">
        <v>8368.0499999999993</v>
      </c>
    </row>
    <row r="2352" spans="1:4" ht="12" customHeight="1">
      <c r="A2352" s="385" t="s">
        <v>4861</v>
      </c>
      <c r="B2352" s="386" t="s">
        <v>4862</v>
      </c>
      <c r="C2352" s="385" t="s">
        <v>84</v>
      </c>
      <c r="D2352" s="388">
        <v>11647.84</v>
      </c>
    </row>
    <row r="2353" spans="1:4" ht="12" customHeight="1">
      <c r="A2353" s="385" t="s">
        <v>4863</v>
      </c>
      <c r="B2353" s="386" t="s">
        <v>4864</v>
      </c>
      <c r="C2353" s="385" t="s">
        <v>84</v>
      </c>
      <c r="D2353" s="388">
        <v>12007.34</v>
      </c>
    </row>
    <row r="2354" spans="1:4" ht="12" customHeight="1">
      <c r="A2354" s="385" t="s">
        <v>4865</v>
      </c>
      <c r="B2354" s="386" t="s">
        <v>4866</v>
      </c>
      <c r="C2354" s="385" t="s">
        <v>84</v>
      </c>
      <c r="D2354" s="388">
        <v>12354.87</v>
      </c>
    </row>
    <row r="2355" spans="1:4" ht="12" customHeight="1">
      <c r="A2355" s="385" t="s">
        <v>4867</v>
      </c>
      <c r="B2355" s="386" t="s">
        <v>4868</v>
      </c>
      <c r="C2355" s="385" t="s">
        <v>84</v>
      </c>
      <c r="D2355" s="388">
        <v>12732.05</v>
      </c>
    </row>
    <row r="2356" spans="1:4" ht="12" customHeight="1">
      <c r="A2356" s="385" t="s">
        <v>4869</v>
      </c>
      <c r="B2356" s="386" t="s">
        <v>4870</v>
      </c>
      <c r="C2356" s="385" t="s">
        <v>84</v>
      </c>
      <c r="D2356" s="388">
        <v>13155.33</v>
      </c>
    </row>
    <row r="2357" spans="1:4" ht="12" customHeight="1">
      <c r="A2357" s="385" t="s">
        <v>4871</v>
      </c>
      <c r="B2357" s="386" t="s">
        <v>4872</v>
      </c>
      <c r="C2357" s="385" t="s">
        <v>84</v>
      </c>
      <c r="D2357" s="388">
        <v>13596.21</v>
      </c>
    </row>
    <row r="2358" spans="1:4" ht="12" customHeight="1">
      <c r="A2358" s="385" t="s">
        <v>4873</v>
      </c>
      <c r="B2358" s="386" t="s">
        <v>4874</v>
      </c>
      <c r="C2358" s="385" t="s">
        <v>84</v>
      </c>
      <c r="D2358" s="388">
        <v>14007.96</v>
      </c>
    </row>
    <row r="2359" spans="1:4" ht="12" customHeight="1">
      <c r="A2359" s="385" t="s">
        <v>4875</v>
      </c>
      <c r="B2359" s="386" t="s">
        <v>4876</v>
      </c>
      <c r="C2359" s="385" t="s">
        <v>84</v>
      </c>
      <c r="D2359" s="388">
        <v>14538.66</v>
      </c>
    </row>
    <row r="2360" spans="1:4" ht="12" customHeight="1">
      <c r="A2360" s="385" t="s">
        <v>4877</v>
      </c>
      <c r="B2360" s="386" t="s">
        <v>4878</v>
      </c>
      <c r="C2360" s="385" t="s">
        <v>84</v>
      </c>
      <c r="D2360" s="388">
        <v>14938.68</v>
      </c>
    </row>
    <row r="2361" spans="1:4" ht="12" customHeight="1">
      <c r="A2361" s="385" t="s">
        <v>4879</v>
      </c>
      <c r="B2361" s="386" t="s">
        <v>4880</v>
      </c>
      <c r="C2361" s="385" t="s">
        <v>84</v>
      </c>
      <c r="D2361" s="388">
        <v>15380.09</v>
      </c>
    </row>
    <row r="2362" spans="1:4" ht="12" customHeight="1">
      <c r="A2362" s="385" t="s">
        <v>4881</v>
      </c>
      <c r="B2362" s="386" t="s">
        <v>4882</v>
      </c>
      <c r="C2362" s="385" t="s">
        <v>84</v>
      </c>
      <c r="D2362" s="388">
        <v>15827.01</v>
      </c>
    </row>
    <row r="2363" spans="1:4" ht="12" customHeight="1">
      <c r="A2363" s="385" t="s">
        <v>4883</v>
      </c>
      <c r="B2363" s="386" t="s">
        <v>4884</v>
      </c>
      <c r="C2363" s="385" t="s">
        <v>84</v>
      </c>
      <c r="D2363" s="388">
        <v>16204.07</v>
      </c>
    </row>
    <row r="2364" spans="1:4" ht="12" customHeight="1">
      <c r="A2364" s="385" t="s">
        <v>4885</v>
      </c>
      <c r="B2364" s="386" t="s">
        <v>4886</v>
      </c>
      <c r="C2364" s="385" t="s">
        <v>84</v>
      </c>
      <c r="D2364" s="388">
        <v>16605.419999999998</v>
      </c>
    </row>
    <row r="2365" spans="1:4" ht="12" customHeight="1">
      <c r="A2365" s="385" t="s">
        <v>4887</v>
      </c>
      <c r="B2365" s="386" t="s">
        <v>4888</v>
      </c>
      <c r="C2365" s="385" t="s">
        <v>84</v>
      </c>
      <c r="D2365" s="388">
        <v>16982.150000000001</v>
      </c>
    </row>
    <row r="2366" spans="1:4" ht="12" customHeight="1">
      <c r="A2366" s="385" t="s">
        <v>4889</v>
      </c>
      <c r="B2366" s="386" t="s">
        <v>4890</v>
      </c>
      <c r="C2366" s="385" t="s">
        <v>84</v>
      </c>
      <c r="D2366" s="388">
        <v>17361.12</v>
      </c>
    </row>
    <row r="2367" spans="1:4" ht="12" customHeight="1">
      <c r="A2367" s="385" t="s">
        <v>4891</v>
      </c>
      <c r="B2367" s="386" t="s">
        <v>4892</v>
      </c>
      <c r="C2367" s="385" t="s">
        <v>195</v>
      </c>
      <c r="D2367" s="388">
        <v>1734.3</v>
      </c>
    </row>
    <row r="2368" spans="1:4" ht="12" customHeight="1">
      <c r="A2368" s="385" t="s">
        <v>4893</v>
      </c>
      <c r="B2368" s="386" t="s">
        <v>4894</v>
      </c>
      <c r="C2368" s="385" t="s">
        <v>195</v>
      </c>
      <c r="D2368" s="388">
        <v>2345.08</v>
      </c>
    </row>
    <row r="2369" spans="1:4" ht="12" customHeight="1">
      <c r="A2369" s="385" t="s">
        <v>4895</v>
      </c>
      <c r="B2369" s="386" t="s">
        <v>4896</v>
      </c>
      <c r="C2369" s="385" t="s">
        <v>195</v>
      </c>
      <c r="D2369" s="388">
        <v>2493.63</v>
      </c>
    </row>
    <row r="2370" spans="1:4" ht="12" customHeight="1">
      <c r="A2370" s="385" t="s">
        <v>4897</v>
      </c>
      <c r="B2370" s="386" t="s">
        <v>4898</v>
      </c>
      <c r="C2370" s="385" t="s">
        <v>195</v>
      </c>
      <c r="D2370" s="388">
        <v>3107.08</v>
      </c>
    </row>
    <row r="2371" spans="1:4" ht="12" customHeight="1">
      <c r="A2371" s="385" t="s">
        <v>4899</v>
      </c>
      <c r="B2371" s="386" t="s">
        <v>4900</v>
      </c>
      <c r="C2371" s="385" t="s">
        <v>195</v>
      </c>
      <c r="D2371" s="388">
        <v>3461.82</v>
      </c>
    </row>
    <row r="2372" spans="1:4" ht="12" customHeight="1">
      <c r="A2372" s="385" t="s">
        <v>4901</v>
      </c>
      <c r="B2372" s="386" t="s">
        <v>4902</v>
      </c>
      <c r="C2372" s="385" t="s">
        <v>195</v>
      </c>
      <c r="D2372" s="388">
        <v>1114.67</v>
      </c>
    </row>
    <row r="2373" spans="1:4" ht="12" customHeight="1">
      <c r="A2373" s="385" t="s">
        <v>4903</v>
      </c>
      <c r="B2373" s="386" t="s">
        <v>4904</v>
      </c>
      <c r="C2373" s="385" t="s">
        <v>195</v>
      </c>
      <c r="D2373" s="388">
        <v>1239.9100000000001</v>
      </c>
    </row>
    <row r="2374" spans="1:4" ht="12" customHeight="1">
      <c r="A2374" s="385" t="s">
        <v>4905</v>
      </c>
      <c r="B2374" s="386" t="s">
        <v>4906</v>
      </c>
      <c r="C2374" s="385" t="s">
        <v>195</v>
      </c>
      <c r="D2374" s="388">
        <v>1350.69</v>
      </c>
    </row>
    <row r="2375" spans="1:4" ht="12" customHeight="1">
      <c r="A2375" s="385" t="s">
        <v>4907</v>
      </c>
      <c r="B2375" s="386" t="s">
        <v>4908</v>
      </c>
      <c r="C2375" s="385" t="s">
        <v>195</v>
      </c>
      <c r="D2375" s="388">
        <v>1465.86</v>
      </c>
    </row>
    <row r="2376" spans="1:4" ht="12" customHeight="1">
      <c r="A2376" s="385" t="s">
        <v>4909</v>
      </c>
      <c r="B2376" s="386" t="s">
        <v>4910</v>
      </c>
      <c r="C2376" s="385" t="s">
        <v>195</v>
      </c>
      <c r="D2376" s="388">
        <v>1593.99</v>
      </c>
    </row>
    <row r="2377" spans="1:4" ht="12" customHeight="1">
      <c r="A2377" s="381">
        <v>9007</v>
      </c>
      <c r="B2377" s="382" t="s">
        <v>4911</v>
      </c>
      <c r="C2377" s="383"/>
      <c r="D2377" s="384"/>
    </row>
    <row r="2378" spans="1:4" ht="24" customHeight="1">
      <c r="A2378" s="385" t="s">
        <v>4912</v>
      </c>
      <c r="B2378" s="386" t="s">
        <v>4913</v>
      </c>
      <c r="C2378" s="385" t="s">
        <v>84</v>
      </c>
      <c r="D2378" s="387">
        <v>787.2</v>
      </c>
    </row>
    <row r="2379" spans="1:4" ht="24" customHeight="1">
      <c r="A2379" s="385" t="s">
        <v>4914</v>
      </c>
      <c r="B2379" s="386" t="s">
        <v>4915</v>
      </c>
      <c r="C2379" s="385" t="s">
        <v>84</v>
      </c>
      <c r="D2379" s="387">
        <v>284.04000000000002</v>
      </c>
    </row>
    <row r="2380" spans="1:4" ht="12" customHeight="1">
      <c r="A2380" s="381">
        <v>9008</v>
      </c>
      <c r="B2380" s="382" t="s">
        <v>4916</v>
      </c>
      <c r="C2380" s="383"/>
      <c r="D2380" s="384"/>
    </row>
    <row r="2381" spans="1:4" ht="24" customHeight="1">
      <c r="A2381" s="385" t="s">
        <v>4917</v>
      </c>
      <c r="B2381" s="386" t="s">
        <v>4918</v>
      </c>
      <c r="C2381" s="385" t="s">
        <v>195</v>
      </c>
      <c r="D2381" s="388">
        <v>2782.94</v>
      </c>
    </row>
    <row r="2382" spans="1:4" ht="24" customHeight="1">
      <c r="A2382" s="385" t="s">
        <v>4919</v>
      </c>
      <c r="B2382" s="386" t="s">
        <v>4920</v>
      </c>
      <c r="C2382" s="385" t="s">
        <v>195</v>
      </c>
      <c r="D2382" s="388">
        <v>3358.12</v>
      </c>
    </row>
    <row r="2383" spans="1:4" ht="24" customHeight="1">
      <c r="A2383" s="385" t="s">
        <v>4921</v>
      </c>
      <c r="B2383" s="386" t="s">
        <v>4922</v>
      </c>
      <c r="C2383" s="385" t="s">
        <v>195</v>
      </c>
      <c r="D2383" s="388">
        <v>3615.6</v>
      </c>
    </row>
    <row r="2384" spans="1:4" ht="24" customHeight="1">
      <c r="A2384" s="385" t="s">
        <v>4923</v>
      </c>
      <c r="B2384" s="386" t="s">
        <v>4924</v>
      </c>
      <c r="C2384" s="385" t="s">
        <v>195</v>
      </c>
      <c r="D2384" s="388">
        <v>3916.61</v>
      </c>
    </row>
    <row r="2385" spans="1:4" ht="24" customHeight="1">
      <c r="A2385" s="385" t="s">
        <v>4925</v>
      </c>
      <c r="B2385" s="386" t="s">
        <v>4926</v>
      </c>
      <c r="C2385" s="385" t="s">
        <v>195</v>
      </c>
      <c r="D2385" s="388">
        <v>4534.54</v>
      </c>
    </row>
    <row r="2386" spans="1:4" ht="24" customHeight="1">
      <c r="A2386" s="385" t="s">
        <v>4927</v>
      </c>
      <c r="B2386" s="386" t="s">
        <v>4928</v>
      </c>
      <c r="C2386" s="385" t="s">
        <v>195</v>
      </c>
      <c r="D2386" s="388">
        <v>1896.39</v>
      </c>
    </row>
    <row r="2387" spans="1:4" ht="24" customHeight="1">
      <c r="A2387" s="385" t="s">
        <v>4929</v>
      </c>
      <c r="B2387" s="386" t="s">
        <v>4930</v>
      </c>
      <c r="C2387" s="385" t="s">
        <v>195</v>
      </c>
      <c r="D2387" s="388">
        <v>1991.15</v>
      </c>
    </row>
    <row r="2388" spans="1:4" ht="24" customHeight="1">
      <c r="A2388" s="385" t="s">
        <v>4931</v>
      </c>
      <c r="B2388" s="386" t="s">
        <v>4932</v>
      </c>
      <c r="C2388" s="385" t="s">
        <v>195</v>
      </c>
      <c r="D2388" s="388">
        <v>2066.73</v>
      </c>
    </row>
    <row r="2389" spans="1:4" ht="24" customHeight="1">
      <c r="A2389" s="385" t="s">
        <v>4933</v>
      </c>
      <c r="B2389" s="386" t="s">
        <v>4934</v>
      </c>
      <c r="C2389" s="385" t="s">
        <v>195</v>
      </c>
      <c r="D2389" s="388">
        <v>2337.15</v>
      </c>
    </row>
    <row r="2390" spans="1:4" ht="24" customHeight="1">
      <c r="A2390" s="385" t="s">
        <v>4935</v>
      </c>
      <c r="B2390" s="386" t="s">
        <v>4936</v>
      </c>
      <c r="C2390" s="385" t="s">
        <v>195</v>
      </c>
      <c r="D2390" s="388">
        <v>2550.6</v>
      </c>
    </row>
    <row r="2391" spans="1:4" ht="24" customHeight="1">
      <c r="A2391" s="385" t="s">
        <v>4937</v>
      </c>
      <c r="B2391" s="386" t="s">
        <v>4938</v>
      </c>
      <c r="C2391" s="385" t="s">
        <v>195</v>
      </c>
      <c r="D2391" s="388">
        <v>3466.56</v>
      </c>
    </row>
    <row r="2392" spans="1:4" ht="24" customHeight="1">
      <c r="A2392" s="385" t="s">
        <v>4939</v>
      </c>
      <c r="B2392" s="386" t="s">
        <v>4940</v>
      </c>
      <c r="C2392" s="385" t="s">
        <v>195</v>
      </c>
      <c r="D2392" s="388">
        <v>3774.56</v>
      </c>
    </row>
    <row r="2393" spans="1:4" ht="24" customHeight="1">
      <c r="A2393" s="385" t="s">
        <v>4941</v>
      </c>
      <c r="B2393" s="386" t="s">
        <v>4942</v>
      </c>
      <c r="C2393" s="385" t="s">
        <v>195</v>
      </c>
      <c r="D2393" s="388">
        <v>4081.03</v>
      </c>
    </row>
    <row r="2394" spans="1:4" ht="24" customHeight="1">
      <c r="A2394" s="385" t="s">
        <v>4943</v>
      </c>
      <c r="B2394" s="386" t="s">
        <v>4944</v>
      </c>
      <c r="C2394" s="385" t="s">
        <v>195</v>
      </c>
      <c r="D2394" s="388">
        <v>4413.3100000000004</v>
      </c>
    </row>
    <row r="2395" spans="1:4" ht="24" customHeight="1">
      <c r="A2395" s="385" t="s">
        <v>4945</v>
      </c>
      <c r="B2395" s="386" t="s">
        <v>4946</v>
      </c>
      <c r="C2395" s="385" t="s">
        <v>195</v>
      </c>
      <c r="D2395" s="388">
        <v>5117.8900000000003</v>
      </c>
    </row>
    <row r="2396" spans="1:4" ht="24" customHeight="1">
      <c r="A2396" s="385" t="s">
        <v>4947</v>
      </c>
      <c r="B2396" s="386" t="s">
        <v>4948</v>
      </c>
      <c r="C2396" s="385" t="s">
        <v>195</v>
      </c>
      <c r="D2396" s="388">
        <v>2344.4899999999998</v>
      </c>
    </row>
    <row r="2397" spans="1:4" ht="24" customHeight="1">
      <c r="A2397" s="385" t="s">
        <v>4949</v>
      </c>
      <c r="B2397" s="386" t="s">
        <v>4950</v>
      </c>
      <c r="C2397" s="385" t="s">
        <v>195</v>
      </c>
      <c r="D2397" s="388">
        <v>2552.4899999999998</v>
      </c>
    </row>
    <row r="2398" spans="1:4" ht="24" customHeight="1">
      <c r="A2398" s="385" t="s">
        <v>4951</v>
      </c>
      <c r="B2398" s="386" t="s">
        <v>4952</v>
      </c>
      <c r="C2398" s="385" t="s">
        <v>195</v>
      </c>
      <c r="D2398" s="388">
        <v>2656.36</v>
      </c>
    </row>
    <row r="2399" spans="1:4" ht="24" customHeight="1">
      <c r="A2399" s="385" t="s">
        <v>4953</v>
      </c>
      <c r="B2399" s="386" t="s">
        <v>4954</v>
      </c>
      <c r="C2399" s="385" t="s">
        <v>195</v>
      </c>
      <c r="D2399" s="388">
        <v>2746.36</v>
      </c>
    </row>
    <row r="2400" spans="1:4" ht="24" customHeight="1">
      <c r="A2400" s="385" t="s">
        <v>4955</v>
      </c>
      <c r="B2400" s="386" t="s">
        <v>4956</v>
      </c>
      <c r="C2400" s="385" t="s">
        <v>195</v>
      </c>
      <c r="D2400" s="388">
        <v>3131.23</v>
      </c>
    </row>
    <row r="2401" spans="1:4" ht="24" customHeight="1">
      <c r="A2401" s="385" t="s">
        <v>4957</v>
      </c>
      <c r="B2401" s="386" t="s">
        <v>4958</v>
      </c>
      <c r="C2401" s="385" t="s">
        <v>195</v>
      </c>
      <c r="D2401" s="388">
        <v>3994.92</v>
      </c>
    </row>
    <row r="2402" spans="1:4" ht="24" customHeight="1">
      <c r="A2402" s="385" t="s">
        <v>4959</v>
      </c>
      <c r="B2402" s="386" t="s">
        <v>4960</v>
      </c>
      <c r="C2402" s="385" t="s">
        <v>195</v>
      </c>
      <c r="D2402" s="388">
        <v>4329.18</v>
      </c>
    </row>
    <row r="2403" spans="1:4" ht="24" customHeight="1">
      <c r="A2403" s="385" t="s">
        <v>4961</v>
      </c>
      <c r="B2403" s="386" t="s">
        <v>4962</v>
      </c>
      <c r="C2403" s="385" t="s">
        <v>195</v>
      </c>
      <c r="D2403" s="388">
        <v>4661.91</v>
      </c>
    </row>
    <row r="2404" spans="1:4" ht="24" customHeight="1">
      <c r="A2404" s="385" t="s">
        <v>4963</v>
      </c>
      <c r="B2404" s="386" t="s">
        <v>4964</v>
      </c>
      <c r="C2404" s="385" t="s">
        <v>195</v>
      </c>
      <c r="D2404" s="388">
        <v>5020.45</v>
      </c>
    </row>
    <row r="2405" spans="1:4" ht="24" customHeight="1">
      <c r="A2405" s="385" t="s">
        <v>4965</v>
      </c>
      <c r="B2405" s="386" t="s">
        <v>4966</v>
      </c>
      <c r="C2405" s="385" t="s">
        <v>195</v>
      </c>
      <c r="D2405" s="388">
        <v>5777.55</v>
      </c>
    </row>
    <row r="2406" spans="1:4" ht="24" customHeight="1">
      <c r="A2406" s="385" t="s">
        <v>4967</v>
      </c>
      <c r="B2406" s="386" t="s">
        <v>4968</v>
      </c>
      <c r="C2406" s="385" t="s">
        <v>195</v>
      </c>
      <c r="D2406" s="388">
        <v>2906.92</v>
      </c>
    </row>
    <row r="2407" spans="1:4" ht="24" customHeight="1">
      <c r="A2407" s="385" t="s">
        <v>4969</v>
      </c>
      <c r="B2407" s="386" t="s">
        <v>4970</v>
      </c>
      <c r="C2407" s="385" t="s">
        <v>195</v>
      </c>
      <c r="D2407" s="388">
        <v>3017.19</v>
      </c>
    </row>
    <row r="2408" spans="1:4" ht="24" customHeight="1">
      <c r="A2408" s="385" t="s">
        <v>4971</v>
      </c>
      <c r="B2408" s="386" t="s">
        <v>4972</v>
      </c>
      <c r="C2408" s="385" t="s">
        <v>195</v>
      </c>
      <c r="D2408" s="388">
        <v>3121.06</v>
      </c>
    </row>
    <row r="2409" spans="1:4" ht="24" customHeight="1">
      <c r="A2409" s="385" t="s">
        <v>4973</v>
      </c>
      <c r="B2409" s="386" t="s">
        <v>4974</v>
      </c>
      <c r="C2409" s="385" t="s">
        <v>195</v>
      </c>
      <c r="D2409" s="388">
        <v>3362.22</v>
      </c>
    </row>
    <row r="2410" spans="1:4" ht="24" customHeight="1">
      <c r="A2410" s="385" t="s">
        <v>4975</v>
      </c>
      <c r="B2410" s="386" t="s">
        <v>4976</v>
      </c>
      <c r="C2410" s="385" t="s">
        <v>195</v>
      </c>
      <c r="D2410" s="388">
        <v>3633.34</v>
      </c>
    </row>
    <row r="2411" spans="1:4" ht="12" customHeight="1">
      <c r="A2411" s="381">
        <v>9009</v>
      </c>
      <c r="B2411" s="382" t="s">
        <v>4977</v>
      </c>
      <c r="C2411" s="383"/>
      <c r="D2411" s="384"/>
    </row>
    <row r="2412" spans="1:4" ht="36" customHeight="1">
      <c r="A2412" s="385" t="s">
        <v>4978</v>
      </c>
      <c r="B2412" s="386" t="s">
        <v>4979</v>
      </c>
      <c r="C2412" s="385" t="s">
        <v>180</v>
      </c>
      <c r="D2412" s="387">
        <v>468.84</v>
      </c>
    </row>
    <row r="2413" spans="1:4" ht="12" customHeight="1">
      <c r="A2413" s="381">
        <v>9011</v>
      </c>
      <c r="B2413" s="382" t="s">
        <v>4980</v>
      </c>
      <c r="C2413" s="383"/>
      <c r="D2413" s="384"/>
    </row>
    <row r="2414" spans="1:4" ht="36" customHeight="1">
      <c r="A2414" s="385" t="s">
        <v>4981</v>
      </c>
      <c r="B2414" s="386" t="s">
        <v>4982</v>
      </c>
      <c r="C2414" s="385" t="s">
        <v>195</v>
      </c>
      <c r="D2414" s="388">
        <v>2373.37</v>
      </c>
    </row>
    <row r="2415" spans="1:4" ht="36" customHeight="1">
      <c r="A2415" s="385" t="s">
        <v>4983</v>
      </c>
      <c r="B2415" s="386" t="s">
        <v>4984</v>
      </c>
      <c r="C2415" s="385" t="s">
        <v>195</v>
      </c>
      <c r="D2415" s="388">
        <v>2740.26</v>
      </c>
    </row>
    <row r="2416" spans="1:4" ht="36" customHeight="1">
      <c r="A2416" s="385" t="s">
        <v>4985</v>
      </c>
      <c r="B2416" s="386" t="s">
        <v>4986</v>
      </c>
      <c r="C2416" s="385" t="s">
        <v>195</v>
      </c>
      <c r="D2416" s="388">
        <v>1366.41</v>
      </c>
    </row>
    <row r="2417" spans="1:4" ht="12" customHeight="1">
      <c r="A2417" s="381">
        <v>9012</v>
      </c>
      <c r="B2417" s="382" t="s">
        <v>4987</v>
      </c>
      <c r="C2417" s="383"/>
      <c r="D2417" s="384"/>
    </row>
    <row r="2418" spans="1:4" ht="36" customHeight="1">
      <c r="A2418" s="385" t="s">
        <v>4988</v>
      </c>
      <c r="B2418" s="386" t="s">
        <v>4989</v>
      </c>
      <c r="C2418" s="385" t="s">
        <v>195</v>
      </c>
      <c r="D2418" s="388">
        <v>1713.32</v>
      </c>
    </row>
    <row r="2419" spans="1:4" ht="36" customHeight="1">
      <c r="A2419" s="385" t="s">
        <v>4990</v>
      </c>
      <c r="B2419" s="386" t="s">
        <v>4991</v>
      </c>
      <c r="C2419" s="385" t="s">
        <v>195</v>
      </c>
      <c r="D2419" s="388">
        <v>2369.9299999999998</v>
      </c>
    </row>
    <row r="2420" spans="1:4" ht="12" customHeight="1">
      <c r="A2420" s="385" t="s">
        <v>4992</v>
      </c>
      <c r="B2420" s="386" t="s">
        <v>4993</v>
      </c>
      <c r="C2420" s="385" t="s">
        <v>195</v>
      </c>
      <c r="D2420" s="388">
        <v>1685.72</v>
      </c>
    </row>
    <row r="2421" spans="1:4" ht="36" customHeight="1">
      <c r="A2421" s="385" t="s">
        <v>4994</v>
      </c>
      <c r="B2421" s="386" t="s">
        <v>4995</v>
      </c>
      <c r="C2421" s="385" t="s">
        <v>195</v>
      </c>
      <c r="D2421" s="388">
        <v>2161.5500000000002</v>
      </c>
    </row>
    <row r="2422" spans="1:4" ht="36" customHeight="1">
      <c r="A2422" s="385" t="s">
        <v>4996</v>
      </c>
      <c r="B2422" s="386" t="s">
        <v>4997</v>
      </c>
      <c r="C2422" s="385" t="s">
        <v>195</v>
      </c>
      <c r="D2422" s="388">
        <v>2984.44</v>
      </c>
    </row>
    <row r="2423" spans="1:4" ht="36" customHeight="1">
      <c r="A2423" s="385" t="s">
        <v>4998</v>
      </c>
      <c r="B2423" s="386" t="s">
        <v>4999</v>
      </c>
      <c r="C2423" s="385" t="s">
        <v>195</v>
      </c>
      <c r="D2423" s="388">
        <v>1748.76</v>
      </c>
    </row>
    <row r="2424" spans="1:4" ht="36" customHeight="1">
      <c r="A2424" s="385" t="s">
        <v>5000</v>
      </c>
      <c r="B2424" s="386" t="s">
        <v>5001</v>
      </c>
      <c r="C2424" s="385" t="s">
        <v>195</v>
      </c>
      <c r="D2424" s="388">
        <v>2564.29</v>
      </c>
    </row>
    <row r="2425" spans="1:4" ht="36" customHeight="1">
      <c r="A2425" s="385" t="s">
        <v>5002</v>
      </c>
      <c r="B2425" s="386" t="s">
        <v>5003</v>
      </c>
      <c r="C2425" s="385" t="s">
        <v>195</v>
      </c>
      <c r="D2425" s="388">
        <v>1636.98</v>
      </c>
    </row>
    <row r="2426" spans="1:4" ht="36" customHeight="1">
      <c r="A2426" s="385" t="s">
        <v>5004</v>
      </c>
      <c r="B2426" s="386" t="s">
        <v>5005</v>
      </c>
      <c r="C2426" s="385" t="s">
        <v>195</v>
      </c>
      <c r="D2426" s="388">
        <v>2345.61</v>
      </c>
    </row>
    <row r="2427" spans="1:4" ht="36" customHeight="1">
      <c r="A2427" s="385" t="s">
        <v>5006</v>
      </c>
      <c r="B2427" s="386" t="s">
        <v>5007</v>
      </c>
      <c r="C2427" s="385" t="s">
        <v>195</v>
      </c>
      <c r="D2427" s="388">
        <v>2071.59</v>
      </c>
    </row>
    <row r="2428" spans="1:4" ht="36" customHeight="1">
      <c r="A2428" s="385" t="s">
        <v>5008</v>
      </c>
      <c r="B2428" s="386" t="s">
        <v>5009</v>
      </c>
      <c r="C2428" s="385" t="s">
        <v>195</v>
      </c>
      <c r="D2428" s="388">
        <v>2946.51</v>
      </c>
    </row>
    <row r="2429" spans="1:4" ht="12" customHeight="1">
      <c r="A2429" s="385" t="s">
        <v>5010</v>
      </c>
      <c r="B2429" s="386" t="s">
        <v>5011</v>
      </c>
      <c r="C2429" s="385" t="s">
        <v>195</v>
      </c>
      <c r="D2429" s="388">
        <v>1306.33</v>
      </c>
    </row>
    <row r="2430" spans="1:4" ht="12" customHeight="1">
      <c r="A2430" s="385" t="s">
        <v>5012</v>
      </c>
      <c r="B2430" s="386" t="s">
        <v>5013</v>
      </c>
      <c r="C2430" s="385" t="s">
        <v>195</v>
      </c>
      <c r="D2430" s="388">
        <v>2101.7199999999998</v>
      </c>
    </row>
    <row r="2431" spans="1:4" ht="12" customHeight="1">
      <c r="A2431" s="381">
        <v>9013</v>
      </c>
      <c r="B2431" s="382" t="s">
        <v>5014</v>
      </c>
      <c r="C2431" s="383"/>
      <c r="D2431" s="384"/>
    </row>
    <row r="2432" spans="1:4" ht="12" customHeight="1">
      <c r="A2432" s="385" t="s">
        <v>5015</v>
      </c>
      <c r="B2432" s="386" t="s">
        <v>5016</v>
      </c>
      <c r="C2432" s="385" t="s">
        <v>195</v>
      </c>
      <c r="D2432" s="388">
        <v>1463.37</v>
      </c>
    </row>
    <row r="2433" spans="1:4" ht="12" customHeight="1">
      <c r="A2433" s="385" t="s">
        <v>5017</v>
      </c>
      <c r="B2433" s="386" t="s">
        <v>194</v>
      </c>
      <c r="C2433" s="385" t="s">
        <v>195</v>
      </c>
      <c r="D2433" s="387">
        <v>623.95000000000005</v>
      </c>
    </row>
    <row r="2434" spans="1:4" ht="12" customHeight="1">
      <c r="A2434" s="381">
        <v>9014</v>
      </c>
      <c r="B2434" s="382" t="s">
        <v>5018</v>
      </c>
      <c r="C2434" s="383"/>
      <c r="D2434" s="384"/>
    </row>
    <row r="2435" spans="1:4" ht="12" customHeight="1">
      <c r="A2435" s="385" t="s">
        <v>5019</v>
      </c>
      <c r="B2435" s="386" t="s">
        <v>5020</v>
      </c>
      <c r="C2435" s="385" t="s">
        <v>84</v>
      </c>
      <c r="D2435" s="387">
        <v>864.35</v>
      </c>
    </row>
    <row r="2436" spans="1:4" ht="12" customHeight="1">
      <c r="A2436" s="385" t="s">
        <v>5021</v>
      </c>
      <c r="B2436" s="386" t="s">
        <v>5022</v>
      </c>
      <c r="C2436" s="385" t="s">
        <v>84</v>
      </c>
      <c r="D2436" s="388">
        <v>1144.42</v>
      </c>
    </row>
    <row r="2437" spans="1:4" ht="12" customHeight="1">
      <c r="A2437" s="385" t="s">
        <v>5023</v>
      </c>
      <c r="B2437" s="386" t="s">
        <v>5024</v>
      </c>
      <c r="C2437" s="385" t="s">
        <v>84</v>
      </c>
      <c r="D2437" s="388">
        <v>1250.8399999999999</v>
      </c>
    </row>
    <row r="2438" spans="1:4" ht="12" customHeight="1">
      <c r="A2438" s="385" t="s">
        <v>5025</v>
      </c>
      <c r="B2438" s="386" t="s">
        <v>5026</v>
      </c>
      <c r="C2438" s="385" t="s">
        <v>84</v>
      </c>
      <c r="D2438" s="388">
        <v>1359.71</v>
      </c>
    </row>
    <row r="2439" spans="1:4" ht="12" customHeight="1">
      <c r="A2439" s="385" t="s">
        <v>5027</v>
      </c>
      <c r="B2439" s="386" t="s">
        <v>5028</v>
      </c>
      <c r="C2439" s="385" t="s">
        <v>84</v>
      </c>
      <c r="D2439" s="388">
        <v>1972.74</v>
      </c>
    </row>
    <row r="2440" spans="1:4" ht="12" customHeight="1">
      <c r="A2440" s="385" t="s">
        <v>5029</v>
      </c>
      <c r="B2440" s="386" t="s">
        <v>5030</v>
      </c>
      <c r="C2440" s="385" t="s">
        <v>84</v>
      </c>
      <c r="D2440" s="387">
        <v>435.82</v>
      </c>
    </row>
    <row r="2441" spans="1:4" ht="12" customHeight="1">
      <c r="A2441" s="385" t="s">
        <v>5031</v>
      </c>
      <c r="B2441" s="386" t="s">
        <v>5032</v>
      </c>
      <c r="C2441" s="385" t="s">
        <v>84</v>
      </c>
      <c r="D2441" s="387">
        <v>521.45000000000005</v>
      </c>
    </row>
    <row r="2442" spans="1:4" ht="12" customHeight="1">
      <c r="A2442" s="385" t="s">
        <v>5033</v>
      </c>
      <c r="B2442" s="386" t="s">
        <v>5034</v>
      </c>
      <c r="C2442" s="385" t="s">
        <v>84</v>
      </c>
      <c r="D2442" s="387">
        <v>601.77</v>
      </c>
    </row>
    <row r="2443" spans="1:4" ht="12" customHeight="1">
      <c r="A2443" s="385" t="s">
        <v>5035</v>
      </c>
      <c r="B2443" s="386" t="s">
        <v>5036</v>
      </c>
      <c r="C2443" s="385" t="s">
        <v>84</v>
      </c>
      <c r="D2443" s="387">
        <v>692.29</v>
      </c>
    </row>
    <row r="2444" spans="1:4" ht="12" customHeight="1">
      <c r="A2444" s="385" t="s">
        <v>5037</v>
      </c>
      <c r="B2444" s="386" t="s">
        <v>5038</v>
      </c>
      <c r="C2444" s="385" t="s">
        <v>84</v>
      </c>
      <c r="D2444" s="387">
        <v>776.69</v>
      </c>
    </row>
    <row r="2445" spans="1:4" ht="12" customHeight="1">
      <c r="A2445" s="381">
        <v>9015</v>
      </c>
      <c r="B2445" s="382" t="s">
        <v>5039</v>
      </c>
      <c r="C2445" s="383"/>
      <c r="D2445" s="384"/>
    </row>
    <row r="2446" spans="1:4" ht="12" customHeight="1">
      <c r="A2446" s="385" t="s">
        <v>5040</v>
      </c>
      <c r="B2446" s="386" t="s">
        <v>5041</v>
      </c>
      <c r="C2446" s="385" t="s">
        <v>84</v>
      </c>
      <c r="D2446" s="388">
        <v>1123.25</v>
      </c>
    </row>
    <row r="2447" spans="1:4" ht="12" customHeight="1">
      <c r="A2447" s="385" t="s">
        <v>5042</v>
      </c>
      <c r="B2447" s="386" t="s">
        <v>5043</v>
      </c>
      <c r="C2447" s="385" t="s">
        <v>84</v>
      </c>
      <c r="D2447" s="388">
        <v>1425.4</v>
      </c>
    </row>
    <row r="2448" spans="1:4" ht="12" customHeight="1">
      <c r="A2448" s="385" t="s">
        <v>5044</v>
      </c>
      <c r="B2448" s="386" t="s">
        <v>5045</v>
      </c>
      <c r="C2448" s="385" t="s">
        <v>84</v>
      </c>
      <c r="D2448" s="388">
        <v>1536.23</v>
      </c>
    </row>
    <row r="2449" spans="1:4" ht="12" customHeight="1">
      <c r="A2449" s="385" t="s">
        <v>5046</v>
      </c>
      <c r="B2449" s="386" t="s">
        <v>5047</v>
      </c>
      <c r="C2449" s="385" t="s">
        <v>84</v>
      </c>
      <c r="D2449" s="388">
        <v>1650.05</v>
      </c>
    </row>
    <row r="2450" spans="1:4" ht="12" customHeight="1">
      <c r="A2450" s="385" t="s">
        <v>5048</v>
      </c>
      <c r="B2450" s="386" t="s">
        <v>5049</v>
      </c>
      <c r="C2450" s="385" t="s">
        <v>84</v>
      </c>
      <c r="D2450" s="388">
        <v>2182.67</v>
      </c>
    </row>
    <row r="2451" spans="1:4" ht="12" customHeight="1">
      <c r="A2451" s="385" t="s">
        <v>5050</v>
      </c>
      <c r="B2451" s="386" t="s">
        <v>5051</v>
      </c>
      <c r="C2451" s="385" t="s">
        <v>84</v>
      </c>
      <c r="D2451" s="387">
        <v>662.48</v>
      </c>
    </row>
    <row r="2452" spans="1:4" ht="12" customHeight="1">
      <c r="A2452" s="385" t="s">
        <v>5052</v>
      </c>
      <c r="B2452" s="386" t="s">
        <v>5053</v>
      </c>
      <c r="C2452" s="385" t="s">
        <v>84</v>
      </c>
      <c r="D2452" s="387">
        <v>753.06</v>
      </c>
    </row>
    <row r="2453" spans="1:4" ht="12" customHeight="1">
      <c r="A2453" s="385" t="s">
        <v>5054</v>
      </c>
      <c r="B2453" s="386" t="s">
        <v>5055</v>
      </c>
      <c r="C2453" s="385" t="s">
        <v>84</v>
      </c>
      <c r="D2453" s="387">
        <v>839.42</v>
      </c>
    </row>
    <row r="2454" spans="1:4" ht="12" customHeight="1">
      <c r="A2454" s="385" t="s">
        <v>5056</v>
      </c>
      <c r="B2454" s="386" t="s">
        <v>5057</v>
      </c>
      <c r="C2454" s="385" t="s">
        <v>84</v>
      </c>
      <c r="D2454" s="387">
        <v>934.08</v>
      </c>
    </row>
    <row r="2455" spans="1:4" ht="12" customHeight="1">
      <c r="A2455" s="385" t="s">
        <v>5058</v>
      </c>
      <c r="B2455" s="386" t="s">
        <v>5059</v>
      </c>
      <c r="C2455" s="385" t="s">
        <v>84</v>
      </c>
      <c r="D2455" s="388">
        <v>1024.51</v>
      </c>
    </row>
    <row r="2456" spans="1:4" ht="12" customHeight="1">
      <c r="A2456" s="381">
        <v>9016</v>
      </c>
      <c r="B2456" s="382" t="s">
        <v>5060</v>
      </c>
      <c r="C2456" s="383"/>
      <c r="D2456" s="384"/>
    </row>
    <row r="2457" spans="1:4" ht="24" customHeight="1">
      <c r="A2457" s="385" t="s">
        <v>5061</v>
      </c>
      <c r="B2457" s="386" t="s">
        <v>5062</v>
      </c>
      <c r="C2457" s="385" t="s">
        <v>195</v>
      </c>
      <c r="D2457" s="387">
        <v>852.58</v>
      </c>
    </row>
    <row r="2458" spans="1:4" ht="24" customHeight="1">
      <c r="A2458" s="385" t="s">
        <v>5063</v>
      </c>
      <c r="B2458" s="386" t="s">
        <v>5064</v>
      </c>
      <c r="C2458" s="385" t="s">
        <v>195</v>
      </c>
      <c r="D2458" s="387">
        <v>216.31</v>
      </c>
    </row>
    <row r="2459" spans="1:4" ht="24" customHeight="1">
      <c r="A2459" s="385" t="s">
        <v>5065</v>
      </c>
      <c r="B2459" s="386" t="s">
        <v>5066</v>
      </c>
      <c r="C2459" s="385" t="s">
        <v>195</v>
      </c>
      <c r="D2459" s="387">
        <v>295.56</v>
      </c>
    </row>
    <row r="2460" spans="1:4" ht="24" customHeight="1">
      <c r="A2460" s="385" t="s">
        <v>5067</v>
      </c>
      <c r="B2460" s="386" t="s">
        <v>5068</v>
      </c>
      <c r="C2460" s="385" t="s">
        <v>195</v>
      </c>
      <c r="D2460" s="387">
        <v>385.54</v>
      </c>
    </row>
    <row r="2461" spans="1:4" ht="24" customHeight="1">
      <c r="A2461" s="385" t="s">
        <v>5069</v>
      </c>
      <c r="B2461" s="386" t="s">
        <v>5070</v>
      </c>
      <c r="C2461" s="385" t="s">
        <v>195</v>
      </c>
      <c r="D2461" s="387">
        <v>486.22</v>
      </c>
    </row>
    <row r="2462" spans="1:4" ht="24" customHeight="1">
      <c r="A2462" s="385" t="s">
        <v>5071</v>
      </c>
      <c r="B2462" s="386" t="s">
        <v>5072</v>
      </c>
      <c r="C2462" s="385" t="s">
        <v>195</v>
      </c>
      <c r="D2462" s="387">
        <v>597.63</v>
      </c>
    </row>
    <row r="2463" spans="1:4" ht="24" customHeight="1">
      <c r="A2463" s="385" t="s">
        <v>5073</v>
      </c>
      <c r="B2463" s="386" t="s">
        <v>5074</v>
      </c>
      <c r="C2463" s="385" t="s">
        <v>195</v>
      </c>
      <c r="D2463" s="387">
        <v>719.74</v>
      </c>
    </row>
    <row r="2464" spans="1:4" ht="12" customHeight="1">
      <c r="A2464" s="381">
        <v>9017</v>
      </c>
      <c r="B2464" s="382" t="s">
        <v>5075</v>
      </c>
      <c r="C2464" s="383"/>
      <c r="D2464" s="384"/>
    </row>
    <row r="2465" spans="1:4" ht="60.75" customHeight="1">
      <c r="A2465" s="385" t="s">
        <v>5076</v>
      </c>
      <c r="B2465" s="386" t="s">
        <v>5077</v>
      </c>
      <c r="C2465" s="385" t="s">
        <v>84</v>
      </c>
      <c r="D2465" s="387">
        <v>40.479999999999997</v>
      </c>
    </row>
    <row r="2466" spans="1:4" ht="60.75" customHeight="1">
      <c r="A2466" s="385" t="s">
        <v>5078</v>
      </c>
      <c r="B2466" s="386" t="s">
        <v>5079</v>
      </c>
      <c r="C2466" s="385" t="s">
        <v>84</v>
      </c>
      <c r="D2466" s="387">
        <v>43.36</v>
      </c>
    </row>
    <row r="2467" spans="1:4" ht="60.75" customHeight="1">
      <c r="A2467" s="385" t="s">
        <v>5080</v>
      </c>
      <c r="B2467" s="386" t="s">
        <v>5081</v>
      </c>
      <c r="C2467" s="385" t="s">
        <v>84</v>
      </c>
      <c r="D2467" s="387">
        <v>46.01</v>
      </c>
    </row>
    <row r="2468" spans="1:4" ht="12" customHeight="1">
      <c r="A2468" s="381">
        <v>8687</v>
      </c>
      <c r="B2468" s="382" t="s">
        <v>5082</v>
      </c>
      <c r="C2468" s="383"/>
      <c r="D2468" s="384"/>
    </row>
    <row r="2469" spans="1:4" ht="12" customHeight="1">
      <c r="A2469" s="381">
        <v>9018</v>
      </c>
      <c r="B2469" s="382" t="s">
        <v>5083</v>
      </c>
      <c r="C2469" s="383"/>
      <c r="D2469" s="384"/>
    </row>
    <row r="2470" spans="1:4" ht="36" customHeight="1">
      <c r="A2470" s="385" t="s">
        <v>5084</v>
      </c>
      <c r="B2470" s="386" t="s">
        <v>5085</v>
      </c>
      <c r="C2470" s="385" t="s">
        <v>195</v>
      </c>
      <c r="D2470" s="387">
        <v>429.23</v>
      </c>
    </row>
    <row r="2471" spans="1:4" ht="24" customHeight="1">
      <c r="A2471" s="385" t="s">
        <v>5086</v>
      </c>
      <c r="B2471" s="386" t="s">
        <v>5087</v>
      </c>
      <c r="C2471" s="385" t="s">
        <v>195</v>
      </c>
      <c r="D2471" s="387">
        <v>70.459999999999994</v>
      </c>
    </row>
    <row r="2472" spans="1:4" ht="24" customHeight="1">
      <c r="A2472" s="385" t="s">
        <v>5088</v>
      </c>
      <c r="B2472" s="386" t="s">
        <v>5089</v>
      </c>
      <c r="C2472" s="385" t="s">
        <v>195</v>
      </c>
      <c r="D2472" s="388">
        <v>1006.41</v>
      </c>
    </row>
    <row r="2473" spans="1:4" ht="12" customHeight="1">
      <c r="A2473" s="385" t="s">
        <v>5090</v>
      </c>
      <c r="B2473" s="386" t="s">
        <v>5091</v>
      </c>
      <c r="C2473" s="385" t="s">
        <v>195</v>
      </c>
      <c r="D2473" s="387">
        <v>63.89</v>
      </c>
    </row>
    <row r="2474" spans="1:4" ht="12" customHeight="1">
      <c r="A2474" s="381">
        <v>9019</v>
      </c>
      <c r="B2474" s="382" t="s">
        <v>5092</v>
      </c>
      <c r="C2474" s="383"/>
      <c r="D2474" s="384"/>
    </row>
    <row r="2475" spans="1:4" ht="60.75" customHeight="1">
      <c r="A2475" s="385" t="s">
        <v>5093</v>
      </c>
      <c r="B2475" s="386" t="s">
        <v>5094</v>
      </c>
      <c r="C2475" s="385" t="s">
        <v>180</v>
      </c>
      <c r="D2475" s="387">
        <v>275.85000000000002</v>
      </c>
    </row>
    <row r="2476" spans="1:4" ht="72.75" customHeight="1">
      <c r="A2476" s="385" t="s">
        <v>5095</v>
      </c>
      <c r="B2476" s="386" t="s">
        <v>5096</v>
      </c>
      <c r="C2476" s="385" t="s">
        <v>180</v>
      </c>
      <c r="D2476" s="387">
        <v>364.49</v>
      </c>
    </row>
    <row r="2477" spans="1:4" ht="72.75" customHeight="1">
      <c r="A2477" s="385" t="s">
        <v>5097</v>
      </c>
      <c r="B2477" s="386" t="s">
        <v>5098</v>
      </c>
      <c r="C2477" s="385" t="s">
        <v>180</v>
      </c>
      <c r="D2477" s="388">
        <v>1091.23</v>
      </c>
    </row>
    <row r="2478" spans="1:4" ht="72.75" customHeight="1">
      <c r="A2478" s="385" t="s">
        <v>5099</v>
      </c>
      <c r="B2478" s="386" t="s">
        <v>5100</v>
      </c>
      <c r="C2478" s="385" t="s">
        <v>180</v>
      </c>
      <c r="D2478" s="388">
        <v>1216.1199999999999</v>
      </c>
    </row>
    <row r="2479" spans="1:4" ht="36" customHeight="1">
      <c r="A2479" s="385" t="s">
        <v>5101</v>
      </c>
      <c r="B2479" s="386" t="s">
        <v>5102</v>
      </c>
      <c r="C2479" s="385" t="s">
        <v>180</v>
      </c>
      <c r="D2479" s="387">
        <v>75.569999999999993</v>
      </c>
    </row>
    <row r="2480" spans="1:4" ht="36" customHeight="1">
      <c r="A2480" s="385" t="s">
        <v>5103</v>
      </c>
      <c r="B2480" s="386" t="s">
        <v>5104</v>
      </c>
      <c r="C2480" s="385" t="s">
        <v>180</v>
      </c>
      <c r="D2480" s="387">
        <v>111.31</v>
      </c>
    </row>
    <row r="2481" spans="1:4" ht="12" customHeight="1">
      <c r="A2481" s="385" t="s">
        <v>5105</v>
      </c>
      <c r="B2481" s="386" t="s">
        <v>5106</v>
      </c>
      <c r="C2481" s="385" t="s">
        <v>195</v>
      </c>
      <c r="D2481" s="387">
        <v>32.159999999999997</v>
      </c>
    </row>
    <row r="2482" spans="1:4" ht="24" customHeight="1">
      <c r="A2482" s="385" t="s">
        <v>5107</v>
      </c>
      <c r="B2482" s="386" t="s">
        <v>5108</v>
      </c>
      <c r="C2482" s="385" t="s">
        <v>180</v>
      </c>
      <c r="D2482" s="387">
        <v>15.63</v>
      </c>
    </row>
    <row r="2483" spans="1:4" ht="24" customHeight="1">
      <c r="A2483" s="385" t="s">
        <v>5109</v>
      </c>
      <c r="B2483" s="386" t="s">
        <v>5110</v>
      </c>
      <c r="C2483" s="385" t="s">
        <v>180</v>
      </c>
      <c r="D2483" s="387">
        <v>106.22</v>
      </c>
    </row>
    <row r="2484" spans="1:4" ht="12" customHeight="1">
      <c r="A2484" s="385" t="s">
        <v>5111</v>
      </c>
      <c r="B2484" s="386" t="s">
        <v>5112</v>
      </c>
      <c r="C2484" s="385" t="s">
        <v>195</v>
      </c>
      <c r="D2484" s="387">
        <v>706.66</v>
      </c>
    </row>
    <row r="2485" spans="1:4" ht="24" customHeight="1">
      <c r="A2485" s="385" t="s">
        <v>5113</v>
      </c>
      <c r="B2485" s="386" t="s">
        <v>5114</v>
      </c>
      <c r="C2485" s="385" t="s">
        <v>195</v>
      </c>
      <c r="D2485" s="387">
        <v>222.33</v>
      </c>
    </row>
    <row r="2486" spans="1:4" ht="24" customHeight="1">
      <c r="A2486" s="385" t="s">
        <v>5115</v>
      </c>
      <c r="B2486" s="386" t="s">
        <v>230</v>
      </c>
      <c r="C2486" s="385" t="s">
        <v>195</v>
      </c>
      <c r="D2486" s="387">
        <v>214</v>
      </c>
    </row>
    <row r="2487" spans="1:4" ht="24" customHeight="1">
      <c r="A2487" s="385" t="s">
        <v>5116</v>
      </c>
      <c r="B2487" s="386" t="s">
        <v>5117</v>
      </c>
      <c r="C2487" s="385" t="s">
        <v>195</v>
      </c>
      <c r="D2487" s="387">
        <v>204.37</v>
      </c>
    </row>
    <row r="2488" spans="1:4" ht="12" customHeight="1">
      <c r="A2488" s="385" t="s">
        <v>5118</v>
      </c>
      <c r="B2488" s="386" t="s">
        <v>5119</v>
      </c>
      <c r="C2488" s="385" t="s">
        <v>195</v>
      </c>
      <c r="D2488" s="387">
        <v>801.09</v>
      </c>
    </row>
    <row r="2489" spans="1:4" ht="36" customHeight="1">
      <c r="A2489" s="385" t="s">
        <v>5120</v>
      </c>
      <c r="B2489" s="386" t="s">
        <v>5121</v>
      </c>
      <c r="C2489" s="385" t="s">
        <v>180</v>
      </c>
      <c r="D2489" s="387">
        <v>347.56</v>
      </c>
    </row>
    <row r="2490" spans="1:4" ht="36" customHeight="1">
      <c r="A2490" s="385" t="s">
        <v>5122</v>
      </c>
      <c r="B2490" s="386" t="s">
        <v>5123</v>
      </c>
      <c r="C2490" s="385" t="s">
        <v>180</v>
      </c>
      <c r="D2490" s="387">
        <v>472.45</v>
      </c>
    </row>
    <row r="2491" spans="1:4" ht="12" customHeight="1">
      <c r="A2491" s="381">
        <v>9020</v>
      </c>
      <c r="B2491" s="382" t="s">
        <v>5124</v>
      </c>
      <c r="C2491" s="383"/>
      <c r="D2491" s="384"/>
    </row>
    <row r="2492" spans="1:4" ht="36" customHeight="1">
      <c r="A2492" s="385" t="s">
        <v>5125</v>
      </c>
      <c r="B2492" s="386" t="s">
        <v>5126</v>
      </c>
      <c r="C2492" s="385" t="s">
        <v>180</v>
      </c>
      <c r="D2492" s="387">
        <v>181.76</v>
      </c>
    </row>
    <row r="2493" spans="1:4" ht="36" customHeight="1">
      <c r="A2493" s="385" t="s">
        <v>5127</v>
      </c>
      <c r="B2493" s="386" t="s">
        <v>5128</v>
      </c>
      <c r="C2493" s="385" t="s">
        <v>180</v>
      </c>
      <c r="D2493" s="387">
        <v>156.68</v>
      </c>
    </row>
    <row r="2494" spans="1:4" ht="36" customHeight="1">
      <c r="A2494" s="385" t="s">
        <v>5129</v>
      </c>
      <c r="B2494" s="386" t="s">
        <v>5130</v>
      </c>
      <c r="C2494" s="385" t="s">
        <v>180</v>
      </c>
      <c r="D2494" s="387">
        <v>279.94</v>
      </c>
    </row>
    <row r="2495" spans="1:4" ht="36" customHeight="1">
      <c r="A2495" s="385" t="s">
        <v>5131</v>
      </c>
      <c r="B2495" s="386" t="s">
        <v>5132</v>
      </c>
      <c r="C2495" s="385" t="s">
        <v>180</v>
      </c>
      <c r="D2495" s="387">
        <v>618.63</v>
      </c>
    </row>
    <row r="2496" spans="1:4" ht="12" customHeight="1">
      <c r="A2496" s="381">
        <v>9022</v>
      </c>
      <c r="B2496" s="382" t="s">
        <v>5133</v>
      </c>
      <c r="C2496" s="383"/>
      <c r="D2496" s="384"/>
    </row>
    <row r="2497" spans="1:4" ht="36" customHeight="1">
      <c r="A2497" s="385" t="s">
        <v>5134</v>
      </c>
      <c r="B2497" s="386" t="s">
        <v>5135</v>
      </c>
      <c r="C2497" s="385" t="s">
        <v>180</v>
      </c>
      <c r="D2497" s="387">
        <v>230.56</v>
      </c>
    </row>
    <row r="2498" spans="1:4" ht="24" customHeight="1">
      <c r="A2498" s="385" t="s">
        <v>5136</v>
      </c>
      <c r="B2498" s="386" t="s">
        <v>5137</v>
      </c>
      <c r="C2498" s="385" t="s">
        <v>180</v>
      </c>
      <c r="D2498" s="387">
        <v>29.4</v>
      </c>
    </row>
    <row r="2499" spans="1:4" ht="12" customHeight="1">
      <c r="A2499" s="381">
        <v>9023</v>
      </c>
      <c r="B2499" s="382" t="s">
        <v>5138</v>
      </c>
      <c r="C2499" s="383"/>
      <c r="D2499" s="384"/>
    </row>
    <row r="2500" spans="1:4" ht="36" customHeight="1">
      <c r="A2500" s="385" t="s">
        <v>5139</v>
      </c>
      <c r="B2500" s="386" t="s">
        <v>5140</v>
      </c>
      <c r="C2500" s="385" t="s">
        <v>180</v>
      </c>
      <c r="D2500" s="387">
        <v>16.03</v>
      </c>
    </row>
    <row r="2501" spans="1:4" ht="36" customHeight="1">
      <c r="A2501" s="385" t="s">
        <v>5141</v>
      </c>
      <c r="B2501" s="386" t="s">
        <v>5142</v>
      </c>
      <c r="C2501" s="385" t="s">
        <v>180</v>
      </c>
      <c r="D2501" s="387">
        <v>16.03</v>
      </c>
    </row>
    <row r="2502" spans="1:4" ht="36" customHeight="1">
      <c r="A2502" s="385" t="s">
        <v>5143</v>
      </c>
      <c r="B2502" s="386" t="s">
        <v>5144</v>
      </c>
      <c r="C2502" s="385" t="s">
        <v>180</v>
      </c>
      <c r="D2502" s="387">
        <v>16.03</v>
      </c>
    </row>
    <row r="2503" spans="1:4" ht="36" customHeight="1">
      <c r="A2503" s="385" t="s">
        <v>5145</v>
      </c>
      <c r="B2503" s="386" t="s">
        <v>5146</v>
      </c>
      <c r="C2503" s="385" t="s">
        <v>180</v>
      </c>
      <c r="D2503" s="387">
        <v>16.21</v>
      </c>
    </row>
    <row r="2504" spans="1:4" ht="36" customHeight="1">
      <c r="A2504" s="385" t="s">
        <v>5147</v>
      </c>
      <c r="B2504" s="386" t="s">
        <v>5148</v>
      </c>
      <c r="C2504" s="385" t="s">
        <v>180</v>
      </c>
      <c r="D2504" s="387">
        <v>16.21</v>
      </c>
    </row>
    <row r="2505" spans="1:4" ht="36" customHeight="1">
      <c r="A2505" s="385" t="s">
        <v>5149</v>
      </c>
      <c r="B2505" s="386" t="s">
        <v>5150</v>
      </c>
      <c r="C2505" s="385" t="s">
        <v>180</v>
      </c>
      <c r="D2505" s="387">
        <v>16.21</v>
      </c>
    </row>
    <row r="2506" spans="1:4" ht="36" customHeight="1">
      <c r="A2506" s="385" t="s">
        <v>5151</v>
      </c>
      <c r="B2506" s="386" t="s">
        <v>5152</v>
      </c>
      <c r="C2506" s="385" t="s">
        <v>180</v>
      </c>
      <c r="D2506" s="387">
        <v>67.28</v>
      </c>
    </row>
    <row r="2507" spans="1:4" ht="36" customHeight="1">
      <c r="A2507" s="385" t="s">
        <v>5153</v>
      </c>
      <c r="B2507" s="386" t="s">
        <v>5154</v>
      </c>
      <c r="C2507" s="385" t="s">
        <v>180</v>
      </c>
      <c r="D2507" s="387">
        <v>16.21</v>
      </c>
    </row>
    <row r="2508" spans="1:4" ht="36" customHeight="1">
      <c r="A2508" s="385" t="s">
        <v>5155</v>
      </c>
      <c r="B2508" s="386" t="s">
        <v>5156</v>
      </c>
      <c r="C2508" s="385" t="s">
        <v>180</v>
      </c>
      <c r="D2508" s="387">
        <v>16.21</v>
      </c>
    </row>
    <row r="2509" spans="1:4" ht="36" customHeight="1">
      <c r="A2509" s="385" t="s">
        <v>5157</v>
      </c>
      <c r="B2509" s="386" t="s">
        <v>5158</v>
      </c>
      <c r="C2509" s="385" t="s">
        <v>180</v>
      </c>
      <c r="D2509" s="387">
        <v>16.21</v>
      </c>
    </row>
    <row r="2510" spans="1:4" ht="36" customHeight="1">
      <c r="A2510" s="385" t="s">
        <v>5159</v>
      </c>
      <c r="B2510" s="386" t="s">
        <v>5160</v>
      </c>
      <c r="C2510" s="385" t="s">
        <v>180</v>
      </c>
      <c r="D2510" s="387">
        <v>16.21</v>
      </c>
    </row>
    <row r="2511" spans="1:4" ht="36" customHeight="1">
      <c r="A2511" s="385" t="s">
        <v>5161</v>
      </c>
      <c r="B2511" s="386" t="s">
        <v>5162</v>
      </c>
      <c r="C2511" s="385" t="s">
        <v>180</v>
      </c>
      <c r="D2511" s="387">
        <v>9.2100000000000009</v>
      </c>
    </row>
    <row r="2512" spans="1:4" ht="36" customHeight="1">
      <c r="A2512" s="385" t="s">
        <v>5163</v>
      </c>
      <c r="B2512" s="386" t="s">
        <v>5164</v>
      </c>
      <c r="C2512" s="385" t="s">
        <v>180</v>
      </c>
      <c r="D2512" s="387">
        <v>9.2100000000000009</v>
      </c>
    </row>
    <row r="2513" spans="1:4" ht="36" customHeight="1">
      <c r="A2513" s="385" t="s">
        <v>5165</v>
      </c>
      <c r="B2513" s="386" t="s">
        <v>407</v>
      </c>
      <c r="C2513" s="385" t="s">
        <v>180</v>
      </c>
      <c r="D2513" s="387">
        <v>16.21</v>
      </c>
    </row>
    <row r="2514" spans="1:4" ht="36" customHeight="1">
      <c r="A2514" s="385" t="s">
        <v>5166</v>
      </c>
      <c r="B2514" s="386" t="s">
        <v>5167</v>
      </c>
      <c r="C2514" s="385" t="s">
        <v>180</v>
      </c>
      <c r="D2514" s="387">
        <v>16.21</v>
      </c>
    </row>
    <row r="2515" spans="1:4" ht="36" customHeight="1">
      <c r="A2515" s="385" t="s">
        <v>5168</v>
      </c>
      <c r="B2515" s="386" t="s">
        <v>5169</v>
      </c>
      <c r="C2515" s="385" t="s">
        <v>180</v>
      </c>
      <c r="D2515" s="387">
        <v>16.21</v>
      </c>
    </row>
    <row r="2516" spans="1:4" ht="36" customHeight="1">
      <c r="A2516" s="385" t="s">
        <v>5170</v>
      </c>
      <c r="B2516" s="386" t="s">
        <v>5171</v>
      </c>
      <c r="C2516" s="385" t="s">
        <v>180</v>
      </c>
      <c r="D2516" s="387">
        <v>16.21</v>
      </c>
    </row>
    <row r="2517" spans="1:4" ht="36" customHeight="1">
      <c r="A2517" s="385" t="s">
        <v>5172</v>
      </c>
      <c r="B2517" s="386" t="s">
        <v>5173</v>
      </c>
      <c r="C2517" s="385" t="s">
        <v>180</v>
      </c>
      <c r="D2517" s="387">
        <v>105.61</v>
      </c>
    </row>
    <row r="2518" spans="1:4" ht="36" customHeight="1">
      <c r="A2518" s="385" t="s">
        <v>5174</v>
      </c>
      <c r="B2518" s="386" t="s">
        <v>5175</v>
      </c>
      <c r="C2518" s="385" t="s">
        <v>180</v>
      </c>
      <c r="D2518" s="387">
        <v>37.229999999999997</v>
      </c>
    </row>
    <row r="2519" spans="1:4" ht="36" customHeight="1">
      <c r="A2519" s="385" t="s">
        <v>5176</v>
      </c>
      <c r="B2519" s="386" t="s">
        <v>5177</v>
      </c>
      <c r="C2519" s="385" t="s">
        <v>180</v>
      </c>
      <c r="D2519" s="387">
        <v>37.229999999999997</v>
      </c>
    </row>
    <row r="2520" spans="1:4" ht="36" customHeight="1">
      <c r="A2520" s="385" t="s">
        <v>5178</v>
      </c>
      <c r="B2520" s="386" t="s">
        <v>5179</v>
      </c>
      <c r="C2520" s="385" t="s">
        <v>180</v>
      </c>
      <c r="D2520" s="387">
        <v>37.229999999999997</v>
      </c>
    </row>
    <row r="2521" spans="1:4" ht="36" customHeight="1">
      <c r="A2521" s="385" t="s">
        <v>5180</v>
      </c>
      <c r="B2521" s="386" t="s">
        <v>5181</v>
      </c>
      <c r="C2521" s="385" t="s">
        <v>180</v>
      </c>
      <c r="D2521" s="387">
        <v>37.229999999999997</v>
      </c>
    </row>
    <row r="2522" spans="1:4" ht="36" customHeight="1">
      <c r="A2522" s="385" t="s">
        <v>5182</v>
      </c>
      <c r="B2522" s="386" t="s">
        <v>5183</v>
      </c>
      <c r="C2522" s="385" t="s">
        <v>180</v>
      </c>
      <c r="D2522" s="387">
        <v>22.92</v>
      </c>
    </row>
    <row r="2523" spans="1:4" ht="36" customHeight="1">
      <c r="A2523" s="385" t="s">
        <v>5184</v>
      </c>
      <c r="B2523" s="386" t="s">
        <v>5185</v>
      </c>
      <c r="C2523" s="385" t="s">
        <v>180</v>
      </c>
      <c r="D2523" s="387">
        <v>19.2</v>
      </c>
    </row>
    <row r="2524" spans="1:4" ht="36" customHeight="1">
      <c r="A2524" s="385" t="s">
        <v>5186</v>
      </c>
      <c r="B2524" s="386" t="s">
        <v>5187</v>
      </c>
      <c r="C2524" s="385" t="s">
        <v>180</v>
      </c>
      <c r="D2524" s="387">
        <v>19.2</v>
      </c>
    </row>
    <row r="2525" spans="1:4" ht="36" customHeight="1">
      <c r="A2525" s="385" t="s">
        <v>5188</v>
      </c>
      <c r="B2525" s="386" t="s">
        <v>5189</v>
      </c>
      <c r="C2525" s="385" t="s">
        <v>180</v>
      </c>
      <c r="D2525" s="387">
        <v>19.2</v>
      </c>
    </row>
    <row r="2526" spans="1:4" ht="36" customHeight="1">
      <c r="A2526" s="385" t="s">
        <v>5190</v>
      </c>
      <c r="B2526" s="386" t="s">
        <v>429</v>
      </c>
      <c r="C2526" s="385" t="s">
        <v>180</v>
      </c>
      <c r="D2526" s="387">
        <v>19.2</v>
      </c>
    </row>
    <row r="2527" spans="1:4" ht="36" customHeight="1">
      <c r="A2527" s="385" t="s">
        <v>5191</v>
      </c>
      <c r="B2527" s="386" t="s">
        <v>5192</v>
      </c>
      <c r="C2527" s="385" t="s">
        <v>180</v>
      </c>
      <c r="D2527" s="387">
        <v>19.2</v>
      </c>
    </row>
    <row r="2528" spans="1:4" ht="36" customHeight="1">
      <c r="A2528" s="385" t="s">
        <v>5193</v>
      </c>
      <c r="B2528" s="386" t="s">
        <v>5194</v>
      </c>
      <c r="C2528" s="385" t="s">
        <v>180</v>
      </c>
      <c r="D2528" s="387">
        <v>19.2</v>
      </c>
    </row>
    <row r="2529" spans="1:4" ht="36" customHeight="1">
      <c r="A2529" s="385" t="s">
        <v>5195</v>
      </c>
      <c r="B2529" s="386" t="s">
        <v>5196</v>
      </c>
      <c r="C2529" s="385" t="s">
        <v>180</v>
      </c>
      <c r="D2529" s="387">
        <v>19.2</v>
      </c>
    </row>
    <row r="2530" spans="1:4" ht="36" customHeight="1">
      <c r="A2530" s="385" t="s">
        <v>5197</v>
      </c>
      <c r="B2530" s="386" t="s">
        <v>5198</v>
      </c>
      <c r="C2530" s="385" t="s">
        <v>180</v>
      </c>
      <c r="D2530" s="387">
        <v>14.12</v>
      </c>
    </row>
    <row r="2531" spans="1:4" ht="36" customHeight="1">
      <c r="A2531" s="385" t="s">
        <v>5199</v>
      </c>
      <c r="B2531" s="386" t="s">
        <v>5200</v>
      </c>
      <c r="C2531" s="385" t="s">
        <v>180</v>
      </c>
      <c r="D2531" s="387">
        <v>11.36</v>
      </c>
    </row>
    <row r="2532" spans="1:4" ht="36" customHeight="1">
      <c r="A2532" s="385" t="s">
        <v>5201</v>
      </c>
      <c r="B2532" s="386" t="s">
        <v>5202</v>
      </c>
      <c r="C2532" s="385" t="s">
        <v>180</v>
      </c>
      <c r="D2532" s="387">
        <v>15.38</v>
      </c>
    </row>
    <row r="2533" spans="1:4" ht="36" customHeight="1">
      <c r="A2533" s="385" t="s">
        <v>5203</v>
      </c>
      <c r="B2533" s="386" t="s">
        <v>5204</v>
      </c>
      <c r="C2533" s="385" t="s">
        <v>180</v>
      </c>
      <c r="D2533" s="387">
        <v>11.36</v>
      </c>
    </row>
    <row r="2534" spans="1:4" ht="36" customHeight="1">
      <c r="A2534" s="385" t="s">
        <v>5205</v>
      </c>
      <c r="B2534" s="386" t="s">
        <v>323</v>
      </c>
      <c r="C2534" s="385" t="s">
        <v>180</v>
      </c>
      <c r="D2534" s="387">
        <v>19.2</v>
      </c>
    </row>
    <row r="2535" spans="1:4" ht="36" customHeight="1">
      <c r="A2535" s="385" t="s">
        <v>5206</v>
      </c>
      <c r="B2535" s="386" t="s">
        <v>5207</v>
      </c>
      <c r="C2535" s="385" t="s">
        <v>180</v>
      </c>
      <c r="D2535" s="387">
        <v>11.36</v>
      </c>
    </row>
    <row r="2536" spans="1:4" ht="36" customHeight="1">
      <c r="A2536" s="385" t="s">
        <v>5208</v>
      </c>
      <c r="B2536" s="386" t="s">
        <v>5209</v>
      </c>
      <c r="C2536" s="385" t="s">
        <v>180</v>
      </c>
      <c r="D2536" s="387">
        <v>11.36</v>
      </c>
    </row>
    <row r="2537" spans="1:4" ht="36" customHeight="1">
      <c r="A2537" s="385" t="s">
        <v>5210</v>
      </c>
      <c r="B2537" s="386" t="s">
        <v>5211</v>
      </c>
      <c r="C2537" s="385" t="s">
        <v>180</v>
      </c>
      <c r="D2537" s="387">
        <v>19.2</v>
      </c>
    </row>
    <row r="2538" spans="1:4" ht="36" customHeight="1">
      <c r="A2538" s="385" t="s">
        <v>5212</v>
      </c>
      <c r="B2538" s="386" t="s">
        <v>5213</v>
      </c>
      <c r="C2538" s="385" t="s">
        <v>180</v>
      </c>
      <c r="D2538" s="387">
        <v>19.2</v>
      </c>
    </row>
    <row r="2539" spans="1:4" ht="36" customHeight="1">
      <c r="A2539" s="385" t="s">
        <v>5214</v>
      </c>
      <c r="B2539" s="386" t="s">
        <v>5215</v>
      </c>
      <c r="C2539" s="385" t="s">
        <v>180</v>
      </c>
      <c r="D2539" s="387">
        <v>19.2</v>
      </c>
    </row>
    <row r="2540" spans="1:4" ht="36" customHeight="1">
      <c r="A2540" s="385" t="s">
        <v>5216</v>
      </c>
      <c r="B2540" s="386" t="s">
        <v>5217</v>
      </c>
      <c r="C2540" s="385" t="s">
        <v>180</v>
      </c>
      <c r="D2540" s="387">
        <v>19.2</v>
      </c>
    </row>
    <row r="2541" spans="1:4" ht="36" customHeight="1">
      <c r="A2541" s="385" t="s">
        <v>5218</v>
      </c>
      <c r="B2541" s="386" t="s">
        <v>5219</v>
      </c>
      <c r="C2541" s="385" t="s">
        <v>180</v>
      </c>
      <c r="D2541" s="387">
        <v>19.2</v>
      </c>
    </row>
    <row r="2542" spans="1:4" ht="36" customHeight="1">
      <c r="A2542" s="385" t="s">
        <v>5220</v>
      </c>
      <c r="B2542" s="386" t="s">
        <v>5221</v>
      </c>
      <c r="C2542" s="385" t="s">
        <v>180</v>
      </c>
      <c r="D2542" s="387">
        <v>19.2</v>
      </c>
    </row>
    <row r="2543" spans="1:4" ht="36" customHeight="1">
      <c r="A2543" s="385" t="s">
        <v>5222</v>
      </c>
      <c r="B2543" s="386" t="s">
        <v>5223</v>
      </c>
      <c r="C2543" s="385" t="s">
        <v>180</v>
      </c>
      <c r="D2543" s="387">
        <v>19.2</v>
      </c>
    </row>
    <row r="2544" spans="1:4" ht="12" customHeight="1">
      <c r="A2544" s="381">
        <v>9024</v>
      </c>
      <c r="B2544" s="382" t="s">
        <v>5224</v>
      </c>
      <c r="C2544" s="383"/>
      <c r="D2544" s="384"/>
    </row>
    <row r="2545" spans="1:4" ht="12" customHeight="1">
      <c r="A2545" s="385" t="s">
        <v>5225</v>
      </c>
      <c r="B2545" s="386" t="s">
        <v>5226</v>
      </c>
      <c r="C2545" s="385" t="s">
        <v>180</v>
      </c>
      <c r="D2545" s="387">
        <v>121.72</v>
      </c>
    </row>
    <row r="2546" spans="1:4" ht="12" customHeight="1">
      <c r="A2546" s="385" t="s">
        <v>5227</v>
      </c>
      <c r="B2546" s="386" t="s">
        <v>5228</v>
      </c>
      <c r="C2546" s="385" t="s">
        <v>195</v>
      </c>
      <c r="D2546" s="387">
        <v>9.86</v>
      </c>
    </row>
    <row r="2547" spans="1:4" ht="12" customHeight="1">
      <c r="A2547" s="385" t="s">
        <v>5229</v>
      </c>
      <c r="B2547" s="386" t="s">
        <v>5230</v>
      </c>
      <c r="C2547" s="385" t="s">
        <v>195</v>
      </c>
      <c r="D2547" s="387">
        <v>125.01</v>
      </c>
    </row>
    <row r="2548" spans="1:4" ht="12" customHeight="1">
      <c r="A2548" s="385" t="s">
        <v>5231</v>
      </c>
      <c r="B2548" s="386" t="s">
        <v>5232</v>
      </c>
      <c r="C2548" s="385" t="s">
        <v>195</v>
      </c>
      <c r="D2548" s="387">
        <v>115.45</v>
      </c>
    </row>
    <row r="2549" spans="1:4" ht="12" customHeight="1">
      <c r="A2549" s="385" t="s">
        <v>5233</v>
      </c>
      <c r="B2549" s="386" t="s">
        <v>5234</v>
      </c>
      <c r="C2549" s="385" t="s">
        <v>195</v>
      </c>
      <c r="D2549" s="387">
        <v>117.55</v>
      </c>
    </row>
    <row r="2550" spans="1:4" ht="12" customHeight="1">
      <c r="A2550" s="385" t="s">
        <v>5235</v>
      </c>
      <c r="B2550" s="386" t="s">
        <v>5236</v>
      </c>
      <c r="C2550" s="385" t="s">
        <v>195</v>
      </c>
      <c r="D2550" s="387">
        <v>118.79</v>
      </c>
    </row>
    <row r="2551" spans="1:4" ht="12" customHeight="1">
      <c r="A2551" s="381">
        <v>8688</v>
      </c>
      <c r="B2551" s="382" t="s">
        <v>5237</v>
      </c>
      <c r="C2551" s="383"/>
      <c r="D2551" s="384"/>
    </row>
    <row r="2552" spans="1:4" ht="12" customHeight="1">
      <c r="A2552" s="381">
        <v>9026</v>
      </c>
      <c r="B2552" s="382" t="s">
        <v>5238</v>
      </c>
      <c r="C2552" s="383"/>
      <c r="D2552" s="384"/>
    </row>
    <row r="2553" spans="1:4" ht="12" customHeight="1">
      <c r="A2553" s="385" t="s">
        <v>5239</v>
      </c>
      <c r="B2553" s="386" t="s">
        <v>5240</v>
      </c>
      <c r="C2553" s="385" t="s">
        <v>84</v>
      </c>
      <c r="D2553" s="387">
        <v>39.68</v>
      </c>
    </row>
    <row r="2554" spans="1:4" ht="12" customHeight="1">
      <c r="A2554" s="385" t="s">
        <v>5241</v>
      </c>
      <c r="B2554" s="386" t="s">
        <v>5242</v>
      </c>
      <c r="C2554" s="385" t="s">
        <v>84</v>
      </c>
      <c r="D2554" s="387">
        <v>48.91</v>
      </c>
    </row>
    <row r="2555" spans="1:4" ht="12" customHeight="1">
      <c r="A2555" s="385" t="s">
        <v>5243</v>
      </c>
      <c r="B2555" s="386" t="s">
        <v>5244</v>
      </c>
      <c r="C2555" s="385" t="s">
        <v>84</v>
      </c>
      <c r="D2555" s="387">
        <v>33.89</v>
      </c>
    </row>
    <row r="2556" spans="1:4" ht="12" customHeight="1">
      <c r="A2556" s="381">
        <v>9027</v>
      </c>
      <c r="B2556" s="382" t="s">
        <v>5245</v>
      </c>
      <c r="C2556" s="383"/>
      <c r="D2556" s="384"/>
    </row>
    <row r="2557" spans="1:4" ht="36" customHeight="1">
      <c r="A2557" s="385" t="s">
        <v>5246</v>
      </c>
      <c r="B2557" s="386" t="s">
        <v>5247</v>
      </c>
      <c r="C2557" s="385" t="s">
        <v>180</v>
      </c>
      <c r="D2557" s="387">
        <v>48.69</v>
      </c>
    </row>
    <row r="2558" spans="1:4" ht="36" customHeight="1">
      <c r="A2558" s="385" t="s">
        <v>5248</v>
      </c>
      <c r="B2558" s="386" t="s">
        <v>5249</v>
      </c>
      <c r="C2558" s="385" t="s">
        <v>180</v>
      </c>
      <c r="D2558" s="387">
        <v>43.84</v>
      </c>
    </row>
    <row r="2559" spans="1:4" ht="12" customHeight="1">
      <c r="A2559" s="381">
        <v>9029</v>
      </c>
      <c r="B2559" s="382" t="s">
        <v>2669</v>
      </c>
      <c r="C2559" s="383"/>
      <c r="D2559" s="384"/>
    </row>
    <row r="2560" spans="1:4" ht="24" customHeight="1">
      <c r="A2560" s="385" t="s">
        <v>5250</v>
      </c>
      <c r="B2560" s="386" t="s">
        <v>5251</v>
      </c>
      <c r="C2560" s="385" t="s">
        <v>195</v>
      </c>
      <c r="D2560" s="387">
        <v>114.76</v>
      </c>
    </row>
    <row r="2561" spans="1:4" ht="24" customHeight="1">
      <c r="A2561" s="385" t="s">
        <v>5252</v>
      </c>
      <c r="B2561" s="386" t="s">
        <v>5253</v>
      </c>
      <c r="C2561" s="385" t="s">
        <v>195</v>
      </c>
      <c r="D2561" s="387">
        <v>148.97</v>
      </c>
    </row>
    <row r="2562" spans="1:4" ht="12" customHeight="1">
      <c r="A2562" s="381">
        <v>9031</v>
      </c>
      <c r="B2562" s="382" t="s">
        <v>5254</v>
      </c>
      <c r="C2562" s="383"/>
      <c r="D2562" s="384"/>
    </row>
    <row r="2563" spans="1:4" ht="12" customHeight="1">
      <c r="A2563" s="385" t="s">
        <v>5255</v>
      </c>
      <c r="B2563" s="386" t="s">
        <v>5256</v>
      </c>
      <c r="C2563" s="385" t="s">
        <v>195</v>
      </c>
      <c r="D2563" s="387">
        <v>119.3</v>
      </c>
    </row>
    <row r="2564" spans="1:4" ht="12" customHeight="1">
      <c r="A2564" s="385" t="s">
        <v>5257</v>
      </c>
      <c r="B2564" s="386" t="s">
        <v>5258</v>
      </c>
      <c r="C2564" s="385" t="s">
        <v>195</v>
      </c>
      <c r="D2564" s="387">
        <v>205.82</v>
      </c>
    </row>
    <row r="2565" spans="1:4" ht="12" customHeight="1">
      <c r="A2565" s="385" t="s">
        <v>5259</v>
      </c>
      <c r="B2565" s="386" t="s">
        <v>5260</v>
      </c>
      <c r="C2565" s="385" t="s">
        <v>195</v>
      </c>
      <c r="D2565" s="387">
        <v>173.95</v>
      </c>
    </row>
    <row r="2566" spans="1:4" ht="12" customHeight="1">
      <c r="A2566" s="385" t="s">
        <v>5261</v>
      </c>
      <c r="B2566" s="386" t="s">
        <v>5262</v>
      </c>
      <c r="C2566" s="385" t="s">
        <v>195</v>
      </c>
      <c r="D2566" s="387">
        <v>68.349999999999994</v>
      </c>
    </row>
    <row r="2567" spans="1:4" ht="12" customHeight="1">
      <c r="A2567" s="385" t="s">
        <v>5263</v>
      </c>
      <c r="B2567" s="386" t="s">
        <v>5264</v>
      </c>
      <c r="C2567" s="385" t="s">
        <v>195</v>
      </c>
      <c r="D2567" s="387">
        <v>339.5</v>
      </c>
    </row>
    <row r="2568" spans="1:4" ht="12" customHeight="1">
      <c r="A2568" s="385" t="s">
        <v>5265</v>
      </c>
      <c r="B2568" s="386" t="s">
        <v>5266</v>
      </c>
      <c r="C2568" s="385" t="s">
        <v>195</v>
      </c>
      <c r="D2568" s="387">
        <v>364.81</v>
      </c>
    </row>
    <row r="2569" spans="1:4" ht="12" customHeight="1">
      <c r="A2569" s="385" t="s">
        <v>5267</v>
      </c>
      <c r="B2569" s="386" t="s">
        <v>5268</v>
      </c>
      <c r="C2569" s="385" t="s">
        <v>195</v>
      </c>
      <c r="D2569" s="387">
        <v>84.12</v>
      </c>
    </row>
    <row r="2570" spans="1:4" ht="12" customHeight="1">
      <c r="A2570" s="381">
        <v>9032</v>
      </c>
      <c r="B2570" s="382" t="s">
        <v>5269</v>
      </c>
      <c r="C2570" s="383"/>
      <c r="D2570" s="384"/>
    </row>
    <row r="2571" spans="1:4" ht="12" customHeight="1">
      <c r="A2571" s="385" t="s">
        <v>5270</v>
      </c>
      <c r="B2571" s="386" t="s">
        <v>5271</v>
      </c>
      <c r="C2571" s="385" t="s">
        <v>195</v>
      </c>
      <c r="D2571" s="387">
        <v>66.900000000000006</v>
      </c>
    </row>
    <row r="2572" spans="1:4" ht="12" customHeight="1">
      <c r="A2572" s="385" t="s">
        <v>5272</v>
      </c>
      <c r="B2572" s="386" t="s">
        <v>5273</v>
      </c>
      <c r="C2572" s="385" t="s">
        <v>195</v>
      </c>
      <c r="D2572" s="387">
        <v>152.69</v>
      </c>
    </row>
    <row r="2573" spans="1:4" ht="12" customHeight="1">
      <c r="A2573" s="385" t="s">
        <v>5274</v>
      </c>
      <c r="B2573" s="386" t="s">
        <v>5275</v>
      </c>
      <c r="C2573" s="385" t="s">
        <v>195</v>
      </c>
      <c r="D2573" s="387">
        <v>122.05</v>
      </c>
    </row>
    <row r="2574" spans="1:4" ht="12" customHeight="1">
      <c r="A2574" s="385" t="s">
        <v>5276</v>
      </c>
      <c r="B2574" s="386" t="s">
        <v>5277</v>
      </c>
      <c r="C2574" s="385" t="s">
        <v>195</v>
      </c>
      <c r="D2574" s="387">
        <v>50.9</v>
      </c>
    </row>
    <row r="2575" spans="1:4" ht="12" customHeight="1">
      <c r="A2575" s="385" t="s">
        <v>5278</v>
      </c>
      <c r="B2575" s="386" t="s">
        <v>5279</v>
      </c>
      <c r="C2575" s="385" t="s">
        <v>195</v>
      </c>
      <c r="D2575" s="387">
        <v>205.24</v>
      </c>
    </row>
    <row r="2576" spans="1:4" ht="12" customHeight="1">
      <c r="A2576" s="385" t="s">
        <v>5280</v>
      </c>
      <c r="B2576" s="386" t="s">
        <v>5281</v>
      </c>
      <c r="C2576" s="385" t="s">
        <v>195</v>
      </c>
      <c r="D2576" s="387">
        <v>327.89</v>
      </c>
    </row>
    <row r="2577" spans="1:4" ht="12" customHeight="1">
      <c r="A2577" s="385" t="s">
        <v>5282</v>
      </c>
      <c r="B2577" s="386" t="s">
        <v>5283</v>
      </c>
      <c r="C2577" s="385" t="s">
        <v>195</v>
      </c>
      <c r="D2577" s="387">
        <v>54.96</v>
      </c>
    </row>
    <row r="2578" spans="1:4" ht="12" customHeight="1">
      <c r="A2578" s="381">
        <v>9034</v>
      </c>
      <c r="B2578" s="382" t="s">
        <v>5284</v>
      </c>
      <c r="C2578" s="383"/>
      <c r="D2578" s="384"/>
    </row>
    <row r="2579" spans="1:4" ht="24" customHeight="1">
      <c r="A2579" s="385" t="s">
        <v>5285</v>
      </c>
      <c r="B2579" s="386" t="s">
        <v>5286</v>
      </c>
      <c r="C2579" s="385" t="s">
        <v>195</v>
      </c>
      <c r="D2579" s="387">
        <v>492.38</v>
      </c>
    </row>
    <row r="2580" spans="1:4" ht="24" customHeight="1">
      <c r="A2580" s="385" t="s">
        <v>5287</v>
      </c>
      <c r="B2580" s="386" t="s">
        <v>5288</v>
      </c>
      <c r="C2580" s="385" t="s">
        <v>195</v>
      </c>
      <c r="D2580" s="387">
        <v>390.94</v>
      </c>
    </row>
    <row r="2581" spans="1:4" ht="12" customHeight="1">
      <c r="A2581" s="385" t="s">
        <v>5289</v>
      </c>
      <c r="B2581" s="386" t="s">
        <v>5290</v>
      </c>
      <c r="C2581" s="385" t="s">
        <v>195</v>
      </c>
      <c r="D2581" s="387">
        <v>111.78</v>
      </c>
    </row>
    <row r="2582" spans="1:4" ht="12" customHeight="1">
      <c r="A2582" s="385" t="s">
        <v>5291</v>
      </c>
      <c r="B2582" s="386" t="s">
        <v>5292</v>
      </c>
      <c r="C2582" s="385" t="s">
        <v>195</v>
      </c>
      <c r="D2582" s="387">
        <v>111.46</v>
      </c>
    </row>
    <row r="2583" spans="1:4" ht="12" customHeight="1">
      <c r="A2583" s="381">
        <v>9036</v>
      </c>
      <c r="B2583" s="382" t="s">
        <v>5293</v>
      </c>
      <c r="C2583" s="383"/>
      <c r="D2583" s="384"/>
    </row>
    <row r="2584" spans="1:4" ht="12" customHeight="1">
      <c r="A2584" s="385" t="s">
        <v>5294</v>
      </c>
      <c r="B2584" s="386" t="s">
        <v>5295</v>
      </c>
      <c r="C2584" s="385" t="s">
        <v>195</v>
      </c>
      <c r="D2584" s="387">
        <v>790.22</v>
      </c>
    </row>
    <row r="2585" spans="1:4" ht="12" customHeight="1">
      <c r="A2585" s="381">
        <v>9037</v>
      </c>
      <c r="B2585" s="382" t="s">
        <v>5296</v>
      </c>
      <c r="C2585" s="383"/>
      <c r="D2585" s="384"/>
    </row>
    <row r="2586" spans="1:4" ht="72.75" customHeight="1">
      <c r="A2586" s="385" t="s">
        <v>5297</v>
      </c>
      <c r="B2586" s="386" t="s">
        <v>5298</v>
      </c>
      <c r="C2586" s="385" t="s">
        <v>180</v>
      </c>
      <c r="D2586" s="388">
        <v>2977.39</v>
      </c>
    </row>
    <row r="2587" spans="1:4" ht="12" customHeight="1">
      <c r="A2587" s="381">
        <v>9038</v>
      </c>
      <c r="B2587" s="382" t="s">
        <v>5299</v>
      </c>
      <c r="C2587" s="383"/>
      <c r="D2587" s="384"/>
    </row>
    <row r="2588" spans="1:4" ht="48.75" customHeight="1">
      <c r="A2588" s="385" t="s">
        <v>5300</v>
      </c>
      <c r="B2588" s="386" t="s">
        <v>5301</v>
      </c>
      <c r="C2588" s="385" t="s">
        <v>180</v>
      </c>
      <c r="D2588" s="387">
        <v>117.93</v>
      </c>
    </row>
    <row r="2589" spans="1:4" ht="48.75" customHeight="1">
      <c r="A2589" s="385" t="s">
        <v>5302</v>
      </c>
      <c r="B2589" s="386" t="s">
        <v>5303</v>
      </c>
      <c r="C2589" s="385" t="s">
        <v>180</v>
      </c>
      <c r="D2589" s="387">
        <v>177.52</v>
      </c>
    </row>
    <row r="2590" spans="1:4" ht="12" customHeight="1">
      <c r="A2590" s="385" t="s">
        <v>5304</v>
      </c>
      <c r="B2590" s="386" t="s">
        <v>5305</v>
      </c>
      <c r="C2590" s="385" t="s">
        <v>195</v>
      </c>
      <c r="D2590" s="387">
        <v>140.79</v>
      </c>
    </row>
    <row r="2591" spans="1:4" ht="12" customHeight="1">
      <c r="A2591" s="385" t="s">
        <v>5306</v>
      </c>
      <c r="B2591" s="386" t="s">
        <v>5307</v>
      </c>
      <c r="C2591" s="385" t="s">
        <v>195</v>
      </c>
      <c r="D2591" s="387">
        <v>248.36</v>
      </c>
    </row>
    <row r="2592" spans="1:4" ht="12" customHeight="1">
      <c r="A2592" s="385" t="s">
        <v>5308</v>
      </c>
      <c r="B2592" s="386" t="s">
        <v>5309</v>
      </c>
      <c r="C2592" s="385" t="s">
        <v>195</v>
      </c>
      <c r="D2592" s="387">
        <v>211.2</v>
      </c>
    </row>
    <row r="2593" spans="1:4" ht="12" customHeight="1">
      <c r="A2593" s="385" t="s">
        <v>5310</v>
      </c>
      <c r="B2593" s="386" t="s">
        <v>5311</v>
      </c>
      <c r="C2593" s="385" t="s">
        <v>195</v>
      </c>
      <c r="D2593" s="387">
        <v>92.86</v>
      </c>
    </row>
    <row r="2594" spans="1:4" ht="12" customHeight="1">
      <c r="A2594" s="385" t="s">
        <v>5312</v>
      </c>
      <c r="B2594" s="386" t="s">
        <v>5313</v>
      </c>
      <c r="C2594" s="385" t="s">
        <v>195</v>
      </c>
      <c r="D2594" s="387">
        <v>339.31</v>
      </c>
    </row>
    <row r="2595" spans="1:4" ht="12" customHeight="1">
      <c r="A2595" s="385" t="s">
        <v>5314</v>
      </c>
      <c r="B2595" s="386" t="s">
        <v>5315</v>
      </c>
      <c r="C2595" s="385" t="s">
        <v>195</v>
      </c>
      <c r="D2595" s="387">
        <v>121.23</v>
      </c>
    </row>
    <row r="2596" spans="1:4" ht="12" customHeight="1">
      <c r="A2596" s="385" t="s">
        <v>5316</v>
      </c>
      <c r="B2596" s="386" t="s">
        <v>5317</v>
      </c>
      <c r="C2596" s="385" t="s">
        <v>195</v>
      </c>
      <c r="D2596" s="387">
        <v>30.42</v>
      </c>
    </row>
    <row r="2597" spans="1:4" ht="24" customHeight="1">
      <c r="A2597" s="385" t="s">
        <v>5318</v>
      </c>
      <c r="B2597" s="386" t="s">
        <v>5319</v>
      </c>
      <c r="C2597" s="385" t="s">
        <v>180</v>
      </c>
      <c r="D2597" s="387">
        <v>19.579999999999998</v>
      </c>
    </row>
    <row r="2598" spans="1:4" ht="24" customHeight="1">
      <c r="A2598" s="385" t="s">
        <v>5320</v>
      </c>
      <c r="B2598" s="386" t="s">
        <v>5321</v>
      </c>
      <c r="C2598" s="385" t="s">
        <v>180</v>
      </c>
      <c r="D2598" s="387">
        <v>22.2</v>
      </c>
    </row>
    <row r="2599" spans="1:4" ht="36" customHeight="1">
      <c r="A2599" s="385" t="s">
        <v>5322</v>
      </c>
      <c r="B2599" s="386" t="s">
        <v>5323</v>
      </c>
      <c r="C2599" s="385" t="s">
        <v>180</v>
      </c>
      <c r="D2599" s="387">
        <v>18.440000000000001</v>
      </c>
    </row>
    <row r="2600" spans="1:4" ht="36" customHeight="1">
      <c r="A2600" s="385" t="s">
        <v>5324</v>
      </c>
      <c r="B2600" s="386" t="s">
        <v>5325</v>
      </c>
      <c r="C2600" s="385" t="s">
        <v>180</v>
      </c>
      <c r="D2600" s="387">
        <v>48.5</v>
      </c>
    </row>
    <row r="2601" spans="1:4" ht="12" customHeight="1">
      <c r="A2601" s="381">
        <v>8689</v>
      </c>
      <c r="B2601" s="382" t="s">
        <v>5326</v>
      </c>
      <c r="C2601" s="383"/>
      <c r="D2601" s="384"/>
    </row>
    <row r="2602" spans="1:4" ht="12" customHeight="1">
      <c r="A2602" s="381">
        <v>9039</v>
      </c>
      <c r="B2602" s="382" t="s">
        <v>5327</v>
      </c>
      <c r="C2602" s="383"/>
      <c r="D2602" s="384"/>
    </row>
    <row r="2603" spans="1:4" ht="48.75" customHeight="1">
      <c r="A2603" s="385" t="s">
        <v>5328</v>
      </c>
      <c r="B2603" s="386" t="s">
        <v>5329</v>
      </c>
      <c r="C2603" s="385" t="s">
        <v>180</v>
      </c>
      <c r="D2603" s="387">
        <v>238.01</v>
      </c>
    </row>
    <row r="2604" spans="1:4" ht="36" customHeight="1">
      <c r="A2604" s="385" t="s">
        <v>5330</v>
      </c>
      <c r="B2604" s="386" t="s">
        <v>5331</v>
      </c>
      <c r="C2604" s="385" t="s">
        <v>180</v>
      </c>
      <c r="D2604" s="387">
        <v>123.69</v>
      </c>
    </row>
    <row r="2605" spans="1:4" ht="36" customHeight="1">
      <c r="A2605" s="385" t="s">
        <v>5332</v>
      </c>
      <c r="B2605" s="386" t="s">
        <v>5333</v>
      </c>
      <c r="C2605" s="385" t="s">
        <v>180</v>
      </c>
      <c r="D2605" s="387">
        <v>232.58</v>
      </c>
    </row>
    <row r="2606" spans="1:4" ht="12" customHeight="1">
      <c r="A2606" s="381">
        <v>9040</v>
      </c>
      <c r="B2606" s="382" t="s">
        <v>5334</v>
      </c>
      <c r="C2606" s="383"/>
      <c r="D2606" s="384"/>
    </row>
    <row r="2607" spans="1:4" ht="48.75" customHeight="1">
      <c r="A2607" s="385" t="s">
        <v>5335</v>
      </c>
      <c r="B2607" s="386" t="s">
        <v>5336</v>
      </c>
      <c r="C2607" s="385" t="s">
        <v>65</v>
      </c>
      <c r="D2607" s="387">
        <v>398.53</v>
      </c>
    </row>
    <row r="2608" spans="1:4" ht="12" customHeight="1">
      <c r="A2608" s="381">
        <v>9041</v>
      </c>
      <c r="B2608" s="382" t="s">
        <v>5337</v>
      </c>
      <c r="C2608" s="383"/>
      <c r="D2608" s="384"/>
    </row>
    <row r="2609" spans="1:4" ht="48.75" customHeight="1">
      <c r="A2609" s="385" t="s">
        <v>5338</v>
      </c>
      <c r="B2609" s="386" t="s">
        <v>5339</v>
      </c>
      <c r="C2609" s="385" t="s">
        <v>65</v>
      </c>
      <c r="D2609" s="387">
        <v>134.21</v>
      </c>
    </row>
    <row r="2610" spans="1:4" ht="48.75" customHeight="1">
      <c r="A2610" s="385" t="s">
        <v>5340</v>
      </c>
      <c r="B2610" s="386" t="s">
        <v>5341</v>
      </c>
      <c r="C2610" s="385" t="s">
        <v>65</v>
      </c>
      <c r="D2610" s="387">
        <v>169.48</v>
      </c>
    </row>
    <row r="2611" spans="1:4" ht="48.75" customHeight="1">
      <c r="A2611" s="385" t="s">
        <v>5342</v>
      </c>
      <c r="B2611" s="386" t="s">
        <v>5343</v>
      </c>
      <c r="C2611" s="385" t="s">
        <v>65</v>
      </c>
      <c r="D2611" s="387">
        <v>226.48</v>
      </c>
    </row>
    <row r="2612" spans="1:4" ht="12" customHeight="1">
      <c r="A2612" s="381">
        <v>9042</v>
      </c>
      <c r="B2612" s="382" t="s">
        <v>5344</v>
      </c>
      <c r="C2612" s="383"/>
      <c r="D2612" s="384"/>
    </row>
    <row r="2613" spans="1:4" ht="48.75" customHeight="1">
      <c r="A2613" s="385" t="s">
        <v>5345</v>
      </c>
      <c r="B2613" s="386" t="s">
        <v>5346</v>
      </c>
      <c r="C2613" s="385" t="s">
        <v>65</v>
      </c>
      <c r="D2613" s="387">
        <v>151.34</v>
      </c>
    </row>
    <row r="2614" spans="1:4" ht="48.75" customHeight="1">
      <c r="A2614" s="385" t="s">
        <v>5347</v>
      </c>
      <c r="B2614" s="386" t="s">
        <v>5348</v>
      </c>
      <c r="C2614" s="385" t="s">
        <v>65</v>
      </c>
      <c r="D2614" s="387">
        <v>189.42</v>
      </c>
    </row>
    <row r="2615" spans="1:4" ht="12" customHeight="1">
      <c r="A2615" s="381">
        <v>9043</v>
      </c>
      <c r="B2615" s="382" t="s">
        <v>5349</v>
      </c>
      <c r="C2615" s="383"/>
      <c r="D2615" s="384"/>
    </row>
    <row r="2616" spans="1:4" ht="48.75" customHeight="1">
      <c r="A2616" s="385" t="s">
        <v>5350</v>
      </c>
      <c r="B2616" s="386" t="s">
        <v>5351</v>
      </c>
      <c r="C2616" s="385" t="s">
        <v>65</v>
      </c>
      <c r="D2616" s="387">
        <v>312.39</v>
      </c>
    </row>
    <row r="2617" spans="1:4" ht="48.75" customHeight="1">
      <c r="A2617" s="385" t="s">
        <v>5352</v>
      </c>
      <c r="B2617" s="386" t="s">
        <v>5353</v>
      </c>
      <c r="C2617" s="385" t="s">
        <v>65</v>
      </c>
      <c r="D2617" s="387">
        <v>232.57</v>
      </c>
    </row>
    <row r="2618" spans="1:4" ht="48.75" customHeight="1">
      <c r="A2618" s="385" t="s">
        <v>5354</v>
      </c>
      <c r="B2618" s="386" t="s">
        <v>5355</v>
      </c>
      <c r="C2618" s="385" t="s">
        <v>65</v>
      </c>
      <c r="D2618" s="387">
        <v>272.14999999999998</v>
      </c>
    </row>
    <row r="2619" spans="1:4" ht="12" customHeight="1">
      <c r="A2619" s="381">
        <v>8690</v>
      </c>
      <c r="B2619" s="382" t="s">
        <v>5356</v>
      </c>
      <c r="C2619" s="383"/>
      <c r="D2619" s="384"/>
    </row>
    <row r="2620" spans="1:4" ht="12" customHeight="1">
      <c r="A2620" s="381">
        <v>9045</v>
      </c>
      <c r="B2620" s="382" t="s">
        <v>5357</v>
      </c>
      <c r="C2620" s="383"/>
      <c r="D2620" s="384"/>
    </row>
    <row r="2621" spans="1:4" ht="24" customHeight="1">
      <c r="A2621" s="385" t="s">
        <v>5358</v>
      </c>
      <c r="B2621" s="386" t="s">
        <v>5359</v>
      </c>
      <c r="C2621" s="385" t="s">
        <v>180</v>
      </c>
      <c r="D2621" s="387">
        <v>719.57</v>
      </c>
    </row>
    <row r="2622" spans="1:4" ht="24" customHeight="1">
      <c r="A2622" s="385" t="s">
        <v>5360</v>
      </c>
      <c r="B2622" s="386" t="s">
        <v>5361</v>
      </c>
      <c r="C2622" s="385" t="s">
        <v>180</v>
      </c>
      <c r="D2622" s="387">
        <v>997.45</v>
      </c>
    </row>
    <row r="2623" spans="1:4" ht="12" customHeight="1">
      <c r="A2623" s="381">
        <v>9046</v>
      </c>
      <c r="B2623" s="382" t="s">
        <v>5362</v>
      </c>
      <c r="C2623" s="383"/>
      <c r="D2623" s="384"/>
    </row>
    <row r="2624" spans="1:4" ht="24" customHeight="1">
      <c r="A2624" s="385" t="s">
        <v>5363</v>
      </c>
      <c r="B2624" s="386" t="s">
        <v>5364</v>
      </c>
      <c r="C2624" s="385" t="s">
        <v>180</v>
      </c>
      <c r="D2624" s="387">
        <v>45.61</v>
      </c>
    </row>
    <row r="2625" spans="1:4" ht="24" customHeight="1">
      <c r="A2625" s="385" t="s">
        <v>5365</v>
      </c>
      <c r="B2625" s="386" t="s">
        <v>5366</v>
      </c>
      <c r="C2625" s="385" t="s">
        <v>180</v>
      </c>
      <c r="D2625" s="387">
        <v>226.1</v>
      </c>
    </row>
    <row r="2626" spans="1:4" ht="24" customHeight="1">
      <c r="A2626" s="385" t="s">
        <v>5367</v>
      </c>
      <c r="B2626" s="386" t="s">
        <v>5368</v>
      </c>
      <c r="C2626" s="385" t="s">
        <v>180</v>
      </c>
      <c r="D2626" s="387">
        <v>59.21</v>
      </c>
    </row>
    <row r="2627" spans="1:4" ht="24" customHeight="1">
      <c r="A2627" s="385" t="s">
        <v>5369</v>
      </c>
      <c r="B2627" s="386" t="s">
        <v>5370</v>
      </c>
      <c r="C2627" s="385" t="s">
        <v>180</v>
      </c>
      <c r="D2627" s="387">
        <v>53.74</v>
      </c>
    </row>
    <row r="2628" spans="1:4" ht="24" customHeight="1">
      <c r="A2628" s="385" t="s">
        <v>5371</v>
      </c>
      <c r="B2628" s="386" t="s">
        <v>5372</v>
      </c>
      <c r="C2628" s="385" t="s">
        <v>180</v>
      </c>
      <c r="D2628" s="387">
        <v>54.61</v>
      </c>
    </row>
    <row r="2629" spans="1:4" ht="24" customHeight="1">
      <c r="A2629" s="385" t="s">
        <v>5373</v>
      </c>
      <c r="B2629" s="386" t="s">
        <v>5374</v>
      </c>
      <c r="C2629" s="385" t="s">
        <v>180</v>
      </c>
      <c r="D2629" s="387">
        <v>16.760000000000002</v>
      </c>
    </row>
    <row r="2630" spans="1:4" ht="24" customHeight="1">
      <c r="A2630" s="385" t="s">
        <v>5375</v>
      </c>
      <c r="B2630" s="386" t="s">
        <v>5376</v>
      </c>
      <c r="C2630" s="385" t="s">
        <v>180</v>
      </c>
      <c r="D2630" s="387">
        <v>16.98</v>
      </c>
    </row>
    <row r="2631" spans="1:4" ht="12" customHeight="1">
      <c r="A2631" s="381">
        <v>9047</v>
      </c>
      <c r="B2631" s="382" t="s">
        <v>5377</v>
      </c>
      <c r="C2631" s="383"/>
      <c r="D2631" s="384"/>
    </row>
    <row r="2632" spans="1:4" ht="24" customHeight="1">
      <c r="A2632" s="385" t="s">
        <v>5378</v>
      </c>
      <c r="B2632" s="386" t="s">
        <v>5379</v>
      </c>
      <c r="C2632" s="385" t="s">
        <v>180</v>
      </c>
      <c r="D2632" s="387">
        <v>56.3</v>
      </c>
    </row>
    <row r="2633" spans="1:4" ht="12" customHeight="1">
      <c r="A2633" s="381">
        <v>8691</v>
      </c>
      <c r="B2633" s="382" t="s">
        <v>5380</v>
      </c>
      <c r="C2633" s="383"/>
      <c r="D2633" s="384"/>
    </row>
    <row r="2634" spans="1:4" ht="12" customHeight="1">
      <c r="A2634" s="381">
        <v>9050</v>
      </c>
      <c r="B2634" s="382" t="s">
        <v>5381</v>
      </c>
      <c r="C2634" s="383"/>
      <c r="D2634" s="384"/>
    </row>
    <row r="2635" spans="1:4" ht="84.75" customHeight="1">
      <c r="A2635" s="385" t="s">
        <v>5382</v>
      </c>
      <c r="B2635" s="386" t="s">
        <v>5383</v>
      </c>
      <c r="C2635" s="385" t="s">
        <v>180</v>
      </c>
      <c r="D2635" s="387">
        <v>144.41</v>
      </c>
    </row>
    <row r="2636" spans="1:4" ht="60.75" customHeight="1">
      <c r="A2636" s="385" t="s">
        <v>5384</v>
      </c>
      <c r="B2636" s="386" t="s">
        <v>5385</v>
      </c>
      <c r="C2636" s="385" t="s">
        <v>180</v>
      </c>
      <c r="D2636" s="387">
        <v>286.35000000000002</v>
      </c>
    </row>
    <row r="2637" spans="1:4" ht="72.75" customHeight="1">
      <c r="A2637" s="385" t="s">
        <v>5386</v>
      </c>
      <c r="B2637" s="386" t="s">
        <v>5387</v>
      </c>
      <c r="C2637" s="385" t="s">
        <v>180</v>
      </c>
      <c r="D2637" s="387">
        <v>202.4</v>
      </c>
    </row>
    <row r="2638" spans="1:4" ht="12" customHeight="1">
      <c r="A2638" s="381">
        <v>9051</v>
      </c>
      <c r="B2638" s="382" t="s">
        <v>5388</v>
      </c>
      <c r="C2638" s="383"/>
      <c r="D2638" s="384"/>
    </row>
    <row r="2639" spans="1:4" ht="60.75" customHeight="1">
      <c r="A2639" s="385" t="s">
        <v>5389</v>
      </c>
      <c r="B2639" s="386" t="s">
        <v>5390</v>
      </c>
      <c r="C2639" s="385" t="s">
        <v>180</v>
      </c>
      <c r="D2639" s="387">
        <v>125.35</v>
      </c>
    </row>
    <row r="2640" spans="1:4" ht="60.75" customHeight="1">
      <c r="A2640" s="385" t="s">
        <v>5391</v>
      </c>
      <c r="B2640" s="386" t="s">
        <v>5392</v>
      </c>
      <c r="C2640" s="385" t="s">
        <v>180</v>
      </c>
      <c r="D2640" s="387">
        <v>163.80000000000001</v>
      </c>
    </row>
    <row r="2641" spans="1:4" ht="12" customHeight="1">
      <c r="A2641" s="381">
        <v>9052</v>
      </c>
      <c r="B2641" s="382" t="s">
        <v>5393</v>
      </c>
      <c r="C2641" s="383"/>
      <c r="D2641" s="384"/>
    </row>
    <row r="2642" spans="1:4" ht="109.5" customHeight="1">
      <c r="A2642" s="385" t="s">
        <v>5394</v>
      </c>
      <c r="B2642" s="386" t="s">
        <v>5395</v>
      </c>
      <c r="C2642" s="385" t="s">
        <v>180</v>
      </c>
      <c r="D2642" s="387">
        <v>227.27</v>
      </c>
    </row>
    <row r="2643" spans="1:4" ht="84.75" customHeight="1">
      <c r="A2643" s="385" t="s">
        <v>5396</v>
      </c>
      <c r="B2643" s="386" t="s">
        <v>5397</v>
      </c>
      <c r="C2643" s="385" t="s">
        <v>180</v>
      </c>
      <c r="D2643" s="387">
        <v>141.87</v>
      </c>
    </row>
    <row r="2644" spans="1:4" ht="109.5" customHeight="1">
      <c r="A2644" s="385" t="s">
        <v>5398</v>
      </c>
      <c r="B2644" s="386" t="s">
        <v>5399</v>
      </c>
      <c r="C2644" s="385" t="s">
        <v>180</v>
      </c>
      <c r="D2644" s="387">
        <v>377.81</v>
      </c>
    </row>
    <row r="2645" spans="1:4" ht="121.5" customHeight="1">
      <c r="A2645" s="385" t="s">
        <v>5400</v>
      </c>
      <c r="B2645" s="386" t="s">
        <v>5401</v>
      </c>
      <c r="C2645" s="385" t="s">
        <v>180</v>
      </c>
      <c r="D2645" s="387">
        <v>260.11</v>
      </c>
    </row>
    <row r="2646" spans="1:4" ht="109.5" customHeight="1">
      <c r="A2646" s="385" t="s">
        <v>5402</v>
      </c>
      <c r="B2646" s="386" t="s">
        <v>5403</v>
      </c>
      <c r="C2646" s="385" t="s">
        <v>180</v>
      </c>
      <c r="D2646" s="387">
        <v>386.52</v>
      </c>
    </row>
    <row r="2647" spans="1:4" ht="109.5" customHeight="1">
      <c r="A2647" s="385" t="s">
        <v>5404</v>
      </c>
      <c r="B2647" s="386" t="s">
        <v>5405</v>
      </c>
      <c r="C2647" s="385" t="s">
        <v>180</v>
      </c>
      <c r="D2647" s="387">
        <v>387.49</v>
      </c>
    </row>
    <row r="2648" spans="1:4" ht="109.5" customHeight="1">
      <c r="A2648" s="385" t="s">
        <v>5406</v>
      </c>
      <c r="B2648" s="386" t="s">
        <v>5407</v>
      </c>
      <c r="C2648" s="385" t="s">
        <v>180</v>
      </c>
      <c r="D2648" s="387">
        <v>318.25</v>
      </c>
    </row>
    <row r="2649" spans="1:4" ht="12" customHeight="1">
      <c r="A2649" s="381">
        <v>9053</v>
      </c>
      <c r="B2649" s="382" t="s">
        <v>5408</v>
      </c>
      <c r="C2649" s="383"/>
      <c r="D2649" s="384"/>
    </row>
    <row r="2650" spans="1:4" ht="97.5" customHeight="1">
      <c r="A2650" s="385" t="s">
        <v>5409</v>
      </c>
      <c r="B2650" s="386" t="s">
        <v>5410</v>
      </c>
      <c r="C2650" s="385" t="s">
        <v>180</v>
      </c>
      <c r="D2650" s="387">
        <v>262.48</v>
      </c>
    </row>
    <row r="2651" spans="1:4" ht="97.5" customHeight="1">
      <c r="A2651" s="385" t="s">
        <v>5411</v>
      </c>
      <c r="B2651" s="386" t="s">
        <v>5412</v>
      </c>
      <c r="C2651" s="385" t="s">
        <v>180</v>
      </c>
      <c r="D2651" s="387">
        <v>144.78</v>
      </c>
    </row>
    <row r="2652" spans="1:4" ht="12" customHeight="1">
      <c r="A2652" s="381">
        <v>9054</v>
      </c>
      <c r="B2652" s="382" t="s">
        <v>5413</v>
      </c>
      <c r="C2652" s="383"/>
      <c r="D2652" s="384"/>
    </row>
    <row r="2653" spans="1:4" ht="109.5" customHeight="1">
      <c r="A2653" s="385" t="s">
        <v>5414</v>
      </c>
      <c r="B2653" s="386" t="s">
        <v>5415</v>
      </c>
      <c r="C2653" s="385" t="s">
        <v>180</v>
      </c>
      <c r="D2653" s="387">
        <v>182.93</v>
      </c>
    </row>
    <row r="2654" spans="1:4" ht="12" customHeight="1">
      <c r="A2654" s="381">
        <v>9055</v>
      </c>
      <c r="B2654" s="382" t="s">
        <v>5416</v>
      </c>
      <c r="C2654" s="383"/>
      <c r="D2654" s="384"/>
    </row>
    <row r="2655" spans="1:4" ht="72.75" customHeight="1">
      <c r="A2655" s="385" t="s">
        <v>5417</v>
      </c>
      <c r="B2655" s="386" t="s">
        <v>5418</v>
      </c>
      <c r="C2655" s="385" t="s">
        <v>180</v>
      </c>
      <c r="D2655" s="387">
        <v>293.7</v>
      </c>
    </row>
    <row r="2656" spans="1:4" ht="72.75" customHeight="1">
      <c r="A2656" s="385" t="s">
        <v>5419</v>
      </c>
      <c r="B2656" s="386" t="s">
        <v>5420</v>
      </c>
      <c r="C2656" s="385" t="s">
        <v>180</v>
      </c>
      <c r="D2656" s="387">
        <v>564.20000000000005</v>
      </c>
    </row>
    <row r="2657" spans="1:4" ht="12" customHeight="1">
      <c r="A2657" s="381">
        <v>8692</v>
      </c>
      <c r="B2657" s="382" t="s">
        <v>5421</v>
      </c>
      <c r="C2657" s="383"/>
      <c r="D2657" s="384"/>
    </row>
    <row r="2658" spans="1:4" ht="12" customHeight="1">
      <c r="A2658" s="381">
        <v>9056</v>
      </c>
      <c r="B2658" s="382" t="s">
        <v>5422</v>
      </c>
      <c r="C2658" s="383"/>
      <c r="D2658" s="384"/>
    </row>
    <row r="2659" spans="1:4" ht="24" customHeight="1">
      <c r="A2659" s="385" t="s">
        <v>5423</v>
      </c>
      <c r="B2659" s="386" t="s">
        <v>5424</v>
      </c>
      <c r="C2659" s="385" t="s">
        <v>65</v>
      </c>
      <c r="D2659" s="387">
        <v>26.67</v>
      </c>
    </row>
    <row r="2660" spans="1:4" ht="24" customHeight="1">
      <c r="A2660" s="385" t="s">
        <v>5425</v>
      </c>
      <c r="B2660" s="386" t="s">
        <v>5426</v>
      </c>
      <c r="C2660" s="385" t="s">
        <v>65</v>
      </c>
      <c r="D2660" s="387">
        <v>29.44</v>
      </c>
    </row>
    <row r="2661" spans="1:4" ht="24" customHeight="1">
      <c r="A2661" s="385" t="s">
        <v>5427</v>
      </c>
      <c r="B2661" s="386" t="s">
        <v>5428</v>
      </c>
      <c r="C2661" s="385" t="s">
        <v>65</v>
      </c>
      <c r="D2661" s="387">
        <v>36.4</v>
      </c>
    </row>
    <row r="2662" spans="1:4" ht="12" customHeight="1">
      <c r="A2662" s="381">
        <v>9057</v>
      </c>
      <c r="B2662" s="382" t="s">
        <v>5429</v>
      </c>
      <c r="C2662" s="383"/>
      <c r="D2662" s="384"/>
    </row>
    <row r="2663" spans="1:4" ht="24" customHeight="1">
      <c r="A2663" s="385" t="s">
        <v>5430</v>
      </c>
      <c r="B2663" s="386" t="s">
        <v>5431</v>
      </c>
      <c r="C2663" s="385" t="s">
        <v>180</v>
      </c>
      <c r="D2663" s="387">
        <v>9.7899999999999991</v>
      </c>
    </row>
    <row r="2664" spans="1:4" ht="24" customHeight="1">
      <c r="A2664" s="385" t="s">
        <v>5432</v>
      </c>
      <c r="B2664" s="386" t="s">
        <v>5433</v>
      </c>
      <c r="C2664" s="385" t="s">
        <v>65</v>
      </c>
      <c r="D2664" s="387">
        <v>25.26</v>
      </c>
    </row>
    <row r="2665" spans="1:4" ht="36" customHeight="1">
      <c r="A2665" s="385" t="s">
        <v>5434</v>
      </c>
      <c r="B2665" s="386" t="s">
        <v>5435</v>
      </c>
      <c r="C2665" s="385" t="s">
        <v>180</v>
      </c>
      <c r="D2665" s="387">
        <v>13.05</v>
      </c>
    </row>
    <row r="2666" spans="1:4" ht="12" customHeight="1">
      <c r="A2666" s="381">
        <v>9058</v>
      </c>
      <c r="B2666" s="382" t="s">
        <v>5436</v>
      </c>
      <c r="C2666" s="383"/>
      <c r="D2666" s="384"/>
    </row>
    <row r="2667" spans="1:4" ht="24" customHeight="1">
      <c r="A2667" s="385" t="s">
        <v>5437</v>
      </c>
      <c r="B2667" s="386" t="s">
        <v>5438</v>
      </c>
      <c r="C2667" s="385" t="s">
        <v>180</v>
      </c>
      <c r="D2667" s="387">
        <v>3.92</v>
      </c>
    </row>
    <row r="2668" spans="1:4" ht="24" customHeight="1">
      <c r="A2668" s="385" t="s">
        <v>5439</v>
      </c>
      <c r="B2668" s="386" t="s">
        <v>5440</v>
      </c>
      <c r="C2668" s="385" t="s">
        <v>180</v>
      </c>
      <c r="D2668" s="387">
        <v>2.4900000000000002</v>
      </c>
    </row>
    <row r="2669" spans="1:4" ht="24" customHeight="1">
      <c r="A2669" s="385" t="s">
        <v>5441</v>
      </c>
      <c r="B2669" s="386" t="s">
        <v>5442</v>
      </c>
      <c r="C2669" s="385" t="s">
        <v>180</v>
      </c>
      <c r="D2669" s="387">
        <v>166.41</v>
      </c>
    </row>
    <row r="2670" spans="1:4" ht="24" customHeight="1">
      <c r="A2670" s="385" t="s">
        <v>5443</v>
      </c>
      <c r="B2670" s="386" t="s">
        <v>5444</v>
      </c>
      <c r="C2670" s="385" t="s">
        <v>180</v>
      </c>
      <c r="D2670" s="387">
        <v>82.88</v>
      </c>
    </row>
    <row r="2671" spans="1:4" ht="24" customHeight="1">
      <c r="A2671" s="385" t="s">
        <v>5445</v>
      </c>
      <c r="B2671" s="386" t="s">
        <v>5446</v>
      </c>
      <c r="C2671" s="385" t="s">
        <v>180</v>
      </c>
      <c r="D2671" s="387">
        <v>82.88</v>
      </c>
    </row>
    <row r="2672" spans="1:4" ht="24" customHeight="1">
      <c r="A2672" s="385" t="s">
        <v>5447</v>
      </c>
      <c r="B2672" s="386" t="s">
        <v>5448</v>
      </c>
      <c r="C2672" s="385" t="s">
        <v>180</v>
      </c>
      <c r="D2672" s="387">
        <v>105.3</v>
      </c>
    </row>
    <row r="2673" spans="1:4" ht="24" customHeight="1">
      <c r="A2673" s="385" t="s">
        <v>5449</v>
      </c>
      <c r="B2673" s="386" t="s">
        <v>5450</v>
      </c>
      <c r="C2673" s="385" t="s">
        <v>180</v>
      </c>
      <c r="D2673" s="387">
        <v>105.3</v>
      </c>
    </row>
    <row r="2674" spans="1:4" ht="24" customHeight="1">
      <c r="A2674" s="385" t="s">
        <v>5451</v>
      </c>
      <c r="B2674" s="386" t="s">
        <v>5452</v>
      </c>
      <c r="C2674" s="385" t="s">
        <v>180</v>
      </c>
      <c r="D2674" s="387">
        <v>105.3</v>
      </c>
    </row>
    <row r="2675" spans="1:4" ht="24" customHeight="1">
      <c r="A2675" s="385" t="s">
        <v>5453</v>
      </c>
      <c r="B2675" s="386" t="s">
        <v>5454</v>
      </c>
      <c r="C2675" s="385" t="s">
        <v>180</v>
      </c>
      <c r="D2675" s="387">
        <v>105.3</v>
      </c>
    </row>
    <row r="2676" spans="1:4" ht="24" customHeight="1">
      <c r="A2676" s="385" t="s">
        <v>5455</v>
      </c>
      <c r="B2676" s="386" t="s">
        <v>5456</v>
      </c>
      <c r="C2676" s="385" t="s">
        <v>180</v>
      </c>
      <c r="D2676" s="387">
        <v>101.26</v>
      </c>
    </row>
    <row r="2677" spans="1:4" ht="24" customHeight="1">
      <c r="A2677" s="385" t="s">
        <v>5457</v>
      </c>
      <c r="B2677" s="386" t="s">
        <v>5458</v>
      </c>
      <c r="C2677" s="385" t="s">
        <v>180</v>
      </c>
      <c r="D2677" s="387">
        <v>96.12</v>
      </c>
    </row>
    <row r="2678" spans="1:4" ht="24" customHeight="1">
      <c r="A2678" s="385" t="s">
        <v>5459</v>
      </c>
      <c r="B2678" s="386" t="s">
        <v>5460</v>
      </c>
      <c r="C2678" s="385" t="s">
        <v>180</v>
      </c>
      <c r="D2678" s="387">
        <v>97.41</v>
      </c>
    </row>
    <row r="2679" spans="1:4" ht="24" customHeight="1">
      <c r="A2679" s="385" t="s">
        <v>5461</v>
      </c>
      <c r="B2679" s="386" t="s">
        <v>5462</v>
      </c>
      <c r="C2679" s="385" t="s">
        <v>180</v>
      </c>
      <c r="D2679" s="387">
        <v>74.709999999999994</v>
      </c>
    </row>
    <row r="2680" spans="1:4" ht="24" customHeight="1">
      <c r="A2680" s="385" t="s">
        <v>5463</v>
      </c>
      <c r="B2680" s="386" t="s">
        <v>5464</v>
      </c>
      <c r="C2680" s="385" t="s">
        <v>180</v>
      </c>
      <c r="D2680" s="387">
        <v>82.42</v>
      </c>
    </row>
    <row r="2681" spans="1:4" ht="24" customHeight="1">
      <c r="A2681" s="385" t="s">
        <v>5465</v>
      </c>
      <c r="B2681" s="386" t="s">
        <v>5466</v>
      </c>
      <c r="C2681" s="385" t="s">
        <v>180</v>
      </c>
      <c r="D2681" s="387">
        <v>76.489999999999995</v>
      </c>
    </row>
    <row r="2682" spans="1:4" ht="24" customHeight="1">
      <c r="A2682" s="385" t="s">
        <v>5467</v>
      </c>
      <c r="B2682" s="386" t="s">
        <v>5468</v>
      </c>
      <c r="C2682" s="385" t="s">
        <v>180</v>
      </c>
      <c r="D2682" s="387">
        <v>101.54</v>
      </c>
    </row>
    <row r="2683" spans="1:4" ht="24" customHeight="1">
      <c r="A2683" s="385" t="s">
        <v>5469</v>
      </c>
      <c r="B2683" s="386" t="s">
        <v>5470</v>
      </c>
      <c r="C2683" s="385" t="s">
        <v>180</v>
      </c>
      <c r="D2683" s="387">
        <v>82.89</v>
      </c>
    </row>
    <row r="2684" spans="1:4" ht="24" customHeight="1">
      <c r="A2684" s="385" t="s">
        <v>5471</v>
      </c>
      <c r="B2684" s="386" t="s">
        <v>5472</v>
      </c>
      <c r="C2684" s="385" t="s">
        <v>180</v>
      </c>
      <c r="D2684" s="387">
        <v>97.41</v>
      </c>
    </row>
    <row r="2685" spans="1:4" ht="24" customHeight="1">
      <c r="A2685" s="385" t="s">
        <v>5473</v>
      </c>
      <c r="B2685" s="386" t="s">
        <v>5474</v>
      </c>
      <c r="C2685" s="385" t="s">
        <v>180</v>
      </c>
      <c r="D2685" s="387">
        <v>97.4</v>
      </c>
    </row>
    <row r="2686" spans="1:4" ht="24" customHeight="1">
      <c r="A2686" s="385" t="s">
        <v>5475</v>
      </c>
      <c r="B2686" s="386" t="s">
        <v>5476</v>
      </c>
      <c r="C2686" s="385" t="s">
        <v>180</v>
      </c>
      <c r="D2686" s="387">
        <v>102.03</v>
      </c>
    </row>
    <row r="2687" spans="1:4" ht="24" customHeight="1">
      <c r="A2687" s="385" t="s">
        <v>5477</v>
      </c>
      <c r="B2687" s="386" t="s">
        <v>5478</v>
      </c>
      <c r="C2687" s="385" t="s">
        <v>180</v>
      </c>
      <c r="D2687" s="387">
        <v>78.52</v>
      </c>
    </row>
    <row r="2688" spans="1:4" ht="24" customHeight="1">
      <c r="A2688" s="385" t="s">
        <v>5479</v>
      </c>
      <c r="B2688" s="386" t="s">
        <v>5480</v>
      </c>
      <c r="C2688" s="385" t="s">
        <v>65</v>
      </c>
      <c r="D2688" s="387">
        <v>56.44</v>
      </c>
    </row>
    <row r="2689" spans="1:4" ht="24" customHeight="1">
      <c r="A2689" s="385" t="s">
        <v>5481</v>
      </c>
      <c r="B2689" s="386" t="s">
        <v>5482</v>
      </c>
      <c r="C2689" s="385" t="s">
        <v>65</v>
      </c>
      <c r="D2689" s="387">
        <v>44.1</v>
      </c>
    </row>
    <row r="2690" spans="1:4" ht="24" customHeight="1">
      <c r="A2690" s="385" t="s">
        <v>5483</v>
      </c>
      <c r="B2690" s="386" t="s">
        <v>5484</v>
      </c>
      <c r="C2690" s="385" t="s">
        <v>65</v>
      </c>
      <c r="D2690" s="387">
        <v>18.39</v>
      </c>
    </row>
    <row r="2691" spans="1:4" ht="24" customHeight="1">
      <c r="A2691" s="385" t="s">
        <v>5485</v>
      </c>
      <c r="B2691" s="386" t="s">
        <v>5486</v>
      </c>
      <c r="C2691" s="385" t="s">
        <v>65</v>
      </c>
      <c r="D2691" s="387">
        <v>65.010000000000005</v>
      </c>
    </row>
    <row r="2692" spans="1:4" ht="24" customHeight="1">
      <c r="A2692" s="385" t="s">
        <v>5487</v>
      </c>
      <c r="B2692" s="386" t="s">
        <v>5488</v>
      </c>
      <c r="C2692" s="385" t="s">
        <v>180</v>
      </c>
      <c r="D2692" s="387">
        <v>24.63</v>
      </c>
    </row>
    <row r="2693" spans="1:4" ht="24" customHeight="1">
      <c r="A2693" s="385" t="s">
        <v>5489</v>
      </c>
      <c r="B2693" s="386" t="s">
        <v>5490</v>
      </c>
      <c r="C2693" s="385" t="s">
        <v>180</v>
      </c>
      <c r="D2693" s="387">
        <v>177.39</v>
      </c>
    </row>
    <row r="2694" spans="1:4" ht="24" customHeight="1">
      <c r="A2694" s="385" t="s">
        <v>5491</v>
      </c>
      <c r="B2694" s="386" t="s">
        <v>5492</v>
      </c>
      <c r="C2694" s="385" t="s">
        <v>180</v>
      </c>
      <c r="D2694" s="387">
        <v>177.39</v>
      </c>
    </row>
    <row r="2695" spans="1:4" ht="12" customHeight="1">
      <c r="A2695" s="381">
        <v>9060</v>
      </c>
      <c r="B2695" s="382" t="s">
        <v>5493</v>
      </c>
      <c r="C2695" s="383"/>
      <c r="D2695" s="384"/>
    </row>
    <row r="2696" spans="1:4" ht="24" customHeight="1">
      <c r="A2696" s="385" t="s">
        <v>5494</v>
      </c>
      <c r="B2696" s="386" t="s">
        <v>5495</v>
      </c>
      <c r="C2696" s="385" t="s">
        <v>80</v>
      </c>
      <c r="D2696" s="387">
        <v>798.45</v>
      </c>
    </row>
    <row r="2697" spans="1:4" ht="24" customHeight="1">
      <c r="A2697" s="385" t="s">
        <v>5496</v>
      </c>
      <c r="B2697" s="386" t="s">
        <v>5497</v>
      </c>
      <c r="C2697" s="385" t="s">
        <v>180</v>
      </c>
      <c r="D2697" s="387">
        <v>233.74</v>
      </c>
    </row>
    <row r="2698" spans="1:4" ht="24" customHeight="1">
      <c r="A2698" s="385" t="s">
        <v>5498</v>
      </c>
      <c r="B2698" s="386" t="s">
        <v>5499</v>
      </c>
      <c r="C2698" s="385" t="s">
        <v>180</v>
      </c>
      <c r="D2698" s="387">
        <v>64.27</v>
      </c>
    </row>
    <row r="2699" spans="1:4" ht="12" customHeight="1">
      <c r="A2699" s="381">
        <v>8693</v>
      </c>
      <c r="B2699" s="382" t="s">
        <v>5500</v>
      </c>
      <c r="C2699" s="383"/>
      <c r="D2699" s="384"/>
    </row>
    <row r="2700" spans="1:4" ht="12" customHeight="1">
      <c r="A2700" s="381">
        <v>9061</v>
      </c>
      <c r="B2700" s="382" t="s">
        <v>5501</v>
      </c>
      <c r="C2700" s="383"/>
      <c r="D2700" s="384"/>
    </row>
    <row r="2701" spans="1:4" ht="48.75" customHeight="1">
      <c r="A2701" s="385" t="s">
        <v>5502</v>
      </c>
      <c r="B2701" s="386" t="s">
        <v>5503</v>
      </c>
      <c r="C2701" s="385" t="s">
        <v>84</v>
      </c>
      <c r="D2701" s="387">
        <v>2.36</v>
      </c>
    </row>
    <row r="2702" spans="1:4" ht="48.75" customHeight="1">
      <c r="A2702" s="385" t="s">
        <v>5504</v>
      </c>
      <c r="B2702" s="386" t="s">
        <v>5505</v>
      </c>
      <c r="C2702" s="385" t="s">
        <v>84</v>
      </c>
      <c r="D2702" s="387">
        <v>3.09</v>
      </c>
    </row>
    <row r="2703" spans="1:4" ht="48.75" customHeight="1">
      <c r="A2703" s="385" t="s">
        <v>5506</v>
      </c>
      <c r="B2703" s="386" t="s">
        <v>5507</v>
      </c>
      <c r="C2703" s="385" t="s">
        <v>84</v>
      </c>
      <c r="D2703" s="387">
        <v>5.18</v>
      </c>
    </row>
    <row r="2704" spans="1:4" ht="36" customHeight="1">
      <c r="A2704" s="385" t="s">
        <v>5508</v>
      </c>
      <c r="B2704" s="386" t="s">
        <v>5509</v>
      </c>
      <c r="C2704" s="385" t="s">
        <v>84</v>
      </c>
      <c r="D2704" s="387">
        <v>3.17</v>
      </c>
    </row>
    <row r="2705" spans="1:4" ht="36" customHeight="1">
      <c r="A2705" s="385" t="s">
        <v>5510</v>
      </c>
      <c r="B2705" s="386" t="s">
        <v>5511</v>
      </c>
      <c r="C2705" s="385" t="s">
        <v>84</v>
      </c>
      <c r="D2705" s="387">
        <v>4.9400000000000004</v>
      </c>
    </row>
    <row r="2706" spans="1:4" ht="36" customHeight="1">
      <c r="A2706" s="385" t="s">
        <v>5512</v>
      </c>
      <c r="B2706" s="386" t="s">
        <v>5513</v>
      </c>
      <c r="C2706" s="385" t="s">
        <v>84</v>
      </c>
      <c r="D2706" s="387">
        <v>6.35</v>
      </c>
    </row>
    <row r="2707" spans="1:4" ht="36" customHeight="1">
      <c r="A2707" s="385" t="s">
        <v>5514</v>
      </c>
      <c r="B2707" s="386" t="s">
        <v>5515</v>
      </c>
      <c r="C2707" s="385" t="s">
        <v>84</v>
      </c>
      <c r="D2707" s="387">
        <v>8.89</v>
      </c>
    </row>
    <row r="2708" spans="1:4" ht="36" customHeight="1">
      <c r="A2708" s="385" t="s">
        <v>5516</v>
      </c>
      <c r="B2708" s="386" t="s">
        <v>5517</v>
      </c>
      <c r="C2708" s="385" t="s">
        <v>84</v>
      </c>
      <c r="D2708" s="387">
        <v>9.66</v>
      </c>
    </row>
    <row r="2709" spans="1:4" ht="36" customHeight="1">
      <c r="A2709" s="385" t="s">
        <v>5518</v>
      </c>
      <c r="B2709" s="386" t="s">
        <v>5519</v>
      </c>
      <c r="C2709" s="385" t="s">
        <v>84</v>
      </c>
      <c r="D2709" s="387">
        <v>12.35</v>
      </c>
    </row>
    <row r="2710" spans="1:4" ht="12" customHeight="1">
      <c r="A2710" s="381">
        <v>9062</v>
      </c>
      <c r="B2710" s="382" t="s">
        <v>5520</v>
      </c>
      <c r="C2710" s="383"/>
      <c r="D2710" s="384"/>
    </row>
    <row r="2711" spans="1:4" ht="48.75" customHeight="1">
      <c r="A2711" s="385" t="s">
        <v>5521</v>
      </c>
      <c r="B2711" s="386" t="s">
        <v>5522</v>
      </c>
      <c r="C2711" s="385" t="s">
        <v>84</v>
      </c>
      <c r="D2711" s="387">
        <v>37.53</v>
      </c>
    </row>
    <row r="2712" spans="1:4" ht="48.75" customHeight="1">
      <c r="A2712" s="385" t="s">
        <v>5523</v>
      </c>
      <c r="B2712" s="386" t="s">
        <v>5524</v>
      </c>
      <c r="C2712" s="385" t="s">
        <v>84</v>
      </c>
      <c r="D2712" s="387">
        <v>25.02</v>
      </c>
    </row>
    <row r="2713" spans="1:4" ht="48.75" customHeight="1">
      <c r="A2713" s="385" t="s">
        <v>5525</v>
      </c>
      <c r="B2713" s="386" t="s">
        <v>5526</v>
      </c>
      <c r="C2713" s="385" t="s">
        <v>84</v>
      </c>
      <c r="D2713" s="387">
        <v>20.5</v>
      </c>
    </row>
    <row r="2714" spans="1:4" ht="48.75" customHeight="1">
      <c r="A2714" s="385" t="s">
        <v>5527</v>
      </c>
      <c r="B2714" s="386" t="s">
        <v>5528</v>
      </c>
      <c r="C2714" s="385" t="s">
        <v>84</v>
      </c>
      <c r="D2714" s="387">
        <v>14.59</v>
      </c>
    </row>
    <row r="2715" spans="1:4" ht="60.75" customHeight="1">
      <c r="A2715" s="385" t="s">
        <v>5529</v>
      </c>
      <c r="B2715" s="386" t="s">
        <v>5530</v>
      </c>
      <c r="C2715" s="385" t="s">
        <v>84</v>
      </c>
      <c r="D2715" s="387">
        <v>6.37</v>
      </c>
    </row>
    <row r="2716" spans="1:4" ht="36" customHeight="1">
      <c r="A2716" s="385" t="s">
        <v>5531</v>
      </c>
      <c r="B2716" s="386" t="s">
        <v>5532</v>
      </c>
      <c r="C2716" s="385" t="s">
        <v>84</v>
      </c>
      <c r="D2716" s="387">
        <v>8.81</v>
      </c>
    </row>
    <row r="2717" spans="1:4" ht="36" customHeight="1">
      <c r="A2717" s="385" t="s">
        <v>5533</v>
      </c>
      <c r="B2717" s="386" t="s">
        <v>5534</v>
      </c>
      <c r="C2717" s="385" t="s">
        <v>65</v>
      </c>
      <c r="D2717" s="387">
        <v>35.24</v>
      </c>
    </row>
    <row r="2718" spans="1:4" ht="12" customHeight="1">
      <c r="A2718" s="385" t="s">
        <v>5535</v>
      </c>
      <c r="B2718" s="386" t="s">
        <v>5536</v>
      </c>
      <c r="C2718" s="385" t="s">
        <v>65</v>
      </c>
      <c r="D2718" s="387">
        <v>8.23</v>
      </c>
    </row>
    <row r="2719" spans="1:4" ht="36" customHeight="1">
      <c r="A2719" s="385" t="s">
        <v>5537</v>
      </c>
      <c r="B2719" s="386" t="s">
        <v>5538</v>
      </c>
      <c r="C2719" s="385" t="s">
        <v>180</v>
      </c>
      <c r="D2719" s="387">
        <v>5.64</v>
      </c>
    </row>
    <row r="2720" spans="1:4" ht="36" customHeight="1">
      <c r="A2720" s="385" t="s">
        <v>5539</v>
      </c>
      <c r="B2720" s="386" t="s">
        <v>5540</v>
      </c>
      <c r="C2720" s="385" t="s">
        <v>180</v>
      </c>
      <c r="D2720" s="387">
        <v>7.04</v>
      </c>
    </row>
    <row r="2721" spans="1:4" ht="36" customHeight="1">
      <c r="A2721" s="385" t="s">
        <v>5541</v>
      </c>
      <c r="B2721" s="386" t="s">
        <v>5542</v>
      </c>
      <c r="C2721" s="385" t="s">
        <v>180</v>
      </c>
      <c r="D2721" s="387">
        <v>6.47</v>
      </c>
    </row>
    <row r="2722" spans="1:4" ht="36" customHeight="1">
      <c r="A2722" s="385" t="s">
        <v>5543</v>
      </c>
      <c r="B2722" s="386" t="s">
        <v>5544</v>
      </c>
      <c r="C2722" s="385" t="s">
        <v>180</v>
      </c>
      <c r="D2722" s="387">
        <v>6.61</v>
      </c>
    </row>
    <row r="2723" spans="1:4" ht="36" customHeight="1">
      <c r="A2723" s="385" t="s">
        <v>5545</v>
      </c>
      <c r="B2723" s="386" t="s">
        <v>5546</v>
      </c>
      <c r="C2723" s="385" t="s">
        <v>65</v>
      </c>
      <c r="D2723" s="387">
        <v>30.46</v>
      </c>
    </row>
    <row r="2724" spans="1:4" ht="24" customHeight="1">
      <c r="A2724" s="385" t="s">
        <v>5547</v>
      </c>
      <c r="B2724" s="386" t="s">
        <v>5548</v>
      </c>
      <c r="C2724" s="385" t="s">
        <v>84</v>
      </c>
      <c r="D2724" s="387">
        <v>1.05</v>
      </c>
    </row>
    <row r="2725" spans="1:4" ht="12" customHeight="1">
      <c r="A2725" s="381">
        <v>9063</v>
      </c>
      <c r="B2725" s="382" t="s">
        <v>5549</v>
      </c>
      <c r="C2725" s="383"/>
      <c r="D2725" s="384"/>
    </row>
    <row r="2726" spans="1:4" ht="24" customHeight="1">
      <c r="A2726" s="385" t="s">
        <v>5550</v>
      </c>
      <c r="B2726" s="386" t="s">
        <v>5551</v>
      </c>
      <c r="C2726" s="385" t="s">
        <v>195</v>
      </c>
      <c r="D2726" s="387">
        <v>163.04</v>
      </c>
    </row>
    <row r="2727" spans="1:4" ht="24" customHeight="1">
      <c r="A2727" s="385" t="s">
        <v>5552</v>
      </c>
      <c r="B2727" s="386" t="s">
        <v>5553</v>
      </c>
      <c r="C2727" s="385" t="s">
        <v>195</v>
      </c>
      <c r="D2727" s="387">
        <v>207.45</v>
      </c>
    </row>
    <row r="2728" spans="1:4" ht="24" customHeight="1">
      <c r="A2728" s="385" t="s">
        <v>5554</v>
      </c>
      <c r="B2728" s="386" t="s">
        <v>5555</v>
      </c>
      <c r="C2728" s="385" t="s">
        <v>195</v>
      </c>
      <c r="D2728" s="387">
        <v>118.22</v>
      </c>
    </row>
    <row r="2729" spans="1:4" ht="12" customHeight="1">
      <c r="A2729" s="385" t="s">
        <v>5556</v>
      </c>
      <c r="B2729" s="386" t="s">
        <v>5557</v>
      </c>
      <c r="C2729" s="385" t="s">
        <v>195</v>
      </c>
      <c r="D2729" s="387">
        <v>112.99</v>
      </c>
    </row>
    <row r="2730" spans="1:4" ht="12" customHeight="1">
      <c r="A2730" s="385" t="s">
        <v>5558</v>
      </c>
      <c r="B2730" s="386" t="s">
        <v>5559</v>
      </c>
      <c r="C2730" s="385" t="s">
        <v>195</v>
      </c>
      <c r="D2730" s="387">
        <v>50.08</v>
      </c>
    </row>
    <row r="2731" spans="1:4" ht="12" customHeight="1">
      <c r="A2731" s="385" t="s">
        <v>5560</v>
      </c>
      <c r="B2731" s="386" t="s">
        <v>5561</v>
      </c>
      <c r="C2731" s="385" t="s">
        <v>195</v>
      </c>
      <c r="D2731" s="387">
        <v>81.91</v>
      </c>
    </row>
    <row r="2732" spans="1:4" ht="12" customHeight="1">
      <c r="A2732" s="385" t="s">
        <v>5562</v>
      </c>
      <c r="B2732" s="386" t="s">
        <v>5563</v>
      </c>
      <c r="C2732" s="385" t="s">
        <v>195</v>
      </c>
      <c r="D2732" s="387">
        <v>94.85</v>
      </c>
    </row>
    <row r="2733" spans="1:4" ht="24" customHeight="1">
      <c r="A2733" s="385" t="s">
        <v>5564</v>
      </c>
      <c r="B2733" s="386" t="s">
        <v>5565</v>
      </c>
      <c r="C2733" s="385" t="s">
        <v>195</v>
      </c>
      <c r="D2733" s="387">
        <v>150.69</v>
      </c>
    </row>
    <row r="2734" spans="1:4" ht="12" customHeight="1">
      <c r="A2734" s="385" t="s">
        <v>5566</v>
      </c>
      <c r="B2734" s="386" t="s">
        <v>5567</v>
      </c>
      <c r="C2734" s="385" t="s">
        <v>195</v>
      </c>
      <c r="D2734" s="387">
        <v>79.81</v>
      </c>
    </row>
    <row r="2735" spans="1:4" ht="12" customHeight="1">
      <c r="A2735" s="385" t="s">
        <v>5568</v>
      </c>
      <c r="B2735" s="386" t="s">
        <v>5569</v>
      </c>
      <c r="C2735" s="385" t="s">
        <v>195</v>
      </c>
      <c r="D2735" s="387">
        <v>79.819999999999993</v>
      </c>
    </row>
    <row r="2736" spans="1:4" ht="24" customHeight="1">
      <c r="A2736" s="385" t="s">
        <v>5570</v>
      </c>
      <c r="B2736" s="386" t="s">
        <v>5571</v>
      </c>
      <c r="C2736" s="385" t="s">
        <v>195</v>
      </c>
      <c r="D2736" s="387">
        <v>61.82</v>
      </c>
    </row>
    <row r="2737" spans="1:4" ht="24" customHeight="1">
      <c r="A2737" s="385" t="s">
        <v>5572</v>
      </c>
      <c r="B2737" s="386" t="s">
        <v>5573</v>
      </c>
      <c r="C2737" s="385" t="s">
        <v>195</v>
      </c>
      <c r="D2737" s="387">
        <v>44.95</v>
      </c>
    </row>
    <row r="2738" spans="1:4" ht="24" customHeight="1">
      <c r="A2738" s="385" t="s">
        <v>5574</v>
      </c>
      <c r="B2738" s="386" t="s">
        <v>5575</v>
      </c>
      <c r="C2738" s="385" t="s">
        <v>195</v>
      </c>
      <c r="D2738" s="387">
        <v>38.97</v>
      </c>
    </row>
    <row r="2739" spans="1:4" ht="12" customHeight="1">
      <c r="A2739" s="385" t="s">
        <v>5576</v>
      </c>
      <c r="B2739" s="386" t="s">
        <v>5577</v>
      </c>
      <c r="C2739" s="385" t="s">
        <v>195</v>
      </c>
      <c r="D2739" s="387">
        <v>718.29</v>
      </c>
    </row>
    <row r="2740" spans="1:4" ht="12" customHeight="1">
      <c r="A2740" s="385" t="s">
        <v>5578</v>
      </c>
      <c r="B2740" s="386" t="s">
        <v>5579</v>
      </c>
      <c r="C2740" s="385" t="s">
        <v>195</v>
      </c>
      <c r="D2740" s="387">
        <v>44.53</v>
      </c>
    </row>
    <row r="2741" spans="1:4" ht="24" customHeight="1">
      <c r="A2741" s="385" t="s">
        <v>5580</v>
      </c>
      <c r="B2741" s="386" t="s">
        <v>5581</v>
      </c>
      <c r="C2741" s="385" t="s">
        <v>195</v>
      </c>
      <c r="D2741" s="387">
        <v>33.54</v>
      </c>
    </row>
    <row r="2742" spans="1:4" ht="24" customHeight="1">
      <c r="A2742" s="385" t="s">
        <v>5582</v>
      </c>
      <c r="B2742" s="386" t="s">
        <v>5583</v>
      </c>
      <c r="C2742" s="385" t="s">
        <v>195</v>
      </c>
      <c r="D2742" s="387">
        <v>33.380000000000003</v>
      </c>
    </row>
    <row r="2743" spans="1:4" ht="12" customHeight="1">
      <c r="A2743" s="385" t="s">
        <v>5584</v>
      </c>
      <c r="B2743" s="386" t="s">
        <v>5585</v>
      </c>
      <c r="C2743" s="385" t="s">
        <v>80</v>
      </c>
      <c r="D2743" s="387">
        <v>1.27</v>
      </c>
    </row>
    <row r="2744" spans="1:4" ht="12" customHeight="1">
      <c r="A2744" s="385" t="s">
        <v>5586</v>
      </c>
      <c r="B2744" s="386" t="s">
        <v>5587</v>
      </c>
      <c r="C2744" s="385" t="s">
        <v>80</v>
      </c>
      <c r="D2744" s="387">
        <v>0.38</v>
      </c>
    </row>
    <row r="2745" spans="1:4" ht="24" customHeight="1">
      <c r="A2745" s="385" t="s">
        <v>5588</v>
      </c>
      <c r="B2745" s="386" t="s">
        <v>5589</v>
      </c>
      <c r="C2745" s="385" t="s">
        <v>195</v>
      </c>
      <c r="D2745" s="387">
        <v>62.13</v>
      </c>
    </row>
    <row r="2746" spans="1:4" ht="12" customHeight="1">
      <c r="A2746" s="381">
        <v>9064</v>
      </c>
      <c r="B2746" s="382" t="s">
        <v>5590</v>
      </c>
      <c r="C2746" s="383"/>
      <c r="D2746" s="384"/>
    </row>
    <row r="2747" spans="1:4" ht="24" customHeight="1">
      <c r="A2747" s="385" t="s">
        <v>5591</v>
      </c>
      <c r="B2747" s="386" t="s">
        <v>5592</v>
      </c>
      <c r="C2747" s="385" t="s">
        <v>195</v>
      </c>
      <c r="D2747" s="387">
        <v>180.66</v>
      </c>
    </row>
    <row r="2748" spans="1:4" ht="24" customHeight="1">
      <c r="A2748" s="385" t="s">
        <v>5593</v>
      </c>
      <c r="B2748" s="386" t="s">
        <v>5594</v>
      </c>
      <c r="C2748" s="385" t="s">
        <v>195</v>
      </c>
      <c r="D2748" s="387">
        <v>115.5</v>
      </c>
    </row>
    <row r="2749" spans="1:4" ht="12" customHeight="1">
      <c r="A2749" s="385" t="s">
        <v>5595</v>
      </c>
      <c r="B2749" s="386" t="s">
        <v>5596</v>
      </c>
      <c r="C2749" s="385" t="s">
        <v>195</v>
      </c>
      <c r="D2749" s="387">
        <v>100.21</v>
      </c>
    </row>
    <row r="2750" spans="1:4" ht="12" customHeight="1">
      <c r="A2750" s="385" t="s">
        <v>5597</v>
      </c>
      <c r="B2750" s="386" t="s">
        <v>5598</v>
      </c>
      <c r="C2750" s="385" t="s">
        <v>195</v>
      </c>
      <c r="D2750" s="387">
        <v>108.1</v>
      </c>
    </row>
    <row r="2751" spans="1:4" ht="24" customHeight="1">
      <c r="A2751" s="385" t="s">
        <v>5599</v>
      </c>
      <c r="B2751" s="386" t="s">
        <v>5600</v>
      </c>
      <c r="C2751" s="385" t="s">
        <v>195</v>
      </c>
      <c r="D2751" s="387">
        <v>100.69</v>
      </c>
    </row>
    <row r="2752" spans="1:4" ht="24" customHeight="1">
      <c r="A2752" s="385" t="s">
        <v>5601</v>
      </c>
      <c r="B2752" s="386" t="s">
        <v>5602</v>
      </c>
      <c r="C2752" s="385" t="s">
        <v>180</v>
      </c>
      <c r="D2752" s="387">
        <v>69.73</v>
      </c>
    </row>
    <row r="2753" spans="1:4" ht="24" customHeight="1">
      <c r="A2753" s="385" t="s">
        <v>5603</v>
      </c>
      <c r="B2753" s="386" t="s">
        <v>5604</v>
      </c>
      <c r="C2753" s="385" t="s">
        <v>180</v>
      </c>
      <c r="D2753" s="387">
        <v>69.5</v>
      </c>
    </row>
    <row r="2754" spans="1:4" ht="12" customHeight="1">
      <c r="A2754" s="389">
        <v>10582</v>
      </c>
      <c r="B2754" s="382" t="s">
        <v>5605</v>
      </c>
      <c r="C2754" s="383"/>
      <c r="D2754" s="384"/>
    </row>
    <row r="2755" spans="1:4" ht="48.75" customHeight="1">
      <c r="A2755" s="385" t="s">
        <v>5606</v>
      </c>
      <c r="B2755" s="386" t="s">
        <v>5607</v>
      </c>
      <c r="C2755" s="385" t="s">
        <v>84</v>
      </c>
      <c r="D2755" s="387">
        <v>185</v>
      </c>
    </row>
    <row r="2756" spans="1:4" ht="48.75" customHeight="1">
      <c r="A2756" s="385" t="s">
        <v>5608</v>
      </c>
      <c r="B2756" s="386" t="s">
        <v>5609</v>
      </c>
      <c r="C2756" s="385" t="s">
        <v>84</v>
      </c>
      <c r="D2756" s="387">
        <v>215</v>
      </c>
    </row>
    <row r="2757" spans="1:4" ht="48.75" customHeight="1">
      <c r="A2757" s="385" t="s">
        <v>5610</v>
      </c>
      <c r="B2757" s="386" t="s">
        <v>5611</v>
      </c>
      <c r="C2757" s="385" t="s">
        <v>84</v>
      </c>
      <c r="D2757" s="387">
        <v>107</v>
      </c>
    </row>
    <row r="2758" spans="1:4" ht="48.75" customHeight="1">
      <c r="A2758" s="385" t="s">
        <v>5612</v>
      </c>
      <c r="B2758" s="386" t="s">
        <v>5613</v>
      </c>
      <c r="C2758" s="385" t="s">
        <v>84</v>
      </c>
      <c r="D2758" s="387">
        <v>125</v>
      </c>
    </row>
    <row r="2759" spans="1:4" ht="48.75" customHeight="1">
      <c r="A2759" s="385" t="s">
        <v>5614</v>
      </c>
      <c r="B2759" s="386" t="s">
        <v>5615</v>
      </c>
      <c r="C2759" s="385" t="s">
        <v>84</v>
      </c>
      <c r="D2759" s="387">
        <v>132</v>
      </c>
    </row>
    <row r="2760" spans="1:4" ht="48.75" customHeight="1">
      <c r="A2760" s="385" t="s">
        <v>5616</v>
      </c>
      <c r="B2760" s="386" t="s">
        <v>5617</v>
      </c>
      <c r="C2760" s="385" t="s">
        <v>84</v>
      </c>
      <c r="D2760" s="387">
        <v>148</v>
      </c>
    </row>
    <row r="2761" spans="1:4" ht="48.75" customHeight="1">
      <c r="A2761" s="385" t="s">
        <v>5618</v>
      </c>
      <c r="B2761" s="386" t="s">
        <v>5619</v>
      </c>
      <c r="C2761" s="385" t="s">
        <v>84</v>
      </c>
      <c r="D2761" s="387">
        <v>266</v>
      </c>
    </row>
    <row r="2762" spans="1:4" ht="48.75" customHeight="1">
      <c r="A2762" s="385" t="s">
        <v>5620</v>
      </c>
      <c r="B2762" s="386" t="s">
        <v>5621</v>
      </c>
      <c r="C2762" s="385" t="s">
        <v>84</v>
      </c>
      <c r="D2762" s="387">
        <v>312</v>
      </c>
    </row>
    <row r="2763" spans="1:4" ht="48.75" customHeight="1">
      <c r="A2763" s="385" t="s">
        <v>5622</v>
      </c>
      <c r="B2763" s="386" t="s">
        <v>5623</v>
      </c>
      <c r="C2763" s="385" t="s">
        <v>84</v>
      </c>
      <c r="D2763" s="387">
        <v>133</v>
      </c>
    </row>
    <row r="2764" spans="1:4" ht="48.75" customHeight="1">
      <c r="A2764" s="385" t="s">
        <v>5624</v>
      </c>
      <c r="B2764" s="386" t="s">
        <v>5625</v>
      </c>
      <c r="C2764" s="385" t="s">
        <v>84</v>
      </c>
      <c r="D2764" s="387">
        <v>157</v>
      </c>
    </row>
    <row r="2765" spans="1:4" ht="48.75" customHeight="1">
      <c r="A2765" s="385" t="s">
        <v>5626</v>
      </c>
      <c r="B2765" s="386" t="s">
        <v>5627</v>
      </c>
      <c r="C2765" s="385" t="s">
        <v>84</v>
      </c>
      <c r="D2765" s="387">
        <v>165</v>
      </c>
    </row>
    <row r="2766" spans="1:4" ht="48.75" customHeight="1">
      <c r="A2766" s="385" t="s">
        <v>5628</v>
      </c>
      <c r="B2766" s="386" t="s">
        <v>5629</v>
      </c>
      <c r="C2766" s="385" t="s">
        <v>84</v>
      </c>
      <c r="D2766" s="387">
        <v>184</v>
      </c>
    </row>
    <row r="2767" spans="1:4" ht="12" customHeight="1">
      <c r="A2767" s="389">
        <v>10961</v>
      </c>
      <c r="B2767" s="382" t="s">
        <v>5630</v>
      </c>
      <c r="C2767" s="383"/>
      <c r="D2767" s="384"/>
    </row>
    <row r="2768" spans="1:4" ht="36" customHeight="1">
      <c r="A2768" s="385" t="s">
        <v>5631</v>
      </c>
      <c r="B2768" s="386" t="s">
        <v>5632</v>
      </c>
      <c r="C2768" s="385" t="s">
        <v>5633</v>
      </c>
      <c r="D2768" s="387">
        <v>72.099999999999994</v>
      </c>
    </row>
    <row r="2769" spans="1:4" ht="24" customHeight="1">
      <c r="A2769" s="385" t="s">
        <v>5634</v>
      </c>
      <c r="B2769" s="386" t="s">
        <v>5635</v>
      </c>
      <c r="C2769" s="385" t="s">
        <v>180</v>
      </c>
      <c r="D2769" s="387">
        <v>33.36</v>
      </c>
    </row>
    <row r="2770" spans="1:4" ht="12" customHeight="1">
      <c r="A2770" s="381">
        <v>8694</v>
      </c>
      <c r="B2770" s="382" t="s">
        <v>5636</v>
      </c>
      <c r="C2770" s="383"/>
      <c r="D2770" s="384"/>
    </row>
    <row r="2771" spans="1:4" ht="12" customHeight="1">
      <c r="A2771" s="381">
        <v>9065</v>
      </c>
      <c r="B2771" s="382" t="s">
        <v>5637</v>
      </c>
      <c r="C2771" s="383"/>
      <c r="D2771" s="384"/>
    </row>
    <row r="2772" spans="1:4" ht="24" customHeight="1">
      <c r="A2772" s="385" t="s">
        <v>5638</v>
      </c>
      <c r="B2772" s="386" t="s">
        <v>5639</v>
      </c>
      <c r="C2772" s="385" t="s">
        <v>80</v>
      </c>
      <c r="D2772" s="387">
        <v>20.84</v>
      </c>
    </row>
    <row r="2773" spans="1:4" ht="12" customHeight="1">
      <c r="A2773" s="385" t="s">
        <v>5640</v>
      </c>
      <c r="B2773" s="386" t="s">
        <v>5641</v>
      </c>
      <c r="C2773" s="385" t="s">
        <v>65</v>
      </c>
      <c r="D2773" s="387">
        <v>58.74</v>
      </c>
    </row>
    <row r="2774" spans="1:4" ht="24" customHeight="1">
      <c r="A2774" s="385" t="s">
        <v>5642</v>
      </c>
      <c r="B2774" s="386" t="s">
        <v>5643</v>
      </c>
      <c r="C2774" s="385" t="s">
        <v>65</v>
      </c>
      <c r="D2774" s="387">
        <v>69.709999999999994</v>
      </c>
    </row>
    <row r="2775" spans="1:4" ht="48.75" customHeight="1">
      <c r="A2775" s="385" t="s">
        <v>5644</v>
      </c>
      <c r="B2775" s="386" t="s">
        <v>5645</v>
      </c>
      <c r="C2775" s="385" t="s">
        <v>65</v>
      </c>
      <c r="D2775" s="387">
        <v>122.45</v>
      </c>
    </row>
    <row r="2776" spans="1:4" ht="12" customHeight="1">
      <c r="A2776" s="381">
        <v>9066</v>
      </c>
      <c r="B2776" s="382" t="s">
        <v>5646</v>
      </c>
      <c r="C2776" s="383"/>
      <c r="D2776" s="384"/>
    </row>
    <row r="2777" spans="1:4" ht="36" customHeight="1">
      <c r="A2777" s="385" t="s">
        <v>5647</v>
      </c>
      <c r="B2777" s="386" t="s">
        <v>5648</v>
      </c>
      <c r="C2777" s="385" t="s">
        <v>195</v>
      </c>
      <c r="D2777" s="387">
        <v>398.84</v>
      </c>
    </row>
    <row r="2778" spans="1:4" ht="12" customHeight="1">
      <c r="A2778" s="381">
        <v>9068</v>
      </c>
      <c r="B2778" s="382" t="s">
        <v>5649</v>
      </c>
      <c r="C2778" s="383"/>
      <c r="D2778" s="384"/>
    </row>
    <row r="2779" spans="1:4" ht="24" customHeight="1">
      <c r="A2779" s="385" t="s">
        <v>5650</v>
      </c>
      <c r="B2779" s="386" t="s">
        <v>5651</v>
      </c>
      <c r="C2779" s="385" t="s">
        <v>84</v>
      </c>
      <c r="D2779" s="387">
        <v>454.41</v>
      </c>
    </row>
    <row r="2780" spans="1:4" ht="72.75" customHeight="1">
      <c r="A2780" s="385" t="s">
        <v>5652</v>
      </c>
      <c r="B2780" s="386" t="s">
        <v>5653</v>
      </c>
      <c r="C2780" s="385" t="s">
        <v>84</v>
      </c>
      <c r="D2780" s="387">
        <v>435.11</v>
      </c>
    </row>
    <row r="2781" spans="1:4" ht="72.75" customHeight="1">
      <c r="A2781" s="385" t="s">
        <v>5654</v>
      </c>
      <c r="B2781" s="386" t="s">
        <v>5655</v>
      </c>
      <c r="C2781" s="385" t="s">
        <v>84</v>
      </c>
      <c r="D2781" s="387">
        <v>475.91</v>
      </c>
    </row>
    <row r="2782" spans="1:4" ht="97.5" customHeight="1">
      <c r="A2782" s="385" t="s">
        <v>5656</v>
      </c>
      <c r="B2782" s="386" t="s">
        <v>5657</v>
      </c>
      <c r="C2782" s="385" t="s">
        <v>84</v>
      </c>
      <c r="D2782" s="387">
        <v>732.03</v>
      </c>
    </row>
    <row r="2783" spans="1:4" ht="36" customHeight="1">
      <c r="A2783" s="385" t="s">
        <v>5658</v>
      </c>
      <c r="B2783" s="386" t="s">
        <v>5659</v>
      </c>
      <c r="C2783" s="385" t="s">
        <v>84</v>
      </c>
      <c r="D2783" s="387">
        <v>693.43</v>
      </c>
    </row>
    <row r="2784" spans="1:4" ht="36" customHeight="1">
      <c r="A2784" s="385" t="s">
        <v>5660</v>
      </c>
      <c r="B2784" s="386" t="s">
        <v>5661</v>
      </c>
      <c r="C2784" s="385" t="s">
        <v>84</v>
      </c>
      <c r="D2784" s="387">
        <v>949.97</v>
      </c>
    </row>
    <row r="2785" spans="1:4" ht="36" customHeight="1">
      <c r="A2785" s="385" t="s">
        <v>5662</v>
      </c>
      <c r="B2785" s="386" t="s">
        <v>5663</v>
      </c>
      <c r="C2785" s="385" t="s">
        <v>84</v>
      </c>
      <c r="D2785" s="387">
        <v>753.22</v>
      </c>
    </row>
    <row r="2786" spans="1:4" ht="12" customHeight="1">
      <c r="A2786" s="381">
        <v>9069</v>
      </c>
      <c r="B2786" s="382" t="s">
        <v>5664</v>
      </c>
      <c r="C2786" s="383"/>
      <c r="D2786" s="384"/>
    </row>
    <row r="2787" spans="1:4" ht="24" customHeight="1">
      <c r="A2787" s="385" t="s">
        <v>5665</v>
      </c>
      <c r="B2787" s="386" t="s">
        <v>5666</v>
      </c>
      <c r="C2787" s="385" t="s">
        <v>84</v>
      </c>
      <c r="D2787" s="387">
        <v>78.42</v>
      </c>
    </row>
    <row r="2788" spans="1:4" ht="24" customHeight="1">
      <c r="A2788" s="385" t="s">
        <v>5667</v>
      </c>
      <c r="B2788" s="386" t="s">
        <v>5668</v>
      </c>
      <c r="C2788" s="385" t="s">
        <v>84</v>
      </c>
      <c r="D2788" s="387">
        <v>83.17</v>
      </c>
    </row>
    <row r="2789" spans="1:4" ht="24" customHeight="1">
      <c r="A2789" s="385" t="s">
        <v>5669</v>
      </c>
      <c r="B2789" s="386" t="s">
        <v>5670</v>
      </c>
      <c r="C2789" s="385" t="s">
        <v>84</v>
      </c>
      <c r="D2789" s="387">
        <v>85.6</v>
      </c>
    </row>
    <row r="2790" spans="1:4" ht="12" customHeight="1">
      <c r="A2790" s="381">
        <v>9070</v>
      </c>
      <c r="B2790" s="382" t="s">
        <v>5671</v>
      </c>
      <c r="C2790" s="383"/>
      <c r="D2790" s="384"/>
    </row>
    <row r="2791" spans="1:4" ht="36" customHeight="1">
      <c r="A2791" s="385" t="s">
        <v>5672</v>
      </c>
      <c r="B2791" s="386" t="s">
        <v>5673</v>
      </c>
      <c r="C2791" s="385" t="s">
        <v>84</v>
      </c>
      <c r="D2791" s="387">
        <v>26.27</v>
      </c>
    </row>
    <row r="2792" spans="1:4" ht="36" customHeight="1">
      <c r="A2792" s="385" t="s">
        <v>5674</v>
      </c>
      <c r="B2792" s="386" t="s">
        <v>5675</v>
      </c>
      <c r="C2792" s="385" t="s">
        <v>84</v>
      </c>
      <c r="D2792" s="387">
        <v>27.99</v>
      </c>
    </row>
    <row r="2793" spans="1:4" ht="12" customHeight="1">
      <c r="A2793" s="381">
        <v>9071</v>
      </c>
      <c r="B2793" s="382" t="s">
        <v>5676</v>
      </c>
      <c r="C2793" s="383"/>
      <c r="D2793" s="384"/>
    </row>
    <row r="2794" spans="1:4" ht="60.75" customHeight="1">
      <c r="A2794" s="385" t="s">
        <v>5677</v>
      </c>
      <c r="B2794" s="386" t="s">
        <v>5678</v>
      </c>
      <c r="C2794" s="385" t="s">
        <v>84</v>
      </c>
      <c r="D2794" s="387">
        <v>109.72</v>
      </c>
    </row>
    <row r="2795" spans="1:4" ht="60.75" customHeight="1">
      <c r="A2795" s="385" t="s">
        <v>5679</v>
      </c>
      <c r="B2795" s="386" t="s">
        <v>5680</v>
      </c>
      <c r="C2795" s="385" t="s">
        <v>84</v>
      </c>
      <c r="D2795" s="387">
        <v>57.08</v>
      </c>
    </row>
    <row r="2796" spans="1:4" ht="60.75" customHeight="1">
      <c r="A2796" s="385" t="s">
        <v>5681</v>
      </c>
      <c r="B2796" s="386" t="s">
        <v>5682</v>
      </c>
      <c r="C2796" s="385" t="s">
        <v>84</v>
      </c>
      <c r="D2796" s="387">
        <v>74.010000000000005</v>
      </c>
    </row>
    <row r="2797" spans="1:4" ht="60.75" customHeight="1">
      <c r="A2797" s="385" t="s">
        <v>5683</v>
      </c>
      <c r="B2797" s="386" t="s">
        <v>5684</v>
      </c>
      <c r="C2797" s="385" t="s">
        <v>84</v>
      </c>
      <c r="D2797" s="387">
        <v>97.21</v>
      </c>
    </row>
    <row r="2798" spans="1:4" ht="24" customHeight="1">
      <c r="A2798" s="385" t="s">
        <v>5685</v>
      </c>
      <c r="B2798" s="386" t="s">
        <v>5686</v>
      </c>
      <c r="C2798" s="385" t="s">
        <v>84</v>
      </c>
      <c r="D2798" s="387">
        <v>51.96</v>
      </c>
    </row>
    <row r="2799" spans="1:4" ht="24" customHeight="1">
      <c r="A2799" s="385" t="s">
        <v>5687</v>
      </c>
      <c r="B2799" s="386" t="s">
        <v>5688</v>
      </c>
      <c r="C2799" s="385" t="s">
        <v>84</v>
      </c>
      <c r="D2799" s="387">
        <v>35</v>
      </c>
    </row>
    <row r="2800" spans="1:4" ht="84.75" customHeight="1">
      <c r="A2800" s="385" t="s">
        <v>5689</v>
      </c>
      <c r="B2800" s="386" t="s">
        <v>5690</v>
      </c>
      <c r="C2800" s="385" t="s">
        <v>65</v>
      </c>
      <c r="D2800" s="387">
        <v>74.38</v>
      </c>
    </row>
    <row r="2801" spans="1:4" ht="12" customHeight="1">
      <c r="A2801" s="381">
        <v>9072</v>
      </c>
      <c r="B2801" s="382" t="s">
        <v>5691</v>
      </c>
      <c r="C2801" s="383"/>
      <c r="D2801" s="384"/>
    </row>
    <row r="2802" spans="1:4" ht="60.75" customHeight="1">
      <c r="A2802" s="385" t="s">
        <v>5692</v>
      </c>
      <c r="B2802" s="386" t="s">
        <v>5693</v>
      </c>
      <c r="C2802" s="385" t="s">
        <v>84</v>
      </c>
      <c r="D2802" s="387">
        <v>40.130000000000003</v>
      </c>
    </row>
    <row r="2803" spans="1:4" ht="12" customHeight="1">
      <c r="A2803" s="381">
        <v>9073</v>
      </c>
      <c r="B2803" s="382" t="s">
        <v>5694</v>
      </c>
      <c r="C2803" s="383"/>
      <c r="D2803" s="384"/>
    </row>
    <row r="2804" spans="1:4" ht="48.75" customHeight="1">
      <c r="A2804" s="385" t="s">
        <v>5695</v>
      </c>
      <c r="B2804" s="386" t="s">
        <v>5696</v>
      </c>
      <c r="C2804" s="385" t="s">
        <v>84</v>
      </c>
      <c r="D2804" s="387">
        <v>36.31</v>
      </c>
    </row>
    <row r="2805" spans="1:4" ht="36" customHeight="1">
      <c r="A2805" s="385" t="s">
        <v>5697</v>
      </c>
      <c r="B2805" s="386" t="s">
        <v>5698</v>
      </c>
      <c r="C2805" s="385" t="s">
        <v>84</v>
      </c>
      <c r="D2805" s="387">
        <v>51.91</v>
      </c>
    </row>
    <row r="2806" spans="1:4" ht="36" customHeight="1">
      <c r="A2806" s="385" t="s">
        <v>5699</v>
      </c>
      <c r="B2806" s="386" t="s">
        <v>5700</v>
      </c>
      <c r="C2806" s="385" t="s">
        <v>84</v>
      </c>
      <c r="D2806" s="387">
        <v>95.39</v>
      </c>
    </row>
    <row r="2807" spans="1:4" ht="48.75" customHeight="1">
      <c r="A2807" s="385" t="s">
        <v>5701</v>
      </c>
      <c r="B2807" s="386" t="s">
        <v>5702</v>
      </c>
      <c r="C2807" s="385" t="s">
        <v>84</v>
      </c>
      <c r="D2807" s="387">
        <v>310.89</v>
      </c>
    </row>
    <row r="2808" spans="1:4" ht="12" customHeight="1">
      <c r="A2808" s="381">
        <v>9074</v>
      </c>
      <c r="B2808" s="382" t="s">
        <v>5703</v>
      </c>
      <c r="C2808" s="383"/>
      <c r="D2808" s="384"/>
    </row>
    <row r="2809" spans="1:4" ht="36" customHeight="1">
      <c r="A2809" s="385" t="s">
        <v>5704</v>
      </c>
      <c r="B2809" s="386" t="s">
        <v>5705</v>
      </c>
      <c r="C2809" s="385" t="s">
        <v>180</v>
      </c>
      <c r="D2809" s="387">
        <v>299.26</v>
      </c>
    </row>
    <row r="2810" spans="1:4" ht="60.75" customHeight="1">
      <c r="A2810" s="385" t="s">
        <v>5706</v>
      </c>
      <c r="B2810" s="386" t="s">
        <v>5707</v>
      </c>
      <c r="C2810" s="385" t="s">
        <v>180</v>
      </c>
      <c r="D2810" s="387">
        <v>323.16000000000003</v>
      </c>
    </row>
    <row r="2811" spans="1:4" ht="48.75" customHeight="1">
      <c r="A2811" s="385" t="s">
        <v>5708</v>
      </c>
      <c r="B2811" s="386" t="s">
        <v>5709</v>
      </c>
      <c r="C2811" s="385" t="s">
        <v>180</v>
      </c>
      <c r="D2811" s="387">
        <v>173.66</v>
      </c>
    </row>
    <row r="2812" spans="1:4" ht="72.75" customHeight="1">
      <c r="A2812" s="385" t="s">
        <v>5710</v>
      </c>
      <c r="B2812" s="386" t="s">
        <v>5711</v>
      </c>
      <c r="C2812" s="385" t="s">
        <v>180</v>
      </c>
      <c r="D2812" s="387">
        <v>196.57</v>
      </c>
    </row>
    <row r="2813" spans="1:4" ht="48.75" customHeight="1">
      <c r="A2813" s="385" t="s">
        <v>5712</v>
      </c>
      <c r="B2813" s="386" t="s">
        <v>5713</v>
      </c>
      <c r="C2813" s="385" t="s">
        <v>180</v>
      </c>
      <c r="D2813" s="387">
        <v>196.02</v>
      </c>
    </row>
    <row r="2814" spans="1:4" ht="72.75" customHeight="1">
      <c r="A2814" s="385" t="s">
        <v>5714</v>
      </c>
      <c r="B2814" s="386" t="s">
        <v>5715</v>
      </c>
      <c r="C2814" s="385" t="s">
        <v>180</v>
      </c>
      <c r="D2814" s="387">
        <v>218.93</v>
      </c>
    </row>
    <row r="2815" spans="1:4" ht="12" customHeight="1">
      <c r="A2815" s="385" t="s">
        <v>5716</v>
      </c>
      <c r="B2815" s="386" t="s">
        <v>5717</v>
      </c>
      <c r="C2815" s="385" t="s">
        <v>195</v>
      </c>
      <c r="D2815" s="387">
        <v>38.68</v>
      </c>
    </row>
    <row r="2816" spans="1:4" ht="24" customHeight="1">
      <c r="A2816" s="385" t="s">
        <v>5718</v>
      </c>
      <c r="B2816" s="386" t="s">
        <v>5719</v>
      </c>
      <c r="C2816" s="385" t="s">
        <v>84</v>
      </c>
      <c r="D2816" s="387">
        <v>130.72</v>
      </c>
    </row>
    <row r="2817" spans="1:4" ht="24" customHeight="1">
      <c r="A2817" s="385" t="s">
        <v>5720</v>
      </c>
      <c r="B2817" s="386" t="s">
        <v>5721</v>
      </c>
      <c r="C2817" s="385" t="s">
        <v>84</v>
      </c>
      <c r="D2817" s="387">
        <v>193.5</v>
      </c>
    </row>
    <row r="2818" spans="1:4" ht="12" customHeight="1">
      <c r="A2818" s="385" t="s">
        <v>5722</v>
      </c>
      <c r="B2818" s="386" t="s">
        <v>5723</v>
      </c>
      <c r="C2818" s="385" t="s">
        <v>266</v>
      </c>
      <c r="D2818" s="387">
        <v>626.39</v>
      </c>
    </row>
    <row r="2819" spans="1:4" ht="36" customHeight="1">
      <c r="A2819" s="385" t="s">
        <v>5724</v>
      </c>
      <c r="B2819" s="386" t="s">
        <v>5725</v>
      </c>
      <c r="C2819" s="385" t="s">
        <v>266</v>
      </c>
      <c r="D2819" s="387">
        <v>860.94</v>
      </c>
    </row>
    <row r="2820" spans="1:4" ht="12" customHeight="1">
      <c r="A2820" s="381">
        <v>9075</v>
      </c>
      <c r="B2820" s="382" t="s">
        <v>5726</v>
      </c>
      <c r="C2820" s="383"/>
      <c r="D2820" s="384"/>
    </row>
    <row r="2821" spans="1:4" ht="36" customHeight="1">
      <c r="A2821" s="385" t="s">
        <v>56</v>
      </c>
      <c r="B2821" s="386" t="s">
        <v>5727</v>
      </c>
      <c r="C2821" s="385" t="s">
        <v>180</v>
      </c>
      <c r="D2821" s="387">
        <v>766.48</v>
      </c>
    </row>
    <row r="2822" spans="1:4" ht="36" customHeight="1">
      <c r="A2822" s="385" t="s">
        <v>5728</v>
      </c>
      <c r="B2822" s="386" t="s">
        <v>5729</v>
      </c>
      <c r="C2822" s="385" t="s">
        <v>180</v>
      </c>
      <c r="D2822" s="388">
        <v>2233.2199999999998</v>
      </c>
    </row>
    <row r="2823" spans="1:4" ht="36" customHeight="1">
      <c r="A2823" s="385" t="s">
        <v>5730</v>
      </c>
      <c r="B2823" s="386" t="s">
        <v>5731</v>
      </c>
      <c r="C2823" s="385" t="s">
        <v>180</v>
      </c>
      <c r="D2823" s="388">
        <v>3678.15</v>
      </c>
    </row>
    <row r="2824" spans="1:4" ht="36" customHeight="1">
      <c r="A2824" s="385" t="s">
        <v>59</v>
      </c>
      <c r="B2824" s="386" t="s">
        <v>60</v>
      </c>
      <c r="C2824" s="385" t="s">
        <v>180</v>
      </c>
      <c r="D2824" s="388">
        <v>4557.97</v>
      </c>
    </row>
    <row r="2825" spans="1:4" ht="12" customHeight="1">
      <c r="A2825" s="381">
        <v>9076</v>
      </c>
      <c r="B2825" s="382" t="s">
        <v>5732</v>
      </c>
      <c r="C2825" s="383"/>
      <c r="D2825" s="384"/>
    </row>
    <row r="2826" spans="1:4" ht="72.75" customHeight="1">
      <c r="A2826" s="385" t="s">
        <v>5733</v>
      </c>
      <c r="B2826" s="386" t="s">
        <v>5734</v>
      </c>
      <c r="C2826" s="385" t="s">
        <v>180</v>
      </c>
      <c r="D2826" s="388">
        <v>2622.85</v>
      </c>
    </row>
    <row r="2827" spans="1:4" ht="72.75" customHeight="1">
      <c r="A2827" s="385" t="s">
        <v>5735</v>
      </c>
      <c r="B2827" s="386" t="s">
        <v>5736</v>
      </c>
      <c r="C2827" s="385" t="s">
        <v>180</v>
      </c>
      <c r="D2827" s="387">
        <v>706.42</v>
      </c>
    </row>
    <row r="2828" spans="1:4" ht="60.75" customHeight="1">
      <c r="A2828" s="385" t="s">
        <v>5737</v>
      </c>
      <c r="B2828" s="386" t="s">
        <v>5738</v>
      </c>
      <c r="C2828" s="385" t="s">
        <v>180</v>
      </c>
      <c r="D2828" s="388">
        <v>1138.68</v>
      </c>
    </row>
    <row r="2829" spans="1:4" ht="60.75" customHeight="1">
      <c r="A2829" s="385" t="s">
        <v>5739</v>
      </c>
      <c r="B2829" s="386" t="s">
        <v>5740</v>
      </c>
      <c r="C2829" s="385" t="s">
        <v>180</v>
      </c>
      <c r="D2829" s="388">
        <v>1453.16</v>
      </c>
    </row>
    <row r="2830" spans="1:4" ht="72.75" customHeight="1">
      <c r="A2830" s="385" t="s">
        <v>5741</v>
      </c>
      <c r="B2830" s="386" t="s">
        <v>5742</v>
      </c>
      <c r="C2830" s="385" t="s">
        <v>180</v>
      </c>
      <c r="D2830" s="388">
        <v>1637.87</v>
      </c>
    </row>
    <row r="2831" spans="1:4" ht="72.75" customHeight="1">
      <c r="A2831" s="385" t="s">
        <v>5743</v>
      </c>
      <c r="B2831" s="386" t="s">
        <v>5744</v>
      </c>
      <c r="C2831" s="385" t="s">
        <v>180</v>
      </c>
      <c r="D2831" s="388">
        <v>1441.97</v>
      </c>
    </row>
    <row r="2832" spans="1:4" ht="72.75" customHeight="1">
      <c r="A2832" s="385" t="s">
        <v>5745</v>
      </c>
      <c r="B2832" s="386" t="s">
        <v>5746</v>
      </c>
      <c r="C2832" s="385" t="s">
        <v>180</v>
      </c>
      <c r="D2832" s="388">
        <v>1377.9</v>
      </c>
    </row>
    <row r="2833" spans="1:4" ht="12" customHeight="1">
      <c r="A2833" s="381">
        <v>8937</v>
      </c>
      <c r="B2833" s="382" t="s">
        <v>5747</v>
      </c>
      <c r="C2833" s="383"/>
      <c r="D2833" s="384"/>
    </row>
    <row r="2834" spans="1:4" ht="24" customHeight="1">
      <c r="A2834" s="385" t="s">
        <v>5748</v>
      </c>
      <c r="B2834" s="386" t="s">
        <v>5749</v>
      </c>
      <c r="C2834" s="385" t="s">
        <v>80</v>
      </c>
      <c r="D2834" s="387">
        <v>635.80999999999995</v>
      </c>
    </row>
    <row r="2835" spans="1:4" ht="12" customHeight="1">
      <c r="A2835" s="381">
        <v>8695</v>
      </c>
      <c r="B2835" s="382" t="s">
        <v>5750</v>
      </c>
      <c r="C2835" s="383"/>
      <c r="D2835" s="384"/>
    </row>
    <row r="2836" spans="1:4" ht="12" customHeight="1">
      <c r="A2836" s="381">
        <v>9078</v>
      </c>
      <c r="B2836" s="382" t="s">
        <v>5751</v>
      </c>
      <c r="C2836" s="383"/>
      <c r="D2836" s="384"/>
    </row>
    <row r="2837" spans="1:4" ht="36" customHeight="1">
      <c r="A2837" s="385" t="s">
        <v>5752</v>
      </c>
      <c r="B2837" s="386" t="s">
        <v>5753</v>
      </c>
      <c r="C2837" s="385" t="s">
        <v>65</v>
      </c>
      <c r="D2837" s="387">
        <v>5.24</v>
      </c>
    </row>
    <row r="2838" spans="1:4" ht="24" customHeight="1">
      <c r="A2838" s="385" t="s">
        <v>5754</v>
      </c>
      <c r="B2838" s="386" t="s">
        <v>5755</v>
      </c>
      <c r="C2838" s="385" t="s">
        <v>84</v>
      </c>
      <c r="D2838" s="387">
        <v>2.37</v>
      </c>
    </row>
    <row r="2839" spans="1:4" ht="12" customHeight="1">
      <c r="A2839" s="385" t="s">
        <v>5756</v>
      </c>
      <c r="B2839" s="386" t="s">
        <v>5757</v>
      </c>
      <c r="C2839" s="385" t="s">
        <v>65</v>
      </c>
      <c r="D2839" s="387">
        <v>9.75</v>
      </c>
    </row>
    <row r="2840" spans="1:4" ht="12" customHeight="1">
      <c r="A2840" s="385" t="s">
        <v>5758</v>
      </c>
      <c r="B2840" s="386" t="s">
        <v>5759</v>
      </c>
      <c r="C2840" s="385" t="s">
        <v>65</v>
      </c>
      <c r="D2840" s="387">
        <v>1.81</v>
      </c>
    </row>
    <row r="2841" spans="1:4" ht="12" customHeight="1">
      <c r="A2841" s="385" t="s">
        <v>5760</v>
      </c>
      <c r="B2841" s="386" t="s">
        <v>5761</v>
      </c>
      <c r="C2841" s="385" t="s">
        <v>65</v>
      </c>
      <c r="D2841" s="387">
        <v>6.34</v>
      </c>
    </row>
    <row r="2842" spans="1:4" ht="24" customHeight="1">
      <c r="A2842" s="385" t="s">
        <v>5762</v>
      </c>
      <c r="B2842" s="386" t="s">
        <v>5763</v>
      </c>
      <c r="C2842" s="385" t="s">
        <v>102</v>
      </c>
      <c r="D2842" s="388">
        <v>1993.2</v>
      </c>
    </row>
    <row r="2843" spans="1:4" ht="24" customHeight="1">
      <c r="A2843" s="385" t="s">
        <v>5764</v>
      </c>
      <c r="B2843" s="386" t="s">
        <v>5765</v>
      </c>
      <c r="C2843" s="385" t="s">
        <v>102</v>
      </c>
      <c r="D2843" s="388">
        <v>3986.4</v>
      </c>
    </row>
    <row r="2844" spans="1:4" ht="12" customHeight="1">
      <c r="A2844" s="381">
        <v>9079</v>
      </c>
      <c r="B2844" s="382" t="s">
        <v>169</v>
      </c>
      <c r="C2844" s="383"/>
      <c r="D2844" s="384"/>
    </row>
    <row r="2845" spans="1:4" ht="12" customHeight="1">
      <c r="A2845" s="385" t="s">
        <v>5766</v>
      </c>
      <c r="B2845" s="386" t="s">
        <v>169</v>
      </c>
      <c r="C2845" s="385" t="s">
        <v>65</v>
      </c>
      <c r="D2845" s="387">
        <v>6.78</v>
      </c>
    </row>
    <row r="2846" spans="1:4" ht="12" customHeight="1">
      <c r="A2846" s="381">
        <v>8696</v>
      </c>
      <c r="B2846" s="382" t="s">
        <v>5767</v>
      </c>
      <c r="C2846" s="383"/>
      <c r="D2846" s="384"/>
    </row>
    <row r="2847" spans="1:4" ht="12" customHeight="1">
      <c r="A2847" s="381">
        <v>9080</v>
      </c>
      <c r="B2847" s="382" t="s">
        <v>5768</v>
      </c>
      <c r="C2847" s="383"/>
      <c r="D2847" s="384"/>
    </row>
    <row r="2848" spans="1:4" ht="12" customHeight="1">
      <c r="A2848" s="385" t="s">
        <v>5769</v>
      </c>
      <c r="B2848" s="386" t="s">
        <v>5770</v>
      </c>
      <c r="C2848" s="385" t="s">
        <v>65</v>
      </c>
      <c r="D2848" s="387">
        <v>8.3699999999999992</v>
      </c>
    </row>
    <row r="2849" spans="1:4" ht="12" customHeight="1">
      <c r="A2849" s="381">
        <v>9081</v>
      </c>
      <c r="B2849" s="382" t="s">
        <v>5771</v>
      </c>
      <c r="C2849" s="383"/>
      <c r="D2849" s="384"/>
    </row>
    <row r="2850" spans="1:4" ht="12" customHeight="1">
      <c r="A2850" s="385" t="s">
        <v>5772</v>
      </c>
      <c r="B2850" s="386" t="s">
        <v>5773</v>
      </c>
      <c r="C2850" s="385" t="s">
        <v>80</v>
      </c>
      <c r="D2850" s="387">
        <v>180.36</v>
      </c>
    </row>
    <row r="2851" spans="1:4" ht="48.75" customHeight="1">
      <c r="A2851" s="385" t="s">
        <v>5774</v>
      </c>
      <c r="B2851" s="386" t="s">
        <v>5775</v>
      </c>
      <c r="C2851" s="385" t="s">
        <v>65</v>
      </c>
      <c r="D2851" s="387">
        <v>76.790000000000006</v>
      </c>
    </row>
    <row r="2852" spans="1:4" ht="48.75" customHeight="1">
      <c r="A2852" s="385" t="s">
        <v>5776</v>
      </c>
      <c r="B2852" s="386" t="s">
        <v>5777</v>
      </c>
      <c r="C2852" s="385" t="s">
        <v>65</v>
      </c>
      <c r="D2852" s="387">
        <v>74.63</v>
      </c>
    </row>
    <row r="2853" spans="1:4" ht="48.75" customHeight="1">
      <c r="A2853" s="385" t="s">
        <v>5778</v>
      </c>
      <c r="B2853" s="386" t="s">
        <v>5779</v>
      </c>
      <c r="C2853" s="385" t="s">
        <v>65</v>
      </c>
      <c r="D2853" s="387">
        <v>94.68</v>
      </c>
    </row>
    <row r="2854" spans="1:4" ht="48.75" customHeight="1">
      <c r="A2854" s="385" t="s">
        <v>5780</v>
      </c>
      <c r="B2854" s="386" t="s">
        <v>5781</v>
      </c>
      <c r="C2854" s="385" t="s">
        <v>65</v>
      </c>
      <c r="D2854" s="387">
        <v>100.7</v>
      </c>
    </row>
    <row r="2855" spans="1:4" ht="48.75" customHeight="1">
      <c r="A2855" s="385" t="s">
        <v>5782</v>
      </c>
      <c r="B2855" s="386" t="s">
        <v>5783</v>
      </c>
      <c r="C2855" s="385" t="s">
        <v>65</v>
      </c>
      <c r="D2855" s="387">
        <v>67.349999999999994</v>
      </c>
    </row>
    <row r="2856" spans="1:4" ht="48.75" customHeight="1">
      <c r="A2856" s="385" t="s">
        <v>5784</v>
      </c>
      <c r="B2856" s="386" t="s">
        <v>5785</v>
      </c>
      <c r="C2856" s="385" t="s">
        <v>65</v>
      </c>
      <c r="D2856" s="387">
        <v>85.17</v>
      </c>
    </row>
    <row r="2857" spans="1:4" ht="12" customHeight="1">
      <c r="A2857" s="381">
        <v>9082</v>
      </c>
      <c r="B2857" s="382" t="s">
        <v>5786</v>
      </c>
      <c r="C2857" s="383"/>
      <c r="D2857" s="384"/>
    </row>
    <row r="2858" spans="1:4" ht="24" customHeight="1">
      <c r="A2858" s="385" t="s">
        <v>5787</v>
      </c>
      <c r="B2858" s="386" t="s">
        <v>5788</v>
      </c>
      <c r="C2858" s="385" t="s">
        <v>65</v>
      </c>
      <c r="D2858" s="387">
        <v>27.14</v>
      </c>
    </row>
    <row r="2859" spans="1:4" ht="12" customHeight="1">
      <c r="A2859" s="385" t="s">
        <v>5789</v>
      </c>
      <c r="B2859" s="386" t="s">
        <v>5790</v>
      </c>
      <c r="C2859" s="385" t="s">
        <v>195</v>
      </c>
      <c r="D2859" s="387">
        <v>937.74</v>
      </c>
    </row>
    <row r="2860" spans="1:4" ht="48.75" customHeight="1">
      <c r="A2860" s="385" t="s">
        <v>5791</v>
      </c>
      <c r="B2860" s="386" t="s">
        <v>5792</v>
      </c>
      <c r="C2860" s="385" t="s">
        <v>65</v>
      </c>
      <c r="D2860" s="387">
        <v>79.7</v>
      </c>
    </row>
    <row r="2861" spans="1:4" ht="60.75" customHeight="1">
      <c r="A2861" s="385" t="s">
        <v>5793</v>
      </c>
      <c r="B2861" s="386" t="s">
        <v>5794</v>
      </c>
      <c r="C2861" s="385" t="s">
        <v>80</v>
      </c>
      <c r="D2861" s="387">
        <v>911.17</v>
      </c>
    </row>
    <row r="2862" spans="1:4" ht="60.75" customHeight="1">
      <c r="A2862" s="385" t="s">
        <v>5795</v>
      </c>
      <c r="B2862" s="386" t="s">
        <v>5796</v>
      </c>
      <c r="C2862" s="385" t="s">
        <v>80</v>
      </c>
      <c r="D2862" s="388">
        <v>1666.25</v>
      </c>
    </row>
    <row r="2863" spans="1:4" ht="24" customHeight="1">
      <c r="A2863" s="385" t="s">
        <v>5797</v>
      </c>
      <c r="B2863" s="386" t="s">
        <v>5798</v>
      </c>
      <c r="C2863" s="385" t="s">
        <v>65</v>
      </c>
      <c r="D2863" s="387">
        <v>37.619999999999997</v>
      </c>
    </row>
    <row r="2864" spans="1:4" ht="60.75" customHeight="1">
      <c r="A2864" s="385" t="s">
        <v>5799</v>
      </c>
      <c r="B2864" s="386" t="s">
        <v>5800</v>
      </c>
      <c r="C2864" s="385" t="s">
        <v>65</v>
      </c>
      <c r="D2864" s="387">
        <v>34.549999999999997</v>
      </c>
    </row>
    <row r="2865" spans="1:4" ht="12" customHeight="1">
      <c r="A2865" s="381">
        <v>9084</v>
      </c>
      <c r="B2865" s="382" t="s">
        <v>5801</v>
      </c>
      <c r="C2865" s="383"/>
      <c r="D2865" s="384"/>
    </row>
    <row r="2866" spans="1:4" ht="24" customHeight="1">
      <c r="A2866" s="385" t="s">
        <v>5802</v>
      </c>
      <c r="B2866" s="386" t="s">
        <v>5803</v>
      </c>
      <c r="C2866" s="385" t="s">
        <v>65</v>
      </c>
      <c r="D2866" s="387">
        <v>373.82</v>
      </c>
    </row>
    <row r="2867" spans="1:4" ht="24" customHeight="1">
      <c r="A2867" s="385" t="s">
        <v>5804</v>
      </c>
      <c r="B2867" s="386" t="s">
        <v>5805</v>
      </c>
      <c r="C2867" s="385" t="s">
        <v>65</v>
      </c>
      <c r="D2867" s="387">
        <v>150.11000000000001</v>
      </c>
    </row>
    <row r="2868" spans="1:4" ht="12" customHeight="1">
      <c r="A2868" s="381">
        <v>9085</v>
      </c>
      <c r="B2868" s="382" t="s">
        <v>5806</v>
      </c>
      <c r="C2868" s="383"/>
      <c r="D2868" s="384"/>
    </row>
    <row r="2869" spans="1:4" ht="48.75" customHeight="1">
      <c r="A2869" s="385" t="s">
        <v>5807</v>
      </c>
      <c r="B2869" s="386" t="s">
        <v>5808</v>
      </c>
      <c r="C2869" s="385" t="s">
        <v>180</v>
      </c>
      <c r="D2869" s="388">
        <v>3544.41</v>
      </c>
    </row>
    <row r="2870" spans="1:4" ht="36" customHeight="1">
      <c r="A2870" s="385" t="s">
        <v>5809</v>
      </c>
      <c r="B2870" s="386" t="s">
        <v>5810</v>
      </c>
      <c r="C2870" s="385" t="s">
        <v>67</v>
      </c>
      <c r="D2870" s="387">
        <v>14.22</v>
      </c>
    </row>
    <row r="2871" spans="1:4" ht="36" customHeight="1">
      <c r="A2871" s="385" t="s">
        <v>5811</v>
      </c>
      <c r="B2871" s="386" t="s">
        <v>5812</v>
      </c>
      <c r="C2871" s="385" t="s">
        <v>67</v>
      </c>
      <c r="D2871" s="387">
        <v>1.36</v>
      </c>
    </row>
    <row r="2872" spans="1:4" ht="36" customHeight="1">
      <c r="A2872" s="385" t="s">
        <v>5813</v>
      </c>
      <c r="B2872" s="386" t="s">
        <v>5814</v>
      </c>
      <c r="C2872" s="385" t="s">
        <v>180</v>
      </c>
      <c r="D2872" s="388">
        <v>2256.63</v>
      </c>
    </row>
    <row r="2873" spans="1:4" ht="36" customHeight="1">
      <c r="A2873" s="385" t="s">
        <v>5815</v>
      </c>
      <c r="B2873" s="386" t="s">
        <v>5816</v>
      </c>
      <c r="C2873" s="385" t="s">
        <v>5817</v>
      </c>
      <c r="D2873" s="387">
        <v>0.7</v>
      </c>
    </row>
    <row r="2874" spans="1:4" ht="12" customHeight="1">
      <c r="A2874" s="381">
        <v>8697</v>
      </c>
      <c r="B2874" s="382" t="s">
        <v>5818</v>
      </c>
      <c r="C2874" s="383"/>
      <c r="D2874" s="384"/>
    </row>
    <row r="2875" spans="1:4" ht="12" customHeight="1">
      <c r="A2875" s="381">
        <v>9086</v>
      </c>
      <c r="B2875" s="382" t="s">
        <v>5819</v>
      </c>
      <c r="C2875" s="383"/>
      <c r="D2875" s="384"/>
    </row>
    <row r="2876" spans="1:4" ht="24" customHeight="1">
      <c r="A2876" s="385" t="s">
        <v>5820</v>
      </c>
      <c r="B2876" s="386" t="s">
        <v>5821</v>
      </c>
      <c r="C2876" s="385" t="s">
        <v>80</v>
      </c>
      <c r="D2876" s="387">
        <v>36.24</v>
      </c>
    </row>
    <row r="2877" spans="1:4" ht="24" customHeight="1">
      <c r="A2877" s="385" t="s">
        <v>5822</v>
      </c>
      <c r="B2877" s="386" t="s">
        <v>5823</v>
      </c>
      <c r="C2877" s="385" t="s">
        <v>80</v>
      </c>
      <c r="D2877" s="387">
        <v>2.97</v>
      </c>
    </row>
    <row r="2878" spans="1:4" ht="12" customHeight="1">
      <c r="A2878" s="381">
        <v>9087</v>
      </c>
      <c r="B2878" s="382" t="s">
        <v>5824</v>
      </c>
      <c r="C2878" s="383"/>
      <c r="D2878" s="384"/>
    </row>
    <row r="2879" spans="1:4" ht="36" customHeight="1">
      <c r="A2879" s="385" t="s">
        <v>5825</v>
      </c>
      <c r="B2879" s="386" t="s">
        <v>5826</v>
      </c>
      <c r="C2879" s="385" t="s">
        <v>80</v>
      </c>
      <c r="D2879" s="387">
        <v>35.909999999999997</v>
      </c>
    </row>
    <row r="2880" spans="1:4" ht="36" customHeight="1">
      <c r="A2880" s="385" t="s">
        <v>5827</v>
      </c>
      <c r="B2880" s="386" t="s">
        <v>5828</v>
      </c>
      <c r="C2880" s="385" t="s">
        <v>80</v>
      </c>
      <c r="D2880" s="387">
        <v>21.43</v>
      </c>
    </row>
    <row r="2881" spans="1:4" ht="48.75" customHeight="1">
      <c r="A2881" s="385" t="s">
        <v>5829</v>
      </c>
      <c r="B2881" s="386" t="s">
        <v>5830</v>
      </c>
      <c r="C2881" s="385" t="s">
        <v>5831</v>
      </c>
      <c r="D2881" s="387">
        <v>3.92</v>
      </c>
    </row>
    <row r="2882" spans="1:4" ht="48.75" customHeight="1">
      <c r="A2882" s="385" t="s">
        <v>5832</v>
      </c>
      <c r="B2882" s="386" t="s">
        <v>5833</v>
      </c>
      <c r="C2882" s="385" t="s">
        <v>5831</v>
      </c>
      <c r="D2882" s="387">
        <v>1.78</v>
      </c>
    </row>
    <row r="2883" spans="1:4" ht="48.75" customHeight="1">
      <c r="A2883" s="385" t="s">
        <v>5834</v>
      </c>
      <c r="B2883" s="386" t="s">
        <v>5835</v>
      </c>
      <c r="C2883" s="385" t="s">
        <v>5831</v>
      </c>
      <c r="D2883" s="387">
        <v>2.6</v>
      </c>
    </row>
    <row r="2884" spans="1:4" ht="48.75" customHeight="1">
      <c r="A2884" s="385" t="s">
        <v>5836</v>
      </c>
      <c r="B2884" s="386" t="s">
        <v>5837</v>
      </c>
      <c r="C2884" s="385" t="s">
        <v>5831</v>
      </c>
      <c r="D2884" s="387">
        <v>1.68</v>
      </c>
    </row>
    <row r="2885" spans="1:4" ht="48.75" customHeight="1">
      <c r="A2885" s="385" t="s">
        <v>5838</v>
      </c>
      <c r="B2885" s="386" t="s">
        <v>5839</v>
      </c>
      <c r="C2885" s="385" t="s">
        <v>5831</v>
      </c>
      <c r="D2885" s="387">
        <v>2.02</v>
      </c>
    </row>
    <row r="2886" spans="1:4" ht="36" customHeight="1">
      <c r="A2886" s="385" t="s">
        <v>5840</v>
      </c>
      <c r="B2886" s="386" t="s">
        <v>5841</v>
      </c>
      <c r="C2886" s="385" t="s">
        <v>5831</v>
      </c>
      <c r="D2886" s="387">
        <v>1.6</v>
      </c>
    </row>
    <row r="2887" spans="1:4" ht="36" customHeight="1">
      <c r="A2887" s="385" t="s">
        <v>5842</v>
      </c>
      <c r="B2887" s="386" t="s">
        <v>5843</v>
      </c>
      <c r="C2887" s="385" t="s">
        <v>80</v>
      </c>
      <c r="D2887" s="387">
        <v>6.02</v>
      </c>
    </row>
    <row r="2888" spans="1:4" ht="24" customHeight="1">
      <c r="A2888" s="385" t="s">
        <v>5844</v>
      </c>
      <c r="B2888" s="386" t="s">
        <v>5845</v>
      </c>
      <c r="C2888" s="385" t="s">
        <v>80</v>
      </c>
      <c r="D2888" s="387">
        <v>66</v>
      </c>
    </row>
    <row r="2889" spans="1:4" ht="24" customHeight="1">
      <c r="A2889" s="385" t="s">
        <v>5846</v>
      </c>
      <c r="B2889" s="386" t="s">
        <v>5847</v>
      </c>
      <c r="C2889" s="385" t="s">
        <v>80</v>
      </c>
      <c r="D2889" s="387">
        <v>66</v>
      </c>
    </row>
    <row r="2890" spans="1:4" ht="12" customHeight="1">
      <c r="A2890" s="381">
        <v>8698</v>
      </c>
      <c r="B2890" s="382" t="s">
        <v>5848</v>
      </c>
      <c r="C2890" s="383"/>
      <c r="D2890" s="384"/>
    </row>
    <row r="2891" spans="1:4" ht="12" customHeight="1">
      <c r="A2891" s="381">
        <v>9088</v>
      </c>
      <c r="B2891" s="382" t="s">
        <v>5849</v>
      </c>
      <c r="C2891" s="383"/>
      <c r="D2891" s="384"/>
    </row>
    <row r="2892" spans="1:4" ht="36" customHeight="1">
      <c r="A2892" s="385" t="s">
        <v>5850</v>
      </c>
      <c r="B2892" s="386" t="s">
        <v>5851</v>
      </c>
      <c r="C2892" s="385" t="s">
        <v>195</v>
      </c>
      <c r="D2892" s="388">
        <v>1295.1099999999999</v>
      </c>
    </row>
    <row r="2893" spans="1:4" ht="24" customHeight="1">
      <c r="A2893" s="385" t="s">
        <v>5852</v>
      </c>
      <c r="B2893" s="386" t="s">
        <v>5853</v>
      </c>
      <c r="C2893" s="385" t="s">
        <v>84</v>
      </c>
      <c r="D2893" s="387">
        <v>329.22</v>
      </c>
    </row>
    <row r="2894" spans="1:4" ht="24" customHeight="1">
      <c r="A2894" s="385" t="s">
        <v>5854</v>
      </c>
      <c r="B2894" s="386" t="s">
        <v>5855</v>
      </c>
      <c r="C2894" s="385" t="s">
        <v>84</v>
      </c>
      <c r="D2894" s="387">
        <v>376.44</v>
      </c>
    </row>
    <row r="2895" spans="1:4" ht="12" customHeight="1">
      <c r="A2895" s="381">
        <v>9089</v>
      </c>
      <c r="B2895" s="382" t="s">
        <v>5856</v>
      </c>
      <c r="C2895" s="383"/>
      <c r="D2895" s="384"/>
    </row>
    <row r="2896" spans="1:4" ht="48.75" customHeight="1">
      <c r="A2896" s="385" t="s">
        <v>5857</v>
      </c>
      <c r="B2896" s="386" t="s">
        <v>5858</v>
      </c>
      <c r="C2896" s="385" t="s">
        <v>180</v>
      </c>
      <c r="D2896" s="387">
        <v>518.86</v>
      </c>
    </row>
    <row r="2897" spans="1:4" ht="48.75" customHeight="1">
      <c r="A2897" s="385" t="s">
        <v>5859</v>
      </c>
      <c r="B2897" s="386" t="s">
        <v>5860</v>
      </c>
      <c r="C2897" s="385" t="s">
        <v>180</v>
      </c>
      <c r="D2897" s="387">
        <v>420.55</v>
      </c>
    </row>
    <row r="2898" spans="1:4" ht="48.75" customHeight="1">
      <c r="A2898" s="385" t="s">
        <v>5861</v>
      </c>
      <c r="B2898" s="386" t="s">
        <v>5862</v>
      </c>
      <c r="C2898" s="385" t="s">
        <v>65</v>
      </c>
      <c r="D2898" s="387">
        <v>107.93</v>
      </c>
    </row>
    <row r="2899" spans="1:4" ht="48.75" customHeight="1">
      <c r="A2899" s="385" t="s">
        <v>5863</v>
      </c>
      <c r="B2899" s="386" t="s">
        <v>5864</v>
      </c>
      <c r="C2899" s="385" t="s">
        <v>65</v>
      </c>
      <c r="D2899" s="387">
        <v>227.78</v>
      </c>
    </row>
    <row r="2900" spans="1:4" ht="24" customHeight="1">
      <c r="A2900" s="385" t="s">
        <v>5865</v>
      </c>
      <c r="B2900" s="386" t="s">
        <v>5866</v>
      </c>
      <c r="C2900" s="385" t="s">
        <v>65</v>
      </c>
      <c r="D2900" s="387">
        <v>457.56</v>
      </c>
    </row>
    <row r="2901" spans="1:4" ht="24" customHeight="1">
      <c r="A2901" s="385" t="s">
        <v>5867</v>
      </c>
      <c r="B2901" s="386" t="s">
        <v>5868</v>
      </c>
      <c r="C2901" s="385" t="s">
        <v>65</v>
      </c>
      <c r="D2901" s="387">
        <v>480.26</v>
      </c>
    </row>
    <row r="2902" spans="1:4" ht="24" customHeight="1">
      <c r="A2902" s="385" t="s">
        <v>5869</v>
      </c>
      <c r="B2902" s="386" t="s">
        <v>5870</v>
      </c>
      <c r="C2902" s="385" t="s">
        <v>65</v>
      </c>
      <c r="D2902" s="387">
        <v>515.42999999999995</v>
      </c>
    </row>
    <row r="2903" spans="1:4" ht="24" customHeight="1">
      <c r="A2903" s="385" t="s">
        <v>5871</v>
      </c>
      <c r="B2903" s="386" t="s">
        <v>5872</v>
      </c>
      <c r="C2903" s="385" t="s">
        <v>65</v>
      </c>
      <c r="D2903" s="387">
        <v>521.41</v>
      </c>
    </row>
    <row r="2904" spans="1:4" ht="24" customHeight="1">
      <c r="A2904" s="385" t="s">
        <v>5873</v>
      </c>
      <c r="B2904" s="386" t="s">
        <v>5874</v>
      </c>
      <c r="C2904" s="385" t="s">
        <v>65</v>
      </c>
      <c r="D2904" s="387">
        <v>349.69</v>
      </c>
    </row>
    <row r="2905" spans="1:4" ht="24" customHeight="1">
      <c r="A2905" s="385" t="s">
        <v>5875</v>
      </c>
      <c r="B2905" s="386" t="s">
        <v>5876</v>
      </c>
      <c r="C2905" s="385" t="s">
        <v>65</v>
      </c>
      <c r="D2905" s="387">
        <v>346.2</v>
      </c>
    </row>
    <row r="2906" spans="1:4" ht="24" customHeight="1">
      <c r="A2906" s="385" t="s">
        <v>5877</v>
      </c>
      <c r="B2906" s="386" t="s">
        <v>5878</v>
      </c>
      <c r="C2906" s="385" t="s">
        <v>65</v>
      </c>
      <c r="D2906" s="387">
        <v>630.62</v>
      </c>
    </row>
    <row r="2907" spans="1:4" ht="24" customHeight="1">
      <c r="A2907" s="385" t="s">
        <v>5879</v>
      </c>
      <c r="B2907" s="386" t="s">
        <v>5880</v>
      </c>
      <c r="C2907" s="385" t="s">
        <v>180</v>
      </c>
      <c r="D2907" s="387">
        <v>444.33</v>
      </c>
    </row>
    <row r="2908" spans="1:4" ht="36" customHeight="1">
      <c r="A2908" s="385" t="s">
        <v>5881</v>
      </c>
      <c r="B2908" s="386" t="s">
        <v>5882</v>
      </c>
      <c r="C2908" s="385" t="s">
        <v>195</v>
      </c>
      <c r="D2908" s="388">
        <v>1713.42</v>
      </c>
    </row>
    <row r="2909" spans="1:4" ht="36" customHeight="1">
      <c r="A2909" s="385" t="s">
        <v>5883</v>
      </c>
      <c r="B2909" s="386" t="s">
        <v>5884</v>
      </c>
      <c r="C2909" s="385" t="s">
        <v>195</v>
      </c>
      <c r="D2909" s="388">
        <v>1949.76</v>
      </c>
    </row>
    <row r="2910" spans="1:4" ht="36" customHeight="1">
      <c r="A2910" s="385" t="s">
        <v>5885</v>
      </c>
      <c r="B2910" s="386" t="s">
        <v>5886</v>
      </c>
      <c r="C2910" s="385" t="s">
        <v>195</v>
      </c>
      <c r="D2910" s="388">
        <v>1240.75</v>
      </c>
    </row>
    <row r="2911" spans="1:4" ht="36" customHeight="1">
      <c r="A2911" s="385" t="s">
        <v>5887</v>
      </c>
      <c r="B2911" s="386" t="s">
        <v>5888</v>
      </c>
      <c r="C2911" s="385" t="s">
        <v>195</v>
      </c>
      <c r="D2911" s="388">
        <v>1949.76</v>
      </c>
    </row>
    <row r="2912" spans="1:4" ht="36" customHeight="1">
      <c r="A2912" s="385" t="s">
        <v>5889</v>
      </c>
      <c r="B2912" s="386" t="s">
        <v>5890</v>
      </c>
      <c r="C2912" s="385" t="s">
        <v>195</v>
      </c>
      <c r="D2912" s="387">
        <v>709</v>
      </c>
    </row>
    <row r="2913" spans="1:4" ht="36" customHeight="1">
      <c r="A2913" s="385" t="s">
        <v>5891</v>
      </c>
      <c r="B2913" s="386" t="s">
        <v>5892</v>
      </c>
      <c r="C2913" s="385" t="s">
        <v>195</v>
      </c>
      <c r="D2913" s="387">
        <v>945.34</v>
      </c>
    </row>
    <row r="2914" spans="1:4" ht="36" customHeight="1">
      <c r="A2914" s="385" t="s">
        <v>5893</v>
      </c>
      <c r="B2914" s="386" t="s">
        <v>5894</v>
      </c>
      <c r="C2914" s="385" t="s">
        <v>195</v>
      </c>
      <c r="D2914" s="387">
        <v>451.82</v>
      </c>
    </row>
    <row r="2915" spans="1:4" ht="36" customHeight="1">
      <c r="A2915" s="385" t="s">
        <v>5895</v>
      </c>
      <c r="B2915" s="386" t="s">
        <v>5896</v>
      </c>
      <c r="C2915" s="385" t="s">
        <v>195</v>
      </c>
      <c r="D2915" s="388">
        <v>2186.09</v>
      </c>
    </row>
    <row r="2916" spans="1:4" ht="36" customHeight="1">
      <c r="A2916" s="385" t="s">
        <v>5897</v>
      </c>
      <c r="B2916" s="386" t="s">
        <v>5898</v>
      </c>
      <c r="C2916" s="385" t="s">
        <v>195</v>
      </c>
      <c r="D2916" s="387">
        <v>472.67</v>
      </c>
    </row>
    <row r="2917" spans="1:4" ht="12" customHeight="1">
      <c r="A2917" s="385" t="s">
        <v>5899</v>
      </c>
      <c r="B2917" s="386" t="s">
        <v>5900</v>
      </c>
      <c r="C2917" s="385" t="s">
        <v>195</v>
      </c>
      <c r="D2917" s="387">
        <v>988.43</v>
      </c>
    </row>
    <row r="2918" spans="1:4" ht="24" customHeight="1">
      <c r="A2918" s="385" t="s">
        <v>5901</v>
      </c>
      <c r="B2918" s="386" t="s">
        <v>5902</v>
      </c>
      <c r="C2918" s="385" t="s">
        <v>195</v>
      </c>
      <c r="D2918" s="387">
        <v>172.89</v>
      </c>
    </row>
    <row r="2919" spans="1:4" ht="24" customHeight="1">
      <c r="A2919" s="385" t="s">
        <v>5903</v>
      </c>
      <c r="B2919" s="386" t="s">
        <v>5904</v>
      </c>
      <c r="C2919" s="385" t="s">
        <v>195</v>
      </c>
      <c r="D2919" s="387">
        <v>345.79</v>
      </c>
    </row>
    <row r="2920" spans="1:4" ht="24" customHeight="1">
      <c r="A2920" s="385" t="s">
        <v>5905</v>
      </c>
      <c r="B2920" s="386" t="s">
        <v>5906</v>
      </c>
      <c r="C2920" s="385" t="s">
        <v>195</v>
      </c>
      <c r="D2920" s="387">
        <v>622.28</v>
      </c>
    </row>
    <row r="2921" spans="1:4" ht="24" customHeight="1">
      <c r="A2921" s="385" t="s">
        <v>5907</v>
      </c>
      <c r="B2921" s="386" t="s">
        <v>5908</v>
      </c>
      <c r="C2921" s="385" t="s">
        <v>195</v>
      </c>
      <c r="D2921" s="387">
        <v>631.42999999999995</v>
      </c>
    </row>
    <row r="2922" spans="1:4" ht="24" customHeight="1">
      <c r="A2922" s="385" t="s">
        <v>5909</v>
      </c>
      <c r="B2922" s="386" t="s">
        <v>5910</v>
      </c>
      <c r="C2922" s="385" t="s">
        <v>195</v>
      </c>
      <c r="D2922" s="387">
        <v>933.42</v>
      </c>
    </row>
    <row r="2923" spans="1:4" ht="24" customHeight="1">
      <c r="A2923" s="385" t="s">
        <v>5911</v>
      </c>
      <c r="B2923" s="386" t="s">
        <v>5912</v>
      </c>
      <c r="C2923" s="385" t="s">
        <v>195</v>
      </c>
      <c r="D2923" s="387">
        <v>947.15</v>
      </c>
    </row>
    <row r="2924" spans="1:4" ht="24" customHeight="1">
      <c r="A2924" s="385" t="s">
        <v>5913</v>
      </c>
      <c r="B2924" s="386" t="s">
        <v>5914</v>
      </c>
      <c r="C2924" s="385" t="s">
        <v>195</v>
      </c>
      <c r="D2924" s="388">
        <v>1244.56</v>
      </c>
    </row>
    <row r="2925" spans="1:4" ht="24" customHeight="1">
      <c r="A2925" s="385" t="s">
        <v>5915</v>
      </c>
      <c r="B2925" s="386" t="s">
        <v>5916</v>
      </c>
      <c r="C2925" s="385" t="s">
        <v>195</v>
      </c>
      <c r="D2925" s="388">
        <v>1262.8699999999999</v>
      </c>
    </row>
    <row r="2926" spans="1:4" ht="24" customHeight="1">
      <c r="A2926" s="385" t="s">
        <v>5917</v>
      </c>
      <c r="B2926" s="386" t="s">
        <v>5918</v>
      </c>
      <c r="C2926" s="385" t="s">
        <v>195</v>
      </c>
      <c r="D2926" s="387">
        <v>617.71</v>
      </c>
    </row>
    <row r="2927" spans="1:4" ht="24" customHeight="1">
      <c r="A2927" s="385" t="s">
        <v>5919</v>
      </c>
      <c r="B2927" s="386" t="s">
        <v>5920</v>
      </c>
      <c r="C2927" s="385" t="s">
        <v>195</v>
      </c>
      <c r="D2927" s="387">
        <v>315.72000000000003</v>
      </c>
    </row>
    <row r="2928" spans="1:4" ht="24" customHeight="1">
      <c r="A2928" s="385" t="s">
        <v>5921</v>
      </c>
      <c r="B2928" s="386" t="s">
        <v>5922</v>
      </c>
      <c r="C2928" s="385" t="s">
        <v>195</v>
      </c>
      <c r="D2928" s="387">
        <v>356.9</v>
      </c>
    </row>
    <row r="2929" spans="1:4" ht="24" customHeight="1">
      <c r="A2929" s="385" t="s">
        <v>5923</v>
      </c>
      <c r="B2929" s="386" t="s">
        <v>5924</v>
      </c>
      <c r="C2929" s="385" t="s">
        <v>195</v>
      </c>
      <c r="D2929" s="387">
        <v>402.65</v>
      </c>
    </row>
    <row r="2930" spans="1:4" ht="24" customHeight="1">
      <c r="A2930" s="385" t="s">
        <v>5925</v>
      </c>
      <c r="B2930" s="386" t="s">
        <v>5926</v>
      </c>
      <c r="C2930" s="385" t="s">
        <v>195</v>
      </c>
      <c r="D2930" s="387">
        <v>150.54</v>
      </c>
    </row>
    <row r="2931" spans="1:4" ht="24" customHeight="1">
      <c r="A2931" s="385" t="s">
        <v>5927</v>
      </c>
      <c r="B2931" s="386" t="s">
        <v>5928</v>
      </c>
      <c r="C2931" s="385" t="s">
        <v>195</v>
      </c>
      <c r="D2931" s="387">
        <v>297.41000000000003</v>
      </c>
    </row>
    <row r="2932" spans="1:4" ht="24" customHeight="1">
      <c r="A2932" s="385" t="s">
        <v>5929</v>
      </c>
      <c r="B2932" s="386" t="s">
        <v>5930</v>
      </c>
      <c r="C2932" s="385" t="s">
        <v>195</v>
      </c>
      <c r="D2932" s="387">
        <v>301.99</v>
      </c>
    </row>
    <row r="2933" spans="1:4" ht="24" customHeight="1">
      <c r="A2933" s="385" t="s">
        <v>5931</v>
      </c>
      <c r="B2933" s="386" t="s">
        <v>5932</v>
      </c>
      <c r="C2933" s="385" t="s">
        <v>195</v>
      </c>
      <c r="D2933" s="387">
        <v>237.93</v>
      </c>
    </row>
    <row r="2934" spans="1:4" ht="24" customHeight="1">
      <c r="A2934" s="385" t="s">
        <v>5933</v>
      </c>
      <c r="B2934" s="386" t="s">
        <v>5934</v>
      </c>
      <c r="C2934" s="385" t="s">
        <v>195</v>
      </c>
      <c r="D2934" s="387">
        <v>247.08</v>
      </c>
    </row>
    <row r="2935" spans="1:4" ht="24" customHeight="1">
      <c r="A2935" s="385" t="s">
        <v>5935</v>
      </c>
      <c r="B2935" s="386" t="s">
        <v>5936</v>
      </c>
      <c r="C2935" s="385" t="s">
        <v>195</v>
      </c>
      <c r="D2935" s="388">
        <v>2255.77</v>
      </c>
    </row>
    <row r="2936" spans="1:4" ht="24" customHeight="1">
      <c r="A2936" s="385" t="s">
        <v>5937</v>
      </c>
      <c r="B2936" s="386" t="s">
        <v>5938</v>
      </c>
      <c r="C2936" s="385" t="s">
        <v>195</v>
      </c>
      <c r="D2936" s="388">
        <v>2288.94</v>
      </c>
    </row>
    <row r="2937" spans="1:4" ht="24" customHeight="1">
      <c r="A2937" s="385" t="s">
        <v>5939</v>
      </c>
      <c r="B2937" s="386" t="s">
        <v>5940</v>
      </c>
      <c r="C2937" s="385" t="s">
        <v>195</v>
      </c>
      <c r="D2937" s="388">
        <v>2566.91</v>
      </c>
    </row>
    <row r="2938" spans="1:4" ht="24" customHeight="1">
      <c r="A2938" s="385" t="s">
        <v>5941</v>
      </c>
      <c r="B2938" s="386" t="s">
        <v>5942</v>
      </c>
      <c r="C2938" s="385" t="s">
        <v>195</v>
      </c>
      <c r="D2938" s="388">
        <v>2604.66</v>
      </c>
    </row>
    <row r="2939" spans="1:4" ht="12" customHeight="1">
      <c r="A2939" s="385" t="s">
        <v>5943</v>
      </c>
      <c r="B2939" s="386" t="s">
        <v>5944</v>
      </c>
      <c r="C2939" s="385" t="s">
        <v>195</v>
      </c>
      <c r="D2939" s="387">
        <v>294.49</v>
      </c>
    </row>
    <row r="2940" spans="1:4" ht="12" customHeight="1">
      <c r="A2940" s="385" t="s">
        <v>5945</v>
      </c>
      <c r="B2940" s="386" t="s">
        <v>5946</v>
      </c>
      <c r="C2940" s="385" t="s">
        <v>195</v>
      </c>
      <c r="D2940" s="387">
        <v>314.12</v>
      </c>
    </row>
    <row r="2941" spans="1:4" ht="24" customHeight="1">
      <c r="A2941" s="385" t="s">
        <v>5947</v>
      </c>
      <c r="B2941" s="386" t="s">
        <v>5948</v>
      </c>
      <c r="C2941" s="385" t="s">
        <v>195</v>
      </c>
      <c r="D2941" s="387">
        <v>681.2</v>
      </c>
    </row>
    <row r="2942" spans="1:4" ht="36" customHeight="1">
      <c r="A2942" s="385" t="s">
        <v>5949</v>
      </c>
      <c r="B2942" s="386" t="s">
        <v>5950</v>
      </c>
      <c r="C2942" s="385" t="s">
        <v>195</v>
      </c>
      <c r="D2942" s="388">
        <v>1014.23</v>
      </c>
    </row>
    <row r="2943" spans="1:4" ht="24" customHeight="1">
      <c r="A2943" s="385" t="s">
        <v>5951</v>
      </c>
      <c r="B2943" s="386" t="s">
        <v>5952</v>
      </c>
      <c r="C2943" s="385" t="s">
        <v>195</v>
      </c>
      <c r="D2943" s="387">
        <v>265.01</v>
      </c>
    </row>
    <row r="2944" spans="1:4" ht="60.75" customHeight="1">
      <c r="A2944" s="385" t="s">
        <v>5953</v>
      </c>
      <c r="B2944" s="386" t="s">
        <v>5954</v>
      </c>
      <c r="C2944" s="385" t="s">
        <v>180</v>
      </c>
      <c r="D2944" s="387">
        <v>530.42999999999995</v>
      </c>
    </row>
    <row r="2945" spans="1:4" ht="72.75" customHeight="1">
      <c r="A2945" s="385" t="s">
        <v>5955</v>
      </c>
      <c r="B2945" s="386" t="s">
        <v>5956</v>
      </c>
      <c r="C2945" s="385" t="s">
        <v>180</v>
      </c>
      <c r="D2945" s="387">
        <v>572.69000000000005</v>
      </c>
    </row>
    <row r="2946" spans="1:4" ht="72.75" customHeight="1">
      <c r="A2946" s="385" t="s">
        <v>5957</v>
      </c>
      <c r="B2946" s="386" t="s">
        <v>5958</v>
      </c>
      <c r="C2946" s="385" t="s">
        <v>180</v>
      </c>
      <c r="D2946" s="387">
        <v>450.51</v>
      </c>
    </row>
    <row r="2947" spans="1:4" ht="60.75" customHeight="1">
      <c r="A2947" s="385" t="s">
        <v>5959</v>
      </c>
      <c r="B2947" s="386" t="s">
        <v>5960</v>
      </c>
      <c r="C2947" s="385" t="s">
        <v>180</v>
      </c>
      <c r="D2947" s="387">
        <v>432.23</v>
      </c>
    </row>
    <row r="2948" spans="1:4" ht="72.75" customHeight="1">
      <c r="A2948" s="385" t="s">
        <v>5961</v>
      </c>
      <c r="B2948" s="386" t="s">
        <v>5962</v>
      </c>
      <c r="C2948" s="385" t="s">
        <v>180</v>
      </c>
      <c r="D2948" s="387">
        <v>474.49</v>
      </c>
    </row>
    <row r="2949" spans="1:4" ht="72.75" customHeight="1">
      <c r="A2949" s="385" t="s">
        <v>5963</v>
      </c>
      <c r="B2949" s="386" t="s">
        <v>5964</v>
      </c>
      <c r="C2949" s="385" t="s">
        <v>180</v>
      </c>
      <c r="D2949" s="387">
        <v>470.5</v>
      </c>
    </row>
    <row r="2950" spans="1:4" ht="24" customHeight="1">
      <c r="A2950" s="385" t="s">
        <v>5965</v>
      </c>
      <c r="B2950" s="386" t="s">
        <v>5966</v>
      </c>
      <c r="C2950" s="385" t="s">
        <v>65</v>
      </c>
      <c r="D2950" s="387">
        <v>413.97</v>
      </c>
    </row>
    <row r="2951" spans="1:4" ht="36" customHeight="1">
      <c r="A2951" s="385" t="s">
        <v>5967</v>
      </c>
      <c r="B2951" s="386" t="s">
        <v>5968</v>
      </c>
      <c r="C2951" s="385" t="s">
        <v>180</v>
      </c>
      <c r="D2951" s="387">
        <v>489.53</v>
      </c>
    </row>
    <row r="2952" spans="1:4" ht="36" customHeight="1">
      <c r="A2952" s="385" t="s">
        <v>5969</v>
      </c>
      <c r="B2952" s="386" t="s">
        <v>5970</v>
      </c>
      <c r="C2952" s="385" t="s">
        <v>180</v>
      </c>
      <c r="D2952" s="387">
        <v>526.97</v>
      </c>
    </row>
    <row r="2953" spans="1:4" ht="48.75" customHeight="1">
      <c r="A2953" s="385" t="s">
        <v>5971</v>
      </c>
      <c r="B2953" s="386" t="s">
        <v>5972</v>
      </c>
      <c r="C2953" s="385" t="s">
        <v>180</v>
      </c>
      <c r="D2953" s="387">
        <v>721.07</v>
      </c>
    </row>
    <row r="2954" spans="1:4" ht="36" customHeight="1">
      <c r="A2954" s="385" t="s">
        <v>5973</v>
      </c>
      <c r="B2954" s="386" t="s">
        <v>5974</v>
      </c>
      <c r="C2954" s="385" t="s">
        <v>180</v>
      </c>
      <c r="D2954" s="387">
        <v>584.98</v>
      </c>
    </row>
    <row r="2955" spans="1:4" ht="36" customHeight="1">
      <c r="A2955" s="385" t="s">
        <v>5975</v>
      </c>
      <c r="B2955" s="386" t="s">
        <v>5976</v>
      </c>
      <c r="C2955" s="385" t="s">
        <v>180</v>
      </c>
      <c r="D2955" s="387">
        <v>611.84</v>
      </c>
    </row>
    <row r="2956" spans="1:4" ht="48.75" customHeight="1">
      <c r="A2956" s="385" t="s">
        <v>5977</v>
      </c>
      <c r="B2956" s="386" t="s">
        <v>5978</v>
      </c>
      <c r="C2956" s="385" t="s">
        <v>180</v>
      </c>
      <c r="D2956" s="387">
        <v>380.06</v>
      </c>
    </row>
    <row r="2957" spans="1:4" ht="48.75" customHeight="1">
      <c r="A2957" s="385" t="s">
        <v>5979</v>
      </c>
      <c r="B2957" s="386" t="s">
        <v>5980</v>
      </c>
      <c r="C2957" s="385" t="s">
        <v>180</v>
      </c>
      <c r="D2957" s="387">
        <v>434.86</v>
      </c>
    </row>
    <row r="2958" spans="1:4" ht="48.75" customHeight="1">
      <c r="A2958" s="385" t="s">
        <v>5981</v>
      </c>
      <c r="B2958" s="386" t="s">
        <v>5982</v>
      </c>
      <c r="C2958" s="385" t="s">
        <v>180</v>
      </c>
      <c r="D2958" s="387">
        <v>423.57</v>
      </c>
    </row>
    <row r="2959" spans="1:4" ht="84.75" customHeight="1">
      <c r="A2959" s="385" t="s">
        <v>5983</v>
      </c>
      <c r="B2959" s="386" t="s">
        <v>5984</v>
      </c>
      <c r="C2959" s="385" t="s">
        <v>180</v>
      </c>
      <c r="D2959" s="387">
        <v>574.87</v>
      </c>
    </row>
    <row r="2960" spans="1:4" ht="36" customHeight="1">
      <c r="A2960" s="385" t="s">
        <v>5985</v>
      </c>
      <c r="B2960" s="386" t="s">
        <v>5986</v>
      </c>
      <c r="C2960" s="385" t="s">
        <v>195</v>
      </c>
      <c r="D2960" s="387">
        <v>608.54</v>
      </c>
    </row>
    <row r="2961" spans="1:4" ht="36" customHeight="1">
      <c r="A2961" s="385" t="s">
        <v>5987</v>
      </c>
      <c r="B2961" s="386" t="s">
        <v>5988</v>
      </c>
      <c r="C2961" s="385" t="s">
        <v>195</v>
      </c>
      <c r="D2961" s="387">
        <v>695.47</v>
      </c>
    </row>
    <row r="2962" spans="1:4" ht="12" customHeight="1">
      <c r="A2962" s="385" t="s">
        <v>5989</v>
      </c>
      <c r="B2962" s="386" t="s">
        <v>5990</v>
      </c>
      <c r="C2962" s="385" t="s">
        <v>195</v>
      </c>
      <c r="D2962" s="387">
        <v>869.34</v>
      </c>
    </row>
    <row r="2963" spans="1:4" ht="36" customHeight="1">
      <c r="A2963" s="385" t="s">
        <v>5991</v>
      </c>
      <c r="B2963" s="386" t="s">
        <v>5992</v>
      </c>
      <c r="C2963" s="385" t="s">
        <v>195</v>
      </c>
      <c r="D2963" s="387">
        <v>356.27</v>
      </c>
    </row>
    <row r="2964" spans="1:4" ht="36" customHeight="1">
      <c r="A2964" s="385" t="s">
        <v>5993</v>
      </c>
      <c r="B2964" s="386" t="s">
        <v>5994</v>
      </c>
      <c r="C2964" s="385" t="s">
        <v>65</v>
      </c>
      <c r="D2964" s="387">
        <v>151.5</v>
      </c>
    </row>
    <row r="2965" spans="1:4" ht="12" customHeight="1">
      <c r="A2965" s="381">
        <v>9090</v>
      </c>
      <c r="B2965" s="382" t="s">
        <v>5995</v>
      </c>
      <c r="C2965" s="383"/>
      <c r="D2965" s="384"/>
    </row>
    <row r="2966" spans="1:4" ht="12" customHeight="1">
      <c r="A2966" s="385" t="s">
        <v>5996</v>
      </c>
      <c r="B2966" s="386" t="s">
        <v>5997</v>
      </c>
      <c r="C2966" s="385" t="s">
        <v>195</v>
      </c>
      <c r="D2966" s="387">
        <v>191.59</v>
      </c>
    </row>
    <row r="2967" spans="1:4" ht="12" customHeight="1">
      <c r="A2967" s="381">
        <v>9091</v>
      </c>
      <c r="B2967" s="382" t="s">
        <v>1167</v>
      </c>
      <c r="C2967" s="383"/>
      <c r="D2967" s="384"/>
    </row>
    <row r="2968" spans="1:4" ht="24" customHeight="1">
      <c r="A2968" s="385" t="s">
        <v>5998</v>
      </c>
      <c r="B2968" s="386" t="s">
        <v>5999</v>
      </c>
      <c r="C2968" s="385" t="s">
        <v>80</v>
      </c>
      <c r="D2968" s="388">
        <v>3732.65</v>
      </c>
    </row>
    <row r="2969" spans="1:4" ht="24" customHeight="1">
      <c r="A2969" s="385" t="s">
        <v>6000</v>
      </c>
      <c r="B2969" s="386" t="s">
        <v>6001</v>
      </c>
      <c r="C2969" s="385" t="s">
        <v>80</v>
      </c>
      <c r="D2969" s="388">
        <v>3732.65</v>
      </c>
    </row>
    <row r="2970" spans="1:4" ht="36" customHeight="1">
      <c r="A2970" s="385" t="s">
        <v>6002</v>
      </c>
      <c r="B2970" s="386" t="s">
        <v>6003</v>
      </c>
      <c r="C2970" s="385" t="s">
        <v>80</v>
      </c>
      <c r="D2970" s="388">
        <v>1683.01</v>
      </c>
    </row>
    <row r="2971" spans="1:4" ht="24" customHeight="1">
      <c r="A2971" s="385" t="s">
        <v>6004</v>
      </c>
      <c r="B2971" s="386" t="s">
        <v>6005</v>
      </c>
      <c r="C2971" s="385" t="s">
        <v>80</v>
      </c>
      <c r="D2971" s="388">
        <v>1841.02</v>
      </c>
    </row>
    <row r="2972" spans="1:4" ht="24" customHeight="1">
      <c r="A2972" s="385" t="s">
        <v>6006</v>
      </c>
      <c r="B2972" s="386" t="s">
        <v>6007</v>
      </c>
      <c r="C2972" s="385" t="s">
        <v>80</v>
      </c>
      <c r="D2972" s="388">
        <v>2273.56</v>
      </c>
    </row>
    <row r="2973" spans="1:4" ht="24" customHeight="1">
      <c r="A2973" s="385" t="s">
        <v>6008</v>
      </c>
      <c r="B2973" s="386" t="s">
        <v>6009</v>
      </c>
      <c r="C2973" s="385" t="s">
        <v>65</v>
      </c>
      <c r="D2973" s="387">
        <v>157.03</v>
      </c>
    </row>
    <row r="2974" spans="1:4" ht="36" customHeight="1">
      <c r="A2974" s="385" t="s">
        <v>6010</v>
      </c>
      <c r="B2974" s="386" t="s">
        <v>6011</v>
      </c>
      <c r="C2974" s="385" t="s">
        <v>65</v>
      </c>
      <c r="D2974" s="387">
        <v>245.78</v>
      </c>
    </row>
    <row r="2975" spans="1:4" ht="24" customHeight="1">
      <c r="A2975" s="385" t="s">
        <v>6012</v>
      </c>
      <c r="B2975" s="386" t="s">
        <v>6013</v>
      </c>
      <c r="C2975" s="385" t="s">
        <v>65</v>
      </c>
      <c r="D2975" s="387">
        <v>198.55</v>
      </c>
    </row>
    <row r="2976" spans="1:4" ht="24" customHeight="1">
      <c r="A2976" s="385" t="s">
        <v>6014</v>
      </c>
      <c r="B2976" s="386" t="s">
        <v>6015</v>
      </c>
      <c r="C2976" s="385" t="s">
        <v>65</v>
      </c>
      <c r="D2976" s="387">
        <v>170.86</v>
      </c>
    </row>
    <row r="2977" spans="1:4" ht="36" customHeight="1">
      <c r="A2977" s="385" t="s">
        <v>6016</v>
      </c>
      <c r="B2977" s="386" t="s">
        <v>6017</v>
      </c>
      <c r="C2977" s="385" t="s">
        <v>65</v>
      </c>
      <c r="D2977" s="387">
        <v>310.27999999999997</v>
      </c>
    </row>
    <row r="2978" spans="1:4" ht="24" customHeight="1">
      <c r="A2978" s="385" t="s">
        <v>6018</v>
      </c>
      <c r="B2978" s="386" t="s">
        <v>6019</v>
      </c>
      <c r="C2978" s="385" t="s">
        <v>80</v>
      </c>
      <c r="D2978" s="388">
        <v>2680.31</v>
      </c>
    </row>
    <row r="2979" spans="1:4" ht="36" customHeight="1">
      <c r="A2979" s="385" t="s">
        <v>6020</v>
      </c>
      <c r="B2979" s="386" t="s">
        <v>6021</v>
      </c>
      <c r="C2979" s="385" t="s">
        <v>80</v>
      </c>
      <c r="D2979" s="388">
        <v>2613.77</v>
      </c>
    </row>
    <row r="2980" spans="1:4" ht="36" customHeight="1">
      <c r="A2980" s="385" t="s">
        <v>6022</v>
      </c>
      <c r="B2980" s="386" t="s">
        <v>6023</v>
      </c>
      <c r="C2980" s="385" t="s">
        <v>80</v>
      </c>
      <c r="D2980" s="388">
        <v>1850.14</v>
      </c>
    </row>
    <row r="2981" spans="1:4" ht="12" customHeight="1">
      <c r="A2981" s="381">
        <v>9092</v>
      </c>
      <c r="B2981" s="382" t="s">
        <v>1332</v>
      </c>
      <c r="C2981" s="383"/>
      <c r="D2981" s="384"/>
    </row>
    <row r="2982" spans="1:4" ht="36" customHeight="1">
      <c r="A2982" s="385" t="s">
        <v>6024</v>
      </c>
      <c r="B2982" s="386" t="s">
        <v>6025</v>
      </c>
      <c r="C2982" s="385" t="s">
        <v>195</v>
      </c>
      <c r="D2982" s="387">
        <v>219.59</v>
      </c>
    </row>
    <row r="2983" spans="1:4" ht="12" customHeight="1">
      <c r="A2983" s="381">
        <v>9093</v>
      </c>
      <c r="B2983" s="382" t="s">
        <v>4745</v>
      </c>
      <c r="C2983" s="383"/>
      <c r="D2983" s="384"/>
    </row>
    <row r="2984" spans="1:4" ht="48.75" customHeight="1">
      <c r="A2984" s="385" t="s">
        <v>6026</v>
      </c>
      <c r="B2984" s="386" t="s">
        <v>6027</v>
      </c>
      <c r="C2984" s="385" t="s">
        <v>180</v>
      </c>
      <c r="D2984" s="388">
        <v>16839.88</v>
      </c>
    </row>
    <row r="2985" spans="1:4" ht="48.75" customHeight="1">
      <c r="A2985" s="385" t="s">
        <v>6028</v>
      </c>
      <c r="B2985" s="386" t="s">
        <v>6029</v>
      </c>
      <c r="C2985" s="385" t="s">
        <v>180</v>
      </c>
      <c r="D2985" s="388">
        <v>20670.93</v>
      </c>
    </row>
    <row r="2986" spans="1:4" ht="48.75" customHeight="1">
      <c r="A2986" s="385" t="s">
        <v>6030</v>
      </c>
      <c r="B2986" s="386" t="s">
        <v>6031</v>
      </c>
      <c r="C2986" s="385" t="s">
        <v>180</v>
      </c>
      <c r="D2986" s="388">
        <v>22704.34</v>
      </c>
    </row>
    <row r="2987" spans="1:4" ht="48.75" customHeight="1">
      <c r="A2987" s="385" t="s">
        <v>6032</v>
      </c>
      <c r="B2987" s="386" t="s">
        <v>6033</v>
      </c>
      <c r="C2987" s="385" t="s">
        <v>180</v>
      </c>
      <c r="D2987" s="388">
        <v>24814.42</v>
      </c>
    </row>
    <row r="2988" spans="1:4" ht="48.75" customHeight="1">
      <c r="A2988" s="385" t="s">
        <v>6034</v>
      </c>
      <c r="B2988" s="386" t="s">
        <v>6035</v>
      </c>
      <c r="C2988" s="385" t="s">
        <v>180</v>
      </c>
      <c r="D2988" s="388">
        <v>26697.91</v>
      </c>
    </row>
    <row r="2989" spans="1:4" ht="48.75" customHeight="1">
      <c r="A2989" s="385" t="s">
        <v>6036</v>
      </c>
      <c r="B2989" s="386" t="s">
        <v>6037</v>
      </c>
      <c r="C2989" s="385" t="s">
        <v>180</v>
      </c>
      <c r="D2989" s="388">
        <v>4431.18</v>
      </c>
    </row>
    <row r="2990" spans="1:4" ht="12" customHeight="1">
      <c r="A2990" s="381">
        <v>9095</v>
      </c>
      <c r="B2990" s="382" t="s">
        <v>6038</v>
      </c>
      <c r="C2990" s="383"/>
      <c r="D2990" s="384"/>
    </row>
    <row r="2991" spans="1:4" ht="60.75" customHeight="1">
      <c r="A2991" s="385" t="s">
        <v>6039</v>
      </c>
      <c r="B2991" s="386" t="s">
        <v>6040</v>
      </c>
      <c r="C2991" s="385" t="s">
        <v>266</v>
      </c>
      <c r="D2991" s="388">
        <v>5915.4</v>
      </c>
    </row>
    <row r="2992" spans="1:4" ht="12" customHeight="1">
      <c r="A2992" s="381">
        <v>9096</v>
      </c>
      <c r="B2992" s="382" t="s">
        <v>6041</v>
      </c>
      <c r="C2992" s="383"/>
      <c r="D2992" s="384"/>
    </row>
    <row r="2993" spans="1:4" ht="60.75" customHeight="1">
      <c r="A2993" s="385" t="s">
        <v>6042</v>
      </c>
      <c r="B2993" s="386" t="s">
        <v>6043</v>
      </c>
      <c r="C2993" s="385" t="s">
        <v>180</v>
      </c>
      <c r="D2993" s="388">
        <v>3007.23</v>
      </c>
    </row>
    <row r="2994" spans="1:4" ht="12" customHeight="1">
      <c r="A2994" s="381">
        <v>9097</v>
      </c>
      <c r="B2994" s="382" t="s">
        <v>6044</v>
      </c>
      <c r="C2994" s="383"/>
      <c r="D2994" s="384"/>
    </row>
    <row r="2995" spans="1:4" ht="36" customHeight="1">
      <c r="A2995" s="385" t="s">
        <v>6045</v>
      </c>
      <c r="B2995" s="386" t="s">
        <v>6046</v>
      </c>
      <c r="C2995" s="385" t="s">
        <v>266</v>
      </c>
      <c r="D2995" s="387">
        <v>666.7</v>
      </c>
    </row>
    <row r="2996" spans="1:4" ht="60.75" customHeight="1">
      <c r="A2996" s="385" t="s">
        <v>6047</v>
      </c>
      <c r="B2996" s="386" t="s">
        <v>6048</v>
      </c>
      <c r="C2996" s="385" t="s">
        <v>84</v>
      </c>
      <c r="D2996" s="387">
        <v>63.22</v>
      </c>
    </row>
    <row r="2997" spans="1:4" ht="36" customHeight="1">
      <c r="A2997" s="385" t="s">
        <v>6049</v>
      </c>
      <c r="B2997" s="386" t="s">
        <v>6050</v>
      </c>
      <c r="C2997" s="385" t="s">
        <v>266</v>
      </c>
      <c r="D2997" s="387">
        <v>517.09</v>
      </c>
    </row>
    <row r="2998" spans="1:4" ht="12" customHeight="1">
      <c r="A2998" s="385" t="s">
        <v>6051</v>
      </c>
      <c r="B2998" s="386" t="s">
        <v>6052</v>
      </c>
      <c r="C2998" s="385" t="s">
        <v>195</v>
      </c>
      <c r="D2998" s="387">
        <v>242.36</v>
      </c>
    </row>
    <row r="2999" spans="1:4" ht="24" customHeight="1">
      <c r="A2999" s="385" t="s">
        <v>6053</v>
      </c>
      <c r="B2999" s="386" t="s">
        <v>6054</v>
      </c>
      <c r="C2999" s="385" t="s">
        <v>65</v>
      </c>
      <c r="D2999" s="387">
        <v>182.95</v>
      </c>
    </row>
    <row r="3000" spans="1:4" ht="12" customHeight="1">
      <c r="A3000" s="381">
        <v>9098</v>
      </c>
      <c r="B3000" s="382" t="s">
        <v>6055</v>
      </c>
      <c r="C3000" s="383"/>
      <c r="D3000" s="384"/>
    </row>
    <row r="3001" spans="1:4" ht="24" customHeight="1">
      <c r="A3001" s="385" t="s">
        <v>6056</v>
      </c>
      <c r="B3001" s="386" t="s">
        <v>6057</v>
      </c>
      <c r="C3001" s="385" t="s">
        <v>195</v>
      </c>
      <c r="D3001" s="387">
        <v>875.88</v>
      </c>
    </row>
    <row r="3002" spans="1:4" ht="24" customHeight="1">
      <c r="A3002" s="385" t="s">
        <v>6058</v>
      </c>
      <c r="B3002" s="386" t="s">
        <v>6059</v>
      </c>
      <c r="C3002" s="385" t="s">
        <v>195</v>
      </c>
      <c r="D3002" s="387">
        <v>739.8</v>
      </c>
    </row>
    <row r="3003" spans="1:4" ht="12" customHeight="1">
      <c r="A3003" s="385" t="s">
        <v>6060</v>
      </c>
      <c r="B3003" s="386" t="s">
        <v>6061</v>
      </c>
      <c r="C3003" s="385" t="s">
        <v>195</v>
      </c>
      <c r="D3003" s="387">
        <v>612.66999999999996</v>
      </c>
    </row>
    <row r="3004" spans="1:4" ht="24" customHeight="1">
      <c r="A3004" s="385" t="s">
        <v>6062</v>
      </c>
      <c r="B3004" s="386" t="s">
        <v>6063</v>
      </c>
      <c r="C3004" s="385" t="s">
        <v>195</v>
      </c>
      <c r="D3004" s="387">
        <v>746.9</v>
      </c>
    </row>
    <row r="3005" spans="1:4" ht="24" customHeight="1">
      <c r="A3005" s="385" t="s">
        <v>6064</v>
      </c>
      <c r="B3005" s="386" t="s">
        <v>6065</v>
      </c>
      <c r="C3005" s="385" t="s">
        <v>195</v>
      </c>
      <c r="D3005" s="387">
        <v>627.34</v>
      </c>
    </row>
    <row r="3006" spans="1:4" ht="12" customHeight="1">
      <c r="A3006" s="385" t="s">
        <v>6066</v>
      </c>
      <c r="B3006" s="386" t="s">
        <v>6067</v>
      </c>
      <c r="C3006" s="385" t="s">
        <v>195</v>
      </c>
      <c r="D3006" s="387">
        <v>621.37</v>
      </c>
    </row>
    <row r="3007" spans="1:4" ht="12" customHeight="1">
      <c r="A3007" s="385" t="s">
        <v>6068</v>
      </c>
      <c r="B3007" s="386" t="s">
        <v>6069</v>
      </c>
      <c r="C3007" s="385" t="s">
        <v>195</v>
      </c>
      <c r="D3007" s="387">
        <v>314.12</v>
      </c>
    </row>
    <row r="3008" spans="1:4" ht="36" customHeight="1">
      <c r="A3008" s="385" t="s">
        <v>6070</v>
      </c>
      <c r="B3008" s="386" t="s">
        <v>6071</v>
      </c>
      <c r="C3008" s="385" t="s">
        <v>195</v>
      </c>
      <c r="D3008" s="388">
        <v>2519.98</v>
      </c>
    </row>
    <row r="3009" spans="1:4" ht="12" customHeight="1">
      <c r="A3009" s="385" t="s">
        <v>6072</v>
      </c>
      <c r="B3009" s="386" t="s">
        <v>6073</v>
      </c>
      <c r="C3009" s="385" t="s">
        <v>195</v>
      </c>
      <c r="D3009" s="388">
        <v>1820.33</v>
      </c>
    </row>
    <row r="3010" spans="1:4" ht="24" customHeight="1">
      <c r="A3010" s="385" t="s">
        <v>6074</v>
      </c>
      <c r="B3010" s="386" t="s">
        <v>6075</v>
      </c>
      <c r="C3010" s="385" t="s">
        <v>195</v>
      </c>
      <c r="D3010" s="388">
        <v>1309.8</v>
      </c>
    </row>
    <row r="3011" spans="1:4" ht="24" customHeight="1">
      <c r="A3011" s="385" t="s">
        <v>6076</v>
      </c>
      <c r="B3011" s="386" t="s">
        <v>6077</v>
      </c>
      <c r="C3011" s="385" t="s">
        <v>195</v>
      </c>
      <c r="D3011" s="388">
        <v>2014.69</v>
      </c>
    </row>
    <row r="3012" spans="1:4" ht="24" customHeight="1">
      <c r="A3012" s="385" t="s">
        <v>6078</v>
      </c>
      <c r="B3012" s="386" t="s">
        <v>6079</v>
      </c>
      <c r="C3012" s="385" t="s">
        <v>195</v>
      </c>
      <c r="D3012" s="388">
        <v>1309.73</v>
      </c>
    </row>
    <row r="3013" spans="1:4" ht="12" customHeight="1">
      <c r="A3013" s="381">
        <v>9099</v>
      </c>
      <c r="B3013" s="382" t="s">
        <v>6080</v>
      </c>
      <c r="C3013" s="383"/>
      <c r="D3013" s="384"/>
    </row>
    <row r="3014" spans="1:4" ht="12" customHeight="1">
      <c r="A3014" s="385" t="s">
        <v>6081</v>
      </c>
      <c r="B3014" s="386" t="s">
        <v>6082</v>
      </c>
      <c r="C3014" s="385" t="s">
        <v>84</v>
      </c>
      <c r="D3014" s="387">
        <v>19.45</v>
      </c>
    </row>
    <row r="3015" spans="1:4" ht="36" customHeight="1">
      <c r="A3015" s="385" t="s">
        <v>6083</v>
      </c>
      <c r="B3015" s="386" t="s">
        <v>6084</v>
      </c>
      <c r="C3015" s="385" t="s">
        <v>84</v>
      </c>
      <c r="D3015" s="387">
        <v>30.5</v>
      </c>
    </row>
    <row r="3016" spans="1:4" ht="12" customHeight="1">
      <c r="A3016" s="381">
        <v>8699</v>
      </c>
      <c r="B3016" s="382" t="s">
        <v>6085</v>
      </c>
      <c r="C3016" s="383"/>
      <c r="D3016" s="384"/>
    </row>
    <row r="3017" spans="1:4" ht="12" customHeight="1">
      <c r="A3017" s="381">
        <v>9100</v>
      </c>
      <c r="B3017" s="382" t="s">
        <v>5849</v>
      </c>
      <c r="C3017" s="383"/>
      <c r="D3017" s="384"/>
    </row>
    <row r="3018" spans="1:4" ht="60.75" customHeight="1">
      <c r="A3018" s="385" t="s">
        <v>6086</v>
      </c>
      <c r="B3018" s="386" t="s">
        <v>6087</v>
      </c>
      <c r="C3018" s="385" t="s">
        <v>84</v>
      </c>
      <c r="D3018" s="387">
        <v>717.87</v>
      </c>
    </row>
    <row r="3019" spans="1:4" ht="36" customHeight="1">
      <c r="A3019" s="385" t="s">
        <v>6088</v>
      </c>
      <c r="B3019" s="386" t="s">
        <v>6089</v>
      </c>
      <c r="C3019" s="385" t="s">
        <v>84</v>
      </c>
      <c r="D3019" s="388">
        <v>1887.08</v>
      </c>
    </row>
    <row r="3020" spans="1:4" ht="12" customHeight="1">
      <c r="A3020" s="381">
        <v>9101</v>
      </c>
      <c r="B3020" s="382" t="s">
        <v>5856</v>
      </c>
      <c r="C3020" s="383"/>
      <c r="D3020" s="384"/>
    </row>
    <row r="3021" spans="1:4" ht="24" customHeight="1">
      <c r="A3021" s="385" t="s">
        <v>6090</v>
      </c>
      <c r="B3021" s="386" t="s">
        <v>6091</v>
      </c>
      <c r="C3021" s="385" t="s">
        <v>195</v>
      </c>
      <c r="D3021" s="387">
        <v>194.69</v>
      </c>
    </row>
    <row r="3022" spans="1:4" ht="24" customHeight="1">
      <c r="A3022" s="385" t="s">
        <v>6092</v>
      </c>
      <c r="B3022" s="386" t="s">
        <v>6093</v>
      </c>
      <c r="C3022" s="385" t="s">
        <v>195</v>
      </c>
      <c r="D3022" s="387">
        <v>617.98</v>
      </c>
    </row>
    <row r="3023" spans="1:4" ht="24" customHeight="1">
      <c r="A3023" s="385" t="s">
        <v>6094</v>
      </c>
      <c r="B3023" s="386" t="s">
        <v>6095</v>
      </c>
      <c r="C3023" s="385" t="s">
        <v>65</v>
      </c>
      <c r="D3023" s="388">
        <v>1101.0999999999999</v>
      </c>
    </row>
    <row r="3024" spans="1:4" ht="60.75" customHeight="1">
      <c r="A3024" s="385" t="s">
        <v>6096</v>
      </c>
      <c r="B3024" s="386" t="s">
        <v>6097</v>
      </c>
      <c r="C3024" s="385" t="s">
        <v>65</v>
      </c>
      <c r="D3024" s="387">
        <v>928.18</v>
      </c>
    </row>
    <row r="3025" spans="1:4" ht="60.75" customHeight="1">
      <c r="A3025" s="385" t="s">
        <v>6098</v>
      </c>
      <c r="B3025" s="386" t="s">
        <v>6099</v>
      </c>
      <c r="C3025" s="385" t="s">
        <v>65</v>
      </c>
      <c r="D3025" s="387">
        <v>733.64</v>
      </c>
    </row>
    <row r="3026" spans="1:4" ht="60.75" customHeight="1">
      <c r="A3026" s="385" t="s">
        <v>6100</v>
      </c>
      <c r="B3026" s="386" t="s">
        <v>6101</v>
      </c>
      <c r="C3026" s="385" t="s">
        <v>65</v>
      </c>
      <c r="D3026" s="388">
        <v>1175.94</v>
      </c>
    </row>
    <row r="3027" spans="1:4" ht="60.75" customHeight="1">
      <c r="A3027" s="385" t="s">
        <v>6102</v>
      </c>
      <c r="B3027" s="386" t="s">
        <v>6103</v>
      </c>
      <c r="C3027" s="385" t="s">
        <v>65</v>
      </c>
      <c r="D3027" s="388">
        <v>1403.28</v>
      </c>
    </row>
    <row r="3028" spans="1:4" ht="60.75" customHeight="1">
      <c r="A3028" s="385" t="s">
        <v>6104</v>
      </c>
      <c r="B3028" s="386" t="s">
        <v>6105</v>
      </c>
      <c r="C3028" s="385" t="s">
        <v>65</v>
      </c>
      <c r="D3028" s="388">
        <v>1135.54</v>
      </c>
    </row>
    <row r="3029" spans="1:4" ht="60.75" customHeight="1">
      <c r="A3029" s="385" t="s">
        <v>6106</v>
      </c>
      <c r="B3029" s="386" t="s">
        <v>6107</v>
      </c>
      <c r="C3029" s="385" t="s">
        <v>180</v>
      </c>
      <c r="D3029" s="388">
        <v>2045.39</v>
      </c>
    </row>
    <row r="3030" spans="1:4" ht="60.75" customHeight="1">
      <c r="A3030" s="385" t="s">
        <v>6108</v>
      </c>
      <c r="B3030" s="386" t="s">
        <v>6109</v>
      </c>
      <c r="C3030" s="385" t="s">
        <v>180</v>
      </c>
      <c r="D3030" s="387">
        <v>739.66</v>
      </c>
    </row>
    <row r="3031" spans="1:4" ht="60.75" customHeight="1">
      <c r="A3031" s="385" t="s">
        <v>6110</v>
      </c>
      <c r="B3031" s="386" t="s">
        <v>6111</v>
      </c>
      <c r="C3031" s="385" t="s">
        <v>65</v>
      </c>
      <c r="D3031" s="388">
        <v>1192.08</v>
      </c>
    </row>
    <row r="3032" spans="1:4" ht="60.75" customHeight="1">
      <c r="A3032" s="385" t="s">
        <v>6112</v>
      </c>
      <c r="B3032" s="386" t="s">
        <v>6113</v>
      </c>
      <c r="C3032" s="385" t="s">
        <v>65</v>
      </c>
      <c r="D3032" s="387">
        <v>924.34</v>
      </c>
    </row>
    <row r="3033" spans="1:4" ht="48.75" customHeight="1">
      <c r="A3033" s="385" t="s">
        <v>6114</v>
      </c>
      <c r="B3033" s="386" t="s">
        <v>6115</v>
      </c>
      <c r="C3033" s="385" t="s">
        <v>65</v>
      </c>
      <c r="D3033" s="387">
        <v>401.08</v>
      </c>
    </row>
    <row r="3034" spans="1:4" ht="60.75" customHeight="1">
      <c r="A3034" s="385" t="s">
        <v>6116</v>
      </c>
      <c r="B3034" s="386" t="s">
        <v>6117</v>
      </c>
      <c r="C3034" s="385" t="s">
        <v>65</v>
      </c>
      <c r="D3034" s="388">
        <v>1041.8</v>
      </c>
    </row>
    <row r="3035" spans="1:4" ht="60.75" customHeight="1">
      <c r="A3035" s="385" t="s">
        <v>6118</v>
      </c>
      <c r="B3035" s="386" t="s">
        <v>6119</v>
      </c>
      <c r="C3035" s="385" t="s">
        <v>180</v>
      </c>
      <c r="D3035" s="387">
        <v>828.32</v>
      </c>
    </row>
    <row r="3036" spans="1:4" ht="60.75" customHeight="1">
      <c r="A3036" s="385" t="s">
        <v>6120</v>
      </c>
      <c r="B3036" s="386" t="s">
        <v>6121</v>
      </c>
      <c r="C3036" s="385" t="s">
        <v>180</v>
      </c>
      <c r="D3036" s="387">
        <v>622.26</v>
      </c>
    </row>
    <row r="3037" spans="1:4" ht="84.75" customHeight="1">
      <c r="A3037" s="385" t="s">
        <v>6122</v>
      </c>
      <c r="B3037" s="386" t="s">
        <v>6123</v>
      </c>
      <c r="C3037" s="385" t="s">
        <v>180</v>
      </c>
      <c r="D3037" s="387">
        <v>242</v>
      </c>
    </row>
    <row r="3038" spans="1:4" ht="84.75" customHeight="1">
      <c r="A3038" s="385" t="s">
        <v>6124</v>
      </c>
      <c r="B3038" s="386" t="s">
        <v>6125</v>
      </c>
      <c r="C3038" s="385" t="s">
        <v>180</v>
      </c>
      <c r="D3038" s="387">
        <v>303.05</v>
      </c>
    </row>
    <row r="3039" spans="1:4" ht="36" customHeight="1">
      <c r="A3039" s="385" t="s">
        <v>6126</v>
      </c>
      <c r="B3039" s="386" t="s">
        <v>6127</v>
      </c>
      <c r="C3039" s="385" t="s">
        <v>65</v>
      </c>
      <c r="D3039" s="388">
        <v>1275.02</v>
      </c>
    </row>
    <row r="3040" spans="1:4" ht="12" customHeight="1">
      <c r="A3040" s="385" t="s">
        <v>6128</v>
      </c>
      <c r="B3040" s="386" t="s">
        <v>6129</v>
      </c>
      <c r="C3040" s="385" t="s">
        <v>65</v>
      </c>
      <c r="D3040" s="387">
        <v>340.64</v>
      </c>
    </row>
    <row r="3041" spans="1:4" ht="12" customHeight="1">
      <c r="A3041" s="385" t="s">
        <v>6130</v>
      </c>
      <c r="B3041" s="386" t="s">
        <v>6131</v>
      </c>
      <c r="C3041" s="385" t="s">
        <v>65</v>
      </c>
      <c r="D3041" s="388">
        <v>1042.3</v>
      </c>
    </row>
    <row r="3042" spans="1:4" ht="24" customHeight="1">
      <c r="A3042" s="385" t="s">
        <v>6132</v>
      </c>
      <c r="B3042" s="386" t="s">
        <v>6133</v>
      </c>
      <c r="C3042" s="385" t="s">
        <v>65</v>
      </c>
      <c r="D3042" s="387">
        <v>774.14</v>
      </c>
    </row>
    <row r="3043" spans="1:4" ht="24" customHeight="1">
      <c r="A3043" s="385" t="s">
        <v>6134</v>
      </c>
      <c r="B3043" s="386" t="s">
        <v>6135</v>
      </c>
      <c r="C3043" s="385" t="s">
        <v>65</v>
      </c>
      <c r="D3043" s="387">
        <v>774.14</v>
      </c>
    </row>
    <row r="3044" spans="1:4" ht="60.75" customHeight="1">
      <c r="A3044" s="385" t="s">
        <v>6136</v>
      </c>
      <c r="B3044" s="386" t="s">
        <v>6137</v>
      </c>
      <c r="C3044" s="385" t="s">
        <v>180</v>
      </c>
      <c r="D3044" s="388">
        <v>2521.0300000000002</v>
      </c>
    </row>
    <row r="3045" spans="1:4" ht="60.75" customHeight="1">
      <c r="A3045" s="385" t="s">
        <v>6138</v>
      </c>
      <c r="B3045" s="386" t="s">
        <v>6139</v>
      </c>
      <c r="C3045" s="385" t="s">
        <v>180</v>
      </c>
      <c r="D3045" s="388">
        <v>2757.4</v>
      </c>
    </row>
    <row r="3046" spans="1:4" ht="60.75" customHeight="1">
      <c r="A3046" s="385" t="s">
        <v>6140</v>
      </c>
      <c r="B3046" s="386" t="s">
        <v>6141</v>
      </c>
      <c r="C3046" s="385" t="s">
        <v>180</v>
      </c>
      <c r="D3046" s="388">
        <v>2993.77</v>
      </c>
    </row>
    <row r="3047" spans="1:4" ht="60.75" customHeight="1">
      <c r="A3047" s="385" t="s">
        <v>6142</v>
      </c>
      <c r="B3047" s="386" t="s">
        <v>6143</v>
      </c>
      <c r="C3047" s="385" t="s">
        <v>65</v>
      </c>
      <c r="D3047" s="388">
        <v>1108.54</v>
      </c>
    </row>
    <row r="3048" spans="1:4" ht="60.75" customHeight="1">
      <c r="A3048" s="385" t="s">
        <v>6144</v>
      </c>
      <c r="B3048" s="386" t="s">
        <v>6145</v>
      </c>
      <c r="C3048" s="385" t="s">
        <v>180</v>
      </c>
      <c r="D3048" s="388">
        <v>2430.7199999999998</v>
      </c>
    </row>
    <row r="3049" spans="1:4" ht="24" customHeight="1">
      <c r="A3049" s="385" t="s">
        <v>6146</v>
      </c>
      <c r="B3049" s="386" t="s">
        <v>6147</v>
      </c>
      <c r="C3049" s="385" t="s">
        <v>65</v>
      </c>
      <c r="D3049" s="387">
        <v>482.67</v>
      </c>
    </row>
    <row r="3050" spans="1:4" ht="60.75" customHeight="1">
      <c r="A3050" s="385" t="s">
        <v>6148</v>
      </c>
      <c r="B3050" s="386" t="s">
        <v>6149</v>
      </c>
      <c r="C3050" s="385" t="s">
        <v>180</v>
      </c>
      <c r="D3050" s="388">
        <v>2639.77</v>
      </c>
    </row>
    <row r="3051" spans="1:4" ht="72.75" customHeight="1">
      <c r="A3051" s="385" t="s">
        <v>6150</v>
      </c>
      <c r="B3051" s="386" t="s">
        <v>6151</v>
      </c>
      <c r="C3051" s="385" t="s">
        <v>180</v>
      </c>
      <c r="D3051" s="387">
        <v>456.88</v>
      </c>
    </row>
    <row r="3052" spans="1:4" ht="60.75" customHeight="1">
      <c r="A3052" s="385" t="s">
        <v>6152</v>
      </c>
      <c r="B3052" s="386" t="s">
        <v>6153</v>
      </c>
      <c r="C3052" s="385" t="s">
        <v>180</v>
      </c>
      <c r="D3052" s="387">
        <v>39.619999999999997</v>
      </c>
    </row>
    <row r="3053" spans="1:4" ht="60.75" customHeight="1">
      <c r="A3053" s="385" t="s">
        <v>6154</v>
      </c>
      <c r="B3053" s="386" t="s">
        <v>6155</v>
      </c>
      <c r="C3053" s="385" t="s">
        <v>84</v>
      </c>
      <c r="D3053" s="387">
        <v>353.18</v>
      </c>
    </row>
    <row r="3054" spans="1:4" ht="60.75" customHeight="1">
      <c r="A3054" s="385" t="s">
        <v>6156</v>
      </c>
      <c r="B3054" s="386" t="s">
        <v>6157</v>
      </c>
      <c r="C3054" s="385" t="s">
        <v>84</v>
      </c>
      <c r="D3054" s="387">
        <v>312.27</v>
      </c>
    </row>
    <row r="3055" spans="1:4" ht="60.75" customHeight="1">
      <c r="A3055" s="385" t="s">
        <v>6158</v>
      </c>
      <c r="B3055" s="386" t="s">
        <v>6159</v>
      </c>
      <c r="C3055" s="385" t="s">
        <v>180</v>
      </c>
      <c r="D3055" s="387">
        <v>647.88</v>
      </c>
    </row>
    <row r="3056" spans="1:4" ht="60.75" customHeight="1">
      <c r="A3056" s="385" t="s">
        <v>6160</v>
      </c>
      <c r="B3056" s="386" t="s">
        <v>6161</v>
      </c>
      <c r="C3056" s="385" t="s">
        <v>180</v>
      </c>
      <c r="D3056" s="387">
        <v>136.36000000000001</v>
      </c>
    </row>
    <row r="3057" spans="1:4" ht="12" customHeight="1">
      <c r="A3057" s="381">
        <v>9102</v>
      </c>
      <c r="B3057" s="382" t="s">
        <v>2330</v>
      </c>
      <c r="C3057" s="383"/>
      <c r="D3057" s="384"/>
    </row>
    <row r="3058" spans="1:4" ht="97.5" customHeight="1">
      <c r="A3058" s="385" t="s">
        <v>6162</v>
      </c>
      <c r="B3058" s="386" t="s">
        <v>6163</v>
      </c>
      <c r="C3058" s="385" t="s">
        <v>84</v>
      </c>
      <c r="D3058" s="387">
        <v>901.79</v>
      </c>
    </row>
    <row r="3059" spans="1:4" ht="97.5" customHeight="1">
      <c r="A3059" s="385" t="s">
        <v>6164</v>
      </c>
      <c r="B3059" s="386" t="s">
        <v>6165</v>
      </c>
      <c r="C3059" s="385" t="s">
        <v>84</v>
      </c>
      <c r="D3059" s="388">
        <v>1024.07</v>
      </c>
    </row>
    <row r="3060" spans="1:4" ht="12" customHeight="1">
      <c r="A3060" s="381">
        <v>9103</v>
      </c>
      <c r="B3060" s="382" t="s">
        <v>5995</v>
      </c>
      <c r="C3060" s="383"/>
      <c r="D3060" s="384"/>
    </row>
    <row r="3061" spans="1:4" ht="48.75" customHeight="1">
      <c r="A3061" s="385" t="s">
        <v>6166</v>
      </c>
      <c r="B3061" s="386" t="s">
        <v>6167</v>
      </c>
      <c r="C3061" s="385" t="s">
        <v>180</v>
      </c>
      <c r="D3061" s="388">
        <v>1933.3</v>
      </c>
    </row>
    <row r="3062" spans="1:4" ht="60.75" customHeight="1">
      <c r="A3062" s="385" t="s">
        <v>6168</v>
      </c>
      <c r="B3062" s="386" t="s">
        <v>6169</v>
      </c>
      <c r="C3062" s="385" t="s">
        <v>180</v>
      </c>
      <c r="D3062" s="388">
        <v>2628.64</v>
      </c>
    </row>
    <row r="3063" spans="1:4" ht="48.75" customHeight="1">
      <c r="A3063" s="385" t="s">
        <v>6170</v>
      </c>
      <c r="B3063" s="386" t="s">
        <v>6171</v>
      </c>
      <c r="C3063" s="385" t="s">
        <v>180</v>
      </c>
      <c r="D3063" s="388">
        <v>2372.5300000000002</v>
      </c>
    </row>
    <row r="3064" spans="1:4" ht="60.75" customHeight="1">
      <c r="A3064" s="385" t="s">
        <v>6172</v>
      </c>
      <c r="B3064" s="386" t="s">
        <v>6173</v>
      </c>
      <c r="C3064" s="385" t="s">
        <v>180</v>
      </c>
      <c r="D3064" s="388">
        <v>1839.17</v>
      </c>
    </row>
    <row r="3065" spans="1:4" ht="48.75" customHeight="1">
      <c r="A3065" s="385" t="s">
        <v>6174</v>
      </c>
      <c r="B3065" s="386" t="s">
        <v>6175</v>
      </c>
      <c r="C3065" s="385" t="s">
        <v>180</v>
      </c>
      <c r="D3065" s="387">
        <v>266.44</v>
      </c>
    </row>
    <row r="3066" spans="1:4" ht="48.75" customHeight="1">
      <c r="A3066" s="385" t="s">
        <v>6176</v>
      </c>
      <c r="B3066" s="386" t="s">
        <v>6177</v>
      </c>
      <c r="C3066" s="385" t="s">
        <v>180</v>
      </c>
      <c r="D3066" s="387">
        <v>733.56</v>
      </c>
    </row>
    <row r="3067" spans="1:4" ht="36" customHeight="1">
      <c r="A3067" s="385" t="s">
        <v>6178</v>
      </c>
      <c r="B3067" s="386" t="s">
        <v>6179</v>
      </c>
      <c r="C3067" s="385" t="s">
        <v>84</v>
      </c>
      <c r="D3067" s="387">
        <v>155.22</v>
      </c>
    </row>
    <row r="3068" spans="1:4" ht="36" customHeight="1">
      <c r="A3068" s="385" t="s">
        <v>6180</v>
      </c>
      <c r="B3068" s="386" t="s">
        <v>6181</v>
      </c>
      <c r="C3068" s="385" t="s">
        <v>84</v>
      </c>
      <c r="D3068" s="387">
        <v>207.34</v>
      </c>
    </row>
    <row r="3069" spans="1:4" ht="36" customHeight="1">
      <c r="A3069" s="385" t="s">
        <v>6182</v>
      </c>
      <c r="B3069" s="386" t="s">
        <v>6183</v>
      </c>
      <c r="C3069" s="385" t="s">
        <v>84</v>
      </c>
      <c r="D3069" s="387">
        <v>190.36</v>
      </c>
    </row>
    <row r="3070" spans="1:4" ht="36" customHeight="1">
      <c r="A3070" s="385" t="s">
        <v>6184</v>
      </c>
      <c r="B3070" s="386" t="s">
        <v>6185</v>
      </c>
      <c r="C3070" s="385" t="s">
        <v>84</v>
      </c>
      <c r="D3070" s="387">
        <v>455.88</v>
      </c>
    </row>
    <row r="3071" spans="1:4" ht="24" customHeight="1">
      <c r="A3071" s="385" t="s">
        <v>6186</v>
      </c>
      <c r="B3071" s="386" t="s">
        <v>6187</v>
      </c>
      <c r="C3071" s="385" t="s">
        <v>84</v>
      </c>
      <c r="D3071" s="387">
        <v>204.23</v>
      </c>
    </row>
    <row r="3072" spans="1:4" ht="24" customHeight="1">
      <c r="A3072" s="385" t="s">
        <v>6188</v>
      </c>
      <c r="B3072" s="386" t="s">
        <v>6189</v>
      </c>
      <c r="C3072" s="385" t="s">
        <v>84</v>
      </c>
      <c r="D3072" s="387">
        <v>195.19</v>
      </c>
    </row>
    <row r="3073" spans="1:4" ht="60.75" customHeight="1">
      <c r="A3073" s="385" t="s">
        <v>6190</v>
      </c>
      <c r="B3073" s="386" t="s">
        <v>6191</v>
      </c>
      <c r="C3073" s="385" t="s">
        <v>180</v>
      </c>
      <c r="D3073" s="388">
        <v>3158.04</v>
      </c>
    </row>
    <row r="3074" spans="1:4" ht="12" customHeight="1">
      <c r="A3074" s="381">
        <v>9104</v>
      </c>
      <c r="B3074" s="382" t="s">
        <v>1167</v>
      </c>
      <c r="C3074" s="383"/>
      <c r="D3074" s="384"/>
    </row>
    <row r="3075" spans="1:4" ht="36" customHeight="1">
      <c r="A3075" s="385" t="s">
        <v>6192</v>
      </c>
      <c r="B3075" s="386" t="s">
        <v>6193</v>
      </c>
      <c r="C3075" s="385" t="s">
        <v>80</v>
      </c>
      <c r="D3075" s="388">
        <v>1976.31</v>
      </c>
    </row>
    <row r="3076" spans="1:4" ht="12" customHeight="1">
      <c r="A3076" s="381">
        <v>9105</v>
      </c>
      <c r="B3076" s="382" t="s">
        <v>6038</v>
      </c>
      <c r="C3076" s="383"/>
      <c r="D3076" s="384"/>
    </row>
    <row r="3077" spans="1:4" ht="36" customHeight="1">
      <c r="A3077" s="385" t="s">
        <v>6194</v>
      </c>
      <c r="B3077" s="386" t="s">
        <v>6195</v>
      </c>
      <c r="C3077" s="385" t="s">
        <v>195</v>
      </c>
      <c r="D3077" s="388">
        <v>1381.65</v>
      </c>
    </row>
    <row r="3078" spans="1:4" ht="24" customHeight="1">
      <c r="A3078" s="385" t="s">
        <v>6196</v>
      </c>
      <c r="B3078" s="386" t="s">
        <v>6197</v>
      </c>
      <c r="C3078" s="385" t="s">
        <v>195</v>
      </c>
      <c r="D3078" s="387">
        <v>422.19</v>
      </c>
    </row>
    <row r="3079" spans="1:4" ht="12" customHeight="1">
      <c r="A3079" s="381">
        <v>9106</v>
      </c>
      <c r="B3079" s="382" t="s">
        <v>6198</v>
      </c>
      <c r="C3079" s="383"/>
      <c r="D3079" s="384"/>
    </row>
    <row r="3080" spans="1:4" ht="60.75" customHeight="1">
      <c r="A3080" s="385" t="s">
        <v>6199</v>
      </c>
      <c r="B3080" s="386" t="s">
        <v>6200</v>
      </c>
      <c r="C3080" s="385" t="s">
        <v>180</v>
      </c>
      <c r="D3080" s="387">
        <v>621.6</v>
      </c>
    </row>
    <row r="3081" spans="1:4" ht="12" customHeight="1">
      <c r="A3081" s="381">
        <v>9107</v>
      </c>
      <c r="B3081" s="382" t="s">
        <v>1831</v>
      </c>
      <c r="C3081" s="383"/>
      <c r="D3081" s="384"/>
    </row>
    <row r="3082" spans="1:4" ht="12" customHeight="1">
      <c r="A3082" s="385" t="s">
        <v>6201</v>
      </c>
      <c r="B3082" s="386" t="s">
        <v>6202</v>
      </c>
      <c r="C3082" s="385" t="s">
        <v>84</v>
      </c>
      <c r="D3082" s="387">
        <v>581.54999999999995</v>
      </c>
    </row>
    <row r="3083" spans="1:4" ht="12" customHeight="1">
      <c r="A3083" s="385" t="s">
        <v>6203</v>
      </c>
      <c r="B3083" s="386" t="s">
        <v>6204</v>
      </c>
      <c r="C3083" s="385" t="s">
        <v>195</v>
      </c>
      <c r="D3083" s="387">
        <v>75.180000000000007</v>
      </c>
    </row>
    <row r="3084" spans="1:4" ht="12" customHeight="1">
      <c r="A3084" s="389">
        <v>10908</v>
      </c>
      <c r="B3084" s="382" t="s">
        <v>6205</v>
      </c>
      <c r="C3084" s="383"/>
      <c r="D3084" s="384"/>
    </row>
    <row r="3085" spans="1:4" ht="48.75" customHeight="1">
      <c r="A3085" s="385" t="s">
        <v>6206</v>
      </c>
      <c r="B3085" s="386" t="s">
        <v>6207</v>
      </c>
      <c r="C3085" s="385" t="s">
        <v>65</v>
      </c>
      <c r="D3085" s="387">
        <v>198.05</v>
      </c>
    </row>
    <row r="3086" spans="1:4" ht="48.75" customHeight="1">
      <c r="A3086" s="385" t="s">
        <v>6208</v>
      </c>
      <c r="B3086" s="386" t="s">
        <v>6209</v>
      </c>
      <c r="C3086" s="385" t="s">
        <v>65</v>
      </c>
      <c r="D3086" s="387">
        <v>241.66</v>
      </c>
    </row>
    <row r="3087" spans="1:4" ht="48.75" customHeight="1">
      <c r="A3087" s="385" t="s">
        <v>6210</v>
      </c>
      <c r="B3087" s="386" t="s">
        <v>6211</v>
      </c>
      <c r="C3087" s="385" t="s">
        <v>65</v>
      </c>
      <c r="D3087" s="387">
        <v>152.79</v>
      </c>
    </row>
    <row r="3088" spans="1:4" ht="48.75" customHeight="1">
      <c r="A3088" s="385" t="s">
        <v>6212</v>
      </c>
      <c r="B3088" s="386" t="s">
        <v>6213</v>
      </c>
      <c r="C3088" s="385" t="s">
        <v>65</v>
      </c>
      <c r="D3088" s="387">
        <v>138.63</v>
      </c>
    </row>
    <row r="3089" spans="1:4" ht="48.75" customHeight="1">
      <c r="A3089" s="385" t="s">
        <v>6214</v>
      </c>
      <c r="B3089" s="386" t="s">
        <v>6215</v>
      </c>
      <c r="C3089" s="385" t="s">
        <v>65</v>
      </c>
      <c r="D3089" s="387">
        <v>183.15</v>
      </c>
    </row>
    <row r="3090" spans="1:4" ht="48.75" customHeight="1">
      <c r="A3090" s="385" t="s">
        <v>6216</v>
      </c>
      <c r="B3090" s="386" t="s">
        <v>6217</v>
      </c>
      <c r="C3090" s="385" t="s">
        <v>65</v>
      </c>
      <c r="D3090" s="387">
        <v>92.46</v>
      </c>
    </row>
    <row r="3091" spans="1:4" ht="48.75" customHeight="1">
      <c r="A3091" s="385" t="s">
        <v>6218</v>
      </c>
      <c r="B3091" s="386" t="s">
        <v>6219</v>
      </c>
      <c r="C3091" s="385" t="s">
        <v>65</v>
      </c>
      <c r="D3091" s="387">
        <v>136.62</v>
      </c>
    </row>
    <row r="3092" spans="1:4" ht="48.75" customHeight="1">
      <c r="A3092" s="385" t="s">
        <v>6220</v>
      </c>
      <c r="B3092" s="386" t="s">
        <v>6221</v>
      </c>
      <c r="C3092" s="385" t="s">
        <v>65</v>
      </c>
      <c r="D3092" s="387">
        <v>180.23</v>
      </c>
    </row>
    <row r="3093" spans="1:4" ht="48.75" customHeight="1">
      <c r="A3093" s="385" t="s">
        <v>6222</v>
      </c>
      <c r="B3093" s="386" t="s">
        <v>6223</v>
      </c>
      <c r="C3093" s="385" t="s">
        <v>65</v>
      </c>
      <c r="D3093" s="387">
        <v>91.36</v>
      </c>
    </row>
    <row r="3094" spans="1:4" ht="12" customHeight="1">
      <c r="A3094" s="390">
        <v>14</v>
      </c>
      <c r="B3094" s="382" t="s">
        <v>6224</v>
      </c>
      <c r="C3094" s="383"/>
      <c r="D3094" s="384"/>
    </row>
    <row r="3095" spans="1:4" ht="24" customHeight="1">
      <c r="A3095" s="385" t="s">
        <v>6225</v>
      </c>
      <c r="B3095" s="386" t="s">
        <v>6226</v>
      </c>
      <c r="C3095" s="385" t="s">
        <v>80</v>
      </c>
      <c r="D3095" s="387">
        <v>38</v>
      </c>
    </row>
    <row r="3096" spans="1:4" ht="24" customHeight="1">
      <c r="A3096" s="385" t="s">
        <v>6227</v>
      </c>
      <c r="B3096" s="386" t="s">
        <v>6228</v>
      </c>
      <c r="C3096" s="385" t="s">
        <v>80</v>
      </c>
      <c r="D3096" s="387">
        <v>25.33</v>
      </c>
    </row>
    <row r="3097" spans="1:4" ht="24" customHeight="1">
      <c r="A3097" s="385" t="s">
        <v>6229</v>
      </c>
      <c r="B3097" s="386" t="s">
        <v>6230</v>
      </c>
      <c r="C3097" s="385" t="s">
        <v>80</v>
      </c>
      <c r="D3097" s="387">
        <v>27.18</v>
      </c>
    </row>
    <row r="3098" spans="1:4" ht="12" customHeight="1">
      <c r="A3098" s="385" t="s">
        <v>6231</v>
      </c>
      <c r="B3098" s="386" t="s">
        <v>6232</v>
      </c>
      <c r="C3098" s="385" t="s">
        <v>80</v>
      </c>
      <c r="D3098" s="387">
        <v>987.27</v>
      </c>
    </row>
    <row r="3099" spans="1:4" ht="24" customHeight="1">
      <c r="A3099" s="385" t="s">
        <v>6233</v>
      </c>
      <c r="B3099" s="386" t="s">
        <v>6234</v>
      </c>
      <c r="C3099" s="385" t="s">
        <v>80</v>
      </c>
      <c r="D3099" s="387">
        <v>542.01</v>
      </c>
    </row>
    <row r="3100" spans="1:4" ht="24" customHeight="1">
      <c r="A3100" s="385" t="s">
        <v>6235</v>
      </c>
      <c r="B3100" s="386" t="s">
        <v>6236</v>
      </c>
      <c r="C3100" s="385" t="s">
        <v>80</v>
      </c>
      <c r="D3100" s="387">
        <v>581.78</v>
      </c>
    </row>
    <row r="3101" spans="1:4" ht="24" customHeight="1">
      <c r="A3101" s="385" t="s">
        <v>6237</v>
      </c>
      <c r="B3101" s="386" t="s">
        <v>6238</v>
      </c>
      <c r="C3101" s="385" t="s">
        <v>80</v>
      </c>
      <c r="D3101" s="387">
        <v>545.55999999999995</v>
      </c>
    </row>
    <row r="3102" spans="1:4" ht="24" customHeight="1">
      <c r="A3102" s="385" t="s">
        <v>6239</v>
      </c>
      <c r="B3102" s="386" t="s">
        <v>6240</v>
      </c>
      <c r="C3102" s="385" t="s">
        <v>80</v>
      </c>
      <c r="D3102" s="387">
        <v>630.11</v>
      </c>
    </row>
    <row r="3103" spans="1:4" ht="24" customHeight="1">
      <c r="A3103" s="385" t="s">
        <v>6241</v>
      </c>
      <c r="B3103" s="386" t="s">
        <v>6242</v>
      </c>
      <c r="C3103" s="385" t="s">
        <v>80</v>
      </c>
      <c r="D3103" s="387">
        <v>535.73</v>
      </c>
    </row>
    <row r="3104" spans="1:4" ht="24" customHeight="1">
      <c r="A3104" s="385" t="s">
        <v>6243</v>
      </c>
      <c r="B3104" s="386" t="s">
        <v>6244</v>
      </c>
      <c r="C3104" s="385" t="s">
        <v>80</v>
      </c>
      <c r="D3104" s="387">
        <v>478.79</v>
      </c>
    </row>
    <row r="3105" spans="1:4" ht="24" customHeight="1">
      <c r="A3105" s="385" t="s">
        <v>6245</v>
      </c>
      <c r="B3105" s="386" t="s">
        <v>6246</v>
      </c>
      <c r="C3105" s="385" t="s">
        <v>80</v>
      </c>
      <c r="D3105" s="387">
        <v>440.57</v>
      </c>
    </row>
    <row r="3106" spans="1:4" ht="24" customHeight="1">
      <c r="A3106" s="385" t="s">
        <v>6247</v>
      </c>
      <c r="B3106" s="386" t="s">
        <v>6248</v>
      </c>
      <c r="C3106" s="385" t="s">
        <v>80</v>
      </c>
      <c r="D3106" s="387">
        <v>413.27</v>
      </c>
    </row>
    <row r="3107" spans="1:4" ht="12" customHeight="1">
      <c r="A3107" s="385" t="s">
        <v>6249</v>
      </c>
      <c r="B3107" s="386" t="s">
        <v>6250</v>
      </c>
      <c r="C3107" s="385" t="s">
        <v>65</v>
      </c>
      <c r="D3107" s="387">
        <v>340.13</v>
      </c>
    </row>
    <row r="3108" spans="1:4" ht="36" customHeight="1">
      <c r="A3108" s="385" t="s">
        <v>6251</v>
      </c>
      <c r="B3108" s="386" t="s">
        <v>6252</v>
      </c>
      <c r="C3108" s="385" t="s">
        <v>80</v>
      </c>
      <c r="D3108" s="387">
        <v>511.33</v>
      </c>
    </row>
    <row r="3109" spans="1:4" ht="36" customHeight="1">
      <c r="A3109" s="385" t="s">
        <v>6253</v>
      </c>
      <c r="B3109" s="386" t="s">
        <v>6254</v>
      </c>
      <c r="C3109" s="385" t="s">
        <v>80</v>
      </c>
      <c r="D3109" s="387">
        <v>565.86</v>
      </c>
    </row>
    <row r="3110" spans="1:4" ht="36" customHeight="1">
      <c r="A3110" s="385" t="s">
        <v>6255</v>
      </c>
      <c r="B3110" s="386" t="s">
        <v>6256</v>
      </c>
      <c r="C3110" s="385" t="s">
        <v>80</v>
      </c>
      <c r="D3110" s="387">
        <v>544.21</v>
      </c>
    </row>
    <row r="3111" spans="1:4" ht="36" customHeight="1">
      <c r="A3111" s="385" t="s">
        <v>6257</v>
      </c>
      <c r="B3111" s="386" t="s">
        <v>6258</v>
      </c>
      <c r="C3111" s="385" t="s">
        <v>80</v>
      </c>
      <c r="D3111" s="387">
        <v>595.35</v>
      </c>
    </row>
    <row r="3112" spans="1:4" ht="36" customHeight="1">
      <c r="A3112" s="385" t="s">
        <v>6259</v>
      </c>
      <c r="B3112" s="386" t="s">
        <v>6260</v>
      </c>
      <c r="C3112" s="385" t="s">
        <v>80</v>
      </c>
      <c r="D3112" s="387">
        <v>581.45000000000005</v>
      </c>
    </row>
    <row r="3113" spans="1:4" ht="36" customHeight="1">
      <c r="A3113" s="385" t="s">
        <v>6261</v>
      </c>
      <c r="B3113" s="386" t="s">
        <v>6262</v>
      </c>
      <c r="C3113" s="385" t="s">
        <v>80</v>
      </c>
      <c r="D3113" s="387">
        <v>639.39</v>
      </c>
    </row>
    <row r="3114" spans="1:4" ht="36" customHeight="1">
      <c r="A3114" s="385" t="s">
        <v>6263</v>
      </c>
      <c r="B3114" s="386" t="s">
        <v>6264</v>
      </c>
      <c r="C3114" s="385" t="s">
        <v>80</v>
      </c>
      <c r="D3114" s="387">
        <v>625.35</v>
      </c>
    </row>
    <row r="3115" spans="1:4" ht="36" customHeight="1">
      <c r="A3115" s="385" t="s">
        <v>6265</v>
      </c>
      <c r="B3115" s="386" t="s">
        <v>6266</v>
      </c>
      <c r="C3115" s="385" t="s">
        <v>80</v>
      </c>
      <c r="D3115" s="387">
        <v>663.04</v>
      </c>
    </row>
    <row r="3116" spans="1:4" ht="36" customHeight="1">
      <c r="A3116" s="385" t="s">
        <v>6267</v>
      </c>
      <c r="B3116" s="386" t="s">
        <v>6268</v>
      </c>
      <c r="C3116" s="385" t="s">
        <v>80</v>
      </c>
      <c r="D3116" s="387">
        <v>719.01</v>
      </c>
    </row>
    <row r="3117" spans="1:4" ht="36" customHeight="1">
      <c r="A3117" s="385" t="s">
        <v>6269</v>
      </c>
      <c r="B3117" s="386" t="s">
        <v>6270</v>
      </c>
      <c r="C3117" s="385" t="s">
        <v>80</v>
      </c>
      <c r="D3117" s="387">
        <v>703.34</v>
      </c>
    </row>
    <row r="3118" spans="1:4" ht="36" customHeight="1">
      <c r="A3118" s="385" t="s">
        <v>6271</v>
      </c>
      <c r="B3118" s="386" t="s">
        <v>6272</v>
      </c>
      <c r="C3118" s="385" t="s">
        <v>80</v>
      </c>
      <c r="D3118" s="387">
        <v>576.04999999999995</v>
      </c>
    </row>
    <row r="3119" spans="1:4" ht="36" customHeight="1">
      <c r="A3119" s="385" t="s">
        <v>6273</v>
      </c>
      <c r="B3119" s="386" t="s">
        <v>6274</v>
      </c>
      <c r="C3119" s="385" t="s">
        <v>80</v>
      </c>
      <c r="D3119" s="387">
        <v>596.28</v>
      </c>
    </row>
    <row r="3120" spans="1:4" ht="24" customHeight="1">
      <c r="A3120" s="385" t="s">
        <v>6275</v>
      </c>
      <c r="B3120" s="386" t="s">
        <v>6276</v>
      </c>
      <c r="C3120" s="385" t="s">
        <v>80</v>
      </c>
      <c r="D3120" s="387">
        <v>393.53</v>
      </c>
    </row>
    <row r="3121" spans="1:4" ht="24" customHeight="1">
      <c r="A3121" s="385" t="s">
        <v>6277</v>
      </c>
      <c r="B3121" s="386" t="s">
        <v>6278</v>
      </c>
      <c r="C3121" s="385" t="s">
        <v>80</v>
      </c>
      <c r="D3121" s="387">
        <v>421.97</v>
      </c>
    </row>
    <row r="3122" spans="1:4" ht="36" customHeight="1">
      <c r="A3122" s="385" t="s">
        <v>6279</v>
      </c>
      <c r="B3122" s="386" t="s">
        <v>6280</v>
      </c>
      <c r="C3122" s="385" t="s">
        <v>80</v>
      </c>
      <c r="D3122" s="387">
        <v>545.97</v>
      </c>
    </row>
    <row r="3123" spans="1:4" ht="36" customHeight="1">
      <c r="A3123" s="385" t="s">
        <v>6281</v>
      </c>
      <c r="B3123" s="386" t="s">
        <v>6282</v>
      </c>
      <c r="C3123" s="385" t="s">
        <v>80</v>
      </c>
      <c r="D3123" s="387">
        <v>539.37</v>
      </c>
    </row>
    <row r="3124" spans="1:4" ht="36" customHeight="1">
      <c r="A3124" s="385" t="s">
        <v>6283</v>
      </c>
      <c r="B3124" s="386" t="s">
        <v>6284</v>
      </c>
      <c r="C3124" s="385" t="s">
        <v>80</v>
      </c>
      <c r="D3124" s="387">
        <v>519.19000000000005</v>
      </c>
    </row>
    <row r="3125" spans="1:4" ht="36" customHeight="1">
      <c r="A3125" s="385" t="s">
        <v>6285</v>
      </c>
      <c r="B3125" s="386" t="s">
        <v>6286</v>
      </c>
      <c r="C3125" s="385" t="s">
        <v>80</v>
      </c>
      <c r="D3125" s="387">
        <v>540.25</v>
      </c>
    </row>
    <row r="3126" spans="1:4" ht="36" customHeight="1">
      <c r="A3126" s="385" t="s">
        <v>6287</v>
      </c>
      <c r="B3126" s="386" t="s">
        <v>6288</v>
      </c>
      <c r="C3126" s="385" t="s">
        <v>80</v>
      </c>
      <c r="D3126" s="387">
        <v>548.20000000000005</v>
      </c>
    </row>
    <row r="3127" spans="1:4" ht="36" customHeight="1">
      <c r="A3127" s="385" t="s">
        <v>6289</v>
      </c>
      <c r="B3127" s="386" t="s">
        <v>6290</v>
      </c>
      <c r="C3127" s="385" t="s">
        <v>80</v>
      </c>
      <c r="D3127" s="387">
        <v>564.76</v>
      </c>
    </row>
    <row r="3128" spans="1:4" ht="36" customHeight="1">
      <c r="A3128" s="385" t="s">
        <v>6291</v>
      </c>
      <c r="B3128" s="386" t="s">
        <v>6292</v>
      </c>
      <c r="C3128" s="385" t="s">
        <v>80</v>
      </c>
      <c r="D3128" s="387">
        <v>513.4</v>
      </c>
    </row>
    <row r="3129" spans="1:4" ht="24" customHeight="1">
      <c r="A3129" s="385" t="s">
        <v>6293</v>
      </c>
      <c r="B3129" s="386" t="s">
        <v>6294</v>
      </c>
      <c r="C3129" s="385" t="s">
        <v>65</v>
      </c>
      <c r="D3129" s="387">
        <v>6.64</v>
      </c>
    </row>
    <row r="3130" spans="1:4" ht="24" customHeight="1">
      <c r="A3130" s="385" t="s">
        <v>6295</v>
      </c>
      <c r="B3130" s="386" t="s">
        <v>6296</v>
      </c>
      <c r="C3130" s="385" t="s">
        <v>65</v>
      </c>
      <c r="D3130" s="387">
        <v>109.78</v>
      </c>
    </row>
    <row r="3131" spans="1:4" ht="24" customHeight="1">
      <c r="A3131" s="385" t="s">
        <v>6297</v>
      </c>
      <c r="B3131" s="386" t="s">
        <v>6298</v>
      </c>
      <c r="C3131" s="385" t="s">
        <v>65</v>
      </c>
      <c r="D3131" s="387">
        <v>17.68</v>
      </c>
    </row>
    <row r="3132" spans="1:4" ht="24" customHeight="1">
      <c r="A3132" s="385" t="s">
        <v>6299</v>
      </c>
      <c r="B3132" s="386" t="s">
        <v>6300</v>
      </c>
      <c r="C3132" s="385" t="s">
        <v>65</v>
      </c>
      <c r="D3132" s="387">
        <v>6.64</v>
      </c>
    </row>
    <row r="3133" spans="1:4" ht="24" customHeight="1">
      <c r="A3133" s="385" t="s">
        <v>6301</v>
      </c>
      <c r="B3133" s="386" t="s">
        <v>6302</v>
      </c>
      <c r="C3133" s="385" t="s">
        <v>65</v>
      </c>
      <c r="D3133" s="387">
        <v>96.71</v>
      </c>
    </row>
    <row r="3134" spans="1:4" ht="24" customHeight="1">
      <c r="A3134" s="385" t="s">
        <v>6303</v>
      </c>
      <c r="B3134" s="386" t="s">
        <v>6304</v>
      </c>
      <c r="C3134" s="385" t="s">
        <v>65</v>
      </c>
      <c r="D3134" s="387">
        <v>17.68</v>
      </c>
    </row>
    <row r="3135" spans="1:4" ht="24" customHeight="1">
      <c r="A3135" s="385" t="s">
        <v>6305</v>
      </c>
      <c r="B3135" s="386" t="s">
        <v>6306</v>
      </c>
      <c r="C3135" s="385" t="s">
        <v>65</v>
      </c>
      <c r="D3135" s="387">
        <v>7.33</v>
      </c>
    </row>
    <row r="3136" spans="1:4" ht="24" customHeight="1">
      <c r="A3136" s="385" t="s">
        <v>6307</v>
      </c>
      <c r="B3136" s="386" t="s">
        <v>6308</v>
      </c>
      <c r="C3136" s="385" t="s">
        <v>65</v>
      </c>
      <c r="D3136" s="387">
        <v>75.72</v>
      </c>
    </row>
    <row r="3137" spans="1:4" ht="24" customHeight="1">
      <c r="A3137" s="385" t="s">
        <v>6309</v>
      </c>
      <c r="B3137" s="386" t="s">
        <v>6310</v>
      </c>
      <c r="C3137" s="385" t="s">
        <v>65</v>
      </c>
      <c r="D3137" s="387">
        <v>21.91</v>
      </c>
    </row>
    <row r="3138" spans="1:4" ht="24" customHeight="1">
      <c r="A3138" s="385" t="s">
        <v>6311</v>
      </c>
      <c r="B3138" s="386" t="s">
        <v>6312</v>
      </c>
      <c r="C3138" s="385" t="s">
        <v>65</v>
      </c>
      <c r="D3138" s="387">
        <v>162.69</v>
      </c>
    </row>
    <row r="3139" spans="1:4" ht="24" customHeight="1">
      <c r="A3139" s="385" t="s">
        <v>6313</v>
      </c>
      <c r="B3139" s="386" t="s">
        <v>6314</v>
      </c>
      <c r="C3139" s="385" t="s">
        <v>65</v>
      </c>
      <c r="D3139" s="387">
        <v>56.37</v>
      </c>
    </row>
    <row r="3140" spans="1:4" ht="36" customHeight="1">
      <c r="A3140" s="385" t="s">
        <v>6315</v>
      </c>
      <c r="B3140" s="386" t="s">
        <v>6316</v>
      </c>
      <c r="C3140" s="385" t="s">
        <v>80</v>
      </c>
      <c r="D3140" s="387">
        <v>80.81</v>
      </c>
    </row>
    <row r="3141" spans="1:4" ht="36" customHeight="1">
      <c r="A3141" s="385" t="s">
        <v>6317</v>
      </c>
      <c r="B3141" s="386" t="s">
        <v>6318</v>
      </c>
      <c r="C3141" s="385" t="s">
        <v>80</v>
      </c>
      <c r="D3141" s="387">
        <v>63.5</v>
      </c>
    </row>
    <row r="3142" spans="1:4" ht="24" customHeight="1">
      <c r="A3142" s="385" t="s">
        <v>6319</v>
      </c>
      <c r="B3142" s="386" t="s">
        <v>6320</v>
      </c>
      <c r="C3142" s="385" t="s">
        <v>65</v>
      </c>
      <c r="D3142" s="387">
        <v>10</v>
      </c>
    </row>
    <row r="3143" spans="1:4" ht="48.75" customHeight="1">
      <c r="A3143" s="385" t="s">
        <v>6321</v>
      </c>
      <c r="B3143" s="386" t="s">
        <v>6322</v>
      </c>
      <c r="C3143" s="385" t="s">
        <v>84</v>
      </c>
      <c r="D3143" s="387">
        <v>18.07</v>
      </c>
    </row>
    <row r="3144" spans="1:4" ht="12" customHeight="1">
      <c r="A3144" s="385" t="s">
        <v>6323</v>
      </c>
      <c r="B3144" s="386" t="s">
        <v>6324</v>
      </c>
      <c r="C3144" s="385" t="s">
        <v>84</v>
      </c>
      <c r="D3144" s="387">
        <v>8.3000000000000007</v>
      </c>
    </row>
    <row r="3145" spans="1:4" ht="12" customHeight="1">
      <c r="A3145" s="385" t="s">
        <v>6325</v>
      </c>
      <c r="B3145" s="386" t="s">
        <v>6326</v>
      </c>
      <c r="C3145" s="385" t="s">
        <v>65</v>
      </c>
      <c r="D3145" s="387">
        <v>185.11</v>
      </c>
    </row>
    <row r="3146" spans="1:4" ht="12" customHeight="1">
      <c r="A3146" s="385" t="s">
        <v>6327</v>
      </c>
      <c r="B3146" s="386" t="s">
        <v>6328</v>
      </c>
      <c r="C3146" s="385" t="s">
        <v>65</v>
      </c>
      <c r="D3146" s="387">
        <v>222.31</v>
      </c>
    </row>
    <row r="3147" spans="1:4" ht="24" customHeight="1">
      <c r="A3147" s="385" t="s">
        <v>6329</v>
      </c>
      <c r="B3147" s="386" t="s">
        <v>6330</v>
      </c>
      <c r="C3147" s="385" t="s">
        <v>65</v>
      </c>
      <c r="D3147" s="387">
        <v>162.69</v>
      </c>
    </row>
    <row r="3148" spans="1:4" ht="36" customHeight="1">
      <c r="A3148" s="385" t="s">
        <v>6331</v>
      </c>
      <c r="B3148" s="386" t="s">
        <v>6332</v>
      </c>
      <c r="C3148" s="385" t="s">
        <v>84</v>
      </c>
      <c r="D3148" s="387">
        <v>41.3</v>
      </c>
    </row>
    <row r="3149" spans="1:4" ht="36" customHeight="1">
      <c r="A3149" s="385" t="s">
        <v>6333</v>
      </c>
      <c r="B3149" s="386" t="s">
        <v>6334</v>
      </c>
      <c r="C3149" s="385" t="s">
        <v>80</v>
      </c>
      <c r="D3149" s="387">
        <v>95.56</v>
      </c>
    </row>
    <row r="3150" spans="1:4" ht="24" customHeight="1">
      <c r="A3150" s="385" t="s">
        <v>6335</v>
      </c>
      <c r="B3150" s="386" t="s">
        <v>6336</v>
      </c>
      <c r="C3150" s="385" t="s">
        <v>80</v>
      </c>
      <c r="D3150" s="388">
        <v>2084.46</v>
      </c>
    </row>
    <row r="3151" spans="1:4" ht="12" customHeight="1">
      <c r="A3151" s="390">
        <v>50</v>
      </c>
      <c r="B3151" s="382" t="s">
        <v>6337</v>
      </c>
      <c r="C3151" s="383"/>
      <c r="D3151" s="384"/>
    </row>
    <row r="3152" spans="1:4" ht="12" customHeight="1">
      <c r="A3152" s="381">
        <v>9111</v>
      </c>
      <c r="B3152" s="382" t="s">
        <v>6338</v>
      </c>
      <c r="C3152" s="383"/>
      <c r="D3152" s="384"/>
    </row>
    <row r="3153" spans="1:4" ht="12" customHeight="1">
      <c r="A3153" s="385" t="s">
        <v>6339</v>
      </c>
      <c r="B3153" s="386" t="s">
        <v>6340</v>
      </c>
      <c r="C3153" s="385" t="s">
        <v>6341</v>
      </c>
      <c r="D3153" s="387">
        <v>19.95</v>
      </c>
    </row>
    <row r="3154" spans="1:4" ht="24" customHeight="1">
      <c r="A3154" s="385" t="s">
        <v>6342</v>
      </c>
      <c r="B3154" s="386" t="s">
        <v>6343</v>
      </c>
      <c r="C3154" s="385" t="s">
        <v>6341</v>
      </c>
      <c r="D3154" s="387">
        <v>19.36</v>
      </c>
    </row>
    <row r="3155" spans="1:4" ht="24" customHeight="1">
      <c r="A3155" s="385" t="s">
        <v>6344</v>
      </c>
      <c r="B3155" s="386" t="s">
        <v>6345</v>
      </c>
      <c r="C3155" s="385" t="s">
        <v>6341</v>
      </c>
      <c r="D3155" s="387">
        <v>19.86</v>
      </c>
    </row>
    <row r="3156" spans="1:4" ht="12" customHeight="1">
      <c r="A3156" s="385" t="s">
        <v>6346</v>
      </c>
      <c r="B3156" s="386" t="s">
        <v>6347</v>
      </c>
      <c r="C3156" s="385" t="s">
        <v>6341</v>
      </c>
      <c r="D3156" s="387">
        <v>20.350000000000001</v>
      </c>
    </row>
    <row r="3157" spans="1:4" ht="12" customHeight="1">
      <c r="A3157" s="385" t="s">
        <v>6348</v>
      </c>
      <c r="B3157" s="386" t="s">
        <v>6349</v>
      </c>
      <c r="C3157" s="385" t="s">
        <v>6341</v>
      </c>
      <c r="D3157" s="387">
        <v>21.64</v>
      </c>
    </row>
    <row r="3158" spans="1:4" ht="12" customHeight="1">
      <c r="A3158" s="385" t="s">
        <v>6350</v>
      </c>
      <c r="B3158" s="386" t="s">
        <v>6351</v>
      </c>
      <c r="C3158" s="385" t="s">
        <v>6341</v>
      </c>
      <c r="D3158" s="387">
        <v>19.86</v>
      </c>
    </row>
    <row r="3159" spans="1:4" ht="12" customHeight="1">
      <c r="A3159" s="385" t="s">
        <v>6352</v>
      </c>
      <c r="B3159" s="386" t="s">
        <v>6353</v>
      </c>
      <c r="C3159" s="385" t="s">
        <v>6341</v>
      </c>
      <c r="D3159" s="387">
        <v>21</v>
      </c>
    </row>
    <row r="3160" spans="1:4" ht="24" customHeight="1">
      <c r="A3160" s="385" t="s">
        <v>6354</v>
      </c>
      <c r="B3160" s="386" t="s">
        <v>6355</v>
      </c>
      <c r="C3160" s="385" t="s">
        <v>6341</v>
      </c>
      <c r="D3160" s="387">
        <v>18.12</v>
      </c>
    </row>
    <row r="3161" spans="1:4" ht="12" customHeight="1">
      <c r="A3161" s="385" t="s">
        <v>6356</v>
      </c>
      <c r="B3161" s="386" t="s">
        <v>6357</v>
      </c>
      <c r="C3161" s="385" t="s">
        <v>102</v>
      </c>
      <c r="D3161" s="388">
        <v>3599.55</v>
      </c>
    </row>
    <row r="3162" spans="1:4" ht="24" customHeight="1">
      <c r="A3162" s="385" t="s">
        <v>6358</v>
      </c>
      <c r="B3162" s="386" t="s">
        <v>6359</v>
      </c>
      <c r="C3162" s="385" t="s">
        <v>102</v>
      </c>
      <c r="D3162" s="388">
        <v>3221.95</v>
      </c>
    </row>
    <row r="3163" spans="1:4" ht="12" customHeight="1">
      <c r="A3163" s="385" t="s">
        <v>6360</v>
      </c>
      <c r="B3163" s="386" t="s">
        <v>6361</v>
      </c>
      <c r="C3163" s="385" t="s">
        <v>6341</v>
      </c>
      <c r="D3163" s="387">
        <v>24.17</v>
      </c>
    </row>
    <row r="3164" spans="1:4" ht="12" customHeight="1">
      <c r="A3164" s="385" t="s">
        <v>6362</v>
      </c>
      <c r="B3164" s="386" t="s">
        <v>6363</v>
      </c>
      <c r="C3164" s="385" t="s">
        <v>102</v>
      </c>
      <c r="D3164" s="388">
        <v>2816.65</v>
      </c>
    </row>
    <row r="3165" spans="1:4" ht="12" customHeight="1">
      <c r="A3165" s="385" t="s">
        <v>6364</v>
      </c>
      <c r="B3165" s="386" t="s">
        <v>6365</v>
      </c>
      <c r="C3165" s="385" t="s">
        <v>6341</v>
      </c>
      <c r="D3165" s="387">
        <v>18.18</v>
      </c>
    </row>
    <row r="3166" spans="1:4" ht="12" customHeight="1">
      <c r="A3166" s="385" t="s">
        <v>6366</v>
      </c>
      <c r="B3166" s="386" t="s">
        <v>6367</v>
      </c>
      <c r="C3166" s="385" t="s">
        <v>6341</v>
      </c>
      <c r="D3166" s="387">
        <v>25.77</v>
      </c>
    </row>
    <row r="3167" spans="1:4" ht="12" customHeight="1">
      <c r="A3167" s="385" t="s">
        <v>6368</v>
      </c>
      <c r="B3167" s="386" t="s">
        <v>6369</v>
      </c>
      <c r="C3167" s="385" t="s">
        <v>6341</v>
      </c>
      <c r="D3167" s="387">
        <v>23.61</v>
      </c>
    </row>
    <row r="3168" spans="1:4" ht="12" customHeight="1">
      <c r="A3168" s="385" t="s">
        <v>6370</v>
      </c>
      <c r="B3168" s="386" t="s">
        <v>6371</v>
      </c>
      <c r="C3168" s="385" t="s">
        <v>6341</v>
      </c>
      <c r="D3168" s="387">
        <v>18.98</v>
      </c>
    </row>
    <row r="3169" spans="1:4" ht="24" customHeight="1">
      <c r="A3169" s="385" t="s">
        <v>6372</v>
      </c>
      <c r="B3169" s="386" t="s">
        <v>6373</v>
      </c>
      <c r="C3169" s="385" t="s">
        <v>6341</v>
      </c>
      <c r="D3169" s="387">
        <v>27</v>
      </c>
    </row>
    <row r="3170" spans="1:4" ht="12" customHeight="1">
      <c r="A3170" s="385" t="s">
        <v>6374</v>
      </c>
      <c r="B3170" s="386" t="s">
        <v>6375</v>
      </c>
      <c r="C3170" s="385" t="s">
        <v>6341</v>
      </c>
      <c r="D3170" s="387">
        <v>24.03</v>
      </c>
    </row>
    <row r="3171" spans="1:4" ht="12" customHeight="1">
      <c r="A3171" s="385" t="s">
        <v>6376</v>
      </c>
      <c r="B3171" s="386" t="s">
        <v>6377</v>
      </c>
      <c r="C3171" s="385" t="s">
        <v>6341</v>
      </c>
      <c r="D3171" s="387">
        <v>24.69</v>
      </c>
    </row>
    <row r="3172" spans="1:4" ht="24" customHeight="1">
      <c r="A3172" s="385" t="s">
        <v>6378</v>
      </c>
      <c r="B3172" s="386" t="s">
        <v>6379</v>
      </c>
      <c r="C3172" s="385" t="s">
        <v>102</v>
      </c>
      <c r="D3172" s="388">
        <v>7690.82</v>
      </c>
    </row>
    <row r="3173" spans="1:4" ht="24" customHeight="1">
      <c r="A3173" s="385" t="s">
        <v>6380</v>
      </c>
      <c r="B3173" s="386" t="s">
        <v>6381</v>
      </c>
      <c r="C3173" s="385" t="s">
        <v>102</v>
      </c>
      <c r="D3173" s="388">
        <v>18147.900000000001</v>
      </c>
    </row>
    <row r="3174" spans="1:4" ht="24" customHeight="1">
      <c r="A3174" s="385" t="s">
        <v>6382</v>
      </c>
      <c r="B3174" s="386" t="s">
        <v>6383</v>
      </c>
      <c r="C3174" s="385" t="s">
        <v>102</v>
      </c>
      <c r="D3174" s="388">
        <v>18759.43</v>
      </c>
    </row>
    <row r="3175" spans="1:4" ht="24" customHeight="1">
      <c r="A3175" s="385" t="s">
        <v>6384</v>
      </c>
      <c r="B3175" s="386" t="s">
        <v>6385</v>
      </c>
      <c r="C3175" s="385" t="s">
        <v>102</v>
      </c>
      <c r="D3175" s="388">
        <v>23367.07</v>
      </c>
    </row>
    <row r="3176" spans="1:4" ht="24" customHeight="1">
      <c r="A3176" s="385" t="s">
        <v>6386</v>
      </c>
      <c r="B3176" s="386" t="s">
        <v>6387</v>
      </c>
      <c r="C3176" s="385" t="s">
        <v>102</v>
      </c>
      <c r="D3176" s="388">
        <v>18147.900000000001</v>
      </c>
    </row>
    <row r="3177" spans="1:4" ht="12" customHeight="1">
      <c r="A3177" s="385" t="s">
        <v>6388</v>
      </c>
      <c r="B3177" s="386" t="s">
        <v>6389</v>
      </c>
      <c r="C3177" s="385" t="s">
        <v>102</v>
      </c>
      <c r="D3177" s="388">
        <v>18147.900000000001</v>
      </c>
    </row>
    <row r="3178" spans="1:4" ht="12" customHeight="1">
      <c r="A3178" s="385" t="s">
        <v>6390</v>
      </c>
      <c r="B3178" s="386" t="s">
        <v>6391</v>
      </c>
      <c r="C3178" s="385" t="s">
        <v>6341</v>
      </c>
      <c r="D3178" s="387">
        <v>24.37</v>
      </c>
    </row>
    <row r="3179" spans="1:4" ht="12" customHeight="1">
      <c r="A3179" s="385" t="s">
        <v>6392</v>
      </c>
      <c r="B3179" s="386" t="s">
        <v>6393</v>
      </c>
      <c r="C3179" s="385" t="s">
        <v>6341</v>
      </c>
      <c r="D3179" s="387">
        <v>24.71</v>
      </c>
    </row>
    <row r="3180" spans="1:4" ht="12" customHeight="1">
      <c r="A3180" s="385" t="s">
        <v>6394</v>
      </c>
      <c r="B3180" s="386" t="s">
        <v>6395</v>
      </c>
      <c r="C3180" s="385" t="s">
        <v>6341</v>
      </c>
      <c r="D3180" s="387">
        <v>25.31</v>
      </c>
    </row>
    <row r="3181" spans="1:4" ht="12" customHeight="1">
      <c r="A3181" s="385" t="s">
        <v>6396</v>
      </c>
      <c r="B3181" s="386" t="s">
        <v>6397</v>
      </c>
      <c r="C3181" s="385" t="s">
        <v>6341</v>
      </c>
      <c r="D3181" s="387">
        <v>24.37</v>
      </c>
    </row>
    <row r="3182" spans="1:4" ht="12" customHeight="1">
      <c r="A3182" s="385" t="s">
        <v>6398</v>
      </c>
      <c r="B3182" s="386" t="s">
        <v>6399</v>
      </c>
      <c r="C3182" s="385" t="s">
        <v>6341</v>
      </c>
      <c r="D3182" s="387">
        <v>21.02</v>
      </c>
    </row>
    <row r="3183" spans="1:4" ht="12" customHeight="1">
      <c r="A3183" s="385" t="s">
        <v>6400</v>
      </c>
      <c r="B3183" s="386" t="s">
        <v>6401</v>
      </c>
      <c r="C3183" s="385" t="s">
        <v>6341</v>
      </c>
      <c r="D3183" s="387">
        <v>25.77</v>
      </c>
    </row>
    <row r="3184" spans="1:4" ht="12" customHeight="1">
      <c r="A3184" s="385" t="s">
        <v>6402</v>
      </c>
      <c r="B3184" s="386" t="s">
        <v>6403</v>
      </c>
      <c r="C3184" s="385" t="s">
        <v>6341</v>
      </c>
      <c r="D3184" s="387">
        <v>24.11</v>
      </c>
    </row>
    <row r="3185" spans="1:4" ht="12" customHeight="1">
      <c r="A3185" s="385" t="s">
        <v>6404</v>
      </c>
      <c r="B3185" s="386" t="s">
        <v>6405</v>
      </c>
      <c r="C3185" s="385" t="s">
        <v>102</v>
      </c>
      <c r="D3185" s="388">
        <v>12220.96</v>
      </c>
    </row>
    <row r="3186" spans="1:4" ht="12" customHeight="1">
      <c r="A3186" s="385" t="s">
        <v>6406</v>
      </c>
      <c r="B3186" s="386" t="s">
        <v>6407</v>
      </c>
      <c r="C3186" s="385" t="s">
        <v>6341</v>
      </c>
      <c r="D3186" s="387">
        <v>21.56</v>
      </c>
    </row>
    <row r="3187" spans="1:4" ht="24" customHeight="1">
      <c r="A3187" s="385" t="s">
        <v>6408</v>
      </c>
      <c r="B3187" s="386" t="s">
        <v>6409</v>
      </c>
      <c r="C3187" s="385" t="s">
        <v>6341</v>
      </c>
      <c r="D3187" s="387">
        <v>22.33</v>
      </c>
    </row>
    <row r="3188" spans="1:4" ht="12" customHeight="1">
      <c r="A3188" s="385" t="s">
        <v>6410</v>
      </c>
      <c r="B3188" s="386" t="s">
        <v>6411</v>
      </c>
      <c r="C3188" s="385" t="s">
        <v>6341</v>
      </c>
      <c r="D3188" s="387">
        <v>24.37</v>
      </c>
    </row>
    <row r="3189" spans="1:4" ht="12" customHeight="1">
      <c r="A3189" s="385" t="s">
        <v>6412</v>
      </c>
      <c r="B3189" s="386" t="s">
        <v>6413</v>
      </c>
      <c r="C3189" s="385" t="s">
        <v>6341</v>
      </c>
      <c r="D3189" s="387">
        <v>25.87</v>
      </c>
    </row>
    <row r="3190" spans="1:4" ht="12" customHeight="1">
      <c r="A3190" s="385" t="s">
        <v>6414</v>
      </c>
      <c r="B3190" s="386" t="s">
        <v>6415</v>
      </c>
      <c r="C3190" s="385" t="s">
        <v>6341</v>
      </c>
      <c r="D3190" s="387">
        <v>22.58</v>
      </c>
    </row>
    <row r="3191" spans="1:4" ht="12" customHeight="1">
      <c r="A3191" s="385" t="s">
        <v>6416</v>
      </c>
      <c r="B3191" s="386" t="s">
        <v>6417</v>
      </c>
      <c r="C3191" s="385" t="s">
        <v>6341</v>
      </c>
      <c r="D3191" s="387">
        <v>24.03</v>
      </c>
    </row>
    <row r="3192" spans="1:4" ht="12" customHeight="1">
      <c r="A3192" s="385" t="s">
        <v>6418</v>
      </c>
      <c r="B3192" s="386" t="s">
        <v>6419</v>
      </c>
      <c r="C3192" s="385" t="s">
        <v>6341</v>
      </c>
      <c r="D3192" s="387">
        <v>17.7</v>
      </c>
    </row>
    <row r="3193" spans="1:4" ht="12" customHeight="1">
      <c r="A3193" s="385" t="s">
        <v>6420</v>
      </c>
      <c r="B3193" s="386" t="s">
        <v>6421</v>
      </c>
      <c r="C3193" s="385" t="s">
        <v>6341</v>
      </c>
      <c r="D3193" s="387">
        <v>18.12</v>
      </c>
    </row>
    <row r="3194" spans="1:4" ht="12" customHeight="1">
      <c r="A3194" s="385" t="s">
        <v>6422</v>
      </c>
      <c r="B3194" s="386" t="s">
        <v>6423</v>
      </c>
      <c r="C3194" s="385" t="s">
        <v>6341</v>
      </c>
      <c r="D3194" s="387">
        <v>24.17</v>
      </c>
    </row>
    <row r="3195" spans="1:4" ht="12" customHeight="1">
      <c r="A3195" s="385" t="s">
        <v>6424</v>
      </c>
      <c r="B3195" s="386" t="s">
        <v>6425</v>
      </c>
      <c r="C3195" s="385" t="s">
        <v>6341</v>
      </c>
      <c r="D3195" s="387">
        <v>18.12</v>
      </c>
    </row>
    <row r="3196" spans="1:4" ht="12" customHeight="1">
      <c r="A3196" s="385" t="s">
        <v>6426</v>
      </c>
      <c r="B3196" s="386" t="s">
        <v>6427</v>
      </c>
      <c r="C3196" s="385" t="s">
        <v>6341</v>
      </c>
      <c r="D3196" s="387">
        <v>24.03</v>
      </c>
    </row>
    <row r="3197" spans="1:4" ht="24" customHeight="1">
      <c r="A3197" s="385" t="s">
        <v>6428</v>
      </c>
      <c r="B3197" s="386" t="s">
        <v>6429</v>
      </c>
      <c r="C3197" s="385" t="s">
        <v>102</v>
      </c>
      <c r="D3197" s="388">
        <v>5682.83</v>
      </c>
    </row>
    <row r="3198" spans="1:4" ht="12" customHeight="1">
      <c r="A3198" s="385" t="s">
        <v>6430</v>
      </c>
      <c r="B3198" s="386" t="s">
        <v>6431</v>
      </c>
      <c r="C3198" s="385" t="s">
        <v>6341</v>
      </c>
      <c r="D3198" s="387">
        <v>23.82</v>
      </c>
    </row>
    <row r="3199" spans="1:4" ht="12" customHeight="1">
      <c r="A3199" s="385" t="s">
        <v>6432</v>
      </c>
      <c r="B3199" s="386" t="s">
        <v>6433</v>
      </c>
      <c r="C3199" s="385" t="s">
        <v>6341</v>
      </c>
      <c r="D3199" s="387">
        <v>37.79</v>
      </c>
    </row>
    <row r="3200" spans="1:4" ht="12" customHeight="1">
      <c r="A3200" s="385" t="s">
        <v>6434</v>
      </c>
      <c r="B3200" s="386" t="s">
        <v>6435</v>
      </c>
      <c r="C3200" s="385" t="s">
        <v>6341</v>
      </c>
      <c r="D3200" s="387">
        <v>19.77</v>
      </c>
    </row>
    <row r="3201" spans="1:4" ht="12" customHeight="1">
      <c r="A3201" s="385" t="s">
        <v>6436</v>
      </c>
      <c r="B3201" s="386" t="s">
        <v>6437</v>
      </c>
      <c r="C3201" s="385" t="s">
        <v>102</v>
      </c>
      <c r="D3201" s="388">
        <v>3693.3</v>
      </c>
    </row>
    <row r="3202" spans="1:4" ht="12" customHeight="1">
      <c r="A3202" s="385" t="s">
        <v>6438</v>
      </c>
      <c r="B3202" s="386" t="s">
        <v>6439</v>
      </c>
      <c r="C3202" s="385" t="s">
        <v>102</v>
      </c>
      <c r="D3202" s="388">
        <v>4493.28</v>
      </c>
    </row>
    <row r="3203" spans="1:4" ht="10.5" customHeight="1">
      <c r="A3203" s="546"/>
      <c r="B3203" s="546"/>
      <c r="C3203" s="546"/>
      <c r="D3203" s="546"/>
    </row>
    <row r="3204" spans="1:4" ht="283.5" customHeight="1">
      <c r="A3204" s="548" t="s">
        <v>6440</v>
      </c>
      <c r="B3204" s="548"/>
      <c r="C3204" s="548"/>
      <c r="D3204" s="548"/>
    </row>
    <row r="3205" spans="1:4" ht="10.5" customHeight="1">
      <c r="A3205" s="547"/>
      <c r="B3205" s="547"/>
      <c r="C3205" s="547"/>
      <c r="D3205" s="547"/>
    </row>
    <row r="3206" spans="1:4" ht="12" customHeight="1">
      <c r="A3206" s="549" t="s">
        <v>6441</v>
      </c>
      <c r="B3206" s="549"/>
      <c r="C3206" s="549"/>
      <c r="D3206" s="549"/>
    </row>
    <row r="3207" spans="1:4" ht="12" customHeight="1">
      <c r="A3207" s="550" t="s">
        <v>571</v>
      </c>
      <c r="B3207" s="550"/>
      <c r="C3207" s="550"/>
      <c r="D3207" s="550"/>
    </row>
    <row r="3208" spans="1:4" ht="12" customHeight="1">
      <c r="A3208" s="550" t="s">
        <v>572</v>
      </c>
      <c r="B3208" s="550"/>
      <c r="C3208" s="550"/>
      <c r="D3208" s="550"/>
    </row>
    <row r="3209" spans="1:4" ht="10.5" customHeight="1">
      <c r="A3209" s="546"/>
      <c r="B3209" s="546"/>
      <c r="C3209" s="546"/>
      <c r="D3209" s="546"/>
    </row>
    <row r="3210" spans="1:4" ht="10.5" customHeight="1">
      <c r="A3210" s="547"/>
      <c r="B3210" s="547"/>
      <c r="C3210" s="547"/>
      <c r="D3210" s="547"/>
    </row>
    <row r="3211" spans="1:4" ht="12" customHeight="1">
      <c r="A3211" s="378" t="s">
        <v>16</v>
      </c>
      <c r="B3211" s="379" t="s">
        <v>573</v>
      </c>
      <c r="C3211" s="378" t="s">
        <v>574</v>
      </c>
      <c r="D3211" s="380" t="s">
        <v>575</v>
      </c>
    </row>
    <row r="3212" spans="1:4" ht="12" customHeight="1">
      <c r="A3212" s="383"/>
      <c r="B3212" s="382" t="s">
        <v>6442</v>
      </c>
      <c r="C3212" s="383"/>
      <c r="D3212" s="384"/>
    </row>
    <row r="3213" spans="1:4" ht="12" customHeight="1">
      <c r="A3213" s="391">
        <v>249</v>
      </c>
      <c r="B3213" s="382" t="s">
        <v>6443</v>
      </c>
      <c r="C3213" s="383"/>
      <c r="D3213" s="384"/>
    </row>
    <row r="3214" spans="1:4" ht="12" customHeight="1">
      <c r="A3214" s="385" t="s">
        <v>6444</v>
      </c>
      <c r="B3214" s="386" t="s">
        <v>6445</v>
      </c>
      <c r="C3214" s="385" t="s">
        <v>65</v>
      </c>
      <c r="D3214" s="387">
        <v>27.36</v>
      </c>
    </row>
    <row r="3215" spans="1:4" ht="24" customHeight="1">
      <c r="A3215" s="385" t="s">
        <v>6446</v>
      </c>
      <c r="B3215" s="386" t="s">
        <v>6447</v>
      </c>
      <c r="C3215" s="385" t="s">
        <v>80</v>
      </c>
      <c r="D3215" s="387">
        <v>8.75</v>
      </c>
    </row>
    <row r="3216" spans="1:4" ht="24" customHeight="1">
      <c r="A3216" s="385" t="s">
        <v>6448</v>
      </c>
      <c r="B3216" s="386" t="s">
        <v>6449</v>
      </c>
      <c r="C3216" s="385" t="s">
        <v>80</v>
      </c>
      <c r="D3216" s="387">
        <v>6.45</v>
      </c>
    </row>
    <row r="3217" spans="1:4" ht="24" customHeight="1">
      <c r="A3217" s="385" t="s">
        <v>6450</v>
      </c>
      <c r="B3217" s="386" t="s">
        <v>6451</v>
      </c>
      <c r="C3217" s="385" t="s">
        <v>80</v>
      </c>
      <c r="D3217" s="387">
        <v>5.13</v>
      </c>
    </row>
    <row r="3218" spans="1:4" ht="12" customHeight="1">
      <c r="A3218" s="385" t="s">
        <v>6452</v>
      </c>
      <c r="B3218" s="386" t="s">
        <v>6453</v>
      </c>
      <c r="C3218" s="385" t="s">
        <v>80</v>
      </c>
      <c r="D3218" s="387">
        <v>4.7300000000000004</v>
      </c>
    </row>
    <row r="3219" spans="1:4" ht="12" customHeight="1">
      <c r="A3219" s="385" t="s">
        <v>6454</v>
      </c>
      <c r="B3219" s="386" t="s">
        <v>6455</v>
      </c>
      <c r="C3219" s="385" t="s">
        <v>80</v>
      </c>
      <c r="D3219" s="387">
        <v>1.36</v>
      </c>
    </row>
    <row r="3220" spans="1:4" ht="12" customHeight="1">
      <c r="A3220" s="385" t="s">
        <v>6456</v>
      </c>
      <c r="B3220" s="386" t="s">
        <v>6457</v>
      </c>
      <c r="C3220" s="385" t="s">
        <v>80</v>
      </c>
      <c r="D3220" s="387">
        <v>8.7799999999999994</v>
      </c>
    </row>
    <row r="3221" spans="1:4" ht="24" customHeight="1">
      <c r="A3221" s="385" t="s">
        <v>6458</v>
      </c>
      <c r="B3221" s="386" t="s">
        <v>6459</v>
      </c>
      <c r="C3221" s="385" t="s">
        <v>80</v>
      </c>
      <c r="D3221" s="387">
        <v>13.99</v>
      </c>
    </row>
    <row r="3222" spans="1:4" ht="24" customHeight="1">
      <c r="A3222" s="385" t="s">
        <v>6460</v>
      </c>
      <c r="B3222" s="386" t="s">
        <v>6461</v>
      </c>
      <c r="C3222" s="385" t="s">
        <v>80</v>
      </c>
      <c r="D3222" s="387">
        <v>10.88</v>
      </c>
    </row>
    <row r="3223" spans="1:4" ht="36" customHeight="1">
      <c r="A3223" s="385" t="s">
        <v>6462</v>
      </c>
      <c r="B3223" s="386" t="s">
        <v>6463</v>
      </c>
      <c r="C3223" s="385" t="s">
        <v>65</v>
      </c>
      <c r="D3223" s="387">
        <v>0.52</v>
      </c>
    </row>
    <row r="3224" spans="1:4" ht="12" customHeight="1">
      <c r="A3224" s="385" t="s">
        <v>6464</v>
      </c>
      <c r="B3224" s="386" t="s">
        <v>6465</v>
      </c>
      <c r="C3224" s="385" t="s">
        <v>80</v>
      </c>
      <c r="D3224" s="387">
        <v>46.04</v>
      </c>
    </row>
    <row r="3225" spans="1:4" ht="24" customHeight="1">
      <c r="A3225" s="385" t="s">
        <v>6466</v>
      </c>
      <c r="B3225" s="386" t="s">
        <v>6467</v>
      </c>
      <c r="C3225" s="385" t="s">
        <v>80</v>
      </c>
      <c r="D3225" s="387">
        <v>319.22000000000003</v>
      </c>
    </row>
    <row r="3226" spans="1:4" ht="12" customHeight="1">
      <c r="A3226" s="385" t="s">
        <v>6468</v>
      </c>
      <c r="B3226" s="386" t="s">
        <v>6469</v>
      </c>
      <c r="C3226" s="385" t="s">
        <v>80</v>
      </c>
      <c r="D3226" s="387">
        <v>25.88</v>
      </c>
    </row>
    <row r="3227" spans="1:4" ht="24" customHeight="1">
      <c r="A3227" s="385" t="s">
        <v>6470</v>
      </c>
      <c r="B3227" s="386" t="s">
        <v>6471</v>
      </c>
      <c r="C3227" s="385" t="s">
        <v>180</v>
      </c>
      <c r="D3227" s="387">
        <v>39.1</v>
      </c>
    </row>
    <row r="3228" spans="1:4" ht="24" customHeight="1">
      <c r="A3228" s="385" t="s">
        <v>6472</v>
      </c>
      <c r="B3228" s="386" t="s">
        <v>6473</v>
      </c>
      <c r="C3228" s="385" t="s">
        <v>180</v>
      </c>
      <c r="D3228" s="387">
        <v>97.75</v>
      </c>
    </row>
    <row r="3229" spans="1:4" ht="12" customHeight="1">
      <c r="A3229" s="385" t="s">
        <v>6474</v>
      </c>
      <c r="B3229" s="386" t="s">
        <v>6475</v>
      </c>
      <c r="C3229" s="385" t="s">
        <v>80</v>
      </c>
      <c r="D3229" s="387">
        <v>6.9</v>
      </c>
    </row>
    <row r="3230" spans="1:4" ht="36" customHeight="1">
      <c r="A3230" s="385" t="s">
        <v>6476</v>
      </c>
      <c r="B3230" s="386" t="s">
        <v>6477</v>
      </c>
      <c r="C3230" s="385" t="s">
        <v>80</v>
      </c>
      <c r="D3230" s="387">
        <v>6.27</v>
      </c>
    </row>
    <row r="3231" spans="1:4" ht="36" customHeight="1">
      <c r="A3231" s="385" t="s">
        <v>6478</v>
      </c>
      <c r="B3231" s="386" t="s">
        <v>6479</v>
      </c>
      <c r="C3231" s="385" t="s">
        <v>80</v>
      </c>
      <c r="D3231" s="387">
        <v>6.76</v>
      </c>
    </row>
    <row r="3232" spans="1:4" ht="36" customHeight="1">
      <c r="A3232" s="385" t="s">
        <v>6480</v>
      </c>
      <c r="B3232" s="386" t="s">
        <v>6481</v>
      </c>
      <c r="C3232" s="385" t="s">
        <v>80</v>
      </c>
      <c r="D3232" s="387">
        <v>7.17</v>
      </c>
    </row>
    <row r="3233" spans="1:4" ht="36" customHeight="1">
      <c r="A3233" s="385" t="s">
        <v>6482</v>
      </c>
      <c r="B3233" s="386" t="s">
        <v>6483</v>
      </c>
      <c r="C3233" s="385" t="s">
        <v>80</v>
      </c>
      <c r="D3233" s="387">
        <v>7.98</v>
      </c>
    </row>
    <row r="3234" spans="1:4" ht="36" customHeight="1">
      <c r="A3234" s="385" t="s">
        <v>6484</v>
      </c>
      <c r="B3234" s="386" t="s">
        <v>6485</v>
      </c>
      <c r="C3234" s="385" t="s">
        <v>80</v>
      </c>
      <c r="D3234" s="387">
        <v>8.2899999999999991</v>
      </c>
    </row>
    <row r="3235" spans="1:4" ht="36" customHeight="1">
      <c r="A3235" s="385" t="s">
        <v>6486</v>
      </c>
      <c r="B3235" s="386" t="s">
        <v>6487</v>
      </c>
      <c r="C3235" s="385" t="s">
        <v>80</v>
      </c>
      <c r="D3235" s="387">
        <v>8.59</v>
      </c>
    </row>
    <row r="3236" spans="1:4" ht="36" customHeight="1">
      <c r="A3236" s="385" t="s">
        <v>6488</v>
      </c>
      <c r="B3236" s="386" t="s">
        <v>6489</v>
      </c>
      <c r="C3236" s="385" t="s">
        <v>80</v>
      </c>
      <c r="D3236" s="387">
        <v>9.34</v>
      </c>
    </row>
    <row r="3237" spans="1:4" ht="36" customHeight="1">
      <c r="A3237" s="385" t="s">
        <v>6490</v>
      </c>
      <c r="B3237" s="386" t="s">
        <v>6491</v>
      </c>
      <c r="C3237" s="385" t="s">
        <v>80</v>
      </c>
      <c r="D3237" s="387">
        <v>9.65</v>
      </c>
    </row>
    <row r="3238" spans="1:4" ht="36" customHeight="1">
      <c r="A3238" s="385" t="s">
        <v>6492</v>
      </c>
      <c r="B3238" s="386" t="s">
        <v>6493</v>
      </c>
      <c r="C3238" s="385" t="s">
        <v>80</v>
      </c>
      <c r="D3238" s="387">
        <v>9.89</v>
      </c>
    </row>
    <row r="3239" spans="1:4" ht="36" customHeight="1">
      <c r="A3239" s="385" t="s">
        <v>6494</v>
      </c>
      <c r="B3239" s="386" t="s">
        <v>6495</v>
      </c>
      <c r="C3239" s="385" t="s">
        <v>80</v>
      </c>
      <c r="D3239" s="387">
        <v>10.65</v>
      </c>
    </row>
    <row r="3240" spans="1:4" ht="36" customHeight="1">
      <c r="A3240" s="385" t="s">
        <v>6496</v>
      </c>
      <c r="B3240" s="386" t="s">
        <v>6497</v>
      </c>
      <c r="C3240" s="385" t="s">
        <v>80</v>
      </c>
      <c r="D3240" s="387">
        <v>11.22</v>
      </c>
    </row>
    <row r="3241" spans="1:4" ht="36" customHeight="1">
      <c r="A3241" s="385" t="s">
        <v>6498</v>
      </c>
      <c r="B3241" s="386" t="s">
        <v>6499</v>
      </c>
      <c r="C3241" s="385" t="s">
        <v>80</v>
      </c>
      <c r="D3241" s="387">
        <v>12.45</v>
      </c>
    </row>
    <row r="3242" spans="1:4" ht="36" customHeight="1">
      <c r="A3242" s="385" t="s">
        <v>6500</v>
      </c>
      <c r="B3242" s="386" t="s">
        <v>6501</v>
      </c>
      <c r="C3242" s="385" t="s">
        <v>80</v>
      </c>
      <c r="D3242" s="387">
        <v>12.94</v>
      </c>
    </row>
    <row r="3243" spans="1:4" ht="36" customHeight="1">
      <c r="A3243" s="385" t="s">
        <v>6502</v>
      </c>
      <c r="B3243" s="386" t="s">
        <v>6503</v>
      </c>
      <c r="C3243" s="385" t="s">
        <v>80</v>
      </c>
      <c r="D3243" s="387">
        <v>5.53</v>
      </c>
    </row>
    <row r="3244" spans="1:4" ht="36" customHeight="1">
      <c r="A3244" s="385" t="s">
        <v>6504</v>
      </c>
      <c r="B3244" s="386" t="s">
        <v>6505</v>
      </c>
      <c r="C3244" s="385" t="s">
        <v>80</v>
      </c>
      <c r="D3244" s="387">
        <v>6.27</v>
      </c>
    </row>
    <row r="3245" spans="1:4" ht="36" customHeight="1">
      <c r="A3245" s="385" t="s">
        <v>6506</v>
      </c>
      <c r="B3245" s="386" t="s">
        <v>6507</v>
      </c>
      <c r="C3245" s="385" t="s">
        <v>80</v>
      </c>
      <c r="D3245" s="387">
        <v>6.56</v>
      </c>
    </row>
    <row r="3246" spans="1:4" ht="36" customHeight="1">
      <c r="A3246" s="385" t="s">
        <v>6508</v>
      </c>
      <c r="B3246" s="386" t="s">
        <v>6509</v>
      </c>
      <c r="C3246" s="385" t="s">
        <v>80</v>
      </c>
      <c r="D3246" s="387">
        <v>6.76</v>
      </c>
    </row>
    <row r="3247" spans="1:4" ht="36" customHeight="1">
      <c r="A3247" s="385" t="s">
        <v>6510</v>
      </c>
      <c r="B3247" s="386" t="s">
        <v>6511</v>
      </c>
      <c r="C3247" s="385" t="s">
        <v>80</v>
      </c>
      <c r="D3247" s="387">
        <v>7.01</v>
      </c>
    </row>
    <row r="3248" spans="1:4" ht="36" customHeight="1">
      <c r="A3248" s="385" t="s">
        <v>6512</v>
      </c>
      <c r="B3248" s="386" t="s">
        <v>6513</v>
      </c>
      <c r="C3248" s="385" t="s">
        <v>80</v>
      </c>
      <c r="D3248" s="387">
        <v>7.21</v>
      </c>
    </row>
    <row r="3249" spans="1:4" ht="36" customHeight="1">
      <c r="A3249" s="385" t="s">
        <v>6514</v>
      </c>
      <c r="B3249" s="386" t="s">
        <v>6515</v>
      </c>
      <c r="C3249" s="385" t="s">
        <v>80</v>
      </c>
      <c r="D3249" s="387">
        <v>7.83</v>
      </c>
    </row>
    <row r="3250" spans="1:4" ht="36" customHeight="1">
      <c r="A3250" s="385" t="s">
        <v>6516</v>
      </c>
      <c r="B3250" s="386" t="s">
        <v>6517</v>
      </c>
      <c r="C3250" s="385" t="s">
        <v>80</v>
      </c>
      <c r="D3250" s="387">
        <v>8.0299999999999994</v>
      </c>
    </row>
    <row r="3251" spans="1:4" ht="36" customHeight="1">
      <c r="A3251" s="385" t="s">
        <v>6518</v>
      </c>
      <c r="B3251" s="386" t="s">
        <v>6519</v>
      </c>
      <c r="C3251" s="385" t="s">
        <v>80</v>
      </c>
      <c r="D3251" s="387">
        <v>8.18</v>
      </c>
    </row>
    <row r="3252" spans="1:4" ht="36" customHeight="1">
      <c r="A3252" s="385" t="s">
        <v>6520</v>
      </c>
      <c r="B3252" s="386" t="s">
        <v>6521</v>
      </c>
      <c r="C3252" s="385" t="s">
        <v>80</v>
      </c>
      <c r="D3252" s="387">
        <v>8.39</v>
      </c>
    </row>
    <row r="3253" spans="1:4" ht="36" customHeight="1">
      <c r="A3253" s="385" t="s">
        <v>6522</v>
      </c>
      <c r="B3253" s="386" t="s">
        <v>6523</v>
      </c>
      <c r="C3253" s="385" t="s">
        <v>80</v>
      </c>
      <c r="D3253" s="387">
        <v>9.16</v>
      </c>
    </row>
    <row r="3254" spans="1:4" ht="36" customHeight="1">
      <c r="A3254" s="385" t="s">
        <v>6524</v>
      </c>
      <c r="B3254" s="386" t="s">
        <v>6525</v>
      </c>
      <c r="C3254" s="385" t="s">
        <v>80</v>
      </c>
      <c r="D3254" s="387">
        <v>9.7100000000000009</v>
      </c>
    </row>
    <row r="3255" spans="1:4" ht="36" customHeight="1">
      <c r="A3255" s="385" t="s">
        <v>6526</v>
      </c>
      <c r="B3255" s="386" t="s">
        <v>6527</v>
      </c>
      <c r="C3255" s="385" t="s">
        <v>80</v>
      </c>
      <c r="D3255" s="387">
        <v>10.01</v>
      </c>
    </row>
    <row r="3256" spans="1:4" ht="36" customHeight="1">
      <c r="A3256" s="385" t="s">
        <v>6528</v>
      </c>
      <c r="B3256" s="386" t="s">
        <v>6529</v>
      </c>
      <c r="C3256" s="385" t="s">
        <v>80</v>
      </c>
      <c r="D3256" s="387">
        <v>5.44</v>
      </c>
    </row>
    <row r="3257" spans="1:4" ht="36" customHeight="1">
      <c r="A3257" s="385" t="s">
        <v>6530</v>
      </c>
      <c r="B3257" s="386" t="s">
        <v>6531</v>
      </c>
      <c r="C3257" s="385" t="s">
        <v>80</v>
      </c>
      <c r="D3257" s="387">
        <v>5.72</v>
      </c>
    </row>
    <row r="3258" spans="1:4" ht="36" customHeight="1">
      <c r="A3258" s="385" t="s">
        <v>6532</v>
      </c>
      <c r="B3258" s="386" t="s">
        <v>6533</v>
      </c>
      <c r="C3258" s="385" t="s">
        <v>80</v>
      </c>
      <c r="D3258" s="387">
        <v>6.36</v>
      </c>
    </row>
    <row r="3259" spans="1:4" ht="36" customHeight="1">
      <c r="A3259" s="385" t="s">
        <v>6534</v>
      </c>
      <c r="B3259" s="386" t="s">
        <v>6535</v>
      </c>
      <c r="C3259" s="385" t="s">
        <v>80</v>
      </c>
      <c r="D3259" s="387">
        <v>6.56</v>
      </c>
    </row>
    <row r="3260" spans="1:4" ht="36" customHeight="1">
      <c r="A3260" s="385" t="s">
        <v>6536</v>
      </c>
      <c r="B3260" s="386" t="s">
        <v>6537</v>
      </c>
      <c r="C3260" s="385" t="s">
        <v>80</v>
      </c>
      <c r="D3260" s="387">
        <v>6.72</v>
      </c>
    </row>
    <row r="3261" spans="1:4" ht="36" customHeight="1">
      <c r="A3261" s="385" t="s">
        <v>6538</v>
      </c>
      <c r="B3261" s="386" t="s">
        <v>6539</v>
      </c>
      <c r="C3261" s="385" t="s">
        <v>80</v>
      </c>
      <c r="D3261" s="387">
        <v>6.88</v>
      </c>
    </row>
    <row r="3262" spans="1:4" ht="36" customHeight="1">
      <c r="A3262" s="385" t="s">
        <v>6540</v>
      </c>
      <c r="B3262" s="386" t="s">
        <v>6541</v>
      </c>
      <c r="C3262" s="385" t="s">
        <v>80</v>
      </c>
      <c r="D3262" s="387">
        <v>7.05</v>
      </c>
    </row>
    <row r="3263" spans="1:4" ht="36" customHeight="1">
      <c r="A3263" s="385" t="s">
        <v>6542</v>
      </c>
      <c r="B3263" s="386" t="s">
        <v>6543</v>
      </c>
      <c r="C3263" s="385" t="s">
        <v>80</v>
      </c>
      <c r="D3263" s="387">
        <v>7.21</v>
      </c>
    </row>
    <row r="3264" spans="1:4" ht="36" customHeight="1">
      <c r="A3264" s="385" t="s">
        <v>6544</v>
      </c>
      <c r="B3264" s="386" t="s">
        <v>6545</v>
      </c>
      <c r="C3264" s="385" t="s">
        <v>80</v>
      </c>
      <c r="D3264" s="387">
        <v>7.78</v>
      </c>
    </row>
    <row r="3265" spans="1:4" ht="36" customHeight="1">
      <c r="A3265" s="385" t="s">
        <v>6546</v>
      </c>
      <c r="B3265" s="386" t="s">
        <v>6547</v>
      </c>
      <c r="C3265" s="385" t="s">
        <v>80</v>
      </c>
      <c r="D3265" s="387">
        <v>7.93</v>
      </c>
    </row>
    <row r="3266" spans="1:4" ht="36" customHeight="1">
      <c r="A3266" s="385" t="s">
        <v>6548</v>
      </c>
      <c r="B3266" s="386" t="s">
        <v>6549</v>
      </c>
      <c r="C3266" s="385" t="s">
        <v>80</v>
      </c>
      <c r="D3266" s="387">
        <v>8.23</v>
      </c>
    </row>
    <row r="3267" spans="1:4" ht="36" customHeight="1">
      <c r="A3267" s="385" t="s">
        <v>6550</v>
      </c>
      <c r="B3267" s="386" t="s">
        <v>6551</v>
      </c>
      <c r="C3267" s="385" t="s">
        <v>80</v>
      </c>
      <c r="D3267" s="387">
        <v>8.69</v>
      </c>
    </row>
    <row r="3268" spans="1:4" ht="36" customHeight="1">
      <c r="A3268" s="385" t="s">
        <v>6552</v>
      </c>
      <c r="B3268" s="386" t="s">
        <v>6553</v>
      </c>
      <c r="C3268" s="385" t="s">
        <v>80</v>
      </c>
      <c r="D3268" s="387">
        <v>9.34</v>
      </c>
    </row>
    <row r="3269" spans="1:4" ht="36" customHeight="1">
      <c r="A3269" s="385" t="s">
        <v>6554</v>
      </c>
      <c r="B3269" s="386" t="s">
        <v>6555</v>
      </c>
      <c r="C3269" s="385" t="s">
        <v>80</v>
      </c>
      <c r="D3269" s="387">
        <v>8.76</v>
      </c>
    </row>
    <row r="3270" spans="1:4" ht="36" customHeight="1">
      <c r="A3270" s="385" t="s">
        <v>6556</v>
      </c>
      <c r="B3270" s="386" t="s">
        <v>6557</v>
      </c>
      <c r="C3270" s="385" t="s">
        <v>80</v>
      </c>
      <c r="D3270" s="387">
        <v>9.34</v>
      </c>
    </row>
    <row r="3271" spans="1:4" ht="36" customHeight="1">
      <c r="A3271" s="385" t="s">
        <v>6558</v>
      </c>
      <c r="B3271" s="386" t="s">
        <v>6559</v>
      </c>
      <c r="C3271" s="385" t="s">
        <v>80</v>
      </c>
      <c r="D3271" s="387">
        <v>9.76</v>
      </c>
    </row>
    <row r="3272" spans="1:4" ht="36" customHeight="1">
      <c r="A3272" s="385" t="s">
        <v>6560</v>
      </c>
      <c r="B3272" s="386" t="s">
        <v>6561</v>
      </c>
      <c r="C3272" s="385" t="s">
        <v>80</v>
      </c>
      <c r="D3272" s="387">
        <v>10.9</v>
      </c>
    </row>
    <row r="3273" spans="1:4" ht="36" customHeight="1">
      <c r="A3273" s="385" t="s">
        <v>6562</v>
      </c>
      <c r="B3273" s="386" t="s">
        <v>6563</v>
      </c>
      <c r="C3273" s="385" t="s">
        <v>80</v>
      </c>
      <c r="D3273" s="387">
        <v>11.25</v>
      </c>
    </row>
    <row r="3274" spans="1:4" ht="36" customHeight="1">
      <c r="A3274" s="385" t="s">
        <v>6564</v>
      </c>
      <c r="B3274" s="386" t="s">
        <v>6565</v>
      </c>
      <c r="C3274" s="385" t="s">
        <v>80</v>
      </c>
      <c r="D3274" s="387">
        <v>11.6</v>
      </c>
    </row>
    <row r="3275" spans="1:4" ht="36" customHeight="1">
      <c r="A3275" s="385" t="s">
        <v>6566</v>
      </c>
      <c r="B3275" s="386" t="s">
        <v>6567</v>
      </c>
      <c r="C3275" s="385" t="s">
        <v>80</v>
      </c>
      <c r="D3275" s="387">
        <v>11.95</v>
      </c>
    </row>
    <row r="3276" spans="1:4" ht="36" customHeight="1">
      <c r="A3276" s="385" t="s">
        <v>6568</v>
      </c>
      <c r="B3276" s="386" t="s">
        <v>6569</v>
      </c>
      <c r="C3276" s="385" t="s">
        <v>80</v>
      </c>
      <c r="D3276" s="387">
        <v>12.23</v>
      </c>
    </row>
    <row r="3277" spans="1:4" ht="36" customHeight="1">
      <c r="A3277" s="385" t="s">
        <v>6570</v>
      </c>
      <c r="B3277" s="386" t="s">
        <v>6571</v>
      </c>
      <c r="C3277" s="385" t="s">
        <v>80</v>
      </c>
      <c r="D3277" s="387">
        <v>13.33</v>
      </c>
    </row>
    <row r="3278" spans="1:4" ht="36" customHeight="1">
      <c r="A3278" s="385" t="s">
        <v>6572</v>
      </c>
      <c r="B3278" s="386" t="s">
        <v>6573</v>
      </c>
      <c r="C3278" s="385" t="s">
        <v>80</v>
      </c>
      <c r="D3278" s="387">
        <v>13.68</v>
      </c>
    </row>
    <row r="3279" spans="1:4" ht="36" customHeight="1">
      <c r="A3279" s="385" t="s">
        <v>6574</v>
      </c>
      <c r="B3279" s="386" t="s">
        <v>6575</v>
      </c>
      <c r="C3279" s="385" t="s">
        <v>80</v>
      </c>
      <c r="D3279" s="387">
        <v>14.21</v>
      </c>
    </row>
    <row r="3280" spans="1:4" ht="36" customHeight="1">
      <c r="A3280" s="385" t="s">
        <v>6576</v>
      </c>
      <c r="B3280" s="386" t="s">
        <v>6577</v>
      </c>
      <c r="C3280" s="385" t="s">
        <v>80</v>
      </c>
      <c r="D3280" s="387">
        <v>15.91</v>
      </c>
    </row>
    <row r="3281" spans="1:4" ht="36" customHeight="1">
      <c r="A3281" s="385" t="s">
        <v>6578</v>
      </c>
      <c r="B3281" s="386" t="s">
        <v>6579</v>
      </c>
      <c r="C3281" s="385" t="s">
        <v>80</v>
      </c>
      <c r="D3281" s="387">
        <v>16.440000000000001</v>
      </c>
    </row>
    <row r="3282" spans="1:4" ht="36" customHeight="1">
      <c r="A3282" s="385" t="s">
        <v>6580</v>
      </c>
      <c r="B3282" s="386" t="s">
        <v>6581</v>
      </c>
      <c r="C3282" s="385" t="s">
        <v>80</v>
      </c>
      <c r="D3282" s="387">
        <v>8.44</v>
      </c>
    </row>
    <row r="3283" spans="1:4" ht="36" customHeight="1">
      <c r="A3283" s="385" t="s">
        <v>6582</v>
      </c>
      <c r="B3283" s="386" t="s">
        <v>6583</v>
      </c>
      <c r="C3283" s="385" t="s">
        <v>80</v>
      </c>
      <c r="D3283" s="387">
        <v>8.81</v>
      </c>
    </row>
    <row r="3284" spans="1:4" ht="36" customHeight="1">
      <c r="A3284" s="385" t="s">
        <v>6584</v>
      </c>
      <c r="B3284" s="386" t="s">
        <v>6585</v>
      </c>
      <c r="C3284" s="385" t="s">
        <v>80</v>
      </c>
      <c r="D3284" s="387">
        <v>9.08</v>
      </c>
    </row>
    <row r="3285" spans="1:4" ht="36" customHeight="1">
      <c r="A3285" s="385" t="s">
        <v>6586</v>
      </c>
      <c r="B3285" s="386" t="s">
        <v>6587</v>
      </c>
      <c r="C3285" s="385" t="s">
        <v>80</v>
      </c>
      <c r="D3285" s="387">
        <v>9.34</v>
      </c>
    </row>
    <row r="3286" spans="1:4" ht="36" customHeight="1">
      <c r="A3286" s="385" t="s">
        <v>6588</v>
      </c>
      <c r="B3286" s="386" t="s">
        <v>6589</v>
      </c>
      <c r="C3286" s="385" t="s">
        <v>80</v>
      </c>
      <c r="D3286" s="387">
        <v>9.5500000000000007</v>
      </c>
    </row>
    <row r="3287" spans="1:4" ht="36" customHeight="1">
      <c r="A3287" s="385" t="s">
        <v>6590</v>
      </c>
      <c r="B3287" s="386" t="s">
        <v>6591</v>
      </c>
      <c r="C3287" s="385" t="s">
        <v>80</v>
      </c>
      <c r="D3287" s="387">
        <v>9.81</v>
      </c>
    </row>
    <row r="3288" spans="1:4" ht="36" customHeight="1">
      <c r="A3288" s="385" t="s">
        <v>6592</v>
      </c>
      <c r="B3288" s="386" t="s">
        <v>6593</v>
      </c>
      <c r="C3288" s="385" t="s">
        <v>80</v>
      </c>
      <c r="D3288" s="387">
        <v>10.02</v>
      </c>
    </row>
    <row r="3289" spans="1:4" ht="36" customHeight="1">
      <c r="A3289" s="385" t="s">
        <v>6594</v>
      </c>
      <c r="B3289" s="386" t="s">
        <v>6595</v>
      </c>
      <c r="C3289" s="385" t="s">
        <v>80</v>
      </c>
      <c r="D3289" s="387">
        <v>10.97</v>
      </c>
    </row>
    <row r="3290" spans="1:4" ht="36" customHeight="1">
      <c r="A3290" s="385" t="s">
        <v>6596</v>
      </c>
      <c r="B3290" s="386" t="s">
        <v>6597</v>
      </c>
      <c r="C3290" s="385" t="s">
        <v>80</v>
      </c>
      <c r="D3290" s="387">
        <v>11.18</v>
      </c>
    </row>
    <row r="3291" spans="1:4" ht="36" customHeight="1">
      <c r="A3291" s="385" t="s">
        <v>6598</v>
      </c>
      <c r="B3291" s="386" t="s">
        <v>6599</v>
      </c>
      <c r="C3291" s="385" t="s">
        <v>80</v>
      </c>
      <c r="D3291" s="387">
        <v>11.39</v>
      </c>
    </row>
    <row r="3292" spans="1:4" ht="36" customHeight="1">
      <c r="A3292" s="385" t="s">
        <v>6600</v>
      </c>
      <c r="B3292" s="386" t="s">
        <v>6601</v>
      </c>
      <c r="C3292" s="385" t="s">
        <v>80</v>
      </c>
      <c r="D3292" s="387">
        <v>11.74</v>
      </c>
    </row>
    <row r="3293" spans="1:4" ht="36" customHeight="1">
      <c r="A3293" s="385" t="s">
        <v>6602</v>
      </c>
      <c r="B3293" s="386" t="s">
        <v>6603</v>
      </c>
      <c r="C3293" s="385" t="s">
        <v>80</v>
      </c>
      <c r="D3293" s="387">
        <v>12.37</v>
      </c>
    </row>
    <row r="3294" spans="1:4" ht="36" customHeight="1">
      <c r="A3294" s="385" t="s">
        <v>6604</v>
      </c>
      <c r="B3294" s="386" t="s">
        <v>6605</v>
      </c>
      <c r="C3294" s="385" t="s">
        <v>80</v>
      </c>
      <c r="D3294" s="387">
        <v>13.42</v>
      </c>
    </row>
    <row r="3295" spans="1:4" ht="36" customHeight="1">
      <c r="A3295" s="385" t="s">
        <v>6606</v>
      </c>
      <c r="B3295" s="386" t="s">
        <v>6607</v>
      </c>
      <c r="C3295" s="385" t="s">
        <v>80</v>
      </c>
      <c r="D3295" s="387">
        <v>8.34</v>
      </c>
    </row>
    <row r="3296" spans="1:4" ht="36" customHeight="1">
      <c r="A3296" s="385" t="s">
        <v>6608</v>
      </c>
      <c r="B3296" s="386" t="s">
        <v>6609</v>
      </c>
      <c r="C3296" s="385" t="s">
        <v>80</v>
      </c>
      <c r="D3296" s="387">
        <v>8.65</v>
      </c>
    </row>
    <row r="3297" spans="1:4" ht="36" customHeight="1">
      <c r="A3297" s="385" t="s">
        <v>6610</v>
      </c>
      <c r="B3297" s="386" t="s">
        <v>6611</v>
      </c>
      <c r="C3297" s="385" t="s">
        <v>80</v>
      </c>
      <c r="D3297" s="387">
        <v>8.86</v>
      </c>
    </row>
    <row r="3298" spans="1:4" ht="36" customHeight="1">
      <c r="A3298" s="385" t="s">
        <v>6612</v>
      </c>
      <c r="B3298" s="386" t="s">
        <v>6613</v>
      </c>
      <c r="C3298" s="385" t="s">
        <v>80</v>
      </c>
      <c r="D3298" s="387">
        <v>9.08</v>
      </c>
    </row>
    <row r="3299" spans="1:4" ht="36" customHeight="1">
      <c r="A3299" s="385" t="s">
        <v>6614</v>
      </c>
      <c r="B3299" s="386" t="s">
        <v>6615</v>
      </c>
      <c r="C3299" s="385" t="s">
        <v>80</v>
      </c>
      <c r="D3299" s="387">
        <v>9.2899999999999991</v>
      </c>
    </row>
    <row r="3300" spans="1:4" ht="36" customHeight="1">
      <c r="A3300" s="385" t="s">
        <v>6616</v>
      </c>
      <c r="B3300" s="386" t="s">
        <v>6617</v>
      </c>
      <c r="C3300" s="385" t="s">
        <v>80</v>
      </c>
      <c r="D3300" s="387">
        <v>9.44</v>
      </c>
    </row>
    <row r="3301" spans="1:4" ht="36" customHeight="1">
      <c r="A3301" s="385" t="s">
        <v>6618</v>
      </c>
      <c r="B3301" s="386" t="s">
        <v>6619</v>
      </c>
      <c r="C3301" s="385" t="s">
        <v>80</v>
      </c>
      <c r="D3301" s="387">
        <v>9.65</v>
      </c>
    </row>
    <row r="3302" spans="1:4" ht="36" customHeight="1">
      <c r="A3302" s="385" t="s">
        <v>6620</v>
      </c>
      <c r="B3302" s="386" t="s">
        <v>6621</v>
      </c>
      <c r="C3302" s="385" t="s">
        <v>80</v>
      </c>
      <c r="D3302" s="387">
        <v>9.81</v>
      </c>
    </row>
    <row r="3303" spans="1:4" ht="36" customHeight="1">
      <c r="A3303" s="385" t="s">
        <v>6622</v>
      </c>
      <c r="B3303" s="386" t="s">
        <v>6623</v>
      </c>
      <c r="C3303" s="385" t="s">
        <v>80</v>
      </c>
      <c r="D3303" s="387">
        <v>9.9700000000000006</v>
      </c>
    </row>
    <row r="3304" spans="1:4" ht="36" customHeight="1">
      <c r="A3304" s="385" t="s">
        <v>6624</v>
      </c>
      <c r="B3304" s="386" t="s">
        <v>6625</v>
      </c>
      <c r="C3304" s="385" t="s">
        <v>80</v>
      </c>
      <c r="D3304" s="387">
        <v>10.9</v>
      </c>
    </row>
    <row r="3305" spans="1:4" ht="36" customHeight="1">
      <c r="A3305" s="385" t="s">
        <v>6626</v>
      </c>
      <c r="B3305" s="386" t="s">
        <v>6627</v>
      </c>
      <c r="C3305" s="385" t="s">
        <v>80</v>
      </c>
      <c r="D3305" s="387">
        <v>11.18</v>
      </c>
    </row>
    <row r="3306" spans="1:4" ht="36" customHeight="1">
      <c r="A3306" s="385" t="s">
        <v>6628</v>
      </c>
      <c r="B3306" s="386" t="s">
        <v>6629</v>
      </c>
      <c r="C3306" s="385" t="s">
        <v>80</v>
      </c>
      <c r="D3306" s="387">
        <v>11.67</v>
      </c>
    </row>
    <row r="3307" spans="1:4" ht="36" customHeight="1">
      <c r="A3307" s="385" t="s">
        <v>6630</v>
      </c>
      <c r="B3307" s="386" t="s">
        <v>6631</v>
      </c>
      <c r="C3307" s="385" t="s">
        <v>80</v>
      </c>
      <c r="D3307" s="387">
        <v>11.95</v>
      </c>
    </row>
    <row r="3308" spans="1:4" ht="36" customHeight="1">
      <c r="A3308" s="385" t="s">
        <v>6632</v>
      </c>
      <c r="B3308" s="386" t="s">
        <v>6633</v>
      </c>
      <c r="C3308" s="385" t="s">
        <v>80</v>
      </c>
      <c r="D3308" s="387">
        <v>44.34</v>
      </c>
    </row>
    <row r="3309" spans="1:4" ht="36" customHeight="1">
      <c r="A3309" s="385" t="s">
        <v>6634</v>
      </c>
      <c r="B3309" s="386" t="s">
        <v>6635</v>
      </c>
      <c r="C3309" s="385" t="s">
        <v>80</v>
      </c>
      <c r="D3309" s="387">
        <v>45.12</v>
      </c>
    </row>
    <row r="3310" spans="1:4" ht="36" customHeight="1">
      <c r="A3310" s="385" t="s">
        <v>6636</v>
      </c>
      <c r="B3310" s="386" t="s">
        <v>6637</v>
      </c>
      <c r="C3310" s="385" t="s">
        <v>80</v>
      </c>
      <c r="D3310" s="387">
        <v>45.75</v>
      </c>
    </row>
    <row r="3311" spans="1:4" ht="36" customHeight="1">
      <c r="A3311" s="385" t="s">
        <v>6638</v>
      </c>
      <c r="B3311" s="386" t="s">
        <v>6639</v>
      </c>
      <c r="C3311" s="385" t="s">
        <v>80</v>
      </c>
      <c r="D3311" s="387">
        <v>47.47</v>
      </c>
    </row>
    <row r="3312" spans="1:4" ht="36" customHeight="1">
      <c r="A3312" s="385" t="s">
        <v>6640</v>
      </c>
      <c r="B3312" s="386" t="s">
        <v>6641</v>
      </c>
      <c r="C3312" s="385" t="s">
        <v>80</v>
      </c>
      <c r="D3312" s="387">
        <v>47.99</v>
      </c>
    </row>
    <row r="3313" spans="1:4" ht="36" customHeight="1">
      <c r="A3313" s="385" t="s">
        <v>6642</v>
      </c>
      <c r="B3313" s="386" t="s">
        <v>6643</v>
      </c>
      <c r="C3313" s="385" t="s">
        <v>80</v>
      </c>
      <c r="D3313" s="387">
        <v>48.51</v>
      </c>
    </row>
    <row r="3314" spans="1:4" ht="36" customHeight="1">
      <c r="A3314" s="385" t="s">
        <v>6644</v>
      </c>
      <c r="B3314" s="386" t="s">
        <v>6645</v>
      </c>
      <c r="C3314" s="385" t="s">
        <v>80</v>
      </c>
      <c r="D3314" s="387">
        <v>49.03</v>
      </c>
    </row>
    <row r="3315" spans="1:4" ht="36" customHeight="1">
      <c r="A3315" s="385" t="s">
        <v>6646</v>
      </c>
      <c r="B3315" s="386" t="s">
        <v>6647</v>
      </c>
      <c r="C3315" s="385" t="s">
        <v>80</v>
      </c>
      <c r="D3315" s="387">
        <v>49.44</v>
      </c>
    </row>
    <row r="3316" spans="1:4" ht="36" customHeight="1">
      <c r="A3316" s="385" t="s">
        <v>6648</v>
      </c>
      <c r="B3316" s="386" t="s">
        <v>6649</v>
      </c>
      <c r="C3316" s="385" t="s">
        <v>80</v>
      </c>
      <c r="D3316" s="387">
        <v>49.96</v>
      </c>
    </row>
    <row r="3317" spans="1:4" ht="36" customHeight="1">
      <c r="A3317" s="385" t="s">
        <v>6650</v>
      </c>
      <c r="B3317" s="386" t="s">
        <v>6651</v>
      </c>
      <c r="C3317" s="385" t="s">
        <v>80</v>
      </c>
      <c r="D3317" s="387">
        <v>51.51</v>
      </c>
    </row>
    <row r="3318" spans="1:4" ht="36" customHeight="1">
      <c r="A3318" s="385" t="s">
        <v>6652</v>
      </c>
      <c r="B3318" s="386" t="s">
        <v>6653</v>
      </c>
      <c r="C3318" s="385" t="s">
        <v>80</v>
      </c>
      <c r="D3318" s="387">
        <v>52.41</v>
      </c>
    </row>
    <row r="3319" spans="1:4" ht="36" customHeight="1">
      <c r="A3319" s="385" t="s">
        <v>6654</v>
      </c>
      <c r="B3319" s="386" t="s">
        <v>6655</v>
      </c>
      <c r="C3319" s="385" t="s">
        <v>80</v>
      </c>
      <c r="D3319" s="387">
        <v>54.97</v>
      </c>
    </row>
    <row r="3320" spans="1:4" ht="36" customHeight="1">
      <c r="A3320" s="385" t="s">
        <v>6656</v>
      </c>
      <c r="B3320" s="386" t="s">
        <v>6657</v>
      </c>
      <c r="C3320" s="385" t="s">
        <v>80</v>
      </c>
      <c r="D3320" s="387">
        <v>55.75</v>
      </c>
    </row>
    <row r="3321" spans="1:4" ht="36" customHeight="1">
      <c r="A3321" s="385" t="s">
        <v>6658</v>
      </c>
      <c r="B3321" s="386" t="s">
        <v>6659</v>
      </c>
      <c r="C3321" s="385" t="s">
        <v>80</v>
      </c>
      <c r="D3321" s="387">
        <v>43.88</v>
      </c>
    </row>
    <row r="3322" spans="1:4" ht="36" customHeight="1">
      <c r="A3322" s="385" t="s">
        <v>6660</v>
      </c>
      <c r="B3322" s="386" t="s">
        <v>6661</v>
      </c>
      <c r="C3322" s="385" t="s">
        <v>80</v>
      </c>
      <c r="D3322" s="387">
        <v>44.34</v>
      </c>
    </row>
    <row r="3323" spans="1:4" ht="36" customHeight="1">
      <c r="A3323" s="385" t="s">
        <v>6662</v>
      </c>
      <c r="B3323" s="386" t="s">
        <v>6663</v>
      </c>
      <c r="C3323" s="385" t="s">
        <v>80</v>
      </c>
      <c r="D3323" s="387">
        <v>44.81</v>
      </c>
    </row>
    <row r="3324" spans="1:4" ht="36" customHeight="1">
      <c r="A3324" s="385" t="s">
        <v>6664</v>
      </c>
      <c r="B3324" s="386" t="s">
        <v>6665</v>
      </c>
      <c r="C3324" s="385" t="s">
        <v>80</v>
      </c>
      <c r="D3324" s="387">
        <v>45.12</v>
      </c>
    </row>
    <row r="3325" spans="1:4" ht="36" customHeight="1">
      <c r="A3325" s="385" t="s">
        <v>6666</v>
      </c>
      <c r="B3325" s="386" t="s">
        <v>6667</v>
      </c>
      <c r="C3325" s="385" t="s">
        <v>80</v>
      </c>
      <c r="D3325" s="387">
        <v>45.51</v>
      </c>
    </row>
    <row r="3326" spans="1:4" ht="36" customHeight="1">
      <c r="A3326" s="385" t="s">
        <v>6668</v>
      </c>
      <c r="B3326" s="386" t="s">
        <v>6669</v>
      </c>
      <c r="C3326" s="385" t="s">
        <v>80</v>
      </c>
      <c r="D3326" s="387">
        <v>45.82</v>
      </c>
    </row>
    <row r="3327" spans="1:4" ht="36" customHeight="1">
      <c r="A3327" s="385" t="s">
        <v>6670</v>
      </c>
      <c r="B3327" s="386" t="s">
        <v>6671</v>
      </c>
      <c r="C3327" s="385" t="s">
        <v>80</v>
      </c>
      <c r="D3327" s="387">
        <v>46.13</v>
      </c>
    </row>
    <row r="3328" spans="1:4" ht="36" customHeight="1">
      <c r="A3328" s="385" t="s">
        <v>6672</v>
      </c>
      <c r="B3328" s="386" t="s">
        <v>6673</v>
      </c>
      <c r="C3328" s="385" t="s">
        <v>80</v>
      </c>
      <c r="D3328" s="387">
        <v>47.57</v>
      </c>
    </row>
    <row r="3329" spans="1:4" ht="36" customHeight="1">
      <c r="A3329" s="385" t="s">
        <v>6674</v>
      </c>
      <c r="B3329" s="386" t="s">
        <v>6675</v>
      </c>
      <c r="C3329" s="385" t="s">
        <v>80</v>
      </c>
      <c r="D3329" s="387">
        <v>47.89</v>
      </c>
    </row>
    <row r="3330" spans="1:4" ht="36" customHeight="1">
      <c r="A3330" s="385" t="s">
        <v>6676</v>
      </c>
      <c r="B3330" s="386" t="s">
        <v>6677</v>
      </c>
      <c r="C3330" s="385" t="s">
        <v>80</v>
      </c>
      <c r="D3330" s="387">
        <v>48.2</v>
      </c>
    </row>
    <row r="3331" spans="1:4" ht="36" customHeight="1">
      <c r="A3331" s="385" t="s">
        <v>6678</v>
      </c>
      <c r="B3331" s="386" t="s">
        <v>6679</v>
      </c>
      <c r="C3331" s="385" t="s">
        <v>80</v>
      </c>
      <c r="D3331" s="387">
        <v>48.72</v>
      </c>
    </row>
    <row r="3332" spans="1:4" ht="36" customHeight="1">
      <c r="A3332" s="385" t="s">
        <v>6680</v>
      </c>
      <c r="B3332" s="386" t="s">
        <v>6681</v>
      </c>
      <c r="C3332" s="385" t="s">
        <v>80</v>
      </c>
      <c r="D3332" s="387">
        <v>49.65</v>
      </c>
    </row>
    <row r="3333" spans="1:4" ht="36" customHeight="1">
      <c r="A3333" s="385" t="s">
        <v>6682</v>
      </c>
      <c r="B3333" s="386" t="s">
        <v>6683</v>
      </c>
      <c r="C3333" s="385" t="s">
        <v>80</v>
      </c>
      <c r="D3333" s="387">
        <v>51.25</v>
      </c>
    </row>
    <row r="3334" spans="1:4" ht="36" customHeight="1">
      <c r="A3334" s="385" t="s">
        <v>6684</v>
      </c>
      <c r="B3334" s="386" t="s">
        <v>6685</v>
      </c>
      <c r="C3334" s="385" t="s">
        <v>80</v>
      </c>
      <c r="D3334" s="387">
        <v>43.72</v>
      </c>
    </row>
    <row r="3335" spans="1:4" ht="36" customHeight="1">
      <c r="A3335" s="385" t="s">
        <v>6686</v>
      </c>
      <c r="B3335" s="386" t="s">
        <v>6687</v>
      </c>
      <c r="C3335" s="385" t="s">
        <v>80</v>
      </c>
      <c r="D3335" s="387">
        <v>44.11</v>
      </c>
    </row>
    <row r="3336" spans="1:4" ht="36" customHeight="1">
      <c r="A3336" s="385" t="s">
        <v>6688</v>
      </c>
      <c r="B3336" s="386" t="s">
        <v>6689</v>
      </c>
      <c r="C3336" s="385" t="s">
        <v>80</v>
      </c>
      <c r="D3336" s="387">
        <v>44.42</v>
      </c>
    </row>
    <row r="3337" spans="1:4" ht="36" customHeight="1">
      <c r="A3337" s="385" t="s">
        <v>6690</v>
      </c>
      <c r="B3337" s="386" t="s">
        <v>6691</v>
      </c>
      <c r="C3337" s="385" t="s">
        <v>80</v>
      </c>
      <c r="D3337" s="387">
        <v>44.73</v>
      </c>
    </row>
    <row r="3338" spans="1:4" ht="36" customHeight="1">
      <c r="A3338" s="385" t="s">
        <v>6692</v>
      </c>
      <c r="B3338" s="386" t="s">
        <v>6693</v>
      </c>
      <c r="C3338" s="385" t="s">
        <v>80</v>
      </c>
      <c r="D3338" s="387">
        <v>45.04</v>
      </c>
    </row>
    <row r="3339" spans="1:4" ht="36" customHeight="1">
      <c r="A3339" s="385" t="s">
        <v>6694</v>
      </c>
      <c r="B3339" s="386" t="s">
        <v>6695</v>
      </c>
      <c r="C3339" s="385" t="s">
        <v>80</v>
      </c>
      <c r="D3339" s="387">
        <v>45.28</v>
      </c>
    </row>
    <row r="3340" spans="1:4" ht="36" customHeight="1">
      <c r="A3340" s="385" t="s">
        <v>6696</v>
      </c>
      <c r="B3340" s="386" t="s">
        <v>6697</v>
      </c>
      <c r="C3340" s="385" t="s">
        <v>80</v>
      </c>
      <c r="D3340" s="387">
        <v>45.59</v>
      </c>
    </row>
    <row r="3341" spans="1:4" ht="36" customHeight="1">
      <c r="A3341" s="385" t="s">
        <v>6698</v>
      </c>
      <c r="B3341" s="386" t="s">
        <v>6699</v>
      </c>
      <c r="C3341" s="385" t="s">
        <v>80</v>
      </c>
      <c r="D3341" s="387">
        <v>45.82</v>
      </c>
    </row>
    <row r="3342" spans="1:4" ht="36" customHeight="1">
      <c r="A3342" s="385" t="s">
        <v>6700</v>
      </c>
      <c r="B3342" s="386" t="s">
        <v>6701</v>
      </c>
      <c r="C3342" s="385" t="s">
        <v>80</v>
      </c>
      <c r="D3342" s="387">
        <v>46.06</v>
      </c>
    </row>
    <row r="3343" spans="1:4" ht="36" customHeight="1">
      <c r="A3343" s="385" t="s">
        <v>6702</v>
      </c>
      <c r="B3343" s="386" t="s">
        <v>6703</v>
      </c>
      <c r="C3343" s="385" t="s">
        <v>80</v>
      </c>
      <c r="D3343" s="387">
        <v>47.47</v>
      </c>
    </row>
    <row r="3344" spans="1:4" ht="36" customHeight="1">
      <c r="A3344" s="385" t="s">
        <v>6704</v>
      </c>
      <c r="B3344" s="386" t="s">
        <v>6705</v>
      </c>
      <c r="C3344" s="385" t="s">
        <v>80</v>
      </c>
      <c r="D3344" s="387">
        <v>47.89</v>
      </c>
    </row>
    <row r="3345" spans="1:4" ht="36" customHeight="1">
      <c r="A3345" s="385" t="s">
        <v>6706</v>
      </c>
      <c r="B3345" s="386" t="s">
        <v>6707</v>
      </c>
      <c r="C3345" s="385" t="s">
        <v>80</v>
      </c>
      <c r="D3345" s="387">
        <v>48.61</v>
      </c>
    </row>
    <row r="3346" spans="1:4" ht="36" customHeight="1">
      <c r="A3346" s="385" t="s">
        <v>6708</v>
      </c>
      <c r="B3346" s="386" t="s">
        <v>6709</v>
      </c>
      <c r="C3346" s="385" t="s">
        <v>80</v>
      </c>
      <c r="D3346" s="387">
        <v>49.03</v>
      </c>
    </row>
    <row r="3347" spans="1:4" ht="36" customHeight="1">
      <c r="A3347" s="385" t="s">
        <v>6710</v>
      </c>
      <c r="B3347" s="386" t="s">
        <v>6711</v>
      </c>
      <c r="C3347" s="385" t="s">
        <v>80</v>
      </c>
      <c r="D3347" s="387">
        <v>41.84</v>
      </c>
    </row>
    <row r="3348" spans="1:4" ht="36" customHeight="1">
      <c r="A3348" s="385" t="s">
        <v>6712</v>
      </c>
      <c r="B3348" s="386" t="s">
        <v>6713</v>
      </c>
      <c r="C3348" s="385" t="s">
        <v>80</v>
      </c>
      <c r="D3348" s="387">
        <v>42.65</v>
      </c>
    </row>
    <row r="3349" spans="1:4" ht="36" customHeight="1">
      <c r="A3349" s="385" t="s">
        <v>6714</v>
      </c>
      <c r="B3349" s="386" t="s">
        <v>6715</v>
      </c>
      <c r="C3349" s="385" t="s">
        <v>80</v>
      </c>
      <c r="D3349" s="387">
        <v>44.22</v>
      </c>
    </row>
    <row r="3350" spans="1:4" ht="36" customHeight="1">
      <c r="A3350" s="385" t="s">
        <v>6716</v>
      </c>
      <c r="B3350" s="386" t="s">
        <v>6717</v>
      </c>
      <c r="C3350" s="385" t="s">
        <v>80</v>
      </c>
      <c r="D3350" s="387">
        <v>44.81</v>
      </c>
    </row>
    <row r="3351" spans="1:4" ht="36" customHeight="1">
      <c r="A3351" s="385" t="s">
        <v>6718</v>
      </c>
      <c r="B3351" s="386" t="s">
        <v>6719</v>
      </c>
      <c r="C3351" s="385" t="s">
        <v>80</v>
      </c>
      <c r="D3351" s="387">
        <v>45.31</v>
      </c>
    </row>
    <row r="3352" spans="1:4" ht="36" customHeight="1">
      <c r="A3352" s="385" t="s">
        <v>6720</v>
      </c>
      <c r="B3352" s="386" t="s">
        <v>6721</v>
      </c>
      <c r="C3352" s="385" t="s">
        <v>80</v>
      </c>
      <c r="D3352" s="387">
        <v>46.76</v>
      </c>
    </row>
    <row r="3353" spans="1:4" ht="36" customHeight="1">
      <c r="A3353" s="385" t="s">
        <v>6722</v>
      </c>
      <c r="B3353" s="386" t="s">
        <v>6723</v>
      </c>
      <c r="C3353" s="385" t="s">
        <v>80</v>
      </c>
      <c r="D3353" s="387">
        <v>47.17</v>
      </c>
    </row>
    <row r="3354" spans="1:4" ht="36" customHeight="1">
      <c r="A3354" s="385" t="s">
        <v>6724</v>
      </c>
      <c r="B3354" s="386" t="s">
        <v>6725</v>
      </c>
      <c r="C3354" s="385" t="s">
        <v>80</v>
      </c>
      <c r="D3354" s="387">
        <v>47.69</v>
      </c>
    </row>
    <row r="3355" spans="1:4" ht="36" customHeight="1">
      <c r="A3355" s="385" t="s">
        <v>6726</v>
      </c>
      <c r="B3355" s="386" t="s">
        <v>6727</v>
      </c>
      <c r="C3355" s="385" t="s">
        <v>80</v>
      </c>
      <c r="D3355" s="387">
        <v>48.22</v>
      </c>
    </row>
    <row r="3356" spans="1:4" ht="36" customHeight="1">
      <c r="A3356" s="385" t="s">
        <v>6728</v>
      </c>
      <c r="B3356" s="386" t="s">
        <v>6729</v>
      </c>
      <c r="C3356" s="385" t="s">
        <v>80</v>
      </c>
      <c r="D3356" s="387">
        <v>48.63</v>
      </c>
    </row>
    <row r="3357" spans="1:4" ht="36" customHeight="1">
      <c r="A3357" s="385" t="s">
        <v>6730</v>
      </c>
      <c r="B3357" s="386" t="s">
        <v>6731</v>
      </c>
      <c r="C3357" s="385" t="s">
        <v>80</v>
      </c>
      <c r="D3357" s="387">
        <v>50.5</v>
      </c>
    </row>
    <row r="3358" spans="1:4" ht="36" customHeight="1">
      <c r="A3358" s="385" t="s">
        <v>6732</v>
      </c>
      <c r="B3358" s="386" t="s">
        <v>6733</v>
      </c>
      <c r="C3358" s="385" t="s">
        <v>80</v>
      </c>
      <c r="D3358" s="387">
        <v>51.75</v>
      </c>
    </row>
    <row r="3359" spans="1:4" ht="36" customHeight="1">
      <c r="A3359" s="385" t="s">
        <v>6734</v>
      </c>
      <c r="B3359" s="386" t="s">
        <v>6735</v>
      </c>
      <c r="C3359" s="385" t="s">
        <v>80</v>
      </c>
      <c r="D3359" s="387">
        <v>53.45</v>
      </c>
    </row>
    <row r="3360" spans="1:4" ht="36" customHeight="1">
      <c r="A3360" s="385" t="s">
        <v>6736</v>
      </c>
      <c r="B3360" s="386" t="s">
        <v>6737</v>
      </c>
      <c r="C3360" s="385" t="s">
        <v>80</v>
      </c>
      <c r="D3360" s="387">
        <v>41.4</v>
      </c>
    </row>
    <row r="3361" spans="1:4" ht="36" customHeight="1">
      <c r="A3361" s="385" t="s">
        <v>6738</v>
      </c>
      <c r="B3361" s="386" t="s">
        <v>6739</v>
      </c>
      <c r="C3361" s="385" t="s">
        <v>80</v>
      </c>
      <c r="D3361" s="387">
        <v>41.84</v>
      </c>
    </row>
    <row r="3362" spans="1:4" ht="36" customHeight="1">
      <c r="A3362" s="385" t="s">
        <v>6740</v>
      </c>
      <c r="B3362" s="386" t="s">
        <v>6741</v>
      </c>
      <c r="C3362" s="385" t="s">
        <v>80</v>
      </c>
      <c r="D3362" s="387">
        <v>42.27</v>
      </c>
    </row>
    <row r="3363" spans="1:4" ht="36" customHeight="1">
      <c r="A3363" s="385" t="s">
        <v>6742</v>
      </c>
      <c r="B3363" s="386" t="s">
        <v>6743</v>
      </c>
      <c r="C3363" s="385" t="s">
        <v>80</v>
      </c>
      <c r="D3363" s="387">
        <v>42.65</v>
      </c>
    </row>
    <row r="3364" spans="1:4" ht="36" customHeight="1">
      <c r="A3364" s="385" t="s">
        <v>6744</v>
      </c>
      <c r="B3364" s="386" t="s">
        <v>6745</v>
      </c>
      <c r="C3364" s="385" t="s">
        <v>80</v>
      </c>
      <c r="D3364" s="387">
        <v>43.89</v>
      </c>
    </row>
    <row r="3365" spans="1:4" ht="36" customHeight="1">
      <c r="A3365" s="385" t="s">
        <v>6746</v>
      </c>
      <c r="B3365" s="386" t="s">
        <v>6747</v>
      </c>
      <c r="C3365" s="385" t="s">
        <v>80</v>
      </c>
      <c r="D3365" s="387">
        <v>44.22</v>
      </c>
    </row>
    <row r="3366" spans="1:4" ht="36" customHeight="1">
      <c r="A3366" s="385" t="s">
        <v>6748</v>
      </c>
      <c r="B3366" s="386" t="s">
        <v>6749</v>
      </c>
      <c r="C3366" s="385" t="s">
        <v>80</v>
      </c>
      <c r="D3366" s="387">
        <v>44.56</v>
      </c>
    </row>
    <row r="3367" spans="1:4" ht="36" customHeight="1">
      <c r="A3367" s="385" t="s">
        <v>6750</v>
      </c>
      <c r="B3367" s="386" t="s">
        <v>6751</v>
      </c>
      <c r="C3367" s="385" t="s">
        <v>80</v>
      </c>
      <c r="D3367" s="387">
        <v>44.89</v>
      </c>
    </row>
    <row r="3368" spans="1:4" ht="36" customHeight="1">
      <c r="A3368" s="385" t="s">
        <v>6752</v>
      </c>
      <c r="B3368" s="386" t="s">
        <v>6753</v>
      </c>
      <c r="C3368" s="385" t="s">
        <v>80</v>
      </c>
      <c r="D3368" s="387">
        <v>45.14</v>
      </c>
    </row>
    <row r="3369" spans="1:4" ht="36" customHeight="1">
      <c r="A3369" s="385" t="s">
        <v>6754</v>
      </c>
      <c r="B3369" s="386" t="s">
        <v>6755</v>
      </c>
      <c r="C3369" s="385" t="s">
        <v>80</v>
      </c>
      <c r="D3369" s="387">
        <v>45.47</v>
      </c>
    </row>
    <row r="3370" spans="1:4" ht="36" customHeight="1">
      <c r="A3370" s="385" t="s">
        <v>6756</v>
      </c>
      <c r="B3370" s="386" t="s">
        <v>6757</v>
      </c>
      <c r="C3370" s="385" t="s">
        <v>80</v>
      </c>
      <c r="D3370" s="387">
        <v>46.97</v>
      </c>
    </row>
    <row r="3371" spans="1:4" ht="36" customHeight="1">
      <c r="A3371" s="385" t="s">
        <v>6758</v>
      </c>
      <c r="B3371" s="386" t="s">
        <v>6759</v>
      </c>
      <c r="C3371" s="385" t="s">
        <v>80</v>
      </c>
      <c r="D3371" s="387">
        <v>47.8</v>
      </c>
    </row>
    <row r="3372" spans="1:4" ht="36" customHeight="1">
      <c r="A3372" s="385" t="s">
        <v>6760</v>
      </c>
      <c r="B3372" s="386" t="s">
        <v>6761</v>
      </c>
      <c r="C3372" s="385" t="s">
        <v>80</v>
      </c>
      <c r="D3372" s="387">
        <v>48.32</v>
      </c>
    </row>
    <row r="3373" spans="1:4" ht="36" customHeight="1">
      <c r="A3373" s="385" t="s">
        <v>6762</v>
      </c>
      <c r="B3373" s="386" t="s">
        <v>6763</v>
      </c>
      <c r="C3373" s="385" t="s">
        <v>80</v>
      </c>
      <c r="D3373" s="387">
        <v>41.21</v>
      </c>
    </row>
    <row r="3374" spans="1:4" ht="36" customHeight="1">
      <c r="A3374" s="385" t="s">
        <v>6764</v>
      </c>
      <c r="B3374" s="386" t="s">
        <v>6765</v>
      </c>
      <c r="C3374" s="385" t="s">
        <v>80</v>
      </c>
      <c r="D3374" s="387">
        <v>41.65</v>
      </c>
    </row>
    <row r="3375" spans="1:4" ht="36" customHeight="1">
      <c r="A3375" s="385" t="s">
        <v>6766</v>
      </c>
      <c r="B3375" s="386" t="s">
        <v>6767</v>
      </c>
      <c r="C3375" s="385" t="s">
        <v>80</v>
      </c>
      <c r="D3375" s="387">
        <v>41.96</v>
      </c>
    </row>
    <row r="3376" spans="1:4" ht="36" customHeight="1">
      <c r="A3376" s="385" t="s">
        <v>6768</v>
      </c>
      <c r="B3376" s="386" t="s">
        <v>6769</v>
      </c>
      <c r="C3376" s="385" t="s">
        <v>80</v>
      </c>
      <c r="D3376" s="387">
        <v>42.27</v>
      </c>
    </row>
    <row r="3377" spans="1:4" ht="36" customHeight="1">
      <c r="A3377" s="385" t="s">
        <v>6770</v>
      </c>
      <c r="B3377" s="386" t="s">
        <v>6771</v>
      </c>
      <c r="C3377" s="385" t="s">
        <v>80</v>
      </c>
      <c r="D3377" s="387">
        <v>42.59</v>
      </c>
    </row>
    <row r="3378" spans="1:4" ht="36" customHeight="1">
      <c r="A3378" s="385" t="s">
        <v>6772</v>
      </c>
      <c r="B3378" s="386" t="s">
        <v>6773</v>
      </c>
      <c r="C3378" s="385" t="s">
        <v>80</v>
      </c>
      <c r="D3378" s="387">
        <v>43.72</v>
      </c>
    </row>
    <row r="3379" spans="1:4" ht="36" customHeight="1">
      <c r="A3379" s="385" t="s">
        <v>6774</v>
      </c>
      <c r="B3379" s="386" t="s">
        <v>6775</v>
      </c>
      <c r="C3379" s="385" t="s">
        <v>80</v>
      </c>
      <c r="D3379" s="387">
        <v>43.97</v>
      </c>
    </row>
    <row r="3380" spans="1:4" ht="36" customHeight="1">
      <c r="A3380" s="385" t="s">
        <v>6776</v>
      </c>
      <c r="B3380" s="386" t="s">
        <v>6777</v>
      </c>
      <c r="C3380" s="385" t="s">
        <v>80</v>
      </c>
      <c r="D3380" s="387">
        <v>44.22</v>
      </c>
    </row>
    <row r="3381" spans="1:4" ht="36" customHeight="1">
      <c r="A3381" s="385" t="s">
        <v>6778</v>
      </c>
      <c r="B3381" s="386" t="s">
        <v>6779</v>
      </c>
      <c r="C3381" s="385" t="s">
        <v>80</v>
      </c>
      <c r="D3381" s="387">
        <v>44.47</v>
      </c>
    </row>
    <row r="3382" spans="1:4" ht="36" customHeight="1">
      <c r="A3382" s="385" t="s">
        <v>6780</v>
      </c>
      <c r="B3382" s="386" t="s">
        <v>6781</v>
      </c>
      <c r="C3382" s="385" t="s">
        <v>80</v>
      </c>
      <c r="D3382" s="387">
        <v>44.72</v>
      </c>
    </row>
    <row r="3383" spans="1:4" ht="36" customHeight="1">
      <c r="A3383" s="385" t="s">
        <v>6782</v>
      </c>
      <c r="B3383" s="386" t="s">
        <v>6783</v>
      </c>
      <c r="C3383" s="385" t="s">
        <v>80</v>
      </c>
      <c r="D3383" s="387">
        <v>45.22</v>
      </c>
    </row>
    <row r="3384" spans="1:4" ht="36" customHeight="1">
      <c r="A3384" s="385" t="s">
        <v>6784</v>
      </c>
      <c r="B3384" s="386" t="s">
        <v>6785</v>
      </c>
      <c r="C3384" s="385" t="s">
        <v>80</v>
      </c>
      <c r="D3384" s="387">
        <v>46.86</v>
      </c>
    </row>
    <row r="3385" spans="1:4" ht="36" customHeight="1">
      <c r="A3385" s="385" t="s">
        <v>6786</v>
      </c>
      <c r="B3385" s="386" t="s">
        <v>6787</v>
      </c>
      <c r="C3385" s="385" t="s">
        <v>80</v>
      </c>
      <c r="D3385" s="387">
        <v>47.28</v>
      </c>
    </row>
    <row r="3386" spans="1:4" ht="12" customHeight="1">
      <c r="A3386" s="385" t="s">
        <v>6788</v>
      </c>
      <c r="B3386" s="386" t="s">
        <v>6789</v>
      </c>
      <c r="C3386" s="385" t="s">
        <v>80</v>
      </c>
      <c r="D3386" s="387">
        <v>7.59</v>
      </c>
    </row>
    <row r="3387" spans="1:4" ht="36" customHeight="1">
      <c r="A3387" s="385" t="s">
        <v>6790</v>
      </c>
      <c r="B3387" s="386" t="s">
        <v>6791</v>
      </c>
      <c r="C3387" s="385" t="s">
        <v>80</v>
      </c>
      <c r="D3387" s="387">
        <v>19.79</v>
      </c>
    </row>
    <row r="3388" spans="1:4" ht="36" customHeight="1">
      <c r="A3388" s="385" t="s">
        <v>6792</v>
      </c>
      <c r="B3388" s="386" t="s">
        <v>6793</v>
      </c>
      <c r="C3388" s="385" t="s">
        <v>80</v>
      </c>
      <c r="D3388" s="387">
        <v>20.420000000000002</v>
      </c>
    </row>
    <row r="3389" spans="1:4" ht="36" customHeight="1">
      <c r="A3389" s="385" t="s">
        <v>6794</v>
      </c>
      <c r="B3389" s="386" t="s">
        <v>6795</v>
      </c>
      <c r="C3389" s="385" t="s">
        <v>80</v>
      </c>
      <c r="D3389" s="387">
        <v>20.94</v>
      </c>
    </row>
    <row r="3390" spans="1:4" ht="36" customHeight="1">
      <c r="A3390" s="385" t="s">
        <v>6796</v>
      </c>
      <c r="B3390" s="386" t="s">
        <v>6797</v>
      </c>
      <c r="C3390" s="385" t="s">
        <v>80</v>
      </c>
      <c r="D3390" s="387">
        <v>21.36</v>
      </c>
    </row>
    <row r="3391" spans="1:4" ht="36" customHeight="1">
      <c r="A3391" s="385" t="s">
        <v>6798</v>
      </c>
      <c r="B3391" s="386" t="s">
        <v>6799</v>
      </c>
      <c r="C3391" s="385" t="s">
        <v>80</v>
      </c>
      <c r="D3391" s="387">
        <v>21.78</v>
      </c>
    </row>
    <row r="3392" spans="1:4" ht="36" customHeight="1">
      <c r="A3392" s="385" t="s">
        <v>6800</v>
      </c>
      <c r="B3392" s="386" t="s">
        <v>6801</v>
      </c>
      <c r="C3392" s="385" t="s">
        <v>80</v>
      </c>
      <c r="D3392" s="387">
        <v>22.19</v>
      </c>
    </row>
    <row r="3393" spans="1:4" ht="36" customHeight="1">
      <c r="A3393" s="385" t="s">
        <v>6802</v>
      </c>
      <c r="B3393" s="386" t="s">
        <v>6803</v>
      </c>
      <c r="C3393" s="385" t="s">
        <v>80</v>
      </c>
      <c r="D3393" s="387">
        <v>24.64</v>
      </c>
    </row>
    <row r="3394" spans="1:4" ht="36" customHeight="1">
      <c r="A3394" s="385" t="s">
        <v>6804</v>
      </c>
      <c r="B3394" s="386" t="s">
        <v>6805</v>
      </c>
      <c r="C3394" s="385" t="s">
        <v>80</v>
      </c>
      <c r="D3394" s="387">
        <v>25.11</v>
      </c>
    </row>
    <row r="3395" spans="1:4" ht="36" customHeight="1">
      <c r="A3395" s="385" t="s">
        <v>6806</v>
      </c>
      <c r="B3395" s="386" t="s">
        <v>6807</v>
      </c>
      <c r="C3395" s="385" t="s">
        <v>80</v>
      </c>
      <c r="D3395" s="387">
        <v>25.42</v>
      </c>
    </row>
    <row r="3396" spans="1:4" ht="36" customHeight="1">
      <c r="A3396" s="385" t="s">
        <v>6808</v>
      </c>
      <c r="B3396" s="386" t="s">
        <v>6809</v>
      </c>
      <c r="C3396" s="385" t="s">
        <v>80</v>
      </c>
      <c r="D3396" s="387">
        <v>25.89</v>
      </c>
    </row>
    <row r="3397" spans="1:4" ht="36" customHeight="1">
      <c r="A3397" s="385" t="s">
        <v>6810</v>
      </c>
      <c r="B3397" s="386" t="s">
        <v>6811</v>
      </c>
      <c r="C3397" s="385" t="s">
        <v>80</v>
      </c>
      <c r="D3397" s="387">
        <v>26.52</v>
      </c>
    </row>
    <row r="3398" spans="1:4" ht="36" customHeight="1">
      <c r="A3398" s="385" t="s">
        <v>6812</v>
      </c>
      <c r="B3398" s="386" t="s">
        <v>6813</v>
      </c>
      <c r="C3398" s="385" t="s">
        <v>80</v>
      </c>
      <c r="D3398" s="387">
        <v>27.62</v>
      </c>
    </row>
    <row r="3399" spans="1:4" ht="36" customHeight="1">
      <c r="A3399" s="385" t="s">
        <v>6814</v>
      </c>
      <c r="B3399" s="386" t="s">
        <v>6815</v>
      </c>
      <c r="C3399" s="385" t="s">
        <v>80</v>
      </c>
      <c r="D3399" s="387">
        <v>28.09</v>
      </c>
    </row>
    <row r="3400" spans="1:4" ht="36" customHeight="1">
      <c r="A3400" s="385" t="s">
        <v>6816</v>
      </c>
      <c r="B3400" s="386" t="s">
        <v>6817</v>
      </c>
      <c r="C3400" s="385" t="s">
        <v>80</v>
      </c>
      <c r="D3400" s="387">
        <v>19.37</v>
      </c>
    </row>
    <row r="3401" spans="1:4" ht="36" customHeight="1">
      <c r="A3401" s="385" t="s">
        <v>6818</v>
      </c>
      <c r="B3401" s="386" t="s">
        <v>6819</v>
      </c>
      <c r="C3401" s="385" t="s">
        <v>80</v>
      </c>
      <c r="D3401" s="387">
        <v>19.79</v>
      </c>
    </row>
    <row r="3402" spans="1:4" ht="36" customHeight="1">
      <c r="A3402" s="385" t="s">
        <v>6820</v>
      </c>
      <c r="B3402" s="386" t="s">
        <v>6821</v>
      </c>
      <c r="C3402" s="385" t="s">
        <v>80</v>
      </c>
      <c r="D3402" s="387">
        <v>20.100000000000001</v>
      </c>
    </row>
    <row r="3403" spans="1:4" ht="36" customHeight="1">
      <c r="A3403" s="385" t="s">
        <v>6822</v>
      </c>
      <c r="B3403" s="386" t="s">
        <v>6823</v>
      </c>
      <c r="C3403" s="385" t="s">
        <v>80</v>
      </c>
      <c r="D3403" s="387">
        <v>20.420000000000002</v>
      </c>
    </row>
    <row r="3404" spans="1:4" ht="36" customHeight="1">
      <c r="A3404" s="385" t="s">
        <v>6824</v>
      </c>
      <c r="B3404" s="386" t="s">
        <v>6825</v>
      </c>
      <c r="C3404" s="385" t="s">
        <v>80</v>
      </c>
      <c r="D3404" s="387">
        <v>20.63</v>
      </c>
    </row>
    <row r="3405" spans="1:4" ht="36" customHeight="1">
      <c r="A3405" s="385" t="s">
        <v>6826</v>
      </c>
      <c r="B3405" s="386" t="s">
        <v>6827</v>
      </c>
      <c r="C3405" s="385" t="s">
        <v>80</v>
      </c>
      <c r="D3405" s="387">
        <v>20.94</v>
      </c>
    </row>
    <row r="3406" spans="1:4" ht="36" customHeight="1">
      <c r="A3406" s="385" t="s">
        <v>6828</v>
      </c>
      <c r="B3406" s="386" t="s">
        <v>6829</v>
      </c>
      <c r="C3406" s="385" t="s">
        <v>80</v>
      </c>
      <c r="D3406" s="387">
        <v>21.15</v>
      </c>
    </row>
    <row r="3407" spans="1:4" ht="36" customHeight="1">
      <c r="A3407" s="385" t="s">
        <v>6830</v>
      </c>
      <c r="B3407" s="386" t="s">
        <v>6831</v>
      </c>
      <c r="C3407" s="385" t="s">
        <v>80</v>
      </c>
      <c r="D3407" s="387">
        <v>21.46</v>
      </c>
    </row>
    <row r="3408" spans="1:4" ht="36" customHeight="1">
      <c r="A3408" s="385" t="s">
        <v>6832</v>
      </c>
      <c r="B3408" s="386" t="s">
        <v>6833</v>
      </c>
      <c r="C3408" s="385" t="s">
        <v>80</v>
      </c>
      <c r="D3408" s="387">
        <v>21.67</v>
      </c>
    </row>
    <row r="3409" spans="1:4" ht="36" customHeight="1">
      <c r="A3409" s="385" t="s">
        <v>6834</v>
      </c>
      <c r="B3409" s="386" t="s">
        <v>6835</v>
      </c>
      <c r="C3409" s="385" t="s">
        <v>80</v>
      </c>
      <c r="D3409" s="387">
        <v>21.88</v>
      </c>
    </row>
    <row r="3410" spans="1:4" ht="36" customHeight="1">
      <c r="A3410" s="385" t="s">
        <v>6836</v>
      </c>
      <c r="B3410" s="386" t="s">
        <v>6837</v>
      </c>
      <c r="C3410" s="385" t="s">
        <v>80</v>
      </c>
      <c r="D3410" s="387">
        <v>22.3</v>
      </c>
    </row>
    <row r="3411" spans="1:4" ht="36" customHeight="1">
      <c r="A3411" s="385" t="s">
        <v>6838</v>
      </c>
      <c r="B3411" s="386" t="s">
        <v>6839</v>
      </c>
      <c r="C3411" s="385" t="s">
        <v>80</v>
      </c>
      <c r="D3411" s="387">
        <v>25.27</v>
      </c>
    </row>
    <row r="3412" spans="1:4" ht="36" customHeight="1">
      <c r="A3412" s="385" t="s">
        <v>6840</v>
      </c>
      <c r="B3412" s="386" t="s">
        <v>6841</v>
      </c>
      <c r="C3412" s="385" t="s">
        <v>80</v>
      </c>
      <c r="D3412" s="387">
        <v>25.58</v>
      </c>
    </row>
    <row r="3413" spans="1:4" ht="36" customHeight="1">
      <c r="A3413" s="385" t="s">
        <v>6842</v>
      </c>
      <c r="B3413" s="386" t="s">
        <v>6843</v>
      </c>
      <c r="C3413" s="385" t="s">
        <v>80</v>
      </c>
      <c r="D3413" s="387">
        <v>19.27</v>
      </c>
    </row>
    <row r="3414" spans="1:4" ht="36" customHeight="1">
      <c r="A3414" s="385" t="s">
        <v>6844</v>
      </c>
      <c r="B3414" s="386" t="s">
        <v>6845</v>
      </c>
      <c r="C3414" s="385" t="s">
        <v>80</v>
      </c>
      <c r="D3414" s="387">
        <v>19.579999999999998</v>
      </c>
    </row>
    <row r="3415" spans="1:4" ht="36" customHeight="1">
      <c r="A3415" s="385" t="s">
        <v>6846</v>
      </c>
      <c r="B3415" s="386" t="s">
        <v>6847</v>
      </c>
      <c r="C3415" s="385" t="s">
        <v>80</v>
      </c>
      <c r="D3415" s="387">
        <v>19.899999999999999</v>
      </c>
    </row>
    <row r="3416" spans="1:4" ht="36" customHeight="1">
      <c r="A3416" s="385" t="s">
        <v>6848</v>
      </c>
      <c r="B3416" s="386" t="s">
        <v>6849</v>
      </c>
      <c r="C3416" s="385" t="s">
        <v>80</v>
      </c>
      <c r="D3416" s="387">
        <v>20.100000000000001</v>
      </c>
    </row>
    <row r="3417" spans="1:4" ht="36" customHeight="1">
      <c r="A3417" s="385" t="s">
        <v>6850</v>
      </c>
      <c r="B3417" s="386" t="s">
        <v>6851</v>
      </c>
      <c r="C3417" s="385" t="s">
        <v>80</v>
      </c>
      <c r="D3417" s="387">
        <v>20.309999999999999</v>
      </c>
    </row>
    <row r="3418" spans="1:4" ht="36" customHeight="1">
      <c r="A3418" s="385" t="s">
        <v>6852</v>
      </c>
      <c r="B3418" s="386" t="s">
        <v>6853</v>
      </c>
      <c r="C3418" s="385" t="s">
        <v>80</v>
      </c>
      <c r="D3418" s="387">
        <v>20.52</v>
      </c>
    </row>
    <row r="3419" spans="1:4" ht="36" customHeight="1">
      <c r="A3419" s="385" t="s">
        <v>6854</v>
      </c>
      <c r="B3419" s="386" t="s">
        <v>6855</v>
      </c>
      <c r="C3419" s="385" t="s">
        <v>80</v>
      </c>
      <c r="D3419" s="387">
        <v>20.73</v>
      </c>
    </row>
    <row r="3420" spans="1:4" ht="36" customHeight="1">
      <c r="A3420" s="385" t="s">
        <v>6856</v>
      </c>
      <c r="B3420" s="386" t="s">
        <v>6857</v>
      </c>
      <c r="C3420" s="385" t="s">
        <v>80</v>
      </c>
      <c r="D3420" s="387">
        <v>20.94</v>
      </c>
    </row>
    <row r="3421" spans="1:4" ht="36" customHeight="1">
      <c r="A3421" s="385" t="s">
        <v>6858</v>
      </c>
      <c r="B3421" s="386" t="s">
        <v>6859</v>
      </c>
      <c r="C3421" s="385" t="s">
        <v>80</v>
      </c>
      <c r="D3421" s="387">
        <v>21.15</v>
      </c>
    </row>
    <row r="3422" spans="1:4" ht="36" customHeight="1">
      <c r="A3422" s="385" t="s">
        <v>6860</v>
      </c>
      <c r="B3422" s="386" t="s">
        <v>6861</v>
      </c>
      <c r="C3422" s="385" t="s">
        <v>80</v>
      </c>
      <c r="D3422" s="387">
        <v>21.36</v>
      </c>
    </row>
    <row r="3423" spans="1:4" ht="36" customHeight="1">
      <c r="A3423" s="385" t="s">
        <v>6862</v>
      </c>
      <c r="B3423" s="386" t="s">
        <v>6863</v>
      </c>
      <c r="C3423" s="385" t="s">
        <v>80</v>
      </c>
      <c r="D3423" s="387">
        <v>21.67</v>
      </c>
    </row>
    <row r="3424" spans="1:4" ht="36" customHeight="1">
      <c r="A3424" s="385" t="s">
        <v>6864</v>
      </c>
      <c r="B3424" s="386" t="s">
        <v>6865</v>
      </c>
      <c r="C3424" s="385" t="s">
        <v>80</v>
      </c>
      <c r="D3424" s="387">
        <v>22.3</v>
      </c>
    </row>
    <row r="3425" spans="1:4" ht="36" customHeight="1">
      <c r="A3425" s="385" t="s">
        <v>6866</v>
      </c>
      <c r="B3425" s="386" t="s">
        <v>6867</v>
      </c>
      <c r="C3425" s="385" t="s">
        <v>80</v>
      </c>
      <c r="D3425" s="387">
        <v>24.8</v>
      </c>
    </row>
    <row r="3426" spans="1:4" ht="36" customHeight="1">
      <c r="A3426" s="385" t="s">
        <v>6868</v>
      </c>
      <c r="B3426" s="386" t="s">
        <v>6869</v>
      </c>
      <c r="C3426" s="385" t="s">
        <v>80</v>
      </c>
      <c r="D3426" s="387">
        <v>795.92</v>
      </c>
    </row>
    <row r="3427" spans="1:4" ht="36" customHeight="1">
      <c r="A3427" s="385" t="s">
        <v>6870</v>
      </c>
      <c r="B3427" s="386" t="s">
        <v>6871</v>
      </c>
      <c r="C3427" s="385" t="s">
        <v>80</v>
      </c>
      <c r="D3427" s="387">
        <v>44.71</v>
      </c>
    </row>
    <row r="3428" spans="1:4" ht="36" customHeight="1">
      <c r="A3428" s="385" t="s">
        <v>6872</v>
      </c>
      <c r="B3428" s="386" t="s">
        <v>6873</v>
      </c>
      <c r="C3428" s="385" t="s">
        <v>80</v>
      </c>
      <c r="D3428" s="387">
        <v>83.91</v>
      </c>
    </row>
    <row r="3429" spans="1:4" ht="36" customHeight="1">
      <c r="A3429" s="385" t="s">
        <v>6874</v>
      </c>
      <c r="B3429" s="386" t="s">
        <v>6875</v>
      </c>
      <c r="C3429" s="385" t="s">
        <v>80</v>
      </c>
      <c r="D3429" s="387">
        <v>155.47999999999999</v>
      </c>
    </row>
    <row r="3430" spans="1:4" ht="36" customHeight="1">
      <c r="A3430" s="385" t="s">
        <v>6876</v>
      </c>
      <c r="B3430" s="386" t="s">
        <v>6877</v>
      </c>
      <c r="C3430" s="385" t="s">
        <v>80</v>
      </c>
      <c r="D3430" s="387">
        <v>251.09</v>
      </c>
    </row>
    <row r="3431" spans="1:4" ht="24" customHeight="1">
      <c r="A3431" s="385" t="s">
        <v>6878</v>
      </c>
      <c r="B3431" s="386" t="s">
        <v>6879</v>
      </c>
      <c r="C3431" s="385" t="s">
        <v>80</v>
      </c>
      <c r="D3431" s="387">
        <v>137.47</v>
      </c>
    </row>
    <row r="3432" spans="1:4" ht="24" customHeight="1">
      <c r="A3432" s="385" t="s">
        <v>6880</v>
      </c>
      <c r="B3432" s="386" t="s">
        <v>6881</v>
      </c>
      <c r="C3432" s="385" t="s">
        <v>80</v>
      </c>
      <c r="D3432" s="387">
        <v>2.38</v>
      </c>
    </row>
    <row r="3433" spans="1:4" ht="24" customHeight="1">
      <c r="A3433" s="385" t="s">
        <v>6882</v>
      </c>
      <c r="B3433" s="386" t="s">
        <v>6883</v>
      </c>
      <c r="C3433" s="385" t="s">
        <v>80</v>
      </c>
      <c r="D3433" s="387">
        <v>7.66</v>
      </c>
    </row>
    <row r="3434" spans="1:4" ht="36" customHeight="1">
      <c r="A3434" s="385" t="s">
        <v>6884</v>
      </c>
      <c r="B3434" s="386" t="s">
        <v>6885</v>
      </c>
      <c r="C3434" s="385" t="s">
        <v>80</v>
      </c>
      <c r="D3434" s="387">
        <v>563.21</v>
      </c>
    </row>
    <row r="3435" spans="1:4" ht="36" customHeight="1">
      <c r="A3435" s="385" t="s">
        <v>6886</v>
      </c>
      <c r="B3435" s="386" t="s">
        <v>6887</v>
      </c>
      <c r="C3435" s="385" t="s">
        <v>80</v>
      </c>
      <c r="D3435" s="387">
        <v>31.16</v>
      </c>
    </row>
    <row r="3436" spans="1:4" ht="36" customHeight="1">
      <c r="A3436" s="385" t="s">
        <v>6888</v>
      </c>
      <c r="B3436" s="386" t="s">
        <v>6889</v>
      </c>
      <c r="C3436" s="385" t="s">
        <v>80</v>
      </c>
      <c r="D3436" s="387">
        <v>59.32</v>
      </c>
    </row>
    <row r="3437" spans="1:4" ht="36" customHeight="1">
      <c r="A3437" s="385" t="s">
        <v>6890</v>
      </c>
      <c r="B3437" s="386" t="s">
        <v>6891</v>
      </c>
      <c r="C3437" s="385" t="s">
        <v>80</v>
      </c>
      <c r="D3437" s="387">
        <v>111.92</v>
      </c>
    </row>
    <row r="3438" spans="1:4" ht="36" customHeight="1">
      <c r="A3438" s="385" t="s">
        <v>6892</v>
      </c>
      <c r="B3438" s="386" t="s">
        <v>6893</v>
      </c>
      <c r="C3438" s="385" t="s">
        <v>80</v>
      </c>
      <c r="D3438" s="387">
        <v>180.64</v>
      </c>
    </row>
    <row r="3439" spans="1:4" ht="24" customHeight="1">
      <c r="A3439" s="385" t="s">
        <v>6894</v>
      </c>
      <c r="B3439" s="386" t="s">
        <v>6895</v>
      </c>
      <c r="C3439" s="385" t="s">
        <v>80</v>
      </c>
      <c r="D3439" s="387">
        <v>63.84</v>
      </c>
    </row>
    <row r="3440" spans="1:4" ht="24" customHeight="1">
      <c r="A3440" s="385" t="s">
        <v>6896</v>
      </c>
      <c r="B3440" s="386" t="s">
        <v>6897</v>
      </c>
      <c r="C3440" s="385" t="s">
        <v>80</v>
      </c>
      <c r="D3440" s="387">
        <v>82.09</v>
      </c>
    </row>
    <row r="3441" spans="1:4" ht="24" customHeight="1">
      <c r="A3441" s="385" t="s">
        <v>6898</v>
      </c>
      <c r="B3441" s="386" t="s">
        <v>6899</v>
      </c>
      <c r="C3441" s="385" t="s">
        <v>80</v>
      </c>
      <c r="D3441" s="387">
        <v>6.9</v>
      </c>
    </row>
    <row r="3442" spans="1:4" ht="24" customHeight="1">
      <c r="A3442" s="385" t="s">
        <v>6900</v>
      </c>
      <c r="B3442" s="386" t="s">
        <v>6901</v>
      </c>
      <c r="C3442" s="385" t="s">
        <v>80</v>
      </c>
      <c r="D3442" s="387">
        <v>10.64</v>
      </c>
    </row>
    <row r="3443" spans="1:4" ht="12" customHeight="1">
      <c r="A3443" s="385" t="s">
        <v>6902</v>
      </c>
      <c r="B3443" s="386" t="s">
        <v>6903</v>
      </c>
      <c r="C3443" s="385" t="s">
        <v>80</v>
      </c>
      <c r="D3443" s="387">
        <v>3.12</v>
      </c>
    </row>
    <row r="3444" spans="1:4" ht="24" customHeight="1">
      <c r="A3444" s="385" t="s">
        <v>6904</v>
      </c>
      <c r="B3444" s="386" t="s">
        <v>6905</v>
      </c>
      <c r="C3444" s="385" t="s">
        <v>80</v>
      </c>
      <c r="D3444" s="387">
        <v>33.5</v>
      </c>
    </row>
    <row r="3445" spans="1:4" ht="36" customHeight="1">
      <c r="A3445" s="385" t="s">
        <v>6906</v>
      </c>
      <c r="B3445" s="386" t="s">
        <v>6907</v>
      </c>
      <c r="C3445" s="385" t="s">
        <v>65</v>
      </c>
      <c r="D3445" s="387">
        <v>253.88</v>
      </c>
    </row>
    <row r="3446" spans="1:4" ht="36" customHeight="1">
      <c r="A3446" s="385" t="s">
        <v>6908</v>
      </c>
      <c r="B3446" s="386" t="s">
        <v>6909</v>
      </c>
      <c r="C3446" s="385" t="s">
        <v>65</v>
      </c>
      <c r="D3446" s="387">
        <v>280.87</v>
      </c>
    </row>
    <row r="3447" spans="1:4" ht="36" customHeight="1">
      <c r="A3447" s="385" t="s">
        <v>6910</v>
      </c>
      <c r="B3447" s="386" t="s">
        <v>6911</v>
      </c>
      <c r="C3447" s="385" t="s">
        <v>65</v>
      </c>
      <c r="D3447" s="387">
        <v>316.82</v>
      </c>
    </row>
    <row r="3448" spans="1:4" ht="12" customHeight="1">
      <c r="A3448" s="385" t="s">
        <v>6912</v>
      </c>
      <c r="B3448" s="386" t="s">
        <v>6913</v>
      </c>
      <c r="C3448" s="385" t="s">
        <v>65</v>
      </c>
      <c r="D3448" s="387">
        <v>0.55000000000000004</v>
      </c>
    </row>
    <row r="3449" spans="1:4" ht="12" customHeight="1">
      <c r="A3449" s="385" t="s">
        <v>6914</v>
      </c>
      <c r="B3449" s="386" t="s">
        <v>6915</v>
      </c>
      <c r="C3449" s="385" t="s">
        <v>1078</v>
      </c>
      <c r="D3449" s="387">
        <v>81.510000000000005</v>
      </c>
    </row>
    <row r="3450" spans="1:4" ht="24" customHeight="1">
      <c r="A3450" s="385" t="s">
        <v>6916</v>
      </c>
      <c r="B3450" s="386" t="s">
        <v>6917</v>
      </c>
      <c r="C3450" s="385" t="s">
        <v>80</v>
      </c>
      <c r="D3450" s="387">
        <v>572.46</v>
      </c>
    </row>
    <row r="3451" spans="1:4" ht="36" customHeight="1">
      <c r="A3451" s="385" t="s">
        <v>6918</v>
      </c>
      <c r="B3451" s="386" t="s">
        <v>6919</v>
      </c>
      <c r="C3451" s="385" t="s">
        <v>80</v>
      </c>
      <c r="D3451" s="387">
        <v>699.39</v>
      </c>
    </row>
    <row r="3452" spans="1:4" ht="36" customHeight="1">
      <c r="A3452" s="385" t="s">
        <v>6920</v>
      </c>
      <c r="B3452" s="386" t="s">
        <v>6921</v>
      </c>
      <c r="C3452" s="385" t="s">
        <v>80</v>
      </c>
      <c r="D3452" s="387">
        <v>750</v>
      </c>
    </row>
    <row r="3453" spans="1:4" ht="12" customHeight="1">
      <c r="A3453" s="385" t="s">
        <v>6922</v>
      </c>
      <c r="B3453" s="386" t="s">
        <v>6923</v>
      </c>
      <c r="C3453" s="385" t="s">
        <v>65</v>
      </c>
      <c r="D3453" s="387">
        <v>154.09</v>
      </c>
    </row>
    <row r="3454" spans="1:4" ht="12" customHeight="1">
      <c r="A3454" s="385" t="s">
        <v>6924</v>
      </c>
      <c r="B3454" s="386" t="s">
        <v>6925</v>
      </c>
      <c r="C3454" s="385" t="s">
        <v>80</v>
      </c>
      <c r="D3454" s="387">
        <v>16.75</v>
      </c>
    </row>
    <row r="3455" spans="1:4" ht="12" customHeight="1">
      <c r="A3455" s="385" t="s">
        <v>6926</v>
      </c>
      <c r="B3455" s="386" t="s">
        <v>6927</v>
      </c>
      <c r="C3455" s="385" t="s">
        <v>65</v>
      </c>
      <c r="D3455" s="387">
        <v>0.08</v>
      </c>
    </row>
    <row r="3456" spans="1:4" ht="24" customHeight="1">
      <c r="A3456" s="385" t="s">
        <v>6928</v>
      </c>
      <c r="B3456" s="386" t="s">
        <v>6929</v>
      </c>
      <c r="C3456" s="385" t="s">
        <v>5817</v>
      </c>
      <c r="D3456" s="387">
        <v>1</v>
      </c>
    </row>
    <row r="3457" spans="1:4" ht="24" customHeight="1">
      <c r="A3457" s="385" t="s">
        <v>6930</v>
      </c>
      <c r="B3457" s="386" t="s">
        <v>6931</v>
      </c>
      <c r="C3457" s="385" t="s">
        <v>5817</v>
      </c>
      <c r="D3457" s="387">
        <v>0.65</v>
      </c>
    </row>
    <row r="3458" spans="1:4" ht="24" customHeight="1">
      <c r="A3458" s="385" t="s">
        <v>6932</v>
      </c>
      <c r="B3458" s="386" t="s">
        <v>6933</v>
      </c>
      <c r="C3458" s="385" t="s">
        <v>5817</v>
      </c>
      <c r="D3458" s="387">
        <v>0.8</v>
      </c>
    </row>
    <row r="3459" spans="1:4" ht="12" customHeight="1">
      <c r="A3459" s="385" t="s">
        <v>6934</v>
      </c>
      <c r="B3459" s="386" t="s">
        <v>6935</v>
      </c>
      <c r="C3459" s="385" t="s">
        <v>1078</v>
      </c>
      <c r="D3459" s="387">
        <v>298.94</v>
      </c>
    </row>
    <row r="3460" spans="1:4" ht="10.5" customHeight="1">
      <c r="A3460" s="546"/>
      <c r="B3460" s="546"/>
      <c r="C3460" s="546"/>
      <c r="D3460" s="546"/>
    </row>
    <row r="3461" spans="1:4" ht="283.5" customHeight="1">
      <c r="A3461" s="548" t="s">
        <v>6936</v>
      </c>
      <c r="B3461" s="548"/>
      <c r="C3461" s="548"/>
      <c r="D3461" s="548"/>
    </row>
    <row r="3462" spans="1:4" ht="10.5" customHeight="1">
      <c r="A3462" s="547"/>
      <c r="B3462" s="547"/>
      <c r="C3462" s="547"/>
      <c r="D3462" s="547"/>
    </row>
    <row r="3463" spans="1:4" ht="12" customHeight="1">
      <c r="A3463" s="551" t="s">
        <v>6937</v>
      </c>
      <c r="B3463" s="551"/>
      <c r="C3463" s="551"/>
      <c r="D3463" s="551"/>
    </row>
    <row r="3464" spans="1:4" ht="12" customHeight="1">
      <c r="A3464" s="552" t="s">
        <v>571</v>
      </c>
      <c r="B3464" s="552"/>
      <c r="C3464" s="552"/>
      <c r="D3464" s="552"/>
    </row>
    <row r="3465" spans="1:4" ht="12" customHeight="1">
      <c r="A3465" s="552" t="s">
        <v>572</v>
      </c>
      <c r="B3465" s="552"/>
      <c r="C3465" s="552"/>
      <c r="D3465" s="552"/>
    </row>
    <row r="3466" spans="1:4" ht="10.5" customHeight="1">
      <c r="A3466" s="546"/>
      <c r="B3466" s="546"/>
      <c r="C3466" s="546"/>
      <c r="D3466" s="546"/>
    </row>
    <row r="3467" spans="1:4" ht="10.5" customHeight="1">
      <c r="A3467" s="547"/>
      <c r="B3467" s="547"/>
      <c r="C3467" s="547"/>
      <c r="D3467" s="547"/>
    </row>
    <row r="3468" spans="1:4" ht="12" customHeight="1">
      <c r="A3468" s="378" t="s">
        <v>16</v>
      </c>
      <c r="B3468" s="379" t="s">
        <v>573</v>
      </c>
      <c r="C3468" s="378" t="s">
        <v>574</v>
      </c>
      <c r="D3468" s="380" t="s">
        <v>575</v>
      </c>
    </row>
    <row r="3469" spans="1:4" ht="12" customHeight="1">
      <c r="A3469" s="390">
        <v>10</v>
      </c>
      <c r="B3469" s="382" t="s">
        <v>6938</v>
      </c>
      <c r="C3469" s="383"/>
      <c r="D3469" s="384"/>
    </row>
    <row r="3470" spans="1:4" ht="12" customHeight="1">
      <c r="A3470" s="390">
        <v>15</v>
      </c>
      <c r="B3470" s="382" t="s">
        <v>6939</v>
      </c>
      <c r="C3470" s="383"/>
      <c r="D3470" s="384"/>
    </row>
    <row r="3471" spans="1:4" ht="24" customHeight="1">
      <c r="A3471" s="385" t="s">
        <v>6940</v>
      </c>
      <c r="B3471" s="386" t="s">
        <v>6941</v>
      </c>
      <c r="C3471" s="385" t="s">
        <v>6341</v>
      </c>
      <c r="D3471" s="387">
        <v>48.97</v>
      </c>
    </row>
    <row r="3472" spans="1:4" ht="24" customHeight="1">
      <c r="A3472" s="385" t="s">
        <v>6942</v>
      </c>
      <c r="B3472" s="386" t="s">
        <v>6943</v>
      </c>
      <c r="C3472" s="385" t="s">
        <v>6341</v>
      </c>
      <c r="D3472" s="387">
        <v>63.97</v>
      </c>
    </row>
    <row r="3473" spans="1:4" ht="24" customHeight="1">
      <c r="A3473" s="385" t="s">
        <v>6944</v>
      </c>
      <c r="B3473" s="386" t="s">
        <v>6945</v>
      </c>
      <c r="C3473" s="385" t="s">
        <v>6341</v>
      </c>
      <c r="D3473" s="387">
        <v>106.11</v>
      </c>
    </row>
    <row r="3474" spans="1:4" ht="24" customHeight="1">
      <c r="A3474" s="385" t="s">
        <v>6946</v>
      </c>
      <c r="B3474" s="386" t="s">
        <v>6947</v>
      </c>
      <c r="C3474" s="385" t="s">
        <v>6341</v>
      </c>
      <c r="D3474" s="387">
        <v>22.79</v>
      </c>
    </row>
    <row r="3475" spans="1:4" ht="24" customHeight="1">
      <c r="A3475" s="385" t="s">
        <v>6948</v>
      </c>
      <c r="B3475" s="386" t="s">
        <v>6949</v>
      </c>
      <c r="C3475" s="385" t="s">
        <v>6341</v>
      </c>
      <c r="D3475" s="387">
        <v>33.409999999999997</v>
      </c>
    </row>
    <row r="3476" spans="1:4" ht="24" customHeight="1">
      <c r="A3476" s="385" t="s">
        <v>6950</v>
      </c>
      <c r="B3476" s="386" t="s">
        <v>6951</v>
      </c>
      <c r="C3476" s="385" t="s">
        <v>6341</v>
      </c>
      <c r="D3476" s="387">
        <v>36.6</v>
      </c>
    </row>
    <row r="3477" spans="1:4" ht="24" customHeight="1">
      <c r="A3477" s="385" t="s">
        <v>6952</v>
      </c>
      <c r="B3477" s="386" t="s">
        <v>6953</v>
      </c>
      <c r="C3477" s="385" t="s">
        <v>6341</v>
      </c>
      <c r="D3477" s="387">
        <v>47.47</v>
      </c>
    </row>
    <row r="3478" spans="1:4" ht="24" customHeight="1">
      <c r="A3478" s="385" t="s">
        <v>6954</v>
      </c>
      <c r="B3478" s="386" t="s">
        <v>6955</v>
      </c>
      <c r="C3478" s="385" t="s">
        <v>6341</v>
      </c>
      <c r="D3478" s="387">
        <v>66.7</v>
      </c>
    </row>
    <row r="3479" spans="1:4" ht="24" customHeight="1">
      <c r="A3479" s="385" t="s">
        <v>6956</v>
      </c>
      <c r="B3479" s="386" t="s">
        <v>6957</v>
      </c>
      <c r="C3479" s="385" t="s">
        <v>6341</v>
      </c>
      <c r="D3479" s="387">
        <v>36.6</v>
      </c>
    </row>
    <row r="3480" spans="1:4" ht="24" customHeight="1">
      <c r="A3480" s="385" t="s">
        <v>6958</v>
      </c>
      <c r="B3480" s="386" t="s">
        <v>6959</v>
      </c>
      <c r="C3480" s="385" t="s">
        <v>6341</v>
      </c>
      <c r="D3480" s="387">
        <v>47.47</v>
      </c>
    </row>
    <row r="3481" spans="1:4" ht="24" customHeight="1">
      <c r="A3481" s="385" t="s">
        <v>6960</v>
      </c>
      <c r="B3481" s="386" t="s">
        <v>6961</v>
      </c>
      <c r="C3481" s="385" t="s">
        <v>6341</v>
      </c>
      <c r="D3481" s="387">
        <v>66.7</v>
      </c>
    </row>
    <row r="3482" spans="1:4" ht="24" customHeight="1">
      <c r="A3482" s="385" t="s">
        <v>6962</v>
      </c>
      <c r="B3482" s="386" t="s">
        <v>6963</v>
      </c>
      <c r="C3482" s="385" t="s">
        <v>6341</v>
      </c>
      <c r="D3482" s="387">
        <v>32.08</v>
      </c>
    </row>
    <row r="3483" spans="1:4" ht="24" customHeight="1">
      <c r="A3483" s="385" t="s">
        <v>6964</v>
      </c>
      <c r="B3483" s="386" t="s">
        <v>6965</v>
      </c>
      <c r="C3483" s="385" t="s">
        <v>6341</v>
      </c>
      <c r="D3483" s="387">
        <v>41.33</v>
      </c>
    </row>
    <row r="3484" spans="1:4" ht="24" customHeight="1">
      <c r="A3484" s="385" t="s">
        <v>6966</v>
      </c>
      <c r="B3484" s="386" t="s">
        <v>6967</v>
      </c>
      <c r="C3484" s="385" t="s">
        <v>6341</v>
      </c>
      <c r="D3484" s="387">
        <v>69.7</v>
      </c>
    </row>
    <row r="3485" spans="1:4" ht="24" customHeight="1">
      <c r="A3485" s="385" t="s">
        <v>6968</v>
      </c>
      <c r="B3485" s="386" t="s">
        <v>6969</v>
      </c>
      <c r="C3485" s="385" t="s">
        <v>6341</v>
      </c>
      <c r="D3485" s="387">
        <v>21.63</v>
      </c>
    </row>
    <row r="3486" spans="1:4" ht="24" customHeight="1">
      <c r="A3486" s="385" t="s">
        <v>6970</v>
      </c>
      <c r="B3486" s="386" t="s">
        <v>6971</v>
      </c>
      <c r="C3486" s="385" t="s">
        <v>6341</v>
      </c>
      <c r="D3486" s="387">
        <v>20.3</v>
      </c>
    </row>
    <row r="3487" spans="1:4" ht="24" customHeight="1">
      <c r="A3487" s="385" t="s">
        <v>6972</v>
      </c>
      <c r="B3487" s="386" t="s">
        <v>6973</v>
      </c>
      <c r="C3487" s="385" t="s">
        <v>6341</v>
      </c>
      <c r="D3487" s="387">
        <v>19.07</v>
      </c>
    </row>
    <row r="3488" spans="1:4" ht="24" customHeight="1">
      <c r="A3488" s="385" t="s">
        <v>6974</v>
      </c>
      <c r="B3488" s="386" t="s">
        <v>6975</v>
      </c>
      <c r="C3488" s="385" t="s">
        <v>6341</v>
      </c>
      <c r="D3488" s="387">
        <v>19.07</v>
      </c>
    </row>
    <row r="3489" spans="1:4" ht="24" customHeight="1">
      <c r="A3489" s="385" t="s">
        <v>6976</v>
      </c>
      <c r="B3489" s="386" t="s">
        <v>6977</v>
      </c>
      <c r="C3489" s="385" t="s">
        <v>6341</v>
      </c>
      <c r="D3489" s="387">
        <v>35.799999999999997</v>
      </c>
    </row>
    <row r="3490" spans="1:4" ht="24" customHeight="1">
      <c r="A3490" s="385" t="s">
        <v>6978</v>
      </c>
      <c r="B3490" s="386" t="s">
        <v>6979</v>
      </c>
      <c r="C3490" s="385" t="s">
        <v>6341</v>
      </c>
      <c r="D3490" s="387">
        <v>46.24</v>
      </c>
    </row>
    <row r="3491" spans="1:4" ht="24" customHeight="1">
      <c r="A3491" s="385" t="s">
        <v>6980</v>
      </c>
      <c r="B3491" s="386" t="s">
        <v>6981</v>
      </c>
      <c r="C3491" s="385" t="s">
        <v>6341</v>
      </c>
      <c r="D3491" s="387">
        <v>76.650000000000006</v>
      </c>
    </row>
    <row r="3492" spans="1:4" ht="24" customHeight="1">
      <c r="A3492" s="385" t="s">
        <v>6982</v>
      </c>
      <c r="B3492" s="386" t="s">
        <v>6983</v>
      </c>
      <c r="C3492" s="385" t="s">
        <v>6341</v>
      </c>
      <c r="D3492" s="387">
        <v>158.58000000000001</v>
      </c>
    </row>
    <row r="3493" spans="1:4" ht="24" customHeight="1">
      <c r="A3493" s="385" t="s">
        <v>6984</v>
      </c>
      <c r="B3493" s="386" t="s">
        <v>6985</v>
      </c>
      <c r="C3493" s="385" t="s">
        <v>6341</v>
      </c>
      <c r="D3493" s="387">
        <v>36.06</v>
      </c>
    </row>
    <row r="3494" spans="1:4" ht="24" customHeight="1">
      <c r="A3494" s="385" t="s">
        <v>6986</v>
      </c>
      <c r="B3494" s="386" t="s">
        <v>6987</v>
      </c>
      <c r="C3494" s="385" t="s">
        <v>6341</v>
      </c>
      <c r="D3494" s="387">
        <v>117.89</v>
      </c>
    </row>
    <row r="3495" spans="1:4" ht="24" customHeight="1">
      <c r="A3495" s="385" t="s">
        <v>6988</v>
      </c>
      <c r="B3495" s="386" t="s">
        <v>6989</v>
      </c>
      <c r="C3495" s="385" t="s">
        <v>6341</v>
      </c>
      <c r="D3495" s="387">
        <v>122.8</v>
      </c>
    </row>
    <row r="3496" spans="1:4" ht="24" customHeight="1">
      <c r="A3496" s="385" t="s">
        <v>6990</v>
      </c>
      <c r="B3496" s="386" t="s">
        <v>6991</v>
      </c>
      <c r="C3496" s="385" t="s">
        <v>6341</v>
      </c>
      <c r="D3496" s="387">
        <v>127.71</v>
      </c>
    </row>
    <row r="3497" spans="1:4" ht="24" customHeight="1">
      <c r="A3497" s="385" t="s">
        <v>6992</v>
      </c>
      <c r="B3497" s="386" t="s">
        <v>6993</v>
      </c>
      <c r="C3497" s="385" t="s">
        <v>6341</v>
      </c>
      <c r="D3497" s="387">
        <v>117.89</v>
      </c>
    </row>
    <row r="3498" spans="1:4" ht="24" customHeight="1">
      <c r="A3498" s="385" t="s">
        <v>6994</v>
      </c>
      <c r="B3498" s="386" t="s">
        <v>6995</v>
      </c>
      <c r="C3498" s="385" t="s">
        <v>6341</v>
      </c>
      <c r="D3498" s="387">
        <v>127.44</v>
      </c>
    </row>
    <row r="3499" spans="1:4" ht="24" customHeight="1">
      <c r="A3499" s="385" t="s">
        <v>6996</v>
      </c>
      <c r="B3499" s="386" t="s">
        <v>6997</v>
      </c>
      <c r="C3499" s="385" t="s">
        <v>6341</v>
      </c>
      <c r="D3499" s="387">
        <v>136.97999999999999</v>
      </c>
    </row>
    <row r="3500" spans="1:4" ht="24" customHeight="1">
      <c r="A3500" s="385" t="s">
        <v>6998</v>
      </c>
      <c r="B3500" s="386" t="s">
        <v>6999</v>
      </c>
      <c r="C3500" s="385" t="s">
        <v>6341</v>
      </c>
      <c r="D3500" s="387">
        <v>117.89</v>
      </c>
    </row>
    <row r="3501" spans="1:4" ht="24" customHeight="1">
      <c r="A3501" s="385" t="s">
        <v>7000</v>
      </c>
      <c r="B3501" s="386" t="s">
        <v>7001</v>
      </c>
      <c r="C3501" s="385" t="s">
        <v>6341</v>
      </c>
      <c r="D3501" s="387">
        <v>128.38999999999999</v>
      </c>
    </row>
    <row r="3502" spans="1:4" ht="24" customHeight="1">
      <c r="A3502" s="385" t="s">
        <v>7002</v>
      </c>
      <c r="B3502" s="386" t="s">
        <v>7003</v>
      </c>
      <c r="C3502" s="385" t="s">
        <v>6341</v>
      </c>
      <c r="D3502" s="387">
        <v>138.88999999999999</v>
      </c>
    </row>
    <row r="3503" spans="1:4" ht="24" customHeight="1">
      <c r="A3503" s="385" t="s">
        <v>7004</v>
      </c>
      <c r="B3503" s="386" t="s">
        <v>7005</v>
      </c>
      <c r="C3503" s="385" t="s">
        <v>6341</v>
      </c>
      <c r="D3503" s="387">
        <v>233.82</v>
      </c>
    </row>
    <row r="3504" spans="1:4" ht="24" customHeight="1">
      <c r="A3504" s="385" t="s">
        <v>7006</v>
      </c>
      <c r="B3504" s="386" t="s">
        <v>7007</v>
      </c>
      <c r="C3504" s="385" t="s">
        <v>6341</v>
      </c>
      <c r="D3504" s="387">
        <v>204.77</v>
      </c>
    </row>
    <row r="3505" spans="1:4" ht="24" customHeight="1">
      <c r="A3505" s="385" t="s">
        <v>7008</v>
      </c>
      <c r="B3505" s="386" t="s">
        <v>7009</v>
      </c>
      <c r="C3505" s="385" t="s">
        <v>6341</v>
      </c>
      <c r="D3505" s="387">
        <v>175.85</v>
      </c>
    </row>
    <row r="3506" spans="1:4" ht="24" customHeight="1">
      <c r="A3506" s="385" t="s">
        <v>7010</v>
      </c>
      <c r="B3506" s="386" t="s">
        <v>7011</v>
      </c>
      <c r="C3506" s="385" t="s">
        <v>6341</v>
      </c>
      <c r="D3506" s="387">
        <v>117.89</v>
      </c>
    </row>
    <row r="3507" spans="1:4" ht="24" customHeight="1">
      <c r="A3507" s="385" t="s">
        <v>7012</v>
      </c>
      <c r="B3507" s="386" t="s">
        <v>7013</v>
      </c>
      <c r="C3507" s="385" t="s">
        <v>6341</v>
      </c>
      <c r="D3507" s="387">
        <v>120.75</v>
      </c>
    </row>
    <row r="3508" spans="1:4" ht="24" customHeight="1">
      <c r="A3508" s="385" t="s">
        <v>7014</v>
      </c>
      <c r="B3508" s="386" t="s">
        <v>7015</v>
      </c>
      <c r="C3508" s="385" t="s">
        <v>6341</v>
      </c>
      <c r="D3508" s="387">
        <v>148.71</v>
      </c>
    </row>
    <row r="3509" spans="1:4" ht="12" customHeight="1">
      <c r="A3509" s="391">
        <v>215</v>
      </c>
      <c r="B3509" s="382" t="s">
        <v>7016</v>
      </c>
      <c r="C3509" s="383"/>
      <c r="D3509" s="384"/>
    </row>
    <row r="3510" spans="1:4" ht="12" customHeight="1">
      <c r="A3510" s="385" t="s">
        <v>7017</v>
      </c>
      <c r="B3510" s="386" t="s">
        <v>7018</v>
      </c>
      <c r="C3510" s="385" t="s">
        <v>180</v>
      </c>
      <c r="D3510" s="387">
        <v>167.7</v>
      </c>
    </row>
    <row r="3511" spans="1:4" ht="12" customHeight="1">
      <c r="A3511" s="390">
        <v>23</v>
      </c>
      <c r="B3511" s="382" t="s">
        <v>7019</v>
      </c>
      <c r="C3511" s="383"/>
      <c r="D3511" s="384"/>
    </row>
    <row r="3512" spans="1:4" ht="84.75" customHeight="1">
      <c r="A3512" s="385" t="s">
        <v>7020</v>
      </c>
      <c r="B3512" s="386" t="s">
        <v>7021</v>
      </c>
      <c r="C3512" s="385" t="s">
        <v>102</v>
      </c>
      <c r="D3512" s="388">
        <v>1935.51</v>
      </c>
    </row>
    <row r="3513" spans="1:4" ht="84.75" customHeight="1">
      <c r="A3513" s="385" t="s">
        <v>7022</v>
      </c>
      <c r="B3513" s="386" t="s">
        <v>7023</v>
      </c>
      <c r="C3513" s="385" t="s">
        <v>1078</v>
      </c>
      <c r="D3513" s="387">
        <v>1.24</v>
      </c>
    </row>
    <row r="3514" spans="1:4" ht="84.75" customHeight="1">
      <c r="A3514" s="385" t="s">
        <v>7024</v>
      </c>
      <c r="B3514" s="386" t="s">
        <v>7025</v>
      </c>
      <c r="C3514" s="385" t="s">
        <v>102</v>
      </c>
      <c r="D3514" s="388">
        <v>1986.3</v>
      </c>
    </row>
    <row r="3515" spans="1:4" ht="84.75" customHeight="1">
      <c r="A3515" s="385" t="s">
        <v>7026</v>
      </c>
      <c r="B3515" s="386" t="s">
        <v>7027</v>
      </c>
      <c r="C3515" s="385" t="s">
        <v>1078</v>
      </c>
      <c r="D3515" s="387">
        <v>1.1100000000000001</v>
      </c>
    </row>
    <row r="3516" spans="1:4" ht="84.75" customHeight="1">
      <c r="A3516" s="385" t="s">
        <v>7028</v>
      </c>
      <c r="B3516" s="386" t="s">
        <v>7029</v>
      </c>
      <c r="C3516" s="385" t="s">
        <v>102</v>
      </c>
      <c r="D3516" s="388">
        <v>13835.94</v>
      </c>
    </row>
    <row r="3517" spans="1:4" ht="84.75" customHeight="1">
      <c r="A3517" s="385" t="s">
        <v>7030</v>
      </c>
      <c r="B3517" s="386" t="s">
        <v>7031</v>
      </c>
      <c r="C3517" s="385" t="s">
        <v>1078</v>
      </c>
      <c r="D3517" s="387">
        <v>2.68</v>
      </c>
    </row>
    <row r="3518" spans="1:4" ht="12" customHeight="1">
      <c r="A3518" s="390">
        <v>31</v>
      </c>
      <c r="B3518" s="382" t="s">
        <v>7032</v>
      </c>
      <c r="C3518" s="383"/>
      <c r="D3518" s="384"/>
    </row>
    <row r="3519" spans="1:4" ht="12" customHeight="1">
      <c r="A3519" s="390">
        <v>33</v>
      </c>
      <c r="B3519" s="382" t="s">
        <v>7033</v>
      </c>
      <c r="C3519" s="383"/>
      <c r="D3519" s="384"/>
    </row>
    <row r="3520" spans="1:4" ht="24" customHeight="1">
      <c r="A3520" s="385" t="s">
        <v>7034</v>
      </c>
      <c r="B3520" s="386" t="s">
        <v>7035</v>
      </c>
      <c r="C3520" s="385" t="s">
        <v>65</v>
      </c>
      <c r="D3520" s="387">
        <v>0.35</v>
      </c>
    </row>
    <row r="3521" spans="1:4" ht="24" customHeight="1">
      <c r="A3521" s="385" t="s">
        <v>7036</v>
      </c>
      <c r="B3521" s="386" t="s">
        <v>7037</v>
      </c>
      <c r="C3521" s="385" t="s">
        <v>180</v>
      </c>
      <c r="D3521" s="388">
        <v>1455.22</v>
      </c>
    </row>
    <row r="3522" spans="1:4" ht="24" customHeight="1">
      <c r="A3522" s="385" t="s">
        <v>7038</v>
      </c>
      <c r="B3522" s="386" t="s">
        <v>7039</v>
      </c>
      <c r="C3522" s="385" t="s">
        <v>65</v>
      </c>
      <c r="D3522" s="387">
        <v>0.46</v>
      </c>
    </row>
    <row r="3523" spans="1:4" ht="24" customHeight="1">
      <c r="A3523" s="385" t="s">
        <v>7040</v>
      </c>
      <c r="B3523" s="386" t="s">
        <v>7041</v>
      </c>
      <c r="C3523" s="385" t="s">
        <v>180</v>
      </c>
      <c r="D3523" s="388">
        <v>3565.02</v>
      </c>
    </row>
    <row r="3524" spans="1:4" ht="12" customHeight="1">
      <c r="A3524" s="390">
        <v>34</v>
      </c>
      <c r="B3524" s="382" t="s">
        <v>7042</v>
      </c>
      <c r="C3524" s="383"/>
      <c r="D3524" s="384"/>
    </row>
    <row r="3525" spans="1:4" ht="24" customHeight="1">
      <c r="A3525" s="385" t="s">
        <v>7043</v>
      </c>
      <c r="B3525" s="386" t="s">
        <v>7044</v>
      </c>
      <c r="C3525" s="385" t="s">
        <v>65</v>
      </c>
      <c r="D3525" s="387">
        <v>1.03</v>
      </c>
    </row>
    <row r="3526" spans="1:4" ht="24" customHeight="1">
      <c r="A3526" s="385" t="s">
        <v>7045</v>
      </c>
      <c r="B3526" s="386" t="s">
        <v>7046</v>
      </c>
      <c r="C3526" s="385" t="s">
        <v>65</v>
      </c>
      <c r="D3526" s="387">
        <v>4.17</v>
      </c>
    </row>
    <row r="3527" spans="1:4" ht="24" customHeight="1">
      <c r="A3527" s="385" t="s">
        <v>7047</v>
      </c>
      <c r="B3527" s="386" t="s">
        <v>7048</v>
      </c>
      <c r="C3527" s="385" t="s">
        <v>65</v>
      </c>
      <c r="D3527" s="387">
        <v>3.62</v>
      </c>
    </row>
    <row r="3528" spans="1:4" ht="24" customHeight="1">
      <c r="A3528" s="385" t="s">
        <v>7049</v>
      </c>
      <c r="B3528" s="386" t="s">
        <v>7050</v>
      </c>
      <c r="C3528" s="385" t="s">
        <v>65</v>
      </c>
      <c r="D3528" s="387">
        <v>3.14</v>
      </c>
    </row>
    <row r="3529" spans="1:4" ht="24" customHeight="1">
      <c r="A3529" s="385" t="s">
        <v>7051</v>
      </c>
      <c r="B3529" s="386" t="s">
        <v>7052</v>
      </c>
      <c r="C3529" s="385" t="s">
        <v>65</v>
      </c>
      <c r="D3529" s="387">
        <v>2.6</v>
      </c>
    </row>
    <row r="3530" spans="1:4" ht="24" customHeight="1">
      <c r="A3530" s="385" t="s">
        <v>7053</v>
      </c>
      <c r="B3530" s="386" t="s">
        <v>7054</v>
      </c>
      <c r="C3530" s="385" t="s">
        <v>65</v>
      </c>
      <c r="D3530" s="387">
        <v>2.0499999999999998</v>
      </c>
    </row>
    <row r="3531" spans="1:4" ht="24" customHeight="1">
      <c r="A3531" s="385" t="s">
        <v>7055</v>
      </c>
      <c r="B3531" s="386" t="s">
        <v>7056</v>
      </c>
      <c r="C3531" s="385" t="s">
        <v>65</v>
      </c>
      <c r="D3531" s="387">
        <v>1.57</v>
      </c>
    </row>
    <row r="3532" spans="1:4" ht="12" customHeight="1">
      <c r="A3532" s="385" t="s">
        <v>7057</v>
      </c>
      <c r="B3532" s="386" t="s">
        <v>7058</v>
      </c>
      <c r="C3532" s="385" t="s">
        <v>65</v>
      </c>
      <c r="D3532" s="387">
        <v>0.12</v>
      </c>
    </row>
    <row r="3533" spans="1:4" ht="24" customHeight="1">
      <c r="A3533" s="385" t="s">
        <v>7059</v>
      </c>
      <c r="B3533" s="386" t="s">
        <v>7060</v>
      </c>
      <c r="C3533" s="385" t="s">
        <v>65</v>
      </c>
      <c r="D3533" s="387">
        <v>0.12</v>
      </c>
    </row>
    <row r="3534" spans="1:4" ht="24" customHeight="1">
      <c r="A3534" s="385" t="s">
        <v>7061</v>
      </c>
      <c r="B3534" s="386" t="s">
        <v>7062</v>
      </c>
      <c r="C3534" s="385" t="s">
        <v>65</v>
      </c>
      <c r="D3534" s="387">
        <v>0.24</v>
      </c>
    </row>
    <row r="3535" spans="1:4" ht="24" customHeight="1">
      <c r="A3535" s="385" t="s">
        <v>7063</v>
      </c>
      <c r="B3535" s="386" t="s">
        <v>7064</v>
      </c>
      <c r="C3535" s="385" t="s">
        <v>65</v>
      </c>
      <c r="D3535" s="387">
        <v>0.18</v>
      </c>
    </row>
    <row r="3536" spans="1:4" ht="24" customHeight="1">
      <c r="A3536" s="385" t="s">
        <v>7065</v>
      </c>
      <c r="B3536" s="386" t="s">
        <v>7066</v>
      </c>
      <c r="C3536" s="385" t="s">
        <v>65</v>
      </c>
      <c r="D3536" s="387">
        <v>0.42</v>
      </c>
    </row>
    <row r="3537" spans="1:4" ht="24" customHeight="1">
      <c r="A3537" s="385" t="s">
        <v>7067</v>
      </c>
      <c r="B3537" s="386" t="s">
        <v>7068</v>
      </c>
      <c r="C3537" s="385" t="s">
        <v>65</v>
      </c>
      <c r="D3537" s="387">
        <v>0.36</v>
      </c>
    </row>
    <row r="3538" spans="1:4" ht="24" customHeight="1">
      <c r="A3538" s="385" t="s">
        <v>7069</v>
      </c>
      <c r="B3538" s="386" t="s">
        <v>7070</v>
      </c>
      <c r="C3538" s="385" t="s">
        <v>65</v>
      </c>
      <c r="D3538" s="387">
        <v>0.3</v>
      </c>
    </row>
    <row r="3539" spans="1:4" ht="24" customHeight="1">
      <c r="A3539" s="385" t="s">
        <v>7071</v>
      </c>
      <c r="B3539" s="386" t="s">
        <v>7072</v>
      </c>
      <c r="C3539" s="385" t="s">
        <v>65</v>
      </c>
      <c r="D3539" s="387">
        <v>0.48</v>
      </c>
    </row>
    <row r="3540" spans="1:4" ht="24" customHeight="1">
      <c r="A3540" s="385" t="s">
        <v>7073</v>
      </c>
      <c r="B3540" s="386" t="s">
        <v>7074</v>
      </c>
      <c r="C3540" s="385" t="s">
        <v>65</v>
      </c>
      <c r="D3540" s="387">
        <v>0.85</v>
      </c>
    </row>
    <row r="3541" spans="1:4" ht="24" customHeight="1">
      <c r="A3541" s="385" t="s">
        <v>7075</v>
      </c>
      <c r="B3541" s="386" t="s">
        <v>7076</v>
      </c>
      <c r="C3541" s="385" t="s">
        <v>65</v>
      </c>
      <c r="D3541" s="387">
        <v>3.02</v>
      </c>
    </row>
    <row r="3542" spans="1:4" ht="24" customHeight="1">
      <c r="A3542" s="385" t="s">
        <v>7077</v>
      </c>
      <c r="B3542" s="386" t="s">
        <v>7078</v>
      </c>
      <c r="C3542" s="385" t="s">
        <v>65</v>
      </c>
      <c r="D3542" s="387">
        <v>2.54</v>
      </c>
    </row>
    <row r="3543" spans="1:4" ht="24" customHeight="1">
      <c r="A3543" s="385" t="s">
        <v>7079</v>
      </c>
      <c r="B3543" s="386" t="s">
        <v>7080</v>
      </c>
      <c r="C3543" s="385" t="s">
        <v>65</v>
      </c>
      <c r="D3543" s="387">
        <v>2.11</v>
      </c>
    </row>
    <row r="3544" spans="1:4" ht="24" customHeight="1">
      <c r="A3544" s="385" t="s">
        <v>7081</v>
      </c>
      <c r="B3544" s="386" t="s">
        <v>7082</v>
      </c>
      <c r="C3544" s="385" t="s">
        <v>65</v>
      </c>
      <c r="D3544" s="387">
        <v>1.69</v>
      </c>
    </row>
    <row r="3545" spans="1:4" ht="24" customHeight="1">
      <c r="A3545" s="385" t="s">
        <v>7083</v>
      </c>
      <c r="B3545" s="386" t="s">
        <v>7084</v>
      </c>
      <c r="C3545" s="385" t="s">
        <v>65</v>
      </c>
      <c r="D3545" s="387">
        <v>1.27</v>
      </c>
    </row>
    <row r="3546" spans="1:4" ht="24" customHeight="1">
      <c r="A3546" s="385" t="s">
        <v>7085</v>
      </c>
      <c r="B3546" s="386" t="s">
        <v>7086</v>
      </c>
      <c r="C3546" s="385" t="s">
        <v>65</v>
      </c>
      <c r="D3546" s="387">
        <v>3.44</v>
      </c>
    </row>
    <row r="3547" spans="1:4" ht="24" customHeight="1">
      <c r="A3547" s="385" t="s">
        <v>7087</v>
      </c>
      <c r="B3547" s="386" t="s">
        <v>7088</v>
      </c>
      <c r="C3547" s="385" t="s">
        <v>65</v>
      </c>
      <c r="D3547" s="387">
        <v>1.27</v>
      </c>
    </row>
    <row r="3548" spans="1:4" ht="24" customHeight="1">
      <c r="A3548" s="385" t="s">
        <v>7089</v>
      </c>
      <c r="B3548" s="386" t="s">
        <v>7090</v>
      </c>
      <c r="C3548" s="385" t="s">
        <v>65</v>
      </c>
      <c r="D3548" s="387">
        <v>5.13</v>
      </c>
    </row>
    <row r="3549" spans="1:4" ht="24" customHeight="1">
      <c r="A3549" s="385" t="s">
        <v>7091</v>
      </c>
      <c r="B3549" s="386" t="s">
        <v>7092</v>
      </c>
      <c r="C3549" s="385" t="s">
        <v>65</v>
      </c>
      <c r="D3549" s="387">
        <v>4.47</v>
      </c>
    </row>
    <row r="3550" spans="1:4" ht="24" customHeight="1">
      <c r="A3550" s="385" t="s">
        <v>7093</v>
      </c>
      <c r="B3550" s="386" t="s">
        <v>7094</v>
      </c>
      <c r="C3550" s="385" t="s">
        <v>65</v>
      </c>
      <c r="D3550" s="387">
        <v>3.86</v>
      </c>
    </row>
    <row r="3551" spans="1:4" ht="24" customHeight="1">
      <c r="A3551" s="385" t="s">
        <v>7095</v>
      </c>
      <c r="B3551" s="386" t="s">
        <v>7096</v>
      </c>
      <c r="C3551" s="385" t="s">
        <v>65</v>
      </c>
      <c r="D3551" s="387">
        <v>3.2</v>
      </c>
    </row>
    <row r="3552" spans="1:4" ht="24" customHeight="1">
      <c r="A3552" s="385" t="s">
        <v>7097</v>
      </c>
      <c r="B3552" s="386" t="s">
        <v>7098</v>
      </c>
      <c r="C3552" s="385" t="s">
        <v>65</v>
      </c>
      <c r="D3552" s="387">
        <v>2.54</v>
      </c>
    </row>
    <row r="3553" spans="1:4" ht="24" customHeight="1">
      <c r="A3553" s="385" t="s">
        <v>7099</v>
      </c>
      <c r="B3553" s="386" t="s">
        <v>7100</v>
      </c>
      <c r="C3553" s="385" t="s">
        <v>65</v>
      </c>
      <c r="D3553" s="387">
        <v>1.93</v>
      </c>
    </row>
    <row r="3554" spans="1:4" ht="12" customHeight="1">
      <c r="A3554" s="390">
        <v>35</v>
      </c>
      <c r="B3554" s="382" t="s">
        <v>7101</v>
      </c>
      <c r="C3554" s="383"/>
      <c r="D3554" s="384"/>
    </row>
    <row r="3555" spans="1:4" ht="12" customHeight="1">
      <c r="A3555" s="385" t="s">
        <v>7102</v>
      </c>
      <c r="B3555" s="386" t="s">
        <v>7103</v>
      </c>
      <c r="C3555" s="385" t="s">
        <v>180</v>
      </c>
      <c r="D3555" s="388">
        <v>12293.34</v>
      </c>
    </row>
    <row r="3556" spans="1:4" ht="12" customHeight="1">
      <c r="A3556" s="385" t="s">
        <v>7104</v>
      </c>
      <c r="B3556" s="386" t="s">
        <v>7105</v>
      </c>
      <c r="C3556" s="385" t="s">
        <v>180</v>
      </c>
      <c r="D3556" s="388">
        <v>3579.43</v>
      </c>
    </row>
    <row r="3557" spans="1:4" ht="12" customHeight="1">
      <c r="A3557" s="385" t="s">
        <v>7106</v>
      </c>
      <c r="B3557" s="386" t="s">
        <v>7107</v>
      </c>
      <c r="C3557" s="385" t="s">
        <v>180</v>
      </c>
      <c r="D3557" s="388">
        <v>10736.49</v>
      </c>
    </row>
    <row r="3558" spans="1:4" ht="12" customHeight="1">
      <c r="A3558" s="385" t="s">
        <v>7108</v>
      </c>
      <c r="B3558" s="386" t="s">
        <v>7109</v>
      </c>
      <c r="C3558" s="385" t="s">
        <v>180</v>
      </c>
      <c r="D3558" s="388">
        <v>7158.86</v>
      </c>
    </row>
    <row r="3559" spans="1:4" ht="24" customHeight="1">
      <c r="A3559" s="385" t="s">
        <v>7110</v>
      </c>
      <c r="B3559" s="386" t="s">
        <v>7111</v>
      </c>
      <c r="C3559" s="385" t="s">
        <v>180</v>
      </c>
      <c r="D3559" s="388">
        <v>2434.5300000000002</v>
      </c>
    </row>
    <row r="3560" spans="1:4" ht="24" customHeight="1">
      <c r="A3560" s="385" t="s">
        <v>7112</v>
      </c>
      <c r="B3560" s="386" t="s">
        <v>7113</v>
      </c>
      <c r="C3560" s="385" t="s">
        <v>180</v>
      </c>
      <c r="D3560" s="388">
        <v>9912.7800000000007</v>
      </c>
    </row>
    <row r="3561" spans="1:4" ht="24" customHeight="1">
      <c r="A3561" s="385" t="s">
        <v>7114</v>
      </c>
      <c r="B3561" s="386" t="s">
        <v>7115</v>
      </c>
      <c r="C3561" s="385" t="s">
        <v>180</v>
      </c>
      <c r="D3561" s="388">
        <v>7547.23</v>
      </c>
    </row>
    <row r="3562" spans="1:4" ht="24" customHeight="1">
      <c r="A3562" s="385" t="s">
        <v>7116</v>
      </c>
      <c r="B3562" s="386" t="s">
        <v>7117</v>
      </c>
      <c r="C3562" s="385" t="s">
        <v>180</v>
      </c>
      <c r="D3562" s="388">
        <v>3780.85</v>
      </c>
    </row>
    <row r="3563" spans="1:4" ht="12" customHeight="1">
      <c r="A3563" s="385" t="s">
        <v>7118</v>
      </c>
      <c r="B3563" s="386" t="s">
        <v>7119</v>
      </c>
      <c r="C3563" s="385" t="s">
        <v>65</v>
      </c>
      <c r="D3563" s="387">
        <v>0.73</v>
      </c>
    </row>
    <row r="3564" spans="1:4" ht="12" customHeight="1">
      <c r="A3564" s="385" t="s">
        <v>7120</v>
      </c>
      <c r="B3564" s="386" t="s">
        <v>7121</v>
      </c>
      <c r="C3564" s="385" t="s">
        <v>65</v>
      </c>
      <c r="D3564" s="387">
        <v>2.5499999999999998</v>
      </c>
    </row>
    <row r="3565" spans="1:4" ht="24" customHeight="1">
      <c r="A3565" s="385" t="s">
        <v>7122</v>
      </c>
      <c r="B3565" s="386" t="s">
        <v>7123</v>
      </c>
      <c r="C3565" s="385" t="s">
        <v>65</v>
      </c>
      <c r="D3565" s="387">
        <v>2.25</v>
      </c>
    </row>
    <row r="3566" spans="1:4" ht="24" customHeight="1">
      <c r="A3566" s="385" t="s">
        <v>7124</v>
      </c>
      <c r="B3566" s="386" t="s">
        <v>7125</v>
      </c>
      <c r="C3566" s="385" t="s">
        <v>65</v>
      </c>
      <c r="D3566" s="387">
        <v>1.94</v>
      </c>
    </row>
    <row r="3567" spans="1:4" ht="24" customHeight="1">
      <c r="A3567" s="385" t="s">
        <v>7126</v>
      </c>
      <c r="B3567" s="386" t="s">
        <v>7127</v>
      </c>
      <c r="C3567" s="385" t="s">
        <v>65</v>
      </c>
      <c r="D3567" s="387">
        <v>1.65</v>
      </c>
    </row>
    <row r="3568" spans="1:4" ht="24" customHeight="1">
      <c r="A3568" s="385" t="s">
        <v>7128</v>
      </c>
      <c r="B3568" s="386" t="s">
        <v>7129</v>
      </c>
      <c r="C3568" s="385" t="s">
        <v>65</v>
      </c>
      <c r="D3568" s="387">
        <v>1.34</v>
      </c>
    </row>
    <row r="3569" spans="1:4" ht="24" customHeight="1">
      <c r="A3569" s="385" t="s">
        <v>7130</v>
      </c>
      <c r="B3569" s="386" t="s">
        <v>7131</v>
      </c>
      <c r="C3569" s="385" t="s">
        <v>65</v>
      </c>
      <c r="D3569" s="387">
        <v>1.04</v>
      </c>
    </row>
    <row r="3570" spans="1:4" ht="12" customHeight="1">
      <c r="A3570" s="385" t="s">
        <v>7132</v>
      </c>
      <c r="B3570" s="386" t="s">
        <v>7133</v>
      </c>
      <c r="C3570" s="385" t="s">
        <v>565</v>
      </c>
      <c r="D3570" s="387">
        <v>6</v>
      </c>
    </row>
    <row r="3571" spans="1:4" ht="12" customHeight="1">
      <c r="A3571" s="385" t="s">
        <v>7134</v>
      </c>
      <c r="B3571" s="386" t="s">
        <v>7135</v>
      </c>
      <c r="C3571" s="385" t="s">
        <v>7136</v>
      </c>
      <c r="D3571" s="387">
        <v>610.98</v>
      </c>
    </row>
    <row r="3572" spans="1:4" ht="12" customHeight="1">
      <c r="A3572" s="385" t="s">
        <v>7137</v>
      </c>
      <c r="B3572" s="386" t="s">
        <v>7138</v>
      </c>
      <c r="C3572" s="385" t="s">
        <v>7136</v>
      </c>
      <c r="D3572" s="387">
        <v>467.6</v>
      </c>
    </row>
    <row r="3573" spans="1:4" ht="24" customHeight="1">
      <c r="A3573" s="385" t="s">
        <v>7139</v>
      </c>
      <c r="B3573" s="386" t="s">
        <v>7140</v>
      </c>
      <c r="C3573" s="385" t="s">
        <v>7136</v>
      </c>
      <c r="D3573" s="387">
        <v>759.56</v>
      </c>
    </row>
    <row r="3574" spans="1:4" ht="24" customHeight="1">
      <c r="A3574" s="385" t="s">
        <v>7141</v>
      </c>
      <c r="B3574" s="386" t="s">
        <v>7142</v>
      </c>
      <c r="C3574" s="385" t="s">
        <v>7136</v>
      </c>
      <c r="D3574" s="387">
        <v>690.63</v>
      </c>
    </row>
    <row r="3575" spans="1:4" ht="12" customHeight="1">
      <c r="A3575" s="385" t="s">
        <v>7143</v>
      </c>
      <c r="B3575" s="386" t="s">
        <v>7144</v>
      </c>
      <c r="C3575" s="385" t="s">
        <v>180</v>
      </c>
      <c r="D3575" s="388">
        <v>1596.49</v>
      </c>
    </row>
    <row r="3576" spans="1:4" ht="12" customHeight="1">
      <c r="A3576" s="385" t="s">
        <v>7145</v>
      </c>
      <c r="B3576" s="386" t="s">
        <v>7146</v>
      </c>
      <c r="C3576" s="385" t="s">
        <v>7136</v>
      </c>
      <c r="D3576" s="388">
        <v>1028.03</v>
      </c>
    </row>
    <row r="3577" spans="1:4" ht="12" customHeight="1">
      <c r="A3577" s="385" t="s">
        <v>7147</v>
      </c>
      <c r="B3577" s="386" t="s">
        <v>7148</v>
      </c>
      <c r="C3577" s="385" t="s">
        <v>7136</v>
      </c>
      <c r="D3577" s="387">
        <v>979.83</v>
      </c>
    </row>
    <row r="3578" spans="1:4" ht="12" customHeight="1">
      <c r="A3578" s="385" t="s">
        <v>7149</v>
      </c>
      <c r="B3578" s="386" t="s">
        <v>7150</v>
      </c>
      <c r="C3578" s="385" t="s">
        <v>7136</v>
      </c>
      <c r="D3578" s="388">
        <v>1558.97</v>
      </c>
    </row>
    <row r="3579" spans="1:4" ht="24" customHeight="1">
      <c r="A3579" s="385" t="s">
        <v>7151</v>
      </c>
      <c r="B3579" s="386" t="s">
        <v>7152</v>
      </c>
      <c r="C3579" s="385" t="s">
        <v>7136</v>
      </c>
      <c r="D3579" s="388">
        <v>1380.48</v>
      </c>
    </row>
    <row r="3580" spans="1:4" ht="24" customHeight="1">
      <c r="A3580" s="385" t="s">
        <v>7153</v>
      </c>
      <c r="B3580" s="386" t="s">
        <v>7154</v>
      </c>
      <c r="C3580" s="385" t="s">
        <v>7136</v>
      </c>
      <c r="D3580" s="388">
        <v>1882.36</v>
      </c>
    </row>
    <row r="3581" spans="1:4" ht="12" customHeight="1">
      <c r="A3581" s="385" t="s">
        <v>7155</v>
      </c>
      <c r="B3581" s="386" t="s">
        <v>7156</v>
      </c>
      <c r="C3581" s="385" t="s">
        <v>7136</v>
      </c>
      <c r="D3581" s="388">
        <v>2012.5</v>
      </c>
    </row>
    <row r="3582" spans="1:4" ht="12" customHeight="1">
      <c r="A3582" s="385" t="s">
        <v>7157</v>
      </c>
      <c r="B3582" s="386" t="s">
        <v>7158</v>
      </c>
      <c r="C3582" s="385" t="s">
        <v>7136</v>
      </c>
      <c r="D3582" s="388">
        <v>1813.81</v>
      </c>
    </row>
    <row r="3583" spans="1:4" ht="12" customHeight="1">
      <c r="A3583" s="385" t="s">
        <v>7159</v>
      </c>
      <c r="B3583" s="386" t="s">
        <v>7160</v>
      </c>
      <c r="C3583" s="385" t="s">
        <v>7136</v>
      </c>
      <c r="D3583" s="388">
        <v>1309.32</v>
      </c>
    </row>
    <row r="3584" spans="1:4" ht="12" customHeight="1">
      <c r="A3584" s="385" t="s">
        <v>7161</v>
      </c>
      <c r="B3584" s="386" t="s">
        <v>7162</v>
      </c>
      <c r="C3584" s="385" t="s">
        <v>7136</v>
      </c>
      <c r="D3584" s="388">
        <v>1387.99</v>
      </c>
    </row>
    <row r="3585" spans="1:4" ht="12" customHeight="1">
      <c r="A3585" s="385" t="s">
        <v>7163</v>
      </c>
      <c r="B3585" s="386" t="s">
        <v>7164</v>
      </c>
      <c r="C3585" s="385" t="s">
        <v>7136</v>
      </c>
      <c r="D3585" s="388">
        <v>1626.9</v>
      </c>
    </row>
    <row r="3586" spans="1:4" ht="12" customHeight="1">
      <c r="A3586" s="385" t="s">
        <v>7165</v>
      </c>
      <c r="B3586" s="386" t="s">
        <v>7166</v>
      </c>
      <c r="C3586" s="385" t="s">
        <v>7136</v>
      </c>
      <c r="D3586" s="388">
        <v>2366.2600000000002</v>
      </c>
    </row>
    <row r="3587" spans="1:4" ht="12" customHeight="1">
      <c r="A3587" s="385" t="s">
        <v>7167</v>
      </c>
      <c r="B3587" s="386" t="s">
        <v>7168</v>
      </c>
      <c r="C3587" s="385" t="s">
        <v>7136</v>
      </c>
      <c r="D3587" s="388">
        <v>1492.54</v>
      </c>
    </row>
    <row r="3588" spans="1:4" ht="12" customHeight="1">
      <c r="A3588" s="385" t="s">
        <v>7169</v>
      </c>
      <c r="B3588" s="386" t="s">
        <v>7170</v>
      </c>
      <c r="C3588" s="385" t="s">
        <v>7136</v>
      </c>
      <c r="D3588" s="388">
        <v>1291.1199999999999</v>
      </c>
    </row>
    <row r="3589" spans="1:4" ht="12" customHeight="1">
      <c r="A3589" s="385" t="s">
        <v>7171</v>
      </c>
      <c r="B3589" s="386" t="s">
        <v>7172</v>
      </c>
      <c r="C3589" s="385" t="s">
        <v>7136</v>
      </c>
      <c r="D3589" s="388">
        <v>1761.61</v>
      </c>
    </row>
    <row r="3590" spans="1:4" ht="24" customHeight="1">
      <c r="A3590" s="385" t="s">
        <v>7173</v>
      </c>
      <c r="B3590" s="386" t="s">
        <v>7174</v>
      </c>
      <c r="C3590" s="385" t="s">
        <v>7136</v>
      </c>
      <c r="D3590" s="388">
        <v>1030.1500000000001</v>
      </c>
    </row>
    <row r="3591" spans="1:4" ht="12" customHeight="1">
      <c r="A3591" s="385" t="s">
        <v>7175</v>
      </c>
      <c r="B3591" s="386" t="s">
        <v>7176</v>
      </c>
      <c r="C3591" s="385" t="s">
        <v>7136</v>
      </c>
      <c r="D3591" s="388">
        <v>1882.36</v>
      </c>
    </row>
    <row r="3592" spans="1:4" ht="12" customHeight="1">
      <c r="A3592" s="385" t="s">
        <v>7177</v>
      </c>
      <c r="B3592" s="386" t="s">
        <v>7178</v>
      </c>
      <c r="C3592" s="385" t="s">
        <v>7136</v>
      </c>
      <c r="D3592" s="388">
        <v>1492.54</v>
      </c>
    </row>
    <row r="3593" spans="1:4" ht="12" customHeight="1">
      <c r="A3593" s="385" t="s">
        <v>7179</v>
      </c>
      <c r="B3593" s="386" t="s">
        <v>7180</v>
      </c>
      <c r="C3593" s="385" t="s">
        <v>7136</v>
      </c>
      <c r="D3593" s="388">
        <v>1810.24</v>
      </c>
    </row>
    <row r="3594" spans="1:4" ht="12" customHeight="1">
      <c r="A3594" s="385" t="s">
        <v>7181</v>
      </c>
      <c r="B3594" s="386" t="s">
        <v>7182</v>
      </c>
      <c r="C3594" s="385" t="s">
        <v>7136</v>
      </c>
      <c r="D3594" s="388">
        <v>1738.12</v>
      </c>
    </row>
    <row r="3595" spans="1:4" ht="12" customHeight="1">
      <c r="A3595" s="385" t="s">
        <v>7183</v>
      </c>
      <c r="B3595" s="386" t="s">
        <v>7184</v>
      </c>
      <c r="C3595" s="385" t="s">
        <v>7136</v>
      </c>
      <c r="D3595" s="388">
        <v>1572.25</v>
      </c>
    </row>
    <row r="3596" spans="1:4" ht="12" customHeight="1">
      <c r="A3596" s="385" t="s">
        <v>7185</v>
      </c>
      <c r="B3596" s="386" t="s">
        <v>7186</v>
      </c>
      <c r="C3596" s="385" t="s">
        <v>7136</v>
      </c>
      <c r="D3596" s="388">
        <v>1581.52</v>
      </c>
    </row>
    <row r="3597" spans="1:4" ht="12" customHeight="1">
      <c r="A3597" s="385" t="s">
        <v>7187</v>
      </c>
      <c r="B3597" s="386" t="s">
        <v>7188</v>
      </c>
      <c r="C3597" s="385" t="s">
        <v>7136</v>
      </c>
      <c r="D3597" s="388">
        <v>1282.8499999999999</v>
      </c>
    </row>
    <row r="3598" spans="1:4" ht="12" customHeight="1">
      <c r="A3598" s="385" t="s">
        <v>7189</v>
      </c>
      <c r="B3598" s="386" t="s">
        <v>7190</v>
      </c>
      <c r="C3598" s="385" t="s">
        <v>7136</v>
      </c>
      <c r="D3598" s="388">
        <v>1367.32</v>
      </c>
    </row>
    <row r="3599" spans="1:4" ht="12" customHeight="1">
      <c r="A3599" s="385" t="s">
        <v>7191</v>
      </c>
      <c r="B3599" s="386" t="s">
        <v>7192</v>
      </c>
      <c r="C3599" s="385" t="s">
        <v>7136</v>
      </c>
      <c r="D3599" s="388">
        <v>1182.0999999999999</v>
      </c>
    </row>
    <row r="3600" spans="1:4" ht="12" customHeight="1">
      <c r="A3600" s="385" t="s">
        <v>7193</v>
      </c>
      <c r="B3600" s="386" t="s">
        <v>7194</v>
      </c>
      <c r="C3600" s="385" t="s">
        <v>7136</v>
      </c>
      <c r="D3600" s="387">
        <v>637.64</v>
      </c>
    </row>
    <row r="3601" spans="1:4" ht="12" customHeight="1">
      <c r="A3601" s="385" t="s">
        <v>7195</v>
      </c>
      <c r="B3601" s="386" t="s">
        <v>7196</v>
      </c>
      <c r="C3601" s="385" t="s">
        <v>7136</v>
      </c>
      <c r="D3601" s="387">
        <v>752.14</v>
      </c>
    </row>
    <row r="3602" spans="1:4" ht="12" customHeight="1">
      <c r="A3602" s="385" t="s">
        <v>7197</v>
      </c>
      <c r="B3602" s="386" t="s">
        <v>7198</v>
      </c>
      <c r="C3602" s="385" t="s">
        <v>7136</v>
      </c>
      <c r="D3602" s="388">
        <v>1028.03</v>
      </c>
    </row>
    <row r="3603" spans="1:4" ht="12" customHeight="1">
      <c r="A3603" s="390">
        <v>37</v>
      </c>
      <c r="B3603" s="382" t="s">
        <v>7199</v>
      </c>
      <c r="C3603" s="383"/>
      <c r="D3603" s="384"/>
    </row>
    <row r="3604" spans="1:4" ht="12" customHeight="1">
      <c r="A3604" s="385" t="s">
        <v>7200</v>
      </c>
      <c r="B3604" s="386" t="s">
        <v>7201</v>
      </c>
      <c r="C3604" s="385" t="s">
        <v>1078</v>
      </c>
      <c r="D3604" s="387">
        <v>1.24</v>
      </c>
    </row>
    <row r="3605" spans="1:4" ht="24" customHeight="1">
      <c r="A3605" s="385" t="s">
        <v>7202</v>
      </c>
      <c r="B3605" s="386" t="s">
        <v>7203</v>
      </c>
      <c r="C3605" s="385" t="s">
        <v>6341</v>
      </c>
      <c r="D3605" s="387">
        <v>36.06</v>
      </c>
    </row>
    <row r="3606" spans="1:4" ht="12" customHeight="1">
      <c r="A3606" s="390">
        <v>38</v>
      </c>
      <c r="B3606" s="382" t="s">
        <v>7204</v>
      </c>
      <c r="C3606" s="383"/>
      <c r="D3606" s="384"/>
    </row>
    <row r="3607" spans="1:4" ht="24" customHeight="1">
      <c r="A3607" s="385" t="s">
        <v>7205</v>
      </c>
      <c r="B3607" s="386" t="s">
        <v>7206</v>
      </c>
      <c r="C3607" s="385" t="s">
        <v>65</v>
      </c>
      <c r="D3607" s="387">
        <v>0.24</v>
      </c>
    </row>
    <row r="3608" spans="1:4" ht="24" customHeight="1">
      <c r="A3608" s="385" t="s">
        <v>7207</v>
      </c>
      <c r="B3608" s="386" t="s">
        <v>7208</v>
      </c>
      <c r="C3608" s="385" t="s">
        <v>65</v>
      </c>
      <c r="D3608" s="387">
        <v>0.9</v>
      </c>
    </row>
    <row r="3609" spans="1:4" ht="24" customHeight="1">
      <c r="A3609" s="385" t="s">
        <v>7209</v>
      </c>
      <c r="B3609" s="386" t="s">
        <v>7210</v>
      </c>
      <c r="C3609" s="385" t="s">
        <v>65</v>
      </c>
      <c r="D3609" s="387">
        <v>0.79</v>
      </c>
    </row>
    <row r="3610" spans="1:4" ht="24" customHeight="1">
      <c r="A3610" s="385" t="s">
        <v>7211</v>
      </c>
      <c r="B3610" s="386" t="s">
        <v>7212</v>
      </c>
      <c r="C3610" s="385" t="s">
        <v>65</v>
      </c>
      <c r="D3610" s="387">
        <v>0.68</v>
      </c>
    </row>
    <row r="3611" spans="1:4" ht="24" customHeight="1">
      <c r="A3611" s="385" t="s">
        <v>7213</v>
      </c>
      <c r="B3611" s="386" t="s">
        <v>7214</v>
      </c>
      <c r="C3611" s="385" t="s">
        <v>65</v>
      </c>
      <c r="D3611" s="387">
        <v>0.56999999999999995</v>
      </c>
    </row>
    <row r="3612" spans="1:4" ht="24" customHeight="1">
      <c r="A3612" s="385" t="s">
        <v>7215</v>
      </c>
      <c r="B3612" s="386" t="s">
        <v>7216</v>
      </c>
      <c r="C3612" s="385" t="s">
        <v>65</v>
      </c>
      <c r="D3612" s="387">
        <v>0.46</v>
      </c>
    </row>
    <row r="3613" spans="1:4" ht="24" customHeight="1">
      <c r="A3613" s="385" t="s">
        <v>7217</v>
      </c>
      <c r="B3613" s="386" t="s">
        <v>7218</v>
      </c>
      <c r="C3613" s="385" t="s">
        <v>65</v>
      </c>
      <c r="D3613" s="387">
        <v>0.35</v>
      </c>
    </row>
    <row r="3614" spans="1:4" ht="24" customHeight="1">
      <c r="A3614" s="385" t="s">
        <v>7219</v>
      </c>
      <c r="B3614" s="386" t="s">
        <v>7220</v>
      </c>
      <c r="C3614" s="385" t="s">
        <v>65</v>
      </c>
      <c r="D3614" s="387">
        <v>0.08</v>
      </c>
    </row>
    <row r="3615" spans="1:4" ht="36" customHeight="1">
      <c r="A3615" s="385" t="s">
        <v>7221</v>
      </c>
      <c r="B3615" s="386" t="s">
        <v>7222</v>
      </c>
      <c r="C3615" s="385" t="s">
        <v>65</v>
      </c>
      <c r="D3615" s="387">
        <v>0.54</v>
      </c>
    </row>
    <row r="3616" spans="1:4" ht="36" customHeight="1">
      <c r="A3616" s="385" t="s">
        <v>7223</v>
      </c>
      <c r="B3616" s="386" t="s">
        <v>7224</v>
      </c>
      <c r="C3616" s="385" t="s">
        <v>65</v>
      </c>
      <c r="D3616" s="387">
        <v>2.16</v>
      </c>
    </row>
    <row r="3617" spans="1:4" ht="36" customHeight="1">
      <c r="A3617" s="385" t="s">
        <v>7225</v>
      </c>
      <c r="B3617" s="386" t="s">
        <v>7226</v>
      </c>
      <c r="C3617" s="385" t="s">
        <v>65</v>
      </c>
      <c r="D3617" s="387">
        <v>1.89</v>
      </c>
    </row>
    <row r="3618" spans="1:4" ht="36" customHeight="1">
      <c r="A3618" s="385" t="s">
        <v>7227</v>
      </c>
      <c r="B3618" s="386" t="s">
        <v>7228</v>
      </c>
      <c r="C3618" s="385" t="s">
        <v>65</v>
      </c>
      <c r="D3618" s="387">
        <v>1.62</v>
      </c>
    </row>
    <row r="3619" spans="1:4" ht="36" customHeight="1">
      <c r="A3619" s="385" t="s">
        <v>7229</v>
      </c>
      <c r="B3619" s="386" t="s">
        <v>7230</v>
      </c>
      <c r="C3619" s="385" t="s">
        <v>65</v>
      </c>
      <c r="D3619" s="387">
        <v>1.35</v>
      </c>
    </row>
    <row r="3620" spans="1:4" ht="36" customHeight="1">
      <c r="A3620" s="385" t="s">
        <v>7231</v>
      </c>
      <c r="B3620" s="386" t="s">
        <v>7232</v>
      </c>
      <c r="C3620" s="385" t="s">
        <v>65</v>
      </c>
      <c r="D3620" s="387">
        <v>1.08</v>
      </c>
    </row>
    <row r="3621" spans="1:4" ht="36" customHeight="1">
      <c r="A3621" s="385" t="s">
        <v>7233</v>
      </c>
      <c r="B3621" s="386" t="s">
        <v>7234</v>
      </c>
      <c r="C3621" s="385" t="s">
        <v>65</v>
      </c>
      <c r="D3621" s="387">
        <v>0.81</v>
      </c>
    </row>
    <row r="3622" spans="1:4" ht="36" customHeight="1">
      <c r="A3622" s="385" t="s">
        <v>7235</v>
      </c>
      <c r="B3622" s="386" t="s">
        <v>7236</v>
      </c>
      <c r="C3622" s="385" t="s">
        <v>65</v>
      </c>
      <c r="D3622" s="387">
        <v>0.08</v>
      </c>
    </row>
    <row r="3623" spans="1:4" ht="48.75" customHeight="1">
      <c r="A3623" s="385" t="s">
        <v>7237</v>
      </c>
      <c r="B3623" s="386" t="s">
        <v>7238</v>
      </c>
      <c r="C3623" s="385" t="s">
        <v>65</v>
      </c>
      <c r="D3623" s="387">
        <v>0.13</v>
      </c>
    </row>
    <row r="3624" spans="1:4" ht="48.75" customHeight="1">
      <c r="A3624" s="385" t="s">
        <v>7239</v>
      </c>
      <c r="B3624" s="386" t="s">
        <v>7240</v>
      </c>
      <c r="C3624" s="385" t="s">
        <v>65</v>
      </c>
      <c r="D3624" s="387">
        <v>0.11</v>
      </c>
    </row>
    <row r="3625" spans="1:4" ht="36" customHeight="1">
      <c r="A3625" s="385" t="s">
        <v>7241</v>
      </c>
      <c r="B3625" s="386" t="s">
        <v>7242</v>
      </c>
      <c r="C3625" s="385" t="s">
        <v>65</v>
      </c>
      <c r="D3625" s="387">
        <v>0.22</v>
      </c>
    </row>
    <row r="3626" spans="1:4" ht="36" customHeight="1">
      <c r="A3626" s="385" t="s">
        <v>7243</v>
      </c>
      <c r="B3626" s="386" t="s">
        <v>7244</v>
      </c>
      <c r="C3626" s="385" t="s">
        <v>65</v>
      </c>
      <c r="D3626" s="387">
        <v>0.19</v>
      </c>
    </row>
    <row r="3627" spans="1:4" ht="36" customHeight="1">
      <c r="A3627" s="385" t="s">
        <v>7245</v>
      </c>
      <c r="B3627" s="386" t="s">
        <v>7246</v>
      </c>
      <c r="C3627" s="385" t="s">
        <v>65</v>
      </c>
      <c r="D3627" s="387">
        <v>0.16</v>
      </c>
    </row>
    <row r="3628" spans="1:4" ht="36" customHeight="1">
      <c r="A3628" s="385" t="s">
        <v>7247</v>
      </c>
      <c r="B3628" s="386" t="s">
        <v>7248</v>
      </c>
      <c r="C3628" s="385" t="s">
        <v>65</v>
      </c>
      <c r="D3628" s="387">
        <v>0.24</v>
      </c>
    </row>
    <row r="3629" spans="1:4" ht="48.75" customHeight="1">
      <c r="A3629" s="385" t="s">
        <v>7249</v>
      </c>
      <c r="B3629" s="386" t="s">
        <v>7250</v>
      </c>
      <c r="C3629" s="385" t="s">
        <v>65</v>
      </c>
      <c r="D3629" s="387">
        <v>0.46</v>
      </c>
    </row>
    <row r="3630" spans="1:4" ht="48.75" customHeight="1">
      <c r="A3630" s="385" t="s">
        <v>7251</v>
      </c>
      <c r="B3630" s="386" t="s">
        <v>7252</v>
      </c>
      <c r="C3630" s="385" t="s">
        <v>65</v>
      </c>
      <c r="D3630" s="387">
        <v>1.56</v>
      </c>
    </row>
    <row r="3631" spans="1:4" ht="48.75" customHeight="1">
      <c r="A3631" s="385" t="s">
        <v>7253</v>
      </c>
      <c r="B3631" s="386" t="s">
        <v>7254</v>
      </c>
      <c r="C3631" s="385" t="s">
        <v>65</v>
      </c>
      <c r="D3631" s="387">
        <v>1.32</v>
      </c>
    </row>
    <row r="3632" spans="1:4" ht="48.75" customHeight="1">
      <c r="A3632" s="385" t="s">
        <v>7255</v>
      </c>
      <c r="B3632" s="386" t="s">
        <v>7256</v>
      </c>
      <c r="C3632" s="385" t="s">
        <v>65</v>
      </c>
      <c r="D3632" s="387">
        <v>1.1000000000000001</v>
      </c>
    </row>
    <row r="3633" spans="1:4" ht="48.75" customHeight="1">
      <c r="A3633" s="385" t="s">
        <v>7257</v>
      </c>
      <c r="B3633" s="386" t="s">
        <v>7258</v>
      </c>
      <c r="C3633" s="385" t="s">
        <v>65</v>
      </c>
      <c r="D3633" s="387">
        <v>0.89</v>
      </c>
    </row>
    <row r="3634" spans="1:4" ht="48.75" customHeight="1">
      <c r="A3634" s="385" t="s">
        <v>7259</v>
      </c>
      <c r="B3634" s="386" t="s">
        <v>7260</v>
      </c>
      <c r="C3634" s="385" t="s">
        <v>65</v>
      </c>
      <c r="D3634" s="387">
        <v>0.67</v>
      </c>
    </row>
    <row r="3635" spans="1:4" ht="36" customHeight="1">
      <c r="A3635" s="385" t="s">
        <v>7261</v>
      </c>
      <c r="B3635" s="386" t="s">
        <v>7262</v>
      </c>
      <c r="C3635" s="385" t="s">
        <v>65</v>
      </c>
      <c r="D3635" s="387">
        <v>1.75</v>
      </c>
    </row>
    <row r="3636" spans="1:4" ht="48.75" customHeight="1">
      <c r="A3636" s="385" t="s">
        <v>7263</v>
      </c>
      <c r="B3636" s="386" t="s">
        <v>7264</v>
      </c>
      <c r="C3636" s="385" t="s">
        <v>65</v>
      </c>
      <c r="D3636" s="387">
        <v>0.67</v>
      </c>
    </row>
    <row r="3637" spans="1:4" ht="36" customHeight="1">
      <c r="A3637" s="385" t="s">
        <v>7265</v>
      </c>
      <c r="B3637" s="386" t="s">
        <v>7266</v>
      </c>
      <c r="C3637" s="385" t="s">
        <v>65</v>
      </c>
      <c r="D3637" s="387">
        <v>2.64</v>
      </c>
    </row>
    <row r="3638" spans="1:4" ht="48.75" customHeight="1">
      <c r="A3638" s="385" t="s">
        <v>7267</v>
      </c>
      <c r="B3638" s="386" t="s">
        <v>7268</v>
      </c>
      <c r="C3638" s="385" t="s">
        <v>65</v>
      </c>
      <c r="D3638" s="387">
        <v>2.29</v>
      </c>
    </row>
    <row r="3639" spans="1:4" ht="48.75" customHeight="1">
      <c r="A3639" s="385" t="s">
        <v>7269</v>
      </c>
      <c r="B3639" s="386" t="s">
        <v>7270</v>
      </c>
      <c r="C3639" s="385" t="s">
        <v>65</v>
      </c>
      <c r="D3639" s="387">
        <v>1.97</v>
      </c>
    </row>
    <row r="3640" spans="1:4" ht="48.75" customHeight="1">
      <c r="A3640" s="385" t="s">
        <v>7271</v>
      </c>
      <c r="B3640" s="386" t="s">
        <v>7272</v>
      </c>
      <c r="C3640" s="385" t="s">
        <v>65</v>
      </c>
      <c r="D3640" s="387">
        <v>1.64</v>
      </c>
    </row>
    <row r="3641" spans="1:4" ht="48.75" customHeight="1">
      <c r="A3641" s="385" t="s">
        <v>7273</v>
      </c>
      <c r="B3641" s="386" t="s">
        <v>7274</v>
      </c>
      <c r="C3641" s="385" t="s">
        <v>65</v>
      </c>
      <c r="D3641" s="387">
        <v>1.32</v>
      </c>
    </row>
    <row r="3642" spans="1:4" ht="48.75" customHeight="1">
      <c r="A3642" s="385" t="s">
        <v>7275</v>
      </c>
      <c r="B3642" s="386" t="s">
        <v>7276</v>
      </c>
      <c r="C3642" s="385" t="s">
        <v>65</v>
      </c>
      <c r="D3642" s="387">
        <v>1</v>
      </c>
    </row>
    <row r="3643" spans="1:4" ht="24" customHeight="1">
      <c r="A3643" s="385" t="s">
        <v>7277</v>
      </c>
      <c r="B3643" s="386" t="s">
        <v>7278</v>
      </c>
      <c r="C3643" s="385" t="s">
        <v>65</v>
      </c>
      <c r="D3643" s="387">
        <v>0.16</v>
      </c>
    </row>
    <row r="3644" spans="1:4" ht="24" customHeight="1">
      <c r="A3644" s="385" t="s">
        <v>7279</v>
      </c>
      <c r="B3644" s="386" t="s">
        <v>7280</v>
      </c>
      <c r="C3644" s="385" t="s">
        <v>65</v>
      </c>
      <c r="D3644" s="387">
        <v>0.6</v>
      </c>
    </row>
    <row r="3645" spans="1:4" ht="24" customHeight="1">
      <c r="A3645" s="385" t="s">
        <v>7281</v>
      </c>
      <c r="B3645" s="386" t="s">
        <v>7282</v>
      </c>
      <c r="C3645" s="385" t="s">
        <v>65</v>
      </c>
      <c r="D3645" s="387">
        <v>0.54</v>
      </c>
    </row>
    <row r="3646" spans="1:4" ht="24" customHeight="1">
      <c r="A3646" s="385" t="s">
        <v>7283</v>
      </c>
      <c r="B3646" s="386" t="s">
        <v>7284</v>
      </c>
      <c r="C3646" s="385" t="s">
        <v>65</v>
      </c>
      <c r="D3646" s="387">
        <v>0.48</v>
      </c>
    </row>
    <row r="3647" spans="1:4" ht="24" customHeight="1">
      <c r="A3647" s="385" t="s">
        <v>7285</v>
      </c>
      <c r="B3647" s="386" t="s">
        <v>7286</v>
      </c>
      <c r="C3647" s="385" t="s">
        <v>65</v>
      </c>
      <c r="D3647" s="387">
        <v>0.36</v>
      </c>
    </row>
    <row r="3648" spans="1:4" ht="24" customHeight="1">
      <c r="A3648" s="385" t="s">
        <v>7287</v>
      </c>
      <c r="B3648" s="386" t="s">
        <v>7288</v>
      </c>
      <c r="C3648" s="385" t="s">
        <v>65</v>
      </c>
      <c r="D3648" s="387">
        <v>0.3</v>
      </c>
    </row>
    <row r="3649" spans="1:4" ht="24" customHeight="1">
      <c r="A3649" s="385" t="s">
        <v>7289</v>
      </c>
      <c r="B3649" s="386" t="s">
        <v>7290</v>
      </c>
      <c r="C3649" s="385" t="s">
        <v>65</v>
      </c>
      <c r="D3649" s="387">
        <v>0.24</v>
      </c>
    </row>
    <row r="3650" spans="1:4" ht="36" customHeight="1">
      <c r="A3650" s="385" t="s">
        <v>7291</v>
      </c>
      <c r="B3650" s="386" t="s">
        <v>7292</v>
      </c>
      <c r="C3650" s="385" t="s">
        <v>65</v>
      </c>
      <c r="D3650" s="387">
        <v>0.13</v>
      </c>
    </row>
    <row r="3651" spans="1:4" ht="36" customHeight="1">
      <c r="A3651" s="385" t="s">
        <v>7293</v>
      </c>
      <c r="B3651" s="386" t="s">
        <v>7294</v>
      </c>
      <c r="C3651" s="385" t="s">
        <v>65</v>
      </c>
      <c r="D3651" s="387">
        <v>0.45</v>
      </c>
    </row>
    <row r="3652" spans="1:4" ht="36" customHeight="1">
      <c r="A3652" s="385" t="s">
        <v>7295</v>
      </c>
      <c r="B3652" s="386" t="s">
        <v>7296</v>
      </c>
      <c r="C3652" s="385" t="s">
        <v>65</v>
      </c>
      <c r="D3652" s="387">
        <v>0.39</v>
      </c>
    </row>
    <row r="3653" spans="1:4" ht="36" customHeight="1">
      <c r="A3653" s="385" t="s">
        <v>7297</v>
      </c>
      <c r="B3653" s="386" t="s">
        <v>7298</v>
      </c>
      <c r="C3653" s="385" t="s">
        <v>65</v>
      </c>
      <c r="D3653" s="387">
        <v>0.3</v>
      </c>
    </row>
    <row r="3654" spans="1:4" ht="36" customHeight="1">
      <c r="A3654" s="385" t="s">
        <v>7299</v>
      </c>
      <c r="B3654" s="386" t="s">
        <v>7300</v>
      </c>
      <c r="C3654" s="385" t="s">
        <v>65</v>
      </c>
      <c r="D3654" s="387">
        <v>0.24</v>
      </c>
    </row>
    <row r="3655" spans="1:4" ht="36" customHeight="1">
      <c r="A3655" s="385" t="s">
        <v>7301</v>
      </c>
      <c r="B3655" s="386" t="s">
        <v>7302</v>
      </c>
      <c r="C3655" s="385" t="s">
        <v>65</v>
      </c>
      <c r="D3655" s="387">
        <v>0.21</v>
      </c>
    </row>
    <row r="3656" spans="1:4" ht="36" customHeight="1">
      <c r="A3656" s="385" t="s">
        <v>7303</v>
      </c>
      <c r="B3656" s="386" t="s">
        <v>7304</v>
      </c>
      <c r="C3656" s="385" t="s">
        <v>65</v>
      </c>
      <c r="D3656" s="387">
        <v>0.52</v>
      </c>
    </row>
    <row r="3657" spans="1:4" ht="36" customHeight="1">
      <c r="A3657" s="385" t="s">
        <v>7305</v>
      </c>
      <c r="B3657" s="386" t="s">
        <v>7306</v>
      </c>
      <c r="C3657" s="385" t="s">
        <v>65</v>
      </c>
      <c r="D3657" s="387">
        <v>0.19</v>
      </c>
    </row>
    <row r="3658" spans="1:4" ht="36" customHeight="1">
      <c r="A3658" s="385" t="s">
        <v>7307</v>
      </c>
      <c r="B3658" s="386" t="s">
        <v>7308</v>
      </c>
      <c r="C3658" s="385" t="s">
        <v>65</v>
      </c>
      <c r="D3658" s="387">
        <v>0.66</v>
      </c>
    </row>
    <row r="3659" spans="1:4" ht="36" customHeight="1">
      <c r="A3659" s="385" t="s">
        <v>7309</v>
      </c>
      <c r="B3659" s="386" t="s">
        <v>7310</v>
      </c>
      <c r="C3659" s="385" t="s">
        <v>65</v>
      </c>
      <c r="D3659" s="387">
        <v>0.48</v>
      </c>
    </row>
    <row r="3660" spans="1:4" ht="36" customHeight="1">
      <c r="A3660" s="385" t="s">
        <v>7311</v>
      </c>
      <c r="B3660" s="386" t="s">
        <v>7312</v>
      </c>
      <c r="C3660" s="385" t="s">
        <v>65</v>
      </c>
      <c r="D3660" s="387">
        <v>0.4</v>
      </c>
    </row>
    <row r="3661" spans="1:4" ht="36" customHeight="1">
      <c r="A3661" s="385" t="s">
        <v>7313</v>
      </c>
      <c r="B3661" s="386" t="s">
        <v>7314</v>
      </c>
      <c r="C3661" s="385" t="s">
        <v>65</v>
      </c>
      <c r="D3661" s="387">
        <v>0.28999999999999998</v>
      </c>
    </row>
    <row r="3662" spans="1:4" ht="36" customHeight="1">
      <c r="A3662" s="385" t="s">
        <v>7315</v>
      </c>
      <c r="B3662" s="386" t="s">
        <v>7316</v>
      </c>
      <c r="C3662" s="385" t="s">
        <v>65</v>
      </c>
      <c r="D3662" s="387">
        <v>0.78</v>
      </c>
    </row>
    <row r="3663" spans="1:4" ht="36" customHeight="1">
      <c r="A3663" s="385" t="s">
        <v>7317</v>
      </c>
      <c r="B3663" s="386" t="s">
        <v>7318</v>
      </c>
      <c r="C3663" s="385" t="s">
        <v>65</v>
      </c>
      <c r="D3663" s="387">
        <v>0.56999999999999995</v>
      </c>
    </row>
    <row r="3664" spans="1:4" ht="12" customHeight="1">
      <c r="A3664" s="390">
        <v>39</v>
      </c>
      <c r="B3664" s="382" t="s">
        <v>7319</v>
      </c>
      <c r="C3664" s="383"/>
      <c r="D3664" s="384"/>
    </row>
    <row r="3665" spans="1:11" ht="12" customHeight="1">
      <c r="A3665" s="385" t="s">
        <v>7320</v>
      </c>
      <c r="B3665" s="386" t="s">
        <v>7321</v>
      </c>
      <c r="C3665" s="385" t="s">
        <v>7322</v>
      </c>
      <c r="D3665" s="387">
        <v>170</v>
      </c>
    </row>
    <row r="3666" spans="1:11" ht="12" customHeight="1">
      <c r="A3666" s="385" t="s">
        <v>7323</v>
      </c>
      <c r="B3666" s="386" t="s">
        <v>7324</v>
      </c>
      <c r="C3666" s="385" t="s">
        <v>7322</v>
      </c>
      <c r="D3666" s="387">
        <v>130</v>
      </c>
    </row>
    <row r="3667" spans="1:11" ht="12" customHeight="1">
      <c r="A3667" s="385" t="s">
        <v>7325</v>
      </c>
      <c r="B3667" s="386" t="s">
        <v>7326</v>
      </c>
      <c r="C3667" s="385" t="s">
        <v>7322</v>
      </c>
      <c r="D3667" s="387">
        <v>50</v>
      </c>
    </row>
    <row r="3668" spans="1:11" ht="12" customHeight="1">
      <c r="A3668" s="385" t="s">
        <v>7327</v>
      </c>
      <c r="B3668" s="386" t="s">
        <v>7328</v>
      </c>
      <c r="C3668" s="385" t="s">
        <v>7322</v>
      </c>
      <c r="D3668" s="387">
        <v>25</v>
      </c>
    </row>
    <row r="3669" spans="1:11" ht="12" customHeight="1">
      <c r="A3669" s="391">
        <v>245</v>
      </c>
      <c r="B3669" s="382" t="s">
        <v>7329</v>
      </c>
      <c r="C3669" s="383"/>
      <c r="D3669" s="384"/>
    </row>
    <row r="3670" spans="1:11" ht="36" customHeight="1">
      <c r="A3670" s="385" t="s">
        <v>7330</v>
      </c>
      <c r="B3670" s="386" t="s">
        <v>7331</v>
      </c>
      <c r="C3670" s="385" t="s">
        <v>180</v>
      </c>
      <c r="D3670" s="387">
        <v>888.97</v>
      </c>
    </row>
    <row r="3671" spans="1:11" ht="36" customHeight="1">
      <c r="A3671" s="385" t="s">
        <v>7332</v>
      </c>
      <c r="B3671" s="386" t="s">
        <v>7333</v>
      </c>
      <c r="C3671" s="385" t="s">
        <v>1078</v>
      </c>
      <c r="D3671" s="387">
        <v>2.2200000000000002</v>
      </c>
    </row>
    <row r="3672" spans="1:11" ht="36" customHeight="1">
      <c r="A3672" s="385" t="s">
        <v>7334</v>
      </c>
      <c r="B3672" s="386" t="s">
        <v>7335</v>
      </c>
      <c r="C3672" s="385" t="s">
        <v>84</v>
      </c>
      <c r="D3672" s="387">
        <v>72.5</v>
      </c>
    </row>
    <row r="3674" spans="1:11" ht="15" customHeight="1">
      <c r="A3674" s="553" t="s">
        <v>7336</v>
      </c>
      <c r="B3674" s="553"/>
      <c r="C3674" s="553"/>
      <c r="D3674" s="392"/>
      <c r="E3674" s="393"/>
      <c r="F3674" s="393"/>
      <c r="G3674" s="393"/>
      <c r="H3674" s="393"/>
      <c r="I3674" s="393"/>
      <c r="J3674" s="393"/>
      <c r="K3674" s="393"/>
    </row>
    <row r="3675" spans="1:11" ht="15" customHeight="1">
      <c r="A3675" s="553" t="s">
        <v>7337</v>
      </c>
      <c r="B3675" s="553"/>
      <c r="C3675" s="553"/>
      <c r="D3675" s="392"/>
      <c r="E3675" s="393"/>
      <c r="F3675" s="393"/>
      <c r="G3675" s="393"/>
      <c r="H3675" s="393"/>
      <c r="I3675" s="393"/>
      <c r="J3675" s="393"/>
      <c r="K3675" s="393"/>
    </row>
    <row r="3676" spans="1:11" ht="14.4">
      <c r="A3676" s="394" t="s">
        <v>7338</v>
      </c>
      <c r="B3676" s="394" t="s">
        <v>7339</v>
      </c>
      <c r="C3676" s="395" t="s">
        <v>485</v>
      </c>
      <c r="D3676" s="396" t="s">
        <v>7340</v>
      </c>
      <c r="E3676" s="393"/>
      <c r="F3676" s="393"/>
      <c r="G3676" s="393"/>
      <c r="H3676" s="393"/>
      <c r="I3676" s="393"/>
      <c r="J3676" s="393"/>
      <c r="K3676" s="393"/>
    </row>
    <row r="3677" spans="1:11" ht="14.4">
      <c r="A3677" s="397" t="s">
        <v>7341</v>
      </c>
      <c r="B3677" s="397" t="s">
        <v>7342</v>
      </c>
      <c r="C3677" s="398" t="s">
        <v>180</v>
      </c>
      <c r="D3677" s="399">
        <v>9.7563999999999993</v>
      </c>
      <c r="E3677" s="393"/>
      <c r="F3677" s="393"/>
      <c r="G3677" s="393"/>
      <c r="H3677" s="393"/>
      <c r="I3677" s="393"/>
      <c r="J3677" s="393"/>
      <c r="K3677" s="393"/>
    </row>
    <row r="3678" spans="1:11" ht="14.4">
      <c r="A3678" s="397" t="s">
        <v>7343</v>
      </c>
      <c r="B3678" s="397" t="s">
        <v>7344</v>
      </c>
      <c r="C3678" s="398" t="s">
        <v>180</v>
      </c>
      <c r="D3678" s="399">
        <v>10.4519</v>
      </c>
      <c r="E3678" s="393"/>
      <c r="F3678" s="393"/>
      <c r="G3678" s="393"/>
      <c r="H3678" s="393"/>
      <c r="I3678" s="393"/>
      <c r="J3678" s="393"/>
      <c r="K3678" s="393"/>
    </row>
    <row r="3679" spans="1:11" ht="14.4">
      <c r="A3679" s="397" t="s">
        <v>7345</v>
      </c>
      <c r="B3679" s="397" t="s">
        <v>7346</v>
      </c>
      <c r="C3679" s="398" t="s">
        <v>180</v>
      </c>
      <c r="D3679" s="399">
        <v>18.182500000000001</v>
      </c>
      <c r="E3679" s="393"/>
      <c r="F3679" s="393"/>
      <c r="G3679" s="393"/>
      <c r="H3679" s="393"/>
      <c r="I3679" s="393"/>
      <c r="J3679" s="393"/>
      <c r="K3679" s="393"/>
    </row>
    <row r="3680" spans="1:11" ht="14.4">
      <c r="A3680" s="397" t="s">
        <v>7347</v>
      </c>
      <c r="B3680" s="397" t="s">
        <v>7348</v>
      </c>
      <c r="C3680" s="398" t="s">
        <v>180</v>
      </c>
      <c r="D3680" s="399">
        <v>18.081700000000001</v>
      </c>
      <c r="E3680" s="393"/>
      <c r="F3680" s="393"/>
      <c r="G3680" s="393"/>
      <c r="H3680" s="393"/>
      <c r="I3680" s="393"/>
      <c r="J3680" s="393"/>
      <c r="K3680" s="393"/>
    </row>
    <row r="3681" spans="1:11" ht="14.4">
      <c r="A3681" s="397" t="s">
        <v>7349</v>
      </c>
      <c r="B3681" s="397" t="s">
        <v>7350</v>
      </c>
      <c r="C3681" s="398" t="s">
        <v>180</v>
      </c>
      <c r="D3681" s="399">
        <v>9.9680999999999997</v>
      </c>
      <c r="E3681" s="393"/>
      <c r="F3681" s="393"/>
      <c r="G3681" s="393"/>
      <c r="H3681" s="393"/>
      <c r="I3681" s="393"/>
      <c r="J3681" s="393"/>
      <c r="K3681" s="393"/>
    </row>
    <row r="3682" spans="1:11" ht="14.4">
      <c r="A3682" s="397" t="s">
        <v>7351</v>
      </c>
      <c r="B3682" s="397" t="s">
        <v>7352</v>
      </c>
      <c r="C3682" s="398" t="s">
        <v>84</v>
      </c>
      <c r="D3682" s="399">
        <v>2.5802</v>
      </c>
      <c r="E3682" s="393"/>
      <c r="F3682" s="393"/>
      <c r="G3682" s="393"/>
      <c r="H3682" s="393"/>
      <c r="I3682" s="393"/>
      <c r="J3682" s="393"/>
      <c r="K3682" s="393"/>
    </row>
    <row r="3683" spans="1:11" ht="14.4">
      <c r="A3683" s="554"/>
      <c r="B3683" s="554"/>
      <c r="C3683" s="554"/>
      <c r="D3683" s="554"/>
      <c r="E3683" s="393"/>
      <c r="F3683" s="393"/>
      <c r="G3683" s="393"/>
      <c r="H3683" s="393"/>
      <c r="I3683" s="393"/>
      <c r="J3683" s="393"/>
      <c r="K3683" s="393"/>
    </row>
    <row r="3684" spans="1:11" ht="15" customHeight="1">
      <c r="A3684" s="553" t="s">
        <v>7353</v>
      </c>
      <c r="B3684" s="553"/>
      <c r="C3684" s="553"/>
      <c r="D3684" s="392"/>
      <c r="E3684" s="393"/>
      <c r="F3684" s="393"/>
      <c r="G3684" s="393"/>
      <c r="H3684" s="393"/>
      <c r="I3684" s="393"/>
      <c r="J3684" s="393"/>
      <c r="K3684" s="393"/>
    </row>
    <row r="3685" spans="1:11" ht="14.4">
      <c r="A3685" s="394" t="s">
        <v>7338</v>
      </c>
      <c r="B3685" s="394" t="s">
        <v>7339</v>
      </c>
      <c r="C3685" s="395" t="s">
        <v>485</v>
      </c>
      <c r="D3685" s="396" t="s">
        <v>7340</v>
      </c>
      <c r="E3685" s="393"/>
      <c r="F3685" s="393"/>
      <c r="G3685" s="393"/>
      <c r="H3685" s="393"/>
      <c r="I3685" s="393"/>
      <c r="J3685" s="393"/>
      <c r="K3685" s="393"/>
    </row>
    <row r="3686" spans="1:11" ht="14.4">
      <c r="A3686" s="397" t="s">
        <v>7354</v>
      </c>
      <c r="B3686" s="397" t="s">
        <v>7355</v>
      </c>
      <c r="C3686" s="398" t="s">
        <v>180</v>
      </c>
      <c r="D3686" s="399">
        <v>0.15840000000000001</v>
      </c>
      <c r="E3686" s="393"/>
      <c r="F3686" s="393"/>
      <c r="G3686" s="393"/>
      <c r="H3686" s="393"/>
      <c r="I3686" s="393"/>
      <c r="J3686" s="393"/>
      <c r="K3686" s="393"/>
    </row>
    <row r="3687" spans="1:11" ht="14.4">
      <c r="A3687" s="554"/>
      <c r="B3687" s="554"/>
      <c r="C3687" s="554"/>
      <c r="D3687" s="554"/>
      <c r="E3687" s="393"/>
      <c r="F3687" s="393"/>
      <c r="G3687" s="393"/>
      <c r="H3687" s="393"/>
      <c r="I3687" s="393"/>
      <c r="J3687" s="393"/>
      <c r="K3687" s="393"/>
    </row>
    <row r="3688" spans="1:11" ht="15" customHeight="1">
      <c r="A3688" s="553" t="s">
        <v>7356</v>
      </c>
      <c r="B3688" s="553"/>
      <c r="C3688" s="553"/>
      <c r="D3688" s="392"/>
      <c r="E3688" s="393"/>
      <c r="F3688" s="393"/>
      <c r="G3688" s="393"/>
      <c r="H3688" s="393"/>
      <c r="I3688" s="393"/>
      <c r="J3688" s="393"/>
      <c r="K3688" s="393"/>
    </row>
    <row r="3689" spans="1:11" ht="15" customHeight="1">
      <c r="A3689" s="553" t="s">
        <v>7357</v>
      </c>
      <c r="B3689" s="553"/>
      <c r="C3689" s="553"/>
      <c r="D3689" s="392"/>
      <c r="E3689" s="393"/>
      <c r="F3689" s="393"/>
      <c r="G3689" s="393"/>
      <c r="H3689" s="393"/>
      <c r="I3689" s="393"/>
      <c r="J3689" s="393"/>
      <c r="K3689" s="393"/>
    </row>
    <row r="3690" spans="1:11" ht="14.4">
      <c r="A3690" s="394" t="s">
        <v>7338</v>
      </c>
      <c r="B3690" s="394" t="s">
        <v>7339</v>
      </c>
      <c r="C3690" s="395" t="s">
        <v>485</v>
      </c>
      <c r="D3690" s="396" t="s">
        <v>7340</v>
      </c>
      <c r="E3690" s="393"/>
      <c r="F3690" s="393"/>
      <c r="G3690" s="393"/>
      <c r="H3690" s="393"/>
      <c r="I3690" s="393"/>
      <c r="J3690" s="393"/>
      <c r="K3690" s="393"/>
    </row>
    <row r="3691" spans="1:11" ht="26.4">
      <c r="A3691" s="397" t="s">
        <v>7358</v>
      </c>
      <c r="B3691" s="397" t="s">
        <v>7359</v>
      </c>
      <c r="C3691" s="398" t="s">
        <v>180</v>
      </c>
      <c r="D3691" s="399">
        <v>182.51</v>
      </c>
      <c r="E3691" s="393"/>
      <c r="F3691" s="393"/>
      <c r="G3691" s="393"/>
      <c r="H3691" s="393"/>
      <c r="I3691" s="393"/>
      <c r="J3691" s="393"/>
      <c r="K3691" s="393"/>
    </row>
    <row r="3692" spans="1:11" ht="26.4">
      <c r="A3692" s="397" t="s">
        <v>7360</v>
      </c>
      <c r="B3692" s="397" t="s">
        <v>7361</v>
      </c>
      <c r="C3692" s="398" t="s">
        <v>180</v>
      </c>
      <c r="D3692" s="399">
        <v>13.83</v>
      </c>
      <c r="E3692" s="393"/>
      <c r="F3692" s="393"/>
      <c r="G3692" s="393"/>
      <c r="H3692" s="393"/>
      <c r="I3692" s="393"/>
      <c r="J3692" s="393"/>
      <c r="K3692" s="393"/>
    </row>
    <row r="3693" spans="1:11" ht="26.4">
      <c r="A3693" s="397" t="s">
        <v>7362</v>
      </c>
      <c r="B3693" s="397" t="s">
        <v>7363</v>
      </c>
      <c r="C3693" s="398" t="s">
        <v>180</v>
      </c>
      <c r="D3693" s="399">
        <v>392.9</v>
      </c>
      <c r="E3693" s="393"/>
      <c r="F3693" s="393"/>
      <c r="G3693" s="393"/>
      <c r="H3693" s="393"/>
      <c r="I3693" s="393"/>
      <c r="J3693" s="393"/>
      <c r="K3693" s="393"/>
    </row>
    <row r="3694" spans="1:11" ht="26.4">
      <c r="A3694" s="397" t="s">
        <v>7364</v>
      </c>
      <c r="B3694" s="397" t="s">
        <v>7365</v>
      </c>
      <c r="C3694" s="398" t="s">
        <v>180</v>
      </c>
      <c r="D3694" s="399">
        <v>48.37</v>
      </c>
      <c r="E3694" s="393"/>
      <c r="F3694" s="393"/>
      <c r="G3694" s="393"/>
      <c r="H3694" s="393"/>
      <c r="I3694" s="393"/>
      <c r="J3694" s="393"/>
      <c r="K3694" s="393"/>
    </row>
    <row r="3695" spans="1:11" ht="26.4">
      <c r="A3695" s="397" t="s">
        <v>7366</v>
      </c>
      <c r="B3695" s="397" t="s">
        <v>7367</v>
      </c>
      <c r="C3695" s="398" t="s">
        <v>180</v>
      </c>
      <c r="D3695" s="399">
        <v>75.400000000000006</v>
      </c>
      <c r="E3695" s="393"/>
      <c r="F3695" s="393"/>
      <c r="G3695" s="393"/>
      <c r="H3695" s="393"/>
      <c r="I3695" s="393"/>
      <c r="J3695" s="393"/>
      <c r="K3695" s="393"/>
    </row>
    <row r="3696" spans="1:11" ht="26.4">
      <c r="A3696" s="397" t="s">
        <v>7368</v>
      </c>
      <c r="B3696" s="397" t="s">
        <v>7369</v>
      </c>
      <c r="C3696" s="398" t="s">
        <v>180</v>
      </c>
      <c r="D3696" s="399">
        <v>116.7</v>
      </c>
      <c r="E3696" s="393"/>
      <c r="F3696" s="393"/>
      <c r="G3696" s="393"/>
      <c r="H3696" s="393"/>
      <c r="I3696" s="393"/>
      <c r="J3696" s="393"/>
      <c r="K3696" s="393"/>
    </row>
    <row r="3697" spans="1:11" ht="14.4">
      <c r="A3697" s="554"/>
      <c r="B3697" s="554"/>
      <c r="C3697" s="554"/>
      <c r="D3697" s="554"/>
      <c r="E3697" s="393"/>
      <c r="F3697" s="393"/>
      <c r="G3697" s="393"/>
      <c r="H3697" s="393"/>
      <c r="I3697" s="393"/>
      <c r="J3697" s="393"/>
      <c r="K3697" s="393"/>
    </row>
    <row r="3698" spans="1:11" ht="15" customHeight="1">
      <c r="A3698" s="553" t="s">
        <v>7370</v>
      </c>
      <c r="B3698" s="553"/>
      <c r="C3698" s="553"/>
      <c r="D3698" s="392"/>
      <c r="E3698" s="393"/>
      <c r="F3698" s="393"/>
      <c r="G3698" s="393"/>
      <c r="H3698" s="393"/>
      <c r="I3698" s="393"/>
      <c r="J3698" s="393"/>
      <c r="K3698" s="393"/>
    </row>
    <row r="3699" spans="1:11" ht="14.4">
      <c r="A3699" s="394" t="s">
        <v>7338</v>
      </c>
      <c r="B3699" s="394" t="s">
        <v>7339</v>
      </c>
      <c r="C3699" s="395" t="s">
        <v>485</v>
      </c>
      <c r="D3699" s="396" t="s">
        <v>7340</v>
      </c>
      <c r="E3699" s="393"/>
      <c r="F3699" s="393"/>
      <c r="G3699" s="393"/>
      <c r="H3699" s="393"/>
      <c r="I3699" s="393"/>
      <c r="J3699" s="393"/>
      <c r="K3699" s="393"/>
    </row>
    <row r="3700" spans="1:11" ht="14.4">
      <c r="A3700" s="397" t="s">
        <v>7371</v>
      </c>
      <c r="B3700" s="397" t="s">
        <v>7372</v>
      </c>
      <c r="C3700" s="398" t="s">
        <v>180</v>
      </c>
      <c r="D3700" s="399">
        <v>4.55</v>
      </c>
      <c r="E3700" s="393"/>
      <c r="F3700" s="393"/>
      <c r="G3700" s="393"/>
      <c r="H3700" s="393"/>
      <c r="I3700" s="393"/>
      <c r="J3700" s="393"/>
      <c r="K3700" s="393"/>
    </row>
    <row r="3701" spans="1:11" ht="14.4">
      <c r="A3701" s="397" t="s">
        <v>7373</v>
      </c>
      <c r="B3701" s="397" t="s">
        <v>7374</v>
      </c>
      <c r="C3701" s="398" t="s">
        <v>180</v>
      </c>
      <c r="D3701" s="399">
        <v>3.72</v>
      </c>
      <c r="E3701" s="393"/>
      <c r="F3701" s="393"/>
      <c r="G3701" s="393"/>
      <c r="H3701" s="393"/>
      <c r="I3701" s="393"/>
      <c r="J3701" s="393"/>
      <c r="K3701" s="393"/>
    </row>
    <row r="3702" spans="1:11" ht="14.4">
      <c r="A3702" s="397" t="s">
        <v>7375</v>
      </c>
      <c r="B3702" s="397" t="s">
        <v>7376</v>
      </c>
      <c r="C3702" s="398" t="s">
        <v>180</v>
      </c>
      <c r="D3702" s="399">
        <v>3.12</v>
      </c>
      <c r="E3702" s="393"/>
      <c r="F3702" s="393"/>
      <c r="G3702" s="393"/>
      <c r="H3702" s="393"/>
      <c r="I3702" s="393"/>
      <c r="J3702" s="393"/>
      <c r="K3702" s="393"/>
    </row>
    <row r="3703" spans="1:11" ht="14.4">
      <c r="A3703" s="397" t="s">
        <v>7377</v>
      </c>
      <c r="B3703" s="397" t="s">
        <v>7378</v>
      </c>
      <c r="C3703" s="398" t="s">
        <v>180</v>
      </c>
      <c r="D3703" s="399">
        <v>6.63</v>
      </c>
      <c r="E3703" s="393"/>
      <c r="F3703" s="393"/>
      <c r="G3703" s="393"/>
      <c r="H3703" s="393"/>
      <c r="I3703" s="393"/>
      <c r="J3703" s="393"/>
      <c r="K3703" s="393"/>
    </row>
    <row r="3704" spans="1:11" ht="14.4">
      <c r="A3704" s="397" t="s">
        <v>7379</v>
      </c>
      <c r="B3704" s="397" t="s">
        <v>7380</v>
      </c>
      <c r="C3704" s="398" t="s">
        <v>180</v>
      </c>
      <c r="D3704" s="399">
        <v>2.17</v>
      </c>
      <c r="E3704" s="393"/>
      <c r="F3704" s="393"/>
      <c r="G3704" s="393"/>
      <c r="H3704" s="393"/>
      <c r="I3704" s="393"/>
      <c r="J3704" s="393"/>
      <c r="K3704" s="393"/>
    </row>
    <row r="3705" spans="1:11" ht="14.4">
      <c r="A3705" s="397" t="s">
        <v>7381</v>
      </c>
      <c r="B3705" s="397" t="s">
        <v>7382</v>
      </c>
      <c r="C3705" s="398" t="s">
        <v>180</v>
      </c>
      <c r="D3705" s="399">
        <v>1.1100000000000001</v>
      </c>
      <c r="E3705" s="393"/>
      <c r="F3705" s="393"/>
      <c r="G3705" s="393"/>
      <c r="H3705" s="393"/>
      <c r="I3705" s="393"/>
      <c r="J3705" s="393"/>
      <c r="K3705" s="393"/>
    </row>
    <row r="3706" spans="1:11" ht="14.4">
      <c r="A3706" s="397" t="s">
        <v>7383</v>
      </c>
      <c r="B3706" s="397" t="s">
        <v>7384</v>
      </c>
      <c r="C3706" s="398" t="s">
        <v>180</v>
      </c>
      <c r="D3706" s="399">
        <v>1.88</v>
      </c>
      <c r="E3706" s="393"/>
      <c r="F3706" s="393"/>
      <c r="G3706" s="393"/>
      <c r="H3706" s="393"/>
      <c r="I3706" s="393"/>
      <c r="J3706" s="393"/>
      <c r="K3706" s="393"/>
    </row>
    <row r="3707" spans="1:11" ht="14.4">
      <c r="A3707" s="554"/>
      <c r="B3707" s="554"/>
      <c r="C3707" s="554"/>
      <c r="D3707" s="554"/>
      <c r="E3707" s="393"/>
      <c r="F3707" s="393"/>
      <c r="G3707" s="393"/>
      <c r="H3707" s="393"/>
      <c r="I3707" s="393"/>
      <c r="J3707" s="393"/>
      <c r="K3707" s="393"/>
    </row>
    <row r="3708" spans="1:11" ht="15" customHeight="1">
      <c r="A3708" s="553" t="s">
        <v>7385</v>
      </c>
      <c r="B3708" s="553"/>
      <c r="C3708" s="553"/>
      <c r="D3708" s="392"/>
      <c r="E3708" s="393"/>
      <c r="F3708" s="393"/>
      <c r="G3708" s="393"/>
      <c r="H3708" s="393"/>
      <c r="I3708" s="393"/>
      <c r="J3708" s="393"/>
      <c r="K3708" s="393"/>
    </row>
    <row r="3709" spans="1:11" ht="15" customHeight="1">
      <c r="A3709" s="553" t="s">
        <v>7386</v>
      </c>
      <c r="B3709" s="553"/>
      <c r="C3709" s="553"/>
      <c r="D3709" s="392"/>
      <c r="E3709" s="393"/>
      <c r="F3709" s="393"/>
      <c r="G3709" s="393"/>
      <c r="H3709" s="393"/>
      <c r="I3709" s="393"/>
      <c r="J3709" s="393"/>
      <c r="K3709" s="393"/>
    </row>
    <row r="3710" spans="1:11" ht="14.4">
      <c r="A3710" s="394" t="s">
        <v>7338</v>
      </c>
      <c r="B3710" s="394" t="s">
        <v>7339</v>
      </c>
      <c r="C3710" s="395" t="s">
        <v>485</v>
      </c>
      <c r="D3710" s="396" t="s">
        <v>7340</v>
      </c>
      <c r="E3710" s="393"/>
      <c r="F3710" s="393"/>
      <c r="G3710" s="393"/>
      <c r="H3710" s="393"/>
      <c r="I3710" s="393"/>
      <c r="J3710" s="393"/>
      <c r="K3710" s="393"/>
    </row>
    <row r="3711" spans="1:11" ht="26.4">
      <c r="A3711" s="397" t="s">
        <v>7387</v>
      </c>
      <c r="B3711" s="397" t="s">
        <v>7388</v>
      </c>
      <c r="C3711" s="398" t="s">
        <v>180</v>
      </c>
      <c r="D3711" s="399">
        <v>1.7</v>
      </c>
      <c r="E3711" s="393"/>
      <c r="F3711" s="393"/>
      <c r="G3711" s="393"/>
      <c r="H3711" s="393"/>
      <c r="I3711" s="393"/>
      <c r="J3711" s="393"/>
      <c r="K3711" s="393"/>
    </row>
    <row r="3712" spans="1:11" ht="14.4">
      <c r="A3712" s="554"/>
      <c r="B3712" s="554"/>
      <c r="C3712" s="554"/>
      <c r="D3712" s="554"/>
      <c r="E3712" s="393"/>
      <c r="F3712" s="393"/>
      <c r="G3712" s="393"/>
      <c r="H3712" s="393"/>
      <c r="I3712" s="393"/>
      <c r="J3712" s="393"/>
      <c r="K3712" s="393"/>
    </row>
    <row r="3713" spans="1:11" ht="15" customHeight="1">
      <c r="A3713" s="553" t="s">
        <v>7389</v>
      </c>
      <c r="B3713" s="553"/>
      <c r="C3713" s="553"/>
      <c r="D3713" s="392"/>
      <c r="E3713" s="393"/>
      <c r="F3713" s="393"/>
      <c r="G3713" s="393"/>
      <c r="H3713" s="393"/>
      <c r="I3713" s="393"/>
      <c r="J3713" s="393"/>
      <c r="K3713" s="393"/>
    </row>
    <row r="3714" spans="1:11" ht="14.4">
      <c r="A3714" s="394" t="s">
        <v>7338</v>
      </c>
      <c r="B3714" s="394" t="s">
        <v>7339</v>
      </c>
      <c r="C3714" s="395" t="s">
        <v>485</v>
      </c>
      <c r="D3714" s="396" t="s">
        <v>7340</v>
      </c>
      <c r="E3714" s="393"/>
      <c r="F3714" s="393"/>
      <c r="G3714" s="393"/>
      <c r="H3714" s="393"/>
      <c r="I3714" s="393"/>
      <c r="J3714" s="393"/>
      <c r="K3714" s="393"/>
    </row>
    <row r="3715" spans="1:11" ht="26.4">
      <c r="A3715" s="397" t="s">
        <v>7390</v>
      </c>
      <c r="B3715" s="397" t="s">
        <v>7391</v>
      </c>
      <c r="C3715" s="398" t="s">
        <v>180</v>
      </c>
      <c r="D3715" s="399">
        <v>66.349999999999994</v>
      </c>
      <c r="E3715" s="393"/>
      <c r="F3715" s="393"/>
      <c r="G3715" s="393"/>
      <c r="H3715" s="393"/>
      <c r="I3715" s="393"/>
      <c r="J3715" s="393"/>
      <c r="K3715" s="393"/>
    </row>
    <row r="3716" spans="1:11" ht="26.4">
      <c r="A3716" s="397" t="s">
        <v>7392</v>
      </c>
      <c r="B3716" s="397" t="s">
        <v>7393</v>
      </c>
      <c r="C3716" s="398" t="s">
        <v>180</v>
      </c>
      <c r="D3716" s="399">
        <v>49.911200000000001</v>
      </c>
      <c r="E3716" s="393"/>
      <c r="F3716" s="393"/>
      <c r="G3716" s="393"/>
      <c r="H3716" s="393"/>
      <c r="I3716" s="393"/>
      <c r="J3716" s="393"/>
      <c r="K3716" s="393"/>
    </row>
    <row r="3717" spans="1:11" ht="14.4">
      <c r="A3717" s="554"/>
      <c r="B3717" s="554"/>
      <c r="C3717" s="554"/>
      <c r="D3717" s="554"/>
      <c r="E3717" s="393"/>
      <c r="F3717" s="393"/>
      <c r="G3717" s="393"/>
      <c r="H3717" s="393"/>
      <c r="I3717" s="393"/>
      <c r="J3717" s="393"/>
      <c r="K3717" s="393"/>
    </row>
    <row r="3718" spans="1:11" ht="15" customHeight="1">
      <c r="A3718" s="553" t="s">
        <v>7394</v>
      </c>
      <c r="B3718" s="553"/>
      <c r="C3718" s="553"/>
      <c r="D3718" s="392"/>
      <c r="E3718" s="393"/>
      <c r="F3718" s="393"/>
      <c r="G3718" s="393"/>
      <c r="H3718" s="393"/>
      <c r="I3718" s="393"/>
      <c r="J3718" s="393"/>
      <c r="K3718" s="393"/>
    </row>
    <row r="3719" spans="1:11" ht="14.4">
      <c r="A3719" s="394" t="s">
        <v>7338</v>
      </c>
      <c r="B3719" s="394" t="s">
        <v>7339</v>
      </c>
      <c r="C3719" s="395" t="s">
        <v>485</v>
      </c>
      <c r="D3719" s="396" t="s">
        <v>7340</v>
      </c>
      <c r="E3719" s="393"/>
      <c r="F3719" s="393"/>
      <c r="G3719" s="393"/>
      <c r="H3719" s="393"/>
      <c r="I3719" s="393"/>
      <c r="J3719" s="393"/>
      <c r="K3719" s="393"/>
    </row>
    <row r="3720" spans="1:11" ht="14.4">
      <c r="A3720" s="397" t="s">
        <v>7395</v>
      </c>
      <c r="B3720" s="397" t="s">
        <v>7396</v>
      </c>
      <c r="C3720" s="398" t="s">
        <v>180</v>
      </c>
      <c r="D3720" s="399">
        <v>5.88</v>
      </c>
      <c r="E3720" s="393"/>
      <c r="F3720" s="393"/>
      <c r="G3720" s="393"/>
      <c r="H3720" s="393"/>
      <c r="I3720" s="393"/>
      <c r="J3720" s="393"/>
      <c r="K3720" s="393"/>
    </row>
    <row r="3721" spans="1:11" ht="14.4">
      <c r="A3721" s="554"/>
      <c r="B3721" s="554"/>
      <c r="C3721" s="554"/>
      <c r="D3721" s="554"/>
      <c r="E3721" s="393"/>
      <c r="F3721" s="393"/>
      <c r="G3721" s="393"/>
      <c r="H3721" s="393"/>
      <c r="I3721" s="393"/>
      <c r="J3721" s="393"/>
      <c r="K3721" s="393"/>
    </row>
    <row r="3722" spans="1:11" ht="15" customHeight="1">
      <c r="A3722" s="553" t="s">
        <v>7397</v>
      </c>
      <c r="B3722" s="553"/>
      <c r="C3722" s="553"/>
      <c r="D3722" s="392"/>
      <c r="E3722" s="393"/>
      <c r="F3722" s="393"/>
      <c r="G3722" s="393"/>
      <c r="H3722" s="393"/>
      <c r="I3722" s="393"/>
      <c r="J3722" s="393"/>
      <c r="K3722" s="393"/>
    </row>
    <row r="3723" spans="1:11" ht="15" customHeight="1">
      <c r="A3723" s="553" t="s">
        <v>7398</v>
      </c>
      <c r="B3723" s="553"/>
      <c r="C3723" s="553"/>
      <c r="D3723" s="392"/>
      <c r="E3723" s="393"/>
      <c r="F3723" s="393"/>
      <c r="G3723" s="393"/>
      <c r="H3723" s="393"/>
      <c r="I3723" s="393"/>
      <c r="J3723" s="393"/>
      <c r="K3723" s="393"/>
    </row>
    <row r="3724" spans="1:11" ht="14.4">
      <c r="A3724" s="394" t="s">
        <v>7338</v>
      </c>
      <c r="B3724" s="394" t="s">
        <v>7339</v>
      </c>
      <c r="C3724" s="395" t="s">
        <v>485</v>
      </c>
      <c r="D3724" s="396" t="s">
        <v>7340</v>
      </c>
      <c r="E3724" s="393"/>
      <c r="F3724" s="393"/>
      <c r="G3724" s="393"/>
      <c r="H3724" s="393"/>
      <c r="I3724" s="393"/>
      <c r="J3724" s="393"/>
      <c r="K3724" s="393"/>
    </row>
    <row r="3725" spans="1:11" ht="26.4">
      <c r="A3725" s="397" t="s">
        <v>7399</v>
      </c>
      <c r="B3725" s="397" t="s">
        <v>7400</v>
      </c>
      <c r="C3725" s="398" t="s">
        <v>180</v>
      </c>
      <c r="D3725" s="399">
        <v>166.4143</v>
      </c>
      <c r="E3725" s="393"/>
      <c r="F3725" s="393"/>
      <c r="G3725" s="393"/>
      <c r="H3725" s="393"/>
      <c r="I3725" s="393"/>
      <c r="J3725" s="393"/>
      <c r="K3725" s="393"/>
    </row>
    <row r="3726" spans="1:11" ht="26.4">
      <c r="A3726" s="397" t="s">
        <v>7401</v>
      </c>
      <c r="B3726" s="397" t="s">
        <v>7402</v>
      </c>
      <c r="C3726" s="398" t="s">
        <v>180</v>
      </c>
      <c r="D3726" s="399">
        <v>82.879599999999996</v>
      </c>
      <c r="E3726" s="393"/>
      <c r="F3726" s="393"/>
      <c r="G3726" s="393"/>
      <c r="H3726" s="393"/>
      <c r="I3726" s="393"/>
      <c r="J3726" s="393"/>
      <c r="K3726" s="393"/>
    </row>
    <row r="3727" spans="1:11" ht="26.4">
      <c r="A3727" s="397" t="s">
        <v>7403</v>
      </c>
      <c r="B3727" s="397" t="s">
        <v>7404</v>
      </c>
      <c r="C3727" s="398" t="s">
        <v>180</v>
      </c>
      <c r="D3727" s="399">
        <v>105.2953</v>
      </c>
      <c r="E3727" s="393"/>
      <c r="F3727" s="393"/>
      <c r="G3727" s="393"/>
      <c r="H3727" s="393"/>
      <c r="I3727" s="393"/>
      <c r="J3727" s="393"/>
      <c r="K3727" s="393"/>
    </row>
    <row r="3728" spans="1:11" ht="26.4">
      <c r="A3728" s="397" t="s">
        <v>7405</v>
      </c>
      <c r="B3728" s="397" t="s">
        <v>7406</v>
      </c>
      <c r="C3728" s="398" t="s">
        <v>180</v>
      </c>
      <c r="D3728" s="399">
        <v>101.2637</v>
      </c>
      <c r="E3728" s="393"/>
      <c r="F3728" s="393"/>
      <c r="G3728" s="393"/>
      <c r="H3728" s="393"/>
      <c r="I3728" s="393"/>
      <c r="J3728" s="393"/>
      <c r="K3728" s="393"/>
    </row>
    <row r="3729" spans="1:11" ht="26.4">
      <c r="A3729" s="397" t="s">
        <v>7407</v>
      </c>
      <c r="B3729" s="397" t="s">
        <v>7408</v>
      </c>
      <c r="C3729" s="398" t="s">
        <v>180</v>
      </c>
      <c r="D3729" s="399">
        <v>96.123400000000004</v>
      </c>
      <c r="E3729" s="393"/>
      <c r="F3729" s="393"/>
      <c r="G3729" s="393"/>
      <c r="H3729" s="393"/>
      <c r="I3729" s="393"/>
      <c r="J3729" s="393"/>
      <c r="K3729" s="393"/>
    </row>
    <row r="3730" spans="1:11" ht="14.4">
      <c r="A3730" s="397" t="s">
        <v>7409</v>
      </c>
      <c r="B3730" s="397" t="s">
        <v>7410</v>
      </c>
      <c r="C3730" s="398" t="s">
        <v>180</v>
      </c>
      <c r="D3730" s="399">
        <v>74.705500000000001</v>
      </c>
      <c r="E3730" s="393"/>
      <c r="F3730" s="393"/>
      <c r="G3730" s="393"/>
      <c r="H3730" s="393"/>
      <c r="I3730" s="393"/>
      <c r="J3730" s="393"/>
      <c r="K3730" s="393"/>
    </row>
    <row r="3731" spans="1:11" ht="14.4">
      <c r="A3731" s="397" t="s">
        <v>7411</v>
      </c>
      <c r="B3731" s="397" t="s">
        <v>7412</v>
      </c>
      <c r="C3731" s="398" t="s">
        <v>180</v>
      </c>
      <c r="D3731" s="399">
        <v>82.415899999999993</v>
      </c>
      <c r="E3731" s="393"/>
      <c r="F3731" s="393"/>
      <c r="G3731" s="393"/>
      <c r="H3731" s="393"/>
      <c r="I3731" s="393"/>
      <c r="J3731" s="393"/>
      <c r="K3731" s="393"/>
    </row>
    <row r="3732" spans="1:11" ht="26.4">
      <c r="A3732" s="397" t="s">
        <v>7413</v>
      </c>
      <c r="B3732" s="397" t="s">
        <v>7414</v>
      </c>
      <c r="C3732" s="398" t="s">
        <v>180</v>
      </c>
      <c r="D3732" s="399">
        <v>76.489500000000007</v>
      </c>
      <c r="E3732" s="393"/>
      <c r="F3732" s="393"/>
      <c r="G3732" s="393"/>
      <c r="H3732" s="393"/>
      <c r="I3732" s="393"/>
      <c r="J3732" s="393"/>
      <c r="K3732" s="393"/>
    </row>
    <row r="3733" spans="1:11" ht="26.4">
      <c r="A3733" s="397" t="s">
        <v>7415</v>
      </c>
      <c r="B3733" s="397" t="s">
        <v>7416</v>
      </c>
      <c r="C3733" s="398" t="s">
        <v>180</v>
      </c>
      <c r="D3733" s="399">
        <v>101.53579999999999</v>
      </c>
      <c r="E3733" s="393"/>
      <c r="F3733" s="393"/>
      <c r="G3733" s="393"/>
      <c r="H3733" s="393"/>
      <c r="I3733" s="393"/>
      <c r="J3733" s="393"/>
      <c r="K3733" s="393"/>
    </row>
    <row r="3734" spans="1:11" ht="26.4">
      <c r="A3734" s="397" t="s">
        <v>7417</v>
      </c>
      <c r="B3734" s="397" t="s">
        <v>7418</v>
      </c>
      <c r="C3734" s="398" t="s">
        <v>180</v>
      </c>
      <c r="D3734" s="399">
        <v>82.889600000000002</v>
      </c>
      <c r="E3734" s="393"/>
      <c r="F3734" s="393"/>
      <c r="G3734" s="393"/>
      <c r="H3734" s="393"/>
      <c r="I3734" s="393"/>
      <c r="J3734" s="393"/>
      <c r="K3734" s="393"/>
    </row>
    <row r="3735" spans="1:11" ht="26.4">
      <c r="A3735" s="397" t="s">
        <v>7419</v>
      </c>
      <c r="B3735" s="397" t="s">
        <v>7420</v>
      </c>
      <c r="C3735" s="398" t="s">
        <v>180</v>
      </c>
      <c r="D3735" s="399">
        <v>97.413499999999999</v>
      </c>
      <c r="E3735" s="393"/>
      <c r="F3735" s="393"/>
      <c r="G3735" s="393"/>
      <c r="H3735" s="393"/>
      <c r="I3735" s="393"/>
      <c r="J3735" s="393"/>
      <c r="K3735" s="393"/>
    </row>
    <row r="3736" spans="1:11" ht="26.4">
      <c r="A3736" s="397" t="s">
        <v>7421</v>
      </c>
      <c r="B3736" s="397" t="s">
        <v>7422</v>
      </c>
      <c r="C3736" s="398" t="s">
        <v>180</v>
      </c>
      <c r="D3736" s="399">
        <v>97.403400000000005</v>
      </c>
      <c r="E3736" s="393"/>
      <c r="F3736" s="393"/>
      <c r="G3736" s="393"/>
      <c r="H3736" s="393"/>
      <c r="I3736" s="393"/>
      <c r="J3736" s="393"/>
      <c r="K3736" s="393"/>
    </row>
    <row r="3737" spans="1:11" ht="26.4">
      <c r="A3737" s="397" t="s">
        <v>7423</v>
      </c>
      <c r="B3737" s="397" t="s">
        <v>7424</v>
      </c>
      <c r="C3737" s="398" t="s">
        <v>180</v>
      </c>
      <c r="D3737" s="399">
        <v>102.02970000000001</v>
      </c>
      <c r="E3737" s="393"/>
      <c r="F3737" s="393"/>
      <c r="G3737" s="393"/>
      <c r="H3737" s="393"/>
      <c r="I3737" s="393"/>
      <c r="J3737" s="393"/>
      <c r="K3737" s="393"/>
    </row>
    <row r="3738" spans="1:11" ht="26.4">
      <c r="A3738" s="397" t="s">
        <v>7425</v>
      </c>
      <c r="B3738" s="397" t="s">
        <v>7426</v>
      </c>
      <c r="C3738" s="398" t="s">
        <v>180</v>
      </c>
      <c r="D3738" s="399">
        <v>78.5154</v>
      </c>
      <c r="E3738" s="393"/>
      <c r="F3738" s="393"/>
      <c r="G3738" s="393"/>
      <c r="H3738" s="393"/>
      <c r="I3738" s="393"/>
      <c r="J3738" s="393"/>
      <c r="K3738" s="393"/>
    </row>
    <row r="3739" spans="1:11" ht="26.4">
      <c r="A3739" s="397" t="s">
        <v>7427</v>
      </c>
      <c r="B3739" s="397" t="s">
        <v>7428</v>
      </c>
      <c r="C3739" s="398" t="s">
        <v>180</v>
      </c>
      <c r="D3739" s="399">
        <v>24.632999999999999</v>
      </c>
      <c r="E3739" s="393"/>
      <c r="F3739" s="393"/>
      <c r="G3739" s="393"/>
      <c r="H3739" s="393"/>
      <c r="I3739" s="393"/>
      <c r="J3739" s="393"/>
      <c r="K3739" s="393"/>
    </row>
    <row r="3740" spans="1:11" ht="26.4">
      <c r="A3740" s="397" t="s">
        <v>7429</v>
      </c>
      <c r="B3740" s="397" t="s">
        <v>7430</v>
      </c>
      <c r="C3740" s="398" t="s">
        <v>180</v>
      </c>
      <c r="D3740" s="399">
        <v>177.3904</v>
      </c>
      <c r="E3740" s="393"/>
      <c r="F3740" s="393"/>
      <c r="G3740" s="393"/>
      <c r="H3740" s="393"/>
      <c r="I3740" s="393"/>
      <c r="J3740" s="393"/>
      <c r="K3740" s="393"/>
    </row>
    <row r="3741" spans="1:11" ht="14.4">
      <c r="A3741" s="554"/>
      <c r="B3741" s="554"/>
      <c r="C3741" s="554"/>
      <c r="D3741" s="554"/>
      <c r="E3741" s="393"/>
      <c r="F3741" s="393"/>
      <c r="G3741" s="393"/>
      <c r="H3741" s="393"/>
      <c r="I3741" s="393"/>
      <c r="J3741" s="393"/>
      <c r="K3741" s="393"/>
    </row>
    <row r="3742" spans="1:11" ht="15" customHeight="1">
      <c r="A3742" s="553" t="s">
        <v>7431</v>
      </c>
      <c r="B3742" s="553"/>
      <c r="C3742" s="553"/>
      <c r="D3742" s="392"/>
      <c r="E3742" s="393"/>
      <c r="F3742" s="393"/>
      <c r="G3742" s="393"/>
      <c r="H3742" s="393"/>
      <c r="I3742" s="393"/>
      <c r="J3742" s="393"/>
      <c r="K3742" s="393"/>
    </row>
    <row r="3743" spans="1:11" ht="14.4">
      <c r="A3743" s="394" t="s">
        <v>7338</v>
      </c>
      <c r="B3743" s="394" t="s">
        <v>7339</v>
      </c>
      <c r="C3743" s="395" t="s">
        <v>485</v>
      </c>
      <c r="D3743" s="396" t="s">
        <v>7340</v>
      </c>
      <c r="E3743" s="393"/>
      <c r="F3743" s="393"/>
      <c r="G3743" s="393"/>
      <c r="H3743" s="393"/>
      <c r="I3743" s="393"/>
      <c r="J3743" s="393"/>
      <c r="K3743" s="393"/>
    </row>
    <row r="3744" spans="1:11" ht="14.4">
      <c r="A3744" s="397" t="s">
        <v>7432</v>
      </c>
      <c r="B3744" s="397" t="s">
        <v>7433</v>
      </c>
      <c r="C3744" s="398" t="s">
        <v>80</v>
      </c>
      <c r="D3744" s="399">
        <v>751.05679999999995</v>
      </c>
      <c r="E3744" s="393"/>
      <c r="F3744" s="393"/>
      <c r="G3744" s="393"/>
      <c r="H3744" s="393"/>
      <c r="I3744" s="393"/>
      <c r="J3744" s="393"/>
      <c r="K3744" s="393"/>
    </row>
    <row r="3745" spans="1:11" ht="14.4">
      <c r="A3745" s="397" t="s">
        <v>7434</v>
      </c>
      <c r="B3745" s="397" t="s">
        <v>7435</v>
      </c>
      <c r="C3745" s="398" t="s">
        <v>67</v>
      </c>
      <c r="D3745" s="399">
        <v>2.5095999999999998</v>
      </c>
      <c r="E3745" s="393"/>
      <c r="F3745" s="393"/>
      <c r="G3745" s="393"/>
      <c r="H3745" s="393"/>
      <c r="I3745" s="393"/>
      <c r="J3745" s="393"/>
      <c r="K3745" s="393"/>
    </row>
    <row r="3746" spans="1:11" ht="14.4">
      <c r="A3746" s="397" t="s">
        <v>7436</v>
      </c>
      <c r="B3746" s="397" t="s">
        <v>7437</v>
      </c>
      <c r="C3746" s="398" t="s">
        <v>80</v>
      </c>
      <c r="D3746" s="399">
        <v>119.41589999999999</v>
      </c>
      <c r="E3746" s="393"/>
      <c r="F3746" s="393"/>
      <c r="G3746" s="393"/>
      <c r="H3746" s="393"/>
      <c r="I3746" s="393"/>
      <c r="J3746" s="393"/>
      <c r="K3746" s="393"/>
    </row>
    <row r="3747" spans="1:11" ht="14.4">
      <c r="A3747" s="554"/>
      <c r="B3747" s="554"/>
      <c r="C3747" s="554"/>
      <c r="D3747" s="554"/>
      <c r="E3747" s="393"/>
      <c r="F3747" s="393"/>
      <c r="G3747" s="393"/>
      <c r="H3747" s="393"/>
      <c r="I3747" s="393"/>
      <c r="J3747" s="393"/>
      <c r="K3747" s="393"/>
    </row>
    <row r="3748" spans="1:11" ht="15" customHeight="1">
      <c r="A3748" s="553" t="s">
        <v>7438</v>
      </c>
      <c r="B3748" s="553"/>
      <c r="C3748" s="553"/>
      <c r="D3748" s="392"/>
      <c r="E3748" s="393"/>
      <c r="F3748" s="393"/>
      <c r="G3748" s="393"/>
      <c r="H3748" s="393"/>
      <c r="I3748" s="393"/>
      <c r="J3748" s="393"/>
      <c r="K3748" s="393"/>
    </row>
    <row r="3749" spans="1:11" ht="14.4">
      <c r="A3749" s="394" t="s">
        <v>7338</v>
      </c>
      <c r="B3749" s="394" t="s">
        <v>7339</v>
      </c>
      <c r="C3749" s="395" t="s">
        <v>485</v>
      </c>
      <c r="D3749" s="396" t="s">
        <v>7340</v>
      </c>
      <c r="E3749" s="393"/>
      <c r="F3749" s="393"/>
      <c r="G3749" s="393"/>
      <c r="H3749" s="393"/>
      <c r="I3749" s="393"/>
      <c r="J3749" s="393"/>
      <c r="K3749" s="393"/>
    </row>
    <row r="3750" spans="1:11" ht="26.4">
      <c r="A3750" s="397" t="s">
        <v>7439</v>
      </c>
      <c r="B3750" s="397" t="s">
        <v>7440</v>
      </c>
      <c r="C3750" s="398" t="s">
        <v>180</v>
      </c>
      <c r="D3750" s="399">
        <v>3.9207000000000001</v>
      </c>
      <c r="E3750" s="393"/>
      <c r="F3750" s="393"/>
      <c r="G3750" s="393"/>
      <c r="H3750" s="393"/>
      <c r="I3750" s="393"/>
      <c r="J3750" s="393"/>
      <c r="K3750" s="393"/>
    </row>
    <row r="3751" spans="1:11" ht="26.4">
      <c r="A3751" s="397" t="s">
        <v>7441</v>
      </c>
      <c r="B3751" s="397" t="s">
        <v>7442</v>
      </c>
      <c r="C3751" s="398" t="s">
        <v>180</v>
      </c>
      <c r="D3751" s="399">
        <v>2.4895</v>
      </c>
      <c r="E3751" s="393"/>
      <c r="F3751" s="393"/>
      <c r="G3751" s="393"/>
      <c r="H3751" s="393"/>
      <c r="I3751" s="393"/>
      <c r="J3751" s="393"/>
      <c r="K3751" s="393"/>
    </row>
    <row r="3752" spans="1:11" ht="14.4">
      <c r="A3752" s="397" t="s">
        <v>7443</v>
      </c>
      <c r="B3752" s="397" t="s">
        <v>7444</v>
      </c>
      <c r="C3752" s="398" t="s">
        <v>180</v>
      </c>
      <c r="D3752" s="399">
        <v>2.2576000000000001</v>
      </c>
      <c r="E3752" s="393"/>
      <c r="F3752" s="393"/>
      <c r="G3752" s="393"/>
      <c r="H3752" s="393"/>
      <c r="I3752" s="393"/>
      <c r="J3752" s="393"/>
      <c r="K3752" s="393"/>
    </row>
    <row r="3753" spans="1:11" ht="14.4">
      <c r="A3753" s="397" t="s">
        <v>7445</v>
      </c>
      <c r="B3753" s="397" t="s">
        <v>7446</v>
      </c>
      <c r="C3753" s="398" t="s">
        <v>180</v>
      </c>
      <c r="D3753" s="399">
        <v>1.7638</v>
      </c>
      <c r="E3753" s="393"/>
      <c r="F3753" s="393"/>
      <c r="G3753" s="393"/>
      <c r="H3753" s="393"/>
      <c r="I3753" s="393"/>
      <c r="J3753" s="393"/>
      <c r="K3753" s="393"/>
    </row>
    <row r="3754" spans="1:11" ht="14.4">
      <c r="A3754" s="397" t="s">
        <v>7447</v>
      </c>
      <c r="B3754" s="397" t="s">
        <v>7448</v>
      </c>
      <c r="C3754" s="398" t="s">
        <v>180</v>
      </c>
      <c r="D3754" s="399">
        <v>2.6002999999999998</v>
      </c>
      <c r="E3754" s="393"/>
      <c r="F3754" s="393"/>
      <c r="G3754" s="393"/>
      <c r="H3754" s="393"/>
      <c r="I3754" s="393"/>
      <c r="J3754" s="393"/>
      <c r="K3754" s="393"/>
    </row>
    <row r="3755" spans="1:11" ht="14.4">
      <c r="A3755" s="397" t="s">
        <v>7449</v>
      </c>
      <c r="B3755" s="397" t="s">
        <v>7450</v>
      </c>
      <c r="C3755" s="398" t="s">
        <v>180</v>
      </c>
      <c r="D3755" s="399">
        <v>0.73570000000000002</v>
      </c>
      <c r="E3755" s="393"/>
      <c r="F3755" s="393"/>
      <c r="G3755" s="393"/>
      <c r="H3755" s="393"/>
      <c r="I3755" s="393"/>
      <c r="J3755" s="393"/>
      <c r="K3755" s="393"/>
    </row>
    <row r="3756" spans="1:11" ht="14.4">
      <c r="A3756" s="397" t="s">
        <v>7451</v>
      </c>
      <c r="B3756" s="397" t="s">
        <v>7452</v>
      </c>
      <c r="C3756" s="398" t="s">
        <v>65</v>
      </c>
      <c r="D3756" s="399">
        <v>19.613700000000001</v>
      </c>
      <c r="E3756" s="393"/>
      <c r="F3756" s="393"/>
      <c r="G3756" s="393"/>
      <c r="H3756" s="393"/>
      <c r="I3756" s="393"/>
      <c r="J3756" s="393"/>
      <c r="K3756" s="393"/>
    </row>
    <row r="3757" spans="1:11" ht="14.4">
      <c r="A3757" s="397" t="s">
        <v>7453</v>
      </c>
      <c r="B3757" s="397" t="s">
        <v>7454</v>
      </c>
      <c r="C3757" s="398" t="s">
        <v>65</v>
      </c>
      <c r="D3757" s="399">
        <v>9.8873999999999995</v>
      </c>
      <c r="E3757" s="393"/>
      <c r="F3757" s="393"/>
      <c r="G3757" s="393"/>
      <c r="H3757" s="393"/>
      <c r="I3757" s="393"/>
      <c r="J3757" s="393"/>
      <c r="K3757" s="393"/>
    </row>
    <row r="3758" spans="1:11" ht="14.4">
      <c r="A3758" s="397" t="s">
        <v>7455</v>
      </c>
      <c r="B3758" s="397" t="s">
        <v>7456</v>
      </c>
      <c r="C3758" s="398" t="s">
        <v>65</v>
      </c>
      <c r="D3758" s="399">
        <v>10.9054</v>
      </c>
      <c r="E3758" s="393"/>
      <c r="F3758" s="393"/>
      <c r="G3758" s="393"/>
      <c r="H3758" s="393"/>
      <c r="I3758" s="393"/>
      <c r="J3758" s="393"/>
      <c r="K3758" s="393"/>
    </row>
    <row r="3759" spans="1:11" ht="14.4">
      <c r="A3759" s="554"/>
      <c r="B3759" s="554"/>
      <c r="C3759" s="554"/>
      <c r="D3759" s="554"/>
      <c r="E3759" s="393"/>
      <c r="F3759" s="393"/>
      <c r="G3759" s="393"/>
      <c r="H3759" s="393"/>
      <c r="I3759" s="393"/>
      <c r="J3759" s="393"/>
      <c r="K3759" s="393"/>
    </row>
    <row r="3760" spans="1:11" ht="15" customHeight="1">
      <c r="A3760" s="553" t="s">
        <v>7457</v>
      </c>
      <c r="B3760" s="553"/>
      <c r="C3760" s="553"/>
      <c r="D3760" s="392"/>
      <c r="E3760" s="393"/>
      <c r="F3760" s="393"/>
      <c r="G3760" s="393"/>
      <c r="H3760" s="393"/>
      <c r="I3760" s="393"/>
      <c r="J3760" s="393"/>
      <c r="K3760" s="393"/>
    </row>
    <row r="3761" spans="1:11" ht="15" customHeight="1">
      <c r="A3761" s="553" t="s">
        <v>7458</v>
      </c>
      <c r="B3761" s="553"/>
      <c r="C3761" s="553"/>
      <c r="D3761" s="392"/>
      <c r="E3761" s="393"/>
      <c r="F3761" s="393"/>
      <c r="G3761" s="393"/>
      <c r="H3761" s="393"/>
      <c r="I3761" s="393"/>
      <c r="J3761" s="393"/>
      <c r="K3761" s="393"/>
    </row>
    <row r="3762" spans="1:11" ht="14.4">
      <c r="A3762" s="394" t="s">
        <v>7338</v>
      </c>
      <c r="B3762" s="394" t="s">
        <v>7339</v>
      </c>
      <c r="C3762" s="395" t="s">
        <v>485</v>
      </c>
      <c r="D3762" s="396" t="s">
        <v>7340</v>
      </c>
      <c r="E3762" s="393"/>
      <c r="F3762" s="393"/>
      <c r="G3762" s="393"/>
      <c r="H3762" s="393"/>
      <c r="I3762" s="393"/>
      <c r="J3762" s="393"/>
      <c r="K3762" s="393"/>
    </row>
    <row r="3763" spans="1:11" ht="26.4">
      <c r="A3763" s="397" t="s">
        <v>7459</v>
      </c>
      <c r="B3763" s="397" t="s">
        <v>7460</v>
      </c>
      <c r="C3763" s="398" t="s">
        <v>180</v>
      </c>
      <c r="D3763" s="399">
        <v>150.32089999999999</v>
      </c>
      <c r="E3763" s="393"/>
      <c r="F3763" s="393"/>
      <c r="G3763" s="393"/>
      <c r="H3763" s="393"/>
      <c r="I3763" s="393"/>
      <c r="J3763" s="393"/>
      <c r="K3763" s="393"/>
    </row>
    <row r="3764" spans="1:11" ht="26.4">
      <c r="A3764" s="397" t="s">
        <v>7461</v>
      </c>
      <c r="B3764" s="397" t="s">
        <v>7462</v>
      </c>
      <c r="C3764" s="398" t="s">
        <v>180</v>
      </c>
      <c r="D3764" s="399">
        <v>172.93860000000001</v>
      </c>
      <c r="E3764" s="393"/>
      <c r="F3764" s="393"/>
      <c r="G3764" s="393"/>
      <c r="H3764" s="393"/>
      <c r="I3764" s="393"/>
      <c r="J3764" s="393"/>
      <c r="K3764" s="393"/>
    </row>
    <row r="3765" spans="1:11" ht="14.4">
      <c r="A3765" s="554"/>
      <c r="B3765" s="554"/>
      <c r="C3765" s="554"/>
      <c r="D3765" s="554"/>
      <c r="E3765" s="393"/>
      <c r="F3765" s="393"/>
      <c r="G3765" s="393"/>
      <c r="H3765" s="393"/>
      <c r="I3765" s="393"/>
      <c r="J3765" s="393"/>
      <c r="K3765" s="393"/>
    </row>
    <row r="3766" spans="1:11" ht="15" customHeight="1">
      <c r="A3766" s="553" t="s">
        <v>7463</v>
      </c>
      <c r="B3766" s="553"/>
      <c r="C3766" s="553"/>
      <c r="D3766" s="392"/>
      <c r="E3766" s="393"/>
      <c r="F3766" s="393"/>
      <c r="G3766" s="393"/>
      <c r="H3766" s="393"/>
      <c r="I3766" s="393"/>
      <c r="J3766" s="393"/>
      <c r="K3766" s="393"/>
    </row>
    <row r="3767" spans="1:11" ht="14.4">
      <c r="A3767" s="394" t="s">
        <v>7338</v>
      </c>
      <c r="B3767" s="394" t="s">
        <v>7339</v>
      </c>
      <c r="C3767" s="395" t="s">
        <v>485</v>
      </c>
      <c r="D3767" s="396" t="s">
        <v>7340</v>
      </c>
      <c r="E3767" s="393"/>
      <c r="F3767" s="393"/>
      <c r="G3767" s="393"/>
      <c r="H3767" s="393"/>
      <c r="I3767" s="393"/>
      <c r="J3767" s="393"/>
      <c r="K3767" s="393"/>
    </row>
    <row r="3768" spans="1:11" ht="14.4">
      <c r="A3768" s="397" t="s">
        <v>7464</v>
      </c>
      <c r="B3768" s="397" t="s">
        <v>7465</v>
      </c>
      <c r="C3768" s="398" t="s">
        <v>180</v>
      </c>
      <c r="D3768" s="399">
        <v>61.189599999999999</v>
      </c>
      <c r="E3768" s="393"/>
      <c r="F3768" s="393"/>
      <c r="G3768" s="393"/>
      <c r="H3768" s="393"/>
      <c r="I3768" s="393"/>
      <c r="J3768" s="393"/>
      <c r="K3768" s="393"/>
    </row>
    <row r="3769" spans="1:11" ht="14.4">
      <c r="A3769" s="554"/>
      <c r="B3769" s="554"/>
      <c r="C3769" s="554"/>
      <c r="D3769" s="554"/>
      <c r="E3769" s="393"/>
      <c r="F3769" s="393"/>
      <c r="G3769" s="393"/>
      <c r="H3769" s="393"/>
      <c r="I3769" s="393"/>
      <c r="J3769" s="393"/>
      <c r="K3769" s="393"/>
    </row>
    <row r="3770" spans="1:11" ht="15" customHeight="1">
      <c r="A3770" s="553" t="s">
        <v>7466</v>
      </c>
      <c r="B3770" s="553"/>
      <c r="C3770" s="553"/>
      <c r="D3770" s="392"/>
      <c r="E3770" s="393"/>
      <c r="F3770" s="393"/>
      <c r="G3770" s="393"/>
      <c r="H3770" s="393"/>
      <c r="I3770" s="393"/>
      <c r="J3770" s="393"/>
      <c r="K3770" s="393"/>
    </row>
    <row r="3771" spans="1:11" ht="14.4">
      <c r="A3771" s="394" t="s">
        <v>7338</v>
      </c>
      <c r="B3771" s="394" t="s">
        <v>7339</v>
      </c>
      <c r="C3771" s="395" t="s">
        <v>485</v>
      </c>
      <c r="D3771" s="396" t="s">
        <v>7340</v>
      </c>
      <c r="E3771" s="393"/>
      <c r="F3771" s="393"/>
      <c r="G3771" s="393"/>
      <c r="H3771" s="393"/>
      <c r="I3771" s="393"/>
      <c r="J3771" s="393"/>
      <c r="K3771" s="393"/>
    </row>
    <row r="3772" spans="1:11" ht="14.4">
      <c r="A3772" s="397" t="s">
        <v>7467</v>
      </c>
      <c r="B3772" s="397" t="s">
        <v>7468</v>
      </c>
      <c r="C3772" s="398" t="s">
        <v>180</v>
      </c>
      <c r="D3772" s="399">
        <v>5.5434000000000001</v>
      </c>
      <c r="E3772" s="393"/>
      <c r="F3772" s="393"/>
      <c r="G3772" s="393"/>
      <c r="H3772" s="393"/>
      <c r="I3772" s="393"/>
      <c r="J3772" s="393"/>
      <c r="K3772" s="393"/>
    </row>
    <row r="3773" spans="1:11" ht="14.4">
      <c r="A3773" s="397" t="s">
        <v>7469</v>
      </c>
      <c r="B3773" s="397" t="s">
        <v>7470</v>
      </c>
      <c r="C3773" s="398" t="s">
        <v>180</v>
      </c>
      <c r="D3773" s="399">
        <v>3.4369000000000001</v>
      </c>
      <c r="E3773" s="393"/>
      <c r="F3773" s="393"/>
      <c r="G3773" s="393"/>
      <c r="H3773" s="393"/>
      <c r="I3773" s="393"/>
      <c r="J3773" s="393"/>
      <c r="K3773" s="393"/>
    </row>
    <row r="3774" spans="1:11" ht="14.4">
      <c r="A3774" s="397" t="s">
        <v>7471</v>
      </c>
      <c r="B3774" s="397" t="s">
        <v>7472</v>
      </c>
      <c r="C3774" s="398" t="s">
        <v>180</v>
      </c>
      <c r="D3774" s="399">
        <v>20.934000000000001</v>
      </c>
      <c r="E3774" s="393"/>
      <c r="F3774" s="393"/>
      <c r="G3774" s="393"/>
      <c r="H3774" s="393"/>
      <c r="I3774" s="393"/>
      <c r="J3774" s="393"/>
      <c r="K3774" s="393"/>
    </row>
    <row r="3775" spans="1:11" ht="26.4">
      <c r="A3775" s="397" t="s">
        <v>7473</v>
      </c>
      <c r="B3775" s="397" t="s">
        <v>7474</v>
      </c>
      <c r="C3775" s="398" t="s">
        <v>180</v>
      </c>
      <c r="D3775" s="399">
        <v>155.7003</v>
      </c>
      <c r="E3775" s="393"/>
      <c r="F3775" s="393"/>
      <c r="G3775" s="393"/>
      <c r="H3775" s="393"/>
      <c r="I3775" s="393"/>
      <c r="J3775" s="393"/>
      <c r="K3775" s="393"/>
    </row>
    <row r="3776" spans="1:11" ht="26.4">
      <c r="A3776" s="397" t="s">
        <v>7475</v>
      </c>
      <c r="B3776" s="397" t="s">
        <v>7476</v>
      </c>
      <c r="C3776" s="398" t="s">
        <v>180</v>
      </c>
      <c r="D3776" s="399">
        <v>249.0016</v>
      </c>
      <c r="E3776" s="393"/>
      <c r="F3776" s="393"/>
      <c r="G3776" s="393"/>
      <c r="H3776" s="393"/>
      <c r="I3776" s="393"/>
      <c r="J3776" s="393"/>
      <c r="K3776" s="393"/>
    </row>
    <row r="3777" spans="1:11" ht="26.4">
      <c r="A3777" s="397" t="s">
        <v>7477</v>
      </c>
      <c r="B3777" s="397" t="s">
        <v>7478</v>
      </c>
      <c r="C3777" s="398" t="s">
        <v>180</v>
      </c>
      <c r="D3777" s="399">
        <v>244.5266</v>
      </c>
      <c r="E3777" s="393"/>
      <c r="F3777" s="393"/>
      <c r="G3777" s="393"/>
      <c r="H3777" s="393"/>
      <c r="I3777" s="393"/>
      <c r="J3777" s="393"/>
      <c r="K3777" s="393"/>
    </row>
    <row r="3778" spans="1:11" ht="26.4">
      <c r="A3778" s="397" t="s">
        <v>7479</v>
      </c>
      <c r="B3778" s="397" t="s">
        <v>7480</v>
      </c>
      <c r="C3778" s="398" t="s">
        <v>180</v>
      </c>
      <c r="D3778" s="399">
        <v>105.64</v>
      </c>
      <c r="E3778" s="393"/>
      <c r="F3778" s="393"/>
      <c r="G3778" s="393"/>
      <c r="H3778" s="393"/>
      <c r="I3778" s="393"/>
      <c r="J3778" s="393"/>
      <c r="K3778" s="393"/>
    </row>
    <row r="3779" spans="1:11" ht="14.4">
      <c r="A3779" s="554"/>
      <c r="B3779" s="554"/>
      <c r="C3779" s="554"/>
      <c r="D3779" s="554"/>
      <c r="E3779" s="393"/>
      <c r="F3779" s="393"/>
      <c r="G3779" s="393"/>
      <c r="H3779" s="393"/>
      <c r="I3779" s="393"/>
      <c r="J3779" s="393"/>
      <c r="K3779" s="393"/>
    </row>
    <row r="3780" spans="1:11" ht="15" customHeight="1">
      <c r="A3780" s="553" t="s">
        <v>7481</v>
      </c>
      <c r="B3780" s="553"/>
      <c r="C3780" s="553"/>
      <c r="D3780" s="392"/>
      <c r="E3780" s="393"/>
      <c r="F3780" s="393"/>
      <c r="G3780" s="393"/>
      <c r="H3780" s="393"/>
      <c r="I3780" s="393"/>
      <c r="J3780" s="393"/>
      <c r="K3780" s="393"/>
    </row>
    <row r="3781" spans="1:11" ht="14.4">
      <c r="A3781" s="394" t="s">
        <v>7338</v>
      </c>
      <c r="B3781" s="394" t="s">
        <v>7339</v>
      </c>
      <c r="C3781" s="395" t="s">
        <v>485</v>
      </c>
      <c r="D3781" s="396" t="s">
        <v>7340</v>
      </c>
      <c r="E3781" s="393"/>
      <c r="F3781" s="393"/>
      <c r="G3781" s="393"/>
      <c r="H3781" s="393"/>
      <c r="I3781" s="393"/>
      <c r="J3781" s="393"/>
      <c r="K3781" s="393"/>
    </row>
    <row r="3782" spans="1:11" ht="14.4">
      <c r="A3782" s="397" t="s">
        <v>7482</v>
      </c>
      <c r="B3782" s="397" t="s">
        <v>7483</v>
      </c>
      <c r="C3782" s="398" t="s">
        <v>180</v>
      </c>
      <c r="D3782" s="399">
        <v>59.32</v>
      </c>
      <c r="E3782" s="393"/>
      <c r="F3782" s="393"/>
      <c r="G3782" s="393"/>
      <c r="H3782" s="393"/>
      <c r="I3782" s="393"/>
      <c r="J3782" s="393"/>
      <c r="K3782" s="393"/>
    </row>
    <row r="3783" spans="1:11" ht="39.6">
      <c r="A3783" s="397" t="s">
        <v>7484</v>
      </c>
      <c r="B3783" s="397" t="s">
        <v>7485</v>
      </c>
      <c r="C3783" s="398" t="s">
        <v>180</v>
      </c>
      <c r="D3783" s="399">
        <v>238.8751</v>
      </c>
      <c r="E3783" s="393"/>
      <c r="F3783" s="393"/>
      <c r="G3783" s="393"/>
      <c r="H3783" s="393"/>
      <c r="I3783" s="393"/>
      <c r="J3783" s="393"/>
      <c r="K3783" s="393"/>
    </row>
    <row r="3784" spans="1:11" ht="26.4">
      <c r="A3784" s="397" t="s">
        <v>7486</v>
      </c>
      <c r="B3784" s="397" t="s">
        <v>7487</v>
      </c>
      <c r="C3784" s="398" t="s">
        <v>180</v>
      </c>
      <c r="D3784" s="399">
        <v>231.62389999999999</v>
      </c>
      <c r="E3784" s="393"/>
      <c r="F3784" s="393"/>
      <c r="G3784" s="393"/>
      <c r="H3784" s="393"/>
      <c r="I3784" s="393"/>
      <c r="J3784" s="393"/>
      <c r="K3784" s="393"/>
    </row>
    <row r="3785" spans="1:11" ht="14.4">
      <c r="A3785" s="554"/>
      <c r="B3785" s="554"/>
      <c r="C3785" s="554"/>
      <c r="D3785" s="554"/>
      <c r="E3785" s="393"/>
      <c r="F3785" s="393"/>
      <c r="G3785" s="393"/>
      <c r="H3785" s="393"/>
      <c r="I3785" s="393"/>
      <c r="J3785" s="393"/>
      <c r="K3785" s="393"/>
    </row>
    <row r="3786" spans="1:11" ht="15" customHeight="1">
      <c r="A3786" s="553" t="s">
        <v>7488</v>
      </c>
      <c r="B3786" s="553"/>
      <c r="C3786" s="553"/>
      <c r="D3786" s="392"/>
      <c r="E3786" s="393"/>
      <c r="F3786" s="393"/>
      <c r="G3786" s="393"/>
      <c r="H3786" s="393"/>
      <c r="I3786" s="393"/>
      <c r="J3786" s="393"/>
      <c r="K3786" s="393"/>
    </row>
    <row r="3787" spans="1:11" ht="14.4">
      <c r="A3787" s="394" t="s">
        <v>7338</v>
      </c>
      <c r="B3787" s="394" t="s">
        <v>7339</v>
      </c>
      <c r="C3787" s="395" t="s">
        <v>485</v>
      </c>
      <c r="D3787" s="396" t="s">
        <v>7340</v>
      </c>
      <c r="E3787" s="393"/>
      <c r="F3787" s="393"/>
      <c r="G3787" s="393"/>
      <c r="H3787" s="393"/>
      <c r="I3787" s="393"/>
      <c r="J3787" s="393"/>
      <c r="K3787" s="393"/>
    </row>
    <row r="3788" spans="1:11" ht="14.4">
      <c r="A3788" s="397" t="s">
        <v>7489</v>
      </c>
      <c r="B3788" s="397" t="s">
        <v>7490</v>
      </c>
      <c r="C3788" s="398" t="s">
        <v>180</v>
      </c>
      <c r="D3788" s="399">
        <v>83.785700000000006</v>
      </c>
      <c r="E3788" s="393"/>
      <c r="F3788" s="393"/>
      <c r="G3788" s="393"/>
      <c r="H3788" s="393"/>
      <c r="I3788" s="393"/>
      <c r="J3788" s="393"/>
      <c r="K3788" s="393"/>
    </row>
    <row r="3789" spans="1:11" ht="14.4">
      <c r="A3789" s="397" t="s">
        <v>7491</v>
      </c>
      <c r="B3789" s="397" t="s">
        <v>7492</v>
      </c>
      <c r="C3789" s="398" t="s">
        <v>180</v>
      </c>
      <c r="D3789" s="399">
        <v>17.75</v>
      </c>
      <c r="E3789" s="393"/>
      <c r="F3789" s="393"/>
      <c r="G3789" s="393"/>
      <c r="H3789" s="393"/>
      <c r="I3789" s="393"/>
      <c r="J3789" s="393"/>
      <c r="K3789" s="393"/>
    </row>
    <row r="3790" spans="1:11" ht="14.4">
      <c r="A3790" s="397" t="s">
        <v>7493</v>
      </c>
      <c r="B3790" s="397" t="s">
        <v>7494</v>
      </c>
      <c r="C3790" s="398" t="s">
        <v>180</v>
      </c>
      <c r="D3790" s="399">
        <v>23.206099999999999</v>
      </c>
      <c r="E3790" s="393"/>
      <c r="F3790" s="393"/>
      <c r="G3790" s="393"/>
      <c r="H3790" s="393"/>
      <c r="I3790" s="393"/>
      <c r="J3790" s="393"/>
      <c r="K3790" s="393"/>
    </row>
    <row r="3791" spans="1:11" ht="14.4">
      <c r="A3791" s="397" t="s">
        <v>7495</v>
      </c>
      <c r="B3791" s="397" t="s">
        <v>7496</v>
      </c>
      <c r="C3791" s="398" t="s">
        <v>180</v>
      </c>
      <c r="D3791" s="399">
        <v>14.2491</v>
      </c>
      <c r="E3791" s="393"/>
      <c r="F3791" s="393"/>
      <c r="G3791" s="393"/>
      <c r="H3791" s="393"/>
      <c r="I3791" s="393"/>
      <c r="J3791" s="393"/>
      <c r="K3791" s="393"/>
    </row>
    <row r="3792" spans="1:11" ht="26.4">
      <c r="A3792" s="397" t="s">
        <v>7497</v>
      </c>
      <c r="B3792" s="397" t="s">
        <v>7498</v>
      </c>
      <c r="C3792" s="398" t="s">
        <v>180</v>
      </c>
      <c r="D3792" s="399">
        <v>181.2064</v>
      </c>
      <c r="E3792" s="393"/>
      <c r="F3792" s="393"/>
      <c r="G3792" s="393"/>
      <c r="H3792" s="393"/>
      <c r="I3792" s="393"/>
      <c r="J3792" s="393"/>
      <c r="K3792" s="393"/>
    </row>
    <row r="3793" spans="1:11" ht="26.4">
      <c r="A3793" s="397" t="s">
        <v>7499</v>
      </c>
      <c r="B3793" s="397" t="s">
        <v>7500</v>
      </c>
      <c r="C3793" s="398" t="s">
        <v>180</v>
      </c>
      <c r="D3793" s="399">
        <v>181.2064</v>
      </c>
      <c r="E3793" s="393"/>
      <c r="F3793" s="393"/>
      <c r="G3793" s="393"/>
      <c r="H3793" s="393"/>
      <c r="I3793" s="393"/>
      <c r="J3793" s="393"/>
      <c r="K3793" s="393"/>
    </row>
    <row r="3794" spans="1:11" ht="26.4">
      <c r="A3794" s="397" t="s">
        <v>7501</v>
      </c>
      <c r="B3794" s="397" t="s">
        <v>7502</v>
      </c>
      <c r="C3794" s="398" t="s">
        <v>180</v>
      </c>
      <c r="D3794" s="399">
        <v>94.534000000000006</v>
      </c>
      <c r="E3794" s="393"/>
      <c r="F3794" s="393"/>
      <c r="G3794" s="393"/>
      <c r="H3794" s="393"/>
      <c r="I3794" s="393"/>
      <c r="J3794" s="393"/>
      <c r="K3794" s="393"/>
    </row>
    <row r="3795" spans="1:11" ht="26.4">
      <c r="A3795" s="397" t="s">
        <v>7503</v>
      </c>
      <c r="B3795" s="397" t="s">
        <v>7504</v>
      </c>
      <c r="C3795" s="398" t="s">
        <v>180</v>
      </c>
      <c r="D3795" s="399">
        <v>106.9611</v>
      </c>
      <c r="E3795" s="393"/>
      <c r="F3795" s="393"/>
      <c r="G3795" s="393"/>
      <c r="H3795" s="393"/>
      <c r="I3795" s="393"/>
      <c r="J3795" s="393"/>
      <c r="K3795" s="393"/>
    </row>
    <row r="3796" spans="1:11" ht="26.4">
      <c r="A3796" s="397" t="s">
        <v>7505</v>
      </c>
      <c r="B3796" s="397" t="s">
        <v>7506</v>
      </c>
      <c r="C3796" s="398" t="s">
        <v>180</v>
      </c>
      <c r="D3796" s="399">
        <v>127.9254</v>
      </c>
      <c r="E3796" s="393"/>
      <c r="F3796" s="393"/>
      <c r="G3796" s="393"/>
      <c r="H3796" s="393"/>
      <c r="I3796" s="393"/>
      <c r="J3796" s="393"/>
      <c r="K3796" s="393"/>
    </row>
    <row r="3797" spans="1:11" ht="39.6">
      <c r="A3797" s="397" t="s">
        <v>7507</v>
      </c>
      <c r="B3797" s="397" t="s">
        <v>7508</v>
      </c>
      <c r="C3797" s="398" t="s">
        <v>67</v>
      </c>
      <c r="D3797" s="399">
        <v>208.53450000000001</v>
      </c>
      <c r="E3797" s="393"/>
      <c r="F3797" s="393"/>
      <c r="G3797" s="393"/>
      <c r="H3797" s="393"/>
      <c r="I3797" s="393"/>
      <c r="J3797" s="393"/>
      <c r="K3797" s="393"/>
    </row>
    <row r="3798" spans="1:11" ht="14.4">
      <c r="A3798" s="554"/>
      <c r="B3798" s="554"/>
      <c r="C3798" s="554"/>
      <c r="D3798" s="554"/>
      <c r="E3798" s="393"/>
      <c r="F3798" s="393"/>
      <c r="G3798" s="393"/>
      <c r="H3798" s="393"/>
      <c r="I3798" s="393"/>
      <c r="J3798" s="393"/>
      <c r="K3798" s="393"/>
    </row>
    <row r="3799" spans="1:11" ht="15" customHeight="1">
      <c r="A3799" s="553" t="s">
        <v>7509</v>
      </c>
      <c r="B3799" s="553"/>
      <c r="C3799" s="553"/>
      <c r="D3799" s="392"/>
      <c r="E3799" s="393"/>
      <c r="F3799" s="393"/>
      <c r="G3799" s="393"/>
      <c r="H3799" s="393"/>
      <c r="I3799" s="393"/>
      <c r="J3799" s="393"/>
      <c r="K3799" s="393"/>
    </row>
    <row r="3800" spans="1:11" ht="14.4">
      <c r="A3800" s="394" t="s">
        <v>7338</v>
      </c>
      <c r="B3800" s="394" t="s">
        <v>7339</v>
      </c>
      <c r="C3800" s="395" t="s">
        <v>485</v>
      </c>
      <c r="D3800" s="396" t="s">
        <v>7340</v>
      </c>
      <c r="E3800" s="393"/>
      <c r="F3800" s="393"/>
      <c r="G3800" s="393"/>
      <c r="H3800" s="393"/>
      <c r="I3800" s="393"/>
      <c r="J3800" s="393"/>
      <c r="K3800" s="393"/>
    </row>
    <row r="3801" spans="1:11" ht="26.4">
      <c r="A3801" s="397" t="s">
        <v>7510</v>
      </c>
      <c r="B3801" s="397" t="s">
        <v>7511</v>
      </c>
      <c r="C3801" s="398" t="s">
        <v>180</v>
      </c>
      <c r="D3801" s="399">
        <v>14.624599999999999</v>
      </c>
      <c r="E3801" s="393"/>
      <c r="F3801" s="393"/>
      <c r="G3801" s="393"/>
      <c r="H3801" s="393"/>
      <c r="I3801" s="393"/>
      <c r="J3801" s="393"/>
      <c r="K3801" s="393"/>
    </row>
    <row r="3802" spans="1:11" ht="26.4">
      <c r="A3802" s="397" t="s">
        <v>7512</v>
      </c>
      <c r="B3802" s="397" t="s">
        <v>7513</v>
      </c>
      <c r="C3802" s="398" t="s">
        <v>180</v>
      </c>
      <c r="D3802" s="399">
        <v>22.113299999999999</v>
      </c>
      <c r="E3802" s="393"/>
      <c r="F3802" s="393"/>
      <c r="G3802" s="393"/>
      <c r="H3802" s="393"/>
      <c r="I3802" s="393"/>
      <c r="J3802" s="393"/>
      <c r="K3802" s="393"/>
    </row>
    <row r="3803" spans="1:11" ht="26.4">
      <c r="A3803" s="397" t="s">
        <v>7514</v>
      </c>
      <c r="B3803" s="397" t="s">
        <v>7515</v>
      </c>
      <c r="C3803" s="398" t="s">
        <v>180</v>
      </c>
      <c r="D3803" s="399">
        <v>3.3563000000000001</v>
      </c>
      <c r="E3803" s="393"/>
      <c r="F3803" s="393"/>
      <c r="G3803" s="393"/>
      <c r="H3803" s="393"/>
      <c r="I3803" s="393"/>
      <c r="J3803" s="393"/>
      <c r="K3803" s="393"/>
    </row>
    <row r="3804" spans="1:11" ht="14.4">
      <c r="A3804" s="554"/>
      <c r="B3804" s="554"/>
      <c r="C3804" s="554"/>
      <c r="D3804" s="554"/>
      <c r="E3804" s="393"/>
      <c r="F3804" s="393"/>
      <c r="G3804" s="393"/>
      <c r="H3804" s="393"/>
      <c r="I3804" s="393"/>
      <c r="J3804" s="393"/>
      <c r="K3804" s="393"/>
    </row>
    <row r="3805" spans="1:11" ht="15" customHeight="1">
      <c r="A3805" s="553" t="s">
        <v>7516</v>
      </c>
      <c r="B3805" s="553"/>
      <c r="C3805" s="553"/>
      <c r="D3805" s="392"/>
      <c r="E3805" s="393"/>
      <c r="F3805" s="393"/>
      <c r="G3805" s="393"/>
      <c r="H3805" s="393"/>
      <c r="I3805" s="393"/>
      <c r="J3805" s="393"/>
      <c r="K3805" s="393"/>
    </row>
    <row r="3806" spans="1:11" ht="15" customHeight="1">
      <c r="A3806" s="553" t="s">
        <v>7517</v>
      </c>
      <c r="B3806" s="553"/>
      <c r="C3806" s="553"/>
      <c r="D3806" s="392"/>
      <c r="E3806" s="393"/>
      <c r="F3806" s="393"/>
      <c r="G3806" s="393"/>
      <c r="H3806" s="393"/>
      <c r="I3806" s="393"/>
      <c r="J3806" s="393"/>
      <c r="K3806" s="393"/>
    </row>
    <row r="3807" spans="1:11" ht="14.4">
      <c r="A3807" s="394" t="s">
        <v>7338</v>
      </c>
      <c r="B3807" s="394" t="s">
        <v>7339</v>
      </c>
      <c r="C3807" s="395" t="s">
        <v>485</v>
      </c>
      <c r="D3807" s="396" t="s">
        <v>7340</v>
      </c>
      <c r="E3807" s="393"/>
      <c r="F3807" s="393"/>
      <c r="G3807" s="393"/>
      <c r="H3807" s="393"/>
      <c r="I3807" s="393"/>
      <c r="J3807" s="393"/>
      <c r="K3807" s="393"/>
    </row>
    <row r="3808" spans="1:11" ht="26.4">
      <c r="A3808" s="397" t="s">
        <v>7518</v>
      </c>
      <c r="B3808" s="397" t="s">
        <v>7519</v>
      </c>
      <c r="C3808" s="398" t="s">
        <v>67</v>
      </c>
      <c r="D3808" s="399">
        <v>148.0806</v>
      </c>
      <c r="E3808" s="393"/>
      <c r="F3808" s="393"/>
      <c r="G3808" s="393"/>
      <c r="H3808" s="393"/>
      <c r="I3808" s="393"/>
      <c r="J3808" s="393"/>
      <c r="K3808" s="393"/>
    </row>
    <row r="3809" spans="1:11" ht="26.4">
      <c r="A3809" s="397" t="s">
        <v>7520</v>
      </c>
      <c r="B3809" s="397" t="s">
        <v>7521</v>
      </c>
      <c r="C3809" s="398" t="s">
        <v>67</v>
      </c>
      <c r="D3809" s="399">
        <v>90.6404</v>
      </c>
      <c r="E3809" s="393"/>
      <c r="F3809" s="393"/>
      <c r="G3809" s="393"/>
      <c r="H3809" s="393"/>
      <c r="I3809" s="393"/>
      <c r="J3809" s="393"/>
      <c r="K3809" s="393"/>
    </row>
    <row r="3810" spans="1:11" ht="14.4">
      <c r="A3810" s="397" t="s">
        <v>7522</v>
      </c>
      <c r="B3810" s="397" t="s">
        <v>7523</v>
      </c>
      <c r="C3810" s="398" t="s">
        <v>67</v>
      </c>
      <c r="D3810" s="399">
        <v>44.952300000000001</v>
      </c>
      <c r="E3810" s="393"/>
      <c r="F3810" s="393"/>
      <c r="G3810" s="393"/>
      <c r="H3810" s="393"/>
      <c r="I3810" s="393"/>
      <c r="J3810" s="393"/>
      <c r="K3810" s="393"/>
    </row>
    <row r="3811" spans="1:11" ht="14.4">
      <c r="A3811" s="397" t="s">
        <v>7524</v>
      </c>
      <c r="B3811" s="397" t="s">
        <v>7525</v>
      </c>
      <c r="C3811" s="398" t="s">
        <v>67</v>
      </c>
      <c r="D3811" s="399">
        <v>22.082999999999998</v>
      </c>
      <c r="E3811" s="393"/>
      <c r="F3811" s="393"/>
      <c r="G3811" s="393"/>
      <c r="H3811" s="393"/>
      <c r="I3811" s="393"/>
      <c r="J3811" s="393"/>
      <c r="K3811" s="393"/>
    </row>
    <row r="3812" spans="1:11" ht="26.4">
      <c r="A3812" s="397" t="s">
        <v>7526</v>
      </c>
      <c r="B3812" s="397" t="s">
        <v>7527</v>
      </c>
      <c r="C3812" s="398" t="s">
        <v>67</v>
      </c>
      <c r="D3812" s="399">
        <v>40.588099999999997</v>
      </c>
      <c r="E3812" s="393"/>
      <c r="F3812" s="393"/>
      <c r="G3812" s="393"/>
      <c r="H3812" s="393"/>
      <c r="I3812" s="393"/>
      <c r="J3812" s="393"/>
      <c r="K3812" s="393"/>
    </row>
    <row r="3813" spans="1:11" ht="14.4">
      <c r="A3813" s="397" t="s">
        <v>7528</v>
      </c>
      <c r="B3813" s="397" t="s">
        <v>7529</v>
      </c>
      <c r="C3813" s="398" t="s">
        <v>65</v>
      </c>
      <c r="D3813" s="399">
        <v>108.15770000000001</v>
      </c>
      <c r="E3813" s="393"/>
      <c r="F3813" s="393"/>
      <c r="G3813" s="393"/>
      <c r="H3813" s="393"/>
      <c r="I3813" s="393"/>
      <c r="J3813" s="393"/>
      <c r="K3813" s="393"/>
    </row>
    <row r="3814" spans="1:11" ht="14.4">
      <c r="A3814" s="397" t="s">
        <v>7530</v>
      </c>
      <c r="B3814" s="397" t="s">
        <v>7531</v>
      </c>
      <c r="C3814" s="398" t="s">
        <v>7532</v>
      </c>
      <c r="D3814" s="399">
        <v>70.774699999999996</v>
      </c>
      <c r="E3814" s="393"/>
      <c r="F3814" s="393"/>
      <c r="G3814" s="393"/>
      <c r="H3814" s="393"/>
      <c r="I3814" s="393"/>
      <c r="J3814" s="393"/>
      <c r="K3814" s="393"/>
    </row>
    <row r="3815" spans="1:11" ht="14.4">
      <c r="A3815" s="554"/>
      <c r="B3815" s="554"/>
      <c r="C3815" s="554"/>
      <c r="D3815" s="554"/>
      <c r="E3815" s="393"/>
      <c r="F3815" s="393"/>
      <c r="G3815" s="393"/>
      <c r="H3815" s="393"/>
      <c r="I3815" s="393"/>
      <c r="J3815" s="393"/>
      <c r="K3815" s="393"/>
    </row>
    <row r="3816" spans="1:11" ht="15" customHeight="1">
      <c r="A3816" s="553" t="s">
        <v>7533</v>
      </c>
      <c r="B3816" s="553"/>
      <c r="C3816" s="553"/>
      <c r="D3816" s="392"/>
      <c r="E3816" s="393"/>
      <c r="F3816" s="393"/>
      <c r="G3816" s="393"/>
      <c r="H3816" s="393"/>
      <c r="I3816" s="393"/>
      <c r="J3816" s="393"/>
      <c r="K3816" s="393"/>
    </row>
    <row r="3817" spans="1:11" ht="14.4">
      <c r="A3817" s="394" t="s">
        <v>7338</v>
      </c>
      <c r="B3817" s="394" t="s">
        <v>7339</v>
      </c>
      <c r="C3817" s="395" t="s">
        <v>485</v>
      </c>
      <c r="D3817" s="396" t="s">
        <v>7340</v>
      </c>
      <c r="E3817" s="393"/>
      <c r="F3817" s="393"/>
      <c r="G3817" s="393"/>
      <c r="H3817" s="393"/>
      <c r="I3817" s="393"/>
      <c r="J3817" s="393"/>
      <c r="K3817" s="393"/>
    </row>
    <row r="3818" spans="1:11" ht="26.4">
      <c r="A3818" s="397" t="s">
        <v>7534</v>
      </c>
      <c r="B3818" s="397" t="s">
        <v>7535</v>
      </c>
      <c r="C3818" s="398" t="s">
        <v>84</v>
      </c>
      <c r="D3818" s="399">
        <v>0.1411</v>
      </c>
      <c r="E3818" s="393"/>
      <c r="F3818" s="393"/>
      <c r="G3818" s="393"/>
      <c r="H3818" s="393"/>
      <c r="I3818" s="393"/>
      <c r="J3818" s="393"/>
      <c r="K3818" s="393"/>
    </row>
    <row r="3819" spans="1:11" ht="26.4">
      <c r="A3819" s="397" t="s">
        <v>7536</v>
      </c>
      <c r="B3819" s="397" t="s">
        <v>7537</v>
      </c>
      <c r="C3819" s="398" t="s">
        <v>84</v>
      </c>
      <c r="D3819" s="399">
        <v>3.1848999999999998</v>
      </c>
      <c r="E3819" s="393"/>
      <c r="F3819" s="393"/>
      <c r="G3819" s="393"/>
      <c r="H3819" s="393"/>
      <c r="I3819" s="393"/>
      <c r="J3819" s="393"/>
      <c r="K3819" s="393"/>
    </row>
    <row r="3820" spans="1:11" ht="14.4">
      <c r="A3820" s="397" t="s">
        <v>7538</v>
      </c>
      <c r="B3820" s="397" t="s">
        <v>7539</v>
      </c>
      <c r="C3820" s="398" t="s">
        <v>84</v>
      </c>
      <c r="D3820" s="399">
        <v>0.40310000000000001</v>
      </c>
      <c r="E3820" s="393"/>
      <c r="F3820" s="393"/>
      <c r="G3820" s="393"/>
      <c r="H3820" s="393"/>
      <c r="I3820" s="393"/>
      <c r="J3820" s="393"/>
      <c r="K3820" s="393"/>
    </row>
    <row r="3821" spans="1:11" ht="14.4">
      <c r="A3821" s="554"/>
      <c r="B3821" s="554"/>
      <c r="C3821" s="554"/>
      <c r="D3821" s="554"/>
      <c r="E3821" s="393"/>
      <c r="F3821" s="393"/>
      <c r="G3821" s="393"/>
      <c r="H3821" s="393"/>
      <c r="I3821" s="393"/>
      <c r="J3821" s="393"/>
      <c r="K3821" s="393"/>
    </row>
    <row r="3822" spans="1:11" ht="15" customHeight="1">
      <c r="A3822" s="553" t="s">
        <v>7540</v>
      </c>
      <c r="B3822" s="553"/>
      <c r="C3822" s="553"/>
      <c r="D3822" s="392"/>
      <c r="E3822" s="393"/>
      <c r="F3822" s="393"/>
      <c r="G3822" s="393"/>
      <c r="H3822" s="393"/>
      <c r="I3822" s="393"/>
      <c r="J3822" s="393"/>
      <c r="K3822" s="393"/>
    </row>
    <row r="3823" spans="1:11" ht="14.4">
      <c r="A3823" s="394" t="s">
        <v>7338</v>
      </c>
      <c r="B3823" s="394" t="s">
        <v>7339</v>
      </c>
      <c r="C3823" s="395" t="s">
        <v>485</v>
      </c>
      <c r="D3823" s="396" t="s">
        <v>7340</v>
      </c>
      <c r="E3823" s="393"/>
      <c r="F3823" s="393"/>
      <c r="G3823" s="393"/>
      <c r="H3823" s="393"/>
      <c r="I3823" s="393"/>
      <c r="J3823" s="393"/>
      <c r="K3823" s="393"/>
    </row>
    <row r="3824" spans="1:11" ht="26.4">
      <c r="A3824" s="397" t="s">
        <v>7541</v>
      </c>
      <c r="B3824" s="397" t="s">
        <v>7542</v>
      </c>
      <c r="C3824" s="398" t="s">
        <v>84</v>
      </c>
      <c r="D3824" s="399">
        <v>3.7896999999999998</v>
      </c>
      <c r="E3824" s="393"/>
      <c r="F3824" s="393"/>
      <c r="G3824" s="393"/>
      <c r="H3824" s="393"/>
      <c r="I3824" s="393"/>
      <c r="J3824" s="393"/>
      <c r="K3824" s="393"/>
    </row>
    <row r="3825" spans="1:11" ht="14.4">
      <c r="A3825" s="554"/>
      <c r="B3825" s="554"/>
      <c r="C3825" s="554"/>
      <c r="D3825" s="554"/>
      <c r="E3825" s="393"/>
      <c r="F3825" s="393"/>
      <c r="G3825" s="393"/>
      <c r="H3825" s="393"/>
      <c r="I3825" s="393"/>
      <c r="J3825" s="393"/>
      <c r="K3825" s="393"/>
    </row>
    <row r="3826" spans="1:11" ht="15" customHeight="1">
      <c r="A3826" s="553" t="s">
        <v>7543</v>
      </c>
      <c r="B3826" s="553"/>
      <c r="C3826" s="553"/>
      <c r="D3826" s="392"/>
      <c r="E3826" s="393"/>
      <c r="F3826" s="393"/>
      <c r="G3826" s="393"/>
      <c r="H3826" s="393"/>
      <c r="I3826" s="393"/>
      <c r="J3826" s="393"/>
      <c r="K3826" s="393"/>
    </row>
    <row r="3827" spans="1:11" ht="14.4">
      <c r="A3827" s="394" t="s">
        <v>7338</v>
      </c>
      <c r="B3827" s="394" t="s">
        <v>7339</v>
      </c>
      <c r="C3827" s="395" t="s">
        <v>485</v>
      </c>
      <c r="D3827" s="396" t="s">
        <v>7340</v>
      </c>
      <c r="E3827" s="393"/>
      <c r="F3827" s="393"/>
      <c r="G3827" s="393"/>
      <c r="H3827" s="393"/>
      <c r="I3827" s="393"/>
      <c r="J3827" s="393"/>
      <c r="K3827" s="393"/>
    </row>
    <row r="3828" spans="1:11" ht="26.4">
      <c r="A3828" s="397" t="s">
        <v>7544</v>
      </c>
      <c r="B3828" s="397" t="s">
        <v>7545</v>
      </c>
      <c r="C3828" s="398" t="s">
        <v>84</v>
      </c>
      <c r="D3828" s="399">
        <v>9.2524999999999995</v>
      </c>
      <c r="E3828" s="393"/>
      <c r="F3828" s="393"/>
      <c r="G3828" s="393"/>
      <c r="H3828" s="393"/>
      <c r="I3828" s="393"/>
      <c r="J3828" s="393"/>
      <c r="K3828" s="393"/>
    </row>
    <row r="3829" spans="1:11" ht="14.4">
      <c r="A3829" s="554"/>
      <c r="B3829" s="554"/>
      <c r="C3829" s="554"/>
      <c r="D3829" s="554"/>
      <c r="E3829" s="393"/>
      <c r="F3829" s="393"/>
      <c r="G3829" s="393"/>
      <c r="H3829" s="393"/>
      <c r="I3829" s="393"/>
      <c r="J3829" s="393"/>
      <c r="K3829" s="393"/>
    </row>
    <row r="3830" spans="1:11" ht="15" customHeight="1">
      <c r="A3830" s="553" t="s">
        <v>7546</v>
      </c>
      <c r="B3830" s="553"/>
      <c r="C3830" s="553"/>
      <c r="D3830" s="392"/>
      <c r="E3830" s="393"/>
      <c r="F3830" s="393"/>
      <c r="G3830" s="393"/>
      <c r="H3830" s="393"/>
      <c r="I3830" s="393"/>
      <c r="J3830" s="393"/>
      <c r="K3830" s="393"/>
    </row>
    <row r="3831" spans="1:11" ht="14.4">
      <c r="A3831" s="394" t="s">
        <v>7338</v>
      </c>
      <c r="B3831" s="394" t="s">
        <v>7339</v>
      </c>
      <c r="C3831" s="395" t="s">
        <v>485</v>
      </c>
      <c r="D3831" s="396" t="s">
        <v>7340</v>
      </c>
      <c r="E3831" s="393"/>
      <c r="F3831" s="393"/>
      <c r="G3831" s="393"/>
      <c r="H3831" s="393"/>
      <c r="I3831" s="393"/>
      <c r="J3831" s="393"/>
      <c r="K3831" s="393"/>
    </row>
    <row r="3832" spans="1:11" ht="14.4">
      <c r="A3832" s="397" t="s">
        <v>7547</v>
      </c>
      <c r="B3832" s="397" t="s">
        <v>7548</v>
      </c>
      <c r="C3832" s="398" t="s">
        <v>67</v>
      </c>
      <c r="D3832" s="399">
        <v>35.365600000000001</v>
      </c>
      <c r="E3832" s="393"/>
      <c r="F3832" s="393"/>
      <c r="G3832" s="393"/>
      <c r="H3832" s="393"/>
      <c r="I3832" s="393"/>
      <c r="J3832" s="393"/>
      <c r="K3832" s="393"/>
    </row>
    <row r="3833" spans="1:11" ht="14.4">
      <c r="A3833" s="554"/>
      <c r="B3833" s="554"/>
      <c r="C3833" s="554"/>
      <c r="D3833" s="554"/>
      <c r="E3833" s="393"/>
      <c r="F3833" s="393"/>
      <c r="G3833" s="393"/>
      <c r="H3833" s="393"/>
      <c r="I3833" s="393"/>
      <c r="J3833" s="393"/>
      <c r="K3833" s="393"/>
    </row>
    <row r="3834" spans="1:11" ht="15" customHeight="1">
      <c r="A3834" s="553" t="s">
        <v>7549</v>
      </c>
      <c r="B3834" s="553"/>
      <c r="C3834" s="553"/>
      <c r="D3834" s="392"/>
      <c r="E3834" s="393"/>
      <c r="F3834" s="393"/>
      <c r="G3834" s="393"/>
      <c r="H3834" s="393"/>
      <c r="I3834" s="393"/>
      <c r="J3834" s="393"/>
      <c r="K3834" s="393"/>
    </row>
    <row r="3835" spans="1:11" ht="14.4">
      <c r="A3835" s="394" t="s">
        <v>7338</v>
      </c>
      <c r="B3835" s="394" t="s">
        <v>7339</v>
      </c>
      <c r="C3835" s="395" t="s">
        <v>485</v>
      </c>
      <c r="D3835" s="396" t="s">
        <v>7340</v>
      </c>
      <c r="E3835" s="393"/>
      <c r="F3835" s="393"/>
      <c r="G3835" s="393"/>
      <c r="H3835" s="393"/>
      <c r="I3835" s="393"/>
      <c r="J3835" s="393"/>
      <c r="K3835" s="393"/>
    </row>
    <row r="3836" spans="1:11" ht="26.4">
      <c r="A3836" s="397" t="s">
        <v>7550</v>
      </c>
      <c r="B3836" s="397" t="s">
        <v>7551</v>
      </c>
      <c r="C3836" s="398" t="s">
        <v>67</v>
      </c>
      <c r="D3836" s="399">
        <v>76.187100000000001</v>
      </c>
      <c r="E3836" s="393"/>
      <c r="F3836" s="393"/>
      <c r="G3836" s="393"/>
      <c r="H3836" s="393"/>
      <c r="I3836" s="393"/>
      <c r="J3836" s="393"/>
      <c r="K3836" s="393"/>
    </row>
    <row r="3837" spans="1:11" ht="14.4">
      <c r="A3837" s="554"/>
      <c r="B3837" s="554"/>
      <c r="C3837" s="554"/>
      <c r="D3837" s="554"/>
      <c r="E3837" s="393"/>
      <c r="F3837" s="393"/>
      <c r="G3837" s="393"/>
      <c r="H3837" s="393"/>
      <c r="I3837" s="393"/>
      <c r="J3837" s="393"/>
      <c r="K3837" s="393"/>
    </row>
    <row r="3838" spans="1:11" ht="15" customHeight="1">
      <c r="A3838" s="553" t="s">
        <v>7552</v>
      </c>
      <c r="B3838" s="553"/>
      <c r="C3838" s="553"/>
      <c r="D3838" s="392"/>
      <c r="E3838" s="393"/>
      <c r="F3838" s="393"/>
      <c r="G3838" s="393"/>
      <c r="H3838" s="393"/>
      <c r="I3838" s="393"/>
      <c r="J3838" s="393"/>
      <c r="K3838" s="393"/>
    </row>
    <row r="3839" spans="1:11" ht="14.4">
      <c r="A3839" s="394" t="s">
        <v>7338</v>
      </c>
      <c r="B3839" s="394" t="s">
        <v>7339</v>
      </c>
      <c r="C3839" s="395" t="s">
        <v>485</v>
      </c>
      <c r="D3839" s="396" t="s">
        <v>7340</v>
      </c>
      <c r="E3839" s="393"/>
      <c r="F3839" s="393"/>
      <c r="G3839" s="393"/>
      <c r="H3839" s="393"/>
      <c r="I3839" s="393"/>
      <c r="J3839" s="393"/>
      <c r="K3839" s="393"/>
    </row>
    <row r="3840" spans="1:11" ht="14.4">
      <c r="A3840" s="397" t="s">
        <v>7553</v>
      </c>
      <c r="B3840" s="397" t="s">
        <v>7554</v>
      </c>
      <c r="C3840" s="398" t="s">
        <v>65</v>
      </c>
      <c r="D3840" s="399">
        <v>10.210000000000001</v>
      </c>
      <c r="E3840" s="393"/>
      <c r="F3840" s="393"/>
      <c r="G3840" s="393"/>
      <c r="H3840" s="393"/>
      <c r="I3840" s="393"/>
      <c r="J3840" s="393"/>
      <c r="K3840" s="393"/>
    </row>
    <row r="3841" spans="1:11" ht="14.4">
      <c r="A3841" s="554"/>
      <c r="B3841" s="554"/>
      <c r="C3841" s="554"/>
      <c r="D3841" s="554"/>
      <c r="E3841" s="393"/>
      <c r="F3841" s="393"/>
      <c r="G3841" s="393"/>
      <c r="H3841" s="393"/>
      <c r="I3841" s="393"/>
      <c r="J3841" s="393"/>
      <c r="K3841" s="393"/>
    </row>
    <row r="3842" spans="1:11" ht="15" customHeight="1">
      <c r="A3842" s="553" t="s">
        <v>7555</v>
      </c>
      <c r="B3842" s="553"/>
      <c r="C3842" s="553"/>
      <c r="D3842" s="392"/>
      <c r="E3842" s="393"/>
      <c r="F3842" s="393"/>
      <c r="G3842" s="393"/>
      <c r="H3842" s="393"/>
      <c r="I3842" s="393"/>
      <c r="J3842" s="393"/>
      <c r="K3842" s="393"/>
    </row>
    <row r="3843" spans="1:11" ht="14.4">
      <c r="A3843" s="394" t="s">
        <v>7338</v>
      </c>
      <c r="B3843" s="394" t="s">
        <v>7339</v>
      </c>
      <c r="C3843" s="395" t="s">
        <v>485</v>
      </c>
      <c r="D3843" s="396" t="s">
        <v>7340</v>
      </c>
      <c r="E3843" s="393"/>
      <c r="F3843" s="393"/>
      <c r="G3843" s="393"/>
      <c r="H3843" s="393"/>
      <c r="I3843" s="393"/>
      <c r="J3843" s="393"/>
      <c r="K3843" s="393"/>
    </row>
    <row r="3844" spans="1:11" ht="14.4">
      <c r="A3844" s="397" t="s">
        <v>7556</v>
      </c>
      <c r="B3844" s="397" t="s">
        <v>7557</v>
      </c>
      <c r="C3844" s="398" t="s">
        <v>84</v>
      </c>
      <c r="D3844" s="399">
        <v>1.9855</v>
      </c>
      <c r="E3844" s="393"/>
      <c r="F3844" s="393"/>
      <c r="G3844" s="393"/>
      <c r="H3844" s="393"/>
      <c r="I3844" s="393"/>
      <c r="J3844" s="393"/>
      <c r="K3844" s="393"/>
    </row>
    <row r="3845" spans="1:11" ht="14.4">
      <c r="A3845" s="397" t="s">
        <v>7558</v>
      </c>
      <c r="B3845" s="397" t="s">
        <v>7559</v>
      </c>
      <c r="C3845" s="398" t="s">
        <v>65</v>
      </c>
      <c r="D3845" s="399">
        <v>6.5915999999999997</v>
      </c>
      <c r="E3845" s="393"/>
      <c r="F3845" s="393"/>
      <c r="G3845" s="393"/>
      <c r="H3845" s="393"/>
      <c r="I3845" s="393"/>
      <c r="J3845" s="393"/>
      <c r="K3845" s="393"/>
    </row>
    <row r="3846" spans="1:11" ht="14.4">
      <c r="A3846" s="554"/>
      <c r="B3846" s="554"/>
      <c r="C3846" s="554"/>
      <c r="D3846" s="554"/>
      <c r="E3846" s="393"/>
      <c r="F3846" s="393"/>
      <c r="G3846" s="393"/>
      <c r="H3846" s="393"/>
      <c r="I3846" s="393"/>
      <c r="J3846" s="393"/>
      <c r="K3846" s="393"/>
    </row>
    <row r="3847" spans="1:11" ht="15" customHeight="1">
      <c r="A3847" s="553" t="s">
        <v>7560</v>
      </c>
      <c r="B3847" s="553"/>
      <c r="C3847" s="553"/>
      <c r="D3847" s="392"/>
      <c r="E3847" s="393"/>
      <c r="F3847" s="393"/>
      <c r="G3847" s="393"/>
      <c r="H3847" s="393"/>
      <c r="I3847" s="393"/>
      <c r="J3847" s="393"/>
      <c r="K3847" s="393"/>
    </row>
    <row r="3848" spans="1:11" ht="15" customHeight="1">
      <c r="A3848" s="553" t="s">
        <v>7561</v>
      </c>
      <c r="B3848" s="553"/>
      <c r="C3848" s="553"/>
      <c r="D3848" s="392"/>
      <c r="E3848" s="393"/>
      <c r="F3848" s="393"/>
      <c r="G3848" s="393"/>
      <c r="H3848" s="393"/>
      <c r="I3848" s="393"/>
      <c r="J3848" s="393"/>
      <c r="K3848" s="393"/>
    </row>
    <row r="3849" spans="1:11" ht="14.4">
      <c r="A3849" s="394" t="s">
        <v>7338</v>
      </c>
      <c r="B3849" s="394" t="s">
        <v>7339</v>
      </c>
      <c r="C3849" s="395" t="s">
        <v>485</v>
      </c>
      <c r="D3849" s="396" t="s">
        <v>7340</v>
      </c>
      <c r="E3849" s="393"/>
      <c r="F3849" s="393"/>
      <c r="G3849" s="393"/>
      <c r="H3849" s="393"/>
      <c r="I3849" s="393"/>
      <c r="J3849" s="393"/>
      <c r="K3849" s="393"/>
    </row>
    <row r="3850" spans="1:11" ht="14.4">
      <c r="A3850" s="397" t="s">
        <v>7562</v>
      </c>
      <c r="B3850" s="397" t="s">
        <v>7563</v>
      </c>
      <c r="C3850" s="398" t="s">
        <v>67</v>
      </c>
      <c r="D3850" s="399">
        <v>12.1653</v>
      </c>
      <c r="E3850" s="393"/>
      <c r="F3850" s="393"/>
      <c r="G3850" s="393"/>
      <c r="H3850" s="393"/>
      <c r="I3850" s="393"/>
      <c r="J3850" s="393"/>
      <c r="K3850" s="393"/>
    </row>
    <row r="3851" spans="1:11" ht="26.4">
      <c r="A3851" s="397" t="s">
        <v>7564</v>
      </c>
      <c r="B3851" s="397" t="s">
        <v>7565</v>
      </c>
      <c r="C3851" s="398" t="s">
        <v>67</v>
      </c>
      <c r="D3851" s="399">
        <v>28.9771</v>
      </c>
      <c r="E3851" s="393"/>
      <c r="F3851" s="393"/>
      <c r="G3851" s="393"/>
      <c r="H3851" s="393"/>
      <c r="I3851" s="393"/>
      <c r="J3851" s="393"/>
      <c r="K3851" s="393"/>
    </row>
    <row r="3852" spans="1:11" ht="14.4">
      <c r="A3852" s="554"/>
      <c r="B3852" s="554"/>
      <c r="C3852" s="554"/>
      <c r="D3852" s="554"/>
      <c r="E3852" s="393"/>
      <c r="F3852" s="393"/>
      <c r="G3852" s="393"/>
      <c r="H3852" s="393"/>
      <c r="I3852" s="393"/>
      <c r="J3852" s="393"/>
      <c r="K3852" s="393"/>
    </row>
    <row r="3853" spans="1:11" ht="15" customHeight="1">
      <c r="A3853" s="553" t="s">
        <v>7566</v>
      </c>
      <c r="B3853" s="553"/>
      <c r="C3853" s="553"/>
      <c r="D3853" s="392"/>
      <c r="E3853" s="393"/>
      <c r="F3853" s="393"/>
      <c r="G3853" s="393"/>
      <c r="H3853" s="393"/>
      <c r="I3853" s="393"/>
      <c r="J3853" s="393"/>
      <c r="K3853" s="393"/>
    </row>
    <row r="3854" spans="1:11" ht="14.4">
      <c r="A3854" s="394" t="s">
        <v>7338</v>
      </c>
      <c r="B3854" s="394" t="s">
        <v>7339</v>
      </c>
      <c r="C3854" s="395" t="s">
        <v>485</v>
      </c>
      <c r="D3854" s="396" t="s">
        <v>7340</v>
      </c>
      <c r="E3854" s="393"/>
      <c r="F3854" s="393"/>
      <c r="G3854" s="393"/>
      <c r="H3854" s="393"/>
      <c r="I3854" s="393"/>
      <c r="J3854" s="393"/>
      <c r="K3854" s="393"/>
    </row>
    <row r="3855" spans="1:11" ht="26.4">
      <c r="A3855" s="397" t="s">
        <v>7567</v>
      </c>
      <c r="B3855" s="397" t="s">
        <v>7568</v>
      </c>
      <c r="C3855" s="398" t="s">
        <v>67</v>
      </c>
      <c r="D3855" s="399">
        <v>2.8725000000000001</v>
      </c>
      <c r="E3855" s="393"/>
      <c r="F3855" s="393"/>
      <c r="G3855" s="393"/>
      <c r="H3855" s="393"/>
      <c r="I3855" s="393"/>
      <c r="J3855" s="393"/>
      <c r="K3855" s="393"/>
    </row>
    <row r="3856" spans="1:11" ht="14.4">
      <c r="A3856" s="554"/>
      <c r="B3856" s="554"/>
      <c r="C3856" s="554"/>
      <c r="D3856" s="554"/>
      <c r="E3856" s="393"/>
      <c r="F3856" s="393"/>
      <c r="G3856" s="393"/>
      <c r="H3856" s="393"/>
      <c r="I3856" s="393"/>
      <c r="J3856" s="393"/>
      <c r="K3856" s="393"/>
    </row>
    <row r="3857" spans="1:11" ht="15" customHeight="1">
      <c r="A3857" s="553" t="s">
        <v>7569</v>
      </c>
      <c r="B3857" s="553"/>
      <c r="C3857" s="553"/>
      <c r="D3857" s="392"/>
      <c r="E3857" s="393"/>
      <c r="F3857" s="393"/>
      <c r="G3857" s="393"/>
      <c r="H3857" s="393"/>
      <c r="I3857" s="393"/>
      <c r="J3857" s="393"/>
      <c r="K3857" s="393"/>
    </row>
    <row r="3858" spans="1:11" ht="14.4">
      <c r="A3858" s="394" t="s">
        <v>7338</v>
      </c>
      <c r="B3858" s="394" t="s">
        <v>7339</v>
      </c>
      <c r="C3858" s="395" t="s">
        <v>485</v>
      </c>
      <c r="D3858" s="396" t="s">
        <v>7340</v>
      </c>
      <c r="E3858" s="393"/>
      <c r="F3858" s="393"/>
      <c r="G3858" s="393"/>
      <c r="H3858" s="393"/>
      <c r="I3858" s="393"/>
      <c r="J3858" s="393"/>
      <c r="K3858" s="393"/>
    </row>
    <row r="3859" spans="1:11" ht="14.4">
      <c r="A3859" s="397" t="s">
        <v>7570</v>
      </c>
      <c r="B3859" s="397" t="s">
        <v>7571</v>
      </c>
      <c r="C3859" s="398" t="s">
        <v>7532</v>
      </c>
      <c r="D3859" s="399">
        <v>6.1380999999999997</v>
      </c>
      <c r="E3859" s="393"/>
      <c r="F3859" s="393"/>
      <c r="G3859" s="393"/>
      <c r="H3859" s="393"/>
      <c r="I3859" s="393"/>
      <c r="J3859" s="393"/>
      <c r="K3859" s="393"/>
    </row>
    <row r="3860" spans="1:11" ht="14.4">
      <c r="A3860" s="554"/>
      <c r="B3860" s="554"/>
      <c r="C3860" s="554"/>
      <c r="D3860" s="554"/>
      <c r="E3860" s="393"/>
      <c r="F3860" s="393"/>
      <c r="G3860" s="393"/>
      <c r="H3860" s="393"/>
      <c r="I3860" s="393"/>
      <c r="J3860" s="393"/>
      <c r="K3860" s="393"/>
    </row>
    <row r="3861" spans="1:11" ht="15" customHeight="1">
      <c r="A3861" s="553" t="s">
        <v>7572</v>
      </c>
      <c r="B3861" s="553"/>
      <c r="C3861" s="553"/>
      <c r="D3861" s="392"/>
      <c r="E3861" s="393"/>
      <c r="F3861" s="393"/>
      <c r="G3861" s="393"/>
      <c r="H3861" s="393"/>
      <c r="I3861" s="393"/>
      <c r="J3861" s="393"/>
      <c r="K3861" s="393"/>
    </row>
    <row r="3862" spans="1:11" ht="14.4">
      <c r="A3862" s="394" t="s">
        <v>7338</v>
      </c>
      <c r="B3862" s="394" t="s">
        <v>7339</v>
      </c>
      <c r="C3862" s="395" t="s">
        <v>485</v>
      </c>
      <c r="D3862" s="396" t="s">
        <v>7340</v>
      </c>
      <c r="E3862" s="393"/>
      <c r="F3862" s="393"/>
      <c r="G3862" s="393"/>
      <c r="H3862" s="393"/>
      <c r="I3862" s="393"/>
      <c r="J3862" s="393"/>
      <c r="K3862" s="393"/>
    </row>
    <row r="3863" spans="1:11" ht="26.4">
      <c r="A3863" s="397" t="s">
        <v>7573</v>
      </c>
      <c r="B3863" s="397" t="s">
        <v>7574</v>
      </c>
      <c r="C3863" s="398" t="s">
        <v>180</v>
      </c>
      <c r="D3863" s="399">
        <v>36.838700000000003</v>
      </c>
      <c r="E3863" s="393"/>
      <c r="F3863" s="393"/>
      <c r="G3863" s="393"/>
      <c r="H3863" s="393"/>
      <c r="I3863" s="393"/>
      <c r="J3863" s="393"/>
      <c r="K3863" s="393"/>
    </row>
    <row r="3864" spans="1:11" ht="14.4">
      <c r="A3864" s="554"/>
      <c r="B3864" s="554"/>
      <c r="C3864" s="554"/>
      <c r="D3864" s="554"/>
      <c r="E3864" s="393"/>
      <c r="F3864" s="393"/>
      <c r="G3864" s="393"/>
      <c r="H3864" s="393"/>
      <c r="I3864" s="393"/>
      <c r="J3864" s="393"/>
      <c r="K3864" s="393"/>
    </row>
    <row r="3865" spans="1:11" ht="15" customHeight="1">
      <c r="A3865" s="553" t="s">
        <v>7575</v>
      </c>
      <c r="B3865" s="553"/>
      <c r="C3865" s="553"/>
      <c r="D3865" s="392"/>
      <c r="E3865" s="393"/>
      <c r="F3865" s="393"/>
      <c r="G3865" s="393"/>
      <c r="H3865" s="393"/>
      <c r="I3865" s="393"/>
      <c r="J3865" s="393"/>
      <c r="K3865" s="393"/>
    </row>
    <row r="3866" spans="1:11" ht="15" customHeight="1">
      <c r="A3866" s="553" t="s">
        <v>7576</v>
      </c>
      <c r="B3866" s="553"/>
      <c r="C3866" s="553"/>
      <c r="D3866" s="392"/>
      <c r="E3866" s="393"/>
      <c r="F3866" s="393"/>
      <c r="G3866" s="393"/>
      <c r="H3866" s="393"/>
      <c r="I3866" s="393"/>
      <c r="J3866" s="393"/>
      <c r="K3866" s="393"/>
    </row>
    <row r="3867" spans="1:11" ht="14.4">
      <c r="A3867" s="394" t="s">
        <v>7338</v>
      </c>
      <c r="B3867" s="394" t="s">
        <v>7339</v>
      </c>
      <c r="C3867" s="395" t="s">
        <v>485</v>
      </c>
      <c r="D3867" s="396" t="s">
        <v>7340</v>
      </c>
      <c r="E3867" s="393"/>
      <c r="F3867" s="393"/>
      <c r="G3867" s="393"/>
      <c r="H3867" s="393"/>
      <c r="I3867" s="393"/>
      <c r="J3867" s="393"/>
      <c r="K3867" s="393"/>
    </row>
    <row r="3868" spans="1:11" ht="26.4">
      <c r="A3868" s="397" t="s">
        <v>7577</v>
      </c>
      <c r="B3868" s="397" t="s">
        <v>7578</v>
      </c>
      <c r="C3868" s="398" t="s">
        <v>180</v>
      </c>
      <c r="D3868" s="399">
        <v>108.66160000000001</v>
      </c>
      <c r="E3868" s="393"/>
      <c r="F3868" s="393"/>
      <c r="G3868" s="393"/>
      <c r="H3868" s="393"/>
      <c r="I3868" s="393"/>
      <c r="J3868" s="393"/>
      <c r="K3868" s="393"/>
    </row>
    <row r="3869" spans="1:11" ht="14.4">
      <c r="A3869" s="554"/>
      <c r="B3869" s="554"/>
      <c r="C3869" s="554"/>
      <c r="D3869" s="554"/>
      <c r="E3869" s="393"/>
      <c r="F3869" s="393"/>
      <c r="G3869" s="393"/>
      <c r="H3869" s="393"/>
      <c r="I3869" s="393"/>
      <c r="J3869" s="393"/>
      <c r="K3869" s="393"/>
    </row>
    <row r="3870" spans="1:11" ht="15" customHeight="1">
      <c r="A3870" s="553" t="s">
        <v>7579</v>
      </c>
      <c r="B3870" s="553"/>
      <c r="C3870" s="553"/>
      <c r="D3870" s="392"/>
      <c r="E3870" s="393"/>
      <c r="F3870" s="393"/>
      <c r="G3870" s="393"/>
      <c r="H3870" s="393"/>
      <c r="I3870" s="393"/>
      <c r="J3870" s="393"/>
      <c r="K3870" s="393"/>
    </row>
    <row r="3871" spans="1:11" ht="15" customHeight="1">
      <c r="A3871" s="553" t="s">
        <v>7580</v>
      </c>
      <c r="B3871" s="553"/>
      <c r="C3871" s="553"/>
      <c r="D3871" s="392"/>
      <c r="E3871" s="393"/>
      <c r="F3871" s="393"/>
      <c r="G3871" s="393"/>
      <c r="H3871" s="393"/>
      <c r="I3871" s="393"/>
      <c r="J3871" s="393"/>
      <c r="K3871" s="393"/>
    </row>
    <row r="3872" spans="1:11" ht="14.4">
      <c r="A3872" s="394" t="s">
        <v>7338</v>
      </c>
      <c r="B3872" s="394" t="s">
        <v>7339</v>
      </c>
      <c r="C3872" s="395" t="s">
        <v>485</v>
      </c>
      <c r="D3872" s="396" t="s">
        <v>7340</v>
      </c>
      <c r="E3872" s="393"/>
      <c r="F3872" s="393"/>
      <c r="G3872" s="393"/>
      <c r="H3872" s="393"/>
      <c r="I3872" s="393"/>
      <c r="J3872" s="393"/>
      <c r="K3872" s="393"/>
    </row>
    <row r="3873" spans="1:11" ht="26.4">
      <c r="A3873" s="397" t="s">
        <v>7581</v>
      </c>
      <c r="B3873" s="397" t="s">
        <v>7582</v>
      </c>
      <c r="C3873" s="398" t="s">
        <v>266</v>
      </c>
      <c r="D3873" s="399">
        <v>50.364699999999999</v>
      </c>
      <c r="E3873" s="393"/>
      <c r="F3873" s="393"/>
      <c r="G3873" s="393"/>
      <c r="H3873" s="393"/>
      <c r="I3873" s="393"/>
      <c r="J3873" s="393"/>
      <c r="K3873" s="393"/>
    </row>
    <row r="3874" spans="1:11" ht="26.4">
      <c r="A3874" s="397" t="s">
        <v>7583</v>
      </c>
      <c r="B3874" s="397" t="s">
        <v>7584</v>
      </c>
      <c r="C3874" s="398" t="s">
        <v>266</v>
      </c>
      <c r="D3874" s="399">
        <v>73.707700000000003</v>
      </c>
      <c r="E3874" s="393"/>
      <c r="F3874" s="393"/>
      <c r="G3874" s="393"/>
      <c r="H3874" s="393"/>
      <c r="I3874" s="393"/>
      <c r="J3874" s="393"/>
      <c r="K3874" s="393"/>
    </row>
    <row r="3875" spans="1:11" ht="14.4">
      <c r="A3875" s="554"/>
      <c r="B3875" s="554"/>
      <c r="C3875" s="554"/>
      <c r="D3875" s="554"/>
      <c r="E3875" s="393"/>
      <c r="F3875" s="393"/>
      <c r="G3875" s="393"/>
      <c r="H3875" s="393"/>
      <c r="I3875" s="393"/>
      <c r="J3875" s="393"/>
      <c r="K3875" s="393"/>
    </row>
    <row r="3876" spans="1:11" ht="15" customHeight="1">
      <c r="A3876" s="553" t="s">
        <v>7585</v>
      </c>
      <c r="B3876" s="553"/>
      <c r="C3876" s="553"/>
      <c r="D3876" s="392"/>
      <c r="E3876" s="393"/>
      <c r="F3876" s="393"/>
      <c r="G3876" s="393"/>
      <c r="H3876" s="393"/>
      <c r="I3876" s="393"/>
      <c r="J3876" s="393"/>
      <c r="K3876" s="393"/>
    </row>
    <row r="3877" spans="1:11" ht="14.4">
      <c r="A3877" s="394" t="s">
        <v>7338</v>
      </c>
      <c r="B3877" s="394" t="s">
        <v>7339</v>
      </c>
      <c r="C3877" s="395" t="s">
        <v>485</v>
      </c>
      <c r="D3877" s="396" t="s">
        <v>7340</v>
      </c>
      <c r="E3877" s="393"/>
      <c r="F3877" s="393"/>
      <c r="G3877" s="393"/>
      <c r="H3877" s="393"/>
      <c r="I3877" s="393"/>
      <c r="J3877" s="393"/>
      <c r="K3877" s="393"/>
    </row>
    <row r="3878" spans="1:11" ht="26.4">
      <c r="A3878" s="397" t="s">
        <v>7586</v>
      </c>
      <c r="B3878" s="397" t="s">
        <v>7587</v>
      </c>
      <c r="C3878" s="398" t="s">
        <v>84</v>
      </c>
      <c r="D3878" s="399">
        <v>5.6</v>
      </c>
      <c r="E3878" s="393"/>
      <c r="F3878" s="393"/>
      <c r="G3878" s="393"/>
      <c r="H3878" s="393"/>
      <c r="I3878" s="393"/>
      <c r="J3878" s="393"/>
      <c r="K3878" s="393"/>
    </row>
    <row r="3879" spans="1:11" ht="14.4">
      <c r="A3879" s="554"/>
      <c r="B3879" s="554"/>
      <c r="C3879" s="554"/>
      <c r="D3879" s="554"/>
      <c r="E3879" s="393"/>
      <c r="F3879" s="393"/>
      <c r="G3879" s="393"/>
      <c r="H3879" s="393"/>
      <c r="I3879" s="393"/>
      <c r="J3879" s="393"/>
      <c r="K3879" s="393"/>
    </row>
    <row r="3880" spans="1:11" ht="15" customHeight="1">
      <c r="A3880" s="553" t="s">
        <v>7588</v>
      </c>
      <c r="B3880" s="553"/>
      <c r="C3880" s="553"/>
      <c r="D3880" s="392"/>
      <c r="E3880" s="393"/>
      <c r="F3880" s="393"/>
      <c r="G3880" s="393"/>
      <c r="H3880" s="393"/>
      <c r="I3880" s="393"/>
      <c r="J3880" s="393"/>
      <c r="K3880" s="393"/>
    </row>
    <row r="3881" spans="1:11" ht="14.4">
      <c r="A3881" s="394" t="s">
        <v>7338</v>
      </c>
      <c r="B3881" s="394" t="s">
        <v>7339</v>
      </c>
      <c r="C3881" s="395" t="s">
        <v>485</v>
      </c>
      <c r="D3881" s="396" t="s">
        <v>7340</v>
      </c>
      <c r="E3881" s="393"/>
      <c r="F3881" s="393"/>
      <c r="G3881" s="393"/>
      <c r="H3881" s="393"/>
      <c r="I3881" s="393"/>
      <c r="J3881" s="393"/>
      <c r="K3881" s="393"/>
    </row>
    <row r="3882" spans="1:11" ht="26.4">
      <c r="A3882" s="397" t="s">
        <v>7589</v>
      </c>
      <c r="B3882" s="397" t="s">
        <v>7590</v>
      </c>
      <c r="C3882" s="398" t="s">
        <v>84</v>
      </c>
      <c r="D3882" s="399">
        <v>3.0941999999999998</v>
      </c>
      <c r="E3882" s="393"/>
      <c r="F3882" s="393"/>
      <c r="G3882" s="393"/>
      <c r="H3882" s="393"/>
      <c r="I3882" s="393"/>
      <c r="J3882" s="393"/>
      <c r="K3882" s="393"/>
    </row>
    <row r="3883" spans="1:11" ht="26.4">
      <c r="A3883" s="397" t="s">
        <v>7591</v>
      </c>
      <c r="B3883" s="397" t="s">
        <v>7592</v>
      </c>
      <c r="C3883" s="398" t="s">
        <v>84</v>
      </c>
      <c r="D3883" s="399">
        <v>4.0316000000000001</v>
      </c>
      <c r="E3883" s="393"/>
      <c r="F3883" s="393"/>
      <c r="G3883" s="393"/>
      <c r="H3883" s="393"/>
      <c r="I3883" s="393"/>
      <c r="J3883" s="393"/>
      <c r="K3883" s="393"/>
    </row>
    <row r="3884" spans="1:11" ht="14.4">
      <c r="A3884" s="554"/>
      <c r="B3884" s="554"/>
      <c r="C3884" s="554"/>
      <c r="D3884" s="554"/>
      <c r="E3884" s="393"/>
      <c r="F3884" s="393"/>
      <c r="G3884" s="393"/>
      <c r="H3884" s="393"/>
      <c r="I3884" s="393"/>
      <c r="J3884" s="393"/>
      <c r="K3884" s="393"/>
    </row>
    <row r="3885" spans="1:11" ht="15" customHeight="1">
      <c r="A3885" s="553" t="s">
        <v>7593</v>
      </c>
      <c r="B3885" s="553"/>
      <c r="C3885" s="553"/>
      <c r="D3885" s="392"/>
      <c r="E3885" s="393"/>
      <c r="F3885" s="393"/>
      <c r="G3885" s="393"/>
      <c r="H3885" s="393"/>
      <c r="I3885" s="393"/>
      <c r="J3885" s="393"/>
      <c r="K3885" s="393"/>
    </row>
    <row r="3886" spans="1:11" ht="14.4">
      <c r="A3886" s="394" t="s">
        <v>7338</v>
      </c>
      <c r="B3886" s="394" t="s">
        <v>7339</v>
      </c>
      <c r="C3886" s="395" t="s">
        <v>485</v>
      </c>
      <c r="D3886" s="396" t="s">
        <v>7340</v>
      </c>
      <c r="E3886" s="393"/>
      <c r="F3886" s="393"/>
      <c r="G3886" s="393"/>
      <c r="H3886" s="393"/>
      <c r="I3886" s="393"/>
      <c r="J3886" s="393"/>
      <c r="K3886" s="393"/>
    </row>
    <row r="3887" spans="1:11" ht="26.4">
      <c r="A3887" s="397" t="s">
        <v>7594</v>
      </c>
      <c r="B3887" s="397" t="s">
        <v>7595</v>
      </c>
      <c r="C3887" s="398" t="s">
        <v>84</v>
      </c>
      <c r="D3887" s="399">
        <v>28.966999999999999</v>
      </c>
      <c r="E3887" s="393"/>
      <c r="F3887" s="393"/>
      <c r="G3887" s="393"/>
      <c r="H3887" s="393"/>
      <c r="I3887" s="393"/>
      <c r="J3887" s="393"/>
      <c r="K3887" s="393"/>
    </row>
    <row r="3888" spans="1:11" ht="26.4">
      <c r="A3888" s="397" t="s">
        <v>7596</v>
      </c>
      <c r="B3888" s="397" t="s">
        <v>7597</v>
      </c>
      <c r="C3888" s="398" t="s">
        <v>84</v>
      </c>
      <c r="D3888" s="399">
        <v>14.362500000000001</v>
      </c>
      <c r="E3888" s="393"/>
      <c r="F3888" s="393"/>
      <c r="G3888" s="393"/>
      <c r="H3888" s="393"/>
      <c r="I3888" s="393"/>
      <c r="J3888" s="393"/>
      <c r="K3888" s="393"/>
    </row>
    <row r="3889" spans="1:11" ht="14.4">
      <c r="A3889" s="554"/>
      <c r="B3889" s="554"/>
      <c r="C3889" s="554"/>
      <c r="D3889" s="554"/>
      <c r="E3889" s="393"/>
      <c r="F3889" s="393"/>
      <c r="G3889" s="393"/>
      <c r="H3889" s="393"/>
      <c r="I3889" s="393"/>
      <c r="J3889" s="393"/>
      <c r="K3889" s="393"/>
    </row>
    <row r="3890" spans="1:11" ht="15" customHeight="1">
      <c r="A3890" s="553" t="s">
        <v>7598</v>
      </c>
      <c r="B3890" s="553"/>
      <c r="C3890" s="553"/>
      <c r="D3890" s="392"/>
      <c r="E3890" s="393"/>
      <c r="F3890" s="393"/>
      <c r="G3890" s="393"/>
      <c r="H3890" s="393"/>
      <c r="I3890" s="393"/>
      <c r="J3890" s="393"/>
      <c r="K3890" s="393"/>
    </row>
    <row r="3891" spans="1:11" ht="14.4">
      <c r="A3891" s="394" t="s">
        <v>7338</v>
      </c>
      <c r="B3891" s="394" t="s">
        <v>7339</v>
      </c>
      <c r="C3891" s="395" t="s">
        <v>485</v>
      </c>
      <c r="D3891" s="396" t="s">
        <v>7340</v>
      </c>
      <c r="E3891" s="393"/>
      <c r="F3891" s="393"/>
      <c r="G3891" s="393"/>
      <c r="H3891" s="393"/>
      <c r="I3891" s="393"/>
      <c r="J3891" s="393"/>
      <c r="K3891" s="393"/>
    </row>
    <row r="3892" spans="1:11" ht="39.6">
      <c r="A3892" s="397" t="s">
        <v>7599</v>
      </c>
      <c r="B3892" s="397" t="s">
        <v>7600</v>
      </c>
      <c r="C3892" s="398" t="s">
        <v>84</v>
      </c>
      <c r="D3892" s="399">
        <v>9.2726000000000006</v>
      </c>
      <c r="E3892" s="393"/>
      <c r="F3892" s="393"/>
      <c r="G3892" s="393"/>
      <c r="H3892" s="393"/>
      <c r="I3892" s="393"/>
      <c r="J3892" s="393"/>
      <c r="K3892" s="393"/>
    </row>
    <row r="3893" spans="1:11" ht="14.4">
      <c r="A3893" s="554"/>
      <c r="B3893" s="554"/>
      <c r="C3893" s="554"/>
      <c r="D3893" s="554"/>
      <c r="E3893" s="393"/>
      <c r="F3893" s="393"/>
      <c r="G3893" s="393"/>
      <c r="H3893" s="393"/>
      <c r="I3893" s="393"/>
      <c r="J3893" s="393"/>
      <c r="K3893" s="393"/>
    </row>
    <row r="3894" spans="1:11" ht="15" customHeight="1">
      <c r="A3894" s="553" t="s">
        <v>7601</v>
      </c>
      <c r="B3894" s="553"/>
      <c r="C3894" s="553"/>
      <c r="D3894" s="392"/>
      <c r="E3894" s="393"/>
      <c r="F3894" s="393"/>
      <c r="G3894" s="393"/>
      <c r="H3894" s="393"/>
      <c r="I3894" s="393"/>
      <c r="J3894" s="393"/>
      <c r="K3894" s="393"/>
    </row>
    <row r="3895" spans="1:11" ht="15" customHeight="1">
      <c r="A3895" s="553" t="s">
        <v>7602</v>
      </c>
      <c r="B3895" s="553"/>
      <c r="C3895" s="553"/>
      <c r="D3895" s="392"/>
      <c r="E3895" s="393"/>
      <c r="F3895" s="393"/>
      <c r="G3895" s="393"/>
      <c r="H3895" s="393"/>
      <c r="I3895" s="393"/>
      <c r="J3895" s="393"/>
      <c r="K3895" s="393"/>
    </row>
    <row r="3896" spans="1:11" ht="14.4">
      <c r="A3896" s="394" t="s">
        <v>7338</v>
      </c>
      <c r="B3896" s="394" t="s">
        <v>7339</v>
      </c>
      <c r="C3896" s="395" t="s">
        <v>485</v>
      </c>
      <c r="D3896" s="396" t="s">
        <v>7340</v>
      </c>
      <c r="E3896" s="393"/>
      <c r="F3896" s="393"/>
      <c r="G3896" s="393"/>
      <c r="H3896" s="393"/>
      <c r="I3896" s="393"/>
      <c r="J3896" s="393"/>
      <c r="K3896" s="393"/>
    </row>
    <row r="3897" spans="1:11" ht="14.4">
      <c r="A3897" s="397" t="s">
        <v>7603</v>
      </c>
      <c r="B3897" s="397" t="s">
        <v>7604</v>
      </c>
      <c r="C3897" s="398" t="s">
        <v>65</v>
      </c>
      <c r="D3897" s="400">
        <v>1011.6393</v>
      </c>
      <c r="E3897" s="393"/>
      <c r="F3897" s="393"/>
      <c r="G3897" s="393"/>
      <c r="H3897" s="393"/>
      <c r="I3897" s="393"/>
      <c r="J3897" s="393"/>
      <c r="K3897" s="393"/>
    </row>
    <row r="3898" spans="1:11" ht="14.4">
      <c r="A3898" s="554"/>
      <c r="B3898" s="554"/>
      <c r="C3898" s="554"/>
      <c r="D3898" s="554"/>
      <c r="E3898" s="393"/>
      <c r="F3898" s="393"/>
      <c r="G3898" s="393"/>
      <c r="H3898" s="393"/>
      <c r="I3898" s="393"/>
      <c r="J3898" s="393"/>
      <c r="K3898" s="393"/>
    </row>
    <row r="3899" spans="1:11" ht="15" customHeight="1">
      <c r="A3899" s="553" t="s">
        <v>7605</v>
      </c>
      <c r="B3899" s="553"/>
      <c r="C3899" s="553"/>
      <c r="D3899" s="392"/>
      <c r="E3899" s="393"/>
      <c r="F3899" s="393"/>
      <c r="G3899" s="393"/>
      <c r="H3899" s="393"/>
      <c r="I3899" s="393"/>
      <c r="J3899" s="393"/>
      <c r="K3899" s="393"/>
    </row>
    <row r="3900" spans="1:11" ht="14.4">
      <c r="A3900" s="394" t="s">
        <v>7338</v>
      </c>
      <c r="B3900" s="394" t="s">
        <v>7339</v>
      </c>
      <c r="C3900" s="395" t="s">
        <v>485</v>
      </c>
      <c r="D3900" s="396" t="s">
        <v>7340</v>
      </c>
      <c r="E3900" s="393"/>
      <c r="F3900" s="393"/>
      <c r="G3900" s="393"/>
      <c r="H3900" s="393"/>
      <c r="I3900" s="393"/>
      <c r="J3900" s="393"/>
      <c r="K3900" s="393"/>
    </row>
    <row r="3901" spans="1:11" ht="39.6">
      <c r="A3901" s="397" t="s">
        <v>7606</v>
      </c>
      <c r="B3901" s="397" t="s">
        <v>7607</v>
      </c>
      <c r="C3901" s="398" t="s">
        <v>180</v>
      </c>
      <c r="D3901" s="399">
        <v>793.33</v>
      </c>
      <c r="E3901" s="393"/>
      <c r="F3901" s="393"/>
      <c r="G3901" s="393"/>
      <c r="H3901" s="393"/>
      <c r="I3901" s="393"/>
      <c r="J3901" s="393"/>
      <c r="K3901" s="393"/>
    </row>
    <row r="3902" spans="1:11" ht="39.6">
      <c r="A3902" s="397" t="s">
        <v>7608</v>
      </c>
      <c r="B3902" s="397" t="s">
        <v>7609</v>
      </c>
      <c r="C3902" s="398" t="s">
        <v>180</v>
      </c>
      <c r="D3902" s="399">
        <v>174.15870000000001</v>
      </c>
      <c r="E3902" s="393"/>
      <c r="F3902" s="393"/>
      <c r="G3902" s="393"/>
      <c r="H3902" s="393"/>
      <c r="I3902" s="393"/>
      <c r="J3902" s="393"/>
      <c r="K3902" s="393"/>
    </row>
    <row r="3903" spans="1:11" ht="39.6">
      <c r="A3903" s="397" t="s">
        <v>7610</v>
      </c>
      <c r="B3903" s="397" t="s">
        <v>7611</v>
      </c>
      <c r="C3903" s="398" t="s">
        <v>180</v>
      </c>
      <c r="D3903" s="399">
        <v>193.3724</v>
      </c>
      <c r="E3903" s="393"/>
      <c r="F3903" s="393"/>
      <c r="G3903" s="393"/>
      <c r="H3903" s="393"/>
      <c r="I3903" s="393"/>
      <c r="J3903" s="393"/>
      <c r="K3903" s="393"/>
    </row>
    <row r="3904" spans="1:11" ht="39.6">
      <c r="A3904" s="397" t="s">
        <v>7612</v>
      </c>
      <c r="B3904" s="397" t="s">
        <v>7613</v>
      </c>
      <c r="C3904" s="398" t="s">
        <v>180</v>
      </c>
      <c r="D3904" s="399">
        <v>695.24</v>
      </c>
      <c r="E3904" s="393"/>
      <c r="F3904" s="393"/>
      <c r="G3904" s="393"/>
      <c r="H3904" s="393"/>
      <c r="I3904" s="393"/>
      <c r="J3904" s="393"/>
      <c r="K3904" s="393"/>
    </row>
    <row r="3905" spans="1:11" ht="14.4">
      <c r="A3905" s="554"/>
      <c r="B3905" s="554"/>
      <c r="C3905" s="554"/>
      <c r="D3905" s="554"/>
      <c r="E3905" s="393"/>
      <c r="F3905" s="393"/>
      <c r="G3905" s="393"/>
      <c r="H3905" s="393"/>
      <c r="I3905" s="393"/>
      <c r="J3905" s="393"/>
      <c r="K3905" s="393"/>
    </row>
    <row r="3906" spans="1:11" ht="15" customHeight="1">
      <c r="A3906" s="553" t="s">
        <v>7614</v>
      </c>
      <c r="B3906" s="553"/>
      <c r="C3906" s="553"/>
      <c r="D3906" s="392"/>
      <c r="E3906" s="393"/>
      <c r="F3906" s="393"/>
      <c r="G3906" s="393"/>
      <c r="H3906" s="393"/>
      <c r="I3906" s="393"/>
      <c r="J3906" s="393"/>
      <c r="K3906" s="393"/>
    </row>
    <row r="3907" spans="1:11" ht="14.4">
      <c r="A3907" s="394" t="s">
        <v>7338</v>
      </c>
      <c r="B3907" s="394" t="s">
        <v>7339</v>
      </c>
      <c r="C3907" s="395" t="s">
        <v>485</v>
      </c>
      <c r="D3907" s="396" t="s">
        <v>7340</v>
      </c>
      <c r="E3907" s="393"/>
      <c r="F3907" s="393"/>
      <c r="G3907" s="393"/>
      <c r="H3907" s="393"/>
      <c r="I3907" s="393"/>
      <c r="J3907" s="393"/>
      <c r="K3907" s="393"/>
    </row>
    <row r="3908" spans="1:11" ht="26.4">
      <c r="A3908" s="397" t="s">
        <v>7615</v>
      </c>
      <c r="B3908" s="397" t="s">
        <v>7616</v>
      </c>
      <c r="C3908" s="398" t="s">
        <v>84</v>
      </c>
      <c r="D3908" s="399">
        <v>783.70270000000005</v>
      </c>
      <c r="E3908" s="393"/>
      <c r="F3908" s="393"/>
      <c r="G3908" s="393"/>
      <c r="H3908" s="393"/>
      <c r="I3908" s="393"/>
      <c r="J3908" s="393"/>
      <c r="K3908" s="393"/>
    </row>
    <row r="3909" spans="1:11" ht="14.4">
      <c r="A3909" s="554"/>
      <c r="B3909" s="554"/>
      <c r="C3909" s="554"/>
      <c r="D3909" s="554"/>
      <c r="E3909" s="393"/>
      <c r="F3909" s="393"/>
      <c r="G3909" s="393"/>
      <c r="H3909" s="393"/>
      <c r="I3909" s="393"/>
      <c r="J3909" s="393"/>
      <c r="K3909" s="393"/>
    </row>
    <row r="3910" spans="1:11" ht="15" customHeight="1">
      <c r="A3910" s="553" t="s">
        <v>7617</v>
      </c>
      <c r="B3910" s="553"/>
      <c r="C3910" s="553"/>
      <c r="D3910" s="392"/>
      <c r="E3910" s="393"/>
      <c r="F3910" s="393"/>
      <c r="G3910" s="393"/>
      <c r="H3910" s="393"/>
      <c r="I3910" s="393"/>
      <c r="J3910" s="393"/>
      <c r="K3910" s="393"/>
    </row>
    <row r="3911" spans="1:11" ht="15" customHeight="1">
      <c r="A3911" s="553" t="s">
        <v>7618</v>
      </c>
      <c r="B3911" s="553"/>
      <c r="C3911" s="553"/>
      <c r="D3911" s="392"/>
      <c r="E3911" s="393"/>
      <c r="F3911" s="393"/>
      <c r="G3911" s="393"/>
      <c r="H3911" s="393"/>
      <c r="I3911" s="393"/>
      <c r="J3911" s="393"/>
      <c r="K3911" s="393"/>
    </row>
    <row r="3912" spans="1:11" ht="14.4">
      <c r="A3912" s="394" t="s">
        <v>7338</v>
      </c>
      <c r="B3912" s="394" t="s">
        <v>7339</v>
      </c>
      <c r="C3912" s="395" t="s">
        <v>485</v>
      </c>
      <c r="D3912" s="396" t="s">
        <v>7340</v>
      </c>
      <c r="E3912" s="393"/>
      <c r="F3912" s="393"/>
      <c r="G3912" s="393"/>
      <c r="H3912" s="393"/>
      <c r="I3912" s="393"/>
      <c r="J3912" s="393"/>
      <c r="K3912" s="393"/>
    </row>
    <row r="3913" spans="1:11" ht="26.4">
      <c r="A3913" s="397" t="s">
        <v>7619</v>
      </c>
      <c r="B3913" s="397" t="s">
        <v>7620</v>
      </c>
      <c r="C3913" s="398" t="s">
        <v>84</v>
      </c>
      <c r="D3913" s="399">
        <v>0.66</v>
      </c>
      <c r="E3913" s="393"/>
      <c r="F3913" s="393"/>
      <c r="G3913" s="393"/>
      <c r="H3913" s="393"/>
      <c r="I3913" s="393"/>
      <c r="J3913" s="393"/>
      <c r="K3913" s="393"/>
    </row>
    <row r="3914" spans="1:11" ht="26.4">
      <c r="A3914" s="397" t="s">
        <v>7621</v>
      </c>
      <c r="B3914" s="397" t="s">
        <v>7622</v>
      </c>
      <c r="C3914" s="398" t="s">
        <v>84</v>
      </c>
      <c r="D3914" s="399">
        <v>0.86</v>
      </c>
      <c r="E3914" s="393"/>
      <c r="F3914" s="393"/>
      <c r="G3914" s="393"/>
      <c r="H3914" s="393"/>
      <c r="I3914" s="393"/>
      <c r="J3914" s="393"/>
      <c r="K3914" s="393"/>
    </row>
    <row r="3915" spans="1:11" ht="14.4">
      <c r="A3915" s="554"/>
      <c r="B3915" s="554"/>
      <c r="C3915" s="554"/>
      <c r="D3915" s="554"/>
      <c r="E3915" s="393"/>
      <c r="F3915" s="393"/>
      <c r="G3915" s="393"/>
      <c r="H3915" s="393"/>
      <c r="I3915" s="393"/>
      <c r="J3915" s="393"/>
      <c r="K3915" s="393"/>
    </row>
    <row r="3916" spans="1:11" ht="15" customHeight="1">
      <c r="A3916" s="553" t="s">
        <v>7623</v>
      </c>
      <c r="B3916" s="553"/>
      <c r="C3916" s="553"/>
      <c r="D3916" s="392"/>
      <c r="E3916" s="393"/>
      <c r="F3916" s="393"/>
      <c r="G3916" s="393"/>
      <c r="H3916" s="393"/>
      <c r="I3916" s="393"/>
      <c r="J3916" s="393"/>
      <c r="K3916" s="393"/>
    </row>
    <row r="3917" spans="1:11" ht="14.4">
      <c r="A3917" s="394" t="s">
        <v>7338</v>
      </c>
      <c r="B3917" s="394" t="s">
        <v>7339</v>
      </c>
      <c r="C3917" s="395" t="s">
        <v>485</v>
      </c>
      <c r="D3917" s="396" t="s">
        <v>7340</v>
      </c>
      <c r="E3917" s="393"/>
      <c r="F3917" s="393"/>
      <c r="G3917" s="393"/>
      <c r="H3917" s="393"/>
      <c r="I3917" s="393"/>
      <c r="J3917" s="393"/>
      <c r="K3917" s="393"/>
    </row>
    <row r="3918" spans="1:11" ht="14.4">
      <c r="A3918" s="397" t="s">
        <v>7624</v>
      </c>
      <c r="B3918" s="397" t="s">
        <v>7625</v>
      </c>
      <c r="C3918" s="398" t="s">
        <v>67</v>
      </c>
      <c r="D3918" s="399">
        <v>15.1</v>
      </c>
      <c r="E3918" s="393"/>
      <c r="F3918" s="393"/>
      <c r="G3918" s="393"/>
      <c r="H3918" s="393"/>
      <c r="I3918" s="393"/>
      <c r="J3918" s="393"/>
      <c r="K3918" s="393"/>
    </row>
    <row r="3919" spans="1:11" ht="14.4">
      <c r="A3919" s="397" t="s">
        <v>7626</v>
      </c>
      <c r="B3919" s="397" t="s">
        <v>7627</v>
      </c>
      <c r="C3919" s="398" t="s">
        <v>67</v>
      </c>
      <c r="D3919" s="399">
        <v>24.46</v>
      </c>
      <c r="E3919" s="393"/>
      <c r="F3919" s="393"/>
      <c r="G3919" s="393"/>
      <c r="H3919" s="393"/>
      <c r="I3919" s="393"/>
      <c r="J3919" s="393"/>
      <c r="K3919" s="393"/>
    </row>
    <row r="3920" spans="1:11" ht="14.4">
      <c r="A3920" s="397" t="s">
        <v>7628</v>
      </c>
      <c r="B3920" s="397" t="s">
        <v>7629</v>
      </c>
      <c r="C3920" s="398" t="s">
        <v>67</v>
      </c>
      <c r="D3920" s="399">
        <v>18.46</v>
      </c>
      <c r="E3920" s="393"/>
      <c r="F3920" s="393"/>
      <c r="G3920" s="393"/>
      <c r="H3920" s="393"/>
      <c r="I3920" s="393"/>
      <c r="J3920" s="393"/>
      <c r="K3920" s="393"/>
    </row>
    <row r="3921" spans="1:11" ht="14.4">
      <c r="A3921" s="397" t="s">
        <v>7630</v>
      </c>
      <c r="B3921" s="397" t="s">
        <v>7631</v>
      </c>
      <c r="C3921" s="398" t="s">
        <v>67</v>
      </c>
      <c r="D3921" s="399">
        <v>31.11</v>
      </c>
      <c r="E3921" s="393"/>
      <c r="F3921" s="393"/>
      <c r="G3921" s="393"/>
      <c r="H3921" s="393"/>
      <c r="I3921" s="393"/>
      <c r="J3921" s="393"/>
      <c r="K3921" s="393"/>
    </row>
    <row r="3922" spans="1:11" ht="14.4">
      <c r="A3922" s="397" t="s">
        <v>7632</v>
      </c>
      <c r="B3922" s="397" t="s">
        <v>7633</v>
      </c>
      <c r="C3922" s="398" t="s">
        <v>67</v>
      </c>
      <c r="D3922" s="399">
        <v>28.48</v>
      </c>
      <c r="E3922" s="393"/>
      <c r="F3922" s="393"/>
      <c r="G3922" s="393"/>
      <c r="H3922" s="393"/>
      <c r="I3922" s="393"/>
      <c r="J3922" s="393"/>
      <c r="K3922" s="393"/>
    </row>
    <row r="3923" spans="1:11" ht="14.4">
      <c r="A3923" s="554"/>
      <c r="B3923" s="554"/>
      <c r="C3923" s="554"/>
      <c r="D3923" s="554"/>
      <c r="E3923" s="393"/>
      <c r="F3923" s="393"/>
      <c r="G3923" s="393"/>
      <c r="H3923" s="393"/>
      <c r="I3923" s="393"/>
      <c r="J3923" s="393"/>
      <c r="K3923" s="393"/>
    </row>
    <row r="3924" spans="1:11" ht="15" customHeight="1">
      <c r="A3924" s="553" t="s">
        <v>7634</v>
      </c>
      <c r="B3924" s="553"/>
      <c r="C3924" s="553"/>
      <c r="D3924" s="392"/>
      <c r="E3924" s="393"/>
      <c r="F3924" s="393"/>
      <c r="G3924" s="393"/>
      <c r="H3924" s="393"/>
      <c r="I3924" s="393"/>
      <c r="J3924" s="393"/>
      <c r="K3924" s="393"/>
    </row>
    <row r="3925" spans="1:11" ht="14.4">
      <c r="A3925" s="394" t="s">
        <v>7338</v>
      </c>
      <c r="B3925" s="394" t="s">
        <v>7339</v>
      </c>
      <c r="C3925" s="395" t="s">
        <v>485</v>
      </c>
      <c r="D3925" s="396" t="s">
        <v>7340</v>
      </c>
      <c r="E3925" s="393"/>
      <c r="F3925" s="393"/>
      <c r="G3925" s="393"/>
      <c r="H3925" s="393"/>
      <c r="I3925" s="393"/>
      <c r="J3925" s="393"/>
      <c r="K3925" s="393"/>
    </row>
    <row r="3926" spans="1:11" ht="14.4">
      <c r="A3926" s="397" t="s">
        <v>7635</v>
      </c>
      <c r="B3926" s="397" t="s">
        <v>7636</v>
      </c>
      <c r="C3926" s="398" t="s">
        <v>67</v>
      </c>
      <c r="D3926" s="399">
        <v>19.22</v>
      </c>
      <c r="E3926" s="393"/>
      <c r="F3926" s="393"/>
      <c r="G3926" s="393"/>
      <c r="H3926" s="393"/>
      <c r="I3926" s="393"/>
      <c r="J3926" s="393"/>
      <c r="K3926" s="393"/>
    </row>
    <row r="3927" spans="1:11" ht="14.4">
      <c r="A3927" s="554"/>
      <c r="B3927" s="554"/>
      <c r="C3927" s="554"/>
      <c r="D3927" s="554"/>
      <c r="E3927" s="393"/>
      <c r="F3927" s="393"/>
      <c r="G3927" s="393"/>
      <c r="H3927" s="393"/>
      <c r="I3927" s="393"/>
      <c r="J3927" s="393"/>
      <c r="K3927" s="393"/>
    </row>
    <row r="3928" spans="1:11" ht="15" customHeight="1">
      <c r="A3928" s="553" t="s">
        <v>7637</v>
      </c>
      <c r="B3928" s="553"/>
      <c r="C3928" s="553"/>
      <c r="D3928" s="392"/>
      <c r="E3928" s="393"/>
      <c r="F3928" s="393"/>
      <c r="G3928" s="393"/>
      <c r="H3928" s="393"/>
      <c r="I3928" s="393"/>
      <c r="J3928" s="393"/>
      <c r="K3928" s="393"/>
    </row>
    <row r="3929" spans="1:11" ht="15" customHeight="1">
      <c r="A3929" s="553" t="s">
        <v>7638</v>
      </c>
      <c r="B3929" s="553"/>
      <c r="C3929" s="553"/>
      <c r="D3929" s="392"/>
      <c r="E3929" s="393"/>
      <c r="F3929" s="393"/>
      <c r="G3929" s="393"/>
      <c r="H3929" s="393"/>
      <c r="I3929" s="393"/>
      <c r="J3929" s="393"/>
      <c r="K3929" s="393"/>
    </row>
    <row r="3930" spans="1:11" ht="14.4">
      <c r="A3930" s="394" t="s">
        <v>7338</v>
      </c>
      <c r="B3930" s="394" t="s">
        <v>7339</v>
      </c>
      <c r="C3930" s="395" t="s">
        <v>485</v>
      </c>
      <c r="D3930" s="396" t="s">
        <v>7340</v>
      </c>
      <c r="E3930" s="393"/>
      <c r="F3930" s="393"/>
      <c r="G3930" s="393"/>
      <c r="H3930" s="393"/>
      <c r="I3930" s="393"/>
      <c r="J3930" s="393"/>
      <c r="K3930" s="393"/>
    </row>
    <row r="3931" spans="1:11" ht="14.4">
      <c r="A3931" s="397" t="s">
        <v>7639</v>
      </c>
      <c r="B3931" s="397" t="s">
        <v>7640</v>
      </c>
      <c r="C3931" s="398" t="s">
        <v>80</v>
      </c>
      <c r="D3931" s="399">
        <v>119.24</v>
      </c>
      <c r="E3931" s="393"/>
      <c r="F3931" s="393"/>
      <c r="G3931" s="393"/>
      <c r="H3931" s="393"/>
      <c r="I3931" s="393"/>
      <c r="J3931" s="393"/>
      <c r="K3931" s="393"/>
    </row>
    <row r="3932" spans="1:11" ht="14.4">
      <c r="A3932" s="397" t="s">
        <v>7641</v>
      </c>
      <c r="B3932" s="397" t="s">
        <v>7642</v>
      </c>
      <c r="C3932" s="398" t="s">
        <v>80</v>
      </c>
      <c r="D3932" s="399">
        <v>117.76</v>
      </c>
      <c r="E3932" s="393"/>
      <c r="F3932" s="393"/>
      <c r="G3932" s="393"/>
      <c r="H3932" s="393"/>
      <c r="I3932" s="393"/>
      <c r="J3932" s="393"/>
      <c r="K3932" s="393"/>
    </row>
    <row r="3933" spans="1:11" ht="14.4">
      <c r="A3933" s="397" t="s">
        <v>7643</v>
      </c>
      <c r="B3933" s="397" t="s">
        <v>7644</v>
      </c>
      <c r="C3933" s="398" t="s">
        <v>80</v>
      </c>
      <c r="D3933" s="399">
        <v>119.12</v>
      </c>
      <c r="E3933" s="393"/>
      <c r="F3933" s="393"/>
      <c r="G3933" s="393"/>
      <c r="H3933" s="393"/>
      <c r="I3933" s="393"/>
      <c r="J3933" s="393"/>
      <c r="K3933" s="393"/>
    </row>
    <row r="3934" spans="1:11" ht="14.4">
      <c r="A3934" s="554"/>
      <c r="B3934" s="554"/>
      <c r="C3934" s="554"/>
      <c r="D3934" s="554"/>
      <c r="E3934" s="393"/>
      <c r="F3934" s="393"/>
      <c r="G3934" s="393"/>
      <c r="H3934" s="393"/>
      <c r="I3934" s="393"/>
      <c r="J3934" s="393"/>
      <c r="K3934" s="393"/>
    </row>
    <row r="3935" spans="1:11" ht="15" customHeight="1">
      <c r="A3935" s="553" t="s">
        <v>7645</v>
      </c>
      <c r="B3935" s="553"/>
      <c r="C3935" s="553"/>
      <c r="D3935" s="392"/>
      <c r="E3935" s="393"/>
      <c r="F3935" s="393"/>
      <c r="G3935" s="393"/>
      <c r="H3935" s="393"/>
      <c r="I3935" s="393"/>
      <c r="J3935" s="393"/>
      <c r="K3935" s="393"/>
    </row>
    <row r="3936" spans="1:11" ht="15" customHeight="1">
      <c r="A3936" s="553" t="s">
        <v>7646</v>
      </c>
      <c r="B3936" s="553"/>
      <c r="C3936" s="553"/>
      <c r="D3936" s="392"/>
      <c r="E3936" s="393"/>
      <c r="F3936" s="393"/>
      <c r="G3936" s="393"/>
      <c r="H3936" s="393"/>
      <c r="I3936" s="393"/>
      <c r="J3936" s="393"/>
      <c r="K3936" s="393"/>
    </row>
    <row r="3937" spans="1:11" ht="14.4">
      <c r="A3937" s="394" t="s">
        <v>7338</v>
      </c>
      <c r="B3937" s="394" t="s">
        <v>7339</v>
      </c>
      <c r="C3937" s="395" t="s">
        <v>485</v>
      </c>
      <c r="D3937" s="396" t="s">
        <v>7340</v>
      </c>
      <c r="E3937" s="393"/>
      <c r="F3937" s="393"/>
      <c r="G3937" s="393"/>
      <c r="H3937" s="393"/>
      <c r="I3937" s="393"/>
      <c r="J3937" s="393"/>
      <c r="K3937" s="393"/>
    </row>
    <row r="3938" spans="1:11" ht="26.4">
      <c r="A3938" s="397" t="s">
        <v>7647</v>
      </c>
      <c r="B3938" s="397" t="s">
        <v>7648</v>
      </c>
      <c r="C3938" s="398" t="s">
        <v>67</v>
      </c>
      <c r="D3938" s="399">
        <v>5.5735999999999999</v>
      </c>
      <c r="E3938" s="393"/>
      <c r="F3938" s="393"/>
      <c r="G3938" s="393"/>
      <c r="H3938" s="393"/>
      <c r="I3938" s="393"/>
      <c r="J3938" s="393"/>
      <c r="K3938" s="393"/>
    </row>
    <row r="3939" spans="1:11" ht="14.4">
      <c r="A3939" s="554"/>
      <c r="B3939" s="554"/>
      <c r="C3939" s="554"/>
      <c r="D3939" s="554"/>
      <c r="E3939" s="393"/>
      <c r="F3939" s="393"/>
      <c r="G3939" s="393"/>
      <c r="H3939" s="393"/>
      <c r="I3939" s="393"/>
      <c r="J3939" s="393"/>
      <c r="K3939" s="393"/>
    </row>
    <row r="3940" spans="1:11" ht="15" customHeight="1">
      <c r="A3940" s="553" t="s">
        <v>7649</v>
      </c>
      <c r="B3940" s="553"/>
      <c r="C3940" s="553"/>
      <c r="D3940" s="392"/>
      <c r="E3940" s="393"/>
      <c r="F3940" s="393"/>
      <c r="G3940" s="393"/>
      <c r="H3940" s="393"/>
      <c r="I3940" s="393"/>
      <c r="J3940" s="393"/>
      <c r="K3940" s="393"/>
    </row>
    <row r="3941" spans="1:11" ht="14.4">
      <c r="A3941" s="394" t="s">
        <v>7338</v>
      </c>
      <c r="B3941" s="394" t="s">
        <v>7339</v>
      </c>
      <c r="C3941" s="395" t="s">
        <v>485</v>
      </c>
      <c r="D3941" s="396" t="s">
        <v>7340</v>
      </c>
      <c r="E3941" s="393"/>
      <c r="F3941" s="393"/>
      <c r="G3941" s="393"/>
      <c r="H3941" s="393"/>
      <c r="I3941" s="393"/>
      <c r="J3941" s="393"/>
      <c r="K3941" s="393"/>
    </row>
    <row r="3942" spans="1:11" ht="14.4">
      <c r="A3942" s="397" t="s">
        <v>7650</v>
      </c>
      <c r="B3942" s="397" t="s">
        <v>7651</v>
      </c>
      <c r="C3942" s="398" t="s">
        <v>67</v>
      </c>
      <c r="D3942" s="399">
        <v>2.0299999999999998</v>
      </c>
      <c r="E3942" s="393"/>
      <c r="F3942" s="393"/>
      <c r="G3942" s="393"/>
      <c r="H3942" s="393"/>
      <c r="I3942" s="393"/>
      <c r="J3942" s="393"/>
      <c r="K3942" s="393"/>
    </row>
    <row r="3943" spans="1:11" ht="14.4">
      <c r="A3943" s="397" t="s">
        <v>7652</v>
      </c>
      <c r="B3943" s="397" t="s">
        <v>7653</v>
      </c>
      <c r="C3943" s="398" t="s">
        <v>67</v>
      </c>
      <c r="D3943" s="399">
        <v>1.4513</v>
      </c>
      <c r="E3943" s="393"/>
      <c r="F3943" s="393"/>
      <c r="G3943" s="393"/>
      <c r="H3943" s="393"/>
      <c r="I3943" s="393"/>
      <c r="J3943" s="393"/>
      <c r="K3943" s="393"/>
    </row>
    <row r="3944" spans="1:11" ht="14.4">
      <c r="A3944" s="397" t="s">
        <v>7654</v>
      </c>
      <c r="B3944" s="397" t="s">
        <v>7655</v>
      </c>
      <c r="C3944" s="398" t="s">
        <v>67</v>
      </c>
      <c r="D3944" s="399">
        <v>0.66</v>
      </c>
      <c r="E3944" s="393"/>
      <c r="F3944" s="393"/>
      <c r="G3944" s="393"/>
      <c r="H3944" s="393"/>
      <c r="I3944" s="393"/>
      <c r="J3944" s="393"/>
      <c r="K3944" s="393"/>
    </row>
    <row r="3945" spans="1:11" ht="14.4">
      <c r="A3945" s="554"/>
      <c r="B3945" s="554"/>
      <c r="C3945" s="554"/>
      <c r="D3945" s="554"/>
      <c r="E3945" s="393"/>
      <c r="F3945" s="393"/>
      <c r="G3945" s="393"/>
      <c r="H3945" s="393"/>
      <c r="I3945" s="393"/>
      <c r="J3945" s="393"/>
      <c r="K3945" s="393"/>
    </row>
    <row r="3946" spans="1:11" ht="15" customHeight="1">
      <c r="A3946" s="553" t="s">
        <v>7656</v>
      </c>
      <c r="B3946" s="553"/>
      <c r="C3946" s="553"/>
      <c r="D3946" s="392"/>
      <c r="E3946" s="393"/>
      <c r="F3946" s="393"/>
      <c r="G3946" s="393"/>
      <c r="H3946" s="393"/>
      <c r="I3946" s="393"/>
      <c r="J3946" s="393"/>
      <c r="K3946" s="393"/>
    </row>
    <row r="3947" spans="1:11" ht="14.4">
      <c r="A3947" s="394" t="s">
        <v>7338</v>
      </c>
      <c r="B3947" s="394" t="s">
        <v>7339</v>
      </c>
      <c r="C3947" s="395" t="s">
        <v>485</v>
      </c>
      <c r="D3947" s="396" t="s">
        <v>7340</v>
      </c>
      <c r="E3947" s="393"/>
      <c r="F3947" s="393"/>
      <c r="G3947" s="393"/>
      <c r="H3947" s="393"/>
      <c r="I3947" s="393"/>
      <c r="J3947" s="393"/>
      <c r="K3947" s="393"/>
    </row>
    <row r="3948" spans="1:11" ht="14.4">
      <c r="A3948" s="397" t="s">
        <v>7657</v>
      </c>
      <c r="B3948" s="397" t="s">
        <v>7658</v>
      </c>
      <c r="C3948" s="398" t="s">
        <v>67</v>
      </c>
      <c r="D3948" s="399">
        <v>3.08</v>
      </c>
      <c r="E3948" s="393"/>
      <c r="F3948" s="393"/>
      <c r="G3948" s="393"/>
      <c r="H3948" s="393"/>
      <c r="I3948" s="393"/>
      <c r="J3948" s="393"/>
      <c r="K3948" s="393"/>
    </row>
    <row r="3949" spans="1:11" ht="14.4">
      <c r="A3949" s="397" t="s">
        <v>7659</v>
      </c>
      <c r="B3949" s="397" t="s">
        <v>7660</v>
      </c>
      <c r="C3949" s="398" t="s">
        <v>67</v>
      </c>
      <c r="D3949" s="399">
        <v>2.6507000000000001</v>
      </c>
      <c r="E3949" s="393"/>
      <c r="F3949" s="393"/>
      <c r="G3949" s="393"/>
      <c r="H3949" s="393"/>
      <c r="I3949" s="393"/>
      <c r="J3949" s="393"/>
      <c r="K3949" s="393"/>
    </row>
    <row r="3950" spans="1:11" ht="14.4">
      <c r="A3950" s="397" t="s">
        <v>7661</v>
      </c>
      <c r="B3950" s="397" t="s">
        <v>7662</v>
      </c>
      <c r="C3950" s="398" t="s">
        <v>67</v>
      </c>
      <c r="D3950" s="399">
        <v>1.7235</v>
      </c>
      <c r="E3950" s="393"/>
      <c r="F3950" s="393"/>
      <c r="G3950" s="393"/>
      <c r="H3950" s="393"/>
      <c r="I3950" s="393"/>
      <c r="J3950" s="393"/>
      <c r="K3950" s="393"/>
    </row>
    <row r="3951" spans="1:11" ht="26.4">
      <c r="A3951" s="397" t="s">
        <v>7663</v>
      </c>
      <c r="B3951" s="397" t="s">
        <v>7664</v>
      </c>
      <c r="C3951" s="398" t="s">
        <v>67</v>
      </c>
      <c r="D3951" s="399">
        <v>0.70550000000000002</v>
      </c>
      <c r="E3951" s="393"/>
      <c r="F3951" s="393"/>
      <c r="G3951" s="393"/>
      <c r="H3951" s="393"/>
      <c r="I3951" s="393"/>
      <c r="J3951" s="393"/>
      <c r="K3951" s="393"/>
    </row>
    <row r="3952" spans="1:11" ht="14.4">
      <c r="A3952" s="554"/>
      <c r="B3952" s="554"/>
      <c r="C3952" s="554"/>
      <c r="D3952" s="554"/>
      <c r="E3952" s="393"/>
      <c r="F3952" s="393"/>
      <c r="G3952" s="393"/>
      <c r="H3952" s="393"/>
      <c r="I3952" s="393"/>
      <c r="J3952" s="393"/>
      <c r="K3952" s="393"/>
    </row>
    <row r="3953" spans="1:11" ht="15" customHeight="1">
      <c r="A3953" s="553" t="s">
        <v>7665</v>
      </c>
      <c r="B3953" s="553"/>
      <c r="C3953" s="553"/>
      <c r="D3953" s="392"/>
      <c r="E3953" s="393"/>
      <c r="F3953" s="393"/>
      <c r="G3953" s="393"/>
      <c r="H3953" s="393"/>
      <c r="I3953" s="393"/>
      <c r="J3953" s="393"/>
      <c r="K3953" s="393"/>
    </row>
    <row r="3954" spans="1:11" ht="14.4">
      <c r="A3954" s="394" t="s">
        <v>7338</v>
      </c>
      <c r="B3954" s="394" t="s">
        <v>7339</v>
      </c>
      <c r="C3954" s="395" t="s">
        <v>485</v>
      </c>
      <c r="D3954" s="396" t="s">
        <v>7340</v>
      </c>
      <c r="E3954" s="393"/>
      <c r="F3954" s="393"/>
      <c r="G3954" s="393"/>
      <c r="H3954" s="393"/>
      <c r="I3954" s="393"/>
      <c r="J3954" s="393"/>
      <c r="K3954" s="393"/>
    </row>
    <row r="3955" spans="1:11" ht="26.4">
      <c r="A3955" s="397" t="s">
        <v>7666</v>
      </c>
      <c r="B3955" s="397" t="s">
        <v>7667</v>
      </c>
      <c r="C3955" s="398" t="s">
        <v>67</v>
      </c>
      <c r="D3955" s="399">
        <v>3.4369000000000001</v>
      </c>
      <c r="E3955" s="393"/>
      <c r="F3955" s="393"/>
      <c r="G3955" s="393"/>
      <c r="H3955" s="393"/>
      <c r="I3955" s="393"/>
      <c r="J3955" s="393"/>
      <c r="K3955" s="393"/>
    </row>
    <row r="3956" spans="1:11" ht="14.4">
      <c r="A3956" s="554"/>
      <c r="B3956" s="554"/>
      <c r="C3956" s="554"/>
      <c r="D3956" s="554"/>
      <c r="E3956" s="393"/>
      <c r="F3956" s="393"/>
      <c r="G3956" s="393"/>
      <c r="H3956" s="393"/>
      <c r="I3956" s="393"/>
      <c r="J3956" s="393"/>
      <c r="K3956" s="393"/>
    </row>
    <row r="3957" spans="1:11" ht="15" customHeight="1">
      <c r="A3957" s="553" t="s">
        <v>7668</v>
      </c>
      <c r="B3957" s="553"/>
      <c r="C3957" s="553"/>
      <c r="D3957" s="392"/>
      <c r="E3957" s="393"/>
      <c r="F3957" s="393"/>
      <c r="G3957" s="393"/>
      <c r="H3957" s="393"/>
      <c r="I3957" s="393"/>
      <c r="J3957" s="393"/>
      <c r="K3957" s="393"/>
    </row>
    <row r="3958" spans="1:11" ht="14.4">
      <c r="A3958" s="394" t="s">
        <v>7338</v>
      </c>
      <c r="B3958" s="394" t="s">
        <v>7339</v>
      </c>
      <c r="C3958" s="395" t="s">
        <v>485</v>
      </c>
      <c r="D3958" s="396" t="s">
        <v>7340</v>
      </c>
      <c r="E3958" s="393"/>
      <c r="F3958" s="393"/>
      <c r="G3958" s="393"/>
      <c r="H3958" s="393"/>
      <c r="I3958" s="393"/>
      <c r="J3958" s="393"/>
      <c r="K3958" s="393"/>
    </row>
    <row r="3959" spans="1:11" ht="26.4">
      <c r="A3959" s="397" t="s">
        <v>7669</v>
      </c>
      <c r="B3959" s="397" t="s">
        <v>7670</v>
      </c>
      <c r="C3959" s="398" t="s">
        <v>67</v>
      </c>
      <c r="D3959" s="399">
        <v>49.911200000000001</v>
      </c>
      <c r="E3959" s="393"/>
      <c r="F3959" s="393"/>
      <c r="G3959" s="393"/>
      <c r="H3959" s="393"/>
      <c r="I3959" s="393"/>
      <c r="J3959" s="393"/>
      <c r="K3959" s="393"/>
    </row>
    <row r="3960" spans="1:11" ht="14.4">
      <c r="A3960" s="554"/>
      <c r="B3960" s="554"/>
      <c r="C3960" s="554"/>
      <c r="D3960" s="554"/>
      <c r="E3960" s="393"/>
      <c r="F3960" s="393"/>
      <c r="G3960" s="393"/>
      <c r="H3960" s="393"/>
      <c r="I3960" s="393"/>
      <c r="J3960" s="393"/>
      <c r="K3960" s="393"/>
    </row>
    <row r="3961" spans="1:11" ht="15" customHeight="1">
      <c r="A3961" s="553" t="s">
        <v>7671</v>
      </c>
      <c r="B3961" s="553"/>
      <c r="C3961" s="553"/>
      <c r="D3961" s="392"/>
      <c r="E3961" s="393"/>
      <c r="F3961" s="393"/>
      <c r="G3961" s="393"/>
      <c r="H3961" s="393"/>
      <c r="I3961" s="393"/>
      <c r="J3961" s="393"/>
      <c r="K3961" s="393"/>
    </row>
    <row r="3962" spans="1:11" ht="15" customHeight="1">
      <c r="A3962" s="553" t="s">
        <v>7672</v>
      </c>
      <c r="B3962" s="553"/>
      <c r="C3962" s="553"/>
      <c r="D3962" s="392"/>
      <c r="E3962" s="393"/>
      <c r="F3962" s="393"/>
      <c r="G3962" s="393"/>
      <c r="H3962" s="393"/>
      <c r="I3962" s="393"/>
      <c r="J3962" s="393"/>
      <c r="K3962" s="393"/>
    </row>
    <row r="3963" spans="1:11" ht="14.4">
      <c r="A3963" s="394" t="s">
        <v>7338</v>
      </c>
      <c r="B3963" s="394" t="s">
        <v>7339</v>
      </c>
      <c r="C3963" s="395" t="s">
        <v>485</v>
      </c>
      <c r="D3963" s="396" t="s">
        <v>7340</v>
      </c>
      <c r="E3963" s="393"/>
      <c r="F3963" s="393"/>
      <c r="G3963" s="393"/>
      <c r="H3963" s="393"/>
      <c r="I3963" s="393"/>
      <c r="J3963" s="393"/>
      <c r="K3963" s="393"/>
    </row>
    <row r="3964" spans="1:11" ht="26.4">
      <c r="A3964" s="397" t="s">
        <v>7673</v>
      </c>
      <c r="B3964" s="397" t="s">
        <v>7674</v>
      </c>
      <c r="C3964" s="398" t="s">
        <v>7675</v>
      </c>
      <c r="D3964" s="399">
        <v>663.66</v>
      </c>
      <c r="E3964" s="393"/>
      <c r="F3964" s="393"/>
      <c r="G3964" s="393"/>
      <c r="H3964" s="393"/>
      <c r="I3964" s="393"/>
      <c r="J3964" s="393"/>
      <c r="K3964" s="393"/>
    </row>
    <row r="3965" spans="1:11" ht="14.4">
      <c r="A3965" s="554"/>
      <c r="B3965" s="554"/>
      <c r="C3965" s="554"/>
      <c r="D3965" s="554"/>
      <c r="E3965" s="393"/>
      <c r="F3965" s="393"/>
      <c r="G3965" s="393"/>
      <c r="H3965" s="393"/>
      <c r="I3965" s="393"/>
      <c r="J3965" s="393"/>
      <c r="K3965" s="393"/>
    </row>
    <row r="3966" spans="1:11" ht="15" customHeight="1">
      <c r="A3966" s="553" t="s">
        <v>7676</v>
      </c>
      <c r="B3966" s="553"/>
      <c r="C3966" s="553"/>
      <c r="D3966" s="392"/>
      <c r="E3966" s="393"/>
      <c r="F3966" s="393"/>
      <c r="G3966" s="393"/>
      <c r="H3966" s="393"/>
      <c r="I3966" s="393"/>
      <c r="J3966" s="393"/>
      <c r="K3966" s="393"/>
    </row>
    <row r="3967" spans="1:11" ht="14.4">
      <c r="A3967" s="394" t="s">
        <v>7338</v>
      </c>
      <c r="B3967" s="394" t="s">
        <v>7339</v>
      </c>
      <c r="C3967" s="395" t="s">
        <v>485</v>
      </c>
      <c r="D3967" s="396" t="s">
        <v>7340</v>
      </c>
      <c r="E3967" s="393"/>
      <c r="F3967" s="393"/>
      <c r="G3967" s="393"/>
      <c r="H3967" s="393"/>
      <c r="I3967" s="393"/>
      <c r="J3967" s="393"/>
      <c r="K3967" s="393"/>
    </row>
    <row r="3968" spans="1:11" ht="14.4">
      <c r="A3968" s="397" t="s">
        <v>7677</v>
      </c>
      <c r="B3968" s="397" t="s">
        <v>7678</v>
      </c>
      <c r="C3968" s="398" t="s">
        <v>7675</v>
      </c>
      <c r="D3968" s="400">
        <v>3185.95</v>
      </c>
      <c r="E3968" s="393"/>
      <c r="F3968" s="393"/>
      <c r="G3968" s="393"/>
      <c r="H3968" s="393"/>
      <c r="I3968" s="393"/>
      <c r="J3968" s="393"/>
      <c r="K3968" s="393"/>
    </row>
    <row r="3969" spans="1:11" ht="14.4">
      <c r="A3969" s="554"/>
      <c r="B3969" s="554"/>
      <c r="C3969" s="554"/>
      <c r="D3969" s="554"/>
      <c r="E3969" s="393"/>
      <c r="F3969" s="393"/>
      <c r="G3969" s="393"/>
      <c r="H3969" s="393"/>
      <c r="I3969" s="393"/>
      <c r="J3969" s="393"/>
      <c r="K3969" s="393"/>
    </row>
    <row r="3970" spans="1:11" ht="15" customHeight="1">
      <c r="A3970" s="553" t="s">
        <v>7679</v>
      </c>
      <c r="B3970" s="553"/>
      <c r="C3970" s="553"/>
      <c r="D3970" s="392"/>
      <c r="E3970" s="393"/>
      <c r="F3970" s="393"/>
      <c r="G3970" s="393"/>
      <c r="H3970" s="393"/>
      <c r="I3970" s="393"/>
      <c r="J3970" s="393"/>
      <c r="K3970" s="393"/>
    </row>
    <row r="3971" spans="1:11" ht="15" customHeight="1">
      <c r="A3971" s="553" t="s">
        <v>7680</v>
      </c>
      <c r="B3971" s="553"/>
      <c r="C3971" s="553"/>
      <c r="D3971" s="392"/>
      <c r="E3971" s="393"/>
      <c r="F3971" s="393"/>
      <c r="G3971" s="393"/>
      <c r="H3971" s="393"/>
      <c r="I3971" s="393"/>
      <c r="J3971" s="393"/>
      <c r="K3971" s="393"/>
    </row>
    <row r="3972" spans="1:11" ht="14.4">
      <c r="A3972" s="394" t="s">
        <v>7338</v>
      </c>
      <c r="B3972" s="394" t="s">
        <v>7339</v>
      </c>
      <c r="C3972" s="395" t="s">
        <v>485</v>
      </c>
      <c r="D3972" s="396" t="s">
        <v>7340</v>
      </c>
      <c r="E3972" s="393"/>
      <c r="F3972" s="393"/>
      <c r="G3972" s="393"/>
      <c r="H3972" s="393"/>
      <c r="I3972" s="393"/>
      <c r="J3972" s="393"/>
      <c r="K3972" s="393"/>
    </row>
    <row r="3973" spans="1:11" ht="26.4">
      <c r="A3973" s="397" t="s">
        <v>7681</v>
      </c>
      <c r="B3973" s="397" t="s">
        <v>7682</v>
      </c>
      <c r="C3973" s="398" t="s">
        <v>84</v>
      </c>
      <c r="D3973" s="399">
        <v>3.9407999999999999</v>
      </c>
      <c r="E3973" s="393"/>
      <c r="F3973" s="393"/>
      <c r="G3973" s="393"/>
      <c r="H3973" s="393"/>
      <c r="I3973" s="393"/>
      <c r="J3973" s="393"/>
      <c r="K3973" s="393"/>
    </row>
    <row r="3974" spans="1:11" ht="14.4">
      <c r="A3974" s="554"/>
      <c r="B3974" s="554"/>
      <c r="C3974" s="554"/>
      <c r="D3974" s="554"/>
      <c r="E3974" s="393"/>
      <c r="F3974" s="393"/>
      <c r="G3974" s="393"/>
      <c r="H3974" s="393"/>
      <c r="I3974" s="393"/>
      <c r="J3974" s="393"/>
      <c r="K3974" s="393"/>
    </row>
    <row r="3975" spans="1:11" ht="15" customHeight="1">
      <c r="A3975" s="553" t="s">
        <v>7683</v>
      </c>
      <c r="B3975" s="553"/>
      <c r="C3975" s="553"/>
      <c r="D3975" s="392"/>
      <c r="E3975" s="393"/>
      <c r="F3975" s="393"/>
      <c r="G3975" s="393"/>
      <c r="H3975" s="393"/>
      <c r="I3975" s="393"/>
      <c r="J3975" s="393"/>
      <c r="K3975" s="393"/>
    </row>
    <row r="3976" spans="1:11" ht="14.4">
      <c r="A3976" s="394" t="s">
        <v>7338</v>
      </c>
      <c r="B3976" s="394" t="s">
        <v>7339</v>
      </c>
      <c r="C3976" s="395" t="s">
        <v>485</v>
      </c>
      <c r="D3976" s="396" t="s">
        <v>7340</v>
      </c>
      <c r="E3976" s="393"/>
      <c r="F3976" s="393"/>
      <c r="G3976" s="393"/>
      <c r="H3976" s="393"/>
      <c r="I3976" s="393"/>
      <c r="J3976" s="393"/>
      <c r="K3976" s="393"/>
    </row>
    <row r="3977" spans="1:11" ht="14.4">
      <c r="A3977" s="397" t="s">
        <v>7684</v>
      </c>
      <c r="B3977" s="397" t="s">
        <v>7685</v>
      </c>
      <c r="C3977" s="398" t="s">
        <v>65</v>
      </c>
      <c r="D3977" s="399">
        <v>57.621600000000001</v>
      </c>
      <c r="E3977" s="393"/>
      <c r="F3977" s="393"/>
      <c r="G3977" s="393"/>
      <c r="H3977" s="393"/>
      <c r="I3977" s="393"/>
      <c r="J3977" s="393"/>
      <c r="K3977" s="393"/>
    </row>
    <row r="3978" spans="1:11" ht="14.4">
      <c r="A3978" s="397" t="s">
        <v>7686</v>
      </c>
      <c r="B3978" s="397" t="s">
        <v>7687</v>
      </c>
      <c r="C3978" s="398" t="s">
        <v>65</v>
      </c>
      <c r="D3978" s="399">
        <v>51.715299999999999</v>
      </c>
      <c r="E3978" s="393"/>
      <c r="F3978" s="393"/>
      <c r="G3978" s="393"/>
      <c r="H3978" s="393"/>
      <c r="I3978" s="393"/>
      <c r="J3978" s="393"/>
      <c r="K3978" s="393"/>
    </row>
    <row r="3979" spans="1:11" ht="14.4">
      <c r="A3979" s="554"/>
      <c r="B3979" s="554"/>
      <c r="C3979" s="554"/>
      <c r="D3979" s="554"/>
      <c r="E3979" s="393"/>
      <c r="F3979" s="393"/>
      <c r="G3979" s="393"/>
      <c r="H3979" s="393"/>
      <c r="I3979" s="393"/>
      <c r="J3979" s="393"/>
      <c r="K3979" s="393"/>
    </row>
    <row r="3980" spans="1:11" ht="15" customHeight="1">
      <c r="A3980" s="553" t="s">
        <v>7688</v>
      </c>
      <c r="B3980" s="553"/>
      <c r="C3980" s="553"/>
      <c r="D3980" s="392"/>
      <c r="E3980" s="393"/>
      <c r="F3980" s="393"/>
      <c r="G3980" s="393"/>
      <c r="H3980" s="393"/>
      <c r="I3980" s="393"/>
      <c r="J3980" s="393"/>
      <c r="K3980" s="393"/>
    </row>
    <row r="3981" spans="1:11" ht="15" customHeight="1">
      <c r="A3981" s="553" t="s">
        <v>7689</v>
      </c>
      <c r="B3981" s="553"/>
      <c r="C3981" s="553"/>
      <c r="D3981" s="392"/>
      <c r="E3981" s="393"/>
      <c r="F3981" s="393"/>
      <c r="G3981" s="393"/>
      <c r="H3981" s="393"/>
      <c r="I3981" s="393"/>
      <c r="J3981" s="393"/>
      <c r="K3981" s="393"/>
    </row>
    <row r="3982" spans="1:11" ht="14.4">
      <c r="A3982" s="394" t="s">
        <v>7338</v>
      </c>
      <c r="B3982" s="394" t="s">
        <v>7339</v>
      </c>
      <c r="C3982" s="395" t="s">
        <v>485</v>
      </c>
      <c r="D3982" s="396" t="s">
        <v>7340</v>
      </c>
      <c r="E3982" s="393"/>
      <c r="F3982" s="393"/>
      <c r="G3982" s="393"/>
      <c r="H3982" s="393"/>
      <c r="I3982" s="393"/>
      <c r="J3982" s="393"/>
      <c r="K3982" s="393"/>
    </row>
    <row r="3983" spans="1:11" ht="26.4">
      <c r="A3983" s="397" t="s">
        <v>7690</v>
      </c>
      <c r="B3983" s="397" t="s">
        <v>7691</v>
      </c>
      <c r="C3983" s="398" t="s">
        <v>65</v>
      </c>
      <c r="D3983" s="399">
        <v>132.39769999999999</v>
      </c>
      <c r="E3983" s="393"/>
      <c r="F3983" s="393"/>
      <c r="G3983" s="393"/>
      <c r="H3983" s="393"/>
      <c r="I3983" s="393"/>
      <c r="J3983" s="393"/>
      <c r="K3983" s="393"/>
    </row>
    <row r="3984" spans="1:11" ht="14.4">
      <c r="A3984" s="397" t="s">
        <v>7692</v>
      </c>
      <c r="B3984" s="397" t="s">
        <v>7693</v>
      </c>
      <c r="C3984" s="398" t="s">
        <v>65</v>
      </c>
      <c r="D3984" s="399">
        <v>121.18980000000001</v>
      </c>
      <c r="E3984" s="393"/>
      <c r="F3984" s="393"/>
      <c r="G3984" s="393"/>
      <c r="H3984" s="393"/>
      <c r="I3984" s="393"/>
      <c r="J3984" s="393"/>
      <c r="K3984" s="393"/>
    </row>
    <row r="3985" spans="1:11" ht="26.4">
      <c r="A3985" s="397" t="s">
        <v>7694</v>
      </c>
      <c r="B3985" s="397" t="s">
        <v>7695</v>
      </c>
      <c r="C3985" s="398" t="s">
        <v>65</v>
      </c>
      <c r="D3985" s="399">
        <v>124.2135</v>
      </c>
      <c r="E3985" s="393"/>
      <c r="F3985" s="393"/>
      <c r="G3985" s="393"/>
      <c r="H3985" s="393"/>
      <c r="I3985" s="393"/>
      <c r="J3985" s="393"/>
      <c r="K3985" s="393"/>
    </row>
    <row r="3986" spans="1:11" ht="14.4">
      <c r="A3986" s="397" t="s">
        <v>7696</v>
      </c>
      <c r="B3986" s="397" t="s">
        <v>7697</v>
      </c>
      <c r="C3986" s="398" t="s">
        <v>84</v>
      </c>
      <c r="D3986" s="399">
        <v>3.1949999999999998</v>
      </c>
      <c r="E3986" s="393"/>
      <c r="F3986" s="393"/>
      <c r="G3986" s="393"/>
      <c r="H3986" s="393"/>
      <c r="I3986" s="393"/>
      <c r="J3986" s="393"/>
      <c r="K3986" s="393"/>
    </row>
    <row r="3987" spans="1:11" ht="14.4">
      <c r="A3987" s="554"/>
      <c r="B3987" s="554"/>
      <c r="C3987" s="554"/>
      <c r="D3987" s="554"/>
      <c r="E3987" s="393"/>
      <c r="F3987" s="393"/>
      <c r="G3987" s="393"/>
      <c r="H3987" s="393"/>
      <c r="I3987" s="393"/>
      <c r="J3987" s="393"/>
      <c r="K3987" s="393"/>
    </row>
    <row r="3988" spans="1:11" ht="15" customHeight="1">
      <c r="A3988" s="553" t="s">
        <v>7698</v>
      </c>
      <c r="B3988" s="553"/>
      <c r="C3988" s="553"/>
      <c r="D3988" s="392"/>
      <c r="E3988" s="393"/>
      <c r="F3988" s="393"/>
      <c r="G3988" s="393"/>
      <c r="H3988" s="393"/>
      <c r="I3988" s="393"/>
      <c r="J3988" s="393"/>
      <c r="K3988" s="393"/>
    </row>
    <row r="3989" spans="1:11" ht="14.4">
      <c r="A3989" s="394" t="s">
        <v>7338</v>
      </c>
      <c r="B3989" s="394" t="s">
        <v>7339</v>
      </c>
      <c r="C3989" s="395" t="s">
        <v>485</v>
      </c>
      <c r="D3989" s="396" t="s">
        <v>7340</v>
      </c>
      <c r="E3989" s="393"/>
      <c r="F3989" s="393"/>
      <c r="G3989" s="393"/>
      <c r="H3989" s="393"/>
      <c r="I3989" s="393"/>
      <c r="J3989" s="393"/>
      <c r="K3989" s="393"/>
    </row>
    <row r="3990" spans="1:11" ht="14.4">
      <c r="A3990" s="397" t="s">
        <v>7699</v>
      </c>
      <c r="B3990" s="397" t="s">
        <v>7700</v>
      </c>
      <c r="C3990" s="398" t="s">
        <v>65</v>
      </c>
      <c r="D3990" s="399">
        <v>233.34899999999999</v>
      </c>
      <c r="E3990" s="393"/>
      <c r="F3990" s="393"/>
      <c r="G3990" s="393"/>
      <c r="H3990" s="393"/>
      <c r="I3990" s="393"/>
      <c r="J3990" s="393"/>
      <c r="K3990" s="393"/>
    </row>
    <row r="3991" spans="1:11" ht="26.4">
      <c r="A3991" s="397" t="s">
        <v>7701</v>
      </c>
      <c r="B3991" s="397" t="s">
        <v>7702</v>
      </c>
      <c r="C3991" s="398" t="s">
        <v>65</v>
      </c>
      <c r="D3991" s="399">
        <v>210.4092</v>
      </c>
      <c r="E3991" s="393"/>
      <c r="F3991" s="393"/>
      <c r="G3991" s="393"/>
      <c r="H3991" s="393"/>
      <c r="I3991" s="393"/>
      <c r="J3991" s="393"/>
      <c r="K3991" s="393"/>
    </row>
    <row r="3992" spans="1:11" ht="26.4">
      <c r="A3992" s="397" t="s">
        <v>7703</v>
      </c>
      <c r="B3992" s="397" t="s">
        <v>7704</v>
      </c>
      <c r="C3992" s="398" t="s">
        <v>65</v>
      </c>
      <c r="D3992" s="399">
        <v>281.54669999999999</v>
      </c>
      <c r="E3992" s="393"/>
      <c r="F3992" s="393"/>
      <c r="G3992" s="393"/>
      <c r="H3992" s="393"/>
      <c r="I3992" s="393"/>
      <c r="J3992" s="393"/>
      <c r="K3992" s="393"/>
    </row>
    <row r="3993" spans="1:11" ht="14.4">
      <c r="A3993" s="397" t="s">
        <v>7705</v>
      </c>
      <c r="B3993" s="397" t="s">
        <v>7706</v>
      </c>
      <c r="C3993" s="398" t="s">
        <v>84</v>
      </c>
      <c r="D3993" s="399">
        <v>3.2454000000000001</v>
      </c>
      <c r="E3993" s="393"/>
      <c r="F3993" s="393"/>
      <c r="G3993" s="393"/>
      <c r="H3993" s="393"/>
      <c r="I3993" s="393"/>
      <c r="J3993" s="393"/>
      <c r="K3993" s="393"/>
    </row>
    <row r="3994" spans="1:11" ht="14.4">
      <c r="A3994" s="554"/>
      <c r="B3994" s="554"/>
      <c r="C3994" s="554"/>
      <c r="D3994" s="554"/>
      <c r="E3994" s="393"/>
      <c r="F3994" s="393"/>
      <c r="G3994" s="393"/>
      <c r="H3994" s="393"/>
      <c r="I3994" s="393"/>
      <c r="J3994" s="393"/>
      <c r="K3994" s="393"/>
    </row>
    <row r="3995" spans="1:11" ht="15" customHeight="1">
      <c r="A3995" s="553" t="s">
        <v>7707</v>
      </c>
      <c r="B3995" s="553"/>
      <c r="C3995" s="553"/>
      <c r="D3995" s="392"/>
      <c r="E3995" s="393"/>
      <c r="F3995" s="393"/>
      <c r="G3995" s="393"/>
      <c r="H3995" s="393"/>
      <c r="I3995" s="393"/>
      <c r="J3995" s="393"/>
      <c r="K3995" s="393"/>
    </row>
    <row r="3996" spans="1:11" ht="14.4">
      <c r="A3996" s="394" t="s">
        <v>7338</v>
      </c>
      <c r="B3996" s="394" t="s">
        <v>7339</v>
      </c>
      <c r="C3996" s="395" t="s">
        <v>485</v>
      </c>
      <c r="D3996" s="396" t="s">
        <v>7340</v>
      </c>
      <c r="E3996" s="393"/>
      <c r="F3996" s="393"/>
      <c r="G3996" s="393"/>
      <c r="H3996" s="393"/>
      <c r="I3996" s="393"/>
      <c r="J3996" s="393"/>
      <c r="K3996" s="393"/>
    </row>
    <row r="3997" spans="1:11" ht="14.4">
      <c r="A3997" s="397" t="s">
        <v>7708</v>
      </c>
      <c r="B3997" s="397" t="s">
        <v>7709</v>
      </c>
      <c r="C3997" s="398" t="s">
        <v>65</v>
      </c>
      <c r="D3997" s="399">
        <v>379.29090000000002</v>
      </c>
      <c r="E3997" s="393"/>
      <c r="F3997" s="393"/>
      <c r="G3997" s="393"/>
      <c r="H3997" s="393"/>
      <c r="I3997" s="393"/>
      <c r="J3997" s="393"/>
      <c r="K3997" s="393"/>
    </row>
    <row r="3998" spans="1:11" ht="26.4">
      <c r="A3998" s="397" t="s">
        <v>7710</v>
      </c>
      <c r="B3998" s="397" t="s">
        <v>7711</v>
      </c>
      <c r="C3998" s="398" t="s">
        <v>65</v>
      </c>
      <c r="D3998" s="399">
        <v>182.46</v>
      </c>
      <c r="E3998" s="393"/>
      <c r="F3998" s="393"/>
      <c r="G3998" s="393"/>
      <c r="H3998" s="393"/>
      <c r="I3998" s="393"/>
      <c r="J3998" s="393"/>
      <c r="K3998" s="393"/>
    </row>
    <row r="3999" spans="1:11" ht="14.4">
      <c r="A3999" s="397" t="s">
        <v>7712</v>
      </c>
      <c r="B3999" s="397" t="s">
        <v>7713</v>
      </c>
      <c r="C3999" s="398" t="s">
        <v>84</v>
      </c>
      <c r="D3999" s="399">
        <v>27.687000000000001</v>
      </c>
      <c r="E3999" s="393"/>
      <c r="F3999" s="393"/>
      <c r="G3999" s="393"/>
      <c r="H3999" s="393"/>
      <c r="I3999" s="393"/>
      <c r="J3999" s="393"/>
      <c r="K3999" s="393"/>
    </row>
    <row r="4000" spans="1:11" ht="14.4">
      <c r="A4000" s="397" t="s">
        <v>7714</v>
      </c>
      <c r="B4000" s="397" t="s">
        <v>7715</v>
      </c>
      <c r="C4000" s="398" t="s">
        <v>84</v>
      </c>
      <c r="D4000" s="399">
        <v>19.2408</v>
      </c>
      <c r="E4000" s="393"/>
      <c r="F4000" s="393"/>
      <c r="G4000" s="393"/>
      <c r="H4000" s="393"/>
      <c r="I4000" s="393"/>
      <c r="J4000" s="393"/>
      <c r="K4000" s="393"/>
    </row>
    <row r="4001" spans="1:11" ht="14.4">
      <c r="A4001" s="397" t="s">
        <v>7716</v>
      </c>
      <c r="B4001" s="397" t="s">
        <v>7717</v>
      </c>
      <c r="C4001" s="398" t="s">
        <v>84</v>
      </c>
      <c r="D4001" s="399">
        <v>3.1949999999999998</v>
      </c>
      <c r="E4001" s="393"/>
      <c r="F4001" s="393"/>
      <c r="G4001" s="393"/>
      <c r="H4001" s="393"/>
      <c r="I4001" s="393"/>
      <c r="J4001" s="393"/>
      <c r="K4001" s="393"/>
    </row>
    <row r="4002" spans="1:11" ht="14.4">
      <c r="A4002" s="554"/>
      <c r="B4002" s="554"/>
      <c r="C4002" s="554"/>
      <c r="D4002" s="554"/>
      <c r="E4002" s="393"/>
      <c r="F4002" s="393"/>
      <c r="G4002" s="393"/>
      <c r="H4002" s="393"/>
      <c r="I4002" s="393"/>
      <c r="J4002" s="393"/>
      <c r="K4002" s="393"/>
    </row>
    <row r="4003" spans="1:11" ht="15" customHeight="1">
      <c r="A4003" s="553" t="s">
        <v>7718</v>
      </c>
      <c r="B4003" s="553"/>
      <c r="C4003" s="553"/>
      <c r="D4003" s="392"/>
      <c r="E4003" s="393"/>
      <c r="F4003" s="393"/>
      <c r="G4003" s="393"/>
      <c r="H4003" s="393"/>
      <c r="I4003" s="393"/>
      <c r="J4003" s="393"/>
      <c r="K4003" s="393"/>
    </row>
    <row r="4004" spans="1:11" ht="15" customHeight="1">
      <c r="A4004" s="553" t="s">
        <v>7719</v>
      </c>
      <c r="B4004" s="553"/>
      <c r="C4004" s="553"/>
      <c r="D4004" s="392"/>
      <c r="E4004" s="393"/>
      <c r="F4004" s="393"/>
      <c r="G4004" s="393"/>
      <c r="H4004" s="393"/>
      <c r="I4004" s="393"/>
      <c r="J4004" s="393"/>
      <c r="K4004" s="393"/>
    </row>
    <row r="4005" spans="1:11" ht="14.4">
      <c r="A4005" s="394" t="s">
        <v>7338</v>
      </c>
      <c r="B4005" s="394" t="s">
        <v>7339</v>
      </c>
      <c r="C4005" s="395" t="s">
        <v>485</v>
      </c>
      <c r="D4005" s="396" t="s">
        <v>7340</v>
      </c>
      <c r="E4005" s="393"/>
      <c r="F4005" s="393"/>
      <c r="G4005" s="393"/>
      <c r="H4005" s="393"/>
      <c r="I4005" s="393"/>
      <c r="J4005" s="393"/>
      <c r="K4005" s="393"/>
    </row>
    <row r="4006" spans="1:11" ht="26.4">
      <c r="A4006" s="397" t="s">
        <v>7720</v>
      </c>
      <c r="B4006" s="397" t="s">
        <v>7721</v>
      </c>
      <c r="C4006" s="398" t="s">
        <v>84</v>
      </c>
      <c r="D4006" s="399">
        <v>85.31</v>
      </c>
      <c r="E4006" s="393"/>
      <c r="F4006" s="393"/>
      <c r="G4006" s="393"/>
      <c r="H4006" s="393"/>
      <c r="I4006" s="393"/>
      <c r="J4006" s="393"/>
      <c r="K4006" s="393"/>
    </row>
    <row r="4007" spans="1:11" ht="14.4">
      <c r="A4007" s="554"/>
      <c r="B4007" s="554"/>
      <c r="C4007" s="554"/>
      <c r="D4007" s="554"/>
      <c r="E4007" s="393"/>
      <c r="F4007" s="393"/>
      <c r="G4007" s="393"/>
      <c r="H4007" s="393"/>
      <c r="I4007" s="393"/>
      <c r="J4007" s="393"/>
      <c r="K4007" s="393"/>
    </row>
    <row r="4008" spans="1:11" ht="15" customHeight="1">
      <c r="A4008" s="553" t="s">
        <v>7722</v>
      </c>
      <c r="B4008" s="553"/>
      <c r="C4008" s="553"/>
      <c r="D4008" s="392"/>
      <c r="E4008" s="393"/>
      <c r="F4008" s="393"/>
      <c r="G4008" s="393"/>
      <c r="H4008" s="393"/>
      <c r="I4008" s="393"/>
      <c r="J4008" s="393"/>
      <c r="K4008" s="393"/>
    </row>
    <row r="4009" spans="1:11" ht="14.4">
      <c r="A4009" s="394" t="s">
        <v>7338</v>
      </c>
      <c r="B4009" s="394" t="s">
        <v>7339</v>
      </c>
      <c r="C4009" s="395" t="s">
        <v>485</v>
      </c>
      <c r="D4009" s="396" t="s">
        <v>7340</v>
      </c>
      <c r="E4009" s="393"/>
      <c r="F4009" s="393"/>
      <c r="G4009" s="393"/>
      <c r="H4009" s="393"/>
      <c r="I4009" s="393"/>
      <c r="J4009" s="393"/>
      <c r="K4009" s="393"/>
    </row>
    <row r="4010" spans="1:11" ht="26.4">
      <c r="A4010" s="397" t="s">
        <v>7723</v>
      </c>
      <c r="B4010" s="397" t="s">
        <v>7724</v>
      </c>
      <c r="C4010" s="398" t="s">
        <v>180</v>
      </c>
      <c r="D4010" s="399">
        <v>164.0256</v>
      </c>
      <c r="E4010" s="393"/>
      <c r="F4010" s="393"/>
      <c r="G4010" s="393"/>
      <c r="H4010" s="393"/>
      <c r="I4010" s="393"/>
      <c r="J4010" s="393"/>
      <c r="K4010" s="393"/>
    </row>
    <row r="4011" spans="1:11" ht="14.4">
      <c r="A4011" s="554"/>
      <c r="B4011" s="554"/>
      <c r="C4011" s="554"/>
      <c r="D4011" s="554"/>
      <c r="E4011" s="393"/>
      <c r="F4011" s="393"/>
      <c r="G4011" s="393"/>
      <c r="H4011" s="393"/>
      <c r="I4011" s="393"/>
      <c r="J4011" s="393"/>
      <c r="K4011" s="393"/>
    </row>
    <row r="4012" spans="1:11" ht="15" customHeight="1">
      <c r="A4012" s="553" t="s">
        <v>7725</v>
      </c>
      <c r="B4012" s="553"/>
      <c r="C4012" s="553"/>
      <c r="D4012" s="392"/>
      <c r="E4012" s="393"/>
      <c r="F4012" s="393"/>
      <c r="G4012" s="393"/>
      <c r="H4012" s="393"/>
      <c r="I4012" s="393"/>
      <c r="J4012" s="393"/>
      <c r="K4012" s="393"/>
    </row>
    <row r="4013" spans="1:11" ht="15" customHeight="1">
      <c r="A4013" s="553" t="s">
        <v>7726</v>
      </c>
      <c r="B4013" s="553"/>
      <c r="C4013" s="553"/>
      <c r="D4013" s="392"/>
      <c r="E4013" s="393"/>
      <c r="F4013" s="393"/>
      <c r="G4013" s="393"/>
      <c r="H4013" s="393"/>
      <c r="I4013" s="393"/>
      <c r="J4013" s="393"/>
      <c r="K4013" s="393"/>
    </row>
    <row r="4014" spans="1:11" ht="14.4">
      <c r="A4014" s="394" t="s">
        <v>7338</v>
      </c>
      <c r="B4014" s="394" t="s">
        <v>7339</v>
      </c>
      <c r="C4014" s="395" t="s">
        <v>485</v>
      </c>
      <c r="D4014" s="396" t="s">
        <v>7340</v>
      </c>
      <c r="E4014" s="393"/>
      <c r="F4014" s="393"/>
      <c r="G4014" s="393"/>
      <c r="H4014" s="393"/>
      <c r="I4014" s="393"/>
      <c r="J4014" s="393"/>
      <c r="K4014" s="393"/>
    </row>
    <row r="4015" spans="1:11" ht="26.4">
      <c r="A4015" s="397" t="s">
        <v>7727</v>
      </c>
      <c r="B4015" s="397" t="s">
        <v>7728</v>
      </c>
      <c r="C4015" s="398" t="s">
        <v>180</v>
      </c>
      <c r="D4015" s="399">
        <v>0</v>
      </c>
      <c r="E4015" s="393"/>
      <c r="F4015" s="393"/>
      <c r="G4015" s="393"/>
      <c r="H4015" s="393"/>
      <c r="I4015" s="393"/>
      <c r="J4015" s="393"/>
      <c r="K4015" s="393"/>
    </row>
    <row r="4016" spans="1:11" ht="26.4">
      <c r="A4016" s="397" t="s">
        <v>7729</v>
      </c>
      <c r="B4016" s="397" t="s">
        <v>7730</v>
      </c>
      <c r="C4016" s="398" t="s">
        <v>180</v>
      </c>
      <c r="D4016" s="400">
        <v>1123.8</v>
      </c>
      <c r="E4016" s="393"/>
      <c r="F4016" s="393"/>
      <c r="G4016" s="393"/>
      <c r="H4016" s="393"/>
      <c r="I4016" s="393"/>
      <c r="J4016" s="393"/>
      <c r="K4016" s="393"/>
    </row>
    <row r="4017" spans="1:11" ht="39.6">
      <c r="A4017" s="397" t="s">
        <v>7731</v>
      </c>
      <c r="B4017" s="397" t="s">
        <v>7732</v>
      </c>
      <c r="C4017" s="398" t="s">
        <v>180</v>
      </c>
      <c r="D4017" s="400">
        <v>1074.1199999999999</v>
      </c>
      <c r="E4017" s="393"/>
      <c r="F4017" s="393"/>
      <c r="G4017" s="393"/>
      <c r="H4017" s="393"/>
      <c r="I4017" s="393"/>
      <c r="J4017" s="393"/>
      <c r="K4017" s="393"/>
    </row>
    <row r="4018" spans="1:11" ht="26.4">
      <c r="A4018" s="397" t="s">
        <v>7733</v>
      </c>
      <c r="B4018" s="397" t="s">
        <v>7734</v>
      </c>
      <c r="C4018" s="398" t="s">
        <v>180</v>
      </c>
      <c r="D4018" s="400">
        <v>1036.55</v>
      </c>
      <c r="E4018" s="393"/>
      <c r="F4018" s="393"/>
      <c r="G4018" s="393"/>
      <c r="H4018" s="393"/>
      <c r="I4018" s="393"/>
      <c r="J4018" s="393"/>
      <c r="K4018" s="393"/>
    </row>
    <row r="4019" spans="1:11" ht="39.6">
      <c r="A4019" s="397" t="s">
        <v>7735</v>
      </c>
      <c r="B4019" s="397" t="s">
        <v>7736</v>
      </c>
      <c r="C4019" s="398" t="s">
        <v>180</v>
      </c>
      <c r="D4019" s="400">
        <v>1158.0771</v>
      </c>
      <c r="E4019" s="393"/>
      <c r="F4019" s="393"/>
      <c r="G4019" s="393"/>
      <c r="H4019" s="393"/>
      <c r="I4019" s="393"/>
      <c r="J4019" s="393"/>
      <c r="K4019" s="393"/>
    </row>
    <row r="4020" spans="1:11" ht="26.4">
      <c r="A4020" s="397" t="s">
        <v>7737</v>
      </c>
      <c r="B4020" s="397" t="s">
        <v>2729</v>
      </c>
      <c r="C4020" s="398" t="s">
        <v>180</v>
      </c>
      <c r="D4020" s="399">
        <v>112.8848</v>
      </c>
      <c r="E4020" s="393"/>
      <c r="F4020" s="393"/>
      <c r="G4020" s="393"/>
      <c r="H4020" s="393"/>
      <c r="I4020" s="393"/>
      <c r="J4020" s="393"/>
      <c r="K4020" s="393"/>
    </row>
    <row r="4021" spans="1:11" ht="14.4">
      <c r="A4021" s="554"/>
      <c r="B4021" s="554"/>
      <c r="C4021" s="554"/>
      <c r="D4021" s="554"/>
      <c r="E4021" s="393"/>
      <c r="F4021" s="393"/>
      <c r="G4021" s="393"/>
      <c r="H4021" s="393"/>
      <c r="I4021" s="393"/>
      <c r="J4021" s="393"/>
      <c r="K4021" s="393"/>
    </row>
    <row r="4022" spans="1:11" ht="15" customHeight="1">
      <c r="A4022" s="553" t="s">
        <v>7738</v>
      </c>
      <c r="B4022" s="553"/>
      <c r="C4022" s="553"/>
      <c r="D4022" s="392"/>
      <c r="E4022" s="393"/>
      <c r="F4022" s="393"/>
      <c r="G4022" s="393"/>
      <c r="H4022" s="393"/>
      <c r="I4022" s="393"/>
      <c r="J4022" s="393"/>
      <c r="K4022" s="393"/>
    </row>
    <row r="4023" spans="1:11" ht="15" customHeight="1">
      <c r="A4023" s="553" t="s">
        <v>7739</v>
      </c>
      <c r="B4023" s="553"/>
      <c r="C4023" s="553"/>
      <c r="D4023" s="392"/>
      <c r="E4023" s="393"/>
      <c r="F4023" s="393"/>
      <c r="G4023" s="393"/>
      <c r="H4023" s="393"/>
      <c r="I4023" s="393"/>
      <c r="J4023" s="393"/>
      <c r="K4023" s="393"/>
    </row>
    <row r="4024" spans="1:11" ht="14.4">
      <c r="A4024" s="394" t="s">
        <v>7338</v>
      </c>
      <c r="B4024" s="394" t="s">
        <v>7339</v>
      </c>
      <c r="C4024" s="395" t="s">
        <v>485</v>
      </c>
      <c r="D4024" s="396" t="s">
        <v>7340</v>
      </c>
      <c r="E4024" s="393"/>
      <c r="F4024" s="393"/>
      <c r="G4024" s="393"/>
      <c r="H4024" s="393"/>
      <c r="I4024" s="393"/>
      <c r="J4024" s="393"/>
      <c r="K4024" s="393"/>
    </row>
    <row r="4025" spans="1:11" ht="26.4">
      <c r="A4025" s="397" t="s">
        <v>7740</v>
      </c>
      <c r="B4025" s="397" t="s">
        <v>7741</v>
      </c>
      <c r="C4025" s="398" t="s">
        <v>180</v>
      </c>
      <c r="D4025" s="399">
        <v>16.899999999999999</v>
      </c>
      <c r="E4025" s="393"/>
      <c r="F4025" s="393"/>
      <c r="G4025" s="393"/>
      <c r="H4025" s="393"/>
      <c r="I4025" s="393"/>
      <c r="J4025" s="393"/>
      <c r="K4025" s="393"/>
    </row>
    <row r="4026" spans="1:11" ht="14.4">
      <c r="A4026" s="554"/>
      <c r="B4026" s="554"/>
      <c r="C4026" s="554"/>
      <c r="D4026" s="554"/>
      <c r="E4026" s="393"/>
      <c r="F4026" s="393"/>
      <c r="G4026" s="393"/>
      <c r="H4026" s="393"/>
      <c r="I4026" s="393"/>
      <c r="J4026" s="393"/>
      <c r="K4026" s="393"/>
    </row>
    <row r="4027" spans="1:11" ht="15" customHeight="1">
      <c r="A4027" s="553" t="s">
        <v>7742</v>
      </c>
      <c r="B4027" s="553"/>
      <c r="C4027" s="553"/>
      <c r="D4027" s="392"/>
      <c r="E4027" s="393"/>
      <c r="F4027" s="393"/>
      <c r="G4027" s="393"/>
      <c r="H4027" s="393"/>
      <c r="I4027" s="393"/>
      <c r="J4027" s="393"/>
      <c r="K4027" s="393"/>
    </row>
    <row r="4028" spans="1:11" ht="14.4">
      <c r="A4028" s="394" t="s">
        <v>7338</v>
      </c>
      <c r="B4028" s="394" t="s">
        <v>7339</v>
      </c>
      <c r="C4028" s="395" t="s">
        <v>485</v>
      </c>
      <c r="D4028" s="396" t="s">
        <v>7340</v>
      </c>
      <c r="E4028" s="393"/>
      <c r="F4028" s="393"/>
      <c r="G4028" s="393"/>
      <c r="H4028" s="393"/>
      <c r="I4028" s="393"/>
      <c r="J4028" s="393"/>
      <c r="K4028" s="393"/>
    </row>
    <row r="4029" spans="1:11" ht="26.4">
      <c r="A4029" s="397" t="s">
        <v>7743</v>
      </c>
      <c r="B4029" s="397" t="s">
        <v>7744</v>
      </c>
      <c r="C4029" s="398" t="s">
        <v>180</v>
      </c>
      <c r="D4029" s="399">
        <v>2.3988</v>
      </c>
      <c r="E4029" s="393"/>
      <c r="F4029" s="393"/>
      <c r="G4029" s="393"/>
      <c r="H4029" s="393"/>
      <c r="I4029" s="393"/>
      <c r="J4029" s="393"/>
      <c r="K4029" s="393"/>
    </row>
    <row r="4030" spans="1:11" ht="14.4">
      <c r="A4030" s="554"/>
      <c r="B4030" s="554"/>
      <c r="C4030" s="554"/>
      <c r="D4030" s="554"/>
      <c r="E4030" s="393"/>
      <c r="F4030" s="393"/>
      <c r="G4030" s="393"/>
      <c r="H4030" s="393"/>
      <c r="I4030" s="393"/>
      <c r="J4030" s="393"/>
      <c r="K4030" s="393"/>
    </row>
    <row r="4031" spans="1:11" ht="15" customHeight="1">
      <c r="A4031" s="553" t="s">
        <v>7745</v>
      </c>
      <c r="B4031" s="553"/>
      <c r="C4031" s="553"/>
      <c r="D4031" s="392"/>
      <c r="E4031" s="393"/>
      <c r="F4031" s="393"/>
      <c r="G4031" s="393"/>
      <c r="H4031" s="393"/>
      <c r="I4031" s="393"/>
      <c r="J4031" s="393"/>
      <c r="K4031" s="393"/>
    </row>
    <row r="4032" spans="1:11" ht="14.4">
      <c r="A4032" s="394" t="s">
        <v>7338</v>
      </c>
      <c r="B4032" s="394" t="s">
        <v>7339</v>
      </c>
      <c r="C4032" s="395" t="s">
        <v>485</v>
      </c>
      <c r="D4032" s="396" t="s">
        <v>7340</v>
      </c>
      <c r="E4032" s="393"/>
      <c r="F4032" s="393"/>
      <c r="G4032" s="393"/>
      <c r="H4032" s="393"/>
      <c r="I4032" s="393"/>
      <c r="J4032" s="393"/>
      <c r="K4032" s="393"/>
    </row>
    <row r="4033" spans="1:11" ht="26.4">
      <c r="A4033" s="397" t="s">
        <v>7746</v>
      </c>
      <c r="B4033" s="397" t="s">
        <v>7747</v>
      </c>
      <c r="C4033" s="398" t="s">
        <v>180</v>
      </c>
      <c r="D4033" s="399">
        <v>7.61</v>
      </c>
      <c r="E4033" s="393"/>
      <c r="F4033" s="393"/>
      <c r="G4033" s="393"/>
      <c r="H4033" s="393"/>
      <c r="I4033" s="393"/>
      <c r="J4033" s="393"/>
      <c r="K4033" s="393"/>
    </row>
    <row r="4034" spans="1:11" ht="14.4">
      <c r="A4034" s="554"/>
      <c r="B4034" s="554"/>
      <c r="C4034" s="554"/>
      <c r="D4034" s="554"/>
      <c r="E4034" s="393"/>
      <c r="F4034" s="393"/>
      <c r="G4034" s="393"/>
      <c r="H4034" s="393"/>
      <c r="I4034" s="393"/>
      <c r="J4034" s="393"/>
      <c r="K4034" s="393"/>
    </row>
    <row r="4035" spans="1:11" ht="15" customHeight="1">
      <c r="A4035" s="553" t="s">
        <v>7748</v>
      </c>
      <c r="B4035" s="553"/>
      <c r="C4035" s="553"/>
      <c r="D4035" s="392"/>
      <c r="E4035" s="393"/>
      <c r="F4035" s="393"/>
      <c r="G4035" s="393"/>
      <c r="H4035" s="393"/>
      <c r="I4035" s="393"/>
      <c r="J4035" s="393"/>
      <c r="K4035" s="393"/>
    </row>
    <row r="4036" spans="1:11" ht="14.4">
      <c r="A4036" s="394" t="s">
        <v>7338</v>
      </c>
      <c r="B4036" s="394" t="s">
        <v>7339</v>
      </c>
      <c r="C4036" s="395" t="s">
        <v>485</v>
      </c>
      <c r="D4036" s="396" t="s">
        <v>7340</v>
      </c>
      <c r="E4036" s="393"/>
      <c r="F4036" s="393"/>
      <c r="G4036" s="393"/>
      <c r="H4036" s="393"/>
      <c r="I4036" s="393"/>
      <c r="J4036" s="393"/>
      <c r="K4036" s="393"/>
    </row>
    <row r="4037" spans="1:11" ht="26.4">
      <c r="A4037" s="397" t="s">
        <v>7749</v>
      </c>
      <c r="B4037" s="397" t="s">
        <v>7750</v>
      </c>
      <c r="C4037" s="398" t="s">
        <v>180</v>
      </c>
      <c r="D4037" s="399">
        <v>31.0398</v>
      </c>
      <c r="E4037" s="393"/>
      <c r="F4037" s="393"/>
      <c r="G4037" s="393"/>
      <c r="H4037" s="393"/>
      <c r="I4037" s="393"/>
      <c r="J4037" s="393"/>
      <c r="K4037" s="393"/>
    </row>
    <row r="4038" spans="1:11" ht="26.4">
      <c r="A4038" s="397" t="s">
        <v>7751</v>
      </c>
      <c r="B4038" s="397" t="s">
        <v>7752</v>
      </c>
      <c r="C4038" s="398" t="s">
        <v>180</v>
      </c>
      <c r="D4038" s="399">
        <v>30.924199999999999</v>
      </c>
      <c r="E4038" s="393"/>
      <c r="F4038" s="393"/>
      <c r="G4038" s="393"/>
      <c r="H4038" s="393"/>
      <c r="I4038" s="393"/>
      <c r="J4038" s="393"/>
      <c r="K4038" s="393"/>
    </row>
    <row r="4039" spans="1:11" ht="14.4">
      <c r="A4039" s="554"/>
      <c r="B4039" s="554"/>
      <c r="C4039" s="554"/>
      <c r="D4039" s="554"/>
      <c r="E4039" s="393"/>
      <c r="F4039" s="393"/>
      <c r="G4039" s="393"/>
      <c r="H4039" s="393"/>
      <c r="I4039" s="393"/>
      <c r="J4039" s="393"/>
      <c r="K4039" s="393"/>
    </row>
    <row r="4040" spans="1:11" ht="15" customHeight="1">
      <c r="A4040" s="553" t="s">
        <v>7753</v>
      </c>
      <c r="B4040" s="553"/>
      <c r="C4040" s="553"/>
      <c r="D4040" s="392"/>
      <c r="E4040" s="393"/>
      <c r="F4040" s="393"/>
      <c r="G4040" s="393"/>
      <c r="H4040" s="393"/>
      <c r="I4040" s="393"/>
      <c r="J4040" s="393"/>
      <c r="K4040" s="393"/>
    </row>
    <row r="4041" spans="1:11" ht="14.4">
      <c r="A4041" s="394" t="s">
        <v>7338</v>
      </c>
      <c r="B4041" s="394" t="s">
        <v>7339</v>
      </c>
      <c r="C4041" s="395" t="s">
        <v>485</v>
      </c>
      <c r="D4041" s="396" t="s">
        <v>7340</v>
      </c>
      <c r="E4041" s="393"/>
      <c r="F4041" s="393"/>
      <c r="G4041" s="393"/>
      <c r="H4041" s="393"/>
      <c r="I4041" s="393"/>
      <c r="J4041" s="393"/>
      <c r="K4041" s="393"/>
    </row>
    <row r="4042" spans="1:11" ht="14.4">
      <c r="A4042" s="397" t="s">
        <v>7754</v>
      </c>
      <c r="B4042" s="397" t="s">
        <v>7755</v>
      </c>
      <c r="C4042" s="398" t="s">
        <v>180</v>
      </c>
      <c r="D4042" s="399">
        <v>1.2296</v>
      </c>
      <c r="E4042" s="393"/>
      <c r="F4042" s="393"/>
      <c r="G4042" s="393"/>
      <c r="H4042" s="393"/>
      <c r="I4042" s="393"/>
      <c r="J4042" s="393"/>
      <c r="K4042" s="393"/>
    </row>
    <row r="4043" spans="1:11" ht="14.4">
      <c r="A4043" s="554"/>
      <c r="B4043" s="554"/>
      <c r="C4043" s="554"/>
      <c r="D4043" s="554"/>
      <c r="E4043" s="393"/>
      <c r="F4043" s="393"/>
      <c r="G4043" s="393"/>
      <c r="H4043" s="393"/>
      <c r="I4043" s="393"/>
      <c r="J4043" s="393"/>
      <c r="K4043" s="393"/>
    </row>
    <row r="4044" spans="1:11" ht="15" customHeight="1">
      <c r="A4044" s="553" t="s">
        <v>7756</v>
      </c>
      <c r="B4044" s="553"/>
      <c r="C4044" s="553"/>
      <c r="D4044" s="392"/>
      <c r="E4044" s="393"/>
      <c r="F4044" s="393"/>
      <c r="G4044" s="393"/>
      <c r="H4044" s="393"/>
      <c r="I4044" s="393"/>
      <c r="J4044" s="393"/>
      <c r="K4044" s="393"/>
    </row>
    <row r="4045" spans="1:11" ht="15" customHeight="1">
      <c r="A4045" s="553" t="s">
        <v>7757</v>
      </c>
      <c r="B4045" s="553"/>
      <c r="C4045" s="553"/>
      <c r="D4045" s="392"/>
      <c r="E4045" s="393"/>
      <c r="F4045" s="393"/>
      <c r="G4045" s="393"/>
      <c r="H4045" s="393"/>
      <c r="I4045" s="393"/>
      <c r="J4045" s="393"/>
      <c r="K4045" s="393"/>
    </row>
    <row r="4046" spans="1:11" ht="14.4">
      <c r="A4046" s="394" t="s">
        <v>7338</v>
      </c>
      <c r="B4046" s="394" t="s">
        <v>7339</v>
      </c>
      <c r="C4046" s="395" t="s">
        <v>485</v>
      </c>
      <c r="D4046" s="396" t="s">
        <v>7340</v>
      </c>
      <c r="E4046" s="393"/>
      <c r="F4046" s="393"/>
      <c r="G4046" s="393"/>
      <c r="H4046" s="393"/>
      <c r="I4046" s="393"/>
      <c r="J4046" s="393"/>
      <c r="K4046" s="393"/>
    </row>
    <row r="4047" spans="1:11" ht="26.4">
      <c r="A4047" s="397" t="s">
        <v>7758</v>
      </c>
      <c r="B4047" s="397" t="s">
        <v>7759</v>
      </c>
      <c r="C4047" s="398" t="s">
        <v>180</v>
      </c>
      <c r="D4047" s="399">
        <v>2.0964</v>
      </c>
      <c r="E4047" s="393"/>
      <c r="F4047" s="393"/>
      <c r="G4047" s="393"/>
      <c r="H4047" s="393"/>
      <c r="I4047" s="393"/>
      <c r="J4047" s="393"/>
      <c r="K4047" s="393"/>
    </row>
    <row r="4048" spans="1:11" ht="26.4">
      <c r="A4048" s="397" t="s">
        <v>7760</v>
      </c>
      <c r="B4048" s="397" t="s">
        <v>7761</v>
      </c>
      <c r="C4048" s="398" t="s">
        <v>180</v>
      </c>
      <c r="D4048" s="399">
        <v>2.2073</v>
      </c>
      <c r="E4048" s="393"/>
      <c r="F4048" s="393"/>
      <c r="G4048" s="393"/>
      <c r="H4048" s="393"/>
      <c r="I4048" s="393"/>
      <c r="J4048" s="393"/>
      <c r="K4048" s="393"/>
    </row>
    <row r="4049" spans="1:11" ht="26.4">
      <c r="A4049" s="397" t="s">
        <v>7762</v>
      </c>
      <c r="B4049" s="397" t="s">
        <v>7763</v>
      </c>
      <c r="C4049" s="398" t="s">
        <v>180</v>
      </c>
      <c r="D4049" s="399">
        <v>2.5196999999999998</v>
      </c>
      <c r="E4049" s="393"/>
      <c r="F4049" s="393"/>
      <c r="G4049" s="393"/>
      <c r="H4049" s="393"/>
      <c r="I4049" s="393"/>
      <c r="J4049" s="393"/>
      <c r="K4049" s="393"/>
    </row>
    <row r="4050" spans="1:11" ht="26.4">
      <c r="A4050" s="397" t="s">
        <v>7764</v>
      </c>
      <c r="B4050" s="397" t="s">
        <v>7765</v>
      </c>
      <c r="C4050" s="398" t="s">
        <v>180</v>
      </c>
      <c r="D4050" s="399">
        <v>2.7313999999999998</v>
      </c>
      <c r="E4050" s="393"/>
      <c r="F4050" s="393"/>
      <c r="G4050" s="393"/>
      <c r="H4050" s="393"/>
      <c r="I4050" s="393"/>
      <c r="J4050" s="393"/>
      <c r="K4050" s="393"/>
    </row>
    <row r="4051" spans="1:11" ht="26.4">
      <c r="A4051" s="397" t="s">
        <v>7766</v>
      </c>
      <c r="B4051" s="397" t="s">
        <v>7767</v>
      </c>
      <c r="C4051" s="398" t="s">
        <v>180</v>
      </c>
      <c r="D4051" s="399">
        <v>1.6529</v>
      </c>
      <c r="E4051" s="393"/>
      <c r="F4051" s="393"/>
      <c r="G4051" s="393"/>
      <c r="H4051" s="393"/>
      <c r="I4051" s="393"/>
      <c r="J4051" s="393"/>
      <c r="K4051" s="393"/>
    </row>
    <row r="4052" spans="1:11" ht="26.4">
      <c r="A4052" s="397" t="s">
        <v>7768</v>
      </c>
      <c r="B4052" s="397" t="s">
        <v>7769</v>
      </c>
      <c r="C4052" s="398" t="s">
        <v>180</v>
      </c>
      <c r="D4052" s="399">
        <v>1.6831</v>
      </c>
      <c r="E4052" s="393"/>
      <c r="F4052" s="393"/>
      <c r="G4052" s="393"/>
      <c r="H4052" s="393"/>
      <c r="I4052" s="393"/>
      <c r="J4052" s="393"/>
      <c r="K4052" s="393"/>
    </row>
    <row r="4053" spans="1:11" ht="14.4">
      <c r="A4053" s="554"/>
      <c r="B4053" s="554"/>
      <c r="C4053" s="554"/>
      <c r="D4053" s="554"/>
      <c r="E4053" s="393"/>
      <c r="F4053" s="393"/>
      <c r="G4053" s="393"/>
      <c r="H4053" s="393"/>
      <c r="I4053" s="393"/>
      <c r="J4053" s="393"/>
      <c r="K4053" s="393"/>
    </row>
    <row r="4054" spans="1:11" ht="15" customHeight="1">
      <c r="A4054" s="553" t="s">
        <v>7770</v>
      </c>
      <c r="B4054" s="553"/>
      <c r="C4054" s="553"/>
      <c r="D4054" s="392"/>
      <c r="E4054" s="393"/>
      <c r="F4054" s="393"/>
      <c r="G4054" s="393"/>
      <c r="H4054" s="393"/>
      <c r="I4054" s="393"/>
      <c r="J4054" s="393"/>
      <c r="K4054" s="393"/>
    </row>
    <row r="4055" spans="1:11" ht="14.4">
      <c r="A4055" s="394" t="s">
        <v>7338</v>
      </c>
      <c r="B4055" s="394" t="s">
        <v>7339</v>
      </c>
      <c r="C4055" s="395" t="s">
        <v>485</v>
      </c>
      <c r="D4055" s="396" t="s">
        <v>7340</v>
      </c>
      <c r="E4055" s="393"/>
      <c r="F4055" s="393"/>
      <c r="G4055" s="393"/>
      <c r="H4055" s="393"/>
      <c r="I4055" s="393"/>
      <c r="J4055" s="393"/>
      <c r="K4055" s="393"/>
    </row>
    <row r="4056" spans="1:11" ht="26.4">
      <c r="A4056" s="397" t="s">
        <v>7771</v>
      </c>
      <c r="B4056" s="397" t="s">
        <v>7772</v>
      </c>
      <c r="C4056" s="398" t="s">
        <v>180</v>
      </c>
      <c r="D4056" s="399">
        <v>2.1164999999999998</v>
      </c>
      <c r="E4056" s="393"/>
      <c r="F4056" s="393"/>
      <c r="G4056" s="393"/>
      <c r="H4056" s="393"/>
      <c r="I4056" s="393"/>
      <c r="J4056" s="393"/>
      <c r="K4056" s="393"/>
    </row>
    <row r="4057" spans="1:11" ht="26.4">
      <c r="A4057" s="397" t="s">
        <v>7773</v>
      </c>
      <c r="B4057" s="397" t="s">
        <v>7774</v>
      </c>
      <c r="C4057" s="398" t="s">
        <v>180</v>
      </c>
      <c r="D4057" s="399">
        <v>2.2374999999999998</v>
      </c>
      <c r="E4057" s="393"/>
      <c r="F4057" s="393"/>
      <c r="G4057" s="393"/>
      <c r="H4057" s="393"/>
      <c r="I4057" s="393"/>
      <c r="J4057" s="393"/>
      <c r="K4057" s="393"/>
    </row>
    <row r="4058" spans="1:11" ht="26.4">
      <c r="A4058" s="397" t="s">
        <v>7775</v>
      </c>
      <c r="B4058" s="397" t="s">
        <v>7776</v>
      </c>
      <c r="C4058" s="398" t="s">
        <v>180</v>
      </c>
      <c r="D4058" s="399">
        <v>2.7313999999999998</v>
      </c>
      <c r="E4058" s="393"/>
      <c r="F4058" s="393"/>
      <c r="G4058" s="393"/>
      <c r="H4058" s="393"/>
      <c r="I4058" s="393"/>
      <c r="J4058" s="393"/>
      <c r="K4058" s="393"/>
    </row>
    <row r="4059" spans="1:11" ht="26.4">
      <c r="A4059" s="397" t="s">
        <v>7777</v>
      </c>
      <c r="B4059" s="397" t="s">
        <v>7778</v>
      </c>
      <c r="C4059" s="398" t="s">
        <v>180</v>
      </c>
      <c r="D4059" s="399">
        <v>2.8725000000000001</v>
      </c>
      <c r="E4059" s="393"/>
      <c r="F4059" s="393"/>
      <c r="G4059" s="393"/>
      <c r="H4059" s="393"/>
      <c r="I4059" s="393"/>
      <c r="J4059" s="393"/>
      <c r="K4059" s="393"/>
    </row>
    <row r="4060" spans="1:11" ht="26.4">
      <c r="A4060" s="397" t="s">
        <v>7779</v>
      </c>
      <c r="B4060" s="397" t="s">
        <v>7780</v>
      </c>
      <c r="C4060" s="398" t="s">
        <v>180</v>
      </c>
      <c r="D4060" s="399">
        <v>1.5118</v>
      </c>
      <c r="E4060" s="393"/>
      <c r="F4060" s="393"/>
      <c r="G4060" s="393"/>
      <c r="H4060" s="393"/>
      <c r="I4060" s="393"/>
      <c r="J4060" s="393"/>
      <c r="K4060" s="393"/>
    </row>
    <row r="4061" spans="1:11" ht="26.4">
      <c r="A4061" s="397" t="s">
        <v>7781</v>
      </c>
      <c r="B4061" s="397" t="s">
        <v>7782</v>
      </c>
      <c r="C4061" s="398" t="s">
        <v>180</v>
      </c>
      <c r="D4061" s="399">
        <v>1.5924</v>
      </c>
      <c r="E4061" s="393"/>
      <c r="F4061" s="393"/>
      <c r="G4061" s="393"/>
      <c r="H4061" s="393"/>
      <c r="I4061" s="393"/>
      <c r="J4061" s="393"/>
      <c r="K4061" s="393"/>
    </row>
    <row r="4062" spans="1:11" ht="14.4">
      <c r="A4062" s="554"/>
      <c r="B4062" s="554"/>
      <c r="C4062" s="554"/>
      <c r="D4062" s="554"/>
      <c r="E4062" s="393"/>
      <c r="F4062" s="393"/>
      <c r="G4062" s="393"/>
      <c r="H4062" s="393"/>
      <c r="I4062" s="393"/>
      <c r="J4062" s="393"/>
      <c r="K4062" s="393"/>
    </row>
    <row r="4063" spans="1:11" ht="15" customHeight="1">
      <c r="A4063" s="553" t="s">
        <v>7783</v>
      </c>
      <c r="B4063" s="553"/>
      <c r="C4063" s="553"/>
      <c r="D4063" s="392"/>
      <c r="E4063" s="393"/>
      <c r="F4063" s="393"/>
      <c r="G4063" s="393"/>
      <c r="H4063" s="393"/>
      <c r="I4063" s="393"/>
      <c r="J4063" s="393"/>
      <c r="K4063" s="393"/>
    </row>
    <row r="4064" spans="1:11" ht="14.4">
      <c r="A4064" s="394" t="s">
        <v>7338</v>
      </c>
      <c r="B4064" s="394" t="s">
        <v>7339</v>
      </c>
      <c r="C4064" s="395" t="s">
        <v>485</v>
      </c>
      <c r="D4064" s="396" t="s">
        <v>7340</v>
      </c>
      <c r="E4064" s="393"/>
      <c r="F4064" s="393"/>
      <c r="G4064" s="393"/>
      <c r="H4064" s="393"/>
      <c r="I4064" s="393"/>
      <c r="J4064" s="393"/>
      <c r="K4064" s="393"/>
    </row>
    <row r="4065" spans="1:11" ht="26.4">
      <c r="A4065" s="397" t="s">
        <v>7784</v>
      </c>
      <c r="B4065" s="397" t="s">
        <v>7785</v>
      </c>
      <c r="C4065" s="398" t="s">
        <v>180</v>
      </c>
      <c r="D4065" s="399">
        <v>11.963699999999999</v>
      </c>
      <c r="E4065" s="393"/>
      <c r="F4065" s="393"/>
      <c r="G4065" s="393"/>
      <c r="H4065" s="393"/>
      <c r="I4065" s="393"/>
      <c r="J4065" s="393"/>
      <c r="K4065" s="393"/>
    </row>
    <row r="4066" spans="1:11" ht="26.4">
      <c r="A4066" s="397" t="s">
        <v>7786</v>
      </c>
      <c r="B4066" s="397" t="s">
        <v>7787</v>
      </c>
      <c r="C4066" s="398" t="s">
        <v>180</v>
      </c>
      <c r="D4066" s="399">
        <v>19.311299999999999</v>
      </c>
      <c r="E4066" s="393"/>
      <c r="F4066" s="393"/>
      <c r="G4066" s="393"/>
      <c r="H4066" s="393"/>
      <c r="I4066" s="393"/>
      <c r="J4066" s="393"/>
      <c r="K4066" s="393"/>
    </row>
    <row r="4067" spans="1:11" ht="26.4">
      <c r="A4067" s="397" t="s">
        <v>7788</v>
      </c>
      <c r="B4067" s="397" t="s">
        <v>7789</v>
      </c>
      <c r="C4067" s="398" t="s">
        <v>180</v>
      </c>
      <c r="D4067" s="399">
        <v>25.167200000000001</v>
      </c>
      <c r="E4067" s="393"/>
      <c r="F4067" s="393"/>
      <c r="G4067" s="393"/>
      <c r="H4067" s="393"/>
      <c r="I4067" s="393"/>
      <c r="J4067" s="393"/>
      <c r="K4067" s="393"/>
    </row>
    <row r="4068" spans="1:11" ht="14.4">
      <c r="A4068" s="554"/>
      <c r="B4068" s="554"/>
      <c r="C4068" s="554"/>
      <c r="D4068" s="554"/>
      <c r="E4068" s="393"/>
      <c r="F4068" s="393"/>
      <c r="G4068" s="393"/>
      <c r="H4068" s="393"/>
      <c r="I4068" s="393"/>
      <c r="J4068" s="393"/>
      <c r="K4068" s="393"/>
    </row>
    <row r="4069" spans="1:11" ht="15" customHeight="1">
      <c r="A4069" s="553" t="s">
        <v>7790</v>
      </c>
      <c r="B4069" s="553"/>
      <c r="C4069" s="553"/>
      <c r="D4069" s="392"/>
      <c r="E4069" s="393"/>
      <c r="F4069" s="393"/>
      <c r="G4069" s="393"/>
      <c r="H4069" s="393"/>
      <c r="I4069" s="393"/>
      <c r="J4069" s="393"/>
      <c r="K4069" s="393"/>
    </row>
    <row r="4070" spans="1:11" ht="14.4">
      <c r="A4070" s="394" t="s">
        <v>7338</v>
      </c>
      <c r="B4070" s="394" t="s">
        <v>7339</v>
      </c>
      <c r="C4070" s="395" t="s">
        <v>485</v>
      </c>
      <c r="D4070" s="396" t="s">
        <v>7340</v>
      </c>
      <c r="E4070" s="393"/>
      <c r="F4070" s="393"/>
      <c r="G4070" s="393"/>
      <c r="H4070" s="393"/>
      <c r="I4070" s="393"/>
      <c r="J4070" s="393"/>
      <c r="K4070" s="393"/>
    </row>
    <row r="4071" spans="1:11" ht="26.4">
      <c r="A4071" s="397" t="s">
        <v>7791</v>
      </c>
      <c r="B4071" s="397" t="s">
        <v>7792</v>
      </c>
      <c r="C4071" s="398" t="s">
        <v>180</v>
      </c>
      <c r="D4071" s="399">
        <v>3.3662999999999998</v>
      </c>
      <c r="E4071" s="393"/>
      <c r="F4071" s="393"/>
      <c r="G4071" s="393"/>
      <c r="H4071" s="393"/>
      <c r="I4071" s="393"/>
      <c r="J4071" s="393"/>
      <c r="K4071" s="393"/>
    </row>
    <row r="4072" spans="1:11" ht="26.4">
      <c r="A4072" s="397" t="s">
        <v>7793</v>
      </c>
      <c r="B4072" s="397" t="s">
        <v>7794</v>
      </c>
      <c r="C4072" s="398" t="s">
        <v>180</v>
      </c>
      <c r="D4072" s="399">
        <v>3.5880999999999998</v>
      </c>
      <c r="E4072" s="393"/>
      <c r="F4072" s="393"/>
      <c r="G4072" s="393"/>
      <c r="H4072" s="393"/>
      <c r="I4072" s="393"/>
      <c r="J4072" s="393"/>
      <c r="K4072" s="393"/>
    </row>
    <row r="4073" spans="1:11" ht="26.4">
      <c r="A4073" s="397" t="s">
        <v>7795</v>
      </c>
      <c r="B4073" s="397" t="s">
        <v>7796</v>
      </c>
      <c r="C4073" s="398" t="s">
        <v>180</v>
      </c>
      <c r="D4073" s="399">
        <v>4.2633999999999999</v>
      </c>
      <c r="E4073" s="393"/>
      <c r="F4073" s="393"/>
      <c r="G4073" s="393"/>
      <c r="H4073" s="393"/>
      <c r="I4073" s="393"/>
      <c r="J4073" s="393"/>
      <c r="K4073" s="393"/>
    </row>
    <row r="4074" spans="1:11" ht="26.4">
      <c r="A4074" s="397" t="s">
        <v>7797</v>
      </c>
      <c r="B4074" s="397" t="s">
        <v>7798</v>
      </c>
      <c r="C4074" s="398" t="s">
        <v>180</v>
      </c>
      <c r="D4074" s="399">
        <v>4.5354999999999999</v>
      </c>
      <c r="E4074" s="393"/>
      <c r="F4074" s="393"/>
      <c r="G4074" s="393"/>
      <c r="H4074" s="393"/>
      <c r="I4074" s="393"/>
      <c r="J4074" s="393"/>
      <c r="K4074" s="393"/>
    </row>
    <row r="4075" spans="1:11" ht="26.4">
      <c r="A4075" s="397" t="s">
        <v>7799</v>
      </c>
      <c r="B4075" s="397" t="s">
        <v>7800</v>
      </c>
      <c r="C4075" s="398" t="s">
        <v>180</v>
      </c>
      <c r="D4075" s="399">
        <v>2.6103999999999998</v>
      </c>
      <c r="E4075" s="393"/>
      <c r="F4075" s="393"/>
      <c r="G4075" s="393"/>
      <c r="H4075" s="393"/>
      <c r="I4075" s="393"/>
      <c r="J4075" s="393"/>
      <c r="K4075" s="393"/>
    </row>
    <row r="4076" spans="1:11" ht="26.4">
      <c r="A4076" s="397" t="s">
        <v>7801</v>
      </c>
      <c r="B4076" s="397" t="s">
        <v>7802</v>
      </c>
      <c r="C4076" s="398" t="s">
        <v>180</v>
      </c>
      <c r="D4076" s="399">
        <v>2.7818000000000001</v>
      </c>
      <c r="E4076" s="393"/>
      <c r="F4076" s="393"/>
      <c r="G4076" s="393"/>
      <c r="H4076" s="393"/>
      <c r="I4076" s="393"/>
      <c r="J4076" s="393"/>
      <c r="K4076" s="393"/>
    </row>
    <row r="4077" spans="1:11" ht="14.4">
      <c r="A4077" s="554"/>
      <c r="B4077" s="554"/>
      <c r="C4077" s="554"/>
      <c r="D4077" s="554"/>
      <c r="E4077" s="393"/>
      <c r="F4077" s="393"/>
      <c r="G4077" s="393"/>
      <c r="H4077" s="393"/>
      <c r="I4077" s="393"/>
      <c r="J4077" s="393"/>
      <c r="K4077" s="393"/>
    </row>
    <row r="4078" spans="1:11" ht="15" customHeight="1">
      <c r="A4078" s="553" t="s">
        <v>7803</v>
      </c>
      <c r="B4078" s="553"/>
      <c r="C4078" s="553"/>
      <c r="D4078" s="392"/>
      <c r="E4078" s="393"/>
      <c r="F4078" s="393"/>
      <c r="G4078" s="393"/>
      <c r="H4078" s="393"/>
      <c r="I4078" s="393"/>
      <c r="J4078" s="393"/>
      <c r="K4078" s="393"/>
    </row>
    <row r="4079" spans="1:11" ht="14.4">
      <c r="A4079" s="394" t="s">
        <v>7338</v>
      </c>
      <c r="B4079" s="394" t="s">
        <v>7339</v>
      </c>
      <c r="C4079" s="395" t="s">
        <v>485</v>
      </c>
      <c r="D4079" s="396" t="s">
        <v>7340</v>
      </c>
      <c r="E4079" s="393"/>
      <c r="F4079" s="393"/>
      <c r="G4079" s="393"/>
      <c r="H4079" s="393"/>
      <c r="I4079" s="393"/>
      <c r="J4079" s="393"/>
      <c r="K4079" s="393"/>
    </row>
    <row r="4080" spans="1:11" ht="26.4">
      <c r="A4080" s="397" t="s">
        <v>7804</v>
      </c>
      <c r="B4080" s="397" t="s">
        <v>7805</v>
      </c>
      <c r="C4080" s="398" t="s">
        <v>180</v>
      </c>
      <c r="D4080" s="399">
        <v>3.4872999999999998</v>
      </c>
      <c r="E4080" s="393"/>
      <c r="F4080" s="393"/>
      <c r="G4080" s="393"/>
      <c r="H4080" s="393"/>
      <c r="I4080" s="393"/>
      <c r="J4080" s="393"/>
      <c r="K4080" s="393"/>
    </row>
    <row r="4081" spans="1:11" ht="26.4">
      <c r="A4081" s="397" t="s">
        <v>7806</v>
      </c>
      <c r="B4081" s="397" t="s">
        <v>7807</v>
      </c>
      <c r="C4081" s="398" t="s">
        <v>180</v>
      </c>
      <c r="D4081" s="399">
        <v>3.9207000000000001</v>
      </c>
      <c r="E4081" s="393"/>
      <c r="F4081" s="393"/>
      <c r="G4081" s="393"/>
      <c r="H4081" s="393"/>
      <c r="I4081" s="393"/>
      <c r="J4081" s="393"/>
      <c r="K4081" s="393"/>
    </row>
    <row r="4082" spans="1:11" ht="26.4">
      <c r="A4082" s="397" t="s">
        <v>7808</v>
      </c>
      <c r="B4082" s="397" t="s">
        <v>7809</v>
      </c>
      <c r="C4082" s="398" t="s">
        <v>180</v>
      </c>
      <c r="D4082" s="399">
        <v>4.3742000000000001</v>
      </c>
      <c r="E4082" s="393"/>
      <c r="F4082" s="393"/>
      <c r="G4082" s="393"/>
      <c r="H4082" s="393"/>
      <c r="I4082" s="393"/>
      <c r="J4082" s="393"/>
      <c r="K4082" s="393"/>
    </row>
    <row r="4083" spans="1:11" ht="26.4">
      <c r="A4083" s="397" t="s">
        <v>7810</v>
      </c>
      <c r="B4083" s="397" t="s">
        <v>7811</v>
      </c>
      <c r="C4083" s="398" t="s">
        <v>180</v>
      </c>
      <c r="D4083" s="399">
        <v>4.9084000000000003</v>
      </c>
      <c r="E4083" s="393"/>
      <c r="F4083" s="393"/>
      <c r="G4083" s="393"/>
      <c r="H4083" s="393"/>
      <c r="I4083" s="393"/>
      <c r="J4083" s="393"/>
      <c r="K4083" s="393"/>
    </row>
    <row r="4084" spans="1:11" ht="26.4">
      <c r="A4084" s="397" t="s">
        <v>7812</v>
      </c>
      <c r="B4084" s="397" t="s">
        <v>7813</v>
      </c>
      <c r="C4084" s="398" t="s">
        <v>180</v>
      </c>
      <c r="D4084" s="399">
        <v>2.4289999999999998</v>
      </c>
      <c r="E4084" s="393"/>
      <c r="F4084" s="393"/>
      <c r="G4084" s="393"/>
      <c r="H4084" s="393"/>
      <c r="I4084" s="393"/>
      <c r="J4084" s="393"/>
      <c r="K4084" s="393"/>
    </row>
    <row r="4085" spans="1:11" ht="26.4">
      <c r="A4085" s="397" t="s">
        <v>7814</v>
      </c>
      <c r="B4085" s="397" t="s">
        <v>7815</v>
      </c>
      <c r="C4085" s="398" t="s">
        <v>180</v>
      </c>
      <c r="D4085" s="399">
        <v>2.7313999999999998</v>
      </c>
      <c r="E4085" s="393"/>
      <c r="F4085" s="393"/>
      <c r="G4085" s="393"/>
      <c r="H4085" s="393"/>
      <c r="I4085" s="393"/>
      <c r="J4085" s="393"/>
      <c r="K4085" s="393"/>
    </row>
    <row r="4086" spans="1:11" ht="14.4">
      <c r="A4086" s="554"/>
      <c r="B4086" s="554"/>
      <c r="C4086" s="554"/>
      <c r="D4086" s="554"/>
      <c r="E4086" s="393"/>
      <c r="F4086" s="393"/>
      <c r="G4086" s="393"/>
      <c r="H4086" s="393"/>
      <c r="I4086" s="393"/>
      <c r="J4086" s="393"/>
      <c r="K4086" s="393"/>
    </row>
    <row r="4087" spans="1:11" ht="15" customHeight="1">
      <c r="A4087" s="553" t="s">
        <v>7816</v>
      </c>
      <c r="B4087" s="553"/>
      <c r="C4087" s="553"/>
      <c r="D4087" s="392"/>
      <c r="E4087" s="393"/>
      <c r="F4087" s="393"/>
      <c r="G4087" s="393"/>
      <c r="H4087" s="393"/>
      <c r="I4087" s="393"/>
      <c r="J4087" s="393"/>
      <c r="K4087" s="393"/>
    </row>
    <row r="4088" spans="1:11" ht="14.4">
      <c r="A4088" s="394" t="s">
        <v>7338</v>
      </c>
      <c r="B4088" s="394" t="s">
        <v>7339</v>
      </c>
      <c r="C4088" s="395" t="s">
        <v>485</v>
      </c>
      <c r="D4088" s="396" t="s">
        <v>7340</v>
      </c>
      <c r="E4088" s="393"/>
      <c r="F4088" s="393"/>
      <c r="G4088" s="393"/>
      <c r="H4088" s="393"/>
      <c r="I4088" s="393"/>
      <c r="J4088" s="393"/>
      <c r="K4088" s="393"/>
    </row>
    <row r="4089" spans="1:11" ht="39.6">
      <c r="A4089" s="397" t="s">
        <v>7817</v>
      </c>
      <c r="B4089" s="397" t="s">
        <v>7818</v>
      </c>
      <c r="C4089" s="398" t="s">
        <v>180</v>
      </c>
      <c r="D4089" s="399">
        <v>3.4771999999999998</v>
      </c>
      <c r="E4089" s="393"/>
      <c r="F4089" s="393"/>
      <c r="G4089" s="393"/>
      <c r="H4089" s="393"/>
      <c r="I4089" s="393"/>
      <c r="J4089" s="393"/>
      <c r="K4089" s="393"/>
    </row>
    <row r="4090" spans="1:11" ht="39.6">
      <c r="A4090" s="397" t="s">
        <v>7819</v>
      </c>
      <c r="B4090" s="397" t="s">
        <v>7820</v>
      </c>
      <c r="C4090" s="398" t="s">
        <v>180</v>
      </c>
      <c r="D4090" s="399">
        <v>3.6686999999999999</v>
      </c>
      <c r="E4090" s="393"/>
      <c r="F4090" s="393"/>
      <c r="G4090" s="393"/>
      <c r="H4090" s="393"/>
      <c r="I4090" s="393"/>
      <c r="J4090" s="393"/>
      <c r="K4090" s="393"/>
    </row>
    <row r="4091" spans="1:11" ht="26.4">
      <c r="A4091" s="397" t="s">
        <v>7821</v>
      </c>
      <c r="B4091" s="397" t="s">
        <v>7822</v>
      </c>
      <c r="C4091" s="398" t="s">
        <v>180</v>
      </c>
      <c r="D4091" s="399">
        <v>4.1928000000000001</v>
      </c>
      <c r="E4091" s="393"/>
      <c r="F4091" s="393"/>
      <c r="G4091" s="393"/>
      <c r="H4091" s="393"/>
      <c r="I4091" s="393"/>
      <c r="J4091" s="393"/>
      <c r="K4091" s="393"/>
    </row>
    <row r="4092" spans="1:11" ht="26.4">
      <c r="A4092" s="397" t="s">
        <v>7823</v>
      </c>
      <c r="B4092" s="397" t="s">
        <v>7824</v>
      </c>
      <c r="C4092" s="398" t="s">
        <v>180</v>
      </c>
      <c r="D4092" s="399">
        <v>4.4245999999999999</v>
      </c>
      <c r="E4092" s="393"/>
      <c r="F4092" s="393"/>
      <c r="G4092" s="393"/>
      <c r="H4092" s="393"/>
      <c r="I4092" s="393"/>
      <c r="J4092" s="393"/>
      <c r="K4092" s="393"/>
    </row>
    <row r="4093" spans="1:11" ht="26.4">
      <c r="A4093" s="397" t="s">
        <v>7825</v>
      </c>
      <c r="B4093" s="397" t="s">
        <v>7826</v>
      </c>
      <c r="C4093" s="398" t="s">
        <v>180</v>
      </c>
      <c r="D4093" s="399">
        <v>5.0091999999999999</v>
      </c>
      <c r="E4093" s="393"/>
      <c r="F4093" s="393"/>
      <c r="G4093" s="393"/>
      <c r="H4093" s="393"/>
      <c r="I4093" s="393"/>
      <c r="J4093" s="393"/>
      <c r="K4093" s="393"/>
    </row>
    <row r="4094" spans="1:11" ht="26.4">
      <c r="A4094" s="397" t="s">
        <v>7827</v>
      </c>
      <c r="B4094" s="397" t="s">
        <v>7828</v>
      </c>
      <c r="C4094" s="398" t="s">
        <v>180</v>
      </c>
      <c r="D4094" s="399">
        <v>5.2812999999999999</v>
      </c>
      <c r="E4094" s="393"/>
      <c r="F4094" s="393"/>
      <c r="G4094" s="393"/>
      <c r="H4094" s="393"/>
      <c r="I4094" s="393"/>
      <c r="J4094" s="393"/>
      <c r="K4094" s="393"/>
    </row>
    <row r="4095" spans="1:11" ht="26.4">
      <c r="A4095" s="397" t="s">
        <v>7829</v>
      </c>
      <c r="B4095" s="397" t="s">
        <v>7830</v>
      </c>
      <c r="C4095" s="398" t="s">
        <v>180</v>
      </c>
      <c r="D4095" s="399">
        <v>2.8018999999999998</v>
      </c>
      <c r="E4095" s="393"/>
      <c r="F4095" s="393"/>
      <c r="G4095" s="393"/>
      <c r="H4095" s="393"/>
      <c r="I4095" s="393"/>
      <c r="J4095" s="393"/>
      <c r="K4095" s="393"/>
    </row>
    <row r="4096" spans="1:11" ht="26.4">
      <c r="A4096" s="397" t="s">
        <v>7831</v>
      </c>
      <c r="B4096" s="397" t="s">
        <v>7832</v>
      </c>
      <c r="C4096" s="398" t="s">
        <v>180</v>
      </c>
      <c r="D4096" s="399">
        <v>2.9531000000000001</v>
      </c>
      <c r="E4096" s="393"/>
      <c r="F4096" s="393"/>
      <c r="G4096" s="393"/>
      <c r="H4096" s="393"/>
      <c r="I4096" s="393"/>
      <c r="J4096" s="393"/>
      <c r="K4096" s="393"/>
    </row>
    <row r="4097" spans="1:11" ht="14.4">
      <c r="A4097" s="554"/>
      <c r="B4097" s="554"/>
      <c r="C4097" s="554"/>
      <c r="D4097" s="554"/>
      <c r="E4097" s="393"/>
      <c r="F4097" s="393"/>
      <c r="G4097" s="393"/>
      <c r="H4097" s="393"/>
      <c r="I4097" s="393"/>
      <c r="J4097" s="393"/>
      <c r="K4097" s="393"/>
    </row>
    <row r="4098" spans="1:11" ht="15" customHeight="1">
      <c r="A4098" s="553" t="s">
        <v>7833</v>
      </c>
      <c r="B4098" s="553"/>
      <c r="C4098" s="553"/>
      <c r="D4098" s="392"/>
      <c r="E4098" s="393"/>
      <c r="F4098" s="393"/>
      <c r="G4098" s="393"/>
      <c r="H4098" s="393"/>
      <c r="I4098" s="393"/>
      <c r="J4098" s="393"/>
      <c r="K4098" s="393"/>
    </row>
    <row r="4099" spans="1:11" ht="15" customHeight="1">
      <c r="A4099" s="553" t="s">
        <v>7834</v>
      </c>
      <c r="B4099" s="553"/>
      <c r="C4099" s="553"/>
      <c r="D4099" s="392"/>
      <c r="E4099" s="393"/>
      <c r="F4099" s="393"/>
      <c r="G4099" s="393"/>
      <c r="H4099" s="393"/>
      <c r="I4099" s="393"/>
      <c r="J4099" s="393"/>
      <c r="K4099" s="393"/>
    </row>
    <row r="4100" spans="1:11" ht="14.4">
      <c r="A4100" s="394" t="s">
        <v>7338</v>
      </c>
      <c r="B4100" s="394" t="s">
        <v>7339</v>
      </c>
      <c r="C4100" s="395" t="s">
        <v>485</v>
      </c>
      <c r="D4100" s="396" t="s">
        <v>7340</v>
      </c>
      <c r="E4100" s="393"/>
      <c r="F4100" s="393"/>
      <c r="G4100" s="393"/>
      <c r="H4100" s="393"/>
      <c r="I4100" s="393"/>
      <c r="J4100" s="393"/>
      <c r="K4100" s="393"/>
    </row>
    <row r="4101" spans="1:11" ht="26.4">
      <c r="A4101" s="397" t="s">
        <v>7835</v>
      </c>
      <c r="B4101" s="397" t="s">
        <v>7836</v>
      </c>
      <c r="C4101" s="398" t="s">
        <v>180</v>
      </c>
      <c r="D4101" s="399">
        <v>1.411</v>
      </c>
      <c r="E4101" s="393"/>
      <c r="F4101" s="393"/>
      <c r="G4101" s="393"/>
      <c r="H4101" s="393"/>
      <c r="I4101" s="393"/>
      <c r="J4101" s="393"/>
      <c r="K4101" s="393"/>
    </row>
    <row r="4102" spans="1:11" ht="26.4">
      <c r="A4102" s="397" t="s">
        <v>7837</v>
      </c>
      <c r="B4102" s="397" t="s">
        <v>7838</v>
      </c>
      <c r="C4102" s="398" t="s">
        <v>180</v>
      </c>
      <c r="D4102" s="399">
        <v>1.9452</v>
      </c>
      <c r="E4102" s="393"/>
      <c r="F4102" s="393"/>
      <c r="G4102" s="393"/>
      <c r="H4102" s="393"/>
      <c r="I4102" s="393"/>
      <c r="J4102" s="393"/>
      <c r="K4102" s="393"/>
    </row>
    <row r="4103" spans="1:11" ht="26.4">
      <c r="A4103" s="397" t="s">
        <v>7839</v>
      </c>
      <c r="B4103" s="397" t="s">
        <v>7840</v>
      </c>
      <c r="C4103" s="398" t="s">
        <v>180</v>
      </c>
      <c r="D4103" s="399">
        <v>1.1792</v>
      </c>
      <c r="E4103" s="393"/>
      <c r="F4103" s="393"/>
      <c r="G4103" s="393"/>
      <c r="H4103" s="393"/>
      <c r="I4103" s="393"/>
      <c r="J4103" s="393"/>
      <c r="K4103" s="393"/>
    </row>
    <row r="4104" spans="1:11" ht="14.4">
      <c r="A4104" s="554"/>
      <c r="B4104" s="554"/>
      <c r="C4104" s="554"/>
      <c r="D4104" s="554"/>
      <c r="E4104" s="393"/>
      <c r="F4104" s="393"/>
      <c r="G4104" s="393"/>
      <c r="H4104" s="393"/>
      <c r="I4104" s="393"/>
      <c r="J4104" s="393"/>
      <c r="K4104" s="393"/>
    </row>
    <row r="4105" spans="1:11" ht="15" customHeight="1">
      <c r="A4105" s="553" t="s">
        <v>7841</v>
      </c>
      <c r="B4105" s="553"/>
      <c r="C4105" s="553"/>
      <c r="D4105" s="392"/>
      <c r="E4105" s="393"/>
      <c r="F4105" s="393"/>
      <c r="G4105" s="393"/>
      <c r="H4105" s="393"/>
      <c r="I4105" s="393"/>
      <c r="J4105" s="393"/>
      <c r="K4105" s="393"/>
    </row>
    <row r="4106" spans="1:11" ht="14.4">
      <c r="A4106" s="394" t="s">
        <v>7338</v>
      </c>
      <c r="B4106" s="394" t="s">
        <v>7339</v>
      </c>
      <c r="C4106" s="395" t="s">
        <v>485</v>
      </c>
      <c r="D4106" s="396" t="s">
        <v>7340</v>
      </c>
      <c r="E4106" s="393"/>
      <c r="F4106" s="393"/>
      <c r="G4106" s="393"/>
      <c r="H4106" s="393"/>
      <c r="I4106" s="393"/>
      <c r="J4106" s="393"/>
      <c r="K4106" s="393"/>
    </row>
    <row r="4107" spans="1:11" ht="26.4">
      <c r="A4107" s="397" t="s">
        <v>7842</v>
      </c>
      <c r="B4107" s="397" t="s">
        <v>7843</v>
      </c>
      <c r="C4107" s="398" t="s">
        <v>180</v>
      </c>
      <c r="D4107" s="399">
        <v>0.93730000000000002</v>
      </c>
      <c r="E4107" s="393"/>
      <c r="F4107" s="393"/>
      <c r="G4107" s="393"/>
      <c r="H4107" s="393"/>
      <c r="I4107" s="393"/>
      <c r="J4107" s="393"/>
      <c r="K4107" s="393"/>
    </row>
    <row r="4108" spans="1:11" ht="14.4">
      <c r="A4108" s="554"/>
      <c r="B4108" s="554"/>
      <c r="C4108" s="554"/>
      <c r="D4108" s="554"/>
      <c r="E4108" s="393"/>
      <c r="F4108" s="393"/>
      <c r="G4108" s="393"/>
      <c r="H4108" s="393"/>
      <c r="I4108" s="393"/>
      <c r="J4108" s="393"/>
      <c r="K4108" s="393"/>
    </row>
    <row r="4109" spans="1:11" ht="15" customHeight="1">
      <c r="A4109" s="553" t="s">
        <v>7844</v>
      </c>
      <c r="B4109" s="553"/>
      <c r="C4109" s="553"/>
      <c r="D4109" s="392"/>
      <c r="E4109" s="393"/>
      <c r="F4109" s="393"/>
      <c r="G4109" s="393"/>
      <c r="H4109" s="393"/>
      <c r="I4109" s="393"/>
      <c r="J4109" s="393"/>
      <c r="K4109" s="393"/>
    </row>
    <row r="4110" spans="1:11" ht="14.4">
      <c r="A4110" s="394" t="s">
        <v>7338</v>
      </c>
      <c r="B4110" s="394" t="s">
        <v>7339</v>
      </c>
      <c r="C4110" s="395" t="s">
        <v>485</v>
      </c>
      <c r="D4110" s="396" t="s">
        <v>7340</v>
      </c>
      <c r="E4110" s="393"/>
      <c r="F4110" s="393"/>
      <c r="G4110" s="393"/>
      <c r="H4110" s="393"/>
      <c r="I4110" s="393"/>
      <c r="J4110" s="393"/>
      <c r="K4110" s="393"/>
    </row>
    <row r="4111" spans="1:11" ht="26.4">
      <c r="A4111" s="397" t="s">
        <v>7845</v>
      </c>
      <c r="B4111" s="397" t="s">
        <v>7846</v>
      </c>
      <c r="C4111" s="398" t="s">
        <v>180</v>
      </c>
      <c r="D4111" s="399">
        <v>0.77600000000000002</v>
      </c>
      <c r="E4111" s="393"/>
      <c r="F4111" s="393"/>
      <c r="G4111" s="393"/>
      <c r="H4111" s="393"/>
      <c r="I4111" s="393"/>
      <c r="J4111" s="393"/>
      <c r="K4111" s="393"/>
    </row>
    <row r="4112" spans="1:11" ht="14.4">
      <c r="A4112" s="554"/>
      <c r="B4112" s="554"/>
      <c r="C4112" s="554"/>
      <c r="D4112" s="554"/>
      <c r="E4112" s="393"/>
      <c r="F4112" s="393"/>
      <c r="G4112" s="393"/>
      <c r="H4112" s="393"/>
      <c r="I4112" s="393"/>
      <c r="J4112" s="393"/>
      <c r="K4112" s="393"/>
    </row>
    <row r="4113" spans="1:11" ht="15" customHeight="1">
      <c r="A4113" s="553" t="s">
        <v>7847</v>
      </c>
      <c r="B4113" s="553"/>
      <c r="C4113" s="553"/>
      <c r="D4113" s="392"/>
      <c r="E4113" s="393"/>
      <c r="F4113" s="393"/>
      <c r="G4113" s="393"/>
      <c r="H4113" s="393"/>
      <c r="I4113" s="393"/>
      <c r="J4113" s="393"/>
      <c r="K4113" s="393"/>
    </row>
    <row r="4114" spans="1:11" ht="15" customHeight="1">
      <c r="A4114" s="553" t="s">
        <v>7848</v>
      </c>
      <c r="B4114" s="553"/>
      <c r="C4114" s="553"/>
      <c r="D4114" s="392"/>
      <c r="E4114" s="393"/>
      <c r="F4114" s="393"/>
      <c r="G4114" s="393"/>
      <c r="H4114" s="393"/>
      <c r="I4114" s="393"/>
      <c r="J4114" s="393"/>
      <c r="K4114" s="393"/>
    </row>
    <row r="4115" spans="1:11" ht="14.4">
      <c r="A4115" s="394" t="s">
        <v>7338</v>
      </c>
      <c r="B4115" s="394" t="s">
        <v>7339</v>
      </c>
      <c r="C4115" s="395" t="s">
        <v>485</v>
      </c>
      <c r="D4115" s="396" t="s">
        <v>7340</v>
      </c>
      <c r="E4115" s="393"/>
      <c r="F4115" s="393"/>
      <c r="G4115" s="393"/>
      <c r="H4115" s="393"/>
      <c r="I4115" s="393"/>
      <c r="J4115" s="393"/>
      <c r="K4115" s="393"/>
    </row>
    <row r="4116" spans="1:11" ht="26.4">
      <c r="A4116" s="397" t="s">
        <v>7849</v>
      </c>
      <c r="B4116" s="397" t="s">
        <v>7850</v>
      </c>
      <c r="C4116" s="398" t="s">
        <v>180</v>
      </c>
      <c r="D4116" s="400">
        <v>1063.1300000000001</v>
      </c>
      <c r="E4116" s="393"/>
      <c r="F4116" s="393"/>
      <c r="G4116" s="393"/>
      <c r="H4116" s="393"/>
      <c r="I4116" s="393"/>
      <c r="J4116" s="393"/>
      <c r="K4116" s="393"/>
    </row>
    <row r="4117" spans="1:11" ht="26.4">
      <c r="A4117" s="397" t="s">
        <v>7851</v>
      </c>
      <c r="B4117" s="397" t="s">
        <v>7852</v>
      </c>
      <c r="C4117" s="398" t="s">
        <v>180</v>
      </c>
      <c r="D4117" s="400">
        <v>1136.8499999999999</v>
      </c>
      <c r="E4117" s="393"/>
      <c r="F4117" s="393"/>
      <c r="G4117" s="393"/>
      <c r="H4117" s="393"/>
      <c r="I4117" s="393"/>
      <c r="J4117" s="393"/>
      <c r="K4117" s="393"/>
    </row>
    <row r="4118" spans="1:11" ht="26.4">
      <c r="A4118" s="397" t="s">
        <v>7853</v>
      </c>
      <c r="B4118" s="397" t="s">
        <v>7854</v>
      </c>
      <c r="C4118" s="398" t="s">
        <v>180</v>
      </c>
      <c r="D4118" s="400">
        <v>1157.04</v>
      </c>
      <c r="E4118" s="393"/>
      <c r="F4118" s="393"/>
      <c r="G4118" s="393"/>
      <c r="H4118" s="393"/>
      <c r="I4118" s="393"/>
      <c r="J4118" s="393"/>
      <c r="K4118" s="393"/>
    </row>
    <row r="4119" spans="1:11" ht="26.4">
      <c r="A4119" s="397" t="s">
        <v>7855</v>
      </c>
      <c r="B4119" s="397" t="s">
        <v>7856</v>
      </c>
      <c r="C4119" s="398" t="s">
        <v>180</v>
      </c>
      <c r="D4119" s="400">
        <v>1473.04</v>
      </c>
      <c r="E4119" s="393"/>
      <c r="F4119" s="393"/>
      <c r="G4119" s="393"/>
      <c r="H4119" s="393"/>
      <c r="I4119" s="393"/>
      <c r="J4119" s="393"/>
      <c r="K4119" s="393"/>
    </row>
    <row r="4120" spans="1:11" ht="26.4">
      <c r="A4120" s="397" t="s">
        <v>7857</v>
      </c>
      <c r="B4120" s="397" t="s">
        <v>7858</v>
      </c>
      <c r="C4120" s="398" t="s">
        <v>180</v>
      </c>
      <c r="D4120" s="400">
        <v>8895.44</v>
      </c>
      <c r="E4120" s="393"/>
      <c r="F4120" s="393"/>
      <c r="G4120" s="393"/>
      <c r="H4120" s="393"/>
      <c r="I4120" s="393"/>
      <c r="J4120" s="393"/>
      <c r="K4120" s="393"/>
    </row>
    <row r="4121" spans="1:11" ht="26.4">
      <c r="A4121" s="397" t="s">
        <v>7859</v>
      </c>
      <c r="B4121" s="397" t="s">
        <v>7860</v>
      </c>
      <c r="C4121" s="398" t="s">
        <v>180</v>
      </c>
      <c r="D4121" s="400">
        <v>1578.45</v>
      </c>
      <c r="E4121" s="393"/>
      <c r="F4121" s="393"/>
      <c r="G4121" s="393"/>
      <c r="H4121" s="393"/>
      <c r="I4121" s="393"/>
      <c r="J4121" s="393"/>
      <c r="K4121" s="393"/>
    </row>
    <row r="4122" spans="1:11" ht="26.4">
      <c r="A4122" s="397" t="s">
        <v>7861</v>
      </c>
      <c r="B4122" s="397" t="s">
        <v>7862</v>
      </c>
      <c r="C4122" s="398" t="s">
        <v>180</v>
      </c>
      <c r="D4122" s="400">
        <v>1626.49</v>
      </c>
      <c r="E4122" s="393"/>
      <c r="F4122" s="393"/>
      <c r="G4122" s="393"/>
      <c r="H4122" s="393"/>
      <c r="I4122" s="393"/>
      <c r="J4122" s="393"/>
      <c r="K4122" s="393"/>
    </row>
    <row r="4123" spans="1:11" ht="26.4">
      <c r="A4123" s="397" t="s">
        <v>7863</v>
      </c>
      <c r="B4123" s="397" t="s">
        <v>7864</v>
      </c>
      <c r="C4123" s="398" t="s">
        <v>180</v>
      </c>
      <c r="D4123" s="400">
        <v>1999.99</v>
      </c>
      <c r="E4123" s="393"/>
      <c r="F4123" s="393"/>
      <c r="G4123" s="393"/>
      <c r="H4123" s="393"/>
      <c r="I4123" s="393"/>
      <c r="J4123" s="393"/>
      <c r="K4123" s="393"/>
    </row>
    <row r="4124" spans="1:11" ht="26.4">
      <c r="A4124" s="397" t="s">
        <v>7865</v>
      </c>
      <c r="B4124" s="397" t="s">
        <v>7866</v>
      </c>
      <c r="C4124" s="398" t="s">
        <v>180</v>
      </c>
      <c r="D4124" s="400">
        <v>4297.96</v>
      </c>
      <c r="E4124" s="393"/>
      <c r="F4124" s="393"/>
      <c r="G4124" s="393"/>
      <c r="H4124" s="393"/>
      <c r="I4124" s="393"/>
      <c r="J4124" s="393"/>
      <c r="K4124" s="393"/>
    </row>
    <row r="4125" spans="1:11" ht="26.4">
      <c r="A4125" s="397" t="s">
        <v>7867</v>
      </c>
      <c r="B4125" s="397" t="s">
        <v>7868</v>
      </c>
      <c r="C4125" s="398" t="s">
        <v>180</v>
      </c>
      <c r="D4125" s="400">
        <v>6197.13</v>
      </c>
      <c r="E4125" s="393"/>
      <c r="F4125" s="393"/>
      <c r="G4125" s="393"/>
      <c r="H4125" s="393"/>
      <c r="I4125" s="393"/>
      <c r="J4125" s="393"/>
      <c r="K4125" s="393"/>
    </row>
    <row r="4126" spans="1:11" ht="14.4">
      <c r="A4126" s="554"/>
      <c r="B4126" s="554"/>
      <c r="C4126" s="554"/>
      <c r="D4126" s="554"/>
      <c r="E4126" s="393"/>
      <c r="F4126" s="393"/>
      <c r="G4126" s="393"/>
      <c r="H4126" s="393"/>
      <c r="I4126" s="393"/>
      <c r="J4126" s="393"/>
      <c r="K4126" s="393"/>
    </row>
    <row r="4127" spans="1:11" ht="15" customHeight="1">
      <c r="A4127" s="553" t="s">
        <v>7869</v>
      </c>
      <c r="B4127" s="553"/>
      <c r="C4127" s="553"/>
      <c r="D4127" s="392"/>
      <c r="E4127" s="393"/>
      <c r="F4127" s="393"/>
      <c r="G4127" s="393"/>
      <c r="H4127" s="393"/>
      <c r="I4127" s="393"/>
      <c r="J4127" s="393"/>
      <c r="K4127" s="393"/>
    </row>
    <row r="4128" spans="1:11" ht="15" customHeight="1">
      <c r="A4128" s="553" t="s">
        <v>7870</v>
      </c>
      <c r="B4128" s="553"/>
      <c r="C4128" s="553"/>
      <c r="D4128" s="392"/>
      <c r="E4128" s="393"/>
      <c r="F4128" s="393"/>
      <c r="G4128" s="393"/>
      <c r="H4128" s="393"/>
      <c r="I4128" s="393"/>
      <c r="J4128" s="393"/>
      <c r="K4128" s="393"/>
    </row>
    <row r="4129" spans="1:11" ht="14.4">
      <c r="A4129" s="394" t="s">
        <v>7338</v>
      </c>
      <c r="B4129" s="394" t="s">
        <v>7339</v>
      </c>
      <c r="C4129" s="395" t="s">
        <v>485</v>
      </c>
      <c r="D4129" s="396" t="s">
        <v>7340</v>
      </c>
      <c r="E4129" s="393"/>
      <c r="F4129" s="393"/>
      <c r="G4129" s="393"/>
      <c r="H4129" s="393"/>
      <c r="I4129" s="393"/>
      <c r="J4129" s="393"/>
      <c r="K4129" s="393"/>
    </row>
    <row r="4130" spans="1:11" ht="26.4">
      <c r="A4130" s="397" t="s">
        <v>7871</v>
      </c>
      <c r="B4130" s="397" t="s">
        <v>7872</v>
      </c>
      <c r="C4130" s="398" t="s">
        <v>180</v>
      </c>
      <c r="D4130" s="399">
        <v>16.1264</v>
      </c>
      <c r="E4130" s="393"/>
      <c r="F4130" s="393"/>
      <c r="G4130" s="393"/>
      <c r="H4130" s="393"/>
      <c r="I4130" s="393"/>
      <c r="J4130" s="393"/>
      <c r="K4130" s="393"/>
    </row>
    <row r="4131" spans="1:11" ht="14.4">
      <c r="A4131" s="397" t="s">
        <v>7873</v>
      </c>
      <c r="B4131" s="397" t="s">
        <v>7874</v>
      </c>
      <c r="C4131" s="398" t="s">
        <v>67</v>
      </c>
      <c r="D4131" s="399">
        <v>209.1694</v>
      </c>
      <c r="E4131" s="393"/>
      <c r="F4131" s="393"/>
      <c r="G4131" s="393"/>
      <c r="H4131" s="393"/>
      <c r="I4131" s="393"/>
      <c r="J4131" s="393"/>
      <c r="K4131" s="393"/>
    </row>
    <row r="4132" spans="1:11" ht="14.4">
      <c r="A4132" s="554"/>
      <c r="B4132" s="554"/>
      <c r="C4132" s="554"/>
      <c r="D4132" s="554"/>
      <c r="E4132" s="393"/>
      <c r="F4132" s="393"/>
      <c r="G4132" s="393"/>
      <c r="H4132" s="393"/>
      <c r="I4132" s="393"/>
      <c r="J4132" s="393"/>
      <c r="K4132" s="393"/>
    </row>
    <row r="4133" spans="1:11" ht="15" customHeight="1">
      <c r="A4133" s="553" t="s">
        <v>7875</v>
      </c>
      <c r="B4133" s="553"/>
      <c r="C4133" s="553"/>
      <c r="D4133" s="392"/>
      <c r="E4133" s="393"/>
      <c r="F4133" s="393"/>
      <c r="G4133" s="393"/>
      <c r="H4133" s="393"/>
      <c r="I4133" s="393"/>
      <c r="J4133" s="393"/>
      <c r="K4133" s="393"/>
    </row>
    <row r="4134" spans="1:11" ht="14.4">
      <c r="A4134" s="394" t="s">
        <v>7338</v>
      </c>
      <c r="B4134" s="394" t="s">
        <v>7339</v>
      </c>
      <c r="C4134" s="395" t="s">
        <v>485</v>
      </c>
      <c r="D4134" s="396" t="s">
        <v>7340</v>
      </c>
      <c r="E4134" s="393"/>
      <c r="F4134" s="393"/>
      <c r="G4134" s="393"/>
      <c r="H4134" s="393"/>
      <c r="I4134" s="393"/>
      <c r="J4134" s="393"/>
      <c r="K4134" s="393"/>
    </row>
    <row r="4135" spans="1:11" ht="26.4">
      <c r="A4135" s="397" t="s">
        <v>7876</v>
      </c>
      <c r="B4135" s="397" t="s">
        <v>7877</v>
      </c>
      <c r="C4135" s="398" t="s">
        <v>84</v>
      </c>
      <c r="D4135" s="399">
        <v>4.6261999999999999</v>
      </c>
      <c r="E4135" s="393"/>
      <c r="F4135" s="393"/>
      <c r="G4135" s="393"/>
      <c r="H4135" s="393"/>
      <c r="I4135" s="393"/>
      <c r="J4135" s="393"/>
      <c r="K4135" s="393"/>
    </row>
    <row r="4136" spans="1:11" ht="14.4">
      <c r="A4136" s="554"/>
      <c r="B4136" s="554"/>
      <c r="C4136" s="554"/>
      <c r="D4136" s="554"/>
      <c r="E4136" s="393"/>
      <c r="F4136" s="393"/>
      <c r="G4136" s="393"/>
      <c r="H4136" s="393"/>
      <c r="I4136" s="393"/>
      <c r="J4136" s="393"/>
      <c r="K4136" s="393"/>
    </row>
    <row r="4137" spans="1:11" ht="15" customHeight="1">
      <c r="A4137" s="553" t="s">
        <v>7878</v>
      </c>
      <c r="B4137" s="553"/>
      <c r="C4137" s="553"/>
      <c r="D4137" s="392"/>
      <c r="E4137" s="393"/>
      <c r="F4137" s="393"/>
      <c r="G4137" s="393"/>
      <c r="H4137" s="393"/>
      <c r="I4137" s="393"/>
      <c r="J4137" s="393"/>
      <c r="K4137" s="393"/>
    </row>
    <row r="4138" spans="1:11" ht="14.4">
      <c r="A4138" s="394" t="s">
        <v>7338</v>
      </c>
      <c r="B4138" s="394" t="s">
        <v>7339</v>
      </c>
      <c r="C4138" s="395" t="s">
        <v>485</v>
      </c>
      <c r="D4138" s="396" t="s">
        <v>7340</v>
      </c>
      <c r="E4138" s="393"/>
      <c r="F4138" s="393"/>
      <c r="G4138" s="393"/>
      <c r="H4138" s="393"/>
      <c r="I4138" s="393"/>
      <c r="J4138" s="393"/>
      <c r="K4138" s="393"/>
    </row>
    <row r="4139" spans="1:11" ht="26.4">
      <c r="A4139" s="397" t="s">
        <v>7879</v>
      </c>
      <c r="B4139" s="397" t="s">
        <v>7880</v>
      </c>
      <c r="C4139" s="398" t="s">
        <v>84</v>
      </c>
      <c r="D4139" s="399">
        <v>8.6678999999999995</v>
      </c>
      <c r="E4139" s="393"/>
      <c r="F4139" s="393"/>
      <c r="G4139" s="393"/>
      <c r="H4139" s="393"/>
      <c r="I4139" s="393"/>
      <c r="J4139" s="393"/>
      <c r="K4139" s="393"/>
    </row>
    <row r="4140" spans="1:11" ht="26.4">
      <c r="A4140" s="397" t="s">
        <v>7881</v>
      </c>
      <c r="B4140" s="397" t="s">
        <v>7882</v>
      </c>
      <c r="C4140" s="398" t="s">
        <v>84</v>
      </c>
      <c r="D4140" s="399">
        <v>13.677199999999999</v>
      </c>
      <c r="E4140" s="393"/>
      <c r="F4140" s="393"/>
      <c r="G4140" s="393"/>
      <c r="H4140" s="393"/>
      <c r="I4140" s="393"/>
      <c r="J4140" s="393"/>
      <c r="K4140" s="393"/>
    </row>
    <row r="4141" spans="1:11" ht="26.4">
      <c r="A4141" s="397" t="s">
        <v>7883</v>
      </c>
      <c r="B4141" s="397" t="s">
        <v>7884</v>
      </c>
      <c r="C4141" s="398" t="s">
        <v>84</v>
      </c>
      <c r="D4141" s="399">
        <v>20.8232</v>
      </c>
      <c r="E4141" s="393"/>
      <c r="F4141" s="393"/>
      <c r="G4141" s="393"/>
      <c r="H4141" s="393"/>
      <c r="I4141" s="393"/>
      <c r="J4141" s="393"/>
      <c r="K4141" s="393"/>
    </row>
    <row r="4142" spans="1:11" ht="26.4">
      <c r="A4142" s="397" t="s">
        <v>7885</v>
      </c>
      <c r="B4142" s="397" t="s">
        <v>7886</v>
      </c>
      <c r="C4142" s="398" t="s">
        <v>84</v>
      </c>
      <c r="D4142" s="399">
        <v>29.591899999999999</v>
      </c>
      <c r="E4142" s="393"/>
      <c r="F4142" s="393"/>
      <c r="G4142" s="393"/>
      <c r="H4142" s="393"/>
      <c r="I4142" s="393"/>
      <c r="J4142" s="393"/>
      <c r="K4142" s="393"/>
    </row>
    <row r="4143" spans="1:11" ht="26.4">
      <c r="A4143" s="397" t="s">
        <v>7887</v>
      </c>
      <c r="B4143" s="397" t="s">
        <v>7888</v>
      </c>
      <c r="C4143" s="398" t="s">
        <v>84</v>
      </c>
      <c r="D4143" s="399">
        <v>42.069699999999997</v>
      </c>
      <c r="E4143" s="393"/>
      <c r="F4143" s="393"/>
      <c r="G4143" s="393"/>
      <c r="H4143" s="393"/>
      <c r="I4143" s="393"/>
      <c r="J4143" s="393"/>
      <c r="K4143" s="393"/>
    </row>
    <row r="4144" spans="1:11" ht="26.4">
      <c r="A4144" s="397" t="s">
        <v>7889</v>
      </c>
      <c r="B4144" s="397" t="s">
        <v>7890</v>
      </c>
      <c r="C4144" s="398" t="s">
        <v>84</v>
      </c>
      <c r="D4144" s="399">
        <v>57.752600000000001</v>
      </c>
      <c r="E4144" s="393"/>
      <c r="F4144" s="393"/>
      <c r="G4144" s="393"/>
      <c r="H4144" s="393"/>
      <c r="I4144" s="393"/>
      <c r="J4144" s="393"/>
      <c r="K4144" s="393"/>
    </row>
    <row r="4145" spans="1:11" ht="26.4">
      <c r="A4145" s="397" t="s">
        <v>7891</v>
      </c>
      <c r="B4145" s="397" t="s">
        <v>7892</v>
      </c>
      <c r="C4145" s="398" t="s">
        <v>84</v>
      </c>
      <c r="D4145" s="399">
        <v>81.3476</v>
      </c>
      <c r="E4145" s="393"/>
      <c r="F4145" s="393"/>
      <c r="G4145" s="393"/>
      <c r="H4145" s="393"/>
      <c r="I4145" s="393"/>
      <c r="J4145" s="393"/>
      <c r="K4145" s="393"/>
    </row>
    <row r="4146" spans="1:11" ht="14.4">
      <c r="A4146" s="554"/>
      <c r="B4146" s="554"/>
      <c r="C4146" s="554"/>
      <c r="D4146" s="554"/>
      <c r="E4146" s="393"/>
      <c r="F4146" s="393"/>
      <c r="G4146" s="393"/>
      <c r="H4146" s="393"/>
      <c r="I4146" s="393"/>
      <c r="J4146" s="393"/>
      <c r="K4146" s="393"/>
    </row>
    <row r="4147" spans="1:11" ht="15" customHeight="1">
      <c r="A4147" s="553" t="s">
        <v>7893</v>
      </c>
      <c r="B4147" s="553"/>
      <c r="C4147" s="553"/>
      <c r="D4147" s="392"/>
      <c r="E4147" s="393"/>
      <c r="F4147" s="393"/>
      <c r="G4147" s="393"/>
      <c r="H4147" s="393"/>
      <c r="I4147" s="393"/>
      <c r="J4147" s="393"/>
      <c r="K4147" s="393"/>
    </row>
    <row r="4148" spans="1:11" ht="14.4">
      <c r="A4148" s="394" t="s">
        <v>7338</v>
      </c>
      <c r="B4148" s="394" t="s">
        <v>7339</v>
      </c>
      <c r="C4148" s="395" t="s">
        <v>485</v>
      </c>
      <c r="D4148" s="396" t="s">
        <v>7340</v>
      </c>
      <c r="E4148" s="393"/>
      <c r="F4148" s="393"/>
      <c r="G4148" s="393"/>
      <c r="H4148" s="393"/>
      <c r="I4148" s="393"/>
      <c r="J4148" s="393"/>
      <c r="K4148" s="393"/>
    </row>
    <row r="4149" spans="1:11" ht="14.4">
      <c r="A4149" s="397" t="s">
        <v>7894</v>
      </c>
      <c r="B4149" s="397" t="s">
        <v>7895</v>
      </c>
      <c r="C4149" s="398" t="s">
        <v>180</v>
      </c>
      <c r="D4149" s="399">
        <v>16.398499999999999</v>
      </c>
      <c r="E4149" s="393"/>
      <c r="F4149" s="393"/>
      <c r="G4149" s="393"/>
      <c r="H4149" s="393"/>
      <c r="I4149" s="393"/>
      <c r="J4149" s="393"/>
      <c r="K4149" s="393"/>
    </row>
    <row r="4150" spans="1:11" ht="14.4">
      <c r="A4150" s="397" t="s">
        <v>7896</v>
      </c>
      <c r="B4150" s="397" t="s">
        <v>7897</v>
      </c>
      <c r="C4150" s="398" t="s">
        <v>180</v>
      </c>
      <c r="D4150" s="399">
        <v>17.174600000000002</v>
      </c>
      <c r="E4150" s="393"/>
      <c r="F4150" s="393"/>
      <c r="G4150" s="393"/>
      <c r="H4150" s="393"/>
      <c r="I4150" s="393"/>
      <c r="J4150" s="393"/>
      <c r="K4150" s="393"/>
    </row>
    <row r="4151" spans="1:11" ht="14.4">
      <c r="A4151" s="397" t="s">
        <v>7898</v>
      </c>
      <c r="B4151" s="397" t="s">
        <v>7899</v>
      </c>
      <c r="C4151" s="398" t="s">
        <v>180</v>
      </c>
      <c r="D4151" s="399">
        <v>0.37290000000000001</v>
      </c>
      <c r="E4151" s="393"/>
      <c r="F4151" s="393"/>
      <c r="G4151" s="393"/>
      <c r="H4151" s="393"/>
      <c r="I4151" s="393"/>
      <c r="J4151" s="393"/>
      <c r="K4151" s="393"/>
    </row>
    <row r="4152" spans="1:11" ht="14.4">
      <c r="A4152" s="397" t="s">
        <v>7900</v>
      </c>
      <c r="B4152" s="397" t="s">
        <v>7901</v>
      </c>
      <c r="C4152" s="398" t="s">
        <v>180</v>
      </c>
      <c r="D4152" s="399">
        <v>27.747399999999999</v>
      </c>
      <c r="E4152" s="393"/>
      <c r="F4152" s="393"/>
      <c r="G4152" s="393"/>
      <c r="H4152" s="393"/>
      <c r="I4152" s="393"/>
      <c r="J4152" s="393"/>
      <c r="K4152" s="393"/>
    </row>
    <row r="4153" spans="1:11" ht="14.4">
      <c r="A4153" s="554"/>
      <c r="B4153" s="554"/>
      <c r="C4153" s="554"/>
      <c r="D4153" s="554"/>
      <c r="E4153" s="393"/>
      <c r="F4153" s="393"/>
      <c r="G4153" s="393"/>
      <c r="H4153" s="393"/>
      <c r="I4153" s="393"/>
      <c r="J4153" s="393"/>
      <c r="K4153" s="393"/>
    </row>
    <row r="4154" spans="1:11" ht="15" customHeight="1">
      <c r="A4154" s="553" t="s">
        <v>7902</v>
      </c>
      <c r="B4154" s="553"/>
      <c r="C4154" s="553"/>
      <c r="D4154" s="392"/>
      <c r="E4154" s="393"/>
      <c r="F4154" s="393"/>
      <c r="G4154" s="393"/>
      <c r="H4154" s="393"/>
      <c r="I4154" s="393"/>
      <c r="J4154" s="393"/>
      <c r="K4154" s="393"/>
    </row>
    <row r="4155" spans="1:11" ht="15" customHeight="1">
      <c r="A4155" s="553" t="s">
        <v>7903</v>
      </c>
      <c r="B4155" s="553"/>
      <c r="C4155" s="553"/>
      <c r="D4155" s="392"/>
      <c r="E4155" s="393"/>
      <c r="F4155" s="393"/>
      <c r="G4155" s="393"/>
      <c r="H4155" s="393"/>
      <c r="I4155" s="393"/>
      <c r="J4155" s="393"/>
      <c r="K4155" s="393"/>
    </row>
    <row r="4156" spans="1:11" ht="14.4">
      <c r="A4156" s="394" t="s">
        <v>7338</v>
      </c>
      <c r="B4156" s="394" t="s">
        <v>7339</v>
      </c>
      <c r="C4156" s="395" t="s">
        <v>485</v>
      </c>
      <c r="D4156" s="396" t="s">
        <v>7340</v>
      </c>
      <c r="E4156" s="393"/>
      <c r="F4156" s="393"/>
      <c r="G4156" s="393"/>
      <c r="H4156" s="393"/>
      <c r="I4156" s="393"/>
      <c r="J4156" s="393"/>
      <c r="K4156" s="393"/>
    </row>
    <row r="4157" spans="1:11" ht="39.6">
      <c r="A4157" s="397" t="s">
        <v>7904</v>
      </c>
      <c r="B4157" s="397" t="s">
        <v>7905</v>
      </c>
      <c r="C4157" s="398" t="s">
        <v>84</v>
      </c>
      <c r="D4157" s="399">
        <v>3.5678999999999998</v>
      </c>
      <c r="E4157" s="393"/>
      <c r="F4157" s="393"/>
      <c r="G4157" s="393"/>
      <c r="H4157" s="393"/>
      <c r="I4157" s="393"/>
      <c r="J4157" s="393"/>
      <c r="K4157" s="393"/>
    </row>
    <row r="4158" spans="1:11" ht="39.6">
      <c r="A4158" s="397" t="s">
        <v>7906</v>
      </c>
      <c r="B4158" s="397" t="s">
        <v>7907</v>
      </c>
      <c r="C4158" s="398" t="s">
        <v>84</v>
      </c>
      <c r="D4158" s="399">
        <v>4.4347000000000003</v>
      </c>
      <c r="E4158" s="393"/>
      <c r="F4158" s="393"/>
      <c r="G4158" s="393"/>
      <c r="H4158" s="393"/>
      <c r="I4158" s="393"/>
      <c r="J4158" s="393"/>
      <c r="K4158" s="393"/>
    </row>
    <row r="4159" spans="1:11" ht="39.6">
      <c r="A4159" s="397" t="s">
        <v>7908</v>
      </c>
      <c r="B4159" s="397" t="s">
        <v>7909</v>
      </c>
      <c r="C4159" s="398" t="s">
        <v>84</v>
      </c>
      <c r="D4159" s="399">
        <v>4.8982999999999999</v>
      </c>
      <c r="E4159" s="393"/>
      <c r="F4159" s="393"/>
      <c r="G4159" s="393"/>
      <c r="H4159" s="393"/>
      <c r="I4159" s="393"/>
      <c r="J4159" s="393"/>
      <c r="K4159" s="393"/>
    </row>
    <row r="4160" spans="1:11" ht="39.6">
      <c r="A4160" s="397" t="s">
        <v>7910</v>
      </c>
      <c r="B4160" s="397" t="s">
        <v>7911</v>
      </c>
      <c r="C4160" s="398" t="s">
        <v>84</v>
      </c>
      <c r="D4160" s="399">
        <v>5.0998999999999999</v>
      </c>
      <c r="E4160" s="393"/>
      <c r="F4160" s="393"/>
      <c r="G4160" s="393"/>
      <c r="H4160" s="393"/>
      <c r="I4160" s="393"/>
      <c r="J4160" s="393"/>
      <c r="K4160" s="393"/>
    </row>
    <row r="4161" spans="1:11" ht="39.6">
      <c r="A4161" s="397" t="s">
        <v>7912</v>
      </c>
      <c r="B4161" s="397" t="s">
        <v>7913</v>
      </c>
      <c r="C4161" s="398" t="s">
        <v>84</v>
      </c>
      <c r="D4161" s="399">
        <v>6.9745999999999997</v>
      </c>
      <c r="E4161" s="393"/>
      <c r="F4161" s="393"/>
      <c r="G4161" s="393"/>
      <c r="H4161" s="393"/>
      <c r="I4161" s="393"/>
      <c r="J4161" s="393"/>
      <c r="K4161" s="393"/>
    </row>
    <row r="4162" spans="1:11" ht="14.4">
      <c r="A4162" s="554"/>
      <c r="B4162" s="554"/>
      <c r="C4162" s="554"/>
      <c r="D4162" s="554"/>
      <c r="E4162" s="393"/>
      <c r="F4162" s="393"/>
      <c r="G4162" s="393"/>
      <c r="H4162" s="393"/>
      <c r="I4162" s="393"/>
      <c r="J4162" s="393"/>
      <c r="K4162" s="393"/>
    </row>
    <row r="4163" spans="1:11" ht="15" customHeight="1">
      <c r="A4163" s="553" t="s">
        <v>7914</v>
      </c>
      <c r="B4163" s="553"/>
      <c r="C4163" s="553"/>
      <c r="D4163" s="392"/>
      <c r="E4163" s="393"/>
      <c r="F4163" s="393"/>
      <c r="G4163" s="393"/>
      <c r="H4163" s="393"/>
      <c r="I4163" s="393"/>
      <c r="J4163" s="393"/>
      <c r="K4163" s="393"/>
    </row>
    <row r="4164" spans="1:11" ht="14.4">
      <c r="A4164" s="394" t="s">
        <v>7338</v>
      </c>
      <c r="B4164" s="394" t="s">
        <v>7339</v>
      </c>
      <c r="C4164" s="395" t="s">
        <v>485</v>
      </c>
      <c r="D4164" s="396" t="s">
        <v>7340</v>
      </c>
      <c r="E4164" s="393"/>
      <c r="F4164" s="393"/>
      <c r="G4164" s="393"/>
      <c r="H4164" s="393"/>
      <c r="I4164" s="393"/>
      <c r="J4164" s="393"/>
      <c r="K4164" s="393"/>
    </row>
    <row r="4165" spans="1:11" ht="39.6">
      <c r="A4165" s="397" t="s">
        <v>7915</v>
      </c>
      <c r="B4165" s="397" t="s">
        <v>7916</v>
      </c>
      <c r="C4165" s="398" t="s">
        <v>84</v>
      </c>
      <c r="D4165" s="399">
        <v>8.0079999999999991</v>
      </c>
      <c r="E4165" s="393"/>
      <c r="F4165" s="393"/>
      <c r="G4165" s="393"/>
      <c r="H4165" s="393"/>
      <c r="I4165" s="393"/>
      <c r="J4165" s="393"/>
      <c r="K4165" s="393"/>
    </row>
    <row r="4166" spans="1:11" ht="39.6">
      <c r="A4166" s="397" t="s">
        <v>7917</v>
      </c>
      <c r="B4166" s="397" t="s">
        <v>7918</v>
      </c>
      <c r="C4166" s="398" t="s">
        <v>84</v>
      </c>
      <c r="D4166" s="399">
        <v>11.0756</v>
      </c>
      <c r="E4166" s="393"/>
      <c r="F4166" s="393"/>
      <c r="G4166" s="393"/>
      <c r="H4166" s="393"/>
      <c r="I4166" s="393"/>
      <c r="J4166" s="393"/>
      <c r="K4166" s="393"/>
    </row>
    <row r="4167" spans="1:11" ht="39.6">
      <c r="A4167" s="397" t="s">
        <v>7919</v>
      </c>
      <c r="B4167" s="397" t="s">
        <v>7920</v>
      </c>
      <c r="C4167" s="398" t="s">
        <v>84</v>
      </c>
      <c r="D4167" s="399">
        <v>21.371700000000001</v>
      </c>
      <c r="E4167" s="393"/>
      <c r="F4167" s="393"/>
      <c r="G4167" s="393"/>
      <c r="H4167" s="393"/>
      <c r="I4167" s="393"/>
      <c r="J4167" s="393"/>
      <c r="K4167" s="393"/>
    </row>
    <row r="4168" spans="1:11" ht="39.6">
      <c r="A4168" s="397" t="s">
        <v>7921</v>
      </c>
      <c r="B4168" s="397" t="s">
        <v>7922</v>
      </c>
      <c r="C4168" s="398" t="s">
        <v>84</v>
      </c>
      <c r="D4168" s="399">
        <v>47.208199999999998</v>
      </c>
      <c r="E4168" s="393"/>
      <c r="F4168" s="393"/>
      <c r="G4168" s="393"/>
      <c r="H4168" s="393"/>
      <c r="I4168" s="393"/>
      <c r="J4168" s="393"/>
      <c r="K4168" s="393"/>
    </row>
    <row r="4169" spans="1:11" ht="39.6">
      <c r="A4169" s="397" t="s">
        <v>7923</v>
      </c>
      <c r="B4169" s="397" t="s">
        <v>7924</v>
      </c>
      <c r="C4169" s="398" t="s">
        <v>84</v>
      </c>
      <c r="D4169" s="399">
        <v>59.9846</v>
      </c>
      <c r="E4169" s="393"/>
      <c r="F4169" s="393"/>
      <c r="G4169" s="393"/>
      <c r="H4169" s="393"/>
      <c r="I4169" s="393"/>
      <c r="J4169" s="393"/>
      <c r="K4169" s="393"/>
    </row>
    <row r="4170" spans="1:11" ht="14.4">
      <c r="A4170" s="554"/>
      <c r="B4170" s="554"/>
      <c r="C4170" s="554"/>
      <c r="D4170" s="554"/>
      <c r="E4170" s="393"/>
      <c r="F4170" s="393"/>
      <c r="G4170" s="393"/>
      <c r="H4170" s="393"/>
      <c r="I4170" s="393"/>
      <c r="J4170" s="393"/>
      <c r="K4170" s="393"/>
    </row>
    <row r="4171" spans="1:11" ht="15" customHeight="1">
      <c r="A4171" s="553" t="s">
        <v>7925</v>
      </c>
      <c r="B4171" s="553"/>
      <c r="C4171" s="553"/>
      <c r="D4171" s="392"/>
      <c r="E4171" s="393"/>
      <c r="F4171" s="393"/>
      <c r="G4171" s="393"/>
      <c r="H4171" s="393"/>
      <c r="I4171" s="393"/>
      <c r="J4171" s="393"/>
      <c r="K4171" s="393"/>
    </row>
    <row r="4172" spans="1:11" ht="14.4">
      <c r="A4172" s="394" t="s">
        <v>7338</v>
      </c>
      <c r="B4172" s="394" t="s">
        <v>7339</v>
      </c>
      <c r="C4172" s="395" t="s">
        <v>485</v>
      </c>
      <c r="D4172" s="396" t="s">
        <v>7340</v>
      </c>
      <c r="E4172" s="393"/>
      <c r="F4172" s="393"/>
      <c r="G4172" s="393"/>
      <c r="H4172" s="393"/>
      <c r="I4172" s="393"/>
      <c r="J4172" s="393"/>
      <c r="K4172" s="393"/>
    </row>
    <row r="4173" spans="1:11" ht="39.6">
      <c r="A4173" s="397" t="s">
        <v>7926</v>
      </c>
      <c r="B4173" s="397" t="s">
        <v>7927</v>
      </c>
      <c r="C4173" s="398" t="s">
        <v>84</v>
      </c>
      <c r="D4173" s="399">
        <v>0.68879999999999997</v>
      </c>
      <c r="E4173" s="393"/>
      <c r="F4173" s="393"/>
      <c r="G4173" s="393"/>
      <c r="H4173" s="393"/>
      <c r="I4173" s="393"/>
      <c r="J4173" s="393"/>
      <c r="K4173" s="393"/>
    </row>
    <row r="4174" spans="1:11" ht="39.6">
      <c r="A4174" s="397" t="s">
        <v>7928</v>
      </c>
      <c r="B4174" s="397" t="s">
        <v>7929</v>
      </c>
      <c r="C4174" s="398" t="s">
        <v>84</v>
      </c>
      <c r="D4174" s="399">
        <v>1.2763</v>
      </c>
      <c r="E4174" s="393"/>
      <c r="F4174" s="393"/>
      <c r="G4174" s="393"/>
      <c r="H4174" s="393"/>
      <c r="I4174" s="393"/>
      <c r="J4174" s="393"/>
      <c r="K4174" s="393"/>
    </row>
    <row r="4175" spans="1:11" ht="14.4">
      <c r="A4175" s="554"/>
      <c r="B4175" s="554"/>
      <c r="C4175" s="554"/>
      <c r="D4175" s="554"/>
      <c r="E4175" s="393"/>
      <c r="F4175" s="393"/>
      <c r="G4175" s="393"/>
      <c r="H4175" s="393"/>
      <c r="I4175" s="393"/>
      <c r="J4175" s="393"/>
      <c r="K4175" s="393"/>
    </row>
    <row r="4176" spans="1:11" ht="15" customHeight="1">
      <c r="A4176" s="553" t="s">
        <v>7930</v>
      </c>
      <c r="B4176" s="553"/>
      <c r="C4176" s="553"/>
      <c r="D4176" s="392"/>
      <c r="E4176" s="393"/>
      <c r="F4176" s="393"/>
      <c r="G4176" s="393"/>
      <c r="H4176" s="393"/>
      <c r="I4176" s="393"/>
      <c r="J4176" s="393"/>
      <c r="K4176" s="393"/>
    </row>
    <row r="4177" spans="1:11" ht="14.4">
      <c r="A4177" s="394" t="s">
        <v>7338</v>
      </c>
      <c r="B4177" s="394" t="s">
        <v>7339</v>
      </c>
      <c r="C4177" s="395" t="s">
        <v>485</v>
      </c>
      <c r="D4177" s="396" t="s">
        <v>7340</v>
      </c>
      <c r="E4177" s="393"/>
      <c r="F4177" s="393"/>
      <c r="G4177" s="393"/>
      <c r="H4177" s="393"/>
      <c r="I4177" s="393"/>
      <c r="J4177" s="393"/>
      <c r="K4177" s="393"/>
    </row>
    <row r="4178" spans="1:11" ht="39.6">
      <c r="A4178" s="397" t="s">
        <v>7931</v>
      </c>
      <c r="B4178" s="397" t="s">
        <v>7932</v>
      </c>
      <c r="C4178" s="398" t="s">
        <v>84</v>
      </c>
      <c r="D4178" s="399">
        <v>9.8506</v>
      </c>
      <c r="E4178" s="393"/>
      <c r="F4178" s="393"/>
      <c r="G4178" s="393"/>
      <c r="H4178" s="393"/>
      <c r="I4178" s="393"/>
      <c r="J4178" s="393"/>
      <c r="K4178" s="393"/>
    </row>
    <row r="4179" spans="1:11" ht="39.6">
      <c r="A4179" s="397" t="s">
        <v>7933</v>
      </c>
      <c r="B4179" s="397" t="s">
        <v>7934</v>
      </c>
      <c r="C4179" s="398" t="s">
        <v>84</v>
      </c>
      <c r="D4179" s="399">
        <v>16.886700000000001</v>
      </c>
      <c r="E4179" s="393"/>
      <c r="F4179" s="393"/>
      <c r="G4179" s="393"/>
      <c r="H4179" s="393"/>
      <c r="I4179" s="393"/>
      <c r="J4179" s="393"/>
      <c r="K4179" s="393"/>
    </row>
    <row r="4180" spans="1:11" ht="39.6">
      <c r="A4180" s="397" t="s">
        <v>7935</v>
      </c>
      <c r="B4180" s="397" t="s">
        <v>7936</v>
      </c>
      <c r="C4180" s="398" t="s">
        <v>84</v>
      </c>
      <c r="D4180" s="399">
        <v>25.957799999999999</v>
      </c>
      <c r="E4180" s="393"/>
      <c r="F4180" s="393"/>
      <c r="G4180" s="393"/>
      <c r="H4180" s="393"/>
      <c r="I4180" s="393"/>
      <c r="J4180" s="393"/>
      <c r="K4180" s="393"/>
    </row>
    <row r="4181" spans="1:11" ht="39.6">
      <c r="A4181" s="397" t="s">
        <v>7937</v>
      </c>
      <c r="B4181" s="397" t="s">
        <v>7938</v>
      </c>
      <c r="C4181" s="398" t="s">
        <v>84</v>
      </c>
      <c r="D4181" s="399">
        <v>36.021099999999997</v>
      </c>
      <c r="E4181" s="393"/>
      <c r="F4181" s="393"/>
      <c r="G4181" s="393"/>
      <c r="H4181" s="393"/>
      <c r="I4181" s="393"/>
      <c r="J4181" s="393"/>
      <c r="K4181" s="393"/>
    </row>
    <row r="4182" spans="1:11" ht="39.6">
      <c r="A4182" s="397" t="s">
        <v>7939</v>
      </c>
      <c r="B4182" s="397" t="s">
        <v>7940</v>
      </c>
      <c r="C4182" s="398" t="s">
        <v>84</v>
      </c>
      <c r="D4182" s="399">
        <v>63.862000000000002</v>
      </c>
      <c r="E4182" s="393"/>
      <c r="F4182" s="393"/>
      <c r="G4182" s="393"/>
      <c r="H4182" s="393"/>
      <c r="I4182" s="393"/>
      <c r="J4182" s="393"/>
      <c r="K4182" s="393"/>
    </row>
    <row r="4183" spans="1:11" ht="14.4">
      <c r="A4183" s="554"/>
      <c r="B4183" s="554"/>
      <c r="C4183" s="554"/>
      <c r="D4183" s="554"/>
      <c r="E4183" s="393"/>
      <c r="F4183" s="393"/>
      <c r="G4183" s="393"/>
      <c r="H4183" s="393"/>
      <c r="I4183" s="393"/>
      <c r="J4183" s="393"/>
      <c r="K4183" s="393"/>
    </row>
    <row r="4184" spans="1:11" ht="15" customHeight="1">
      <c r="A4184" s="553" t="s">
        <v>7941</v>
      </c>
      <c r="B4184" s="553"/>
      <c r="C4184" s="553"/>
      <c r="D4184" s="392"/>
      <c r="E4184" s="393"/>
      <c r="F4184" s="393"/>
      <c r="G4184" s="393"/>
      <c r="H4184" s="393"/>
      <c r="I4184" s="393"/>
      <c r="J4184" s="393"/>
      <c r="K4184" s="393"/>
    </row>
    <row r="4185" spans="1:11" ht="14.4">
      <c r="A4185" s="394" t="s">
        <v>7338</v>
      </c>
      <c r="B4185" s="394" t="s">
        <v>7339</v>
      </c>
      <c r="C4185" s="395" t="s">
        <v>485</v>
      </c>
      <c r="D4185" s="396" t="s">
        <v>7340</v>
      </c>
      <c r="E4185" s="393"/>
      <c r="F4185" s="393"/>
      <c r="G4185" s="393"/>
      <c r="H4185" s="393"/>
      <c r="I4185" s="393"/>
      <c r="J4185" s="393"/>
      <c r="K4185" s="393"/>
    </row>
    <row r="4186" spans="1:11" ht="39.6">
      <c r="A4186" s="397" t="s">
        <v>7942</v>
      </c>
      <c r="B4186" s="397" t="s">
        <v>7943</v>
      </c>
      <c r="C4186" s="398" t="s">
        <v>84</v>
      </c>
      <c r="D4186" s="399">
        <v>4.0517000000000003</v>
      </c>
      <c r="E4186" s="393"/>
      <c r="F4186" s="393"/>
      <c r="G4186" s="393"/>
      <c r="H4186" s="393"/>
      <c r="I4186" s="393"/>
      <c r="J4186" s="393"/>
      <c r="K4186" s="393"/>
    </row>
    <row r="4187" spans="1:11" ht="39.6">
      <c r="A4187" s="397" t="s">
        <v>7944</v>
      </c>
      <c r="B4187" s="397" t="s">
        <v>7945</v>
      </c>
      <c r="C4187" s="398" t="s">
        <v>84</v>
      </c>
      <c r="D4187" s="399">
        <v>1.3606</v>
      </c>
      <c r="E4187" s="393"/>
      <c r="F4187" s="393"/>
      <c r="G4187" s="393"/>
      <c r="H4187" s="393"/>
      <c r="I4187" s="393"/>
      <c r="J4187" s="393"/>
      <c r="K4187" s="393"/>
    </row>
    <row r="4188" spans="1:11" ht="14.4">
      <c r="A4188" s="554"/>
      <c r="B4188" s="554"/>
      <c r="C4188" s="554"/>
      <c r="D4188" s="554"/>
      <c r="E4188" s="393"/>
      <c r="F4188" s="393"/>
      <c r="G4188" s="393"/>
      <c r="H4188" s="393"/>
      <c r="I4188" s="393"/>
      <c r="J4188" s="393"/>
      <c r="K4188" s="393"/>
    </row>
    <row r="4189" spans="1:11" ht="15" customHeight="1">
      <c r="A4189" s="553" t="s">
        <v>7946</v>
      </c>
      <c r="B4189" s="553"/>
      <c r="C4189" s="553"/>
      <c r="D4189" s="392"/>
      <c r="E4189" s="393"/>
      <c r="F4189" s="393"/>
      <c r="G4189" s="393"/>
      <c r="H4189" s="393"/>
      <c r="I4189" s="393"/>
      <c r="J4189" s="393"/>
      <c r="K4189" s="393"/>
    </row>
    <row r="4190" spans="1:11" ht="14.4">
      <c r="A4190" s="394" t="s">
        <v>7338</v>
      </c>
      <c r="B4190" s="394" t="s">
        <v>7339</v>
      </c>
      <c r="C4190" s="395" t="s">
        <v>485</v>
      </c>
      <c r="D4190" s="396" t="s">
        <v>7340</v>
      </c>
      <c r="E4190" s="393"/>
      <c r="F4190" s="393"/>
      <c r="G4190" s="393"/>
      <c r="H4190" s="393"/>
      <c r="I4190" s="393"/>
      <c r="J4190" s="393"/>
      <c r="K4190" s="393"/>
    </row>
    <row r="4191" spans="1:11" ht="39.6">
      <c r="A4191" s="397" t="s">
        <v>7947</v>
      </c>
      <c r="B4191" s="397" t="s">
        <v>7948</v>
      </c>
      <c r="C4191" s="398" t="s">
        <v>84</v>
      </c>
      <c r="D4191" s="399">
        <v>3.7863000000000002</v>
      </c>
      <c r="E4191" s="393"/>
      <c r="F4191" s="393"/>
      <c r="G4191" s="393"/>
      <c r="H4191" s="393"/>
      <c r="I4191" s="393"/>
      <c r="J4191" s="393"/>
      <c r="K4191" s="393"/>
    </row>
    <row r="4192" spans="1:11" ht="14.4">
      <c r="A4192" s="554"/>
      <c r="B4192" s="554"/>
      <c r="C4192" s="554"/>
      <c r="D4192" s="554"/>
      <c r="E4192" s="393"/>
      <c r="F4192" s="393"/>
      <c r="G4192" s="393"/>
      <c r="H4192" s="393"/>
      <c r="I4192" s="393"/>
      <c r="J4192" s="393"/>
      <c r="K4192" s="393"/>
    </row>
    <row r="4193" spans="1:11" ht="15" customHeight="1">
      <c r="A4193" s="553" t="s">
        <v>7949</v>
      </c>
      <c r="B4193" s="553"/>
      <c r="C4193" s="553"/>
      <c r="D4193" s="392"/>
      <c r="E4193" s="393"/>
      <c r="F4193" s="393"/>
      <c r="G4193" s="393"/>
      <c r="H4193" s="393"/>
      <c r="I4193" s="393"/>
      <c r="J4193" s="393"/>
      <c r="K4193" s="393"/>
    </row>
    <row r="4194" spans="1:11" ht="15" customHeight="1">
      <c r="A4194" s="553" t="s">
        <v>7950</v>
      </c>
      <c r="B4194" s="553"/>
      <c r="C4194" s="553"/>
      <c r="D4194" s="392"/>
      <c r="E4194" s="393"/>
      <c r="F4194" s="393"/>
      <c r="G4194" s="393"/>
      <c r="H4194" s="393"/>
      <c r="I4194" s="393"/>
      <c r="J4194" s="393"/>
      <c r="K4194" s="393"/>
    </row>
    <row r="4195" spans="1:11" ht="14.4">
      <c r="A4195" s="394" t="s">
        <v>7338</v>
      </c>
      <c r="B4195" s="394" t="s">
        <v>7339</v>
      </c>
      <c r="C4195" s="395" t="s">
        <v>485</v>
      </c>
      <c r="D4195" s="396" t="s">
        <v>7340</v>
      </c>
      <c r="E4195" s="393"/>
      <c r="F4195" s="393"/>
      <c r="G4195" s="393"/>
      <c r="H4195" s="393"/>
      <c r="I4195" s="393"/>
      <c r="J4195" s="393"/>
      <c r="K4195" s="393"/>
    </row>
    <row r="4196" spans="1:11" ht="39.6">
      <c r="A4196" s="397" t="s">
        <v>7951</v>
      </c>
      <c r="B4196" s="397" t="s">
        <v>7952</v>
      </c>
      <c r="C4196" s="398" t="s">
        <v>180</v>
      </c>
      <c r="D4196" s="399">
        <v>113.78</v>
      </c>
      <c r="E4196" s="393"/>
      <c r="F4196" s="393"/>
      <c r="G4196" s="393"/>
      <c r="H4196" s="393"/>
      <c r="I4196" s="393"/>
      <c r="J4196" s="393"/>
      <c r="K4196" s="393"/>
    </row>
    <row r="4197" spans="1:11" ht="39.6">
      <c r="A4197" s="397" t="s">
        <v>7953</v>
      </c>
      <c r="B4197" s="397" t="s">
        <v>7954</v>
      </c>
      <c r="C4197" s="398" t="s">
        <v>180</v>
      </c>
      <c r="D4197" s="399">
        <v>86.54</v>
      </c>
      <c r="E4197" s="393"/>
      <c r="F4197" s="393"/>
      <c r="G4197" s="393"/>
      <c r="H4197" s="393"/>
      <c r="I4197" s="393"/>
      <c r="J4197" s="393"/>
      <c r="K4197" s="393"/>
    </row>
    <row r="4198" spans="1:11" ht="14.4">
      <c r="A4198" s="554"/>
      <c r="B4198" s="554"/>
      <c r="C4198" s="554"/>
      <c r="D4198" s="554"/>
      <c r="E4198" s="393"/>
      <c r="F4198" s="393"/>
      <c r="G4198" s="393"/>
      <c r="H4198" s="393"/>
      <c r="I4198" s="393"/>
      <c r="J4198" s="393"/>
      <c r="K4198" s="393"/>
    </row>
    <row r="4199" spans="1:11" ht="15" customHeight="1">
      <c r="A4199" s="553" t="s">
        <v>7955</v>
      </c>
      <c r="B4199" s="553"/>
      <c r="C4199" s="553"/>
      <c r="D4199" s="392"/>
      <c r="E4199" s="393"/>
      <c r="F4199" s="393"/>
      <c r="G4199" s="393"/>
      <c r="H4199" s="393"/>
      <c r="I4199" s="393"/>
      <c r="J4199" s="393"/>
      <c r="K4199" s="393"/>
    </row>
    <row r="4200" spans="1:11" ht="15" customHeight="1">
      <c r="A4200" s="553" t="s">
        <v>7956</v>
      </c>
      <c r="B4200" s="553"/>
      <c r="C4200" s="553"/>
      <c r="D4200" s="392"/>
      <c r="E4200" s="393"/>
      <c r="F4200" s="393"/>
      <c r="G4200" s="393"/>
      <c r="H4200" s="393"/>
      <c r="I4200" s="393"/>
      <c r="J4200" s="393"/>
      <c r="K4200" s="393"/>
    </row>
    <row r="4201" spans="1:11" ht="14.4">
      <c r="A4201" s="394" t="s">
        <v>7338</v>
      </c>
      <c r="B4201" s="394" t="s">
        <v>7339</v>
      </c>
      <c r="C4201" s="395" t="s">
        <v>485</v>
      </c>
      <c r="D4201" s="396" t="s">
        <v>7340</v>
      </c>
      <c r="E4201" s="393"/>
      <c r="F4201" s="393"/>
      <c r="G4201" s="393"/>
      <c r="H4201" s="393"/>
      <c r="I4201" s="393"/>
      <c r="J4201" s="393"/>
      <c r="K4201" s="393"/>
    </row>
    <row r="4202" spans="1:11" ht="26.4">
      <c r="A4202" s="397" t="s">
        <v>7957</v>
      </c>
      <c r="B4202" s="397" t="s">
        <v>7958</v>
      </c>
      <c r="C4202" s="398" t="s">
        <v>180</v>
      </c>
      <c r="D4202" s="399">
        <v>256.89999999999998</v>
      </c>
      <c r="E4202" s="393"/>
      <c r="F4202" s="393"/>
      <c r="G4202" s="393"/>
      <c r="H4202" s="393"/>
      <c r="I4202" s="393"/>
      <c r="J4202" s="393"/>
      <c r="K4202" s="393"/>
    </row>
    <row r="4203" spans="1:11" ht="14.4">
      <c r="A4203" s="554"/>
      <c r="B4203" s="554"/>
      <c r="C4203" s="554"/>
      <c r="D4203" s="554"/>
      <c r="E4203" s="393"/>
      <c r="F4203" s="393"/>
      <c r="G4203" s="393"/>
      <c r="H4203" s="393"/>
      <c r="I4203" s="393"/>
      <c r="J4203" s="393"/>
      <c r="K4203" s="393"/>
    </row>
    <row r="4204" spans="1:11" ht="15" customHeight="1">
      <c r="A4204" s="553" t="s">
        <v>7959</v>
      </c>
      <c r="B4204" s="553"/>
      <c r="C4204" s="553"/>
      <c r="D4204" s="392"/>
      <c r="E4204" s="393"/>
      <c r="F4204" s="393"/>
      <c r="G4204" s="393"/>
      <c r="H4204" s="393"/>
      <c r="I4204" s="393"/>
      <c r="J4204" s="393"/>
      <c r="K4204" s="393"/>
    </row>
    <row r="4205" spans="1:11" ht="15" customHeight="1">
      <c r="A4205" s="553" t="s">
        <v>7960</v>
      </c>
      <c r="B4205" s="553"/>
      <c r="C4205" s="553"/>
      <c r="D4205" s="392"/>
      <c r="E4205" s="393"/>
      <c r="F4205" s="393"/>
      <c r="G4205" s="393"/>
      <c r="H4205" s="393"/>
      <c r="I4205" s="393"/>
      <c r="J4205" s="393"/>
      <c r="K4205" s="393"/>
    </row>
    <row r="4206" spans="1:11" ht="14.4">
      <c r="A4206" s="394" t="s">
        <v>7338</v>
      </c>
      <c r="B4206" s="394" t="s">
        <v>7339</v>
      </c>
      <c r="C4206" s="395" t="s">
        <v>485</v>
      </c>
      <c r="D4206" s="396" t="s">
        <v>7340</v>
      </c>
      <c r="E4206" s="393"/>
      <c r="F4206" s="393"/>
      <c r="G4206" s="393"/>
      <c r="H4206" s="393"/>
      <c r="I4206" s="393"/>
      <c r="J4206" s="393"/>
      <c r="K4206" s="393"/>
    </row>
    <row r="4207" spans="1:11" ht="39.6">
      <c r="A4207" s="397" t="s">
        <v>7961</v>
      </c>
      <c r="B4207" s="397" t="s">
        <v>7962</v>
      </c>
      <c r="C4207" s="398" t="s">
        <v>180</v>
      </c>
      <c r="D4207" s="399">
        <v>174.14490000000001</v>
      </c>
      <c r="E4207" s="393"/>
      <c r="F4207" s="393"/>
      <c r="G4207" s="393"/>
      <c r="H4207" s="393"/>
      <c r="I4207" s="393"/>
      <c r="J4207" s="393"/>
      <c r="K4207" s="393"/>
    </row>
    <row r="4208" spans="1:11" ht="39.6">
      <c r="A4208" s="397" t="s">
        <v>7963</v>
      </c>
      <c r="B4208" s="397" t="s">
        <v>7964</v>
      </c>
      <c r="C4208" s="398" t="s">
        <v>180</v>
      </c>
      <c r="D4208" s="399">
        <v>296.20159999999998</v>
      </c>
      <c r="E4208" s="393"/>
      <c r="F4208" s="393"/>
      <c r="G4208" s="393"/>
      <c r="H4208" s="393"/>
      <c r="I4208" s="393"/>
      <c r="J4208" s="393"/>
      <c r="K4208" s="393"/>
    </row>
    <row r="4209" spans="1:11" ht="39.6">
      <c r="A4209" s="397" t="s">
        <v>7965</v>
      </c>
      <c r="B4209" s="397" t="s">
        <v>7966</v>
      </c>
      <c r="C4209" s="398" t="s">
        <v>180</v>
      </c>
      <c r="D4209" s="399">
        <v>348.65269999999998</v>
      </c>
      <c r="E4209" s="393"/>
      <c r="F4209" s="393"/>
      <c r="G4209" s="393"/>
      <c r="H4209" s="393"/>
      <c r="I4209" s="393"/>
      <c r="J4209" s="393"/>
      <c r="K4209" s="393"/>
    </row>
    <row r="4210" spans="1:11" ht="39.6">
      <c r="A4210" s="397" t="s">
        <v>7967</v>
      </c>
      <c r="B4210" s="397" t="s">
        <v>7968</v>
      </c>
      <c r="C4210" s="398" t="s">
        <v>180</v>
      </c>
      <c r="D4210" s="399">
        <v>585.03549999999996</v>
      </c>
      <c r="E4210" s="393"/>
      <c r="F4210" s="393"/>
      <c r="G4210" s="393"/>
      <c r="H4210" s="393"/>
      <c r="I4210" s="393"/>
      <c r="J4210" s="393"/>
      <c r="K4210" s="393"/>
    </row>
    <row r="4211" spans="1:11" ht="14.4">
      <c r="A4211" s="554"/>
      <c r="B4211" s="554"/>
      <c r="C4211" s="554"/>
      <c r="D4211" s="554"/>
      <c r="E4211" s="393"/>
      <c r="F4211" s="393"/>
      <c r="G4211" s="393"/>
      <c r="H4211" s="393"/>
      <c r="I4211" s="393"/>
      <c r="J4211" s="393"/>
      <c r="K4211" s="393"/>
    </row>
    <row r="4212" spans="1:11" ht="15" customHeight="1">
      <c r="A4212" s="553" t="s">
        <v>7969</v>
      </c>
      <c r="B4212" s="553"/>
      <c r="C4212" s="553"/>
      <c r="D4212" s="392"/>
      <c r="E4212" s="393"/>
      <c r="F4212" s="393"/>
      <c r="G4212" s="393"/>
      <c r="H4212" s="393"/>
      <c r="I4212" s="393"/>
      <c r="J4212" s="393"/>
      <c r="K4212" s="393"/>
    </row>
    <row r="4213" spans="1:11" ht="14.4">
      <c r="A4213" s="394" t="s">
        <v>7338</v>
      </c>
      <c r="B4213" s="394" t="s">
        <v>7339</v>
      </c>
      <c r="C4213" s="395" t="s">
        <v>485</v>
      </c>
      <c r="D4213" s="396" t="s">
        <v>7340</v>
      </c>
      <c r="E4213" s="393"/>
      <c r="F4213" s="393"/>
      <c r="G4213" s="393"/>
      <c r="H4213" s="393"/>
      <c r="I4213" s="393"/>
      <c r="J4213" s="393"/>
      <c r="K4213" s="393"/>
    </row>
    <row r="4214" spans="1:11" ht="39.6">
      <c r="A4214" s="397" t="s">
        <v>7970</v>
      </c>
      <c r="B4214" s="397" t="s">
        <v>7971</v>
      </c>
      <c r="C4214" s="398" t="s">
        <v>180</v>
      </c>
      <c r="D4214" s="399">
        <v>79.543400000000005</v>
      </c>
      <c r="E4214" s="393"/>
      <c r="F4214" s="393"/>
      <c r="G4214" s="393"/>
      <c r="H4214" s="393"/>
      <c r="I4214" s="393"/>
      <c r="J4214" s="393"/>
      <c r="K4214" s="393"/>
    </row>
    <row r="4215" spans="1:11" ht="39.6">
      <c r="A4215" s="397" t="s">
        <v>7972</v>
      </c>
      <c r="B4215" s="397" t="s">
        <v>7973</v>
      </c>
      <c r="C4215" s="398" t="s">
        <v>180</v>
      </c>
      <c r="D4215" s="399">
        <v>198.1934</v>
      </c>
      <c r="E4215" s="393"/>
      <c r="F4215" s="393"/>
      <c r="G4215" s="393"/>
      <c r="H4215" s="393"/>
      <c r="I4215" s="393"/>
      <c r="J4215" s="393"/>
      <c r="K4215" s="393"/>
    </row>
    <row r="4216" spans="1:11" ht="39.6">
      <c r="A4216" s="397" t="s">
        <v>7974</v>
      </c>
      <c r="B4216" s="397" t="s">
        <v>7975</v>
      </c>
      <c r="C4216" s="398" t="s">
        <v>180</v>
      </c>
      <c r="D4216" s="399">
        <v>288.209</v>
      </c>
      <c r="E4216" s="393"/>
      <c r="F4216" s="393"/>
      <c r="G4216" s="393"/>
      <c r="H4216" s="393"/>
      <c r="I4216" s="393"/>
      <c r="J4216" s="393"/>
      <c r="K4216" s="393"/>
    </row>
    <row r="4217" spans="1:11" ht="39.6">
      <c r="A4217" s="397" t="s">
        <v>7976</v>
      </c>
      <c r="B4217" s="397" t="s">
        <v>7977</v>
      </c>
      <c r="C4217" s="398" t="s">
        <v>180</v>
      </c>
      <c r="D4217" s="399">
        <v>431.96570000000003</v>
      </c>
      <c r="E4217" s="393"/>
      <c r="F4217" s="393"/>
      <c r="G4217" s="393"/>
      <c r="H4217" s="393"/>
      <c r="I4217" s="393"/>
      <c r="J4217" s="393"/>
      <c r="K4217" s="393"/>
    </row>
    <row r="4218" spans="1:11" ht="39.6">
      <c r="A4218" s="397" t="s">
        <v>7978</v>
      </c>
      <c r="B4218" s="397" t="s">
        <v>7979</v>
      </c>
      <c r="C4218" s="398" t="s">
        <v>180</v>
      </c>
      <c r="D4218" s="399">
        <v>994.02120000000002</v>
      </c>
      <c r="E4218" s="393"/>
      <c r="F4218" s="393"/>
      <c r="G4218" s="393"/>
      <c r="H4218" s="393"/>
      <c r="I4218" s="393"/>
      <c r="J4218" s="393"/>
      <c r="K4218" s="393"/>
    </row>
    <row r="4219" spans="1:11" ht="39.6">
      <c r="A4219" s="397" t="s">
        <v>7980</v>
      </c>
      <c r="B4219" s="397" t="s">
        <v>7981</v>
      </c>
      <c r="C4219" s="398" t="s">
        <v>180</v>
      </c>
      <c r="D4219" s="400">
        <v>1492.6394</v>
      </c>
      <c r="E4219" s="393"/>
      <c r="F4219" s="393"/>
      <c r="G4219" s="393"/>
      <c r="H4219" s="393"/>
      <c r="I4219" s="393"/>
      <c r="J4219" s="393"/>
      <c r="K4219" s="393"/>
    </row>
    <row r="4220" spans="1:11" ht="26.4">
      <c r="A4220" s="397" t="s">
        <v>7982</v>
      </c>
      <c r="B4220" s="397" t="s">
        <v>7983</v>
      </c>
      <c r="C4220" s="398" t="s">
        <v>180</v>
      </c>
      <c r="D4220" s="399">
        <v>311.8845</v>
      </c>
      <c r="E4220" s="393"/>
      <c r="F4220" s="393"/>
      <c r="G4220" s="393"/>
      <c r="H4220" s="393"/>
      <c r="I4220" s="393"/>
      <c r="J4220" s="393"/>
      <c r="K4220" s="393"/>
    </row>
    <row r="4221" spans="1:11" ht="14.4">
      <c r="A4221" s="554"/>
      <c r="B4221" s="554"/>
      <c r="C4221" s="554"/>
      <c r="D4221" s="554"/>
      <c r="E4221" s="393"/>
      <c r="F4221" s="393"/>
      <c r="G4221" s="393"/>
      <c r="H4221" s="393"/>
      <c r="I4221" s="393"/>
      <c r="J4221" s="393"/>
      <c r="K4221" s="393"/>
    </row>
    <row r="4222" spans="1:11" ht="15" customHeight="1">
      <c r="A4222" s="553" t="s">
        <v>7984</v>
      </c>
      <c r="B4222" s="553"/>
      <c r="C4222" s="553"/>
      <c r="D4222" s="392"/>
      <c r="E4222" s="393"/>
      <c r="F4222" s="393"/>
      <c r="G4222" s="393"/>
      <c r="H4222" s="393"/>
      <c r="I4222" s="393"/>
      <c r="J4222" s="393"/>
      <c r="K4222" s="393"/>
    </row>
    <row r="4223" spans="1:11" ht="15" customHeight="1">
      <c r="A4223" s="553" t="s">
        <v>7985</v>
      </c>
      <c r="B4223" s="553"/>
      <c r="C4223" s="553"/>
      <c r="D4223" s="392"/>
      <c r="E4223" s="393"/>
      <c r="F4223" s="393"/>
      <c r="G4223" s="393"/>
      <c r="H4223" s="393"/>
      <c r="I4223" s="393"/>
      <c r="J4223" s="393"/>
      <c r="K4223" s="393"/>
    </row>
    <row r="4224" spans="1:11" ht="14.4">
      <c r="A4224" s="394" t="s">
        <v>7338</v>
      </c>
      <c r="B4224" s="394" t="s">
        <v>7339</v>
      </c>
      <c r="C4224" s="395" t="s">
        <v>485</v>
      </c>
      <c r="D4224" s="396" t="s">
        <v>7340</v>
      </c>
      <c r="E4224" s="393"/>
      <c r="F4224" s="393"/>
      <c r="G4224" s="393"/>
      <c r="H4224" s="393"/>
      <c r="I4224" s="393"/>
      <c r="J4224" s="393"/>
      <c r="K4224" s="393"/>
    </row>
    <row r="4225" spans="1:11" ht="14.4">
      <c r="A4225" s="397" t="s">
        <v>7986</v>
      </c>
      <c r="B4225" s="397" t="s">
        <v>7987</v>
      </c>
      <c r="C4225" s="398" t="s">
        <v>180</v>
      </c>
      <c r="D4225" s="399">
        <v>14.4331</v>
      </c>
      <c r="E4225" s="393"/>
      <c r="F4225" s="393"/>
      <c r="G4225" s="393"/>
      <c r="H4225" s="393"/>
      <c r="I4225" s="393"/>
      <c r="J4225" s="393"/>
      <c r="K4225" s="393"/>
    </row>
    <row r="4226" spans="1:11" ht="26.4">
      <c r="A4226" s="397" t="s">
        <v>7988</v>
      </c>
      <c r="B4226" s="397" t="s">
        <v>7989</v>
      </c>
      <c r="C4226" s="398" t="s">
        <v>84</v>
      </c>
      <c r="D4226" s="399">
        <v>250.8663</v>
      </c>
      <c r="E4226" s="393"/>
      <c r="F4226" s="393"/>
      <c r="G4226" s="393"/>
      <c r="H4226" s="393"/>
      <c r="I4226" s="393"/>
      <c r="J4226" s="393"/>
      <c r="K4226" s="393"/>
    </row>
    <row r="4227" spans="1:11" ht="26.4">
      <c r="A4227" s="397" t="s">
        <v>7990</v>
      </c>
      <c r="B4227" s="397" t="s">
        <v>7991</v>
      </c>
      <c r="C4227" s="398" t="s">
        <v>84</v>
      </c>
      <c r="D4227" s="399">
        <v>174.26589999999999</v>
      </c>
      <c r="E4227" s="393"/>
      <c r="F4227" s="393"/>
      <c r="G4227" s="393"/>
      <c r="H4227" s="393"/>
      <c r="I4227" s="393"/>
      <c r="J4227" s="393"/>
      <c r="K4227" s="393"/>
    </row>
    <row r="4228" spans="1:11" ht="26.4">
      <c r="A4228" s="397" t="s">
        <v>7992</v>
      </c>
      <c r="B4228" s="397" t="s">
        <v>7993</v>
      </c>
      <c r="C4228" s="398" t="s">
        <v>84</v>
      </c>
      <c r="D4228" s="399">
        <v>80.117900000000006</v>
      </c>
      <c r="E4228" s="393"/>
      <c r="F4228" s="393"/>
      <c r="G4228" s="393"/>
      <c r="H4228" s="393"/>
      <c r="I4228" s="393"/>
      <c r="J4228" s="393"/>
      <c r="K4228" s="393"/>
    </row>
    <row r="4229" spans="1:11" ht="14.4">
      <c r="A4229" s="554"/>
      <c r="B4229" s="554"/>
      <c r="C4229" s="554"/>
      <c r="D4229" s="554"/>
      <c r="E4229" s="393"/>
      <c r="F4229" s="393"/>
      <c r="G4229" s="393"/>
      <c r="H4229" s="393"/>
      <c r="I4229" s="393"/>
      <c r="J4229" s="393"/>
      <c r="K4229" s="393"/>
    </row>
    <row r="4230" spans="1:11" ht="15" customHeight="1">
      <c r="A4230" s="553" t="s">
        <v>7994</v>
      </c>
      <c r="B4230" s="553"/>
      <c r="C4230" s="553"/>
      <c r="D4230" s="392"/>
      <c r="E4230" s="393"/>
      <c r="F4230" s="393"/>
      <c r="G4230" s="393"/>
      <c r="H4230" s="393"/>
      <c r="I4230" s="393"/>
      <c r="J4230" s="393"/>
      <c r="K4230" s="393"/>
    </row>
    <row r="4231" spans="1:11" ht="14.4">
      <c r="A4231" s="394" t="s">
        <v>7338</v>
      </c>
      <c r="B4231" s="394" t="s">
        <v>7339</v>
      </c>
      <c r="C4231" s="395" t="s">
        <v>485</v>
      </c>
      <c r="D4231" s="396" t="s">
        <v>7340</v>
      </c>
      <c r="E4231" s="393"/>
      <c r="F4231" s="393"/>
      <c r="G4231" s="393"/>
      <c r="H4231" s="393"/>
      <c r="I4231" s="393"/>
      <c r="J4231" s="393"/>
      <c r="K4231" s="393"/>
    </row>
    <row r="4232" spans="1:11" ht="14.4">
      <c r="A4232" s="397" t="s">
        <v>7995</v>
      </c>
      <c r="B4232" s="397" t="s">
        <v>7996</v>
      </c>
      <c r="C4232" s="398" t="s">
        <v>180</v>
      </c>
      <c r="D4232" s="399">
        <v>32.565199999999997</v>
      </c>
      <c r="E4232" s="393"/>
      <c r="F4232" s="393"/>
      <c r="G4232" s="393"/>
      <c r="H4232" s="393"/>
      <c r="I4232" s="393"/>
      <c r="J4232" s="393"/>
      <c r="K4232" s="393"/>
    </row>
    <row r="4233" spans="1:11" ht="14.4">
      <c r="A4233" s="397" t="s">
        <v>7997</v>
      </c>
      <c r="B4233" s="397" t="s">
        <v>7998</v>
      </c>
      <c r="C4233" s="398" t="s">
        <v>180</v>
      </c>
      <c r="D4233" s="399">
        <v>110.5565</v>
      </c>
      <c r="E4233" s="393"/>
      <c r="F4233" s="393"/>
      <c r="G4233" s="393"/>
      <c r="H4233" s="393"/>
      <c r="I4233" s="393"/>
      <c r="J4233" s="393"/>
      <c r="K4233" s="393"/>
    </row>
    <row r="4234" spans="1:11" ht="14.4">
      <c r="A4234" s="397" t="s">
        <v>7999</v>
      </c>
      <c r="B4234" s="397" t="s">
        <v>8000</v>
      </c>
      <c r="C4234" s="398" t="s">
        <v>180</v>
      </c>
      <c r="D4234" s="399">
        <v>169.6497</v>
      </c>
      <c r="E4234" s="393"/>
      <c r="F4234" s="393"/>
      <c r="G4234" s="393"/>
      <c r="H4234" s="393"/>
      <c r="I4234" s="393"/>
      <c r="J4234" s="393"/>
      <c r="K4234" s="393"/>
    </row>
    <row r="4235" spans="1:11" ht="14.4">
      <c r="A4235" s="397" t="s">
        <v>8001</v>
      </c>
      <c r="B4235" s="397" t="s">
        <v>8002</v>
      </c>
      <c r="C4235" s="398" t="s">
        <v>180</v>
      </c>
      <c r="D4235" s="399">
        <v>214.94470000000001</v>
      </c>
      <c r="E4235" s="393"/>
      <c r="F4235" s="393"/>
      <c r="G4235" s="393"/>
      <c r="H4235" s="393"/>
      <c r="I4235" s="393"/>
      <c r="J4235" s="393"/>
      <c r="K4235" s="393"/>
    </row>
    <row r="4236" spans="1:11" ht="14.4">
      <c r="A4236" s="554"/>
      <c r="B4236" s="554"/>
      <c r="C4236" s="554"/>
      <c r="D4236" s="554"/>
      <c r="E4236" s="393"/>
      <c r="F4236" s="393"/>
      <c r="G4236" s="393"/>
      <c r="H4236" s="393"/>
      <c r="I4236" s="393"/>
      <c r="J4236" s="393"/>
      <c r="K4236" s="393"/>
    </row>
    <row r="4237" spans="1:11" ht="15" customHeight="1">
      <c r="A4237" s="553" t="s">
        <v>8003</v>
      </c>
      <c r="B4237" s="553"/>
      <c r="C4237" s="553"/>
      <c r="D4237" s="392"/>
      <c r="E4237" s="393"/>
      <c r="F4237" s="393"/>
      <c r="G4237" s="393"/>
      <c r="H4237" s="393"/>
      <c r="I4237" s="393"/>
      <c r="J4237" s="393"/>
      <c r="K4237" s="393"/>
    </row>
    <row r="4238" spans="1:11" ht="14.4">
      <c r="A4238" s="394" t="s">
        <v>7338</v>
      </c>
      <c r="B4238" s="394" t="s">
        <v>7339</v>
      </c>
      <c r="C4238" s="395" t="s">
        <v>485</v>
      </c>
      <c r="D4238" s="396" t="s">
        <v>7340</v>
      </c>
      <c r="E4238" s="393"/>
      <c r="F4238" s="393"/>
      <c r="G4238" s="393"/>
      <c r="H4238" s="393"/>
      <c r="I4238" s="393"/>
      <c r="J4238" s="393"/>
      <c r="K4238" s="393"/>
    </row>
    <row r="4239" spans="1:11" ht="14.4">
      <c r="A4239" s="397" t="s">
        <v>8004</v>
      </c>
      <c r="B4239" s="397" t="s">
        <v>8005</v>
      </c>
      <c r="C4239" s="398" t="s">
        <v>180</v>
      </c>
      <c r="D4239" s="399">
        <v>24.6431</v>
      </c>
      <c r="E4239" s="393"/>
      <c r="F4239" s="393"/>
      <c r="G4239" s="393"/>
      <c r="H4239" s="393"/>
      <c r="I4239" s="393"/>
      <c r="J4239" s="393"/>
      <c r="K4239" s="393"/>
    </row>
    <row r="4240" spans="1:11" ht="26.4">
      <c r="A4240" s="397" t="s">
        <v>8006</v>
      </c>
      <c r="B4240" s="397" t="s">
        <v>8007</v>
      </c>
      <c r="C4240" s="398" t="s">
        <v>180</v>
      </c>
      <c r="D4240" s="399">
        <v>13.6973</v>
      </c>
      <c r="E4240" s="393"/>
      <c r="F4240" s="393"/>
      <c r="G4240" s="393"/>
      <c r="H4240" s="393"/>
      <c r="I4240" s="393"/>
      <c r="J4240" s="393"/>
      <c r="K4240" s="393"/>
    </row>
    <row r="4241" spans="1:11" ht="14.4">
      <c r="A4241" s="397" t="s">
        <v>8008</v>
      </c>
      <c r="B4241" s="397" t="s">
        <v>8009</v>
      </c>
      <c r="C4241" s="398" t="s">
        <v>180</v>
      </c>
      <c r="D4241" s="399">
        <v>26.7194</v>
      </c>
      <c r="E4241" s="393"/>
      <c r="F4241" s="393"/>
      <c r="G4241" s="393"/>
      <c r="H4241" s="393"/>
      <c r="I4241" s="393"/>
      <c r="J4241" s="393"/>
      <c r="K4241" s="393"/>
    </row>
    <row r="4242" spans="1:11" ht="14.4">
      <c r="A4242" s="397" t="s">
        <v>8010</v>
      </c>
      <c r="B4242" s="397" t="s">
        <v>8011</v>
      </c>
      <c r="C4242" s="398" t="s">
        <v>180</v>
      </c>
      <c r="D4242" s="399">
        <v>11.8226</v>
      </c>
      <c r="E4242" s="393"/>
      <c r="F4242" s="393"/>
      <c r="G4242" s="393"/>
      <c r="H4242" s="393"/>
      <c r="I4242" s="393"/>
      <c r="J4242" s="393"/>
      <c r="K4242" s="393"/>
    </row>
    <row r="4243" spans="1:11" ht="14.4">
      <c r="A4243" s="554"/>
      <c r="B4243" s="554"/>
      <c r="C4243" s="554"/>
      <c r="D4243" s="554"/>
      <c r="E4243" s="393"/>
      <c r="F4243" s="393"/>
      <c r="G4243" s="393"/>
      <c r="H4243" s="393"/>
      <c r="I4243" s="393"/>
      <c r="J4243" s="393"/>
      <c r="K4243" s="393"/>
    </row>
    <row r="4244" spans="1:11" ht="15" customHeight="1">
      <c r="A4244" s="553" t="s">
        <v>8012</v>
      </c>
      <c r="B4244" s="553"/>
      <c r="C4244" s="553"/>
      <c r="D4244" s="392"/>
      <c r="E4244" s="393"/>
      <c r="F4244" s="393"/>
      <c r="G4244" s="393"/>
      <c r="H4244" s="393"/>
      <c r="I4244" s="393"/>
      <c r="J4244" s="393"/>
      <c r="K4244" s="393"/>
    </row>
    <row r="4245" spans="1:11" ht="14.4">
      <c r="A4245" s="394" t="s">
        <v>7338</v>
      </c>
      <c r="B4245" s="394" t="s">
        <v>7339</v>
      </c>
      <c r="C4245" s="395" t="s">
        <v>485</v>
      </c>
      <c r="D4245" s="396" t="s">
        <v>7340</v>
      </c>
      <c r="E4245" s="393"/>
      <c r="F4245" s="393"/>
      <c r="G4245" s="393"/>
      <c r="H4245" s="393"/>
      <c r="I4245" s="393"/>
      <c r="J4245" s="393"/>
      <c r="K4245" s="393"/>
    </row>
    <row r="4246" spans="1:11" ht="26.4">
      <c r="A4246" s="397" t="s">
        <v>8013</v>
      </c>
      <c r="B4246" s="397" t="s">
        <v>8014</v>
      </c>
      <c r="C4246" s="398" t="s">
        <v>180</v>
      </c>
      <c r="D4246" s="399">
        <v>139.5437</v>
      </c>
      <c r="E4246" s="393"/>
      <c r="F4246" s="393"/>
      <c r="G4246" s="393"/>
      <c r="H4246" s="393"/>
      <c r="I4246" s="393"/>
      <c r="J4246" s="393"/>
      <c r="K4246" s="393"/>
    </row>
    <row r="4247" spans="1:11" ht="14.4">
      <c r="A4247" s="397" t="s">
        <v>8015</v>
      </c>
      <c r="B4247" s="397" t="s">
        <v>8016</v>
      </c>
      <c r="C4247" s="398" t="s">
        <v>180</v>
      </c>
      <c r="D4247" s="399">
        <v>127.7009</v>
      </c>
      <c r="E4247" s="393"/>
      <c r="F4247" s="393"/>
      <c r="G4247" s="393"/>
      <c r="H4247" s="393"/>
      <c r="I4247" s="393"/>
      <c r="J4247" s="393"/>
      <c r="K4247" s="393"/>
    </row>
    <row r="4248" spans="1:11" ht="26.4">
      <c r="A4248" s="397" t="s">
        <v>8017</v>
      </c>
      <c r="B4248" s="397" t="s">
        <v>4059</v>
      </c>
      <c r="C4248" s="398" t="s">
        <v>180</v>
      </c>
      <c r="D4248" s="399">
        <v>214.49109999999999</v>
      </c>
      <c r="E4248" s="393"/>
      <c r="F4248" s="393"/>
      <c r="G4248" s="393"/>
      <c r="H4248" s="393"/>
      <c r="I4248" s="393"/>
      <c r="J4248" s="393"/>
      <c r="K4248" s="393"/>
    </row>
    <row r="4249" spans="1:11" ht="14.4">
      <c r="A4249" s="554"/>
      <c r="B4249" s="554"/>
      <c r="C4249" s="554"/>
      <c r="D4249" s="554"/>
      <c r="E4249" s="393"/>
      <c r="F4249" s="393"/>
      <c r="G4249" s="393"/>
      <c r="H4249" s="393"/>
      <c r="I4249" s="393"/>
      <c r="J4249" s="393"/>
      <c r="K4249" s="393"/>
    </row>
    <row r="4250" spans="1:11" ht="15" customHeight="1">
      <c r="A4250" s="553" t="s">
        <v>8018</v>
      </c>
      <c r="B4250" s="553"/>
      <c r="C4250" s="553"/>
      <c r="D4250" s="392"/>
      <c r="E4250" s="393"/>
      <c r="F4250" s="393"/>
      <c r="G4250" s="393"/>
      <c r="H4250" s="393"/>
      <c r="I4250" s="393"/>
      <c r="J4250" s="393"/>
      <c r="K4250" s="393"/>
    </row>
    <row r="4251" spans="1:11" ht="14.4">
      <c r="A4251" s="394" t="s">
        <v>7338</v>
      </c>
      <c r="B4251" s="394" t="s">
        <v>7339</v>
      </c>
      <c r="C4251" s="395" t="s">
        <v>485</v>
      </c>
      <c r="D4251" s="396" t="s">
        <v>7340</v>
      </c>
      <c r="E4251" s="393"/>
      <c r="F4251" s="393"/>
      <c r="G4251" s="393"/>
      <c r="H4251" s="393"/>
      <c r="I4251" s="393"/>
      <c r="J4251" s="393"/>
      <c r="K4251" s="393"/>
    </row>
    <row r="4252" spans="1:11" ht="14.4">
      <c r="A4252" s="397" t="s">
        <v>8019</v>
      </c>
      <c r="B4252" s="397" t="s">
        <v>8020</v>
      </c>
      <c r="C4252" s="398" t="s">
        <v>180</v>
      </c>
      <c r="D4252" s="399">
        <v>137.43</v>
      </c>
      <c r="E4252" s="393"/>
      <c r="F4252" s="393"/>
      <c r="G4252" s="393"/>
      <c r="H4252" s="393"/>
      <c r="I4252" s="393"/>
      <c r="J4252" s="393"/>
      <c r="K4252" s="393"/>
    </row>
    <row r="4253" spans="1:11" ht="14.4">
      <c r="A4253" s="554"/>
      <c r="B4253" s="554"/>
      <c r="C4253" s="554"/>
      <c r="D4253" s="554"/>
      <c r="E4253" s="393"/>
      <c r="F4253" s="393"/>
      <c r="G4253" s="393"/>
      <c r="H4253" s="393"/>
      <c r="I4253" s="393"/>
      <c r="J4253" s="393"/>
      <c r="K4253" s="393"/>
    </row>
    <row r="4254" spans="1:11" ht="15" customHeight="1">
      <c r="A4254" s="553" t="s">
        <v>8021</v>
      </c>
      <c r="B4254" s="553"/>
      <c r="C4254" s="553"/>
      <c r="D4254" s="392"/>
      <c r="E4254" s="393"/>
      <c r="F4254" s="393"/>
      <c r="G4254" s="393"/>
      <c r="H4254" s="393"/>
      <c r="I4254" s="393"/>
      <c r="J4254" s="393"/>
      <c r="K4254" s="393"/>
    </row>
    <row r="4255" spans="1:11" ht="14.4">
      <c r="A4255" s="394" t="s">
        <v>7338</v>
      </c>
      <c r="B4255" s="394" t="s">
        <v>7339</v>
      </c>
      <c r="C4255" s="395" t="s">
        <v>485</v>
      </c>
      <c r="D4255" s="396" t="s">
        <v>7340</v>
      </c>
      <c r="E4255" s="393"/>
      <c r="F4255" s="393"/>
      <c r="G4255" s="393"/>
      <c r="H4255" s="393"/>
      <c r="I4255" s="393"/>
      <c r="J4255" s="393"/>
      <c r="K4255" s="393"/>
    </row>
    <row r="4256" spans="1:11" ht="26.4">
      <c r="A4256" s="397" t="s">
        <v>8022</v>
      </c>
      <c r="B4256" s="397" t="s">
        <v>8023</v>
      </c>
      <c r="C4256" s="398" t="s">
        <v>180</v>
      </c>
      <c r="D4256" s="399">
        <v>139.6747</v>
      </c>
      <c r="E4256" s="393"/>
      <c r="F4256" s="393"/>
      <c r="G4256" s="393"/>
      <c r="H4256" s="393"/>
      <c r="I4256" s="393"/>
      <c r="J4256" s="393"/>
      <c r="K4256" s="393"/>
    </row>
    <row r="4257" spans="1:11" ht="26.4">
      <c r="A4257" s="397" t="s">
        <v>8024</v>
      </c>
      <c r="B4257" s="397" t="s">
        <v>8025</v>
      </c>
      <c r="C4257" s="398" t="s">
        <v>180</v>
      </c>
      <c r="D4257" s="399">
        <v>78.878200000000007</v>
      </c>
      <c r="E4257" s="393"/>
      <c r="F4257" s="393"/>
      <c r="G4257" s="393"/>
      <c r="H4257" s="393"/>
      <c r="I4257" s="393"/>
      <c r="J4257" s="393"/>
      <c r="K4257" s="393"/>
    </row>
    <row r="4258" spans="1:11" ht="14.4">
      <c r="A4258" s="554"/>
      <c r="B4258" s="554"/>
      <c r="C4258" s="554"/>
      <c r="D4258" s="554"/>
      <c r="E4258" s="393"/>
      <c r="F4258" s="393"/>
      <c r="G4258" s="393"/>
      <c r="H4258" s="393"/>
      <c r="I4258" s="393"/>
      <c r="J4258" s="393"/>
      <c r="K4258" s="393"/>
    </row>
    <row r="4259" spans="1:11" ht="15" customHeight="1">
      <c r="A4259" s="553" t="s">
        <v>8026</v>
      </c>
      <c r="B4259" s="553"/>
      <c r="C4259" s="553"/>
      <c r="D4259" s="392"/>
      <c r="E4259" s="393"/>
      <c r="F4259" s="393"/>
      <c r="G4259" s="393"/>
      <c r="H4259" s="393"/>
      <c r="I4259" s="393"/>
      <c r="J4259" s="393"/>
      <c r="K4259" s="393"/>
    </row>
    <row r="4260" spans="1:11" ht="14.4">
      <c r="A4260" s="394" t="s">
        <v>7338</v>
      </c>
      <c r="B4260" s="394" t="s">
        <v>7339</v>
      </c>
      <c r="C4260" s="395" t="s">
        <v>485</v>
      </c>
      <c r="D4260" s="396" t="s">
        <v>7340</v>
      </c>
      <c r="E4260" s="393"/>
      <c r="F4260" s="393"/>
      <c r="G4260" s="393"/>
      <c r="H4260" s="393"/>
      <c r="I4260" s="393"/>
      <c r="J4260" s="393"/>
      <c r="K4260" s="393"/>
    </row>
    <row r="4261" spans="1:11" ht="39.6">
      <c r="A4261" s="397" t="s">
        <v>8027</v>
      </c>
      <c r="B4261" s="397" t="s">
        <v>8028</v>
      </c>
      <c r="C4261" s="398" t="s">
        <v>180</v>
      </c>
      <c r="D4261" s="399">
        <v>6.9545000000000003</v>
      </c>
      <c r="E4261" s="393"/>
      <c r="F4261" s="393"/>
      <c r="G4261" s="393"/>
      <c r="H4261" s="393"/>
      <c r="I4261" s="393"/>
      <c r="J4261" s="393"/>
      <c r="K4261" s="393"/>
    </row>
    <row r="4262" spans="1:11" ht="39.6">
      <c r="A4262" s="397" t="s">
        <v>8029</v>
      </c>
      <c r="B4262" s="397" t="s">
        <v>8030</v>
      </c>
      <c r="C4262" s="398" t="s">
        <v>180</v>
      </c>
      <c r="D4262" s="399">
        <v>5.8155000000000001</v>
      </c>
      <c r="E4262" s="393"/>
      <c r="F4262" s="393"/>
      <c r="G4262" s="393"/>
      <c r="H4262" s="393"/>
      <c r="I4262" s="393"/>
      <c r="J4262" s="393"/>
      <c r="K4262" s="393"/>
    </row>
    <row r="4263" spans="1:11" ht="39.6">
      <c r="A4263" s="397" t="s">
        <v>8031</v>
      </c>
      <c r="B4263" s="397" t="s">
        <v>8032</v>
      </c>
      <c r="C4263" s="398" t="s">
        <v>180</v>
      </c>
      <c r="D4263" s="399">
        <v>2.5903</v>
      </c>
      <c r="E4263" s="393"/>
      <c r="F4263" s="393"/>
      <c r="G4263" s="393"/>
      <c r="H4263" s="393"/>
      <c r="I4263" s="393"/>
      <c r="J4263" s="393"/>
      <c r="K4263" s="393"/>
    </row>
    <row r="4264" spans="1:11" ht="39.6">
      <c r="A4264" s="397" t="s">
        <v>8033</v>
      </c>
      <c r="B4264" s="397" t="s">
        <v>8034</v>
      </c>
      <c r="C4264" s="398" t="s">
        <v>180</v>
      </c>
      <c r="D4264" s="399">
        <v>4.9386999999999999</v>
      </c>
      <c r="E4264" s="393"/>
      <c r="F4264" s="393"/>
      <c r="G4264" s="393"/>
      <c r="H4264" s="393"/>
      <c r="I4264" s="393"/>
      <c r="J4264" s="393"/>
      <c r="K4264" s="393"/>
    </row>
    <row r="4265" spans="1:11" ht="39.6">
      <c r="A4265" s="397" t="s">
        <v>8035</v>
      </c>
      <c r="B4265" s="397" t="s">
        <v>8036</v>
      </c>
      <c r="C4265" s="398" t="s">
        <v>180</v>
      </c>
      <c r="D4265" s="399">
        <v>4.9286000000000003</v>
      </c>
      <c r="E4265" s="393"/>
      <c r="F4265" s="393"/>
      <c r="G4265" s="393"/>
      <c r="H4265" s="393"/>
      <c r="I4265" s="393"/>
      <c r="J4265" s="393"/>
      <c r="K4265" s="393"/>
    </row>
    <row r="4266" spans="1:11" ht="39.6">
      <c r="A4266" s="397" t="s">
        <v>8037</v>
      </c>
      <c r="B4266" s="397" t="s">
        <v>8038</v>
      </c>
      <c r="C4266" s="398" t="s">
        <v>180</v>
      </c>
      <c r="D4266" s="399">
        <v>6.4908000000000001</v>
      </c>
      <c r="E4266" s="393"/>
      <c r="F4266" s="393"/>
      <c r="G4266" s="393"/>
      <c r="H4266" s="393"/>
      <c r="I4266" s="393"/>
      <c r="J4266" s="393"/>
      <c r="K4266" s="393"/>
    </row>
    <row r="4267" spans="1:11" ht="52.8">
      <c r="A4267" s="397" t="s">
        <v>8039</v>
      </c>
      <c r="B4267" s="397" t="s">
        <v>8040</v>
      </c>
      <c r="C4267" s="398" t="s">
        <v>180</v>
      </c>
      <c r="D4267" s="399">
        <v>11.8226</v>
      </c>
      <c r="E4267" s="393"/>
      <c r="F4267" s="393"/>
      <c r="G4267" s="393"/>
      <c r="H4267" s="393"/>
      <c r="I4267" s="393"/>
      <c r="J4267" s="393"/>
      <c r="K4267" s="393"/>
    </row>
    <row r="4268" spans="1:11" ht="39.6">
      <c r="A4268" s="397" t="s">
        <v>8041</v>
      </c>
      <c r="B4268" s="397" t="s">
        <v>8042</v>
      </c>
      <c r="C4268" s="398" t="s">
        <v>180</v>
      </c>
      <c r="D4268" s="399">
        <v>6.5110000000000001</v>
      </c>
      <c r="E4268" s="393"/>
      <c r="F4268" s="393"/>
      <c r="G4268" s="393"/>
      <c r="H4268" s="393"/>
      <c r="I4268" s="393"/>
      <c r="J4268" s="393"/>
      <c r="K4268" s="393"/>
    </row>
    <row r="4269" spans="1:11" ht="39.6">
      <c r="A4269" s="397" t="s">
        <v>8043</v>
      </c>
      <c r="B4269" s="397" t="s">
        <v>8044</v>
      </c>
      <c r="C4269" s="398" t="s">
        <v>180</v>
      </c>
      <c r="D4269" s="399">
        <v>1.9956</v>
      </c>
      <c r="E4269" s="393"/>
      <c r="F4269" s="393"/>
      <c r="G4269" s="393"/>
      <c r="H4269" s="393"/>
      <c r="I4269" s="393"/>
      <c r="J4269" s="393"/>
      <c r="K4269" s="393"/>
    </row>
    <row r="4270" spans="1:11" ht="39.6">
      <c r="A4270" s="397" t="s">
        <v>8045</v>
      </c>
      <c r="B4270" s="397" t="s">
        <v>8046</v>
      </c>
      <c r="C4270" s="398" t="s">
        <v>180</v>
      </c>
      <c r="D4270" s="399">
        <v>3.3462000000000001</v>
      </c>
      <c r="E4270" s="393"/>
      <c r="F4270" s="393"/>
      <c r="G4270" s="393"/>
      <c r="H4270" s="393"/>
      <c r="I4270" s="393"/>
      <c r="J4270" s="393"/>
      <c r="K4270" s="393"/>
    </row>
    <row r="4271" spans="1:11" ht="14.4">
      <c r="A4271" s="554"/>
      <c r="B4271" s="554"/>
      <c r="C4271" s="554"/>
      <c r="D4271" s="554"/>
      <c r="E4271" s="393"/>
      <c r="F4271" s="393"/>
      <c r="G4271" s="393"/>
      <c r="H4271" s="393"/>
      <c r="I4271" s="393"/>
      <c r="J4271" s="393"/>
      <c r="K4271" s="393"/>
    </row>
    <row r="4272" spans="1:11" ht="15" customHeight="1">
      <c r="A4272" s="553" t="s">
        <v>8047</v>
      </c>
      <c r="B4272" s="553"/>
      <c r="C4272" s="553"/>
      <c r="D4272" s="392"/>
      <c r="E4272" s="393"/>
      <c r="F4272" s="393"/>
      <c r="G4272" s="393"/>
      <c r="H4272" s="393"/>
      <c r="I4272" s="393"/>
      <c r="J4272" s="393"/>
      <c r="K4272" s="393"/>
    </row>
    <row r="4273" spans="1:11" ht="14.4">
      <c r="A4273" s="394" t="s">
        <v>7338</v>
      </c>
      <c r="B4273" s="394" t="s">
        <v>7339</v>
      </c>
      <c r="C4273" s="395" t="s">
        <v>485</v>
      </c>
      <c r="D4273" s="396" t="s">
        <v>7340</v>
      </c>
      <c r="E4273" s="393"/>
      <c r="F4273" s="393"/>
      <c r="G4273" s="393"/>
      <c r="H4273" s="393"/>
      <c r="I4273" s="393"/>
      <c r="J4273" s="393"/>
      <c r="K4273" s="393"/>
    </row>
    <row r="4274" spans="1:11" ht="14.4">
      <c r="A4274" s="397" t="s">
        <v>8048</v>
      </c>
      <c r="B4274" s="397" t="s">
        <v>8049</v>
      </c>
      <c r="C4274" s="398" t="s">
        <v>180</v>
      </c>
      <c r="D4274" s="399">
        <v>28.3522</v>
      </c>
      <c r="E4274" s="393"/>
      <c r="F4274" s="393"/>
      <c r="G4274" s="393"/>
      <c r="H4274" s="393"/>
      <c r="I4274" s="393"/>
      <c r="J4274" s="393"/>
      <c r="K4274" s="393"/>
    </row>
    <row r="4275" spans="1:11" ht="14.4">
      <c r="A4275" s="397" t="s">
        <v>8050</v>
      </c>
      <c r="B4275" s="397" t="s">
        <v>8051</v>
      </c>
      <c r="C4275" s="398" t="s">
        <v>180</v>
      </c>
      <c r="D4275" s="399">
        <v>25.902999999999999</v>
      </c>
      <c r="E4275" s="393"/>
      <c r="F4275" s="393"/>
      <c r="G4275" s="393"/>
      <c r="H4275" s="393"/>
      <c r="I4275" s="393"/>
      <c r="J4275" s="393"/>
      <c r="K4275" s="393"/>
    </row>
    <row r="4276" spans="1:11" ht="14.4">
      <c r="A4276" s="397" t="s">
        <v>8052</v>
      </c>
      <c r="B4276" s="397" t="s">
        <v>8053</v>
      </c>
      <c r="C4276" s="398" t="s">
        <v>180</v>
      </c>
      <c r="D4276" s="399">
        <v>15.0479</v>
      </c>
      <c r="E4276" s="393"/>
      <c r="F4276" s="393"/>
      <c r="G4276" s="393"/>
      <c r="H4276" s="393"/>
      <c r="I4276" s="393"/>
      <c r="J4276" s="393"/>
      <c r="K4276" s="393"/>
    </row>
    <row r="4277" spans="1:11" ht="14.4">
      <c r="A4277" s="397" t="s">
        <v>8054</v>
      </c>
      <c r="B4277" s="397" t="s">
        <v>8055</v>
      </c>
      <c r="C4277" s="398" t="s">
        <v>180</v>
      </c>
      <c r="D4277" s="399">
        <v>61.3307</v>
      </c>
      <c r="E4277" s="393"/>
      <c r="F4277" s="393"/>
      <c r="G4277" s="393"/>
      <c r="H4277" s="393"/>
      <c r="I4277" s="393"/>
      <c r="J4277" s="393"/>
      <c r="K4277" s="393"/>
    </row>
    <row r="4278" spans="1:11" ht="14.4">
      <c r="A4278" s="397" t="s">
        <v>8056</v>
      </c>
      <c r="B4278" s="397" t="s">
        <v>8057</v>
      </c>
      <c r="C4278" s="398" t="s">
        <v>180</v>
      </c>
      <c r="D4278" s="399">
        <v>5.3720999999999997</v>
      </c>
      <c r="E4278" s="393"/>
      <c r="F4278" s="393"/>
      <c r="G4278" s="393"/>
      <c r="H4278" s="393"/>
      <c r="I4278" s="393"/>
      <c r="J4278" s="393"/>
      <c r="K4278" s="393"/>
    </row>
    <row r="4279" spans="1:11" ht="14.4">
      <c r="A4279" s="397" t="s">
        <v>8058</v>
      </c>
      <c r="B4279" s="397" t="s">
        <v>8059</v>
      </c>
      <c r="C4279" s="398" t="s">
        <v>180</v>
      </c>
      <c r="D4279" s="399">
        <v>11.9436</v>
      </c>
      <c r="E4279" s="393"/>
      <c r="F4279" s="393"/>
      <c r="G4279" s="393"/>
      <c r="H4279" s="393"/>
      <c r="I4279" s="393"/>
      <c r="J4279" s="393"/>
      <c r="K4279" s="393"/>
    </row>
    <row r="4280" spans="1:11" ht="14.4">
      <c r="A4280" s="397" t="s">
        <v>8060</v>
      </c>
      <c r="B4280" s="397" t="s">
        <v>8061</v>
      </c>
      <c r="C4280" s="398" t="s">
        <v>180</v>
      </c>
      <c r="D4280" s="399">
        <v>58.649700000000003</v>
      </c>
      <c r="E4280" s="393"/>
      <c r="F4280" s="393"/>
      <c r="G4280" s="393"/>
      <c r="H4280" s="393"/>
      <c r="I4280" s="393"/>
      <c r="J4280" s="393"/>
      <c r="K4280" s="393"/>
    </row>
    <row r="4281" spans="1:11" ht="14.4">
      <c r="A4281" s="397" t="s">
        <v>8062</v>
      </c>
      <c r="B4281" s="397" t="s">
        <v>8063</v>
      </c>
      <c r="C4281" s="398" t="s">
        <v>180</v>
      </c>
      <c r="D4281" s="399">
        <v>107.7848</v>
      </c>
      <c r="E4281" s="393"/>
      <c r="F4281" s="393"/>
      <c r="G4281" s="393"/>
      <c r="H4281" s="393"/>
      <c r="I4281" s="393"/>
      <c r="J4281" s="393"/>
      <c r="K4281" s="393"/>
    </row>
    <row r="4282" spans="1:11" ht="14.4">
      <c r="A4282" s="397" t="s">
        <v>8064</v>
      </c>
      <c r="B4282" s="397" t="s">
        <v>8065</v>
      </c>
      <c r="C4282" s="398" t="s">
        <v>180</v>
      </c>
      <c r="D4282" s="399">
        <v>605.74789999999996</v>
      </c>
      <c r="E4282" s="393"/>
      <c r="F4282" s="393"/>
      <c r="G4282" s="393"/>
      <c r="H4282" s="393"/>
      <c r="I4282" s="393"/>
      <c r="J4282" s="393"/>
      <c r="K4282" s="393"/>
    </row>
    <row r="4283" spans="1:11" ht="14.4">
      <c r="A4283" s="397" t="s">
        <v>8066</v>
      </c>
      <c r="B4283" s="397" t="s">
        <v>2976</v>
      </c>
      <c r="C4283" s="398" t="s">
        <v>180</v>
      </c>
      <c r="D4283" s="399">
        <v>41.394399999999997</v>
      </c>
      <c r="E4283" s="393"/>
      <c r="F4283" s="393"/>
      <c r="G4283" s="393"/>
      <c r="H4283" s="393"/>
      <c r="I4283" s="393"/>
      <c r="J4283" s="393"/>
      <c r="K4283" s="393"/>
    </row>
    <row r="4284" spans="1:11" ht="26.4">
      <c r="A4284" s="397" t="s">
        <v>8067</v>
      </c>
      <c r="B4284" s="397" t="s">
        <v>8068</v>
      </c>
      <c r="C4284" s="398" t="s">
        <v>180</v>
      </c>
      <c r="D4284" s="399">
        <v>6.4101999999999997</v>
      </c>
      <c r="E4284" s="393"/>
      <c r="F4284" s="393"/>
      <c r="G4284" s="393"/>
      <c r="H4284" s="393"/>
      <c r="I4284" s="393"/>
      <c r="J4284" s="393"/>
      <c r="K4284" s="393"/>
    </row>
    <row r="4285" spans="1:11" ht="26.4">
      <c r="A4285" s="397" t="s">
        <v>8069</v>
      </c>
      <c r="B4285" s="397" t="s">
        <v>8070</v>
      </c>
      <c r="C4285" s="398" t="s">
        <v>180</v>
      </c>
      <c r="D4285" s="399">
        <v>32.736499999999999</v>
      </c>
      <c r="E4285" s="393"/>
      <c r="F4285" s="393"/>
      <c r="G4285" s="393"/>
      <c r="H4285" s="393"/>
      <c r="I4285" s="393"/>
      <c r="J4285" s="393"/>
      <c r="K4285" s="393"/>
    </row>
    <row r="4286" spans="1:11" ht="26.4">
      <c r="A4286" s="397" t="s">
        <v>8071</v>
      </c>
      <c r="B4286" s="397" t="s">
        <v>8072</v>
      </c>
      <c r="C4286" s="398" t="s">
        <v>180</v>
      </c>
      <c r="D4286" s="399">
        <v>39.711199999999998</v>
      </c>
      <c r="E4286" s="393"/>
      <c r="F4286" s="393"/>
      <c r="G4286" s="393"/>
      <c r="H4286" s="393"/>
      <c r="I4286" s="393"/>
      <c r="J4286" s="393"/>
      <c r="K4286" s="393"/>
    </row>
    <row r="4287" spans="1:11" ht="14.4">
      <c r="A4287" s="397" t="s">
        <v>8073</v>
      </c>
      <c r="B4287" s="397" t="s">
        <v>8074</v>
      </c>
      <c r="C4287" s="398" t="s">
        <v>180</v>
      </c>
      <c r="D4287" s="399">
        <v>6.6420000000000003</v>
      </c>
      <c r="E4287" s="393"/>
      <c r="F4287" s="393"/>
      <c r="G4287" s="393"/>
      <c r="H4287" s="393"/>
      <c r="I4287" s="393"/>
      <c r="J4287" s="393"/>
      <c r="K4287" s="393"/>
    </row>
    <row r="4288" spans="1:11" ht="14.4">
      <c r="A4288" s="397" t="s">
        <v>8075</v>
      </c>
      <c r="B4288" s="397" t="s">
        <v>3002</v>
      </c>
      <c r="C4288" s="398" t="s">
        <v>180</v>
      </c>
      <c r="D4288" s="399">
        <v>9.8169000000000004</v>
      </c>
      <c r="E4288" s="393"/>
      <c r="F4288" s="393"/>
      <c r="G4288" s="393"/>
      <c r="H4288" s="393"/>
      <c r="I4288" s="393"/>
      <c r="J4288" s="393"/>
      <c r="K4288" s="393"/>
    </row>
    <row r="4289" spans="1:11" ht="14.4">
      <c r="A4289" s="397" t="s">
        <v>8076</v>
      </c>
      <c r="B4289" s="397" t="s">
        <v>8077</v>
      </c>
      <c r="C4289" s="398" t="s">
        <v>180</v>
      </c>
      <c r="D4289" s="399">
        <v>19.119800000000001</v>
      </c>
      <c r="E4289" s="393"/>
      <c r="F4289" s="393"/>
      <c r="G4289" s="393"/>
      <c r="H4289" s="393"/>
      <c r="I4289" s="393"/>
      <c r="J4289" s="393"/>
      <c r="K4289" s="393"/>
    </row>
    <row r="4290" spans="1:11" ht="14.4">
      <c r="A4290" s="554"/>
      <c r="B4290" s="554"/>
      <c r="C4290" s="554"/>
      <c r="D4290" s="554"/>
      <c r="E4290" s="393"/>
      <c r="F4290" s="393"/>
      <c r="G4290" s="393"/>
      <c r="H4290" s="393"/>
      <c r="I4290" s="393"/>
      <c r="J4290" s="393"/>
      <c r="K4290" s="393"/>
    </row>
    <row r="4291" spans="1:11" ht="15" customHeight="1">
      <c r="A4291" s="553" t="s">
        <v>8078</v>
      </c>
      <c r="B4291" s="553"/>
      <c r="C4291" s="553"/>
      <c r="D4291" s="392"/>
      <c r="E4291" s="393"/>
      <c r="F4291" s="393"/>
      <c r="G4291" s="393"/>
      <c r="H4291" s="393"/>
      <c r="I4291" s="393"/>
      <c r="J4291" s="393"/>
      <c r="K4291" s="393"/>
    </row>
    <row r="4292" spans="1:11" ht="14.4">
      <c r="A4292" s="394" t="s">
        <v>7338</v>
      </c>
      <c r="B4292" s="394" t="s">
        <v>7339</v>
      </c>
      <c r="C4292" s="395" t="s">
        <v>485</v>
      </c>
      <c r="D4292" s="396" t="s">
        <v>7340</v>
      </c>
      <c r="E4292" s="393"/>
      <c r="F4292" s="393"/>
      <c r="G4292" s="393"/>
      <c r="H4292" s="393"/>
      <c r="I4292" s="393"/>
      <c r="J4292" s="393"/>
      <c r="K4292" s="393"/>
    </row>
    <row r="4293" spans="1:11" ht="26.4">
      <c r="A4293" s="397" t="s">
        <v>8079</v>
      </c>
      <c r="B4293" s="397" t="s">
        <v>8080</v>
      </c>
      <c r="C4293" s="398" t="s">
        <v>180</v>
      </c>
      <c r="D4293" s="399">
        <v>25.31</v>
      </c>
      <c r="E4293" s="393"/>
      <c r="F4293" s="393"/>
      <c r="G4293" s="393"/>
      <c r="H4293" s="393"/>
      <c r="I4293" s="393"/>
      <c r="J4293" s="393"/>
      <c r="K4293" s="393"/>
    </row>
    <row r="4294" spans="1:11" ht="26.4">
      <c r="A4294" s="397" t="s">
        <v>8081</v>
      </c>
      <c r="B4294" s="397" t="s">
        <v>8082</v>
      </c>
      <c r="C4294" s="398" t="s">
        <v>180</v>
      </c>
      <c r="D4294" s="399">
        <v>82.99</v>
      </c>
      <c r="E4294" s="393"/>
      <c r="F4294" s="393"/>
      <c r="G4294" s="393"/>
      <c r="H4294" s="393"/>
      <c r="I4294" s="393"/>
      <c r="J4294" s="393"/>
      <c r="K4294" s="393"/>
    </row>
    <row r="4295" spans="1:11" ht="26.4">
      <c r="A4295" s="397" t="s">
        <v>8083</v>
      </c>
      <c r="B4295" s="397" t="s">
        <v>8084</v>
      </c>
      <c r="C4295" s="398" t="s">
        <v>180</v>
      </c>
      <c r="D4295" s="399">
        <v>223.06</v>
      </c>
      <c r="E4295" s="393"/>
      <c r="F4295" s="393"/>
      <c r="G4295" s="393"/>
      <c r="H4295" s="393"/>
      <c r="I4295" s="393"/>
      <c r="J4295" s="393"/>
      <c r="K4295" s="393"/>
    </row>
    <row r="4296" spans="1:11" ht="26.4">
      <c r="A4296" s="397" t="s">
        <v>8085</v>
      </c>
      <c r="B4296" s="397" t="s">
        <v>8086</v>
      </c>
      <c r="C4296" s="398" t="s">
        <v>180</v>
      </c>
      <c r="D4296" s="399">
        <v>413.76</v>
      </c>
      <c r="E4296" s="393"/>
      <c r="F4296" s="393"/>
      <c r="G4296" s="393"/>
      <c r="H4296" s="393"/>
      <c r="I4296" s="393"/>
      <c r="J4296" s="393"/>
      <c r="K4296" s="393"/>
    </row>
    <row r="4297" spans="1:11" ht="14.4">
      <c r="A4297" s="554"/>
      <c r="B4297" s="554"/>
      <c r="C4297" s="554"/>
      <c r="D4297" s="554"/>
      <c r="E4297" s="393"/>
      <c r="F4297" s="393"/>
      <c r="G4297" s="393"/>
      <c r="H4297" s="393"/>
      <c r="I4297" s="393"/>
      <c r="J4297" s="393"/>
      <c r="K4297" s="393"/>
    </row>
    <row r="4298" spans="1:11" ht="15" customHeight="1">
      <c r="A4298" s="553" t="s">
        <v>8087</v>
      </c>
      <c r="B4298" s="553"/>
      <c r="C4298" s="553"/>
      <c r="D4298" s="392"/>
      <c r="E4298" s="393"/>
      <c r="F4298" s="393"/>
      <c r="G4298" s="393"/>
      <c r="H4298" s="393"/>
      <c r="I4298" s="393"/>
      <c r="J4298" s="393"/>
      <c r="K4298" s="393"/>
    </row>
    <row r="4299" spans="1:11" ht="14.4">
      <c r="A4299" s="394" t="s">
        <v>7338</v>
      </c>
      <c r="B4299" s="394" t="s">
        <v>7339</v>
      </c>
      <c r="C4299" s="395" t="s">
        <v>485</v>
      </c>
      <c r="D4299" s="396" t="s">
        <v>7340</v>
      </c>
      <c r="E4299" s="393"/>
      <c r="F4299" s="393"/>
      <c r="G4299" s="393"/>
      <c r="H4299" s="393"/>
      <c r="I4299" s="393"/>
      <c r="J4299" s="393"/>
      <c r="K4299" s="393"/>
    </row>
    <row r="4300" spans="1:11" ht="39.6">
      <c r="A4300" s="397" t="s">
        <v>8088</v>
      </c>
      <c r="B4300" s="397" t="s">
        <v>8089</v>
      </c>
      <c r="C4300" s="398" t="s">
        <v>180</v>
      </c>
      <c r="D4300" s="399">
        <v>5.9364999999999997</v>
      </c>
      <c r="E4300" s="393"/>
      <c r="F4300" s="393"/>
      <c r="G4300" s="393"/>
      <c r="H4300" s="393"/>
      <c r="I4300" s="393"/>
      <c r="J4300" s="393"/>
      <c r="K4300" s="393"/>
    </row>
    <row r="4301" spans="1:11" ht="14.4">
      <c r="A4301" s="554"/>
      <c r="B4301" s="554"/>
      <c r="C4301" s="554"/>
      <c r="D4301" s="554"/>
      <c r="E4301" s="393"/>
      <c r="F4301" s="393"/>
      <c r="G4301" s="393"/>
      <c r="H4301" s="393"/>
      <c r="I4301" s="393"/>
      <c r="J4301" s="393"/>
      <c r="K4301" s="393"/>
    </row>
    <row r="4302" spans="1:11" ht="15" customHeight="1">
      <c r="A4302" s="553" t="s">
        <v>8090</v>
      </c>
      <c r="B4302" s="553"/>
      <c r="C4302" s="553"/>
      <c r="D4302" s="392"/>
      <c r="E4302" s="393"/>
      <c r="F4302" s="393"/>
      <c r="G4302" s="393"/>
      <c r="H4302" s="393"/>
      <c r="I4302" s="393"/>
      <c r="J4302" s="393"/>
      <c r="K4302" s="393"/>
    </row>
    <row r="4303" spans="1:11" ht="14.4">
      <c r="A4303" s="394" t="s">
        <v>7338</v>
      </c>
      <c r="B4303" s="394" t="s">
        <v>7339</v>
      </c>
      <c r="C4303" s="395" t="s">
        <v>485</v>
      </c>
      <c r="D4303" s="396" t="s">
        <v>7340</v>
      </c>
      <c r="E4303" s="393"/>
      <c r="F4303" s="393"/>
      <c r="G4303" s="393"/>
      <c r="H4303" s="393"/>
      <c r="I4303" s="393"/>
      <c r="J4303" s="393"/>
      <c r="K4303" s="393"/>
    </row>
    <row r="4304" spans="1:11" ht="14.4">
      <c r="A4304" s="397" t="s">
        <v>8091</v>
      </c>
      <c r="B4304" s="397" t="s">
        <v>8092</v>
      </c>
      <c r="C4304" s="398" t="s">
        <v>180</v>
      </c>
      <c r="D4304" s="399">
        <v>43.12</v>
      </c>
      <c r="E4304" s="393"/>
      <c r="F4304" s="393"/>
      <c r="G4304" s="393"/>
      <c r="H4304" s="393"/>
      <c r="I4304" s="393"/>
      <c r="J4304" s="393"/>
      <c r="K4304" s="393"/>
    </row>
    <row r="4305" spans="1:11" ht="14.4">
      <c r="A4305" s="554"/>
      <c r="B4305" s="554"/>
      <c r="C4305" s="554"/>
      <c r="D4305" s="554"/>
      <c r="E4305" s="393"/>
      <c r="F4305" s="393"/>
      <c r="G4305" s="393"/>
      <c r="H4305" s="393"/>
      <c r="I4305" s="393"/>
      <c r="J4305" s="393"/>
      <c r="K4305" s="393"/>
    </row>
    <row r="4306" spans="1:11" ht="15" customHeight="1">
      <c r="A4306" s="553" t="s">
        <v>8093</v>
      </c>
      <c r="B4306" s="553"/>
      <c r="C4306" s="553"/>
      <c r="D4306" s="392"/>
      <c r="E4306" s="393"/>
      <c r="F4306" s="393"/>
      <c r="G4306" s="393"/>
      <c r="H4306" s="393"/>
      <c r="I4306" s="393"/>
      <c r="J4306" s="393"/>
      <c r="K4306" s="393"/>
    </row>
    <row r="4307" spans="1:11" ht="14.4">
      <c r="A4307" s="394" t="s">
        <v>7338</v>
      </c>
      <c r="B4307" s="394" t="s">
        <v>7339</v>
      </c>
      <c r="C4307" s="395" t="s">
        <v>485</v>
      </c>
      <c r="D4307" s="396" t="s">
        <v>7340</v>
      </c>
      <c r="E4307" s="393"/>
      <c r="F4307" s="393"/>
      <c r="G4307" s="393"/>
      <c r="H4307" s="393"/>
      <c r="I4307" s="393"/>
      <c r="J4307" s="393"/>
      <c r="K4307" s="393"/>
    </row>
    <row r="4308" spans="1:11" ht="39.6">
      <c r="A4308" s="397" t="s">
        <v>8094</v>
      </c>
      <c r="B4308" s="397" t="s">
        <v>8095</v>
      </c>
      <c r="C4308" s="398" t="s">
        <v>180</v>
      </c>
      <c r="D4308" s="400">
        <v>2031.5232000000001</v>
      </c>
      <c r="E4308" s="393"/>
      <c r="F4308" s="393"/>
      <c r="G4308" s="393"/>
      <c r="H4308" s="393"/>
      <c r="I4308" s="393"/>
      <c r="J4308" s="393"/>
      <c r="K4308" s="393"/>
    </row>
    <row r="4309" spans="1:11" ht="39.6">
      <c r="A4309" s="397" t="s">
        <v>8096</v>
      </c>
      <c r="B4309" s="397" t="s">
        <v>8097</v>
      </c>
      <c r="C4309" s="398" t="s">
        <v>180</v>
      </c>
      <c r="D4309" s="400">
        <v>2936.4762999999998</v>
      </c>
      <c r="E4309" s="393"/>
      <c r="F4309" s="393"/>
      <c r="G4309" s="393"/>
      <c r="H4309" s="393"/>
      <c r="I4309" s="393"/>
      <c r="J4309" s="393"/>
      <c r="K4309" s="393"/>
    </row>
    <row r="4310" spans="1:11" ht="39.6">
      <c r="A4310" s="397" t="s">
        <v>8098</v>
      </c>
      <c r="B4310" s="397" t="s">
        <v>8099</v>
      </c>
      <c r="C4310" s="398" t="s">
        <v>180</v>
      </c>
      <c r="D4310" s="400">
        <v>2436.9913000000001</v>
      </c>
      <c r="E4310" s="393"/>
      <c r="F4310" s="393"/>
      <c r="G4310" s="393"/>
      <c r="H4310" s="393"/>
      <c r="I4310" s="393"/>
      <c r="J4310" s="393"/>
      <c r="K4310" s="393"/>
    </row>
    <row r="4311" spans="1:11" ht="39.6">
      <c r="A4311" s="397" t="s">
        <v>8100</v>
      </c>
      <c r="B4311" s="397" t="s">
        <v>8101</v>
      </c>
      <c r="C4311" s="398" t="s">
        <v>180</v>
      </c>
      <c r="D4311" s="399">
        <v>489.00279999999998</v>
      </c>
      <c r="E4311" s="393"/>
      <c r="F4311" s="393"/>
      <c r="G4311" s="393"/>
      <c r="H4311" s="393"/>
      <c r="I4311" s="393"/>
      <c r="J4311" s="393"/>
      <c r="K4311" s="393"/>
    </row>
    <row r="4312" spans="1:11" ht="39.6">
      <c r="A4312" s="397" t="s">
        <v>8102</v>
      </c>
      <c r="B4312" s="397" t="s">
        <v>8103</v>
      </c>
      <c r="C4312" s="398" t="s">
        <v>180</v>
      </c>
      <c r="D4312" s="399">
        <v>516.65959999999995</v>
      </c>
      <c r="E4312" s="393"/>
      <c r="F4312" s="393"/>
      <c r="G4312" s="393"/>
      <c r="H4312" s="393"/>
      <c r="I4312" s="393"/>
      <c r="J4312" s="393"/>
      <c r="K4312" s="393"/>
    </row>
    <row r="4313" spans="1:11" ht="39.6">
      <c r="A4313" s="397" t="s">
        <v>8104</v>
      </c>
      <c r="B4313" s="397" t="s">
        <v>8105</v>
      </c>
      <c r="C4313" s="398" t="s">
        <v>180</v>
      </c>
      <c r="D4313" s="399">
        <v>232.64340000000001</v>
      </c>
      <c r="E4313" s="393"/>
      <c r="F4313" s="393"/>
      <c r="G4313" s="393"/>
      <c r="H4313" s="393"/>
      <c r="I4313" s="393"/>
      <c r="J4313" s="393"/>
      <c r="K4313" s="393"/>
    </row>
    <row r="4314" spans="1:11" ht="39.6">
      <c r="A4314" s="397" t="s">
        <v>8106</v>
      </c>
      <c r="B4314" s="397" t="s">
        <v>8107</v>
      </c>
      <c r="C4314" s="398" t="s">
        <v>180</v>
      </c>
      <c r="D4314" s="399">
        <v>574.37189999999998</v>
      </c>
      <c r="E4314" s="393"/>
      <c r="F4314" s="393"/>
      <c r="G4314" s="393"/>
      <c r="H4314" s="393"/>
      <c r="I4314" s="393"/>
      <c r="J4314" s="393"/>
      <c r="K4314" s="393"/>
    </row>
    <row r="4315" spans="1:11" ht="39.6">
      <c r="A4315" s="397" t="s">
        <v>8108</v>
      </c>
      <c r="B4315" s="397" t="s">
        <v>8109</v>
      </c>
      <c r="C4315" s="398" t="s">
        <v>180</v>
      </c>
      <c r="D4315" s="399">
        <v>233.75210000000001</v>
      </c>
      <c r="E4315" s="393"/>
      <c r="F4315" s="393"/>
      <c r="G4315" s="393"/>
      <c r="H4315" s="393"/>
      <c r="I4315" s="393"/>
      <c r="J4315" s="393"/>
      <c r="K4315" s="393"/>
    </row>
    <row r="4316" spans="1:11" ht="39.6">
      <c r="A4316" s="397" t="s">
        <v>8110</v>
      </c>
      <c r="B4316" s="397" t="s">
        <v>8111</v>
      </c>
      <c r="C4316" s="398" t="s">
        <v>180</v>
      </c>
      <c r="D4316" s="399">
        <v>243.70009999999999</v>
      </c>
      <c r="E4316" s="393"/>
      <c r="F4316" s="393"/>
      <c r="G4316" s="393"/>
      <c r="H4316" s="393"/>
      <c r="I4316" s="393"/>
      <c r="J4316" s="393"/>
      <c r="K4316" s="393"/>
    </row>
    <row r="4317" spans="1:11" ht="14.4">
      <c r="A4317" s="554"/>
      <c r="B4317" s="554"/>
      <c r="C4317" s="554"/>
      <c r="D4317" s="554"/>
      <c r="E4317" s="393"/>
      <c r="F4317" s="393"/>
      <c r="G4317" s="393"/>
      <c r="H4317" s="393"/>
      <c r="I4317" s="393"/>
      <c r="J4317" s="393"/>
      <c r="K4317" s="393"/>
    </row>
    <row r="4318" spans="1:11" ht="15" customHeight="1">
      <c r="A4318" s="553" t="s">
        <v>8112</v>
      </c>
      <c r="B4318" s="553"/>
      <c r="C4318" s="553"/>
      <c r="D4318" s="392"/>
      <c r="E4318" s="393"/>
      <c r="F4318" s="393"/>
      <c r="G4318" s="393"/>
      <c r="H4318" s="393"/>
      <c r="I4318" s="393"/>
      <c r="J4318" s="393"/>
      <c r="K4318" s="393"/>
    </row>
    <row r="4319" spans="1:11" ht="14.4">
      <c r="A4319" s="394" t="s">
        <v>7338</v>
      </c>
      <c r="B4319" s="394" t="s">
        <v>7339</v>
      </c>
      <c r="C4319" s="395" t="s">
        <v>485</v>
      </c>
      <c r="D4319" s="396" t="s">
        <v>7340</v>
      </c>
      <c r="E4319" s="393"/>
      <c r="F4319" s="393"/>
      <c r="G4319" s="393"/>
      <c r="H4319" s="393"/>
      <c r="I4319" s="393"/>
      <c r="J4319" s="393"/>
      <c r="K4319" s="393"/>
    </row>
    <row r="4320" spans="1:11" ht="14.4">
      <c r="A4320" s="397" t="s">
        <v>8113</v>
      </c>
      <c r="B4320" s="397" t="s">
        <v>8114</v>
      </c>
      <c r="C4320" s="398" t="s">
        <v>180</v>
      </c>
      <c r="D4320" s="399">
        <v>104.4153</v>
      </c>
      <c r="E4320" s="393"/>
      <c r="F4320" s="393"/>
      <c r="G4320" s="393"/>
      <c r="H4320" s="393"/>
      <c r="I4320" s="393"/>
      <c r="J4320" s="393"/>
      <c r="K4320" s="393"/>
    </row>
    <row r="4321" spans="1:11" ht="14.4">
      <c r="A4321" s="397" t="s">
        <v>8115</v>
      </c>
      <c r="B4321" s="397" t="s">
        <v>8116</v>
      </c>
      <c r="C4321" s="398" t="s">
        <v>180</v>
      </c>
      <c r="D4321" s="399">
        <v>141.14189999999999</v>
      </c>
      <c r="E4321" s="393"/>
      <c r="F4321" s="393"/>
      <c r="G4321" s="393"/>
      <c r="H4321" s="393"/>
      <c r="I4321" s="393"/>
      <c r="J4321" s="393"/>
      <c r="K4321" s="393"/>
    </row>
    <row r="4322" spans="1:11" ht="14.4">
      <c r="A4322" s="397" t="s">
        <v>8117</v>
      </c>
      <c r="B4322" s="397" t="s">
        <v>8118</v>
      </c>
      <c r="C4322" s="398" t="s">
        <v>180</v>
      </c>
      <c r="D4322" s="399">
        <v>149.17939999999999</v>
      </c>
      <c r="E4322" s="393"/>
      <c r="F4322" s="393"/>
      <c r="G4322" s="393"/>
      <c r="H4322" s="393"/>
      <c r="I4322" s="393"/>
      <c r="J4322" s="393"/>
      <c r="K4322" s="393"/>
    </row>
    <row r="4323" spans="1:11" ht="14.4">
      <c r="A4323" s="397" t="s">
        <v>8119</v>
      </c>
      <c r="B4323" s="397" t="s">
        <v>8120</v>
      </c>
      <c r="C4323" s="398" t="s">
        <v>180</v>
      </c>
      <c r="D4323" s="399">
        <v>237.67339999999999</v>
      </c>
      <c r="E4323" s="393"/>
      <c r="F4323" s="393"/>
      <c r="G4323" s="393"/>
      <c r="H4323" s="393"/>
      <c r="I4323" s="393"/>
      <c r="J4323" s="393"/>
      <c r="K4323" s="393"/>
    </row>
    <row r="4324" spans="1:11" ht="14.4">
      <c r="A4324" s="397" t="s">
        <v>8121</v>
      </c>
      <c r="B4324" s="397" t="s">
        <v>8122</v>
      </c>
      <c r="C4324" s="398" t="s">
        <v>180</v>
      </c>
      <c r="D4324" s="399">
        <v>58.166600000000003</v>
      </c>
      <c r="E4324" s="393"/>
      <c r="F4324" s="393"/>
      <c r="G4324" s="393"/>
      <c r="H4324" s="393"/>
      <c r="I4324" s="393"/>
      <c r="J4324" s="393"/>
      <c r="K4324" s="393"/>
    </row>
    <row r="4325" spans="1:11" ht="14.4">
      <c r="A4325" s="397" t="s">
        <v>8123</v>
      </c>
      <c r="B4325" s="397" t="s">
        <v>8124</v>
      </c>
      <c r="C4325" s="398" t="s">
        <v>180</v>
      </c>
      <c r="D4325" s="399">
        <v>96.705500000000001</v>
      </c>
      <c r="E4325" s="393"/>
      <c r="F4325" s="393"/>
      <c r="G4325" s="393"/>
      <c r="H4325" s="393"/>
      <c r="I4325" s="393"/>
      <c r="J4325" s="393"/>
      <c r="K4325" s="393"/>
    </row>
    <row r="4326" spans="1:11" ht="14.4">
      <c r="A4326" s="554"/>
      <c r="B4326" s="554"/>
      <c r="C4326" s="554"/>
      <c r="D4326" s="554"/>
      <c r="E4326" s="393"/>
      <c r="F4326" s="393"/>
      <c r="G4326" s="393"/>
      <c r="H4326" s="393"/>
      <c r="I4326" s="393"/>
      <c r="J4326" s="393"/>
      <c r="K4326" s="393"/>
    </row>
    <row r="4327" spans="1:11" ht="15" customHeight="1">
      <c r="A4327" s="553" t="s">
        <v>8125</v>
      </c>
      <c r="B4327" s="553"/>
      <c r="C4327" s="553"/>
      <c r="D4327" s="392"/>
      <c r="E4327" s="393"/>
      <c r="F4327" s="393"/>
      <c r="G4327" s="393"/>
      <c r="H4327" s="393"/>
      <c r="I4327" s="393"/>
      <c r="J4327" s="393"/>
      <c r="K4327" s="393"/>
    </row>
    <row r="4328" spans="1:11" ht="14.4">
      <c r="A4328" s="394" t="s">
        <v>7338</v>
      </c>
      <c r="B4328" s="394" t="s">
        <v>7339</v>
      </c>
      <c r="C4328" s="395" t="s">
        <v>485</v>
      </c>
      <c r="D4328" s="396" t="s">
        <v>7340</v>
      </c>
      <c r="E4328" s="393"/>
      <c r="F4328" s="393"/>
      <c r="G4328" s="393"/>
      <c r="H4328" s="393"/>
      <c r="I4328" s="393"/>
      <c r="J4328" s="393"/>
      <c r="K4328" s="393"/>
    </row>
    <row r="4329" spans="1:11" ht="26.4">
      <c r="A4329" s="397" t="s">
        <v>8126</v>
      </c>
      <c r="B4329" s="397" t="s">
        <v>8127</v>
      </c>
      <c r="C4329" s="398" t="s">
        <v>180</v>
      </c>
      <c r="D4329" s="399">
        <v>48.903300000000002</v>
      </c>
      <c r="E4329" s="393"/>
      <c r="F4329" s="393"/>
      <c r="G4329" s="393"/>
      <c r="H4329" s="393"/>
      <c r="I4329" s="393"/>
      <c r="J4329" s="393"/>
      <c r="K4329" s="393"/>
    </row>
    <row r="4330" spans="1:11" ht="26.4">
      <c r="A4330" s="397" t="s">
        <v>8128</v>
      </c>
      <c r="B4330" s="397" t="s">
        <v>8129</v>
      </c>
      <c r="C4330" s="398" t="s">
        <v>180</v>
      </c>
      <c r="D4330" s="399">
        <v>61.884999999999998</v>
      </c>
      <c r="E4330" s="393"/>
      <c r="F4330" s="393"/>
      <c r="G4330" s="393"/>
      <c r="H4330" s="393"/>
      <c r="I4330" s="393"/>
      <c r="J4330" s="393"/>
      <c r="K4330" s="393"/>
    </row>
    <row r="4331" spans="1:11" ht="26.4">
      <c r="A4331" s="397" t="s">
        <v>8130</v>
      </c>
      <c r="B4331" s="397" t="s">
        <v>8131</v>
      </c>
      <c r="C4331" s="398" t="s">
        <v>180</v>
      </c>
      <c r="D4331" s="399">
        <v>136.8425</v>
      </c>
      <c r="E4331" s="393"/>
      <c r="F4331" s="393"/>
      <c r="G4331" s="393"/>
      <c r="H4331" s="393"/>
      <c r="I4331" s="393"/>
      <c r="J4331" s="393"/>
      <c r="K4331" s="393"/>
    </row>
    <row r="4332" spans="1:11" ht="14.4">
      <c r="A4332" s="554"/>
      <c r="B4332" s="554"/>
      <c r="C4332" s="554"/>
      <c r="D4332" s="554"/>
      <c r="E4332" s="393"/>
      <c r="F4332" s="393"/>
      <c r="G4332" s="393"/>
      <c r="H4332" s="393"/>
      <c r="I4332" s="393"/>
      <c r="J4332" s="393"/>
      <c r="K4332" s="393"/>
    </row>
    <row r="4333" spans="1:11" ht="15" customHeight="1">
      <c r="A4333" s="553" t="s">
        <v>8132</v>
      </c>
      <c r="B4333" s="553"/>
      <c r="C4333" s="553"/>
      <c r="D4333" s="392"/>
      <c r="E4333" s="393"/>
      <c r="F4333" s="393"/>
      <c r="G4333" s="393"/>
      <c r="H4333" s="393"/>
      <c r="I4333" s="393"/>
      <c r="J4333" s="393"/>
      <c r="K4333" s="393"/>
    </row>
    <row r="4334" spans="1:11" ht="14.4">
      <c r="A4334" s="394" t="s">
        <v>7338</v>
      </c>
      <c r="B4334" s="394" t="s">
        <v>7339</v>
      </c>
      <c r="C4334" s="395" t="s">
        <v>485</v>
      </c>
      <c r="D4334" s="396" t="s">
        <v>7340</v>
      </c>
      <c r="E4334" s="393"/>
      <c r="F4334" s="393"/>
      <c r="G4334" s="393"/>
      <c r="H4334" s="393"/>
      <c r="I4334" s="393"/>
      <c r="J4334" s="393"/>
      <c r="K4334" s="393"/>
    </row>
    <row r="4335" spans="1:11" ht="14.4">
      <c r="A4335" s="397" t="s">
        <v>8133</v>
      </c>
      <c r="B4335" s="397" t="s">
        <v>8134</v>
      </c>
      <c r="C4335" s="398" t="s">
        <v>180</v>
      </c>
      <c r="D4335" s="399">
        <v>5.85</v>
      </c>
      <c r="E4335" s="393"/>
      <c r="F4335" s="393"/>
      <c r="G4335" s="393"/>
      <c r="H4335" s="393"/>
      <c r="I4335" s="393"/>
      <c r="J4335" s="393"/>
      <c r="K4335" s="393"/>
    </row>
    <row r="4336" spans="1:11" ht="14.4">
      <c r="A4336" s="397" t="s">
        <v>8135</v>
      </c>
      <c r="B4336" s="397" t="s">
        <v>8136</v>
      </c>
      <c r="C4336" s="398" t="s">
        <v>180</v>
      </c>
      <c r="D4336" s="399">
        <v>6.27</v>
      </c>
      <c r="E4336" s="393"/>
      <c r="F4336" s="393"/>
      <c r="G4336" s="393"/>
      <c r="H4336" s="393"/>
      <c r="I4336" s="393"/>
      <c r="J4336" s="393"/>
      <c r="K4336" s="393"/>
    </row>
    <row r="4337" spans="1:11" ht="14.4">
      <c r="A4337" s="397" t="s">
        <v>8137</v>
      </c>
      <c r="B4337" s="397" t="s">
        <v>8138</v>
      </c>
      <c r="C4337" s="398" t="s">
        <v>180</v>
      </c>
      <c r="D4337" s="399">
        <v>4.2</v>
      </c>
      <c r="E4337" s="393"/>
      <c r="F4337" s="393"/>
      <c r="G4337" s="393"/>
      <c r="H4337" s="393"/>
      <c r="I4337" s="393"/>
      <c r="J4337" s="393"/>
      <c r="K4337" s="393"/>
    </row>
    <row r="4338" spans="1:11" ht="14.4">
      <c r="A4338" s="397" t="s">
        <v>8139</v>
      </c>
      <c r="B4338" s="397" t="s">
        <v>8140</v>
      </c>
      <c r="C4338" s="398" t="s">
        <v>180</v>
      </c>
      <c r="D4338" s="399">
        <v>7.36</v>
      </c>
      <c r="E4338" s="393"/>
      <c r="F4338" s="393"/>
      <c r="G4338" s="393"/>
      <c r="H4338" s="393"/>
      <c r="I4338" s="393"/>
      <c r="J4338" s="393"/>
      <c r="K4338" s="393"/>
    </row>
    <row r="4339" spans="1:11" ht="14.4">
      <c r="A4339" s="397" t="s">
        <v>8141</v>
      </c>
      <c r="B4339" s="397" t="s">
        <v>8142</v>
      </c>
      <c r="C4339" s="398" t="s">
        <v>180</v>
      </c>
      <c r="D4339" s="399">
        <v>7.17</v>
      </c>
      <c r="E4339" s="393"/>
      <c r="F4339" s="393"/>
      <c r="G4339" s="393"/>
      <c r="H4339" s="393"/>
      <c r="I4339" s="393"/>
      <c r="J4339" s="393"/>
      <c r="K4339" s="393"/>
    </row>
    <row r="4340" spans="1:11" ht="14.4">
      <c r="A4340" s="397" t="s">
        <v>8143</v>
      </c>
      <c r="B4340" s="397" t="s">
        <v>8144</v>
      </c>
      <c r="C4340" s="398" t="s">
        <v>180</v>
      </c>
      <c r="D4340" s="399">
        <v>4.3</v>
      </c>
      <c r="E4340" s="393"/>
      <c r="F4340" s="393"/>
      <c r="G4340" s="393"/>
      <c r="H4340" s="393"/>
      <c r="I4340" s="393"/>
      <c r="J4340" s="393"/>
      <c r="K4340" s="393"/>
    </row>
    <row r="4341" spans="1:11" ht="14.4">
      <c r="A4341" s="397" t="s">
        <v>8145</v>
      </c>
      <c r="B4341" s="397" t="s">
        <v>8146</v>
      </c>
      <c r="C4341" s="398" t="s">
        <v>180</v>
      </c>
      <c r="D4341" s="399">
        <v>4.75</v>
      </c>
      <c r="E4341" s="393"/>
      <c r="F4341" s="393"/>
      <c r="G4341" s="393"/>
      <c r="H4341" s="393"/>
      <c r="I4341" s="393"/>
      <c r="J4341" s="393"/>
      <c r="K4341" s="393"/>
    </row>
    <row r="4342" spans="1:11" ht="14.4">
      <c r="A4342" s="397" t="s">
        <v>8147</v>
      </c>
      <c r="B4342" s="397" t="s">
        <v>8148</v>
      </c>
      <c r="C4342" s="398" t="s">
        <v>180</v>
      </c>
      <c r="D4342" s="399">
        <v>12.45</v>
      </c>
      <c r="E4342" s="393"/>
      <c r="F4342" s="393"/>
      <c r="G4342" s="393"/>
      <c r="H4342" s="393"/>
      <c r="I4342" s="393"/>
      <c r="J4342" s="393"/>
      <c r="K4342" s="393"/>
    </row>
    <row r="4343" spans="1:11" ht="14.4">
      <c r="A4343" s="397" t="s">
        <v>8149</v>
      </c>
      <c r="B4343" s="397" t="s">
        <v>8150</v>
      </c>
      <c r="C4343" s="398" t="s">
        <v>180</v>
      </c>
      <c r="D4343" s="399">
        <v>5.35</v>
      </c>
      <c r="E4343" s="393"/>
      <c r="F4343" s="393"/>
      <c r="G4343" s="393"/>
      <c r="H4343" s="393"/>
      <c r="I4343" s="393"/>
      <c r="J4343" s="393"/>
      <c r="K4343" s="393"/>
    </row>
    <row r="4344" spans="1:11" ht="14.4">
      <c r="A4344" s="397" t="s">
        <v>8151</v>
      </c>
      <c r="B4344" s="397" t="s">
        <v>8152</v>
      </c>
      <c r="C4344" s="398" t="s">
        <v>180</v>
      </c>
      <c r="D4344" s="399">
        <v>24.008099999999999</v>
      </c>
      <c r="E4344" s="393"/>
      <c r="F4344" s="393"/>
      <c r="G4344" s="393"/>
      <c r="H4344" s="393"/>
      <c r="I4344" s="393"/>
      <c r="J4344" s="393"/>
      <c r="K4344" s="393"/>
    </row>
    <row r="4345" spans="1:11" ht="14.4">
      <c r="A4345" s="397" t="s">
        <v>8153</v>
      </c>
      <c r="B4345" s="397" t="s">
        <v>8154</v>
      </c>
      <c r="C4345" s="398" t="s">
        <v>180</v>
      </c>
      <c r="D4345" s="399">
        <v>14.11</v>
      </c>
      <c r="E4345" s="393"/>
      <c r="F4345" s="393"/>
      <c r="G4345" s="393"/>
      <c r="H4345" s="393"/>
      <c r="I4345" s="393"/>
      <c r="J4345" s="393"/>
      <c r="K4345" s="393"/>
    </row>
    <row r="4346" spans="1:11" ht="14.4">
      <c r="A4346" s="397" t="s">
        <v>8155</v>
      </c>
      <c r="B4346" s="397" t="s">
        <v>8156</v>
      </c>
      <c r="C4346" s="398" t="s">
        <v>180</v>
      </c>
      <c r="D4346" s="399">
        <v>16.64</v>
      </c>
      <c r="E4346" s="393"/>
      <c r="F4346" s="393"/>
      <c r="G4346" s="393"/>
      <c r="H4346" s="393"/>
      <c r="I4346" s="393"/>
      <c r="J4346" s="393"/>
      <c r="K4346" s="393"/>
    </row>
    <row r="4347" spans="1:11" ht="14.4">
      <c r="A4347" s="397" t="s">
        <v>8157</v>
      </c>
      <c r="B4347" s="397" t="s">
        <v>8158</v>
      </c>
      <c r="C4347" s="398" t="s">
        <v>180</v>
      </c>
      <c r="D4347" s="399">
        <v>93.72</v>
      </c>
      <c r="E4347" s="393"/>
      <c r="F4347" s="393"/>
      <c r="G4347" s="393"/>
      <c r="H4347" s="393"/>
      <c r="I4347" s="393"/>
      <c r="J4347" s="393"/>
      <c r="K4347" s="393"/>
    </row>
    <row r="4348" spans="1:11" ht="14.4">
      <c r="A4348" s="397" t="s">
        <v>8159</v>
      </c>
      <c r="B4348" s="397" t="s">
        <v>8160</v>
      </c>
      <c r="C4348" s="398" t="s">
        <v>180</v>
      </c>
      <c r="D4348" s="399">
        <v>14.6</v>
      </c>
      <c r="E4348" s="393"/>
      <c r="F4348" s="393"/>
      <c r="G4348" s="393"/>
      <c r="H4348" s="393"/>
      <c r="I4348" s="393"/>
      <c r="J4348" s="393"/>
      <c r="K4348" s="393"/>
    </row>
    <row r="4349" spans="1:11" ht="14.4">
      <c r="A4349" s="397" t="s">
        <v>8161</v>
      </c>
      <c r="B4349" s="397" t="s">
        <v>8162</v>
      </c>
      <c r="C4349" s="398" t="s">
        <v>180</v>
      </c>
      <c r="D4349" s="399">
        <v>62.53</v>
      </c>
      <c r="E4349" s="393"/>
      <c r="F4349" s="393"/>
      <c r="G4349" s="393"/>
      <c r="H4349" s="393"/>
      <c r="I4349" s="393"/>
      <c r="J4349" s="393"/>
      <c r="K4349" s="393"/>
    </row>
    <row r="4350" spans="1:11" ht="14.4">
      <c r="A4350" s="397" t="s">
        <v>8163</v>
      </c>
      <c r="B4350" s="397" t="s">
        <v>8164</v>
      </c>
      <c r="C4350" s="398" t="s">
        <v>180</v>
      </c>
      <c r="D4350" s="399">
        <v>16.690000000000001</v>
      </c>
      <c r="E4350" s="393"/>
      <c r="F4350" s="393"/>
      <c r="G4350" s="393"/>
      <c r="H4350" s="393"/>
      <c r="I4350" s="393"/>
      <c r="J4350" s="393"/>
      <c r="K4350" s="393"/>
    </row>
    <row r="4351" spans="1:11" ht="14.4">
      <c r="A4351" s="397" t="s">
        <v>8165</v>
      </c>
      <c r="B4351" s="397" t="s">
        <v>8166</v>
      </c>
      <c r="C4351" s="398" t="s">
        <v>180</v>
      </c>
      <c r="D4351" s="399">
        <v>70.03</v>
      </c>
      <c r="E4351" s="393"/>
      <c r="F4351" s="393"/>
      <c r="G4351" s="393"/>
      <c r="H4351" s="393"/>
      <c r="I4351" s="393"/>
      <c r="J4351" s="393"/>
      <c r="K4351" s="393"/>
    </row>
    <row r="4352" spans="1:11" ht="14.4">
      <c r="A4352" s="397" t="s">
        <v>8167</v>
      </c>
      <c r="B4352" s="397" t="s">
        <v>8168</v>
      </c>
      <c r="C4352" s="398" t="s">
        <v>180</v>
      </c>
      <c r="D4352" s="399">
        <v>15.21</v>
      </c>
      <c r="E4352" s="393"/>
      <c r="F4352" s="393"/>
      <c r="G4352" s="393"/>
      <c r="H4352" s="393"/>
      <c r="I4352" s="393"/>
      <c r="J4352" s="393"/>
      <c r="K4352" s="393"/>
    </row>
    <row r="4353" spans="1:11" ht="14.4">
      <c r="A4353" s="397" t="s">
        <v>8169</v>
      </c>
      <c r="B4353" s="397" t="s">
        <v>8170</v>
      </c>
      <c r="C4353" s="398" t="s">
        <v>180</v>
      </c>
      <c r="D4353" s="399">
        <v>63.1</v>
      </c>
      <c r="E4353" s="393"/>
      <c r="F4353" s="393"/>
      <c r="G4353" s="393"/>
      <c r="H4353" s="393"/>
      <c r="I4353" s="393"/>
      <c r="J4353" s="393"/>
      <c r="K4353" s="393"/>
    </row>
    <row r="4354" spans="1:11" ht="14.4">
      <c r="A4354" s="397" t="s">
        <v>8171</v>
      </c>
      <c r="B4354" s="397" t="s">
        <v>8172</v>
      </c>
      <c r="C4354" s="398" t="s">
        <v>180</v>
      </c>
      <c r="D4354" s="399">
        <v>72.959999999999994</v>
      </c>
      <c r="E4354" s="393"/>
      <c r="F4354" s="393"/>
      <c r="G4354" s="393"/>
      <c r="H4354" s="393"/>
      <c r="I4354" s="393"/>
      <c r="J4354" s="393"/>
      <c r="K4354" s="393"/>
    </row>
    <row r="4355" spans="1:11" ht="14.4">
      <c r="A4355" s="397" t="s">
        <v>8173</v>
      </c>
      <c r="B4355" s="397" t="s">
        <v>8174</v>
      </c>
      <c r="C4355" s="398" t="s">
        <v>180</v>
      </c>
      <c r="D4355" s="399">
        <v>15.85</v>
      </c>
      <c r="E4355" s="393"/>
      <c r="F4355" s="393"/>
      <c r="G4355" s="393"/>
      <c r="H4355" s="393"/>
      <c r="I4355" s="393"/>
      <c r="J4355" s="393"/>
      <c r="K4355" s="393"/>
    </row>
    <row r="4356" spans="1:11" ht="14.4">
      <c r="A4356" s="397" t="s">
        <v>8175</v>
      </c>
      <c r="B4356" s="397" t="s">
        <v>8176</v>
      </c>
      <c r="C4356" s="398" t="s">
        <v>180</v>
      </c>
      <c r="D4356" s="399">
        <v>57.97</v>
      </c>
      <c r="E4356" s="393"/>
      <c r="F4356" s="393"/>
      <c r="G4356" s="393"/>
      <c r="H4356" s="393"/>
      <c r="I4356" s="393"/>
      <c r="J4356" s="393"/>
      <c r="K4356" s="393"/>
    </row>
    <row r="4357" spans="1:11" ht="14.4">
      <c r="A4357" s="397" t="s">
        <v>8177</v>
      </c>
      <c r="B4357" s="397" t="s">
        <v>8178</v>
      </c>
      <c r="C4357" s="398" t="s">
        <v>180</v>
      </c>
      <c r="D4357" s="399">
        <v>73.87</v>
      </c>
      <c r="E4357" s="393"/>
      <c r="F4357" s="393"/>
      <c r="G4357" s="393"/>
      <c r="H4357" s="393"/>
      <c r="I4357" s="393"/>
      <c r="J4357" s="393"/>
      <c r="K4357" s="393"/>
    </row>
    <row r="4358" spans="1:11" ht="14.4">
      <c r="A4358" s="397" t="s">
        <v>8179</v>
      </c>
      <c r="B4358" s="397" t="s">
        <v>8180</v>
      </c>
      <c r="C4358" s="398" t="s">
        <v>180</v>
      </c>
      <c r="D4358" s="399">
        <v>73.48</v>
      </c>
      <c r="E4358" s="393"/>
      <c r="F4358" s="393"/>
      <c r="G4358" s="393"/>
      <c r="H4358" s="393"/>
      <c r="I4358" s="393"/>
      <c r="J4358" s="393"/>
      <c r="K4358" s="393"/>
    </row>
    <row r="4359" spans="1:11" ht="14.4">
      <c r="A4359" s="397" t="s">
        <v>8181</v>
      </c>
      <c r="B4359" s="397" t="s">
        <v>8182</v>
      </c>
      <c r="C4359" s="398" t="s">
        <v>180</v>
      </c>
      <c r="D4359" s="399">
        <v>29.95</v>
      </c>
      <c r="E4359" s="393"/>
      <c r="F4359" s="393"/>
      <c r="G4359" s="393"/>
      <c r="H4359" s="393"/>
      <c r="I4359" s="393"/>
      <c r="J4359" s="393"/>
      <c r="K4359" s="393"/>
    </row>
    <row r="4360" spans="1:11" ht="14.4">
      <c r="A4360" s="397" t="s">
        <v>8183</v>
      </c>
      <c r="B4360" s="397" t="s">
        <v>8184</v>
      </c>
      <c r="C4360" s="398" t="s">
        <v>180</v>
      </c>
      <c r="D4360" s="399">
        <v>74.52</v>
      </c>
      <c r="E4360" s="393"/>
      <c r="F4360" s="393"/>
      <c r="G4360" s="393"/>
      <c r="H4360" s="393"/>
      <c r="I4360" s="393"/>
      <c r="J4360" s="393"/>
      <c r="K4360" s="393"/>
    </row>
    <row r="4361" spans="1:11" ht="14.4">
      <c r="A4361" s="397" t="s">
        <v>8185</v>
      </c>
      <c r="B4361" s="397" t="s">
        <v>8186</v>
      </c>
      <c r="C4361" s="398" t="s">
        <v>180</v>
      </c>
      <c r="D4361" s="399">
        <v>74.94</v>
      </c>
      <c r="E4361" s="393"/>
      <c r="F4361" s="393"/>
      <c r="G4361" s="393"/>
      <c r="H4361" s="393"/>
      <c r="I4361" s="393"/>
      <c r="J4361" s="393"/>
      <c r="K4361" s="393"/>
    </row>
    <row r="4362" spans="1:11" ht="14.4">
      <c r="A4362" s="397" t="s">
        <v>8187</v>
      </c>
      <c r="B4362" s="397" t="s">
        <v>8188</v>
      </c>
      <c r="C4362" s="398" t="s">
        <v>180</v>
      </c>
      <c r="D4362" s="399">
        <v>104.8</v>
      </c>
      <c r="E4362" s="393"/>
      <c r="F4362" s="393"/>
      <c r="G4362" s="393"/>
      <c r="H4362" s="393"/>
      <c r="I4362" s="393"/>
      <c r="J4362" s="393"/>
      <c r="K4362" s="393"/>
    </row>
    <row r="4363" spans="1:11" ht="14.4">
      <c r="A4363" s="397" t="s">
        <v>8189</v>
      </c>
      <c r="B4363" s="397" t="s">
        <v>8190</v>
      </c>
      <c r="C4363" s="398" t="s">
        <v>180</v>
      </c>
      <c r="D4363" s="399">
        <v>84.94</v>
      </c>
      <c r="E4363" s="393"/>
      <c r="F4363" s="393"/>
      <c r="G4363" s="393"/>
      <c r="H4363" s="393"/>
      <c r="I4363" s="393"/>
      <c r="J4363" s="393"/>
      <c r="K4363" s="393"/>
    </row>
    <row r="4364" spans="1:11" ht="14.4">
      <c r="A4364" s="397" t="s">
        <v>8191</v>
      </c>
      <c r="B4364" s="397" t="s">
        <v>8192</v>
      </c>
      <c r="C4364" s="398" t="s">
        <v>180</v>
      </c>
      <c r="D4364" s="399">
        <v>14.9</v>
      </c>
      <c r="E4364" s="393"/>
      <c r="F4364" s="393"/>
      <c r="G4364" s="393"/>
      <c r="H4364" s="393"/>
      <c r="I4364" s="393"/>
      <c r="J4364" s="393"/>
      <c r="K4364" s="393"/>
    </row>
    <row r="4365" spans="1:11" ht="14.4">
      <c r="A4365" s="397" t="s">
        <v>8193</v>
      </c>
      <c r="B4365" s="397" t="s">
        <v>8194</v>
      </c>
      <c r="C4365" s="398" t="s">
        <v>180</v>
      </c>
      <c r="D4365" s="399">
        <v>119.74</v>
      </c>
      <c r="E4365" s="393"/>
      <c r="F4365" s="393"/>
      <c r="G4365" s="393"/>
      <c r="H4365" s="393"/>
      <c r="I4365" s="393"/>
      <c r="J4365" s="393"/>
      <c r="K4365" s="393"/>
    </row>
    <row r="4366" spans="1:11" ht="14.4">
      <c r="A4366" s="397" t="s">
        <v>8195</v>
      </c>
      <c r="B4366" s="397" t="s">
        <v>8196</v>
      </c>
      <c r="C4366" s="398" t="s">
        <v>180</v>
      </c>
      <c r="D4366" s="399">
        <v>13.19</v>
      </c>
      <c r="E4366" s="393"/>
      <c r="F4366" s="393"/>
      <c r="G4366" s="393"/>
      <c r="H4366" s="393"/>
      <c r="I4366" s="393"/>
      <c r="J4366" s="393"/>
      <c r="K4366" s="393"/>
    </row>
    <row r="4367" spans="1:11" ht="14.4">
      <c r="A4367" s="397" t="s">
        <v>8197</v>
      </c>
      <c r="B4367" s="397" t="s">
        <v>8198</v>
      </c>
      <c r="C4367" s="398" t="s">
        <v>180</v>
      </c>
      <c r="D4367" s="399">
        <v>21.94</v>
      </c>
      <c r="E4367" s="393"/>
      <c r="F4367" s="393"/>
      <c r="G4367" s="393"/>
      <c r="H4367" s="393"/>
      <c r="I4367" s="393"/>
      <c r="J4367" s="393"/>
      <c r="K4367" s="393"/>
    </row>
    <row r="4368" spans="1:11" ht="14.4">
      <c r="A4368" s="397" t="s">
        <v>8199</v>
      </c>
      <c r="B4368" s="397" t="s">
        <v>8200</v>
      </c>
      <c r="C4368" s="398" t="s">
        <v>180</v>
      </c>
      <c r="D4368" s="399">
        <v>119.48</v>
      </c>
      <c r="E4368" s="393"/>
      <c r="F4368" s="393"/>
      <c r="G4368" s="393"/>
      <c r="H4368" s="393"/>
      <c r="I4368" s="393"/>
      <c r="J4368" s="393"/>
      <c r="K4368" s="393"/>
    </row>
    <row r="4369" spans="1:11" ht="14.4">
      <c r="A4369" s="397" t="s">
        <v>8201</v>
      </c>
      <c r="B4369" s="397" t="s">
        <v>8202</v>
      </c>
      <c r="C4369" s="398" t="s">
        <v>180</v>
      </c>
      <c r="D4369" s="399">
        <v>17.309999999999999</v>
      </c>
      <c r="E4369" s="393"/>
      <c r="F4369" s="393"/>
      <c r="G4369" s="393"/>
      <c r="H4369" s="393"/>
      <c r="I4369" s="393"/>
      <c r="J4369" s="393"/>
      <c r="K4369" s="393"/>
    </row>
    <row r="4370" spans="1:11" ht="14.4">
      <c r="A4370" s="397" t="s">
        <v>8203</v>
      </c>
      <c r="B4370" s="397" t="s">
        <v>8204</v>
      </c>
      <c r="C4370" s="398" t="s">
        <v>180</v>
      </c>
      <c r="D4370" s="399">
        <v>39.86</v>
      </c>
      <c r="E4370" s="393"/>
      <c r="F4370" s="393"/>
      <c r="G4370" s="393"/>
      <c r="H4370" s="393"/>
      <c r="I4370" s="393"/>
      <c r="J4370" s="393"/>
      <c r="K4370" s="393"/>
    </row>
    <row r="4371" spans="1:11" ht="14.4">
      <c r="A4371" s="397" t="s">
        <v>8205</v>
      </c>
      <c r="B4371" s="397" t="s">
        <v>8206</v>
      </c>
      <c r="C4371" s="398" t="s">
        <v>180</v>
      </c>
      <c r="D4371" s="399">
        <v>49.26</v>
      </c>
      <c r="E4371" s="393"/>
      <c r="F4371" s="393"/>
      <c r="G4371" s="393"/>
      <c r="H4371" s="393"/>
      <c r="I4371" s="393"/>
      <c r="J4371" s="393"/>
      <c r="K4371" s="393"/>
    </row>
    <row r="4372" spans="1:11" ht="14.4">
      <c r="A4372" s="554"/>
      <c r="B4372" s="554"/>
      <c r="C4372" s="554"/>
      <c r="D4372" s="554"/>
      <c r="E4372" s="393"/>
      <c r="F4372" s="393"/>
      <c r="G4372" s="393"/>
      <c r="H4372" s="393"/>
      <c r="I4372" s="393"/>
      <c r="J4372" s="393"/>
      <c r="K4372" s="393"/>
    </row>
    <row r="4373" spans="1:11" ht="15" customHeight="1">
      <c r="A4373" s="553" t="s">
        <v>8207</v>
      </c>
      <c r="B4373" s="553"/>
      <c r="C4373" s="553"/>
      <c r="D4373" s="392"/>
      <c r="E4373" s="393"/>
      <c r="F4373" s="393"/>
      <c r="G4373" s="393"/>
      <c r="H4373" s="393"/>
      <c r="I4373" s="393"/>
      <c r="J4373" s="393"/>
      <c r="K4373" s="393"/>
    </row>
    <row r="4374" spans="1:11" ht="14.4">
      <c r="A4374" s="394" t="s">
        <v>7338</v>
      </c>
      <c r="B4374" s="394" t="s">
        <v>7339</v>
      </c>
      <c r="C4374" s="395" t="s">
        <v>485</v>
      </c>
      <c r="D4374" s="396" t="s">
        <v>7340</v>
      </c>
      <c r="E4374" s="393"/>
      <c r="F4374" s="393"/>
      <c r="G4374" s="393"/>
      <c r="H4374" s="393"/>
      <c r="I4374" s="393"/>
      <c r="J4374" s="393"/>
      <c r="K4374" s="393"/>
    </row>
    <row r="4375" spans="1:11" ht="14.4">
      <c r="A4375" s="397" t="s">
        <v>8208</v>
      </c>
      <c r="B4375" s="397" t="s">
        <v>8209</v>
      </c>
      <c r="C4375" s="398" t="s">
        <v>180</v>
      </c>
      <c r="D4375" s="399">
        <v>49.6693</v>
      </c>
      <c r="E4375" s="393"/>
      <c r="F4375" s="393"/>
      <c r="G4375" s="393"/>
      <c r="H4375" s="393"/>
      <c r="I4375" s="393"/>
      <c r="J4375" s="393"/>
      <c r="K4375" s="393"/>
    </row>
    <row r="4376" spans="1:11" ht="14.4">
      <c r="A4376" s="554"/>
      <c r="B4376" s="554"/>
      <c r="C4376" s="554"/>
      <c r="D4376" s="554"/>
      <c r="E4376" s="393"/>
      <c r="F4376" s="393"/>
      <c r="G4376" s="393"/>
      <c r="H4376" s="393"/>
      <c r="I4376" s="393"/>
      <c r="J4376" s="393"/>
      <c r="K4376" s="393"/>
    </row>
    <row r="4377" spans="1:11" ht="15" customHeight="1">
      <c r="A4377" s="553" t="s">
        <v>8210</v>
      </c>
      <c r="B4377" s="553"/>
      <c r="C4377" s="553"/>
      <c r="D4377" s="392"/>
      <c r="E4377" s="393"/>
      <c r="F4377" s="393"/>
      <c r="G4377" s="393"/>
      <c r="H4377" s="393"/>
      <c r="I4377" s="393"/>
      <c r="J4377" s="393"/>
      <c r="K4377" s="393"/>
    </row>
    <row r="4378" spans="1:11" ht="14.4">
      <c r="A4378" s="394" t="s">
        <v>7338</v>
      </c>
      <c r="B4378" s="394" t="s">
        <v>7339</v>
      </c>
      <c r="C4378" s="395" t="s">
        <v>485</v>
      </c>
      <c r="D4378" s="396" t="s">
        <v>7340</v>
      </c>
      <c r="E4378" s="393"/>
      <c r="F4378" s="393"/>
      <c r="G4378" s="393"/>
      <c r="H4378" s="393"/>
      <c r="I4378" s="393"/>
      <c r="J4378" s="393"/>
      <c r="K4378" s="393"/>
    </row>
    <row r="4379" spans="1:11" ht="26.4">
      <c r="A4379" s="397" t="s">
        <v>8211</v>
      </c>
      <c r="B4379" s="397" t="s">
        <v>8212</v>
      </c>
      <c r="C4379" s="398" t="s">
        <v>180</v>
      </c>
      <c r="D4379" s="399">
        <v>807.44880000000001</v>
      </c>
      <c r="E4379" s="393"/>
      <c r="F4379" s="393"/>
      <c r="G4379" s="393"/>
      <c r="H4379" s="393"/>
      <c r="I4379" s="393"/>
      <c r="J4379" s="393"/>
      <c r="K4379" s="393"/>
    </row>
    <row r="4380" spans="1:11" ht="26.4">
      <c r="A4380" s="397" t="s">
        <v>8213</v>
      </c>
      <c r="B4380" s="397" t="s">
        <v>8214</v>
      </c>
      <c r="C4380" s="398" t="s">
        <v>180</v>
      </c>
      <c r="D4380" s="400">
        <v>1070.4502</v>
      </c>
      <c r="E4380" s="393"/>
      <c r="F4380" s="393"/>
      <c r="G4380" s="393"/>
      <c r="H4380" s="393"/>
      <c r="I4380" s="393"/>
      <c r="J4380" s="393"/>
      <c r="K4380" s="393"/>
    </row>
    <row r="4381" spans="1:11" ht="14.4">
      <c r="A4381" s="397" t="s">
        <v>8215</v>
      </c>
      <c r="B4381" s="397" t="s">
        <v>8216</v>
      </c>
      <c r="C4381" s="398" t="s">
        <v>180</v>
      </c>
      <c r="D4381" s="399">
        <v>168.33940000000001</v>
      </c>
      <c r="E4381" s="393"/>
      <c r="F4381" s="393"/>
      <c r="G4381" s="393"/>
      <c r="H4381" s="393"/>
      <c r="I4381" s="393"/>
      <c r="J4381" s="393"/>
      <c r="K4381" s="393"/>
    </row>
    <row r="4382" spans="1:11" ht="14.4">
      <c r="A4382" s="397" t="s">
        <v>8217</v>
      </c>
      <c r="B4382" s="397" t="s">
        <v>8218</v>
      </c>
      <c r="C4382" s="398" t="s">
        <v>180</v>
      </c>
      <c r="D4382" s="399">
        <v>191.9444</v>
      </c>
      <c r="E4382" s="393"/>
      <c r="F4382" s="393"/>
      <c r="G4382" s="393"/>
      <c r="H4382" s="393"/>
      <c r="I4382" s="393"/>
      <c r="J4382" s="393"/>
      <c r="K4382" s="393"/>
    </row>
    <row r="4383" spans="1:11" ht="14.4">
      <c r="A4383" s="397" t="s">
        <v>8219</v>
      </c>
      <c r="B4383" s="397" t="s">
        <v>8220</v>
      </c>
      <c r="C4383" s="398" t="s">
        <v>180</v>
      </c>
      <c r="D4383" s="399">
        <v>198.42519999999999</v>
      </c>
      <c r="E4383" s="393"/>
      <c r="F4383" s="393"/>
      <c r="G4383" s="393"/>
      <c r="H4383" s="393"/>
      <c r="I4383" s="393"/>
      <c r="J4383" s="393"/>
      <c r="K4383" s="393"/>
    </row>
    <row r="4384" spans="1:11" ht="14.4">
      <c r="A4384" s="397" t="s">
        <v>8221</v>
      </c>
      <c r="B4384" s="397" t="s">
        <v>8222</v>
      </c>
      <c r="C4384" s="398" t="s">
        <v>180</v>
      </c>
      <c r="D4384" s="399">
        <v>233.994</v>
      </c>
      <c r="E4384" s="393"/>
      <c r="F4384" s="393"/>
      <c r="G4384" s="393"/>
      <c r="H4384" s="393"/>
      <c r="I4384" s="393"/>
      <c r="J4384" s="393"/>
      <c r="K4384" s="393"/>
    </row>
    <row r="4385" spans="1:11" ht="14.4">
      <c r="A4385" s="397" t="s">
        <v>8223</v>
      </c>
      <c r="B4385" s="397" t="s">
        <v>8224</v>
      </c>
      <c r="C4385" s="398" t="s">
        <v>180</v>
      </c>
      <c r="D4385" s="399">
        <v>266.21660000000003</v>
      </c>
      <c r="E4385" s="393"/>
      <c r="F4385" s="393"/>
      <c r="G4385" s="393"/>
      <c r="H4385" s="393"/>
      <c r="I4385" s="393"/>
      <c r="J4385" s="393"/>
      <c r="K4385" s="393"/>
    </row>
    <row r="4386" spans="1:11" ht="14.4">
      <c r="A4386" s="397" t="s">
        <v>8225</v>
      </c>
      <c r="B4386" s="397" t="s">
        <v>8226</v>
      </c>
      <c r="C4386" s="398" t="s">
        <v>180</v>
      </c>
      <c r="D4386" s="399">
        <v>296.5342</v>
      </c>
      <c r="E4386" s="393"/>
      <c r="F4386" s="393"/>
      <c r="G4386" s="393"/>
      <c r="H4386" s="393"/>
      <c r="I4386" s="393"/>
      <c r="J4386" s="393"/>
      <c r="K4386" s="393"/>
    </row>
    <row r="4387" spans="1:11" ht="14.4">
      <c r="A4387" s="397" t="s">
        <v>8227</v>
      </c>
      <c r="B4387" s="397" t="s">
        <v>8228</v>
      </c>
      <c r="C4387" s="398" t="s">
        <v>180</v>
      </c>
      <c r="D4387" s="399">
        <v>418.59089999999998</v>
      </c>
      <c r="E4387" s="393"/>
      <c r="F4387" s="393"/>
      <c r="G4387" s="393"/>
      <c r="H4387" s="393"/>
      <c r="I4387" s="393"/>
      <c r="J4387" s="393"/>
      <c r="K4387" s="393"/>
    </row>
    <row r="4388" spans="1:11" ht="14.4">
      <c r="A4388" s="397" t="s">
        <v>8229</v>
      </c>
      <c r="B4388" s="397" t="s">
        <v>8230</v>
      </c>
      <c r="C4388" s="398" t="s">
        <v>180</v>
      </c>
      <c r="D4388" s="399">
        <v>437.34789999999998</v>
      </c>
      <c r="E4388" s="393"/>
      <c r="F4388" s="393"/>
      <c r="G4388" s="393"/>
      <c r="H4388" s="393"/>
      <c r="I4388" s="393"/>
      <c r="J4388" s="393"/>
      <c r="K4388" s="393"/>
    </row>
    <row r="4389" spans="1:11" ht="14.4">
      <c r="A4389" s="397" t="s">
        <v>8231</v>
      </c>
      <c r="B4389" s="397" t="s">
        <v>8232</v>
      </c>
      <c r="C4389" s="398" t="s">
        <v>180</v>
      </c>
      <c r="D4389" s="399">
        <v>112.0986</v>
      </c>
      <c r="E4389" s="393"/>
      <c r="F4389" s="393"/>
      <c r="G4389" s="393"/>
      <c r="H4389" s="393"/>
      <c r="I4389" s="393"/>
      <c r="J4389" s="393"/>
      <c r="K4389" s="393"/>
    </row>
    <row r="4390" spans="1:11" ht="14.4">
      <c r="A4390" s="397" t="s">
        <v>8233</v>
      </c>
      <c r="B4390" s="397" t="s">
        <v>8234</v>
      </c>
      <c r="C4390" s="398" t="s">
        <v>180</v>
      </c>
      <c r="D4390" s="399">
        <v>120.5851</v>
      </c>
      <c r="E4390" s="393"/>
      <c r="F4390" s="393"/>
      <c r="G4390" s="393"/>
      <c r="H4390" s="393"/>
      <c r="I4390" s="393"/>
      <c r="J4390" s="393"/>
      <c r="K4390" s="393"/>
    </row>
    <row r="4391" spans="1:11" ht="14.4">
      <c r="A4391" s="397" t="s">
        <v>8235</v>
      </c>
      <c r="B4391" s="397" t="s">
        <v>8236</v>
      </c>
      <c r="C4391" s="398" t="s">
        <v>180</v>
      </c>
      <c r="D4391" s="399">
        <v>125.72539999999999</v>
      </c>
      <c r="E4391" s="393"/>
      <c r="F4391" s="393"/>
      <c r="G4391" s="393"/>
      <c r="H4391" s="393"/>
      <c r="I4391" s="393"/>
      <c r="J4391" s="393"/>
      <c r="K4391" s="393"/>
    </row>
    <row r="4392" spans="1:11" ht="14.4">
      <c r="A4392" s="397" t="s">
        <v>8237</v>
      </c>
      <c r="B4392" s="397" t="s">
        <v>8238</v>
      </c>
      <c r="C4392" s="398" t="s">
        <v>180</v>
      </c>
      <c r="D4392" s="399">
        <v>132.69</v>
      </c>
      <c r="E4392" s="393"/>
      <c r="F4392" s="393"/>
      <c r="G4392" s="393"/>
      <c r="H4392" s="393"/>
      <c r="I4392" s="393"/>
      <c r="J4392" s="393"/>
      <c r="K4392" s="393"/>
    </row>
    <row r="4393" spans="1:11" ht="14.4">
      <c r="A4393" s="397" t="s">
        <v>8239</v>
      </c>
      <c r="B4393" s="397" t="s">
        <v>8240</v>
      </c>
      <c r="C4393" s="398" t="s">
        <v>180</v>
      </c>
      <c r="D4393" s="399">
        <v>136.29830000000001</v>
      </c>
      <c r="E4393" s="393"/>
      <c r="F4393" s="393"/>
      <c r="G4393" s="393"/>
      <c r="H4393" s="393"/>
      <c r="I4393" s="393"/>
      <c r="J4393" s="393"/>
      <c r="K4393" s="393"/>
    </row>
    <row r="4394" spans="1:11" ht="14.4">
      <c r="A4394" s="397" t="s">
        <v>8241</v>
      </c>
      <c r="B4394" s="397" t="s">
        <v>8242</v>
      </c>
      <c r="C4394" s="398" t="s">
        <v>180</v>
      </c>
      <c r="D4394" s="399">
        <v>139.77549999999999</v>
      </c>
      <c r="E4394" s="393"/>
      <c r="F4394" s="393"/>
      <c r="G4394" s="393"/>
      <c r="H4394" s="393"/>
      <c r="I4394" s="393"/>
      <c r="J4394" s="393"/>
      <c r="K4394" s="393"/>
    </row>
    <row r="4395" spans="1:11" ht="14.4">
      <c r="A4395" s="554"/>
      <c r="B4395" s="554"/>
      <c r="C4395" s="554"/>
      <c r="D4395" s="554"/>
      <c r="E4395" s="393"/>
      <c r="F4395" s="393"/>
      <c r="G4395" s="393"/>
      <c r="H4395" s="393"/>
      <c r="I4395" s="393"/>
      <c r="J4395" s="393"/>
      <c r="K4395" s="393"/>
    </row>
    <row r="4396" spans="1:11" ht="15" customHeight="1">
      <c r="A4396" s="553" t="s">
        <v>8243</v>
      </c>
      <c r="B4396" s="553"/>
      <c r="C4396" s="553"/>
      <c r="D4396" s="392"/>
      <c r="E4396" s="393"/>
      <c r="F4396" s="393"/>
      <c r="G4396" s="393"/>
      <c r="H4396" s="393"/>
      <c r="I4396" s="393"/>
      <c r="J4396" s="393"/>
      <c r="K4396" s="393"/>
    </row>
    <row r="4397" spans="1:11" ht="14.4">
      <c r="A4397" s="394" t="s">
        <v>7338</v>
      </c>
      <c r="B4397" s="394" t="s">
        <v>7339</v>
      </c>
      <c r="C4397" s="395" t="s">
        <v>485</v>
      </c>
      <c r="D4397" s="396" t="s">
        <v>7340</v>
      </c>
      <c r="E4397" s="393"/>
      <c r="F4397" s="393"/>
      <c r="G4397" s="393"/>
      <c r="H4397" s="393"/>
      <c r="I4397" s="393"/>
      <c r="J4397" s="393"/>
      <c r="K4397" s="393"/>
    </row>
    <row r="4398" spans="1:11" ht="26.4">
      <c r="A4398" s="397" t="s">
        <v>8244</v>
      </c>
      <c r="B4398" s="397" t="s">
        <v>8245</v>
      </c>
      <c r="C4398" s="398" t="s">
        <v>180</v>
      </c>
      <c r="D4398" s="399">
        <v>42.835700000000003</v>
      </c>
      <c r="E4398" s="393"/>
      <c r="F4398" s="393"/>
      <c r="G4398" s="393"/>
      <c r="H4398" s="393"/>
      <c r="I4398" s="393"/>
      <c r="J4398" s="393"/>
      <c r="K4398" s="393"/>
    </row>
    <row r="4399" spans="1:11" ht="26.4">
      <c r="A4399" s="397" t="s">
        <v>8246</v>
      </c>
      <c r="B4399" s="397" t="s">
        <v>8247</v>
      </c>
      <c r="C4399" s="398" t="s">
        <v>180</v>
      </c>
      <c r="D4399" s="399">
        <v>46.776600000000002</v>
      </c>
      <c r="E4399" s="393"/>
      <c r="F4399" s="393"/>
      <c r="G4399" s="393"/>
      <c r="H4399" s="393"/>
      <c r="I4399" s="393"/>
      <c r="J4399" s="393"/>
      <c r="K4399" s="393"/>
    </row>
    <row r="4400" spans="1:11" ht="26.4">
      <c r="A4400" s="397" t="s">
        <v>8248</v>
      </c>
      <c r="B4400" s="397" t="s">
        <v>8249</v>
      </c>
      <c r="C4400" s="398" t="s">
        <v>180</v>
      </c>
      <c r="D4400" s="399">
        <v>216.0736</v>
      </c>
      <c r="E4400" s="393"/>
      <c r="F4400" s="393"/>
      <c r="G4400" s="393"/>
      <c r="H4400" s="393"/>
      <c r="I4400" s="393"/>
      <c r="J4400" s="393"/>
      <c r="K4400" s="393"/>
    </row>
    <row r="4401" spans="1:11" ht="26.4">
      <c r="A4401" s="397" t="s">
        <v>8250</v>
      </c>
      <c r="B4401" s="397" t="s">
        <v>8251</v>
      </c>
      <c r="C4401" s="398" t="s">
        <v>180</v>
      </c>
      <c r="D4401" s="399">
        <v>237.54179999999999</v>
      </c>
      <c r="E4401" s="393"/>
      <c r="F4401" s="393"/>
      <c r="G4401" s="393"/>
      <c r="H4401" s="393"/>
      <c r="I4401" s="393"/>
      <c r="J4401" s="393"/>
      <c r="K4401" s="393"/>
    </row>
    <row r="4402" spans="1:11" ht="26.4">
      <c r="A4402" s="397" t="s">
        <v>8252</v>
      </c>
      <c r="B4402" s="397" t="s">
        <v>8253</v>
      </c>
      <c r="C4402" s="398" t="s">
        <v>180</v>
      </c>
      <c r="D4402" s="399">
        <v>43.400100000000002</v>
      </c>
      <c r="E4402" s="393"/>
      <c r="F4402" s="393"/>
      <c r="G4402" s="393"/>
      <c r="H4402" s="393"/>
      <c r="I4402" s="393"/>
      <c r="J4402" s="393"/>
      <c r="K4402" s="393"/>
    </row>
    <row r="4403" spans="1:11" ht="26.4">
      <c r="A4403" s="397" t="s">
        <v>8254</v>
      </c>
      <c r="B4403" s="397" t="s">
        <v>8255</v>
      </c>
      <c r="C4403" s="398" t="s">
        <v>180</v>
      </c>
      <c r="D4403" s="399">
        <v>47.431699999999999</v>
      </c>
      <c r="E4403" s="393"/>
      <c r="F4403" s="393"/>
      <c r="G4403" s="393"/>
      <c r="H4403" s="393"/>
      <c r="I4403" s="393"/>
      <c r="J4403" s="393"/>
      <c r="K4403" s="393"/>
    </row>
    <row r="4404" spans="1:11" ht="26.4">
      <c r="A4404" s="397" t="s">
        <v>8256</v>
      </c>
      <c r="B4404" s="397" t="s">
        <v>8257</v>
      </c>
      <c r="C4404" s="398" t="s">
        <v>180</v>
      </c>
      <c r="D4404" s="399">
        <v>260.66300000000001</v>
      </c>
      <c r="E4404" s="393"/>
      <c r="F4404" s="393"/>
      <c r="G4404" s="393"/>
      <c r="H4404" s="393"/>
      <c r="I4404" s="393"/>
      <c r="J4404" s="393"/>
      <c r="K4404" s="393"/>
    </row>
    <row r="4405" spans="1:11" ht="26.4">
      <c r="A4405" s="397" t="s">
        <v>8258</v>
      </c>
      <c r="B4405" s="397" t="s">
        <v>8259</v>
      </c>
      <c r="C4405" s="398" t="s">
        <v>180</v>
      </c>
      <c r="D4405" s="399">
        <v>445.57240000000002</v>
      </c>
      <c r="E4405" s="393"/>
      <c r="F4405" s="393"/>
      <c r="G4405" s="393"/>
      <c r="H4405" s="393"/>
      <c r="I4405" s="393"/>
      <c r="J4405" s="393"/>
      <c r="K4405" s="393"/>
    </row>
    <row r="4406" spans="1:11" ht="26.4">
      <c r="A4406" s="397" t="s">
        <v>8260</v>
      </c>
      <c r="B4406" s="397" t="s">
        <v>8261</v>
      </c>
      <c r="C4406" s="398" t="s">
        <v>180</v>
      </c>
      <c r="D4406" s="399">
        <v>468.42149999999998</v>
      </c>
      <c r="E4406" s="393"/>
      <c r="F4406" s="393"/>
      <c r="G4406" s="393"/>
      <c r="H4406" s="393"/>
      <c r="I4406" s="393"/>
      <c r="J4406" s="393"/>
      <c r="K4406" s="393"/>
    </row>
    <row r="4407" spans="1:11" ht="26.4">
      <c r="A4407" s="397" t="s">
        <v>8262</v>
      </c>
      <c r="B4407" s="397" t="s">
        <v>8263</v>
      </c>
      <c r="C4407" s="398" t="s">
        <v>180</v>
      </c>
      <c r="D4407" s="399">
        <v>363.62</v>
      </c>
      <c r="E4407" s="393"/>
      <c r="F4407" s="393"/>
      <c r="G4407" s="393"/>
      <c r="H4407" s="393"/>
      <c r="I4407" s="393"/>
      <c r="J4407" s="393"/>
      <c r="K4407" s="393"/>
    </row>
    <row r="4408" spans="1:11" ht="26.4">
      <c r="A4408" s="397" t="s">
        <v>8264</v>
      </c>
      <c r="B4408" s="397" t="s">
        <v>8265</v>
      </c>
      <c r="C4408" s="398" t="s">
        <v>180</v>
      </c>
      <c r="D4408" s="399">
        <v>337.83800000000002</v>
      </c>
      <c r="E4408" s="393"/>
      <c r="F4408" s="393"/>
      <c r="G4408" s="393"/>
      <c r="H4408" s="393"/>
      <c r="I4408" s="393"/>
      <c r="J4408" s="393"/>
      <c r="K4408" s="393"/>
    </row>
    <row r="4409" spans="1:11" ht="26.4">
      <c r="A4409" s="397" t="s">
        <v>8266</v>
      </c>
      <c r="B4409" s="397" t="s">
        <v>8267</v>
      </c>
      <c r="C4409" s="398" t="s">
        <v>180</v>
      </c>
      <c r="D4409" s="399">
        <v>491.93579999999997</v>
      </c>
      <c r="E4409" s="393"/>
      <c r="F4409" s="393"/>
      <c r="G4409" s="393"/>
      <c r="H4409" s="393"/>
      <c r="I4409" s="393"/>
      <c r="J4409" s="393"/>
      <c r="K4409" s="393"/>
    </row>
    <row r="4410" spans="1:11" ht="26.4">
      <c r="A4410" s="397" t="s">
        <v>8268</v>
      </c>
      <c r="B4410" s="397" t="s">
        <v>8269</v>
      </c>
      <c r="C4410" s="398" t="s">
        <v>180</v>
      </c>
      <c r="D4410" s="399">
        <v>581.3365</v>
      </c>
      <c r="E4410" s="393"/>
      <c r="F4410" s="393"/>
      <c r="G4410" s="393"/>
      <c r="H4410" s="393"/>
      <c r="I4410" s="393"/>
      <c r="J4410" s="393"/>
      <c r="K4410" s="393"/>
    </row>
    <row r="4411" spans="1:11" ht="26.4">
      <c r="A4411" s="397" t="s">
        <v>8270</v>
      </c>
      <c r="B4411" s="397" t="s">
        <v>8271</v>
      </c>
      <c r="C4411" s="398" t="s">
        <v>180</v>
      </c>
      <c r="D4411" s="399">
        <v>25.308299999999999</v>
      </c>
      <c r="E4411" s="393"/>
      <c r="F4411" s="393"/>
      <c r="G4411" s="393"/>
      <c r="H4411" s="393"/>
      <c r="I4411" s="393"/>
      <c r="J4411" s="393"/>
      <c r="K4411" s="393"/>
    </row>
    <row r="4412" spans="1:11" ht="26.4">
      <c r="A4412" s="397" t="s">
        <v>8272</v>
      </c>
      <c r="B4412" s="397" t="s">
        <v>8273</v>
      </c>
      <c r="C4412" s="398" t="s">
        <v>180</v>
      </c>
      <c r="D4412" s="399">
        <v>23.141300000000001</v>
      </c>
      <c r="E4412" s="393"/>
      <c r="F4412" s="393"/>
      <c r="G4412" s="393"/>
      <c r="H4412" s="393"/>
      <c r="I4412" s="393"/>
      <c r="J4412" s="393"/>
      <c r="K4412" s="393"/>
    </row>
    <row r="4413" spans="1:11" ht="26.4">
      <c r="A4413" s="397" t="s">
        <v>8274</v>
      </c>
      <c r="B4413" s="397" t="s">
        <v>8275</v>
      </c>
      <c r="C4413" s="398" t="s">
        <v>180</v>
      </c>
      <c r="D4413" s="399">
        <v>459.28989999999999</v>
      </c>
      <c r="E4413" s="393"/>
      <c r="F4413" s="393"/>
      <c r="G4413" s="393"/>
      <c r="H4413" s="393"/>
      <c r="I4413" s="393"/>
      <c r="J4413" s="393"/>
      <c r="K4413" s="393"/>
    </row>
    <row r="4414" spans="1:11" ht="26.4">
      <c r="A4414" s="397" t="s">
        <v>8276</v>
      </c>
      <c r="B4414" s="397" t="s">
        <v>8277</v>
      </c>
      <c r="C4414" s="398" t="s">
        <v>180</v>
      </c>
      <c r="D4414" s="399">
        <v>559.26350000000002</v>
      </c>
      <c r="E4414" s="393"/>
      <c r="F4414" s="393"/>
      <c r="G4414" s="393"/>
      <c r="H4414" s="393"/>
      <c r="I4414" s="393"/>
      <c r="J4414" s="393"/>
      <c r="K4414" s="393"/>
    </row>
    <row r="4415" spans="1:11" ht="26.4">
      <c r="A4415" s="397" t="s">
        <v>8278</v>
      </c>
      <c r="B4415" s="397" t="s">
        <v>8279</v>
      </c>
      <c r="C4415" s="398" t="s">
        <v>180</v>
      </c>
      <c r="D4415" s="399">
        <v>643.02</v>
      </c>
      <c r="E4415" s="393"/>
      <c r="F4415" s="393"/>
      <c r="G4415" s="393"/>
      <c r="H4415" s="393"/>
      <c r="I4415" s="393"/>
      <c r="J4415" s="393"/>
      <c r="K4415" s="393"/>
    </row>
    <row r="4416" spans="1:11" ht="26.4">
      <c r="A4416" s="397" t="s">
        <v>8280</v>
      </c>
      <c r="B4416" s="397" t="s">
        <v>8281</v>
      </c>
      <c r="C4416" s="398" t="s">
        <v>180</v>
      </c>
      <c r="D4416" s="399">
        <v>688.10339999999997</v>
      </c>
      <c r="E4416" s="393"/>
      <c r="F4416" s="393"/>
      <c r="G4416" s="393"/>
      <c r="H4416" s="393"/>
      <c r="I4416" s="393"/>
      <c r="J4416" s="393"/>
      <c r="K4416" s="393"/>
    </row>
    <row r="4417" spans="1:11" ht="26.4">
      <c r="A4417" s="397" t="s">
        <v>8282</v>
      </c>
      <c r="B4417" s="397" t="s">
        <v>8283</v>
      </c>
      <c r="C4417" s="398" t="s">
        <v>180</v>
      </c>
      <c r="D4417" s="399">
        <v>789.82060000000001</v>
      </c>
      <c r="E4417" s="393"/>
      <c r="F4417" s="393"/>
      <c r="G4417" s="393"/>
      <c r="H4417" s="393"/>
      <c r="I4417" s="393"/>
      <c r="J4417" s="393"/>
      <c r="K4417" s="393"/>
    </row>
    <row r="4418" spans="1:11" ht="26.4">
      <c r="A4418" s="397" t="s">
        <v>8284</v>
      </c>
      <c r="B4418" s="397" t="s">
        <v>8285</v>
      </c>
      <c r="C4418" s="398" t="s">
        <v>180</v>
      </c>
      <c r="D4418" s="399">
        <v>873.64769999999999</v>
      </c>
      <c r="E4418" s="393"/>
      <c r="F4418" s="393"/>
      <c r="G4418" s="393"/>
      <c r="H4418" s="393"/>
      <c r="I4418" s="393"/>
      <c r="J4418" s="393"/>
      <c r="K4418" s="393"/>
    </row>
    <row r="4419" spans="1:11" ht="26.4">
      <c r="A4419" s="397" t="s">
        <v>8286</v>
      </c>
      <c r="B4419" s="397" t="s">
        <v>8287</v>
      </c>
      <c r="C4419" s="398" t="s">
        <v>180</v>
      </c>
      <c r="D4419" s="399">
        <v>986.80460000000005</v>
      </c>
      <c r="E4419" s="393"/>
      <c r="F4419" s="393"/>
      <c r="G4419" s="393"/>
      <c r="H4419" s="393"/>
      <c r="I4419" s="393"/>
      <c r="J4419" s="393"/>
      <c r="K4419" s="393"/>
    </row>
    <row r="4420" spans="1:11" ht="26.4">
      <c r="A4420" s="397" t="s">
        <v>8288</v>
      </c>
      <c r="B4420" s="397" t="s">
        <v>8289</v>
      </c>
      <c r="C4420" s="398" t="s">
        <v>180</v>
      </c>
      <c r="D4420" s="400">
        <v>1030.9607000000001</v>
      </c>
      <c r="E4420" s="393"/>
      <c r="F4420" s="393"/>
      <c r="G4420" s="393"/>
      <c r="H4420" s="393"/>
      <c r="I4420" s="393"/>
      <c r="J4420" s="393"/>
      <c r="K4420" s="393"/>
    </row>
    <row r="4421" spans="1:11" ht="26.4">
      <c r="A4421" s="397" t="s">
        <v>8290</v>
      </c>
      <c r="B4421" s="397" t="s">
        <v>8291</v>
      </c>
      <c r="C4421" s="398" t="s">
        <v>180</v>
      </c>
      <c r="D4421" s="399">
        <v>37.5745</v>
      </c>
      <c r="E4421" s="393"/>
      <c r="F4421" s="393"/>
      <c r="G4421" s="393"/>
      <c r="H4421" s="393"/>
      <c r="I4421" s="393"/>
      <c r="J4421" s="393"/>
      <c r="K4421" s="393"/>
    </row>
    <row r="4422" spans="1:11" ht="26.4">
      <c r="A4422" s="397" t="s">
        <v>8292</v>
      </c>
      <c r="B4422" s="397" t="s">
        <v>8293</v>
      </c>
      <c r="C4422" s="398" t="s">
        <v>180</v>
      </c>
      <c r="D4422" s="399">
        <v>49.890999999999998</v>
      </c>
      <c r="E4422" s="393"/>
      <c r="F4422" s="393"/>
      <c r="G4422" s="393"/>
      <c r="H4422" s="393"/>
      <c r="I4422" s="393"/>
      <c r="J4422" s="393"/>
      <c r="K4422" s="393"/>
    </row>
    <row r="4423" spans="1:11" ht="14.4">
      <c r="A4423" s="397" t="s">
        <v>8294</v>
      </c>
      <c r="B4423" s="397" t="s">
        <v>8295</v>
      </c>
      <c r="C4423" s="398" t="s">
        <v>180</v>
      </c>
      <c r="D4423" s="399">
        <v>139.17080000000001</v>
      </c>
      <c r="E4423" s="393"/>
      <c r="F4423" s="393"/>
      <c r="G4423" s="393"/>
      <c r="H4423" s="393"/>
      <c r="I4423" s="393"/>
      <c r="J4423" s="393"/>
      <c r="K4423" s="393"/>
    </row>
    <row r="4424" spans="1:11" ht="14.4">
      <c r="A4424" s="397" t="s">
        <v>8296</v>
      </c>
      <c r="B4424" s="397" t="s">
        <v>8297</v>
      </c>
      <c r="C4424" s="398" t="s">
        <v>180</v>
      </c>
      <c r="D4424" s="399">
        <v>190.5838</v>
      </c>
      <c r="E4424" s="393"/>
      <c r="F4424" s="393"/>
      <c r="G4424" s="393"/>
      <c r="H4424" s="393"/>
      <c r="I4424" s="393"/>
      <c r="J4424" s="393"/>
      <c r="K4424" s="393"/>
    </row>
    <row r="4425" spans="1:11" ht="14.4">
      <c r="A4425" s="397" t="s">
        <v>8298</v>
      </c>
      <c r="B4425" s="397" t="s">
        <v>8299</v>
      </c>
      <c r="C4425" s="398" t="s">
        <v>180</v>
      </c>
      <c r="D4425" s="399">
        <v>211.1651</v>
      </c>
      <c r="E4425" s="393"/>
      <c r="F4425" s="393"/>
      <c r="G4425" s="393"/>
      <c r="H4425" s="393"/>
      <c r="I4425" s="393"/>
      <c r="J4425" s="393"/>
      <c r="K4425" s="393"/>
    </row>
    <row r="4426" spans="1:11" ht="14.4">
      <c r="A4426" s="397" t="s">
        <v>8300</v>
      </c>
      <c r="B4426" s="397" t="s">
        <v>8301</v>
      </c>
      <c r="C4426" s="398" t="s">
        <v>180</v>
      </c>
      <c r="D4426" s="399">
        <v>456.7097</v>
      </c>
      <c r="E4426" s="393"/>
      <c r="F4426" s="393"/>
      <c r="G4426" s="393"/>
      <c r="H4426" s="393"/>
      <c r="I4426" s="393"/>
      <c r="J4426" s="393"/>
      <c r="K4426" s="393"/>
    </row>
    <row r="4427" spans="1:11" ht="14.4">
      <c r="A4427" s="397" t="s">
        <v>8302</v>
      </c>
      <c r="B4427" s="397" t="s">
        <v>8303</v>
      </c>
      <c r="C4427" s="398" t="s">
        <v>180</v>
      </c>
      <c r="D4427" s="399">
        <v>645.24749999999995</v>
      </c>
      <c r="E4427" s="393"/>
      <c r="F4427" s="393"/>
      <c r="G4427" s="393"/>
      <c r="H4427" s="393"/>
      <c r="I4427" s="393"/>
      <c r="J4427" s="393"/>
      <c r="K4427" s="393"/>
    </row>
    <row r="4428" spans="1:11" ht="14.4">
      <c r="A4428" s="397" t="s">
        <v>8304</v>
      </c>
      <c r="B4428" s="397" t="s">
        <v>3789</v>
      </c>
      <c r="C4428" s="398" t="s">
        <v>180</v>
      </c>
      <c r="D4428" s="399">
        <v>61.159300000000002</v>
      </c>
      <c r="E4428" s="393"/>
      <c r="F4428" s="393"/>
      <c r="G4428" s="393"/>
      <c r="H4428" s="393"/>
      <c r="I4428" s="393"/>
      <c r="J4428" s="393"/>
      <c r="K4428" s="393"/>
    </row>
    <row r="4429" spans="1:11" ht="39.6">
      <c r="A4429" s="397" t="s">
        <v>8305</v>
      </c>
      <c r="B4429" s="397" t="s">
        <v>3915</v>
      </c>
      <c r="C4429" s="398" t="s">
        <v>180</v>
      </c>
      <c r="D4429" s="399">
        <v>323.18310000000002</v>
      </c>
      <c r="E4429" s="393"/>
      <c r="F4429" s="393"/>
      <c r="G4429" s="393"/>
      <c r="H4429" s="393"/>
      <c r="I4429" s="393"/>
      <c r="J4429" s="393"/>
      <c r="K4429" s="393"/>
    </row>
    <row r="4430" spans="1:11" ht="14.4">
      <c r="A4430" s="554"/>
      <c r="B4430" s="554"/>
      <c r="C4430" s="554"/>
      <c r="D4430" s="554"/>
      <c r="E4430" s="393"/>
      <c r="F4430" s="393"/>
      <c r="G4430" s="393"/>
      <c r="H4430" s="393"/>
      <c r="I4430" s="393"/>
      <c r="J4430" s="393"/>
      <c r="K4430" s="393"/>
    </row>
    <row r="4431" spans="1:11" ht="15" customHeight="1">
      <c r="A4431" s="553" t="s">
        <v>8306</v>
      </c>
      <c r="B4431" s="553"/>
      <c r="C4431" s="553"/>
      <c r="D4431" s="392"/>
      <c r="E4431" s="393"/>
      <c r="F4431" s="393"/>
      <c r="G4431" s="393"/>
      <c r="H4431" s="393"/>
      <c r="I4431" s="393"/>
      <c r="J4431" s="393"/>
      <c r="K4431" s="393"/>
    </row>
    <row r="4432" spans="1:11" ht="14.4">
      <c r="A4432" s="394" t="s">
        <v>7338</v>
      </c>
      <c r="B4432" s="394" t="s">
        <v>7339</v>
      </c>
      <c r="C4432" s="395" t="s">
        <v>485</v>
      </c>
      <c r="D4432" s="396" t="s">
        <v>7340</v>
      </c>
      <c r="E4432" s="393"/>
      <c r="F4432" s="393"/>
      <c r="G4432" s="393"/>
      <c r="H4432" s="393"/>
      <c r="I4432" s="393"/>
      <c r="J4432" s="393"/>
      <c r="K4432" s="393"/>
    </row>
    <row r="4433" spans="1:11" ht="26.4">
      <c r="A4433" s="397" t="s">
        <v>8307</v>
      </c>
      <c r="B4433" s="397" t="s">
        <v>8308</v>
      </c>
      <c r="C4433" s="398" t="s">
        <v>84</v>
      </c>
      <c r="D4433" s="399">
        <v>9.7665000000000006</v>
      </c>
      <c r="E4433" s="393"/>
      <c r="F4433" s="393"/>
      <c r="G4433" s="393"/>
      <c r="H4433" s="393"/>
      <c r="I4433" s="393"/>
      <c r="J4433" s="393"/>
      <c r="K4433" s="393"/>
    </row>
    <row r="4434" spans="1:11" ht="14.4">
      <c r="A4434" s="554"/>
      <c r="B4434" s="554"/>
      <c r="C4434" s="554"/>
      <c r="D4434" s="554"/>
      <c r="E4434" s="393"/>
      <c r="F4434" s="393"/>
      <c r="G4434" s="393"/>
      <c r="H4434" s="393"/>
      <c r="I4434" s="393"/>
      <c r="J4434" s="393"/>
      <c r="K4434" s="393"/>
    </row>
    <row r="4435" spans="1:11" ht="15" customHeight="1">
      <c r="A4435" s="553" t="s">
        <v>8309</v>
      </c>
      <c r="B4435" s="553"/>
      <c r="C4435" s="553"/>
      <c r="D4435" s="392"/>
      <c r="E4435" s="393"/>
      <c r="F4435" s="393"/>
      <c r="G4435" s="393"/>
      <c r="H4435" s="393"/>
      <c r="I4435" s="393"/>
      <c r="J4435" s="393"/>
      <c r="K4435" s="393"/>
    </row>
    <row r="4436" spans="1:11" ht="15" customHeight="1">
      <c r="A4436" s="553" t="s">
        <v>8310</v>
      </c>
      <c r="B4436" s="553"/>
      <c r="C4436" s="553"/>
      <c r="D4436" s="392"/>
      <c r="E4436" s="393"/>
      <c r="F4436" s="393"/>
      <c r="G4436" s="393"/>
      <c r="H4436" s="393"/>
      <c r="I4436" s="393"/>
      <c r="J4436" s="393"/>
      <c r="K4436" s="393"/>
    </row>
    <row r="4437" spans="1:11" ht="14.4">
      <c r="A4437" s="394" t="s">
        <v>7338</v>
      </c>
      <c r="B4437" s="394" t="s">
        <v>7339</v>
      </c>
      <c r="C4437" s="395" t="s">
        <v>485</v>
      </c>
      <c r="D4437" s="396" t="s">
        <v>7340</v>
      </c>
      <c r="E4437" s="393"/>
      <c r="F4437" s="393"/>
      <c r="G4437" s="393"/>
      <c r="H4437" s="393"/>
      <c r="I4437" s="393"/>
      <c r="J4437" s="393"/>
      <c r="K4437" s="393"/>
    </row>
    <row r="4438" spans="1:11" ht="14.4">
      <c r="A4438" s="397" t="s">
        <v>8311</v>
      </c>
      <c r="B4438" s="397" t="s">
        <v>8312</v>
      </c>
      <c r="C4438" s="398" t="s">
        <v>67</v>
      </c>
      <c r="D4438" s="399">
        <v>1.62</v>
      </c>
      <c r="E4438" s="393"/>
      <c r="F4438" s="393"/>
      <c r="G4438" s="393"/>
      <c r="H4438" s="393"/>
      <c r="I4438" s="393"/>
      <c r="J4438" s="393"/>
      <c r="K4438" s="393"/>
    </row>
    <row r="4439" spans="1:11" ht="14.4">
      <c r="A4439" s="397" t="s">
        <v>8313</v>
      </c>
      <c r="B4439" s="397" t="s">
        <v>8314</v>
      </c>
      <c r="C4439" s="398" t="s">
        <v>67</v>
      </c>
      <c r="D4439" s="399">
        <v>1.0381</v>
      </c>
      <c r="E4439" s="393"/>
      <c r="F4439" s="393"/>
      <c r="G4439" s="393"/>
      <c r="H4439" s="393"/>
      <c r="I4439" s="393"/>
      <c r="J4439" s="393"/>
      <c r="K4439" s="393"/>
    </row>
    <row r="4440" spans="1:11" ht="14.4">
      <c r="A4440" s="554"/>
      <c r="B4440" s="554"/>
      <c r="C4440" s="554"/>
      <c r="D4440" s="554"/>
      <c r="E4440" s="393"/>
      <c r="F4440" s="393"/>
      <c r="G4440" s="393"/>
      <c r="H4440" s="393"/>
      <c r="I4440" s="393"/>
      <c r="J4440" s="393"/>
      <c r="K4440" s="393"/>
    </row>
    <row r="4441" spans="1:11" ht="15" customHeight="1">
      <c r="A4441" s="553" t="s">
        <v>8315</v>
      </c>
      <c r="B4441" s="553"/>
      <c r="C4441" s="553"/>
      <c r="D4441" s="392"/>
      <c r="E4441" s="393"/>
      <c r="F4441" s="393"/>
      <c r="G4441" s="393"/>
      <c r="H4441" s="393"/>
      <c r="I4441" s="393"/>
      <c r="J4441" s="393"/>
      <c r="K4441" s="393"/>
    </row>
    <row r="4442" spans="1:11" ht="14.4">
      <c r="A4442" s="394" t="s">
        <v>7338</v>
      </c>
      <c r="B4442" s="394" t="s">
        <v>7339</v>
      </c>
      <c r="C4442" s="395" t="s">
        <v>485</v>
      </c>
      <c r="D4442" s="396" t="s">
        <v>7340</v>
      </c>
      <c r="E4442" s="393"/>
      <c r="F4442" s="393"/>
      <c r="G4442" s="393"/>
      <c r="H4442" s="393"/>
      <c r="I4442" s="393"/>
      <c r="J4442" s="393"/>
      <c r="K4442" s="393"/>
    </row>
    <row r="4443" spans="1:11" ht="14.4">
      <c r="A4443" s="397" t="s">
        <v>8316</v>
      </c>
      <c r="B4443" s="397" t="s">
        <v>8317</v>
      </c>
      <c r="C4443" s="398" t="s">
        <v>180</v>
      </c>
      <c r="D4443" s="399">
        <v>1.36</v>
      </c>
      <c r="E4443" s="393"/>
      <c r="F4443" s="393"/>
      <c r="G4443" s="393"/>
      <c r="H4443" s="393"/>
      <c r="I4443" s="393"/>
      <c r="J4443" s="393"/>
      <c r="K4443" s="393"/>
    </row>
    <row r="4444" spans="1:11" ht="14.4">
      <c r="A4444" s="554"/>
      <c r="B4444" s="554"/>
      <c r="C4444" s="554"/>
      <c r="D4444" s="554"/>
      <c r="E4444" s="393"/>
      <c r="F4444" s="393"/>
      <c r="G4444" s="393"/>
      <c r="H4444" s="393"/>
      <c r="I4444" s="393"/>
      <c r="J4444" s="393"/>
      <c r="K4444" s="393"/>
    </row>
    <row r="4445" spans="1:11" ht="15" customHeight="1">
      <c r="A4445" s="553" t="s">
        <v>8318</v>
      </c>
      <c r="B4445" s="553"/>
      <c r="C4445" s="553"/>
      <c r="D4445" s="392"/>
      <c r="E4445" s="393"/>
      <c r="F4445" s="393"/>
      <c r="G4445" s="393"/>
      <c r="H4445" s="393"/>
      <c r="I4445" s="393"/>
      <c r="J4445" s="393"/>
      <c r="K4445" s="393"/>
    </row>
    <row r="4446" spans="1:11" ht="15" customHeight="1">
      <c r="A4446" s="553" t="s">
        <v>8319</v>
      </c>
      <c r="B4446" s="553"/>
      <c r="C4446" s="553"/>
      <c r="D4446" s="392"/>
      <c r="E4446" s="393"/>
      <c r="F4446" s="393"/>
      <c r="G4446" s="393"/>
      <c r="H4446" s="393"/>
      <c r="I4446" s="393"/>
      <c r="J4446" s="393"/>
      <c r="K4446" s="393"/>
    </row>
    <row r="4447" spans="1:11" ht="14.4">
      <c r="A4447" s="394" t="s">
        <v>7338</v>
      </c>
      <c r="B4447" s="394" t="s">
        <v>7339</v>
      </c>
      <c r="C4447" s="395" t="s">
        <v>485</v>
      </c>
      <c r="D4447" s="396" t="s">
        <v>7340</v>
      </c>
      <c r="E4447" s="393"/>
      <c r="F4447" s="393"/>
      <c r="G4447" s="393"/>
      <c r="H4447" s="393"/>
      <c r="I4447" s="393"/>
      <c r="J4447" s="393"/>
      <c r="K4447" s="393"/>
    </row>
    <row r="4448" spans="1:11" ht="39.6">
      <c r="A4448" s="397" t="s">
        <v>8320</v>
      </c>
      <c r="B4448" s="397" t="s">
        <v>8321</v>
      </c>
      <c r="C4448" s="398" t="s">
        <v>180</v>
      </c>
      <c r="D4448" s="399">
        <v>8.0228000000000002</v>
      </c>
      <c r="E4448" s="393"/>
      <c r="F4448" s="393"/>
      <c r="G4448" s="393"/>
      <c r="H4448" s="393"/>
      <c r="I4448" s="393"/>
      <c r="J4448" s="393"/>
      <c r="K4448" s="393"/>
    </row>
    <row r="4449" spans="1:11" ht="14.4">
      <c r="A4449" s="554"/>
      <c r="B4449" s="554"/>
      <c r="C4449" s="554"/>
      <c r="D4449" s="554"/>
      <c r="E4449" s="393"/>
      <c r="F4449" s="393"/>
      <c r="G4449" s="393"/>
      <c r="H4449" s="393"/>
      <c r="I4449" s="393"/>
      <c r="J4449" s="393"/>
      <c r="K4449" s="393"/>
    </row>
    <row r="4450" spans="1:11" ht="15" customHeight="1">
      <c r="A4450" s="553" t="s">
        <v>8322</v>
      </c>
      <c r="B4450" s="553"/>
      <c r="C4450" s="553"/>
      <c r="D4450" s="392"/>
      <c r="E4450" s="393"/>
      <c r="F4450" s="393"/>
      <c r="G4450" s="393"/>
      <c r="H4450" s="393"/>
      <c r="I4450" s="393"/>
      <c r="J4450" s="393"/>
      <c r="K4450" s="393"/>
    </row>
    <row r="4451" spans="1:11" ht="14.4">
      <c r="A4451" s="394" t="s">
        <v>7338</v>
      </c>
      <c r="B4451" s="394" t="s">
        <v>7339</v>
      </c>
      <c r="C4451" s="395" t="s">
        <v>485</v>
      </c>
      <c r="D4451" s="396" t="s">
        <v>7340</v>
      </c>
      <c r="E4451" s="393"/>
      <c r="F4451" s="393"/>
      <c r="G4451" s="393"/>
      <c r="H4451" s="393"/>
      <c r="I4451" s="393"/>
      <c r="J4451" s="393"/>
      <c r="K4451" s="393"/>
    </row>
    <row r="4452" spans="1:11" ht="14.4">
      <c r="A4452" s="397" t="s">
        <v>8323</v>
      </c>
      <c r="B4452" s="397" t="s">
        <v>8324</v>
      </c>
      <c r="C4452" s="398" t="s">
        <v>84</v>
      </c>
      <c r="D4452" s="399">
        <v>11.8025</v>
      </c>
      <c r="E4452" s="393"/>
      <c r="F4452" s="393"/>
      <c r="G4452" s="393"/>
      <c r="H4452" s="393"/>
      <c r="I4452" s="393"/>
      <c r="J4452" s="393"/>
      <c r="K4452" s="393"/>
    </row>
    <row r="4453" spans="1:11" ht="14.4">
      <c r="A4453" s="397" t="s">
        <v>8325</v>
      </c>
      <c r="B4453" s="397" t="s">
        <v>8326</v>
      </c>
      <c r="C4453" s="398" t="s">
        <v>84</v>
      </c>
      <c r="D4453" s="399">
        <v>15.702999999999999</v>
      </c>
      <c r="E4453" s="393"/>
      <c r="F4453" s="393"/>
      <c r="G4453" s="393"/>
      <c r="H4453" s="393"/>
      <c r="I4453" s="393"/>
      <c r="J4453" s="393"/>
      <c r="K4453" s="393"/>
    </row>
    <row r="4454" spans="1:11" ht="14.4">
      <c r="A4454" s="397" t="s">
        <v>8327</v>
      </c>
      <c r="B4454" s="397" t="s">
        <v>8328</v>
      </c>
      <c r="C4454" s="398" t="s">
        <v>84</v>
      </c>
      <c r="D4454" s="399">
        <v>19.230699999999999</v>
      </c>
      <c r="E4454" s="393"/>
      <c r="F4454" s="393"/>
      <c r="G4454" s="393"/>
      <c r="H4454" s="393"/>
      <c r="I4454" s="393"/>
      <c r="J4454" s="393"/>
      <c r="K4454" s="393"/>
    </row>
    <row r="4455" spans="1:11" ht="14.4">
      <c r="A4455" s="554"/>
      <c r="B4455" s="554"/>
      <c r="C4455" s="554"/>
      <c r="D4455" s="554"/>
      <c r="E4455" s="393"/>
      <c r="F4455" s="393"/>
      <c r="G4455" s="393"/>
      <c r="H4455" s="393"/>
      <c r="I4455" s="393"/>
      <c r="J4455" s="393"/>
      <c r="K4455" s="393"/>
    </row>
    <row r="4456" spans="1:11" ht="15" customHeight="1">
      <c r="A4456" s="553" t="s">
        <v>8329</v>
      </c>
      <c r="B4456" s="553"/>
      <c r="C4456" s="553"/>
      <c r="D4456" s="392"/>
      <c r="E4456" s="393"/>
      <c r="F4456" s="393"/>
      <c r="G4456" s="393"/>
      <c r="H4456" s="393"/>
      <c r="I4456" s="393"/>
      <c r="J4456" s="393"/>
      <c r="K4456" s="393"/>
    </row>
    <row r="4457" spans="1:11" ht="14.4">
      <c r="A4457" s="394" t="s">
        <v>7338</v>
      </c>
      <c r="B4457" s="394" t="s">
        <v>7339</v>
      </c>
      <c r="C4457" s="395" t="s">
        <v>485</v>
      </c>
      <c r="D4457" s="396" t="s">
        <v>7340</v>
      </c>
      <c r="E4457" s="393"/>
      <c r="F4457" s="393"/>
      <c r="G4457" s="393"/>
      <c r="H4457" s="393"/>
      <c r="I4457" s="393"/>
      <c r="J4457" s="393"/>
      <c r="K4457" s="393"/>
    </row>
    <row r="4458" spans="1:11" ht="26.4">
      <c r="A4458" s="397" t="s">
        <v>8330</v>
      </c>
      <c r="B4458" s="397" t="s">
        <v>8331</v>
      </c>
      <c r="C4458" s="398" t="s">
        <v>84</v>
      </c>
      <c r="D4458" s="399">
        <v>3.3563000000000001</v>
      </c>
      <c r="E4458" s="393"/>
      <c r="F4458" s="393"/>
      <c r="G4458" s="393"/>
      <c r="H4458" s="393"/>
      <c r="I4458" s="393"/>
      <c r="J4458" s="393"/>
      <c r="K4458" s="393"/>
    </row>
    <row r="4459" spans="1:11" ht="26.4">
      <c r="A4459" s="397" t="s">
        <v>8332</v>
      </c>
      <c r="B4459" s="397" t="s">
        <v>8333</v>
      </c>
      <c r="C4459" s="398" t="s">
        <v>84</v>
      </c>
      <c r="D4459" s="399">
        <v>17.688600000000001</v>
      </c>
      <c r="E4459" s="393"/>
      <c r="F4459" s="393"/>
      <c r="G4459" s="393"/>
      <c r="H4459" s="393"/>
      <c r="I4459" s="393"/>
      <c r="J4459" s="393"/>
      <c r="K4459" s="393"/>
    </row>
    <row r="4460" spans="1:11" ht="14.4">
      <c r="A4460" s="554"/>
      <c r="B4460" s="554"/>
      <c r="C4460" s="554"/>
      <c r="D4460" s="554"/>
      <c r="E4460" s="393"/>
      <c r="F4460" s="393"/>
      <c r="G4460" s="393"/>
      <c r="H4460" s="393"/>
      <c r="I4460" s="393"/>
      <c r="J4460" s="393"/>
      <c r="K4460" s="393"/>
    </row>
    <row r="4461" spans="1:11" ht="15" customHeight="1">
      <c r="A4461" s="553" t="s">
        <v>8334</v>
      </c>
      <c r="B4461" s="553"/>
      <c r="C4461" s="553"/>
      <c r="D4461" s="392"/>
      <c r="E4461" s="393"/>
      <c r="F4461" s="393"/>
      <c r="G4461" s="393"/>
      <c r="H4461" s="393"/>
      <c r="I4461" s="393"/>
      <c r="J4461" s="393"/>
      <c r="K4461" s="393"/>
    </row>
    <row r="4462" spans="1:11" ht="15" customHeight="1">
      <c r="A4462" s="553" t="s">
        <v>8335</v>
      </c>
      <c r="B4462" s="553"/>
      <c r="C4462" s="553"/>
      <c r="D4462" s="392"/>
      <c r="E4462" s="393"/>
      <c r="F4462" s="393"/>
      <c r="G4462" s="393"/>
      <c r="H4462" s="393"/>
      <c r="I4462" s="393"/>
      <c r="J4462" s="393"/>
      <c r="K4462" s="393"/>
    </row>
    <row r="4463" spans="1:11" ht="14.4">
      <c r="A4463" s="394" t="s">
        <v>7338</v>
      </c>
      <c r="B4463" s="394" t="s">
        <v>7339</v>
      </c>
      <c r="C4463" s="395" t="s">
        <v>485</v>
      </c>
      <c r="D4463" s="396" t="s">
        <v>7340</v>
      </c>
      <c r="E4463" s="393"/>
      <c r="F4463" s="393"/>
      <c r="G4463" s="393"/>
      <c r="H4463" s="393"/>
      <c r="I4463" s="393"/>
      <c r="J4463" s="393"/>
      <c r="K4463" s="393"/>
    </row>
    <row r="4464" spans="1:11" ht="14.4">
      <c r="A4464" s="397" t="s">
        <v>8336</v>
      </c>
      <c r="B4464" s="397" t="s">
        <v>8337</v>
      </c>
      <c r="C4464" s="398" t="s">
        <v>180</v>
      </c>
      <c r="D4464" s="399">
        <v>27.525700000000001</v>
      </c>
      <c r="E4464" s="393"/>
      <c r="F4464" s="393"/>
      <c r="G4464" s="393"/>
      <c r="H4464" s="393"/>
      <c r="I4464" s="393"/>
      <c r="J4464" s="393"/>
      <c r="K4464" s="393"/>
    </row>
    <row r="4465" spans="1:11" ht="14.4">
      <c r="A4465" s="397" t="s">
        <v>8338</v>
      </c>
      <c r="B4465" s="397" t="s">
        <v>2254</v>
      </c>
      <c r="C4465" s="398" t="s">
        <v>84</v>
      </c>
      <c r="D4465" s="399">
        <v>3.9710999999999999</v>
      </c>
      <c r="E4465" s="393"/>
      <c r="F4465" s="393"/>
      <c r="G4465" s="393"/>
      <c r="H4465" s="393"/>
      <c r="I4465" s="393"/>
      <c r="J4465" s="393"/>
      <c r="K4465" s="393"/>
    </row>
    <row r="4466" spans="1:11" ht="14.4">
      <c r="A4466" s="554"/>
      <c r="B4466" s="554"/>
      <c r="C4466" s="554"/>
      <c r="D4466" s="554"/>
      <c r="E4466" s="393"/>
      <c r="F4466" s="393"/>
      <c r="G4466" s="393"/>
      <c r="H4466" s="393"/>
      <c r="I4466" s="393"/>
      <c r="J4466" s="393"/>
      <c r="K4466" s="393"/>
    </row>
    <row r="4467" spans="1:11" ht="15" customHeight="1">
      <c r="A4467" s="553" t="s">
        <v>8339</v>
      </c>
      <c r="B4467" s="553"/>
      <c r="C4467" s="553"/>
      <c r="D4467" s="392"/>
      <c r="E4467" s="393"/>
      <c r="F4467" s="393"/>
      <c r="G4467" s="393"/>
      <c r="H4467" s="393"/>
      <c r="I4467" s="393"/>
      <c r="J4467" s="393"/>
      <c r="K4467" s="393"/>
    </row>
    <row r="4468" spans="1:11" ht="14.4">
      <c r="A4468" s="394" t="s">
        <v>7338</v>
      </c>
      <c r="B4468" s="394" t="s">
        <v>7339</v>
      </c>
      <c r="C4468" s="395" t="s">
        <v>485</v>
      </c>
      <c r="D4468" s="396" t="s">
        <v>7340</v>
      </c>
      <c r="E4468" s="393"/>
      <c r="F4468" s="393"/>
      <c r="G4468" s="393"/>
      <c r="H4468" s="393"/>
      <c r="I4468" s="393"/>
      <c r="J4468" s="393"/>
      <c r="K4468" s="393"/>
    </row>
    <row r="4469" spans="1:11" ht="14.4">
      <c r="A4469" s="397" t="s">
        <v>8340</v>
      </c>
      <c r="B4469" s="397" t="s">
        <v>8341</v>
      </c>
      <c r="C4469" s="398" t="s">
        <v>180</v>
      </c>
      <c r="D4469" s="399">
        <v>21.69</v>
      </c>
      <c r="E4469" s="393"/>
      <c r="F4469" s="393"/>
      <c r="G4469" s="393"/>
      <c r="H4469" s="393"/>
      <c r="I4469" s="393"/>
      <c r="J4469" s="393"/>
      <c r="K4469" s="393"/>
    </row>
    <row r="4470" spans="1:11" ht="14.4">
      <c r="A4470" s="554"/>
      <c r="B4470" s="554"/>
      <c r="C4470" s="554"/>
      <c r="D4470" s="554"/>
      <c r="E4470" s="393"/>
      <c r="F4470" s="393"/>
      <c r="G4470" s="393"/>
      <c r="H4470" s="393"/>
      <c r="I4470" s="393"/>
      <c r="J4470" s="393"/>
      <c r="K4470" s="393"/>
    </row>
    <row r="4471" spans="1:11" ht="15" customHeight="1">
      <c r="A4471" s="553" t="s">
        <v>8342</v>
      </c>
      <c r="B4471" s="553"/>
      <c r="C4471" s="553"/>
      <c r="D4471" s="392"/>
      <c r="E4471" s="393"/>
      <c r="F4471" s="393"/>
      <c r="G4471" s="393"/>
      <c r="H4471" s="393"/>
      <c r="I4471" s="393"/>
      <c r="J4471" s="393"/>
      <c r="K4471" s="393"/>
    </row>
    <row r="4472" spans="1:11" ht="14.4">
      <c r="A4472" s="394" t="s">
        <v>7338</v>
      </c>
      <c r="B4472" s="394" t="s">
        <v>7339</v>
      </c>
      <c r="C4472" s="395" t="s">
        <v>485</v>
      </c>
      <c r="D4472" s="396" t="s">
        <v>7340</v>
      </c>
      <c r="E4472" s="393"/>
      <c r="F4472" s="393"/>
      <c r="G4472" s="393"/>
      <c r="H4472" s="393"/>
      <c r="I4472" s="393"/>
      <c r="J4472" s="393"/>
      <c r="K4472" s="393"/>
    </row>
    <row r="4473" spans="1:11" ht="14.4">
      <c r="A4473" s="397" t="s">
        <v>8343</v>
      </c>
      <c r="B4473" s="397" t="s">
        <v>8344</v>
      </c>
      <c r="C4473" s="398" t="s">
        <v>180</v>
      </c>
      <c r="D4473" s="399">
        <v>2.2677</v>
      </c>
      <c r="E4473" s="393"/>
      <c r="F4473" s="393"/>
      <c r="G4473" s="393"/>
      <c r="H4473" s="393"/>
      <c r="I4473" s="393"/>
      <c r="J4473" s="393"/>
      <c r="K4473" s="393"/>
    </row>
    <row r="4474" spans="1:11" ht="14.4">
      <c r="A4474" s="397" t="s">
        <v>8345</v>
      </c>
      <c r="B4474" s="397" t="s">
        <v>8346</v>
      </c>
      <c r="C4474" s="398" t="s">
        <v>180</v>
      </c>
      <c r="D4474" s="399">
        <v>114.699</v>
      </c>
      <c r="E4474" s="393"/>
      <c r="F4474" s="393"/>
      <c r="G4474" s="393"/>
      <c r="H4474" s="393"/>
      <c r="I4474" s="393"/>
      <c r="J4474" s="393"/>
      <c r="K4474" s="393"/>
    </row>
    <row r="4475" spans="1:11" ht="26.4">
      <c r="A4475" s="397" t="s">
        <v>8347</v>
      </c>
      <c r="B4475" s="397" t="s">
        <v>8348</v>
      </c>
      <c r="C4475" s="398" t="s">
        <v>65</v>
      </c>
      <c r="D4475" s="399">
        <v>12.3971</v>
      </c>
      <c r="E4475" s="393"/>
      <c r="F4475" s="393"/>
      <c r="G4475" s="393"/>
      <c r="H4475" s="393"/>
      <c r="I4475" s="393"/>
      <c r="J4475" s="393"/>
      <c r="K4475" s="393"/>
    </row>
    <row r="4476" spans="1:11" ht="14.4">
      <c r="A4476" s="554"/>
      <c r="B4476" s="554"/>
      <c r="C4476" s="554"/>
      <c r="D4476" s="554"/>
      <c r="E4476" s="393"/>
      <c r="F4476" s="393"/>
      <c r="G4476" s="393"/>
      <c r="H4476" s="393"/>
      <c r="I4476" s="393"/>
      <c r="J4476" s="393"/>
      <c r="K4476" s="393"/>
    </row>
    <row r="4477" spans="1:11" ht="15" customHeight="1">
      <c r="A4477" s="553" t="s">
        <v>8349</v>
      </c>
      <c r="B4477" s="553"/>
      <c r="C4477" s="553"/>
      <c r="D4477" s="392"/>
      <c r="E4477" s="393"/>
      <c r="F4477" s="393"/>
      <c r="G4477" s="393"/>
      <c r="H4477" s="393"/>
      <c r="I4477" s="393"/>
      <c r="J4477" s="393"/>
      <c r="K4477" s="393"/>
    </row>
    <row r="4478" spans="1:11" ht="15" customHeight="1">
      <c r="A4478" s="553" t="s">
        <v>8350</v>
      </c>
      <c r="B4478" s="553"/>
      <c r="C4478" s="553"/>
      <c r="D4478" s="392"/>
      <c r="E4478" s="393"/>
      <c r="F4478" s="393"/>
      <c r="G4478" s="393"/>
      <c r="H4478" s="393"/>
      <c r="I4478" s="393"/>
      <c r="J4478" s="393"/>
      <c r="K4478" s="393"/>
    </row>
    <row r="4479" spans="1:11" ht="14.4">
      <c r="A4479" s="394" t="s">
        <v>7338</v>
      </c>
      <c r="B4479" s="394" t="s">
        <v>7339</v>
      </c>
      <c r="C4479" s="395" t="s">
        <v>485</v>
      </c>
      <c r="D4479" s="396" t="s">
        <v>7340</v>
      </c>
      <c r="E4479" s="393"/>
      <c r="F4479" s="393"/>
      <c r="G4479" s="393"/>
      <c r="H4479" s="393"/>
      <c r="I4479" s="393"/>
      <c r="J4479" s="393"/>
      <c r="K4479" s="393"/>
    </row>
    <row r="4480" spans="1:11" ht="14.4">
      <c r="A4480" s="397" t="s">
        <v>8351</v>
      </c>
      <c r="B4480" s="397" t="s">
        <v>8352</v>
      </c>
      <c r="C4480" s="398" t="s">
        <v>67</v>
      </c>
      <c r="D4480" s="399">
        <v>45.123600000000003</v>
      </c>
      <c r="E4480" s="393"/>
      <c r="F4480" s="393"/>
      <c r="G4480" s="393"/>
      <c r="H4480" s="393"/>
      <c r="I4480" s="393"/>
      <c r="J4480" s="393"/>
      <c r="K4480" s="393"/>
    </row>
    <row r="4481" spans="1:11" ht="14.4">
      <c r="A4481" s="554"/>
      <c r="B4481" s="554"/>
      <c r="C4481" s="554"/>
      <c r="D4481" s="554"/>
      <c r="E4481" s="393"/>
      <c r="F4481" s="393"/>
      <c r="G4481" s="393"/>
      <c r="H4481" s="393"/>
      <c r="I4481" s="393"/>
      <c r="J4481" s="393"/>
      <c r="K4481" s="393"/>
    </row>
    <row r="4482" spans="1:11" ht="15" customHeight="1">
      <c r="A4482" s="553" t="s">
        <v>8353</v>
      </c>
      <c r="B4482" s="553"/>
      <c r="C4482" s="553"/>
      <c r="D4482" s="392"/>
      <c r="E4482" s="393"/>
      <c r="F4482" s="393"/>
      <c r="G4482" s="393"/>
      <c r="H4482" s="393"/>
      <c r="I4482" s="393"/>
      <c r="J4482" s="393"/>
      <c r="K4482" s="393"/>
    </row>
    <row r="4483" spans="1:11" ht="15" customHeight="1">
      <c r="A4483" s="553" t="s">
        <v>8354</v>
      </c>
      <c r="B4483" s="553"/>
      <c r="C4483" s="553"/>
      <c r="D4483" s="392"/>
      <c r="E4483" s="393"/>
      <c r="F4483" s="393"/>
      <c r="G4483" s="393"/>
      <c r="H4483" s="393"/>
      <c r="I4483" s="393"/>
      <c r="J4483" s="393"/>
      <c r="K4483" s="393"/>
    </row>
    <row r="4484" spans="1:11" ht="14.4">
      <c r="A4484" s="394" t="s">
        <v>7338</v>
      </c>
      <c r="B4484" s="394" t="s">
        <v>7339</v>
      </c>
      <c r="C4484" s="395" t="s">
        <v>485</v>
      </c>
      <c r="D4484" s="396" t="s">
        <v>7340</v>
      </c>
      <c r="E4484" s="393"/>
      <c r="F4484" s="393"/>
      <c r="G4484" s="393"/>
      <c r="H4484" s="393"/>
      <c r="I4484" s="393"/>
      <c r="J4484" s="393"/>
      <c r="K4484" s="393"/>
    </row>
    <row r="4485" spans="1:11" ht="14.4">
      <c r="A4485" s="397" t="s">
        <v>8355</v>
      </c>
      <c r="B4485" s="397" t="s">
        <v>8356</v>
      </c>
      <c r="C4485" s="398" t="s">
        <v>67</v>
      </c>
      <c r="D4485" s="399">
        <v>8.85</v>
      </c>
      <c r="E4485" s="393"/>
      <c r="F4485" s="393"/>
      <c r="G4485" s="393"/>
      <c r="H4485" s="393"/>
      <c r="I4485" s="393"/>
      <c r="J4485" s="393"/>
      <c r="K4485" s="393"/>
    </row>
    <row r="4486" spans="1:11" ht="14.4">
      <c r="A4486" s="397" t="s">
        <v>8357</v>
      </c>
      <c r="B4486" s="397" t="s">
        <v>8358</v>
      </c>
      <c r="C4486" s="398" t="s">
        <v>67</v>
      </c>
      <c r="D4486" s="399">
        <v>48.33</v>
      </c>
      <c r="E4486" s="393"/>
      <c r="F4486" s="393"/>
      <c r="G4486" s="393"/>
      <c r="H4486" s="393"/>
      <c r="I4486" s="393"/>
      <c r="J4486" s="393"/>
      <c r="K4486" s="393"/>
    </row>
    <row r="4487" spans="1:11" ht="14.4">
      <c r="A4487" s="397" t="s">
        <v>8359</v>
      </c>
      <c r="B4487" s="397" t="s">
        <v>8360</v>
      </c>
      <c r="C4487" s="398" t="s">
        <v>67</v>
      </c>
      <c r="D4487" s="399">
        <v>9.7899999999999991</v>
      </c>
      <c r="E4487" s="393"/>
      <c r="F4487" s="393"/>
      <c r="G4487" s="393"/>
      <c r="H4487" s="393"/>
      <c r="I4487" s="393"/>
      <c r="J4487" s="393"/>
      <c r="K4487" s="393"/>
    </row>
    <row r="4488" spans="1:11" ht="14.4">
      <c r="A4488" s="554"/>
      <c r="B4488" s="554"/>
      <c r="C4488" s="554"/>
      <c r="D4488" s="554"/>
      <c r="E4488" s="393"/>
      <c r="F4488" s="393"/>
      <c r="G4488" s="393"/>
      <c r="H4488" s="393"/>
      <c r="I4488" s="393"/>
      <c r="J4488" s="393"/>
      <c r="K4488" s="393"/>
    </row>
    <row r="4489" spans="1:11" ht="15" customHeight="1">
      <c r="A4489" s="553" t="s">
        <v>8361</v>
      </c>
      <c r="B4489" s="553"/>
      <c r="C4489" s="553"/>
      <c r="D4489" s="392"/>
      <c r="E4489" s="393"/>
      <c r="F4489" s="393"/>
      <c r="G4489" s="393"/>
      <c r="H4489" s="393"/>
      <c r="I4489" s="393"/>
      <c r="J4489" s="393"/>
      <c r="K4489" s="393"/>
    </row>
    <row r="4490" spans="1:11" ht="14.4">
      <c r="A4490" s="394" t="s">
        <v>7338</v>
      </c>
      <c r="B4490" s="394" t="s">
        <v>7339</v>
      </c>
      <c r="C4490" s="395" t="s">
        <v>485</v>
      </c>
      <c r="D4490" s="396" t="s">
        <v>7340</v>
      </c>
      <c r="E4490" s="393"/>
      <c r="F4490" s="393"/>
      <c r="G4490" s="393"/>
      <c r="H4490" s="393"/>
      <c r="I4490" s="393"/>
      <c r="J4490" s="393"/>
      <c r="K4490" s="393"/>
    </row>
    <row r="4491" spans="1:11" ht="14.4">
      <c r="A4491" s="397" t="s">
        <v>8362</v>
      </c>
      <c r="B4491" s="397" t="s">
        <v>8363</v>
      </c>
      <c r="C4491" s="398" t="s">
        <v>67</v>
      </c>
      <c r="D4491" s="399">
        <v>20.09</v>
      </c>
      <c r="E4491" s="393"/>
      <c r="F4491" s="393"/>
      <c r="G4491" s="393"/>
      <c r="H4491" s="393"/>
      <c r="I4491" s="393"/>
      <c r="J4491" s="393"/>
      <c r="K4491" s="393"/>
    </row>
    <row r="4492" spans="1:11" ht="26.4">
      <c r="A4492" s="397" t="s">
        <v>8364</v>
      </c>
      <c r="B4492" s="397" t="s">
        <v>8365</v>
      </c>
      <c r="C4492" s="398" t="s">
        <v>65</v>
      </c>
      <c r="D4492" s="399">
        <v>86.145200000000003</v>
      </c>
      <c r="E4492" s="393"/>
      <c r="F4492" s="393"/>
      <c r="G4492" s="393"/>
      <c r="H4492" s="393"/>
      <c r="I4492" s="393"/>
      <c r="J4492" s="393"/>
      <c r="K4492" s="393"/>
    </row>
    <row r="4493" spans="1:11" ht="26.4">
      <c r="A4493" s="397" t="s">
        <v>8366</v>
      </c>
      <c r="B4493" s="397" t="s">
        <v>8367</v>
      </c>
      <c r="C4493" s="398" t="s">
        <v>65</v>
      </c>
      <c r="D4493" s="399">
        <v>36.939500000000002</v>
      </c>
      <c r="E4493" s="393"/>
      <c r="F4493" s="393"/>
      <c r="G4493" s="393"/>
      <c r="H4493" s="393"/>
      <c r="I4493" s="393"/>
      <c r="J4493" s="393"/>
      <c r="K4493" s="393"/>
    </row>
    <row r="4494" spans="1:11" ht="14.4">
      <c r="A4494" s="554"/>
      <c r="B4494" s="554"/>
      <c r="C4494" s="554"/>
      <c r="D4494" s="554"/>
      <c r="E4494" s="393"/>
      <c r="F4494" s="393"/>
      <c r="G4494" s="393"/>
      <c r="H4494" s="393"/>
      <c r="I4494" s="393"/>
      <c r="J4494" s="393"/>
      <c r="K4494" s="393"/>
    </row>
    <row r="4495" spans="1:11" ht="15" customHeight="1">
      <c r="A4495" s="553" t="s">
        <v>8368</v>
      </c>
      <c r="B4495" s="553"/>
      <c r="C4495" s="553"/>
      <c r="D4495" s="392"/>
      <c r="E4495" s="393"/>
      <c r="F4495" s="393"/>
      <c r="G4495" s="393"/>
      <c r="H4495" s="393"/>
      <c r="I4495" s="393"/>
      <c r="J4495" s="393"/>
      <c r="K4495" s="393"/>
    </row>
    <row r="4496" spans="1:11" ht="14.4">
      <c r="A4496" s="394" t="s">
        <v>7338</v>
      </c>
      <c r="B4496" s="394" t="s">
        <v>7339</v>
      </c>
      <c r="C4496" s="395" t="s">
        <v>485</v>
      </c>
      <c r="D4496" s="396" t="s">
        <v>7340</v>
      </c>
      <c r="E4496" s="393"/>
      <c r="F4496" s="393"/>
      <c r="G4496" s="393"/>
      <c r="H4496" s="393"/>
      <c r="I4496" s="393"/>
      <c r="J4496" s="393"/>
      <c r="K4496" s="393"/>
    </row>
    <row r="4497" spans="1:11" ht="14.4">
      <c r="A4497" s="397" t="s">
        <v>8369</v>
      </c>
      <c r="B4497" s="397" t="s">
        <v>8370</v>
      </c>
      <c r="C4497" s="398" t="s">
        <v>180</v>
      </c>
      <c r="D4497" s="399">
        <v>1.6025</v>
      </c>
      <c r="E4497" s="393"/>
      <c r="F4497" s="393"/>
      <c r="G4497" s="393"/>
      <c r="H4497" s="393"/>
      <c r="I4497" s="393"/>
      <c r="J4497" s="393"/>
      <c r="K4497" s="393"/>
    </row>
    <row r="4498" spans="1:11" ht="14.4">
      <c r="A4498" s="554"/>
      <c r="B4498" s="554"/>
      <c r="C4498" s="554"/>
      <c r="D4498" s="554"/>
      <c r="E4498" s="393"/>
      <c r="F4498" s="393"/>
      <c r="G4498" s="393"/>
      <c r="H4498" s="393"/>
      <c r="I4498" s="393"/>
      <c r="J4498" s="393"/>
      <c r="K4498" s="393"/>
    </row>
    <row r="4499" spans="1:11" ht="15" customHeight="1">
      <c r="A4499" s="553" t="s">
        <v>8371</v>
      </c>
      <c r="B4499" s="553"/>
      <c r="C4499" s="553"/>
      <c r="D4499" s="392"/>
      <c r="E4499" s="393"/>
      <c r="F4499" s="393"/>
      <c r="G4499" s="393"/>
      <c r="H4499" s="393"/>
      <c r="I4499" s="393"/>
      <c r="J4499" s="393"/>
      <c r="K4499" s="393"/>
    </row>
    <row r="4500" spans="1:11" ht="14.4">
      <c r="A4500" s="394" t="s">
        <v>7338</v>
      </c>
      <c r="B4500" s="394" t="s">
        <v>7339</v>
      </c>
      <c r="C4500" s="395" t="s">
        <v>485</v>
      </c>
      <c r="D4500" s="396" t="s">
        <v>7340</v>
      </c>
      <c r="E4500" s="393"/>
      <c r="F4500" s="393"/>
      <c r="G4500" s="393"/>
      <c r="H4500" s="393"/>
      <c r="I4500" s="393"/>
      <c r="J4500" s="393"/>
      <c r="K4500" s="393"/>
    </row>
    <row r="4501" spans="1:11" ht="14.4">
      <c r="A4501" s="397" t="s">
        <v>8372</v>
      </c>
      <c r="B4501" s="397" t="s">
        <v>8373</v>
      </c>
      <c r="C4501" s="398" t="s">
        <v>180</v>
      </c>
      <c r="D4501" s="399">
        <v>197.5685</v>
      </c>
      <c r="E4501" s="393"/>
      <c r="F4501" s="393"/>
      <c r="G4501" s="393"/>
      <c r="H4501" s="393"/>
      <c r="I4501" s="393"/>
      <c r="J4501" s="393"/>
      <c r="K4501" s="393"/>
    </row>
    <row r="4502" spans="1:11" ht="14.4">
      <c r="A4502" s="397" t="s">
        <v>8374</v>
      </c>
      <c r="B4502" s="397" t="s">
        <v>8375</v>
      </c>
      <c r="C4502" s="398" t="s">
        <v>180</v>
      </c>
      <c r="D4502" s="399">
        <v>5.3720999999999997</v>
      </c>
      <c r="E4502" s="393"/>
      <c r="F4502" s="393"/>
      <c r="G4502" s="393"/>
      <c r="H4502" s="393"/>
      <c r="I4502" s="393"/>
      <c r="J4502" s="393"/>
      <c r="K4502" s="393"/>
    </row>
    <row r="4503" spans="1:11" ht="14.4">
      <c r="A4503" s="554"/>
      <c r="B4503" s="554"/>
      <c r="C4503" s="554"/>
      <c r="D4503" s="554"/>
      <c r="E4503" s="393"/>
      <c r="F4503" s="393"/>
      <c r="G4503" s="393"/>
      <c r="H4503" s="393"/>
      <c r="I4503" s="393"/>
      <c r="J4503" s="393"/>
      <c r="K4503" s="393"/>
    </row>
    <row r="4504" spans="1:11" ht="15" customHeight="1">
      <c r="A4504" s="553" t="s">
        <v>8376</v>
      </c>
      <c r="B4504" s="553"/>
      <c r="C4504" s="553"/>
      <c r="D4504" s="392"/>
      <c r="E4504" s="393"/>
      <c r="F4504" s="393"/>
      <c r="G4504" s="393"/>
      <c r="H4504" s="393"/>
      <c r="I4504" s="393"/>
      <c r="J4504" s="393"/>
      <c r="K4504" s="393"/>
    </row>
    <row r="4505" spans="1:11" ht="14.4">
      <c r="A4505" s="394" t="s">
        <v>7338</v>
      </c>
      <c r="B4505" s="394" t="s">
        <v>7339</v>
      </c>
      <c r="C4505" s="395" t="s">
        <v>485</v>
      </c>
      <c r="D4505" s="396" t="s">
        <v>7340</v>
      </c>
      <c r="E4505" s="393"/>
      <c r="F4505" s="393"/>
      <c r="G4505" s="393"/>
      <c r="H4505" s="393"/>
      <c r="I4505" s="393"/>
      <c r="J4505" s="393"/>
      <c r="K4505" s="393"/>
    </row>
    <row r="4506" spans="1:11" ht="26.4">
      <c r="A4506" s="397" t="s">
        <v>8377</v>
      </c>
      <c r="B4506" s="397" t="s">
        <v>8378</v>
      </c>
      <c r="C4506" s="398" t="s">
        <v>84</v>
      </c>
      <c r="D4506" s="399">
        <v>74.352699999999999</v>
      </c>
      <c r="E4506" s="393"/>
      <c r="F4506" s="393"/>
      <c r="G4506" s="393"/>
      <c r="H4506" s="393"/>
      <c r="I4506" s="393"/>
      <c r="J4506" s="393"/>
      <c r="K4506" s="393"/>
    </row>
    <row r="4507" spans="1:11" ht="26.4">
      <c r="A4507" s="397" t="s">
        <v>8379</v>
      </c>
      <c r="B4507" s="397" t="s">
        <v>8380</v>
      </c>
      <c r="C4507" s="398" t="s">
        <v>84</v>
      </c>
      <c r="D4507" s="399">
        <v>38.149000000000001</v>
      </c>
      <c r="E4507" s="393"/>
      <c r="F4507" s="393"/>
      <c r="G4507" s="393"/>
      <c r="H4507" s="393"/>
      <c r="I4507" s="393"/>
      <c r="J4507" s="393"/>
      <c r="K4507" s="393"/>
    </row>
    <row r="4508" spans="1:11" ht="14.4">
      <c r="A4508" s="554"/>
      <c r="B4508" s="554"/>
      <c r="C4508" s="554"/>
      <c r="D4508" s="554"/>
      <c r="E4508" s="393"/>
      <c r="F4508" s="393"/>
      <c r="G4508" s="393"/>
      <c r="H4508" s="393"/>
      <c r="I4508" s="393"/>
      <c r="J4508" s="393"/>
      <c r="K4508" s="393"/>
    </row>
    <row r="4509" spans="1:11" ht="15" customHeight="1">
      <c r="A4509" s="553" t="s">
        <v>8381</v>
      </c>
      <c r="B4509" s="553"/>
      <c r="C4509" s="553"/>
      <c r="D4509" s="392"/>
      <c r="E4509" s="393"/>
      <c r="F4509" s="393"/>
      <c r="G4509" s="393"/>
      <c r="H4509" s="393"/>
      <c r="I4509" s="393"/>
      <c r="J4509" s="393"/>
      <c r="K4509" s="393"/>
    </row>
    <row r="4510" spans="1:11" ht="14.4">
      <c r="A4510" s="394" t="s">
        <v>7338</v>
      </c>
      <c r="B4510" s="394" t="s">
        <v>7339</v>
      </c>
      <c r="C4510" s="395" t="s">
        <v>485</v>
      </c>
      <c r="D4510" s="396" t="s">
        <v>7340</v>
      </c>
      <c r="E4510" s="393"/>
      <c r="F4510" s="393"/>
      <c r="G4510" s="393"/>
      <c r="H4510" s="393"/>
      <c r="I4510" s="393"/>
      <c r="J4510" s="393"/>
      <c r="K4510" s="393"/>
    </row>
    <row r="4511" spans="1:11" ht="14.4">
      <c r="A4511" s="397" t="s">
        <v>8382</v>
      </c>
      <c r="B4511" s="397" t="s">
        <v>8383</v>
      </c>
      <c r="C4511" s="398" t="s">
        <v>65</v>
      </c>
      <c r="D4511" s="399">
        <v>58.0852</v>
      </c>
      <c r="E4511" s="393"/>
      <c r="F4511" s="393"/>
      <c r="G4511" s="393"/>
      <c r="H4511" s="393"/>
      <c r="I4511" s="393"/>
      <c r="J4511" s="393"/>
      <c r="K4511" s="393"/>
    </row>
    <row r="4512" spans="1:11" ht="14.4">
      <c r="A4512" s="397" t="s">
        <v>8384</v>
      </c>
      <c r="B4512" s="397" t="s">
        <v>8385</v>
      </c>
      <c r="C4512" s="398" t="s">
        <v>84</v>
      </c>
      <c r="D4512" s="399">
        <v>27.152799999999999</v>
      </c>
      <c r="E4512" s="393"/>
      <c r="F4512" s="393"/>
      <c r="G4512" s="393"/>
      <c r="H4512" s="393"/>
      <c r="I4512" s="393"/>
      <c r="J4512" s="393"/>
      <c r="K4512" s="393"/>
    </row>
    <row r="4513" spans="1:11" ht="14.4">
      <c r="A4513" s="554"/>
      <c r="B4513" s="554"/>
      <c r="C4513" s="554"/>
      <c r="D4513" s="554"/>
      <c r="E4513" s="393"/>
      <c r="F4513" s="393"/>
      <c r="G4513" s="393"/>
      <c r="H4513" s="393"/>
      <c r="I4513" s="393"/>
      <c r="J4513" s="393"/>
      <c r="K4513" s="393"/>
    </row>
    <row r="4514" spans="1:11" ht="15" customHeight="1">
      <c r="A4514" s="553" t="s">
        <v>8386</v>
      </c>
      <c r="B4514" s="553"/>
      <c r="C4514" s="553"/>
      <c r="D4514" s="392"/>
      <c r="E4514" s="393"/>
      <c r="F4514" s="393"/>
      <c r="G4514" s="393"/>
      <c r="H4514" s="393"/>
      <c r="I4514" s="393"/>
      <c r="J4514" s="393"/>
      <c r="K4514" s="393"/>
    </row>
    <row r="4515" spans="1:11" ht="15" customHeight="1">
      <c r="A4515" s="553" t="s">
        <v>8387</v>
      </c>
      <c r="B4515" s="553"/>
      <c r="C4515" s="553"/>
      <c r="D4515" s="392"/>
      <c r="E4515" s="393"/>
      <c r="F4515" s="393"/>
      <c r="G4515" s="393"/>
      <c r="H4515" s="393"/>
      <c r="I4515" s="393"/>
      <c r="J4515" s="393"/>
      <c r="K4515" s="393"/>
    </row>
    <row r="4516" spans="1:11" ht="14.4">
      <c r="A4516" s="394" t="s">
        <v>7338</v>
      </c>
      <c r="B4516" s="394" t="s">
        <v>7339</v>
      </c>
      <c r="C4516" s="395" t="s">
        <v>485</v>
      </c>
      <c r="D4516" s="396" t="s">
        <v>7340</v>
      </c>
      <c r="E4516" s="393"/>
      <c r="F4516" s="393"/>
      <c r="G4516" s="393"/>
      <c r="H4516" s="393"/>
      <c r="I4516" s="393"/>
      <c r="J4516" s="393"/>
      <c r="K4516" s="393"/>
    </row>
    <row r="4517" spans="1:11" ht="26.4">
      <c r="A4517" s="397" t="s">
        <v>8388</v>
      </c>
      <c r="B4517" s="397" t="s">
        <v>8389</v>
      </c>
      <c r="C4517" s="398" t="s">
        <v>180</v>
      </c>
      <c r="D4517" s="399">
        <v>13.273999999999999</v>
      </c>
      <c r="E4517" s="393"/>
      <c r="F4517" s="393"/>
      <c r="G4517" s="393"/>
      <c r="H4517" s="393"/>
      <c r="I4517" s="393"/>
      <c r="J4517" s="393"/>
      <c r="K4517" s="393"/>
    </row>
    <row r="4518" spans="1:11" ht="14.4">
      <c r="A4518" s="554"/>
      <c r="B4518" s="554"/>
      <c r="C4518" s="554"/>
      <c r="D4518" s="554"/>
      <c r="E4518" s="393"/>
      <c r="F4518" s="393"/>
      <c r="G4518" s="393"/>
      <c r="H4518" s="393"/>
      <c r="I4518" s="393"/>
      <c r="J4518" s="393"/>
      <c r="K4518" s="393"/>
    </row>
    <row r="4519" spans="1:11" ht="15" customHeight="1">
      <c r="A4519" s="553" t="s">
        <v>8390</v>
      </c>
      <c r="B4519" s="553"/>
      <c r="C4519" s="553"/>
      <c r="D4519" s="392"/>
      <c r="E4519" s="393"/>
      <c r="F4519" s="393"/>
      <c r="G4519" s="393"/>
      <c r="H4519" s="393"/>
      <c r="I4519" s="393"/>
      <c r="J4519" s="393"/>
      <c r="K4519" s="393"/>
    </row>
    <row r="4520" spans="1:11" ht="14.4">
      <c r="A4520" s="394" t="s">
        <v>7338</v>
      </c>
      <c r="B4520" s="394" t="s">
        <v>7339</v>
      </c>
      <c r="C4520" s="395" t="s">
        <v>485</v>
      </c>
      <c r="D4520" s="396" t="s">
        <v>7340</v>
      </c>
      <c r="E4520" s="393"/>
      <c r="F4520" s="393"/>
      <c r="G4520" s="393"/>
      <c r="H4520" s="393"/>
      <c r="I4520" s="393"/>
      <c r="J4520" s="393"/>
      <c r="K4520" s="393"/>
    </row>
    <row r="4521" spans="1:11" ht="26.4">
      <c r="A4521" s="397" t="s">
        <v>8391</v>
      </c>
      <c r="B4521" s="397" t="s">
        <v>8392</v>
      </c>
      <c r="C4521" s="398" t="s">
        <v>180</v>
      </c>
      <c r="D4521" s="399">
        <v>13.092599999999999</v>
      </c>
      <c r="E4521" s="393"/>
      <c r="F4521" s="393"/>
      <c r="G4521" s="393"/>
      <c r="H4521" s="393"/>
      <c r="I4521" s="393"/>
      <c r="J4521" s="393"/>
      <c r="K4521" s="393"/>
    </row>
    <row r="4522" spans="1:11" ht="14.4">
      <c r="A4522" s="554"/>
      <c r="B4522" s="554"/>
      <c r="C4522" s="554"/>
      <c r="D4522" s="554"/>
      <c r="E4522" s="393"/>
      <c r="F4522" s="393"/>
      <c r="G4522" s="393"/>
      <c r="H4522" s="393"/>
      <c r="I4522" s="393"/>
      <c r="J4522" s="393"/>
      <c r="K4522" s="393"/>
    </row>
    <row r="4523" spans="1:11" ht="15" customHeight="1">
      <c r="A4523" s="553" t="s">
        <v>8393</v>
      </c>
      <c r="B4523" s="553"/>
      <c r="C4523" s="553"/>
      <c r="D4523" s="392"/>
      <c r="E4523" s="393"/>
      <c r="F4523" s="393"/>
      <c r="G4523" s="393"/>
      <c r="H4523" s="393"/>
      <c r="I4523" s="393"/>
      <c r="J4523" s="393"/>
      <c r="K4523" s="393"/>
    </row>
    <row r="4524" spans="1:11" ht="14.4">
      <c r="A4524" s="394" t="s">
        <v>7338</v>
      </c>
      <c r="B4524" s="394" t="s">
        <v>7339</v>
      </c>
      <c r="C4524" s="395" t="s">
        <v>485</v>
      </c>
      <c r="D4524" s="396" t="s">
        <v>7340</v>
      </c>
      <c r="E4524" s="393"/>
      <c r="F4524" s="393"/>
      <c r="G4524" s="393"/>
      <c r="H4524" s="393"/>
      <c r="I4524" s="393"/>
      <c r="J4524" s="393"/>
      <c r="K4524" s="393"/>
    </row>
    <row r="4525" spans="1:11" ht="26.4">
      <c r="A4525" s="397" t="s">
        <v>8394</v>
      </c>
      <c r="B4525" s="397" t="s">
        <v>8395</v>
      </c>
      <c r="C4525" s="398" t="s">
        <v>180</v>
      </c>
      <c r="D4525" s="399">
        <v>68.719399999999993</v>
      </c>
      <c r="E4525" s="393"/>
      <c r="F4525" s="393"/>
      <c r="G4525" s="393"/>
      <c r="H4525" s="393"/>
      <c r="I4525" s="393"/>
      <c r="J4525" s="393"/>
      <c r="K4525" s="393"/>
    </row>
    <row r="4526" spans="1:11" ht="26.4">
      <c r="A4526" s="397" t="s">
        <v>8396</v>
      </c>
      <c r="B4526" s="397" t="s">
        <v>8397</v>
      </c>
      <c r="C4526" s="398" t="s">
        <v>180</v>
      </c>
      <c r="D4526" s="399">
        <v>225.88030000000001</v>
      </c>
      <c r="E4526" s="393"/>
      <c r="F4526" s="393"/>
      <c r="G4526" s="393"/>
      <c r="H4526" s="393"/>
      <c r="I4526" s="393"/>
      <c r="J4526" s="393"/>
      <c r="K4526" s="393"/>
    </row>
    <row r="4527" spans="1:11" ht="26.4">
      <c r="A4527" s="397" t="s">
        <v>8398</v>
      </c>
      <c r="B4527" s="397" t="s">
        <v>8399</v>
      </c>
      <c r="C4527" s="398" t="s">
        <v>180</v>
      </c>
      <c r="D4527" s="399">
        <v>223.97370000000001</v>
      </c>
      <c r="E4527" s="393"/>
      <c r="F4527" s="393"/>
      <c r="G4527" s="393"/>
      <c r="H4527" s="393"/>
      <c r="I4527" s="393"/>
      <c r="J4527" s="393"/>
      <c r="K4527" s="393"/>
    </row>
    <row r="4528" spans="1:11" ht="14.4">
      <c r="A4528" s="554"/>
      <c r="B4528" s="554"/>
      <c r="C4528" s="554"/>
      <c r="D4528" s="554"/>
      <c r="E4528" s="393"/>
      <c r="F4528" s="393"/>
      <c r="G4528" s="393"/>
      <c r="H4528" s="393"/>
      <c r="I4528" s="393"/>
      <c r="J4528" s="393"/>
      <c r="K4528" s="393"/>
    </row>
    <row r="4529" spans="1:11" ht="15" customHeight="1">
      <c r="A4529" s="553" t="s">
        <v>8400</v>
      </c>
      <c r="B4529" s="553"/>
      <c r="C4529" s="553"/>
      <c r="D4529" s="392"/>
      <c r="E4529" s="393"/>
      <c r="F4529" s="393"/>
      <c r="G4529" s="393"/>
      <c r="H4529" s="393"/>
      <c r="I4529" s="393"/>
      <c r="J4529" s="393"/>
      <c r="K4529" s="393"/>
    </row>
    <row r="4530" spans="1:11" ht="14.4">
      <c r="A4530" s="394" t="s">
        <v>7338</v>
      </c>
      <c r="B4530" s="394" t="s">
        <v>7339</v>
      </c>
      <c r="C4530" s="395" t="s">
        <v>485</v>
      </c>
      <c r="D4530" s="396" t="s">
        <v>7340</v>
      </c>
      <c r="E4530" s="393"/>
      <c r="F4530" s="393"/>
      <c r="G4530" s="393"/>
      <c r="H4530" s="393"/>
      <c r="I4530" s="393"/>
      <c r="J4530" s="393"/>
      <c r="K4530" s="393"/>
    </row>
    <row r="4531" spans="1:11" ht="39.6">
      <c r="A4531" s="397" t="s">
        <v>8401</v>
      </c>
      <c r="B4531" s="397" t="s">
        <v>8402</v>
      </c>
      <c r="C4531" s="398" t="s">
        <v>180</v>
      </c>
      <c r="D4531" s="399">
        <v>146.51509999999999</v>
      </c>
      <c r="E4531" s="393"/>
      <c r="F4531" s="393"/>
      <c r="G4531" s="393"/>
      <c r="H4531" s="393"/>
      <c r="I4531" s="393"/>
      <c r="J4531" s="393"/>
      <c r="K4531" s="393"/>
    </row>
    <row r="4532" spans="1:11" ht="14.4">
      <c r="A4532" s="554"/>
      <c r="B4532" s="554"/>
      <c r="C4532" s="554"/>
      <c r="D4532" s="554"/>
      <c r="E4532" s="393"/>
      <c r="F4532" s="393"/>
      <c r="G4532" s="393"/>
      <c r="H4532" s="393"/>
      <c r="I4532" s="393"/>
      <c r="J4532" s="393"/>
      <c r="K4532" s="393"/>
    </row>
    <row r="4533" spans="1:11" ht="15" customHeight="1">
      <c r="A4533" s="553" t="s">
        <v>8403</v>
      </c>
      <c r="B4533" s="553"/>
      <c r="C4533" s="553"/>
      <c r="D4533" s="392"/>
      <c r="E4533" s="393"/>
      <c r="F4533" s="393"/>
      <c r="G4533" s="393"/>
      <c r="H4533" s="393"/>
      <c r="I4533" s="393"/>
      <c r="J4533" s="393"/>
      <c r="K4533" s="393"/>
    </row>
    <row r="4534" spans="1:11" ht="15" customHeight="1">
      <c r="A4534" s="553" t="s">
        <v>8404</v>
      </c>
      <c r="B4534" s="553"/>
      <c r="C4534" s="553"/>
      <c r="D4534" s="392"/>
      <c r="E4534" s="393"/>
      <c r="F4534" s="393"/>
      <c r="G4534" s="393"/>
      <c r="H4534" s="393"/>
      <c r="I4534" s="393"/>
      <c r="J4534" s="393"/>
      <c r="K4534" s="393"/>
    </row>
    <row r="4535" spans="1:11" ht="14.4">
      <c r="A4535" s="394" t="s">
        <v>7338</v>
      </c>
      <c r="B4535" s="394" t="s">
        <v>7339</v>
      </c>
      <c r="C4535" s="395" t="s">
        <v>485</v>
      </c>
      <c r="D4535" s="396" t="s">
        <v>7340</v>
      </c>
      <c r="E4535" s="393"/>
      <c r="F4535" s="393"/>
      <c r="G4535" s="393"/>
      <c r="H4535" s="393"/>
      <c r="I4535" s="393"/>
      <c r="J4535" s="393"/>
      <c r="K4535" s="393"/>
    </row>
    <row r="4536" spans="1:11" ht="39.6">
      <c r="A4536" s="397" t="s">
        <v>8405</v>
      </c>
      <c r="B4536" s="397" t="s">
        <v>8406</v>
      </c>
      <c r="C4536" s="398" t="s">
        <v>180</v>
      </c>
      <c r="D4536" s="399">
        <v>339.14819999999997</v>
      </c>
      <c r="E4536" s="393"/>
      <c r="F4536" s="393"/>
      <c r="G4536" s="393"/>
      <c r="H4536" s="393"/>
      <c r="I4536" s="393"/>
      <c r="J4536" s="393"/>
      <c r="K4536" s="393"/>
    </row>
    <row r="4537" spans="1:11" ht="14.4">
      <c r="A4537" s="554"/>
      <c r="B4537" s="554"/>
      <c r="C4537" s="554"/>
      <c r="D4537" s="554"/>
      <c r="E4537" s="393"/>
      <c r="F4537" s="393"/>
      <c r="G4537" s="393"/>
      <c r="H4537" s="393"/>
      <c r="I4537" s="393"/>
      <c r="J4537" s="393"/>
      <c r="K4537" s="393"/>
    </row>
    <row r="4538" spans="1:11" ht="15" customHeight="1">
      <c r="A4538" s="553" t="s">
        <v>8407</v>
      </c>
      <c r="B4538" s="553"/>
      <c r="C4538" s="553"/>
      <c r="D4538" s="392"/>
      <c r="E4538" s="393"/>
      <c r="F4538" s="393"/>
      <c r="G4538" s="393"/>
      <c r="H4538" s="393"/>
      <c r="I4538" s="393"/>
      <c r="J4538" s="393"/>
      <c r="K4538" s="393"/>
    </row>
    <row r="4539" spans="1:11" ht="15" customHeight="1">
      <c r="A4539" s="553" t="s">
        <v>8408</v>
      </c>
      <c r="B4539" s="553"/>
      <c r="C4539" s="553"/>
      <c r="D4539" s="392"/>
      <c r="E4539" s="393"/>
      <c r="F4539" s="393"/>
      <c r="G4539" s="393"/>
      <c r="H4539" s="393"/>
      <c r="I4539" s="393"/>
      <c r="J4539" s="393"/>
      <c r="K4539" s="393"/>
    </row>
    <row r="4540" spans="1:11" ht="14.4">
      <c r="A4540" s="394" t="s">
        <v>7338</v>
      </c>
      <c r="B4540" s="394" t="s">
        <v>7339</v>
      </c>
      <c r="C4540" s="395" t="s">
        <v>485</v>
      </c>
      <c r="D4540" s="396" t="s">
        <v>7340</v>
      </c>
      <c r="E4540" s="393"/>
      <c r="F4540" s="393"/>
      <c r="G4540" s="393"/>
      <c r="H4540" s="393"/>
      <c r="I4540" s="393"/>
      <c r="J4540" s="393"/>
      <c r="K4540" s="393"/>
    </row>
    <row r="4541" spans="1:11" ht="14.4">
      <c r="A4541" s="397" t="s">
        <v>8409</v>
      </c>
      <c r="B4541" s="397" t="s">
        <v>8410</v>
      </c>
      <c r="C4541" s="398" t="s">
        <v>180</v>
      </c>
      <c r="D4541" s="399">
        <v>704.28020000000004</v>
      </c>
      <c r="E4541" s="393"/>
      <c r="F4541" s="393"/>
      <c r="G4541" s="393"/>
      <c r="H4541" s="393"/>
      <c r="I4541" s="393"/>
      <c r="J4541" s="393"/>
      <c r="K4541" s="393"/>
    </row>
    <row r="4542" spans="1:11" ht="14.4">
      <c r="A4542" s="554"/>
      <c r="B4542" s="554"/>
      <c r="C4542" s="554"/>
      <c r="D4542" s="554"/>
      <c r="E4542" s="393"/>
      <c r="F4542" s="393"/>
      <c r="G4542" s="393"/>
      <c r="H4542" s="393"/>
      <c r="I4542" s="393"/>
      <c r="J4542" s="393"/>
      <c r="K4542" s="393"/>
    </row>
    <row r="4543" spans="1:11" ht="15" customHeight="1">
      <c r="A4543" s="553" t="s">
        <v>8411</v>
      </c>
      <c r="B4543" s="553"/>
      <c r="C4543" s="553"/>
      <c r="D4543" s="392"/>
      <c r="E4543" s="393"/>
      <c r="F4543" s="393"/>
      <c r="G4543" s="393"/>
      <c r="H4543" s="393"/>
      <c r="I4543" s="393"/>
      <c r="J4543" s="393"/>
      <c r="K4543" s="393"/>
    </row>
    <row r="4544" spans="1:11" ht="14.4">
      <c r="A4544" s="394" t="s">
        <v>7338</v>
      </c>
      <c r="B4544" s="394" t="s">
        <v>7339</v>
      </c>
      <c r="C4544" s="395" t="s">
        <v>485</v>
      </c>
      <c r="D4544" s="396" t="s">
        <v>7340</v>
      </c>
      <c r="E4544" s="393"/>
      <c r="F4544" s="393"/>
      <c r="G4544" s="393"/>
      <c r="H4544" s="393"/>
      <c r="I4544" s="393"/>
      <c r="J4544" s="393"/>
      <c r="K4544" s="393"/>
    </row>
    <row r="4545" spans="1:11" ht="26.4">
      <c r="A4545" s="397" t="s">
        <v>8412</v>
      </c>
      <c r="B4545" s="397" t="s">
        <v>8413</v>
      </c>
      <c r="C4545" s="398" t="s">
        <v>180</v>
      </c>
      <c r="D4545" s="399">
        <v>13.314299999999999</v>
      </c>
      <c r="E4545" s="393"/>
      <c r="F4545" s="393"/>
      <c r="G4545" s="393"/>
      <c r="H4545" s="393"/>
      <c r="I4545" s="393"/>
      <c r="J4545" s="393"/>
      <c r="K4545" s="393"/>
    </row>
    <row r="4546" spans="1:11" ht="26.4">
      <c r="A4546" s="397" t="s">
        <v>8414</v>
      </c>
      <c r="B4546" s="397" t="s">
        <v>8415</v>
      </c>
      <c r="C4546" s="398" t="s">
        <v>180</v>
      </c>
      <c r="D4546" s="399">
        <v>15.8744</v>
      </c>
      <c r="E4546" s="393"/>
      <c r="F4546" s="393"/>
      <c r="G4546" s="393"/>
      <c r="H4546" s="393"/>
      <c r="I4546" s="393"/>
      <c r="J4546" s="393"/>
      <c r="K4546" s="393"/>
    </row>
    <row r="4547" spans="1:11" ht="39.6">
      <c r="A4547" s="397" t="s">
        <v>8416</v>
      </c>
      <c r="B4547" s="397" t="s">
        <v>8417</v>
      </c>
      <c r="C4547" s="398" t="s">
        <v>180</v>
      </c>
      <c r="D4547" s="399">
        <v>12.0746</v>
      </c>
      <c r="E4547" s="393"/>
      <c r="F4547" s="393"/>
      <c r="G4547" s="393"/>
      <c r="H4547" s="393"/>
      <c r="I4547" s="393"/>
      <c r="J4547" s="393"/>
      <c r="K4547" s="393"/>
    </row>
    <row r="4548" spans="1:11" ht="14.4">
      <c r="A4548" s="397" t="s">
        <v>8418</v>
      </c>
      <c r="B4548" s="397" t="s">
        <v>8419</v>
      </c>
      <c r="C4548" s="398" t="s">
        <v>180</v>
      </c>
      <c r="D4548" s="399">
        <v>13.727499999999999</v>
      </c>
      <c r="E4548" s="393"/>
      <c r="F4548" s="393"/>
      <c r="G4548" s="393"/>
      <c r="H4548" s="393"/>
      <c r="I4548" s="393"/>
      <c r="J4548" s="393"/>
      <c r="K4548" s="393"/>
    </row>
    <row r="4549" spans="1:11" ht="39.6">
      <c r="A4549" s="397" t="s">
        <v>8420</v>
      </c>
      <c r="B4549" s="397" t="s">
        <v>8421</v>
      </c>
      <c r="C4549" s="398" t="s">
        <v>180</v>
      </c>
      <c r="D4549" s="399">
        <v>33.270699999999998</v>
      </c>
      <c r="E4549" s="393"/>
      <c r="F4549" s="393"/>
      <c r="G4549" s="393"/>
      <c r="H4549" s="393"/>
      <c r="I4549" s="393"/>
      <c r="J4549" s="393"/>
      <c r="K4549" s="393"/>
    </row>
    <row r="4550" spans="1:11" ht="14.4">
      <c r="A4550" s="554"/>
      <c r="B4550" s="554"/>
      <c r="C4550" s="554"/>
      <c r="D4550" s="554"/>
      <c r="E4550" s="393"/>
      <c r="F4550" s="393"/>
      <c r="G4550" s="393"/>
      <c r="H4550" s="393"/>
      <c r="I4550" s="393"/>
      <c r="J4550" s="393"/>
      <c r="K4550" s="393"/>
    </row>
    <row r="4551" spans="1:11" ht="15" customHeight="1">
      <c r="A4551" s="553" t="s">
        <v>8422</v>
      </c>
      <c r="B4551" s="553"/>
      <c r="C4551" s="553"/>
      <c r="D4551" s="392"/>
      <c r="E4551" s="393"/>
      <c r="F4551" s="393"/>
      <c r="G4551" s="393"/>
      <c r="H4551" s="393"/>
      <c r="I4551" s="393"/>
      <c r="J4551" s="393"/>
      <c r="K4551" s="393"/>
    </row>
    <row r="4552" spans="1:11" ht="14.4">
      <c r="A4552" s="394" t="s">
        <v>7338</v>
      </c>
      <c r="B4552" s="394" t="s">
        <v>7339</v>
      </c>
      <c r="C4552" s="395" t="s">
        <v>485</v>
      </c>
      <c r="D4552" s="396" t="s">
        <v>7340</v>
      </c>
      <c r="E4552" s="393"/>
      <c r="F4552" s="393"/>
      <c r="G4552" s="393"/>
      <c r="H4552" s="393"/>
      <c r="I4552" s="393"/>
      <c r="J4552" s="393"/>
      <c r="K4552" s="393"/>
    </row>
    <row r="4553" spans="1:11" ht="26.4">
      <c r="A4553" s="397" t="s">
        <v>8423</v>
      </c>
      <c r="B4553" s="397" t="s">
        <v>8424</v>
      </c>
      <c r="C4553" s="398" t="s">
        <v>84</v>
      </c>
      <c r="D4553" s="399">
        <v>12.4072</v>
      </c>
      <c r="E4553" s="393"/>
      <c r="F4553" s="393"/>
      <c r="G4553" s="393"/>
      <c r="H4553" s="393"/>
      <c r="I4553" s="393"/>
      <c r="J4553" s="393"/>
      <c r="K4553" s="393"/>
    </row>
    <row r="4554" spans="1:11" ht="14.4">
      <c r="A4554" s="554"/>
      <c r="B4554" s="554"/>
      <c r="C4554" s="554"/>
      <c r="D4554" s="554"/>
      <c r="E4554" s="393"/>
      <c r="F4554" s="393"/>
      <c r="G4554" s="393"/>
      <c r="H4554" s="393"/>
      <c r="I4554" s="393"/>
      <c r="J4554" s="393"/>
      <c r="K4554" s="393"/>
    </row>
    <row r="4555" spans="1:11" ht="15" customHeight="1">
      <c r="A4555" s="553" t="s">
        <v>8425</v>
      </c>
      <c r="B4555" s="553"/>
      <c r="C4555" s="553"/>
      <c r="D4555" s="392"/>
      <c r="E4555" s="393"/>
      <c r="F4555" s="393"/>
      <c r="G4555" s="393"/>
      <c r="H4555" s="393"/>
      <c r="I4555" s="393"/>
      <c r="J4555" s="393"/>
      <c r="K4555" s="393"/>
    </row>
    <row r="4556" spans="1:11" ht="14.4">
      <c r="A4556" s="394" t="s">
        <v>7338</v>
      </c>
      <c r="B4556" s="394" t="s">
        <v>7339</v>
      </c>
      <c r="C4556" s="395" t="s">
        <v>485</v>
      </c>
      <c r="D4556" s="396" t="s">
        <v>7340</v>
      </c>
      <c r="E4556" s="393"/>
      <c r="F4556" s="393"/>
      <c r="G4556" s="393"/>
      <c r="H4556" s="393"/>
      <c r="I4556" s="393"/>
      <c r="J4556" s="393"/>
      <c r="K4556" s="393"/>
    </row>
    <row r="4557" spans="1:11" ht="26.4">
      <c r="A4557" s="397" t="s">
        <v>8426</v>
      </c>
      <c r="B4557" s="397" t="s">
        <v>8427</v>
      </c>
      <c r="C4557" s="398" t="s">
        <v>180</v>
      </c>
      <c r="D4557" s="399">
        <v>37.927199999999999</v>
      </c>
      <c r="E4557" s="393"/>
      <c r="F4557" s="393"/>
      <c r="G4557" s="393"/>
      <c r="H4557" s="393"/>
      <c r="I4557" s="393"/>
      <c r="J4557" s="393"/>
      <c r="K4557" s="393"/>
    </row>
    <row r="4558" spans="1:11" ht="39.6">
      <c r="A4558" s="397" t="s">
        <v>8428</v>
      </c>
      <c r="B4558" s="397" t="s">
        <v>8429</v>
      </c>
      <c r="C4558" s="398" t="s">
        <v>180</v>
      </c>
      <c r="D4558" s="399">
        <v>50.324399999999997</v>
      </c>
      <c r="E4558" s="393"/>
      <c r="F4558" s="393"/>
      <c r="G4558" s="393"/>
      <c r="H4558" s="393"/>
      <c r="I4558" s="393"/>
      <c r="J4558" s="393"/>
      <c r="K4558" s="393"/>
    </row>
    <row r="4559" spans="1:11" ht="14.4">
      <c r="A4559" s="554"/>
      <c r="B4559" s="554"/>
      <c r="C4559" s="554"/>
      <c r="D4559" s="554"/>
      <c r="E4559" s="393"/>
      <c r="F4559" s="393"/>
      <c r="G4559" s="393"/>
      <c r="H4559" s="393"/>
      <c r="I4559" s="393"/>
      <c r="J4559" s="393"/>
      <c r="K4559" s="393"/>
    </row>
    <row r="4560" spans="1:11" ht="15" customHeight="1">
      <c r="A4560" s="553" t="s">
        <v>8430</v>
      </c>
      <c r="B4560" s="553"/>
      <c r="C4560" s="553"/>
      <c r="D4560" s="392"/>
      <c r="E4560" s="393"/>
      <c r="F4560" s="393"/>
      <c r="G4560" s="393"/>
      <c r="H4560" s="393"/>
      <c r="I4560" s="393"/>
      <c r="J4560" s="393"/>
      <c r="K4560" s="393"/>
    </row>
    <row r="4561" spans="1:11" ht="14.4">
      <c r="A4561" s="394" t="s">
        <v>7338</v>
      </c>
      <c r="B4561" s="394" t="s">
        <v>7339</v>
      </c>
      <c r="C4561" s="395" t="s">
        <v>485</v>
      </c>
      <c r="D4561" s="396" t="s">
        <v>7340</v>
      </c>
      <c r="E4561" s="393"/>
      <c r="F4561" s="393"/>
      <c r="G4561" s="393"/>
      <c r="H4561" s="393"/>
      <c r="I4561" s="393"/>
      <c r="J4561" s="393"/>
      <c r="K4561" s="393"/>
    </row>
    <row r="4562" spans="1:11" ht="52.8">
      <c r="A4562" s="397" t="s">
        <v>8431</v>
      </c>
      <c r="B4562" s="397" t="s">
        <v>8432</v>
      </c>
      <c r="C4562" s="398" t="s">
        <v>180</v>
      </c>
      <c r="D4562" s="399">
        <v>93.260900000000007</v>
      </c>
      <c r="E4562" s="393"/>
      <c r="F4562" s="393"/>
      <c r="G4562" s="393"/>
      <c r="H4562" s="393"/>
      <c r="I4562" s="393"/>
      <c r="J4562" s="393"/>
      <c r="K4562" s="393"/>
    </row>
    <row r="4563" spans="1:11" ht="52.8">
      <c r="A4563" s="397" t="s">
        <v>8433</v>
      </c>
      <c r="B4563" s="397" t="s">
        <v>8434</v>
      </c>
      <c r="C4563" s="398" t="s">
        <v>180</v>
      </c>
      <c r="D4563" s="399">
        <v>146.61920000000001</v>
      </c>
      <c r="E4563" s="393"/>
      <c r="F4563" s="393"/>
      <c r="G4563" s="393"/>
      <c r="H4563" s="393"/>
      <c r="I4563" s="393"/>
      <c r="J4563" s="393"/>
      <c r="K4563" s="393"/>
    </row>
    <row r="4564" spans="1:11" ht="14.4">
      <c r="A4564" s="554"/>
      <c r="B4564" s="554"/>
      <c r="C4564" s="554"/>
      <c r="D4564" s="554"/>
      <c r="E4564" s="393"/>
      <c r="F4564" s="393"/>
      <c r="G4564" s="393"/>
      <c r="H4564" s="393"/>
      <c r="I4564" s="393"/>
      <c r="J4564" s="393"/>
      <c r="K4564" s="393"/>
    </row>
    <row r="4565" spans="1:11" ht="15" customHeight="1">
      <c r="A4565" s="553" t="s">
        <v>8435</v>
      </c>
      <c r="B4565" s="553"/>
      <c r="C4565" s="553"/>
      <c r="D4565" s="392"/>
      <c r="E4565" s="393"/>
      <c r="F4565" s="393"/>
      <c r="G4565" s="393"/>
      <c r="H4565" s="393"/>
      <c r="I4565" s="393"/>
      <c r="J4565" s="393"/>
      <c r="K4565" s="393"/>
    </row>
    <row r="4566" spans="1:11" ht="15" customHeight="1">
      <c r="A4566" s="553" t="s">
        <v>8436</v>
      </c>
      <c r="B4566" s="553"/>
      <c r="C4566" s="553"/>
      <c r="D4566" s="392"/>
      <c r="E4566" s="393"/>
      <c r="F4566" s="393"/>
      <c r="G4566" s="393"/>
      <c r="H4566" s="393"/>
      <c r="I4566" s="393"/>
      <c r="J4566" s="393"/>
      <c r="K4566" s="393"/>
    </row>
    <row r="4567" spans="1:11" ht="14.4">
      <c r="A4567" s="394" t="s">
        <v>7338</v>
      </c>
      <c r="B4567" s="394" t="s">
        <v>7339</v>
      </c>
      <c r="C4567" s="395" t="s">
        <v>485</v>
      </c>
      <c r="D4567" s="396" t="s">
        <v>7340</v>
      </c>
      <c r="E4567" s="393"/>
      <c r="F4567" s="393"/>
      <c r="G4567" s="393"/>
      <c r="H4567" s="393"/>
      <c r="I4567" s="393"/>
      <c r="J4567" s="393"/>
      <c r="K4567" s="393"/>
    </row>
    <row r="4568" spans="1:11" ht="14.4">
      <c r="A4568" s="397" t="s">
        <v>8437</v>
      </c>
      <c r="B4568" s="397" t="s">
        <v>8438</v>
      </c>
      <c r="C4568" s="398" t="s">
        <v>67</v>
      </c>
      <c r="D4568" s="399">
        <v>5.04</v>
      </c>
      <c r="E4568" s="393"/>
      <c r="F4568" s="393"/>
      <c r="G4568" s="393"/>
      <c r="H4568" s="393"/>
      <c r="I4568" s="393"/>
      <c r="J4568" s="393"/>
      <c r="K4568" s="393"/>
    </row>
    <row r="4569" spans="1:11" ht="14.4">
      <c r="A4569" s="554"/>
      <c r="B4569" s="554"/>
      <c r="C4569" s="554"/>
      <c r="D4569" s="554"/>
      <c r="E4569" s="393"/>
      <c r="F4569" s="393"/>
      <c r="G4569" s="393"/>
      <c r="H4569" s="393"/>
      <c r="I4569" s="393"/>
      <c r="J4569" s="393"/>
      <c r="K4569" s="393"/>
    </row>
    <row r="4570" spans="1:11" ht="15" customHeight="1">
      <c r="A4570" s="553" t="s">
        <v>8439</v>
      </c>
      <c r="B4570" s="553"/>
      <c r="C4570" s="553"/>
      <c r="D4570" s="392"/>
      <c r="E4570" s="393"/>
      <c r="F4570" s="393"/>
      <c r="G4570" s="393"/>
      <c r="H4570" s="393"/>
      <c r="I4570" s="393"/>
      <c r="J4570" s="393"/>
      <c r="K4570" s="393"/>
    </row>
    <row r="4571" spans="1:11" ht="14.4">
      <c r="A4571" s="394" t="s">
        <v>7338</v>
      </c>
      <c r="B4571" s="394" t="s">
        <v>7339</v>
      </c>
      <c r="C4571" s="395" t="s">
        <v>485</v>
      </c>
      <c r="D4571" s="396" t="s">
        <v>7340</v>
      </c>
      <c r="E4571" s="393"/>
      <c r="F4571" s="393"/>
      <c r="G4571" s="393"/>
      <c r="H4571" s="393"/>
      <c r="I4571" s="393"/>
      <c r="J4571" s="393"/>
      <c r="K4571" s="393"/>
    </row>
    <row r="4572" spans="1:11" ht="14.4">
      <c r="A4572" s="397" t="s">
        <v>8440</v>
      </c>
      <c r="B4572" s="397" t="s">
        <v>8441</v>
      </c>
      <c r="C4572" s="398" t="s">
        <v>67</v>
      </c>
      <c r="D4572" s="399">
        <v>0.78</v>
      </c>
      <c r="E4572" s="393"/>
      <c r="F4572" s="393"/>
      <c r="G4572" s="393"/>
      <c r="H4572" s="393"/>
      <c r="I4572" s="393"/>
      <c r="J4572" s="393"/>
      <c r="K4572" s="393"/>
    </row>
    <row r="4573" spans="1:11" ht="14.4">
      <c r="A4573" s="554"/>
      <c r="B4573" s="554"/>
      <c r="C4573" s="554"/>
      <c r="D4573" s="554"/>
      <c r="E4573" s="393"/>
      <c r="F4573" s="393"/>
      <c r="G4573" s="393"/>
      <c r="H4573" s="393"/>
      <c r="I4573" s="393"/>
      <c r="J4573" s="393"/>
      <c r="K4573" s="393"/>
    </row>
    <row r="4574" spans="1:11" ht="15" customHeight="1">
      <c r="A4574" s="553" t="s">
        <v>8442</v>
      </c>
      <c r="B4574" s="553"/>
      <c r="C4574" s="553"/>
      <c r="D4574" s="392"/>
      <c r="E4574" s="393"/>
      <c r="F4574" s="393"/>
      <c r="G4574" s="393"/>
      <c r="H4574" s="393"/>
      <c r="I4574" s="393"/>
      <c r="J4574" s="393"/>
      <c r="K4574" s="393"/>
    </row>
    <row r="4575" spans="1:11" ht="14.4">
      <c r="A4575" s="394" t="s">
        <v>7338</v>
      </c>
      <c r="B4575" s="394" t="s">
        <v>7339</v>
      </c>
      <c r="C4575" s="395" t="s">
        <v>485</v>
      </c>
      <c r="D4575" s="396" t="s">
        <v>7340</v>
      </c>
      <c r="E4575" s="393"/>
      <c r="F4575" s="393"/>
      <c r="G4575" s="393"/>
      <c r="H4575" s="393"/>
      <c r="I4575" s="393"/>
      <c r="J4575" s="393"/>
      <c r="K4575" s="393"/>
    </row>
    <row r="4576" spans="1:11" ht="26.4">
      <c r="A4576" s="397" t="s">
        <v>8443</v>
      </c>
      <c r="B4576" s="397" t="s">
        <v>8444</v>
      </c>
      <c r="C4576" s="398" t="s">
        <v>67</v>
      </c>
      <c r="D4576" s="399">
        <v>1.4412</v>
      </c>
      <c r="E4576" s="393"/>
      <c r="F4576" s="393"/>
      <c r="G4576" s="393"/>
      <c r="H4576" s="393"/>
      <c r="I4576" s="393"/>
      <c r="J4576" s="393"/>
      <c r="K4576" s="393"/>
    </row>
    <row r="4577" spans="1:11" ht="14.4">
      <c r="A4577" s="554"/>
      <c r="B4577" s="554"/>
      <c r="C4577" s="554"/>
      <c r="D4577" s="554"/>
      <c r="E4577" s="393"/>
      <c r="F4577" s="393"/>
      <c r="G4577" s="393"/>
      <c r="H4577" s="393"/>
      <c r="I4577" s="393"/>
      <c r="J4577" s="393"/>
      <c r="K4577" s="393"/>
    </row>
    <row r="4578" spans="1:11" ht="15" customHeight="1">
      <c r="A4578" s="553" t="s">
        <v>8445</v>
      </c>
      <c r="B4578" s="553"/>
      <c r="C4578" s="553"/>
      <c r="D4578" s="392"/>
      <c r="E4578" s="393"/>
      <c r="F4578" s="393"/>
      <c r="G4578" s="393"/>
      <c r="H4578" s="393"/>
      <c r="I4578" s="393"/>
      <c r="J4578" s="393"/>
      <c r="K4578" s="393"/>
    </row>
    <row r="4579" spans="1:11" ht="14.4">
      <c r="A4579" s="394" t="s">
        <v>7338</v>
      </c>
      <c r="B4579" s="394" t="s">
        <v>7339</v>
      </c>
      <c r="C4579" s="395" t="s">
        <v>485</v>
      </c>
      <c r="D4579" s="396" t="s">
        <v>7340</v>
      </c>
      <c r="E4579" s="393"/>
      <c r="F4579" s="393"/>
      <c r="G4579" s="393"/>
      <c r="H4579" s="393"/>
      <c r="I4579" s="393"/>
      <c r="J4579" s="393"/>
      <c r="K4579" s="393"/>
    </row>
    <row r="4580" spans="1:11" ht="26.4">
      <c r="A4580" s="397" t="s">
        <v>8446</v>
      </c>
      <c r="B4580" s="397" t="s">
        <v>8447</v>
      </c>
      <c r="C4580" s="398" t="s">
        <v>8448</v>
      </c>
      <c r="D4580" s="399">
        <v>0.95</v>
      </c>
      <c r="E4580" s="393"/>
      <c r="F4580" s="393"/>
      <c r="G4580" s="393"/>
      <c r="H4580" s="393"/>
      <c r="I4580" s="393"/>
      <c r="J4580" s="393"/>
      <c r="K4580" s="393"/>
    </row>
    <row r="4581" spans="1:11" ht="14.4">
      <c r="A4581" s="397" t="s">
        <v>8449</v>
      </c>
      <c r="B4581" s="397" t="s">
        <v>8450</v>
      </c>
      <c r="C4581" s="398" t="s">
        <v>7532</v>
      </c>
      <c r="D4581" s="399">
        <v>5.4</v>
      </c>
      <c r="E4581" s="393"/>
      <c r="F4581" s="393"/>
      <c r="G4581" s="393"/>
      <c r="H4581" s="393"/>
      <c r="I4581" s="393"/>
      <c r="J4581" s="393"/>
      <c r="K4581" s="393"/>
    </row>
    <row r="4582" spans="1:11" ht="14.4">
      <c r="A4582" s="397" t="s">
        <v>8451</v>
      </c>
      <c r="B4582" s="397" t="s">
        <v>8452</v>
      </c>
      <c r="C4582" s="398" t="s">
        <v>7532</v>
      </c>
      <c r="D4582" s="399">
        <v>5.6</v>
      </c>
      <c r="E4582" s="393"/>
      <c r="F4582" s="393"/>
      <c r="G4582" s="393"/>
      <c r="H4582" s="393"/>
      <c r="I4582" s="393"/>
      <c r="J4582" s="393"/>
      <c r="K4582" s="393"/>
    </row>
    <row r="4583" spans="1:11" ht="14.4">
      <c r="A4583" s="554"/>
      <c r="B4583" s="554"/>
      <c r="C4583" s="554"/>
      <c r="D4583" s="554"/>
      <c r="E4583" s="393"/>
      <c r="F4583" s="393"/>
      <c r="G4583" s="393"/>
      <c r="H4583" s="393"/>
      <c r="I4583" s="393"/>
      <c r="J4583" s="393"/>
      <c r="K4583" s="393"/>
    </row>
    <row r="4584" spans="1:11" ht="15" customHeight="1">
      <c r="A4584" s="553" t="s">
        <v>8453</v>
      </c>
      <c r="B4584" s="553"/>
      <c r="C4584" s="553"/>
      <c r="D4584" s="392"/>
      <c r="E4584" s="393"/>
      <c r="F4584" s="393"/>
      <c r="G4584" s="393"/>
      <c r="H4584" s="393"/>
      <c r="I4584" s="393"/>
      <c r="J4584" s="393"/>
      <c r="K4584" s="393"/>
    </row>
    <row r="4585" spans="1:11" ht="14.4">
      <c r="A4585" s="394" t="s">
        <v>7338</v>
      </c>
      <c r="B4585" s="394" t="s">
        <v>7339</v>
      </c>
      <c r="C4585" s="395" t="s">
        <v>485</v>
      </c>
      <c r="D4585" s="396" t="s">
        <v>7340</v>
      </c>
      <c r="E4585" s="393"/>
      <c r="F4585" s="393"/>
      <c r="G4585" s="393"/>
      <c r="H4585" s="393"/>
      <c r="I4585" s="393"/>
      <c r="J4585" s="393"/>
      <c r="K4585" s="393"/>
    </row>
    <row r="4586" spans="1:11" ht="14.4">
      <c r="A4586" s="397" t="s">
        <v>8454</v>
      </c>
      <c r="B4586" s="397" t="s">
        <v>8455</v>
      </c>
      <c r="C4586" s="398" t="s">
        <v>7532</v>
      </c>
      <c r="D4586" s="399">
        <v>40.04</v>
      </c>
      <c r="E4586" s="393"/>
      <c r="F4586" s="393"/>
      <c r="G4586" s="393"/>
      <c r="H4586" s="393"/>
      <c r="I4586" s="393"/>
      <c r="J4586" s="393"/>
      <c r="K4586" s="393"/>
    </row>
    <row r="4587" spans="1:11" ht="14.4">
      <c r="A4587" s="554"/>
      <c r="B4587" s="554"/>
      <c r="C4587" s="554"/>
      <c r="D4587" s="554"/>
      <c r="E4587" s="393"/>
      <c r="F4587" s="393"/>
      <c r="G4587" s="393"/>
      <c r="H4587" s="393"/>
      <c r="I4587" s="393"/>
      <c r="J4587" s="393"/>
      <c r="K4587" s="393"/>
    </row>
    <row r="4588" spans="1:11" ht="15" customHeight="1">
      <c r="A4588" s="553" t="s">
        <v>8456</v>
      </c>
      <c r="B4588" s="553"/>
      <c r="C4588" s="553"/>
      <c r="D4588" s="392"/>
      <c r="E4588" s="393"/>
      <c r="F4588" s="393"/>
      <c r="G4588" s="393"/>
      <c r="H4588" s="393"/>
      <c r="I4588" s="393"/>
      <c r="J4588" s="393"/>
      <c r="K4588" s="393"/>
    </row>
    <row r="4589" spans="1:11" ht="15" customHeight="1">
      <c r="A4589" s="553" t="s">
        <v>8457</v>
      </c>
      <c r="B4589" s="553"/>
      <c r="C4589" s="553"/>
      <c r="D4589" s="392"/>
      <c r="E4589" s="393"/>
      <c r="F4589" s="393"/>
      <c r="G4589" s="393"/>
      <c r="H4589" s="393"/>
      <c r="I4589" s="393"/>
      <c r="J4589" s="393"/>
      <c r="K4589" s="393"/>
    </row>
    <row r="4590" spans="1:11" ht="14.4">
      <c r="A4590" s="394" t="s">
        <v>7338</v>
      </c>
      <c r="B4590" s="394" t="s">
        <v>7339</v>
      </c>
      <c r="C4590" s="395" t="s">
        <v>485</v>
      </c>
      <c r="D4590" s="396" t="s">
        <v>7340</v>
      </c>
      <c r="E4590" s="393"/>
      <c r="F4590" s="393"/>
      <c r="G4590" s="393"/>
      <c r="H4590" s="393"/>
      <c r="I4590" s="393"/>
      <c r="J4590" s="393"/>
      <c r="K4590" s="393"/>
    </row>
    <row r="4591" spans="1:11" ht="26.4">
      <c r="A4591" s="397" t="s">
        <v>8458</v>
      </c>
      <c r="B4591" s="397" t="s">
        <v>8459</v>
      </c>
      <c r="C4591" s="398" t="s">
        <v>80</v>
      </c>
      <c r="D4591" s="399">
        <v>606.65</v>
      </c>
      <c r="E4591" s="393"/>
      <c r="F4591" s="393"/>
      <c r="G4591" s="393"/>
      <c r="H4591" s="393"/>
      <c r="I4591" s="393"/>
      <c r="J4591" s="393"/>
      <c r="K4591" s="393"/>
    </row>
    <row r="4592" spans="1:11" ht="26.4">
      <c r="A4592" s="397" t="s">
        <v>8460</v>
      </c>
      <c r="B4592" s="397" t="s">
        <v>8461</v>
      </c>
      <c r="C4592" s="398" t="s">
        <v>80</v>
      </c>
      <c r="D4592" s="399">
        <v>625.70000000000005</v>
      </c>
      <c r="E4592" s="393"/>
      <c r="F4592" s="393"/>
      <c r="G4592" s="393"/>
      <c r="H4592" s="393"/>
      <c r="I4592" s="393"/>
      <c r="J4592" s="393"/>
      <c r="K4592" s="393"/>
    </row>
    <row r="4593" spans="1:11" ht="26.4">
      <c r="A4593" s="397" t="s">
        <v>8462</v>
      </c>
      <c r="B4593" s="397" t="s">
        <v>8463</v>
      </c>
      <c r="C4593" s="398" t="s">
        <v>80</v>
      </c>
      <c r="D4593" s="399">
        <v>638.78</v>
      </c>
      <c r="E4593" s="393"/>
      <c r="F4593" s="393"/>
      <c r="G4593" s="393"/>
      <c r="H4593" s="393"/>
      <c r="I4593" s="393"/>
      <c r="J4593" s="393"/>
      <c r="K4593" s="393"/>
    </row>
    <row r="4594" spans="1:11" ht="26.4">
      <c r="A4594" s="397" t="s">
        <v>8464</v>
      </c>
      <c r="B4594" s="397" t="s">
        <v>8465</v>
      </c>
      <c r="C4594" s="398" t="s">
        <v>80</v>
      </c>
      <c r="D4594" s="399">
        <v>656.53</v>
      </c>
      <c r="E4594" s="393"/>
      <c r="F4594" s="393"/>
      <c r="G4594" s="393"/>
      <c r="H4594" s="393"/>
      <c r="I4594" s="393"/>
      <c r="J4594" s="393"/>
      <c r="K4594" s="393"/>
    </row>
    <row r="4595" spans="1:11" ht="26.4">
      <c r="A4595" s="397" t="s">
        <v>8466</v>
      </c>
      <c r="B4595" s="397" t="s">
        <v>8467</v>
      </c>
      <c r="C4595" s="398" t="s">
        <v>80</v>
      </c>
      <c r="D4595" s="399">
        <v>679.2</v>
      </c>
      <c r="E4595" s="393"/>
      <c r="F4595" s="393"/>
      <c r="G4595" s="393"/>
      <c r="H4595" s="393"/>
      <c r="I4595" s="393"/>
      <c r="J4595" s="393"/>
      <c r="K4595" s="393"/>
    </row>
    <row r="4596" spans="1:11" ht="26.4">
      <c r="A4596" s="397" t="s">
        <v>8468</v>
      </c>
      <c r="B4596" s="397" t="s">
        <v>8469</v>
      </c>
      <c r="C4596" s="398" t="s">
        <v>80</v>
      </c>
      <c r="D4596" s="399">
        <v>698.97</v>
      </c>
      <c r="E4596" s="393"/>
      <c r="F4596" s="393"/>
      <c r="G4596" s="393"/>
      <c r="H4596" s="393"/>
      <c r="I4596" s="393"/>
      <c r="J4596" s="393"/>
      <c r="K4596" s="393"/>
    </row>
    <row r="4597" spans="1:11" ht="26.4">
      <c r="A4597" s="397" t="s">
        <v>8470</v>
      </c>
      <c r="B4597" s="397" t="s">
        <v>8471</v>
      </c>
      <c r="C4597" s="398" t="s">
        <v>80</v>
      </c>
      <c r="D4597" s="399">
        <v>719.32</v>
      </c>
      <c r="E4597" s="393"/>
      <c r="F4597" s="393"/>
      <c r="G4597" s="393"/>
      <c r="H4597" s="393"/>
      <c r="I4597" s="393"/>
      <c r="J4597" s="393"/>
      <c r="K4597" s="393"/>
    </row>
    <row r="4598" spans="1:11" ht="26.4">
      <c r="A4598" s="397" t="s">
        <v>8472</v>
      </c>
      <c r="B4598" s="397" t="s">
        <v>8473</v>
      </c>
      <c r="C4598" s="398" t="s">
        <v>80</v>
      </c>
      <c r="D4598" s="399">
        <v>740.25</v>
      </c>
      <c r="E4598" s="393"/>
      <c r="F4598" s="393"/>
      <c r="G4598" s="393"/>
      <c r="H4598" s="393"/>
      <c r="I4598" s="393"/>
      <c r="J4598" s="393"/>
      <c r="K4598" s="393"/>
    </row>
    <row r="4599" spans="1:11" ht="14.4">
      <c r="A4599" s="554"/>
      <c r="B4599" s="554"/>
      <c r="C4599" s="554"/>
      <c r="D4599" s="554"/>
      <c r="E4599" s="393"/>
      <c r="F4599" s="393"/>
      <c r="G4599" s="393"/>
      <c r="H4599" s="393"/>
      <c r="I4599" s="393"/>
      <c r="J4599" s="393"/>
      <c r="K4599" s="393"/>
    </row>
    <row r="4600" spans="1:11" ht="15" customHeight="1">
      <c r="A4600" s="553" t="s">
        <v>8474</v>
      </c>
      <c r="B4600" s="553"/>
      <c r="C4600" s="553"/>
      <c r="D4600" s="392"/>
      <c r="E4600" s="393"/>
      <c r="F4600" s="393"/>
      <c r="G4600" s="393"/>
      <c r="H4600" s="393"/>
      <c r="I4600" s="393"/>
      <c r="J4600" s="393"/>
      <c r="K4600" s="393"/>
    </row>
    <row r="4601" spans="1:11" ht="14.4">
      <c r="A4601" s="394" t="s">
        <v>7338</v>
      </c>
      <c r="B4601" s="394" t="s">
        <v>7339</v>
      </c>
      <c r="C4601" s="395" t="s">
        <v>485</v>
      </c>
      <c r="D4601" s="396" t="s">
        <v>7340</v>
      </c>
      <c r="E4601" s="393"/>
      <c r="F4601" s="393"/>
      <c r="G4601" s="393"/>
      <c r="H4601" s="393"/>
      <c r="I4601" s="393"/>
      <c r="J4601" s="393"/>
      <c r="K4601" s="393"/>
    </row>
    <row r="4602" spans="1:11" ht="14.4">
      <c r="A4602" s="397" t="s">
        <v>8475</v>
      </c>
      <c r="B4602" s="397" t="s">
        <v>8476</v>
      </c>
      <c r="C4602" s="398" t="s">
        <v>80</v>
      </c>
      <c r="D4602" s="399">
        <v>558.25</v>
      </c>
      <c r="E4602" s="393"/>
      <c r="F4602" s="393"/>
      <c r="G4602" s="393"/>
      <c r="H4602" s="393"/>
      <c r="I4602" s="393"/>
      <c r="J4602" s="393"/>
      <c r="K4602" s="393"/>
    </row>
    <row r="4603" spans="1:11" ht="14.4">
      <c r="A4603" s="397" t="s">
        <v>8477</v>
      </c>
      <c r="B4603" s="397" t="s">
        <v>8478</v>
      </c>
      <c r="C4603" s="398" t="s">
        <v>80</v>
      </c>
      <c r="D4603" s="399">
        <v>573.98</v>
      </c>
      <c r="E4603" s="393"/>
      <c r="F4603" s="393"/>
      <c r="G4603" s="393"/>
      <c r="H4603" s="393"/>
      <c r="I4603" s="393"/>
      <c r="J4603" s="393"/>
      <c r="K4603" s="393"/>
    </row>
    <row r="4604" spans="1:11" ht="14.4">
      <c r="A4604" s="397" t="s">
        <v>8479</v>
      </c>
      <c r="B4604" s="397" t="s">
        <v>8480</v>
      </c>
      <c r="C4604" s="398" t="s">
        <v>80</v>
      </c>
      <c r="D4604" s="399">
        <v>593.11</v>
      </c>
      <c r="E4604" s="393"/>
      <c r="F4604" s="393"/>
      <c r="G4604" s="393"/>
      <c r="H4604" s="393"/>
      <c r="I4604" s="393"/>
      <c r="J4604" s="393"/>
      <c r="K4604" s="393"/>
    </row>
    <row r="4605" spans="1:11" ht="14.4">
      <c r="A4605" s="397" t="s">
        <v>8481</v>
      </c>
      <c r="B4605" s="397" t="s">
        <v>8482</v>
      </c>
      <c r="C4605" s="398" t="s">
        <v>80</v>
      </c>
      <c r="D4605" s="399">
        <v>612.24</v>
      </c>
      <c r="E4605" s="393"/>
      <c r="F4605" s="393"/>
      <c r="G4605" s="393"/>
      <c r="H4605" s="393"/>
      <c r="I4605" s="393"/>
      <c r="J4605" s="393"/>
      <c r="K4605" s="393"/>
    </row>
    <row r="4606" spans="1:11" ht="14.4">
      <c r="A4606" s="397" t="s">
        <v>8483</v>
      </c>
      <c r="B4606" s="397" t="s">
        <v>8484</v>
      </c>
      <c r="C4606" s="398" t="s">
        <v>80</v>
      </c>
      <c r="D4606" s="399">
        <v>638.66999999999996</v>
      </c>
      <c r="E4606" s="393"/>
      <c r="F4606" s="393"/>
      <c r="G4606" s="393"/>
      <c r="H4606" s="393"/>
      <c r="I4606" s="393"/>
      <c r="J4606" s="393"/>
      <c r="K4606" s="393"/>
    </row>
    <row r="4607" spans="1:11" ht="14.4">
      <c r="A4607" s="397" t="s">
        <v>8485</v>
      </c>
      <c r="B4607" s="397" t="s">
        <v>8486</v>
      </c>
      <c r="C4607" s="398" t="s">
        <v>80</v>
      </c>
      <c r="D4607" s="399">
        <v>709.69</v>
      </c>
      <c r="E4607" s="393"/>
      <c r="F4607" s="393"/>
      <c r="G4607" s="393"/>
      <c r="H4607" s="393"/>
      <c r="I4607" s="393"/>
      <c r="J4607" s="393"/>
      <c r="K4607" s="393"/>
    </row>
    <row r="4608" spans="1:11" ht="26.4">
      <c r="A4608" s="397" t="s">
        <v>8487</v>
      </c>
      <c r="B4608" s="397" t="s">
        <v>8488</v>
      </c>
      <c r="C4608" s="398" t="s">
        <v>80</v>
      </c>
      <c r="D4608" s="399">
        <v>685.39</v>
      </c>
      <c r="E4608" s="393"/>
      <c r="F4608" s="393"/>
      <c r="G4608" s="393"/>
      <c r="H4608" s="393"/>
      <c r="I4608" s="393"/>
      <c r="J4608" s="393"/>
      <c r="K4608" s="393"/>
    </row>
    <row r="4609" spans="1:11" ht="14.4">
      <c r="A4609" s="554"/>
      <c r="B4609" s="554"/>
      <c r="C4609" s="554"/>
      <c r="D4609" s="554"/>
      <c r="E4609" s="393"/>
      <c r="F4609" s="393"/>
      <c r="G4609" s="393"/>
      <c r="H4609" s="393"/>
      <c r="I4609" s="393"/>
      <c r="J4609" s="393"/>
      <c r="K4609" s="393"/>
    </row>
    <row r="4610" spans="1:11" ht="15" customHeight="1">
      <c r="A4610" s="553" t="s">
        <v>8489</v>
      </c>
      <c r="B4610" s="553"/>
      <c r="C4610" s="553"/>
      <c r="D4610" s="392"/>
      <c r="E4610" s="393"/>
      <c r="F4610" s="393"/>
      <c r="G4610" s="393"/>
      <c r="H4610" s="393"/>
      <c r="I4610" s="393"/>
      <c r="J4610" s="393"/>
      <c r="K4610" s="393"/>
    </row>
    <row r="4611" spans="1:11" ht="14.4">
      <c r="A4611" s="394" t="s">
        <v>7338</v>
      </c>
      <c r="B4611" s="394" t="s">
        <v>7339</v>
      </c>
      <c r="C4611" s="395" t="s">
        <v>485</v>
      </c>
      <c r="D4611" s="396" t="s">
        <v>7340</v>
      </c>
      <c r="E4611" s="393"/>
      <c r="F4611" s="393"/>
      <c r="G4611" s="393"/>
      <c r="H4611" s="393"/>
      <c r="I4611" s="393"/>
      <c r="J4611" s="393"/>
      <c r="K4611" s="393"/>
    </row>
    <row r="4612" spans="1:11" ht="14.4">
      <c r="A4612" s="397" t="s">
        <v>8490</v>
      </c>
      <c r="B4612" s="397" t="s">
        <v>8491</v>
      </c>
      <c r="C4612" s="398" t="s">
        <v>80</v>
      </c>
      <c r="D4612" s="399">
        <v>527.09</v>
      </c>
      <c r="E4612" s="393"/>
      <c r="F4612" s="393"/>
      <c r="G4612" s="393"/>
      <c r="H4612" s="393"/>
      <c r="I4612" s="393"/>
      <c r="J4612" s="393"/>
      <c r="K4612" s="393"/>
    </row>
    <row r="4613" spans="1:11" ht="14.4">
      <c r="A4613" s="397" t="s">
        <v>8492</v>
      </c>
      <c r="B4613" s="397" t="s">
        <v>8493</v>
      </c>
      <c r="C4613" s="398" t="s">
        <v>80</v>
      </c>
      <c r="D4613" s="399">
        <v>535.71</v>
      </c>
      <c r="E4613" s="393"/>
      <c r="F4613" s="393"/>
      <c r="G4613" s="393"/>
      <c r="H4613" s="393"/>
      <c r="I4613" s="393"/>
      <c r="J4613" s="393"/>
      <c r="K4613" s="393"/>
    </row>
    <row r="4614" spans="1:11" ht="14.4">
      <c r="A4614" s="397" t="s">
        <v>8494</v>
      </c>
      <c r="B4614" s="397" t="s">
        <v>8495</v>
      </c>
      <c r="C4614" s="398" t="s">
        <v>80</v>
      </c>
      <c r="D4614" s="399">
        <v>555.36</v>
      </c>
      <c r="E4614" s="393"/>
      <c r="F4614" s="393"/>
      <c r="G4614" s="393"/>
      <c r="H4614" s="393"/>
      <c r="I4614" s="393"/>
      <c r="J4614" s="393"/>
      <c r="K4614" s="393"/>
    </row>
    <row r="4615" spans="1:11" ht="14.4">
      <c r="A4615" s="397" t="s">
        <v>8496</v>
      </c>
      <c r="B4615" s="397" t="s">
        <v>8497</v>
      </c>
      <c r="C4615" s="398" t="s">
        <v>80</v>
      </c>
      <c r="D4615" s="399">
        <v>575.72</v>
      </c>
      <c r="E4615" s="393"/>
      <c r="F4615" s="393"/>
      <c r="G4615" s="393"/>
      <c r="H4615" s="393"/>
      <c r="I4615" s="393"/>
      <c r="J4615" s="393"/>
      <c r="K4615" s="393"/>
    </row>
    <row r="4616" spans="1:11" ht="14.4">
      <c r="A4616" s="397" t="s">
        <v>8498</v>
      </c>
      <c r="B4616" s="397" t="s">
        <v>8499</v>
      </c>
      <c r="C4616" s="398" t="s">
        <v>80</v>
      </c>
      <c r="D4616" s="399">
        <v>596.84</v>
      </c>
      <c r="E4616" s="393"/>
      <c r="F4616" s="393"/>
      <c r="G4616" s="393"/>
      <c r="H4616" s="393"/>
      <c r="I4616" s="393"/>
      <c r="J4616" s="393"/>
      <c r="K4616" s="393"/>
    </row>
    <row r="4617" spans="1:11" ht="14.4">
      <c r="A4617" s="397" t="s">
        <v>8500</v>
      </c>
      <c r="B4617" s="397" t="s">
        <v>8501</v>
      </c>
      <c r="C4617" s="398" t="s">
        <v>80</v>
      </c>
      <c r="D4617" s="399">
        <v>618.72</v>
      </c>
      <c r="E4617" s="393"/>
      <c r="F4617" s="393"/>
      <c r="G4617" s="393"/>
      <c r="H4617" s="393"/>
      <c r="I4617" s="393"/>
      <c r="J4617" s="393"/>
      <c r="K4617" s="393"/>
    </row>
    <row r="4618" spans="1:11" ht="14.4">
      <c r="A4618" s="397" t="s">
        <v>8502</v>
      </c>
      <c r="B4618" s="397" t="s">
        <v>8503</v>
      </c>
      <c r="C4618" s="398" t="s">
        <v>80</v>
      </c>
      <c r="D4618" s="399">
        <v>641.41</v>
      </c>
      <c r="E4618" s="393"/>
      <c r="F4618" s="393"/>
      <c r="G4618" s="393"/>
      <c r="H4618" s="393"/>
      <c r="I4618" s="393"/>
      <c r="J4618" s="393"/>
      <c r="K4618" s="393"/>
    </row>
    <row r="4619" spans="1:11" ht="14.4">
      <c r="A4619" s="397" t="s">
        <v>8504</v>
      </c>
      <c r="B4619" s="397" t="s">
        <v>8505</v>
      </c>
      <c r="C4619" s="398" t="s">
        <v>80</v>
      </c>
      <c r="D4619" s="399">
        <v>664.94</v>
      </c>
      <c r="E4619" s="393"/>
      <c r="F4619" s="393"/>
      <c r="G4619" s="393"/>
      <c r="H4619" s="393"/>
      <c r="I4619" s="393"/>
      <c r="J4619" s="393"/>
      <c r="K4619" s="393"/>
    </row>
    <row r="4620" spans="1:11" ht="14.4">
      <c r="A4620" s="554"/>
      <c r="B4620" s="554"/>
      <c r="C4620" s="554"/>
      <c r="D4620" s="554"/>
      <c r="E4620" s="393"/>
      <c r="F4620" s="393"/>
      <c r="G4620" s="393"/>
      <c r="H4620" s="393"/>
      <c r="I4620" s="393"/>
      <c r="J4620" s="393"/>
      <c r="K4620" s="393"/>
    </row>
    <row r="4621" spans="1:11" ht="15" customHeight="1">
      <c r="A4621" s="553" t="s">
        <v>8506</v>
      </c>
      <c r="B4621" s="553"/>
      <c r="C4621" s="553"/>
      <c r="D4621" s="392"/>
      <c r="E4621" s="393"/>
      <c r="F4621" s="393"/>
      <c r="G4621" s="393"/>
      <c r="H4621" s="393"/>
      <c r="I4621" s="393"/>
      <c r="J4621" s="393"/>
      <c r="K4621" s="393"/>
    </row>
    <row r="4622" spans="1:11" ht="15" customHeight="1">
      <c r="A4622" s="553" t="s">
        <v>8507</v>
      </c>
      <c r="B4622" s="553"/>
      <c r="C4622" s="553"/>
      <c r="D4622" s="392"/>
      <c r="E4622" s="393"/>
      <c r="F4622" s="393"/>
      <c r="G4622" s="393"/>
      <c r="H4622" s="393"/>
      <c r="I4622" s="393"/>
      <c r="J4622" s="393"/>
      <c r="K4622" s="393"/>
    </row>
    <row r="4623" spans="1:11" ht="14.4">
      <c r="A4623" s="394" t="s">
        <v>7338</v>
      </c>
      <c r="B4623" s="394" t="s">
        <v>7339</v>
      </c>
      <c r="C4623" s="395" t="s">
        <v>485</v>
      </c>
      <c r="D4623" s="396" t="s">
        <v>7340</v>
      </c>
      <c r="E4623" s="393"/>
      <c r="F4623" s="393"/>
      <c r="G4623" s="393"/>
      <c r="H4623" s="393"/>
      <c r="I4623" s="393"/>
      <c r="J4623" s="393"/>
      <c r="K4623" s="393"/>
    </row>
    <row r="4624" spans="1:11" ht="26.4">
      <c r="A4624" s="397" t="s">
        <v>8508</v>
      </c>
      <c r="B4624" s="397" t="s">
        <v>8509</v>
      </c>
      <c r="C4624" s="398" t="s">
        <v>180</v>
      </c>
      <c r="D4624" s="399">
        <v>27</v>
      </c>
      <c r="E4624" s="393"/>
      <c r="F4624" s="393"/>
      <c r="G4624" s="393"/>
      <c r="H4624" s="393"/>
      <c r="I4624" s="393"/>
      <c r="J4624" s="393"/>
      <c r="K4624" s="393"/>
    </row>
    <row r="4625" spans="1:11" ht="26.4">
      <c r="A4625" s="397" t="s">
        <v>8510</v>
      </c>
      <c r="B4625" s="397" t="s">
        <v>8511</v>
      </c>
      <c r="C4625" s="398" t="s">
        <v>180</v>
      </c>
      <c r="D4625" s="399">
        <v>15.17</v>
      </c>
      <c r="E4625" s="393"/>
      <c r="F4625" s="393"/>
      <c r="G4625" s="393"/>
      <c r="H4625" s="393"/>
      <c r="I4625" s="393"/>
      <c r="J4625" s="393"/>
      <c r="K4625" s="393"/>
    </row>
    <row r="4626" spans="1:11" ht="26.4">
      <c r="A4626" s="397" t="s">
        <v>8512</v>
      </c>
      <c r="B4626" s="397" t="s">
        <v>8513</v>
      </c>
      <c r="C4626" s="398" t="s">
        <v>180</v>
      </c>
      <c r="D4626" s="399">
        <v>14.94</v>
      </c>
      <c r="E4626" s="393"/>
      <c r="F4626" s="393"/>
      <c r="G4626" s="393"/>
      <c r="H4626" s="393"/>
      <c r="I4626" s="393"/>
      <c r="J4626" s="393"/>
      <c r="K4626" s="393"/>
    </row>
    <row r="4627" spans="1:11" ht="26.4">
      <c r="A4627" s="397" t="s">
        <v>8514</v>
      </c>
      <c r="B4627" s="397" t="s">
        <v>8515</v>
      </c>
      <c r="C4627" s="398" t="s">
        <v>180</v>
      </c>
      <c r="D4627" s="399">
        <v>34.46</v>
      </c>
      <c r="E4627" s="393"/>
      <c r="F4627" s="393"/>
      <c r="G4627" s="393"/>
      <c r="H4627" s="393"/>
      <c r="I4627" s="393"/>
      <c r="J4627" s="393"/>
      <c r="K4627" s="393"/>
    </row>
    <row r="4628" spans="1:11" ht="26.4">
      <c r="A4628" s="397" t="s">
        <v>8516</v>
      </c>
      <c r="B4628" s="397" t="s">
        <v>8517</v>
      </c>
      <c r="C4628" s="398" t="s">
        <v>180</v>
      </c>
      <c r="D4628" s="399">
        <v>7.15</v>
      </c>
      <c r="E4628" s="393"/>
      <c r="F4628" s="393"/>
      <c r="G4628" s="393"/>
      <c r="H4628" s="393"/>
      <c r="I4628" s="393"/>
      <c r="J4628" s="393"/>
      <c r="K4628" s="393"/>
    </row>
    <row r="4629" spans="1:11" ht="14.4">
      <c r="A4629" s="554"/>
      <c r="B4629" s="554"/>
      <c r="C4629" s="554"/>
      <c r="D4629" s="554"/>
      <c r="E4629" s="393"/>
      <c r="F4629" s="393"/>
      <c r="G4629" s="393"/>
      <c r="H4629" s="393"/>
      <c r="I4629" s="393"/>
      <c r="J4629" s="393"/>
      <c r="K4629" s="393"/>
    </row>
    <row r="4630" spans="1:11" ht="15" customHeight="1">
      <c r="A4630" s="553" t="s">
        <v>8518</v>
      </c>
      <c r="B4630" s="553"/>
      <c r="C4630" s="553"/>
      <c r="D4630" s="392"/>
      <c r="E4630" s="393"/>
      <c r="F4630" s="393"/>
      <c r="G4630" s="393"/>
      <c r="H4630" s="393"/>
      <c r="I4630" s="393"/>
      <c r="J4630" s="393"/>
      <c r="K4630" s="393"/>
    </row>
    <row r="4631" spans="1:11" ht="14.4">
      <c r="A4631" s="394" t="s">
        <v>7338</v>
      </c>
      <c r="B4631" s="394" t="s">
        <v>7339</v>
      </c>
      <c r="C4631" s="395" t="s">
        <v>485</v>
      </c>
      <c r="D4631" s="396" t="s">
        <v>7340</v>
      </c>
      <c r="E4631" s="393"/>
      <c r="F4631" s="393"/>
      <c r="G4631" s="393"/>
      <c r="H4631" s="393"/>
      <c r="I4631" s="393"/>
      <c r="J4631" s="393"/>
      <c r="K4631" s="393"/>
    </row>
    <row r="4632" spans="1:11" ht="26.4">
      <c r="A4632" s="397" t="s">
        <v>8519</v>
      </c>
      <c r="B4632" s="397" t="s">
        <v>8520</v>
      </c>
      <c r="C4632" s="398" t="s">
        <v>180</v>
      </c>
      <c r="D4632" s="399">
        <v>8.9</v>
      </c>
      <c r="E4632" s="393"/>
      <c r="F4632" s="393"/>
      <c r="G4632" s="393"/>
      <c r="H4632" s="393"/>
      <c r="I4632" s="393"/>
      <c r="J4632" s="393"/>
      <c r="K4632" s="393"/>
    </row>
    <row r="4633" spans="1:11" ht="26.4">
      <c r="A4633" s="397" t="s">
        <v>8521</v>
      </c>
      <c r="B4633" s="397" t="s">
        <v>8522</v>
      </c>
      <c r="C4633" s="398" t="s">
        <v>180</v>
      </c>
      <c r="D4633" s="399">
        <v>8.06</v>
      </c>
      <c r="E4633" s="393"/>
      <c r="F4633" s="393"/>
      <c r="G4633" s="393"/>
      <c r="H4633" s="393"/>
      <c r="I4633" s="393"/>
      <c r="J4633" s="393"/>
      <c r="K4633" s="393"/>
    </row>
    <row r="4634" spans="1:11" ht="26.4">
      <c r="A4634" s="397" t="s">
        <v>8523</v>
      </c>
      <c r="B4634" s="397" t="s">
        <v>8524</v>
      </c>
      <c r="C4634" s="398" t="s">
        <v>180</v>
      </c>
      <c r="D4634" s="399">
        <v>4.5</v>
      </c>
      <c r="E4634" s="393"/>
      <c r="F4634" s="393"/>
      <c r="G4634" s="393"/>
      <c r="H4634" s="393"/>
      <c r="I4634" s="393"/>
      <c r="J4634" s="393"/>
      <c r="K4634" s="393"/>
    </row>
    <row r="4635" spans="1:11" ht="26.4">
      <c r="A4635" s="397" t="s">
        <v>8525</v>
      </c>
      <c r="B4635" s="397" t="s">
        <v>8526</v>
      </c>
      <c r="C4635" s="398" t="s">
        <v>180</v>
      </c>
      <c r="D4635" s="399">
        <v>11.14</v>
      </c>
      <c r="E4635" s="393"/>
      <c r="F4635" s="393"/>
      <c r="G4635" s="393"/>
      <c r="H4635" s="393"/>
      <c r="I4635" s="393"/>
      <c r="J4635" s="393"/>
      <c r="K4635" s="393"/>
    </row>
    <row r="4636" spans="1:11" ht="26.4">
      <c r="A4636" s="397" t="s">
        <v>8527</v>
      </c>
      <c r="B4636" s="397" t="s">
        <v>8528</v>
      </c>
      <c r="C4636" s="398" t="s">
        <v>180</v>
      </c>
      <c r="D4636" s="399">
        <v>3.2</v>
      </c>
      <c r="E4636" s="393"/>
      <c r="F4636" s="393"/>
      <c r="G4636" s="393"/>
      <c r="H4636" s="393"/>
      <c r="I4636" s="393"/>
      <c r="J4636" s="393"/>
      <c r="K4636" s="393"/>
    </row>
    <row r="4637" spans="1:11" ht="26.4">
      <c r="A4637" s="397" t="s">
        <v>8529</v>
      </c>
      <c r="B4637" s="397" t="s">
        <v>8530</v>
      </c>
      <c r="C4637" s="398" t="s">
        <v>180</v>
      </c>
      <c r="D4637" s="399">
        <v>8.18</v>
      </c>
      <c r="E4637" s="393"/>
      <c r="F4637" s="393"/>
      <c r="G4637" s="393"/>
      <c r="H4637" s="393"/>
      <c r="I4637" s="393"/>
      <c r="J4637" s="393"/>
      <c r="K4637" s="393"/>
    </row>
    <row r="4638" spans="1:11" ht="26.4">
      <c r="A4638" s="397" t="s">
        <v>8531</v>
      </c>
      <c r="B4638" s="397" t="s">
        <v>8532</v>
      </c>
      <c r="C4638" s="398" t="s">
        <v>180</v>
      </c>
      <c r="D4638" s="399">
        <v>3.89</v>
      </c>
      <c r="E4638" s="393"/>
      <c r="F4638" s="393"/>
      <c r="G4638" s="393"/>
      <c r="H4638" s="393"/>
      <c r="I4638" s="393"/>
      <c r="J4638" s="393"/>
      <c r="K4638" s="393"/>
    </row>
    <row r="4639" spans="1:11" ht="26.4">
      <c r="A4639" s="397" t="s">
        <v>8533</v>
      </c>
      <c r="B4639" s="397" t="s">
        <v>8534</v>
      </c>
      <c r="C4639" s="398" t="s">
        <v>180</v>
      </c>
      <c r="D4639" s="399">
        <v>9.33</v>
      </c>
      <c r="E4639" s="393"/>
      <c r="F4639" s="393"/>
      <c r="G4639" s="393"/>
      <c r="H4639" s="393"/>
      <c r="I4639" s="393"/>
      <c r="J4639" s="393"/>
      <c r="K4639" s="393"/>
    </row>
    <row r="4640" spans="1:11" ht="26.4">
      <c r="A4640" s="397" t="s">
        <v>8535</v>
      </c>
      <c r="B4640" s="397" t="s">
        <v>8536</v>
      </c>
      <c r="C4640" s="398" t="s">
        <v>180</v>
      </c>
      <c r="D4640" s="399">
        <v>9.8800000000000008</v>
      </c>
      <c r="E4640" s="393"/>
      <c r="F4640" s="393"/>
      <c r="G4640" s="393"/>
      <c r="H4640" s="393"/>
      <c r="I4640" s="393"/>
      <c r="J4640" s="393"/>
      <c r="K4640" s="393"/>
    </row>
    <row r="4641" spans="1:11" ht="26.4">
      <c r="A4641" s="397" t="s">
        <v>8537</v>
      </c>
      <c r="B4641" s="397" t="s">
        <v>8538</v>
      </c>
      <c r="C4641" s="398" t="s">
        <v>180</v>
      </c>
      <c r="D4641" s="399">
        <v>6</v>
      </c>
      <c r="E4641" s="393"/>
      <c r="F4641" s="393"/>
      <c r="G4641" s="393"/>
      <c r="H4641" s="393"/>
      <c r="I4641" s="393"/>
      <c r="J4641" s="393"/>
      <c r="K4641" s="393"/>
    </row>
    <row r="4642" spans="1:11" ht="26.4">
      <c r="A4642" s="397" t="s">
        <v>8539</v>
      </c>
      <c r="B4642" s="397" t="s">
        <v>8540</v>
      </c>
      <c r="C4642" s="398" t="s">
        <v>180</v>
      </c>
      <c r="D4642" s="399">
        <v>3.7</v>
      </c>
      <c r="E4642" s="393"/>
      <c r="F4642" s="393"/>
      <c r="G4642" s="393"/>
      <c r="H4642" s="393"/>
      <c r="I4642" s="393"/>
      <c r="J4642" s="393"/>
      <c r="K4642" s="393"/>
    </row>
    <row r="4643" spans="1:11" ht="26.4">
      <c r="A4643" s="397" t="s">
        <v>8541</v>
      </c>
      <c r="B4643" s="397" t="s">
        <v>8542</v>
      </c>
      <c r="C4643" s="398" t="s">
        <v>180</v>
      </c>
      <c r="D4643" s="399">
        <v>4.6500000000000004</v>
      </c>
      <c r="E4643" s="393"/>
      <c r="F4643" s="393"/>
      <c r="G4643" s="393"/>
      <c r="H4643" s="393"/>
      <c r="I4643" s="393"/>
      <c r="J4643" s="393"/>
      <c r="K4643" s="393"/>
    </row>
    <row r="4644" spans="1:11" ht="26.4">
      <c r="A4644" s="397" t="s">
        <v>8543</v>
      </c>
      <c r="B4644" s="397" t="s">
        <v>8544</v>
      </c>
      <c r="C4644" s="398" t="s">
        <v>180</v>
      </c>
      <c r="D4644" s="399">
        <v>4.97</v>
      </c>
      <c r="E4644" s="393"/>
      <c r="F4644" s="393"/>
      <c r="G4644" s="393"/>
      <c r="H4644" s="393"/>
      <c r="I4644" s="393"/>
      <c r="J4644" s="393"/>
      <c r="K4644" s="393"/>
    </row>
    <row r="4645" spans="1:11" ht="14.4">
      <c r="A4645" s="554"/>
      <c r="B4645" s="554"/>
      <c r="C4645" s="554"/>
      <c r="D4645" s="554"/>
      <c r="E4645" s="393"/>
      <c r="F4645" s="393"/>
      <c r="G4645" s="393"/>
      <c r="H4645" s="393"/>
      <c r="I4645" s="393"/>
      <c r="J4645" s="393"/>
      <c r="K4645" s="393"/>
    </row>
    <row r="4646" spans="1:11" ht="15" customHeight="1">
      <c r="A4646" s="553" t="s">
        <v>8545</v>
      </c>
      <c r="B4646" s="553"/>
      <c r="C4646" s="553"/>
      <c r="D4646" s="392"/>
      <c r="E4646" s="393"/>
      <c r="F4646" s="393"/>
      <c r="G4646" s="393"/>
      <c r="H4646" s="393"/>
      <c r="I4646" s="393"/>
      <c r="J4646" s="393"/>
      <c r="K4646" s="393"/>
    </row>
    <row r="4647" spans="1:11" ht="14.4">
      <c r="A4647" s="394" t="s">
        <v>7338</v>
      </c>
      <c r="B4647" s="394" t="s">
        <v>7339</v>
      </c>
      <c r="C4647" s="395" t="s">
        <v>485</v>
      </c>
      <c r="D4647" s="396" t="s">
        <v>7340</v>
      </c>
      <c r="E4647" s="393"/>
      <c r="F4647" s="393"/>
      <c r="G4647" s="393"/>
      <c r="H4647" s="393"/>
      <c r="I4647" s="393"/>
      <c r="J4647" s="393"/>
      <c r="K4647" s="393"/>
    </row>
    <row r="4648" spans="1:11" ht="14.4">
      <c r="A4648" s="397" t="s">
        <v>8546</v>
      </c>
      <c r="B4648" s="397" t="s">
        <v>8547</v>
      </c>
      <c r="C4648" s="398" t="s">
        <v>180</v>
      </c>
      <c r="D4648" s="399">
        <v>0.69</v>
      </c>
      <c r="E4648" s="393"/>
      <c r="F4648" s="393"/>
      <c r="G4648" s="393"/>
      <c r="H4648" s="393"/>
      <c r="I4648" s="393"/>
      <c r="J4648" s="393"/>
      <c r="K4648" s="393"/>
    </row>
    <row r="4649" spans="1:11" ht="14.4">
      <c r="A4649" s="397" t="s">
        <v>8548</v>
      </c>
      <c r="B4649" s="397" t="s">
        <v>8549</v>
      </c>
      <c r="C4649" s="398" t="s">
        <v>180</v>
      </c>
      <c r="D4649" s="399">
        <v>1</v>
      </c>
      <c r="E4649" s="393"/>
      <c r="F4649" s="393"/>
      <c r="G4649" s="393"/>
      <c r="H4649" s="393"/>
      <c r="I4649" s="393"/>
      <c r="J4649" s="393"/>
      <c r="K4649" s="393"/>
    </row>
    <row r="4650" spans="1:11" ht="14.4">
      <c r="A4650" s="397" t="s">
        <v>8550</v>
      </c>
      <c r="B4650" s="397" t="s">
        <v>8551</v>
      </c>
      <c r="C4650" s="398" t="s">
        <v>180</v>
      </c>
      <c r="D4650" s="399">
        <v>0.38</v>
      </c>
      <c r="E4650" s="393"/>
      <c r="F4650" s="393"/>
      <c r="G4650" s="393"/>
      <c r="H4650" s="393"/>
      <c r="I4650" s="393"/>
      <c r="J4650" s="393"/>
      <c r="K4650" s="393"/>
    </row>
    <row r="4651" spans="1:11" ht="14.4">
      <c r="A4651" s="397" t="s">
        <v>8552</v>
      </c>
      <c r="B4651" s="397" t="s">
        <v>8553</v>
      </c>
      <c r="C4651" s="398" t="s">
        <v>180</v>
      </c>
      <c r="D4651" s="399">
        <v>1.0900000000000001</v>
      </c>
      <c r="E4651" s="393"/>
      <c r="F4651" s="393"/>
      <c r="G4651" s="393"/>
      <c r="H4651" s="393"/>
      <c r="I4651" s="393"/>
      <c r="J4651" s="393"/>
      <c r="K4651" s="393"/>
    </row>
    <row r="4652" spans="1:11" ht="14.4">
      <c r="A4652" s="397" t="s">
        <v>8554</v>
      </c>
      <c r="B4652" s="397" t="s">
        <v>8555</v>
      </c>
      <c r="C4652" s="398" t="s">
        <v>180</v>
      </c>
      <c r="D4652" s="399">
        <v>0.38</v>
      </c>
      <c r="E4652" s="393"/>
      <c r="F4652" s="393"/>
      <c r="G4652" s="393"/>
      <c r="H4652" s="393"/>
      <c r="I4652" s="393"/>
      <c r="J4652" s="393"/>
      <c r="K4652" s="393"/>
    </row>
    <row r="4653" spans="1:11" ht="14.4">
      <c r="A4653" s="554"/>
      <c r="B4653" s="554"/>
      <c r="C4653" s="554"/>
      <c r="D4653" s="554"/>
      <c r="E4653" s="393"/>
      <c r="F4653" s="393"/>
      <c r="G4653" s="393"/>
      <c r="H4653" s="393"/>
      <c r="I4653" s="393"/>
      <c r="J4653" s="393"/>
      <c r="K4653" s="393"/>
    </row>
    <row r="4654" spans="1:11" ht="15" customHeight="1">
      <c r="A4654" s="553" t="s">
        <v>8556</v>
      </c>
      <c r="B4654" s="553"/>
      <c r="C4654" s="553"/>
      <c r="D4654" s="392"/>
      <c r="E4654" s="393"/>
      <c r="F4654" s="393"/>
      <c r="G4654" s="393"/>
      <c r="H4654" s="393"/>
      <c r="I4654" s="393"/>
      <c r="J4654" s="393"/>
      <c r="K4654" s="393"/>
    </row>
    <row r="4655" spans="1:11" ht="14.4">
      <c r="A4655" s="394" t="s">
        <v>7338</v>
      </c>
      <c r="B4655" s="394" t="s">
        <v>7339</v>
      </c>
      <c r="C4655" s="395" t="s">
        <v>485</v>
      </c>
      <c r="D4655" s="396" t="s">
        <v>7340</v>
      </c>
      <c r="E4655" s="393"/>
      <c r="F4655" s="393"/>
      <c r="G4655" s="393"/>
      <c r="H4655" s="393"/>
      <c r="I4655" s="393"/>
      <c r="J4655" s="393"/>
      <c r="K4655" s="393"/>
    </row>
    <row r="4656" spans="1:11" ht="26.4">
      <c r="A4656" s="397" t="s">
        <v>8557</v>
      </c>
      <c r="B4656" s="397" t="s">
        <v>8558</v>
      </c>
      <c r="C4656" s="398" t="s">
        <v>180</v>
      </c>
      <c r="D4656" s="399">
        <v>6.89</v>
      </c>
      <c r="E4656" s="393"/>
      <c r="F4656" s="393"/>
      <c r="G4656" s="393"/>
      <c r="H4656" s="393"/>
      <c r="I4656" s="393"/>
      <c r="J4656" s="393"/>
      <c r="K4656" s="393"/>
    </row>
    <row r="4657" spans="1:11" ht="26.4">
      <c r="A4657" s="397" t="s">
        <v>8559</v>
      </c>
      <c r="B4657" s="397" t="s">
        <v>8560</v>
      </c>
      <c r="C4657" s="398" t="s">
        <v>180</v>
      </c>
      <c r="D4657" s="399">
        <v>7.17</v>
      </c>
      <c r="E4657" s="393"/>
      <c r="F4657" s="393"/>
      <c r="G4657" s="393"/>
      <c r="H4657" s="393"/>
      <c r="I4657" s="393"/>
      <c r="J4657" s="393"/>
      <c r="K4657" s="393"/>
    </row>
    <row r="4658" spans="1:11" ht="26.4">
      <c r="A4658" s="397" t="s">
        <v>8561</v>
      </c>
      <c r="B4658" s="397" t="s">
        <v>8562</v>
      </c>
      <c r="C4658" s="398" t="s">
        <v>180</v>
      </c>
      <c r="D4658" s="399">
        <v>3.36</v>
      </c>
      <c r="E4658" s="393"/>
      <c r="F4658" s="393"/>
      <c r="G4658" s="393"/>
      <c r="H4658" s="393"/>
      <c r="I4658" s="393"/>
      <c r="J4658" s="393"/>
      <c r="K4658" s="393"/>
    </row>
    <row r="4659" spans="1:11" ht="26.4">
      <c r="A4659" s="397" t="s">
        <v>8563</v>
      </c>
      <c r="B4659" s="397" t="s">
        <v>8564</v>
      </c>
      <c r="C4659" s="398" t="s">
        <v>180</v>
      </c>
      <c r="D4659" s="399">
        <v>9.76</v>
      </c>
      <c r="E4659" s="393"/>
      <c r="F4659" s="393"/>
      <c r="G4659" s="393"/>
      <c r="H4659" s="393"/>
      <c r="I4659" s="393"/>
      <c r="J4659" s="393"/>
      <c r="K4659" s="393"/>
    </row>
    <row r="4660" spans="1:11" ht="26.4">
      <c r="A4660" s="397" t="s">
        <v>8565</v>
      </c>
      <c r="B4660" s="397" t="s">
        <v>8566</v>
      </c>
      <c r="C4660" s="398" t="s">
        <v>180</v>
      </c>
      <c r="D4660" s="399">
        <v>2.2999999999999998</v>
      </c>
      <c r="E4660" s="393"/>
      <c r="F4660" s="393"/>
      <c r="G4660" s="393"/>
      <c r="H4660" s="393"/>
      <c r="I4660" s="393"/>
      <c r="J4660" s="393"/>
      <c r="K4660" s="393"/>
    </row>
    <row r="4661" spans="1:11" ht="14.4">
      <c r="A4661" s="554"/>
      <c r="B4661" s="554"/>
      <c r="C4661" s="554"/>
      <c r="D4661" s="554"/>
      <c r="E4661" s="393"/>
      <c r="F4661" s="393"/>
      <c r="G4661" s="393"/>
      <c r="H4661" s="393"/>
      <c r="I4661" s="393"/>
      <c r="J4661" s="393"/>
      <c r="K4661" s="393"/>
    </row>
    <row r="4662" spans="1:11" ht="15" customHeight="1">
      <c r="A4662" s="553" t="s">
        <v>8567</v>
      </c>
      <c r="B4662" s="553"/>
      <c r="C4662" s="553"/>
      <c r="D4662" s="392"/>
      <c r="E4662" s="393"/>
      <c r="F4662" s="393"/>
      <c r="G4662" s="393"/>
      <c r="H4662" s="393"/>
      <c r="I4662" s="393"/>
      <c r="J4662" s="393"/>
      <c r="K4662" s="393"/>
    </row>
    <row r="4663" spans="1:11" ht="15" customHeight="1">
      <c r="A4663" s="553" t="s">
        <v>8568</v>
      </c>
      <c r="B4663" s="553"/>
      <c r="C4663" s="553"/>
      <c r="D4663" s="392"/>
      <c r="E4663" s="393"/>
      <c r="F4663" s="393"/>
      <c r="G4663" s="393"/>
      <c r="H4663" s="393"/>
      <c r="I4663" s="393"/>
      <c r="J4663" s="393"/>
      <c r="K4663" s="393"/>
    </row>
    <row r="4664" spans="1:11" ht="14.4">
      <c r="A4664" s="394" t="s">
        <v>7338</v>
      </c>
      <c r="B4664" s="394" t="s">
        <v>7339</v>
      </c>
      <c r="C4664" s="395" t="s">
        <v>485</v>
      </c>
      <c r="D4664" s="396" t="s">
        <v>7340</v>
      </c>
      <c r="E4664" s="393"/>
      <c r="F4664" s="393"/>
      <c r="G4664" s="393"/>
      <c r="H4664" s="393"/>
      <c r="I4664" s="393"/>
      <c r="J4664" s="393"/>
      <c r="K4664" s="393"/>
    </row>
    <row r="4665" spans="1:11" ht="26.4">
      <c r="A4665" s="397" t="s">
        <v>8569</v>
      </c>
      <c r="B4665" s="397" t="s">
        <v>8570</v>
      </c>
      <c r="C4665" s="398" t="s">
        <v>180</v>
      </c>
      <c r="D4665" s="399">
        <v>2.7616000000000001</v>
      </c>
      <c r="E4665" s="393"/>
      <c r="F4665" s="393"/>
      <c r="G4665" s="393"/>
      <c r="H4665" s="393"/>
      <c r="I4665" s="393"/>
      <c r="J4665" s="393"/>
      <c r="K4665" s="393"/>
    </row>
    <row r="4666" spans="1:11" ht="26.4">
      <c r="A4666" s="397" t="s">
        <v>8571</v>
      </c>
      <c r="B4666" s="397" t="s">
        <v>8572</v>
      </c>
      <c r="C4666" s="398" t="s">
        <v>180</v>
      </c>
      <c r="D4666" s="399">
        <v>6.6924000000000001</v>
      </c>
      <c r="E4666" s="393"/>
      <c r="F4666" s="393"/>
      <c r="G4666" s="393"/>
      <c r="H4666" s="393"/>
      <c r="I4666" s="393"/>
      <c r="J4666" s="393"/>
      <c r="K4666" s="393"/>
    </row>
    <row r="4667" spans="1:11" ht="26.4">
      <c r="A4667" s="397" t="s">
        <v>8573</v>
      </c>
      <c r="B4667" s="397" t="s">
        <v>8574</v>
      </c>
      <c r="C4667" s="398" t="s">
        <v>180</v>
      </c>
      <c r="D4667" s="399">
        <v>10.9558</v>
      </c>
      <c r="E4667" s="393"/>
      <c r="F4667" s="393"/>
      <c r="G4667" s="393"/>
      <c r="H4667" s="393"/>
      <c r="I4667" s="393"/>
      <c r="J4667" s="393"/>
      <c r="K4667" s="393"/>
    </row>
    <row r="4668" spans="1:11" ht="26.4">
      <c r="A4668" s="397" t="s">
        <v>8575</v>
      </c>
      <c r="B4668" s="397" t="s">
        <v>8576</v>
      </c>
      <c r="C4668" s="398" t="s">
        <v>180</v>
      </c>
      <c r="D4668" s="399">
        <v>12.6592</v>
      </c>
      <c r="E4668" s="393"/>
      <c r="F4668" s="393"/>
      <c r="G4668" s="393"/>
      <c r="H4668" s="393"/>
      <c r="I4668" s="393"/>
      <c r="J4668" s="393"/>
      <c r="K4668" s="393"/>
    </row>
    <row r="4669" spans="1:11" ht="26.4">
      <c r="A4669" s="397" t="s">
        <v>8577</v>
      </c>
      <c r="B4669" s="397" t="s">
        <v>8578</v>
      </c>
      <c r="C4669" s="398" t="s">
        <v>180</v>
      </c>
      <c r="D4669" s="399">
        <v>14.3726</v>
      </c>
      <c r="E4669" s="393"/>
      <c r="F4669" s="393"/>
      <c r="G4669" s="393"/>
      <c r="H4669" s="393"/>
      <c r="I4669" s="393"/>
      <c r="J4669" s="393"/>
      <c r="K4669" s="393"/>
    </row>
    <row r="4670" spans="1:11" ht="26.4">
      <c r="A4670" s="397" t="s">
        <v>8579</v>
      </c>
      <c r="B4670" s="397" t="s">
        <v>8580</v>
      </c>
      <c r="C4670" s="398" t="s">
        <v>180</v>
      </c>
      <c r="D4670" s="399">
        <v>18.132100000000001</v>
      </c>
      <c r="E4670" s="393"/>
      <c r="F4670" s="393"/>
      <c r="G4670" s="393"/>
      <c r="H4670" s="393"/>
      <c r="I4670" s="393"/>
      <c r="J4670" s="393"/>
      <c r="K4670" s="393"/>
    </row>
    <row r="4671" spans="1:11" ht="26.4">
      <c r="A4671" s="397" t="s">
        <v>8581</v>
      </c>
      <c r="B4671" s="397" t="s">
        <v>8582</v>
      </c>
      <c r="C4671" s="398" t="s">
        <v>180</v>
      </c>
      <c r="D4671" s="399">
        <v>25.2378</v>
      </c>
      <c r="E4671" s="393"/>
      <c r="F4671" s="393"/>
      <c r="G4671" s="393"/>
      <c r="H4671" s="393"/>
      <c r="I4671" s="393"/>
      <c r="J4671" s="393"/>
      <c r="K4671" s="393"/>
    </row>
    <row r="4672" spans="1:11" ht="14.4">
      <c r="A4672" s="397" t="s">
        <v>8583</v>
      </c>
      <c r="B4672" s="397" t="s">
        <v>8584</v>
      </c>
      <c r="C4672" s="398" t="s">
        <v>180</v>
      </c>
      <c r="D4672" s="399">
        <v>7.8112000000000004</v>
      </c>
      <c r="E4672" s="393"/>
      <c r="F4672" s="393"/>
      <c r="G4672" s="393"/>
      <c r="H4672" s="393"/>
      <c r="I4672" s="393"/>
      <c r="J4672" s="393"/>
      <c r="K4672" s="393"/>
    </row>
    <row r="4673" spans="1:11" ht="14.4">
      <c r="A4673" s="397" t="s">
        <v>8585</v>
      </c>
      <c r="B4673" s="397" t="s">
        <v>8586</v>
      </c>
      <c r="C4673" s="398" t="s">
        <v>180</v>
      </c>
      <c r="D4673" s="399">
        <v>9.4440000000000008</v>
      </c>
      <c r="E4673" s="393"/>
      <c r="F4673" s="393"/>
      <c r="G4673" s="393"/>
      <c r="H4673" s="393"/>
      <c r="I4673" s="393"/>
      <c r="J4673" s="393"/>
      <c r="K4673" s="393"/>
    </row>
    <row r="4674" spans="1:11" ht="14.4">
      <c r="A4674" s="397" t="s">
        <v>8587</v>
      </c>
      <c r="B4674" s="397" t="s">
        <v>8588</v>
      </c>
      <c r="C4674" s="398" t="s">
        <v>180</v>
      </c>
      <c r="D4674" s="399">
        <v>11.7621</v>
      </c>
      <c r="E4674" s="393"/>
      <c r="F4674" s="393"/>
      <c r="G4674" s="393"/>
      <c r="H4674" s="393"/>
      <c r="I4674" s="393"/>
      <c r="J4674" s="393"/>
      <c r="K4674" s="393"/>
    </row>
    <row r="4675" spans="1:11" ht="14.4">
      <c r="A4675" s="397" t="s">
        <v>8589</v>
      </c>
      <c r="B4675" s="397" t="s">
        <v>8590</v>
      </c>
      <c r="C4675" s="398" t="s">
        <v>180</v>
      </c>
      <c r="D4675" s="399">
        <v>15.4208</v>
      </c>
      <c r="E4675" s="393"/>
      <c r="F4675" s="393"/>
      <c r="G4675" s="393"/>
      <c r="H4675" s="393"/>
      <c r="I4675" s="393"/>
      <c r="J4675" s="393"/>
      <c r="K4675" s="393"/>
    </row>
    <row r="4676" spans="1:11" ht="14.4">
      <c r="A4676" s="397" t="s">
        <v>8591</v>
      </c>
      <c r="B4676" s="397" t="s">
        <v>8592</v>
      </c>
      <c r="C4676" s="398" t="s">
        <v>180</v>
      </c>
      <c r="D4676" s="399">
        <v>35.125300000000003</v>
      </c>
      <c r="E4676" s="393"/>
      <c r="F4676" s="393"/>
      <c r="G4676" s="393"/>
      <c r="H4676" s="393"/>
      <c r="I4676" s="393"/>
      <c r="J4676" s="393"/>
      <c r="K4676" s="393"/>
    </row>
    <row r="4677" spans="1:11" ht="14.4">
      <c r="A4677" s="554"/>
      <c r="B4677" s="554"/>
      <c r="C4677" s="554"/>
      <c r="D4677" s="554"/>
      <c r="E4677" s="393"/>
      <c r="F4677" s="393"/>
      <c r="G4677" s="393"/>
      <c r="H4677" s="393"/>
      <c r="I4677" s="393"/>
      <c r="J4677" s="393"/>
      <c r="K4677" s="393"/>
    </row>
    <row r="4678" spans="1:11" ht="15" customHeight="1">
      <c r="A4678" s="553" t="s">
        <v>8593</v>
      </c>
      <c r="B4678" s="553"/>
      <c r="C4678" s="553"/>
      <c r="D4678" s="392"/>
      <c r="E4678" s="393"/>
      <c r="F4678" s="393"/>
      <c r="G4678" s="393"/>
      <c r="H4678" s="393"/>
      <c r="I4678" s="393"/>
      <c r="J4678" s="393"/>
      <c r="K4678" s="393"/>
    </row>
    <row r="4679" spans="1:11" ht="14.4">
      <c r="A4679" s="394" t="s">
        <v>7338</v>
      </c>
      <c r="B4679" s="394" t="s">
        <v>7339</v>
      </c>
      <c r="C4679" s="395" t="s">
        <v>485</v>
      </c>
      <c r="D4679" s="396" t="s">
        <v>7340</v>
      </c>
      <c r="E4679" s="393"/>
      <c r="F4679" s="393"/>
      <c r="G4679" s="393"/>
      <c r="H4679" s="393"/>
      <c r="I4679" s="393"/>
      <c r="J4679" s="393"/>
      <c r="K4679" s="393"/>
    </row>
    <row r="4680" spans="1:11" ht="14.4">
      <c r="A4680" s="397" t="s">
        <v>8594</v>
      </c>
      <c r="B4680" s="397" t="s">
        <v>8595</v>
      </c>
      <c r="C4680" s="398" t="s">
        <v>180</v>
      </c>
      <c r="D4680" s="399">
        <v>8.1539000000000001</v>
      </c>
      <c r="E4680" s="393"/>
      <c r="F4680" s="393"/>
      <c r="G4680" s="393"/>
      <c r="H4680" s="393"/>
      <c r="I4680" s="393"/>
      <c r="J4680" s="393"/>
      <c r="K4680" s="393"/>
    </row>
    <row r="4681" spans="1:11" ht="14.4">
      <c r="A4681" s="397" t="s">
        <v>8596</v>
      </c>
      <c r="B4681" s="397" t="s">
        <v>8597</v>
      </c>
      <c r="C4681" s="398" t="s">
        <v>180</v>
      </c>
      <c r="D4681" s="399">
        <v>11.8226</v>
      </c>
      <c r="E4681" s="393"/>
      <c r="F4681" s="393"/>
      <c r="G4681" s="393"/>
      <c r="H4681" s="393"/>
      <c r="I4681" s="393"/>
      <c r="J4681" s="393"/>
      <c r="K4681" s="393"/>
    </row>
    <row r="4682" spans="1:11" ht="14.4">
      <c r="A4682" s="554"/>
      <c r="B4682" s="554"/>
      <c r="C4682" s="554"/>
      <c r="D4682" s="554"/>
      <c r="E4682" s="393"/>
      <c r="F4682" s="393"/>
      <c r="G4682" s="393"/>
      <c r="H4682" s="393"/>
      <c r="I4682" s="393"/>
      <c r="J4682" s="393"/>
      <c r="K4682" s="393"/>
    </row>
    <row r="4683" spans="1:11" ht="15" customHeight="1">
      <c r="A4683" s="553" t="s">
        <v>8598</v>
      </c>
      <c r="B4683" s="553"/>
      <c r="C4683" s="553"/>
      <c r="D4683" s="392"/>
      <c r="E4683" s="393"/>
      <c r="F4683" s="393"/>
      <c r="G4683" s="393"/>
      <c r="H4683" s="393"/>
      <c r="I4683" s="393"/>
      <c r="J4683" s="393"/>
      <c r="K4683" s="393"/>
    </row>
    <row r="4684" spans="1:11" ht="14.4">
      <c r="A4684" s="394" t="s">
        <v>7338</v>
      </c>
      <c r="B4684" s="394" t="s">
        <v>7339</v>
      </c>
      <c r="C4684" s="395" t="s">
        <v>485</v>
      </c>
      <c r="D4684" s="396" t="s">
        <v>7340</v>
      </c>
      <c r="E4684" s="393"/>
      <c r="F4684" s="393"/>
      <c r="G4684" s="393"/>
      <c r="H4684" s="393"/>
      <c r="I4684" s="393"/>
      <c r="J4684" s="393"/>
      <c r="K4684" s="393"/>
    </row>
    <row r="4685" spans="1:11" ht="14.4">
      <c r="A4685" s="397" t="s">
        <v>8599</v>
      </c>
      <c r="B4685" s="397" t="s">
        <v>8600</v>
      </c>
      <c r="C4685" s="398" t="s">
        <v>180</v>
      </c>
      <c r="D4685" s="399">
        <v>3.2654999999999998</v>
      </c>
      <c r="E4685" s="393"/>
      <c r="F4685" s="393"/>
      <c r="G4685" s="393"/>
      <c r="H4685" s="393"/>
      <c r="I4685" s="393"/>
      <c r="J4685" s="393"/>
      <c r="K4685" s="393"/>
    </row>
    <row r="4686" spans="1:11" ht="14.4">
      <c r="A4686" s="397" t="s">
        <v>8601</v>
      </c>
      <c r="B4686" s="397" t="s">
        <v>8602</v>
      </c>
      <c r="C4686" s="398" t="s">
        <v>180</v>
      </c>
      <c r="D4686" s="399">
        <v>3.2654999999999998</v>
      </c>
      <c r="E4686" s="393"/>
      <c r="F4686" s="393"/>
      <c r="G4686" s="393"/>
      <c r="H4686" s="393"/>
      <c r="I4686" s="393"/>
      <c r="J4686" s="393"/>
      <c r="K4686" s="393"/>
    </row>
    <row r="4687" spans="1:11" ht="14.4">
      <c r="A4687" s="554"/>
      <c r="B4687" s="554"/>
      <c r="C4687" s="554"/>
      <c r="D4687" s="554"/>
      <c r="E4687" s="393"/>
      <c r="F4687" s="393"/>
      <c r="G4687" s="393"/>
      <c r="H4687" s="393"/>
      <c r="I4687" s="393"/>
      <c r="J4687" s="393"/>
      <c r="K4687" s="393"/>
    </row>
    <row r="4688" spans="1:11" ht="15" customHeight="1">
      <c r="A4688" s="553" t="s">
        <v>8603</v>
      </c>
      <c r="B4688" s="553"/>
      <c r="C4688" s="553"/>
      <c r="D4688" s="392"/>
      <c r="E4688" s="393"/>
      <c r="F4688" s="393"/>
      <c r="G4688" s="393"/>
      <c r="H4688" s="393"/>
      <c r="I4688" s="393"/>
      <c r="J4688" s="393"/>
      <c r="K4688" s="393"/>
    </row>
    <row r="4689" spans="1:11" ht="14.4">
      <c r="A4689" s="394" t="s">
        <v>7338</v>
      </c>
      <c r="B4689" s="394" t="s">
        <v>7339</v>
      </c>
      <c r="C4689" s="395" t="s">
        <v>485</v>
      </c>
      <c r="D4689" s="396" t="s">
        <v>7340</v>
      </c>
      <c r="E4689" s="393"/>
      <c r="F4689" s="393"/>
      <c r="G4689" s="393"/>
      <c r="H4689" s="393"/>
      <c r="I4689" s="393"/>
      <c r="J4689" s="393"/>
      <c r="K4689" s="393"/>
    </row>
    <row r="4690" spans="1:11" ht="14.4">
      <c r="A4690" s="397" t="s">
        <v>8604</v>
      </c>
      <c r="B4690" s="397" t="s">
        <v>8605</v>
      </c>
      <c r="C4690" s="398" t="s">
        <v>180</v>
      </c>
      <c r="D4690" s="399">
        <v>0.82640000000000002</v>
      </c>
      <c r="E4690" s="393"/>
      <c r="F4690" s="393"/>
      <c r="G4690" s="393"/>
      <c r="H4690" s="393"/>
      <c r="I4690" s="393"/>
      <c r="J4690" s="393"/>
      <c r="K4690" s="393"/>
    </row>
    <row r="4691" spans="1:11" ht="14.4">
      <c r="A4691" s="397" t="s">
        <v>8606</v>
      </c>
      <c r="B4691" s="397" t="s">
        <v>8607</v>
      </c>
      <c r="C4691" s="398" t="s">
        <v>180</v>
      </c>
      <c r="D4691" s="399">
        <v>1.6025</v>
      </c>
      <c r="E4691" s="393"/>
      <c r="F4691" s="393"/>
      <c r="G4691" s="393"/>
      <c r="H4691" s="393"/>
      <c r="I4691" s="393"/>
      <c r="J4691" s="393"/>
      <c r="K4691" s="393"/>
    </row>
    <row r="4692" spans="1:11" ht="14.4">
      <c r="A4692" s="397" t="s">
        <v>8608</v>
      </c>
      <c r="B4692" s="397" t="s">
        <v>8609</v>
      </c>
      <c r="C4692" s="398" t="s">
        <v>180</v>
      </c>
      <c r="D4692" s="399">
        <v>2.6002999999999998</v>
      </c>
      <c r="E4692" s="393"/>
      <c r="F4692" s="393"/>
      <c r="G4692" s="393"/>
      <c r="H4692" s="393"/>
      <c r="I4692" s="393"/>
      <c r="J4692" s="393"/>
      <c r="K4692" s="393"/>
    </row>
    <row r="4693" spans="1:11" ht="14.4">
      <c r="A4693" s="554"/>
      <c r="B4693" s="554"/>
      <c r="C4693" s="554"/>
      <c r="D4693" s="554"/>
      <c r="E4693" s="393"/>
      <c r="F4693" s="393"/>
      <c r="G4693" s="393"/>
      <c r="H4693" s="393"/>
      <c r="I4693" s="393"/>
      <c r="J4693" s="393"/>
      <c r="K4693" s="393"/>
    </row>
    <row r="4694" spans="1:11" ht="15" customHeight="1">
      <c r="A4694" s="553" t="s">
        <v>8610</v>
      </c>
      <c r="B4694" s="553"/>
      <c r="C4694" s="553"/>
      <c r="D4694" s="392"/>
      <c r="E4694" s="393"/>
      <c r="F4694" s="393"/>
      <c r="G4694" s="393"/>
      <c r="H4694" s="393"/>
      <c r="I4694" s="393"/>
      <c r="J4694" s="393"/>
      <c r="K4694" s="393"/>
    </row>
    <row r="4695" spans="1:11" ht="14.4">
      <c r="A4695" s="394" t="s">
        <v>7338</v>
      </c>
      <c r="B4695" s="394" t="s">
        <v>7339</v>
      </c>
      <c r="C4695" s="395" t="s">
        <v>485</v>
      </c>
      <c r="D4695" s="396" t="s">
        <v>7340</v>
      </c>
      <c r="E4695" s="393"/>
      <c r="F4695" s="393"/>
      <c r="G4695" s="393"/>
      <c r="H4695" s="393"/>
      <c r="I4695" s="393"/>
      <c r="J4695" s="393"/>
      <c r="K4695" s="393"/>
    </row>
    <row r="4696" spans="1:11" ht="14.4">
      <c r="A4696" s="397" t="s">
        <v>8611</v>
      </c>
      <c r="B4696" s="397" t="s">
        <v>8612</v>
      </c>
      <c r="C4696" s="398" t="s">
        <v>180</v>
      </c>
      <c r="D4696" s="399">
        <v>6.2892000000000001</v>
      </c>
      <c r="E4696" s="393"/>
      <c r="F4696" s="393"/>
      <c r="G4696" s="393"/>
      <c r="H4696" s="393"/>
      <c r="I4696" s="393"/>
      <c r="J4696" s="393"/>
      <c r="K4696" s="393"/>
    </row>
    <row r="4697" spans="1:11" ht="14.4">
      <c r="A4697" s="397" t="s">
        <v>8613</v>
      </c>
      <c r="B4697" s="397" t="s">
        <v>8614</v>
      </c>
      <c r="C4697" s="398" t="s">
        <v>180</v>
      </c>
      <c r="D4697" s="399">
        <v>7.6901999999999999</v>
      </c>
      <c r="E4697" s="393"/>
      <c r="F4697" s="393"/>
      <c r="G4697" s="393"/>
      <c r="H4697" s="393"/>
      <c r="I4697" s="393"/>
      <c r="J4697" s="393"/>
      <c r="K4697" s="393"/>
    </row>
    <row r="4698" spans="1:11" ht="14.4">
      <c r="A4698" s="397" t="s">
        <v>8615</v>
      </c>
      <c r="B4698" s="397" t="s">
        <v>8616</v>
      </c>
      <c r="C4698" s="398" t="s">
        <v>180</v>
      </c>
      <c r="D4698" s="399">
        <v>11.9133</v>
      </c>
      <c r="E4698" s="393"/>
      <c r="F4698" s="393"/>
      <c r="G4698" s="393"/>
      <c r="H4698" s="393"/>
      <c r="I4698" s="393"/>
      <c r="J4698" s="393"/>
      <c r="K4698" s="393"/>
    </row>
    <row r="4699" spans="1:11" ht="14.4">
      <c r="A4699" s="397" t="s">
        <v>8617</v>
      </c>
      <c r="B4699" s="397" t="s">
        <v>8618</v>
      </c>
      <c r="C4699" s="398" t="s">
        <v>180</v>
      </c>
      <c r="D4699" s="399">
        <v>20.2285</v>
      </c>
      <c r="E4699" s="393"/>
      <c r="F4699" s="393"/>
      <c r="G4699" s="393"/>
      <c r="H4699" s="393"/>
      <c r="I4699" s="393"/>
      <c r="J4699" s="393"/>
      <c r="K4699" s="393"/>
    </row>
    <row r="4700" spans="1:11" ht="14.4">
      <c r="A4700" s="397" t="s">
        <v>8619</v>
      </c>
      <c r="B4700" s="397" t="s">
        <v>8620</v>
      </c>
      <c r="C4700" s="398" t="s">
        <v>180</v>
      </c>
      <c r="D4700" s="399">
        <v>29.370200000000001</v>
      </c>
      <c r="E4700" s="393"/>
      <c r="F4700" s="393"/>
      <c r="G4700" s="393"/>
      <c r="H4700" s="393"/>
      <c r="I4700" s="393"/>
      <c r="J4700" s="393"/>
      <c r="K4700" s="393"/>
    </row>
    <row r="4701" spans="1:11" ht="14.4">
      <c r="A4701" s="397" t="s">
        <v>8621</v>
      </c>
      <c r="B4701" s="397" t="s">
        <v>8622</v>
      </c>
      <c r="C4701" s="398" t="s">
        <v>180</v>
      </c>
      <c r="D4701" s="399">
        <v>13.69</v>
      </c>
      <c r="E4701" s="393"/>
      <c r="F4701" s="393"/>
      <c r="G4701" s="393"/>
      <c r="H4701" s="393"/>
      <c r="I4701" s="393"/>
      <c r="J4701" s="393"/>
      <c r="K4701" s="393"/>
    </row>
    <row r="4702" spans="1:11" ht="14.4">
      <c r="A4702" s="397" t="s">
        <v>8623</v>
      </c>
      <c r="B4702" s="397" t="s">
        <v>8624</v>
      </c>
      <c r="C4702" s="398" t="s">
        <v>180</v>
      </c>
      <c r="D4702" s="399">
        <v>16.899999999999999</v>
      </c>
      <c r="E4702" s="393"/>
      <c r="F4702" s="393"/>
      <c r="G4702" s="393"/>
      <c r="H4702" s="393"/>
      <c r="I4702" s="393"/>
      <c r="J4702" s="393"/>
      <c r="K4702" s="393"/>
    </row>
    <row r="4703" spans="1:11" ht="14.4">
      <c r="A4703" s="397" t="s">
        <v>8625</v>
      </c>
      <c r="B4703" s="397" t="s">
        <v>8626</v>
      </c>
      <c r="C4703" s="398" t="s">
        <v>180</v>
      </c>
      <c r="D4703" s="399">
        <v>2.0499999999999998</v>
      </c>
      <c r="E4703" s="393"/>
      <c r="F4703" s="393"/>
      <c r="G4703" s="393"/>
      <c r="H4703" s="393"/>
      <c r="I4703" s="393"/>
      <c r="J4703" s="393"/>
      <c r="K4703" s="393"/>
    </row>
    <row r="4704" spans="1:11" ht="14.4">
      <c r="A4704" s="397" t="s">
        <v>8627</v>
      </c>
      <c r="B4704" s="397" t="s">
        <v>8628</v>
      </c>
      <c r="C4704" s="398" t="s">
        <v>180</v>
      </c>
      <c r="D4704" s="399">
        <v>19.78</v>
      </c>
      <c r="E4704" s="393"/>
      <c r="F4704" s="393"/>
      <c r="G4704" s="393"/>
      <c r="H4704" s="393"/>
      <c r="I4704" s="393"/>
      <c r="J4704" s="393"/>
      <c r="K4704" s="393"/>
    </row>
    <row r="4705" spans="1:11" ht="14.4">
      <c r="A4705" s="397" t="s">
        <v>8629</v>
      </c>
      <c r="B4705" s="397" t="s">
        <v>8630</v>
      </c>
      <c r="C4705" s="398" t="s">
        <v>180</v>
      </c>
      <c r="D4705" s="399">
        <v>0.96</v>
      </c>
      <c r="E4705" s="393"/>
      <c r="F4705" s="393"/>
      <c r="G4705" s="393"/>
      <c r="H4705" s="393"/>
      <c r="I4705" s="393"/>
      <c r="J4705" s="393"/>
      <c r="K4705" s="393"/>
    </row>
    <row r="4706" spans="1:11" ht="14.4">
      <c r="A4706" s="397" t="s">
        <v>8631</v>
      </c>
      <c r="B4706" s="397" t="s">
        <v>8632</v>
      </c>
      <c r="C4706" s="398" t="s">
        <v>180</v>
      </c>
      <c r="D4706" s="399">
        <v>2.76</v>
      </c>
      <c r="E4706" s="393"/>
      <c r="F4706" s="393"/>
      <c r="G4706" s="393"/>
      <c r="H4706" s="393"/>
      <c r="I4706" s="393"/>
      <c r="J4706" s="393"/>
      <c r="K4706" s="393"/>
    </row>
    <row r="4707" spans="1:11" ht="14.4">
      <c r="A4707" s="397" t="s">
        <v>8633</v>
      </c>
      <c r="B4707" s="397" t="s">
        <v>8634</v>
      </c>
      <c r="C4707" s="398" t="s">
        <v>180</v>
      </c>
      <c r="D4707" s="399">
        <v>58.13</v>
      </c>
      <c r="E4707" s="393"/>
      <c r="F4707" s="393"/>
      <c r="G4707" s="393"/>
      <c r="H4707" s="393"/>
      <c r="I4707" s="393"/>
      <c r="J4707" s="393"/>
      <c r="K4707" s="393"/>
    </row>
    <row r="4708" spans="1:11" ht="14.4">
      <c r="A4708" s="397" t="s">
        <v>8635</v>
      </c>
      <c r="B4708" s="397" t="s">
        <v>8636</v>
      </c>
      <c r="C4708" s="398" t="s">
        <v>180</v>
      </c>
      <c r="D4708" s="399">
        <v>3.17</v>
      </c>
      <c r="E4708" s="393"/>
      <c r="F4708" s="393"/>
      <c r="G4708" s="393"/>
      <c r="H4708" s="393"/>
      <c r="I4708" s="393"/>
      <c r="J4708" s="393"/>
      <c r="K4708" s="393"/>
    </row>
    <row r="4709" spans="1:11" ht="14.4">
      <c r="A4709" s="397" t="s">
        <v>8637</v>
      </c>
      <c r="B4709" s="397" t="s">
        <v>8638</v>
      </c>
      <c r="C4709" s="398" t="s">
        <v>180</v>
      </c>
      <c r="D4709" s="399">
        <v>5.48</v>
      </c>
      <c r="E4709" s="393"/>
      <c r="F4709" s="393"/>
      <c r="G4709" s="393"/>
      <c r="H4709" s="393"/>
      <c r="I4709" s="393"/>
      <c r="J4709" s="393"/>
      <c r="K4709" s="393"/>
    </row>
    <row r="4710" spans="1:11" ht="14.4">
      <c r="A4710" s="397" t="s">
        <v>8639</v>
      </c>
      <c r="B4710" s="397" t="s">
        <v>8640</v>
      </c>
      <c r="C4710" s="398" t="s">
        <v>180</v>
      </c>
      <c r="D4710" s="399">
        <v>6.85</v>
      </c>
      <c r="E4710" s="393"/>
      <c r="F4710" s="393"/>
      <c r="G4710" s="393"/>
      <c r="H4710" s="393"/>
      <c r="I4710" s="393"/>
      <c r="J4710" s="393"/>
      <c r="K4710" s="393"/>
    </row>
    <row r="4711" spans="1:11" ht="14.4">
      <c r="A4711" s="397" t="s">
        <v>8641</v>
      </c>
      <c r="B4711" s="397" t="s">
        <v>8642</v>
      </c>
      <c r="C4711" s="398" t="s">
        <v>180</v>
      </c>
      <c r="D4711" s="399">
        <v>9.09</v>
      </c>
      <c r="E4711" s="393"/>
      <c r="F4711" s="393"/>
      <c r="G4711" s="393"/>
      <c r="H4711" s="393"/>
      <c r="I4711" s="393"/>
      <c r="J4711" s="393"/>
      <c r="K4711" s="393"/>
    </row>
    <row r="4712" spans="1:11" ht="14.4">
      <c r="A4712" s="397" t="s">
        <v>8643</v>
      </c>
      <c r="B4712" s="397" t="s">
        <v>8644</v>
      </c>
      <c r="C4712" s="398" t="s">
        <v>180</v>
      </c>
      <c r="D4712" s="399">
        <v>0.75</v>
      </c>
      <c r="E4712" s="393"/>
      <c r="F4712" s="393"/>
      <c r="G4712" s="393"/>
      <c r="H4712" s="393"/>
      <c r="I4712" s="393"/>
      <c r="J4712" s="393"/>
      <c r="K4712" s="393"/>
    </row>
    <row r="4713" spans="1:11" ht="14.4">
      <c r="A4713" s="397" t="s">
        <v>8645</v>
      </c>
      <c r="B4713" s="397" t="s">
        <v>8646</v>
      </c>
      <c r="C4713" s="398" t="s">
        <v>180</v>
      </c>
      <c r="D4713" s="399">
        <v>0.12</v>
      </c>
      <c r="E4713" s="393"/>
      <c r="F4713" s="393"/>
      <c r="G4713" s="393"/>
      <c r="H4713" s="393"/>
      <c r="I4713" s="393"/>
      <c r="J4713" s="393"/>
      <c r="K4713" s="393"/>
    </row>
    <row r="4714" spans="1:11" ht="14.4">
      <c r="A4714" s="397" t="s">
        <v>8647</v>
      </c>
      <c r="B4714" s="397" t="s">
        <v>8648</v>
      </c>
      <c r="C4714" s="398" t="s">
        <v>180</v>
      </c>
      <c r="D4714" s="399">
        <v>0.77</v>
      </c>
      <c r="E4714" s="393"/>
      <c r="F4714" s="393"/>
      <c r="G4714" s="393"/>
      <c r="H4714" s="393"/>
      <c r="I4714" s="393"/>
      <c r="J4714" s="393"/>
      <c r="K4714" s="393"/>
    </row>
    <row r="4715" spans="1:11" ht="14.4">
      <c r="A4715" s="397" t="s">
        <v>8649</v>
      </c>
      <c r="B4715" s="397" t="s">
        <v>8650</v>
      </c>
      <c r="C4715" s="398" t="s">
        <v>180</v>
      </c>
      <c r="D4715" s="399">
        <v>0.17</v>
      </c>
      <c r="E4715" s="393"/>
      <c r="F4715" s="393"/>
      <c r="G4715" s="393"/>
      <c r="H4715" s="393"/>
      <c r="I4715" s="393"/>
      <c r="J4715" s="393"/>
      <c r="K4715" s="393"/>
    </row>
    <row r="4716" spans="1:11" ht="14.4">
      <c r="A4716" s="397" t="s">
        <v>8651</v>
      </c>
      <c r="B4716" s="397" t="s">
        <v>8652</v>
      </c>
      <c r="C4716" s="398" t="s">
        <v>180</v>
      </c>
      <c r="D4716" s="399">
        <v>0.96</v>
      </c>
      <c r="E4716" s="393"/>
      <c r="F4716" s="393"/>
      <c r="G4716" s="393"/>
      <c r="H4716" s="393"/>
      <c r="I4716" s="393"/>
      <c r="J4716" s="393"/>
      <c r="K4716" s="393"/>
    </row>
    <row r="4717" spans="1:11" ht="14.4">
      <c r="A4717" s="397" t="s">
        <v>8653</v>
      </c>
      <c r="B4717" s="397" t="s">
        <v>8654</v>
      </c>
      <c r="C4717" s="398" t="s">
        <v>180</v>
      </c>
      <c r="D4717" s="399">
        <v>1.19</v>
      </c>
      <c r="E4717" s="393"/>
      <c r="F4717" s="393"/>
      <c r="G4717" s="393"/>
      <c r="H4717" s="393"/>
      <c r="I4717" s="393"/>
      <c r="J4717" s="393"/>
      <c r="K4717" s="393"/>
    </row>
    <row r="4718" spans="1:11" ht="14.4">
      <c r="A4718" s="397" t="s">
        <v>8655</v>
      </c>
      <c r="B4718" s="397" t="s">
        <v>8656</v>
      </c>
      <c r="C4718" s="398" t="s">
        <v>180</v>
      </c>
      <c r="D4718" s="399">
        <v>0.25</v>
      </c>
      <c r="E4718" s="393"/>
      <c r="F4718" s="393"/>
      <c r="G4718" s="393"/>
      <c r="H4718" s="393"/>
      <c r="I4718" s="393"/>
      <c r="J4718" s="393"/>
      <c r="K4718" s="393"/>
    </row>
    <row r="4719" spans="1:11" ht="14.4">
      <c r="A4719" s="397" t="s">
        <v>8657</v>
      </c>
      <c r="B4719" s="397" t="s">
        <v>8658</v>
      </c>
      <c r="C4719" s="398" t="s">
        <v>180</v>
      </c>
      <c r="D4719" s="399">
        <v>0.3</v>
      </c>
      <c r="E4719" s="393"/>
      <c r="F4719" s="393"/>
      <c r="G4719" s="393"/>
      <c r="H4719" s="393"/>
      <c r="I4719" s="393"/>
      <c r="J4719" s="393"/>
      <c r="K4719" s="393"/>
    </row>
    <row r="4720" spans="1:11" ht="14.4">
      <c r="A4720" s="554"/>
      <c r="B4720" s="554"/>
      <c r="C4720" s="554"/>
      <c r="D4720" s="554"/>
      <c r="E4720" s="393"/>
      <c r="F4720" s="393"/>
      <c r="G4720" s="393"/>
      <c r="H4720" s="393"/>
      <c r="I4720" s="393"/>
      <c r="J4720" s="393"/>
      <c r="K4720" s="393"/>
    </row>
    <row r="4721" spans="1:11" ht="15" customHeight="1">
      <c r="A4721" s="553" t="s">
        <v>8659</v>
      </c>
      <c r="B4721" s="553"/>
      <c r="C4721" s="553"/>
      <c r="D4721" s="392"/>
      <c r="E4721" s="393"/>
      <c r="F4721" s="393"/>
      <c r="G4721" s="393"/>
      <c r="H4721" s="393"/>
      <c r="I4721" s="393"/>
      <c r="J4721" s="393"/>
      <c r="K4721" s="393"/>
    </row>
    <row r="4722" spans="1:11" ht="14.4">
      <c r="A4722" s="394" t="s">
        <v>7338</v>
      </c>
      <c r="B4722" s="394" t="s">
        <v>7339</v>
      </c>
      <c r="C4722" s="395" t="s">
        <v>485</v>
      </c>
      <c r="D4722" s="396" t="s">
        <v>7340</v>
      </c>
      <c r="E4722" s="393"/>
      <c r="F4722" s="393"/>
      <c r="G4722" s="393"/>
      <c r="H4722" s="393"/>
      <c r="I4722" s="393"/>
      <c r="J4722" s="393"/>
      <c r="K4722" s="393"/>
    </row>
    <row r="4723" spans="1:11" ht="26.4">
      <c r="A4723" s="397" t="s">
        <v>8660</v>
      </c>
      <c r="B4723" s="397" t="s">
        <v>8661</v>
      </c>
      <c r="C4723" s="398" t="s">
        <v>180</v>
      </c>
      <c r="D4723" s="399">
        <v>7.3777999999999997</v>
      </c>
      <c r="E4723" s="393"/>
      <c r="F4723" s="393"/>
      <c r="G4723" s="393"/>
      <c r="H4723" s="393"/>
      <c r="I4723" s="393"/>
      <c r="J4723" s="393"/>
      <c r="K4723" s="393"/>
    </row>
    <row r="4724" spans="1:11" ht="14.4">
      <c r="A4724" s="554"/>
      <c r="B4724" s="554"/>
      <c r="C4724" s="554"/>
      <c r="D4724" s="554"/>
      <c r="E4724" s="393"/>
      <c r="F4724" s="393"/>
      <c r="G4724" s="393"/>
      <c r="H4724" s="393"/>
      <c r="I4724" s="393"/>
      <c r="J4724" s="393"/>
      <c r="K4724" s="393"/>
    </row>
    <row r="4725" spans="1:11" ht="15" customHeight="1">
      <c r="A4725" s="553" t="s">
        <v>8662</v>
      </c>
      <c r="B4725" s="553"/>
      <c r="C4725" s="553"/>
      <c r="D4725" s="392"/>
      <c r="E4725" s="393"/>
      <c r="F4725" s="393"/>
      <c r="G4725" s="393"/>
      <c r="H4725" s="393"/>
      <c r="I4725" s="393"/>
      <c r="J4725" s="393"/>
      <c r="K4725" s="393"/>
    </row>
    <row r="4726" spans="1:11" ht="14.4">
      <c r="A4726" s="394" t="s">
        <v>7338</v>
      </c>
      <c r="B4726" s="394" t="s">
        <v>7339</v>
      </c>
      <c r="C4726" s="395" t="s">
        <v>485</v>
      </c>
      <c r="D4726" s="396" t="s">
        <v>7340</v>
      </c>
      <c r="E4726" s="393"/>
      <c r="F4726" s="393"/>
      <c r="G4726" s="393"/>
      <c r="H4726" s="393"/>
      <c r="I4726" s="393"/>
      <c r="J4726" s="393"/>
      <c r="K4726" s="393"/>
    </row>
    <row r="4727" spans="1:11" ht="14.4">
      <c r="A4727" s="397" t="s">
        <v>8663</v>
      </c>
      <c r="B4727" s="397" t="s">
        <v>8664</v>
      </c>
      <c r="C4727" s="398" t="s">
        <v>180</v>
      </c>
      <c r="D4727" s="399">
        <v>72.770300000000006</v>
      </c>
      <c r="E4727" s="393"/>
      <c r="F4727" s="393"/>
      <c r="G4727" s="393"/>
      <c r="H4727" s="393"/>
      <c r="I4727" s="393"/>
      <c r="J4727" s="393"/>
      <c r="K4727" s="393"/>
    </row>
    <row r="4728" spans="1:11" ht="14.4">
      <c r="A4728" s="397" t="s">
        <v>8665</v>
      </c>
      <c r="B4728" s="397" t="s">
        <v>8666</v>
      </c>
      <c r="C4728" s="398" t="s">
        <v>180</v>
      </c>
      <c r="D4728" s="399">
        <v>72.770300000000006</v>
      </c>
      <c r="E4728" s="393"/>
      <c r="F4728" s="393"/>
      <c r="G4728" s="393"/>
      <c r="H4728" s="393"/>
      <c r="I4728" s="393"/>
      <c r="J4728" s="393"/>
      <c r="K4728" s="393"/>
    </row>
    <row r="4729" spans="1:11" ht="39.6">
      <c r="A4729" s="397" t="s">
        <v>8667</v>
      </c>
      <c r="B4729" s="397" t="s">
        <v>8668</v>
      </c>
      <c r="C4729" s="398" t="s">
        <v>180</v>
      </c>
      <c r="D4729" s="399">
        <v>21.790700000000001</v>
      </c>
      <c r="E4729" s="393"/>
      <c r="F4729" s="393"/>
      <c r="G4729" s="393"/>
      <c r="H4729" s="393"/>
      <c r="I4729" s="393"/>
      <c r="J4729" s="393"/>
      <c r="K4729" s="393"/>
    </row>
    <row r="4730" spans="1:11" ht="14.4">
      <c r="A4730" s="397" t="s">
        <v>8669</v>
      </c>
      <c r="B4730" s="397" t="s">
        <v>8670</v>
      </c>
      <c r="C4730" s="398" t="s">
        <v>180</v>
      </c>
      <c r="D4730" s="399">
        <v>13.636799999999999</v>
      </c>
      <c r="E4730" s="393"/>
      <c r="F4730" s="393"/>
      <c r="G4730" s="393"/>
      <c r="H4730" s="393"/>
      <c r="I4730" s="393"/>
      <c r="J4730" s="393"/>
      <c r="K4730" s="393"/>
    </row>
    <row r="4731" spans="1:11" ht="14.4">
      <c r="A4731" s="397" t="s">
        <v>8671</v>
      </c>
      <c r="B4731" s="397" t="s">
        <v>8672</v>
      </c>
      <c r="C4731" s="398" t="s">
        <v>180</v>
      </c>
      <c r="D4731" s="399">
        <v>9.6959</v>
      </c>
      <c r="E4731" s="393"/>
      <c r="F4731" s="393"/>
      <c r="G4731" s="393"/>
      <c r="H4731" s="393"/>
      <c r="I4731" s="393"/>
      <c r="J4731" s="393"/>
      <c r="K4731" s="393"/>
    </row>
    <row r="4732" spans="1:11" ht="14.4">
      <c r="A4732" s="397" t="s">
        <v>8673</v>
      </c>
      <c r="B4732" s="397" t="s">
        <v>8674</v>
      </c>
      <c r="C4732" s="398" t="s">
        <v>180</v>
      </c>
      <c r="D4732" s="399">
        <v>21.589200000000002</v>
      </c>
      <c r="E4732" s="393"/>
      <c r="F4732" s="393"/>
      <c r="G4732" s="393"/>
      <c r="H4732" s="393"/>
      <c r="I4732" s="393"/>
      <c r="J4732" s="393"/>
      <c r="K4732" s="393"/>
    </row>
    <row r="4733" spans="1:11" ht="14.4">
      <c r="A4733" s="397" t="s">
        <v>8675</v>
      </c>
      <c r="B4733" s="397" t="s">
        <v>8676</v>
      </c>
      <c r="C4733" s="398" t="s">
        <v>180</v>
      </c>
      <c r="D4733" s="399">
        <v>33.4925</v>
      </c>
      <c r="E4733" s="393"/>
      <c r="F4733" s="393"/>
      <c r="G4733" s="393"/>
      <c r="H4733" s="393"/>
      <c r="I4733" s="393"/>
      <c r="J4733" s="393"/>
      <c r="K4733" s="393"/>
    </row>
    <row r="4734" spans="1:11" ht="14.4">
      <c r="A4734" s="554"/>
      <c r="B4734" s="554"/>
      <c r="C4734" s="554"/>
      <c r="D4734" s="554"/>
      <c r="E4734" s="393"/>
      <c r="F4734" s="393"/>
      <c r="G4734" s="393"/>
      <c r="H4734" s="393"/>
      <c r="I4734" s="393"/>
      <c r="J4734" s="393"/>
      <c r="K4734" s="393"/>
    </row>
    <row r="4735" spans="1:11" ht="15" customHeight="1">
      <c r="A4735" s="553" t="s">
        <v>8677</v>
      </c>
      <c r="B4735" s="553"/>
      <c r="C4735" s="553"/>
      <c r="D4735" s="392"/>
      <c r="E4735" s="393"/>
      <c r="F4735" s="393"/>
      <c r="G4735" s="393"/>
      <c r="H4735" s="393"/>
      <c r="I4735" s="393"/>
      <c r="J4735" s="393"/>
      <c r="K4735" s="393"/>
    </row>
    <row r="4736" spans="1:11" ht="15" customHeight="1">
      <c r="A4736" s="553" t="s">
        <v>8678</v>
      </c>
      <c r="B4736" s="553"/>
      <c r="C4736" s="553"/>
      <c r="D4736" s="392"/>
      <c r="E4736" s="393"/>
      <c r="F4736" s="393"/>
      <c r="G4736" s="393"/>
      <c r="H4736" s="393"/>
      <c r="I4736" s="393"/>
      <c r="J4736" s="393"/>
      <c r="K4736" s="393"/>
    </row>
    <row r="4737" spans="1:11" ht="14.4">
      <c r="A4737" s="394" t="s">
        <v>7338</v>
      </c>
      <c r="B4737" s="394" t="s">
        <v>7339</v>
      </c>
      <c r="C4737" s="395" t="s">
        <v>485</v>
      </c>
      <c r="D4737" s="396" t="s">
        <v>7340</v>
      </c>
      <c r="E4737" s="393"/>
      <c r="F4737" s="393"/>
      <c r="G4737" s="393"/>
      <c r="H4737" s="393"/>
      <c r="I4737" s="393"/>
      <c r="J4737" s="393"/>
      <c r="K4737" s="393"/>
    </row>
    <row r="4738" spans="1:11" ht="14.4">
      <c r="A4738" s="397" t="s">
        <v>8679</v>
      </c>
      <c r="B4738" s="397" t="s">
        <v>8680</v>
      </c>
      <c r="C4738" s="398" t="s">
        <v>84</v>
      </c>
      <c r="D4738" s="399">
        <v>14.554</v>
      </c>
      <c r="E4738" s="393"/>
      <c r="F4738" s="393"/>
      <c r="G4738" s="393"/>
      <c r="H4738" s="393"/>
      <c r="I4738" s="393"/>
      <c r="J4738" s="393"/>
      <c r="K4738" s="393"/>
    </row>
    <row r="4739" spans="1:11" ht="26.4">
      <c r="A4739" s="397" t="s">
        <v>8681</v>
      </c>
      <c r="B4739" s="397" t="s">
        <v>8682</v>
      </c>
      <c r="C4739" s="398" t="s">
        <v>84</v>
      </c>
      <c r="D4739" s="399">
        <v>6.8838999999999997</v>
      </c>
      <c r="E4739" s="393"/>
      <c r="F4739" s="393"/>
      <c r="G4739" s="393"/>
      <c r="H4739" s="393"/>
      <c r="I4739" s="393"/>
      <c r="J4739" s="393"/>
      <c r="K4739" s="393"/>
    </row>
    <row r="4740" spans="1:11" ht="14.4">
      <c r="A4740" s="397" t="s">
        <v>8683</v>
      </c>
      <c r="B4740" s="397" t="s">
        <v>8684</v>
      </c>
      <c r="C4740" s="398" t="s">
        <v>180</v>
      </c>
      <c r="D4740" s="399">
        <v>71.661600000000007</v>
      </c>
      <c r="E4740" s="393"/>
      <c r="F4740" s="393"/>
      <c r="G4740" s="393"/>
      <c r="H4740" s="393"/>
      <c r="I4740" s="393"/>
      <c r="J4740" s="393"/>
      <c r="K4740" s="393"/>
    </row>
    <row r="4741" spans="1:11" ht="14.4">
      <c r="A4741" s="397" t="s">
        <v>8685</v>
      </c>
      <c r="B4741" s="397" t="s">
        <v>8686</v>
      </c>
      <c r="C4741" s="398" t="s">
        <v>180</v>
      </c>
      <c r="D4741" s="399">
        <v>10.391400000000001</v>
      </c>
      <c r="E4741" s="393"/>
      <c r="F4741" s="393"/>
      <c r="G4741" s="393"/>
      <c r="H4741" s="393"/>
      <c r="I4741" s="393"/>
      <c r="J4741" s="393"/>
      <c r="K4741" s="393"/>
    </row>
    <row r="4742" spans="1:11" ht="26.4">
      <c r="A4742" s="397" t="s">
        <v>8687</v>
      </c>
      <c r="B4742" s="397" t="s">
        <v>8688</v>
      </c>
      <c r="C4742" s="398" t="s">
        <v>180</v>
      </c>
      <c r="D4742" s="399">
        <v>29.329799999999999</v>
      </c>
      <c r="E4742" s="393"/>
      <c r="F4742" s="393"/>
      <c r="G4742" s="393"/>
      <c r="H4742" s="393"/>
      <c r="I4742" s="393"/>
      <c r="J4742" s="393"/>
      <c r="K4742" s="393"/>
    </row>
    <row r="4743" spans="1:11" ht="14.4">
      <c r="A4743" s="397" t="s">
        <v>8689</v>
      </c>
      <c r="B4743" s="397" t="s">
        <v>8690</v>
      </c>
      <c r="C4743" s="398" t="s">
        <v>180</v>
      </c>
      <c r="D4743" s="399">
        <v>2.3281999999999998</v>
      </c>
      <c r="E4743" s="393"/>
      <c r="F4743" s="393"/>
      <c r="G4743" s="393"/>
      <c r="H4743" s="393"/>
      <c r="I4743" s="393"/>
      <c r="J4743" s="393"/>
      <c r="K4743" s="393"/>
    </row>
    <row r="4744" spans="1:11" ht="14.4">
      <c r="A4744" s="554"/>
      <c r="B4744" s="554"/>
      <c r="C4744" s="554"/>
      <c r="D4744" s="554"/>
      <c r="E4744" s="393"/>
      <c r="F4744" s="393"/>
      <c r="G4744" s="393"/>
      <c r="H4744" s="393"/>
      <c r="I4744" s="393"/>
      <c r="J4744" s="393"/>
      <c r="K4744" s="393"/>
    </row>
    <row r="4745" spans="1:11" ht="15" customHeight="1">
      <c r="A4745" s="553" t="s">
        <v>8691</v>
      </c>
      <c r="B4745" s="553"/>
      <c r="C4745" s="553"/>
      <c r="D4745" s="392"/>
      <c r="E4745" s="393"/>
      <c r="F4745" s="393"/>
      <c r="G4745" s="393"/>
      <c r="H4745" s="393"/>
      <c r="I4745" s="393"/>
      <c r="J4745" s="393"/>
      <c r="K4745" s="393"/>
    </row>
    <row r="4746" spans="1:11" ht="14.4">
      <c r="A4746" s="394" t="s">
        <v>7338</v>
      </c>
      <c r="B4746" s="394" t="s">
        <v>7339</v>
      </c>
      <c r="C4746" s="395" t="s">
        <v>485</v>
      </c>
      <c r="D4746" s="396" t="s">
        <v>7340</v>
      </c>
      <c r="E4746" s="393"/>
      <c r="F4746" s="393"/>
      <c r="G4746" s="393"/>
      <c r="H4746" s="393"/>
      <c r="I4746" s="393"/>
      <c r="J4746" s="393"/>
      <c r="K4746" s="393"/>
    </row>
    <row r="4747" spans="1:11" ht="26.4">
      <c r="A4747" s="397" t="s">
        <v>8692</v>
      </c>
      <c r="B4747" s="397" t="s">
        <v>8693</v>
      </c>
      <c r="C4747" s="398" t="s">
        <v>84</v>
      </c>
      <c r="D4747" s="399">
        <v>0.20150000000000001</v>
      </c>
      <c r="E4747" s="393"/>
      <c r="F4747" s="393"/>
      <c r="G4747" s="393"/>
      <c r="H4747" s="393"/>
      <c r="I4747" s="393"/>
      <c r="J4747" s="393"/>
      <c r="K4747" s="393"/>
    </row>
    <row r="4748" spans="1:11" ht="26.4">
      <c r="A4748" s="397" t="s">
        <v>8694</v>
      </c>
      <c r="B4748" s="397" t="s">
        <v>8695</v>
      </c>
      <c r="C4748" s="398" t="s">
        <v>84</v>
      </c>
      <c r="D4748" s="399">
        <v>4.1021000000000001</v>
      </c>
      <c r="E4748" s="393"/>
      <c r="F4748" s="393"/>
      <c r="G4748" s="393"/>
      <c r="H4748" s="393"/>
      <c r="I4748" s="393"/>
      <c r="J4748" s="393"/>
      <c r="K4748" s="393"/>
    </row>
    <row r="4749" spans="1:11" ht="14.4">
      <c r="A4749" s="554"/>
      <c r="B4749" s="554"/>
      <c r="C4749" s="554"/>
      <c r="D4749" s="554"/>
      <c r="E4749" s="393"/>
      <c r="F4749" s="393"/>
      <c r="G4749" s="393"/>
      <c r="H4749" s="393"/>
      <c r="I4749" s="393"/>
      <c r="J4749" s="393"/>
      <c r="K4749" s="393"/>
    </row>
    <row r="4750" spans="1:11" ht="15" customHeight="1">
      <c r="A4750" s="553" t="s">
        <v>8696</v>
      </c>
      <c r="B4750" s="553"/>
      <c r="C4750" s="553"/>
      <c r="D4750" s="392"/>
      <c r="E4750" s="393"/>
      <c r="F4750" s="393"/>
      <c r="G4750" s="393"/>
      <c r="H4750" s="393"/>
      <c r="I4750" s="393"/>
      <c r="J4750" s="393"/>
      <c r="K4750" s="393"/>
    </row>
    <row r="4751" spans="1:11" ht="15" customHeight="1">
      <c r="A4751" s="553" t="s">
        <v>8697</v>
      </c>
      <c r="B4751" s="553"/>
      <c r="C4751" s="553"/>
      <c r="D4751" s="392"/>
      <c r="E4751" s="393"/>
      <c r="F4751" s="393"/>
      <c r="G4751" s="393"/>
      <c r="H4751" s="393"/>
      <c r="I4751" s="393"/>
      <c r="J4751" s="393"/>
      <c r="K4751" s="393"/>
    </row>
    <row r="4752" spans="1:11" ht="14.4">
      <c r="A4752" s="394" t="s">
        <v>7338</v>
      </c>
      <c r="B4752" s="394" t="s">
        <v>7339</v>
      </c>
      <c r="C4752" s="395" t="s">
        <v>485</v>
      </c>
      <c r="D4752" s="396" t="s">
        <v>7340</v>
      </c>
      <c r="E4752" s="393"/>
      <c r="F4752" s="393"/>
      <c r="G4752" s="393"/>
      <c r="H4752" s="393"/>
      <c r="I4752" s="393"/>
      <c r="J4752" s="393"/>
      <c r="K4752" s="393"/>
    </row>
    <row r="4753" spans="1:11" ht="14.4">
      <c r="A4753" s="397" t="s">
        <v>8698</v>
      </c>
      <c r="B4753" s="397" t="s">
        <v>8699</v>
      </c>
      <c r="C4753" s="398" t="s">
        <v>84</v>
      </c>
      <c r="D4753" s="399">
        <v>114.5175</v>
      </c>
      <c r="E4753" s="393"/>
      <c r="F4753" s="393"/>
      <c r="G4753" s="393"/>
      <c r="H4753" s="393"/>
      <c r="I4753" s="393"/>
      <c r="J4753" s="393"/>
      <c r="K4753" s="393"/>
    </row>
    <row r="4754" spans="1:11" ht="14.4">
      <c r="A4754" s="397" t="s">
        <v>8700</v>
      </c>
      <c r="B4754" s="397" t="s">
        <v>8701</v>
      </c>
      <c r="C4754" s="398" t="s">
        <v>84</v>
      </c>
      <c r="D4754" s="399">
        <v>88.876599999999996</v>
      </c>
      <c r="E4754" s="393"/>
      <c r="F4754" s="393"/>
      <c r="G4754" s="393"/>
      <c r="H4754" s="393"/>
      <c r="I4754" s="393"/>
      <c r="J4754" s="393"/>
      <c r="K4754" s="393"/>
    </row>
    <row r="4755" spans="1:11" ht="14.4">
      <c r="A4755" s="397" t="s">
        <v>8702</v>
      </c>
      <c r="B4755" s="397" t="s">
        <v>8701</v>
      </c>
      <c r="C4755" s="398" t="s">
        <v>84</v>
      </c>
      <c r="D4755" s="399">
        <v>95.438000000000002</v>
      </c>
      <c r="E4755" s="393"/>
      <c r="F4755" s="393"/>
      <c r="G4755" s="393"/>
      <c r="H4755" s="393"/>
      <c r="I4755" s="393"/>
      <c r="J4755" s="393"/>
      <c r="K4755" s="393"/>
    </row>
    <row r="4756" spans="1:11" ht="14.4">
      <c r="A4756" s="397" t="s">
        <v>8703</v>
      </c>
      <c r="B4756" s="397" t="s">
        <v>8704</v>
      </c>
      <c r="C4756" s="398" t="s">
        <v>84</v>
      </c>
      <c r="D4756" s="399">
        <v>403.08940000000001</v>
      </c>
      <c r="E4756" s="393"/>
      <c r="F4756" s="393"/>
      <c r="G4756" s="393"/>
      <c r="H4756" s="393"/>
      <c r="I4756" s="393"/>
      <c r="J4756" s="393"/>
      <c r="K4756" s="393"/>
    </row>
    <row r="4757" spans="1:11" ht="14.4">
      <c r="A4757" s="397" t="s">
        <v>8705</v>
      </c>
      <c r="B4757" s="397" t="s">
        <v>8706</v>
      </c>
      <c r="C4757" s="398" t="s">
        <v>84</v>
      </c>
      <c r="D4757" s="399">
        <v>199.57419999999999</v>
      </c>
      <c r="E4757" s="393"/>
      <c r="F4757" s="393"/>
      <c r="G4757" s="393"/>
      <c r="H4757" s="393"/>
      <c r="I4757" s="393"/>
      <c r="J4757" s="393"/>
      <c r="K4757" s="393"/>
    </row>
    <row r="4758" spans="1:11" ht="14.4">
      <c r="A4758" s="397" t="s">
        <v>8707</v>
      </c>
      <c r="B4758" s="397" t="s">
        <v>8706</v>
      </c>
      <c r="C4758" s="398" t="s">
        <v>84</v>
      </c>
      <c r="D4758" s="399">
        <v>202.54750000000001</v>
      </c>
      <c r="E4758" s="393"/>
      <c r="F4758" s="393"/>
      <c r="G4758" s="393"/>
      <c r="H4758" s="393"/>
      <c r="I4758" s="393"/>
      <c r="J4758" s="393"/>
      <c r="K4758" s="393"/>
    </row>
    <row r="4759" spans="1:11" ht="14.4">
      <c r="A4759" s="554"/>
      <c r="B4759" s="554"/>
      <c r="C4759" s="554"/>
      <c r="D4759" s="554"/>
      <c r="E4759" s="393"/>
      <c r="F4759" s="393"/>
      <c r="G4759" s="393"/>
      <c r="H4759" s="393"/>
      <c r="I4759" s="393"/>
      <c r="J4759" s="393"/>
      <c r="K4759" s="393"/>
    </row>
    <row r="4760" spans="1:11" ht="15" customHeight="1">
      <c r="A4760" s="553" t="s">
        <v>8708</v>
      </c>
      <c r="B4760" s="553"/>
      <c r="C4760" s="553"/>
      <c r="D4760" s="392"/>
      <c r="E4760" s="393"/>
      <c r="F4760" s="393"/>
      <c r="G4760" s="393"/>
      <c r="H4760" s="393"/>
      <c r="I4760" s="393"/>
      <c r="J4760" s="393"/>
      <c r="K4760" s="393"/>
    </row>
    <row r="4761" spans="1:11" ht="14.4">
      <c r="A4761" s="394" t="s">
        <v>7338</v>
      </c>
      <c r="B4761" s="394" t="s">
        <v>7339</v>
      </c>
      <c r="C4761" s="395" t="s">
        <v>485</v>
      </c>
      <c r="D4761" s="396" t="s">
        <v>7340</v>
      </c>
      <c r="E4761" s="393"/>
      <c r="F4761" s="393"/>
      <c r="G4761" s="393"/>
      <c r="H4761" s="393"/>
      <c r="I4761" s="393"/>
      <c r="J4761" s="393"/>
      <c r="K4761" s="393"/>
    </row>
    <row r="4762" spans="1:11" ht="39.6">
      <c r="A4762" s="397" t="s">
        <v>8709</v>
      </c>
      <c r="B4762" s="397" t="s">
        <v>8710</v>
      </c>
      <c r="C4762" s="398" t="s">
        <v>84</v>
      </c>
      <c r="D4762" s="399">
        <v>657.73530000000005</v>
      </c>
      <c r="E4762" s="393"/>
      <c r="F4762" s="393"/>
      <c r="G4762" s="393"/>
      <c r="H4762" s="393"/>
      <c r="I4762" s="393"/>
      <c r="J4762" s="393"/>
      <c r="K4762" s="393"/>
    </row>
    <row r="4763" spans="1:11" ht="39.6">
      <c r="A4763" s="397" t="s">
        <v>8711</v>
      </c>
      <c r="B4763" s="397" t="s">
        <v>8712</v>
      </c>
      <c r="C4763" s="398" t="s">
        <v>84</v>
      </c>
      <c r="D4763" s="399">
        <v>784.95249999999999</v>
      </c>
      <c r="E4763" s="393"/>
      <c r="F4763" s="393"/>
      <c r="G4763" s="393"/>
      <c r="H4763" s="393"/>
      <c r="I4763" s="393"/>
      <c r="J4763" s="393"/>
      <c r="K4763" s="393"/>
    </row>
    <row r="4764" spans="1:11" ht="39.6">
      <c r="A4764" s="397" t="s">
        <v>8713</v>
      </c>
      <c r="B4764" s="397" t="s">
        <v>8714</v>
      </c>
      <c r="C4764" s="398" t="s">
        <v>84</v>
      </c>
      <c r="D4764" s="399">
        <v>936.32899999999995</v>
      </c>
      <c r="E4764" s="393"/>
      <c r="F4764" s="393"/>
      <c r="G4764" s="393"/>
      <c r="H4764" s="393"/>
      <c r="I4764" s="393"/>
      <c r="J4764" s="393"/>
      <c r="K4764" s="393"/>
    </row>
    <row r="4765" spans="1:11" ht="39.6">
      <c r="A4765" s="397" t="s">
        <v>8715</v>
      </c>
      <c r="B4765" s="397" t="s">
        <v>8716</v>
      </c>
      <c r="C4765" s="398" t="s">
        <v>84</v>
      </c>
      <c r="D4765" s="399">
        <v>525.54920000000004</v>
      </c>
      <c r="E4765" s="393"/>
      <c r="F4765" s="393"/>
      <c r="G4765" s="393"/>
      <c r="H4765" s="393"/>
      <c r="I4765" s="393"/>
      <c r="J4765" s="393"/>
      <c r="K4765" s="393"/>
    </row>
    <row r="4766" spans="1:11" ht="26.4">
      <c r="A4766" s="397" t="s">
        <v>8717</v>
      </c>
      <c r="B4766" s="397" t="s">
        <v>8718</v>
      </c>
      <c r="C4766" s="398" t="s">
        <v>84</v>
      </c>
      <c r="D4766" s="399">
        <v>432.11689999999999</v>
      </c>
      <c r="E4766" s="393"/>
      <c r="F4766" s="393"/>
      <c r="G4766" s="393"/>
      <c r="H4766" s="393"/>
      <c r="I4766" s="393"/>
      <c r="J4766" s="393"/>
      <c r="K4766" s="393"/>
    </row>
    <row r="4767" spans="1:11" ht="26.4">
      <c r="A4767" s="397" t="s">
        <v>8719</v>
      </c>
      <c r="B4767" s="397" t="s">
        <v>8720</v>
      </c>
      <c r="C4767" s="398" t="s">
        <v>84</v>
      </c>
      <c r="D4767" s="399">
        <v>531.79819999999995</v>
      </c>
      <c r="E4767" s="393"/>
      <c r="F4767" s="393"/>
      <c r="G4767" s="393"/>
      <c r="H4767" s="393"/>
      <c r="I4767" s="393"/>
      <c r="J4767" s="393"/>
      <c r="K4767" s="393"/>
    </row>
    <row r="4768" spans="1:11" ht="14.4">
      <c r="A4768" s="554"/>
      <c r="B4768" s="554"/>
      <c r="C4768" s="554"/>
      <c r="D4768" s="554"/>
      <c r="E4768" s="393"/>
      <c r="F4768" s="393"/>
      <c r="G4768" s="393"/>
      <c r="H4768" s="393"/>
      <c r="I4768" s="393"/>
      <c r="J4768" s="393"/>
      <c r="K4768" s="393"/>
    </row>
    <row r="4769" spans="1:11" ht="15" customHeight="1">
      <c r="A4769" s="553" t="s">
        <v>8721</v>
      </c>
      <c r="B4769" s="553"/>
      <c r="C4769" s="553"/>
      <c r="D4769" s="392"/>
      <c r="E4769" s="393"/>
      <c r="F4769" s="393"/>
      <c r="G4769" s="393"/>
      <c r="H4769" s="393"/>
      <c r="I4769" s="393"/>
      <c r="J4769" s="393"/>
      <c r="K4769" s="393"/>
    </row>
    <row r="4770" spans="1:11" ht="14.4">
      <c r="A4770" s="394" t="s">
        <v>7338</v>
      </c>
      <c r="B4770" s="394" t="s">
        <v>7339</v>
      </c>
      <c r="C4770" s="395" t="s">
        <v>485</v>
      </c>
      <c r="D4770" s="396" t="s">
        <v>7340</v>
      </c>
      <c r="E4770" s="393"/>
      <c r="F4770" s="393"/>
      <c r="G4770" s="393"/>
      <c r="H4770" s="393"/>
      <c r="I4770" s="393"/>
      <c r="J4770" s="393"/>
      <c r="K4770" s="393"/>
    </row>
    <row r="4771" spans="1:11" ht="26.4">
      <c r="A4771" s="397" t="s">
        <v>8722</v>
      </c>
      <c r="B4771" s="397" t="s">
        <v>8723</v>
      </c>
      <c r="C4771" s="398" t="s">
        <v>84</v>
      </c>
      <c r="D4771" s="399">
        <v>366.3716</v>
      </c>
      <c r="E4771" s="393"/>
      <c r="F4771" s="393"/>
      <c r="G4771" s="393"/>
      <c r="H4771" s="393"/>
      <c r="I4771" s="393"/>
      <c r="J4771" s="393"/>
      <c r="K4771" s="393"/>
    </row>
    <row r="4772" spans="1:11" ht="14.4">
      <c r="A4772" s="554"/>
      <c r="B4772" s="554"/>
      <c r="C4772" s="554"/>
      <c r="D4772" s="554"/>
      <c r="E4772" s="393"/>
      <c r="F4772" s="393"/>
      <c r="G4772" s="393"/>
      <c r="H4772" s="393"/>
      <c r="I4772" s="393"/>
      <c r="J4772" s="393"/>
      <c r="K4772" s="393"/>
    </row>
    <row r="4773" spans="1:11" ht="15" customHeight="1">
      <c r="A4773" s="553" t="s">
        <v>8724</v>
      </c>
      <c r="B4773" s="553"/>
      <c r="C4773" s="553"/>
      <c r="D4773" s="392"/>
      <c r="E4773" s="393"/>
      <c r="F4773" s="393"/>
      <c r="G4773" s="393"/>
      <c r="H4773" s="393"/>
      <c r="I4773" s="393"/>
      <c r="J4773" s="393"/>
      <c r="K4773" s="393"/>
    </row>
    <row r="4774" spans="1:11" ht="15" customHeight="1">
      <c r="A4774" s="553" t="s">
        <v>8725</v>
      </c>
      <c r="B4774" s="553"/>
      <c r="C4774" s="553"/>
      <c r="D4774" s="392"/>
      <c r="E4774" s="393"/>
      <c r="F4774" s="393"/>
      <c r="G4774" s="393"/>
      <c r="H4774" s="393"/>
      <c r="I4774" s="393"/>
      <c r="J4774" s="393"/>
      <c r="K4774" s="393"/>
    </row>
    <row r="4775" spans="1:11" ht="14.4">
      <c r="A4775" s="394" t="s">
        <v>7338</v>
      </c>
      <c r="B4775" s="394" t="s">
        <v>7339</v>
      </c>
      <c r="C4775" s="395" t="s">
        <v>485</v>
      </c>
      <c r="D4775" s="396" t="s">
        <v>7340</v>
      </c>
      <c r="E4775" s="393"/>
      <c r="F4775" s="393"/>
      <c r="G4775" s="393"/>
      <c r="H4775" s="393"/>
      <c r="I4775" s="393"/>
      <c r="J4775" s="393"/>
      <c r="K4775" s="393"/>
    </row>
    <row r="4776" spans="1:11" ht="14.4">
      <c r="A4776" s="397" t="s">
        <v>8726</v>
      </c>
      <c r="B4776" s="397" t="s">
        <v>8727</v>
      </c>
      <c r="C4776" s="398" t="s">
        <v>180</v>
      </c>
      <c r="D4776" s="399">
        <v>262.73930000000001</v>
      </c>
      <c r="E4776" s="393"/>
      <c r="F4776" s="393"/>
      <c r="G4776" s="393"/>
      <c r="H4776" s="393"/>
      <c r="I4776" s="393"/>
      <c r="J4776" s="393"/>
      <c r="K4776" s="393"/>
    </row>
    <row r="4777" spans="1:11" ht="14.4">
      <c r="A4777" s="397" t="s">
        <v>8728</v>
      </c>
      <c r="B4777" s="397" t="s">
        <v>8729</v>
      </c>
      <c r="C4777" s="398" t="s">
        <v>180</v>
      </c>
      <c r="D4777" s="399">
        <v>261.93299999999999</v>
      </c>
      <c r="E4777" s="393"/>
      <c r="F4777" s="393"/>
      <c r="G4777" s="393"/>
      <c r="H4777" s="393"/>
      <c r="I4777" s="393"/>
      <c r="J4777" s="393"/>
      <c r="K4777" s="393"/>
    </row>
    <row r="4778" spans="1:11" ht="26.4">
      <c r="A4778" s="397" t="s">
        <v>8730</v>
      </c>
      <c r="B4778" s="397" t="s">
        <v>8731</v>
      </c>
      <c r="C4778" s="398" t="s">
        <v>180</v>
      </c>
      <c r="D4778" s="399">
        <v>427.70229999999998</v>
      </c>
      <c r="E4778" s="393"/>
      <c r="F4778" s="393"/>
      <c r="G4778" s="393"/>
      <c r="H4778" s="393"/>
      <c r="I4778" s="393"/>
      <c r="J4778" s="393"/>
      <c r="K4778" s="393"/>
    </row>
    <row r="4779" spans="1:11" ht="14.4">
      <c r="A4779" s="554"/>
      <c r="B4779" s="554"/>
      <c r="C4779" s="554"/>
      <c r="D4779" s="554"/>
      <c r="E4779" s="393"/>
      <c r="F4779" s="393"/>
      <c r="G4779" s="393"/>
      <c r="H4779" s="393"/>
      <c r="I4779" s="393"/>
      <c r="J4779" s="393"/>
      <c r="K4779" s="393"/>
    </row>
    <row r="4780" spans="1:11" ht="15" customHeight="1">
      <c r="A4780" s="553" t="s">
        <v>8732</v>
      </c>
      <c r="B4780" s="553"/>
      <c r="C4780" s="553"/>
      <c r="D4780" s="392"/>
      <c r="E4780" s="393"/>
      <c r="F4780" s="393"/>
      <c r="G4780" s="393"/>
      <c r="H4780" s="393"/>
      <c r="I4780" s="393"/>
      <c r="J4780" s="393"/>
      <c r="K4780" s="393"/>
    </row>
    <row r="4781" spans="1:11" ht="14.4">
      <c r="A4781" s="394" t="s">
        <v>7338</v>
      </c>
      <c r="B4781" s="394" t="s">
        <v>7339</v>
      </c>
      <c r="C4781" s="395" t="s">
        <v>485</v>
      </c>
      <c r="D4781" s="396" t="s">
        <v>7340</v>
      </c>
      <c r="E4781" s="393"/>
      <c r="F4781" s="393"/>
      <c r="G4781" s="393"/>
      <c r="H4781" s="393"/>
      <c r="I4781" s="393"/>
      <c r="J4781" s="393"/>
      <c r="K4781" s="393"/>
    </row>
    <row r="4782" spans="1:11" ht="26.4">
      <c r="A4782" s="397" t="s">
        <v>8733</v>
      </c>
      <c r="B4782" s="397" t="s">
        <v>8734</v>
      </c>
      <c r="C4782" s="398" t="s">
        <v>180</v>
      </c>
      <c r="D4782" s="399">
        <v>10.0185</v>
      </c>
      <c r="E4782" s="393"/>
      <c r="F4782" s="393"/>
      <c r="G4782" s="393"/>
      <c r="H4782" s="393"/>
      <c r="I4782" s="393"/>
      <c r="J4782" s="393"/>
      <c r="K4782" s="393"/>
    </row>
    <row r="4783" spans="1:11" ht="14.4">
      <c r="A4783" s="397" t="s">
        <v>8735</v>
      </c>
      <c r="B4783" s="397" t="s">
        <v>8736</v>
      </c>
      <c r="C4783" s="398" t="s">
        <v>180</v>
      </c>
      <c r="D4783" s="399">
        <v>147.2441</v>
      </c>
      <c r="E4783" s="393"/>
      <c r="F4783" s="393"/>
      <c r="G4783" s="393"/>
      <c r="H4783" s="393"/>
      <c r="I4783" s="393"/>
      <c r="J4783" s="393"/>
      <c r="K4783" s="393"/>
    </row>
    <row r="4784" spans="1:11" ht="14.4">
      <c r="A4784" s="397" t="s">
        <v>8737</v>
      </c>
      <c r="B4784" s="397" t="s">
        <v>8738</v>
      </c>
      <c r="C4784" s="398" t="s">
        <v>180</v>
      </c>
      <c r="D4784" s="399">
        <v>209.05860000000001</v>
      </c>
      <c r="E4784" s="393"/>
      <c r="F4784" s="393"/>
      <c r="G4784" s="393"/>
      <c r="H4784" s="393"/>
      <c r="I4784" s="393"/>
      <c r="J4784" s="393"/>
      <c r="K4784" s="393"/>
    </row>
    <row r="4785" spans="1:11" ht="14.4">
      <c r="A4785" s="397" t="s">
        <v>8739</v>
      </c>
      <c r="B4785" s="397" t="s">
        <v>8740</v>
      </c>
      <c r="C4785" s="398" t="s">
        <v>180</v>
      </c>
      <c r="D4785" s="399">
        <v>211.8706</v>
      </c>
      <c r="E4785" s="393"/>
      <c r="F4785" s="393"/>
      <c r="G4785" s="393"/>
      <c r="H4785" s="393"/>
      <c r="I4785" s="393"/>
      <c r="J4785" s="393"/>
      <c r="K4785" s="393"/>
    </row>
    <row r="4786" spans="1:11" ht="14.4">
      <c r="A4786" s="397" t="s">
        <v>8741</v>
      </c>
      <c r="B4786" s="397" t="s">
        <v>8742</v>
      </c>
      <c r="C4786" s="398" t="s">
        <v>180</v>
      </c>
      <c r="D4786" s="399">
        <v>315.65410000000003</v>
      </c>
      <c r="E4786" s="393"/>
      <c r="F4786" s="393"/>
      <c r="G4786" s="393"/>
      <c r="H4786" s="393"/>
      <c r="I4786" s="393"/>
      <c r="J4786" s="393"/>
      <c r="K4786" s="393"/>
    </row>
    <row r="4787" spans="1:11" ht="14.4">
      <c r="A4787" s="397" t="s">
        <v>8743</v>
      </c>
      <c r="B4787" s="397" t="s">
        <v>8744</v>
      </c>
      <c r="C4787" s="398" t="s">
        <v>180</v>
      </c>
      <c r="D4787" s="399">
        <v>414.67020000000002</v>
      </c>
      <c r="E4787" s="393"/>
      <c r="F4787" s="393"/>
      <c r="G4787" s="393"/>
      <c r="H4787" s="393"/>
      <c r="I4787" s="393"/>
      <c r="J4787" s="393"/>
      <c r="K4787" s="393"/>
    </row>
    <row r="4788" spans="1:11" ht="14.4">
      <c r="A4788" s="397" t="s">
        <v>8745</v>
      </c>
      <c r="B4788" s="397" t="s">
        <v>8746</v>
      </c>
      <c r="C4788" s="398" t="s">
        <v>180</v>
      </c>
      <c r="D4788" s="399">
        <v>208.9477</v>
      </c>
      <c r="E4788" s="393"/>
      <c r="F4788" s="393"/>
      <c r="G4788" s="393"/>
      <c r="H4788" s="393"/>
      <c r="I4788" s="393"/>
      <c r="J4788" s="393"/>
      <c r="K4788" s="393"/>
    </row>
    <row r="4789" spans="1:11" ht="14.4">
      <c r="A4789" s="397" t="s">
        <v>8747</v>
      </c>
      <c r="B4789" s="397" t="s">
        <v>8748</v>
      </c>
      <c r="C4789" s="398" t="s">
        <v>180</v>
      </c>
      <c r="D4789" s="399">
        <v>219.80279999999999</v>
      </c>
      <c r="E4789" s="393"/>
      <c r="F4789" s="393"/>
      <c r="G4789" s="393"/>
      <c r="H4789" s="393"/>
      <c r="I4789" s="393"/>
      <c r="J4789" s="393"/>
      <c r="K4789" s="393"/>
    </row>
    <row r="4790" spans="1:11" ht="14.4">
      <c r="A4790" s="397" t="s">
        <v>8749</v>
      </c>
      <c r="B4790" s="397" t="s">
        <v>8750</v>
      </c>
      <c r="C4790" s="398" t="s">
        <v>180</v>
      </c>
      <c r="D4790" s="399">
        <v>217.90790000000001</v>
      </c>
      <c r="E4790" s="393"/>
      <c r="F4790" s="393"/>
      <c r="G4790" s="393"/>
      <c r="H4790" s="393"/>
      <c r="I4790" s="393"/>
      <c r="J4790" s="393"/>
      <c r="K4790" s="393"/>
    </row>
    <row r="4791" spans="1:11" ht="14.4">
      <c r="A4791" s="397" t="s">
        <v>8751</v>
      </c>
      <c r="B4791" s="397" t="s">
        <v>8752</v>
      </c>
      <c r="C4791" s="398" t="s">
        <v>180</v>
      </c>
      <c r="D4791" s="399">
        <v>268.62549999999999</v>
      </c>
      <c r="E4791" s="393"/>
      <c r="F4791" s="393"/>
      <c r="G4791" s="393"/>
      <c r="H4791" s="393"/>
      <c r="I4791" s="393"/>
      <c r="J4791" s="393"/>
      <c r="K4791" s="393"/>
    </row>
    <row r="4792" spans="1:11" ht="14.4">
      <c r="A4792" s="397" t="s">
        <v>8753</v>
      </c>
      <c r="B4792" s="397" t="s">
        <v>8754</v>
      </c>
      <c r="C4792" s="398" t="s">
        <v>180</v>
      </c>
      <c r="D4792" s="399">
        <v>33.9</v>
      </c>
      <c r="E4792" s="393"/>
      <c r="F4792" s="393"/>
      <c r="G4792" s="393"/>
      <c r="H4792" s="393"/>
      <c r="I4792" s="393"/>
      <c r="J4792" s="393"/>
      <c r="K4792" s="393"/>
    </row>
    <row r="4793" spans="1:11" ht="14.4">
      <c r="A4793" s="397" t="s">
        <v>8755</v>
      </c>
      <c r="B4793" s="397" t="s">
        <v>8756</v>
      </c>
      <c r="C4793" s="398" t="s">
        <v>180</v>
      </c>
      <c r="D4793" s="399">
        <v>179.9</v>
      </c>
      <c r="E4793" s="393"/>
      <c r="F4793" s="393"/>
      <c r="G4793" s="393"/>
      <c r="H4793" s="393"/>
      <c r="I4793" s="393"/>
      <c r="J4793" s="393"/>
      <c r="K4793" s="393"/>
    </row>
    <row r="4794" spans="1:11" ht="14.4">
      <c r="A4794" s="397" t="s">
        <v>8757</v>
      </c>
      <c r="B4794" s="397" t="s">
        <v>8758</v>
      </c>
      <c r="C4794" s="398" t="s">
        <v>180</v>
      </c>
      <c r="D4794" s="399">
        <v>173.9</v>
      </c>
      <c r="E4794" s="393"/>
      <c r="F4794" s="393"/>
      <c r="G4794" s="393"/>
      <c r="H4794" s="393"/>
      <c r="I4794" s="393"/>
      <c r="J4794" s="393"/>
      <c r="K4794" s="393"/>
    </row>
    <row r="4795" spans="1:11" ht="14.4">
      <c r="A4795" s="397" t="s">
        <v>8759</v>
      </c>
      <c r="B4795" s="397" t="s">
        <v>8760</v>
      </c>
      <c r="C4795" s="398" t="s">
        <v>180</v>
      </c>
      <c r="D4795" s="399">
        <v>33.9</v>
      </c>
      <c r="E4795" s="393"/>
      <c r="F4795" s="393"/>
      <c r="G4795" s="393"/>
      <c r="H4795" s="393"/>
      <c r="I4795" s="393"/>
      <c r="J4795" s="393"/>
      <c r="K4795" s="393"/>
    </row>
    <row r="4796" spans="1:11" ht="14.4">
      <c r="A4796" s="397" t="s">
        <v>8761</v>
      </c>
      <c r="B4796" s="397" t="s">
        <v>8762</v>
      </c>
      <c r="C4796" s="398" t="s">
        <v>180</v>
      </c>
      <c r="D4796" s="399">
        <v>33.9</v>
      </c>
      <c r="E4796" s="393"/>
      <c r="F4796" s="393"/>
      <c r="G4796" s="393"/>
      <c r="H4796" s="393"/>
      <c r="I4796" s="393"/>
      <c r="J4796" s="393"/>
      <c r="K4796" s="393"/>
    </row>
    <row r="4797" spans="1:11" ht="14.4">
      <c r="A4797" s="397" t="s">
        <v>8763</v>
      </c>
      <c r="B4797" s="397" t="s">
        <v>8764</v>
      </c>
      <c r="C4797" s="398" t="s">
        <v>180</v>
      </c>
      <c r="D4797" s="399">
        <v>34.9</v>
      </c>
      <c r="E4797" s="393"/>
      <c r="F4797" s="393"/>
      <c r="G4797" s="393"/>
      <c r="H4797" s="393"/>
      <c r="I4797" s="393"/>
      <c r="J4797" s="393"/>
      <c r="K4797" s="393"/>
    </row>
    <row r="4798" spans="1:11" ht="14.4">
      <c r="A4798" s="397" t="s">
        <v>8765</v>
      </c>
      <c r="B4798" s="397" t="s">
        <v>8766</v>
      </c>
      <c r="C4798" s="398" t="s">
        <v>180</v>
      </c>
      <c r="D4798" s="399">
        <v>34.9</v>
      </c>
      <c r="E4798" s="393"/>
      <c r="F4798" s="393"/>
      <c r="G4798" s="393"/>
      <c r="H4798" s="393"/>
      <c r="I4798" s="393"/>
      <c r="J4798" s="393"/>
      <c r="K4798" s="393"/>
    </row>
    <row r="4799" spans="1:11" ht="14.4">
      <c r="A4799" s="397" t="s">
        <v>8767</v>
      </c>
      <c r="B4799" s="397" t="s">
        <v>8768</v>
      </c>
      <c r="C4799" s="398" t="s">
        <v>180</v>
      </c>
      <c r="D4799" s="399">
        <v>34.9</v>
      </c>
      <c r="E4799" s="393"/>
      <c r="F4799" s="393"/>
      <c r="G4799" s="393"/>
      <c r="H4799" s="393"/>
      <c r="I4799" s="393"/>
      <c r="J4799" s="393"/>
      <c r="K4799" s="393"/>
    </row>
    <row r="4800" spans="1:11" ht="14.4">
      <c r="A4800" s="397" t="s">
        <v>8769</v>
      </c>
      <c r="B4800" s="397" t="s">
        <v>8770</v>
      </c>
      <c r="C4800" s="398" t="s">
        <v>180</v>
      </c>
      <c r="D4800" s="399">
        <v>37.9</v>
      </c>
      <c r="E4800" s="393"/>
      <c r="F4800" s="393"/>
      <c r="G4800" s="393"/>
      <c r="H4800" s="393"/>
      <c r="I4800" s="393"/>
      <c r="J4800" s="393"/>
      <c r="K4800" s="393"/>
    </row>
    <row r="4801" spans="1:11" ht="14.4">
      <c r="A4801" s="397" t="s">
        <v>8771</v>
      </c>
      <c r="B4801" s="397" t="s">
        <v>8772</v>
      </c>
      <c r="C4801" s="398" t="s">
        <v>180</v>
      </c>
      <c r="D4801" s="399">
        <v>50.54</v>
      </c>
      <c r="E4801" s="393"/>
      <c r="F4801" s="393"/>
      <c r="G4801" s="393"/>
      <c r="H4801" s="393"/>
      <c r="I4801" s="393"/>
      <c r="J4801" s="393"/>
      <c r="K4801" s="393"/>
    </row>
    <row r="4802" spans="1:11" ht="14.4">
      <c r="A4802" s="397" t="s">
        <v>8773</v>
      </c>
      <c r="B4802" s="397" t="s">
        <v>8774</v>
      </c>
      <c r="C4802" s="398" t="s">
        <v>180</v>
      </c>
      <c r="D4802" s="399">
        <v>116.07</v>
      </c>
      <c r="E4802" s="393"/>
      <c r="F4802" s="393"/>
      <c r="G4802" s="393"/>
      <c r="H4802" s="393"/>
      <c r="I4802" s="393"/>
      <c r="J4802" s="393"/>
      <c r="K4802" s="393"/>
    </row>
    <row r="4803" spans="1:11" ht="14.4">
      <c r="A4803" s="397" t="s">
        <v>8775</v>
      </c>
      <c r="B4803" s="397" t="s">
        <v>8776</v>
      </c>
      <c r="C4803" s="398" t="s">
        <v>180</v>
      </c>
      <c r="D4803" s="399">
        <v>41.88</v>
      </c>
      <c r="E4803" s="393"/>
      <c r="F4803" s="393"/>
      <c r="G4803" s="393"/>
      <c r="H4803" s="393"/>
      <c r="I4803" s="393"/>
      <c r="J4803" s="393"/>
      <c r="K4803" s="393"/>
    </row>
    <row r="4804" spans="1:11" ht="14.4">
      <c r="A4804" s="397" t="s">
        <v>8777</v>
      </c>
      <c r="B4804" s="397" t="s">
        <v>8778</v>
      </c>
      <c r="C4804" s="398" t="s">
        <v>180</v>
      </c>
      <c r="D4804" s="399">
        <v>82.9</v>
      </c>
      <c r="E4804" s="393"/>
      <c r="F4804" s="393"/>
      <c r="G4804" s="393"/>
      <c r="H4804" s="393"/>
      <c r="I4804" s="393"/>
      <c r="J4804" s="393"/>
      <c r="K4804" s="393"/>
    </row>
    <row r="4805" spans="1:11" ht="14.4">
      <c r="A4805" s="397" t="s">
        <v>8779</v>
      </c>
      <c r="B4805" s="397" t="s">
        <v>8780</v>
      </c>
      <c r="C4805" s="398" t="s">
        <v>180</v>
      </c>
      <c r="D4805" s="399">
        <v>140.9</v>
      </c>
      <c r="E4805" s="393"/>
      <c r="F4805" s="393"/>
      <c r="G4805" s="393"/>
      <c r="H4805" s="393"/>
      <c r="I4805" s="393"/>
      <c r="J4805" s="393"/>
      <c r="K4805" s="393"/>
    </row>
    <row r="4806" spans="1:11" ht="14.4">
      <c r="A4806" s="397" t="s">
        <v>8781</v>
      </c>
      <c r="B4806" s="397" t="s">
        <v>8782</v>
      </c>
      <c r="C4806" s="398" t="s">
        <v>180</v>
      </c>
      <c r="D4806" s="399">
        <v>9.25</v>
      </c>
      <c r="E4806" s="393"/>
      <c r="F4806" s="393"/>
      <c r="G4806" s="393"/>
      <c r="H4806" s="393"/>
      <c r="I4806" s="393"/>
      <c r="J4806" s="393"/>
      <c r="K4806" s="393"/>
    </row>
    <row r="4807" spans="1:11" ht="14.4">
      <c r="A4807" s="397" t="s">
        <v>8783</v>
      </c>
      <c r="B4807" s="397" t="s">
        <v>8784</v>
      </c>
      <c r="C4807" s="398" t="s">
        <v>180</v>
      </c>
      <c r="D4807" s="399">
        <v>69.75</v>
      </c>
      <c r="E4807" s="393"/>
      <c r="F4807" s="393"/>
      <c r="G4807" s="393"/>
      <c r="H4807" s="393"/>
      <c r="I4807" s="393"/>
      <c r="J4807" s="393"/>
      <c r="K4807" s="393"/>
    </row>
    <row r="4808" spans="1:11" ht="14.4">
      <c r="A4808" s="397" t="s">
        <v>8785</v>
      </c>
      <c r="B4808" s="397" t="s">
        <v>8786</v>
      </c>
      <c r="C4808" s="398" t="s">
        <v>180</v>
      </c>
      <c r="D4808" s="399">
        <v>111.9</v>
      </c>
      <c r="E4808" s="393"/>
      <c r="F4808" s="393"/>
      <c r="G4808" s="393"/>
      <c r="H4808" s="393"/>
      <c r="I4808" s="393"/>
      <c r="J4808" s="393"/>
      <c r="K4808" s="393"/>
    </row>
    <row r="4809" spans="1:11" ht="14.4">
      <c r="A4809" s="397" t="s">
        <v>8787</v>
      </c>
      <c r="B4809" s="397" t="s">
        <v>8788</v>
      </c>
      <c r="C4809" s="398" t="s">
        <v>180</v>
      </c>
      <c r="D4809" s="399">
        <v>9.25</v>
      </c>
      <c r="E4809" s="393"/>
      <c r="F4809" s="393"/>
      <c r="G4809" s="393"/>
      <c r="H4809" s="393"/>
      <c r="I4809" s="393"/>
      <c r="J4809" s="393"/>
      <c r="K4809" s="393"/>
    </row>
    <row r="4810" spans="1:11" ht="14.4">
      <c r="A4810" s="397" t="s">
        <v>8789</v>
      </c>
      <c r="B4810" s="397" t="s">
        <v>8790</v>
      </c>
      <c r="C4810" s="398" t="s">
        <v>180</v>
      </c>
      <c r="D4810" s="399">
        <v>9.25</v>
      </c>
      <c r="E4810" s="393"/>
      <c r="F4810" s="393"/>
      <c r="G4810" s="393"/>
      <c r="H4810" s="393"/>
      <c r="I4810" s="393"/>
      <c r="J4810" s="393"/>
      <c r="K4810" s="393"/>
    </row>
    <row r="4811" spans="1:11" ht="14.4">
      <c r="A4811" s="397" t="s">
        <v>8791</v>
      </c>
      <c r="B4811" s="397" t="s">
        <v>8792</v>
      </c>
      <c r="C4811" s="398" t="s">
        <v>180</v>
      </c>
      <c r="D4811" s="399">
        <v>9.25</v>
      </c>
      <c r="E4811" s="393"/>
      <c r="F4811" s="393"/>
      <c r="G4811" s="393"/>
      <c r="H4811" s="393"/>
      <c r="I4811" s="393"/>
      <c r="J4811" s="393"/>
      <c r="K4811" s="393"/>
    </row>
    <row r="4812" spans="1:11" ht="14.4">
      <c r="A4812" s="397" t="s">
        <v>8793</v>
      </c>
      <c r="B4812" s="397" t="s">
        <v>8794</v>
      </c>
      <c r="C4812" s="398" t="s">
        <v>180</v>
      </c>
      <c r="D4812" s="399">
        <v>9.25</v>
      </c>
      <c r="E4812" s="393"/>
      <c r="F4812" s="393"/>
      <c r="G4812" s="393"/>
      <c r="H4812" s="393"/>
      <c r="I4812" s="393"/>
      <c r="J4812" s="393"/>
      <c r="K4812" s="393"/>
    </row>
    <row r="4813" spans="1:11" ht="14.4">
      <c r="A4813" s="397" t="s">
        <v>8795</v>
      </c>
      <c r="B4813" s="397" t="s">
        <v>8796</v>
      </c>
      <c r="C4813" s="398" t="s">
        <v>180</v>
      </c>
      <c r="D4813" s="399">
        <v>11.35</v>
      </c>
      <c r="E4813" s="393"/>
      <c r="F4813" s="393"/>
      <c r="G4813" s="393"/>
      <c r="H4813" s="393"/>
      <c r="I4813" s="393"/>
      <c r="J4813" s="393"/>
      <c r="K4813" s="393"/>
    </row>
    <row r="4814" spans="1:11" ht="14.4">
      <c r="A4814" s="397" t="s">
        <v>8797</v>
      </c>
      <c r="B4814" s="397" t="s">
        <v>8798</v>
      </c>
      <c r="C4814" s="398" t="s">
        <v>180</v>
      </c>
      <c r="D4814" s="399">
        <v>13.76</v>
      </c>
      <c r="E4814" s="393"/>
      <c r="F4814" s="393"/>
      <c r="G4814" s="393"/>
      <c r="H4814" s="393"/>
      <c r="I4814" s="393"/>
      <c r="J4814" s="393"/>
      <c r="K4814" s="393"/>
    </row>
    <row r="4815" spans="1:11" ht="14.4">
      <c r="A4815" s="397" t="s">
        <v>8799</v>
      </c>
      <c r="B4815" s="397" t="s">
        <v>8800</v>
      </c>
      <c r="C4815" s="398" t="s">
        <v>180</v>
      </c>
      <c r="D4815" s="399">
        <v>16.239999999999998</v>
      </c>
      <c r="E4815" s="393"/>
      <c r="F4815" s="393"/>
      <c r="G4815" s="393"/>
      <c r="H4815" s="393"/>
      <c r="I4815" s="393"/>
      <c r="J4815" s="393"/>
      <c r="K4815" s="393"/>
    </row>
    <row r="4816" spans="1:11" ht="14.4">
      <c r="A4816" s="397" t="s">
        <v>8801</v>
      </c>
      <c r="B4816" s="397" t="s">
        <v>8802</v>
      </c>
      <c r="C4816" s="398" t="s">
        <v>180</v>
      </c>
      <c r="D4816" s="399">
        <v>14.79</v>
      </c>
      <c r="E4816" s="393"/>
      <c r="F4816" s="393"/>
      <c r="G4816" s="393"/>
      <c r="H4816" s="393"/>
      <c r="I4816" s="393"/>
      <c r="J4816" s="393"/>
      <c r="K4816" s="393"/>
    </row>
    <row r="4817" spans="1:11" ht="14.4">
      <c r="A4817" s="397" t="s">
        <v>8803</v>
      </c>
      <c r="B4817" s="397" t="s">
        <v>8804</v>
      </c>
      <c r="C4817" s="398" t="s">
        <v>180</v>
      </c>
      <c r="D4817" s="399">
        <v>22</v>
      </c>
      <c r="E4817" s="393"/>
      <c r="F4817" s="393"/>
      <c r="G4817" s="393"/>
      <c r="H4817" s="393"/>
      <c r="I4817" s="393"/>
      <c r="J4817" s="393"/>
      <c r="K4817" s="393"/>
    </row>
    <row r="4818" spans="1:11" ht="14.4">
      <c r="A4818" s="397" t="s">
        <v>8805</v>
      </c>
      <c r="B4818" s="397" t="s">
        <v>8806</v>
      </c>
      <c r="C4818" s="398" t="s">
        <v>180</v>
      </c>
      <c r="D4818" s="399">
        <v>70.5</v>
      </c>
      <c r="E4818" s="393"/>
      <c r="F4818" s="393"/>
      <c r="G4818" s="393"/>
      <c r="H4818" s="393"/>
      <c r="I4818" s="393"/>
      <c r="J4818" s="393"/>
      <c r="K4818" s="393"/>
    </row>
    <row r="4819" spans="1:11" ht="14.4">
      <c r="A4819" s="397" t="s">
        <v>8807</v>
      </c>
      <c r="B4819" s="397" t="s">
        <v>8808</v>
      </c>
      <c r="C4819" s="398" t="s">
        <v>180</v>
      </c>
      <c r="D4819" s="399">
        <v>53.49</v>
      </c>
      <c r="E4819" s="393"/>
      <c r="F4819" s="393"/>
      <c r="G4819" s="393"/>
      <c r="H4819" s="393"/>
      <c r="I4819" s="393"/>
      <c r="J4819" s="393"/>
      <c r="K4819" s="393"/>
    </row>
    <row r="4820" spans="1:11" ht="14.4">
      <c r="A4820" s="397" t="s">
        <v>8809</v>
      </c>
      <c r="B4820" s="397" t="s">
        <v>8810</v>
      </c>
      <c r="C4820" s="398" t="s">
        <v>180</v>
      </c>
      <c r="D4820" s="399">
        <v>178.35</v>
      </c>
      <c r="E4820" s="393"/>
      <c r="F4820" s="393"/>
      <c r="G4820" s="393"/>
      <c r="H4820" s="393"/>
      <c r="I4820" s="393"/>
      <c r="J4820" s="393"/>
      <c r="K4820" s="393"/>
    </row>
    <row r="4821" spans="1:11" ht="14.4">
      <c r="A4821" s="397" t="s">
        <v>8811</v>
      </c>
      <c r="B4821" s="397" t="s">
        <v>8812</v>
      </c>
      <c r="C4821" s="398" t="s">
        <v>180</v>
      </c>
      <c r="D4821" s="399">
        <v>284.05</v>
      </c>
      <c r="E4821" s="393"/>
      <c r="F4821" s="393"/>
      <c r="G4821" s="393"/>
      <c r="H4821" s="393"/>
      <c r="I4821" s="393"/>
      <c r="J4821" s="393"/>
      <c r="K4821" s="393"/>
    </row>
    <row r="4822" spans="1:11" ht="14.4">
      <c r="A4822" s="397" t="s">
        <v>8813</v>
      </c>
      <c r="B4822" s="397" t="s">
        <v>8814</v>
      </c>
      <c r="C4822" s="398" t="s">
        <v>180</v>
      </c>
      <c r="D4822" s="399">
        <v>53.49</v>
      </c>
      <c r="E4822" s="393"/>
      <c r="F4822" s="393"/>
      <c r="G4822" s="393"/>
      <c r="H4822" s="393"/>
      <c r="I4822" s="393"/>
      <c r="J4822" s="393"/>
      <c r="K4822" s="393"/>
    </row>
    <row r="4823" spans="1:11" ht="14.4">
      <c r="A4823" s="397" t="s">
        <v>8815</v>
      </c>
      <c r="B4823" s="397" t="s">
        <v>8816</v>
      </c>
      <c r="C4823" s="398" t="s">
        <v>180</v>
      </c>
      <c r="D4823" s="399">
        <v>54.11</v>
      </c>
      <c r="E4823" s="393"/>
      <c r="F4823" s="393"/>
      <c r="G4823" s="393"/>
      <c r="H4823" s="393"/>
      <c r="I4823" s="393"/>
      <c r="J4823" s="393"/>
      <c r="K4823" s="393"/>
    </row>
    <row r="4824" spans="1:11" ht="14.4">
      <c r="A4824" s="397" t="s">
        <v>8817</v>
      </c>
      <c r="B4824" s="397" t="s">
        <v>8818</v>
      </c>
      <c r="C4824" s="398" t="s">
        <v>180</v>
      </c>
      <c r="D4824" s="399">
        <v>54.11</v>
      </c>
      <c r="E4824" s="393"/>
      <c r="F4824" s="393"/>
      <c r="G4824" s="393"/>
      <c r="H4824" s="393"/>
      <c r="I4824" s="393"/>
      <c r="J4824" s="393"/>
      <c r="K4824" s="393"/>
    </row>
    <row r="4825" spans="1:11" ht="14.4">
      <c r="A4825" s="397" t="s">
        <v>8819</v>
      </c>
      <c r="B4825" s="397" t="s">
        <v>8820</v>
      </c>
      <c r="C4825" s="398" t="s">
        <v>180</v>
      </c>
      <c r="D4825" s="399">
        <v>54.11</v>
      </c>
      <c r="E4825" s="393"/>
      <c r="F4825" s="393"/>
      <c r="G4825" s="393"/>
      <c r="H4825" s="393"/>
      <c r="I4825" s="393"/>
      <c r="J4825" s="393"/>
      <c r="K4825" s="393"/>
    </row>
    <row r="4826" spans="1:11" ht="14.4">
      <c r="A4826" s="397" t="s">
        <v>8821</v>
      </c>
      <c r="B4826" s="397" t="s">
        <v>8822</v>
      </c>
      <c r="C4826" s="398" t="s">
        <v>180</v>
      </c>
      <c r="D4826" s="399">
        <v>54.11</v>
      </c>
      <c r="E4826" s="393"/>
      <c r="F4826" s="393"/>
      <c r="G4826" s="393"/>
      <c r="H4826" s="393"/>
      <c r="I4826" s="393"/>
      <c r="J4826" s="393"/>
      <c r="K4826" s="393"/>
    </row>
    <row r="4827" spans="1:11" ht="14.4">
      <c r="A4827" s="397" t="s">
        <v>8823</v>
      </c>
      <c r="B4827" s="397" t="s">
        <v>8824</v>
      </c>
      <c r="C4827" s="398" t="s">
        <v>180</v>
      </c>
      <c r="D4827" s="399">
        <v>55.64</v>
      </c>
      <c r="E4827" s="393"/>
      <c r="F4827" s="393"/>
      <c r="G4827" s="393"/>
      <c r="H4827" s="393"/>
      <c r="I4827" s="393"/>
      <c r="J4827" s="393"/>
      <c r="K4827" s="393"/>
    </row>
    <row r="4828" spans="1:11" ht="14.4">
      <c r="A4828" s="397" t="s">
        <v>8825</v>
      </c>
      <c r="B4828" s="397" t="s">
        <v>8826</v>
      </c>
      <c r="C4828" s="398" t="s">
        <v>180</v>
      </c>
      <c r="D4828" s="399">
        <v>78.900000000000006</v>
      </c>
      <c r="E4828" s="393"/>
      <c r="F4828" s="393"/>
      <c r="G4828" s="393"/>
      <c r="H4828" s="393"/>
      <c r="I4828" s="393"/>
      <c r="J4828" s="393"/>
      <c r="K4828" s="393"/>
    </row>
    <row r="4829" spans="1:11" ht="14.4">
      <c r="A4829" s="397" t="s">
        <v>8827</v>
      </c>
      <c r="B4829" s="397" t="s">
        <v>8828</v>
      </c>
      <c r="C4829" s="398" t="s">
        <v>180</v>
      </c>
      <c r="D4829" s="399">
        <v>149.80000000000001</v>
      </c>
      <c r="E4829" s="393"/>
      <c r="F4829" s="393"/>
      <c r="G4829" s="393"/>
      <c r="H4829" s="393"/>
      <c r="I4829" s="393"/>
      <c r="J4829" s="393"/>
      <c r="K4829" s="393"/>
    </row>
    <row r="4830" spans="1:11" ht="14.4">
      <c r="A4830" s="397" t="s">
        <v>8829</v>
      </c>
      <c r="B4830" s="397" t="s">
        <v>8830</v>
      </c>
      <c r="C4830" s="398" t="s">
        <v>180</v>
      </c>
      <c r="D4830" s="399">
        <v>59.9</v>
      </c>
      <c r="E4830" s="393"/>
      <c r="F4830" s="393"/>
      <c r="G4830" s="393"/>
      <c r="H4830" s="393"/>
      <c r="I4830" s="393"/>
      <c r="J4830" s="393"/>
      <c r="K4830" s="393"/>
    </row>
    <row r="4831" spans="1:11" ht="14.4">
      <c r="A4831" s="397" t="s">
        <v>8831</v>
      </c>
      <c r="B4831" s="397" t="s">
        <v>8832</v>
      </c>
      <c r="C4831" s="398" t="s">
        <v>180</v>
      </c>
      <c r="D4831" s="399">
        <v>78.14</v>
      </c>
      <c r="E4831" s="393"/>
      <c r="F4831" s="393"/>
      <c r="G4831" s="393"/>
      <c r="H4831" s="393"/>
      <c r="I4831" s="393"/>
      <c r="J4831" s="393"/>
      <c r="K4831" s="393"/>
    </row>
    <row r="4832" spans="1:11" ht="14.4">
      <c r="A4832" s="397" t="s">
        <v>8833</v>
      </c>
      <c r="B4832" s="397" t="s">
        <v>8834</v>
      </c>
      <c r="C4832" s="398" t="s">
        <v>180</v>
      </c>
      <c r="D4832" s="399">
        <v>178.35</v>
      </c>
      <c r="E4832" s="393"/>
      <c r="F4832" s="393"/>
      <c r="G4832" s="393"/>
      <c r="H4832" s="393"/>
      <c r="I4832" s="393"/>
      <c r="J4832" s="393"/>
      <c r="K4832" s="393"/>
    </row>
    <row r="4833" spans="1:11" ht="14.4">
      <c r="A4833" s="554"/>
      <c r="B4833" s="554"/>
      <c r="C4833" s="554"/>
      <c r="D4833" s="554"/>
      <c r="E4833" s="393"/>
      <c r="F4833" s="393"/>
      <c r="G4833" s="393"/>
      <c r="H4833" s="393"/>
      <c r="I4833" s="393"/>
      <c r="J4833" s="393"/>
      <c r="K4833" s="393"/>
    </row>
    <row r="4834" spans="1:11" ht="15" customHeight="1">
      <c r="A4834" s="553" t="s">
        <v>8835</v>
      </c>
      <c r="B4834" s="553"/>
      <c r="C4834" s="553"/>
      <c r="D4834" s="392"/>
      <c r="E4834" s="393"/>
      <c r="F4834" s="393"/>
      <c r="G4834" s="393"/>
      <c r="H4834" s="393"/>
      <c r="I4834" s="393"/>
      <c r="J4834" s="393"/>
      <c r="K4834" s="393"/>
    </row>
    <row r="4835" spans="1:11" ht="14.4">
      <c r="A4835" s="394" t="s">
        <v>7338</v>
      </c>
      <c r="B4835" s="394" t="s">
        <v>7339</v>
      </c>
      <c r="C4835" s="395" t="s">
        <v>485</v>
      </c>
      <c r="D4835" s="396" t="s">
        <v>7340</v>
      </c>
      <c r="E4835" s="393"/>
      <c r="F4835" s="393"/>
      <c r="G4835" s="393"/>
      <c r="H4835" s="393"/>
      <c r="I4835" s="393"/>
      <c r="J4835" s="393"/>
      <c r="K4835" s="393"/>
    </row>
    <row r="4836" spans="1:11" ht="14.4">
      <c r="A4836" s="397" t="s">
        <v>8836</v>
      </c>
      <c r="B4836" s="397" t="s">
        <v>8837</v>
      </c>
      <c r="C4836" s="398" t="s">
        <v>180</v>
      </c>
      <c r="D4836" s="399">
        <v>209.99590000000001</v>
      </c>
      <c r="E4836" s="393"/>
      <c r="F4836" s="393"/>
      <c r="G4836" s="393"/>
      <c r="H4836" s="393"/>
      <c r="I4836" s="393"/>
      <c r="J4836" s="393"/>
      <c r="K4836" s="393"/>
    </row>
    <row r="4837" spans="1:11" ht="14.4">
      <c r="A4837" s="397" t="s">
        <v>8838</v>
      </c>
      <c r="B4837" s="397" t="s">
        <v>8839</v>
      </c>
      <c r="C4837" s="398" t="s">
        <v>180</v>
      </c>
      <c r="D4837" s="399">
        <v>114.1345</v>
      </c>
      <c r="E4837" s="393"/>
      <c r="F4837" s="393"/>
      <c r="G4837" s="393"/>
      <c r="H4837" s="393"/>
      <c r="I4837" s="393"/>
      <c r="J4837" s="393"/>
      <c r="K4837" s="393"/>
    </row>
    <row r="4838" spans="1:11" ht="14.4">
      <c r="A4838" s="397" t="s">
        <v>8840</v>
      </c>
      <c r="B4838" s="397" t="s">
        <v>8841</v>
      </c>
      <c r="C4838" s="398" t="s">
        <v>180</v>
      </c>
      <c r="D4838" s="399">
        <v>117.8839</v>
      </c>
      <c r="E4838" s="393"/>
      <c r="F4838" s="393"/>
      <c r="G4838" s="393"/>
      <c r="H4838" s="393"/>
      <c r="I4838" s="393"/>
      <c r="J4838" s="393"/>
      <c r="K4838" s="393"/>
    </row>
    <row r="4839" spans="1:11" ht="14.4">
      <c r="A4839" s="397" t="s">
        <v>8842</v>
      </c>
      <c r="B4839" s="397" t="s">
        <v>8843</v>
      </c>
      <c r="C4839" s="398" t="s">
        <v>180</v>
      </c>
      <c r="D4839" s="399">
        <v>139.52350000000001</v>
      </c>
      <c r="E4839" s="393"/>
      <c r="F4839" s="393"/>
      <c r="G4839" s="393"/>
      <c r="H4839" s="393"/>
      <c r="I4839" s="393"/>
      <c r="J4839" s="393"/>
      <c r="K4839" s="393"/>
    </row>
    <row r="4840" spans="1:11" ht="14.4">
      <c r="A4840" s="397" t="s">
        <v>8844</v>
      </c>
      <c r="B4840" s="397" t="s">
        <v>8845</v>
      </c>
      <c r="C4840" s="398" t="s">
        <v>180</v>
      </c>
      <c r="D4840" s="399">
        <v>210.0564</v>
      </c>
      <c r="E4840" s="393"/>
      <c r="F4840" s="393"/>
      <c r="G4840" s="393"/>
      <c r="H4840" s="393"/>
      <c r="I4840" s="393"/>
      <c r="J4840" s="393"/>
      <c r="K4840" s="393"/>
    </row>
    <row r="4841" spans="1:11" ht="14.4">
      <c r="A4841" s="397" t="s">
        <v>8846</v>
      </c>
      <c r="B4841" s="397" t="s">
        <v>8847</v>
      </c>
      <c r="C4841" s="398" t="s">
        <v>180</v>
      </c>
      <c r="D4841" s="399">
        <v>242.7627</v>
      </c>
      <c r="E4841" s="393"/>
      <c r="F4841" s="393"/>
      <c r="G4841" s="393"/>
      <c r="H4841" s="393"/>
      <c r="I4841" s="393"/>
      <c r="J4841" s="393"/>
      <c r="K4841" s="393"/>
    </row>
    <row r="4842" spans="1:11" ht="14.4">
      <c r="A4842" s="397" t="s">
        <v>8848</v>
      </c>
      <c r="B4842" s="397" t="s">
        <v>8849</v>
      </c>
      <c r="C4842" s="398" t="s">
        <v>180</v>
      </c>
      <c r="D4842" s="400">
        <v>1036.5645999999999</v>
      </c>
      <c r="E4842" s="393"/>
      <c r="F4842" s="393"/>
      <c r="G4842" s="393"/>
      <c r="H4842" s="393"/>
      <c r="I4842" s="393"/>
      <c r="J4842" s="393"/>
      <c r="K4842" s="393"/>
    </row>
    <row r="4843" spans="1:11" ht="14.4">
      <c r="A4843" s="397" t="s">
        <v>8850</v>
      </c>
      <c r="B4843" s="397" t="s">
        <v>8851</v>
      </c>
      <c r="C4843" s="398" t="s">
        <v>180</v>
      </c>
      <c r="D4843" s="399">
        <v>171.47399999999999</v>
      </c>
      <c r="E4843" s="393"/>
      <c r="F4843" s="393"/>
      <c r="G4843" s="393"/>
      <c r="H4843" s="393"/>
      <c r="I4843" s="393"/>
      <c r="J4843" s="393"/>
      <c r="K4843" s="393"/>
    </row>
    <row r="4844" spans="1:11" ht="14.4">
      <c r="A4844" s="397" t="s">
        <v>8852</v>
      </c>
      <c r="B4844" s="397" t="s">
        <v>8853</v>
      </c>
      <c r="C4844" s="398" t="s">
        <v>180</v>
      </c>
      <c r="D4844" s="399">
        <v>202.22499999999999</v>
      </c>
      <c r="E4844" s="393"/>
      <c r="F4844" s="393"/>
      <c r="G4844" s="393"/>
      <c r="H4844" s="393"/>
      <c r="I4844" s="393"/>
      <c r="J4844" s="393"/>
      <c r="K4844" s="393"/>
    </row>
    <row r="4845" spans="1:11" ht="14.4">
      <c r="A4845" s="397" t="s">
        <v>8854</v>
      </c>
      <c r="B4845" s="397" t="s">
        <v>8855</v>
      </c>
      <c r="C4845" s="398" t="s">
        <v>180</v>
      </c>
      <c r="D4845" s="399">
        <v>245.75620000000001</v>
      </c>
      <c r="E4845" s="393"/>
      <c r="F4845" s="393"/>
      <c r="G4845" s="393"/>
      <c r="H4845" s="393"/>
      <c r="I4845" s="393"/>
      <c r="J4845" s="393"/>
      <c r="K4845" s="393"/>
    </row>
    <row r="4846" spans="1:11" ht="14.4">
      <c r="A4846" s="554"/>
      <c r="B4846" s="554"/>
      <c r="C4846" s="554"/>
      <c r="D4846" s="554"/>
      <c r="E4846" s="393"/>
      <c r="F4846" s="393"/>
      <c r="G4846" s="393"/>
      <c r="H4846" s="393"/>
      <c r="I4846" s="393"/>
      <c r="J4846" s="393"/>
      <c r="K4846" s="393"/>
    </row>
    <row r="4847" spans="1:11" ht="15" customHeight="1">
      <c r="A4847" s="553" t="s">
        <v>8856</v>
      </c>
      <c r="B4847" s="553"/>
      <c r="C4847" s="553"/>
      <c r="D4847" s="392"/>
      <c r="E4847" s="393"/>
      <c r="F4847" s="393"/>
      <c r="G4847" s="393"/>
      <c r="H4847" s="393"/>
      <c r="I4847" s="393"/>
      <c r="J4847" s="393"/>
      <c r="K4847" s="393"/>
    </row>
    <row r="4848" spans="1:11" ht="14.4">
      <c r="A4848" s="394" t="s">
        <v>7338</v>
      </c>
      <c r="B4848" s="394" t="s">
        <v>7339</v>
      </c>
      <c r="C4848" s="395" t="s">
        <v>485</v>
      </c>
      <c r="D4848" s="396" t="s">
        <v>7340</v>
      </c>
      <c r="E4848" s="393"/>
      <c r="F4848" s="393"/>
      <c r="G4848" s="393"/>
      <c r="H4848" s="393"/>
      <c r="I4848" s="393"/>
      <c r="J4848" s="393"/>
      <c r="K4848" s="393"/>
    </row>
    <row r="4849" spans="1:11" ht="26.4">
      <c r="A4849" s="397" t="s">
        <v>8857</v>
      </c>
      <c r="B4849" s="397" t="s">
        <v>8858</v>
      </c>
      <c r="C4849" s="398" t="s">
        <v>180</v>
      </c>
      <c r="D4849" s="399">
        <v>348.99</v>
      </c>
      <c r="E4849" s="393"/>
      <c r="F4849" s="393"/>
      <c r="G4849" s="393"/>
      <c r="H4849" s="393"/>
      <c r="I4849" s="393"/>
      <c r="J4849" s="393"/>
      <c r="K4849" s="393"/>
    </row>
    <row r="4850" spans="1:11" ht="26.4">
      <c r="A4850" s="397" t="s">
        <v>8859</v>
      </c>
      <c r="B4850" s="397" t="s">
        <v>8860</v>
      </c>
      <c r="C4850" s="398" t="s">
        <v>180</v>
      </c>
      <c r="D4850" s="399">
        <v>348.99</v>
      </c>
      <c r="E4850" s="393"/>
      <c r="F4850" s="393"/>
      <c r="G4850" s="393"/>
      <c r="H4850" s="393"/>
      <c r="I4850" s="393"/>
      <c r="J4850" s="393"/>
      <c r="K4850" s="393"/>
    </row>
    <row r="4851" spans="1:11" ht="26.4">
      <c r="A4851" s="397" t="s">
        <v>8861</v>
      </c>
      <c r="B4851" s="397" t="s">
        <v>8862</v>
      </c>
      <c r="C4851" s="398" t="s">
        <v>180</v>
      </c>
      <c r="D4851" s="399">
        <v>399</v>
      </c>
      <c r="E4851" s="393"/>
      <c r="F4851" s="393"/>
      <c r="G4851" s="393"/>
      <c r="H4851" s="393"/>
      <c r="I4851" s="393"/>
      <c r="J4851" s="393"/>
      <c r="K4851" s="393"/>
    </row>
    <row r="4852" spans="1:11" ht="26.4">
      <c r="A4852" s="397" t="s">
        <v>8863</v>
      </c>
      <c r="B4852" s="397" t="s">
        <v>8864</v>
      </c>
      <c r="C4852" s="398" t="s">
        <v>180</v>
      </c>
      <c r="D4852" s="399">
        <v>399.9</v>
      </c>
      <c r="E4852" s="393"/>
      <c r="F4852" s="393"/>
      <c r="G4852" s="393"/>
      <c r="H4852" s="393"/>
      <c r="I4852" s="393"/>
      <c r="J4852" s="393"/>
      <c r="K4852" s="393"/>
    </row>
    <row r="4853" spans="1:11" ht="26.4">
      <c r="A4853" s="397" t="s">
        <v>8865</v>
      </c>
      <c r="B4853" s="397" t="s">
        <v>8866</v>
      </c>
      <c r="C4853" s="398" t="s">
        <v>180</v>
      </c>
      <c r="D4853" s="399">
        <v>399.9</v>
      </c>
      <c r="E4853" s="393"/>
      <c r="F4853" s="393"/>
      <c r="G4853" s="393"/>
      <c r="H4853" s="393"/>
      <c r="I4853" s="393"/>
      <c r="J4853" s="393"/>
      <c r="K4853" s="393"/>
    </row>
    <row r="4854" spans="1:11" ht="26.4">
      <c r="A4854" s="397" t="s">
        <v>8867</v>
      </c>
      <c r="B4854" s="397" t="s">
        <v>8868</v>
      </c>
      <c r="C4854" s="398" t="s">
        <v>180</v>
      </c>
      <c r="D4854" s="399">
        <v>404.73</v>
      </c>
      <c r="E4854" s="393"/>
      <c r="F4854" s="393"/>
      <c r="G4854" s="393"/>
      <c r="H4854" s="393"/>
      <c r="I4854" s="393"/>
      <c r="J4854" s="393"/>
      <c r="K4854" s="393"/>
    </row>
    <row r="4855" spans="1:11" ht="26.4">
      <c r="A4855" s="397" t="s">
        <v>8869</v>
      </c>
      <c r="B4855" s="397" t="s">
        <v>8870</v>
      </c>
      <c r="C4855" s="398" t="s">
        <v>180</v>
      </c>
      <c r="D4855" s="399">
        <v>422.74</v>
      </c>
      <c r="E4855" s="393"/>
      <c r="F4855" s="393"/>
      <c r="G4855" s="393"/>
      <c r="H4855" s="393"/>
      <c r="I4855" s="393"/>
      <c r="J4855" s="393"/>
      <c r="K4855" s="393"/>
    </row>
    <row r="4856" spans="1:11" ht="26.4">
      <c r="A4856" s="397" t="s">
        <v>8871</v>
      </c>
      <c r="B4856" s="397" t="s">
        <v>8872</v>
      </c>
      <c r="C4856" s="398" t="s">
        <v>180</v>
      </c>
      <c r="D4856" s="399">
        <v>531.04</v>
      </c>
      <c r="E4856" s="393"/>
      <c r="F4856" s="393"/>
      <c r="G4856" s="393"/>
      <c r="H4856" s="393"/>
      <c r="I4856" s="393"/>
      <c r="J4856" s="393"/>
      <c r="K4856" s="393"/>
    </row>
    <row r="4857" spans="1:11" ht="26.4">
      <c r="A4857" s="397" t="s">
        <v>8873</v>
      </c>
      <c r="B4857" s="397" t="s">
        <v>8874</v>
      </c>
      <c r="C4857" s="398" t="s">
        <v>180</v>
      </c>
      <c r="D4857" s="400">
        <v>1091.55</v>
      </c>
      <c r="E4857" s="393"/>
      <c r="F4857" s="393"/>
      <c r="G4857" s="393"/>
      <c r="H4857" s="393"/>
      <c r="I4857" s="393"/>
      <c r="J4857" s="393"/>
      <c r="K4857" s="393"/>
    </row>
    <row r="4858" spans="1:11" ht="26.4">
      <c r="A4858" s="397" t="s">
        <v>8875</v>
      </c>
      <c r="B4858" s="397" t="s">
        <v>8876</v>
      </c>
      <c r="C4858" s="398" t="s">
        <v>180</v>
      </c>
      <c r="D4858" s="400">
        <v>1250</v>
      </c>
      <c r="E4858" s="393"/>
      <c r="F4858" s="393"/>
      <c r="G4858" s="393"/>
      <c r="H4858" s="393"/>
      <c r="I4858" s="393"/>
      <c r="J4858" s="393"/>
      <c r="K4858" s="393"/>
    </row>
    <row r="4859" spans="1:11" ht="26.4">
      <c r="A4859" s="397" t="s">
        <v>8877</v>
      </c>
      <c r="B4859" s="397" t="s">
        <v>8878</v>
      </c>
      <c r="C4859" s="398" t="s">
        <v>180</v>
      </c>
      <c r="D4859" s="400">
        <v>2016.06</v>
      </c>
      <c r="E4859" s="393"/>
      <c r="F4859" s="393"/>
      <c r="G4859" s="393"/>
      <c r="H4859" s="393"/>
      <c r="I4859" s="393"/>
      <c r="J4859" s="393"/>
      <c r="K4859" s="393"/>
    </row>
    <row r="4860" spans="1:11" ht="26.4">
      <c r="A4860" s="397" t="s">
        <v>8879</v>
      </c>
      <c r="B4860" s="397" t="s">
        <v>8880</v>
      </c>
      <c r="C4860" s="398" t="s">
        <v>180</v>
      </c>
      <c r="D4860" s="400">
        <v>2009.97</v>
      </c>
      <c r="E4860" s="393"/>
      <c r="F4860" s="393"/>
      <c r="G4860" s="393"/>
      <c r="H4860" s="393"/>
      <c r="I4860" s="393"/>
      <c r="J4860" s="393"/>
      <c r="K4860" s="393"/>
    </row>
    <row r="4861" spans="1:11" ht="26.4">
      <c r="A4861" s="397" t="s">
        <v>8881</v>
      </c>
      <c r="B4861" s="397" t="s">
        <v>8882</v>
      </c>
      <c r="C4861" s="398" t="s">
        <v>180</v>
      </c>
      <c r="D4861" s="400">
        <v>2072.94</v>
      </c>
      <c r="E4861" s="393"/>
      <c r="F4861" s="393"/>
      <c r="G4861" s="393"/>
      <c r="H4861" s="393"/>
      <c r="I4861" s="393"/>
      <c r="J4861" s="393"/>
      <c r="K4861" s="393"/>
    </row>
    <row r="4862" spans="1:11" ht="26.4">
      <c r="A4862" s="397" t="s">
        <v>8883</v>
      </c>
      <c r="B4862" s="397" t="s">
        <v>8884</v>
      </c>
      <c r="C4862" s="398" t="s">
        <v>180</v>
      </c>
      <c r="D4862" s="400">
        <v>3219.64</v>
      </c>
      <c r="E4862" s="393"/>
      <c r="F4862" s="393"/>
      <c r="G4862" s="393"/>
      <c r="H4862" s="393"/>
      <c r="I4862" s="393"/>
      <c r="J4862" s="393"/>
      <c r="K4862" s="393"/>
    </row>
    <row r="4863" spans="1:11" ht="26.4">
      <c r="A4863" s="397" t="s">
        <v>8885</v>
      </c>
      <c r="B4863" s="397" t="s">
        <v>8886</v>
      </c>
      <c r="C4863" s="398" t="s">
        <v>180</v>
      </c>
      <c r="D4863" s="400">
        <v>3452.5</v>
      </c>
      <c r="E4863" s="393"/>
      <c r="F4863" s="393"/>
      <c r="G4863" s="393"/>
      <c r="H4863" s="393"/>
      <c r="I4863" s="393"/>
      <c r="J4863" s="393"/>
      <c r="K4863" s="393"/>
    </row>
    <row r="4864" spans="1:11" ht="14.4">
      <c r="A4864" s="554"/>
      <c r="B4864" s="554"/>
      <c r="C4864" s="554"/>
      <c r="D4864" s="554"/>
      <c r="E4864" s="393"/>
      <c r="F4864" s="393"/>
      <c r="G4864" s="393"/>
      <c r="H4864" s="393"/>
      <c r="I4864" s="393"/>
      <c r="J4864" s="393"/>
      <c r="K4864" s="393"/>
    </row>
    <row r="4865" spans="1:11" ht="15" customHeight="1">
      <c r="A4865" s="553" t="s">
        <v>8887</v>
      </c>
      <c r="B4865" s="553"/>
      <c r="C4865" s="553"/>
      <c r="D4865" s="392"/>
      <c r="E4865" s="393"/>
      <c r="F4865" s="393"/>
      <c r="G4865" s="393"/>
      <c r="H4865" s="393"/>
      <c r="I4865" s="393"/>
      <c r="J4865" s="393"/>
      <c r="K4865" s="393"/>
    </row>
    <row r="4866" spans="1:11" ht="14.4">
      <c r="A4866" s="394" t="s">
        <v>7338</v>
      </c>
      <c r="B4866" s="394" t="s">
        <v>7339</v>
      </c>
      <c r="C4866" s="395" t="s">
        <v>485</v>
      </c>
      <c r="D4866" s="396" t="s">
        <v>7340</v>
      </c>
      <c r="E4866" s="393"/>
      <c r="F4866" s="393"/>
      <c r="G4866" s="393"/>
      <c r="H4866" s="393"/>
      <c r="I4866" s="393"/>
      <c r="J4866" s="393"/>
      <c r="K4866" s="393"/>
    </row>
    <row r="4867" spans="1:11" ht="26.4">
      <c r="A4867" s="397" t="s">
        <v>8888</v>
      </c>
      <c r="B4867" s="397" t="s">
        <v>8889</v>
      </c>
      <c r="C4867" s="398" t="s">
        <v>180</v>
      </c>
      <c r="D4867" s="399">
        <v>79.230999999999995</v>
      </c>
      <c r="E4867" s="393"/>
      <c r="F4867" s="393"/>
      <c r="G4867" s="393"/>
      <c r="H4867" s="393"/>
      <c r="I4867" s="393"/>
      <c r="J4867" s="393"/>
      <c r="K4867" s="393"/>
    </row>
    <row r="4868" spans="1:11" ht="26.4">
      <c r="A4868" s="397" t="s">
        <v>8890</v>
      </c>
      <c r="B4868" s="397" t="s">
        <v>8891</v>
      </c>
      <c r="C4868" s="398" t="s">
        <v>180</v>
      </c>
      <c r="D4868" s="399">
        <v>69.232600000000005</v>
      </c>
      <c r="E4868" s="393"/>
      <c r="F4868" s="393"/>
      <c r="G4868" s="393"/>
      <c r="H4868" s="393"/>
      <c r="I4868" s="393"/>
      <c r="J4868" s="393"/>
      <c r="K4868" s="393"/>
    </row>
    <row r="4869" spans="1:11" ht="14.4">
      <c r="A4869" s="397" t="s">
        <v>8892</v>
      </c>
      <c r="B4869" s="397" t="s">
        <v>3899</v>
      </c>
      <c r="C4869" s="398" t="s">
        <v>180</v>
      </c>
      <c r="D4869" s="399">
        <v>64.576099999999997</v>
      </c>
      <c r="E4869" s="393"/>
      <c r="F4869" s="393"/>
      <c r="G4869" s="393"/>
      <c r="H4869" s="393"/>
      <c r="I4869" s="393"/>
      <c r="J4869" s="393"/>
      <c r="K4869" s="393"/>
    </row>
    <row r="4870" spans="1:11" ht="14.4">
      <c r="A4870" s="397" t="s">
        <v>8893</v>
      </c>
      <c r="B4870" s="397" t="s">
        <v>8894</v>
      </c>
      <c r="C4870" s="398" t="s">
        <v>180</v>
      </c>
      <c r="D4870" s="399">
        <v>74.977599999999995</v>
      </c>
      <c r="E4870" s="393"/>
      <c r="F4870" s="393"/>
      <c r="G4870" s="393"/>
      <c r="H4870" s="393"/>
      <c r="I4870" s="393"/>
      <c r="J4870" s="393"/>
      <c r="K4870" s="393"/>
    </row>
    <row r="4871" spans="1:11" ht="14.4">
      <c r="A4871" s="554"/>
      <c r="B4871" s="554"/>
      <c r="C4871" s="554"/>
      <c r="D4871" s="554"/>
      <c r="E4871" s="393"/>
      <c r="F4871" s="393"/>
      <c r="G4871" s="393"/>
      <c r="H4871" s="393"/>
      <c r="I4871" s="393"/>
      <c r="J4871" s="393"/>
      <c r="K4871" s="393"/>
    </row>
    <row r="4872" spans="1:11" ht="15" customHeight="1">
      <c r="A4872" s="553" t="s">
        <v>8895</v>
      </c>
      <c r="B4872" s="553"/>
      <c r="C4872" s="553"/>
      <c r="D4872" s="392"/>
      <c r="E4872" s="393"/>
      <c r="F4872" s="393"/>
      <c r="G4872" s="393"/>
      <c r="H4872" s="393"/>
      <c r="I4872" s="393"/>
      <c r="J4872" s="393"/>
      <c r="K4872" s="393"/>
    </row>
    <row r="4873" spans="1:11" ht="15" customHeight="1">
      <c r="A4873" s="553" t="s">
        <v>8896</v>
      </c>
      <c r="B4873" s="553"/>
      <c r="C4873" s="553"/>
      <c r="D4873" s="392"/>
      <c r="E4873" s="393"/>
      <c r="F4873" s="393"/>
      <c r="G4873" s="393"/>
      <c r="H4873" s="393"/>
      <c r="I4873" s="393"/>
      <c r="J4873" s="393"/>
      <c r="K4873" s="393"/>
    </row>
    <row r="4874" spans="1:11" ht="14.4">
      <c r="A4874" s="394" t="s">
        <v>7338</v>
      </c>
      <c r="B4874" s="394" t="s">
        <v>7339</v>
      </c>
      <c r="C4874" s="395" t="s">
        <v>485</v>
      </c>
      <c r="D4874" s="396" t="s">
        <v>7340</v>
      </c>
      <c r="E4874" s="393"/>
      <c r="F4874" s="393"/>
      <c r="G4874" s="393"/>
      <c r="H4874" s="393"/>
      <c r="I4874" s="393"/>
      <c r="J4874" s="393"/>
      <c r="K4874" s="393"/>
    </row>
    <row r="4875" spans="1:11" ht="14.4">
      <c r="A4875" s="397" t="s">
        <v>8897</v>
      </c>
      <c r="B4875" s="397" t="s">
        <v>8898</v>
      </c>
      <c r="C4875" s="398" t="s">
        <v>180</v>
      </c>
      <c r="D4875" s="399">
        <v>37.251899999999999</v>
      </c>
      <c r="E4875" s="393"/>
      <c r="F4875" s="393"/>
      <c r="G4875" s="393"/>
      <c r="H4875" s="393"/>
      <c r="I4875" s="393"/>
      <c r="J4875" s="393"/>
      <c r="K4875" s="393"/>
    </row>
    <row r="4876" spans="1:11" ht="26.4">
      <c r="A4876" s="397" t="s">
        <v>8899</v>
      </c>
      <c r="B4876" s="397" t="s">
        <v>8900</v>
      </c>
      <c r="C4876" s="398" t="s">
        <v>180</v>
      </c>
      <c r="D4876" s="399">
        <v>9.7363</v>
      </c>
      <c r="E4876" s="393"/>
      <c r="F4876" s="393"/>
      <c r="G4876" s="393"/>
      <c r="H4876" s="393"/>
      <c r="I4876" s="393"/>
      <c r="J4876" s="393"/>
      <c r="K4876" s="393"/>
    </row>
    <row r="4877" spans="1:11" ht="26.4">
      <c r="A4877" s="397" t="s">
        <v>8901</v>
      </c>
      <c r="B4877" s="397" t="s">
        <v>8902</v>
      </c>
      <c r="C4877" s="398" t="s">
        <v>180</v>
      </c>
      <c r="D4877" s="399">
        <v>27.193100000000001</v>
      </c>
      <c r="E4877" s="393"/>
      <c r="F4877" s="393"/>
      <c r="G4877" s="393"/>
      <c r="H4877" s="393"/>
      <c r="I4877" s="393"/>
      <c r="J4877" s="393"/>
      <c r="K4877" s="393"/>
    </row>
    <row r="4878" spans="1:11" ht="14.4">
      <c r="A4878" s="554"/>
      <c r="B4878" s="554"/>
      <c r="C4878" s="554"/>
      <c r="D4878" s="554"/>
      <c r="E4878" s="393"/>
      <c r="F4878" s="393"/>
      <c r="G4878" s="393"/>
      <c r="H4878" s="393"/>
      <c r="I4878" s="393"/>
      <c r="J4878" s="393"/>
      <c r="K4878" s="393"/>
    </row>
    <row r="4879" spans="1:11" ht="15" customHeight="1">
      <c r="A4879" s="553" t="s">
        <v>8903</v>
      </c>
      <c r="B4879" s="553"/>
      <c r="C4879" s="553"/>
      <c r="D4879" s="392"/>
      <c r="E4879" s="393"/>
      <c r="F4879" s="393"/>
      <c r="G4879" s="393"/>
      <c r="H4879" s="393"/>
      <c r="I4879" s="393"/>
      <c r="J4879" s="393"/>
      <c r="K4879" s="393"/>
    </row>
    <row r="4880" spans="1:11" ht="14.4">
      <c r="A4880" s="394" t="s">
        <v>7338</v>
      </c>
      <c r="B4880" s="394" t="s">
        <v>7339</v>
      </c>
      <c r="C4880" s="395" t="s">
        <v>485</v>
      </c>
      <c r="D4880" s="396" t="s">
        <v>7340</v>
      </c>
      <c r="E4880" s="393"/>
      <c r="F4880" s="393"/>
      <c r="G4880" s="393"/>
      <c r="H4880" s="393"/>
      <c r="I4880" s="393"/>
      <c r="J4880" s="393"/>
      <c r="K4880" s="393"/>
    </row>
    <row r="4881" spans="1:11" ht="26.4">
      <c r="A4881" s="397" t="s">
        <v>8904</v>
      </c>
      <c r="B4881" s="397" t="s">
        <v>8905</v>
      </c>
      <c r="C4881" s="398" t="s">
        <v>180</v>
      </c>
      <c r="D4881" s="399">
        <v>59.14</v>
      </c>
      <c r="E4881" s="393"/>
      <c r="F4881" s="393"/>
      <c r="G4881" s="393"/>
      <c r="H4881" s="393"/>
      <c r="I4881" s="393"/>
      <c r="J4881" s="393"/>
      <c r="K4881" s="393"/>
    </row>
    <row r="4882" spans="1:11" ht="39.6">
      <c r="A4882" s="397" t="s">
        <v>8906</v>
      </c>
      <c r="B4882" s="397" t="s">
        <v>8907</v>
      </c>
      <c r="C4882" s="398" t="s">
        <v>180</v>
      </c>
      <c r="D4882" s="399">
        <v>32.409999999999997</v>
      </c>
      <c r="E4882" s="393"/>
      <c r="F4882" s="393"/>
      <c r="G4882" s="393"/>
      <c r="H4882" s="393"/>
      <c r="I4882" s="393"/>
      <c r="J4882" s="393"/>
      <c r="K4882" s="393"/>
    </row>
    <row r="4883" spans="1:11" ht="39.6">
      <c r="A4883" s="397" t="s">
        <v>8908</v>
      </c>
      <c r="B4883" s="397" t="s">
        <v>8909</v>
      </c>
      <c r="C4883" s="398" t="s">
        <v>180</v>
      </c>
      <c r="D4883" s="399">
        <v>39.31</v>
      </c>
      <c r="E4883" s="393"/>
      <c r="F4883" s="393"/>
      <c r="G4883" s="393"/>
      <c r="H4883" s="393"/>
      <c r="I4883" s="393"/>
      <c r="J4883" s="393"/>
      <c r="K4883" s="393"/>
    </row>
    <row r="4884" spans="1:11" ht="14.4">
      <c r="A4884" s="397" t="s">
        <v>8910</v>
      </c>
      <c r="B4884" s="397" t="s">
        <v>8911</v>
      </c>
      <c r="C4884" s="398" t="s">
        <v>180</v>
      </c>
      <c r="D4884" s="399">
        <v>177.8158</v>
      </c>
      <c r="E4884" s="393"/>
      <c r="F4884" s="393"/>
      <c r="G4884" s="393"/>
      <c r="H4884" s="393"/>
      <c r="I4884" s="393"/>
      <c r="J4884" s="393"/>
      <c r="K4884" s="393"/>
    </row>
    <row r="4885" spans="1:11" ht="14.4">
      <c r="A4885" s="397" t="s">
        <v>8912</v>
      </c>
      <c r="B4885" s="397" t="s">
        <v>8913</v>
      </c>
      <c r="C4885" s="398" t="s">
        <v>180</v>
      </c>
      <c r="D4885" s="399">
        <v>40.356299999999997</v>
      </c>
      <c r="E4885" s="393"/>
      <c r="F4885" s="393"/>
      <c r="G4885" s="393"/>
      <c r="H4885" s="393"/>
      <c r="I4885" s="393"/>
      <c r="J4885" s="393"/>
      <c r="K4885" s="393"/>
    </row>
    <row r="4886" spans="1:11" ht="14.4">
      <c r="A4886" s="554"/>
      <c r="B4886" s="554"/>
      <c r="C4886" s="554"/>
      <c r="D4886" s="554"/>
      <c r="E4886" s="393"/>
      <c r="F4886" s="393"/>
      <c r="G4886" s="393"/>
      <c r="H4886" s="393"/>
      <c r="I4886" s="393"/>
      <c r="J4886" s="393"/>
      <c r="K4886" s="393"/>
    </row>
    <row r="4887" spans="1:11" ht="15" customHeight="1">
      <c r="A4887" s="553" t="s">
        <v>8914</v>
      </c>
      <c r="B4887" s="553"/>
      <c r="C4887" s="553"/>
      <c r="D4887" s="392"/>
      <c r="E4887" s="393"/>
      <c r="F4887" s="393"/>
      <c r="G4887" s="393"/>
      <c r="H4887" s="393"/>
      <c r="I4887" s="393"/>
      <c r="J4887" s="393"/>
      <c r="K4887" s="393"/>
    </row>
    <row r="4888" spans="1:11" ht="14.4">
      <c r="A4888" s="394" t="s">
        <v>7338</v>
      </c>
      <c r="B4888" s="394" t="s">
        <v>7339</v>
      </c>
      <c r="C4888" s="395" t="s">
        <v>485</v>
      </c>
      <c r="D4888" s="396" t="s">
        <v>7340</v>
      </c>
      <c r="E4888" s="393"/>
      <c r="F4888" s="393"/>
      <c r="G4888" s="393"/>
      <c r="H4888" s="393"/>
      <c r="I4888" s="393"/>
      <c r="J4888" s="393"/>
      <c r="K4888" s="393"/>
    </row>
    <row r="4889" spans="1:11" ht="39.6">
      <c r="A4889" s="397" t="s">
        <v>8915</v>
      </c>
      <c r="B4889" s="397" t="s">
        <v>8916</v>
      </c>
      <c r="C4889" s="398" t="s">
        <v>180</v>
      </c>
      <c r="D4889" s="399">
        <v>193.53530000000001</v>
      </c>
      <c r="E4889" s="393"/>
      <c r="F4889" s="393"/>
      <c r="G4889" s="393"/>
      <c r="H4889" s="393"/>
      <c r="I4889" s="393"/>
      <c r="J4889" s="393"/>
      <c r="K4889" s="393"/>
    </row>
    <row r="4890" spans="1:11" ht="39.6">
      <c r="A4890" s="397" t="s">
        <v>8917</v>
      </c>
      <c r="B4890" s="397" t="s">
        <v>8918</v>
      </c>
      <c r="C4890" s="398" t="s">
        <v>180</v>
      </c>
      <c r="D4890" s="399">
        <v>50.89</v>
      </c>
      <c r="E4890" s="393"/>
      <c r="F4890" s="393"/>
      <c r="G4890" s="393"/>
      <c r="H4890" s="393"/>
      <c r="I4890" s="393"/>
      <c r="J4890" s="393"/>
      <c r="K4890" s="393"/>
    </row>
    <row r="4891" spans="1:11" ht="39.6">
      <c r="A4891" s="397" t="s">
        <v>8919</v>
      </c>
      <c r="B4891" s="397" t="s">
        <v>8920</v>
      </c>
      <c r="C4891" s="398" t="s">
        <v>180</v>
      </c>
      <c r="D4891" s="399">
        <v>37.9</v>
      </c>
      <c r="E4891" s="393"/>
      <c r="F4891" s="393"/>
      <c r="G4891" s="393"/>
      <c r="H4891" s="393"/>
      <c r="I4891" s="393"/>
      <c r="J4891" s="393"/>
      <c r="K4891" s="393"/>
    </row>
    <row r="4892" spans="1:11" ht="26.4">
      <c r="A4892" s="397" t="s">
        <v>8921</v>
      </c>
      <c r="B4892" s="397" t="s">
        <v>8922</v>
      </c>
      <c r="C4892" s="398" t="s">
        <v>180</v>
      </c>
      <c r="D4892" s="399">
        <v>22.86</v>
      </c>
      <c r="E4892" s="393"/>
      <c r="F4892" s="393"/>
      <c r="G4892" s="393"/>
      <c r="H4892" s="393"/>
      <c r="I4892" s="393"/>
      <c r="J4892" s="393"/>
      <c r="K4892" s="393"/>
    </row>
    <row r="4893" spans="1:11" ht="26.4">
      <c r="A4893" s="397" t="s">
        <v>8923</v>
      </c>
      <c r="B4893" s="397" t="s">
        <v>8924</v>
      </c>
      <c r="C4893" s="398" t="s">
        <v>180</v>
      </c>
      <c r="D4893" s="399">
        <v>30.3</v>
      </c>
      <c r="E4893" s="393"/>
      <c r="F4893" s="393"/>
      <c r="G4893" s="393"/>
      <c r="H4893" s="393"/>
      <c r="I4893" s="393"/>
      <c r="J4893" s="393"/>
      <c r="K4893" s="393"/>
    </row>
    <row r="4894" spans="1:11" ht="14.4">
      <c r="A4894" s="397" t="s">
        <v>8925</v>
      </c>
      <c r="B4894" s="397" t="s">
        <v>8926</v>
      </c>
      <c r="C4894" s="398" t="s">
        <v>180</v>
      </c>
      <c r="D4894" s="399">
        <v>30.82</v>
      </c>
      <c r="E4894" s="393"/>
      <c r="F4894" s="393"/>
      <c r="G4894" s="393"/>
      <c r="H4894" s="393"/>
      <c r="I4894" s="393"/>
      <c r="J4894" s="393"/>
      <c r="K4894" s="393"/>
    </row>
    <row r="4895" spans="1:11" ht="14.4">
      <c r="A4895" s="554"/>
      <c r="B4895" s="554"/>
      <c r="C4895" s="554"/>
      <c r="D4895" s="554"/>
      <c r="E4895" s="393"/>
      <c r="F4895" s="393"/>
      <c r="G4895" s="393"/>
      <c r="H4895" s="393"/>
      <c r="I4895" s="393"/>
      <c r="J4895" s="393"/>
      <c r="K4895" s="393"/>
    </row>
    <row r="4896" spans="1:11" ht="15" customHeight="1">
      <c r="A4896" s="553" t="s">
        <v>8927</v>
      </c>
      <c r="B4896" s="553"/>
      <c r="C4896" s="553"/>
      <c r="D4896" s="392"/>
      <c r="E4896" s="393"/>
      <c r="F4896" s="393"/>
      <c r="G4896" s="393"/>
      <c r="H4896" s="393"/>
      <c r="I4896" s="393"/>
      <c r="J4896" s="393"/>
      <c r="K4896" s="393"/>
    </row>
    <row r="4897" spans="1:11" ht="15" customHeight="1">
      <c r="A4897" s="553" t="s">
        <v>8928</v>
      </c>
      <c r="B4897" s="553"/>
      <c r="C4897" s="553"/>
      <c r="D4897" s="392"/>
      <c r="E4897" s="393"/>
      <c r="F4897" s="393"/>
      <c r="G4897" s="393"/>
      <c r="H4897" s="393"/>
      <c r="I4897" s="393"/>
      <c r="J4897" s="393"/>
      <c r="K4897" s="393"/>
    </row>
    <row r="4898" spans="1:11" ht="14.4">
      <c r="A4898" s="394" t="s">
        <v>7338</v>
      </c>
      <c r="B4898" s="394" t="s">
        <v>7339</v>
      </c>
      <c r="C4898" s="395" t="s">
        <v>485</v>
      </c>
      <c r="D4898" s="396" t="s">
        <v>7340</v>
      </c>
      <c r="E4898" s="393"/>
      <c r="F4898" s="393"/>
      <c r="G4898" s="393"/>
      <c r="H4898" s="393"/>
      <c r="I4898" s="393"/>
      <c r="J4898" s="393"/>
      <c r="K4898" s="393"/>
    </row>
    <row r="4899" spans="1:11" ht="26.4">
      <c r="A4899" s="397" t="s">
        <v>8929</v>
      </c>
      <c r="B4899" s="397" t="s">
        <v>8930</v>
      </c>
      <c r="C4899" s="398" t="s">
        <v>84</v>
      </c>
      <c r="D4899" s="399">
        <v>47.462000000000003</v>
      </c>
      <c r="E4899" s="393"/>
      <c r="F4899" s="393"/>
      <c r="G4899" s="393"/>
      <c r="H4899" s="393"/>
      <c r="I4899" s="393"/>
      <c r="J4899" s="393"/>
      <c r="K4899" s="393"/>
    </row>
    <row r="4900" spans="1:11" ht="26.4">
      <c r="A4900" s="397" t="s">
        <v>8931</v>
      </c>
      <c r="B4900" s="397" t="s">
        <v>8932</v>
      </c>
      <c r="C4900" s="398" t="s">
        <v>84</v>
      </c>
      <c r="D4900" s="399">
        <v>32.726500000000001</v>
      </c>
      <c r="E4900" s="393"/>
      <c r="F4900" s="393"/>
      <c r="G4900" s="393"/>
      <c r="H4900" s="393"/>
      <c r="I4900" s="393"/>
      <c r="J4900" s="393"/>
      <c r="K4900" s="393"/>
    </row>
    <row r="4901" spans="1:11" ht="26.4">
      <c r="A4901" s="397" t="s">
        <v>8933</v>
      </c>
      <c r="B4901" s="397" t="s">
        <v>8934</v>
      </c>
      <c r="C4901" s="398" t="s">
        <v>84</v>
      </c>
      <c r="D4901" s="399">
        <v>55.877899999999997</v>
      </c>
      <c r="E4901" s="393"/>
      <c r="F4901" s="393"/>
      <c r="G4901" s="393"/>
      <c r="H4901" s="393"/>
      <c r="I4901" s="393"/>
      <c r="J4901" s="393"/>
      <c r="K4901" s="393"/>
    </row>
    <row r="4902" spans="1:11" ht="26.4">
      <c r="A4902" s="397" t="s">
        <v>8935</v>
      </c>
      <c r="B4902" s="397" t="s">
        <v>8936</v>
      </c>
      <c r="C4902" s="398" t="s">
        <v>84</v>
      </c>
      <c r="D4902" s="399">
        <v>40.447000000000003</v>
      </c>
      <c r="E4902" s="393"/>
      <c r="F4902" s="393"/>
      <c r="G4902" s="393"/>
      <c r="H4902" s="393"/>
      <c r="I4902" s="393"/>
      <c r="J4902" s="393"/>
      <c r="K4902" s="393"/>
    </row>
    <row r="4903" spans="1:11" ht="26.4">
      <c r="A4903" s="397" t="s">
        <v>8937</v>
      </c>
      <c r="B4903" s="397" t="s">
        <v>8938</v>
      </c>
      <c r="C4903" s="398" t="s">
        <v>84</v>
      </c>
      <c r="D4903" s="399">
        <v>62.056399999999996</v>
      </c>
      <c r="E4903" s="393"/>
      <c r="F4903" s="393"/>
      <c r="G4903" s="393"/>
      <c r="H4903" s="393"/>
      <c r="I4903" s="393"/>
      <c r="J4903" s="393"/>
      <c r="K4903" s="393"/>
    </row>
    <row r="4904" spans="1:11" ht="26.4">
      <c r="A4904" s="397" t="s">
        <v>8939</v>
      </c>
      <c r="B4904" s="397" t="s">
        <v>8940</v>
      </c>
      <c r="C4904" s="398" t="s">
        <v>84</v>
      </c>
      <c r="D4904" s="399">
        <v>48.157400000000003</v>
      </c>
      <c r="E4904" s="393"/>
      <c r="F4904" s="393"/>
      <c r="G4904" s="393"/>
      <c r="H4904" s="393"/>
      <c r="I4904" s="393"/>
      <c r="J4904" s="393"/>
      <c r="K4904" s="393"/>
    </row>
    <row r="4905" spans="1:11" ht="26.4">
      <c r="A4905" s="397" t="s">
        <v>8941</v>
      </c>
      <c r="B4905" s="397" t="s">
        <v>8942</v>
      </c>
      <c r="C4905" s="398" t="s">
        <v>84</v>
      </c>
      <c r="D4905" s="399">
        <v>77.517499999999998</v>
      </c>
      <c r="E4905" s="393"/>
      <c r="F4905" s="393"/>
      <c r="G4905" s="393"/>
      <c r="H4905" s="393"/>
      <c r="I4905" s="393"/>
      <c r="J4905" s="393"/>
      <c r="K4905" s="393"/>
    </row>
    <row r="4906" spans="1:11" ht="26.4">
      <c r="A4906" s="397" t="s">
        <v>8943</v>
      </c>
      <c r="B4906" s="397" t="s">
        <v>8944</v>
      </c>
      <c r="C4906" s="398" t="s">
        <v>84</v>
      </c>
      <c r="D4906" s="399">
        <v>62.671199999999999</v>
      </c>
      <c r="E4906" s="393"/>
      <c r="F4906" s="393"/>
      <c r="G4906" s="393"/>
      <c r="H4906" s="393"/>
      <c r="I4906" s="393"/>
      <c r="J4906" s="393"/>
      <c r="K4906" s="393"/>
    </row>
    <row r="4907" spans="1:11" ht="26.4">
      <c r="A4907" s="397" t="s">
        <v>8945</v>
      </c>
      <c r="B4907" s="397" t="s">
        <v>8946</v>
      </c>
      <c r="C4907" s="398" t="s">
        <v>84</v>
      </c>
      <c r="D4907" s="399">
        <v>99.842500000000001</v>
      </c>
      <c r="E4907" s="393"/>
      <c r="F4907" s="393"/>
      <c r="G4907" s="393"/>
      <c r="H4907" s="393"/>
      <c r="I4907" s="393"/>
      <c r="J4907" s="393"/>
      <c r="K4907" s="393"/>
    </row>
    <row r="4908" spans="1:11" ht="14.4">
      <c r="A4908" s="554"/>
      <c r="B4908" s="554"/>
      <c r="C4908" s="554"/>
      <c r="D4908" s="554"/>
      <c r="E4908" s="393"/>
      <c r="F4908" s="393"/>
      <c r="G4908" s="393"/>
      <c r="H4908" s="393"/>
      <c r="I4908" s="393"/>
      <c r="J4908" s="393"/>
      <c r="K4908" s="393"/>
    </row>
    <row r="4909" spans="1:11" ht="15" customHeight="1">
      <c r="A4909" s="553" t="s">
        <v>8947</v>
      </c>
      <c r="B4909" s="553"/>
      <c r="C4909" s="553"/>
      <c r="D4909" s="392"/>
      <c r="E4909" s="393"/>
      <c r="F4909" s="393"/>
      <c r="G4909" s="393"/>
      <c r="H4909" s="393"/>
      <c r="I4909" s="393"/>
      <c r="J4909" s="393"/>
      <c r="K4909" s="393"/>
    </row>
    <row r="4910" spans="1:11" ht="14.4">
      <c r="A4910" s="394" t="s">
        <v>7338</v>
      </c>
      <c r="B4910" s="394" t="s">
        <v>7339</v>
      </c>
      <c r="C4910" s="395" t="s">
        <v>485</v>
      </c>
      <c r="D4910" s="396" t="s">
        <v>7340</v>
      </c>
      <c r="E4910" s="393"/>
      <c r="F4910" s="393"/>
      <c r="G4910" s="393"/>
      <c r="H4910" s="393"/>
      <c r="I4910" s="393"/>
      <c r="J4910" s="393"/>
      <c r="K4910" s="393"/>
    </row>
    <row r="4911" spans="1:11" ht="26.4">
      <c r="A4911" s="397" t="s">
        <v>8948</v>
      </c>
      <c r="B4911" s="397" t="s">
        <v>8949</v>
      </c>
      <c r="C4911" s="398" t="s">
        <v>84</v>
      </c>
      <c r="D4911" s="399">
        <v>46.323</v>
      </c>
      <c r="E4911" s="393"/>
      <c r="F4911" s="393"/>
      <c r="G4911" s="393"/>
      <c r="H4911" s="393"/>
      <c r="I4911" s="393"/>
      <c r="J4911" s="393"/>
      <c r="K4911" s="393"/>
    </row>
    <row r="4912" spans="1:11" ht="26.4">
      <c r="A4912" s="397" t="s">
        <v>8950</v>
      </c>
      <c r="B4912" s="397" t="s">
        <v>8951</v>
      </c>
      <c r="C4912" s="398" t="s">
        <v>84</v>
      </c>
      <c r="D4912" s="399">
        <v>31.325500000000002</v>
      </c>
      <c r="E4912" s="393"/>
      <c r="F4912" s="393"/>
      <c r="G4912" s="393"/>
      <c r="H4912" s="393"/>
      <c r="I4912" s="393"/>
      <c r="J4912" s="393"/>
      <c r="K4912" s="393"/>
    </row>
    <row r="4913" spans="1:11" ht="26.4">
      <c r="A4913" s="397" t="s">
        <v>8952</v>
      </c>
      <c r="B4913" s="397" t="s">
        <v>8953</v>
      </c>
      <c r="C4913" s="398" t="s">
        <v>84</v>
      </c>
      <c r="D4913" s="399">
        <v>53.2271</v>
      </c>
      <c r="E4913" s="393"/>
      <c r="F4913" s="393"/>
      <c r="G4913" s="393"/>
      <c r="H4913" s="393"/>
      <c r="I4913" s="393"/>
      <c r="J4913" s="393"/>
      <c r="K4913" s="393"/>
    </row>
    <row r="4914" spans="1:11" ht="26.4">
      <c r="A4914" s="397" t="s">
        <v>8954</v>
      </c>
      <c r="B4914" s="397" t="s">
        <v>8955</v>
      </c>
      <c r="C4914" s="398" t="s">
        <v>84</v>
      </c>
      <c r="D4914" s="399">
        <v>38.521900000000002</v>
      </c>
      <c r="E4914" s="393"/>
      <c r="F4914" s="393"/>
      <c r="G4914" s="393"/>
      <c r="H4914" s="393"/>
      <c r="I4914" s="393"/>
      <c r="J4914" s="393"/>
      <c r="K4914" s="393"/>
    </row>
    <row r="4915" spans="1:11" ht="26.4">
      <c r="A4915" s="397" t="s">
        <v>8956</v>
      </c>
      <c r="B4915" s="397" t="s">
        <v>8957</v>
      </c>
      <c r="C4915" s="398" t="s">
        <v>84</v>
      </c>
      <c r="D4915" s="399">
        <v>60.584800000000001</v>
      </c>
      <c r="E4915" s="393"/>
      <c r="F4915" s="393"/>
      <c r="G4915" s="393"/>
      <c r="H4915" s="393"/>
      <c r="I4915" s="393"/>
      <c r="J4915" s="393"/>
      <c r="K4915" s="393"/>
    </row>
    <row r="4916" spans="1:11" ht="26.4">
      <c r="A4916" s="397" t="s">
        <v>8958</v>
      </c>
      <c r="B4916" s="397" t="s">
        <v>8959</v>
      </c>
      <c r="C4916" s="398" t="s">
        <v>84</v>
      </c>
      <c r="D4916" s="399">
        <v>45.415900000000001</v>
      </c>
      <c r="E4916" s="393"/>
      <c r="F4916" s="393"/>
      <c r="G4916" s="393"/>
      <c r="H4916" s="393"/>
      <c r="I4916" s="393"/>
      <c r="J4916" s="393"/>
      <c r="K4916" s="393"/>
    </row>
    <row r="4917" spans="1:11" ht="26.4">
      <c r="A4917" s="397" t="s">
        <v>8960</v>
      </c>
      <c r="B4917" s="397" t="s">
        <v>8961</v>
      </c>
      <c r="C4917" s="398" t="s">
        <v>84</v>
      </c>
      <c r="D4917" s="399">
        <v>74.5745</v>
      </c>
      <c r="E4917" s="393"/>
      <c r="F4917" s="393"/>
      <c r="G4917" s="393"/>
      <c r="H4917" s="393"/>
      <c r="I4917" s="393"/>
      <c r="J4917" s="393"/>
      <c r="K4917" s="393"/>
    </row>
    <row r="4918" spans="1:11" ht="26.4">
      <c r="A4918" s="397" t="s">
        <v>8962</v>
      </c>
      <c r="B4918" s="397" t="s">
        <v>8963</v>
      </c>
      <c r="C4918" s="398" t="s">
        <v>84</v>
      </c>
      <c r="D4918" s="399">
        <v>60.8872</v>
      </c>
      <c r="E4918" s="393"/>
      <c r="F4918" s="393"/>
      <c r="G4918" s="393"/>
      <c r="H4918" s="393"/>
      <c r="I4918" s="393"/>
      <c r="J4918" s="393"/>
      <c r="K4918" s="393"/>
    </row>
    <row r="4919" spans="1:11" ht="26.4">
      <c r="A4919" s="397" t="s">
        <v>8964</v>
      </c>
      <c r="B4919" s="397" t="s">
        <v>8965</v>
      </c>
      <c r="C4919" s="398" t="s">
        <v>84</v>
      </c>
      <c r="D4919" s="399">
        <v>97.917400000000001</v>
      </c>
      <c r="E4919" s="393"/>
      <c r="F4919" s="393"/>
      <c r="G4919" s="393"/>
      <c r="H4919" s="393"/>
      <c r="I4919" s="393"/>
      <c r="J4919" s="393"/>
      <c r="K4919" s="393"/>
    </row>
    <row r="4920" spans="1:11" ht="14.4">
      <c r="A4920" s="554"/>
      <c r="B4920" s="554"/>
      <c r="C4920" s="554"/>
      <c r="D4920" s="554"/>
      <c r="E4920" s="393"/>
      <c r="F4920" s="393"/>
      <c r="G4920" s="393"/>
      <c r="H4920" s="393"/>
      <c r="I4920" s="393"/>
      <c r="J4920" s="393"/>
      <c r="K4920" s="393"/>
    </row>
    <row r="4921" spans="1:11" ht="15" customHeight="1">
      <c r="A4921" s="553" t="s">
        <v>8966</v>
      </c>
      <c r="B4921" s="553"/>
      <c r="C4921" s="553"/>
      <c r="D4921" s="392"/>
      <c r="E4921" s="393"/>
      <c r="F4921" s="393"/>
      <c r="G4921" s="393"/>
      <c r="H4921" s="393"/>
      <c r="I4921" s="393"/>
      <c r="J4921" s="393"/>
      <c r="K4921" s="393"/>
    </row>
    <row r="4922" spans="1:11" ht="14.4">
      <c r="A4922" s="394" t="s">
        <v>7338</v>
      </c>
      <c r="B4922" s="394" t="s">
        <v>7339</v>
      </c>
      <c r="C4922" s="395" t="s">
        <v>485</v>
      </c>
      <c r="D4922" s="396" t="s">
        <v>7340</v>
      </c>
      <c r="E4922" s="393"/>
      <c r="F4922" s="393"/>
      <c r="G4922" s="393"/>
      <c r="H4922" s="393"/>
      <c r="I4922" s="393"/>
      <c r="J4922" s="393"/>
      <c r="K4922" s="393"/>
    </row>
    <row r="4923" spans="1:11" ht="26.4">
      <c r="A4923" s="397" t="s">
        <v>8967</v>
      </c>
      <c r="B4923" s="397" t="s">
        <v>8968</v>
      </c>
      <c r="C4923" s="398" t="s">
        <v>180</v>
      </c>
      <c r="D4923" s="399">
        <v>2</v>
      </c>
      <c r="E4923" s="393"/>
      <c r="F4923" s="393"/>
      <c r="G4923" s="393"/>
      <c r="H4923" s="393"/>
      <c r="I4923" s="393"/>
      <c r="J4923" s="393"/>
      <c r="K4923" s="393"/>
    </row>
    <row r="4924" spans="1:11" ht="26.4">
      <c r="A4924" s="397" t="s">
        <v>8969</v>
      </c>
      <c r="B4924" s="397" t="s">
        <v>8970</v>
      </c>
      <c r="C4924" s="398" t="s">
        <v>180</v>
      </c>
      <c r="D4924" s="399">
        <v>1.26</v>
      </c>
      <c r="E4924" s="393"/>
      <c r="F4924" s="393"/>
      <c r="G4924" s="393"/>
      <c r="H4924" s="393"/>
      <c r="I4924" s="393"/>
      <c r="J4924" s="393"/>
      <c r="K4924" s="393"/>
    </row>
    <row r="4925" spans="1:11" ht="26.4">
      <c r="A4925" s="397" t="s">
        <v>8971</v>
      </c>
      <c r="B4925" s="397" t="s">
        <v>8972</v>
      </c>
      <c r="C4925" s="398" t="s">
        <v>84</v>
      </c>
      <c r="D4925" s="399">
        <v>7.66</v>
      </c>
      <c r="E4925" s="393"/>
      <c r="F4925" s="393"/>
      <c r="G4925" s="393"/>
      <c r="H4925" s="393"/>
      <c r="I4925" s="393"/>
      <c r="J4925" s="393"/>
      <c r="K4925" s="393"/>
    </row>
    <row r="4926" spans="1:11" ht="26.4">
      <c r="A4926" s="397" t="s">
        <v>8973</v>
      </c>
      <c r="B4926" s="397" t="s">
        <v>8974</v>
      </c>
      <c r="C4926" s="398" t="s">
        <v>84</v>
      </c>
      <c r="D4926" s="399">
        <v>10.33</v>
      </c>
      <c r="E4926" s="393"/>
      <c r="F4926" s="393"/>
      <c r="G4926" s="393"/>
      <c r="H4926" s="393"/>
      <c r="I4926" s="393"/>
      <c r="J4926" s="393"/>
      <c r="K4926" s="393"/>
    </row>
    <row r="4927" spans="1:11" ht="26.4">
      <c r="A4927" s="397" t="s">
        <v>8975</v>
      </c>
      <c r="B4927" s="397" t="s">
        <v>8976</v>
      </c>
      <c r="C4927" s="398" t="s">
        <v>84</v>
      </c>
      <c r="D4927" s="399">
        <v>13.56</v>
      </c>
      <c r="E4927" s="393"/>
      <c r="F4927" s="393"/>
      <c r="G4927" s="393"/>
      <c r="H4927" s="393"/>
      <c r="I4927" s="393"/>
      <c r="J4927" s="393"/>
      <c r="K4927" s="393"/>
    </row>
    <row r="4928" spans="1:11" ht="26.4">
      <c r="A4928" s="397" t="s">
        <v>8977</v>
      </c>
      <c r="B4928" s="397" t="s">
        <v>8978</v>
      </c>
      <c r="C4928" s="398" t="s">
        <v>84</v>
      </c>
      <c r="D4928" s="399">
        <v>19.829999999999998</v>
      </c>
      <c r="E4928" s="393"/>
      <c r="F4928" s="393"/>
      <c r="G4928" s="393"/>
      <c r="H4928" s="393"/>
      <c r="I4928" s="393"/>
      <c r="J4928" s="393"/>
      <c r="K4928" s="393"/>
    </row>
    <row r="4929" spans="1:11" ht="26.4">
      <c r="A4929" s="397" t="s">
        <v>8979</v>
      </c>
      <c r="B4929" s="397" t="s">
        <v>8980</v>
      </c>
      <c r="C4929" s="398" t="s">
        <v>84</v>
      </c>
      <c r="D4929" s="399">
        <v>24.54</v>
      </c>
      <c r="E4929" s="393"/>
      <c r="F4929" s="393"/>
      <c r="G4929" s="393"/>
      <c r="H4929" s="393"/>
      <c r="I4929" s="393"/>
      <c r="J4929" s="393"/>
      <c r="K4929" s="393"/>
    </row>
    <row r="4930" spans="1:11" ht="14.4">
      <c r="A4930" s="554"/>
      <c r="B4930" s="554"/>
      <c r="C4930" s="554"/>
      <c r="D4930" s="554"/>
      <c r="E4930" s="393"/>
      <c r="F4930" s="393"/>
      <c r="G4930" s="393"/>
      <c r="H4930" s="393"/>
      <c r="I4930" s="393"/>
      <c r="J4930" s="393"/>
      <c r="K4930" s="393"/>
    </row>
    <row r="4931" spans="1:11" ht="15" customHeight="1">
      <c r="A4931" s="553" t="s">
        <v>8981</v>
      </c>
      <c r="B4931" s="553"/>
      <c r="C4931" s="553"/>
      <c r="D4931" s="392"/>
      <c r="E4931" s="393"/>
      <c r="F4931" s="393"/>
      <c r="G4931" s="393"/>
      <c r="H4931" s="393"/>
      <c r="I4931" s="393"/>
      <c r="J4931" s="393"/>
      <c r="K4931" s="393"/>
    </row>
    <row r="4932" spans="1:11" ht="15" customHeight="1">
      <c r="A4932" s="553" t="s">
        <v>8982</v>
      </c>
      <c r="B4932" s="553"/>
      <c r="C4932" s="553"/>
      <c r="D4932" s="392"/>
      <c r="E4932" s="393"/>
      <c r="F4932" s="393"/>
      <c r="G4932" s="393"/>
      <c r="H4932" s="393"/>
      <c r="I4932" s="393"/>
      <c r="J4932" s="393"/>
      <c r="K4932" s="393"/>
    </row>
    <row r="4933" spans="1:11" ht="14.4">
      <c r="A4933" s="394" t="s">
        <v>7338</v>
      </c>
      <c r="B4933" s="394" t="s">
        <v>7339</v>
      </c>
      <c r="C4933" s="395" t="s">
        <v>485</v>
      </c>
      <c r="D4933" s="396" t="s">
        <v>7340</v>
      </c>
      <c r="E4933" s="393"/>
      <c r="F4933" s="393"/>
      <c r="G4933" s="393"/>
      <c r="H4933" s="393"/>
      <c r="I4933" s="393"/>
      <c r="J4933" s="393"/>
      <c r="K4933" s="393"/>
    </row>
    <row r="4934" spans="1:11" ht="14.4">
      <c r="A4934" s="397" t="s">
        <v>8983</v>
      </c>
      <c r="B4934" s="397" t="s">
        <v>8984</v>
      </c>
      <c r="C4934" s="398" t="s">
        <v>180</v>
      </c>
      <c r="D4934" s="399">
        <v>38.479999999999997</v>
      </c>
      <c r="E4934" s="393"/>
      <c r="F4934" s="393"/>
      <c r="G4934" s="393"/>
      <c r="H4934" s="393"/>
      <c r="I4934" s="393"/>
      <c r="J4934" s="393"/>
      <c r="K4934" s="393"/>
    </row>
    <row r="4935" spans="1:11" ht="14.4">
      <c r="A4935" s="554"/>
      <c r="B4935" s="554"/>
      <c r="C4935" s="554"/>
      <c r="D4935" s="554"/>
      <c r="E4935" s="393"/>
      <c r="F4935" s="393"/>
      <c r="G4935" s="393"/>
      <c r="H4935" s="393"/>
      <c r="I4935" s="393"/>
      <c r="J4935" s="393"/>
      <c r="K4935" s="393"/>
    </row>
    <row r="4936" spans="1:11" ht="15" customHeight="1">
      <c r="A4936" s="553" t="s">
        <v>8985</v>
      </c>
      <c r="B4936" s="553"/>
      <c r="C4936" s="553"/>
      <c r="D4936" s="392"/>
      <c r="E4936" s="393"/>
      <c r="F4936" s="393"/>
      <c r="G4936" s="393"/>
      <c r="H4936" s="393"/>
      <c r="I4936" s="393"/>
      <c r="J4936" s="393"/>
      <c r="K4936" s="393"/>
    </row>
    <row r="4937" spans="1:11" ht="15" customHeight="1">
      <c r="A4937" s="553" t="s">
        <v>8986</v>
      </c>
      <c r="B4937" s="553"/>
      <c r="C4937" s="553"/>
      <c r="D4937" s="392"/>
      <c r="E4937" s="393"/>
      <c r="F4937" s="393"/>
      <c r="G4937" s="393"/>
      <c r="H4937" s="393"/>
      <c r="I4937" s="393"/>
      <c r="J4937" s="393"/>
      <c r="K4937" s="393"/>
    </row>
    <row r="4938" spans="1:11" ht="14.4">
      <c r="A4938" s="394" t="s">
        <v>7338</v>
      </c>
      <c r="B4938" s="394" t="s">
        <v>7339</v>
      </c>
      <c r="C4938" s="395" t="s">
        <v>485</v>
      </c>
      <c r="D4938" s="396" t="s">
        <v>7340</v>
      </c>
      <c r="E4938" s="393"/>
      <c r="F4938" s="393"/>
      <c r="G4938" s="393"/>
      <c r="H4938" s="393"/>
      <c r="I4938" s="393"/>
      <c r="J4938" s="393"/>
      <c r="K4938" s="393"/>
    </row>
    <row r="4939" spans="1:11" ht="39.6">
      <c r="A4939" s="397" t="s">
        <v>8987</v>
      </c>
      <c r="B4939" s="397" t="s">
        <v>8988</v>
      </c>
      <c r="C4939" s="398" t="s">
        <v>180</v>
      </c>
      <c r="D4939" s="400">
        <v>2539.7366000000002</v>
      </c>
      <c r="E4939" s="393"/>
      <c r="F4939" s="393"/>
      <c r="G4939" s="393"/>
      <c r="H4939" s="393"/>
      <c r="I4939" s="393"/>
      <c r="J4939" s="393"/>
      <c r="K4939" s="393"/>
    </row>
    <row r="4940" spans="1:11" ht="26.4">
      <c r="A4940" s="397" t="s">
        <v>8989</v>
      </c>
      <c r="B4940" s="397" t="s">
        <v>8990</v>
      </c>
      <c r="C4940" s="398" t="s">
        <v>84</v>
      </c>
      <c r="D4940" s="399">
        <v>8.4057999999999993</v>
      </c>
      <c r="E4940" s="393"/>
      <c r="F4940" s="393"/>
      <c r="G4940" s="393"/>
      <c r="H4940" s="393"/>
      <c r="I4940" s="393"/>
      <c r="J4940" s="393"/>
      <c r="K4940" s="393"/>
    </row>
    <row r="4941" spans="1:11" ht="14.4">
      <c r="A4941" s="397" t="s">
        <v>8991</v>
      </c>
      <c r="B4941" s="397" t="s">
        <v>8992</v>
      </c>
      <c r="C4941" s="398" t="s">
        <v>266</v>
      </c>
      <c r="D4941" s="399">
        <v>680.70540000000005</v>
      </c>
      <c r="E4941" s="393"/>
      <c r="F4941" s="393"/>
      <c r="G4941" s="393"/>
      <c r="H4941" s="393"/>
      <c r="I4941" s="393"/>
      <c r="J4941" s="393"/>
      <c r="K4941" s="393"/>
    </row>
    <row r="4942" spans="1:11" ht="39.6">
      <c r="A4942" s="397" t="s">
        <v>8993</v>
      </c>
      <c r="B4942" s="397" t="s">
        <v>8994</v>
      </c>
      <c r="C4942" s="398" t="s">
        <v>180</v>
      </c>
      <c r="D4942" s="400">
        <v>1086.6875</v>
      </c>
      <c r="E4942" s="393"/>
      <c r="F4942" s="393"/>
      <c r="G4942" s="393"/>
      <c r="H4942" s="393"/>
      <c r="I4942" s="393"/>
      <c r="J4942" s="393"/>
      <c r="K4942" s="393"/>
    </row>
    <row r="4943" spans="1:11" ht="39.6">
      <c r="A4943" s="397" t="s">
        <v>8995</v>
      </c>
      <c r="B4943" s="397" t="s">
        <v>8996</v>
      </c>
      <c r="C4943" s="398" t="s">
        <v>180</v>
      </c>
      <c r="D4943" s="400">
        <v>1404.3977</v>
      </c>
      <c r="E4943" s="393"/>
      <c r="F4943" s="393"/>
      <c r="G4943" s="393"/>
      <c r="H4943" s="393"/>
      <c r="I4943" s="393"/>
      <c r="J4943" s="393"/>
      <c r="K4943" s="393"/>
    </row>
    <row r="4944" spans="1:11" ht="39.6">
      <c r="A4944" s="397" t="s">
        <v>8997</v>
      </c>
      <c r="B4944" s="397" t="s">
        <v>8998</v>
      </c>
      <c r="C4944" s="398" t="s">
        <v>180</v>
      </c>
      <c r="D4944" s="400">
        <v>1376.9929</v>
      </c>
      <c r="E4944" s="393"/>
      <c r="F4944" s="393"/>
      <c r="G4944" s="393"/>
      <c r="H4944" s="393"/>
      <c r="I4944" s="393"/>
      <c r="J4944" s="393"/>
      <c r="K4944" s="393"/>
    </row>
    <row r="4945" spans="1:11" ht="39.6">
      <c r="A4945" s="397" t="s">
        <v>8999</v>
      </c>
      <c r="B4945" s="397" t="s">
        <v>9000</v>
      </c>
      <c r="C4945" s="398" t="s">
        <v>180</v>
      </c>
      <c r="D4945" s="400">
        <v>1320.7520999999999</v>
      </c>
      <c r="E4945" s="393"/>
      <c r="F4945" s="393"/>
      <c r="G4945" s="393"/>
      <c r="H4945" s="393"/>
      <c r="I4945" s="393"/>
      <c r="J4945" s="393"/>
      <c r="K4945" s="393"/>
    </row>
    <row r="4946" spans="1:11" ht="14.4">
      <c r="A4946" s="554"/>
      <c r="B4946" s="554"/>
      <c r="C4946" s="554"/>
      <c r="D4946" s="554"/>
      <c r="E4946" s="393"/>
      <c r="F4946" s="393"/>
      <c r="G4946" s="393"/>
      <c r="H4946" s="393"/>
      <c r="I4946" s="393"/>
      <c r="J4946" s="393"/>
      <c r="K4946" s="393"/>
    </row>
    <row r="4947" spans="1:11" ht="15" customHeight="1">
      <c r="A4947" s="553" t="s">
        <v>9001</v>
      </c>
      <c r="B4947" s="553"/>
      <c r="C4947" s="553"/>
      <c r="D4947" s="392"/>
      <c r="E4947" s="393"/>
      <c r="F4947" s="393"/>
      <c r="G4947" s="393"/>
      <c r="H4947" s="393"/>
      <c r="I4947" s="393"/>
      <c r="J4947" s="393"/>
      <c r="K4947" s="393"/>
    </row>
    <row r="4948" spans="1:11" ht="14.4">
      <c r="A4948" s="394" t="s">
        <v>7338</v>
      </c>
      <c r="B4948" s="394" t="s">
        <v>7339</v>
      </c>
      <c r="C4948" s="395" t="s">
        <v>485</v>
      </c>
      <c r="D4948" s="396" t="s">
        <v>7340</v>
      </c>
      <c r="E4948" s="393"/>
      <c r="F4948" s="393"/>
      <c r="G4948" s="393"/>
      <c r="H4948" s="393"/>
      <c r="I4948" s="393"/>
      <c r="J4948" s="393"/>
      <c r="K4948" s="393"/>
    </row>
    <row r="4949" spans="1:11" ht="39.6">
      <c r="A4949" s="397" t="s">
        <v>9002</v>
      </c>
      <c r="B4949" s="397" t="s">
        <v>9003</v>
      </c>
      <c r="C4949" s="398" t="s">
        <v>180</v>
      </c>
      <c r="D4949" s="400">
        <v>2200</v>
      </c>
      <c r="E4949" s="393"/>
      <c r="F4949" s="393"/>
      <c r="G4949" s="393"/>
      <c r="H4949" s="393"/>
      <c r="I4949" s="393"/>
      <c r="J4949" s="393"/>
      <c r="K4949" s="393"/>
    </row>
    <row r="4950" spans="1:11" ht="39.6">
      <c r="A4950" s="397" t="s">
        <v>9004</v>
      </c>
      <c r="B4950" s="397" t="s">
        <v>9005</v>
      </c>
      <c r="C4950" s="398" t="s">
        <v>180</v>
      </c>
      <c r="D4950" s="400">
        <v>3625</v>
      </c>
      <c r="E4950" s="393"/>
      <c r="F4950" s="393"/>
      <c r="G4950" s="393"/>
      <c r="H4950" s="393"/>
      <c r="I4950" s="393"/>
      <c r="J4950" s="393"/>
      <c r="K4950" s="393"/>
    </row>
    <row r="4951" spans="1:11" ht="39.6">
      <c r="A4951" s="397" t="s">
        <v>9006</v>
      </c>
      <c r="B4951" s="397" t="s">
        <v>9007</v>
      </c>
      <c r="C4951" s="398" t="s">
        <v>180</v>
      </c>
      <c r="D4951" s="400">
        <v>2260</v>
      </c>
      <c r="E4951" s="393"/>
      <c r="F4951" s="393"/>
      <c r="G4951" s="393"/>
      <c r="H4951" s="393"/>
      <c r="I4951" s="393"/>
      <c r="J4951" s="393"/>
      <c r="K4951" s="393"/>
    </row>
    <row r="4952" spans="1:11" ht="14.4">
      <c r="A4952" s="554"/>
      <c r="B4952" s="554"/>
      <c r="C4952" s="554"/>
      <c r="D4952" s="554"/>
      <c r="E4952" s="393"/>
      <c r="F4952" s="393"/>
      <c r="G4952" s="393"/>
      <c r="H4952" s="393"/>
      <c r="I4952" s="393"/>
      <c r="J4952" s="393"/>
      <c r="K4952" s="393"/>
    </row>
    <row r="4953" spans="1:11" ht="15" customHeight="1">
      <c r="A4953" s="553" t="s">
        <v>9008</v>
      </c>
      <c r="B4953" s="553"/>
      <c r="C4953" s="553"/>
      <c r="D4953" s="392"/>
      <c r="E4953" s="393"/>
      <c r="F4953" s="393"/>
      <c r="G4953" s="393"/>
      <c r="H4953" s="393"/>
      <c r="I4953" s="393"/>
      <c r="J4953" s="393"/>
      <c r="K4953" s="393"/>
    </row>
    <row r="4954" spans="1:11" ht="14.4">
      <c r="A4954" s="394" t="s">
        <v>7338</v>
      </c>
      <c r="B4954" s="394" t="s">
        <v>7339</v>
      </c>
      <c r="C4954" s="395" t="s">
        <v>485</v>
      </c>
      <c r="D4954" s="396" t="s">
        <v>7340</v>
      </c>
      <c r="E4954" s="393"/>
      <c r="F4954" s="393"/>
      <c r="G4954" s="393"/>
      <c r="H4954" s="393"/>
      <c r="I4954" s="393"/>
      <c r="J4954" s="393"/>
      <c r="K4954" s="393"/>
    </row>
    <row r="4955" spans="1:11" ht="39.6">
      <c r="A4955" s="397" t="s">
        <v>9009</v>
      </c>
      <c r="B4955" s="397" t="s">
        <v>9010</v>
      </c>
      <c r="C4955" s="398" t="s">
        <v>9011</v>
      </c>
      <c r="D4955" s="399">
        <v>747.5</v>
      </c>
      <c r="E4955" s="393"/>
      <c r="F4955" s="393"/>
      <c r="G4955" s="393"/>
      <c r="H4955" s="393"/>
      <c r="I4955" s="393"/>
      <c r="J4955" s="393"/>
      <c r="K4955" s="393"/>
    </row>
    <row r="4956" spans="1:11" ht="14.4">
      <c r="A4956" s="554"/>
      <c r="B4956" s="554"/>
      <c r="C4956" s="554"/>
      <c r="D4956" s="554"/>
      <c r="E4956" s="393"/>
      <c r="F4956" s="393"/>
      <c r="G4956" s="393"/>
      <c r="H4956" s="393"/>
      <c r="I4956" s="393"/>
      <c r="J4956" s="393"/>
      <c r="K4956" s="393"/>
    </row>
    <row r="4957" spans="1:11" ht="15" customHeight="1">
      <c r="A4957" s="553" t="s">
        <v>9012</v>
      </c>
      <c r="B4957" s="553"/>
      <c r="C4957" s="553"/>
      <c r="D4957" s="392"/>
      <c r="E4957" s="393"/>
      <c r="F4957" s="393"/>
      <c r="G4957" s="393"/>
      <c r="H4957" s="393"/>
      <c r="I4957" s="393"/>
      <c r="J4957" s="393"/>
      <c r="K4957" s="393"/>
    </row>
    <row r="4958" spans="1:11" ht="15" customHeight="1">
      <c r="A4958" s="553" t="s">
        <v>9013</v>
      </c>
      <c r="B4958" s="553"/>
      <c r="C4958" s="553"/>
      <c r="D4958" s="392"/>
      <c r="E4958" s="393"/>
      <c r="F4958" s="393"/>
      <c r="G4958" s="393"/>
      <c r="H4958" s="393"/>
      <c r="I4958" s="393"/>
      <c r="J4958" s="393"/>
      <c r="K4958" s="393"/>
    </row>
    <row r="4959" spans="1:11" ht="14.4">
      <c r="A4959" s="394" t="s">
        <v>7338</v>
      </c>
      <c r="B4959" s="394" t="s">
        <v>7339</v>
      </c>
      <c r="C4959" s="395" t="s">
        <v>485</v>
      </c>
      <c r="D4959" s="396" t="s">
        <v>7340</v>
      </c>
      <c r="E4959" s="393"/>
      <c r="F4959" s="393"/>
      <c r="G4959" s="393"/>
      <c r="H4959" s="393"/>
      <c r="I4959" s="393"/>
      <c r="J4959" s="393"/>
      <c r="K4959" s="393"/>
    </row>
    <row r="4960" spans="1:11" ht="14.4">
      <c r="A4960" s="397" t="s">
        <v>9014</v>
      </c>
      <c r="B4960" s="397" t="s">
        <v>9015</v>
      </c>
      <c r="C4960" s="398" t="s">
        <v>84</v>
      </c>
      <c r="D4960" s="399">
        <v>366.4522</v>
      </c>
      <c r="E4960" s="393"/>
      <c r="F4960" s="393"/>
      <c r="G4960" s="393"/>
      <c r="H4960" s="393"/>
      <c r="I4960" s="393"/>
      <c r="J4960" s="393"/>
      <c r="K4960" s="393"/>
    </row>
    <row r="4961" spans="1:11" ht="26.4">
      <c r="A4961" s="397" t="s">
        <v>9016</v>
      </c>
      <c r="B4961" s="397" t="s">
        <v>9017</v>
      </c>
      <c r="C4961" s="398" t="s">
        <v>84</v>
      </c>
      <c r="D4961" s="399">
        <v>155.80109999999999</v>
      </c>
      <c r="E4961" s="393"/>
      <c r="F4961" s="393"/>
      <c r="G4961" s="393"/>
      <c r="H4961" s="393"/>
      <c r="I4961" s="393"/>
      <c r="J4961" s="393"/>
      <c r="K4961" s="393"/>
    </row>
    <row r="4962" spans="1:11" ht="14.4">
      <c r="A4962" s="554"/>
      <c r="B4962" s="554"/>
      <c r="C4962" s="554"/>
      <c r="D4962" s="554"/>
      <c r="E4962" s="393"/>
      <c r="F4962" s="393"/>
      <c r="G4962" s="393"/>
      <c r="H4962" s="393"/>
      <c r="I4962" s="393"/>
      <c r="J4962" s="393"/>
      <c r="K4962" s="393"/>
    </row>
    <row r="4963" spans="1:11" ht="15" customHeight="1">
      <c r="A4963" s="553" t="s">
        <v>9018</v>
      </c>
      <c r="B4963" s="553"/>
      <c r="C4963" s="553"/>
      <c r="D4963" s="392"/>
      <c r="E4963" s="393"/>
      <c r="F4963" s="393"/>
      <c r="G4963" s="393"/>
      <c r="H4963" s="393"/>
      <c r="I4963" s="393"/>
      <c r="J4963" s="393"/>
      <c r="K4963" s="393"/>
    </row>
    <row r="4964" spans="1:11" ht="15" customHeight="1">
      <c r="A4964" s="553" t="s">
        <v>9019</v>
      </c>
      <c r="B4964" s="553"/>
      <c r="C4964" s="553"/>
      <c r="D4964" s="392"/>
      <c r="E4964" s="393"/>
      <c r="F4964" s="393"/>
      <c r="G4964" s="393"/>
      <c r="H4964" s="393"/>
      <c r="I4964" s="393"/>
      <c r="J4964" s="393"/>
      <c r="K4964" s="393"/>
    </row>
    <row r="4965" spans="1:11" ht="14.4">
      <c r="A4965" s="394" t="s">
        <v>7338</v>
      </c>
      <c r="B4965" s="394" t="s">
        <v>7339</v>
      </c>
      <c r="C4965" s="395" t="s">
        <v>485</v>
      </c>
      <c r="D4965" s="396" t="s">
        <v>7340</v>
      </c>
      <c r="E4965" s="393"/>
      <c r="F4965" s="393"/>
      <c r="G4965" s="393"/>
      <c r="H4965" s="393"/>
      <c r="I4965" s="393"/>
      <c r="J4965" s="393"/>
      <c r="K4965" s="393"/>
    </row>
    <row r="4966" spans="1:11" ht="26.4">
      <c r="A4966" s="397" t="s">
        <v>9020</v>
      </c>
      <c r="B4966" s="397" t="s">
        <v>9021</v>
      </c>
      <c r="C4966" s="398" t="s">
        <v>180</v>
      </c>
      <c r="D4966" s="399">
        <v>192.62</v>
      </c>
      <c r="E4966" s="393"/>
      <c r="F4966" s="393"/>
      <c r="G4966" s="393"/>
      <c r="H4966" s="393"/>
      <c r="I4966" s="393"/>
      <c r="J4966" s="393"/>
      <c r="K4966" s="393"/>
    </row>
    <row r="4967" spans="1:11" ht="14.4">
      <c r="A4967" s="554"/>
      <c r="B4967" s="554"/>
      <c r="C4967" s="554"/>
      <c r="D4967" s="554"/>
      <c r="E4967" s="393"/>
      <c r="F4967" s="393"/>
      <c r="G4967" s="393"/>
      <c r="H4967" s="393"/>
      <c r="I4967" s="393"/>
      <c r="J4967" s="393"/>
      <c r="K4967" s="393"/>
    </row>
    <row r="4968" spans="1:11" ht="15" customHeight="1">
      <c r="A4968" s="553" t="s">
        <v>9022</v>
      </c>
      <c r="B4968" s="553"/>
      <c r="C4968" s="553"/>
      <c r="D4968" s="392"/>
      <c r="E4968" s="393"/>
      <c r="F4968" s="393"/>
      <c r="G4968" s="393"/>
      <c r="H4968" s="393"/>
      <c r="I4968" s="393"/>
      <c r="J4968" s="393"/>
      <c r="K4968" s="393"/>
    </row>
    <row r="4969" spans="1:11" ht="14.4">
      <c r="A4969" s="394" t="s">
        <v>7338</v>
      </c>
      <c r="B4969" s="394" t="s">
        <v>7339</v>
      </c>
      <c r="C4969" s="395" t="s">
        <v>485</v>
      </c>
      <c r="D4969" s="396" t="s">
        <v>7340</v>
      </c>
      <c r="E4969" s="393"/>
      <c r="F4969" s="393"/>
      <c r="G4969" s="393"/>
      <c r="H4969" s="393"/>
      <c r="I4969" s="393"/>
      <c r="J4969" s="393"/>
      <c r="K4969" s="393"/>
    </row>
    <row r="4970" spans="1:11" ht="14.4">
      <c r="A4970" s="397" t="s">
        <v>9023</v>
      </c>
      <c r="B4970" s="397" t="s">
        <v>9024</v>
      </c>
      <c r="C4970" s="398" t="s">
        <v>180</v>
      </c>
      <c r="D4970" s="399">
        <v>40.991199999999999</v>
      </c>
      <c r="E4970" s="393"/>
      <c r="F4970" s="393"/>
      <c r="G4970" s="393"/>
      <c r="H4970" s="393"/>
      <c r="I4970" s="393"/>
      <c r="J4970" s="393"/>
      <c r="K4970" s="393"/>
    </row>
    <row r="4971" spans="1:11" ht="14.4">
      <c r="A4971" s="554"/>
      <c r="B4971" s="554"/>
      <c r="C4971" s="554"/>
      <c r="D4971" s="554"/>
      <c r="E4971" s="393"/>
      <c r="F4971" s="393"/>
      <c r="G4971" s="393"/>
      <c r="H4971" s="393"/>
      <c r="I4971" s="393"/>
      <c r="J4971" s="393"/>
      <c r="K4971" s="393"/>
    </row>
    <row r="4972" spans="1:11" ht="15" customHeight="1">
      <c r="A4972" s="553" t="s">
        <v>9025</v>
      </c>
      <c r="B4972" s="553"/>
      <c r="C4972" s="553"/>
      <c r="D4972" s="392"/>
      <c r="E4972" s="393"/>
      <c r="F4972" s="393"/>
      <c r="G4972" s="393"/>
      <c r="H4972" s="393"/>
      <c r="I4972" s="393"/>
      <c r="J4972" s="393"/>
      <c r="K4972" s="393"/>
    </row>
    <row r="4973" spans="1:11" ht="14.4">
      <c r="A4973" s="394" t="s">
        <v>7338</v>
      </c>
      <c r="B4973" s="394" t="s">
        <v>7339</v>
      </c>
      <c r="C4973" s="395" t="s">
        <v>485</v>
      </c>
      <c r="D4973" s="396" t="s">
        <v>7340</v>
      </c>
      <c r="E4973" s="393"/>
      <c r="F4973" s="393"/>
      <c r="G4973" s="393"/>
      <c r="H4973" s="393"/>
      <c r="I4973" s="393"/>
      <c r="J4973" s="393"/>
      <c r="K4973" s="393"/>
    </row>
    <row r="4974" spans="1:11" ht="26.4">
      <c r="A4974" s="397" t="s">
        <v>9026</v>
      </c>
      <c r="B4974" s="397" t="s">
        <v>9027</v>
      </c>
      <c r="C4974" s="398" t="s">
        <v>180</v>
      </c>
      <c r="D4974" s="399">
        <v>49.185499999999998</v>
      </c>
      <c r="E4974" s="393"/>
      <c r="F4974" s="393"/>
      <c r="G4974" s="393"/>
      <c r="H4974" s="393"/>
      <c r="I4974" s="393"/>
      <c r="J4974" s="393"/>
      <c r="K4974" s="393"/>
    </row>
    <row r="4975" spans="1:11" ht="14.4">
      <c r="A4975" s="397" t="s">
        <v>9028</v>
      </c>
      <c r="B4975" s="397" t="s">
        <v>9029</v>
      </c>
      <c r="C4975" s="398" t="s">
        <v>180</v>
      </c>
      <c r="D4975" s="399">
        <v>1.6227</v>
      </c>
      <c r="E4975" s="393"/>
      <c r="F4975" s="393"/>
      <c r="G4975" s="393"/>
      <c r="H4975" s="393"/>
      <c r="I4975" s="393"/>
      <c r="J4975" s="393"/>
      <c r="K4975" s="393"/>
    </row>
    <row r="4976" spans="1:11" ht="14.4">
      <c r="A4976" s="397" t="s">
        <v>9030</v>
      </c>
      <c r="B4976" s="397" t="s">
        <v>9031</v>
      </c>
      <c r="C4976" s="398" t="s">
        <v>180</v>
      </c>
      <c r="D4976" s="399">
        <v>3.5981999999999998</v>
      </c>
      <c r="E4976" s="393"/>
      <c r="F4976" s="393"/>
      <c r="G4976" s="393"/>
      <c r="H4976" s="393"/>
      <c r="I4976" s="393"/>
      <c r="J4976" s="393"/>
      <c r="K4976" s="393"/>
    </row>
    <row r="4977" spans="1:11" ht="26.4">
      <c r="A4977" s="397" t="s">
        <v>9032</v>
      </c>
      <c r="B4977" s="397" t="s">
        <v>9033</v>
      </c>
      <c r="C4977" s="398" t="s">
        <v>180</v>
      </c>
      <c r="D4977" s="399">
        <v>22.4358</v>
      </c>
      <c r="E4977" s="393"/>
      <c r="F4977" s="393"/>
      <c r="G4977" s="393"/>
      <c r="H4977" s="393"/>
      <c r="I4977" s="393"/>
      <c r="J4977" s="393"/>
      <c r="K4977" s="393"/>
    </row>
    <row r="4978" spans="1:11" ht="14.4">
      <c r="A4978" s="397" t="s">
        <v>9034</v>
      </c>
      <c r="B4978" s="397" t="s">
        <v>9035</v>
      </c>
      <c r="C4978" s="398" t="s">
        <v>180</v>
      </c>
      <c r="D4978" s="399">
        <v>21.2666</v>
      </c>
      <c r="E4978" s="393"/>
      <c r="F4978" s="393"/>
      <c r="G4978" s="393"/>
      <c r="H4978" s="393"/>
      <c r="I4978" s="393"/>
      <c r="J4978" s="393"/>
      <c r="K4978" s="393"/>
    </row>
    <row r="4979" spans="1:11" ht="26.4">
      <c r="A4979" s="397" t="s">
        <v>9036</v>
      </c>
      <c r="B4979" s="397" t="s">
        <v>9037</v>
      </c>
      <c r="C4979" s="398" t="s">
        <v>180</v>
      </c>
      <c r="D4979" s="399">
        <v>34.802700000000002</v>
      </c>
      <c r="E4979" s="393"/>
      <c r="F4979" s="393"/>
      <c r="G4979" s="393"/>
      <c r="H4979" s="393"/>
      <c r="I4979" s="393"/>
      <c r="J4979" s="393"/>
      <c r="K4979" s="393"/>
    </row>
    <row r="4980" spans="1:11" ht="14.4">
      <c r="A4980" s="397" t="s">
        <v>9038</v>
      </c>
      <c r="B4980" s="397" t="s">
        <v>9039</v>
      </c>
      <c r="C4980" s="398" t="s">
        <v>180</v>
      </c>
      <c r="D4980" s="399">
        <v>18.736799999999999</v>
      </c>
      <c r="E4980" s="393"/>
      <c r="F4980" s="393"/>
      <c r="G4980" s="393"/>
      <c r="H4980" s="393"/>
      <c r="I4980" s="393"/>
      <c r="J4980" s="393"/>
      <c r="K4980" s="393"/>
    </row>
    <row r="4981" spans="1:11" ht="14.4">
      <c r="A4981" s="397" t="s">
        <v>9040</v>
      </c>
      <c r="B4981" s="397" t="s">
        <v>9041</v>
      </c>
      <c r="C4981" s="398" t="s">
        <v>180</v>
      </c>
      <c r="D4981" s="399">
        <v>1.6025</v>
      </c>
      <c r="E4981" s="393"/>
      <c r="F4981" s="393"/>
      <c r="G4981" s="393"/>
      <c r="H4981" s="393"/>
      <c r="I4981" s="393"/>
      <c r="J4981" s="393"/>
      <c r="K4981" s="393"/>
    </row>
    <row r="4982" spans="1:11" ht="14.4">
      <c r="A4982" s="397" t="s">
        <v>9042</v>
      </c>
      <c r="B4982" s="397" t="s">
        <v>9043</v>
      </c>
      <c r="C4982" s="398" t="s">
        <v>180</v>
      </c>
      <c r="D4982" s="399">
        <v>0.30230000000000001</v>
      </c>
      <c r="E4982" s="393"/>
      <c r="F4982" s="393"/>
      <c r="G4982" s="393"/>
      <c r="H4982" s="393"/>
      <c r="I4982" s="393"/>
      <c r="J4982" s="393"/>
      <c r="K4982" s="393"/>
    </row>
    <row r="4983" spans="1:11" ht="14.4">
      <c r="A4983" s="397" t="s">
        <v>9044</v>
      </c>
      <c r="B4983" s="397" t="s">
        <v>9045</v>
      </c>
      <c r="C4983" s="398" t="s">
        <v>180</v>
      </c>
      <c r="D4983" s="399">
        <v>5.8658999999999999</v>
      </c>
      <c r="E4983" s="393"/>
      <c r="F4983" s="393"/>
      <c r="G4983" s="393"/>
      <c r="H4983" s="393"/>
      <c r="I4983" s="393"/>
      <c r="J4983" s="393"/>
      <c r="K4983" s="393"/>
    </row>
    <row r="4984" spans="1:11" ht="14.4">
      <c r="A4984" s="397" t="s">
        <v>9046</v>
      </c>
      <c r="B4984" s="397" t="s">
        <v>9047</v>
      </c>
      <c r="C4984" s="398" t="s">
        <v>180</v>
      </c>
      <c r="D4984" s="399">
        <v>9.8873999999999995</v>
      </c>
      <c r="E4984" s="393"/>
      <c r="F4984" s="393"/>
      <c r="G4984" s="393"/>
      <c r="H4984" s="393"/>
      <c r="I4984" s="393"/>
      <c r="J4984" s="393"/>
      <c r="K4984" s="393"/>
    </row>
    <row r="4985" spans="1:11" ht="14.4">
      <c r="A4985" s="397" t="s">
        <v>9048</v>
      </c>
      <c r="B4985" s="397" t="s">
        <v>9049</v>
      </c>
      <c r="C4985" s="398" t="s">
        <v>180</v>
      </c>
      <c r="D4985" s="399">
        <v>22.4862</v>
      </c>
      <c r="E4985" s="393"/>
      <c r="F4985" s="393"/>
      <c r="G4985" s="393"/>
      <c r="H4985" s="393"/>
      <c r="I4985" s="393"/>
      <c r="J4985" s="393"/>
      <c r="K4985" s="393"/>
    </row>
    <row r="4986" spans="1:11" ht="14.4">
      <c r="A4986" s="397" t="s">
        <v>9050</v>
      </c>
      <c r="B4986" s="397" t="s">
        <v>9051</v>
      </c>
      <c r="C4986" s="398" t="s">
        <v>180</v>
      </c>
      <c r="D4986" s="399">
        <v>0.13100000000000001</v>
      </c>
      <c r="E4986" s="393"/>
      <c r="F4986" s="393"/>
      <c r="G4986" s="393"/>
      <c r="H4986" s="393"/>
      <c r="I4986" s="393"/>
      <c r="J4986" s="393"/>
      <c r="K4986" s="393"/>
    </row>
    <row r="4987" spans="1:11" ht="14.4">
      <c r="A4987" s="397" t="s">
        <v>9052</v>
      </c>
      <c r="B4987" s="397" t="s">
        <v>9053</v>
      </c>
      <c r="C4987" s="398" t="s">
        <v>180</v>
      </c>
      <c r="D4987" s="399">
        <v>1.8444</v>
      </c>
      <c r="E4987" s="393"/>
      <c r="F4987" s="393"/>
      <c r="G4987" s="393"/>
      <c r="H4987" s="393"/>
      <c r="I4987" s="393"/>
      <c r="J4987" s="393"/>
      <c r="K4987" s="393"/>
    </row>
    <row r="4988" spans="1:11" ht="14.4">
      <c r="A4988" s="554"/>
      <c r="B4988" s="554"/>
      <c r="C4988" s="554"/>
      <c r="D4988" s="554"/>
      <c r="E4988" s="393"/>
      <c r="F4988" s="393"/>
      <c r="G4988" s="393"/>
      <c r="H4988" s="393"/>
      <c r="I4988" s="393"/>
      <c r="J4988" s="393"/>
      <c r="K4988" s="393"/>
    </row>
    <row r="4989" spans="1:11" ht="15" customHeight="1">
      <c r="A4989" s="553" t="s">
        <v>9054</v>
      </c>
      <c r="B4989" s="553"/>
      <c r="C4989" s="553"/>
      <c r="D4989" s="392"/>
      <c r="E4989" s="393"/>
      <c r="F4989" s="393"/>
      <c r="G4989" s="393"/>
      <c r="H4989" s="393"/>
      <c r="I4989" s="393"/>
      <c r="J4989" s="393"/>
      <c r="K4989" s="393"/>
    </row>
    <row r="4990" spans="1:11" ht="14.4">
      <c r="A4990" s="394" t="s">
        <v>7338</v>
      </c>
      <c r="B4990" s="394" t="s">
        <v>7339</v>
      </c>
      <c r="C4990" s="395" t="s">
        <v>485</v>
      </c>
      <c r="D4990" s="396" t="s">
        <v>7340</v>
      </c>
      <c r="E4990" s="393"/>
      <c r="F4990" s="393"/>
      <c r="G4990" s="393"/>
      <c r="H4990" s="393"/>
      <c r="I4990" s="393"/>
      <c r="J4990" s="393"/>
      <c r="K4990" s="393"/>
    </row>
    <row r="4991" spans="1:11" ht="14.4">
      <c r="A4991" s="397" t="s">
        <v>9055</v>
      </c>
      <c r="B4991" s="397" t="s">
        <v>9056</v>
      </c>
      <c r="C4991" s="398" t="s">
        <v>84</v>
      </c>
      <c r="D4991" s="399">
        <v>0.79620000000000002</v>
      </c>
      <c r="E4991" s="393"/>
      <c r="F4991" s="393"/>
      <c r="G4991" s="393"/>
      <c r="H4991" s="393"/>
      <c r="I4991" s="393"/>
      <c r="J4991" s="393"/>
      <c r="K4991" s="393"/>
    </row>
    <row r="4992" spans="1:11" ht="14.4">
      <c r="A4992" s="397" t="s">
        <v>9057</v>
      </c>
      <c r="B4992" s="397" t="s">
        <v>9058</v>
      </c>
      <c r="C4992" s="398" t="s">
        <v>84</v>
      </c>
      <c r="D4992" s="399">
        <v>0.80630000000000002</v>
      </c>
      <c r="E4992" s="393"/>
      <c r="F4992" s="393"/>
      <c r="G4992" s="393"/>
      <c r="H4992" s="393"/>
      <c r="I4992" s="393"/>
      <c r="J4992" s="393"/>
      <c r="K4992" s="393"/>
    </row>
    <row r="4993" spans="1:11" ht="14.4">
      <c r="A4993" s="397" t="s">
        <v>9059</v>
      </c>
      <c r="B4993" s="397" t="s">
        <v>9060</v>
      </c>
      <c r="C4993" s="398" t="s">
        <v>84</v>
      </c>
      <c r="D4993" s="399">
        <v>1.3001</v>
      </c>
      <c r="E4993" s="393"/>
      <c r="F4993" s="393"/>
      <c r="G4993" s="393"/>
      <c r="H4993" s="393"/>
      <c r="I4993" s="393"/>
      <c r="J4993" s="393"/>
      <c r="K4993" s="393"/>
    </row>
    <row r="4994" spans="1:11" ht="14.4">
      <c r="A4994" s="397" t="s">
        <v>9061</v>
      </c>
      <c r="B4994" s="397" t="s">
        <v>9062</v>
      </c>
      <c r="C4994" s="398" t="s">
        <v>84</v>
      </c>
      <c r="D4994" s="399">
        <v>1.87</v>
      </c>
      <c r="E4994" s="393"/>
      <c r="F4994" s="393"/>
      <c r="G4994" s="393"/>
      <c r="H4994" s="393"/>
      <c r="I4994" s="393"/>
      <c r="J4994" s="393"/>
      <c r="K4994" s="393"/>
    </row>
    <row r="4995" spans="1:11" ht="14.4">
      <c r="A4995" s="397" t="s">
        <v>9063</v>
      </c>
      <c r="B4995" s="397" t="s">
        <v>9064</v>
      </c>
      <c r="C4995" s="398" t="s">
        <v>84</v>
      </c>
      <c r="D4995" s="399">
        <v>2.69</v>
      </c>
      <c r="E4995" s="393"/>
      <c r="F4995" s="393"/>
      <c r="G4995" s="393"/>
      <c r="H4995" s="393"/>
      <c r="I4995" s="393"/>
      <c r="J4995" s="393"/>
      <c r="K4995" s="393"/>
    </row>
    <row r="4996" spans="1:11" ht="14.4">
      <c r="A4996" s="397" t="s">
        <v>9065</v>
      </c>
      <c r="B4996" s="397" t="s">
        <v>9066</v>
      </c>
      <c r="C4996" s="398" t="s">
        <v>84</v>
      </c>
      <c r="D4996" s="399">
        <v>1.54</v>
      </c>
      <c r="E4996" s="393"/>
      <c r="F4996" s="393"/>
      <c r="G4996" s="393"/>
      <c r="H4996" s="393"/>
      <c r="I4996" s="393"/>
      <c r="J4996" s="393"/>
      <c r="K4996" s="393"/>
    </row>
    <row r="4997" spans="1:11" ht="14.4">
      <c r="A4997" s="397" t="s">
        <v>9067</v>
      </c>
      <c r="B4997" s="397" t="s">
        <v>9068</v>
      </c>
      <c r="C4997" s="398" t="s">
        <v>84</v>
      </c>
      <c r="D4997" s="399">
        <v>1.0582</v>
      </c>
      <c r="E4997" s="393"/>
      <c r="F4997" s="393"/>
      <c r="G4997" s="393"/>
      <c r="H4997" s="393"/>
      <c r="I4997" s="393"/>
      <c r="J4997" s="393"/>
      <c r="K4997" s="393"/>
    </row>
    <row r="4998" spans="1:11" ht="14.4">
      <c r="A4998" s="554"/>
      <c r="B4998" s="554"/>
      <c r="C4998" s="554"/>
      <c r="D4998" s="554"/>
      <c r="E4998" s="393"/>
      <c r="F4998" s="393"/>
      <c r="G4998" s="393"/>
      <c r="H4998" s="393"/>
      <c r="I4998" s="393"/>
      <c r="J4998" s="393"/>
      <c r="K4998" s="393"/>
    </row>
    <row r="4999" spans="1:11" ht="15" customHeight="1">
      <c r="A4999" s="553" t="s">
        <v>9069</v>
      </c>
      <c r="B4999" s="553"/>
      <c r="C4999" s="553"/>
      <c r="D4999" s="392"/>
      <c r="E4999" s="393"/>
      <c r="F4999" s="393"/>
      <c r="G4999" s="393"/>
      <c r="H4999" s="393"/>
      <c r="I4999" s="393"/>
      <c r="J4999" s="393"/>
      <c r="K4999" s="393"/>
    </row>
    <row r="5000" spans="1:11" ht="15" customHeight="1">
      <c r="A5000" s="553" t="s">
        <v>9070</v>
      </c>
      <c r="B5000" s="553"/>
      <c r="C5000" s="553"/>
      <c r="D5000" s="392"/>
      <c r="E5000" s="393"/>
      <c r="F5000" s="393"/>
      <c r="G5000" s="393"/>
      <c r="H5000" s="393"/>
      <c r="I5000" s="393"/>
      <c r="J5000" s="393"/>
      <c r="K5000" s="393"/>
    </row>
    <row r="5001" spans="1:11" ht="14.4">
      <c r="A5001" s="394" t="s">
        <v>7338</v>
      </c>
      <c r="B5001" s="394" t="s">
        <v>7339</v>
      </c>
      <c r="C5001" s="395" t="s">
        <v>485</v>
      </c>
      <c r="D5001" s="396" t="s">
        <v>7340</v>
      </c>
      <c r="E5001" s="393"/>
      <c r="F5001" s="393"/>
      <c r="G5001" s="393"/>
      <c r="H5001" s="393"/>
      <c r="I5001" s="393"/>
      <c r="J5001" s="393"/>
      <c r="K5001" s="393"/>
    </row>
    <row r="5002" spans="1:11" ht="14.4">
      <c r="A5002" s="397" t="s">
        <v>9071</v>
      </c>
      <c r="B5002" s="397" t="s">
        <v>9072</v>
      </c>
      <c r="C5002" s="398" t="s">
        <v>180</v>
      </c>
      <c r="D5002" s="399">
        <v>26.5</v>
      </c>
      <c r="E5002" s="393"/>
      <c r="F5002" s="393"/>
      <c r="G5002" s="393"/>
      <c r="H5002" s="393"/>
      <c r="I5002" s="393"/>
      <c r="J5002" s="393"/>
      <c r="K5002" s="393"/>
    </row>
    <row r="5003" spans="1:11" ht="14.4">
      <c r="A5003" s="397" t="s">
        <v>9073</v>
      </c>
      <c r="B5003" s="397" t="s">
        <v>9074</v>
      </c>
      <c r="C5003" s="398" t="s">
        <v>180</v>
      </c>
      <c r="D5003" s="399">
        <v>19.309999999999999</v>
      </c>
      <c r="E5003" s="393"/>
      <c r="F5003" s="393"/>
      <c r="G5003" s="393"/>
      <c r="H5003" s="393"/>
      <c r="I5003" s="393"/>
      <c r="J5003" s="393"/>
      <c r="K5003" s="393"/>
    </row>
    <row r="5004" spans="1:11" ht="14.4">
      <c r="A5004" s="397" t="s">
        <v>9075</v>
      </c>
      <c r="B5004" s="397" t="s">
        <v>9076</v>
      </c>
      <c r="C5004" s="398" t="s">
        <v>65</v>
      </c>
      <c r="D5004" s="399">
        <v>187.02590000000001</v>
      </c>
      <c r="E5004" s="393"/>
      <c r="F5004" s="393"/>
      <c r="G5004" s="393"/>
      <c r="H5004" s="393"/>
      <c r="I5004" s="393"/>
      <c r="J5004" s="393"/>
      <c r="K5004" s="393"/>
    </row>
    <row r="5005" spans="1:11" ht="14.4">
      <c r="A5005" s="554"/>
      <c r="B5005" s="554"/>
      <c r="C5005" s="554"/>
      <c r="D5005" s="554"/>
      <c r="E5005" s="393"/>
      <c r="F5005" s="393"/>
      <c r="G5005" s="393"/>
      <c r="H5005" s="393"/>
      <c r="I5005" s="393"/>
      <c r="J5005" s="393"/>
      <c r="K5005" s="393"/>
    </row>
    <row r="5006" spans="1:11" ht="15" customHeight="1">
      <c r="A5006" s="553" t="s">
        <v>9077</v>
      </c>
      <c r="B5006" s="553"/>
      <c r="C5006" s="553"/>
      <c r="D5006" s="392"/>
      <c r="E5006" s="393"/>
      <c r="F5006" s="393"/>
      <c r="G5006" s="393"/>
      <c r="H5006" s="393"/>
      <c r="I5006" s="393"/>
      <c r="J5006" s="393"/>
      <c r="K5006" s="393"/>
    </row>
    <row r="5007" spans="1:11" ht="14.4">
      <c r="A5007" s="394" t="s">
        <v>7338</v>
      </c>
      <c r="B5007" s="394" t="s">
        <v>7339</v>
      </c>
      <c r="C5007" s="395" t="s">
        <v>485</v>
      </c>
      <c r="D5007" s="396" t="s">
        <v>7340</v>
      </c>
      <c r="E5007" s="393"/>
      <c r="F5007" s="393"/>
      <c r="G5007" s="393"/>
      <c r="H5007" s="393"/>
      <c r="I5007" s="393"/>
      <c r="J5007" s="393"/>
      <c r="K5007" s="393"/>
    </row>
    <row r="5008" spans="1:11" ht="14.4">
      <c r="A5008" s="397" t="s">
        <v>9078</v>
      </c>
      <c r="B5008" s="397" t="s">
        <v>9079</v>
      </c>
      <c r="C5008" s="398" t="s">
        <v>65</v>
      </c>
      <c r="D5008" s="399">
        <v>172.89510000000001</v>
      </c>
      <c r="E5008" s="393"/>
      <c r="F5008" s="393"/>
      <c r="G5008" s="393"/>
      <c r="H5008" s="393"/>
      <c r="I5008" s="393"/>
      <c r="J5008" s="393"/>
      <c r="K5008" s="393"/>
    </row>
    <row r="5009" spans="1:11" ht="26.4">
      <c r="A5009" s="397" t="s">
        <v>9080</v>
      </c>
      <c r="B5009" s="397" t="s">
        <v>9081</v>
      </c>
      <c r="C5009" s="398" t="s">
        <v>65</v>
      </c>
      <c r="D5009" s="399">
        <v>171.2321</v>
      </c>
      <c r="E5009" s="393"/>
      <c r="F5009" s="393"/>
      <c r="G5009" s="393"/>
      <c r="H5009" s="393"/>
      <c r="I5009" s="393"/>
      <c r="J5009" s="393"/>
      <c r="K5009" s="393"/>
    </row>
    <row r="5010" spans="1:11" ht="14.4">
      <c r="A5010" s="554"/>
      <c r="B5010" s="554"/>
      <c r="C5010" s="554"/>
      <c r="D5010" s="554"/>
      <c r="E5010" s="393"/>
      <c r="F5010" s="393"/>
      <c r="G5010" s="393"/>
      <c r="H5010" s="393"/>
      <c r="I5010" s="393"/>
      <c r="J5010" s="393"/>
      <c r="K5010" s="393"/>
    </row>
    <row r="5011" spans="1:11" ht="15" customHeight="1">
      <c r="A5011" s="553" t="s">
        <v>9082</v>
      </c>
      <c r="B5011" s="553"/>
      <c r="C5011" s="553"/>
      <c r="D5011" s="392"/>
      <c r="E5011" s="393"/>
      <c r="F5011" s="393"/>
      <c r="G5011" s="393"/>
      <c r="H5011" s="393"/>
      <c r="I5011" s="393"/>
      <c r="J5011" s="393"/>
      <c r="K5011" s="393"/>
    </row>
    <row r="5012" spans="1:11" ht="14.4">
      <c r="A5012" s="394" t="s">
        <v>7338</v>
      </c>
      <c r="B5012" s="394" t="s">
        <v>7339</v>
      </c>
      <c r="C5012" s="395" t="s">
        <v>485</v>
      </c>
      <c r="D5012" s="396" t="s">
        <v>7340</v>
      </c>
      <c r="E5012" s="393"/>
      <c r="F5012" s="393"/>
      <c r="G5012" s="393"/>
      <c r="H5012" s="393"/>
      <c r="I5012" s="393"/>
      <c r="J5012" s="393"/>
      <c r="K5012" s="393"/>
    </row>
    <row r="5013" spans="1:11" ht="26.4">
      <c r="A5013" s="397" t="s">
        <v>9083</v>
      </c>
      <c r="B5013" s="397" t="s">
        <v>9084</v>
      </c>
      <c r="C5013" s="398" t="s">
        <v>180</v>
      </c>
      <c r="D5013" s="399">
        <v>289.81150000000002</v>
      </c>
      <c r="E5013" s="393"/>
      <c r="F5013" s="393"/>
      <c r="G5013" s="393"/>
      <c r="H5013" s="393"/>
      <c r="I5013" s="393"/>
      <c r="J5013" s="393"/>
      <c r="K5013" s="393"/>
    </row>
    <row r="5014" spans="1:11" ht="14.4">
      <c r="A5014" s="397" t="s">
        <v>9085</v>
      </c>
      <c r="B5014" s="397" t="s">
        <v>9086</v>
      </c>
      <c r="C5014" s="398" t="s">
        <v>65</v>
      </c>
      <c r="D5014" s="399">
        <v>211.00380000000001</v>
      </c>
      <c r="E5014" s="393"/>
      <c r="F5014" s="393"/>
      <c r="G5014" s="393"/>
      <c r="H5014" s="393"/>
      <c r="I5014" s="393"/>
      <c r="J5014" s="393"/>
      <c r="K5014" s="393"/>
    </row>
    <row r="5015" spans="1:11" ht="14.4">
      <c r="A5015" s="554"/>
      <c r="B5015" s="554"/>
      <c r="C5015" s="554"/>
      <c r="D5015" s="554"/>
      <c r="E5015" s="393"/>
      <c r="F5015" s="393"/>
      <c r="G5015" s="393"/>
      <c r="H5015" s="393"/>
      <c r="I5015" s="393"/>
      <c r="J5015" s="393"/>
      <c r="K5015" s="393"/>
    </row>
    <row r="5016" spans="1:11" ht="15" customHeight="1">
      <c r="A5016" s="553" t="s">
        <v>9087</v>
      </c>
      <c r="B5016" s="553"/>
      <c r="C5016" s="553"/>
      <c r="D5016" s="392"/>
      <c r="E5016" s="393"/>
      <c r="F5016" s="393"/>
      <c r="G5016" s="393"/>
      <c r="H5016" s="393"/>
      <c r="I5016" s="393"/>
      <c r="J5016" s="393"/>
      <c r="K5016" s="393"/>
    </row>
    <row r="5017" spans="1:11" ht="14.4">
      <c r="A5017" s="394" t="s">
        <v>7338</v>
      </c>
      <c r="B5017" s="394" t="s">
        <v>7339</v>
      </c>
      <c r="C5017" s="395" t="s">
        <v>485</v>
      </c>
      <c r="D5017" s="396" t="s">
        <v>7340</v>
      </c>
      <c r="E5017" s="393"/>
      <c r="F5017" s="393"/>
      <c r="G5017" s="393"/>
      <c r="H5017" s="393"/>
      <c r="I5017" s="393"/>
      <c r="J5017" s="393"/>
      <c r="K5017" s="393"/>
    </row>
    <row r="5018" spans="1:11" ht="14.4">
      <c r="A5018" s="397" t="s">
        <v>9088</v>
      </c>
      <c r="B5018" s="397" t="s">
        <v>9089</v>
      </c>
      <c r="C5018" s="398" t="s">
        <v>65</v>
      </c>
      <c r="D5018" s="399">
        <v>382.82049999999998</v>
      </c>
      <c r="E5018" s="393"/>
      <c r="F5018" s="393"/>
      <c r="G5018" s="393"/>
      <c r="H5018" s="393"/>
      <c r="I5018" s="393"/>
      <c r="J5018" s="393"/>
      <c r="K5018" s="393"/>
    </row>
    <row r="5019" spans="1:11" ht="14.4">
      <c r="A5019" s="397" t="s">
        <v>9090</v>
      </c>
      <c r="B5019" s="397" t="s">
        <v>9091</v>
      </c>
      <c r="C5019" s="398" t="s">
        <v>65</v>
      </c>
      <c r="D5019" s="399">
        <v>405.51839999999999</v>
      </c>
      <c r="E5019" s="393"/>
      <c r="F5019" s="393"/>
      <c r="G5019" s="393"/>
      <c r="H5019" s="393"/>
      <c r="I5019" s="393"/>
      <c r="J5019" s="393"/>
      <c r="K5019" s="393"/>
    </row>
    <row r="5020" spans="1:11" ht="14.4">
      <c r="A5020" s="397" t="s">
        <v>9092</v>
      </c>
      <c r="B5020" s="397" t="s">
        <v>9093</v>
      </c>
      <c r="C5020" s="398" t="s">
        <v>65</v>
      </c>
      <c r="D5020" s="399">
        <v>406.07279999999997</v>
      </c>
      <c r="E5020" s="393"/>
      <c r="F5020" s="393"/>
      <c r="G5020" s="393"/>
      <c r="H5020" s="393"/>
      <c r="I5020" s="393"/>
      <c r="J5020" s="393"/>
      <c r="K5020" s="393"/>
    </row>
    <row r="5021" spans="1:11" ht="14.4">
      <c r="A5021" s="397" t="s">
        <v>9094</v>
      </c>
      <c r="B5021" s="397" t="s">
        <v>9095</v>
      </c>
      <c r="C5021" s="398" t="s">
        <v>65</v>
      </c>
      <c r="D5021" s="399">
        <v>412.0496</v>
      </c>
      <c r="E5021" s="393"/>
      <c r="F5021" s="393"/>
      <c r="G5021" s="393"/>
      <c r="H5021" s="393"/>
      <c r="I5021" s="393"/>
      <c r="J5021" s="393"/>
      <c r="K5021" s="393"/>
    </row>
    <row r="5022" spans="1:11" ht="14.4">
      <c r="A5022" s="397" t="s">
        <v>9096</v>
      </c>
      <c r="B5022" s="397" t="s">
        <v>9097</v>
      </c>
      <c r="C5022" s="398" t="s">
        <v>65</v>
      </c>
      <c r="D5022" s="399">
        <v>240.33369999999999</v>
      </c>
      <c r="E5022" s="393"/>
      <c r="F5022" s="393"/>
      <c r="G5022" s="393"/>
      <c r="H5022" s="393"/>
      <c r="I5022" s="393"/>
      <c r="J5022" s="393"/>
      <c r="K5022" s="393"/>
    </row>
    <row r="5023" spans="1:11" ht="14.4">
      <c r="A5023" s="397" t="s">
        <v>9098</v>
      </c>
      <c r="B5023" s="397" t="s">
        <v>9099</v>
      </c>
      <c r="C5023" s="398" t="s">
        <v>65</v>
      </c>
      <c r="D5023" s="399">
        <v>236.83629999999999</v>
      </c>
      <c r="E5023" s="393"/>
      <c r="F5023" s="393"/>
      <c r="G5023" s="393"/>
      <c r="H5023" s="393"/>
      <c r="I5023" s="393"/>
      <c r="J5023" s="393"/>
      <c r="K5023" s="393"/>
    </row>
    <row r="5024" spans="1:11" ht="26.4">
      <c r="A5024" s="397" t="s">
        <v>9100</v>
      </c>
      <c r="B5024" s="397" t="s">
        <v>9101</v>
      </c>
      <c r="C5024" s="398" t="s">
        <v>180</v>
      </c>
      <c r="D5024" s="399">
        <v>154.9041</v>
      </c>
      <c r="E5024" s="393"/>
      <c r="F5024" s="393"/>
      <c r="G5024" s="393"/>
      <c r="H5024" s="393"/>
      <c r="I5024" s="393"/>
      <c r="J5024" s="393"/>
      <c r="K5024" s="393"/>
    </row>
    <row r="5025" spans="1:11" ht="14.4">
      <c r="A5025" s="397" t="s">
        <v>9102</v>
      </c>
      <c r="B5025" s="397" t="s">
        <v>9103</v>
      </c>
      <c r="C5025" s="398" t="s">
        <v>65</v>
      </c>
      <c r="D5025" s="399">
        <v>555.87699999999995</v>
      </c>
      <c r="E5025" s="393"/>
      <c r="F5025" s="393"/>
      <c r="G5025" s="393"/>
      <c r="H5025" s="393"/>
      <c r="I5025" s="393"/>
      <c r="J5025" s="393"/>
      <c r="K5025" s="393"/>
    </row>
    <row r="5026" spans="1:11" ht="14.4">
      <c r="A5026" s="554"/>
      <c r="B5026" s="554"/>
      <c r="C5026" s="554"/>
      <c r="D5026" s="554"/>
      <c r="E5026" s="393"/>
      <c r="F5026" s="393"/>
      <c r="G5026" s="393"/>
      <c r="H5026" s="393"/>
      <c r="I5026" s="393"/>
      <c r="J5026" s="393"/>
      <c r="K5026" s="393"/>
    </row>
    <row r="5027" spans="1:11" ht="15" customHeight="1">
      <c r="A5027" s="553" t="s">
        <v>9104</v>
      </c>
      <c r="B5027" s="553"/>
      <c r="C5027" s="553"/>
      <c r="D5027" s="392"/>
      <c r="E5027" s="393"/>
      <c r="F5027" s="393"/>
      <c r="G5027" s="393"/>
      <c r="H5027" s="393"/>
      <c r="I5027" s="393"/>
      <c r="J5027" s="393"/>
      <c r="K5027" s="393"/>
    </row>
    <row r="5028" spans="1:11" ht="14.4">
      <c r="A5028" s="394" t="s">
        <v>7338</v>
      </c>
      <c r="B5028" s="394" t="s">
        <v>7339</v>
      </c>
      <c r="C5028" s="395" t="s">
        <v>485</v>
      </c>
      <c r="D5028" s="396" t="s">
        <v>7340</v>
      </c>
      <c r="E5028" s="393"/>
      <c r="F5028" s="393"/>
      <c r="G5028" s="393"/>
      <c r="H5028" s="393"/>
      <c r="I5028" s="393"/>
      <c r="J5028" s="393"/>
      <c r="K5028" s="393"/>
    </row>
    <row r="5029" spans="1:11" ht="14.4">
      <c r="A5029" s="397" t="s">
        <v>9105</v>
      </c>
      <c r="B5029" s="397" t="s">
        <v>9106</v>
      </c>
      <c r="C5029" s="398" t="s">
        <v>180</v>
      </c>
      <c r="D5029" s="399">
        <v>359.34649999999999</v>
      </c>
      <c r="E5029" s="393"/>
      <c r="F5029" s="393"/>
      <c r="G5029" s="393"/>
      <c r="H5029" s="393"/>
      <c r="I5029" s="393"/>
      <c r="J5029" s="393"/>
      <c r="K5029" s="393"/>
    </row>
    <row r="5030" spans="1:11" ht="14.4">
      <c r="A5030" s="554"/>
      <c r="B5030" s="554"/>
      <c r="C5030" s="554"/>
      <c r="D5030" s="554"/>
      <c r="E5030" s="393"/>
      <c r="F5030" s="393"/>
      <c r="G5030" s="393"/>
      <c r="H5030" s="393"/>
      <c r="I5030" s="393"/>
      <c r="J5030" s="393"/>
      <c r="K5030" s="393"/>
    </row>
    <row r="5031" spans="1:11" ht="15" customHeight="1">
      <c r="A5031" s="553" t="s">
        <v>9107</v>
      </c>
      <c r="B5031" s="553"/>
      <c r="C5031" s="553"/>
      <c r="D5031" s="392"/>
      <c r="E5031" s="393"/>
      <c r="F5031" s="393"/>
      <c r="G5031" s="393"/>
      <c r="H5031" s="393"/>
      <c r="I5031" s="393"/>
      <c r="J5031" s="393"/>
      <c r="K5031" s="393"/>
    </row>
    <row r="5032" spans="1:11" ht="14.4">
      <c r="A5032" s="394" t="s">
        <v>7338</v>
      </c>
      <c r="B5032" s="394" t="s">
        <v>7339</v>
      </c>
      <c r="C5032" s="395" t="s">
        <v>485</v>
      </c>
      <c r="D5032" s="396" t="s">
        <v>7340</v>
      </c>
      <c r="E5032" s="393"/>
      <c r="F5032" s="393"/>
      <c r="G5032" s="393"/>
      <c r="H5032" s="393"/>
      <c r="I5032" s="393"/>
      <c r="J5032" s="393"/>
      <c r="K5032" s="393"/>
    </row>
    <row r="5033" spans="1:11" ht="14.4">
      <c r="A5033" s="397" t="s">
        <v>9108</v>
      </c>
      <c r="B5033" s="397" t="s">
        <v>6091</v>
      </c>
      <c r="C5033" s="398" t="s">
        <v>180</v>
      </c>
      <c r="D5033" s="399">
        <v>129.60579999999999</v>
      </c>
      <c r="E5033" s="393"/>
      <c r="F5033" s="393"/>
      <c r="G5033" s="393"/>
      <c r="H5033" s="393"/>
      <c r="I5033" s="393"/>
      <c r="J5033" s="393"/>
      <c r="K5033" s="393"/>
    </row>
    <row r="5034" spans="1:11" ht="26.4">
      <c r="A5034" s="397" t="s">
        <v>9109</v>
      </c>
      <c r="B5034" s="397" t="s">
        <v>9110</v>
      </c>
      <c r="C5034" s="398" t="s">
        <v>65</v>
      </c>
      <c r="D5034" s="400">
        <v>1144.8534</v>
      </c>
      <c r="E5034" s="393"/>
      <c r="F5034" s="393"/>
      <c r="G5034" s="393"/>
      <c r="H5034" s="393"/>
      <c r="I5034" s="393"/>
      <c r="J5034" s="393"/>
      <c r="K5034" s="393"/>
    </row>
    <row r="5035" spans="1:11" ht="14.4">
      <c r="A5035" s="397" t="s">
        <v>9111</v>
      </c>
      <c r="B5035" s="397" t="s">
        <v>6093</v>
      </c>
      <c r="C5035" s="398" t="s">
        <v>180</v>
      </c>
      <c r="D5035" s="399">
        <v>487.81349999999998</v>
      </c>
      <c r="E5035" s="393"/>
      <c r="F5035" s="393"/>
      <c r="G5035" s="393"/>
      <c r="H5035" s="393"/>
      <c r="I5035" s="393"/>
      <c r="J5035" s="393"/>
      <c r="K5035" s="393"/>
    </row>
    <row r="5036" spans="1:11" ht="14.4">
      <c r="A5036" s="397" t="s">
        <v>9112</v>
      </c>
      <c r="B5036" s="397" t="s">
        <v>9113</v>
      </c>
      <c r="C5036" s="398" t="s">
        <v>65</v>
      </c>
      <c r="D5036" s="399">
        <v>970.93020000000001</v>
      </c>
      <c r="E5036" s="393"/>
      <c r="F5036" s="393"/>
      <c r="G5036" s="393"/>
      <c r="H5036" s="393"/>
      <c r="I5036" s="393"/>
      <c r="J5036" s="393"/>
      <c r="K5036" s="393"/>
    </row>
    <row r="5037" spans="1:11" ht="14.4">
      <c r="A5037" s="397" t="s">
        <v>9114</v>
      </c>
      <c r="B5037" s="397" t="s">
        <v>6129</v>
      </c>
      <c r="C5037" s="398" t="s">
        <v>65</v>
      </c>
      <c r="D5037" s="399">
        <v>210.46960000000001</v>
      </c>
      <c r="E5037" s="393"/>
      <c r="F5037" s="393"/>
      <c r="G5037" s="393"/>
      <c r="H5037" s="393"/>
      <c r="I5037" s="393"/>
      <c r="J5037" s="393"/>
      <c r="K5037" s="393"/>
    </row>
    <row r="5038" spans="1:11" ht="14.4">
      <c r="A5038" s="397" t="s">
        <v>9115</v>
      </c>
      <c r="B5038" s="397" t="s">
        <v>6131</v>
      </c>
      <c r="C5038" s="398" t="s">
        <v>65</v>
      </c>
      <c r="D5038" s="399">
        <v>912.12929999999994</v>
      </c>
      <c r="E5038" s="393"/>
      <c r="F5038" s="393"/>
      <c r="G5038" s="393"/>
      <c r="H5038" s="393"/>
      <c r="I5038" s="393"/>
      <c r="J5038" s="393"/>
      <c r="K5038" s="393"/>
    </row>
    <row r="5039" spans="1:11" ht="14.4">
      <c r="A5039" s="397" t="s">
        <v>9116</v>
      </c>
      <c r="B5039" s="397" t="s">
        <v>6133</v>
      </c>
      <c r="C5039" s="398" t="s">
        <v>65</v>
      </c>
      <c r="D5039" s="399">
        <v>643.9674</v>
      </c>
      <c r="E5039" s="393"/>
      <c r="F5039" s="393"/>
      <c r="G5039" s="393"/>
      <c r="H5039" s="393"/>
      <c r="I5039" s="393"/>
      <c r="J5039" s="393"/>
      <c r="K5039" s="393"/>
    </row>
    <row r="5040" spans="1:11" ht="14.4">
      <c r="A5040" s="397" t="s">
        <v>9117</v>
      </c>
      <c r="B5040" s="397" t="s">
        <v>6135</v>
      </c>
      <c r="C5040" s="398" t="s">
        <v>65</v>
      </c>
      <c r="D5040" s="399">
        <v>643.9674</v>
      </c>
      <c r="E5040" s="393"/>
      <c r="F5040" s="393"/>
      <c r="G5040" s="393"/>
      <c r="H5040" s="393"/>
      <c r="I5040" s="393"/>
      <c r="J5040" s="393"/>
      <c r="K5040" s="393"/>
    </row>
    <row r="5041" spans="1:11" ht="14.4">
      <c r="A5041" s="397" t="s">
        <v>9118</v>
      </c>
      <c r="B5041" s="397" t="s">
        <v>9119</v>
      </c>
      <c r="C5041" s="398" t="s">
        <v>65</v>
      </c>
      <c r="D5041" s="399">
        <v>352.50290000000001</v>
      </c>
      <c r="E5041" s="393"/>
      <c r="F5041" s="393"/>
      <c r="G5041" s="393"/>
      <c r="H5041" s="393"/>
      <c r="I5041" s="393"/>
      <c r="J5041" s="393"/>
      <c r="K5041" s="393"/>
    </row>
    <row r="5042" spans="1:11" ht="14.4">
      <c r="A5042" s="554"/>
      <c r="B5042" s="554"/>
      <c r="C5042" s="554"/>
      <c r="D5042" s="554"/>
      <c r="E5042" s="393"/>
      <c r="F5042" s="393"/>
      <c r="G5042" s="393"/>
      <c r="H5042" s="393"/>
      <c r="I5042" s="393"/>
      <c r="J5042" s="393"/>
      <c r="K5042" s="393"/>
    </row>
    <row r="5043" spans="1:11" ht="15" customHeight="1">
      <c r="A5043" s="553" t="s">
        <v>9120</v>
      </c>
      <c r="B5043" s="553"/>
      <c r="C5043" s="553"/>
      <c r="D5043" s="392"/>
      <c r="E5043" s="393"/>
      <c r="F5043" s="393"/>
      <c r="G5043" s="393"/>
      <c r="H5043" s="393"/>
      <c r="I5043" s="393"/>
      <c r="J5043" s="393"/>
      <c r="K5043" s="393"/>
    </row>
    <row r="5044" spans="1:11" ht="14.4">
      <c r="A5044" s="394" t="s">
        <v>7338</v>
      </c>
      <c r="B5044" s="394" t="s">
        <v>7339</v>
      </c>
      <c r="C5044" s="395" t="s">
        <v>485</v>
      </c>
      <c r="D5044" s="396" t="s">
        <v>7340</v>
      </c>
      <c r="E5044" s="393"/>
      <c r="F5044" s="393"/>
      <c r="G5044" s="393"/>
      <c r="H5044" s="393"/>
      <c r="I5044" s="393"/>
      <c r="J5044" s="393"/>
      <c r="K5044" s="393"/>
    </row>
    <row r="5045" spans="1:11" ht="26.4">
      <c r="A5045" s="397" t="s">
        <v>9121</v>
      </c>
      <c r="B5045" s="397" t="s">
        <v>9122</v>
      </c>
      <c r="C5045" s="398" t="s">
        <v>180</v>
      </c>
      <c r="D5045" s="399">
        <v>306.98610000000002</v>
      </c>
      <c r="E5045" s="393"/>
      <c r="F5045" s="393"/>
      <c r="G5045" s="393"/>
      <c r="H5045" s="393"/>
      <c r="I5045" s="393"/>
      <c r="J5045" s="393"/>
      <c r="K5045" s="393"/>
    </row>
    <row r="5046" spans="1:11" ht="26.4">
      <c r="A5046" s="397" t="s">
        <v>9123</v>
      </c>
      <c r="B5046" s="397" t="s">
        <v>9124</v>
      </c>
      <c r="C5046" s="398" t="s">
        <v>180</v>
      </c>
      <c r="D5046" s="399">
        <v>264.57369999999997</v>
      </c>
      <c r="E5046" s="393"/>
      <c r="F5046" s="393"/>
      <c r="G5046" s="393"/>
      <c r="H5046" s="393"/>
      <c r="I5046" s="393"/>
      <c r="J5046" s="393"/>
      <c r="K5046" s="393"/>
    </row>
    <row r="5047" spans="1:11" ht="26.4">
      <c r="A5047" s="397" t="s">
        <v>9125</v>
      </c>
      <c r="B5047" s="397" t="s">
        <v>9126</v>
      </c>
      <c r="C5047" s="398" t="s">
        <v>180</v>
      </c>
      <c r="D5047" s="399">
        <v>287.43290000000002</v>
      </c>
      <c r="E5047" s="393"/>
      <c r="F5047" s="393"/>
      <c r="G5047" s="393"/>
      <c r="H5047" s="393"/>
      <c r="I5047" s="393"/>
      <c r="J5047" s="393"/>
      <c r="K5047" s="393"/>
    </row>
    <row r="5048" spans="1:11" ht="14.4">
      <c r="A5048" s="554"/>
      <c r="B5048" s="554"/>
      <c r="C5048" s="554"/>
      <c r="D5048" s="554"/>
      <c r="E5048" s="393"/>
      <c r="F5048" s="393"/>
      <c r="G5048" s="393"/>
      <c r="H5048" s="393"/>
      <c r="I5048" s="393"/>
      <c r="J5048" s="393"/>
      <c r="K5048" s="393"/>
    </row>
    <row r="5049" spans="1:11" ht="15" customHeight="1">
      <c r="A5049" s="553" t="s">
        <v>9127</v>
      </c>
      <c r="B5049" s="553"/>
      <c r="C5049" s="553"/>
      <c r="D5049" s="392"/>
      <c r="E5049" s="393"/>
      <c r="F5049" s="393"/>
      <c r="G5049" s="393"/>
      <c r="H5049" s="393"/>
      <c r="I5049" s="393"/>
      <c r="J5049" s="393"/>
      <c r="K5049" s="393"/>
    </row>
    <row r="5050" spans="1:11" ht="14.4">
      <c r="A5050" s="394" t="s">
        <v>7338</v>
      </c>
      <c r="B5050" s="394" t="s">
        <v>7339</v>
      </c>
      <c r="C5050" s="395" t="s">
        <v>485</v>
      </c>
      <c r="D5050" s="396" t="s">
        <v>7340</v>
      </c>
      <c r="E5050" s="393"/>
      <c r="F5050" s="393"/>
      <c r="G5050" s="393"/>
      <c r="H5050" s="393"/>
      <c r="I5050" s="393"/>
      <c r="J5050" s="393"/>
      <c r="K5050" s="393"/>
    </row>
    <row r="5051" spans="1:11" ht="26.4">
      <c r="A5051" s="397" t="s">
        <v>9128</v>
      </c>
      <c r="B5051" s="397" t="s">
        <v>9129</v>
      </c>
      <c r="C5051" s="398" t="s">
        <v>180</v>
      </c>
      <c r="D5051" s="399">
        <v>231.28280000000001</v>
      </c>
      <c r="E5051" s="393"/>
      <c r="F5051" s="393"/>
      <c r="G5051" s="393"/>
      <c r="H5051" s="393"/>
      <c r="I5051" s="393"/>
      <c r="J5051" s="393"/>
      <c r="K5051" s="393"/>
    </row>
    <row r="5052" spans="1:11" ht="14.4">
      <c r="A5052" s="397" t="s">
        <v>9130</v>
      </c>
      <c r="B5052" s="397" t="s">
        <v>9131</v>
      </c>
      <c r="C5052" s="398" t="s">
        <v>180</v>
      </c>
      <c r="D5052" s="399">
        <v>425.77719999999999</v>
      </c>
      <c r="E5052" s="393"/>
      <c r="F5052" s="393"/>
      <c r="G5052" s="393"/>
      <c r="H5052" s="393"/>
      <c r="I5052" s="393"/>
      <c r="J5052" s="393"/>
      <c r="K5052" s="393"/>
    </row>
    <row r="5053" spans="1:11" ht="14.4">
      <c r="A5053" s="397" t="s">
        <v>9132</v>
      </c>
      <c r="B5053" s="397" t="s">
        <v>9133</v>
      </c>
      <c r="C5053" s="398" t="s">
        <v>180</v>
      </c>
      <c r="D5053" s="399">
        <v>469.32859999999999</v>
      </c>
      <c r="E5053" s="393"/>
      <c r="F5053" s="393"/>
      <c r="G5053" s="393"/>
      <c r="H5053" s="393"/>
      <c r="I5053" s="393"/>
      <c r="J5053" s="393"/>
      <c r="K5053" s="393"/>
    </row>
    <row r="5054" spans="1:11" ht="14.4">
      <c r="A5054" s="397" t="s">
        <v>9134</v>
      </c>
      <c r="B5054" s="397" t="s">
        <v>9135</v>
      </c>
      <c r="C5054" s="398" t="s">
        <v>180</v>
      </c>
      <c r="D5054" s="399">
        <v>481.73579999999998</v>
      </c>
      <c r="E5054" s="393"/>
      <c r="F5054" s="393"/>
      <c r="G5054" s="393"/>
      <c r="H5054" s="393"/>
      <c r="I5054" s="393"/>
      <c r="J5054" s="393"/>
      <c r="K5054" s="393"/>
    </row>
    <row r="5055" spans="1:11" ht="14.4">
      <c r="A5055" s="397" t="s">
        <v>9136</v>
      </c>
      <c r="B5055" s="397" t="s">
        <v>9137</v>
      </c>
      <c r="C5055" s="398" t="s">
        <v>180</v>
      </c>
      <c r="D5055" s="399">
        <v>402.78699999999998</v>
      </c>
      <c r="E5055" s="393"/>
      <c r="F5055" s="393"/>
      <c r="G5055" s="393"/>
      <c r="H5055" s="393"/>
      <c r="I5055" s="393"/>
      <c r="J5055" s="393"/>
      <c r="K5055" s="393"/>
    </row>
    <row r="5056" spans="1:11" ht="14.4">
      <c r="A5056" s="397" t="s">
        <v>9138</v>
      </c>
      <c r="B5056" s="397" t="s">
        <v>9139</v>
      </c>
      <c r="C5056" s="398" t="s">
        <v>65</v>
      </c>
      <c r="D5056" s="399">
        <v>345.12509999999997</v>
      </c>
      <c r="E5056" s="393"/>
      <c r="F5056" s="393"/>
      <c r="G5056" s="393"/>
      <c r="H5056" s="393"/>
      <c r="I5056" s="393"/>
      <c r="J5056" s="393"/>
      <c r="K5056" s="393"/>
    </row>
    <row r="5057" spans="1:11" ht="14.4">
      <c r="A5057" s="554"/>
      <c r="B5057" s="554"/>
      <c r="C5057" s="554"/>
      <c r="D5057" s="554"/>
      <c r="E5057" s="393"/>
      <c r="F5057" s="393"/>
      <c r="G5057" s="393"/>
      <c r="H5057" s="393"/>
      <c r="I5057" s="393"/>
      <c r="J5057" s="393"/>
      <c r="K5057" s="393"/>
    </row>
    <row r="5058" spans="1:11" ht="15" customHeight="1">
      <c r="A5058" s="553" t="s">
        <v>9140</v>
      </c>
      <c r="B5058" s="553"/>
      <c r="C5058" s="553"/>
      <c r="D5058" s="392"/>
      <c r="E5058" s="393"/>
      <c r="F5058" s="393"/>
      <c r="G5058" s="393"/>
      <c r="H5058" s="393"/>
      <c r="I5058" s="393"/>
      <c r="J5058" s="393"/>
      <c r="K5058" s="393"/>
    </row>
    <row r="5059" spans="1:11" ht="14.4">
      <c r="A5059" s="394" t="s">
        <v>7338</v>
      </c>
      <c r="B5059" s="394" t="s">
        <v>7339</v>
      </c>
      <c r="C5059" s="395" t="s">
        <v>485</v>
      </c>
      <c r="D5059" s="396" t="s">
        <v>7340</v>
      </c>
      <c r="E5059" s="393"/>
      <c r="F5059" s="393"/>
      <c r="G5059" s="393"/>
      <c r="H5059" s="393"/>
      <c r="I5059" s="393"/>
      <c r="J5059" s="393"/>
      <c r="K5059" s="393"/>
    </row>
    <row r="5060" spans="1:11" ht="39.6">
      <c r="A5060" s="397" t="s">
        <v>9141</v>
      </c>
      <c r="B5060" s="397" t="s">
        <v>9142</v>
      </c>
      <c r="C5060" s="398" t="s">
        <v>65</v>
      </c>
      <c r="D5060" s="399">
        <v>410.91070000000002</v>
      </c>
      <c r="E5060" s="393"/>
      <c r="F5060" s="393"/>
      <c r="G5060" s="393"/>
      <c r="H5060" s="393"/>
      <c r="I5060" s="393"/>
      <c r="J5060" s="393"/>
      <c r="K5060" s="393"/>
    </row>
    <row r="5061" spans="1:11" ht="14.4">
      <c r="A5061" s="554"/>
      <c r="B5061" s="554"/>
      <c r="C5061" s="554"/>
      <c r="D5061" s="554"/>
      <c r="E5061" s="393"/>
      <c r="F5061" s="393"/>
      <c r="G5061" s="393"/>
      <c r="H5061" s="393"/>
      <c r="I5061" s="393"/>
      <c r="J5061" s="393"/>
      <c r="K5061" s="393"/>
    </row>
    <row r="5062" spans="1:11" ht="15" customHeight="1">
      <c r="A5062" s="553" t="s">
        <v>9143</v>
      </c>
      <c r="B5062" s="553"/>
      <c r="C5062" s="553"/>
      <c r="D5062" s="392"/>
      <c r="E5062" s="393"/>
      <c r="F5062" s="393"/>
      <c r="G5062" s="393"/>
      <c r="H5062" s="393"/>
      <c r="I5062" s="393"/>
      <c r="J5062" s="393"/>
      <c r="K5062" s="393"/>
    </row>
    <row r="5063" spans="1:11" ht="14.4">
      <c r="A5063" s="394" t="s">
        <v>7338</v>
      </c>
      <c r="B5063" s="394" t="s">
        <v>7339</v>
      </c>
      <c r="C5063" s="395" t="s">
        <v>485</v>
      </c>
      <c r="D5063" s="396" t="s">
        <v>7340</v>
      </c>
      <c r="E5063" s="393"/>
      <c r="F5063" s="393"/>
      <c r="G5063" s="393"/>
      <c r="H5063" s="393"/>
      <c r="I5063" s="393"/>
      <c r="J5063" s="393"/>
      <c r="K5063" s="393"/>
    </row>
    <row r="5064" spans="1:11" ht="26.4">
      <c r="A5064" s="397" t="s">
        <v>9144</v>
      </c>
      <c r="B5064" s="397" t="s">
        <v>9145</v>
      </c>
      <c r="C5064" s="398" t="s">
        <v>65</v>
      </c>
      <c r="D5064" s="399">
        <v>412.94670000000002</v>
      </c>
      <c r="E5064" s="393"/>
      <c r="F5064" s="393"/>
      <c r="G5064" s="393"/>
      <c r="H5064" s="393"/>
      <c r="I5064" s="393"/>
      <c r="J5064" s="393"/>
      <c r="K5064" s="393"/>
    </row>
    <row r="5065" spans="1:11" ht="14.4">
      <c r="A5065" s="397" t="s">
        <v>9146</v>
      </c>
      <c r="B5065" s="397" t="s">
        <v>9147</v>
      </c>
      <c r="C5065" s="398" t="s">
        <v>65</v>
      </c>
      <c r="D5065" s="399">
        <v>280.63959999999997</v>
      </c>
      <c r="E5065" s="393"/>
      <c r="F5065" s="393"/>
      <c r="G5065" s="393"/>
      <c r="H5065" s="393"/>
      <c r="I5065" s="393"/>
      <c r="J5065" s="393"/>
      <c r="K5065" s="393"/>
    </row>
    <row r="5066" spans="1:11" ht="14.4">
      <c r="A5066" s="397" t="s">
        <v>9148</v>
      </c>
      <c r="B5066" s="397" t="s">
        <v>9149</v>
      </c>
      <c r="C5066" s="398" t="s">
        <v>65</v>
      </c>
      <c r="D5066" s="399">
        <v>256.29880000000003</v>
      </c>
      <c r="E5066" s="393"/>
      <c r="F5066" s="393"/>
      <c r="G5066" s="393"/>
      <c r="H5066" s="393"/>
      <c r="I5066" s="393"/>
      <c r="J5066" s="393"/>
      <c r="K5066" s="393"/>
    </row>
    <row r="5067" spans="1:11" ht="14.4">
      <c r="A5067" s="397" t="s">
        <v>9150</v>
      </c>
      <c r="B5067" s="397" t="s">
        <v>9151</v>
      </c>
      <c r="C5067" s="398" t="s">
        <v>180</v>
      </c>
      <c r="D5067" s="399">
        <v>375.34190000000001</v>
      </c>
      <c r="E5067" s="393"/>
      <c r="F5067" s="393"/>
      <c r="G5067" s="393"/>
      <c r="H5067" s="393"/>
      <c r="I5067" s="393"/>
      <c r="J5067" s="393"/>
      <c r="K5067" s="393"/>
    </row>
    <row r="5068" spans="1:11" ht="14.4">
      <c r="A5068" s="554"/>
      <c r="B5068" s="554"/>
      <c r="C5068" s="554"/>
      <c r="D5068" s="554"/>
      <c r="E5068" s="393"/>
      <c r="F5068" s="393"/>
      <c r="G5068" s="393"/>
      <c r="H5068" s="393"/>
      <c r="I5068" s="393"/>
      <c r="J5068" s="393"/>
      <c r="K5068" s="393"/>
    </row>
    <row r="5069" spans="1:11" ht="15" customHeight="1">
      <c r="A5069" s="553" t="s">
        <v>9152</v>
      </c>
      <c r="B5069" s="553"/>
      <c r="C5069" s="553"/>
      <c r="D5069" s="392"/>
      <c r="E5069" s="393"/>
      <c r="F5069" s="393"/>
      <c r="G5069" s="393"/>
      <c r="H5069" s="393"/>
      <c r="I5069" s="393"/>
      <c r="J5069" s="393"/>
      <c r="K5069" s="393"/>
    </row>
    <row r="5070" spans="1:11" ht="14.4">
      <c r="A5070" s="394" t="s">
        <v>7338</v>
      </c>
      <c r="B5070" s="394" t="s">
        <v>7339</v>
      </c>
      <c r="C5070" s="395" t="s">
        <v>485</v>
      </c>
      <c r="D5070" s="396" t="s">
        <v>7340</v>
      </c>
      <c r="E5070" s="393"/>
      <c r="F5070" s="393"/>
      <c r="G5070" s="393"/>
      <c r="H5070" s="393"/>
      <c r="I5070" s="393"/>
      <c r="J5070" s="393"/>
      <c r="K5070" s="393"/>
    </row>
    <row r="5071" spans="1:11" ht="14.4">
      <c r="A5071" s="397" t="s">
        <v>9153</v>
      </c>
      <c r="B5071" s="397" t="s">
        <v>9154</v>
      </c>
      <c r="C5071" s="398" t="s">
        <v>67</v>
      </c>
      <c r="D5071" s="399">
        <v>12.49</v>
      </c>
      <c r="E5071" s="393"/>
      <c r="F5071" s="393"/>
      <c r="G5071" s="393"/>
      <c r="H5071" s="393"/>
      <c r="I5071" s="393"/>
      <c r="J5071" s="393"/>
      <c r="K5071" s="393"/>
    </row>
    <row r="5072" spans="1:11" ht="26.4">
      <c r="A5072" s="397" t="s">
        <v>9155</v>
      </c>
      <c r="B5072" s="397" t="s">
        <v>9156</v>
      </c>
      <c r="C5072" s="398" t="s">
        <v>84</v>
      </c>
      <c r="D5072" s="399">
        <v>18.757000000000001</v>
      </c>
      <c r="E5072" s="393"/>
      <c r="F5072" s="393"/>
      <c r="G5072" s="393"/>
      <c r="H5072" s="393"/>
      <c r="I5072" s="393"/>
      <c r="J5072" s="393"/>
      <c r="K5072" s="393"/>
    </row>
    <row r="5073" spans="1:11" ht="26.4">
      <c r="A5073" s="397" t="s">
        <v>9157</v>
      </c>
      <c r="B5073" s="397" t="s">
        <v>9158</v>
      </c>
      <c r="C5073" s="398" t="s">
        <v>84</v>
      </c>
      <c r="D5073" s="399">
        <v>7.2064000000000004</v>
      </c>
      <c r="E5073" s="393"/>
      <c r="F5073" s="393"/>
      <c r="G5073" s="393"/>
      <c r="H5073" s="393"/>
      <c r="I5073" s="393"/>
      <c r="J5073" s="393"/>
      <c r="K5073" s="393"/>
    </row>
    <row r="5074" spans="1:11" ht="26.4">
      <c r="A5074" s="397" t="s">
        <v>9159</v>
      </c>
      <c r="B5074" s="397" t="s">
        <v>9160</v>
      </c>
      <c r="C5074" s="398" t="s">
        <v>84</v>
      </c>
      <c r="D5074" s="399">
        <v>38.632800000000003</v>
      </c>
      <c r="E5074" s="393"/>
      <c r="F5074" s="393"/>
      <c r="G5074" s="393"/>
      <c r="H5074" s="393"/>
      <c r="I5074" s="393"/>
      <c r="J5074" s="393"/>
      <c r="K5074" s="393"/>
    </row>
    <row r="5075" spans="1:11" ht="26.4">
      <c r="A5075" s="397" t="s">
        <v>9161</v>
      </c>
      <c r="B5075" s="397" t="s">
        <v>9162</v>
      </c>
      <c r="C5075" s="398" t="s">
        <v>84</v>
      </c>
      <c r="D5075" s="399">
        <v>8.6074000000000002</v>
      </c>
      <c r="E5075" s="393"/>
      <c r="F5075" s="393"/>
      <c r="G5075" s="393"/>
      <c r="H5075" s="393"/>
      <c r="I5075" s="393"/>
      <c r="J5075" s="393"/>
      <c r="K5075" s="393"/>
    </row>
    <row r="5076" spans="1:11" ht="14.4">
      <c r="A5076" s="554"/>
      <c r="B5076" s="554"/>
      <c r="C5076" s="554"/>
      <c r="D5076" s="554"/>
      <c r="E5076" s="393"/>
      <c r="F5076" s="393"/>
      <c r="G5076" s="393"/>
      <c r="H5076" s="393"/>
      <c r="I5076" s="393"/>
      <c r="J5076" s="393"/>
      <c r="K5076" s="393"/>
    </row>
    <row r="5077" spans="1:11" ht="15" customHeight="1">
      <c r="A5077" s="553" t="s">
        <v>9163</v>
      </c>
      <c r="B5077" s="553"/>
      <c r="C5077" s="553"/>
      <c r="D5077" s="392"/>
      <c r="E5077" s="393"/>
      <c r="F5077" s="393"/>
      <c r="G5077" s="393"/>
      <c r="H5077" s="393"/>
      <c r="I5077" s="393"/>
      <c r="J5077" s="393"/>
      <c r="K5077" s="393"/>
    </row>
    <row r="5078" spans="1:11" ht="15" customHeight="1">
      <c r="A5078" s="553" t="s">
        <v>9164</v>
      </c>
      <c r="B5078" s="553"/>
      <c r="C5078" s="553"/>
      <c r="D5078" s="392"/>
      <c r="E5078" s="393"/>
      <c r="F5078" s="393"/>
      <c r="G5078" s="393"/>
      <c r="H5078" s="393"/>
      <c r="I5078" s="393"/>
      <c r="J5078" s="393"/>
      <c r="K5078" s="393"/>
    </row>
    <row r="5079" spans="1:11" ht="14.4">
      <c r="A5079" s="394" t="s">
        <v>7338</v>
      </c>
      <c r="B5079" s="394" t="s">
        <v>7339</v>
      </c>
      <c r="C5079" s="395" t="s">
        <v>485</v>
      </c>
      <c r="D5079" s="396" t="s">
        <v>7340</v>
      </c>
      <c r="E5079" s="393"/>
      <c r="F5079" s="393"/>
      <c r="G5079" s="393"/>
      <c r="H5079" s="393"/>
      <c r="I5079" s="393"/>
      <c r="J5079" s="393"/>
      <c r="K5079" s="393"/>
    </row>
    <row r="5080" spans="1:11" ht="39.6">
      <c r="A5080" s="397" t="s">
        <v>9165</v>
      </c>
      <c r="B5080" s="397" t="s">
        <v>9166</v>
      </c>
      <c r="C5080" s="398" t="s">
        <v>180</v>
      </c>
      <c r="D5080" s="400">
        <v>1419.69</v>
      </c>
      <c r="E5080" s="393"/>
      <c r="F5080" s="393"/>
      <c r="G5080" s="393"/>
      <c r="H5080" s="393"/>
      <c r="I5080" s="393"/>
      <c r="J5080" s="393"/>
      <c r="K5080" s="393"/>
    </row>
    <row r="5081" spans="1:11" ht="39.6">
      <c r="A5081" s="397" t="s">
        <v>9167</v>
      </c>
      <c r="B5081" s="397" t="s">
        <v>9168</v>
      </c>
      <c r="C5081" s="398" t="s">
        <v>180</v>
      </c>
      <c r="D5081" s="400">
        <v>1550</v>
      </c>
      <c r="E5081" s="393"/>
      <c r="F5081" s="393"/>
      <c r="G5081" s="393"/>
      <c r="H5081" s="393"/>
      <c r="I5081" s="393"/>
      <c r="J5081" s="393"/>
      <c r="K5081" s="393"/>
    </row>
    <row r="5082" spans="1:11" ht="39.6">
      <c r="A5082" s="397" t="s">
        <v>9169</v>
      </c>
      <c r="B5082" s="397" t="s">
        <v>9170</v>
      </c>
      <c r="C5082" s="398" t="s">
        <v>180</v>
      </c>
      <c r="D5082" s="400">
        <v>3444.29</v>
      </c>
      <c r="E5082" s="393"/>
      <c r="F5082" s="393"/>
      <c r="G5082" s="393"/>
      <c r="H5082" s="393"/>
      <c r="I5082" s="393"/>
      <c r="J5082" s="393"/>
      <c r="K5082" s="393"/>
    </row>
    <row r="5083" spans="1:11" ht="14.4">
      <c r="A5083" s="554"/>
      <c r="B5083" s="554"/>
      <c r="C5083" s="554"/>
      <c r="D5083" s="554"/>
      <c r="E5083" s="393"/>
      <c r="F5083" s="393"/>
      <c r="G5083" s="393"/>
      <c r="H5083" s="393"/>
      <c r="I5083" s="393"/>
      <c r="J5083" s="393"/>
      <c r="K5083" s="393"/>
    </row>
    <row r="5084" spans="1:11" ht="15" customHeight="1">
      <c r="A5084" s="553" t="s">
        <v>9171</v>
      </c>
      <c r="B5084" s="553"/>
      <c r="C5084" s="553"/>
      <c r="D5084" s="392"/>
      <c r="E5084" s="393"/>
      <c r="F5084" s="393"/>
      <c r="G5084" s="393"/>
      <c r="H5084" s="393"/>
      <c r="I5084" s="393"/>
      <c r="J5084" s="393"/>
      <c r="K5084" s="393"/>
    </row>
    <row r="5085" spans="1:11" ht="15" customHeight="1">
      <c r="A5085" s="553" t="s">
        <v>9172</v>
      </c>
      <c r="B5085" s="553"/>
      <c r="C5085" s="553"/>
      <c r="D5085" s="392"/>
      <c r="E5085" s="393"/>
      <c r="F5085" s="393"/>
      <c r="G5085" s="393"/>
      <c r="H5085" s="393"/>
      <c r="I5085" s="393"/>
      <c r="J5085" s="393"/>
      <c r="K5085" s="393"/>
    </row>
    <row r="5086" spans="1:11" ht="14.4">
      <c r="A5086" s="394" t="s">
        <v>7338</v>
      </c>
      <c r="B5086" s="394" t="s">
        <v>7339</v>
      </c>
      <c r="C5086" s="395" t="s">
        <v>485</v>
      </c>
      <c r="D5086" s="396" t="s">
        <v>7340</v>
      </c>
      <c r="E5086" s="393"/>
      <c r="F5086" s="393"/>
      <c r="G5086" s="393"/>
      <c r="H5086" s="393"/>
      <c r="I5086" s="393"/>
      <c r="J5086" s="393"/>
      <c r="K5086" s="393"/>
    </row>
    <row r="5087" spans="1:11" ht="14.4">
      <c r="A5087" s="397" t="s">
        <v>9173</v>
      </c>
      <c r="B5087" s="397" t="s">
        <v>3937</v>
      </c>
      <c r="C5087" s="398" t="s">
        <v>180</v>
      </c>
      <c r="D5087" s="400">
        <v>1004.13</v>
      </c>
      <c r="E5087" s="393"/>
      <c r="F5087" s="393"/>
      <c r="G5087" s="393"/>
      <c r="H5087" s="393"/>
      <c r="I5087" s="393"/>
      <c r="J5087" s="393"/>
      <c r="K5087" s="393"/>
    </row>
    <row r="5088" spans="1:11" ht="14.4">
      <c r="A5088" s="554"/>
      <c r="B5088" s="554"/>
      <c r="C5088" s="554"/>
      <c r="D5088" s="554"/>
      <c r="E5088" s="393"/>
      <c r="F5088" s="393"/>
      <c r="G5088" s="393"/>
      <c r="H5088" s="393"/>
      <c r="I5088" s="393"/>
      <c r="J5088" s="393"/>
      <c r="K5088" s="393"/>
    </row>
    <row r="5089" spans="1:11" ht="15" customHeight="1">
      <c r="A5089" s="553" t="s">
        <v>9174</v>
      </c>
      <c r="B5089" s="553"/>
      <c r="C5089" s="553"/>
      <c r="D5089" s="392"/>
      <c r="E5089" s="393"/>
      <c r="F5089" s="393"/>
      <c r="G5089" s="393"/>
      <c r="H5089" s="393"/>
      <c r="I5089" s="393"/>
      <c r="J5089" s="393"/>
      <c r="K5089" s="393"/>
    </row>
    <row r="5090" spans="1:11" ht="15" customHeight="1">
      <c r="A5090" s="553" t="s">
        <v>9175</v>
      </c>
      <c r="B5090" s="553"/>
      <c r="C5090" s="553"/>
      <c r="D5090" s="392"/>
      <c r="E5090" s="393"/>
      <c r="F5090" s="393"/>
      <c r="G5090" s="393"/>
      <c r="H5090" s="393"/>
      <c r="I5090" s="393"/>
      <c r="J5090" s="393"/>
      <c r="K5090" s="393"/>
    </row>
    <row r="5091" spans="1:11" ht="14.4">
      <c r="A5091" s="394" t="s">
        <v>7338</v>
      </c>
      <c r="B5091" s="394" t="s">
        <v>7339</v>
      </c>
      <c r="C5091" s="395" t="s">
        <v>485</v>
      </c>
      <c r="D5091" s="396" t="s">
        <v>7340</v>
      </c>
      <c r="E5091" s="393"/>
      <c r="F5091" s="393"/>
      <c r="G5091" s="393"/>
      <c r="H5091" s="393"/>
      <c r="I5091" s="393"/>
      <c r="J5091" s="393"/>
      <c r="K5091" s="393"/>
    </row>
    <row r="5092" spans="1:11" ht="14.4">
      <c r="A5092" s="397" t="s">
        <v>9176</v>
      </c>
      <c r="B5092" s="397" t="s">
        <v>9177</v>
      </c>
      <c r="C5092" s="398" t="s">
        <v>84</v>
      </c>
      <c r="D5092" s="399">
        <v>74.564400000000006</v>
      </c>
      <c r="E5092" s="393"/>
      <c r="F5092" s="393"/>
      <c r="G5092" s="393"/>
      <c r="H5092" s="393"/>
      <c r="I5092" s="393"/>
      <c r="J5092" s="393"/>
      <c r="K5092" s="393"/>
    </row>
    <row r="5093" spans="1:11" ht="14.4">
      <c r="A5093" s="397" t="s">
        <v>9178</v>
      </c>
      <c r="B5093" s="397" t="s">
        <v>9179</v>
      </c>
      <c r="C5093" s="398" t="s">
        <v>84</v>
      </c>
      <c r="D5093" s="399">
        <v>83.726200000000006</v>
      </c>
      <c r="E5093" s="393"/>
      <c r="F5093" s="393"/>
      <c r="G5093" s="393"/>
      <c r="H5093" s="393"/>
      <c r="I5093" s="393"/>
      <c r="J5093" s="393"/>
      <c r="K5093" s="393"/>
    </row>
    <row r="5094" spans="1:11" ht="14.4">
      <c r="A5094" s="397" t="s">
        <v>9180</v>
      </c>
      <c r="B5094" s="397" t="s">
        <v>9181</v>
      </c>
      <c r="C5094" s="398" t="s">
        <v>84</v>
      </c>
      <c r="D5094" s="399">
        <v>114.2958</v>
      </c>
      <c r="E5094" s="393"/>
      <c r="F5094" s="393"/>
      <c r="G5094" s="393"/>
      <c r="H5094" s="393"/>
      <c r="I5094" s="393"/>
      <c r="J5094" s="393"/>
      <c r="K5094" s="393"/>
    </row>
    <row r="5095" spans="1:11" ht="14.4">
      <c r="A5095" s="397" t="s">
        <v>9182</v>
      </c>
      <c r="B5095" s="397" t="s">
        <v>9183</v>
      </c>
      <c r="C5095" s="398" t="s">
        <v>84</v>
      </c>
      <c r="D5095" s="399">
        <v>134.2724</v>
      </c>
      <c r="E5095" s="393"/>
      <c r="F5095" s="393"/>
      <c r="G5095" s="393"/>
      <c r="H5095" s="393"/>
      <c r="I5095" s="393"/>
      <c r="J5095" s="393"/>
      <c r="K5095" s="393"/>
    </row>
    <row r="5096" spans="1:11" ht="14.4">
      <c r="A5096" s="397" t="s">
        <v>9184</v>
      </c>
      <c r="B5096" s="397" t="s">
        <v>9185</v>
      </c>
      <c r="C5096" s="398" t="s">
        <v>84</v>
      </c>
      <c r="D5096" s="399">
        <v>189.35409999999999</v>
      </c>
      <c r="E5096" s="393"/>
      <c r="F5096" s="393"/>
      <c r="G5096" s="393"/>
      <c r="H5096" s="393"/>
      <c r="I5096" s="393"/>
      <c r="J5096" s="393"/>
      <c r="K5096" s="393"/>
    </row>
    <row r="5097" spans="1:11" ht="26.4">
      <c r="A5097" s="397" t="s">
        <v>9186</v>
      </c>
      <c r="B5097" s="397" t="s">
        <v>9187</v>
      </c>
      <c r="C5097" s="398" t="s">
        <v>84</v>
      </c>
      <c r="D5097" s="399">
        <v>142.27510000000001</v>
      </c>
      <c r="E5097" s="393"/>
      <c r="F5097" s="393"/>
      <c r="G5097" s="393"/>
      <c r="H5097" s="393"/>
      <c r="I5097" s="393"/>
      <c r="J5097" s="393"/>
      <c r="K5097" s="393"/>
    </row>
    <row r="5098" spans="1:11" ht="14.4">
      <c r="A5098" s="554"/>
      <c r="B5098" s="554"/>
      <c r="C5098" s="554"/>
      <c r="D5098" s="554"/>
      <c r="E5098" s="393"/>
      <c r="F5098" s="393"/>
      <c r="G5098" s="393"/>
      <c r="H5098" s="393"/>
      <c r="I5098" s="393"/>
      <c r="J5098" s="393"/>
      <c r="K5098" s="393"/>
    </row>
    <row r="5099" spans="1:11" ht="15" customHeight="1">
      <c r="A5099" s="553" t="s">
        <v>9188</v>
      </c>
      <c r="B5099" s="553"/>
      <c r="C5099" s="553"/>
      <c r="D5099" s="392"/>
      <c r="E5099" s="393"/>
      <c r="F5099" s="393"/>
      <c r="G5099" s="393"/>
      <c r="H5099" s="393"/>
      <c r="I5099" s="393"/>
      <c r="J5099" s="393"/>
      <c r="K5099" s="393"/>
    </row>
    <row r="5100" spans="1:11" ht="15" customHeight="1">
      <c r="A5100" s="553" t="s">
        <v>9189</v>
      </c>
      <c r="B5100" s="553"/>
      <c r="C5100" s="553"/>
      <c r="D5100" s="392"/>
      <c r="E5100" s="393"/>
      <c r="F5100" s="393"/>
      <c r="G5100" s="393"/>
      <c r="H5100" s="393"/>
      <c r="I5100" s="393"/>
      <c r="J5100" s="393"/>
      <c r="K5100" s="393"/>
    </row>
    <row r="5101" spans="1:11" ht="14.4">
      <c r="A5101" s="394" t="s">
        <v>7338</v>
      </c>
      <c r="B5101" s="394" t="s">
        <v>7339</v>
      </c>
      <c r="C5101" s="395" t="s">
        <v>485</v>
      </c>
      <c r="D5101" s="396" t="s">
        <v>7340</v>
      </c>
      <c r="E5101" s="393"/>
      <c r="F5101" s="393"/>
      <c r="G5101" s="393"/>
      <c r="H5101" s="393"/>
      <c r="I5101" s="393"/>
      <c r="J5101" s="393"/>
      <c r="K5101" s="393"/>
    </row>
    <row r="5102" spans="1:11" ht="26.4">
      <c r="A5102" s="397" t="s">
        <v>9190</v>
      </c>
      <c r="B5102" s="397" t="s">
        <v>9191</v>
      </c>
      <c r="C5102" s="398" t="s">
        <v>180</v>
      </c>
      <c r="D5102" s="400">
        <v>1124.94</v>
      </c>
      <c r="E5102" s="393"/>
      <c r="F5102" s="393"/>
      <c r="G5102" s="393"/>
      <c r="H5102" s="393"/>
      <c r="I5102" s="393"/>
      <c r="J5102" s="393"/>
      <c r="K5102" s="393"/>
    </row>
    <row r="5103" spans="1:11" ht="26.4">
      <c r="A5103" s="397" t="s">
        <v>9192</v>
      </c>
      <c r="B5103" s="397" t="s">
        <v>9193</v>
      </c>
      <c r="C5103" s="398" t="s">
        <v>180</v>
      </c>
      <c r="D5103" s="400">
        <v>1358.13</v>
      </c>
      <c r="E5103" s="393"/>
      <c r="F5103" s="393"/>
      <c r="G5103" s="393"/>
      <c r="H5103" s="393"/>
      <c r="I5103" s="393"/>
      <c r="J5103" s="393"/>
      <c r="K5103" s="393"/>
    </row>
    <row r="5104" spans="1:11" ht="26.4">
      <c r="A5104" s="397" t="s">
        <v>9194</v>
      </c>
      <c r="B5104" s="397" t="s">
        <v>9195</v>
      </c>
      <c r="C5104" s="398" t="s">
        <v>180</v>
      </c>
      <c r="D5104" s="400">
        <v>1669.01</v>
      </c>
      <c r="E5104" s="393"/>
      <c r="F5104" s="393"/>
      <c r="G5104" s="393"/>
      <c r="H5104" s="393"/>
      <c r="I5104" s="393"/>
      <c r="J5104" s="393"/>
      <c r="K5104" s="393"/>
    </row>
    <row r="5105" spans="1:11" ht="26.4">
      <c r="A5105" s="397" t="s">
        <v>9196</v>
      </c>
      <c r="B5105" s="397" t="s">
        <v>9197</v>
      </c>
      <c r="C5105" s="398" t="s">
        <v>180</v>
      </c>
      <c r="D5105" s="400">
        <v>1885.82</v>
      </c>
      <c r="E5105" s="393"/>
      <c r="F5105" s="393"/>
      <c r="G5105" s="393"/>
      <c r="H5105" s="393"/>
      <c r="I5105" s="393"/>
      <c r="J5105" s="393"/>
      <c r="K5105" s="393"/>
    </row>
    <row r="5106" spans="1:11" ht="14.4">
      <c r="A5106" s="554"/>
      <c r="B5106" s="554"/>
      <c r="C5106" s="554"/>
      <c r="D5106" s="554"/>
      <c r="E5106" s="393"/>
      <c r="F5106" s="393"/>
      <c r="G5106" s="393"/>
      <c r="H5106" s="393"/>
      <c r="I5106" s="393"/>
      <c r="J5106" s="393"/>
      <c r="K5106" s="393"/>
    </row>
    <row r="5107" spans="1:11" ht="15" customHeight="1">
      <c r="A5107" s="553" t="s">
        <v>9198</v>
      </c>
      <c r="B5107" s="553"/>
      <c r="C5107" s="553"/>
      <c r="D5107" s="392"/>
      <c r="E5107" s="393"/>
      <c r="F5107" s="393"/>
      <c r="G5107" s="393"/>
      <c r="H5107" s="393"/>
      <c r="I5107" s="393"/>
      <c r="J5107" s="393"/>
      <c r="K5107" s="393"/>
    </row>
    <row r="5108" spans="1:11" ht="14.4">
      <c r="A5108" s="394" t="s">
        <v>7338</v>
      </c>
      <c r="B5108" s="394" t="s">
        <v>7339</v>
      </c>
      <c r="C5108" s="395" t="s">
        <v>485</v>
      </c>
      <c r="D5108" s="396" t="s">
        <v>7340</v>
      </c>
      <c r="E5108" s="393"/>
      <c r="F5108" s="393"/>
      <c r="G5108" s="393"/>
      <c r="H5108" s="393"/>
      <c r="I5108" s="393"/>
      <c r="J5108" s="393"/>
      <c r="K5108" s="393"/>
    </row>
    <row r="5109" spans="1:11" ht="14.4">
      <c r="A5109" s="397" t="s">
        <v>9199</v>
      </c>
      <c r="B5109" s="397" t="s">
        <v>9200</v>
      </c>
      <c r="C5109" s="398" t="s">
        <v>84</v>
      </c>
      <c r="D5109" s="399">
        <v>7.2870999999999997</v>
      </c>
      <c r="E5109" s="393"/>
      <c r="F5109" s="393"/>
      <c r="G5109" s="393"/>
      <c r="H5109" s="393"/>
      <c r="I5109" s="393"/>
      <c r="J5109" s="393"/>
      <c r="K5109" s="393"/>
    </row>
    <row r="5110" spans="1:11" ht="14.4">
      <c r="A5110" s="554"/>
      <c r="B5110" s="554"/>
      <c r="C5110" s="554"/>
      <c r="D5110" s="554"/>
      <c r="E5110" s="393"/>
      <c r="F5110" s="393"/>
      <c r="G5110" s="393"/>
      <c r="H5110" s="393"/>
      <c r="I5110" s="393"/>
      <c r="J5110" s="393"/>
      <c r="K5110" s="393"/>
    </row>
    <row r="5111" spans="1:11" ht="15" customHeight="1">
      <c r="A5111" s="553" t="s">
        <v>9201</v>
      </c>
      <c r="B5111" s="553"/>
      <c r="C5111" s="553"/>
      <c r="D5111" s="392"/>
      <c r="E5111" s="393"/>
      <c r="F5111" s="393"/>
      <c r="G5111" s="393"/>
      <c r="H5111" s="393"/>
      <c r="I5111" s="393"/>
      <c r="J5111" s="393"/>
      <c r="K5111" s="393"/>
    </row>
    <row r="5112" spans="1:11" ht="14.4">
      <c r="A5112" s="394" t="s">
        <v>7338</v>
      </c>
      <c r="B5112" s="394" t="s">
        <v>7339</v>
      </c>
      <c r="C5112" s="395" t="s">
        <v>485</v>
      </c>
      <c r="D5112" s="396" t="s">
        <v>7340</v>
      </c>
      <c r="E5112" s="393"/>
      <c r="F5112" s="393"/>
      <c r="G5112" s="393"/>
      <c r="H5112" s="393"/>
      <c r="I5112" s="393"/>
      <c r="J5112" s="393"/>
      <c r="K5112" s="393"/>
    </row>
    <row r="5113" spans="1:11" ht="14.4">
      <c r="A5113" s="397" t="s">
        <v>9202</v>
      </c>
      <c r="B5113" s="397" t="s">
        <v>9203</v>
      </c>
      <c r="C5113" s="398" t="s">
        <v>84</v>
      </c>
      <c r="D5113" s="399">
        <v>2.7717000000000001</v>
      </c>
      <c r="E5113" s="393"/>
      <c r="F5113" s="393"/>
      <c r="G5113" s="393"/>
      <c r="H5113" s="393"/>
      <c r="I5113" s="393"/>
      <c r="J5113" s="393"/>
      <c r="K5113" s="393"/>
    </row>
    <row r="5114" spans="1:11" ht="14.4">
      <c r="A5114" s="554"/>
      <c r="B5114" s="554"/>
      <c r="C5114" s="554"/>
      <c r="D5114" s="554"/>
      <c r="E5114" s="393"/>
      <c r="F5114" s="393"/>
      <c r="G5114" s="393"/>
      <c r="H5114" s="393"/>
      <c r="I5114" s="393"/>
      <c r="J5114" s="393"/>
      <c r="K5114" s="393"/>
    </row>
    <row r="5115" spans="1:11" ht="15" customHeight="1">
      <c r="A5115" s="553" t="s">
        <v>9204</v>
      </c>
      <c r="B5115" s="553"/>
      <c r="C5115" s="553"/>
      <c r="D5115" s="392"/>
      <c r="E5115" s="393"/>
      <c r="F5115" s="393"/>
      <c r="G5115" s="393"/>
      <c r="H5115" s="393"/>
      <c r="I5115" s="393"/>
      <c r="J5115" s="393"/>
      <c r="K5115" s="393"/>
    </row>
    <row r="5116" spans="1:11" ht="14.4">
      <c r="A5116" s="394" t="s">
        <v>7338</v>
      </c>
      <c r="B5116" s="394" t="s">
        <v>7339</v>
      </c>
      <c r="C5116" s="395" t="s">
        <v>485</v>
      </c>
      <c r="D5116" s="396" t="s">
        <v>7340</v>
      </c>
      <c r="E5116" s="393"/>
      <c r="F5116" s="393"/>
      <c r="G5116" s="393"/>
      <c r="H5116" s="393"/>
      <c r="I5116" s="393"/>
      <c r="J5116" s="393"/>
      <c r="K5116" s="393"/>
    </row>
    <row r="5117" spans="1:11" ht="14.4">
      <c r="A5117" s="397" t="s">
        <v>9205</v>
      </c>
      <c r="B5117" s="397" t="s">
        <v>9206</v>
      </c>
      <c r="C5117" s="398" t="s">
        <v>84</v>
      </c>
      <c r="D5117" s="399">
        <v>1.5824</v>
      </c>
      <c r="E5117" s="393"/>
      <c r="F5117" s="393"/>
      <c r="G5117" s="393"/>
      <c r="H5117" s="393"/>
      <c r="I5117" s="393"/>
      <c r="J5117" s="393"/>
      <c r="K5117" s="393"/>
    </row>
    <row r="5118" spans="1:11" ht="14.4">
      <c r="A5118" s="554"/>
      <c r="B5118" s="554"/>
      <c r="C5118" s="554"/>
      <c r="D5118" s="554"/>
      <c r="E5118" s="393"/>
      <c r="F5118" s="393"/>
      <c r="G5118" s="393"/>
      <c r="H5118" s="393"/>
      <c r="I5118" s="393"/>
      <c r="J5118" s="393"/>
      <c r="K5118" s="393"/>
    </row>
    <row r="5119" spans="1:11" ht="15" customHeight="1">
      <c r="A5119" s="553" t="s">
        <v>9207</v>
      </c>
      <c r="B5119" s="553"/>
      <c r="C5119" s="553"/>
      <c r="D5119" s="392"/>
      <c r="E5119" s="393"/>
      <c r="F5119" s="393"/>
      <c r="G5119" s="393"/>
      <c r="H5119" s="393"/>
      <c r="I5119" s="393"/>
      <c r="J5119" s="393"/>
      <c r="K5119" s="393"/>
    </row>
    <row r="5120" spans="1:11" ht="15" customHeight="1">
      <c r="A5120" s="553" t="s">
        <v>9208</v>
      </c>
      <c r="B5120" s="553"/>
      <c r="C5120" s="553"/>
      <c r="D5120" s="392"/>
      <c r="E5120" s="393"/>
      <c r="F5120" s="393"/>
      <c r="G5120" s="393"/>
      <c r="H5120" s="393"/>
      <c r="I5120" s="393"/>
      <c r="J5120" s="393"/>
      <c r="K5120" s="393"/>
    </row>
    <row r="5121" spans="1:11" ht="14.4">
      <c r="A5121" s="394" t="s">
        <v>7338</v>
      </c>
      <c r="B5121" s="394" t="s">
        <v>7339</v>
      </c>
      <c r="C5121" s="395" t="s">
        <v>485</v>
      </c>
      <c r="D5121" s="396" t="s">
        <v>7340</v>
      </c>
      <c r="E5121" s="393"/>
      <c r="F5121" s="393"/>
      <c r="G5121" s="393"/>
      <c r="H5121" s="393"/>
      <c r="I5121" s="393"/>
      <c r="J5121" s="393"/>
      <c r="K5121" s="393"/>
    </row>
    <row r="5122" spans="1:11" ht="26.4">
      <c r="A5122" s="397" t="s">
        <v>9209</v>
      </c>
      <c r="B5122" s="397" t="s">
        <v>9210</v>
      </c>
      <c r="C5122" s="398" t="s">
        <v>180</v>
      </c>
      <c r="D5122" s="399">
        <v>18.686399999999999</v>
      </c>
      <c r="E5122" s="393"/>
      <c r="F5122" s="393"/>
      <c r="G5122" s="393"/>
      <c r="H5122" s="393"/>
      <c r="I5122" s="393"/>
      <c r="J5122" s="393"/>
      <c r="K5122" s="393"/>
    </row>
    <row r="5123" spans="1:11" ht="26.4">
      <c r="A5123" s="397" t="s">
        <v>9211</v>
      </c>
      <c r="B5123" s="397" t="s">
        <v>9212</v>
      </c>
      <c r="C5123" s="398" t="s">
        <v>180</v>
      </c>
      <c r="D5123" s="399">
        <v>48.883099999999999</v>
      </c>
      <c r="E5123" s="393"/>
      <c r="F5123" s="393"/>
      <c r="G5123" s="393"/>
      <c r="H5123" s="393"/>
      <c r="I5123" s="393"/>
      <c r="J5123" s="393"/>
      <c r="K5123" s="393"/>
    </row>
    <row r="5124" spans="1:11" ht="14.4">
      <c r="A5124" s="554"/>
      <c r="B5124" s="554"/>
      <c r="C5124" s="554"/>
      <c r="D5124" s="554"/>
      <c r="E5124" s="393"/>
      <c r="F5124" s="393"/>
      <c r="G5124" s="393"/>
      <c r="H5124" s="393"/>
      <c r="I5124" s="393"/>
      <c r="J5124" s="393"/>
      <c r="K5124" s="393"/>
    </row>
    <row r="5125" spans="1:11" ht="15" customHeight="1">
      <c r="A5125" s="553" t="s">
        <v>9213</v>
      </c>
      <c r="B5125" s="553"/>
      <c r="C5125" s="553"/>
      <c r="D5125" s="392"/>
      <c r="E5125" s="393"/>
      <c r="F5125" s="393"/>
      <c r="G5125" s="393"/>
      <c r="H5125" s="393"/>
      <c r="I5125" s="393"/>
      <c r="J5125" s="393"/>
      <c r="K5125" s="393"/>
    </row>
    <row r="5126" spans="1:11" ht="14.4">
      <c r="A5126" s="394" t="s">
        <v>7338</v>
      </c>
      <c r="B5126" s="394" t="s">
        <v>7339</v>
      </c>
      <c r="C5126" s="395" t="s">
        <v>485</v>
      </c>
      <c r="D5126" s="396" t="s">
        <v>7340</v>
      </c>
      <c r="E5126" s="393"/>
      <c r="F5126" s="393"/>
      <c r="G5126" s="393"/>
      <c r="H5126" s="393"/>
      <c r="I5126" s="393"/>
      <c r="J5126" s="393"/>
      <c r="K5126" s="393"/>
    </row>
    <row r="5127" spans="1:11" ht="14.4">
      <c r="A5127" s="397" t="s">
        <v>9214</v>
      </c>
      <c r="B5127" s="397" t="s">
        <v>9215</v>
      </c>
      <c r="C5127" s="398" t="s">
        <v>180</v>
      </c>
      <c r="D5127" s="399">
        <v>4.0415999999999999</v>
      </c>
      <c r="E5127" s="393"/>
      <c r="F5127" s="393"/>
      <c r="G5127" s="393"/>
      <c r="H5127" s="393"/>
      <c r="I5127" s="393"/>
      <c r="J5127" s="393"/>
      <c r="K5127" s="393"/>
    </row>
    <row r="5128" spans="1:11" ht="14.4">
      <c r="A5128" s="397" t="s">
        <v>9216</v>
      </c>
      <c r="B5128" s="397" t="s">
        <v>9217</v>
      </c>
      <c r="C5128" s="398" t="s">
        <v>180</v>
      </c>
      <c r="D5128" s="399">
        <v>108.62130000000001</v>
      </c>
      <c r="E5128" s="393"/>
      <c r="F5128" s="393"/>
      <c r="G5128" s="393"/>
      <c r="H5128" s="393"/>
      <c r="I5128" s="393"/>
      <c r="J5128" s="393"/>
      <c r="K5128" s="393"/>
    </row>
    <row r="5129" spans="1:11" ht="26.4">
      <c r="A5129" s="397" t="s">
        <v>9218</v>
      </c>
      <c r="B5129" s="397" t="s">
        <v>9219</v>
      </c>
      <c r="C5129" s="398" t="s">
        <v>180</v>
      </c>
      <c r="D5129" s="399">
        <v>19.2408</v>
      </c>
      <c r="E5129" s="393"/>
      <c r="F5129" s="393"/>
      <c r="G5129" s="393"/>
      <c r="H5129" s="393"/>
      <c r="I5129" s="393"/>
      <c r="J5129" s="393"/>
      <c r="K5129" s="393"/>
    </row>
    <row r="5130" spans="1:11" ht="26.4">
      <c r="A5130" s="397" t="s">
        <v>9220</v>
      </c>
      <c r="B5130" s="397" t="s">
        <v>9221</v>
      </c>
      <c r="C5130" s="398" t="s">
        <v>180</v>
      </c>
      <c r="D5130" s="399">
        <v>55.031300000000002</v>
      </c>
      <c r="E5130" s="393"/>
      <c r="F5130" s="393"/>
      <c r="G5130" s="393"/>
      <c r="H5130" s="393"/>
      <c r="I5130" s="393"/>
      <c r="J5130" s="393"/>
      <c r="K5130" s="393"/>
    </row>
    <row r="5131" spans="1:11" ht="14.4">
      <c r="A5131" s="397" t="s">
        <v>9222</v>
      </c>
      <c r="B5131" s="397" t="s">
        <v>9223</v>
      </c>
      <c r="C5131" s="398" t="s">
        <v>180</v>
      </c>
      <c r="D5131" s="399">
        <v>11.2683</v>
      </c>
      <c r="E5131" s="393"/>
      <c r="F5131" s="393"/>
      <c r="G5131" s="393"/>
      <c r="H5131" s="393"/>
      <c r="I5131" s="393"/>
      <c r="J5131" s="393"/>
      <c r="K5131" s="393"/>
    </row>
    <row r="5132" spans="1:11" ht="14.4">
      <c r="A5132" s="397" t="s">
        <v>9224</v>
      </c>
      <c r="B5132" s="397" t="s">
        <v>9225</v>
      </c>
      <c r="C5132" s="398" t="s">
        <v>180</v>
      </c>
      <c r="D5132" s="399">
        <v>53.529499999999999</v>
      </c>
      <c r="E5132" s="393"/>
      <c r="F5132" s="393"/>
      <c r="G5132" s="393"/>
      <c r="H5132" s="393"/>
      <c r="I5132" s="393"/>
      <c r="J5132" s="393"/>
      <c r="K5132" s="393"/>
    </row>
    <row r="5133" spans="1:11" ht="14.4">
      <c r="A5133" s="554"/>
      <c r="B5133" s="554"/>
      <c r="C5133" s="554"/>
      <c r="D5133" s="554"/>
      <c r="E5133" s="393"/>
      <c r="F5133" s="393"/>
      <c r="G5133" s="393"/>
      <c r="H5133" s="393"/>
      <c r="I5133" s="393"/>
      <c r="J5133" s="393"/>
      <c r="K5133" s="393"/>
    </row>
    <row r="5134" spans="1:11" ht="15" customHeight="1">
      <c r="A5134" s="553" t="s">
        <v>9226</v>
      </c>
      <c r="B5134" s="553"/>
      <c r="C5134" s="553"/>
      <c r="D5134" s="392"/>
      <c r="E5134" s="393"/>
      <c r="F5134" s="393"/>
      <c r="G5134" s="393"/>
      <c r="H5134" s="393"/>
      <c r="I5134" s="393"/>
      <c r="J5134" s="393"/>
      <c r="K5134" s="393"/>
    </row>
    <row r="5135" spans="1:11" ht="14.4">
      <c r="A5135" s="394" t="s">
        <v>7338</v>
      </c>
      <c r="B5135" s="394" t="s">
        <v>7339</v>
      </c>
      <c r="C5135" s="395" t="s">
        <v>485</v>
      </c>
      <c r="D5135" s="396" t="s">
        <v>7340</v>
      </c>
      <c r="E5135" s="393"/>
      <c r="F5135" s="393"/>
      <c r="G5135" s="393"/>
      <c r="H5135" s="393"/>
      <c r="I5135" s="393"/>
      <c r="J5135" s="393"/>
      <c r="K5135" s="393"/>
    </row>
    <row r="5136" spans="1:11" ht="14.4">
      <c r="A5136" s="397" t="s">
        <v>9227</v>
      </c>
      <c r="B5136" s="397" t="s">
        <v>9228</v>
      </c>
      <c r="C5136" s="398" t="s">
        <v>180</v>
      </c>
      <c r="D5136" s="399">
        <v>13.590299999999999</v>
      </c>
      <c r="E5136" s="393"/>
      <c r="F5136" s="393"/>
      <c r="G5136" s="393"/>
      <c r="H5136" s="393"/>
      <c r="I5136" s="393"/>
      <c r="J5136" s="393"/>
      <c r="K5136" s="393"/>
    </row>
    <row r="5137" spans="1:11" ht="14.4">
      <c r="A5137" s="397" t="s">
        <v>9229</v>
      </c>
      <c r="B5137" s="397" t="s">
        <v>9230</v>
      </c>
      <c r="C5137" s="398" t="s">
        <v>180</v>
      </c>
      <c r="D5137" s="399">
        <v>18.696100000000001</v>
      </c>
      <c r="E5137" s="393"/>
      <c r="F5137" s="393"/>
      <c r="G5137" s="393"/>
      <c r="H5137" s="393"/>
      <c r="I5137" s="393"/>
      <c r="J5137" s="393"/>
      <c r="K5137" s="393"/>
    </row>
    <row r="5138" spans="1:11" ht="26.4">
      <c r="A5138" s="397" t="s">
        <v>9231</v>
      </c>
      <c r="B5138" s="397" t="s">
        <v>9232</v>
      </c>
      <c r="C5138" s="398" t="s">
        <v>180</v>
      </c>
      <c r="D5138" s="399">
        <v>5.1704999999999997</v>
      </c>
      <c r="E5138" s="393"/>
      <c r="F5138" s="393"/>
      <c r="G5138" s="393"/>
      <c r="H5138" s="393"/>
      <c r="I5138" s="393"/>
      <c r="J5138" s="393"/>
      <c r="K5138" s="393"/>
    </row>
    <row r="5139" spans="1:11" ht="26.4">
      <c r="A5139" s="397" t="s">
        <v>9233</v>
      </c>
      <c r="B5139" s="397" t="s">
        <v>9234</v>
      </c>
      <c r="C5139" s="398" t="s">
        <v>180</v>
      </c>
      <c r="D5139" s="399">
        <v>12.1546</v>
      </c>
      <c r="E5139" s="393"/>
      <c r="F5139" s="393"/>
      <c r="G5139" s="393"/>
      <c r="H5139" s="393"/>
      <c r="I5139" s="393"/>
      <c r="J5139" s="393"/>
      <c r="K5139" s="393"/>
    </row>
    <row r="5140" spans="1:11" ht="26.4">
      <c r="A5140" s="397" t="s">
        <v>9235</v>
      </c>
      <c r="B5140" s="397" t="s">
        <v>9236</v>
      </c>
      <c r="C5140" s="398" t="s">
        <v>180</v>
      </c>
      <c r="D5140" s="399">
        <v>16.332100000000001</v>
      </c>
      <c r="E5140" s="393"/>
      <c r="F5140" s="393"/>
      <c r="G5140" s="393"/>
      <c r="H5140" s="393"/>
      <c r="I5140" s="393"/>
      <c r="J5140" s="393"/>
      <c r="K5140" s="393"/>
    </row>
    <row r="5141" spans="1:11" ht="14.4">
      <c r="A5141" s="554"/>
      <c r="B5141" s="554"/>
      <c r="C5141" s="554"/>
      <c r="D5141" s="554"/>
      <c r="E5141" s="393"/>
      <c r="F5141" s="393"/>
      <c r="G5141" s="393"/>
      <c r="H5141" s="393"/>
      <c r="I5141" s="393"/>
      <c r="J5141" s="393"/>
      <c r="K5141" s="393"/>
    </row>
    <row r="5142" spans="1:11" ht="15" customHeight="1">
      <c r="A5142" s="553" t="s">
        <v>9237</v>
      </c>
      <c r="B5142" s="553"/>
      <c r="C5142" s="553"/>
      <c r="D5142" s="392"/>
      <c r="E5142" s="393"/>
      <c r="F5142" s="393"/>
      <c r="G5142" s="393"/>
      <c r="H5142" s="393"/>
      <c r="I5142" s="393"/>
      <c r="J5142" s="393"/>
      <c r="K5142" s="393"/>
    </row>
    <row r="5143" spans="1:11" ht="14.4">
      <c r="A5143" s="394" t="s">
        <v>7338</v>
      </c>
      <c r="B5143" s="394" t="s">
        <v>7339</v>
      </c>
      <c r="C5143" s="395" t="s">
        <v>485</v>
      </c>
      <c r="D5143" s="396" t="s">
        <v>7340</v>
      </c>
      <c r="E5143" s="393"/>
      <c r="F5143" s="393"/>
      <c r="G5143" s="393"/>
      <c r="H5143" s="393"/>
      <c r="I5143" s="393"/>
      <c r="J5143" s="393"/>
      <c r="K5143" s="393"/>
    </row>
    <row r="5144" spans="1:11" ht="26.4">
      <c r="A5144" s="397" t="s">
        <v>9238</v>
      </c>
      <c r="B5144" s="397" t="s">
        <v>9239</v>
      </c>
      <c r="C5144" s="398" t="s">
        <v>180</v>
      </c>
      <c r="D5144" s="399">
        <v>60.272399999999998</v>
      </c>
      <c r="E5144" s="393"/>
      <c r="F5144" s="393"/>
      <c r="G5144" s="393"/>
      <c r="H5144" s="393"/>
      <c r="I5144" s="393"/>
      <c r="J5144" s="393"/>
      <c r="K5144" s="393"/>
    </row>
    <row r="5145" spans="1:11" ht="26.4">
      <c r="A5145" s="397" t="s">
        <v>9240</v>
      </c>
      <c r="B5145" s="397" t="s">
        <v>9241</v>
      </c>
      <c r="C5145" s="398" t="s">
        <v>180</v>
      </c>
      <c r="D5145" s="399">
        <v>71.530600000000007</v>
      </c>
      <c r="E5145" s="393"/>
      <c r="F5145" s="393"/>
      <c r="G5145" s="393"/>
      <c r="H5145" s="393"/>
      <c r="I5145" s="393"/>
      <c r="J5145" s="393"/>
      <c r="K5145" s="393"/>
    </row>
    <row r="5146" spans="1:11" ht="26.4">
      <c r="A5146" s="397" t="s">
        <v>9242</v>
      </c>
      <c r="B5146" s="397" t="s">
        <v>9243</v>
      </c>
      <c r="C5146" s="398" t="s">
        <v>180</v>
      </c>
      <c r="D5146" s="399">
        <v>76.3887</v>
      </c>
      <c r="E5146" s="393"/>
      <c r="F5146" s="393"/>
      <c r="G5146" s="393"/>
      <c r="H5146" s="393"/>
      <c r="I5146" s="393"/>
      <c r="J5146" s="393"/>
      <c r="K5146" s="393"/>
    </row>
    <row r="5147" spans="1:11" ht="26.4">
      <c r="A5147" s="397" t="s">
        <v>9244</v>
      </c>
      <c r="B5147" s="397" t="s">
        <v>9245</v>
      </c>
      <c r="C5147" s="398" t="s">
        <v>180</v>
      </c>
      <c r="D5147" s="399">
        <v>67.458699999999993</v>
      </c>
      <c r="E5147" s="393"/>
      <c r="F5147" s="393"/>
      <c r="G5147" s="393"/>
      <c r="H5147" s="393"/>
      <c r="I5147" s="393"/>
      <c r="J5147" s="393"/>
      <c r="K5147" s="393"/>
    </row>
    <row r="5148" spans="1:11" ht="26.4">
      <c r="A5148" s="397" t="s">
        <v>9246</v>
      </c>
      <c r="B5148" s="397" t="s">
        <v>9247</v>
      </c>
      <c r="C5148" s="398" t="s">
        <v>180</v>
      </c>
      <c r="D5148" s="399">
        <v>68.123900000000006</v>
      </c>
      <c r="E5148" s="393"/>
      <c r="F5148" s="393"/>
      <c r="G5148" s="393"/>
      <c r="H5148" s="393"/>
      <c r="I5148" s="393"/>
      <c r="J5148" s="393"/>
      <c r="K5148" s="393"/>
    </row>
    <row r="5149" spans="1:11" ht="26.4">
      <c r="A5149" s="397" t="s">
        <v>9248</v>
      </c>
      <c r="B5149" s="397" t="s">
        <v>9249</v>
      </c>
      <c r="C5149" s="398" t="s">
        <v>180</v>
      </c>
      <c r="D5149" s="399">
        <v>61.290300000000002</v>
      </c>
      <c r="E5149" s="393"/>
      <c r="F5149" s="393"/>
      <c r="G5149" s="393"/>
      <c r="H5149" s="393"/>
      <c r="I5149" s="393"/>
      <c r="J5149" s="393"/>
      <c r="K5149" s="393"/>
    </row>
    <row r="5150" spans="1:11" ht="26.4">
      <c r="A5150" s="397" t="s">
        <v>9250</v>
      </c>
      <c r="B5150" s="397" t="s">
        <v>9251</v>
      </c>
      <c r="C5150" s="398" t="s">
        <v>180</v>
      </c>
      <c r="D5150" s="399">
        <v>69.8172</v>
      </c>
      <c r="E5150" s="393"/>
      <c r="F5150" s="393"/>
      <c r="G5150" s="393"/>
      <c r="H5150" s="393"/>
      <c r="I5150" s="393"/>
      <c r="J5150" s="393"/>
      <c r="K5150" s="393"/>
    </row>
    <row r="5151" spans="1:11" ht="14.4">
      <c r="A5151" s="554"/>
      <c r="B5151" s="554"/>
      <c r="C5151" s="554"/>
      <c r="D5151" s="554"/>
      <c r="E5151" s="393"/>
      <c r="F5151" s="393"/>
      <c r="G5151" s="393"/>
      <c r="H5151" s="393"/>
      <c r="I5151" s="393"/>
      <c r="J5151" s="393"/>
      <c r="K5151" s="393"/>
    </row>
    <row r="5152" spans="1:11" ht="15" customHeight="1">
      <c r="A5152" s="553" t="s">
        <v>9252</v>
      </c>
      <c r="B5152" s="553"/>
      <c r="C5152" s="553"/>
      <c r="D5152" s="392"/>
      <c r="E5152" s="393"/>
      <c r="F5152" s="393"/>
      <c r="G5152" s="393"/>
      <c r="H5152" s="393"/>
      <c r="I5152" s="393"/>
      <c r="J5152" s="393"/>
      <c r="K5152" s="393"/>
    </row>
    <row r="5153" spans="1:11" ht="15" customHeight="1">
      <c r="A5153" s="553" t="s">
        <v>9253</v>
      </c>
      <c r="B5153" s="553"/>
      <c r="C5153" s="553"/>
      <c r="D5153" s="392"/>
      <c r="E5153" s="393"/>
      <c r="F5153" s="393"/>
      <c r="G5153" s="393"/>
      <c r="H5153" s="393"/>
      <c r="I5153" s="393"/>
      <c r="J5153" s="393"/>
      <c r="K5153" s="393"/>
    </row>
    <row r="5154" spans="1:11" ht="14.4">
      <c r="A5154" s="394" t="s">
        <v>7338</v>
      </c>
      <c r="B5154" s="394" t="s">
        <v>7339</v>
      </c>
      <c r="C5154" s="395" t="s">
        <v>485</v>
      </c>
      <c r="D5154" s="396" t="s">
        <v>7340</v>
      </c>
      <c r="E5154" s="393"/>
      <c r="F5154" s="393"/>
      <c r="G5154" s="393"/>
      <c r="H5154" s="393"/>
      <c r="I5154" s="393"/>
      <c r="J5154" s="393"/>
      <c r="K5154" s="393"/>
    </row>
    <row r="5155" spans="1:11" ht="14.4">
      <c r="A5155" s="397" t="s">
        <v>9254</v>
      </c>
      <c r="B5155" s="397" t="s">
        <v>9255</v>
      </c>
      <c r="C5155" s="398" t="s">
        <v>180</v>
      </c>
      <c r="D5155" s="399">
        <v>1.925</v>
      </c>
      <c r="E5155" s="393"/>
      <c r="F5155" s="393"/>
      <c r="G5155" s="393"/>
      <c r="H5155" s="393"/>
      <c r="I5155" s="393"/>
      <c r="J5155" s="393"/>
      <c r="K5155" s="393"/>
    </row>
    <row r="5156" spans="1:11" ht="26.4">
      <c r="A5156" s="397" t="s">
        <v>9256</v>
      </c>
      <c r="B5156" s="397" t="s">
        <v>9257</v>
      </c>
      <c r="C5156" s="398" t="s">
        <v>180</v>
      </c>
      <c r="D5156" s="399">
        <v>115.848</v>
      </c>
      <c r="E5156" s="393"/>
      <c r="F5156" s="393"/>
      <c r="G5156" s="393"/>
      <c r="H5156" s="393"/>
      <c r="I5156" s="393"/>
      <c r="J5156" s="393"/>
      <c r="K5156" s="393"/>
    </row>
    <row r="5157" spans="1:11" ht="14.4">
      <c r="A5157" s="554"/>
      <c r="B5157" s="554"/>
      <c r="C5157" s="554"/>
      <c r="D5157" s="554"/>
      <c r="E5157" s="393"/>
      <c r="F5157" s="393"/>
      <c r="G5157" s="393"/>
      <c r="H5157" s="393"/>
      <c r="I5157" s="393"/>
      <c r="J5157" s="393"/>
      <c r="K5157" s="393"/>
    </row>
    <row r="5158" spans="1:11" ht="15" customHeight="1">
      <c r="A5158" s="553" t="s">
        <v>9258</v>
      </c>
      <c r="B5158" s="553"/>
      <c r="C5158" s="553"/>
      <c r="D5158" s="392"/>
      <c r="E5158" s="393"/>
      <c r="F5158" s="393"/>
      <c r="G5158" s="393"/>
      <c r="H5158" s="393"/>
      <c r="I5158" s="393"/>
      <c r="J5158" s="393"/>
      <c r="K5158" s="393"/>
    </row>
    <row r="5159" spans="1:11" ht="15" customHeight="1">
      <c r="A5159" s="553" t="s">
        <v>9259</v>
      </c>
      <c r="B5159" s="553"/>
      <c r="C5159" s="553"/>
      <c r="D5159" s="392"/>
      <c r="E5159" s="393"/>
      <c r="F5159" s="393"/>
      <c r="G5159" s="393"/>
      <c r="H5159" s="393"/>
      <c r="I5159" s="393"/>
      <c r="J5159" s="393"/>
      <c r="K5159" s="393"/>
    </row>
    <row r="5160" spans="1:11" ht="14.4">
      <c r="A5160" s="394" t="s">
        <v>7338</v>
      </c>
      <c r="B5160" s="394" t="s">
        <v>7339</v>
      </c>
      <c r="C5160" s="395" t="s">
        <v>485</v>
      </c>
      <c r="D5160" s="396" t="s">
        <v>7340</v>
      </c>
      <c r="E5160" s="393"/>
      <c r="F5160" s="393"/>
      <c r="G5160" s="393"/>
      <c r="H5160" s="393"/>
      <c r="I5160" s="393"/>
      <c r="J5160" s="393"/>
      <c r="K5160" s="393"/>
    </row>
    <row r="5161" spans="1:11" ht="26.4">
      <c r="A5161" s="397" t="s">
        <v>9260</v>
      </c>
      <c r="B5161" s="397" t="s">
        <v>9261</v>
      </c>
      <c r="C5161" s="398" t="s">
        <v>84</v>
      </c>
      <c r="D5161" s="399">
        <v>8.8000000000000007</v>
      </c>
      <c r="E5161" s="393"/>
      <c r="F5161" s="393"/>
      <c r="G5161" s="393"/>
      <c r="H5161" s="393"/>
      <c r="I5161" s="393"/>
      <c r="J5161" s="393"/>
      <c r="K5161" s="393"/>
    </row>
    <row r="5162" spans="1:11" ht="26.4">
      <c r="A5162" s="397" t="s">
        <v>9262</v>
      </c>
      <c r="B5162" s="397" t="s">
        <v>9263</v>
      </c>
      <c r="C5162" s="398" t="s">
        <v>84</v>
      </c>
      <c r="D5162" s="399">
        <v>106.58</v>
      </c>
      <c r="E5162" s="393"/>
      <c r="F5162" s="393"/>
      <c r="G5162" s="393"/>
      <c r="H5162" s="393"/>
      <c r="I5162" s="393"/>
      <c r="J5162" s="393"/>
      <c r="K5162" s="393"/>
    </row>
    <row r="5163" spans="1:11" ht="26.4">
      <c r="A5163" s="397" t="s">
        <v>9264</v>
      </c>
      <c r="B5163" s="397" t="s">
        <v>9265</v>
      </c>
      <c r="C5163" s="398" t="s">
        <v>84</v>
      </c>
      <c r="D5163" s="399">
        <v>1.67</v>
      </c>
      <c r="E5163" s="393"/>
      <c r="F5163" s="393"/>
      <c r="G5163" s="393"/>
      <c r="H5163" s="393"/>
      <c r="I5163" s="393"/>
      <c r="J5163" s="393"/>
      <c r="K5163" s="393"/>
    </row>
    <row r="5164" spans="1:11" ht="26.4">
      <c r="A5164" s="397" t="s">
        <v>9266</v>
      </c>
      <c r="B5164" s="397" t="s">
        <v>9267</v>
      </c>
      <c r="C5164" s="398" t="s">
        <v>84</v>
      </c>
      <c r="D5164" s="399">
        <v>114.99</v>
      </c>
      <c r="E5164" s="393"/>
      <c r="F5164" s="393"/>
      <c r="G5164" s="393"/>
      <c r="H5164" s="393"/>
      <c r="I5164" s="393"/>
      <c r="J5164" s="393"/>
      <c r="K5164" s="393"/>
    </row>
    <row r="5165" spans="1:11" ht="26.4">
      <c r="A5165" s="397" t="s">
        <v>9268</v>
      </c>
      <c r="B5165" s="397" t="s">
        <v>9269</v>
      </c>
      <c r="C5165" s="398" t="s">
        <v>84</v>
      </c>
      <c r="D5165" s="399">
        <v>12.99</v>
      </c>
      <c r="E5165" s="393"/>
      <c r="F5165" s="393"/>
      <c r="G5165" s="393"/>
      <c r="H5165" s="393"/>
      <c r="I5165" s="393"/>
      <c r="J5165" s="393"/>
      <c r="K5165" s="393"/>
    </row>
    <row r="5166" spans="1:11" ht="26.4">
      <c r="A5166" s="397" t="s">
        <v>9270</v>
      </c>
      <c r="B5166" s="397" t="s">
        <v>9271</v>
      </c>
      <c r="C5166" s="398" t="s">
        <v>84</v>
      </c>
      <c r="D5166" s="399">
        <v>140.99</v>
      </c>
      <c r="E5166" s="393"/>
      <c r="F5166" s="393"/>
      <c r="G5166" s="393"/>
      <c r="H5166" s="393"/>
      <c r="I5166" s="393"/>
      <c r="J5166" s="393"/>
      <c r="K5166" s="393"/>
    </row>
    <row r="5167" spans="1:11" ht="26.4">
      <c r="A5167" s="397" t="s">
        <v>9272</v>
      </c>
      <c r="B5167" s="397" t="s">
        <v>9273</v>
      </c>
      <c r="C5167" s="398" t="s">
        <v>84</v>
      </c>
      <c r="D5167" s="399">
        <v>186.99</v>
      </c>
      <c r="E5167" s="393"/>
      <c r="F5167" s="393"/>
      <c r="G5167" s="393"/>
      <c r="H5167" s="393"/>
      <c r="I5167" s="393"/>
      <c r="J5167" s="393"/>
      <c r="K5167" s="393"/>
    </row>
    <row r="5168" spans="1:11" ht="26.4">
      <c r="A5168" s="397" t="s">
        <v>9274</v>
      </c>
      <c r="B5168" s="397" t="s">
        <v>9275</v>
      </c>
      <c r="C5168" s="398" t="s">
        <v>84</v>
      </c>
      <c r="D5168" s="399">
        <v>20.99</v>
      </c>
      <c r="E5168" s="393"/>
      <c r="F5168" s="393"/>
      <c r="G5168" s="393"/>
      <c r="H5168" s="393"/>
      <c r="I5168" s="393"/>
      <c r="J5168" s="393"/>
      <c r="K5168" s="393"/>
    </row>
    <row r="5169" spans="1:11" ht="26.4">
      <c r="A5169" s="397" t="s">
        <v>9276</v>
      </c>
      <c r="B5169" s="397" t="s">
        <v>9277</v>
      </c>
      <c r="C5169" s="398" t="s">
        <v>84</v>
      </c>
      <c r="D5169" s="399">
        <v>2.36</v>
      </c>
      <c r="E5169" s="393"/>
      <c r="F5169" s="393"/>
      <c r="G5169" s="393"/>
      <c r="H5169" s="393"/>
      <c r="I5169" s="393"/>
      <c r="J5169" s="393"/>
      <c r="K5169" s="393"/>
    </row>
    <row r="5170" spans="1:11" ht="26.4">
      <c r="A5170" s="397" t="s">
        <v>9278</v>
      </c>
      <c r="B5170" s="397" t="s">
        <v>9279</v>
      </c>
      <c r="C5170" s="398" t="s">
        <v>84</v>
      </c>
      <c r="D5170" s="399">
        <v>266.26</v>
      </c>
      <c r="E5170" s="393"/>
      <c r="F5170" s="393"/>
      <c r="G5170" s="393"/>
      <c r="H5170" s="393"/>
      <c r="I5170" s="393"/>
      <c r="J5170" s="393"/>
      <c r="K5170" s="393"/>
    </row>
    <row r="5171" spans="1:11" ht="26.4">
      <c r="A5171" s="397" t="s">
        <v>9280</v>
      </c>
      <c r="B5171" s="397" t="s">
        <v>9281</v>
      </c>
      <c r="C5171" s="398" t="s">
        <v>84</v>
      </c>
      <c r="D5171" s="399">
        <v>29.48</v>
      </c>
      <c r="E5171" s="393"/>
      <c r="F5171" s="393"/>
      <c r="G5171" s="393"/>
      <c r="H5171" s="393"/>
      <c r="I5171" s="393"/>
      <c r="J5171" s="393"/>
      <c r="K5171" s="393"/>
    </row>
    <row r="5172" spans="1:11" ht="26.4">
      <c r="A5172" s="397" t="s">
        <v>9282</v>
      </c>
      <c r="B5172" s="397" t="s">
        <v>9283</v>
      </c>
      <c r="C5172" s="398" t="s">
        <v>84</v>
      </c>
      <c r="D5172" s="399">
        <v>3.42</v>
      </c>
      <c r="E5172" s="393"/>
      <c r="F5172" s="393"/>
      <c r="G5172" s="393"/>
      <c r="H5172" s="393"/>
      <c r="I5172" s="393"/>
      <c r="J5172" s="393"/>
      <c r="K5172" s="393"/>
    </row>
    <row r="5173" spans="1:11" ht="26.4">
      <c r="A5173" s="397" t="s">
        <v>9284</v>
      </c>
      <c r="B5173" s="397" t="s">
        <v>9285</v>
      </c>
      <c r="C5173" s="398" t="s">
        <v>84</v>
      </c>
      <c r="D5173" s="399">
        <v>43.09</v>
      </c>
      <c r="E5173" s="393"/>
      <c r="F5173" s="393"/>
      <c r="G5173" s="393"/>
      <c r="H5173" s="393"/>
      <c r="I5173" s="393"/>
      <c r="J5173" s="393"/>
      <c r="K5173" s="393"/>
    </row>
    <row r="5174" spans="1:11" ht="26.4">
      <c r="A5174" s="397" t="s">
        <v>9286</v>
      </c>
      <c r="B5174" s="397" t="s">
        <v>9287</v>
      </c>
      <c r="C5174" s="398" t="s">
        <v>84</v>
      </c>
      <c r="D5174" s="399">
        <v>5.19</v>
      </c>
      <c r="E5174" s="393"/>
      <c r="F5174" s="393"/>
      <c r="G5174" s="393"/>
      <c r="H5174" s="393"/>
      <c r="I5174" s="393"/>
      <c r="J5174" s="393"/>
      <c r="K5174" s="393"/>
    </row>
    <row r="5175" spans="1:11" ht="26.4">
      <c r="A5175" s="397" t="s">
        <v>9288</v>
      </c>
      <c r="B5175" s="397" t="s">
        <v>9289</v>
      </c>
      <c r="C5175" s="398" t="s">
        <v>84</v>
      </c>
      <c r="D5175" s="399">
        <v>59.99</v>
      </c>
      <c r="E5175" s="393"/>
      <c r="F5175" s="393"/>
      <c r="G5175" s="393"/>
      <c r="H5175" s="393"/>
      <c r="I5175" s="393"/>
      <c r="J5175" s="393"/>
      <c r="K5175" s="393"/>
    </row>
    <row r="5176" spans="1:11" ht="26.4">
      <c r="A5176" s="397" t="s">
        <v>9290</v>
      </c>
      <c r="B5176" s="397" t="s">
        <v>9291</v>
      </c>
      <c r="C5176" s="398" t="s">
        <v>84</v>
      </c>
      <c r="D5176" s="399">
        <v>79.11</v>
      </c>
      <c r="E5176" s="393"/>
      <c r="F5176" s="393"/>
      <c r="G5176" s="393"/>
      <c r="H5176" s="393"/>
      <c r="I5176" s="393"/>
      <c r="J5176" s="393"/>
      <c r="K5176" s="393"/>
    </row>
    <row r="5177" spans="1:11" ht="14.4">
      <c r="A5177" s="554"/>
      <c r="B5177" s="554"/>
      <c r="C5177" s="554"/>
      <c r="D5177" s="554"/>
      <c r="E5177" s="393"/>
      <c r="F5177" s="393"/>
      <c r="G5177" s="393"/>
      <c r="H5177" s="393"/>
      <c r="I5177" s="393"/>
      <c r="J5177" s="393"/>
      <c r="K5177" s="393"/>
    </row>
    <row r="5178" spans="1:11" ht="15" customHeight="1">
      <c r="A5178" s="553" t="s">
        <v>9292</v>
      </c>
      <c r="B5178" s="553"/>
      <c r="C5178" s="553"/>
      <c r="D5178" s="392"/>
      <c r="E5178" s="393"/>
      <c r="F5178" s="393"/>
      <c r="G5178" s="393"/>
      <c r="H5178" s="393"/>
      <c r="I5178" s="393"/>
      <c r="J5178" s="393"/>
      <c r="K5178" s="393"/>
    </row>
    <row r="5179" spans="1:11" ht="14.4">
      <c r="A5179" s="394" t="s">
        <v>7338</v>
      </c>
      <c r="B5179" s="394" t="s">
        <v>7339</v>
      </c>
      <c r="C5179" s="395" t="s">
        <v>485</v>
      </c>
      <c r="D5179" s="396" t="s">
        <v>7340</v>
      </c>
      <c r="E5179" s="393"/>
      <c r="F5179" s="393"/>
      <c r="G5179" s="393"/>
      <c r="H5179" s="393"/>
      <c r="I5179" s="393"/>
      <c r="J5179" s="393"/>
      <c r="K5179" s="393"/>
    </row>
    <row r="5180" spans="1:11" ht="26.4">
      <c r="A5180" s="397" t="s">
        <v>9293</v>
      </c>
      <c r="B5180" s="397" t="s">
        <v>9294</v>
      </c>
      <c r="C5180" s="398" t="s">
        <v>84</v>
      </c>
      <c r="D5180" s="399">
        <v>9.5299999999999994</v>
      </c>
      <c r="E5180" s="393"/>
      <c r="F5180" s="393"/>
      <c r="G5180" s="393"/>
      <c r="H5180" s="393"/>
      <c r="I5180" s="393"/>
      <c r="J5180" s="393"/>
      <c r="K5180" s="393"/>
    </row>
    <row r="5181" spans="1:11" ht="26.4">
      <c r="A5181" s="397" t="s">
        <v>9295</v>
      </c>
      <c r="B5181" s="397" t="s">
        <v>9296</v>
      </c>
      <c r="C5181" s="398" t="s">
        <v>84</v>
      </c>
      <c r="D5181" s="399">
        <v>1.5</v>
      </c>
      <c r="E5181" s="393"/>
      <c r="F5181" s="393"/>
      <c r="G5181" s="393"/>
      <c r="H5181" s="393"/>
      <c r="I5181" s="393"/>
      <c r="J5181" s="393"/>
      <c r="K5181" s="393"/>
    </row>
    <row r="5182" spans="1:11" ht="26.4">
      <c r="A5182" s="397" t="s">
        <v>9297</v>
      </c>
      <c r="B5182" s="397" t="s">
        <v>9298</v>
      </c>
      <c r="C5182" s="398" t="s">
        <v>84</v>
      </c>
      <c r="D5182" s="399">
        <v>14.97</v>
      </c>
      <c r="E5182" s="393"/>
      <c r="F5182" s="393"/>
      <c r="G5182" s="393"/>
      <c r="H5182" s="393"/>
      <c r="I5182" s="393"/>
      <c r="J5182" s="393"/>
      <c r="K5182" s="393"/>
    </row>
    <row r="5183" spans="1:11" ht="26.4">
      <c r="A5183" s="397" t="s">
        <v>9299</v>
      </c>
      <c r="B5183" s="397" t="s">
        <v>9300</v>
      </c>
      <c r="C5183" s="398" t="s">
        <v>84</v>
      </c>
      <c r="D5183" s="399">
        <v>23.02</v>
      </c>
      <c r="E5183" s="393"/>
      <c r="F5183" s="393"/>
      <c r="G5183" s="393"/>
      <c r="H5183" s="393"/>
      <c r="I5183" s="393"/>
      <c r="J5183" s="393"/>
      <c r="K5183" s="393"/>
    </row>
    <row r="5184" spans="1:11" ht="26.4">
      <c r="A5184" s="397" t="s">
        <v>9301</v>
      </c>
      <c r="B5184" s="397" t="s">
        <v>9302</v>
      </c>
      <c r="C5184" s="398" t="s">
        <v>84</v>
      </c>
      <c r="D5184" s="399">
        <v>2.1800000000000002</v>
      </c>
      <c r="E5184" s="393"/>
      <c r="F5184" s="393"/>
      <c r="G5184" s="393"/>
      <c r="H5184" s="393"/>
      <c r="I5184" s="393"/>
      <c r="J5184" s="393"/>
      <c r="K5184" s="393"/>
    </row>
    <row r="5185" spans="1:11" ht="26.4">
      <c r="A5185" s="397" t="s">
        <v>9303</v>
      </c>
      <c r="B5185" s="397" t="s">
        <v>9304</v>
      </c>
      <c r="C5185" s="398" t="s">
        <v>84</v>
      </c>
      <c r="D5185" s="399">
        <v>35.19</v>
      </c>
      <c r="E5185" s="393"/>
      <c r="F5185" s="393"/>
      <c r="G5185" s="393"/>
      <c r="H5185" s="393"/>
      <c r="I5185" s="393"/>
      <c r="J5185" s="393"/>
      <c r="K5185" s="393"/>
    </row>
    <row r="5186" spans="1:11" ht="26.4">
      <c r="A5186" s="397" t="s">
        <v>9305</v>
      </c>
      <c r="B5186" s="397" t="s">
        <v>9306</v>
      </c>
      <c r="C5186" s="398" t="s">
        <v>84</v>
      </c>
      <c r="D5186" s="399">
        <v>3.82</v>
      </c>
      <c r="E5186" s="393"/>
      <c r="F5186" s="393"/>
      <c r="G5186" s="393"/>
      <c r="H5186" s="393"/>
      <c r="I5186" s="393"/>
      <c r="J5186" s="393"/>
      <c r="K5186" s="393"/>
    </row>
    <row r="5187" spans="1:11" ht="26.4">
      <c r="A5187" s="397" t="s">
        <v>9307</v>
      </c>
      <c r="B5187" s="397" t="s">
        <v>9308</v>
      </c>
      <c r="C5187" s="398" t="s">
        <v>84</v>
      </c>
      <c r="D5187" s="399">
        <v>5.14</v>
      </c>
      <c r="E5187" s="393"/>
      <c r="F5187" s="393"/>
      <c r="G5187" s="393"/>
      <c r="H5187" s="393"/>
      <c r="I5187" s="393"/>
      <c r="J5187" s="393"/>
      <c r="K5187" s="393"/>
    </row>
    <row r="5188" spans="1:11" ht="14.4">
      <c r="A5188" s="554"/>
      <c r="B5188" s="554"/>
      <c r="C5188" s="554"/>
      <c r="D5188" s="554"/>
      <c r="E5188" s="393"/>
      <c r="F5188" s="393"/>
      <c r="G5188" s="393"/>
      <c r="H5188" s="393"/>
      <c r="I5188" s="393"/>
      <c r="J5188" s="393"/>
      <c r="K5188" s="393"/>
    </row>
    <row r="5189" spans="1:11" ht="15" customHeight="1">
      <c r="A5189" s="553" t="s">
        <v>9309</v>
      </c>
      <c r="B5189" s="553"/>
      <c r="C5189" s="553"/>
      <c r="D5189" s="392"/>
      <c r="E5189" s="393"/>
      <c r="F5189" s="393"/>
      <c r="G5189" s="393"/>
      <c r="H5189" s="393"/>
      <c r="I5189" s="393"/>
      <c r="J5189" s="393"/>
      <c r="K5189" s="393"/>
    </row>
    <row r="5190" spans="1:11" ht="14.4">
      <c r="A5190" s="394" t="s">
        <v>7338</v>
      </c>
      <c r="B5190" s="394" t="s">
        <v>7339</v>
      </c>
      <c r="C5190" s="395" t="s">
        <v>485</v>
      </c>
      <c r="D5190" s="396" t="s">
        <v>7340</v>
      </c>
      <c r="E5190" s="393"/>
      <c r="F5190" s="393"/>
      <c r="G5190" s="393"/>
      <c r="H5190" s="393"/>
      <c r="I5190" s="393"/>
      <c r="J5190" s="393"/>
      <c r="K5190" s="393"/>
    </row>
    <row r="5191" spans="1:11" ht="26.4">
      <c r="A5191" s="397" t="s">
        <v>9310</v>
      </c>
      <c r="B5191" s="397" t="s">
        <v>9311</v>
      </c>
      <c r="C5191" s="398" t="s">
        <v>84</v>
      </c>
      <c r="D5191" s="399">
        <v>1.411</v>
      </c>
      <c r="E5191" s="393"/>
      <c r="F5191" s="393"/>
      <c r="G5191" s="393"/>
      <c r="H5191" s="393"/>
      <c r="I5191" s="393"/>
      <c r="J5191" s="393"/>
      <c r="K5191" s="393"/>
    </row>
    <row r="5192" spans="1:11" ht="39.6">
      <c r="A5192" s="397" t="s">
        <v>9312</v>
      </c>
      <c r="B5192" s="397" t="s">
        <v>9313</v>
      </c>
      <c r="C5192" s="398" t="s">
        <v>84</v>
      </c>
      <c r="D5192" s="399">
        <v>4.0617999999999999</v>
      </c>
      <c r="E5192" s="393"/>
      <c r="F5192" s="393"/>
      <c r="G5192" s="393"/>
      <c r="H5192" s="393"/>
      <c r="I5192" s="393"/>
      <c r="J5192" s="393"/>
      <c r="K5192" s="393"/>
    </row>
    <row r="5193" spans="1:11" ht="39.6">
      <c r="A5193" s="397" t="s">
        <v>9314</v>
      </c>
      <c r="B5193" s="397" t="s">
        <v>9315</v>
      </c>
      <c r="C5193" s="398" t="s">
        <v>84</v>
      </c>
      <c r="D5193" s="399">
        <v>0.65510000000000002</v>
      </c>
      <c r="E5193" s="393"/>
      <c r="F5193" s="393"/>
      <c r="G5193" s="393"/>
      <c r="H5193" s="393"/>
      <c r="I5193" s="393"/>
      <c r="J5193" s="393"/>
      <c r="K5193" s="393"/>
    </row>
    <row r="5194" spans="1:11" ht="39.6">
      <c r="A5194" s="397" t="s">
        <v>9316</v>
      </c>
      <c r="B5194" s="397" t="s">
        <v>9317</v>
      </c>
      <c r="C5194" s="398" t="s">
        <v>84</v>
      </c>
      <c r="D5194" s="399">
        <v>0.99780000000000002</v>
      </c>
      <c r="E5194" s="393"/>
      <c r="F5194" s="393"/>
      <c r="G5194" s="393"/>
      <c r="H5194" s="393"/>
      <c r="I5194" s="393"/>
      <c r="J5194" s="393"/>
      <c r="K5194" s="393"/>
    </row>
    <row r="5195" spans="1:11" ht="39.6">
      <c r="A5195" s="397" t="s">
        <v>9318</v>
      </c>
      <c r="B5195" s="397" t="s">
        <v>9319</v>
      </c>
      <c r="C5195" s="398" t="s">
        <v>84</v>
      </c>
      <c r="D5195" s="399">
        <v>1.6327</v>
      </c>
      <c r="E5195" s="393"/>
      <c r="F5195" s="393"/>
      <c r="G5195" s="393"/>
      <c r="H5195" s="393"/>
      <c r="I5195" s="393"/>
      <c r="J5195" s="393"/>
      <c r="K5195" s="393"/>
    </row>
    <row r="5196" spans="1:11" ht="39.6">
      <c r="A5196" s="397" t="s">
        <v>9320</v>
      </c>
      <c r="B5196" s="397" t="s">
        <v>9321</v>
      </c>
      <c r="C5196" s="398" t="s">
        <v>84</v>
      </c>
      <c r="D5196" s="399">
        <v>2.3685</v>
      </c>
      <c r="E5196" s="393"/>
      <c r="F5196" s="393"/>
      <c r="G5196" s="393"/>
      <c r="H5196" s="393"/>
      <c r="I5196" s="393"/>
      <c r="J5196" s="393"/>
      <c r="K5196" s="393"/>
    </row>
    <row r="5197" spans="1:11" ht="14.4">
      <c r="A5197" s="554"/>
      <c r="B5197" s="554"/>
      <c r="C5197" s="554"/>
      <c r="D5197" s="554"/>
      <c r="E5197" s="393"/>
      <c r="F5197" s="393"/>
      <c r="G5197" s="393"/>
      <c r="H5197" s="393"/>
      <c r="I5197" s="393"/>
      <c r="J5197" s="393"/>
      <c r="K5197" s="393"/>
    </row>
    <row r="5198" spans="1:11" ht="15" customHeight="1">
      <c r="A5198" s="553" t="s">
        <v>9322</v>
      </c>
      <c r="B5198" s="553"/>
      <c r="C5198" s="553"/>
      <c r="D5198" s="392"/>
      <c r="E5198" s="393"/>
      <c r="F5198" s="393"/>
      <c r="G5198" s="393"/>
      <c r="H5198" s="393"/>
      <c r="I5198" s="393"/>
      <c r="J5198" s="393"/>
      <c r="K5198" s="393"/>
    </row>
    <row r="5199" spans="1:11" ht="15" customHeight="1">
      <c r="A5199" s="553" t="s">
        <v>9323</v>
      </c>
      <c r="B5199" s="553"/>
      <c r="C5199" s="553"/>
      <c r="D5199" s="392"/>
      <c r="E5199" s="393"/>
      <c r="F5199" s="393"/>
      <c r="G5199" s="393"/>
      <c r="H5199" s="393"/>
      <c r="I5199" s="393"/>
      <c r="J5199" s="393"/>
      <c r="K5199" s="393"/>
    </row>
    <row r="5200" spans="1:11" ht="14.4">
      <c r="A5200" s="394" t="s">
        <v>7338</v>
      </c>
      <c r="B5200" s="394" t="s">
        <v>7339</v>
      </c>
      <c r="C5200" s="395" t="s">
        <v>485</v>
      </c>
      <c r="D5200" s="396" t="s">
        <v>7340</v>
      </c>
      <c r="E5200" s="393"/>
      <c r="F5200" s="393"/>
      <c r="G5200" s="393"/>
      <c r="H5200" s="393"/>
      <c r="I5200" s="393"/>
      <c r="J5200" s="393"/>
      <c r="K5200" s="393"/>
    </row>
    <row r="5201" spans="1:11" ht="14.4">
      <c r="A5201" s="397" t="s">
        <v>9324</v>
      </c>
      <c r="B5201" s="397" t="s">
        <v>9325</v>
      </c>
      <c r="C5201" s="398" t="s">
        <v>180</v>
      </c>
      <c r="D5201" s="399">
        <v>41.797600000000003</v>
      </c>
      <c r="E5201" s="393"/>
      <c r="F5201" s="393"/>
      <c r="G5201" s="393"/>
      <c r="H5201" s="393"/>
      <c r="I5201" s="393"/>
      <c r="J5201" s="393"/>
      <c r="K5201" s="393"/>
    </row>
    <row r="5202" spans="1:11" ht="14.4">
      <c r="A5202" s="554"/>
      <c r="B5202" s="554"/>
      <c r="C5202" s="554"/>
      <c r="D5202" s="554"/>
      <c r="E5202" s="393"/>
      <c r="F5202" s="393"/>
      <c r="G5202" s="393"/>
      <c r="H5202" s="393"/>
      <c r="I5202" s="393"/>
      <c r="J5202" s="393"/>
      <c r="K5202" s="393"/>
    </row>
    <row r="5203" spans="1:11" ht="15" customHeight="1">
      <c r="A5203" s="553" t="s">
        <v>9326</v>
      </c>
      <c r="B5203" s="553"/>
      <c r="C5203" s="553"/>
      <c r="D5203" s="392"/>
      <c r="E5203" s="393"/>
      <c r="F5203" s="393"/>
      <c r="G5203" s="393"/>
      <c r="H5203" s="393"/>
      <c r="I5203" s="393"/>
      <c r="J5203" s="393"/>
      <c r="K5203" s="393"/>
    </row>
    <row r="5204" spans="1:11" ht="14.4">
      <c r="A5204" s="394" t="s">
        <v>7338</v>
      </c>
      <c r="B5204" s="394" t="s">
        <v>7339</v>
      </c>
      <c r="C5204" s="395" t="s">
        <v>485</v>
      </c>
      <c r="D5204" s="396" t="s">
        <v>7340</v>
      </c>
      <c r="E5204" s="393"/>
      <c r="F5204" s="393"/>
      <c r="G5204" s="393"/>
      <c r="H5204" s="393"/>
      <c r="I5204" s="393"/>
      <c r="J5204" s="393"/>
      <c r="K5204" s="393"/>
    </row>
    <row r="5205" spans="1:11" ht="14.4">
      <c r="A5205" s="397" t="s">
        <v>9327</v>
      </c>
      <c r="B5205" s="397" t="s">
        <v>9328</v>
      </c>
      <c r="C5205" s="398" t="s">
        <v>84</v>
      </c>
      <c r="D5205" s="399">
        <v>1.0482</v>
      </c>
      <c r="E5205" s="393"/>
      <c r="F5205" s="393"/>
      <c r="G5205" s="393"/>
      <c r="H5205" s="393"/>
      <c r="I5205" s="393"/>
      <c r="J5205" s="393"/>
      <c r="K5205" s="393"/>
    </row>
    <row r="5206" spans="1:11" ht="14.4">
      <c r="A5206" s="397" t="s">
        <v>9329</v>
      </c>
      <c r="B5206" s="397" t="s">
        <v>9330</v>
      </c>
      <c r="C5206" s="398" t="s">
        <v>84</v>
      </c>
      <c r="D5206" s="399">
        <v>7.0499999999999993E-2</v>
      </c>
      <c r="E5206" s="393"/>
      <c r="F5206" s="393"/>
      <c r="G5206" s="393"/>
      <c r="H5206" s="393"/>
      <c r="I5206" s="393"/>
      <c r="J5206" s="393"/>
      <c r="K5206" s="393"/>
    </row>
    <row r="5207" spans="1:11" ht="14.4">
      <c r="A5207" s="554"/>
      <c r="B5207" s="554"/>
      <c r="C5207" s="554"/>
      <c r="D5207" s="554"/>
      <c r="E5207" s="393"/>
      <c r="F5207" s="393"/>
      <c r="G5207" s="393"/>
      <c r="H5207" s="393"/>
      <c r="I5207" s="393"/>
      <c r="J5207" s="393"/>
      <c r="K5207" s="393"/>
    </row>
    <row r="5208" spans="1:11" ht="15" customHeight="1">
      <c r="A5208" s="553" t="s">
        <v>9331</v>
      </c>
      <c r="B5208" s="553"/>
      <c r="C5208" s="553"/>
      <c r="D5208" s="392"/>
      <c r="E5208" s="393"/>
      <c r="F5208" s="393"/>
      <c r="G5208" s="393"/>
      <c r="H5208" s="393"/>
      <c r="I5208" s="393"/>
      <c r="J5208" s="393"/>
      <c r="K5208" s="393"/>
    </row>
    <row r="5209" spans="1:11" ht="15" customHeight="1">
      <c r="A5209" s="553" t="s">
        <v>9332</v>
      </c>
      <c r="B5209" s="553"/>
      <c r="C5209" s="553"/>
      <c r="D5209" s="392"/>
      <c r="E5209" s="393"/>
      <c r="F5209" s="393"/>
      <c r="G5209" s="393"/>
      <c r="H5209" s="393"/>
      <c r="I5209" s="393"/>
      <c r="J5209" s="393"/>
      <c r="K5209" s="393"/>
    </row>
    <row r="5210" spans="1:11" ht="14.4">
      <c r="A5210" s="394" t="s">
        <v>7338</v>
      </c>
      <c r="B5210" s="394" t="s">
        <v>7339</v>
      </c>
      <c r="C5210" s="395" t="s">
        <v>485</v>
      </c>
      <c r="D5210" s="396" t="s">
        <v>7340</v>
      </c>
      <c r="E5210" s="393"/>
      <c r="F5210" s="393"/>
      <c r="G5210" s="393"/>
      <c r="H5210" s="393"/>
      <c r="I5210" s="393"/>
      <c r="J5210" s="393"/>
      <c r="K5210" s="393"/>
    </row>
    <row r="5211" spans="1:11" ht="14.4">
      <c r="A5211" s="397" t="s">
        <v>9333</v>
      </c>
      <c r="B5211" s="397" t="s">
        <v>9334</v>
      </c>
      <c r="C5211" s="398" t="s">
        <v>67</v>
      </c>
      <c r="D5211" s="399">
        <v>0.90710000000000002</v>
      </c>
      <c r="E5211" s="393"/>
      <c r="F5211" s="393"/>
      <c r="G5211" s="393"/>
      <c r="H5211" s="393"/>
      <c r="I5211" s="393"/>
      <c r="J5211" s="393"/>
      <c r="K5211" s="393"/>
    </row>
    <row r="5212" spans="1:11" ht="14.4">
      <c r="A5212" s="554"/>
      <c r="B5212" s="554"/>
      <c r="C5212" s="554"/>
      <c r="D5212" s="554"/>
      <c r="E5212" s="393"/>
      <c r="F5212" s="393"/>
      <c r="G5212" s="393"/>
      <c r="H5212" s="393"/>
      <c r="I5212" s="393"/>
      <c r="J5212" s="393"/>
      <c r="K5212" s="393"/>
    </row>
    <row r="5213" spans="1:11" ht="15" customHeight="1">
      <c r="A5213" s="553" t="s">
        <v>9335</v>
      </c>
      <c r="B5213" s="553"/>
      <c r="C5213" s="553"/>
      <c r="D5213" s="392"/>
      <c r="E5213" s="393"/>
      <c r="F5213" s="393"/>
      <c r="G5213" s="393"/>
      <c r="H5213" s="393"/>
      <c r="I5213" s="393"/>
      <c r="J5213" s="393"/>
      <c r="K5213" s="393"/>
    </row>
    <row r="5214" spans="1:11" ht="15" customHeight="1">
      <c r="A5214" s="553" t="s">
        <v>9336</v>
      </c>
      <c r="B5214" s="553"/>
      <c r="C5214" s="553"/>
      <c r="D5214" s="392"/>
      <c r="E5214" s="393"/>
      <c r="F5214" s="393"/>
      <c r="G5214" s="393"/>
      <c r="H5214" s="393"/>
      <c r="I5214" s="393"/>
      <c r="J5214" s="393"/>
      <c r="K5214" s="393"/>
    </row>
    <row r="5215" spans="1:11" ht="14.4">
      <c r="A5215" s="394" t="s">
        <v>7338</v>
      </c>
      <c r="B5215" s="394" t="s">
        <v>7339</v>
      </c>
      <c r="C5215" s="395" t="s">
        <v>485</v>
      </c>
      <c r="D5215" s="396" t="s">
        <v>7340</v>
      </c>
      <c r="E5215" s="393"/>
      <c r="F5215" s="393"/>
      <c r="G5215" s="393"/>
      <c r="H5215" s="393"/>
      <c r="I5215" s="393"/>
      <c r="J5215" s="393"/>
      <c r="K5215" s="393"/>
    </row>
    <row r="5216" spans="1:11" ht="14.4">
      <c r="A5216" s="397" t="s">
        <v>9337</v>
      </c>
      <c r="B5216" s="397" t="s">
        <v>9338</v>
      </c>
      <c r="C5216" s="398" t="s">
        <v>67</v>
      </c>
      <c r="D5216" s="399">
        <v>40.376399999999997</v>
      </c>
      <c r="E5216" s="393"/>
      <c r="F5216" s="393"/>
      <c r="G5216" s="393"/>
      <c r="H5216" s="393"/>
      <c r="I5216" s="393"/>
      <c r="J5216" s="393"/>
      <c r="K5216" s="393"/>
    </row>
    <row r="5217" spans="1:11" ht="14.4">
      <c r="A5217" s="554"/>
      <c r="B5217" s="554"/>
      <c r="C5217" s="554"/>
      <c r="D5217" s="554"/>
      <c r="E5217" s="393"/>
      <c r="F5217" s="393"/>
      <c r="G5217" s="393"/>
      <c r="H5217" s="393"/>
      <c r="I5217" s="393"/>
      <c r="J5217" s="393"/>
      <c r="K5217" s="393"/>
    </row>
    <row r="5218" spans="1:11" ht="15" customHeight="1">
      <c r="A5218" s="553" t="s">
        <v>9339</v>
      </c>
      <c r="B5218" s="553"/>
      <c r="C5218" s="553"/>
      <c r="D5218" s="392"/>
      <c r="E5218" s="393"/>
      <c r="F5218" s="393"/>
      <c r="G5218" s="393"/>
      <c r="H5218" s="393"/>
      <c r="I5218" s="393"/>
      <c r="J5218" s="393"/>
      <c r="K5218" s="393"/>
    </row>
    <row r="5219" spans="1:11" ht="14.4">
      <c r="A5219" s="394" t="s">
        <v>7338</v>
      </c>
      <c r="B5219" s="394" t="s">
        <v>7339</v>
      </c>
      <c r="C5219" s="395" t="s">
        <v>485</v>
      </c>
      <c r="D5219" s="396" t="s">
        <v>7340</v>
      </c>
      <c r="E5219" s="393"/>
      <c r="F5219" s="393"/>
      <c r="G5219" s="393"/>
      <c r="H5219" s="393"/>
      <c r="I5219" s="393"/>
      <c r="J5219" s="393"/>
      <c r="K5219" s="393"/>
    </row>
    <row r="5220" spans="1:11" ht="14.4">
      <c r="A5220" s="397" t="s">
        <v>9340</v>
      </c>
      <c r="B5220" s="397" t="s">
        <v>9341</v>
      </c>
      <c r="C5220" s="398" t="s">
        <v>67</v>
      </c>
      <c r="D5220" s="399">
        <v>38.642800000000001</v>
      </c>
      <c r="E5220" s="393"/>
      <c r="F5220" s="393"/>
      <c r="G5220" s="393"/>
      <c r="H5220" s="393"/>
      <c r="I5220" s="393"/>
      <c r="J5220" s="393"/>
      <c r="K5220" s="393"/>
    </row>
    <row r="5221" spans="1:11" ht="14.4">
      <c r="A5221" s="397" t="s">
        <v>9342</v>
      </c>
      <c r="B5221" s="397" t="s">
        <v>9343</v>
      </c>
      <c r="C5221" s="398" t="s">
        <v>180</v>
      </c>
      <c r="D5221" s="399">
        <v>7.2748999999999997</v>
      </c>
      <c r="E5221" s="393"/>
      <c r="F5221" s="393"/>
      <c r="G5221" s="393"/>
      <c r="H5221" s="393"/>
      <c r="I5221" s="393"/>
      <c r="J5221" s="393"/>
      <c r="K5221" s="393"/>
    </row>
    <row r="5222" spans="1:11" ht="14.4">
      <c r="A5222" s="554"/>
      <c r="B5222" s="554"/>
      <c r="C5222" s="554"/>
      <c r="D5222" s="554"/>
      <c r="E5222" s="393"/>
      <c r="F5222" s="393"/>
      <c r="G5222" s="393"/>
      <c r="H5222" s="393"/>
      <c r="I5222" s="393"/>
      <c r="J5222" s="393"/>
      <c r="K5222" s="393"/>
    </row>
    <row r="5223" spans="1:11" ht="15" customHeight="1">
      <c r="A5223" s="553" t="s">
        <v>9344</v>
      </c>
      <c r="B5223" s="553"/>
      <c r="C5223" s="553"/>
      <c r="D5223" s="392"/>
      <c r="E5223" s="393"/>
      <c r="F5223" s="393"/>
      <c r="G5223" s="393"/>
      <c r="H5223" s="393"/>
      <c r="I5223" s="393"/>
      <c r="J5223" s="393"/>
      <c r="K5223" s="393"/>
    </row>
    <row r="5224" spans="1:11" ht="15" customHeight="1">
      <c r="A5224" s="553" t="s">
        <v>9345</v>
      </c>
      <c r="B5224" s="553"/>
      <c r="C5224" s="553"/>
      <c r="D5224" s="392"/>
      <c r="E5224" s="393"/>
      <c r="F5224" s="393"/>
      <c r="G5224" s="393"/>
      <c r="H5224" s="393"/>
      <c r="I5224" s="393"/>
      <c r="J5224" s="393"/>
      <c r="K5224" s="393"/>
    </row>
    <row r="5225" spans="1:11" ht="14.4">
      <c r="A5225" s="394" t="s">
        <v>7338</v>
      </c>
      <c r="B5225" s="394" t="s">
        <v>7339</v>
      </c>
      <c r="C5225" s="395" t="s">
        <v>485</v>
      </c>
      <c r="D5225" s="396" t="s">
        <v>7340</v>
      </c>
      <c r="E5225" s="393"/>
      <c r="F5225" s="393"/>
      <c r="G5225" s="393"/>
      <c r="H5225" s="393"/>
      <c r="I5225" s="393"/>
      <c r="J5225" s="393"/>
      <c r="K5225" s="393"/>
    </row>
    <row r="5226" spans="1:11" ht="14.4">
      <c r="A5226" s="397" t="s">
        <v>9346</v>
      </c>
      <c r="B5226" s="397" t="s">
        <v>9347</v>
      </c>
      <c r="C5226" s="398" t="s">
        <v>180</v>
      </c>
      <c r="D5226" s="399">
        <v>409.4896</v>
      </c>
      <c r="E5226" s="393"/>
      <c r="F5226" s="393"/>
      <c r="G5226" s="393"/>
      <c r="H5226" s="393"/>
      <c r="I5226" s="393"/>
      <c r="J5226" s="393"/>
      <c r="K5226" s="393"/>
    </row>
    <row r="5227" spans="1:11" ht="14.4">
      <c r="A5227" s="397" t="s">
        <v>9348</v>
      </c>
      <c r="B5227" s="397" t="s">
        <v>9349</v>
      </c>
      <c r="C5227" s="398" t="s">
        <v>180</v>
      </c>
      <c r="D5227" s="400">
        <v>1194.5933</v>
      </c>
      <c r="E5227" s="393"/>
      <c r="F5227" s="393"/>
      <c r="G5227" s="393"/>
      <c r="H5227" s="393"/>
      <c r="I5227" s="393"/>
      <c r="J5227" s="393"/>
      <c r="K5227" s="393"/>
    </row>
    <row r="5228" spans="1:11" ht="14.4">
      <c r="A5228" s="397" t="s">
        <v>9350</v>
      </c>
      <c r="B5228" s="397" t="s">
        <v>9351</v>
      </c>
      <c r="C5228" s="398" t="s">
        <v>180</v>
      </c>
      <c r="D5228" s="399">
        <v>114.1245</v>
      </c>
      <c r="E5228" s="393"/>
      <c r="F5228" s="393"/>
      <c r="G5228" s="393"/>
      <c r="H5228" s="393"/>
      <c r="I5228" s="393"/>
      <c r="J5228" s="393"/>
      <c r="K5228" s="393"/>
    </row>
    <row r="5229" spans="1:11" ht="14.4">
      <c r="A5229" s="554"/>
      <c r="B5229" s="554"/>
      <c r="C5229" s="554"/>
      <c r="D5229" s="554"/>
      <c r="E5229" s="393"/>
      <c r="F5229" s="393"/>
      <c r="G5229" s="393"/>
      <c r="H5229" s="393"/>
      <c r="I5229" s="393"/>
      <c r="J5229" s="393"/>
      <c r="K5229" s="393"/>
    </row>
    <row r="5230" spans="1:11" ht="15" customHeight="1">
      <c r="A5230" s="553" t="s">
        <v>9352</v>
      </c>
      <c r="B5230" s="553"/>
      <c r="C5230" s="553"/>
      <c r="D5230" s="392"/>
      <c r="E5230" s="393"/>
      <c r="F5230" s="393"/>
      <c r="G5230" s="393"/>
      <c r="H5230" s="393"/>
      <c r="I5230" s="393"/>
      <c r="J5230" s="393"/>
      <c r="K5230" s="393"/>
    </row>
    <row r="5231" spans="1:11" ht="14.4">
      <c r="A5231" s="394" t="s">
        <v>7338</v>
      </c>
      <c r="B5231" s="394" t="s">
        <v>7339</v>
      </c>
      <c r="C5231" s="395" t="s">
        <v>485</v>
      </c>
      <c r="D5231" s="396" t="s">
        <v>7340</v>
      </c>
      <c r="E5231" s="393"/>
      <c r="F5231" s="393"/>
      <c r="G5231" s="393"/>
      <c r="H5231" s="393"/>
      <c r="I5231" s="393"/>
      <c r="J5231" s="393"/>
      <c r="K5231" s="393"/>
    </row>
    <row r="5232" spans="1:11" ht="26.4">
      <c r="A5232" s="397" t="s">
        <v>9353</v>
      </c>
      <c r="B5232" s="397" t="s">
        <v>9354</v>
      </c>
      <c r="C5232" s="398" t="s">
        <v>180</v>
      </c>
      <c r="D5232" s="399">
        <v>190.15039999999999</v>
      </c>
      <c r="E5232" s="393"/>
      <c r="F5232" s="393"/>
      <c r="G5232" s="393"/>
      <c r="H5232" s="393"/>
      <c r="I5232" s="393"/>
      <c r="J5232" s="393"/>
      <c r="K5232" s="393"/>
    </row>
    <row r="5233" spans="1:11" ht="14.4">
      <c r="A5233" s="397" t="s">
        <v>9355</v>
      </c>
      <c r="B5233" s="397" t="s">
        <v>9356</v>
      </c>
      <c r="C5233" s="398" t="s">
        <v>180</v>
      </c>
      <c r="D5233" s="399">
        <v>70.825100000000006</v>
      </c>
      <c r="E5233" s="393"/>
      <c r="F5233" s="393"/>
      <c r="G5233" s="393"/>
      <c r="H5233" s="393"/>
      <c r="I5233" s="393"/>
      <c r="J5233" s="393"/>
      <c r="K5233" s="393"/>
    </row>
    <row r="5234" spans="1:11" ht="14.4">
      <c r="A5234" s="554"/>
      <c r="B5234" s="554"/>
      <c r="C5234" s="554"/>
      <c r="D5234" s="554"/>
      <c r="E5234" s="393"/>
      <c r="F5234" s="393"/>
      <c r="G5234" s="393"/>
      <c r="H5234" s="393"/>
      <c r="I5234" s="393"/>
      <c r="J5234" s="393"/>
      <c r="K5234" s="393"/>
    </row>
    <row r="5235" spans="1:11" ht="15" customHeight="1">
      <c r="A5235" s="553" t="s">
        <v>9357</v>
      </c>
      <c r="B5235" s="553"/>
      <c r="C5235" s="553"/>
      <c r="D5235" s="392"/>
      <c r="E5235" s="393"/>
      <c r="F5235" s="393"/>
      <c r="G5235" s="393"/>
      <c r="H5235" s="393"/>
      <c r="I5235" s="393"/>
      <c r="J5235" s="393"/>
      <c r="K5235" s="393"/>
    </row>
    <row r="5236" spans="1:11" ht="14.4">
      <c r="A5236" s="394" t="s">
        <v>7338</v>
      </c>
      <c r="B5236" s="394" t="s">
        <v>7339</v>
      </c>
      <c r="C5236" s="395" t="s">
        <v>485</v>
      </c>
      <c r="D5236" s="396" t="s">
        <v>7340</v>
      </c>
      <c r="E5236" s="393"/>
      <c r="F5236" s="393"/>
      <c r="G5236" s="393"/>
      <c r="H5236" s="393"/>
      <c r="I5236" s="393"/>
      <c r="J5236" s="393"/>
      <c r="K5236" s="393"/>
    </row>
    <row r="5237" spans="1:11" ht="14.4">
      <c r="A5237" s="397" t="s">
        <v>9358</v>
      </c>
      <c r="B5237" s="397" t="s">
        <v>9359</v>
      </c>
      <c r="C5237" s="398" t="s">
        <v>180</v>
      </c>
      <c r="D5237" s="399">
        <v>92.424400000000006</v>
      </c>
      <c r="E5237" s="393"/>
      <c r="F5237" s="393"/>
      <c r="G5237" s="393"/>
      <c r="H5237" s="393"/>
      <c r="I5237" s="393"/>
      <c r="J5237" s="393"/>
      <c r="K5237" s="393"/>
    </row>
    <row r="5238" spans="1:11" ht="14.4">
      <c r="A5238" s="397" t="s">
        <v>9360</v>
      </c>
      <c r="B5238" s="397" t="s">
        <v>9361</v>
      </c>
      <c r="C5238" s="398" t="s">
        <v>180</v>
      </c>
      <c r="D5238" s="399">
        <v>33.804900000000004</v>
      </c>
      <c r="E5238" s="393"/>
      <c r="F5238" s="393"/>
      <c r="G5238" s="393"/>
      <c r="H5238" s="393"/>
      <c r="I5238" s="393"/>
      <c r="J5238" s="393"/>
      <c r="K5238" s="393"/>
    </row>
    <row r="5239" spans="1:11" ht="14.4">
      <c r="A5239" s="397" t="s">
        <v>9362</v>
      </c>
      <c r="B5239" s="397" t="s">
        <v>9363</v>
      </c>
      <c r="C5239" s="398" t="s">
        <v>180</v>
      </c>
      <c r="D5239" s="399">
        <v>38.703299999999999</v>
      </c>
      <c r="E5239" s="393"/>
      <c r="F5239" s="393"/>
      <c r="G5239" s="393"/>
      <c r="H5239" s="393"/>
      <c r="I5239" s="393"/>
      <c r="J5239" s="393"/>
      <c r="K5239" s="393"/>
    </row>
    <row r="5240" spans="1:11" ht="14.4">
      <c r="A5240" s="554"/>
      <c r="B5240" s="554"/>
      <c r="C5240" s="554"/>
      <c r="D5240" s="554"/>
      <c r="E5240" s="393"/>
      <c r="F5240" s="393"/>
      <c r="G5240" s="393"/>
      <c r="H5240" s="393"/>
      <c r="I5240" s="393"/>
      <c r="J5240" s="393"/>
      <c r="K5240" s="393"/>
    </row>
    <row r="5241" spans="1:11" ht="15" customHeight="1">
      <c r="A5241" s="553" t="s">
        <v>9364</v>
      </c>
      <c r="B5241" s="553"/>
      <c r="C5241" s="553"/>
      <c r="D5241" s="392"/>
      <c r="E5241" s="393"/>
      <c r="F5241" s="393"/>
      <c r="G5241" s="393"/>
      <c r="H5241" s="393"/>
      <c r="I5241" s="393"/>
      <c r="J5241" s="393"/>
      <c r="K5241" s="393"/>
    </row>
    <row r="5242" spans="1:11" ht="14.4">
      <c r="A5242" s="394" t="s">
        <v>7338</v>
      </c>
      <c r="B5242" s="394" t="s">
        <v>7339</v>
      </c>
      <c r="C5242" s="395" t="s">
        <v>485</v>
      </c>
      <c r="D5242" s="396" t="s">
        <v>7340</v>
      </c>
      <c r="E5242" s="393"/>
      <c r="F5242" s="393"/>
      <c r="G5242" s="393"/>
      <c r="H5242" s="393"/>
      <c r="I5242" s="393"/>
      <c r="J5242" s="393"/>
      <c r="K5242" s="393"/>
    </row>
    <row r="5243" spans="1:11" ht="26.4">
      <c r="A5243" s="397" t="s">
        <v>9365</v>
      </c>
      <c r="B5243" s="397" t="s">
        <v>9366</v>
      </c>
      <c r="C5243" s="398" t="s">
        <v>180</v>
      </c>
      <c r="D5243" s="399">
        <v>19.4222</v>
      </c>
      <c r="E5243" s="393"/>
      <c r="F5243" s="393"/>
      <c r="G5243" s="393"/>
      <c r="H5243" s="393"/>
      <c r="I5243" s="393"/>
      <c r="J5243" s="393"/>
      <c r="K5243" s="393"/>
    </row>
    <row r="5244" spans="1:11" ht="26.4">
      <c r="A5244" s="397" t="s">
        <v>9367</v>
      </c>
      <c r="B5244" s="397" t="s">
        <v>9368</v>
      </c>
      <c r="C5244" s="398" t="s">
        <v>180</v>
      </c>
      <c r="D5244" s="399">
        <v>30.7409</v>
      </c>
      <c r="E5244" s="393"/>
      <c r="F5244" s="393"/>
      <c r="G5244" s="393"/>
      <c r="H5244" s="393"/>
      <c r="I5244" s="393"/>
      <c r="J5244" s="393"/>
      <c r="K5244" s="393"/>
    </row>
    <row r="5245" spans="1:11" ht="14.4">
      <c r="A5245" s="554"/>
      <c r="B5245" s="554"/>
      <c r="C5245" s="554"/>
      <c r="D5245" s="554"/>
      <c r="E5245" s="393"/>
      <c r="F5245" s="393"/>
      <c r="G5245" s="393"/>
      <c r="H5245" s="393"/>
      <c r="I5245" s="393"/>
      <c r="J5245" s="393"/>
      <c r="K5245" s="393"/>
    </row>
    <row r="5246" spans="1:11" ht="15" customHeight="1">
      <c r="A5246" s="553" t="s">
        <v>9369</v>
      </c>
      <c r="B5246" s="553"/>
      <c r="C5246" s="553"/>
      <c r="D5246" s="392"/>
      <c r="E5246" s="393"/>
      <c r="F5246" s="393"/>
      <c r="G5246" s="393"/>
      <c r="H5246" s="393"/>
      <c r="I5246" s="393"/>
      <c r="J5246" s="393"/>
      <c r="K5246" s="393"/>
    </row>
    <row r="5247" spans="1:11" ht="14.4">
      <c r="A5247" s="394" t="s">
        <v>7338</v>
      </c>
      <c r="B5247" s="394" t="s">
        <v>7339</v>
      </c>
      <c r="C5247" s="395" t="s">
        <v>485</v>
      </c>
      <c r="D5247" s="396" t="s">
        <v>7340</v>
      </c>
      <c r="E5247" s="393"/>
      <c r="F5247" s="393"/>
      <c r="G5247" s="393"/>
      <c r="H5247" s="393"/>
      <c r="I5247" s="393"/>
      <c r="J5247" s="393"/>
      <c r="K5247" s="393"/>
    </row>
    <row r="5248" spans="1:11" ht="14.4">
      <c r="A5248" s="397" t="s">
        <v>9370</v>
      </c>
      <c r="B5248" s="397" t="s">
        <v>9371</v>
      </c>
      <c r="C5248" s="398" t="s">
        <v>180</v>
      </c>
      <c r="D5248" s="399">
        <v>2.7717000000000001</v>
      </c>
      <c r="E5248" s="393"/>
      <c r="F5248" s="393"/>
      <c r="G5248" s="393"/>
      <c r="H5248" s="393"/>
      <c r="I5248" s="393"/>
      <c r="J5248" s="393"/>
      <c r="K5248" s="393"/>
    </row>
    <row r="5249" spans="1:11" ht="14.4">
      <c r="A5249" s="554"/>
      <c r="B5249" s="554"/>
      <c r="C5249" s="554"/>
      <c r="D5249" s="554"/>
      <c r="E5249" s="393"/>
      <c r="F5249" s="393"/>
      <c r="G5249" s="393"/>
      <c r="H5249" s="393"/>
      <c r="I5249" s="393"/>
      <c r="J5249" s="393"/>
      <c r="K5249" s="393"/>
    </row>
    <row r="5250" spans="1:11" ht="15" customHeight="1">
      <c r="A5250" s="553" t="s">
        <v>9372</v>
      </c>
      <c r="B5250" s="553"/>
      <c r="C5250" s="553"/>
      <c r="D5250" s="392"/>
      <c r="E5250" s="393"/>
      <c r="F5250" s="393"/>
      <c r="G5250" s="393"/>
      <c r="H5250" s="393"/>
      <c r="I5250" s="393"/>
      <c r="J5250" s="393"/>
      <c r="K5250" s="393"/>
    </row>
    <row r="5251" spans="1:11" ht="14.4">
      <c r="A5251" s="394" t="s">
        <v>7338</v>
      </c>
      <c r="B5251" s="394" t="s">
        <v>7339</v>
      </c>
      <c r="C5251" s="395" t="s">
        <v>485</v>
      </c>
      <c r="D5251" s="396" t="s">
        <v>7340</v>
      </c>
      <c r="E5251" s="393"/>
      <c r="F5251" s="393"/>
      <c r="G5251" s="393"/>
      <c r="H5251" s="393"/>
      <c r="I5251" s="393"/>
      <c r="J5251" s="393"/>
      <c r="K5251" s="393"/>
    </row>
    <row r="5252" spans="1:11" ht="14.4">
      <c r="A5252" s="397" t="s">
        <v>9373</v>
      </c>
      <c r="B5252" s="397" t="s">
        <v>9374</v>
      </c>
      <c r="C5252" s="398" t="s">
        <v>180</v>
      </c>
      <c r="D5252" s="399">
        <v>11.782299999999999</v>
      </c>
      <c r="E5252" s="393"/>
      <c r="F5252" s="393"/>
      <c r="G5252" s="393"/>
      <c r="H5252" s="393"/>
      <c r="I5252" s="393"/>
      <c r="J5252" s="393"/>
      <c r="K5252" s="393"/>
    </row>
    <row r="5253" spans="1:11" ht="14.4">
      <c r="A5253" s="397" t="s">
        <v>9375</v>
      </c>
      <c r="B5253" s="397" t="s">
        <v>9376</v>
      </c>
      <c r="C5253" s="398" t="s">
        <v>180</v>
      </c>
      <c r="D5253" s="399">
        <v>14.271800000000001</v>
      </c>
      <c r="E5253" s="393"/>
      <c r="F5253" s="393"/>
      <c r="G5253" s="393"/>
      <c r="H5253" s="393"/>
      <c r="I5253" s="393"/>
      <c r="J5253" s="393"/>
      <c r="K5253" s="393"/>
    </row>
    <row r="5254" spans="1:11" ht="14.4">
      <c r="A5254" s="397" t="s">
        <v>9377</v>
      </c>
      <c r="B5254" s="397" t="s">
        <v>9378</v>
      </c>
      <c r="C5254" s="398" t="s">
        <v>180</v>
      </c>
      <c r="D5254" s="399">
        <v>35.1051</v>
      </c>
      <c r="E5254" s="393"/>
      <c r="F5254" s="393"/>
      <c r="G5254" s="393"/>
      <c r="H5254" s="393"/>
      <c r="I5254" s="393"/>
      <c r="J5254" s="393"/>
      <c r="K5254" s="393"/>
    </row>
    <row r="5255" spans="1:11" ht="14.4">
      <c r="A5255" s="554"/>
      <c r="B5255" s="554"/>
      <c r="C5255" s="554"/>
      <c r="D5255" s="554"/>
      <c r="E5255" s="393"/>
      <c r="F5255" s="393"/>
      <c r="G5255" s="393"/>
      <c r="H5255" s="393"/>
      <c r="I5255" s="393"/>
      <c r="J5255" s="393"/>
      <c r="K5255" s="393"/>
    </row>
    <row r="5256" spans="1:11" ht="15" customHeight="1">
      <c r="A5256" s="553" t="s">
        <v>9379</v>
      </c>
      <c r="B5256" s="553"/>
      <c r="C5256" s="553"/>
      <c r="D5256" s="392"/>
      <c r="E5256" s="393"/>
      <c r="F5256" s="393"/>
      <c r="G5256" s="393"/>
      <c r="H5256" s="393"/>
      <c r="I5256" s="393"/>
      <c r="J5256" s="393"/>
      <c r="K5256" s="393"/>
    </row>
    <row r="5257" spans="1:11" ht="14.4">
      <c r="A5257" s="394" t="s">
        <v>7338</v>
      </c>
      <c r="B5257" s="394" t="s">
        <v>7339</v>
      </c>
      <c r="C5257" s="395" t="s">
        <v>485</v>
      </c>
      <c r="D5257" s="396" t="s">
        <v>7340</v>
      </c>
      <c r="E5257" s="393"/>
      <c r="F5257" s="393"/>
      <c r="G5257" s="393"/>
      <c r="H5257" s="393"/>
      <c r="I5257" s="393"/>
      <c r="J5257" s="393"/>
      <c r="K5257" s="393"/>
    </row>
    <row r="5258" spans="1:11" ht="14.4">
      <c r="A5258" s="397" t="s">
        <v>9380</v>
      </c>
      <c r="B5258" s="397" t="s">
        <v>6202</v>
      </c>
      <c r="C5258" s="398" t="s">
        <v>84</v>
      </c>
      <c r="D5258" s="399">
        <v>507.5582</v>
      </c>
      <c r="E5258" s="393"/>
      <c r="F5258" s="393"/>
      <c r="G5258" s="393"/>
      <c r="H5258" s="393"/>
      <c r="I5258" s="393"/>
      <c r="J5258" s="393"/>
      <c r="K5258" s="393"/>
    </row>
    <row r="5259" spans="1:11" ht="14.4">
      <c r="A5259" s="397" t="s">
        <v>9381</v>
      </c>
      <c r="B5259" s="397" t="s">
        <v>6204</v>
      </c>
      <c r="C5259" s="398" t="s">
        <v>180</v>
      </c>
      <c r="D5259" s="399">
        <v>67.236999999999995</v>
      </c>
      <c r="E5259" s="393"/>
      <c r="F5259" s="393"/>
      <c r="G5259" s="393"/>
      <c r="H5259" s="393"/>
      <c r="I5259" s="393"/>
      <c r="J5259" s="393"/>
      <c r="K5259" s="393"/>
    </row>
    <row r="5260" spans="1:11" ht="14.4">
      <c r="A5260" s="554"/>
      <c r="B5260" s="554"/>
      <c r="C5260" s="554"/>
      <c r="D5260" s="554"/>
      <c r="E5260" s="393"/>
      <c r="F5260" s="393"/>
      <c r="G5260" s="393"/>
      <c r="H5260" s="393"/>
      <c r="I5260" s="393"/>
      <c r="J5260" s="393"/>
      <c r="K5260" s="393"/>
    </row>
    <row r="5261" spans="1:11" ht="15" customHeight="1">
      <c r="A5261" s="553" t="s">
        <v>9382</v>
      </c>
      <c r="B5261" s="553"/>
      <c r="C5261" s="553"/>
      <c r="D5261" s="392"/>
      <c r="E5261" s="393"/>
      <c r="F5261" s="393"/>
      <c r="G5261" s="393"/>
      <c r="H5261" s="393"/>
      <c r="I5261" s="393"/>
      <c r="J5261" s="393"/>
      <c r="K5261" s="393"/>
    </row>
    <row r="5262" spans="1:11" ht="14.4">
      <c r="A5262" s="394" t="s">
        <v>7338</v>
      </c>
      <c r="B5262" s="394" t="s">
        <v>7339</v>
      </c>
      <c r="C5262" s="395" t="s">
        <v>485</v>
      </c>
      <c r="D5262" s="396" t="s">
        <v>7340</v>
      </c>
      <c r="E5262" s="393"/>
      <c r="F5262" s="393"/>
      <c r="G5262" s="393"/>
      <c r="H5262" s="393"/>
      <c r="I5262" s="393"/>
      <c r="J5262" s="393"/>
      <c r="K5262" s="393"/>
    </row>
    <row r="5263" spans="1:11" ht="14.4">
      <c r="A5263" s="397" t="s">
        <v>9383</v>
      </c>
      <c r="B5263" s="397" t="s">
        <v>9384</v>
      </c>
      <c r="C5263" s="398" t="s">
        <v>180</v>
      </c>
      <c r="D5263" s="399">
        <v>4.6867000000000001</v>
      </c>
      <c r="E5263" s="393"/>
      <c r="F5263" s="393"/>
      <c r="G5263" s="393"/>
      <c r="H5263" s="393"/>
      <c r="I5263" s="393"/>
      <c r="J5263" s="393"/>
      <c r="K5263" s="393"/>
    </row>
    <row r="5264" spans="1:11" ht="14.4">
      <c r="A5264" s="554"/>
      <c r="B5264" s="554"/>
      <c r="C5264" s="554"/>
      <c r="D5264" s="554"/>
      <c r="E5264" s="393"/>
      <c r="F5264" s="393"/>
      <c r="G5264" s="393"/>
      <c r="H5264" s="393"/>
      <c r="I5264" s="393"/>
      <c r="J5264" s="393"/>
      <c r="K5264" s="393"/>
    </row>
    <row r="5265" spans="1:11" ht="15" customHeight="1">
      <c r="A5265" s="553" t="s">
        <v>9385</v>
      </c>
      <c r="B5265" s="553"/>
      <c r="C5265" s="553"/>
      <c r="D5265" s="392"/>
      <c r="E5265" s="393"/>
      <c r="F5265" s="393"/>
      <c r="G5265" s="393"/>
      <c r="H5265" s="393"/>
      <c r="I5265" s="393"/>
      <c r="J5265" s="393"/>
      <c r="K5265" s="393"/>
    </row>
    <row r="5266" spans="1:11" ht="14.4">
      <c r="A5266" s="394" t="s">
        <v>7338</v>
      </c>
      <c r="B5266" s="394" t="s">
        <v>7339</v>
      </c>
      <c r="C5266" s="395" t="s">
        <v>485</v>
      </c>
      <c r="D5266" s="396" t="s">
        <v>7340</v>
      </c>
      <c r="E5266" s="393"/>
      <c r="F5266" s="393"/>
      <c r="G5266" s="393"/>
      <c r="H5266" s="393"/>
      <c r="I5266" s="393"/>
      <c r="J5266" s="393"/>
      <c r="K5266" s="393"/>
    </row>
    <row r="5267" spans="1:11" ht="14.4">
      <c r="A5267" s="397" t="s">
        <v>9386</v>
      </c>
      <c r="B5267" s="397" t="s">
        <v>9387</v>
      </c>
      <c r="C5267" s="398" t="s">
        <v>180</v>
      </c>
      <c r="D5267" s="399">
        <v>176.5437</v>
      </c>
      <c r="E5267" s="393"/>
      <c r="F5267" s="393"/>
      <c r="G5267" s="393"/>
      <c r="H5267" s="393"/>
      <c r="I5267" s="393"/>
      <c r="J5267" s="393"/>
      <c r="K5267" s="393"/>
    </row>
    <row r="5268" spans="1:11" ht="39.6">
      <c r="A5268" s="397" t="s">
        <v>9388</v>
      </c>
      <c r="B5268" s="397" t="s">
        <v>9389</v>
      </c>
      <c r="C5268" s="398" t="s">
        <v>180</v>
      </c>
      <c r="D5268" s="399">
        <v>317.20620000000002</v>
      </c>
      <c r="E5268" s="393"/>
      <c r="F5268" s="393"/>
      <c r="G5268" s="393"/>
      <c r="H5268" s="393"/>
      <c r="I5268" s="393"/>
      <c r="J5268" s="393"/>
      <c r="K5268" s="393"/>
    </row>
    <row r="5269" spans="1:11" ht="26.4">
      <c r="A5269" s="397" t="s">
        <v>9390</v>
      </c>
      <c r="B5269" s="397" t="s">
        <v>9391</v>
      </c>
      <c r="C5269" s="398" t="s">
        <v>180</v>
      </c>
      <c r="D5269" s="399">
        <v>810.7749</v>
      </c>
      <c r="E5269" s="393"/>
      <c r="F5269" s="393"/>
      <c r="G5269" s="393"/>
      <c r="H5269" s="393"/>
      <c r="I5269" s="393"/>
      <c r="J5269" s="393"/>
      <c r="K5269" s="393"/>
    </row>
    <row r="5270" spans="1:11" ht="26.4">
      <c r="A5270" s="397" t="s">
        <v>9392</v>
      </c>
      <c r="B5270" s="397" t="s">
        <v>9393</v>
      </c>
      <c r="C5270" s="398" t="s">
        <v>180</v>
      </c>
      <c r="D5270" s="399">
        <v>109.9114</v>
      </c>
      <c r="E5270" s="393"/>
      <c r="F5270" s="393"/>
      <c r="G5270" s="393"/>
      <c r="H5270" s="393"/>
      <c r="I5270" s="393"/>
      <c r="J5270" s="393"/>
      <c r="K5270" s="393"/>
    </row>
    <row r="5271" spans="1:11" ht="39.6">
      <c r="A5271" s="397" t="s">
        <v>9394</v>
      </c>
      <c r="B5271" s="397" t="s">
        <v>9395</v>
      </c>
      <c r="C5271" s="398" t="s">
        <v>180</v>
      </c>
      <c r="D5271" s="399">
        <v>100.05419999999999</v>
      </c>
      <c r="E5271" s="393"/>
      <c r="F5271" s="393"/>
      <c r="G5271" s="393"/>
      <c r="H5271" s="393"/>
      <c r="I5271" s="393"/>
      <c r="J5271" s="393"/>
      <c r="K5271" s="393"/>
    </row>
    <row r="5272" spans="1:11" ht="39.6">
      <c r="A5272" s="397" t="s">
        <v>9396</v>
      </c>
      <c r="B5272" s="397" t="s">
        <v>9397</v>
      </c>
      <c r="C5272" s="398" t="s">
        <v>180</v>
      </c>
      <c r="D5272" s="399">
        <v>432.11689999999999</v>
      </c>
      <c r="E5272" s="393"/>
      <c r="F5272" s="393"/>
      <c r="G5272" s="393"/>
      <c r="H5272" s="393"/>
      <c r="I5272" s="393"/>
      <c r="J5272" s="393"/>
      <c r="K5272" s="393"/>
    </row>
    <row r="5273" spans="1:11" ht="39.6">
      <c r="A5273" s="397" t="s">
        <v>9398</v>
      </c>
      <c r="B5273" s="397" t="s">
        <v>9399</v>
      </c>
      <c r="C5273" s="398" t="s">
        <v>180</v>
      </c>
      <c r="D5273" s="399">
        <v>378.75869999999998</v>
      </c>
      <c r="E5273" s="393"/>
      <c r="F5273" s="393"/>
      <c r="G5273" s="393"/>
      <c r="H5273" s="393"/>
      <c r="I5273" s="393"/>
      <c r="J5273" s="393"/>
      <c r="K5273" s="393"/>
    </row>
    <row r="5274" spans="1:11" ht="39.6">
      <c r="A5274" s="397" t="s">
        <v>9400</v>
      </c>
      <c r="B5274" s="397" t="s">
        <v>9401</v>
      </c>
      <c r="C5274" s="398" t="s">
        <v>180</v>
      </c>
      <c r="D5274" s="400">
        <v>1291.5029</v>
      </c>
      <c r="E5274" s="393"/>
      <c r="F5274" s="393"/>
      <c r="G5274" s="393"/>
      <c r="H5274" s="393"/>
      <c r="I5274" s="393"/>
      <c r="J5274" s="393"/>
      <c r="K5274" s="393"/>
    </row>
    <row r="5275" spans="1:11" ht="39.6">
      <c r="A5275" s="397" t="s">
        <v>9402</v>
      </c>
      <c r="B5275" s="397" t="s">
        <v>9403</v>
      </c>
      <c r="C5275" s="398" t="s">
        <v>180</v>
      </c>
      <c r="D5275" s="399">
        <v>916.54390000000001</v>
      </c>
      <c r="E5275" s="393"/>
      <c r="F5275" s="393"/>
      <c r="G5275" s="393"/>
      <c r="H5275" s="393"/>
      <c r="I5275" s="393"/>
      <c r="J5275" s="393"/>
      <c r="K5275" s="393"/>
    </row>
    <row r="5276" spans="1:11" ht="14.4">
      <c r="A5276" s="397" t="s">
        <v>9404</v>
      </c>
      <c r="B5276" s="397" t="s">
        <v>9405</v>
      </c>
      <c r="C5276" s="398" t="s">
        <v>180</v>
      </c>
      <c r="D5276" s="399">
        <v>11.3187</v>
      </c>
      <c r="E5276" s="393"/>
      <c r="F5276" s="393"/>
      <c r="G5276" s="393"/>
      <c r="H5276" s="393"/>
      <c r="I5276" s="393"/>
      <c r="J5276" s="393"/>
      <c r="K5276" s="393"/>
    </row>
    <row r="5277" spans="1:11" ht="39.6">
      <c r="A5277" s="397" t="s">
        <v>9406</v>
      </c>
      <c r="B5277" s="397" t="s">
        <v>9407</v>
      </c>
      <c r="C5277" s="398" t="s">
        <v>180</v>
      </c>
      <c r="D5277" s="399">
        <v>398.55380000000002</v>
      </c>
      <c r="E5277" s="393"/>
      <c r="F5277" s="393"/>
      <c r="G5277" s="393"/>
      <c r="H5277" s="393"/>
      <c r="I5277" s="393"/>
      <c r="J5277" s="393"/>
      <c r="K5277" s="393"/>
    </row>
    <row r="5278" spans="1:11" ht="14.4">
      <c r="A5278" s="554"/>
      <c r="B5278" s="554"/>
      <c r="C5278" s="554"/>
      <c r="D5278" s="554"/>
      <c r="E5278" s="393"/>
      <c r="F5278" s="393"/>
      <c r="G5278" s="393"/>
      <c r="H5278" s="393"/>
      <c r="I5278" s="393"/>
      <c r="J5278" s="393"/>
      <c r="K5278" s="393"/>
    </row>
    <row r="5279" spans="1:11" ht="15" customHeight="1">
      <c r="A5279" s="553" t="s">
        <v>9408</v>
      </c>
      <c r="B5279" s="553"/>
      <c r="C5279" s="553"/>
      <c r="D5279" s="392"/>
      <c r="E5279" s="393"/>
      <c r="F5279" s="393"/>
      <c r="G5279" s="393"/>
      <c r="H5279" s="393"/>
      <c r="I5279" s="393"/>
      <c r="J5279" s="393"/>
      <c r="K5279" s="393"/>
    </row>
    <row r="5280" spans="1:11" ht="15" customHeight="1">
      <c r="A5280" s="553" t="s">
        <v>9409</v>
      </c>
      <c r="B5280" s="553"/>
      <c r="C5280" s="553"/>
      <c r="D5280" s="392"/>
      <c r="E5280" s="393"/>
      <c r="F5280" s="393"/>
      <c r="G5280" s="393"/>
      <c r="H5280" s="393"/>
      <c r="I5280" s="393"/>
      <c r="J5280" s="393"/>
      <c r="K5280" s="393"/>
    </row>
    <row r="5281" spans="1:11" ht="14.4">
      <c r="A5281" s="394" t="s">
        <v>7338</v>
      </c>
      <c r="B5281" s="394" t="s">
        <v>7339</v>
      </c>
      <c r="C5281" s="395" t="s">
        <v>485</v>
      </c>
      <c r="D5281" s="396" t="s">
        <v>7340</v>
      </c>
      <c r="E5281" s="393"/>
      <c r="F5281" s="393"/>
      <c r="G5281" s="393"/>
      <c r="H5281" s="393"/>
      <c r="I5281" s="393"/>
      <c r="J5281" s="393"/>
      <c r="K5281" s="393"/>
    </row>
    <row r="5282" spans="1:11" ht="39.6">
      <c r="A5282" s="397" t="s">
        <v>9410</v>
      </c>
      <c r="B5282" s="397" t="s">
        <v>9411</v>
      </c>
      <c r="C5282" s="398" t="s">
        <v>180</v>
      </c>
      <c r="D5282" s="399">
        <v>236.89680000000001</v>
      </c>
      <c r="E5282" s="393"/>
      <c r="F5282" s="393"/>
      <c r="G5282" s="393"/>
      <c r="H5282" s="393"/>
      <c r="I5282" s="393"/>
      <c r="J5282" s="393"/>
      <c r="K5282" s="393"/>
    </row>
    <row r="5283" spans="1:11" ht="14.4">
      <c r="A5283" s="397" t="s">
        <v>9412</v>
      </c>
      <c r="B5283" s="397" t="s">
        <v>9413</v>
      </c>
      <c r="C5283" s="398" t="s">
        <v>180</v>
      </c>
      <c r="D5283" s="399">
        <v>309.51600000000002</v>
      </c>
      <c r="E5283" s="393"/>
      <c r="F5283" s="393"/>
      <c r="G5283" s="393"/>
      <c r="H5283" s="393"/>
      <c r="I5283" s="393"/>
      <c r="J5283" s="393"/>
      <c r="K5283" s="393"/>
    </row>
    <row r="5284" spans="1:11" ht="14.4">
      <c r="A5284" s="554"/>
      <c r="B5284" s="554"/>
      <c r="C5284" s="554"/>
      <c r="D5284" s="554"/>
      <c r="E5284" s="393"/>
      <c r="F5284" s="393"/>
      <c r="G5284" s="393"/>
      <c r="H5284" s="393"/>
      <c r="I5284" s="393"/>
      <c r="J5284" s="393"/>
      <c r="K5284" s="393"/>
    </row>
    <row r="5285" spans="1:11" ht="15" customHeight="1">
      <c r="A5285" s="553" t="s">
        <v>9414</v>
      </c>
      <c r="B5285" s="553"/>
      <c r="C5285" s="553"/>
      <c r="D5285" s="392"/>
      <c r="E5285" s="393"/>
      <c r="F5285" s="393"/>
      <c r="G5285" s="393"/>
      <c r="H5285" s="393"/>
      <c r="I5285" s="393"/>
      <c r="J5285" s="393"/>
      <c r="K5285" s="393"/>
    </row>
    <row r="5286" spans="1:11" ht="14.4">
      <c r="A5286" s="394" t="s">
        <v>7338</v>
      </c>
      <c r="B5286" s="394" t="s">
        <v>7339</v>
      </c>
      <c r="C5286" s="395" t="s">
        <v>485</v>
      </c>
      <c r="D5286" s="396" t="s">
        <v>7340</v>
      </c>
      <c r="E5286" s="393"/>
      <c r="F5286" s="393"/>
      <c r="G5286" s="393"/>
      <c r="H5286" s="393"/>
      <c r="I5286" s="393"/>
      <c r="J5286" s="393"/>
      <c r="K5286" s="393"/>
    </row>
    <row r="5287" spans="1:11" ht="26.4">
      <c r="A5287" s="397" t="s">
        <v>9415</v>
      </c>
      <c r="B5287" s="397" t="s">
        <v>9416</v>
      </c>
      <c r="C5287" s="398" t="s">
        <v>180</v>
      </c>
      <c r="D5287" s="399">
        <v>14.2113</v>
      </c>
      <c r="E5287" s="393"/>
      <c r="F5287" s="393"/>
      <c r="G5287" s="393"/>
      <c r="H5287" s="393"/>
      <c r="I5287" s="393"/>
      <c r="J5287" s="393"/>
      <c r="K5287" s="393"/>
    </row>
    <row r="5288" spans="1:11" ht="26.4">
      <c r="A5288" s="397" t="s">
        <v>9417</v>
      </c>
      <c r="B5288" s="397" t="s">
        <v>9418</v>
      </c>
      <c r="C5288" s="398" t="s">
        <v>180</v>
      </c>
      <c r="D5288" s="399">
        <v>85.207800000000006</v>
      </c>
      <c r="E5288" s="393"/>
      <c r="F5288" s="393"/>
      <c r="G5288" s="393"/>
      <c r="H5288" s="393"/>
      <c r="I5288" s="393"/>
      <c r="J5288" s="393"/>
      <c r="K5288" s="393"/>
    </row>
    <row r="5289" spans="1:11" ht="14.4">
      <c r="A5289" s="397" t="s">
        <v>9419</v>
      </c>
      <c r="B5289" s="397" t="s">
        <v>9420</v>
      </c>
      <c r="C5289" s="398" t="s">
        <v>180</v>
      </c>
      <c r="D5289" s="399">
        <v>71.540700000000001</v>
      </c>
      <c r="E5289" s="393"/>
      <c r="F5289" s="393"/>
      <c r="G5289" s="393"/>
      <c r="H5289" s="393"/>
      <c r="I5289" s="393"/>
      <c r="J5289" s="393"/>
      <c r="K5289" s="393"/>
    </row>
    <row r="5290" spans="1:11" ht="14.4">
      <c r="A5290" s="554"/>
      <c r="B5290" s="554"/>
      <c r="C5290" s="554"/>
      <c r="D5290" s="554"/>
      <c r="E5290" s="393"/>
      <c r="F5290" s="393"/>
      <c r="G5290" s="393"/>
      <c r="H5290" s="393"/>
      <c r="I5290" s="393"/>
      <c r="J5290" s="393"/>
      <c r="K5290" s="393"/>
    </row>
    <row r="5291" spans="1:11" ht="15" customHeight="1">
      <c r="A5291" s="553" t="s">
        <v>9421</v>
      </c>
      <c r="B5291" s="553"/>
      <c r="C5291" s="553"/>
      <c r="D5291" s="392"/>
      <c r="E5291" s="393"/>
      <c r="F5291" s="393"/>
      <c r="G5291" s="393"/>
      <c r="H5291" s="393"/>
      <c r="I5291" s="393"/>
      <c r="J5291" s="393"/>
      <c r="K5291" s="393"/>
    </row>
    <row r="5292" spans="1:11" ht="14.4">
      <c r="A5292" s="394" t="s">
        <v>7338</v>
      </c>
      <c r="B5292" s="394" t="s">
        <v>7339</v>
      </c>
      <c r="C5292" s="395" t="s">
        <v>485</v>
      </c>
      <c r="D5292" s="396" t="s">
        <v>7340</v>
      </c>
      <c r="E5292" s="393"/>
      <c r="F5292" s="393"/>
      <c r="G5292" s="393"/>
      <c r="H5292" s="393"/>
      <c r="I5292" s="393"/>
      <c r="J5292" s="393"/>
      <c r="K5292" s="393"/>
    </row>
    <row r="5293" spans="1:11" ht="14.4">
      <c r="A5293" s="397" t="s">
        <v>9422</v>
      </c>
      <c r="B5293" s="397" t="s">
        <v>9423</v>
      </c>
      <c r="C5293" s="398" t="s">
        <v>180</v>
      </c>
      <c r="D5293" s="399">
        <v>175.6568</v>
      </c>
      <c r="E5293" s="393"/>
      <c r="F5293" s="393"/>
      <c r="G5293" s="393"/>
      <c r="H5293" s="393"/>
      <c r="I5293" s="393"/>
      <c r="J5293" s="393"/>
      <c r="K5293" s="393"/>
    </row>
    <row r="5294" spans="1:11" ht="26.4">
      <c r="A5294" s="397" t="s">
        <v>9424</v>
      </c>
      <c r="B5294" s="397" t="s">
        <v>9425</v>
      </c>
      <c r="C5294" s="398" t="s">
        <v>180</v>
      </c>
      <c r="D5294" s="399">
        <v>659.98289999999997</v>
      </c>
      <c r="E5294" s="393"/>
      <c r="F5294" s="393"/>
      <c r="G5294" s="393"/>
      <c r="H5294" s="393"/>
      <c r="I5294" s="393"/>
      <c r="J5294" s="393"/>
      <c r="K5294" s="393"/>
    </row>
    <row r="5295" spans="1:11" ht="26.4">
      <c r="A5295" s="397" t="s">
        <v>9426</v>
      </c>
      <c r="B5295" s="397" t="s">
        <v>9427</v>
      </c>
      <c r="C5295" s="398" t="s">
        <v>180</v>
      </c>
      <c r="D5295" s="399">
        <v>167.32140000000001</v>
      </c>
      <c r="E5295" s="393"/>
      <c r="F5295" s="393"/>
      <c r="G5295" s="393"/>
      <c r="H5295" s="393"/>
      <c r="I5295" s="393"/>
      <c r="J5295" s="393"/>
      <c r="K5295" s="393"/>
    </row>
    <row r="5296" spans="1:11" ht="26.4">
      <c r="A5296" s="397" t="s">
        <v>9428</v>
      </c>
      <c r="B5296" s="397" t="s">
        <v>9429</v>
      </c>
      <c r="C5296" s="398" t="s">
        <v>180</v>
      </c>
      <c r="D5296" s="399">
        <v>157.696</v>
      </c>
      <c r="E5296" s="393"/>
      <c r="F5296" s="393"/>
      <c r="G5296" s="393"/>
      <c r="H5296" s="393"/>
      <c r="I5296" s="393"/>
      <c r="J5296" s="393"/>
      <c r="K5296" s="393"/>
    </row>
    <row r="5297" spans="1:11" ht="14.4">
      <c r="A5297" s="554"/>
      <c r="B5297" s="554"/>
      <c r="C5297" s="554"/>
      <c r="D5297" s="554"/>
      <c r="E5297" s="393"/>
      <c r="F5297" s="393"/>
      <c r="G5297" s="393"/>
      <c r="H5297" s="393"/>
      <c r="I5297" s="393"/>
      <c r="J5297" s="393"/>
      <c r="K5297" s="393"/>
    </row>
    <row r="5298" spans="1:11" ht="15" customHeight="1">
      <c r="A5298" s="553" t="s">
        <v>9430</v>
      </c>
      <c r="B5298" s="553"/>
      <c r="C5298" s="553"/>
      <c r="D5298" s="392"/>
      <c r="E5298" s="393"/>
      <c r="F5298" s="393"/>
      <c r="G5298" s="393"/>
      <c r="H5298" s="393"/>
      <c r="I5298" s="393"/>
      <c r="J5298" s="393"/>
      <c r="K5298" s="393"/>
    </row>
    <row r="5299" spans="1:11" ht="14.4">
      <c r="A5299" s="394" t="s">
        <v>7338</v>
      </c>
      <c r="B5299" s="394" t="s">
        <v>7339</v>
      </c>
      <c r="C5299" s="395" t="s">
        <v>485</v>
      </c>
      <c r="D5299" s="396" t="s">
        <v>7340</v>
      </c>
      <c r="E5299" s="393"/>
      <c r="F5299" s="393"/>
      <c r="G5299" s="393"/>
      <c r="H5299" s="393"/>
      <c r="I5299" s="393"/>
      <c r="J5299" s="393"/>
      <c r="K5299" s="393"/>
    </row>
    <row r="5300" spans="1:11" ht="26.4">
      <c r="A5300" s="397" t="s">
        <v>9431</v>
      </c>
      <c r="B5300" s="397" t="s">
        <v>9432</v>
      </c>
      <c r="C5300" s="398" t="s">
        <v>180</v>
      </c>
      <c r="D5300" s="399">
        <v>54.557600000000001</v>
      </c>
      <c r="E5300" s="393"/>
      <c r="F5300" s="393"/>
      <c r="G5300" s="393"/>
      <c r="H5300" s="393"/>
      <c r="I5300" s="393"/>
      <c r="J5300" s="393"/>
      <c r="K5300" s="393"/>
    </row>
    <row r="5301" spans="1:11" ht="26.4">
      <c r="A5301" s="397" t="s">
        <v>9433</v>
      </c>
      <c r="B5301" s="397" t="s">
        <v>9434</v>
      </c>
      <c r="C5301" s="398" t="s">
        <v>180</v>
      </c>
      <c r="D5301" s="399">
        <v>90.297700000000006</v>
      </c>
      <c r="E5301" s="393"/>
      <c r="F5301" s="393"/>
      <c r="G5301" s="393"/>
      <c r="H5301" s="393"/>
      <c r="I5301" s="393"/>
      <c r="J5301" s="393"/>
      <c r="K5301" s="393"/>
    </row>
    <row r="5302" spans="1:11" ht="26.4">
      <c r="A5302" s="397" t="s">
        <v>9435</v>
      </c>
      <c r="B5302" s="397" t="s">
        <v>9436</v>
      </c>
      <c r="C5302" s="398" t="s">
        <v>180</v>
      </c>
      <c r="D5302" s="399">
        <v>334.9554</v>
      </c>
      <c r="E5302" s="393"/>
      <c r="F5302" s="393"/>
      <c r="G5302" s="393"/>
      <c r="H5302" s="393"/>
      <c r="I5302" s="393"/>
      <c r="J5302" s="393"/>
      <c r="K5302" s="393"/>
    </row>
    <row r="5303" spans="1:11" ht="26.4">
      <c r="A5303" s="397" t="s">
        <v>9437</v>
      </c>
      <c r="B5303" s="397" t="s">
        <v>9438</v>
      </c>
      <c r="C5303" s="398" t="s">
        <v>180</v>
      </c>
      <c r="D5303" s="399">
        <v>459.8442</v>
      </c>
      <c r="E5303" s="393"/>
      <c r="F5303" s="393"/>
      <c r="G5303" s="393"/>
      <c r="H5303" s="393"/>
      <c r="I5303" s="393"/>
      <c r="J5303" s="393"/>
      <c r="K5303" s="393"/>
    </row>
    <row r="5304" spans="1:11" ht="14.4">
      <c r="A5304" s="554"/>
      <c r="B5304" s="554"/>
      <c r="C5304" s="554"/>
      <c r="D5304" s="554"/>
      <c r="E5304" s="393"/>
      <c r="F5304" s="393"/>
      <c r="G5304" s="393"/>
      <c r="H5304" s="393"/>
      <c r="I5304" s="393"/>
      <c r="J5304" s="393"/>
      <c r="K5304" s="393"/>
    </row>
    <row r="5305" spans="1:11" ht="15" customHeight="1">
      <c r="A5305" s="553" t="s">
        <v>9439</v>
      </c>
      <c r="B5305" s="553"/>
      <c r="C5305" s="553"/>
      <c r="D5305" s="392"/>
      <c r="E5305" s="393"/>
      <c r="F5305" s="393"/>
      <c r="G5305" s="393"/>
      <c r="H5305" s="393"/>
      <c r="I5305" s="393"/>
      <c r="J5305" s="393"/>
      <c r="K5305" s="393"/>
    </row>
    <row r="5306" spans="1:11" ht="14.4">
      <c r="A5306" s="394" t="s">
        <v>7338</v>
      </c>
      <c r="B5306" s="394" t="s">
        <v>7339</v>
      </c>
      <c r="C5306" s="395" t="s">
        <v>485</v>
      </c>
      <c r="D5306" s="396" t="s">
        <v>7340</v>
      </c>
      <c r="E5306" s="393"/>
      <c r="F5306" s="393"/>
      <c r="G5306" s="393"/>
      <c r="H5306" s="393"/>
      <c r="I5306" s="393"/>
      <c r="J5306" s="393"/>
      <c r="K5306" s="393"/>
    </row>
    <row r="5307" spans="1:11" ht="14.4">
      <c r="A5307" s="397" t="s">
        <v>9440</v>
      </c>
      <c r="B5307" s="397" t="s">
        <v>5228</v>
      </c>
      <c r="C5307" s="398" t="s">
        <v>180</v>
      </c>
      <c r="D5307" s="399">
        <v>5.5636000000000001</v>
      </c>
      <c r="E5307" s="393"/>
      <c r="F5307" s="393"/>
      <c r="G5307" s="393"/>
      <c r="H5307" s="393"/>
      <c r="I5307" s="393"/>
      <c r="J5307" s="393"/>
      <c r="K5307" s="393"/>
    </row>
    <row r="5308" spans="1:11" ht="26.4">
      <c r="A5308" s="397" t="s">
        <v>9441</v>
      </c>
      <c r="B5308" s="397" t="s">
        <v>9442</v>
      </c>
      <c r="C5308" s="398" t="s">
        <v>180</v>
      </c>
      <c r="D5308" s="399">
        <v>39.066200000000002</v>
      </c>
      <c r="E5308" s="393"/>
      <c r="F5308" s="393"/>
      <c r="G5308" s="393"/>
      <c r="H5308" s="393"/>
      <c r="I5308" s="393"/>
      <c r="J5308" s="393"/>
      <c r="K5308" s="393"/>
    </row>
    <row r="5309" spans="1:11" ht="26.4">
      <c r="A5309" s="397" t="s">
        <v>9443</v>
      </c>
      <c r="B5309" s="397" t="s">
        <v>9444</v>
      </c>
      <c r="C5309" s="398" t="s">
        <v>180</v>
      </c>
      <c r="D5309" s="399">
        <v>29.511299999999999</v>
      </c>
      <c r="E5309" s="393"/>
      <c r="F5309" s="393"/>
      <c r="G5309" s="393"/>
      <c r="H5309" s="393"/>
      <c r="I5309" s="393"/>
      <c r="J5309" s="393"/>
      <c r="K5309" s="393"/>
    </row>
    <row r="5310" spans="1:11" ht="26.4">
      <c r="A5310" s="397" t="s">
        <v>9445</v>
      </c>
      <c r="B5310" s="397" t="s">
        <v>9446</v>
      </c>
      <c r="C5310" s="398" t="s">
        <v>180</v>
      </c>
      <c r="D5310" s="399">
        <v>31.607700000000001</v>
      </c>
      <c r="E5310" s="393"/>
      <c r="F5310" s="393"/>
      <c r="G5310" s="393"/>
      <c r="H5310" s="393"/>
      <c r="I5310" s="393"/>
      <c r="J5310" s="393"/>
      <c r="K5310" s="393"/>
    </row>
    <row r="5311" spans="1:11" ht="26.4">
      <c r="A5311" s="397" t="s">
        <v>9447</v>
      </c>
      <c r="B5311" s="397" t="s">
        <v>9448</v>
      </c>
      <c r="C5311" s="398" t="s">
        <v>180</v>
      </c>
      <c r="D5311" s="399">
        <v>32.8474</v>
      </c>
      <c r="E5311" s="393"/>
      <c r="F5311" s="393"/>
      <c r="G5311" s="393"/>
      <c r="H5311" s="393"/>
      <c r="I5311" s="393"/>
      <c r="J5311" s="393"/>
      <c r="K5311" s="393"/>
    </row>
    <row r="5312" spans="1:11" ht="14.4">
      <c r="A5312" s="554"/>
      <c r="B5312" s="554"/>
      <c r="C5312" s="554"/>
      <c r="D5312" s="554"/>
      <c r="E5312" s="393"/>
      <c r="F5312" s="393"/>
      <c r="G5312" s="393"/>
      <c r="H5312" s="393"/>
      <c r="I5312" s="393"/>
      <c r="J5312" s="393"/>
      <c r="K5312" s="393"/>
    </row>
    <row r="5313" spans="1:11" ht="15" customHeight="1">
      <c r="A5313" s="553" t="s">
        <v>9449</v>
      </c>
      <c r="B5313" s="553"/>
      <c r="C5313" s="553"/>
      <c r="D5313" s="392"/>
      <c r="E5313" s="393"/>
      <c r="F5313" s="393"/>
      <c r="G5313" s="393"/>
      <c r="H5313" s="393"/>
      <c r="I5313" s="393"/>
      <c r="J5313" s="393"/>
      <c r="K5313" s="393"/>
    </row>
    <row r="5314" spans="1:11" ht="14.4">
      <c r="A5314" s="394" t="s">
        <v>7338</v>
      </c>
      <c r="B5314" s="394" t="s">
        <v>7339</v>
      </c>
      <c r="C5314" s="395" t="s">
        <v>485</v>
      </c>
      <c r="D5314" s="396" t="s">
        <v>7340</v>
      </c>
      <c r="E5314" s="393"/>
      <c r="F5314" s="393"/>
      <c r="G5314" s="393"/>
      <c r="H5314" s="393"/>
      <c r="I5314" s="393"/>
      <c r="J5314" s="393"/>
      <c r="K5314" s="393"/>
    </row>
    <row r="5315" spans="1:11" ht="14.4">
      <c r="A5315" s="397" t="s">
        <v>9450</v>
      </c>
      <c r="B5315" s="397" t="s">
        <v>5106</v>
      </c>
      <c r="C5315" s="398" t="s">
        <v>180</v>
      </c>
      <c r="D5315" s="399">
        <v>27.8583</v>
      </c>
      <c r="E5315" s="393"/>
      <c r="F5315" s="393"/>
      <c r="G5315" s="393"/>
      <c r="H5315" s="393"/>
      <c r="I5315" s="393"/>
      <c r="J5315" s="393"/>
      <c r="K5315" s="393"/>
    </row>
    <row r="5316" spans="1:11" ht="26.4">
      <c r="A5316" s="397" t="s">
        <v>9451</v>
      </c>
      <c r="B5316" s="397" t="s">
        <v>9452</v>
      </c>
      <c r="C5316" s="398" t="s">
        <v>180</v>
      </c>
      <c r="D5316" s="399">
        <v>4.1121999999999996</v>
      </c>
      <c r="E5316" s="393"/>
      <c r="F5316" s="393"/>
      <c r="G5316" s="393"/>
      <c r="H5316" s="393"/>
      <c r="I5316" s="393"/>
      <c r="J5316" s="393"/>
      <c r="K5316" s="393"/>
    </row>
    <row r="5317" spans="1:11" ht="14.4">
      <c r="A5317" s="554"/>
      <c r="B5317" s="554"/>
      <c r="C5317" s="554"/>
      <c r="D5317" s="554"/>
      <c r="E5317" s="393"/>
      <c r="F5317" s="393"/>
      <c r="G5317" s="393"/>
      <c r="H5317" s="393"/>
      <c r="I5317" s="393"/>
      <c r="J5317" s="393"/>
      <c r="K5317" s="393"/>
    </row>
    <row r="5318" spans="1:11" ht="15" customHeight="1">
      <c r="A5318" s="553" t="s">
        <v>9453</v>
      </c>
      <c r="B5318" s="553"/>
      <c r="C5318" s="553"/>
      <c r="D5318" s="392"/>
      <c r="E5318" s="393"/>
      <c r="F5318" s="393"/>
      <c r="G5318" s="393"/>
      <c r="H5318" s="393"/>
      <c r="I5318" s="393"/>
      <c r="J5318" s="393"/>
      <c r="K5318" s="393"/>
    </row>
    <row r="5319" spans="1:11" ht="15" customHeight="1">
      <c r="A5319" s="553" t="s">
        <v>9454</v>
      </c>
      <c r="B5319" s="553"/>
      <c r="C5319" s="553"/>
      <c r="D5319" s="392"/>
      <c r="E5319" s="393"/>
      <c r="F5319" s="393"/>
      <c r="G5319" s="393"/>
      <c r="H5319" s="393"/>
      <c r="I5319" s="393"/>
      <c r="J5319" s="393"/>
      <c r="K5319" s="393"/>
    </row>
    <row r="5320" spans="1:11" ht="14.4">
      <c r="A5320" s="394" t="s">
        <v>7338</v>
      </c>
      <c r="B5320" s="394" t="s">
        <v>7339</v>
      </c>
      <c r="C5320" s="395" t="s">
        <v>485</v>
      </c>
      <c r="D5320" s="396" t="s">
        <v>7340</v>
      </c>
      <c r="E5320" s="393"/>
      <c r="F5320" s="393"/>
      <c r="G5320" s="393"/>
      <c r="H5320" s="393"/>
      <c r="I5320" s="393"/>
      <c r="J5320" s="393"/>
      <c r="K5320" s="393"/>
    </row>
    <row r="5321" spans="1:11" ht="26.4">
      <c r="A5321" s="397" t="s">
        <v>9455</v>
      </c>
      <c r="B5321" s="397" t="s">
        <v>9456</v>
      </c>
      <c r="C5321" s="398" t="s">
        <v>180</v>
      </c>
      <c r="D5321" s="399">
        <v>87.082499999999996</v>
      </c>
      <c r="E5321" s="393"/>
      <c r="F5321" s="393"/>
      <c r="G5321" s="393"/>
      <c r="H5321" s="393"/>
      <c r="I5321" s="393"/>
      <c r="J5321" s="393"/>
      <c r="K5321" s="393"/>
    </row>
    <row r="5322" spans="1:11" ht="14.4">
      <c r="A5322" s="554"/>
      <c r="B5322" s="554"/>
      <c r="C5322" s="554"/>
      <c r="D5322" s="554"/>
      <c r="E5322" s="393"/>
      <c r="F5322" s="393"/>
      <c r="G5322" s="393"/>
      <c r="H5322" s="393"/>
      <c r="I5322" s="393"/>
      <c r="J5322" s="393"/>
      <c r="K5322" s="393"/>
    </row>
    <row r="5323" spans="1:11" ht="15" customHeight="1">
      <c r="A5323" s="553" t="s">
        <v>9457</v>
      </c>
      <c r="B5323" s="553"/>
      <c r="C5323" s="553"/>
      <c r="D5323" s="392"/>
      <c r="E5323" s="393"/>
      <c r="F5323" s="393"/>
      <c r="G5323" s="393"/>
      <c r="H5323" s="393"/>
      <c r="I5323" s="393"/>
      <c r="J5323" s="393"/>
      <c r="K5323" s="393"/>
    </row>
    <row r="5324" spans="1:11" ht="14.4">
      <c r="A5324" s="394" t="s">
        <v>7338</v>
      </c>
      <c r="B5324" s="394" t="s">
        <v>7339</v>
      </c>
      <c r="C5324" s="395" t="s">
        <v>485</v>
      </c>
      <c r="D5324" s="396" t="s">
        <v>7340</v>
      </c>
      <c r="E5324" s="393"/>
      <c r="F5324" s="393"/>
      <c r="G5324" s="393"/>
      <c r="H5324" s="393"/>
      <c r="I5324" s="393"/>
      <c r="J5324" s="393"/>
      <c r="K5324" s="393"/>
    </row>
    <row r="5325" spans="1:11" ht="39.6">
      <c r="A5325" s="397" t="s">
        <v>9458</v>
      </c>
      <c r="B5325" s="397" t="s">
        <v>9459</v>
      </c>
      <c r="C5325" s="398" t="s">
        <v>180</v>
      </c>
      <c r="D5325" s="399">
        <v>87.927499999999995</v>
      </c>
      <c r="E5325" s="393"/>
      <c r="F5325" s="393"/>
      <c r="G5325" s="393"/>
      <c r="H5325" s="393"/>
      <c r="I5325" s="393"/>
      <c r="J5325" s="393"/>
      <c r="K5325" s="393"/>
    </row>
    <row r="5326" spans="1:11" ht="14.4">
      <c r="A5326" s="554"/>
      <c r="B5326" s="554"/>
      <c r="C5326" s="554"/>
      <c r="D5326" s="554"/>
      <c r="E5326" s="393"/>
      <c r="F5326" s="393"/>
      <c r="G5326" s="393"/>
      <c r="H5326" s="393"/>
      <c r="I5326" s="393"/>
      <c r="J5326" s="393"/>
      <c r="K5326" s="393"/>
    </row>
    <row r="5327" spans="1:11" ht="15" customHeight="1">
      <c r="A5327" s="553" t="s">
        <v>9460</v>
      </c>
      <c r="B5327" s="553"/>
      <c r="C5327" s="553"/>
      <c r="D5327" s="392"/>
      <c r="E5327" s="393"/>
      <c r="F5327" s="393"/>
      <c r="G5327" s="393"/>
      <c r="H5327" s="393"/>
      <c r="I5327" s="393"/>
      <c r="J5327" s="393"/>
      <c r="K5327" s="393"/>
    </row>
    <row r="5328" spans="1:11" ht="14.4">
      <c r="A5328" s="394" t="s">
        <v>7338</v>
      </c>
      <c r="B5328" s="394" t="s">
        <v>7339</v>
      </c>
      <c r="C5328" s="395" t="s">
        <v>485</v>
      </c>
      <c r="D5328" s="396" t="s">
        <v>7340</v>
      </c>
      <c r="E5328" s="393"/>
      <c r="F5328" s="393"/>
      <c r="G5328" s="393"/>
      <c r="H5328" s="393"/>
      <c r="I5328" s="393"/>
      <c r="J5328" s="393"/>
      <c r="K5328" s="393"/>
    </row>
    <row r="5329" spans="1:11" ht="26.4">
      <c r="A5329" s="397" t="s">
        <v>9461</v>
      </c>
      <c r="B5329" s="397" t="s">
        <v>9462</v>
      </c>
      <c r="C5329" s="398" t="s">
        <v>180</v>
      </c>
      <c r="D5329" s="399">
        <v>81.045199999999994</v>
      </c>
      <c r="E5329" s="393"/>
      <c r="F5329" s="393"/>
      <c r="G5329" s="393"/>
      <c r="H5329" s="393"/>
      <c r="I5329" s="393"/>
      <c r="J5329" s="393"/>
      <c r="K5329" s="393"/>
    </row>
    <row r="5330" spans="1:11" ht="26.4">
      <c r="A5330" s="397" t="s">
        <v>9463</v>
      </c>
      <c r="B5330" s="397" t="s">
        <v>9464</v>
      </c>
      <c r="C5330" s="398" t="s">
        <v>180</v>
      </c>
      <c r="D5330" s="399">
        <v>76.882599999999996</v>
      </c>
      <c r="E5330" s="393"/>
      <c r="F5330" s="393"/>
      <c r="G5330" s="393"/>
      <c r="H5330" s="393"/>
      <c r="I5330" s="393"/>
      <c r="J5330" s="393"/>
      <c r="K5330" s="393"/>
    </row>
    <row r="5331" spans="1:11" ht="26.4">
      <c r="A5331" s="397" t="s">
        <v>9465</v>
      </c>
      <c r="B5331" s="397" t="s">
        <v>9466</v>
      </c>
      <c r="C5331" s="398" t="s">
        <v>180</v>
      </c>
      <c r="D5331" s="399">
        <v>121.6938</v>
      </c>
      <c r="E5331" s="393"/>
      <c r="F5331" s="393"/>
      <c r="G5331" s="393"/>
      <c r="H5331" s="393"/>
      <c r="I5331" s="393"/>
      <c r="J5331" s="393"/>
      <c r="K5331" s="393"/>
    </row>
    <row r="5332" spans="1:11" ht="26.4">
      <c r="A5332" s="397" t="s">
        <v>9467</v>
      </c>
      <c r="B5332" s="397" t="s">
        <v>9468</v>
      </c>
      <c r="C5332" s="398" t="s">
        <v>180</v>
      </c>
      <c r="D5332" s="399">
        <v>114.3865</v>
      </c>
      <c r="E5332" s="393"/>
      <c r="F5332" s="393"/>
      <c r="G5332" s="393"/>
      <c r="H5332" s="393"/>
      <c r="I5332" s="393"/>
      <c r="J5332" s="393"/>
      <c r="K5332" s="393"/>
    </row>
    <row r="5333" spans="1:11" ht="14.4">
      <c r="A5333" s="554"/>
      <c r="B5333" s="554"/>
      <c r="C5333" s="554"/>
      <c r="D5333" s="554"/>
      <c r="E5333" s="393"/>
      <c r="F5333" s="393"/>
      <c r="G5333" s="393"/>
      <c r="H5333" s="393"/>
      <c r="I5333" s="393"/>
      <c r="J5333" s="393"/>
      <c r="K5333" s="393"/>
    </row>
    <row r="5334" spans="1:11" ht="15" customHeight="1">
      <c r="A5334" s="553" t="s">
        <v>9469</v>
      </c>
      <c r="B5334" s="553"/>
      <c r="C5334" s="553"/>
      <c r="D5334" s="392"/>
      <c r="E5334" s="393"/>
      <c r="F5334" s="393"/>
      <c r="G5334" s="393"/>
      <c r="H5334" s="393"/>
      <c r="I5334" s="393"/>
      <c r="J5334" s="393"/>
      <c r="K5334" s="393"/>
    </row>
    <row r="5335" spans="1:11" ht="15" customHeight="1">
      <c r="A5335" s="553" t="s">
        <v>9470</v>
      </c>
      <c r="B5335" s="553"/>
      <c r="C5335" s="553"/>
      <c r="D5335" s="392"/>
      <c r="E5335" s="393"/>
      <c r="F5335" s="393"/>
      <c r="G5335" s="393"/>
      <c r="H5335" s="393"/>
      <c r="I5335" s="393"/>
      <c r="J5335" s="393"/>
      <c r="K5335" s="393"/>
    </row>
    <row r="5336" spans="1:11" ht="14.4">
      <c r="A5336" s="394" t="s">
        <v>7338</v>
      </c>
      <c r="B5336" s="394" t="s">
        <v>7339</v>
      </c>
      <c r="C5336" s="395" t="s">
        <v>485</v>
      </c>
      <c r="D5336" s="396" t="s">
        <v>7340</v>
      </c>
      <c r="E5336" s="393"/>
      <c r="F5336" s="393"/>
      <c r="G5336" s="393"/>
      <c r="H5336" s="393"/>
      <c r="I5336" s="393"/>
      <c r="J5336" s="393"/>
      <c r="K5336" s="393"/>
    </row>
    <row r="5337" spans="1:11" ht="26.4">
      <c r="A5337" s="397" t="s">
        <v>9471</v>
      </c>
      <c r="B5337" s="397" t="s">
        <v>9472</v>
      </c>
      <c r="C5337" s="398" t="s">
        <v>180</v>
      </c>
      <c r="D5337" s="399">
        <v>463.51299999999998</v>
      </c>
      <c r="E5337" s="393"/>
      <c r="F5337" s="393"/>
      <c r="G5337" s="393"/>
      <c r="H5337" s="393"/>
      <c r="I5337" s="393"/>
      <c r="J5337" s="393"/>
      <c r="K5337" s="393"/>
    </row>
    <row r="5338" spans="1:11" ht="14.4">
      <c r="A5338" s="554"/>
      <c r="B5338" s="554"/>
      <c r="C5338" s="554"/>
      <c r="D5338" s="554"/>
      <c r="E5338" s="393"/>
      <c r="F5338" s="393"/>
      <c r="G5338" s="393"/>
      <c r="H5338" s="393"/>
      <c r="I5338" s="393"/>
      <c r="J5338" s="393"/>
      <c r="K5338" s="393"/>
    </row>
    <row r="5339" spans="1:11" ht="15" customHeight="1">
      <c r="A5339" s="553" t="s">
        <v>9473</v>
      </c>
      <c r="B5339" s="553"/>
      <c r="C5339" s="553"/>
      <c r="D5339" s="392"/>
      <c r="E5339" s="393"/>
      <c r="F5339" s="393"/>
      <c r="G5339" s="393"/>
      <c r="H5339" s="393"/>
      <c r="I5339" s="393"/>
      <c r="J5339" s="393"/>
      <c r="K5339" s="393"/>
    </row>
    <row r="5340" spans="1:11" ht="14.4">
      <c r="A5340" s="394" t="s">
        <v>7338</v>
      </c>
      <c r="B5340" s="394" t="s">
        <v>7339</v>
      </c>
      <c r="C5340" s="395" t="s">
        <v>485</v>
      </c>
      <c r="D5340" s="396" t="s">
        <v>7340</v>
      </c>
      <c r="E5340" s="393"/>
      <c r="F5340" s="393"/>
      <c r="G5340" s="393"/>
      <c r="H5340" s="393"/>
      <c r="I5340" s="393"/>
      <c r="J5340" s="393"/>
      <c r="K5340" s="393"/>
    </row>
    <row r="5341" spans="1:11" ht="26.4">
      <c r="A5341" s="397" t="s">
        <v>9474</v>
      </c>
      <c r="B5341" s="397" t="s">
        <v>9475</v>
      </c>
      <c r="C5341" s="398" t="s">
        <v>180</v>
      </c>
      <c r="D5341" s="400">
        <v>2689.14</v>
      </c>
      <c r="E5341" s="393"/>
      <c r="F5341" s="393"/>
      <c r="G5341" s="393"/>
      <c r="H5341" s="393"/>
      <c r="I5341" s="393"/>
      <c r="J5341" s="393"/>
      <c r="K5341" s="393"/>
    </row>
    <row r="5342" spans="1:11" ht="14.4">
      <c r="A5342" s="397" t="s">
        <v>9476</v>
      </c>
      <c r="B5342" s="397" t="s">
        <v>9477</v>
      </c>
      <c r="C5342" s="398" t="s">
        <v>180</v>
      </c>
      <c r="D5342" s="399">
        <v>193.33529999999999</v>
      </c>
      <c r="E5342" s="393"/>
      <c r="F5342" s="393"/>
      <c r="G5342" s="393"/>
      <c r="H5342" s="393"/>
      <c r="I5342" s="393"/>
      <c r="J5342" s="393"/>
      <c r="K5342" s="393"/>
    </row>
    <row r="5343" spans="1:11" ht="14.4">
      <c r="A5343" s="554"/>
      <c r="B5343" s="554"/>
      <c r="C5343" s="554"/>
      <c r="D5343" s="554"/>
      <c r="E5343" s="393"/>
      <c r="F5343" s="393"/>
      <c r="G5343" s="393"/>
      <c r="H5343" s="393"/>
      <c r="I5343" s="393"/>
      <c r="J5343" s="393"/>
      <c r="K5343" s="393"/>
    </row>
    <row r="5344" spans="1:11" ht="15" customHeight="1">
      <c r="A5344" s="553" t="s">
        <v>9478</v>
      </c>
      <c r="B5344" s="553"/>
      <c r="C5344" s="553"/>
      <c r="D5344" s="392"/>
      <c r="E5344" s="393"/>
      <c r="F5344" s="393"/>
      <c r="G5344" s="393"/>
      <c r="H5344" s="393"/>
      <c r="I5344" s="393"/>
      <c r="J5344" s="393"/>
      <c r="K5344" s="393"/>
    </row>
    <row r="5345" spans="1:11" ht="14.4">
      <c r="A5345" s="394" t="s">
        <v>7338</v>
      </c>
      <c r="B5345" s="394" t="s">
        <v>7339</v>
      </c>
      <c r="C5345" s="395" t="s">
        <v>485</v>
      </c>
      <c r="D5345" s="396" t="s">
        <v>7340</v>
      </c>
      <c r="E5345" s="393"/>
      <c r="F5345" s="393"/>
      <c r="G5345" s="393"/>
      <c r="H5345" s="393"/>
      <c r="I5345" s="393"/>
      <c r="J5345" s="393"/>
      <c r="K5345" s="393"/>
    </row>
    <row r="5346" spans="1:11" ht="14.4">
      <c r="A5346" s="397" t="s">
        <v>9479</v>
      </c>
      <c r="B5346" s="397" t="s">
        <v>9480</v>
      </c>
      <c r="C5346" s="398" t="s">
        <v>180</v>
      </c>
      <c r="D5346" s="399">
        <v>388.35390000000001</v>
      </c>
      <c r="E5346" s="393"/>
      <c r="F5346" s="393"/>
      <c r="G5346" s="393"/>
      <c r="H5346" s="393"/>
      <c r="I5346" s="393"/>
      <c r="J5346" s="393"/>
      <c r="K5346" s="393"/>
    </row>
    <row r="5347" spans="1:11" ht="14.4">
      <c r="A5347" s="397" t="s">
        <v>9481</v>
      </c>
      <c r="B5347" s="397" t="s">
        <v>9482</v>
      </c>
      <c r="C5347" s="398" t="s">
        <v>180</v>
      </c>
      <c r="D5347" s="399">
        <v>403.20030000000003</v>
      </c>
      <c r="E5347" s="393"/>
      <c r="F5347" s="393"/>
      <c r="G5347" s="393"/>
      <c r="H5347" s="393"/>
      <c r="I5347" s="393"/>
      <c r="J5347" s="393"/>
      <c r="K5347" s="393"/>
    </row>
    <row r="5348" spans="1:11" ht="14.4">
      <c r="A5348" s="554"/>
      <c r="B5348" s="554"/>
      <c r="C5348" s="554"/>
      <c r="D5348" s="554"/>
      <c r="E5348" s="393"/>
      <c r="F5348" s="393"/>
      <c r="G5348" s="393"/>
      <c r="H5348" s="393"/>
      <c r="I5348" s="393"/>
      <c r="J5348" s="393"/>
      <c r="K5348" s="393"/>
    </row>
    <row r="5349" spans="1:11" ht="15" customHeight="1">
      <c r="A5349" s="553" t="s">
        <v>9483</v>
      </c>
      <c r="B5349" s="553"/>
      <c r="C5349" s="553"/>
      <c r="D5349" s="392"/>
      <c r="E5349" s="393"/>
      <c r="F5349" s="393"/>
      <c r="G5349" s="393"/>
      <c r="H5349" s="393"/>
      <c r="I5349" s="393"/>
      <c r="J5349" s="393"/>
      <c r="K5349" s="393"/>
    </row>
    <row r="5350" spans="1:11" ht="14.4">
      <c r="A5350" s="394" t="s">
        <v>7338</v>
      </c>
      <c r="B5350" s="394" t="s">
        <v>7339</v>
      </c>
      <c r="C5350" s="395" t="s">
        <v>485</v>
      </c>
      <c r="D5350" s="396" t="s">
        <v>7340</v>
      </c>
      <c r="E5350" s="393"/>
      <c r="F5350" s="393"/>
      <c r="G5350" s="393"/>
      <c r="H5350" s="393"/>
      <c r="I5350" s="393"/>
      <c r="J5350" s="393"/>
      <c r="K5350" s="393"/>
    </row>
    <row r="5351" spans="1:11" ht="39.6">
      <c r="A5351" s="397" t="s">
        <v>9484</v>
      </c>
      <c r="B5351" s="397" t="s">
        <v>9485</v>
      </c>
      <c r="C5351" s="398" t="s">
        <v>180</v>
      </c>
      <c r="D5351" s="399">
        <v>24.653199999999998</v>
      </c>
      <c r="E5351" s="393"/>
      <c r="F5351" s="393"/>
      <c r="G5351" s="393"/>
      <c r="H5351" s="393"/>
      <c r="I5351" s="393"/>
      <c r="J5351" s="393"/>
      <c r="K5351" s="393"/>
    </row>
    <row r="5352" spans="1:11" ht="39.6">
      <c r="A5352" s="397" t="s">
        <v>9486</v>
      </c>
      <c r="B5352" s="397" t="s">
        <v>9487</v>
      </c>
      <c r="C5352" s="398" t="s">
        <v>180</v>
      </c>
      <c r="D5352" s="399">
        <v>30.3781</v>
      </c>
      <c r="E5352" s="393"/>
      <c r="F5352" s="393"/>
      <c r="G5352" s="393"/>
      <c r="H5352" s="393"/>
      <c r="I5352" s="393"/>
      <c r="J5352" s="393"/>
      <c r="K5352" s="393"/>
    </row>
    <row r="5353" spans="1:11" ht="14.4">
      <c r="A5353" s="554"/>
      <c r="B5353" s="554"/>
      <c r="C5353" s="554"/>
      <c r="D5353" s="554"/>
      <c r="E5353" s="393"/>
      <c r="F5353" s="393"/>
      <c r="G5353" s="393"/>
      <c r="H5353" s="393"/>
      <c r="I5353" s="393"/>
      <c r="J5353" s="393"/>
      <c r="K5353" s="393"/>
    </row>
    <row r="5354" spans="1:11" ht="15" customHeight="1">
      <c r="A5354" s="553" t="s">
        <v>9488</v>
      </c>
      <c r="B5354" s="553"/>
      <c r="C5354" s="553"/>
      <c r="D5354" s="392"/>
      <c r="E5354" s="393"/>
      <c r="F5354" s="393"/>
      <c r="G5354" s="393"/>
      <c r="H5354" s="393"/>
      <c r="I5354" s="393"/>
      <c r="J5354" s="393"/>
      <c r="K5354" s="393"/>
    </row>
    <row r="5355" spans="1:11" ht="14.4">
      <c r="A5355" s="394" t="s">
        <v>7338</v>
      </c>
      <c r="B5355" s="394" t="s">
        <v>7339</v>
      </c>
      <c r="C5355" s="395" t="s">
        <v>485</v>
      </c>
      <c r="D5355" s="396" t="s">
        <v>7340</v>
      </c>
      <c r="E5355" s="393"/>
      <c r="F5355" s="393"/>
      <c r="G5355" s="393"/>
      <c r="H5355" s="393"/>
      <c r="I5355" s="393"/>
      <c r="J5355" s="393"/>
      <c r="K5355" s="393"/>
    </row>
    <row r="5356" spans="1:11" ht="39.6">
      <c r="A5356" s="397" t="s">
        <v>9489</v>
      </c>
      <c r="B5356" s="397" t="s">
        <v>9490</v>
      </c>
      <c r="C5356" s="398" t="s">
        <v>180</v>
      </c>
      <c r="D5356" s="400">
        <v>1138.2315000000001</v>
      </c>
      <c r="E5356" s="393"/>
      <c r="F5356" s="393"/>
      <c r="G5356" s="393"/>
      <c r="H5356" s="393"/>
      <c r="I5356" s="393"/>
      <c r="J5356" s="393"/>
      <c r="K5356" s="393"/>
    </row>
    <row r="5357" spans="1:11" ht="14.4">
      <c r="A5357" s="554"/>
      <c r="B5357" s="554"/>
      <c r="C5357" s="554"/>
      <c r="D5357" s="554"/>
      <c r="E5357" s="393"/>
      <c r="F5357" s="393"/>
      <c r="G5357" s="393"/>
      <c r="H5357" s="393"/>
      <c r="I5357" s="393"/>
      <c r="J5357" s="393"/>
      <c r="K5357" s="393"/>
    </row>
    <row r="5358" spans="1:11" ht="15" customHeight="1">
      <c r="A5358" s="553" t="s">
        <v>9491</v>
      </c>
      <c r="B5358" s="553"/>
      <c r="C5358" s="553"/>
      <c r="D5358" s="392"/>
      <c r="E5358" s="393"/>
      <c r="F5358" s="393"/>
      <c r="G5358" s="393"/>
      <c r="H5358" s="393"/>
      <c r="I5358" s="393"/>
      <c r="J5358" s="393"/>
      <c r="K5358" s="393"/>
    </row>
    <row r="5359" spans="1:11" ht="14.4">
      <c r="A5359" s="394" t="s">
        <v>7338</v>
      </c>
      <c r="B5359" s="394" t="s">
        <v>7339</v>
      </c>
      <c r="C5359" s="395" t="s">
        <v>485</v>
      </c>
      <c r="D5359" s="396" t="s">
        <v>7340</v>
      </c>
      <c r="E5359" s="393"/>
      <c r="F5359" s="393"/>
      <c r="G5359" s="393"/>
      <c r="H5359" s="393"/>
      <c r="I5359" s="393"/>
      <c r="J5359" s="393"/>
      <c r="K5359" s="393"/>
    </row>
    <row r="5360" spans="1:11" ht="26.4">
      <c r="A5360" s="397" t="s">
        <v>9492</v>
      </c>
      <c r="B5360" s="397" t="s">
        <v>2796</v>
      </c>
      <c r="C5360" s="398" t="s">
        <v>180</v>
      </c>
      <c r="D5360" s="399">
        <v>596.45500000000004</v>
      </c>
      <c r="E5360" s="393"/>
      <c r="F5360" s="393"/>
      <c r="G5360" s="393"/>
      <c r="H5360" s="393"/>
      <c r="I5360" s="393"/>
      <c r="J5360" s="393"/>
      <c r="K5360" s="393"/>
    </row>
    <row r="5361" spans="1:11" ht="14.4">
      <c r="A5361" s="554"/>
      <c r="B5361" s="554"/>
      <c r="C5361" s="554"/>
      <c r="D5361" s="554"/>
      <c r="E5361" s="393"/>
      <c r="F5361" s="393"/>
      <c r="G5361" s="393"/>
      <c r="H5361" s="393"/>
      <c r="I5361" s="393"/>
      <c r="J5361" s="393"/>
      <c r="K5361" s="393"/>
    </row>
    <row r="5362" spans="1:11" ht="15" customHeight="1">
      <c r="A5362" s="553" t="s">
        <v>9493</v>
      </c>
      <c r="B5362" s="553"/>
      <c r="C5362" s="553"/>
      <c r="D5362" s="392"/>
      <c r="E5362" s="393"/>
      <c r="F5362" s="393"/>
      <c r="G5362" s="393"/>
      <c r="H5362" s="393"/>
      <c r="I5362" s="393"/>
      <c r="J5362" s="393"/>
      <c r="K5362" s="393"/>
    </row>
    <row r="5363" spans="1:11" ht="14.4">
      <c r="A5363" s="394" t="s">
        <v>7338</v>
      </c>
      <c r="B5363" s="394" t="s">
        <v>7339</v>
      </c>
      <c r="C5363" s="395" t="s">
        <v>485</v>
      </c>
      <c r="D5363" s="396" t="s">
        <v>7340</v>
      </c>
      <c r="E5363" s="393"/>
      <c r="F5363" s="393"/>
      <c r="G5363" s="393"/>
      <c r="H5363" s="393"/>
      <c r="I5363" s="393"/>
      <c r="J5363" s="393"/>
      <c r="K5363" s="393"/>
    </row>
    <row r="5364" spans="1:11" ht="39.6">
      <c r="A5364" s="397" t="s">
        <v>9494</v>
      </c>
      <c r="B5364" s="397" t="s">
        <v>9495</v>
      </c>
      <c r="C5364" s="398" t="s">
        <v>180</v>
      </c>
      <c r="D5364" s="399">
        <v>291.17219999999998</v>
      </c>
      <c r="E5364" s="393"/>
      <c r="F5364" s="393"/>
      <c r="G5364" s="393"/>
      <c r="H5364" s="393"/>
      <c r="I5364" s="393"/>
      <c r="J5364" s="393"/>
      <c r="K5364" s="393"/>
    </row>
    <row r="5365" spans="1:11" ht="39.6">
      <c r="A5365" s="397" t="s">
        <v>9496</v>
      </c>
      <c r="B5365" s="397" t="s">
        <v>9497</v>
      </c>
      <c r="C5365" s="398" t="s">
        <v>180</v>
      </c>
      <c r="D5365" s="399">
        <v>199.26179999999999</v>
      </c>
      <c r="E5365" s="393"/>
      <c r="F5365" s="393"/>
      <c r="G5365" s="393"/>
      <c r="H5365" s="393"/>
      <c r="I5365" s="393"/>
      <c r="J5365" s="393"/>
      <c r="K5365" s="393"/>
    </row>
    <row r="5366" spans="1:11" ht="39.6">
      <c r="A5366" s="397" t="s">
        <v>9498</v>
      </c>
      <c r="B5366" s="397" t="s">
        <v>9499</v>
      </c>
      <c r="C5366" s="398" t="s">
        <v>180</v>
      </c>
      <c r="D5366" s="399">
        <v>209.42140000000001</v>
      </c>
      <c r="E5366" s="393"/>
      <c r="F5366" s="393"/>
      <c r="G5366" s="393"/>
      <c r="H5366" s="393"/>
      <c r="I5366" s="393"/>
      <c r="J5366" s="393"/>
      <c r="K5366" s="393"/>
    </row>
    <row r="5367" spans="1:11" ht="39.6">
      <c r="A5367" s="397" t="s">
        <v>9500</v>
      </c>
      <c r="B5367" s="397" t="s">
        <v>9501</v>
      </c>
      <c r="C5367" s="398" t="s">
        <v>180</v>
      </c>
      <c r="D5367" s="399">
        <v>237.57210000000001</v>
      </c>
      <c r="E5367" s="393"/>
      <c r="F5367" s="393"/>
      <c r="G5367" s="393"/>
      <c r="H5367" s="393"/>
      <c r="I5367" s="393"/>
      <c r="J5367" s="393"/>
      <c r="K5367" s="393"/>
    </row>
    <row r="5368" spans="1:11" ht="39.6">
      <c r="A5368" s="397" t="s">
        <v>9502</v>
      </c>
      <c r="B5368" s="397" t="s">
        <v>9503</v>
      </c>
      <c r="C5368" s="398" t="s">
        <v>180</v>
      </c>
      <c r="D5368" s="399">
        <v>118.2972</v>
      </c>
      <c r="E5368" s="393"/>
      <c r="F5368" s="393"/>
      <c r="G5368" s="393"/>
      <c r="H5368" s="393"/>
      <c r="I5368" s="393"/>
      <c r="J5368" s="393"/>
      <c r="K5368" s="393"/>
    </row>
    <row r="5369" spans="1:11" ht="39.6">
      <c r="A5369" s="397" t="s">
        <v>9504</v>
      </c>
      <c r="B5369" s="397" t="s">
        <v>9505</v>
      </c>
      <c r="C5369" s="398" t="s">
        <v>180</v>
      </c>
      <c r="D5369" s="399">
        <v>154.8638</v>
      </c>
      <c r="E5369" s="393"/>
      <c r="F5369" s="393"/>
      <c r="G5369" s="393"/>
      <c r="H5369" s="393"/>
      <c r="I5369" s="393"/>
      <c r="J5369" s="393"/>
      <c r="K5369" s="393"/>
    </row>
    <row r="5370" spans="1:11" ht="39.6">
      <c r="A5370" s="397" t="s">
        <v>9506</v>
      </c>
      <c r="B5370" s="397" t="s">
        <v>9507</v>
      </c>
      <c r="C5370" s="398" t="s">
        <v>180</v>
      </c>
      <c r="D5370" s="399">
        <v>202.58789999999999</v>
      </c>
      <c r="E5370" s="393"/>
      <c r="F5370" s="393"/>
      <c r="G5370" s="393"/>
      <c r="H5370" s="393"/>
      <c r="I5370" s="393"/>
      <c r="J5370" s="393"/>
      <c r="K5370" s="393"/>
    </row>
    <row r="5371" spans="1:11" ht="39.6">
      <c r="A5371" s="397" t="s">
        <v>9508</v>
      </c>
      <c r="B5371" s="397" t="s">
        <v>9509</v>
      </c>
      <c r="C5371" s="398" t="s">
        <v>180</v>
      </c>
      <c r="D5371" s="399">
        <v>194.48429999999999</v>
      </c>
      <c r="E5371" s="393"/>
      <c r="F5371" s="393"/>
      <c r="G5371" s="393"/>
      <c r="H5371" s="393"/>
      <c r="I5371" s="393"/>
      <c r="J5371" s="393"/>
      <c r="K5371" s="393"/>
    </row>
    <row r="5372" spans="1:11" ht="14.4">
      <c r="A5372" s="554"/>
      <c r="B5372" s="554"/>
      <c r="C5372" s="554"/>
      <c r="D5372" s="554"/>
      <c r="E5372" s="393"/>
      <c r="F5372" s="393"/>
      <c r="G5372" s="393"/>
      <c r="H5372" s="393"/>
      <c r="I5372" s="393"/>
      <c r="J5372" s="393"/>
      <c r="K5372" s="393"/>
    </row>
    <row r="5373" spans="1:11" ht="15" customHeight="1">
      <c r="A5373" s="553" t="s">
        <v>9510</v>
      </c>
      <c r="B5373" s="553"/>
      <c r="C5373" s="553"/>
      <c r="D5373" s="392"/>
      <c r="E5373" s="393"/>
      <c r="F5373" s="393"/>
      <c r="G5373" s="393"/>
      <c r="H5373" s="393"/>
      <c r="I5373" s="393"/>
      <c r="J5373" s="393"/>
      <c r="K5373" s="393"/>
    </row>
    <row r="5374" spans="1:11" ht="15" customHeight="1">
      <c r="A5374" s="553" t="s">
        <v>9511</v>
      </c>
      <c r="B5374" s="553"/>
      <c r="C5374" s="553"/>
      <c r="D5374" s="392"/>
      <c r="E5374" s="393"/>
      <c r="F5374" s="393"/>
      <c r="G5374" s="393"/>
      <c r="H5374" s="393"/>
      <c r="I5374" s="393"/>
      <c r="J5374" s="393"/>
      <c r="K5374" s="393"/>
    </row>
    <row r="5375" spans="1:11" ht="14.4">
      <c r="A5375" s="394" t="s">
        <v>7338</v>
      </c>
      <c r="B5375" s="394" t="s">
        <v>7339</v>
      </c>
      <c r="C5375" s="395" t="s">
        <v>485</v>
      </c>
      <c r="D5375" s="396" t="s">
        <v>7340</v>
      </c>
      <c r="E5375" s="393"/>
      <c r="F5375" s="393"/>
      <c r="G5375" s="393"/>
      <c r="H5375" s="393"/>
      <c r="I5375" s="393"/>
      <c r="J5375" s="393"/>
      <c r="K5375" s="393"/>
    </row>
    <row r="5376" spans="1:11" ht="14.4">
      <c r="A5376" s="397" t="s">
        <v>9512</v>
      </c>
      <c r="B5376" s="397" t="s">
        <v>9513</v>
      </c>
      <c r="C5376" s="398" t="s">
        <v>80</v>
      </c>
      <c r="D5376" s="399">
        <v>754.83640000000003</v>
      </c>
      <c r="E5376" s="393"/>
      <c r="F5376" s="393"/>
      <c r="G5376" s="393"/>
      <c r="H5376" s="393"/>
      <c r="I5376" s="393"/>
      <c r="J5376" s="393"/>
      <c r="K5376" s="393"/>
    </row>
    <row r="5377" spans="1:11" ht="14.4">
      <c r="A5377" s="554"/>
      <c r="B5377" s="554"/>
      <c r="C5377" s="554"/>
      <c r="D5377" s="554"/>
      <c r="E5377" s="393"/>
      <c r="F5377" s="393"/>
      <c r="G5377" s="393"/>
      <c r="H5377" s="393"/>
      <c r="I5377" s="393"/>
      <c r="J5377" s="393"/>
      <c r="K5377" s="393"/>
    </row>
    <row r="5378" spans="1:11" ht="15" customHeight="1">
      <c r="A5378" s="553" t="s">
        <v>9514</v>
      </c>
      <c r="B5378" s="553"/>
      <c r="C5378" s="553"/>
      <c r="D5378" s="392"/>
      <c r="E5378" s="393"/>
      <c r="F5378" s="393"/>
      <c r="G5378" s="393"/>
      <c r="H5378" s="393"/>
      <c r="I5378" s="393"/>
      <c r="J5378" s="393"/>
      <c r="K5378" s="393"/>
    </row>
    <row r="5379" spans="1:11" ht="15" customHeight="1">
      <c r="A5379" s="553" t="s">
        <v>9515</v>
      </c>
      <c r="B5379" s="553"/>
      <c r="C5379" s="553"/>
      <c r="D5379" s="392"/>
      <c r="E5379" s="393"/>
      <c r="F5379" s="393"/>
      <c r="G5379" s="393"/>
      <c r="H5379" s="393"/>
      <c r="I5379" s="393"/>
      <c r="J5379" s="393"/>
      <c r="K5379" s="393"/>
    </row>
    <row r="5380" spans="1:11" ht="14.4">
      <c r="A5380" s="394" t="s">
        <v>7338</v>
      </c>
      <c r="B5380" s="394" t="s">
        <v>7339</v>
      </c>
      <c r="C5380" s="395" t="s">
        <v>485</v>
      </c>
      <c r="D5380" s="396" t="s">
        <v>7340</v>
      </c>
      <c r="E5380" s="393"/>
      <c r="F5380" s="393"/>
      <c r="G5380" s="393"/>
      <c r="H5380" s="393"/>
      <c r="I5380" s="393"/>
      <c r="J5380" s="393"/>
      <c r="K5380" s="393"/>
    </row>
    <row r="5381" spans="1:11" ht="26.4">
      <c r="A5381" s="397" t="s">
        <v>9516</v>
      </c>
      <c r="B5381" s="397" t="s">
        <v>9517</v>
      </c>
      <c r="C5381" s="398" t="s">
        <v>65</v>
      </c>
      <c r="D5381" s="399">
        <v>5.1402000000000001</v>
      </c>
      <c r="E5381" s="393"/>
      <c r="F5381" s="393"/>
      <c r="G5381" s="393"/>
      <c r="H5381" s="393"/>
      <c r="I5381" s="393"/>
      <c r="J5381" s="393"/>
      <c r="K5381" s="393"/>
    </row>
    <row r="5382" spans="1:11" ht="14.4">
      <c r="A5382" s="397" t="s">
        <v>9518</v>
      </c>
      <c r="B5382" s="397" t="s">
        <v>9519</v>
      </c>
      <c r="C5382" s="398" t="s">
        <v>180</v>
      </c>
      <c r="D5382" s="399">
        <v>18.404199999999999</v>
      </c>
      <c r="E5382" s="393"/>
      <c r="F5382" s="393"/>
      <c r="G5382" s="393"/>
      <c r="H5382" s="393"/>
      <c r="I5382" s="393"/>
      <c r="J5382" s="393"/>
      <c r="K5382" s="393"/>
    </row>
    <row r="5383" spans="1:11" ht="14.4">
      <c r="A5383" s="397" t="s">
        <v>9520</v>
      </c>
      <c r="B5383" s="397" t="s">
        <v>9521</v>
      </c>
      <c r="C5383" s="398" t="s">
        <v>180</v>
      </c>
      <c r="D5383" s="399">
        <v>14.9975</v>
      </c>
      <c r="E5383" s="393"/>
      <c r="F5383" s="393"/>
      <c r="G5383" s="393"/>
      <c r="H5383" s="393"/>
      <c r="I5383" s="393"/>
      <c r="J5383" s="393"/>
      <c r="K5383" s="393"/>
    </row>
    <row r="5384" spans="1:11" ht="14.4">
      <c r="A5384" s="554"/>
      <c r="B5384" s="554"/>
      <c r="C5384" s="554"/>
      <c r="D5384" s="554"/>
      <c r="E5384" s="393"/>
      <c r="F5384" s="393"/>
      <c r="G5384" s="393"/>
      <c r="H5384" s="393"/>
      <c r="I5384" s="393"/>
      <c r="J5384" s="393"/>
      <c r="K5384" s="393"/>
    </row>
    <row r="5385" spans="1:11" ht="15" customHeight="1">
      <c r="A5385" s="553" t="s">
        <v>9522</v>
      </c>
      <c r="B5385" s="553"/>
      <c r="C5385" s="553"/>
      <c r="D5385" s="392"/>
      <c r="E5385" s="393"/>
      <c r="F5385" s="393"/>
      <c r="G5385" s="393"/>
      <c r="H5385" s="393"/>
      <c r="I5385" s="393"/>
      <c r="J5385" s="393"/>
      <c r="K5385" s="393"/>
    </row>
    <row r="5386" spans="1:11" ht="15" customHeight="1">
      <c r="A5386" s="553" t="s">
        <v>9523</v>
      </c>
      <c r="B5386" s="553"/>
      <c r="C5386" s="553"/>
      <c r="D5386" s="392"/>
      <c r="E5386" s="393"/>
      <c r="F5386" s="393"/>
      <c r="G5386" s="393"/>
      <c r="H5386" s="393"/>
      <c r="I5386" s="393"/>
      <c r="J5386" s="393"/>
      <c r="K5386" s="393"/>
    </row>
    <row r="5387" spans="1:11" ht="14.4">
      <c r="A5387" s="394" t="s">
        <v>7338</v>
      </c>
      <c r="B5387" s="394" t="s">
        <v>7339</v>
      </c>
      <c r="C5387" s="395" t="s">
        <v>485</v>
      </c>
      <c r="D5387" s="396" t="s">
        <v>7340</v>
      </c>
      <c r="E5387" s="393"/>
      <c r="F5387" s="393"/>
      <c r="G5387" s="393"/>
      <c r="H5387" s="393"/>
      <c r="I5387" s="393"/>
      <c r="J5387" s="393"/>
      <c r="K5387" s="393"/>
    </row>
    <row r="5388" spans="1:11" ht="26.4">
      <c r="A5388" s="397" t="s">
        <v>9524</v>
      </c>
      <c r="B5388" s="397" t="s">
        <v>9525</v>
      </c>
      <c r="C5388" s="398" t="s">
        <v>84</v>
      </c>
      <c r="D5388" s="399">
        <v>11.419499999999999</v>
      </c>
      <c r="E5388" s="393"/>
      <c r="F5388" s="393"/>
      <c r="G5388" s="393"/>
      <c r="H5388" s="393"/>
      <c r="I5388" s="393"/>
      <c r="J5388" s="393"/>
      <c r="K5388" s="393"/>
    </row>
    <row r="5389" spans="1:11" ht="14.4">
      <c r="A5389" s="554"/>
      <c r="B5389" s="554"/>
      <c r="C5389" s="554"/>
      <c r="D5389" s="554"/>
      <c r="E5389" s="393"/>
      <c r="F5389" s="393"/>
      <c r="G5389" s="393"/>
      <c r="H5389" s="393"/>
      <c r="I5389" s="393"/>
      <c r="J5389" s="393"/>
      <c r="K5389" s="393"/>
    </row>
    <row r="5390" spans="1:11" ht="15" customHeight="1">
      <c r="A5390" s="553" t="s">
        <v>9526</v>
      </c>
      <c r="B5390" s="553"/>
      <c r="C5390" s="553"/>
      <c r="D5390" s="392"/>
      <c r="E5390" s="393"/>
      <c r="F5390" s="393"/>
      <c r="G5390" s="393"/>
      <c r="H5390" s="393"/>
      <c r="I5390" s="393"/>
      <c r="J5390" s="393"/>
      <c r="K5390" s="393"/>
    </row>
    <row r="5391" spans="1:11" ht="14.4">
      <c r="A5391" s="394" t="s">
        <v>7338</v>
      </c>
      <c r="B5391" s="394" t="s">
        <v>7339</v>
      </c>
      <c r="C5391" s="395" t="s">
        <v>485</v>
      </c>
      <c r="D5391" s="396" t="s">
        <v>7340</v>
      </c>
      <c r="E5391" s="393"/>
      <c r="F5391" s="393"/>
      <c r="G5391" s="393"/>
      <c r="H5391" s="393"/>
      <c r="I5391" s="393"/>
      <c r="J5391" s="393"/>
      <c r="K5391" s="393"/>
    </row>
    <row r="5392" spans="1:11" ht="14.4">
      <c r="A5392" s="397" t="s">
        <v>9527</v>
      </c>
      <c r="B5392" s="397" t="s">
        <v>9528</v>
      </c>
      <c r="C5392" s="398" t="s">
        <v>84</v>
      </c>
      <c r="D5392" s="399">
        <v>2.9832999999999998</v>
      </c>
      <c r="E5392" s="393"/>
      <c r="F5392" s="393"/>
      <c r="G5392" s="393"/>
      <c r="H5392" s="393"/>
      <c r="I5392" s="393"/>
      <c r="J5392" s="393"/>
      <c r="K5392" s="393"/>
    </row>
    <row r="5393" spans="1:11" ht="14.4">
      <c r="A5393" s="397" t="s">
        <v>9529</v>
      </c>
      <c r="B5393" s="397" t="s">
        <v>9530</v>
      </c>
      <c r="C5393" s="398" t="s">
        <v>84</v>
      </c>
      <c r="D5393" s="399">
        <v>3.7393000000000001</v>
      </c>
      <c r="E5393" s="393"/>
      <c r="F5393" s="393"/>
      <c r="G5393" s="393"/>
      <c r="H5393" s="393"/>
      <c r="I5393" s="393"/>
      <c r="J5393" s="393"/>
      <c r="K5393" s="393"/>
    </row>
    <row r="5394" spans="1:11" ht="14.4">
      <c r="A5394" s="554"/>
      <c r="B5394" s="554"/>
      <c r="C5394" s="554"/>
      <c r="D5394" s="554"/>
      <c r="E5394" s="393"/>
      <c r="F5394" s="393"/>
      <c r="G5394" s="393"/>
      <c r="H5394" s="393"/>
      <c r="I5394" s="393"/>
      <c r="J5394" s="393"/>
      <c r="K5394" s="393"/>
    </row>
    <row r="5395" spans="1:11" ht="15" customHeight="1">
      <c r="A5395" s="553" t="s">
        <v>9531</v>
      </c>
      <c r="B5395" s="553"/>
      <c r="C5395" s="553"/>
      <c r="D5395" s="392"/>
      <c r="E5395" s="393"/>
      <c r="F5395" s="393"/>
      <c r="G5395" s="393"/>
      <c r="H5395" s="393"/>
      <c r="I5395" s="393"/>
      <c r="J5395" s="393"/>
      <c r="K5395" s="393"/>
    </row>
    <row r="5396" spans="1:11" ht="15" customHeight="1">
      <c r="A5396" s="553" t="s">
        <v>9532</v>
      </c>
      <c r="B5396" s="553"/>
      <c r="C5396" s="553"/>
      <c r="D5396" s="392"/>
      <c r="E5396" s="393"/>
      <c r="F5396" s="393"/>
      <c r="G5396" s="393"/>
      <c r="H5396" s="393"/>
      <c r="I5396" s="393"/>
      <c r="J5396" s="393"/>
      <c r="K5396" s="393"/>
    </row>
    <row r="5397" spans="1:11" ht="14.4">
      <c r="A5397" s="394" t="s">
        <v>7338</v>
      </c>
      <c r="B5397" s="394" t="s">
        <v>7339</v>
      </c>
      <c r="C5397" s="395" t="s">
        <v>485</v>
      </c>
      <c r="D5397" s="396" t="s">
        <v>7340</v>
      </c>
      <c r="E5397" s="393"/>
      <c r="F5397" s="393"/>
      <c r="G5397" s="393"/>
      <c r="H5397" s="393"/>
      <c r="I5397" s="393"/>
      <c r="J5397" s="393"/>
      <c r="K5397" s="393"/>
    </row>
    <row r="5398" spans="1:11" ht="14.4">
      <c r="A5398" s="397" t="s">
        <v>9533</v>
      </c>
      <c r="B5398" s="397" t="s">
        <v>9534</v>
      </c>
      <c r="C5398" s="398" t="s">
        <v>65</v>
      </c>
      <c r="D5398" s="399">
        <v>55.978700000000003</v>
      </c>
      <c r="E5398" s="393"/>
      <c r="F5398" s="393"/>
      <c r="G5398" s="393"/>
      <c r="H5398" s="393"/>
      <c r="I5398" s="393"/>
      <c r="J5398" s="393"/>
      <c r="K5398" s="393"/>
    </row>
    <row r="5399" spans="1:11" ht="14.4">
      <c r="A5399" s="554"/>
      <c r="B5399" s="554"/>
      <c r="C5399" s="554"/>
      <c r="D5399" s="554"/>
      <c r="E5399" s="393"/>
      <c r="F5399" s="393"/>
      <c r="G5399" s="393"/>
      <c r="H5399" s="393"/>
      <c r="I5399" s="393"/>
      <c r="J5399" s="393"/>
      <c r="K5399" s="393"/>
    </row>
    <row r="5400" spans="1:11" ht="15" customHeight="1">
      <c r="A5400" s="553" t="s">
        <v>9535</v>
      </c>
      <c r="B5400" s="553"/>
      <c r="C5400" s="553"/>
      <c r="D5400" s="392"/>
      <c r="E5400" s="393"/>
      <c r="F5400" s="393"/>
      <c r="G5400" s="393"/>
      <c r="H5400" s="393"/>
      <c r="I5400" s="393"/>
      <c r="J5400" s="393"/>
      <c r="K5400" s="393"/>
    </row>
    <row r="5401" spans="1:11" ht="14.4">
      <c r="A5401" s="394" t="s">
        <v>7338</v>
      </c>
      <c r="B5401" s="394" t="s">
        <v>7339</v>
      </c>
      <c r="C5401" s="395" t="s">
        <v>485</v>
      </c>
      <c r="D5401" s="396" t="s">
        <v>7340</v>
      </c>
      <c r="E5401" s="393"/>
      <c r="F5401" s="393"/>
      <c r="G5401" s="393"/>
      <c r="H5401" s="393"/>
      <c r="I5401" s="393"/>
      <c r="J5401" s="393"/>
      <c r="K5401" s="393"/>
    </row>
    <row r="5402" spans="1:11" ht="26.4">
      <c r="A5402" s="397" t="s">
        <v>9536</v>
      </c>
      <c r="B5402" s="397" t="s">
        <v>9537</v>
      </c>
      <c r="C5402" s="398" t="s">
        <v>65</v>
      </c>
      <c r="D5402" s="399">
        <v>59.308799999999998</v>
      </c>
      <c r="E5402" s="393"/>
      <c r="F5402" s="393"/>
      <c r="G5402" s="393"/>
      <c r="H5402" s="393"/>
      <c r="I5402" s="393"/>
      <c r="J5402" s="393"/>
      <c r="K5402" s="393"/>
    </row>
    <row r="5403" spans="1:11" ht="26.4">
      <c r="A5403" s="397" t="s">
        <v>9538</v>
      </c>
      <c r="B5403" s="397" t="s">
        <v>9539</v>
      </c>
      <c r="C5403" s="398" t="s">
        <v>65</v>
      </c>
      <c r="D5403" s="399">
        <v>66.611699999999999</v>
      </c>
      <c r="E5403" s="393"/>
      <c r="F5403" s="393"/>
      <c r="G5403" s="393"/>
      <c r="H5403" s="393"/>
      <c r="I5403" s="393"/>
      <c r="J5403" s="393"/>
      <c r="K5403" s="393"/>
    </row>
    <row r="5404" spans="1:11" ht="26.4">
      <c r="A5404" s="397" t="s">
        <v>9540</v>
      </c>
      <c r="B5404" s="397" t="s">
        <v>9541</v>
      </c>
      <c r="C5404" s="398" t="s">
        <v>65</v>
      </c>
      <c r="D5404" s="399">
        <v>56.0334</v>
      </c>
      <c r="E5404" s="393"/>
      <c r="F5404" s="393"/>
      <c r="G5404" s="393"/>
      <c r="H5404" s="393"/>
      <c r="I5404" s="393"/>
      <c r="J5404" s="393"/>
      <c r="K5404" s="393"/>
    </row>
    <row r="5405" spans="1:11" ht="26.4">
      <c r="A5405" s="397" t="s">
        <v>9542</v>
      </c>
      <c r="B5405" s="397" t="s">
        <v>9543</v>
      </c>
      <c r="C5405" s="398" t="s">
        <v>65</v>
      </c>
      <c r="D5405" s="399">
        <v>62.048699999999997</v>
      </c>
      <c r="E5405" s="393"/>
      <c r="F5405" s="393"/>
      <c r="G5405" s="393"/>
      <c r="H5405" s="393"/>
      <c r="I5405" s="393"/>
      <c r="J5405" s="393"/>
      <c r="K5405" s="393"/>
    </row>
    <row r="5406" spans="1:11" ht="14.4">
      <c r="A5406" s="397" t="s">
        <v>9544</v>
      </c>
      <c r="B5406" s="397" t="s">
        <v>9545</v>
      </c>
      <c r="C5406" s="398" t="s">
        <v>65</v>
      </c>
      <c r="D5406" s="399">
        <v>36.4938</v>
      </c>
      <c r="E5406" s="393"/>
      <c r="F5406" s="393"/>
      <c r="G5406" s="393"/>
      <c r="H5406" s="393"/>
      <c r="I5406" s="393"/>
      <c r="J5406" s="393"/>
      <c r="K5406" s="393"/>
    </row>
    <row r="5407" spans="1:11" ht="14.4">
      <c r="A5407" s="397" t="s">
        <v>9546</v>
      </c>
      <c r="B5407" s="397" t="s">
        <v>9547</v>
      </c>
      <c r="C5407" s="398" t="s">
        <v>65</v>
      </c>
      <c r="D5407" s="399">
        <v>39.728000000000002</v>
      </c>
      <c r="E5407" s="393"/>
      <c r="F5407" s="393"/>
      <c r="G5407" s="393"/>
      <c r="H5407" s="393"/>
      <c r="I5407" s="393"/>
      <c r="J5407" s="393"/>
      <c r="K5407" s="393"/>
    </row>
    <row r="5408" spans="1:11" ht="14.4">
      <c r="A5408" s="554"/>
      <c r="B5408" s="554"/>
      <c r="C5408" s="554"/>
      <c r="D5408" s="554"/>
      <c r="E5408" s="393"/>
      <c r="F5408" s="393"/>
      <c r="G5408" s="393"/>
      <c r="H5408" s="393"/>
      <c r="I5408" s="393"/>
      <c r="J5408" s="393"/>
      <c r="K5408" s="393"/>
    </row>
    <row r="5409" spans="1:11" ht="15" customHeight="1">
      <c r="A5409" s="553" t="s">
        <v>9548</v>
      </c>
      <c r="B5409" s="553"/>
      <c r="C5409" s="553"/>
      <c r="D5409" s="392"/>
      <c r="E5409" s="393"/>
      <c r="F5409" s="393"/>
      <c r="G5409" s="393"/>
      <c r="H5409" s="393"/>
      <c r="I5409" s="393"/>
      <c r="J5409" s="393"/>
      <c r="K5409" s="393"/>
    </row>
    <row r="5410" spans="1:11" ht="15" customHeight="1">
      <c r="A5410" s="553" t="s">
        <v>9549</v>
      </c>
      <c r="B5410" s="553"/>
      <c r="C5410" s="553"/>
      <c r="D5410" s="392"/>
      <c r="E5410" s="393"/>
      <c r="F5410" s="393"/>
      <c r="G5410" s="393"/>
      <c r="H5410" s="393"/>
      <c r="I5410" s="393"/>
      <c r="J5410" s="393"/>
      <c r="K5410" s="393"/>
    </row>
    <row r="5411" spans="1:11" ht="14.4">
      <c r="A5411" s="394" t="s">
        <v>7338</v>
      </c>
      <c r="B5411" s="394" t="s">
        <v>7339</v>
      </c>
      <c r="C5411" s="395" t="s">
        <v>485</v>
      </c>
      <c r="D5411" s="396" t="s">
        <v>7340</v>
      </c>
      <c r="E5411" s="393"/>
      <c r="F5411" s="393"/>
      <c r="G5411" s="393"/>
      <c r="H5411" s="393"/>
      <c r="I5411" s="393"/>
      <c r="J5411" s="393"/>
      <c r="K5411" s="393"/>
    </row>
    <row r="5412" spans="1:11" ht="26.4">
      <c r="A5412" s="397" t="s">
        <v>9550</v>
      </c>
      <c r="B5412" s="397" t="s">
        <v>9551</v>
      </c>
      <c r="C5412" s="398" t="s">
        <v>65</v>
      </c>
      <c r="D5412" s="399">
        <v>61.3</v>
      </c>
      <c r="E5412" s="393"/>
      <c r="F5412" s="393"/>
      <c r="G5412" s="393"/>
      <c r="H5412" s="393"/>
      <c r="I5412" s="393"/>
      <c r="J5412" s="393"/>
      <c r="K5412" s="393"/>
    </row>
    <row r="5413" spans="1:11" ht="26.4">
      <c r="A5413" s="397" t="s">
        <v>9552</v>
      </c>
      <c r="B5413" s="397" t="s">
        <v>9553</v>
      </c>
      <c r="C5413" s="398" t="s">
        <v>65</v>
      </c>
      <c r="D5413" s="399">
        <v>71.84</v>
      </c>
      <c r="E5413" s="393"/>
      <c r="F5413" s="393"/>
      <c r="G5413" s="393"/>
      <c r="H5413" s="393"/>
      <c r="I5413" s="393"/>
      <c r="J5413" s="393"/>
      <c r="K5413" s="393"/>
    </row>
    <row r="5414" spans="1:11" ht="14.4">
      <c r="A5414" s="554"/>
      <c r="B5414" s="554"/>
      <c r="C5414" s="554"/>
      <c r="D5414" s="554"/>
      <c r="E5414" s="393"/>
      <c r="F5414" s="393"/>
      <c r="G5414" s="393"/>
      <c r="H5414" s="393"/>
      <c r="I5414" s="393"/>
      <c r="J5414" s="393"/>
      <c r="K5414" s="393"/>
    </row>
    <row r="5415" spans="1:11" ht="15" customHeight="1">
      <c r="A5415" s="553" t="s">
        <v>9554</v>
      </c>
      <c r="B5415" s="553"/>
      <c r="C5415" s="553"/>
      <c r="D5415" s="392"/>
      <c r="E5415" s="393"/>
      <c r="F5415" s="393"/>
      <c r="G5415" s="393"/>
      <c r="H5415" s="393"/>
      <c r="I5415" s="393"/>
      <c r="J5415" s="393"/>
      <c r="K5415" s="393"/>
    </row>
    <row r="5416" spans="1:11" ht="14.4">
      <c r="A5416" s="394" t="s">
        <v>7338</v>
      </c>
      <c r="B5416" s="394" t="s">
        <v>7339</v>
      </c>
      <c r="C5416" s="395" t="s">
        <v>485</v>
      </c>
      <c r="D5416" s="396" t="s">
        <v>7340</v>
      </c>
      <c r="E5416" s="393"/>
      <c r="F5416" s="393"/>
      <c r="G5416" s="393"/>
      <c r="H5416" s="393"/>
      <c r="I5416" s="393"/>
      <c r="J5416" s="393"/>
      <c r="K5416" s="393"/>
    </row>
    <row r="5417" spans="1:11" ht="14.4">
      <c r="A5417" s="397" t="s">
        <v>9555</v>
      </c>
      <c r="B5417" s="397" t="s">
        <v>9556</v>
      </c>
      <c r="C5417" s="398" t="s">
        <v>65</v>
      </c>
      <c r="D5417" s="399">
        <v>107.40179999999999</v>
      </c>
      <c r="E5417" s="393"/>
      <c r="F5417" s="393"/>
      <c r="G5417" s="393"/>
      <c r="H5417" s="393"/>
      <c r="I5417" s="393"/>
      <c r="J5417" s="393"/>
      <c r="K5417" s="393"/>
    </row>
    <row r="5418" spans="1:11" ht="14.4">
      <c r="A5418" s="554"/>
      <c r="B5418" s="554"/>
      <c r="C5418" s="554"/>
      <c r="D5418" s="554"/>
      <c r="E5418" s="393"/>
      <c r="F5418" s="393"/>
      <c r="G5418" s="393"/>
      <c r="H5418" s="393"/>
      <c r="I5418" s="393"/>
      <c r="J5418" s="393"/>
      <c r="K5418" s="393"/>
    </row>
    <row r="5419" spans="1:11" ht="15" customHeight="1">
      <c r="A5419" s="553" t="s">
        <v>9557</v>
      </c>
      <c r="B5419" s="553"/>
      <c r="C5419" s="553"/>
      <c r="D5419" s="392"/>
      <c r="E5419" s="393"/>
      <c r="F5419" s="393"/>
      <c r="G5419" s="393"/>
      <c r="H5419" s="393"/>
      <c r="I5419" s="393"/>
      <c r="J5419" s="393"/>
      <c r="K5419" s="393"/>
    </row>
    <row r="5420" spans="1:11" ht="15" customHeight="1">
      <c r="A5420" s="553" t="s">
        <v>9558</v>
      </c>
      <c r="B5420" s="553"/>
      <c r="C5420" s="553"/>
      <c r="D5420" s="392"/>
      <c r="E5420" s="393"/>
      <c r="F5420" s="393"/>
      <c r="G5420" s="393"/>
      <c r="H5420" s="393"/>
      <c r="I5420" s="393"/>
      <c r="J5420" s="393"/>
      <c r="K5420" s="393"/>
    </row>
    <row r="5421" spans="1:11" ht="14.4">
      <c r="A5421" s="394" t="s">
        <v>7338</v>
      </c>
      <c r="B5421" s="394" t="s">
        <v>7339</v>
      </c>
      <c r="C5421" s="395" t="s">
        <v>485</v>
      </c>
      <c r="D5421" s="396" t="s">
        <v>7340</v>
      </c>
      <c r="E5421" s="393"/>
      <c r="F5421" s="393"/>
      <c r="G5421" s="393"/>
      <c r="H5421" s="393"/>
      <c r="I5421" s="393"/>
      <c r="J5421" s="393"/>
      <c r="K5421" s="393"/>
    </row>
    <row r="5422" spans="1:11" ht="26.4">
      <c r="A5422" s="397" t="s">
        <v>9559</v>
      </c>
      <c r="B5422" s="397" t="s">
        <v>9560</v>
      </c>
      <c r="C5422" s="398" t="s">
        <v>180</v>
      </c>
      <c r="D5422" s="399">
        <v>10.55</v>
      </c>
      <c r="E5422" s="393"/>
      <c r="F5422" s="393"/>
      <c r="G5422" s="393"/>
      <c r="H5422" s="393"/>
      <c r="I5422" s="393"/>
      <c r="J5422" s="393"/>
      <c r="K5422" s="393"/>
    </row>
    <row r="5423" spans="1:11" ht="26.4">
      <c r="A5423" s="397" t="s">
        <v>9561</v>
      </c>
      <c r="B5423" s="397" t="s">
        <v>9562</v>
      </c>
      <c r="C5423" s="398" t="s">
        <v>180</v>
      </c>
      <c r="D5423" s="399">
        <v>13.26</v>
      </c>
      <c r="E5423" s="393"/>
      <c r="F5423" s="393"/>
      <c r="G5423" s="393"/>
      <c r="H5423" s="393"/>
      <c r="I5423" s="393"/>
      <c r="J5423" s="393"/>
      <c r="K5423" s="393"/>
    </row>
    <row r="5424" spans="1:11" ht="26.4">
      <c r="A5424" s="397" t="s">
        <v>9563</v>
      </c>
      <c r="B5424" s="397" t="s">
        <v>9564</v>
      </c>
      <c r="C5424" s="398" t="s">
        <v>180</v>
      </c>
      <c r="D5424" s="399">
        <v>12.5</v>
      </c>
      <c r="E5424" s="393"/>
      <c r="F5424" s="393"/>
      <c r="G5424" s="393"/>
      <c r="H5424" s="393"/>
      <c r="I5424" s="393"/>
      <c r="J5424" s="393"/>
      <c r="K5424" s="393"/>
    </row>
    <row r="5425" spans="1:11" ht="26.4">
      <c r="A5425" s="397" t="s">
        <v>9565</v>
      </c>
      <c r="B5425" s="397" t="s">
        <v>9566</v>
      </c>
      <c r="C5425" s="398" t="s">
        <v>180</v>
      </c>
      <c r="D5425" s="399">
        <v>12.3971</v>
      </c>
      <c r="E5425" s="393"/>
      <c r="F5425" s="393"/>
      <c r="G5425" s="393"/>
      <c r="H5425" s="393"/>
      <c r="I5425" s="393"/>
      <c r="J5425" s="393"/>
      <c r="K5425" s="393"/>
    </row>
    <row r="5426" spans="1:11" ht="26.4">
      <c r="A5426" s="397" t="s">
        <v>9567</v>
      </c>
      <c r="B5426" s="397" t="s">
        <v>9568</v>
      </c>
      <c r="C5426" s="398" t="s">
        <v>180</v>
      </c>
      <c r="D5426" s="399">
        <v>9.08</v>
      </c>
      <c r="E5426" s="393"/>
      <c r="F5426" s="393"/>
      <c r="G5426" s="393"/>
      <c r="H5426" s="393"/>
      <c r="I5426" s="393"/>
      <c r="J5426" s="393"/>
      <c r="K5426" s="393"/>
    </row>
    <row r="5427" spans="1:11" ht="39.6">
      <c r="A5427" s="397" t="s">
        <v>9569</v>
      </c>
      <c r="B5427" s="397" t="s">
        <v>9570</v>
      </c>
      <c r="C5427" s="398" t="s">
        <v>180</v>
      </c>
      <c r="D5427" s="399">
        <v>14.8</v>
      </c>
      <c r="E5427" s="393"/>
      <c r="F5427" s="393"/>
      <c r="G5427" s="393"/>
      <c r="H5427" s="393"/>
      <c r="I5427" s="393"/>
      <c r="J5427" s="393"/>
      <c r="K5427" s="393"/>
    </row>
    <row r="5428" spans="1:11" ht="39.6">
      <c r="A5428" s="397" t="s">
        <v>9571</v>
      </c>
      <c r="B5428" s="397" t="s">
        <v>9572</v>
      </c>
      <c r="C5428" s="398" t="s">
        <v>180</v>
      </c>
      <c r="D5428" s="399">
        <v>14.25</v>
      </c>
      <c r="E5428" s="393"/>
      <c r="F5428" s="393"/>
      <c r="G5428" s="393"/>
      <c r="H5428" s="393"/>
      <c r="I5428" s="393"/>
      <c r="J5428" s="393"/>
      <c r="K5428" s="393"/>
    </row>
    <row r="5429" spans="1:11" ht="39.6">
      <c r="A5429" s="397" t="s">
        <v>9573</v>
      </c>
      <c r="B5429" s="397" t="s">
        <v>9574</v>
      </c>
      <c r="C5429" s="398" t="s">
        <v>180</v>
      </c>
      <c r="D5429" s="399">
        <v>11.9</v>
      </c>
      <c r="E5429" s="393"/>
      <c r="F5429" s="393"/>
      <c r="G5429" s="393"/>
      <c r="H5429" s="393"/>
      <c r="I5429" s="393"/>
      <c r="J5429" s="393"/>
      <c r="K5429" s="393"/>
    </row>
    <row r="5430" spans="1:11" ht="39.6">
      <c r="A5430" s="397" t="s">
        <v>9575</v>
      </c>
      <c r="B5430" s="397" t="s">
        <v>9576</v>
      </c>
      <c r="C5430" s="398" t="s">
        <v>180</v>
      </c>
      <c r="D5430" s="399">
        <v>12</v>
      </c>
      <c r="E5430" s="393"/>
      <c r="F5430" s="393"/>
      <c r="G5430" s="393"/>
      <c r="H5430" s="393"/>
      <c r="I5430" s="393"/>
      <c r="J5430" s="393"/>
      <c r="K5430" s="393"/>
    </row>
    <row r="5431" spans="1:11" ht="14.4">
      <c r="A5431" s="554"/>
      <c r="B5431" s="554"/>
      <c r="C5431" s="554"/>
      <c r="D5431" s="554"/>
      <c r="E5431" s="393"/>
      <c r="F5431" s="393"/>
      <c r="G5431" s="393"/>
      <c r="H5431" s="393"/>
      <c r="I5431" s="393"/>
      <c r="J5431" s="393"/>
      <c r="K5431" s="393"/>
    </row>
    <row r="5432" spans="1:11" ht="15" customHeight="1">
      <c r="A5432" s="553" t="s">
        <v>9577</v>
      </c>
      <c r="B5432" s="553"/>
      <c r="C5432" s="553"/>
      <c r="D5432" s="392"/>
      <c r="E5432" s="393"/>
      <c r="F5432" s="393"/>
      <c r="G5432" s="393"/>
      <c r="H5432" s="393"/>
      <c r="I5432" s="393"/>
      <c r="J5432" s="393"/>
      <c r="K5432" s="393"/>
    </row>
    <row r="5433" spans="1:11" ht="14.4">
      <c r="A5433" s="394" t="s">
        <v>7338</v>
      </c>
      <c r="B5433" s="394" t="s">
        <v>7339</v>
      </c>
      <c r="C5433" s="395" t="s">
        <v>485</v>
      </c>
      <c r="D5433" s="396" t="s">
        <v>7340</v>
      </c>
      <c r="E5433" s="393"/>
      <c r="F5433" s="393"/>
      <c r="G5433" s="393"/>
      <c r="H5433" s="393"/>
      <c r="I5433" s="393"/>
      <c r="J5433" s="393"/>
      <c r="K5433" s="393"/>
    </row>
    <row r="5434" spans="1:11" ht="26.4">
      <c r="A5434" s="397" t="s">
        <v>9578</v>
      </c>
      <c r="B5434" s="397" t="s">
        <v>9579</v>
      </c>
      <c r="C5434" s="398" t="s">
        <v>180</v>
      </c>
      <c r="D5434" s="399">
        <v>5.87</v>
      </c>
      <c r="E5434" s="393"/>
      <c r="F5434" s="393"/>
      <c r="G5434" s="393"/>
      <c r="H5434" s="393"/>
      <c r="I5434" s="393"/>
      <c r="J5434" s="393"/>
      <c r="K5434" s="393"/>
    </row>
    <row r="5435" spans="1:11" ht="26.4">
      <c r="A5435" s="397" t="s">
        <v>9580</v>
      </c>
      <c r="B5435" s="397" t="s">
        <v>9581</v>
      </c>
      <c r="C5435" s="398" t="s">
        <v>180</v>
      </c>
      <c r="D5435" s="399">
        <v>9.9</v>
      </c>
      <c r="E5435" s="393"/>
      <c r="F5435" s="393"/>
      <c r="G5435" s="393"/>
      <c r="H5435" s="393"/>
      <c r="I5435" s="393"/>
      <c r="J5435" s="393"/>
      <c r="K5435" s="393"/>
    </row>
    <row r="5436" spans="1:11" ht="26.4">
      <c r="A5436" s="397" t="s">
        <v>9582</v>
      </c>
      <c r="B5436" s="397" t="s">
        <v>9583</v>
      </c>
      <c r="C5436" s="398" t="s">
        <v>180</v>
      </c>
      <c r="D5436" s="399">
        <v>17.899999999999999</v>
      </c>
      <c r="E5436" s="393"/>
      <c r="F5436" s="393"/>
      <c r="G5436" s="393"/>
      <c r="H5436" s="393"/>
      <c r="I5436" s="393"/>
      <c r="J5436" s="393"/>
      <c r="K5436" s="393"/>
    </row>
    <row r="5437" spans="1:11" ht="26.4">
      <c r="A5437" s="397" t="s">
        <v>9584</v>
      </c>
      <c r="B5437" s="397" t="s">
        <v>9585</v>
      </c>
      <c r="C5437" s="398" t="s">
        <v>180</v>
      </c>
      <c r="D5437" s="399">
        <v>20.67</v>
      </c>
      <c r="E5437" s="393"/>
      <c r="F5437" s="393"/>
      <c r="G5437" s="393"/>
      <c r="H5437" s="393"/>
      <c r="I5437" s="393"/>
      <c r="J5437" s="393"/>
      <c r="K5437" s="393"/>
    </row>
    <row r="5438" spans="1:11" ht="26.4">
      <c r="A5438" s="397" t="s">
        <v>9586</v>
      </c>
      <c r="B5438" s="397" t="s">
        <v>9587</v>
      </c>
      <c r="C5438" s="398" t="s">
        <v>180</v>
      </c>
      <c r="D5438" s="399">
        <v>65.989999999999995</v>
      </c>
      <c r="E5438" s="393"/>
      <c r="F5438" s="393"/>
      <c r="G5438" s="393"/>
      <c r="H5438" s="393"/>
      <c r="I5438" s="393"/>
      <c r="J5438" s="393"/>
      <c r="K5438" s="393"/>
    </row>
    <row r="5439" spans="1:11" ht="26.4">
      <c r="A5439" s="397" t="s">
        <v>9588</v>
      </c>
      <c r="B5439" s="397" t="s">
        <v>9589</v>
      </c>
      <c r="C5439" s="398" t="s">
        <v>180</v>
      </c>
      <c r="D5439" s="399">
        <v>19.989999999999998</v>
      </c>
      <c r="E5439" s="393"/>
      <c r="F5439" s="393"/>
      <c r="G5439" s="393"/>
      <c r="H5439" s="393"/>
      <c r="I5439" s="393"/>
      <c r="J5439" s="393"/>
      <c r="K5439" s="393"/>
    </row>
    <row r="5440" spans="1:11" ht="14.4">
      <c r="A5440" s="554"/>
      <c r="B5440" s="554"/>
      <c r="C5440" s="554"/>
      <c r="D5440" s="554"/>
      <c r="E5440" s="393"/>
      <c r="F5440" s="393"/>
      <c r="G5440" s="393"/>
      <c r="H5440" s="393"/>
      <c r="I5440" s="393"/>
      <c r="J5440" s="393"/>
      <c r="K5440" s="393"/>
    </row>
    <row r="5441" spans="1:11" ht="15" customHeight="1">
      <c r="A5441" s="553" t="s">
        <v>9590</v>
      </c>
      <c r="B5441" s="553"/>
      <c r="C5441" s="553"/>
      <c r="D5441" s="392"/>
      <c r="E5441" s="393"/>
      <c r="F5441" s="393"/>
      <c r="G5441" s="393"/>
      <c r="H5441" s="393"/>
      <c r="I5441" s="393"/>
      <c r="J5441" s="393"/>
      <c r="K5441" s="393"/>
    </row>
    <row r="5442" spans="1:11" ht="14.4">
      <c r="A5442" s="394" t="s">
        <v>7338</v>
      </c>
      <c r="B5442" s="394" t="s">
        <v>7339</v>
      </c>
      <c r="C5442" s="395" t="s">
        <v>485</v>
      </c>
      <c r="D5442" s="396" t="s">
        <v>7340</v>
      </c>
      <c r="E5442" s="393"/>
      <c r="F5442" s="393"/>
      <c r="G5442" s="393"/>
      <c r="H5442" s="393"/>
      <c r="I5442" s="393"/>
      <c r="J5442" s="393"/>
      <c r="K5442" s="393"/>
    </row>
    <row r="5443" spans="1:11" ht="14.4">
      <c r="A5443" s="397" t="s">
        <v>9591</v>
      </c>
      <c r="B5443" s="397" t="s">
        <v>9592</v>
      </c>
      <c r="C5443" s="398" t="s">
        <v>180</v>
      </c>
      <c r="D5443" s="399">
        <v>34.9</v>
      </c>
      <c r="E5443" s="393"/>
      <c r="F5443" s="393"/>
      <c r="G5443" s="393"/>
      <c r="H5443" s="393"/>
      <c r="I5443" s="393"/>
      <c r="J5443" s="393"/>
      <c r="K5443" s="393"/>
    </row>
    <row r="5444" spans="1:11" ht="14.4">
      <c r="A5444" s="554"/>
      <c r="B5444" s="554"/>
      <c r="C5444" s="554"/>
      <c r="D5444" s="554"/>
      <c r="E5444" s="393"/>
      <c r="F5444" s="393"/>
      <c r="G5444" s="393"/>
      <c r="H5444" s="393"/>
      <c r="I5444" s="393"/>
      <c r="J5444" s="393"/>
      <c r="K5444" s="393"/>
    </row>
    <row r="5445" spans="1:11" ht="15" customHeight="1">
      <c r="A5445" s="553" t="s">
        <v>9593</v>
      </c>
      <c r="B5445" s="553"/>
      <c r="C5445" s="553"/>
      <c r="D5445" s="392"/>
      <c r="E5445" s="393"/>
      <c r="F5445" s="393"/>
      <c r="G5445" s="393"/>
      <c r="H5445" s="393"/>
      <c r="I5445" s="393"/>
      <c r="J5445" s="393"/>
      <c r="K5445" s="393"/>
    </row>
    <row r="5446" spans="1:11" ht="14.4">
      <c r="A5446" s="394" t="s">
        <v>7338</v>
      </c>
      <c r="B5446" s="394" t="s">
        <v>7339</v>
      </c>
      <c r="C5446" s="395" t="s">
        <v>485</v>
      </c>
      <c r="D5446" s="396" t="s">
        <v>7340</v>
      </c>
      <c r="E5446" s="393"/>
      <c r="F5446" s="393"/>
      <c r="G5446" s="393"/>
      <c r="H5446" s="393"/>
      <c r="I5446" s="393"/>
      <c r="J5446" s="393"/>
      <c r="K5446" s="393"/>
    </row>
    <row r="5447" spans="1:11" ht="14.4">
      <c r="A5447" s="397" t="s">
        <v>9594</v>
      </c>
      <c r="B5447" s="397" t="s">
        <v>9595</v>
      </c>
      <c r="C5447" s="398" t="s">
        <v>180</v>
      </c>
      <c r="D5447" s="399">
        <v>41.08</v>
      </c>
      <c r="E5447" s="393"/>
      <c r="F5447" s="393"/>
      <c r="G5447" s="393"/>
      <c r="H5447" s="393"/>
      <c r="I5447" s="393"/>
      <c r="J5447" s="393"/>
      <c r="K5447" s="393"/>
    </row>
    <row r="5448" spans="1:11" ht="14.4">
      <c r="A5448" s="397" t="s">
        <v>9596</v>
      </c>
      <c r="B5448" s="397" t="s">
        <v>9597</v>
      </c>
      <c r="C5448" s="398" t="s">
        <v>180</v>
      </c>
      <c r="D5448" s="399">
        <v>51.5</v>
      </c>
      <c r="E5448" s="393"/>
      <c r="F5448" s="393"/>
      <c r="G5448" s="393"/>
      <c r="H5448" s="393"/>
      <c r="I5448" s="393"/>
      <c r="J5448" s="393"/>
      <c r="K5448" s="393"/>
    </row>
    <row r="5449" spans="1:11" ht="14.4">
      <c r="A5449" s="554"/>
      <c r="B5449" s="554"/>
      <c r="C5449" s="554"/>
      <c r="D5449" s="554"/>
      <c r="E5449" s="393"/>
      <c r="F5449" s="393"/>
      <c r="G5449" s="393"/>
      <c r="H5449" s="393"/>
      <c r="I5449" s="393"/>
      <c r="J5449" s="393"/>
      <c r="K5449" s="393"/>
    </row>
    <row r="5450" spans="1:11" ht="15" customHeight="1">
      <c r="A5450" s="553" t="s">
        <v>9598</v>
      </c>
      <c r="B5450" s="553"/>
      <c r="C5450" s="553"/>
      <c r="D5450" s="392"/>
      <c r="E5450" s="393"/>
      <c r="F5450" s="393"/>
      <c r="G5450" s="393"/>
      <c r="H5450" s="393"/>
      <c r="I5450" s="393"/>
      <c r="J5450" s="393"/>
      <c r="K5450" s="393"/>
    </row>
    <row r="5451" spans="1:11" ht="14.4">
      <c r="A5451" s="394" t="s">
        <v>7338</v>
      </c>
      <c r="B5451" s="394" t="s">
        <v>7339</v>
      </c>
      <c r="C5451" s="395" t="s">
        <v>485</v>
      </c>
      <c r="D5451" s="396" t="s">
        <v>7340</v>
      </c>
      <c r="E5451" s="393"/>
      <c r="F5451" s="393"/>
      <c r="G5451" s="393"/>
      <c r="H5451" s="393"/>
      <c r="I5451" s="393"/>
      <c r="J5451" s="393"/>
      <c r="K5451" s="393"/>
    </row>
    <row r="5452" spans="1:11" ht="26.4">
      <c r="A5452" s="397" t="s">
        <v>9599</v>
      </c>
      <c r="B5452" s="397" t="s">
        <v>9600</v>
      </c>
      <c r="C5452" s="398" t="s">
        <v>180</v>
      </c>
      <c r="D5452" s="399">
        <v>40.65</v>
      </c>
      <c r="E5452" s="393"/>
      <c r="F5452" s="393"/>
      <c r="G5452" s="393"/>
      <c r="H5452" s="393"/>
      <c r="I5452" s="393"/>
      <c r="J5452" s="393"/>
      <c r="K5452" s="393"/>
    </row>
    <row r="5453" spans="1:11" ht="26.4">
      <c r="A5453" s="397" t="s">
        <v>9601</v>
      </c>
      <c r="B5453" s="397" t="s">
        <v>9602</v>
      </c>
      <c r="C5453" s="398" t="s">
        <v>180</v>
      </c>
      <c r="D5453" s="399">
        <v>26.9</v>
      </c>
      <c r="E5453" s="393"/>
      <c r="F5453" s="393"/>
      <c r="G5453" s="393"/>
      <c r="H5453" s="393"/>
      <c r="I5453" s="393"/>
      <c r="J5453" s="393"/>
      <c r="K5453" s="393"/>
    </row>
    <row r="5454" spans="1:11" ht="26.4">
      <c r="A5454" s="397" t="s">
        <v>9603</v>
      </c>
      <c r="B5454" s="397" t="s">
        <v>9604</v>
      </c>
      <c r="C5454" s="398" t="s">
        <v>180</v>
      </c>
      <c r="D5454" s="399">
        <v>49.73</v>
      </c>
      <c r="E5454" s="393"/>
      <c r="F5454" s="393"/>
      <c r="G5454" s="393"/>
      <c r="H5454" s="393"/>
      <c r="I5454" s="393"/>
      <c r="J5454" s="393"/>
      <c r="K5454" s="393"/>
    </row>
    <row r="5455" spans="1:11" ht="26.4">
      <c r="A5455" s="397" t="s">
        <v>9605</v>
      </c>
      <c r="B5455" s="397" t="s">
        <v>9606</v>
      </c>
      <c r="C5455" s="398" t="s">
        <v>180</v>
      </c>
      <c r="D5455" s="399">
        <v>49.8</v>
      </c>
      <c r="E5455" s="393"/>
      <c r="F5455" s="393"/>
      <c r="G5455" s="393"/>
      <c r="H5455" s="393"/>
      <c r="I5455" s="393"/>
      <c r="J5455" s="393"/>
      <c r="K5455" s="393"/>
    </row>
    <row r="5456" spans="1:11" ht="26.4">
      <c r="A5456" s="397" t="s">
        <v>9607</v>
      </c>
      <c r="B5456" s="397" t="s">
        <v>9608</v>
      </c>
      <c r="C5456" s="398" t="s">
        <v>180</v>
      </c>
      <c r="D5456" s="399">
        <v>34.18</v>
      </c>
      <c r="E5456" s="393"/>
      <c r="F5456" s="393"/>
      <c r="G5456" s="393"/>
      <c r="H5456" s="393"/>
      <c r="I5456" s="393"/>
      <c r="J5456" s="393"/>
      <c r="K5456" s="393"/>
    </row>
    <row r="5457" spans="1:11" ht="26.4">
      <c r="A5457" s="397" t="s">
        <v>9609</v>
      </c>
      <c r="B5457" s="397" t="s">
        <v>9610</v>
      </c>
      <c r="C5457" s="398" t="s">
        <v>180</v>
      </c>
      <c r="D5457" s="399">
        <v>31.98</v>
      </c>
      <c r="E5457" s="393"/>
      <c r="F5457" s="393"/>
      <c r="G5457" s="393"/>
      <c r="H5457" s="393"/>
      <c r="I5457" s="393"/>
      <c r="J5457" s="393"/>
      <c r="K5457" s="393"/>
    </row>
    <row r="5458" spans="1:11" ht="26.4">
      <c r="A5458" s="397" t="s">
        <v>9611</v>
      </c>
      <c r="B5458" s="397" t="s">
        <v>9612</v>
      </c>
      <c r="C5458" s="398" t="s">
        <v>180</v>
      </c>
      <c r="D5458" s="399">
        <v>38</v>
      </c>
      <c r="E5458" s="393"/>
      <c r="F5458" s="393"/>
      <c r="G5458" s="393"/>
      <c r="H5458" s="393"/>
      <c r="I5458" s="393"/>
      <c r="J5458" s="393"/>
      <c r="K5458" s="393"/>
    </row>
    <row r="5459" spans="1:11" ht="26.4">
      <c r="A5459" s="397" t="s">
        <v>9613</v>
      </c>
      <c r="B5459" s="397" t="s">
        <v>9614</v>
      </c>
      <c r="C5459" s="398" t="s">
        <v>180</v>
      </c>
      <c r="D5459" s="399">
        <v>58.44</v>
      </c>
      <c r="E5459" s="393"/>
      <c r="F5459" s="393"/>
      <c r="G5459" s="393"/>
      <c r="H5459" s="393"/>
      <c r="I5459" s="393"/>
      <c r="J5459" s="393"/>
      <c r="K5459" s="393"/>
    </row>
    <row r="5460" spans="1:11" ht="26.4">
      <c r="A5460" s="397" t="s">
        <v>9615</v>
      </c>
      <c r="B5460" s="397" t="s">
        <v>9616</v>
      </c>
      <c r="C5460" s="398" t="s">
        <v>180</v>
      </c>
      <c r="D5460" s="399">
        <v>118.25</v>
      </c>
      <c r="E5460" s="393"/>
      <c r="F5460" s="393"/>
      <c r="G5460" s="393"/>
      <c r="H5460" s="393"/>
      <c r="I5460" s="393"/>
      <c r="J5460" s="393"/>
      <c r="K5460" s="393"/>
    </row>
    <row r="5461" spans="1:11" ht="26.4">
      <c r="A5461" s="397" t="s">
        <v>9617</v>
      </c>
      <c r="B5461" s="397" t="s">
        <v>9618</v>
      </c>
      <c r="C5461" s="398" t="s">
        <v>180</v>
      </c>
      <c r="D5461" s="399">
        <v>106.42</v>
      </c>
      <c r="E5461" s="393"/>
      <c r="F5461" s="393"/>
      <c r="G5461" s="393"/>
      <c r="H5461" s="393"/>
      <c r="I5461" s="393"/>
      <c r="J5461" s="393"/>
      <c r="K5461" s="393"/>
    </row>
    <row r="5462" spans="1:11" ht="26.4">
      <c r="A5462" s="397" t="s">
        <v>9619</v>
      </c>
      <c r="B5462" s="397" t="s">
        <v>9620</v>
      </c>
      <c r="C5462" s="398" t="s">
        <v>180</v>
      </c>
      <c r="D5462" s="399">
        <v>140</v>
      </c>
      <c r="E5462" s="393"/>
      <c r="F5462" s="393"/>
      <c r="G5462" s="393"/>
      <c r="H5462" s="393"/>
      <c r="I5462" s="393"/>
      <c r="J5462" s="393"/>
      <c r="K5462" s="393"/>
    </row>
    <row r="5463" spans="1:11" ht="14.4">
      <c r="A5463" s="554"/>
      <c r="B5463" s="554"/>
      <c r="C5463" s="554"/>
      <c r="D5463" s="554"/>
      <c r="E5463" s="393"/>
      <c r="F5463" s="393"/>
      <c r="G5463" s="393"/>
      <c r="H5463" s="393"/>
      <c r="I5463" s="393"/>
      <c r="J5463" s="393"/>
      <c r="K5463" s="393"/>
    </row>
    <row r="5464" spans="1:11" ht="15" customHeight="1">
      <c r="A5464" s="553" t="s">
        <v>9621</v>
      </c>
      <c r="B5464" s="553"/>
      <c r="C5464" s="553"/>
      <c r="D5464" s="392"/>
      <c r="E5464" s="393"/>
      <c r="F5464" s="393"/>
      <c r="G5464" s="393"/>
      <c r="H5464" s="393"/>
      <c r="I5464" s="393"/>
      <c r="J5464" s="393"/>
      <c r="K5464" s="393"/>
    </row>
    <row r="5465" spans="1:11" ht="14.4">
      <c r="A5465" s="394" t="s">
        <v>7338</v>
      </c>
      <c r="B5465" s="394" t="s">
        <v>7339</v>
      </c>
      <c r="C5465" s="395" t="s">
        <v>485</v>
      </c>
      <c r="D5465" s="396" t="s">
        <v>7340</v>
      </c>
      <c r="E5465" s="393"/>
      <c r="F5465" s="393"/>
      <c r="G5465" s="393"/>
      <c r="H5465" s="393"/>
      <c r="I5465" s="393"/>
      <c r="J5465" s="393"/>
      <c r="K5465" s="393"/>
    </row>
    <row r="5466" spans="1:11" ht="26.4">
      <c r="A5466" s="397" t="s">
        <v>9622</v>
      </c>
      <c r="B5466" s="397" t="s">
        <v>9623</v>
      </c>
      <c r="C5466" s="398" t="s">
        <v>180</v>
      </c>
      <c r="D5466" s="399">
        <v>2.37</v>
      </c>
      <c r="E5466" s="393"/>
      <c r="F5466" s="393"/>
      <c r="G5466" s="393"/>
      <c r="H5466" s="393"/>
      <c r="I5466" s="393"/>
      <c r="J5466" s="393"/>
      <c r="K5466" s="393"/>
    </row>
    <row r="5467" spans="1:11" ht="26.4">
      <c r="A5467" s="397" t="s">
        <v>9624</v>
      </c>
      <c r="B5467" s="397" t="s">
        <v>9625</v>
      </c>
      <c r="C5467" s="398" t="s">
        <v>180</v>
      </c>
      <c r="D5467" s="399">
        <v>4.1900000000000004</v>
      </c>
      <c r="E5467" s="393"/>
      <c r="F5467" s="393"/>
      <c r="G5467" s="393"/>
      <c r="H5467" s="393"/>
      <c r="I5467" s="393"/>
      <c r="J5467" s="393"/>
      <c r="K5467" s="393"/>
    </row>
    <row r="5468" spans="1:11" ht="14.4">
      <c r="A5468" s="554"/>
      <c r="B5468" s="554"/>
      <c r="C5468" s="554"/>
      <c r="D5468" s="554"/>
      <c r="E5468" s="393"/>
      <c r="F5468" s="393"/>
      <c r="G5468" s="393"/>
      <c r="H5468" s="393"/>
      <c r="I5468" s="393"/>
      <c r="J5468" s="393"/>
      <c r="K5468" s="393"/>
    </row>
    <row r="5469" spans="1:11" ht="15" customHeight="1">
      <c r="A5469" s="553" t="s">
        <v>9626</v>
      </c>
      <c r="B5469" s="553"/>
      <c r="C5469" s="553"/>
      <c r="D5469" s="392"/>
      <c r="E5469" s="393"/>
      <c r="F5469" s="393"/>
      <c r="G5469" s="393"/>
      <c r="H5469" s="393"/>
      <c r="I5469" s="393"/>
      <c r="J5469" s="393"/>
      <c r="K5469" s="393"/>
    </row>
    <row r="5470" spans="1:11" ht="14.4">
      <c r="A5470" s="394" t="s">
        <v>7338</v>
      </c>
      <c r="B5470" s="394" t="s">
        <v>7339</v>
      </c>
      <c r="C5470" s="395" t="s">
        <v>485</v>
      </c>
      <c r="D5470" s="396" t="s">
        <v>7340</v>
      </c>
      <c r="E5470" s="393"/>
      <c r="F5470" s="393"/>
      <c r="G5470" s="393"/>
      <c r="H5470" s="393"/>
      <c r="I5470" s="393"/>
      <c r="J5470" s="393"/>
      <c r="K5470" s="393"/>
    </row>
    <row r="5471" spans="1:11" ht="14.4">
      <c r="A5471" s="397" t="s">
        <v>9627</v>
      </c>
      <c r="B5471" s="397" t="s">
        <v>9628</v>
      </c>
      <c r="C5471" s="398" t="s">
        <v>180</v>
      </c>
      <c r="D5471" s="399">
        <v>2.46</v>
      </c>
      <c r="E5471" s="393"/>
      <c r="F5471" s="393"/>
      <c r="G5471" s="393"/>
      <c r="H5471" s="393"/>
      <c r="I5471" s="393"/>
      <c r="J5471" s="393"/>
      <c r="K5471" s="393"/>
    </row>
    <row r="5472" spans="1:11" ht="14.4">
      <c r="A5472" s="554"/>
      <c r="B5472" s="554"/>
      <c r="C5472" s="554"/>
      <c r="D5472" s="554"/>
      <c r="E5472" s="393"/>
      <c r="F5472" s="393"/>
      <c r="G5472" s="393"/>
      <c r="H5472" s="393"/>
      <c r="I5472" s="393"/>
      <c r="J5472" s="393"/>
      <c r="K5472" s="393"/>
    </row>
    <row r="5473" spans="1:11" ht="15" customHeight="1">
      <c r="A5473" s="553" t="s">
        <v>9629</v>
      </c>
      <c r="B5473" s="553"/>
      <c r="C5473" s="553"/>
      <c r="D5473" s="392"/>
      <c r="E5473" s="393"/>
      <c r="F5473" s="393"/>
      <c r="G5473" s="393"/>
      <c r="H5473" s="393"/>
      <c r="I5473" s="393"/>
      <c r="J5473" s="393"/>
      <c r="K5473" s="393"/>
    </row>
    <row r="5474" spans="1:11" ht="15" customHeight="1">
      <c r="A5474" s="553" t="s">
        <v>9630</v>
      </c>
      <c r="B5474" s="553"/>
      <c r="C5474" s="553"/>
      <c r="D5474" s="392"/>
      <c r="E5474" s="393"/>
      <c r="F5474" s="393"/>
      <c r="G5474" s="393"/>
      <c r="H5474" s="393"/>
      <c r="I5474" s="393"/>
      <c r="J5474" s="393"/>
      <c r="K5474" s="393"/>
    </row>
    <row r="5475" spans="1:11" ht="14.4">
      <c r="A5475" s="394" t="s">
        <v>7338</v>
      </c>
      <c r="B5475" s="394" t="s">
        <v>7339</v>
      </c>
      <c r="C5475" s="395" t="s">
        <v>485</v>
      </c>
      <c r="D5475" s="396" t="s">
        <v>7340</v>
      </c>
      <c r="E5475" s="393"/>
      <c r="F5475" s="393"/>
      <c r="G5475" s="393"/>
      <c r="H5475" s="393"/>
      <c r="I5475" s="393"/>
      <c r="J5475" s="393"/>
      <c r="K5475" s="393"/>
    </row>
    <row r="5476" spans="1:11" ht="14.4">
      <c r="A5476" s="397" t="s">
        <v>9631</v>
      </c>
      <c r="B5476" s="397" t="s">
        <v>9632</v>
      </c>
      <c r="C5476" s="398" t="s">
        <v>67</v>
      </c>
      <c r="D5476" s="399">
        <v>22.138400000000001</v>
      </c>
      <c r="E5476" s="393"/>
      <c r="F5476" s="393"/>
      <c r="G5476" s="393"/>
      <c r="H5476" s="393"/>
      <c r="I5476" s="393"/>
      <c r="J5476" s="393"/>
      <c r="K5476" s="393"/>
    </row>
    <row r="5477" spans="1:11" ht="14.4">
      <c r="A5477" s="554"/>
      <c r="B5477" s="554"/>
      <c r="C5477" s="554"/>
      <c r="D5477" s="554"/>
      <c r="E5477" s="393"/>
      <c r="F5477" s="393"/>
      <c r="G5477" s="393"/>
      <c r="H5477" s="393"/>
      <c r="I5477" s="393"/>
      <c r="J5477" s="393"/>
      <c r="K5477" s="393"/>
    </row>
    <row r="5478" spans="1:11" ht="15" customHeight="1">
      <c r="A5478" s="553" t="s">
        <v>9633</v>
      </c>
      <c r="B5478" s="553"/>
      <c r="C5478" s="553"/>
      <c r="D5478" s="392"/>
      <c r="E5478" s="393"/>
      <c r="F5478" s="393"/>
      <c r="G5478" s="393"/>
      <c r="H5478" s="393"/>
      <c r="I5478" s="393"/>
      <c r="J5478" s="393"/>
      <c r="K5478" s="393"/>
    </row>
    <row r="5479" spans="1:11" ht="14.4">
      <c r="A5479" s="394" t="s">
        <v>7338</v>
      </c>
      <c r="B5479" s="394" t="s">
        <v>7339</v>
      </c>
      <c r="C5479" s="395" t="s">
        <v>485</v>
      </c>
      <c r="D5479" s="396" t="s">
        <v>7340</v>
      </c>
      <c r="E5479" s="393"/>
      <c r="F5479" s="393"/>
      <c r="G5479" s="393"/>
      <c r="H5479" s="393"/>
      <c r="I5479" s="393"/>
      <c r="J5479" s="393"/>
      <c r="K5479" s="393"/>
    </row>
    <row r="5480" spans="1:11" ht="14.4">
      <c r="A5480" s="397" t="s">
        <v>9634</v>
      </c>
      <c r="B5480" s="397" t="s">
        <v>9635</v>
      </c>
      <c r="C5480" s="398" t="s">
        <v>7532</v>
      </c>
      <c r="D5480" s="399">
        <v>4.0919999999999996</v>
      </c>
      <c r="E5480" s="393"/>
      <c r="F5480" s="393"/>
      <c r="G5480" s="393"/>
      <c r="H5480" s="393"/>
      <c r="I5480" s="393"/>
      <c r="J5480" s="393"/>
      <c r="K5480" s="393"/>
    </row>
    <row r="5481" spans="1:11" ht="14.4">
      <c r="A5481" s="397" t="s">
        <v>9636</v>
      </c>
      <c r="B5481" s="397" t="s">
        <v>9637</v>
      </c>
      <c r="C5481" s="398" t="s">
        <v>7532</v>
      </c>
      <c r="D5481" s="399">
        <v>4.0114000000000001</v>
      </c>
      <c r="E5481" s="393"/>
      <c r="F5481" s="393"/>
      <c r="G5481" s="393"/>
      <c r="H5481" s="393"/>
      <c r="I5481" s="393"/>
      <c r="J5481" s="393"/>
      <c r="K5481" s="393"/>
    </row>
    <row r="5482" spans="1:11" ht="14.4">
      <c r="A5482" s="397" t="s">
        <v>9638</v>
      </c>
      <c r="B5482" s="397" t="s">
        <v>9639</v>
      </c>
      <c r="C5482" s="398" t="s">
        <v>7532</v>
      </c>
      <c r="D5482" s="399">
        <v>17.829699999999999</v>
      </c>
      <c r="E5482" s="393"/>
      <c r="F5482" s="393"/>
      <c r="G5482" s="393"/>
      <c r="H5482" s="393"/>
      <c r="I5482" s="393"/>
      <c r="J5482" s="393"/>
      <c r="K5482" s="393"/>
    </row>
    <row r="5483" spans="1:11" ht="14.4">
      <c r="A5483" s="397" t="s">
        <v>9640</v>
      </c>
      <c r="B5483" s="397" t="s">
        <v>9641</v>
      </c>
      <c r="C5483" s="398" t="s">
        <v>67</v>
      </c>
      <c r="D5483" s="399">
        <v>126.05800000000001</v>
      </c>
      <c r="E5483" s="393"/>
      <c r="F5483" s="393"/>
      <c r="G5483" s="393"/>
      <c r="H5483" s="393"/>
      <c r="I5483" s="393"/>
      <c r="J5483" s="393"/>
      <c r="K5483" s="393"/>
    </row>
    <row r="5484" spans="1:11" ht="14.4">
      <c r="A5484" s="397" t="s">
        <v>9642</v>
      </c>
      <c r="B5484" s="397" t="s">
        <v>9643</v>
      </c>
      <c r="C5484" s="398" t="s">
        <v>67</v>
      </c>
      <c r="D5484" s="399">
        <v>50.395000000000003</v>
      </c>
      <c r="E5484" s="393"/>
      <c r="F5484" s="393"/>
      <c r="G5484" s="393"/>
      <c r="H5484" s="393"/>
      <c r="I5484" s="393"/>
      <c r="J5484" s="393"/>
      <c r="K5484" s="393"/>
    </row>
    <row r="5485" spans="1:11" ht="14.4">
      <c r="A5485" s="397" t="s">
        <v>9644</v>
      </c>
      <c r="B5485" s="397" t="s">
        <v>9645</v>
      </c>
      <c r="C5485" s="398" t="s">
        <v>67</v>
      </c>
      <c r="D5485" s="399">
        <v>142.92019999999999</v>
      </c>
      <c r="E5485" s="393"/>
      <c r="F5485" s="393"/>
      <c r="G5485" s="393"/>
      <c r="H5485" s="393"/>
      <c r="I5485" s="393"/>
      <c r="J5485" s="393"/>
      <c r="K5485" s="393"/>
    </row>
    <row r="5486" spans="1:11" ht="14.4">
      <c r="A5486" s="397" t="s">
        <v>9646</v>
      </c>
      <c r="B5486" s="397" t="s">
        <v>9647</v>
      </c>
      <c r="C5486" s="398" t="s">
        <v>65</v>
      </c>
      <c r="D5486" s="399">
        <v>19.331499999999998</v>
      </c>
      <c r="E5486" s="393"/>
      <c r="F5486" s="393"/>
      <c r="G5486" s="393"/>
      <c r="H5486" s="393"/>
      <c r="I5486" s="393"/>
      <c r="J5486" s="393"/>
      <c r="K5486" s="393"/>
    </row>
    <row r="5487" spans="1:11" ht="14.4">
      <c r="A5487" s="397" t="s">
        <v>9648</v>
      </c>
      <c r="B5487" s="397" t="s">
        <v>9649</v>
      </c>
      <c r="C5487" s="398" t="s">
        <v>65</v>
      </c>
      <c r="D5487" s="399">
        <v>26.941099999999999</v>
      </c>
      <c r="E5487" s="393"/>
      <c r="F5487" s="393"/>
      <c r="G5487" s="393"/>
      <c r="H5487" s="393"/>
      <c r="I5487" s="393"/>
      <c r="J5487" s="393"/>
      <c r="K5487" s="393"/>
    </row>
    <row r="5488" spans="1:11" ht="14.4">
      <c r="A5488" s="397" t="s">
        <v>9650</v>
      </c>
      <c r="B5488" s="397" t="s">
        <v>9651</v>
      </c>
      <c r="C5488" s="398" t="s">
        <v>180</v>
      </c>
      <c r="D5488" s="399">
        <v>0.39300000000000002</v>
      </c>
      <c r="E5488" s="393"/>
      <c r="F5488" s="393"/>
      <c r="G5488" s="393"/>
      <c r="H5488" s="393"/>
      <c r="I5488" s="393"/>
      <c r="J5488" s="393"/>
      <c r="K5488" s="393"/>
    </row>
    <row r="5489" spans="1:11" ht="14.4">
      <c r="A5489" s="397" t="s">
        <v>9652</v>
      </c>
      <c r="B5489" s="397" t="s">
        <v>9653</v>
      </c>
      <c r="C5489" s="398" t="s">
        <v>65</v>
      </c>
      <c r="D5489" s="399">
        <v>1.6428</v>
      </c>
      <c r="E5489" s="393"/>
      <c r="F5489" s="393"/>
      <c r="G5489" s="393"/>
      <c r="H5489" s="393"/>
      <c r="I5489" s="393"/>
      <c r="J5489" s="393"/>
      <c r="K5489" s="393"/>
    </row>
    <row r="5490" spans="1:11" ht="14.4">
      <c r="A5490" s="554"/>
      <c r="B5490" s="554"/>
      <c r="C5490" s="554"/>
      <c r="D5490" s="554"/>
      <c r="E5490" s="393"/>
      <c r="F5490" s="393"/>
      <c r="G5490" s="393"/>
      <c r="H5490" s="393"/>
      <c r="I5490" s="393"/>
      <c r="J5490" s="393"/>
      <c r="K5490" s="393"/>
    </row>
    <row r="5491" spans="1:11" ht="15" customHeight="1">
      <c r="A5491" s="553" t="s">
        <v>9654</v>
      </c>
      <c r="B5491" s="553"/>
      <c r="C5491" s="553"/>
      <c r="D5491" s="392"/>
      <c r="E5491" s="393"/>
      <c r="F5491" s="393"/>
      <c r="G5491" s="393"/>
      <c r="H5491" s="393"/>
      <c r="I5491" s="393"/>
      <c r="J5491" s="393"/>
      <c r="K5491" s="393"/>
    </row>
    <row r="5492" spans="1:11" ht="14.4">
      <c r="A5492" s="394" t="s">
        <v>7338</v>
      </c>
      <c r="B5492" s="394" t="s">
        <v>7339</v>
      </c>
      <c r="C5492" s="395" t="s">
        <v>485</v>
      </c>
      <c r="D5492" s="396" t="s">
        <v>7340</v>
      </c>
      <c r="E5492" s="393"/>
      <c r="F5492" s="393"/>
      <c r="G5492" s="393"/>
      <c r="H5492" s="393"/>
      <c r="I5492" s="393"/>
      <c r="J5492" s="393"/>
      <c r="K5492" s="393"/>
    </row>
    <row r="5493" spans="1:11" ht="14.4">
      <c r="A5493" s="397" t="s">
        <v>9655</v>
      </c>
      <c r="B5493" s="397" t="s">
        <v>9656</v>
      </c>
      <c r="C5493" s="398" t="s">
        <v>180</v>
      </c>
      <c r="D5493" s="399">
        <v>6.0400000000000002E-2</v>
      </c>
      <c r="E5493" s="393"/>
      <c r="F5493" s="393"/>
      <c r="G5493" s="393"/>
      <c r="H5493" s="393"/>
      <c r="I5493" s="393"/>
      <c r="J5493" s="393"/>
      <c r="K5493" s="393"/>
    </row>
    <row r="5494" spans="1:11" ht="14.4">
      <c r="A5494" s="397" t="s">
        <v>9657</v>
      </c>
      <c r="B5494" s="397" t="s">
        <v>9658</v>
      </c>
      <c r="C5494" s="398" t="s">
        <v>180</v>
      </c>
      <c r="D5494" s="399">
        <v>3.0200000000000001E-2</v>
      </c>
      <c r="E5494" s="393"/>
      <c r="F5494" s="393"/>
      <c r="G5494" s="393"/>
      <c r="H5494" s="393"/>
      <c r="I5494" s="393"/>
      <c r="J5494" s="393"/>
      <c r="K5494" s="393"/>
    </row>
    <row r="5495" spans="1:11" ht="14.4">
      <c r="A5495" s="397" t="s">
        <v>9659</v>
      </c>
      <c r="B5495" s="397" t="s">
        <v>9660</v>
      </c>
      <c r="C5495" s="398" t="s">
        <v>84</v>
      </c>
      <c r="D5495" s="399">
        <v>2.01E-2</v>
      </c>
      <c r="E5495" s="393"/>
      <c r="F5495" s="393"/>
      <c r="G5495" s="393"/>
      <c r="H5495" s="393"/>
      <c r="I5495" s="393"/>
      <c r="J5495" s="393"/>
      <c r="K5495" s="393"/>
    </row>
    <row r="5496" spans="1:11" ht="14.4">
      <c r="A5496" s="397" t="s">
        <v>9661</v>
      </c>
      <c r="B5496" s="397" t="s">
        <v>9662</v>
      </c>
      <c r="C5496" s="398" t="s">
        <v>180</v>
      </c>
      <c r="D5496" s="399">
        <v>15.1084</v>
      </c>
      <c r="E5496" s="393"/>
      <c r="F5496" s="393"/>
      <c r="G5496" s="393"/>
      <c r="H5496" s="393"/>
      <c r="I5496" s="393"/>
      <c r="J5496" s="393"/>
      <c r="K5496" s="393"/>
    </row>
    <row r="5497" spans="1:11" ht="14.4">
      <c r="A5497" s="397" t="s">
        <v>9663</v>
      </c>
      <c r="B5497" s="397" t="s">
        <v>9664</v>
      </c>
      <c r="C5497" s="398" t="s">
        <v>7532</v>
      </c>
      <c r="D5497" s="399">
        <v>6.5613999999999999</v>
      </c>
      <c r="E5497" s="393"/>
      <c r="F5497" s="393"/>
      <c r="G5497" s="393"/>
      <c r="H5497" s="393"/>
      <c r="I5497" s="393"/>
      <c r="J5497" s="393"/>
      <c r="K5497" s="393"/>
    </row>
    <row r="5498" spans="1:11" ht="14.4">
      <c r="A5498" s="554"/>
      <c r="B5498" s="554"/>
      <c r="C5498" s="554"/>
      <c r="D5498" s="554"/>
      <c r="E5498" s="393"/>
      <c r="F5498" s="393"/>
      <c r="G5498" s="393"/>
      <c r="H5498" s="393"/>
      <c r="I5498" s="393"/>
      <c r="J5498" s="393"/>
      <c r="K5498" s="393"/>
    </row>
    <row r="5499" spans="1:11" ht="15" customHeight="1">
      <c r="A5499" s="553" t="s">
        <v>9665</v>
      </c>
      <c r="B5499" s="553"/>
      <c r="C5499" s="553"/>
      <c r="D5499" s="392"/>
      <c r="E5499" s="393"/>
      <c r="F5499" s="393"/>
      <c r="G5499" s="393"/>
      <c r="H5499" s="393"/>
      <c r="I5499" s="393"/>
      <c r="J5499" s="393"/>
      <c r="K5499" s="393"/>
    </row>
    <row r="5500" spans="1:11" ht="15" customHeight="1">
      <c r="A5500" s="553" t="s">
        <v>9666</v>
      </c>
      <c r="B5500" s="553"/>
      <c r="C5500" s="553"/>
      <c r="D5500" s="392"/>
      <c r="E5500" s="393"/>
      <c r="F5500" s="393"/>
      <c r="G5500" s="393"/>
      <c r="H5500" s="393"/>
      <c r="I5500" s="393"/>
      <c r="J5500" s="393"/>
      <c r="K5500" s="393"/>
    </row>
    <row r="5501" spans="1:11" ht="14.4">
      <c r="A5501" s="394" t="s">
        <v>7338</v>
      </c>
      <c r="B5501" s="394" t="s">
        <v>7339</v>
      </c>
      <c r="C5501" s="395" t="s">
        <v>485</v>
      </c>
      <c r="D5501" s="396" t="s">
        <v>7340</v>
      </c>
      <c r="E5501" s="393"/>
      <c r="F5501" s="393"/>
      <c r="G5501" s="393"/>
      <c r="H5501" s="393"/>
      <c r="I5501" s="393"/>
      <c r="J5501" s="393"/>
      <c r="K5501" s="393"/>
    </row>
    <row r="5502" spans="1:11" ht="14.4">
      <c r="A5502" s="397" t="s">
        <v>9667</v>
      </c>
      <c r="B5502" s="397" t="s">
        <v>9668</v>
      </c>
      <c r="C5502" s="398" t="s">
        <v>180</v>
      </c>
      <c r="D5502" s="399">
        <v>48.722999999999999</v>
      </c>
      <c r="E5502" s="393"/>
      <c r="F5502" s="393"/>
      <c r="G5502" s="393"/>
      <c r="H5502" s="393"/>
      <c r="I5502" s="393"/>
      <c r="J5502" s="393"/>
      <c r="K5502" s="393"/>
    </row>
    <row r="5503" spans="1:11" ht="14.4">
      <c r="A5503" s="397" t="s">
        <v>9669</v>
      </c>
      <c r="B5503" s="397" t="s">
        <v>9670</v>
      </c>
      <c r="C5503" s="398" t="s">
        <v>180</v>
      </c>
      <c r="D5503" s="399">
        <v>173.91220000000001</v>
      </c>
      <c r="E5503" s="393"/>
      <c r="F5503" s="393"/>
      <c r="G5503" s="393"/>
      <c r="H5503" s="393"/>
      <c r="I5503" s="393"/>
      <c r="J5503" s="393"/>
      <c r="K5503" s="393"/>
    </row>
    <row r="5504" spans="1:11" ht="14.4">
      <c r="A5504" s="554"/>
      <c r="B5504" s="554"/>
      <c r="C5504" s="554"/>
      <c r="D5504" s="554"/>
      <c r="E5504" s="393"/>
      <c r="F5504" s="393"/>
      <c r="G5504" s="393"/>
      <c r="H5504" s="393"/>
      <c r="I5504" s="393"/>
      <c r="J5504" s="393"/>
      <c r="K5504" s="393"/>
    </row>
    <row r="5505" spans="1:11" ht="15" customHeight="1">
      <c r="A5505" s="553" t="s">
        <v>9671</v>
      </c>
      <c r="B5505" s="553"/>
      <c r="C5505" s="553"/>
      <c r="D5505" s="392"/>
      <c r="E5505" s="393"/>
      <c r="F5505" s="393"/>
      <c r="G5505" s="393"/>
      <c r="H5505" s="393"/>
      <c r="I5505" s="393"/>
      <c r="J5505" s="393"/>
      <c r="K5505" s="393"/>
    </row>
    <row r="5506" spans="1:11" ht="14.4">
      <c r="A5506" s="394" t="s">
        <v>7338</v>
      </c>
      <c r="B5506" s="394" t="s">
        <v>7339</v>
      </c>
      <c r="C5506" s="395" t="s">
        <v>485</v>
      </c>
      <c r="D5506" s="396" t="s">
        <v>7340</v>
      </c>
      <c r="E5506" s="393"/>
      <c r="F5506" s="393"/>
      <c r="G5506" s="393"/>
      <c r="H5506" s="393"/>
      <c r="I5506" s="393"/>
      <c r="J5506" s="393"/>
      <c r="K5506" s="393"/>
    </row>
    <row r="5507" spans="1:11" ht="14.4">
      <c r="A5507" s="397" t="s">
        <v>9672</v>
      </c>
      <c r="B5507" s="397" t="s">
        <v>9673</v>
      </c>
      <c r="C5507" s="398" t="s">
        <v>180</v>
      </c>
      <c r="D5507" s="399">
        <v>682.81</v>
      </c>
      <c r="E5507" s="393"/>
      <c r="F5507" s="393"/>
      <c r="G5507" s="393"/>
      <c r="H5507" s="393"/>
      <c r="I5507" s="393"/>
      <c r="J5507" s="393"/>
      <c r="K5507" s="393"/>
    </row>
    <row r="5508" spans="1:11" ht="26.4">
      <c r="A5508" s="397" t="s">
        <v>9674</v>
      </c>
      <c r="B5508" s="397" t="s">
        <v>9675</v>
      </c>
      <c r="C5508" s="398" t="s">
        <v>180</v>
      </c>
      <c r="D5508" s="399">
        <v>386.81</v>
      </c>
      <c r="E5508" s="393"/>
      <c r="F5508" s="393"/>
      <c r="G5508" s="393"/>
      <c r="H5508" s="393"/>
      <c r="I5508" s="393"/>
      <c r="J5508" s="393"/>
      <c r="K5508" s="393"/>
    </row>
    <row r="5509" spans="1:11" ht="26.4">
      <c r="A5509" s="397" t="s">
        <v>9676</v>
      </c>
      <c r="B5509" s="397" t="s">
        <v>9677</v>
      </c>
      <c r="C5509" s="398" t="s">
        <v>180</v>
      </c>
      <c r="D5509" s="399">
        <v>216.96</v>
      </c>
      <c r="E5509" s="393"/>
      <c r="F5509" s="393"/>
      <c r="G5509" s="393"/>
      <c r="H5509" s="393"/>
      <c r="I5509" s="393"/>
      <c r="J5509" s="393"/>
      <c r="K5509" s="393"/>
    </row>
    <row r="5510" spans="1:11" ht="26.4">
      <c r="A5510" s="397" t="s">
        <v>9678</v>
      </c>
      <c r="B5510" s="397" t="s">
        <v>9679</v>
      </c>
      <c r="C5510" s="398" t="s">
        <v>180</v>
      </c>
      <c r="D5510" s="399">
        <v>429.01</v>
      </c>
      <c r="E5510" s="393"/>
      <c r="F5510" s="393"/>
      <c r="G5510" s="393"/>
      <c r="H5510" s="393"/>
      <c r="I5510" s="393"/>
      <c r="J5510" s="393"/>
      <c r="K5510" s="393"/>
    </row>
    <row r="5511" spans="1:11" ht="14.4">
      <c r="A5511" s="554"/>
      <c r="B5511" s="554"/>
      <c r="C5511" s="554"/>
      <c r="D5511" s="554"/>
      <c r="E5511" s="393"/>
      <c r="F5511" s="393"/>
      <c r="G5511" s="393"/>
      <c r="H5511" s="393"/>
      <c r="I5511" s="393"/>
      <c r="J5511" s="393"/>
      <c r="K5511" s="393"/>
    </row>
    <row r="5512" spans="1:11" ht="15" customHeight="1">
      <c r="A5512" s="553" t="s">
        <v>9680</v>
      </c>
      <c r="B5512" s="553"/>
      <c r="C5512" s="553"/>
      <c r="D5512" s="392"/>
      <c r="E5512" s="393"/>
      <c r="F5512" s="393"/>
      <c r="G5512" s="393"/>
      <c r="H5512" s="393"/>
      <c r="I5512" s="393"/>
      <c r="J5512" s="393"/>
      <c r="K5512" s="393"/>
    </row>
    <row r="5513" spans="1:11" ht="14.4">
      <c r="A5513" s="394" t="s">
        <v>7338</v>
      </c>
      <c r="B5513" s="394" t="s">
        <v>7339</v>
      </c>
      <c r="C5513" s="395" t="s">
        <v>485</v>
      </c>
      <c r="D5513" s="396" t="s">
        <v>7340</v>
      </c>
      <c r="E5513" s="393"/>
      <c r="F5513" s="393"/>
      <c r="G5513" s="393"/>
      <c r="H5513" s="393"/>
      <c r="I5513" s="393"/>
      <c r="J5513" s="393"/>
      <c r="K5513" s="393"/>
    </row>
    <row r="5514" spans="1:11" ht="14.4">
      <c r="A5514" s="397" t="s">
        <v>9681</v>
      </c>
      <c r="B5514" s="397" t="s">
        <v>9682</v>
      </c>
      <c r="C5514" s="398" t="s">
        <v>180</v>
      </c>
      <c r="D5514" s="399">
        <v>44.88</v>
      </c>
      <c r="E5514" s="393"/>
      <c r="F5514" s="393"/>
      <c r="G5514" s="393"/>
      <c r="H5514" s="393"/>
      <c r="I5514" s="393"/>
      <c r="J5514" s="393"/>
      <c r="K5514" s="393"/>
    </row>
    <row r="5515" spans="1:11" ht="14.4">
      <c r="A5515" s="554"/>
      <c r="B5515" s="554"/>
      <c r="C5515" s="554"/>
      <c r="D5515" s="554"/>
      <c r="E5515" s="393"/>
      <c r="F5515" s="393"/>
      <c r="G5515" s="393"/>
      <c r="H5515" s="393"/>
      <c r="I5515" s="393"/>
      <c r="J5515" s="393"/>
      <c r="K5515" s="393"/>
    </row>
    <row r="5516" spans="1:11" ht="15" customHeight="1">
      <c r="A5516" s="553" t="s">
        <v>9683</v>
      </c>
      <c r="B5516" s="553"/>
      <c r="C5516" s="553"/>
      <c r="D5516" s="392"/>
      <c r="E5516" s="393"/>
      <c r="F5516" s="393"/>
      <c r="G5516" s="393"/>
      <c r="H5516" s="393"/>
      <c r="I5516" s="393"/>
      <c r="J5516" s="393"/>
      <c r="K5516" s="393"/>
    </row>
    <row r="5517" spans="1:11" ht="14.4">
      <c r="A5517" s="394" t="s">
        <v>7338</v>
      </c>
      <c r="B5517" s="394" t="s">
        <v>7339</v>
      </c>
      <c r="C5517" s="395" t="s">
        <v>485</v>
      </c>
      <c r="D5517" s="396" t="s">
        <v>7340</v>
      </c>
      <c r="E5517" s="393"/>
      <c r="F5517" s="393"/>
      <c r="G5517" s="393"/>
      <c r="H5517" s="393"/>
      <c r="I5517" s="393"/>
      <c r="J5517" s="393"/>
      <c r="K5517" s="393"/>
    </row>
    <row r="5518" spans="1:11" ht="26.4">
      <c r="A5518" s="397" t="s">
        <v>9684</v>
      </c>
      <c r="B5518" s="397" t="s">
        <v>9685</v>
      </c>
      <c r="C5518" s="398" t="s">
        <v>180</v>
      </c>
      <c r="D5518" s="399">
        <v>96.62</v>
      </c>
      <c r="E5518" s="393"/>
      <c r="F5518" s="393"/>
      <c r="G5518" s="393"/>
      <c r="H5518" s="393"/>
      <c r="I5518" s="393"/>
      <c r="J5518" s="393"/>
      <c r="K5518" s="393"/>
    </row>
    <row r="5519" spans="1:11" ht="26.4">
      <c r="A5519" s="397" t="s">
        <v>9686</v>
      </c>
      <c r="B5519" s="397" t="s">
        <v>9687</v>
      </c>
      <c r="C5519" s="398" t="s">
        <v>180</v>
      </c>
      <c r="D5519" s="399">
        <v>155.26</v>
      </c>
      <c r="E5519" s="393"/>
      <c r="F5519" s="393"/>
      <c r="G5519" s="393"/>
      <c r="H5519" s="393"/>
      <c r="I5519" s="393"/>
      <c r="J5519" s="393"/>
      <c r="K5519" s="393"/>
    </row>
    <row r="5520" spans="1:11" ht="14.4">
      <c r="A5520" s="554"/>
      <c r="B5520" s="554"/>
      <c r="C5520" s="554"/>
      <c r="D5520" s="554"/>
      <c r="E5520" s="393"/>
      <c r="F5520" s="393"/>
      <c r="G5520" s="393"/>
      <c r="H5520" s="393"/>
      <c r="I5520" s="393"/>
      <c r="J5520" s="393"/>
      <c r="K5520" s="393"/>
    </row>
    <row r="5521" spans="1:11" ht="15" customHeight="1">
      <c r="A5521" s="553" t="s">
        <v>9688</v>
      </c>
      <c r="B5521" s="553"/>
      <c r="C5521" s="553"/>
      <c r="D5521" s="392"/>
      <c r="E5521" s="393"/>
      <c r="F5521" s="393"/>
      <c r="G5521" s="393"/>
      <c r="H5521" s="393"/>
      <c r="I5521" s="393"/>
      <c r="J5521" s="393"/>
      <c r="K5521" s="393"/>
    </row>
    <row r="5522" spans="1:11" ht="14.4">
      <c r="A5522" s="394" t="s">
        <v>7338</v>
      </c>
      <c r="B5522" s="394" t="s">
        <v>7339</v>
      </c>
      <c r="C5522" s="395" t="s">
        <v>485</v>
      </c>
      <c r="D5522" s="396" t="s">
        <v>7340</v>
      </c>
      <c r="E5522" s="393"/>
      <c r="F5522" s="393"/>
      <c r="G5522" s="393"/>
      <c r="H5522" s="393"/>
      <c r="I5522" s="393"/>
      <c r="J5522" s="393"/>
      <c r="K5522" s="393"/>
    </row>
    <row r="5523" spans="1:11" ht="26.4">
      <c r="A5523" s="397" t="s">
        <v>9689</v>
      </c>
      <c r="B5523" s="397" t="s">
        <v>9690</v>
      </c>
      <c r="C5523" s="398" t="s">
        <v>180</v>
      </c>
      <c r="D5523" s="399">
        <v>170.59</v>
      </c>
      <c r="E5523" s="393"/>
      <c r="F5523" s="393"/>
      <c r="G5523" s="393"/>
      <c r="H5523" s="393"/>
      <c r="I5523" s="393"/>
      <c r="J5523" s="393"/>
      <c r="K5523" s="393"/>
    </row>
    <row r="5524" spans="1:11" ht="26.4">
      <c r="A5524" s="397" t="s">
        <v>9691</v>
      </c>
      <c r="B5524" s="397" t="s">
        <v>9692</v>
      </c>
      <c r="C5524" s="398" t="s">
        <v>180</v>
      </c>
      <c r="D5524" s="399">
        <v>162.41999999999999</v>
      </c>
      <c r="E5524" s="393"/>
      <c r="F5524" s="393"/>
      <c r="G5524" s="393"/>
      <c r="H5524" s="393"/>
      <c r="I5524" s="393"/>
      <c r="J5524" s="393"/>
      <c r="K5524" s="393"/>
    </row>
    <row r="5525" spans="1:11" ht="26.4">
      <c r="A5525" s="397" t="s">
        <v>9693</v>
      </c>
      <c r="B5525" s="397" t="s">
        <v>9694</v>
      </c>
      <c r="C5525" s="398" t="s">
        <v>180</v>
      </c>
      <c r="D5525" s="399">
        <v>98.85</v>
      </c>
      <c r="E5525" s="393"/>
      <c r="F5525" s="393"/>
      <c r="G5525" s="393"/>
      <c r="H5525" s="393"/>
      <c r="I5525" s="393"/>
      <c r="J5525" s="393"/>
      <c r="K5525" s="393"/>
    </row>
    <row r="5526" spans="1:11" ht="26.4">
      <c r="A5526" s="397" t="s">
        <v>9695</v>
      </c>
      <c r="B5526" s="397" t="s">
        <v>9696</v>
      </c>
      <c r="C5526" s="398" t="s">
        <v>180</v>
      </c>
      <c r="D5526" s="399">
        <v>83.95</v>
      </c>
      <c r="E5526" s="393"/>
      <c r="F5526" s="393"/>
      <c r="G5526" s="393"/>
      <c r="H5526" s="393"/>
      <c r="I5526" s="393"/>
      <c r="J5526" s="393"/>
      <c r="K5526" s="393"/>
    </row>
    <row r="5527" spans="1:11" ht="14.4">
      <c r="A5527" s="554"/>
      <c r="B5527" s="554"/>
      <c r="C5527" s="554"/>
      <c r="D5527" s="554"/>
      <c r="E5527" s="393"/>
      <c r="F5527" s="393"/>
      <c r="G5527" s="393"/>
      <c r="H5527" s="393"/>
      <c r="I5527" s="393"/>
      <c r="J5527" s="393"/>
      <c r="K5527" s="393"/>
    </row>
    <row r="5528" spans="1:11" ht="15" customHeight="1">
      <c r="A5528" s="553" t="s">
        <v>9697</v>
      </c>
      <c r="B5528" s="553"/>
      <c r="C5528" s="553"/>
      <c r="D5528" s="392"/>
      <c r="E5528" s="393"/>
      <c r="F5528" s="393"/>
      <c r="G5528" s="393"/>
      <c r="H5528" s="393"/>
      <c r="I5528" s="393"/>
      <c r="J5528" s="393"/>
      <c r="K5528" s="393"/>
    </row>
    <row r="5529" spans="1:11" ht="14.4">
      <c r="A5529" s="394" t="s">
        <v>7338</v>
      </c>
      <c r="B5529" s="394" t="s">
        <v>7339</v>
      </c>
      <c r="C5529" s="395" t="s">
        <v>485</v>
      </c>
      <c r="D5529" s="396" t="s">
        <v>7340</v>
      </c>
      <c r="E5529" s="393"/>
      <c r="F5529" s="393"/>
      <c r="G5529" s="393"/>
      <c r="H5529" s="393"/>
      <c r="I5529" s="393"/>
      <c r="J5529" s="393"/>
      <c r="K5529" s="393"/>
    </row>
    <row r="5530" spans="1:11" ht="14.4">
      <c r="A5530" s="397" t="s">
        <v>9698</v>
      </c>
      <c r="B5530" s="397" t="s">
        <v>9699</v>
      </c>
      <c r="C5530" s="398" t="s">
        <v>180</v>
      </c>
      <c r="D5530" s="399">
        <v>396.45</v>
      </c>
      <c r="E5530" s="393"/>
      <c r="F5530" s="393"/>
      <c r="G5530" s="393"/>
      <c r="H5530" s="393"/>
      <c r="I5530" s="393"/>
      <c r="J5530" s="393"/>
      <c r="K5530" s="393"/>
    </row>
    <row r="5531" spans="1:11" ht="14.4">
      <c r="A5531" s="554"/>
      <c r="B5531" s="554"/>
      <c r="C5531" s="554"/>
      <c r="D5531" s="554"/>
      <c r="E5531" s="393"/>
      <c r="F5531" s="393"/>
      <c r="G5531" s="393"/>
      <c r="H5531" s="393"/>
      <c r="I5531" s="393"/>
      <c r="J5531" s="393"/>
      <c r="K5531" s="393"/>
    </row>
    <row r="5532" spans="1:11" ht="15" customHeight="1">
      <c r="A5532" s="553" t="s">
        <v>9700</v>
      </c>
      <c r="B5532" s="553"/>
      <c r="C5532" s="553"/>
      <c r="D5532" s="392"/>
      <c r="E5532" s="393"/>
      <c r="F5532" s="393"/>
      <c r="G5532" s="393"/>
      <c r="H5532" s="393"/>
      <c r="I5532" s="393"/>
      <c r="J5532" s="393"/>
      <c r="K5532" s="393"/>
    </row>
    <row r="5533" spans="1:11" ht="14.4">
      <c r="A5533" s="394" t="s">
        <v>7338</v>
      </c>
      <c r="B5533" s="394" t="s">
        <v>7339</v>
      </c>
      <c r="C5533" s="395" t="s">
        <v>485</v>
      </c>
      <c r="D5533" s="396" t="s">
        <v>7340</v>
      </c>
      <c r="E5533" s="393"/>
      <c r="F5533" s="393"/>
      <c r="G5533" s="393"/>
      <c r="H5533" s="393"/>
      <c r="I5533" s="393"/>
      <c r="J5533" s="393"/>
      <c r="K5533" s="393"/>
    </row>
    <row r="5534" spans="1:11" ht="26.4">
      <c r="A5534" s="397" t="s">
        <v>9701</v>
      </c>
      <c r="B5534" s="397" t="s">
        <v>9702</v>
      </c>
      <c r="C5534" s="398" t="s">
        <v>180</v>
      </c>
      <c r="D5534" s="399">
        <v>376.57</v>
      </c>
      <c r="E5534" s="393"/>
      <c r="F5534" s="393"/>
      <c r="G5534" s="393"/>
      <c r="H5534" s="393"/>
      <c r="I5534" s="393"/>
      <c r="J5534" s="393"/>
      <c r="K5534" s="393"/>
    </row>
    <row r="5535" spans="1:11" ht="14.4">
      <c r="A5535" s="554"/>
      <c r="B5535" s="554"/>
      <c r="C5535" s="554"/>
      <c r="D5535" s="554"/>
      <c r="E5535" s="393"/>
      <c r="F5535" s="393"/>
      <c r="G5535" s="393"/>
      <c r="H5535" s="393"/>
      <c r="I5535" s="393"/>
      <c r="J5535" s="393"/>
      <c r="K5535" s="393"/>
    </row>
    <row r="5536" spans="1:11" ht="15" customHeight="1">
      <c r="A5536" s="553" t="s">
        <v>9703</v>
      </c>
      <c r="B5536" s="553"/>
      <c r="C5536" s="553"/>
      <c r="D5536" s="392"/>
      <c r="E5536" s="393"/>
      <c r="F5536" s="393"/>
      <c r="G5536" s="393"/>
      <c r="H5536" s="393"/>
      <c r="I5536" s="393"/>
      <c r="J5536" s="393"/>
      <c r="K5536" s="393"/>
    </row>
    <row r="5537" spans="1:11" ht="14.4">
      <c r="A5537" s="394" t="s">
        <v>7338</v>
      </c>
      <c r="B5537" s="394" t="s">
        <v>7339</v>
      </c>
      <c r="C5537" s="395" t="s">
        <v>485</v>
      </c>
      <c r="D5537" s="396" t="s">
        <v>7340</v>
      </c>
      <c r="E5537" s="393"/>
      <c r="F5537" s="393"/>
      <c r="G5537" s="393"/>
      <c r="H5537" s="393"/>
      <c r="I5537" s="393"/>
      <c r="J5537" s="393"/>
      <c r="K5537" s="393"/>
    </row>
    <row r="5538" spans="1:11" ht="26.4">
      <c r="A5538" s="397" t="s">
        <v>9704</v>
      </c>
      <c r="B5538" s="397" t="s">
        <v>9705</v>
      </c>
      <c r="C5538" s="398" t="s">
        <v>180</v>
      </c>
      <c r="D5538" s="399">
        <v>268.90769999999998</v>
      </c>
      <c r="E5538" s="393"/>
      <c r="F5538" s="393"/>
      <c r="G5538" s="393"/>
      <c r="H5538" s="393"/>
      <c r="I5538" s="393"/>
      <c r="J5538" s="393"/>
      <c r="K5538" s="393"/>
    </row>
    <row r="5539" spans="1:11" ht="26.4">
      <c r="A5539" s="397" t="s">
        <v>9706</v>
      </c>
      <c r="B5539" s="397" t="s">
        <v>9707</v>
      </c>
      <c r="C5539" s="398" t="s">
        <v>180</v>
      </c>
      <c r="D5539" s="399">
        <v>171.6756</v>
      </c>
      <c r="E5539" s="393"/>
      <c r="F5539" s="393"/>
      <c r="G5539" s="393"/>
      <c r="H5539" s="393"/>
      <c r="I5539" s="393"/>
      <c r="J5539" s="393"/>
      <c r="K5539" s="393"/>
    </row>
    <row r="5540" spans="1:11" ht="14.4">
      <c r="A5540" s="554"/>
      <c r="B5540" s="554"/>
      <c r="C5540" s="554"/>
      <c r="D5540" s="554"/>
      <c r="E5540" s="393"/>
      <c r="F5540" s="393"/>
      <c r="G5540" s="393"/>
      <c r="H5540" s="393"/>
      <c r="I5540" s="393"/>
      <c r="J5540" s="393"/>
      <c r="K5540" s="393"/>
    </row>
    <row r="5541" spans="1:11" ht="15" customHeight="1">
      <c r="A5541" s="553" t="s">
        <v>9708</v>
      </c>
      <c r="B5541" s="553"/>
      <c r="C5541" s="553"/>
      <c r="D5541" s="392"/>
      <c r="E5541" s="393"/>
      <c r="F5541" s="393"/>
      <c r="G5541" s="393"/>
      <c r="H5541" s="393"/>
      <c r="I5541" s="393"/>
      <c r="J5541" s="393"/>
      <c r="K5541" s="393"/>
    </row>
    <row r="5542" spans="1:11" ht="14.4">
      <c r="A5542" s="394" t="s">
        <v>7338</v>
      </c>
      <c r="B5542" s="394" t="s">
        <v>7339</v>
      </c>
      <c r="C5542" s="395" t="s">
        <v>485</v>
      </c>
      <c r="D5542" s="396" t="s">
        <v>7340</v>
      </c>
      <c r="E5542" s="393"/>
      <c r="F5542" s="393"/>
      <c r="G5542" s="393"/>
      <c r="H5542" s="393"/>
      <c r="I5542" s="393"/>
      <c r="J5542" s="393"/>
      <c r="K5542" s="393"/>
    </row>
    <row r="5543" spans="1:11" ht="39.6">
      <c r="A5543" s="397" t="s">
        <v>9709</v>
      </c>
      <c r="B5543" s="397" t="s">
        <v>9710</v>
      </c>
      <c r="C5543" s="398" t="s">
        <v>180</v>
      </c>
      <c r="D5543" s="399">
        <v>65.7453</v>
      </c>
      <c r="E5543" s="393"/>
      <c r="F5543" s="393"/>
      <c r="G5543" s="393"/>
      <c r="H5543" s="393"/>
      <c r="I5543" s="393"/>
      <c r="J5543" s="393"/>
      <c r="K5543" s="393"/>
    </row>
    <row r="5544" spans="1:11" ht="39.6">
      <c r="A5544" s="397" t="s">
        <v>9711</v>
      </c>
      <c r="B5544" s="397" t="s">
        <v>9712</v>
      </c>
      <c r="C5544" s="398" t="s">
        <v>180</v>
      </c>
      <c r="D5544" s="399">
        <v>79.019300000000001</v>
      </c>
      <c r="E5544" s="393"/>
      <c r="F5544" s="393"/>
      <c r="G5544" s="393"/>
      <c r="H5544" s="393"/>
      <c r="I5544" s="393"/>
      <c r="J5544" s="393"/>
      <c r="K5544" s="393"/>
    </row>
    <row r="5545" spans="1:11" ht="14.4">
      <c r="A5545" s="554"/>
      <c r="B5545" s="554"/>
      <c r="C5545" s="554"/>
      <c r="D5545" s="554"/>
      <c r="E5545" s="393"/>
      <c r="F5545" s="393"/>
      <c r="G5545" s="393"/>
      <c r="H5545" s="393"/>
      <c r="I5545" s="393"/>
      <c r="J5545" s="393"/>
      <c r="K5545" s="393"/>
    </row>
    <row r="5546" spans="1:11" ht="15" customHeight="1">
      <c r="A5546" s="553" t="s">
        <v>9713</v>
      </c>
      <c r="B5546" s="553"/>
      <c r="C5546" s="553"/>
      <c r="D5546" s="392"/>
      <c r="E5546" s="393"/>
      <c r="F5546" s="393"/>
      <c r="G5546" s="393"/>
      <c r="H5546" s="393"/>
      <c r="I5546" s="393"/>
      <c r="J5546" s="393"/>
      <c r="K5546" s="393"/>
    </row>
    <row r="5547" spans="1:11" ht="15" customHeight="1">
      <c r="A5547" s="553" t="s">
        <v>9714</v>
      </c>
      <c r="B5547" s="553"/>
      <c r="C5547" s="553"/>
      <c r="D5547" s="392"/>
      <c r="E5547" s="393"/>
      <c r="F5547" s="393"/>
      <c r="G5547" s="393"/>
      <c r="H5547" s="393"/>
      <c r="I5547" s="393"/>
      <c r="J5547" s="393"/>
      <c r="K5547" s="393"/>
    </row>
    <row r="5548" spans="1:11" ht="14.4">
      <c r="A5548" s="394" t="s">
        <v>7338</v>
      </c>
      <c r="B5548" s="394" t="s">
        <v>7339</v>
      </c>
      <c r="C5548" s="395" t="s">
        <v>485</v>
      </c>
      <c r="D5548" s="396" t="s">
        <v>7340</v>
      </c>
      <c r="E5548" s="393"/>
      <c r="F5548" s="393"/>
      <c r="G5548" s="393"/>
      <c r="H5548" s="393"/>
      <c r="I5548" s="393"/>
      <c r="J5548" s="393"/>
      <c r="K5548" s="393"/>
    </row>
    <row r="5549" spans="1:11" ht="39.6">
      <c r="A5549" s="397" t="s">
        <v>9715</v>
      </c>
      <c r="B5549" s="397" t="s">
        <v>9716</v>
      </c>
      <c r="C5549" s="398" t="s">
        <v>180</v>
      </c>
      <c r="D5549" s="399">
        <v>35.9114</v>
      </c>
      <c r="E5549" s="393"/>
      <c r="F5549" s="393"/>
      <c r="G5549" s="393"/>
      <c r="H5549" s="393"/>
      <c r="I5549" s="393"/>
      <c r="J5549" s="393"/>
      <c r="K5549" s="393"/>
    </row>
    <row r="5550" spans="1:11" ht="14.4">
      <c r="A5550" s="554"/>
      <c r="B5550" s="554"/>
      <c r="C5550" s="554"/>
      <c r="D5550" s="554"/>
      <c r="E5550" s="393"/>
      <c r="F5550" s="393"/>
      <c r="G5550" s="393"/>
      <c r="H5550" s="393"/>
      <c r="I5550" s="393"/>
      <c r="J5550" s="393"/>
      <c r="K5550" s="393"/>
    </row>
    <row r="5551" spans="1:11" ht="15" customHeight="1">
      <c r="A5551" s="553" t="s">
        <v>9717</v>
      </c>
      <c r="B5551" s="553"/>
      <c r="C5551" s="553"/>
      <c r="D5551" s="392"/>
      <c r="E5551" s="393"/>
      <c r="F5551" s="393"/>
      <c r="G5551" s="393"/>
      <c r="H5551" s="393"/>
      <c r="I5551" s="393"/>
      <c r="J5551" s="393"/>
      <c r="K5551" s="393"/>
    </row>
    <row r="5552" spans="1:11" ht="14.4">
      <c r="A5552" s="394" t="s">
        <v>7338</v>
      </c>
      <c r="B5552" s="394" t="s">
        <v>7339</v>
      </c>
      <c r="C5552" s="395" t="s">
        <v>485</v>
      </c>
      <c r="D5552" s="396" t="s">
        <v>7340</v>
      </c>
      <c r="E5552" s="393"/>
      <c r="F5552" s="393"/>
      <c r="G5552" s="393"/>
      <c r="H5552" s="393"/>
      <c r="I5552" s="393"/>
      <c r="J5552" s="393"/>
      <c r="K5552" s="393"/>
    </row>
    <row r="5553" spans="1:11" ht="39.6">
      <c r="A5553" s="397" t="s">
        <v>9718</v>
      </c>
      <c r="B5553" s="397" t="s">
        <v>9719</v>
      </c>
      <c r="C5553" s="398" t="s">
        <v>180</v>
      </c>
      <c r="D5553" s="399">
        <v>35.992100000000001</v>
      </c>
      <c r="E5553" s="393"/>
      <c r="F5553" s="393"/>
      <c r="G5553" s="393"/>
      <c r="H5553" s="393"/>
      <c r="I5553" s="393"/>
      <c r="J5553" s="393"/>
      <c r="K5553" s="393"/>
    </row>
    <row r="5554" spans="1:11" ht="39.6">
      <c r="A5554" s="397" t="s">
        <v>9720</v>
      </c>
      <c r="B5554" s="397" t="s">
        <v>9721</v>
      </c>
      <c r="C5554" s="398" t="s">
        <v>180</v>
      </c>
      <c r="D5554" s="399">
        <v>81.528999999999996</v>
      </c>
      <c r="E5554" s="393"/>
      <c r="F5554" s="393"/>
      <c r="G5554" s="393"/>
      <c r="H5554" s="393"/>
      <c r="I5554" s="393"/>
      <c r="J5554" s="393"/>
      <c r="K5554" s="393"/>
    </row>
    <row r="5555" spans="1:11" ht="39.6">
      <c r="A5555" s="397" t="s">
        <v>9722</v>
      </c>
      <c r="B5555" s="397" t="s">
        <v>9723</v>
      </c>
      <c r="C5555" s="398" t="s">
        <v>180</v>
      </c>
      <c r="D5555" s="399">
        <v>31.2852</v>
      </c>
      <c r="E5555" s="393"/>
      <c r="F5555" s="393"/>
      <c r="G5555" s="393"/>
      <c r="H5555" s="393"/>
      <c r="I5555" s="393"/>
      <c r="J5555" s="393"/>
      <c r="K5555" s="393"/>
    </row>
    <row r="5556" spans="1:11" ht="39.6">
      <c r="A5556" s="397" t="s">
        <v>9724</v>
      </c>
      <c r="B5556" s="397" t="s">
        <v>9725</v>
      </c>
      <c r="C5556" s="398" t="s">
        <v>180</v>
      </c>
      <c r="D5556" s="399">
        <v>22.6676</v>
      </c>
      <c r="E5556" s="393"/>
      <c r="F5556" s="393"/>
      <c r="G5556" s="393"/>
      <c r="H5556" s="393"/>
      <c r="I5556" s="393"/>
      <c r="J5556" s="393"/>
      <c r="K5556" s="393"/>
    </row>
    <row r="5557" spans="1:11" ht="39.6">
      <c r="A5557" s="397" t="s">
        <v>9726</v>
      </c>
      <c r="B5557" s="397" t="s">
        <v>9727</v>
      </c>
      <c r="C5557" s="398" t="s">
        <v>180</v>
      </c>
      <c r="D5557" s="399">
        <v>27.949000000000002</v>
      </c>
      <c r="E5557" s="393"/>
      <c r="F5557" s="393"/>
      <c r="G5557" s="393"/>
      <c r="H5557" s="393"/>
      <c r="I5557" s="393"/>
      <c r="J5557" s="393"/>
      <c r="K5557" s="393"/>
    </row>
    <row r="5558" spans="1:11" ht="39.6">
      <c r="A5558" s="397" t="s">
        <v>9728</v>
      </c>
      <c r="B5558" s="397" t="s">
        <v>9729</v>
      </c>
      <c r="C5558" s="398" t="s">
        <v>180</v>
      </c>
      <c r="D5558" s="399">
        <v>17.0839</v>
      </c>
      <c r="E5558" s="393"/>
      <c r="F5558" s="393"/>
      <c r="G5558" s="393"/>
      <c r="H5558" s="393"/>
      <c r="I5558" s="393"/>
      <c r="J5558" s="393"/>
      <c r="K5558" s="393"/>
    </row>
    <row r="5559" spans="1:11" ht="52.8">
      <c r="A5559" s="397" t="s">
        <v>9730</v>
      </c>
      <c r="B5559" s="397" t="s">
        <v>9731</v>
      </c>
      <c r="C5559" s="398" t="s">
        <v>180</v>
      </c>
      <c r="D5559" s="399">
        <v>143.76679999999999</v>
      </c>
      <c r="E5559" s="393"/>
      <c r="F5559" s="393"/>
      <c r="G5559" s="393"/>
      <c r="H5559" s="393"/>
      <c r="I5559" s="393"/>
      <c r="J5559" s="393"/>
      <c r="K5559" s="393"/>
    </row>
    <row r="5560" spans="1:11" ht="52.8">
      <c r="A5560" s="397" t="s">
        <v>9732</v>
      </c>
      <c r="B5560" s="397" t="s">
        <v>9733</v>
      </c>
      <c r="C5560" s="398" t="s">
        <v>180</v>
      </c>
      <c r="D5560" s="399">
        <v>329.77480000000003</v>
      </c>
      <c r="E5560" s="393"/>
      <c r="F5560" s="393"/>
      <c r="G5560" s="393"/>
      <c r="H5560" s="393"/>
      <c r="I5560" s="393"/>
      <c r="J5560" s="393"/>
      <c r="K5560" s="393"/>
    </row>
    <row r="5561" spans="1:11" ht="52.8">
      <c r="A5561" s="397" t="s">
        <v>9734</v>
      </c>
      <c r="B5561" s="397" t="s">
        <v>9735</v>
      </c>
      <c r="C5561" s="398" t="s">
        <v>180</v>
      </c>
      <c r="D5561" s="399">
        <v>123.1553</v>
      </c>
      <c r="E5561" s="393"/>
      <c r="F5561" s="393"/>
      <c r="G5561" s="393"/>
      <c r="H5561" s="393"/>
      <c r="I5561" s="393"/>
      <c r="J5561" s="393"/>
      <c r="K5561" s="393"/>
    </row>
    <row r="5562" spans="1:11" ht="52.8">
      <c r="A5562" s="397" t="s">
        <v>9736</v>
      </c>
      <c r="B5562" s="397" t="s">
        <v>9737</v>
      </c>
      <c r="C5562" s="398" t="s">
        <v>180</v>
      </c>
      <c r="D5562" s="399">
        <v>217.93819999999999</v>
      </c>
      <c r="E5562" s="393"/>
      <c r="F5562" s="393"/>
      <c r="G5562" s="393"/>
      <c r="H5562" s="393"/>
      <c r="I5562" s="393"/>
      <c r="J5562" s="393"/>
      <c r="K5562" s="393"/>
    </row>
    <row r="5563" spans="1:11" ht="52.8">
      <c r="A5563" s="397" t="s">
        <v>9738</v>
      </c>
      <c r="B5563" s="397" t="s">
        <v>9739</v>
      </c>
      <c r="C5563" s="398" t="s">
        <v>180</v>
      </c>
      <c r="D5563" s="399">
        <v>167.75479999999999</v>
      </c>
      <c r="E5563" s="393"/>
      <c r="F5563" s="393"/>
      <c r="G5563" s="393"/>
      <c r="H5563" s="393"/>
      <c r="I5563" s="393"/>
      <c r="J5563" s="393"/>
      <c r="K5563" s="393"/>
    </row>
    <row r="5564" spans="1:11" ht="52.8">
      <c r="A5564" s="397" t="s">
        <v>9740</v>
      </c>
      <c r="B5564" s="397" t="s">
        <v>9741</v>
      </c>
      <c r="C5564" s="398" t="s">
        <v>180</v>
      </c>
      <c r="D5564" s="399">
        <v>367.98419999999999</v>
      </c>
      <c r="E5564" s="393"/>
      <c r="F5564" s="393"/>
      <c r="G5564" s="393"/>
      <c r="H5564" s="393"/>
      <c r="I5564" s="393"/>
      <c r="J5564" s="393"/>
      <c r="K5564" s="393"/>
    </row>
    <row r="5565" spans="1:11" ht="52.8">
      <c r="A5565" s="397" t="s">
        <v>9742</v>
      </c>
      <c r="B5565" s="397" t="s">
        <v>9743</v>
      </c>
      <c r="C5565" s="398" t="s">
        <v>180</v>
      </c>
      <c r="D5565" s="399">
        <v>117.6622</v>
      </c>
      <c r="E5565" s="393"/>
      <c r="F5565" s="393"/>
      <c r="G5565" s="393"/>
      <c r="H5565" s="393"/>
      <c r="I5565" s="393"/>
      <c r="J5565" s="393"/>
      <c r="K5565" s="393"/>
    </row>
    <row r="5566" spans="1:11" ht="52.8">
      <c r="A5566" s="397" t="s">
        <v>9744</v>
      </c>
      <c r="B5566" s="397" t="s">
        <v>9745</v>
      </c>
      <c r="C5566" s="398" t="s">
        <v>180</v>
      </c>
      <c r="D5566" s="399">
        <v>225.52770000000001</v>
      </c>
      <c r="E5566" s="393"/>
      <c r="F5566" s="393"/>
      <c r="G5566" s="393"/>
      <c r="H5566" s="393"/>
      <c r="I5566" s="393"/>
      <c r="J5566" s="393"/>
      <c r="K5566" s="393"/>
    </row>
    <row r="5567" spans="1:11" ht="52.8">
      <c r="A5567" s="397" t="s">
        <v>9746</v>
      </c>
      <c r="B5567" s="397" t="s">
        <v>9747</v>
      </c>
      <c r="C5567" s="398" t="s">
        <v>180</v>
      </c>
      <c r="D5567" s="399">
        <v>361.30189999999999</v>
      </c>
      <c r="E5567" s="393"/>
      <c r="F5567" s="393"/>
      <c r="G5567" s="393"/>
      <c r="H5567" s="393"/>
      <c r="I5567" s="393"/>
      <c r="J5567" s="393"/>
      <c r="K5567" s="393"/>
    </row>
    <row r="5568" spans="1:11" ht="52.8">
      <c r="A5568" s="397" t="s">
        <v>9748</v>
      </c>
      <c r="B5568" s="397" t="s">
        <v>9749</v>
      </c>
      <c r="C5568" s="398" t="s">
        <v>180</v>
      </c>
      <c r="D5568" s="399">
        <v>274.2697</v>
      </c>
      <c r="E5568" s="393"/>
      <c r="F5568" s="393"/>
      <c r="G5568" s="393"/>
      <c r="H5568" s="393"/>
      <c r="I5568" s="393"/>
      <c r="J5568" s="393"/>
      <c r="K5568" s="393"/>
    </row>
    <row r="5569" spans="1:11" ht="52.8">
      <c r="A5569" s="397" t="s">
        <v>9750</v>
      </c>
      <c r="B5569" s="397" t="s">
        <v>9751</v>
      </c>
      <c r="C5569" s="398" t="s">
        <v>180</v>
      </c>
      <c r="D5569" s="399">
        <v>285.27600000000001</v>
      </c>
      <c r="E5569" s="393"/>
      <c r="F5569" s="393"/>
      <c r="G5569" s="393"/>
      <c r="H5569" s="393"/>
      <c r="I5569" s="393"/>
      <c r="J5569" s="393"/>
      <c r="K5569" s="393"/>
    </row>
    <row r="5570" spans="1:11" ht="52.8">
      <c r="A5570" s="397" t="s">
        <v>9752</v>
      </c>
      <c r="B5570" s="397" t="s">
        <v>9753</v>
      </c>
      <c r="C5570" s="398" t="s">
        <v>180</v>
      </c>
      <c r="D5570" s="399">
        <v>379.66579999999999</v>
      </c>
      <c r="E5570" s="393"/>
      <c r="F5570" s="393"/>
      <c r="G5570" s="393"/>
      <c r="H5570" s="393"/>
      <c r="I5570" s="393"/>
      <c r="J5570" s="393"/>
      <c r="K5570" s="393"/>
    </row>
    <row r="5571" spans="1:11" ht="52.8">
      <c r="A5571" s="397" t="s">
        <v>9754</v>
      </c>
      <c r="B5571" s="397" t="s">
        <v>9755</v>
      </c>
      <c r="C5571" s="398" t="s">
        <v>180</v>
      </c>
      <c r="D5571" s="399">
        <v>363.47890000000001</v>
      </c>
      <c r="E5571" s="393"/>
      <c r="F5571" s="393"/>
      <c r="G5571" s="393"/>
      <c r="H5571" s="393"/>
      <c r="I5571" s="393"/>
      <c r="J5571" s="393"/>
      <c r="K5571" s="393"/>
    </row>
    <row r="5572" spans="1:11" ht="52.8">
      <c r="A5572" s="397" t="s">
        <v>9756</v>
      </c>
      <c r="B5572" s="397" t="s">
        <v>9757</v>
      </c>
      <c r="C5572" s="398" t="s">
        <v>180</v>
      </c>
      <c r="D5572" s="399">
        <v>258.88909999999998</v>
      </c>
      <c r="E5572" s="393"/>
      <c r="F5572" s="393"/>
      <c r="G5572" s="393"/>
      <c r="H5572" s="393"/>
      <c r="I5572" s="393"/>
      <c r="J5572" s="393"/>
      <c r="K5572" s="393"/>
    </row>
    <row r="5573" spans="1:11" ht="52.8">
      <c r="A5573" s="397" t="s">
        <v>9758</v>
      </c>
      <c r="B5573" s="397" t="s">
        <v>9759</v>
      </c>
      <c r="C5573" s="398" t="s">
        <v>180</v>
      </c>
      <c r="D5573" s="399">
        <v>385.68299999999999</v>
      </c>
      <c r="E5573" s="393"/>
      <c r="F5573" s="393"/>
      <c r="G5573" s="393"/>
      <c r="H5573" s="393"/>
      <c r="I5573" s="393"/>
      <c r="J5573" s="393"/>
      <c r="K5573" s="393"/>
    </row>
    <row r="5574" spans="1:11" ht="52.8">
      <c r="A5574" s="397" t="s">
        <v>9760</v>
      </c>
      <c r="B5574" s="397" t="s">
        <v>9761</v>
      </c>
      <c r="C5574" s="398" t="s">
        <v>180</v>
      </c>
      <c r="D5574" s="399">
        <v>262.87029999999999</v>
      </c>
      <c r="E5574" s="393"/>
      <c r="F5574" s="393"/>
      <c r="G5574" s="393"/>
      <c r="H5574" s="393"/>
      <c r="I5574" s="393"/>
      <c r="J5574" s="393"/>
      <c r="K5574" s="393"/>
    </row>
    <row r="5575" spans="1:11" ht="14.4">
      <c r="A5575" s="554"/>
      <c r="B5575" s="554"/>
      <c r="C5575" s="554"/>
      <c r="D5575" s="554"/>
      <c r="E5575" s="393"/>
      <c r="F5575" s="393"/>
      <c r="G5575" s="393"/>
      <c r="H5575" s="393"/>
      <c r="I5575" s="393"/>
      <c r="J5575" s="393"/>
      <c r="K5575" s="393"/>
    </row>
    <row r="5576" spans="1:11" ht="15" customHeight="1">
      <c r="A5576" s="553" t="s">
        <v>9762</v>
      </c>
      <c r="B5576" s="553"/>
      <c r="C5576" s="553"/>
      <c r="D5576" s="392"/>
      <c r="E5576" s="393"/>
      <c r="F5576" s="393"/>
      <c r="G5576" s="393"/>
      <c r="H5576" s="393"/>
      <c r="I5576" s="393"/>
      <c r="J5576" s="393"/>
      <c r="K5576" s="393"/>
    </row>
    <row r="5577" spans="1:11" ht="14.4">
      <c r="A5577" s="394" t="s">
        <v>7338</v>
      </c>
      <c r="B5577" s="394" t="s">
        <v>7339</v>
      </c>
      <c r="C5577" s="395" t="s">
        <v>485</v>
      </c>
      <c r="D5577" s="396" t="s">
        <v>7340</v>
      </c>
      <c r="E5577" s="393"/>
      <c r="F5577" s="393"/>
      <c r="G5577" s="393"/>
      <c r="H5577" s="393"/>
      <c r="I5577" s="393"/>
      <c r="J5577" s="393"/>
      <c r="K5577" s="393"/>
    </row>
    <row r="5578" spans="1:11" ht="26.4">
      <c r="A5578" s="397" t="s">
        <v>9763</v>
      </c>
      <c r="B5578" s="397" t="s">
        <v>9764</v>
      </c>
      <c r="C5578" s="398" t="s">
        <v>180</v>
      </c>
      <c r="D5578" s="399">
        <v>21.142700000000001</v>
      </c>
      <c r="E5578" s="393"/>
      <c r="F5578" s="393"/>
      <c r="G5578" s="393"/>
      <c r="H5578" s="393"/>
      <c r="I5578" s="393"/>
      <c r="J5578" s="393"/>
      <c r="K5578" s="393"/>
    </row>
    <row r="5579" spans="1:11" ht="26.4">
      <c r="A5579" s="397" t="s">
        <v>9765</v>
      </c>
      <c r="B5579" s="397" t="s">
        <v>9766</v>
      </c>
      <c r="C5579" s="398" t="s">
        <v>180</v>
      </c>
      <c r="D5579" s="399">
        <v>214.04470000000001</v>
      </c>
      <c r="E5579" s="393"/>
      <c r="F5579" s="393"/>
      <c r="G5579" s="393"/>
      <c r="H5579" s="393"/>
      <c r="I5579" s="393"/>
      <c r="J5579" s="393"/>
      <c r="K5579" s="393"/>
    </row>
    <row r="5580" spans="1:11" ht="14.4">
      <c r="A5580" s="554"/>
      <c r="B5580" s="554"/>
      <c r="C5580" s="554"/>
      <c r="D5580" s="554"/>
      <c r="E5580" s="393"/>
      <c r="F5580" s="393"/>
      <c r="G5580" s="393"/>
      <c r="H5580" s="393"/>
      <c r="I5580" s="393"/>
      <c r="J5580" s="393"/>
      <c r="K5580" s="393"/>
    </row>
    <row r="5581" spans="1:11" ht="15" customHeight="1">
      <c r="A5581" s="553" t="s">
        <v>9767</v>
      </c>
      <c r="B5581" s="553"/>
      <c r="C5581" s="553"/>
      <c r="D5581" s="392"/>
      <c r="E5581" s="393"/>
      <c r="F5581" s="393"/>
      <c r="G5581" s="393"/>
      <c r="H5581" s="393"/>
      <c r="I5581" s="393"/>
      <c r="J5581" s="393"/>
      <c r="K5581" s="393"/>
    </row>
    <row r="5582" spans="1:11" ht="14.4">
      <c r="A5582" s="394" t="s">
        <v>7338</v>
      </c>
      <c r="B5582" s="394" t="s">
        <v>7339</v>
      </c>
      <c r="C5582" s="395" t="s">
        <v>485</v>
      </c>
      <c r="D5582" s="396" t="s">
        <v>7340</v>
      </c>
      <c r="E5582" s="393"/>
      <c r="F5582" s="393"/>
      <c r="G5582" s="393"/>
      <c r="H5582" s="393"/>
      <c r="I5582" s="393"/>
      <c r="J5582" s="393"/>
      <c r="K5582" s="393"/>
    </row>
    <row r="5583" spans="1:11" ht="26.4">
      <c r="A5583" s="397" t="s">
        <v>9768</v>
      </c>
      <c r="B5583" s="397" t="s">
        <v>9769</v>
      </c>
      <c r="C5583" s="398" t="s">
        <v>180</v>
      </c>
      <c r="D5583" s="399">
        <v>48.4497</v>
      </c>
      <c r="E5583" s="393"/>
      <c r="F5583" s="393"/>
      <c r="G5583" s="393"/>
      <c r="H5583" s="393"/>
      <c r="I5583" s="393"/>
      <c r="J5583" s="393"/>
      <c r="K5583" s="393"/>
    </row>
    <row r="5584" spans="1:11" ht="39.6">
      <c r="A5584" s="397" t="s">
        <v>9770</v>
      </c>
      <c r="B5584" s="397" t="s">
        <v>9771</v>
      </c>
      <c r="C5584" s="398" t="s">
        <v>180</v>
      </c>
      <c r="D5584" s="399">
        <v>6.38</v>
      </c>
      <c r="E5584" s="393"/>
      <c r="F5584" s="393"/>
      <c r="G5584" s="393"/>
      <c r="H5584" s="393"/>
      <c r="I5584" s="393"/>
      <c r="J5584" s="393"/>
      <c r="K5584" s="393"/>
    </row>
    <row r="5585" spans="1:11" ht="39.6">
      <c r="A5585" s="397" t="s">
        <v>9772</v>
      </c>
      <c r="B5585" s="397" t="s">
        <v>9773</v>
      </c>
      <c r="C5585" s="398" t="s">
        <v>180</v>
      </c>
      <c r="D5585" s="399">
        <v>60.191699999999997</v>
      </c>
      <c r="E5585" s="393"/>
      <c r="F5585" s="393"/>
      <c r="G5585" s="393"/>
      <c r="H5585" s="393"/>
      <c r="I5585" s="393"/>
      <c r="J5585" s="393"/>
      <c r="K5585" s="393"/>
    </row>
    <row r="5586" spans="1:11" ht="39.6">
      <c r="A5586" s="397" t="s">
        <v>9774</v>
      </c>
      <c r="B5586" s="397" t="s">
        <v>9775</v>
      </c>
      <c r="C5586" s="398" t="s">
        <v>180</v>
      </c>
      <c r="D5586" s="399">
        <v>28.321899999999999</v>
      </c>
      <c r="E5586" s="393"/>
      <c r="F5586" s="393"/>
      <c r="G5586" s="393"/>
      <c r="H5586" s="393"/>
      <c r="I5586" s="393"/>
      <c r="J5586" s="393"/>
      <c r="K5586" s="393"/>
    </row>
    <row r="5587" spans="1:11" ht="39.6">
      <c r="A5587" s="397" t="s">
        <v>9776</v>
      </c>
      <c r="B5587" s="397" t="s">
        <v>9777</v>
      </c>
      <c r="C5587" s="398" t="s">
        <v>180</v>
      </c>
      <c r="D5587" s="399">
        <v>30.025300000000001</v>
      </c>
      <c r="E5587" s="393"/>
      <c r="F5587" s="393"/>
      <c r="G5587" s="393"/>
      <c r="H5587" s="393"/>
      <c r="I5587" s="393"/>
      <c r="J5587" s="393"/>
      <c r="K5587" s="393"/>
    </row>
    <row r="5588" spans="1:11" ht="14.4">
      <c r="A5588" s="554"/>
      <c r="B5588" s="554"/>
      <c r="C5588" s="554"/>
      <c r="D5588" s="554"/>
      <c r="E5588" s="393"/>
      <c r="F5588" s="393"/>
      <c r="G5588" s="393"/>
      <c r="H5588" s="393"/>
      <c r="I5588" s="393"/>
      <c r="J5588" s="393"/>
      <c r="K5588" s="393"/>
    </row>
    <row r="5589" spans="1:11" ht="15" customHeight="1">
      <c r="A5589" s="553" t="s">
        <v>9778</v>
      </c>
      <c r="B5589" s="553"/>
      <c r="C5589" s="553"/>
      <c r="D5589" s="392"/>
      <c r="E5589" s="393"/>
      <c r="F5589" s="393"/>
      <c r="G5589" s="393"/>
      <c r="H5589" s="393"/>
      <c r="I5589" s="393"/>
      <c r="J5589" s="393"/>
      <c r="K5589" s="393"/>
    </row>
    <row r="5590" spans="1:11" ht="14.4">
      <c r="A5590" s="394" t="s">
        <v>7338</v>
      </c>
      <c r="B5590" s="394" t="s">
        <v>7339</v>
      </c>
      <c r="C5590" s="395" t="s">
        <v>485</v>
      </c>
      <c r="D5590" s="396" t="s">
        <v>7340</v>
      </c>
      <c r="E5590" s="393"/>
      <c r="F5590" s="393"/>
      <c r="G5590" s="393"/>
      <c r="H5590" s="393"/>
      <c r="I5590" s="393"/>
      <c r="J5590" s="393"/>
      <c r="K5590" s="393"/>
    </row>
    <row r="5591" spans="1:11" ht="26.4">
      <c r="A5591" s="397" t="s">
        <v>9779</v>
      </c>
      <c r="B5591" s="397" t="s">
        <v>9780</v>
      </c>
      <c r="C5591" s="398" t="s">
        <v>180</v>
      </c>
      <c r="D5591" s="399">
        <v>359.7396</v>
      </c>
      <c r="E5591" s="393"/>
      <c r="F5591" s="393"/>
      <c r="G5591" s="393"/>
      <c r="H5591" s="393"/>
      <c r="I5591" s="393"/>
      <c r="J5591" s="393"/>
      <c r="K5591" s="393"/>
    </row>
    <row r="5592" spans="1:11" ht="14.4">
      <c r="A5592" s="554"/>
      <c r="B5592" s="554"/>
      <c r="C5592" s="554"/>
      <c r="D5592" s="554"/>
      <c r="E5592" s="393"/>
      <c r="F5592" s="393"/>
      <c r="G5592" s="393"/>
      <c r="H5592" s="393"/>
      <c r="I5592" s="393"/>
      <c r="J5592" s="393"/>
      <c r="K5592" s="393"/>
    </row>
    <row r="5593" spans="1:11" ht="15" customHeight="1">
      <c r="A5593" s="553" t="s">
        <v>9781</v>
      </c>
      <c r="B5593" s="553"/>
      <c r="C5593" s="553"/>
      <c r="D5593" s="392"/>
      <c r="E5593" s="393"/>
      <c r="F5593" s="393"/>
      <c r="G5593" s="393"/>
      <c r="H5593" s="393"/>
      <c r="I5593" s="393"/>
      <c r="J5593" s="393"/>
      <c r="K5593" s="393"/>
    </row>
    <row r="5594" spans="1:11" ht="14.4">
      <c r="A5594" s="394" t="s">
        <v>7338</v>
      </c>
      <c r="B5594" s="394" t="s">
        <v>7339</v>
      </c>
      <c r="C5594" s="395" t="s">
        <v>485</v>
      </c>
      <c r="D5594" s="396" t="s">
        <v>7340</v>
      </c>
      <c r="E5594" s="393"/>
      <c r="F5594" s="393"/>
      <c r="G5594" s="393"/>
      <c r="H5594" s="393"/>
      <c r="I5594" s="393"/>
      <c r="J5594" s="393"/>
      <c r="K5594" s="393"/>
    </row>
    <row r="5595" spans="1:11" ht="14.4">
      <c r="A5595" s="397" t="s">
        <v>9782</v>
      </c>
      <c r="B5595" s="397" t="s">
        <v>9783</v>
      </c>
      <c r="C5595" s="398" t="s">
        <v>180</v>
      </c>
      <c r="D5595" s="399">
        <v>2.79</v>
      </c>
      <c r="E5595" s="393"/>
      <c r="F5595" s="393"/>
      <c r="G5595" s="393"/>
      <c r="H5595" s="393"/>
      <c r="I5595" s="393"/>
      <c r="J5595" s="393"/>
      <c r="K5595" s="393"/>
    </row>
    <row r="5596" spans="1:11" ht="14.4">
      <c r="A5596" s="554"/>
      <c r="B5596" s="554"/>
      <c r="C5596" s="554"/>
      <c r="D5596" s="554"/>
      <c r="E5596" s="393"/>
      <c r="F5596" s="393"/>
      <c r="G5596" s="393"/>
      <c r="H5596" s="393"/>
      <c r="I5596" s="393"/>
      <c r="J5596" s="393"/>
      <c r="K5596" s="393"/>
    </row>
    <row r="5597" spans="1:11" ht="15" customHeight="1">
      <c r="A5597" s="553" t="s">
        <v>9784</v>
      </c>
      <c r="B5597" s="553"/>
      <c r="C5597" s="553"/>
      <c r="D5597" s="392"/>
      <c r="E5597" s="393"/>
      <c r="F5597" s="393"/>
      <c r="G5597" s="393"/>
      <c r="H5597" s="393"/>
      <c r="I5597" s="393"/>
      <c r="J5597" s="393"/>
      <c r="K5597" s="393"/>
    </row>
    <row r="5598" spans="1:11" ht="14.4">
      <c r="A5598" s="394" t="s">
        <v>7338</v>
      </c>
      <c r="B5598" s="394" t="s">
        <v>7339</v>
      </c>
      <c r="C5598" s="395" t="s">
        <v>485</v>
      </c>
      <c r="D5598" s="396" t="s">
        <v>7340</v>
      </c>
      <c r="E5598" s="393"/>
      <c r="F5598" s="393"/>
      <c r="G5598" s="393"/>
      <c r="H5598" s="393"/>
      <c r="I5598" s="393"/>
      <c r="J5598" s="393"/>
      <c r="K5598" s="393"/>
    </row>
    <row r="5599" spans="1:11" ht="14.4">
      <c r="A5599" s="397" t="s">
        <v>9785</v>
      </c>
      <c r="B5599" s="397" t="s">
        <v>9786</v>
      </c>
      <c r="C5599" s="398" t="s">
        <v>180</v>
      </c>
      <c r="D5599" s="399">
        <v>151.38</v>
      </c>
      <c r="E5599" s="393"/>
      <c r="F5599" s="393"/>
      <c r="G5599" s="393"/>
      <c r="H5599" s="393"/>
      <c r="I5599" s="393"/>
      <c r="J5599" s="393"/>
      <c r="K5599" s="393"/>
    </row>
    <row r="5600" spans="1:11" ht="26.4">
      <c r="A5600" s="397" t="s">
        <v>9787</v>
      </c>
      <c r="B5600" s="397" t="s">
        <v>9788</v>
      </c>
      <c r="C5600" s="398" t="s">
        <v>180</v>
      </c>
      <c r="D5600" s="399">
        <v>221.9</v>
      </c>
      <c r="E5600" s="393"/>
      <c r="F5600" s="393"/>
      <c r="G5600" s="393"/>
      <c r="H5600" s="393"/>
      <c r="I5600" s="393"/>
      <c r="J5600" s="393"/>
      <c r="K5600" s="393"/>
    </row>
    <row r="5601" spans="1:11" ht="26.4">
      <c r="A5601" s="397" t="s">
        <v>9789</v>
      </c>
      <c r="B5601" s="397" t="s">
        <v>9790</v>
      </c>
      <c r="C5601" s="398" t="s">
        <v>180</v>
      </c>
      <c r="D5601" s="399">
        <v>333.69</v>
      </c>
      <c r="E5601" s="393"/>
      <c r="F5601" s="393"/>
      <c r="G5601" s="393"/>
      <c r="H5601" s="393"/>
      <c r="I5601" s="393"/>
      <c r="J5601" s="393"/>
      <c r="K5601" s="393"/>
    </row>
    <row r="5602" spans="1:11" ht="26.4">
      <c r="A5602" s="397" t="s">
        <v>9791</v>
      </c>
      <c r="B5602" s="397" t="s">
        <v>9792</v>
      </c>
      <c r="C5602" s="398" t="s">
        <v>180</v>
      </c>
      <c r="D5602" s="399">
        <v>446.15</v>
      </c>
      <c r="E5602" s="393"/>
      <c r="F5602" s="393"/>
      <c r="G5602" s="393"/>
      <c r="H5602" s="393"/>
      <c r="I5602" s="393"/>
      <c r="J5602" s="393"/>
      <c r="K5602" s="393"/>
    </row>
    <row r="5603" spans="1:11" ht="14.4">
      <c r="A5603" s="554"/>
      <c r="B5603" s="554"/>
      <c r="C5603" s="554"/>
      <c r="D5603" s="554"/>
      <c r="E5603" s="393"/>
      <c r="F5603" s="393"/>
      <c r="G5603" s="393"/>
      <c r="H5603" s="393"/>
      <c r="I5603" s="393"/>
      <c r="J5603" s="393"/>
      <c r="K5603" s="393"/>
    </row>
    <row r="5604" spans="1:11" ht="15" customHeight="1">
      <c r="A5604" s="553" t="s">
        <v>9793</v>
      </c>
      <c r="B5604" s="553"/>
      <c r="C5604" s="553"/>
      <c r="D5604" s="392"/>
      <c r="E5604" s="393"/>
      <c r="F5604" s="393"/>
      <c r="G5604" s="393"/>
      <c r="H5604" s="393"/>
      <c r="I5604" s="393"/>
      <c r="J5604" s="393"/>
      <c r="K5604" s="393"/>
    </row>
    <row r="5605" spans="1:11" ht="15" customHeight="1">
      <c r="A5605" s="553" t="s">
        <v>9794</v>
      </c>
      <c r="B5605" s="553"/>
      <c r="C5605" s="553"/>
      <c r="D5605" s="392"/>
      <c r="E5605" s="393"/>
      <c r="F5605" s="393"/>
      <c r="G5605" s="393"/>
      <c r="H5605" s="393"/>
      <c r="I5605" s="393"/>
      <c r="J5605" s="393"/>
      <c r="K5605" s="393"/>
    </row>
    <row r="5606" spans="1:11" ht="14.4">
      <c r="A5606" s="394" t="s">
        <v>7338</v>
      </c>
      <c r="B5606" s="394" t="s">
        <v>7339</v>
      </c>
      <c r="C5606" s="395" t="s">
        <v>485</v>
      </c>
      <c r="D5606" s="396" t="s">
        <v>7340</v>
      </c>
      <c r="E5606" s="393"/>
      <c r="F5606" s="393"/>
      <c r="G5606" s="393"/>
      <c r="H5606" s="393"/>
      <c r="I5606" s="393"/>
      <c r="J5606" s="393"/>
      <c r="K5606" s="393"/>
    </row>
    <row r="5607" spans="1:11" ht="14.4">
      <c r="A5607" s="397" t="s">
        <v>9795</v>
      </c>
      <c r="B5607" s="397" t="s">
        <v>9796</v>
      </c>
      <c r="C5607" s="398" t="s">
        <v>65</v>
      </c>
      <c r="D5607" s="399">
        <v>42.25</v>
      </c>
      <c r="E5607" s="393"/>
      <c r="F5607" s="393"/>
      <c r="G5607" s="393"/>
      <c r="H5607" s="393"/>
      <c r="I5607" s="393"/>
      <c r="J5607" s="393"/>
      <c r="K5607" s="393"/>
    </row>
    <row r="5608" spans="1:11" ht="14.4">
      <c r="A5608" s="554"/>
      <c r="B5608" s="554"/>
      <c r="C5608" s="554"/>
      <c r="D5608" s="554"/>
      <c r="E5608" s="393"/>
      <c r="F5608" s="393"/>
      <c r="G5608" s="393"/>
      <c r="H5608" s="393"/>
      <c r="I5608" s="393"/>
      <c r="J5608" s="393"/>
      <c r="K5608" s="393"/>
    </row>
    <row r="5609" spans="1:11" ht="15" customHeight="1">
      <c r="A5609" s="553" t="s">
        <v>9797</v>
      </c>
      <c r="B5609" s="553"/>
      <c r="C5609" s="553"/>
      <c r="D5609" s="392"/>
      <c r="E5609" s="393"/>
      <c r="F5609" s="393"/>
      <c r="G5609" s="393"/>
      <c r="H5609" s="393"/>
      <c r="I5609" s="393"/>
      <c r="J5609" s="393"/>
      <c r="K5609" s="393"/>
    </row>
    <row r="5610" spans="1:11" ht="14.4">
      <c r="A5610" s="394" t="s">
        <v>7338</v>
      </c>
      <c r="B5610" s="394" t="s">
        <v>7339</v>
      </c>
      <c r="C5610" s="395" t="s">
        <v>485</v>
      </c>
      <c r="D5610" s="396" t="s">
        <v>7340</v>
      </c>
      <c r="E5610" s="393"/>
      <c r="F5610" s="393"/>
      <c r="G5610" s="393"/>
      <c r="H5610" s="393"/>
      <c r="I5610" s="393"/>
      <c r="J5610" s="393"/>
      <c r="K5610" s="393"/>
    </row>
    <row r="5611" spans="1:11" ht="14.4">
      <c r="A5611" s="397" t="s">
        <v>9798</v>
      </c>
      <c r="B5611" s="397" t="s">
        <v>9799</v>
      </c>
      <c r="C5611" s="398" t="s">
        <v>65</v>
      </c>
      <c r="D5611" s="399">
        <v>43.78</v>
      </c>
      <c r="E5611" s="393"/>
      <c r="F5611" s="393"/>
      <c r="G5611" s="393"/>
      <c r="H5611" s="393"/>
      <c r="I5611" s="393"/>
      <c r="J5611" s="393"/>
      <c r="K5611" s="393"/>
    </row>
    <row r="5612" spans="1:11" ht="14.4">
      <c r="A5612" s="397" t="s">
        <v>9800</v>
      </c>
      <c r="B5612" s="397" t="s">
        <v>9801</v>
      </c>
      <c r="C5612" s="398" t="s">
        <v>65</v>
      </c>
      <c r="D5612" s="399">
        <v>49.34</v>
      </c>
      <c r="E5612" s="393"/>
      <c r="F5612" s="393"/>
      <c r="G5612" s="393"/>
      <c r="H5612" s="393"/>
      <c r="I5612" s="393"/>
      <c r="J5612" s="393"/>
      <c r="K5612" s="393"/>
    </row>
    <row r="5613" spans="1:11" ht="14.4">
      <c r="A5613" s="397" t="s">
        <v>9802</v>
      </c>
      <c r="B5613" s="397" t="s">
        <v>9803</v>
      </c>
      <c r="C5613" s="398" t="s">
        <v>65</v>
      </c>
      <c r="D5613" s="399">
        <v>64.28</v>
      </c>
      <c r="E5613" s="393"/>
      <c r="F5613" s="393"/>
      <c r="G5613" s="393"/>
      <c r="H5613" s="393"/>
      <c r="I5613" s="393"/>
      <c r="J5613" s="393"/>
      <c r="K5613" s="393"/>
    </row>
    <row r="5614" spans="1:11" ht="14.4">
      <c r="A5614" s="554"/>
      <c r="B5614" s="554"/>
      <c r="C5614" s="554"/>
      <c r="D5614" s="554"/>
      <c r="E5614" s="393"/>
      <c r="F5614" s="393"/>
      <c r="G5614" s="393"/>
      <c r="H5614" s="393"/>
      <c r="I5614" s="393"/>
      <c r="J5614" s="393"/>
      <c r="K5614" s="393"/>
    </row>
    <row r="5615" spans="1:11" ht="15" customHeight="1">
      <c r="A5615" s="553" t="s">
        <v>9804</v>
      </c>
      <c r="B5615" s="553"/>
      <c r="C5615" s="553"/>
      <c r="D5615" s="392"/>
      <c r="E5615" s="393"/>
      <c r="F5615" s="393"/>
      <c r="G5615" s="393"/>
      <c r="H5615" s="393"/>
      <c r="I5615" s="393"/>
      <c r="J5615" s="393"/>
      <c r="K5615" s="393"/>
    </row>
    <row r="5616" spans="1:11" ht="14.4">
      <c r="A5616" s="394" t="s">
        <v>7338</v>
      </c>
      <c r="B5616" s="394" t="s">
        <v>7339</v>
      </c>
      <c r="C5616" s="395" t="s">
        <v>485</v>
      </c>
      <c r="D5616" s="396" t="s">
        <v>7340</v>
      </c>
      <c r="E5616" s="393"/>
      <c r="F5616" s="393"/>
      <c r="G5616" s="393"/>
      <c r="H5616" s="393"/>
      <c r="I5616" s="393"/>
      <c r="J5616" s="393"/>
      <c r="K5616" s="393"/>
    </row>
    <row r="5617" spans="1:11" ht="14.4">
      <c r="A5617" s="397" t="s">
        <v>9805</v>
      </c>
      <c r="B5617" s="397" t="s">
        <v>9806</v>
      </c>
      <c r="C5617" s="398" t="s">
        <v>65</v>
      </c>
      <c r="D5617" s="399">
        <v>24.85</v>
      </c>
      <c r="E5617" s="393"/>
      <c r="F5617" s="393"/>
      <c r="G5617" s="393"/>
      <c r="H5617" s="393"/>
      <c r="I5617" s="393"/>
      <c r="J5617" s="393"/>
      <c r="K5617" s="393"/>
    </row>
    <row r="5618" spans="1:11" ht="14.4">
      <c r="A5618" s="397" t="s">
        <v>9807</v>
      </c>
      <c r="B5618" s="397" t="s">
        <v>9808</v>
      </c>
      <c r="C5618" s="398" t="s">
        <v>65</v>
      </c>
      <c r="D5618" s="399">
        <v>30.16</v>
      </c>
      <c r="E5618" s="393"/>
      <c r="F5618" s="393"/>
      <c r="G5618" s="393"/>
      <c r="H5618" s="393"/>
      <c r="I5618" s="393"/>
      <c r="J5618" s="393"/>
      <c r="K5618" s="393"/>
    </row>
    <row r="5619" spans="1:11" ht="14.4">
      <c r="A5619" s="397" t="s">
        <v>9809</v>
      </c>
      <c r="B5619" s="397" t="s">
        <v>9810</v>
      </c>
      <c r="C5619" s="398" t="s">
        <v>65</v>
      </c>
      <c r="D5619" s="399">
        <v>35.08</v>
      </c>
      <c r="E5619" s="393"/>
      <c r="F5619" s="393"/>
      <c r="G5619" s="393"/>
      <c r="H5619" s="393"/>
      <c r="I5619" s="393"/>
      <c r="J5619" s="393"/>
      <c r="K5619" s="393"/>
    </row>
    <row r="5620" spans="1:11" ht="14.4">
      <c r="A5620" s="554"/>
      <c r="B5620" s="554"/>
      <c r="C5620" s="554"/>
      <c r="D5620" s="554"/>
      <c r="E5620" s="393"/>
      <c r="F5620" s="393"/>
      <c r="G5620" s="393"/>
      <c r="H5620" s="393"/>
      <c r="I5620" s="393"/>
      <c r="J5620" s="393"/>
      <c r="K5620" s="393"/>
    </row>
    <row r="5621" spans="1:11" ht="15" customHeight="1">
      <c r="A5621" s="553" t="s">
        <v>9811</v>
      </c>
      <c r="B5621" s="553"/>
      <c r="C5621" s="553"/>
      <c r="D5621" s="392"/>
      <c r="E5621" s="393"/>
      <c r="F5621" s="393"/>
      <c r="G5621" s="393"/>
      <c r="H5621" s="393"/>
      <c r="I5621" s="393"/>
      <c r="J5621" s="393"/>
      <c r="K5621" s="393"/>
    </row>
    <row r="5622" spans="1:11" ht="15" customHeight="1">
      <c r="A5622" s="553" t="s">
        <v>9812</v>
      </c>
      <c r="B5622" s="553"/>
      <c r="C5622" s="553"/>
      <c r="D5622" s="392"/>
      <c r="E5622" s="393"/>
      <c r="F5622" s="393"/>
      <c r="G5622" s="393"/>
      <c r="H5622" s="393"/>
      <c r="I5622" s="393"/>
      <c r="J5622" s="393"/>
      <c r="K5622" s="393"/>
    </row>
    <row r="5623" spans="1:11" ht="14.4">
      <c r="A5623" s="394" t="s">
        <v>7338</v>
      </c>
      <c r="B5623" s="394" t="s">
        <v>7339</v>
      </c>
      <c r="C5623" s="395" t="s">
        <v>485</v>
      </c>
      <c r="D5623" s="396" t="s">
        <v>7340</v>
      </c>
      <c r="E5623" s="393"/>
      <c r="F5623" s="393"/>
      <c r="G5623" s="393"/>
      <c r="H5623" s="393"/>
      <c r="I5623" s="393"/>
      <c r="J5623" s="393"/>
      <c r="K5623" s="393"/>
    </row>
    <row r="5624" spans="1:11" ht="14.4">
      <c r="A5624" s="397" t="s">
        <v>9813</v>
      </c>
      <c r="B5624" s="397" t="s">
        <v>9814</v>
      </c>
      <c r="C5624" s="398" t="s">
        <v>84</v>
      </c>
      <c r="D5624" s="399">
        <v>11.2683</v>
      </c>
      <c r="E5624" s="393"/>
      <c r="F5624" s="393"/>
      <c r="G5624" s="393"/>
      <c r="H5624" s="393"/>
      <c r="I5624" s="393"/>
      <c r="J5624" s="393"/>
      <c r="K5624" s="393"/>
    </row>
    <row r="5625" spans="1:11" ht="26.4">
      <c r="A5625" s="397" t="s">
        <v>9815</v>
      </c>
      <c r="B5625" s="397" t="s">
        <v>9816</v>
      </c>
      <c r="C5625" s="398" t="s">
        <v>84</v>
      </c>
      <c r="D5625" s="399">
        <v>8.5873000000000008</v>
      </c>
      <c r="E5625" s="393"/>
      <c r="F5625" s="393"/>
      <c r="G5625" s="393"/>
      <c r="H5625" s="393"/>
      <c r="I5625" s="393"/>
      <c r="J5625" s="393"/>
      <c r="K5625" s="393"/>
    </row>
    <row r="5626" spans="1:11" ht="14.4">
      <c r="A5626" s="554"/>
      <c r="B5626" s="554"/>
      <c r="C5626" s="554"/>
      <c r="D5626" s="554"/>
      <c r="E5626" s="393"/>
      <c r="F5626" s="393"/>
      <c r="G5626" s="393"/>
      <c r="H5626" s="393"/>
      <c r="I5626" s="393"/>
      <c r="J5626" s="393"/>
      <c r="K5626" s="393"/>
    </row>
    <row r="5627" spans="1:11" ht="15" customHeight="1">
      <c r="A5627" s="553" t="s">
        <v>9817</v>
      </c>
      <c r="B5627" s="553"/>
      <c r="C5627" s="553"/>
      <c r="D5627" s="392"/>
      <c r="E5627" s="393"/>
      <c r="F5627" s="393"/>
      <c r="G5627" s="393"/>
      <c r="H5627" s="393"/>
      <c r="I5627" s="393"/>
      <c r="J5627" s="393"/>
      <c r="K5627" s="393"/>
    </row>
    <row r="5628" spans="1:11" ht="14.4">
      <c r="A5628" s="394" t="s">
        <v>7338</v>
      </c>
      <c r="B5628" s="394" t="s">
        <v>7339</v>
      </c>
      <c r="C5628" s="395" t="s">
        <v>485</v>
      </c>
      <c r="D5628" s="396" t="s">
        <v>7340</v>
      </c>
      <c r="E5628" s="393"/>
      <c r="F5628" s="393"/>
      <c r="G5628" s="393"/>
      <c r="H5628" s="393"/>
      <c r="I5628" s="393"/>
      <c r="J5628" s="393"/>
      <c r="K5628" s="393"/>
    </row>
    <row r="5629" spans="1:11" ht="26.4">
      <c r="A5629" s="397" t="s">
        <v>9818</v>
      </c>
      <c r="B5629" s="397" t="s">
        <v>9819</v>
      </c>
      <c r="C5629" s="398" t="s">
        <v>84</v>
      </c>
      <c r="D5629" s="399">
        <v>2.0661</v>
      </c>
      <c r="E5629" s="393"/>
      <c r="F5629" s="393"/>
      <c r="G5629" s="393"/>
      <c r="H5629" s="393"/>
      <c r="I5629" s="393"/>
      <c r="J5629" s="393"/>
      <c r="K5629" s="393"/>
    </row>
    <row r="5630" spans="1:11" ht="26.4">
      <c r="A5630" s="397" t="s">
        <v>9820</v>
      </c>
      <c r="B5630" s="397" t="s">
        <v>9821</v>
      </c>
      <c r="C5630" s="398" t="s">
        <v>84</v>
      </c>
      <c r="D5630" s="399">
        <v>2.3988</v>
      </c>
      <c r="E5630" s="393"/>
      <c r="F5630" s="393"/>
      <c r="G5630" s="393"/>
      <c r="H5630" s="393"/>
      <c r="I5630" s="393"/>
      <c r="J5630" s="393"/>
      <c r="K5630" s="393"/>
    </row>
    <row r="5631" spans="1:11" ht="39.6">
      <c r="A5631" s="397" t="s">
        <v>9822</v>
      </c>
      <c r="B5631" s="397" t="s">
        <v>9823</v>
      </c>
      <c r="C5631" s="398" t="s">
        <v>84</v>
      </c>
      <c r="D5631" s="399">
        <v>3.3563000000000001</v>
      </c>
      <c r="E5631" s="393"/>
      <c r="F5631" s="393"/>
      <c r="G5631" s="393"/>
      <c r="H5631" s="393"/>
      <c r="I5631" s="393"/>
      <c r="J5631" s="393"/>
      <c r="K5631" s="393"/>
    </row>
    <row r="5632" spans="1:11" ht="14.4">
      <c r="A5632" s="554"/>
      <c r="B5632" s="554"/>
      <c r="C5632" s="554"/>
      <c r="D5632" s="554"/>
      <c r="E5632" s="393"/>
      <c r="F5632" s="393"/>
      <c r="G5632" s="393"/>
      <c r="H5632" s="393"/>
      <c r="I5632" s="393"/>
      <c r="J5632" s="393"/>
      <c r="K5632" s="393"/>
    </row>
    <row r="5633" spans="1:11" ht="15" customHeight="1">
      <c r="A5633" s="553" t="s">
        <v>9824</v>
      </c>
      <c r="B5633" s="553"/>
      <c r="C5633" s="553"/>
      <c r="D5633" s="392"/>
      <c r="E5633" s="393"/>
      <c r="F5633" s="393"/>
      <c r="G5633" s="393"/>
      <c r="H5633" s="393"/>
      <c r="I5633" s="393"/>
      <c r="J5633" s="393"/>
      <c r="K5633" s="393"/>
    </row>
    <row r="5634" spans="1:11" ht="14.4">
      <c r="A5634" s="394" t="s">
        <v>7338</v>
      </c>
      <c r="B5634" s="394" t="s">
        <v>7339</v>
      </c>
      <c r="C5634" s="395" t="s">
        <v>485</v>
      </c>
      <c r="D5634" s="396" t="s">
        <v>7340</v>
      </c>
      <c r="E5634" s="393"/>
      <c r="F5634" s="393"/>
      <c r="G5634" s="393"/>
      <c r="H5634" s="393"/>
      <c r="I5634" s="393"/>
      <c r="J5634" s="393"/>
      <c r="K5634" s="393"/>
    </row>
    <row r="5635" spans="1:11" ht="39.6">
      <c r="A5635" s="397" t="s">
        <v>9825</v>
      </c>
      <c r="B5635" s="397" t="s">
        <v>9826</v>
      </c>
      <c r="C5635" s="398" t="s">
        <v>65</v>
      </c>
      <c r="D5635" s="399">
        <v>14.0299</v>
      </c>
      <c r="E5635" s="393"/>
      <c r="F5635" s="393"/>
      <c r="G5635" s="393"/>
      <c r="H5635" s="393"/>
      <c r="I5635" s="393"/>
      <c r="J5635" s="393"/>
      <c r="K5635" s="393"/>
    </row>
    <row r="5636" spans="1:11" ht="39.6">
      <c r="A5636" s="397" t="s">
        <v>9827</v>
      </c>
      <c r="B5636" s="397" t="s">
        <v>9828</v>
      </c>
      <c r="C5636" s="398" t="s">
        <v>65</v>
      </c>
      <c r="D5636" s="399">
        <v>8.3957999999999995</v>
      </c>
      <c r="E5636" s="393"/>
      <c r="F5636" s="393"/>
      <c r="G5636" s="393"/>
      <c r="H5636" s="393"/>
      <c r="I5636" s="393"/>
      <c r="J5636" s="393"/>
      <c r="K5636" s="393"/>
    </row>
    <row r="5637" spans="1:11" ht="14.4">
      <c r="A5637" s="554"/>
      <c r="B5637" s="554"/>
      <c r="C5637" s="554"/>
      <c r="D5637" s="554"/>
      <c r="E5637" s="393"/>
      <c r="F5637" s="393"/>
      <c r="G5637" s="393"/>
      <c r="H5637" s="393"/>
      <c r="I5637" s="393"/>
      <c r="J5637" s="393"/>
      <c r="K5637" s="393"/>
    </row>
    <row r="5638" spans="1:11" ht="15" customHeight="1">
      <c r="A5638" s="553" t="s">
        <v>9829</v>
      </c>
      <c r="B5638" s="553"/>
      <c r="C5638" s="553"/>
      <c r="D5638" s="392"/>
      <c r="E5638" s="393"/>
      <c r="F5638" s="393"/>
      <c r="G5638" s="393"/>
      <c r="H5638" s="393"/>
      <c r="I5638" s="393"/>
      <c r="J5638" s="393"/>
      <c r="K5638" s="393"/>
    </row>
    <row r="5639" spans="1:11" ht="15" customHeight="1">
      <c r="A5639" s="553" t="s">
        <v>9830</v>
      </c>
      <c r="B5639" s="553"/>
      <c r="C5639" s="553"/>
      <c r="D5639" s="392"/>
      <c r="E5639" s="393"/>
      <c r="F5639" s="393"/>
      <c r="G5639" s="393"/>
      <c r="H5639" s="393"/>
      <c r="I5639" s="393"/>
      <c r="J5639" s="393"/>
      <c r="K5639" s="393"/>
    </row>
    <row r="5640" spans="1:11" ht="14.4">
      <c r="A5640" s="394" t="s">
        <v>7338</v>
      </c>
      <c r="B5640" s="394" t="s">
        <v>7339</v>
      </c>
      <c r="C5640" s="395" t="s">
        <v>485</v>
      </c>
      <c r="D5640" s="396" t="s">
        <v>7340</v>
      </c>
      <c r="E5640" s="393"/>
      <c r="F5640" s="393"/>
      <c r="G5640" s="393"/>
      <c r="H5640" s="393"/>
      <c r="I5640" s="393"/>
      <c r="J5640" s="393"/>
      <c r="K5640" s="393"/>
    </row>
    <row r="5641" spans="1:11" ht="14.4">
      <c r="A5641" s="397" t="s">
        <v>9831</v>
      </c>
      <c r="B5641" s="397" t="s">
        <v>9832</v>
      </c>
      <c r="C5641" s="398" t="s">
        <v>180</v>
      </c>
      <c r="D5641" s="399">
        <v>449.41250000000002</v>
      </c>
      <c r="E5641" s="393"/>
      <c r="F5641" s="393"/>
      <c r="G5641" s="393"/>
      <c r="H5641" s="393"/>
      <c r="I5641" s="393"/>
      <c r="J5641" s="393"/>
      <c r="K5641" s="393"/>
    </row>
    <row r="5642" spans="1:11" ht="14.4">
      <c r="A5642" s="397" t="s">
        <v>9833</v>
      </c>
      <c r="B5642" s="397" t="s">
        <v>9834</v>
      </c>
      <c r="C5642" s="398" t="s">
        <v>180</v>
      </c>
      <c r="D5642" s="399">
        <v>347.96730000000002</v>
      </c>
      <c r="E5642" s="393"/>
      <c r="F5642" s="393"/>
      <c r="G5642" s="393"/>
      <c r="H5642" s="393"/>
      <c r="I5642" s="393"/>
      <c r="J5642" s="393"/>
      <c r="K5642" s="393"/>
    </row>
    <row r="5643" spans="1:11" ht="14.4">
      <c r="A5643" s="397" t="s">
        <v>9835</v>
      </c>
      <c r="B5643" s="397" t="s">
        <v>9836</v>
      </c>
      <c r="C5643" s="398" t="s">
        <v>180</v>
      </c>
      <c r="D5643" s="399">
        <v>52.441000000000003</v>
      </c>
      <c r="E5643" s="393"/>
      <c r="F5643" s="393"/>
      <c r="G5643" s="393"/>
      <c r="H5643" s="393"/>
      <c r="I5643" s="393"/>
      <c r="J5643" s="393"/>
      <c r="K5643" s="393"/>
    </row>
    <row r="5644" spans="1:11" ht="14.4">
      <c r="A5644" s="554"/>
      <c r="B5644" s="554"/>
      <c r="C5644" s="554"/>
      <c r="D5644" s="554"/>
      <c r="E5644" s="393"/>
      <c r="F5644" s="393"/>
      <c r="G5644" s="393"/>
      <c r="H5644" s="393"/>
      <c r="I5644" s="393"/>
      <c r="J5644" s="393"/>
      <c r="K5644" s="393"/>
    </row>
    <row r="5645" spans="1:11" ht="15" customHeight="1">
      <c r="A5645" s="553" t="s">
        <v>9837</v>
      </c>
      <c r="B5645" s="553"/>
      <c r="C5645" s="553"/>
      <c r="D5645" s="392"/>
      <c r="E5645" s="393"/>
      <c r="F5645" s="393"/>
      <c r="G5645" s="393"/>
      <c r="H5645" s="393"/>
      <c r="I5645" s="393"/>
      <c r="J5645" s="393"/>
      <c r="K5645" s="393"/>
    </row>
    <row r="5646" spans="1:11" ht="14.4">
      <c r="A5646" s="394" t="s">
        <v>7338</v>
      </c>
      <c r="B5646" s="394" t="s">
        <v>7339</v>
      </c>
      <c r="C5646" s="395" t="s">
        <v>485</v>
      </c>
      <c r="D5646" s="396" t="s">
        <v>7340</v>
      </c>
      <c r="E5646" s="393"/>
      <c r="F5646" s="393"/>
      <c r="G5646" s="393"/>
      <c r="H5646" s="393"/>
      <c r="I5646" s="393"/>
      <c r="J5646" s="393"/>
      <c r="K5646" s="393"/>
    </row>
    <row r="5647" spans="1:11" ht="14.4">
      <c r="A5647" s="397" t="s">
        <v>9838</v>
      </c>
      <c r="B5647" s="397" t="s">
        <v>9839</v>
      </c>
      <c r="C5647" s="398" t="s">
        <v>180</v>
      </c>
      <c r="D5647" s="399">
        <v>66.743099999999998</v>
      </c>
      <c r="E5647" s="393"/>
      <c r="F5647" s="393"/>
      <c r="G5647" s="393"/>
      <c r="H5647" s="393"/>
      <c r="I5647" s="393"/>
      <c r="J5647" s="393"/>
      <c r="K5647" s="393"/>
    </row>
    <row r="5648" spans="1:11" ht="14.4">
      <c r="A5648" s="397" t="s">
        <v>9840</v>
      </c>
      <c r="B5648" s="397" t="s">
        <v>9841</v>
      </c>
      <c r="C5648" s="398" t="s">
        <v>180</v>
      </c>
      <c r="D5648" s="399">
        <v>66.420599999999993</v>
      </c>
      <c r="E5648" s="393"/>
      <c r="F5648" s="393"/>
      <c r="G5648" s="393"/>
      <c r="H5648" s="393"/>
      <c r="I5648" s="393"/>
      <c r="J5648" s="393"/>
      <c r="K5648" s="393"/>
    </row>
    <row r="5649" spans="1:11" ht="14.4">
      <c r="A5649" s="397" t="s">
        <v>9842</v>
      </c>
      <c r="B5649" s="397" t="s">
        <v>5089</v>
      </c>
      <c r="C5649" s="398" t="s">
        <v>180</v>
      </c>
      <c r="D5649" s="399">
        <v>826.24609999999996</v>
      </c>
      <c r="E5649" s="393"/>
      <c r="F5649" s="393"/>
      <c r="G5649" s="393"/>
      <c r="H5649" s="393"/>
      <c r="I5649" s="393"/>
      <c r="J5649" s="393"/>
      <c r="K5649" s="393"/>
    </row>
    <row r="5650" spans="1:11" ht="14.4">
      <c r="A5650" s="554"/>
      <c r="B5650" s="554"/>
      <c r="C5650" s="554"/>
      <c r="D5650" s="554"/>
      <c r="E5650" s="393"/>
      <c r="F5650" s="393"/>
      <c r="G5650" s="393"/>
      <c r="H5650" s="393"/>
      <c r="I5650" s="393"/>
      <c r="J5650" s="393"/>
      <c r="K5650" s="393"/>
    </row>
    <row r="5651" spans="1:11" ht="15" customHeight="1">
      <c r="A5651" s="553" t="s">
        <v>9843</v>
      </c>
      <c r="B5651" s="553"/>
      <c r="C5651" s="553"/>
      <c r="D5651" s="392"/>
      <c r="E5651" s="393"/>
      <c r="F5651" s="393"/>
      <c r="G5651" s="393"/>
      <c r="H5651" s="393"/>
      <c r="I5651" s="393"/>
      <c r="J5651" s="393"/>
      <c r="K5651" s="393"/>
    </row>
    <row r="5652" spans="1:11" ht="15" customHeight="1">
      <c r="A5652" s="553" t="s">
        <v>9844</v>
      </c>
      <c r="B5652" s="553"/>
      <c r="C5652" s="553"/>
      <c r="D5652" s="392"/>
      <c r="E5652" s="393"/>
      <c r="F5652" s="393"/>
      <c r="G5652" s="393"/>
      <c r="H5652" s="393"/>
      <c r="I5652" s="393"/>
      <c r="J5652" s="393"/>
      <c r="K5652" s="393"/>
    </row>
    <row r="5653" spans="1:11" ht="14.4">
      <c r="A5653" s="394" t="s">
        <v>7338</v>
      </c>
      <c r="B5653" s="394" t="s">
        <v>7339</v>
      </c>
      <c r="C5653" s="395" t="s">
        <v>485</v>
      </c>
      <c r="D5653" s="396" t="s">
        <v>7340</v>
      </c>
      <c r="E5653" s="393"/>
      <c r="F5653" s="393"/>
      <c r="G5653" s="393"/>
      <c r="H5653" s="393"/>
      <c r="I5653" s="393"/>
      <c r="J5653" s="393"/>
      <c r="K5653" s="393"/>
    </row>
    <row r="5654" spans="1:11" ht="26.4">
      <c r="A5654" s="397" t="s">
        <v>9845</v>
      </c>
      <c r="B5654" s="397" t="s">
        <v>9846</v>
      </c>
      <c r="C5654" s="398" t="s">
        <v>65</v>
      </c>
      <c r="D5654" s="399">
        <v>7.2770000000000001</v>
      </c>
      <c r="E5654" s="393"/>
      <c r="F5654" s="393"/>
      <c r="G5654" s="393"/>
      <c r="H5654" s="393"/>
      <c r="I5654" s="393"/>
      <c r="J5654" s="393"/>
      <c r="K5654" s="393"/>
    </row>
    <row r="5655" spans="1:11" ht="14.4">
      <c r="A5655" s="554"/>
      <c r="B5655" s="554"/>
      <c r="C5655" s="554"/>
      <c r="D5655" s="554"/>
      <c r="E5655" s="393"/>
      <c r="F5655" s="393"/>
      <c r="G5655" s="393"/>
      <c r="H5655" s="393"/>
      <c r="I5655" s="393"/>
      <c r="J5655" s="393"/>
      <c r="K5655" s="393"/>
    </row>
    <row r="5656" spans="1:11" ht="15" customHeight="1">
      <c r="A5656" s="553" t="s">
        <v>9847</v>
      </c>
      <c r="B5656" s="553"/>
      <c r="C5656" s="553"/>
      <c r="D5656" s="392"/>
      <c r="E5656" s="393"/>
      <c r="F5656" s="393"/>
      <c r="G5656" s="393"/>
      <c r="H5656" s="393"/>
      <c r="I5656" s="393"/>
      <c r="J5656" s="393"/>
      <c r="K5656" s="393"/>
    </row>
    <row r="5657" spans="1:11" ht="15" customHeight="1">
      <c r="A5657" s="553" t="s">
        <v>9848</v>
      </c>
      <c r="B5657" s="553"/>
      <c r="C5657" s="553"/>
      <c r="D5657" s="392"/>
      <c r="E5657" s="393"/>
      <c r="F5657" s="393"/>
      <c r="G5657" s="393"/>
      <c r="H5657" s="393"/>
      <c r="I5657" s="393"/>
      <c r="J5657" s="393"/>
      <c r="K5657" s="393"/>
    </row>
    <row r="5658" spans="1:11" ht="14.4">
      <c r="A5658" s="394" t="s">
        <v>7338</v>
      </c>
      <c r="B5658" s="394" t="s">
        <v>7339</v>
      </c>
      <c r="C5658" s="395" t="s">
        <v>485</v>
      </c>
      <c r="D5658" s="396" t="s">
        <v>7340</v>
      </c>
      <c r="E5658" s="393"/>
      <c r="F5658" s="393"/>
      <c r="G5658" s="393"/>
      <c r="H5658" s="393"/>
      <c r="I5658" s="393"/>
      <c r="J5658" s="393"/>
      <c r="K5658" s="393"/>
    </row>
    <row r="5659" spans="1:11" ht="14.4">
      <c r="A5659" s="397" t="s">
        <v>9849</v>
      </c>
      <c r="B5659" s="397" t="s">
        <v>9850</v>
      </c>
      <c r="C5659" s="398" t="s">
        <v>65</v>
      </c>
      <c r="D5659" s="399">
        <v>0.93730000000000002</v>
      </c>
      <c r="E5659" s="393"/>
      <c r="F5659" s="393"/>
      <c r="G5659" s="393"/>
      <c r="H5659" s="393"/>
      <c r="I5659" s="393"/>
      <c r="J5659" s="393"/>
      <c r="K5659" s="393"/>
    </row>
    <row r="5660" spans="1:11" ht="14.4">
      <c r="A5660" s="554"/>
      <c r="B5660" s="554"/>
      <c r="C5660" s="554"/>
      <c r="D5660" s="554"/>
      <c r="E5660" s="393"/>
      <c r="F5660" s="393"/>
      <c r="G5660" s="393"/>
      <c r="H5660" s="393"/>
      <c r="I5660" s="393"/>
      <c r="J5660" s="393"/>
      <c r="K5660" s="393"/>
    </row>
    <row r="5661" spans="1:11" ht="15" customHeight="1">
      <c r="A5661" s="553" t="s">
        <v>9851</v>
      </c>
      <c r="B5661" s="553"/>
      <c r="C5661" s="553"/>
      <c r="D5661" s="392"/>
      <c r="E5661" s="393"/>
      <c r="F5661" s="393"/>
      <c r="G5661" s="393"/>
      <c r="H5661" s="393"/>
      <c r="I5661" s="393"/>
      <c r="J5661" s="393"/>
      <c r="K5661" s="393"/>
    </row>
    <row r="5662" spans="1:11" ht="14.4">
      <c r="A5662" s="394" t="s">
        <v>7338</v>
      </c>
      <c r="B5662" s="394" t="s">
        <v>7339</v>
      </c>
      <c r="C5662" s="395" t="s">
        <v>485</v>
      </c>
      <c r="D5662" s="396" t="s">
        <v>7340</v>
      </c>
      <c r="E5662" s="393"/>
      <c r="F5662" s="393"/>
      <c r="G5662" s="393"/>
      <c r="H5662" s="393"/>
      <c r="I5662" s="393"/>
      <c r="J5662" s="393"/>
      <c r="K5662" s="393"/>
    </row>
    <row r="5663" spans="1:11" ht="14.4">
      <c r="A5663" s="397" t="s">
        <v>9852</v>
      </c>
      <c r="B5663" s="397" t="s">
        <v>9853</v>
      </c>
      <c r="C5663" s="398" t="s">
        <v>65</v>
      </c>
      <c r="D5663" s="399">
        <v>175.63659999999999</v>
      </c>
      <c r="E5663" s="393"/>
      <c r="F5663" s="393"/>
      <c r="G5663" s="393"/>
      <c r="H5663" s="393"/>
      <c r="I5663" s="393"/>
      <c r="J5663" s="393"/>
      <c r="K5663" s="393"/>
    </row>
    <row r="5664" spans="1:11" ht="14.4">
      <c r="A5664" s="554"/>
      <c r="B5664" s="554"/>
      <c r="C5664" s="554"/>
      <c r="D5664" s="554"/>
      <c r="E5664" s="393"/>
      <c r="F5664" s="393"/>
      <c r="G5664" s="393"/>
      <c r="H5664" s="393"/>
      <c r="I5664" s="393"/>
      <c r="J5664" s="393"/>
      <c r="K5664" s="393"/>
    </row>
    <row r="5665" spans="1:11" ht="15" customHeight="1">
      <c r="A5665" s="553" t="s">
        <v>9854</v>
      </c>
      <c r="B5665" s="553"/>
      <c r="C5665" s="553"/>
      <c r="D5665" s="392"/>
      <c r="E5665" s="393"/>
      <c r="F5665" s="393"/>
      <c r="G5665" s="393"/>
      <c r="H5665" s="393"/>
      <c r="I5665" s="393"/>
      <c r="J5665" s="393"/>
      <c r="K5665" s="393"/>
    </row>
    <row r="5666" spans="1:11" ht="14.4">
      <c r="A5666" s="394" t="s">
        <v>7338</v>
      </c>
      <c r="B5666" s="394" t="s">
        <v>7339</v>
      </c>
      <c r="C5666" s="395" t="s">
        <v>485</v>
      </c>
      <c r="D5666" s="396" t="s">
        <v>7340</v>
      </c>
      <c r="E5666" s="393"/>
      <c r="F5666" s="393"/>
      <c r="G5666" s="393"/>
      <c r="H5666" s="393"/>
      <c r="I5666" s="393"/>
      <c r="J5666" s="393"/>
      <c r="K5666" s="393"/>
    </row>
    <row r="5667" spans="1:11" ht="14.4">
      <c r="A5667" s="397" t="s">
        <v>9855</v>
      </c>
      <c r="B5667" s="397" t="s">
        <v>9856</v>
      </c>
      <c r="C5667" s="398" t="s">
        <v>65</v>
      </c>
      <c r="D5667" s="399">
        <v>6.4203000000000001</v>
      </c>
      <c r="E5667" s="393"/>
      <c r="F5667" s="393"/>
      <c r="G5667" s="393"/>
      <c r="H5667" s="393"/>
      <c r="I5667" s="393"/>
      <c r="J5667" s="393"/>
      <c r="K5667" s="393"/>
    </row>
    <row r="5668" spans="1:11" ht="14.4">
      <c r="A5668" s="554"/>
      <c r="B5668" s="554"/>
      <c r="C5668" s="554"/>
      <c r="D5668" s="554"/>
      <c r="E5668" s="393"/>
      <c r="F5668" s="393"/>
      <c r="G5668" s="393"/>
      <c r="H5668" s="393"/>
      <c r="I5668" s="393"/>
      <c r="J5668" s="393"/>
      <c r="K5668" s="393"/>
    </row>
    <row r="5669" spans="1:11" ht="15" customHeight="1">
      <c r="A5669" s="553" t="s">
        <v>9857</v>
      </c>
      <c r="B5669" s="553"/>
      <c r="C5669" s="553"/>
      <c r="D5669" s="392"/>
      <c r="E5669" s="393"/>
      <c r="F5669" s="393"/>
      <c r="G5669" s="393"/>
      <c r="H5669" s="393"/>
      <c r="I5669" s="393"/>
      <c r="J5669" s="393"/>
      <c r="K5669" s="393"/>
    </row>
    <row r="5670" spans="1:11" ht="15" customHeight="1">
      <c r="A5670" s="553" t="s">
        <v>9858</v>
      </c>
      <c r="B5670" s="553"/>
      <c r="C5670" s="553"/>
      <c r="D5670" s="392"/>
      <c r="E5670" s="393"/>
      <c r="F5670" s="393"/>
      <c r="G5670" s="393"/>
      <c r="H5670" s="393"/>
      <c r="I5670" s="393"/>
      <c r="J5670" s="393"/>
      <c r="K5670" s="393"/>
    </row>
    <row r="5671" spans="1:11" ht="14.4">
      <c r="A5671" s="394" t="s">
        <v>7338</v>
      </c>
      <c r="B5671" s="394" t="s">
        <v>7339</v>
      </c>
      <c r="C5671" s="395" t="s">
        <v>485</v>
      </c>
      <c r="D5671" s="396" t="s">
        <v>7340</v>
      </c>
      <c r="E5671" s="393"/>
      <c r="F5671" s="393"/>
      <c r="G5671" s="393"/>
      <c r="H5671" s="393"/>
      <c r="I5671" s="393"/>
      <c r="J5671" s="393"/>
      <c r="K5671" s="393"/>
    </row>
    <row r="5672" spans="1:11" ht="39.6">
      <c r="A5672" s="397" t="s">
        <v>9859</v>
      </c>
      <c r="B5672" s="397" t="s">
        <v>9860</v>
      </c>
      <c r="C5672" s="398" t="s">
        <v>180</v>
      </c>
      <c r="D5672" s="399">
        <v>236.35249999999999</v>
      </c>
      <c r="E5672" s="393"/>
      <c r="F5672" s="393"/>
      <c r="G5672" s="393"/>
      <c r="H5672" s="393"/>
      <c r="I5672" s="393"/>
      <c r="J5672" s="393"/>
      <c r="K5672" s="393"/>
    </row>
    <row r="5673" spans="1:11" ht="39.6">
      <c r="A5673" s="397" t="s">
        <v>9861</v>
      </c>
      <c r="B5673" s="397" t="s">
        <v>9862</v>
      </c>
      <c r="C5673" s="398" t="s">
        <v>180</v>
      </c>
      <c r="D5673" s="399">
        <v>236.35249999999999</v>
      </c>
      <c r="E5673" s="393"/>
      <c r="F5673" s="393"/>
      <c r="G5673" s="393"/>
      <c r="H5673" s="393"/>
      <c r="I5673" s="393"/>
      <c r="J5673" s="393"/>
      <c r="K5673" s="393"/>
    </row>
    <row r="5674" spans="1:11" ht="39.6">
      <c r="A5674" s="397" t="s">
        <v>9863</v>
      </c>
      <c r="B5674" s="397" t="s">
        <v>9864</v>
      </c>
      <c r="C5674" s="398" t="s">
        <v>180</v>
      </c>
      <c r="D5674" s="399">
        <v>236.35249999999999</v>
      </c>
      <c r="E5674" s="393"/>
      <c r="F5674" s="393"/>
      <c r="G5674" s="393"/>
      <c r="H5674" s="393"/>
      <c r="I5674" s="393"/>
      <c r="J5674" s="393"/>
      <c r="K5674" s="393"/>
    </row>
    <row r="5675" spans="1:11" ht="39.6">
      <c r="A5675" s="397" t="s">
        <v>9865</v>
      </c>
      <c r="B5675" s="397" t="s">
        <v>9866</v>
      </c>
      <c r="C5675" s="398" t="s">
        <v>180</v>
      </c>
      <c r="D5675" s="399">
        <v>236.35249999999999</v>
      </c>
      <c r="E5675" s="393"/>
      <c r="F5675" s="393"/>
      <c r="G5675" s="393"/>
      <c r="H5675" s="393"/>
      <c r="I5675" s="393"/>
      <c r="J5675" s="393"/>
      <c r="K5675" s="393"/>
    </row>
    <row r="5676" spans="1:11" ht="14.4">
      <c r="A5676" s="554"/>
      <c r="B5676" s="554"/>
      <c r="C5676" s="554"/>
      <c r="D5676" s="554"/>
      <c r="E5676" s="393"/>
      <c r="F5676" s="393"/>
      <c r="G5676" s="393"/>
      <c r="H5676" s="393"/>
      <c r="I5676" s="393"/>
      <c r="J5676" s="393"/>
      <c r="K5676" s="393"/>
    </row>
    <row r="5677" spans="1:11" ht="15" customHeight="1">
      <c r="A5677" s="553" t="s">
        <v>9867</v>
      </c>
      <c r="B5677" s="553"/>
      <c r="C5677" s="553"/>
      <c r="D5677" s="392"/>
      <c r="E5677" s="393"/>
      <c r="F5677" s="393"/>
      <c r="G5677" s="393"/>
      <c r="H5677" s="393"/>
      <c r="I5677" s="393"/>
      <c r="J5677" s="393"/>
      <c r="K5677" s="393"/>
    </row>
    <row r="5678" spans="1:11" ht="15" customHeight="1">
      <c r="A5678" s="553" t="s">
        <v>9868</v>
      </c>
      <c r="B5678" s="553"/>
      <c r="C5678" s="553"/>
      <c r="D5678" s="392"/>
      <c r="E5678" s="393"/>
      <c r="F5678" s="393"/>
      <c r="G5678" s="393"/>
      <c r="H5678" s="393"/>
      <c r="I5678" s="393"/>
      <c r="J5678" s="393"/>
      <c r="K5678" s="393"/>
    </row>
    <row r="5679" spans="1:11" ht="14.4">
      <c r="A5679" s="394" t="s">
        <v>7338</v>
      </c>
      <c r="B5679" s="394" t="s">
        <v>7339</v>
      </c>
      <c r="C5679" s="395" t="s">
        <v>485</v>
      </c>
      <c r="D5679" s="396" t="s">
        <v>7340</v>
      </c>
      <c r="E5679" s="393"/>
      <c r="F5679" s="393"/>
      <c r="G5679" s="393"/>
      <c r="H5679" s="393"/>
      <c r="I5679" s="393"/>
      <c r="J5679" s="393"/>
      <c r="K5679" s="393"/>
    </row>
    <row r="5680" spans="1:11" ht="14.4">
      <c r="A5680" s="397" t="s">
        <v>9869</v>
      </c>
      <c r="B5680" s="397" t="s">
        <v>9870</v>
      </c>
      <c r="C5680" s="398" t="s">
        <v>67</v>
      </c>
      <c r="D5680" s="399">
        <v>2.64</v>
      </c>
      <c r="E5680" s="393"/>
      <c r="F5680" s="393"/>
      <c r="G5680" s="393"/>
      <c r="H5680" s="393"/>
      <c r="I5680" s="393"/>
      <c r="J5680" s="393"/>
      <c r="K5680" s="393"/>
    </row>
    <row r="5681" spans="1:11" ht="14.4">
      <c r="A5681" s="397" t="s">
        <v>9871</v>
      </c>
      <c r="B5681" s="397" t="s">
        <v>9872</v>
      </c>
      <c r="C5681" s="398" t="s">
        <v>67</v>
      </c>
      <c r="D5681" s="399">
        <v>23</v>
      </c>
      <c r="E5681" s="393"/>
      <c r="F5681" s="393"/>
      <c r="G5681" s="393"/>
      <c r="H5681" s="393"/>
      <c r="I5681" s="393"/>
      <c r="J5681" s="393"/>
      <c r="K5681" s="393"/>
    </row>
    <row r="5682" spans="1:11" ht="14.4">
      <c r="A5682" s="554"/>
      <c r="B5682" s="554"/>
      <c r="C5682" s="554"/>
      <c r="D5682" s="554"/>
      <c r="E5682" s="393"/>
      <c r="F5682" s="393"/>
      <c r="G5682" s="393"/>
      <c r="H5682" s="393"/>
      <c r="I5682" s="393"/>
      <c r="J5682" s="393"/>
      <c r="K5682" s="393"/>
    </row>
    <row r="5683" spans="1:11" ht="15" customHeight="1">
      <c r="A5683" s="553" t="s">
        <v>9873</v>
      </c>
      <c r="B5683" s="553"/>
      <c r="C5683" s="553"/>
      <c r="D5683" s="392"/>
      <c r="E5683" s="393"/>
      <c r="F5683" s="393"/>
      <c r="G5683" s="393"/>
      <c r="H5683" s="393"/>
      <c r="I5683" s="393"/>
      <c r="J5683" s="393"/>
      <c r="K5683" s="393"/>
    </row>
    <row r="5684" spans="1:11" ht="14.4">
      <c r="A5684" s="394" t="s">
        <v>7338</v>
      </c>
      <c r="B5684" s="394" t="s">
        <v>7339</v>
      </c>
      <c r="C5684" s="395" t="s">
        <v>485</v>
      </c>
      <c r="D5684" s="396" t="s">
        <v>7340</v>
      </c>
      <c r="E5684" s="393"/>
      <c r="F5684" s="393"/>
      <c r="G5684" s="393"/>
      <c r="H5684" s="393"/>
      <c r="I5684" s="393"/>
      <c r="J5684" s="393"/>
      <c r="K5684" s="393"/>
    </row>
    <row r="5685" spans="1:11" ht="26.4">
      <c r="A5685" s="397" t="s">
        <v>9874</v>
      </c>
      <c r="B5685" s="397" t="s">
        <v>9875</v>
      </c>
      <c r="C5685" s="398" t="s">
        <v>67</v>
      </c>
      <c r="D5685" s="399">
        <v>25.31</v>
      </c>
      <c r="E5685" s="393"/>
      <c r="F5685" s="393"/>
      <c r="G5685" s="393"/>
      <c r="H5685" s="393"/>
      <c r="I5685" s="393"/>
      <c r="J5685" s="393"/>
      <c r="K5685" s="393"/>
    </row>
    <row r="5686" spans="1:11" ht="14.4">
      <c r="A5686" s="397" t="s">
        <v>9876</v>
      </c>
      <c r="B5686" s="397" t="s">
        <v>9877</v>
      </c>
      <c r="C5686" s="398" t="s">
        <v>67</v>
      </c>
      <c r="D5686" s="399">
        <v>7.99</v>
      </c>
      <c r="E5686" s="393"/>
      <c r="F5686" s="393"/>
      <c r="G5686" s="393"/>
      <c r="H5686" s="393"/>
      <c r="I5686" s="393"/>
      <c r="J5686" s="393"/>
      <c r="K5686" s="393"/>
    </row>
    <row r="5687" spans="1:11" ht="14.4">
      <c r="A5687" s="554"/>
      <c r="B5687" s="554"/>
      <c r="C5687" s="554"/>
      <c r="D5687" s="554"/>
      <c r="E5687" s="393"/>
      <c r="F5687" s="393"/>
      <c r="G5687" s="393"/>
      <c r="H5687" s="393"/>
      <c r="I5687" s="393"/>
      <c r="J5687" s="393"/>
      <c r="K5687" s="393"/>
    </row>
    <row r="5688" spans="1:11" ht="15" customHeight="1">
      <c r="A5688" s="553" t="s">
        <v>9878</v>
      </c>
      <c r="B5688" s="553"/>
      <c r="C5688" s="553"/>
      <c r="D5688" s="392"/>
      <c r="E5688" s="393"/>
      <c r="F5688" s="393"/>
      <c r="G5688" s="393"/>
      <c r="H5688" s="393"/>
      <c r="I5688" s="393"/>
      <c r="J5688" s="393"/>
      <c r="K5688" s="393"/>
    </row>
    <row r="5689" spans="1:11" ht="15" customHeight="1">
      <c r="A5689" s="553" t="s">
        <v>9879</v>
      </c>
      <c r="B5689" s="553"/>
      <c r="C5689" s="553"/>
      <c r="D5689" s="392"/>
      <c r="E5689" s="393"/>
      <c r="F5689" s="393"/>
      <c r="G5689" s="393"/>
      <c r="H5689" s="393"/>
      <c r="I5689" s="393"/>
      <c r="J5689" s="393"/>
      <c r="K5689" s="393"/>
    </row>
    <row r="5690" spans="1:11" ht="14.4">
      <c r="A5690" s="394" t="s">
        <v>7338</v>
      </c>
      <c r="B5690" s="394" t="s">
        <v>7339</v>
      </c>
      <c r="C5690" s="395" t="s">
        <v>485</v>
      </c>
      <c r="D5690" s="396" t="s">
        <v>7340</v>
      </c>
      <c r="E5690" s="393"/>
      <c r="F5690" s="393"/>
      <c r="G5690" s="393"/>
      <c r="H5690" s="393"/>
      <c r="I5690" s="393"/>
      <c r="J5690" s="393"/>
      <c r="K5690" s="393"/>
    </row>
    <row r="5691" spans="1:11" ht="26.4">
      <c r="A5691" s="397" t="s">
        <v>9880</v>
      </c>
      <c r="B5691" s="397" t="s">
        <v>9881</v>
      </c>
      <c r="C5691" s="398" t="s">
        <v>180</v>
      </c>
      <c r="D5691" s="400">
        <v>1152.0297</v>
      </c>
      <c r="E5691" s="393"/>
      <c r="F5691" s="393"/>
      <c r="G5691" s="393"/>
      <c r="H5691" s="393"/>
      <c r="I5691" s="393"/>
      <c r="J5691" s="393"/>
      <c r="K5691" s="393"/>
    </row>
    <row r="5692" spans="1:11" ht="14.4">
      <c r="A5692" s="397" t="s">
        <v>9882</v>
      </c>
      <c r="B5692" s="397" t="s">
        <v>9883</v>
      </c>
      <c r="C5692" s="398" t="s">
        <v>180</v>
      </c>
      <c r="D5692" s="399">
        <v>47.854999999999997</v>
      </c>
      <c r="E5692" s="393"/>
      <c r="F5692" s="393"/>
      <c r="G5692" s="393"/>
      <c r="H5692" s="393"/>
      <c r="I5692" s="393"/>
      <c r="J5692" s="393"/>
      <c r="K5692" s="393"/>
    </row>
    <row r="5693" spans="1:11" ht="14.4">
      <c r="A5693" s="554"/>
      <c r="B5693" s="554"/>
      <c r="C5693" s="554"/>
      <c r="D5693" s="554"/>
      <c r="E5693" s="393"/>
      <c r="F5693" s="393"/>
      <c r="G5693" s="393"/>
      <c r="H5693" s="393"/>
      <c r="I5693" s="393"/>
      <c r="J5693" s="393"/>
      <c r="K5693" s="393"/>
    </row>
    <row r="5694" spans="1:11" ht="15" customHeight="1">
      <c r="A5694" s="553" t="s">
        <v>9884</v>
      </c>
      <c r="B5694" s="553"/>
      <c r="C5694" s="553"/>
      <c r="D5694" s="392"/>
      <c r="E5694" s="393"/>
      <c r="F5694" s="393"/>
      <c r="G5694" s="393"/>
      <c r="H5694" s="393"/>
      <c r="I5694" s="393"/>
      <c r="J5694" s="393"/>
      <c r="K5694" s="393"/>
    </row>
    <row r="5695" spans="1:11" ht="14.4">
      <c r="A5695" s="394" t="s">
        <v>7338</v>
      </c>
      <c r="B5695" s="394" t="s">
        <v>7339</v>
      </c>
      <c r="C5695" s="395" t="s">
        <v>485</v>
      </c>
      <c r="D5695" s="396" t="s">
        <v>7340</v>
      </c>
      <c r="E5695" s="393"/>
      <c r="F5695" s="393"/>
      <c r="G5695" s="393"/>
      <c r="H5695" s="393"/>
      <c r="I5695" s="393"/>
      <c r="J5695" s="393"/>
      <c r="K5695" s="393"/>
    </row>
    <row r="5696" spans="1:11" ht="26.4">
      <c r="A5696" s="397" t="s">
        <v>9885</v>
      </c>
      <c r="B5696" s="397" t="s">
        <v>9886</v>
      </c>
      <c r="C5696" s="398" t="s">
        <v>180</v>
      </c>
      <c r="D5696" s="399">
        <v>856.61419999999998</v>
      </c>
      <c r="E5696" s="393"/>
      <c r="F5696" s="393"/>
      <c r="G5696" s="393"/>
      <c r="H5696" s="393"/>
      <c r="I5696" s="393"/>
      <c r="J5696" s="393"/>
      <c r="K5696" s="393"/>
    </row>
    <row r="5697" spans="1:11" ht="26.4">
      <c r="A5697" s="397" t="s">
        <v>9887</v>
      </c>
      <c r="B5697" s="397" t="s">
        <v>9888</v>
      </c>
      <c r="C5697" s="398" t="s">
        <v>180</v>
      </c>
      <c r="D5697" s="399">
        <v>902.07050000000004</v>
      </c>
      <c r="E5697" s="393"/>
      <c r="F5697" s="393"/>
      <c r="G5697" s="393"/>
      <c r="H5697" s="393"/>
      <c r="I5697" s="393"/>
      <c r="J5697" s="393"/>
      <c r="K5697" s="393"/>
    </row>
    <row r="5698" spans="1:11" ht="26.4">
      <c r="A5698" s="397" t="s">
        <v>9889</v>
      </c>
      <c r="B5698" s="397" t="s">
        <v>9890</v>
      </c>
      <c r="C5698" s="398" t="s">
        <v>180</v>
      </c>
      <c r="D5698" s="399">
        <v>720.64850000000001</v>
      </c>
      <c r="E5698" s="393"/>
      <c r="F5698" s="393"/>
      <c r="G5698" s="393"/>
      <c r="H5698" s="393"/>
      <c r="I5698" s="393"/>
      <c r="J5698" s="393"/>
      <c r="K5698" s="393"/>
    </row>
    <row r="5699" spans="1:11" ht="26.4">
      <c r="A5699" s="397" t="s">
        <v>9891</v>
      </c>
      <c r="B5699" s="397" t="s">
        <v>9892</v>
      </c>
      <c r="C5699" s="398" t="s">
        <v>180</v>
      </c>
      <c r="D5699" s="399">
        <v>967.53359999999998</v>
      </c>
      <c r="E5699" s="393"/>
      <c r="F5699" s="393"/>
      <c r="G5699" s="393"/>
      <c r="H5699" s="393"/>
      <c r="I5699" s="393"/>
      <c r="J5699" s="393"/>
      <c r="K5699" s="393"/>
    </row>
    <row r="5700" spans="1:11" ht="14.4">
      <c r="A5700" s="554"/>
      <c r="B5700" s="554"/>
      <c r="C5700" s="554"/>
      <c r="D5700" s="554"/>
      <c r="E5700" s="393"/>
      <c r="F5700" s="393"/>
      <c r="G5700" s="393"/>
      <c r="H5700" s="393"/>
      <c r="I5700" s="393"/>
      <c r="J5700" s="393"/>
      <c r="K5700" s="393"/>
    </row>
    <row r="5701" spans="1:11" ht="15" customHeight="1">
      <c r="A5701" s="553" t="s">
        <v>9893</v>
      </c>
      <c r="B5701" s="553"/>
      <c r="C5701" s="553"/>
      <c r="D5701" s="392"/>
      <c r="E5701" s="393"/>
      <c r="F5701" s="393"/>
      <c r="G5701" s="393"/>
      <c r="H5701" s="393"/>
      <c r="I5701" s="393"/>
      <c r="J5701" s="393"/>
      <c r="K5701" s="393"/>
    </row>
    <row r="5702" spans="1:11" ht="14.4">
      <c r="A5702" s="394" t="s">
        <v>7338</v>
      </c>
      <c r="B5702" s="394" t="s">
        <v>7339</v>
      </c>
      <c r="C5702" s="395" t="s">
        <v>485</v>
      </c>
      <c r="D5702" s="396" t="s">
        <v>7340</v>
      </c>
      <c r="E5702" s="393"/>
      <c r="F5702" s="393"/>
      <c r="G5702" s="393"/>
      <c r="H5702" s="393"/>
      <c r="I5702" s="393"/>
      <c r="J5702" s="393"/>
      <c r="K5702" s="393"/>
    </row>
    <row r="5703" spans="1:11" ht="14.4">
      <c r="A5703" s="397" t="s">
        <v>9894</v>
      </c>
      <c r="B5703" s="397" t="s">
        <v>9895</v>
      </c>
      <c r="C5703" s="398" t="s">
        <v>180</v>
      </c>
      <c r="D5703" s="399">
        <v>161.25389999999999</v>
      </c>
      <c r="E5703" s="393"/>
      <c r="F5703" s="393"/>
      <c r="G5703" s="393"/>
      <c r="H5703" s="393"/>
      <c r="I5703" s="393"/>
      <c r="J5703" s="393"/>
      <c r="K5703" s="393"/>
    </row>
    <row r="5704" spans="1:11" ht="26.4">
      <c r="A5704" s="397" t="s">
        <v>9896</v>
      </c>
      <c r="B5704" s="397" t="s">
        <v>9897</v>
      </c>
      <c r="C5704" s="398" t="s">
        <v>180</v>
      </c>
      <c r="D5704" s="399">
        <v>532.1712</v>
      </c>
      <c r="E5704" s="393"/>
      <c r="F5704" s="393"/>
      <c r="G5704" s="393"/>
      <c r="H5704" s="393"/>
      <c r="I5704" s="393"/>
      <c r="J5704" s="393"/>
      <c r="K5704" s="393"/>
    </row>
    <row r="5705" spans="1:11" ht="39.6">
      <c r="A5705" s="397" t="s">
        <v>9898</v>
      </c>
      <c r="B5705" s="397" t="s">
        <v>9899</v>
      </c>
      <c r="C5705" s="398" t="s">
        <v>180</v>
      </c>
      <c r="D5705" s="399">
        <v>392.07310000000001</v>
      </c>
      <c r="E5705" s="393"/>
      <c r="F5705" s="393"/>
      <c r="G5705" s="393"/>
      <c r="H5705" s="393"/>
      <c r="I5705" s="393"/>
      <c r="J5705" s="393"/>
      <c r="K5705" s="393"/>
    </row>
    <row r="5706" spans="1:11" ht="14.4">
      <c r="A5706" s="554"/>
      <c r="B5706" s="554"/>
      <c r="C5706" s="554"/>
      <c r="D5706" s="554"/>
      <c r="E5706" s="393"/>
      <c r="F5706" s="393"/>
      <c r="G5706" s="393"/>
      <c r="H5706" s="393"/>
      <c r="I5706" s="393"/>
      <c r="J5706" s="393"/>
      <c r="K5706" s="393"/>
    </row>
    <row r="5707" spans="1:11" ht="15" customHeight="1">
      <c r="A5707" s="553" t="s">
        <v>9900</v>
      </c>
      <c r="B5707" s="553"/>
      <c r="C5707" s="553"/>
      <c r="D5707" s="392"/>
      <c r="E5707" s="393"/>
      <c r="F5707" s="393"/>
      <c r="G5707" s="393"/>
      <c r="H5707" s="393"/>
      <c r="I5707" s="393"/>
      <c r="J5707" s="393"/>
      <c r="K5707" s="393"/>
    </row>
    <row r="5708" spans="1:11" ht="15" customHeight="1">
      <c r="A5708" s="553" t="s">
        <v>9901</v>
      </c>
      <c r="B5708" s="553"/>
      <c r="C5708" s="553"/>
      <c r="D5708" s="392"/>
      <c r="E5708" s="393"/>
      <c r="F5708" s="393"/>
      <c r="G5708" s="393"/>
      <c r="H5708" s="393"/>
      <c r="I5708" s="393"/>
      <c r="J5708" s="393"/>
      <c r="K5708" s="393"/>
    </row>
    <row r="5709" spans="1:11" ht="14.4">
      <c r="A5709" s="394" t="s">
        <v>7338</v>
      </c>
      <c r="B5709" s="394" t="s">
        <v>7339</v>
      </c>
      <c r="C5709" s="395" t="s">
        <v>485</v>
      </c>
      <c r="D5709" s="396" t="s">
        <v>7340</v>
      </c>
      <c r="E5709" s="393"/>
      <c r="F5709" s="393"/>
      <c r="G5709" s="393"/>
      <c r="H5709" s="393"/>
      <c r="I5709" s="393"/>
      <c r="J5709" s="393"/>
      <c r="K5709" s="393"/>
    </row>
    <row r="5710" spans="1:11" ht="26.4">
      <c r="A5710" s="397" t="s">
        <v>9902</v>
      </c>
      <c r="B5710" s="397" t="s">
        <v>9903</v>
      </c>
      <c r="C5710" s="398" t="s">
        <v>9904</v>
      </c>
      <c r="D5710" s="399">
        <v>13.3042</v>
      </c>
      <c r="E5710" s="393"/>
      <c r="F5710" s="393"/>
      <c r="G5710" s="393"/>
      <c r="H5710" s="393"/>
      <c r="I5710" s="393"/>
      <c r="J5710" s="393"/>
      <c r="K5710" s="393"/>
    </row>
    <row r="5711" spans="1:11" ht="14.4">
      <c r="A5711" s="554"/>
      <c r="B5711" s="554"/>
      <c r="C5711" s="554"/>
      <c r="D5711" s="554"/>
      <c r="E5711" s="393"/>
      <c r="F5711" s="393"/>
      <c r="G5711" s="393"/>
      <c r="H5711" s="393"/>
      <c r="I5711" s="393"/>
      <c r="J5711" s="393"/>
      <c r="K5711" s="393"/>
    </row>
    <row r="5712" spans="1:11" ht="15" customHeight="1">
      <c r="A5712" s="553" t="s">
        <v>9905</v>
      </c>
      <c r="B5712" s="553"/>
      <c r="C5712" s="553"/>
      <c r="D5712" s="392"/>
      <c r="E5712" s="393"/>
      <c r="F5712" s="393"/>
      <c r="G5712" s="393"/>
      <c r="H5712" s="393"/>
      <c r="I5712" s="393"/>
      <c r="J5712" s="393"/>
      <c r="K5712" s="393"/>
    </row>
    <row r="5713" spans="1:11" ht="15" customHeight="1">
      <c r="A5713" s="553" t="s">
        <v>9906</v>
      </c>
      <c r="B5713" s="553"/>
      <c r="C5713" s="553"/>
      <c r="D5713" s="392"/>
      <c r="E5713" s="393"/>
      <c r="F5713" s="393"/>
      <c r="G5713" s="393"/>
      <c r="H5713" s="393"/>
      <c r="I5713" s="393"/>
      <c r="J5713" s="393"/>
      <c r="K5713" s="393"/>
    </row>
    <row r="5714" spans="1:11" ht="14.4">
      <c r="A5714" s="394" t="s">
        <v>7338</v>
      </c>
      <c r="B5714" s="394" t="s">
        <v>7339</v>
      </c>
      <c r="C5714" s="395" t="s">
        <v>485</v>
      </c>
      <c r="D5714" s="396" t="s">
        <v>7340</v>
      </c>
      <c r="E5714" s="393"/>
      <c r="F5714" s="393"/>
      <c r="G5714" s="393"/>
      <c r="H5714" s="393"/>
      <c r="I5714" s="393"/>
      <c r="J5714" s="393"/>
      <c r="K5714" s="393"/>
    </row>
    <row r="5715" spans="1:11" ht="26.4">
      <c r="A5715" s="397" t="s">
        <v>9907</v>
      </c>
      <c r="B5715" s="397" t="s">
        <v>9908</v>
      </c>
      <c r="C5715" s="398" t="s">
        <v>180</v>
      </c>
      <c r="D5715" s="399">
        <v>92.767099999999999</v>
      </c>
      <c r="E5715" s="393"/>
      <c r="F5715" s="393"/>
      <c r="G5715" s="393"/>
      <c r="H5715" s="393"/>
      <c r="I5715" s="393"/>
      <c r="J5715" s="393"/>
      <c r="K5715" s="393"/>
    </row>
    <row r="5716" spans="1:11" ht="26.4">
      <c r="A5716" s="397" t="s">
        <v>9909</v>
      </c>
      <c r="B5716" s="397" t="s">
        <v>9910</v>
      </c>
      <c r="C5716" s="398" t="s">
        <v>180</v>
      </c>
      <c r="D5716" s="399">
        <v>115.64</v>
      </c>
      <c r="E5716" s="393"/>
      <c r="F5716" s="393"/>
      <c r="G5716" s="393"/>
      <c r="H5716" s="393"/>
      <c r="I5716" s="393"/>
      <c r="J5716" s="393"/>
      <c r="K5716" s="393"/>
    </row>
    <row r="5717" spans="1:11" ht="26.4">
      <c r="A5717" s="397" t="s">
        <v>9911</v>
      </c>
      <c r="B5717" s="397" t="s">
        <v>9912</v>
      </c>
      <c r="C5717" s="398" t="s">
        <v>180</v>
      </c>
      <c r="D5717" s="399">
        <v>53.922600000000003</v>
      </c>
      <c r="E5717" s="393"/>
      <c r="F5717" s="393"/>
      <c r="G5717" s="393"/>
      <c r="H5717" s="393"/>
      <c r="I5717" s="393"/>
      <c r="J5717" s="393"/>
      <c r="K5717" s="393"/>
    </row>
    <row r="5718" spans="1:11" ht="26.4">
      <c r="A5718" s="397" t="s">
        <v>9913</v>
      </c>
      <c r="B5718" s="397" t="s">
        <v>9914</v>
      </c>
      <c r="C5718" s="398" t="s">
        <v>180</v>
      </c>
      <c r="D5718" s="399">
        <v>115.5</v>
      </c>
      <c r="E5718" s="393"/>
      <c r="F5718" s="393"/>
      <c r="G5718" s="393"/>
      <c r="H5718" s="393"/>
      <c r="I5718" s="393"/>
      <c r="J5718" s="393"/>
      <c r="K5718" s="393"/>
    </row>
    <row r="5719" spans="1:11" ht="26.4">
      <c r="A5719" s="397" t="s">
        <v>9915</v>
      </c>
      <c r="B5719" s="397" t="s">
        <v>9916</v>
      </c>
      <c r="C5719" s="398" t="s">
        <v>180</v>
      </c>
      <c r="D5719" s="399">
        <v>51.795900000000003</v>
      </c>
      <c r="E5719" s="393"/>
      <c r="F5719" s="393"/>
      <c r="G5719" s="393"/>
      <c r="H5719" s="393"/>
      <c r="I5719" s="393"/>
      <c r="J5719" s="393"/>
      <c r="K5719" s="393"/>
    </row>
    <row r="5720" spans="1:11" ht="14.4">
      <c r="A5720" s="554"/>
      <c r="B5720" s="554"/>
      <c r="C5720" s="554"/>
      <c r="D5720" s="554"/>
      <c r="E5720" s="393"/>
      <c r="F5720" s="393"/>
      <c r="G5720" s="393"/>
      <c r="H5720" s="393"/>
      <c r="I5720" s="393"/>
      <c r="J5720" s="393"/>
      <c r="K5720" s="393"/>
    </row>
    <row r="5721" spans="1:11" ht="15" customHeight="1">
      <c r="A5721" s="553" t="s">
        <v>9917</v>
      </c>
      <c r="B5721" s="553"/>
      <c r="C5721" s="553"/>
      <c r="D5721" s="392"/>
      <c r="E5721" s="393"/>
      <c r="F5721" s="393"/>
      <c r="G5721" s="393"/>
      <c r="H5721" s="393"/>
      <c r="I5721" s="393"/>
      <c r="J5721" s="393"/>
      <c r="K5721" s="393"/>
    </row>
    <row r="5722" spans="1:11" ht="14.4">
      <c r="A5722" s="394" t="s">
        <v>7338</v>
      </c>
      <c r="B5722" s="394" t="s">
        <v>7339</v>
      </c>
      <c r="C5722" s="395" t="s">
        <v>485</v>
      </c>
      <c r="D5722" s="396" t="s">
        <v>7340</v>
      </c>
      <c r="E5722" s="393"/>
      <c r="F5722" s="393"/>
      <c r="G5722" s="393"/>
      <c r="H5722" s="393"/>
      <c r="I5722" s="393"/>
      <c r="J5722" s="393"/>
      <c r="K5722" s="393"/>
    </row>
    <row r="5723" spans="1:11" ht="14.4">
      <c r="A5723" s="397" t="s">
        <v>9918</v>
      </c>
      <c r="B5723" s="397" t="s">
        <v>9919</v>
      </c>
      <c r="C5723" s="398" t="s">
        <v>180</v>
      </c>
      <c r="D5723" s="399">
        <v>14.8665</v>
      </c>
      <c r="E5723" s="393"/>
      <c r="F5723" s="393"/>
      <c r="G5723" s="393"/>
      <c r="H5723" s="393"/>
      <c r="I5723" s="393"/>
      <c r="J5723" s="393"/>
      <c r="K5723" s="393"/>
    </row>
    <row r="5724" spans="1:11" ht="14.4">
      <c r="A5724" s="554"/>
      <c r="B5724" s="554"/>
      <c r="C5724" s="554"/>
      <c r="D5724" s="554"/>
      <c r="E5724" s="393"/>
      <c r="F5724" s="393"/>
      <c r="G5724" s="393"/>
      <c r="H5724" s="393"/>
      <c r="I5724" s="393"/>
      <c r="J5724" s="393"/>
      <c r="K5724" s="393"/>
    </row>
    <row r="5725" spans="1:11" ht="15" customHeight="1">
      <c r="A5725" s="553" t="s">
        <v>9920</v>
      </c>
      <c r="B5725" s="553"/>
      <c r="C5725" s="553"/>
      <c r="D5725" s="392"/>
      <c r="E5725" s="393"/>
      <c r="F5725" s="393"/>
      <c r="G5725" s="393"/>
      <c r="H5725" s="393"/>
      <c r="I5725" s="393"/>
      <c r="J5725" s="393"/>
      <c r="K5725" s="393"/>
    </row>
    <row r="5726" spans="1:11" ht="15" customHeight="1">
      <c r="A5726" s="553" t="s">
        <v>9921</v>
      </c>
      <c r="B5726" s="553"/>
      <c r="C5726" s="553"/>
      <c r="D5726" s="392"/>
      <c r="E5726" s="393"/>
      <c r="F5726" s="393"/>
      <c r="G5726" s="393"/>
      <c r="H5726" s="393"/>
      <c r="I5726" s="393"/>
      <c r="J5726" s="393"/>
      <c r="K5726" s="393"/>
    </row>
    <row r="5727" spans="1:11" ht="14.4">
      <c r="A5727" s="394" t="s">
        <v>7338</v>
      </c>
      <c r="B5727" s="394" t="s">
        <v>7339</v>
      </c>
      <c r="C5727" s="395" t="s">
        <v>485</v>
      </c>
      <c r="D5727" s="396" t="s">
        <v>7340</v>
      </c>
      <c r="E5727" s="393"/>
      <c r="F5727" s="393"/>
      <c r="G5727" s="393"/>
      <c r="H5727" s="393"/>
      <c r="I5727" s="393"/>
      <c r="J5727" s="393"/>
      <c r="K5727" s="393"/>
    </row>
    <row r="5728" spans="1:11" ht="26.4">
      <c r="A5728" s="397" t="s">
        <v>9922</v>
      </c>
      <c r="B5728" s="397" t="s">
        <v>9923</v>
      </c>
      <c r="C5728" s="398" t="s">
        <v>180</v>
      </c>
      <c r="D5728" s="399">
        <v>29.481000000000002</v>
      </c>
      <c r="E5728" s="393"/>
      <c r="F5728" s="393"/>
      <c r="G5728" s="393"/>
      <c r="H5728" s="393"/>
      <c r="I5728" s="393"/>
      <c r="J5728" s="393"/>
      <c r="K5728" s="393"/>
    </row>
    <row r="5729" spans="1:11" ht="14.4">
      <c r="A5729" s="554"/>
      <c r="B5729" s="554"/>
      <c r="C5729" s="554"/>
      <c r="D5729" s="554"/>
      <c r="E5729" s="393"/>
      <c r="F5729" s="393"/>
      <c r="G5729" s="393"/>
      <c r="H5729" s="393"/>
      <c r="I5729" s="393"/>
      <c r="J5729" s="393"/>
      <c r="K5729" s="393"/>
    </row>
    <row r="5730" spans="1:11" ht="15" customHeight="1">
      <c r="A5730" s="553" t="s">
        <v>9924</v>
      </c>
      <c r="B5730" s="553"/>
      <c r="C5730" s="553"/>
      <c r="D5730" s="392"/>
      <c r="E5730" s="393"/>
      <c r="F5730" s="393"/>
      <c r="G5730" s="393"/>
      <c r="H5730" s="393"/>
      <c r="I5730" s="393"/>
      <c r="J5730" s="393"/>
      <c r="K5730" s="393"/>
    </row>
    <row r="5731" spans="1:11" ht="14.4">
      <c r="A5731" s="394" t="s">
        <v>7338</v>
      </c>
      <c r="B5731" s="394" t="s">
        <v>7339</v>
      </c>
      <c r="C5731" s="395" t="s">
        <v>485</v>
      </c>
      <c r="D5731" s="396" t="s">
        <v>7340</v>
      </c>
      <c r="E5731" s="393"/>
      <c r="F5731" s="393"/>
      <c r="G5731" s="393"/>
      <c r="H5731" s="393"/>
      <c r="I5731" s="393"/>
      <c r="J5731" s="393"/>
      <c r="K5731" s="393"/>
    </row>
    <row r="5732" spans="1:11" ht="14.4">
      <c r="A5732" s="397" t="s">
        <v>9925</v>
      </c>
      <c r="B5732" s="397" t="s">
        <v>9926</v>
      </c>
      <c r="C5732" s="398" t="s">
        <v>180</v>
      </c>
      <c r="D5732" s="399">
        <v>3.3222</v>
      </c>
      <c r="E5732" s="393"/>
      <c r="F5732" s="393"/>
      <c r="G5732" s="393"/>
      <c r="H5732" s="393"/>
      <c r="I5732" s="393"/>
      <c r="J5732" s="393"/>
      <c r="K5732" s="393"/>
    </row>
    <row r="5733" spans="1:11" ht="14.4">
      <c r="A5733" s="397" t="s">
        <v>9927</v>
      </c>
      <c r="B5733" s="397" t="s">
        <v>9928</v>
      </c>
      <c r="C5733" s="398" t="s">
        <v>180</v>
      </c>
      <c r="D5733" s="399">
        <v>5.5335999999999999</v>
      </c>
      <c r="E5733" s="393"/>
      <c r="F5733" s="393"/>
      <c r="G5733" s="393"/>
      <c r="H5733" s="393"/>
      <c r="I5733" s="393"/>
      <c r="J5733" s="393"/>
      <c r="K5733" s="393"/>
    </row>
    <row r="5734" spans="1:11" ht="14.4">
      <c r="A5734" s="397" t="s">
        <v>9929</v>
      </c>
      <c r="B5734" s="397" t="s">
        <v>9930</v>
      </c>
      <c r="C5734" s="398" t="s">
        <v>180</v>
      </c>
      <c r="D5734" s="399">
        <v>6.5118999999999998</v>
      </c>
      <c r="E5734" s="393"/>
      <c r="F5734" s="393"/>
      <c r="G5734" s="393"/>
      <c r="H5734" s="393"/>
      <c r="I5734" s="393"/>
      <c r="J5734" s="393"/>
      <c r="K5734" s="393"/>
    </row>
    <row r="5735" spans="1:11" ht="14.4">
      <c r="A5735" s="397" t="s">
        <v>9931</v>
      </c>
      <c r="B5735" s="397" t="s">
        <v>9932</v>
      </c>
      <c r="C5735" s="398" t="s">
        <v>180</v>
      </c>
      <c r="D5735" s="399">
        <v>13.992100000000001</v>
      </c>
      <c r="E5735" s="393"/>
      <c r="F5735" s="393"/>
      <c r="G5735" s="393"/>
      <c r="H5735" s="393"/>
      <c r="I5735" s="393"/>
      <c r="J5735" s="393"/>
      <c r="K5735" s="393"/>
    </row>
    <row r="5736" spans="1:11" ht="14.4">
      <c r="A5736" s="397" t="s">
        <v>9933</v>
      </c>
      <c r="B5736" s="397" t="s">
        <v>9934</v>
      </c>
      <c r="C5736" s="398" t="s">
        <v>180</v>
      </c>
      <c r="D5736" s="399">
        <v>23.5715</v>
      </c>
      <c r="E5736" s="393"/>
      <c r="F5736" s="393"/>
      <c r="G5736" s="393"/>
      <c r="H5736" s="393"/>
      <c r="I5736" s="393"/>
      <c r="J5736" s="393"/>
      <c r="K5736" s="393"/>
    </row>
    <row r="5737" spans="1:11" ht="14.4">
      <c r="A5737" s="554"/>
      <c r="B5737" s="554"/>
      <c r="C5737" s="554"/>
      <c r="D5737" s="554"/>
      <c r="E5737" s="393"/>
      <c r="F5737" s="393"/>
      <c r="G5737" s="393"/>
      <c r="H5737" s="393"/>
      <c r="I5737" s="393"/>
      <c r="J5737" s="393"/>
      <c r="K5737" s="393"/>
    </row>
    <row r="5738" spans="1:11" ht="15" customHeight="1">
      <c r="A5738" s="553" t="s">
        <v>9935</v>
      </c>
      <c r="B5738" s="553"/>
      <c r="C5738" s="553"/>
      <c r="D5738" s="392"/>
      <c r="E5738" s="393"/>
      <c r="F5738" s="393"/>
      <c r="G5738" s="393"/>
      <c r="H5738" s="393"/>
      <c r="I5738" s="393"/>
      <c r="J5738" s="393"/>
      <c r="K5738" s="393"/>
    </row>
    <row r="5739" spans="1:11" ht="14.4">
      <c r="A5739" s="394" t="s">
        <v>7338</v>
      </c>
      <c r="B5739" s="394" t="s">
        <v>7339</v>
      </c>
      <c r="C5739" s="395" t="s">
        <v>485</v>
      </c>
      <c r="D5739" s="396" t="s">
        <v>7340</v>
      </c>
      <c r="E5739" s="393"/>
      <c r="F5739" s="393"/>
      <c r="G5739" s="393"/>
      <c r="H5739" s="393"/>
      <c r="I5739" s="393"/>
      <c r="J5739" s="393"/>
      <c r="K5739" s="393"/>
    </row>
    <row r="5740" spans="1:11" ht="26.4">
      <c r="A5740" s="397" t="s">
        <v>9936</v>
      </c>
      <c r="B5740" s="397" t="s">
        <v>9937</v>
      </c>
      <c r="C5740" s="398" t="s">
        <v>180</v>
      </c>
      <c r="D5740" s="399">
        <v>8.1235999999999997</v>
      </c>
      <c r="E5740" s="393"/>
      <c r="F5740" s="393"/>
      <c r="G5740" s="393"/>
      <c r="H5740" s="393"/>
      <c r="I5740" s="393"/>
      <c r="J5740" s="393"/>
      <c r="K5740" s="393"/>
    </row>
    <row r="5741" spans="1:11" ht="14.4">
      <c r="A5741" s="554"/>
      <c r="B5741" s="554"/>
      <c r="C5741" s="554"/>
      <c r="D5741" s="554"/>
      <c r="E5741" s="393"/>
      <c r="F5741" s="393"/>
      <c r="G5741" s="393"/>
      <c r="H5741" s="393"/>
      <c r="I5741" s="393"/>
      <c r="J5741" s="393"/>
      <c r="K5741" s="393"/>
    </row>
    <row r="5742" spans="1:11" ht="15" customHeight="1">
      <c r="A5742" s="553" t="s">
        <v>9938</v>
      </c>
      <c r="B5742" s="553"/>
      <c r="C5742" s="553"/>
      <c r="D5742" s="392"/>
      <c r="E5742" s="393"/>
      <c r="F5742" s="393"/>
      <c r="G5742" s="393"/>
      <c r="H5742" s="393"/>
      <c r="I5742" s="393"/>
      <c r="J5742" s="393"/>
      <c r="K5742" s="393"/>
    </row>
    <row r="5743" spans="1:11" ht="14.4">
      <c r="A5743" s="394" t="s">
        <v>7338</v>
      </c>
      <c r="B5743" s="394" t="s">
        <v>7339</v>
      </c>
      <c r="C5743" s="395" t="s">
        <v>485</v>
      </c>
      <c r="D5743" s="396" t="s">
        <v>7340</v>
      </c>
      <c r="E5743" s="393"/>
      <c r="F5743" s="393"/>
      <c r="G5743" s="393"/>
      <c r="H5743" s="393"/>
      <c r="I5743" s="393"/>
      <c r="J5743" s="393"/>
      <c r="K5743" s="393"/>
    </row>
    <row r="5744" spans="1:11" ht="26.4">
      <c r="A5744" s="397" t="s">
        <v>9939</v>
      </c>
      <c r="B5744" s="397" t="s">
        <v>9940</v>
      </c>
      <c r="C5744" s="398" t="s">
        <v>180</v>
      </c>
      <c r="D5744" s="399">
        <v>823.52480000000003</v>
      </c>
      <c r="E5744" s="393"/>
      <c r="F5744" s="393"/>
      <c r="G5744" s="393"/>
      <c r="H5744" s="393"/>
      <c r="I5744" s="393"/>
      <c r="J5744" s="393"/>
      <c r="K5744" s="393"/>
    </row>
    <row r="5745" spans="1:11" ht="26.4">
      <c r="A5745" s="397" t="s">
        <v>9941</v>
      </c>
      <c r="B5745" s="397" t="s">
        <v>9942</v>
      </c>
      <c r="C5745" s="398" t="s">
        <v>180</v>
      </c>
      <c r="D5745" s="400">
        <v>1698.5835999999999</v>
      </c>
      <c r="E5745" s="393"/>
      <c r="F5745" s="393"/>
      <c r="G5745" s="393"/>
      <c r="H5745" s="393"/>
      <c r="I5745" s="393"/>
      <c r="J5745" s="393"/>
      <c r="K5745" s="393"/>
    </row>
    <row r="5746" spans="1:11" ht="26.4">
      <c r="A5746" s="397" t="s">
        <v>9943</v>
      </c>
      <c r="B5746" s="397" t="s">
        <v>9944</v>
      </c>
      <c r="C5746" s="398" t="s">
        <v>180</v>
      </c>
      <c r="D5746" s="400">
        <v>3476.3377999999998</v>
      </c>
      <c r="E5746" s="393"/>
      <c r="F5746" s="393"/>
      <c r="G5746" s="393"/>
      <c r="H5746" s="393"/>
      <c r="I5746" s="393"/>
      <c r="J5746" s="393"/>
      <c r="K5746" s="393"/>
    </row>
    <row r="5747" spans="1:11" ht="26.4">
      <c r="A5747" s="397" t="s">
        <v>9945</v>
      </c>
      <c r="B5747" s="397" t="s">
        <v>9946</v>
      </c>
      <c r="C5747" s="398" t="s">
        <v>180</v>
      </c>
      <c r="D5747" s="400">
        <v>1713.7021</v>
      </c>
      <c r="E5747" s="393"/>
      <c r="F5747" s="393"/>
      <c r="G5747" s="393"/>
      <c r="H5747" s="393"/>
      <c r="I5747" s="393"/>
      <c r="J5747" s="393"/>
      <c r="K5747" s="393"/>
    </row>
    <row r="5748" spans="1:11" ht="14.4">
      <c r="A5748" s="554"/>
      <c r="B5748" s="554"/>
      <c r="C5748" s="554"/>
      <c r="D5748" s="554"/>
      <c r="E5748" s="393"/>
      <c r="F5748" s="393"/>
      <c r="G5748" s="393"/>
      <c r="H5748" s="393"/>
      <c r="I5748" s="393"/>
      <c r="J5748" s="393"/>
      <c r="K5748" s="393"/>
    </row>
    <row r="5749" spans="1:11" ht="15" customHeight="1">
      <c r="A5749" s="553" t="s">
        <v>9947</v>
      </c>
      <c r="B5749" s="553"/>
      <c r="C5749" s="553"/>
      <c r="D5749" s="392"/>
      <c r="E5749" s="393"/>
      <c r="F5749" s="393"/>
      <c r="G5749" s="393"/>
      <c r="H5749" s="393"/>
      <c r="I5749" s="393"/>
      <c r="J5749" s="393"/>
      <c r="K5749" s="393"/>
    </row>
    <row r="5750" spans="1:11" ht="15" customHeight="1">
      <c r="A5750" s="553" t="s">
        <v>9948</v>
      </c>
      <c r="B5750" s="553"/>
      <c r="C5750" s="553"/>
      <c r="D5750" s="392"/>
      <c r="E5750" s="393"/>
      <c r="F5750" s="393"/>
      <c r="G5750" s="393"/>
      <c r="H5750" s="393"/>
      <c r="I5750" s="393"/>
      <c r="J5750" s="393"/>
      <c r="K5750" s="393"/>
    </row>
    <row r="5751" spans="1:11" ht="14.4">
      <c r="A5751" s="394" t="s">
        <v>7338</v>
      </c>
      <c r="B5751" s="394" t="s">
        <v>7339</v>
      </c>
      <c r="C5751" s="395" t="s">
        <v>485</v>
      </c>
      <c r="D5751" s="396" t="s">
        <v>7340</v>
      </c>
      <c r="E5751" s="393"/>
      <c r="F5751" s="393"/>
      <c r="G5751" s="393"/>
      <c r="H5751" s="393"/>
      <c r="I5751" s="393"/>
      <c r="J5751" s="393"/>
      <c r="K5751" s="393"/>
    </row>
    <row r="5752" spans="1:11" ht="14.4">
      <c r="A5752" s="397" t="s">
        <v>9949</v>
      </c>
      <c r="B5752" s="397" t="s">
        <v>9950</v>
      </c>
      <c r="C5752" s="398" t="s">
        <v>65</v>
      </c>
      <c r="D5752" s="399">
        <v>90.045699999999997</v>
      </c>
      <c r="E5752" s="393"/>
      <c r="F5752" s="393"/>
      <c r="G5752" s="393"/>
      <c r="H5752" s="393"/>
      <c r="I5752" s="393"/>
      <c r="J5752" s="393"/>
      <c r="K5752" s="393"/>
    </row>
    <row r="5753" spans="1:11" ht="14.4">
      <c r="A5753" s="554"/>
      <c r="B5753" s="554"/>
      <c r="C5753" s="554"/>
      <c r="D5753" s="554"/>
      <c r="E5753" s="393"/>
      <c r="F5753" s="393"/>
      <c r="G5753" s="393"/>
      <c r="H5753" s="393"/>
      <c r="I5753" s="393"/>
      <c r="J5753" s="393"/>
      <c r="K5753" s="393"/>
    </row>
    <row r="5754" spans="1:11" ht="15" customHeight="1">
      <c r="A5754" s="553" t="s">
        <v>9951</v>
      </c>
      <c r="B5754" s="553"/>
      <c r="C5754" s="553"/>
      <c r="D5754" s="392"/>
      <c r="E5754" s="393"/>
      <c r="F5754" s="393"/>
      <c r="G5754" s="393"/>
      <c r="H5754" s="393"/>
      <c r="I5754" s="393"/>
      <c r="J5754" s="393"/>
      <c r="K5754" s="393"/>
    </row>
    <row r="5755" spans="1:11" ht="14.4">
      <c r="A5755" s="394" t="s">
        <v>7338</v>
      </c>
      <c r="B5755" s="394" t="s">
        <v>7339</v>
      </c>
      <c r="C5755" s="395" t="s">
        <v>485</v>
      </c>
      <c r="D5755" s="396" t="s">
        <v>7340</v>
      </c>
      <c r="E5755" s="393"/>
      <c r="F5755" s="393"/>
      <c r="G5755" s="393"/>
      <c r="H5755" s="393"/>
      <c r="I5755" s="393"/>
      <c r="J5755" s="393"/>
      <c r="K5755" s="393"/>
    </row>
    <row r="5756" spans="1:11" ht="14.4">
      <c r="A5756" s="397" t="s">
        <v>9952</v>
      </c>
      <c r="B5756" s="397" t="s">
        <v>9953</v>
      </c>
      <c r="C5756" s="398" t="s">
        <v>65</v>
      </c>
      <c r="D5756" s="399">
        <v>194.49440000000001</v>
      </c>
      <c r="E5756" s="393"/>
      <c r="F5756" s="393"/>
      <c r="G5756" s="393"/>
      <c r="H5756" s="393"/>
      <c r="I5756" s="393"/>
      <c r="J5756" s="393"/>
      <c r="K5756" s="393"/>
    </row>
    <row r="5757" spans="1:11" ht="14.4">
      <c r="A5757" s="554"/>
      <c r="B5757" s="554"/>
      <c r="C5757" s="554"/>
      <c r="D5757" s="554"/>
      <c r="E5757" s="393"/>
      <c r="F5757" s="393"/>
      <c r="G5757" s="393"/>
      <c r="H5757" s="393"/>
      <c r="I5757" s="393"/>
      <c r="J5757" s="393"/>
      <c r="K5757" s="393"/>
    </row>
    <row r="5758" spans="1:11" ht="15" customHeight="1">
      <c r="A5758" s="553" t="s">
        <v>9954</v>
      </c>
      <c r="B5758" s="553"/>
      <c r="C5758" s="553"/>
      <c r="D5758" s="392"/>
      <c r="E5758" s="393"/>
      <c r="F5758" s="393"/>
      <c r="G5758" s="393"/>
      <c r="H5758" s="393"/>
      <c r="I5758" s="393"/>
      <c r="J5758" s="393"/>
      <c r="K5758" s="393"/>
    </row>
    <row r="5759" spans="1:11" ht="15" customHeight="1">
      <c r="A5759" s="553" t="s">
        <v>9955</v>
      </c>
      <c r="B5759" s="553"/>
      <c r="C5759" s="553"/>
      <c r="D5759" s="392"/>
      <c r="E5759" s="393"/>
      <c r="F5759" s="393"/>
      <c r="G5759" s="393"/>
      <c r="H5759" s="393"/>
      <c r="I5759" s="393"/>
      <c r="J5759" s="393"/>
      <c r="K5759" s="393"/>
    </row>
    <row r="5760" spans="1:11" ht="14.4">
      <c r="A5760" s="394" t="s">
        <v>7338</v>
      </c>
      <c r="B5760" s="394" t="s">
        <v>7339</v>
      </c>
      <c r="C5760" s="395" t="s">
        <v>485</v>
      </c>
      <c r="D5760" s="396" t="s">
        <v>7340</v>
      </c>
      <c r="E5760" s="393"/>
      <c r="F5760" s="393"/>
      <c r="G5760" s="393"/>
      <c r="H5760" s="393"/>
      <c r="I5760" s="393"/>
      <c r="J5760" s="393"/>
      <c r="K5760" s="393"/>
    </row>
    <row r="5761" spans="1:11" ht="14.4">
      <c r="A5761" s="397" t="s">
        <v>9956</v>
      </c>
      <c r="B5761" s="397" t="s">
        <v>9957</v>
      </c>
      <c r="C5761" s="398" t="s">
        <v>67</v>
      </c>
      <c r="D5761" s="399">
        <v>60.91</v>
      </c>
      <c r="E5761" s="393"/>
      <c r="F5761" s="393"/>
      <c r="G5761" s="393"/>
      <c r="H5761" s="393"/>
      <c r="I5761" s="393"/>
      <c r="J5761" s="393"/>
      <c r="K5761" s="393"/>
    </row>
    <row r="5762" spans="1:11" ht="14.4">
      <c r="A5762" s="554"/>
      <c r="B5762" s="554"/>
      <c r="C5762" s="554"/>
      <c r="D5762" s="554"/>
      <c r="E5762" s="393"/>
      <c r="F5762" s="393"/>
      <c r="G5762" s="393"/>
      <c r="H5762" s="393"/>
      <c r="I5762" s="393"/>
      <c r="J5762" s="393"/>
      <c r="K5762" s="393"/>
    </row>
    <row r="5763" spans="1:11" ht="15" customHeight="1">
      <c r="A5763" s="553" t="s">
        <v>9958</v>
      </c>
      <c r="B5763" s="553"/>
      <c r="C5763" s="553"/>
      <c r="D5763" s="392"/>
      <c r="E5763" s="393"/>
      <c r="F5763" s="393"/>
      <c r="G5763" s="393"/>
      <c r="H5763" s="393"/>
      <c r="I5763" s="393"/>
      <c r="J5763" s="393"/>
      <c r="K5763" s="393"/>
    </row>
    <row r="5764" spans="1:11" ht="15" customHeight="1">
      <c r="A5764" s="553" t="s">
        <v>9959</v>
      </c>
      <c r="B5764" s="553"/>
      <c r="C5764" s="553"/>
      <c r="D5764" s="392"/>
      <c r="E5764" s="393"/>
      <c r="F5764" s="393"/>
      <c r="G5764" s="393"/>
      <c r="H5764" s="393"/>
      <c r="I5764" s="393"/>
      <c r="J5764" s="393"/>
      <c r="K5764" s="393"/>
    </row>
    <row r="5765" spans="1:11" ht="14.4">
      <c r="A5765" s="394" t="s">
        <v>7338</v>
      </c>
      <c r="B5765" s="394" t="s">
        <v>7339</v>
      </c>
      <c r="C5765" s="395" t="s">
        <v>485</v>
      </c>
      <c r="D5765" s="396" t="s">
        <v>7340</v>
      </c>
      <c r="E5765" s="393"/>
      <c r="F5765" s="393"/>
      <c r="G5765" s="393"/>
      <c r="H5765" s="393"/>
      <c r="I5765" s="393"/>
      <c r="J5765" s="393"/>
      <c r="K5765" s="393"/>
    </row>
    <row r="5766" spans="1:11" ht="14.4">
      <c r="A5766" s="397" t="s">
        <v>9960</v>
      </c>
      <c r="B5766" s="397" t="s">
        <v>9961</v>
      </c>
      <c r="C5766" s="398" t="s">
        <v>84</v>
      </c>
      <c r="D5766" s="399">
        <v>5.5534999999999997</v>
      </c>
      <c r="E5766" s="393"/>
      <c r="F5766" s="393"/>
      <c r="G5766" s="393"/>
      <c r="H5766" s="393"/>
      <c r="I5766" s="393"/>
      <c r="J5766" s="393"/>
      <c r="K5766" s="393"/>
    </row>
    <row r="5767" spans="1:11" ht="14.4">
      <c r="A5767" s="554"/>
      <c r="B5767" s="554"/>
      <c r="C5767" s="554"/>
      <c r="D5767" s="554"/>
      <c r="E5767" s="393"/>
      <c r="F5767" s="393"/>
      <c r="G5767" s="393"/>
      <c r="H5767" s="393"/>
      <c r="I5767" s="393"/>
      <c r="J5767" s="393"/>
      <c r="K5767" s="393"/>
    </row>
    <row r="5768" spans="1:11" ht="15" customHeight="1">
      <c r="A5768" s="553" t="s">
        <v>9962</v>
      </c>
      <c r="B5768" s="553"/>
      <c r="C5768" s="553"/>
      <c r="D5768" s="392"/>
      <c r="E5768" s="393"/>
      <c r="F5768" s="393"/>
      <c r="G5768" s="393"/>
      <c r="H5768" s="393"/>
      <c r="I5768" s="393"/>
      <c r="J5768" s="393"/>
      <c r="K5768" s="393"/>
    </row>
    <row r="5769" spans="1:11" ht="14.4">
      <c r="A5769" s="394" t="s">
        <v>7338</v>
      </c>
      <c r="B5769" s="394" t="s">
        <v>7339</v>
      </c>
      <c r="C5769" s="395" t="s">
        <v>485</v>
      </c>
      <c r="D5769" s="396" t="s">
        <v>7340</v>
      </c>
      <c r="E5769" s="393"/>
      <c r="F5769" s="393"/>
      <c r="G5769" s="393"/>
      <c r="H5769" s="393"/>
      <c r="I5769" s="393"/>
      <c r="J5769" s="393"/>
      <c r="K5769" s="393"/>
    </row>
    <row r="5770" spans="1:11" ht="14.4">
      <c r="A5770" s="397" t="s">
        <v>9963</v>
      </c>
      <c r="B5770" s="397" t="s">
        <v>9964</v>
      </c>
      <c r="C5770" s="398" t="s">
        <v>80</v>
      </c>
      <c r="D5770" s="400">
        <v>1988.2539999999999</v>
      </c>
      <c r="E5770" s="393"/>
      <c r="F5770" s="393"/>
      <c r="G5770" s="393"/>
      <c r="H5770" s="393"/>
      <c r="I5770" s="393"/>
      <c r="J5770" s="393"/>
      <c r="K5770" s="393"/>
    </row>
    <row r="5771" spans="1:11" ht="26.4">
      <c r="A5771" s="397" t="s">
        <v>9965</v>
      </c>
      <c r="B5771" s="397" t="s">
        <v>9966</v>
      </c>
      <c r="C5771" s="398" t="s">
        <v>80</v>
      </c>
      <c r="D5771" s="400">
        <v>6318.4646000000002</v>
      </c>
      <c r="E5771" s="393"/>
      <c r="F5771" s="393"/>
      <c r="G5771" s="393"/>
      <c r="H5771" s="393"/>
      <c r="I5771" s="393"/>
      <c r="J5771" s="393"/>
      <c r="K5771" s="393"/>
    </row>
    <row r="5772" spans="1:11" ht="14.4">
      <c r="A5772" s="554"/>
      <c r="B5772" s="554"/>
      <c r="C5772" s="554"/>
      <c r="D5772" s="554"/>
      <c r="E5772" s="393"/>
      <c r="F5772" s="393"/>
      <c r="G5772" s="393"/>
      <c r="H5772" s="393"/>
      <c r="I5772" s="393"/>
      <c r="J5772" s="393"/>
      <c r="K5772" s="393"/>
    </row>
    <row r="5773" spans="1:11" ht="15" customHeight="1">
      <c r="A5773" s="553" t="s">
        <v>9967</v>
      </c>
      <c r="B5773" s="553"/>
      <c r="C5773" s="553"/>
      <c r="D5773" s="392"/>
      <c r="E5773" s="393"/>
      <c r="F5773" s="393"/>
      <c r="G5773" s="393"/>
      <c r="H5773" s="393"/>
      <c r="I5773" s="393"/>
      <c r="J5773" s="393"/>
      <c r="K5773" s="393"/>
    </row>
    <row r="5774" spans="1:11" ht="14.4">
      <c r="A5774" s="394" t="s">
        <v>7338</v>
      </c>
      <c r="B5774" s="394" t="s">
        <v>7339</v>
      </c>
      <c r="C5774" s="395" t="s">
        <v>485</v>
      </c>
      <c r="D5774" s="396" t="s">
        <v>7340</v>
      </c>
      <c r="E5774" s="393"/>
      <c r="F5774" s="393"/>
      <c r="G5774" s="393"/>
      <c r="H5774" s="393"/>
      <c r="I5774" s="393"/>
      <c r="J5774" s="393"/>
      <c r="K5774" s="393"/>
    </row>
    <row r="5775" spans="1:11" ht="14.4">
      <c r="A5775" s="397" t="s">
        <v>9968</v>
      </c>
      <c r="B5775" s="397" t="s">
        <v>9969</v>
      </c>
      <c r="C5775" s="398" t="s">
        <v>84</v>
      </c>
      <c r="D5775" s="399">
        <v>23.463899999999999</v>
      </c>
      <c r="E5775" s="393"/>
      <c r="F5775" s="393"/>
      <c r="G5775" s="393"/>
      <c r="H5775" s="393"/>
      <c r="I5775" s="393"/>
      <c r="J5775" s="393"/>
      <c r="K5775" s="393"/>
    </row>
    <row r="5776" spans="1:11" ht="14.4">
      <c r="A5776" s="554"/>
      <c r="B5776" s="554"/>
      <c r="C5776" s="554"/>
      <c r="D5776" s="554"/>
      <c r="E5776" s="393"/>
      <c r="F5776" s="393"/>
      <c r="G5776" s="393"/>
      <c r="H5776" s="393"/>
      <c r="I5776" s="393"/>
      <c r="J5776" s="393"/>
      <c r="K5776" s="393"/>
    </row>
    <row r="5777" spans="1:11" ht="15" customHeight="1">
      <c r="A5777" s="553" t="s">
        <v>9970</v>
      </c>
      <c r="B5777" s="553"/>
      <c r="C5777" s="553"/>
      <c r="D5777" s="392"/>
      <c r="E5777" s="393"/>
      <c r="F5777" s="393"/>
      <c r="G5777" s="393"/>
      <c r="H5777" s="393"/>
      <c r="I5777" s="393"/>
      <c r="J5777" s="393"/>
      <c r="K5777" s="393"/>
    </row>
    <row r="5778" spans="1:11" ht="15" customHeight="1">
      <c r="A5778" s="553" t="s">
        <v>9971</v>
      </c>
      <c r="B5778" s="553"/>
      <c r="C5778" s="553"/>
      <c r="D5778" s="392"/>
      <c r="E5778" s="393"/>
      <c r="F5778" s="393"/>
      <c r="G5778" s="393"/>
      <c r="H5778" s="393"/>
      <c r="I5778" s="393"/>
      <c r="J5778" s="393"/>
      <c r="K5778" s="393"/>
    </row>
    <row r="5779" spans="1:11" ht="14.4">
      <c r="A5779" s="394" t="s">
        <v>7338</v>
      </c>
      <c r="B5779" s="394" t="s">
        <v>7339</v>
      </c>
      <c r="C5779" s="395" t="s">
        <v>485</v>
      </c>
      <c r="D5779" s="396" t="s">
        <v>7340</v>
      </c>
      <c r="E5779" s="393"/>
      <c r="F5779" s="393"/>
      <c r="G5779" s="393"/>
      <c r="H5779" s="393"/>
      <c r="I5779" s="393"/>
      <c r="J5779" s="393"/>
      <c r="K5779" s="393"/>
    </row>
    <row r="5780" spans="1:11" ht="14.4">
      <c r="A5780" s="397" t="s">
        <v>9972</v>
      </c>
      <c r="B5780" s="397" t="s">
        <v>9973</v>
      </c>
      <c r="C5780" s="398" t="s">
        <v>180</v>
      </c>
      <c r="D5780" s="399">
        <v>66.837299999999999</v>
      </c>
      <c r="E5780" s="393"/>
      <c r="F5780" s="393"/>
      <c r="G5780" s="393"/>
      <c r="H5780" s="393"/>
      <c r="I5780" s="393"/>
      <c r="J5780" s="393"/>
      <c r="K5780" s="393"/>
    </row>
    <row r="5781" spans="1:11" ht="14.4">
      <c r="A5781" s="397" t="s">
        <v>9974</v>
      </c>
      <c r="B5781" s="397" t="s">
        <v>9975</v>
      </c>
      <c r="C5781" s="398" t="s">
        <v>180</v>
      </c>
      <c r="D5781" s="399">
        <v>56.786799999999999</v>
      </c>
      <c r="E5781" s="393"/>
      <c r="F5781" s="393"/>
      <c r="G5781" s="393"/>
      <c r="H5781" s="393"/>
      <c r="I5781" s="393"/>
      <c r="J5781" s="393"/>
      <c r="K5781" s="393"/>
    </row>
    <row r="5782" spans="1:11" ht="14.4">
      <c r="A5782" s="554"/>
      <c r="B5782" s="554"/>
      <c r="C5782" s="554"/>
      <c r="D5782" s="554"/>
      <c r="E5782" s="393"/>
      <c r="F5782" s="393"/>
      <c r="G5782" s="393"/>
      <c r="H5782" s="393"/>
      <c r="I5782" s="393"/>
      <c r="J5782" s="393"/>
      <c r="K5782" s="393"/>
    </row>
    <row r="5783" spans="1:11" ht="15" customHeight="1">
      <c r="A5783" s="553" t="s">
        <v>9976</v>
      </c>
      <c r="B5783" s="553"/>
      <c r="C5783" s="553"/>
      <c r="D5783" s="392"/>
      <c r="E5783" s="393"/>
      <c r="F5783" s="393"/>
      <c r="G5783" s="393"/>
      <c r="H5783" s="393"/>
      <c r="I5783" s="393"/>
      <c r="J5783" s="393"/>
      <c r="K5783" s="393"/>
    </row>
    <row r="5784" spans="1:11" ht="14.4">
      <c r="A5784" s="394" t="s">
        <v>7338</v>
      </c>
      <c r="B5784" s="394" t="s">
        <v>7339</v>
      </c>
      <c r="C5784" s="395" t="s">
        <v>485</v>
      </c>
      <c r="D5784" s="396" t="s">
        <v>7340</v>
      </c>
      <c r="E5784" s="393"/>
      <c r="F5784" s="393"/>
      <c r="G5784" s="393"/>
      <c r="H5784" s="393"/>
      <c r="I5784" s="393"/>
      <c r="J5784" s="393"/>
      <c r="K5784" s="393"/>
    </row>
    <row r="5785" spans="1:11" ht="26.4">
      <c r="A5785" s="397" t="s">
        <v>9977</v>
      </c>
      <c r="B5785" s="397" t="s">
        <v>9978</v>
      </c>
      <c r="C5785" s="398" t="s">
        <v>84</v>
      </c>
      <c r="D5785" s="399">
        <v>42.801900000000003</v>
      </c>
      <c r="E5785" s="393"/>
      <c r="F5785" s="393"/>
      <c r="G5785" s="393"/>
      <c r="H5785" s="393"/>
      <c r="I5785" s="393"/>
      <c r="J5785" s="393"/>
      <c r="K5785" s="393"/>
    </row>
    <row r="5786" spans="1:11" ht="26.4">
      <c r="A5786" s="397" t="s">
        <v>9979</v>
      </c>
      <c r="B5786" s="397" t="s">
        <v>9980</v>
      </c>
      <c r="C5786" s="398" t="s">
        <v>84</v>
      </c>
      <c r="D5786" s="399">
        <v>55.978999999999999</v>
      </c>
      <c r="E5786" s="393"/>
      <c r="F5786" s="393"/>
      <c r="G5786" s="393"/>
      <c r="H5786" s="393"/>
      <c r="I5786" s="393"/>
      <c r="J5786" s="393"/>
      <c r="K5786" s="393"/>
    </row>
    <row r="5787" spans="1:11" ht="26.4">
      <c r="A5787" s="397" t="s">
        <v>9981</v>
      </c>
      <c r="B5787" s="397" t="s">
        <v>9982</v>
      </c>
      <c r="C5787" s="398" t="s">
        <v>84</v>
      </c>
      <c r="D5787" s="399">
        <v>80.509500000000003</v>
      </c>
      <c r="E5787" s="393"/>
      <c r="F5787" s="393"/>
      <c r="G5787" s="393"/>
      <c r="H5787" s="393"/>
      <c r="I5787" s="393"/>
      <c r="J5787" s="393"/>
      <c r="K5787" s="393"/>
    </row>
    <row r="5788" spans="1:11" ht="26.4">
      <c r="A5788" s="397" t="s">
        <v>9983</v>
      </c>
      <c r="B5788" s="397" t="s">
        <v>9984</v>
      </c>
      <c r="C5788" s="398" t="s">
        <v>84</v>
      </c>
      <c r="D5788" s="399">
        <v>96.651399999999995</v>
      </c>
      <c r="E5788" s="393"/>
      <c r="F5788" s="393"/>
      <c r="G5788" s="393"/>
      <c r="H5788" s="393"/>
      <c r="I5788" s="393"/>
      <c r="J5788" s="393"/>
      <c r="K5788" s="393"/>
    </row>
    <row r="5789" spans="1:11" ht="14.4">
      <c r="A5789" s="554"/>
      <c r="B5789" s="554"/>
      <c r="C5789" s="554"/>
      <c r="D5789" s="554"/>
      <c r="E5789" s="393"/>
      <c r="F5789" s="393"/>
      <c r="G5789" s="393"/>
      <c r="H5789" s="393"/>
      <c r="I5789" s="393"/>
      <c r="J5789" s="393"/>
      <c r="K5789" s="393"/>
    </row>
    <row r="5790" spans="1:11" ht="15" customHeight="1">
      <c r="A5790" s="553" t="s">
        <v>9985</v>
      </c>
      <c r="B5790" s="553"/>
      <c r="C5790" s="553"/>
      <c r="D5790" s="392"/>
      <c r="E5790" s="393"/>
      <c r="F5790" s="393"/>
      <c r="G5790" s="393"/>
      <c r="H5790" s="393"/>
      <c r="I5790" s="393"/>
      <c r="J5790" s="393"/>
      <c r="K5790" s="393"/>
    </row>
    <row r="5791" spans="1:11" ht="14.4">
      <c r="A5791" s="394" t="s">
        <v>7338</v>
      </c>
      <c r="B5791" s="394" t="s">
        <v>7339</v>
      </c>
      <c r="C5791" s="395" t="s">
        <v>485</v>
      </c>
      <c r="D5791" s="396" t="s">
        <v>7340</v>
      </c>
      <c r="E5791" s="393"/>
      <c r="F5791" s="393"/>
      <c r="G5791" s="393"/>
      <c r="H5791" s="393"/>
      <c r="I5791" s="393"/>
      <c r="J5791" s="393"/>
      <c r="K5791" s="393"/>
    </row>
    <row r="5792" spans="1:11" ht="26.4">
      <c r="A5792" s="397" t="s">
        <v>9986</v>
      </c>
      <c r="B5792" s="397" t="s">
        <v>9987</v>
      </c>
      <c r="C5792" s="398" t="s">
        <v>180</v>
      </c>
      <c r="D5792" s="399">
        <v>11.6412</v>
      </c>
      <c r="E5792" s="393"/>
      <c r="F5792" s="393"/>
      <c r="G5792" s="393"/>
      <c r="H5792" s="393"/>
      <c r="I5792" s="393"/>
      <c r="J5792" s="393"/>
      <c r="K5792" s="393"/>
    </row>
    <row r="5793" spans="1:11" ht="14.4">
      <c r="A5793" s="554"/>
      <c r="B5793" s="554"/>
      <c r="C5793" s="554"/>
      <c r="D5793" s="554"/>
      <c r="E5793" s="393"/>
      <c r="F5793" s="393"/>
      <c r="G5793" s="393"/>
      <c r="H5793" s="393"/>
      <c r="I5793" s="393"/>
      <c r="J5793" s="393"/>
      <c r="K5793" s="393"/>
    </row>
    <row r="5794" spans="1:11" ht="15" customHeight="1">
      <c r="A5794" s="553" t="s">
        <v>9988</v>
      </c>
      <c r="B5794" s="553"/>
      <c r="C5794" s="553"/>
      <c r="D5794" s="392"/>
      <c r="E5794" s="393"/>
      <c r="F5794" s="393"/>
      <c r="G5794" s="393"/>
      <c r="H5794" s="393"/>
      <c r="I5794" s="393"/>
      <c r="J5794" s="393"/>
      <c r="K5794" s="393"/>
    </row>
    <row r="5795" spans="1:11" ht="14.4">
      <c r="A5795" s="394" t="s">
        <v>7338</v>
      </c>
      <c r="B5795" s="394" t="s">
        <v>7339</v>
      </c>
      <c r="C5795" s="395" t="s">
        <v>485</v>
      </c>
      <c r="D5795" s="396" t="s">
        <v>7340</v>
      </c>
      <c r="E5795" s="393"/>
      <c r="F5795" s="393"/>
      <c r="G5795" s="393"/>
      <c r="H5795" s="393"/>
      <c r="I5795" s="393"/>
      <c r="J5795" s="393"/>
      <c r="K5795" s="393"/>
    </row>
    <row r="5796" spans="1:11" ht="26.4">
      <c r="A5796" s="397" t="s">
        <v>9989</v>
      </c>
      <c r="B5796" s="397" t="s">
        <v>9990</v>
      </c>
      <c r="C5796" s="398" t="s">
        <v>180</v>
      </c>
      <c r="D5796" s="399">
        <v>18.283300000000001</v>
      </c>
      <c r="E5796" s="393"/>
      <c r="F5796" s="393"/>
      <c r="G5796" s="393"/>
      <c r="H5796" s="393"/>
      <c r="I5796" s="393"/>
      <c r="J5796" s="393"/>
      <c r="K5796" s="393"/>
    </row>
    <row r="5797" spans="1:11" ht="26.4">
      <c r="A5797" s="397" t="s">
        <v>9991</v>
      </c>
      <c r="B5797" s="397" t="s">
        <v>9992</v>
      </c>
      <c r="C5797" s="398" t="s">
        <v>180</v>
      </c>
      <c r="D5797" s="399">
        <v>27.818000000000001</v>
      </c>
      <c r="E5797" s="393"/>
      <c r="F5797" s="393"/>
      <c r="G5797" s="393"/>
      <c r="H5797" s="393"/>
      <c r="I5797" s="393"/>
      <c r="J5797" s="393"/>
      <c r="K5797" s="393"/>
    </row>
    <row r="5798" spans="1:11" ht="14.4">
      <c r="A5798" s="554"/>
      <c r="B5798" s="554"/>
      <c r="C5798" s="554"/>
      <c r="D5798" s="554"/>
      <c r="E5798" s="393"/>
      <c r="F5798" s="393"/>
      <c r="G5798" s="393"/>
      <c r="H5798" s="393"/>
      <c r="I5798" s="393"/>
      <c r="J5798" s="393"/>
      <c r="K5798" s="393"/>
    </row>
    <row r="5799" spans="1:11" ht="15" customHeight="1">
      <c r="A5799" s="553" t="s">
        <v>9993</v>
      </c>
      <c r="B5799" s="553"/>
      <c r="C5799" s="553"/>
      <c r="D5799" s="392"/>
      <c r="E5799" s="393"/>
      <c r="F5799" s="393"/>
      <c r="G5799" s="393"/>
      <c r="H5799" s="393"/>
      <c r="I5799" s="393"/>
      <c r="J5799" s="393"/>
      <c r="K5799" s="393"/>
    </row>
    <row r="5800" spans="1:11" ht="15" customHeight="1">
      <c r="A5800" s="553" t="s">
        <v>9994</v>
      </c>
      <c r="B5800" s="553"/>
      <c r="C5800" s="553"/>
      <c r="D5800" s="392"/>
      <c r="E5800" s="393"/>
      <c r="F5800" s="393"/>
      <c r="G5800" s="393"/>
      <c r="H5800" s="393"/>
      <c r="I5800" s="393"/>
      <c r="J5800" s="393"/>
      <c r="K5800" s="393"/>
    </row>
    <row r="5801" spans="1:11" ht="14.4">
      <c r="A5801" s="394" t="s">
        <v>7338</v>
      </c>
      <c r="B5801" s="394" t="s">
        <v>7339</v>
      </c>
      <c r="C5801" s="395" t="s">
        <v>485</v>
      </c>
      <c r="D5801" s="396" t="s">
        <v>7340</v>
      </c>
      <c r="E5801" s="393"/>
      <c r="F5801" s="393"/>
      <c r="G5801" s="393"/>
      <c r="H5801" s="393"/>
      <c r="I5801" s="393"/>
      <c r="J5801" s="393"/>
      <c r="K5801" s="393"/>
    </row>
    <row r="5802" spans="1:11" ht="14.4">
      <c r="A5802" s="397" t="s">
        <v>9995</v>
      </c>
      <c r="B5802" s="397" t="s">
        <v>9996</v>
      </c>
      <c r="C5802" s="398" t="s">
        <v>266</v>
      </c>
      <c r="D5802" s="399">
        <v>530.69960000000003</v>
      </c>
      <c r="E5802" s="393"/>
      <c r="F5802" s="393"/>
      <c r="G5802" s="393"/>
      <c r="H5802" s="393"/>
      <c r="I5802" s="393"/>
      <c r="J5802" s="393"/>
      <c r="K5802" s="393"/>
    </row>
    <row r="5803" spans="1:11" ht="14.4">
      <c r="A5803" s="397" t="s">
        <v>9997</v>
      </c>
      <c r="B5803" s="397" t="s">
        <v>9998</v>
      </c>
      <c r="C5803" s="398" t="s">
        <v>84</v>
      </c>
      <c r="D5803" s="399">
        <v>72.430300000000003</v>
      </c>
      <c r="E5803" s="393"/>
      <c r="F5803" s="393"/>
      <c r="G5803" s="393"/>
      <c r="H5803" s="393"/>
      <c r="I5803" s="393"/>
      <c r="J5803" s="393"/>
      <c r="K5803" s="393"/>
    </row>
    <row r="5804" spans="1:11" ht="14.4">
      <c r="A5804" s="397" t="s">
        <v>9999</v>
      </c>
      <c r="B5804" s="397" t="s">
        <v>10000</v>
      </c>
      <c r="C5804" s="398" t="s">
        <v>65</v>
      </c>
      <c r="D5804" s="399">
        <v>91.611000000000004</v>
      </c>
      <c r="E5804" s="393"/>
      <c r="F5804" s="393"/>
      <c r="G5804" s="393"/>
      <c r="H5804" s="393"/>
      <c r="I5804" s="393"/>
      <c r="J5804" s="393"/>
      <c r="K5804" s="393"/>
    </row>
    <row r="5805" spans="1:11" ht="14.4">
      <c r="A5805" s="397" t="s">
        <v>10001</v>
      </c>
      <c r="B5805" s="397" t="s">
        <v>10002</v>
      </c>
      <c r="C5805" s="398" t="s">
        <v>84</v>
      </c>
      <c r="D5805" s="399">
        <v>48.248399999999997</v>
      </c>
      <c r="E5805" s="393"/>
      <c r="F5805" s="393"/>
      <c r="G5805" s="393"/>
      <c r="H5805" s="393"/>
      <c r="I5805" s="393"/>
      <c r="J5805" s="393"/>
      <c r="K5805" s="393"/>
    </row>
    <row r="5806" spans="1:11" ht="14.4">
      <c r="A5806" s="397" t="s">
        <v>10003</v>
      </c>
      <c r="B5806" s="397" t="s">
        <v>10004</v>
      </c>
      <c r="C5806" s="398" t="s">
        <v>65</v>
      </c>
      <c r="D5806" s="399">
        <v>136.63399999999999</v>
      </c>
      <c r="E5806" s="393"/>
      <c r="F5806" s="393"/>
      <c r="G5806" s="393"/>
      <c r="H5806" s="393"/>
      <c r="I5806" s="393"/>
      <c r="J5806" s="393"/>
      <c r="K5806" s="393"/>
    </row>
    <row r="5807" spans="1:11" ht="14.4">
      <c r="A5807" s="397" t="s">
        <v>10005</v>
      </c>
      <c r="B5807" s="397" t="s">
        <v>10006</v>
      </c>
      <c r="C5807" s="398" t="s">
        <v>65</v>
      </c>
      <c r="D5807" s="399">
        <v>169.12370000000001</v>
      </c>
      <c r="E5807" s="393"/>
      <c r="F5807" s="393"/>
      <c r="G5807" s="393"/>
      <c r="H5807" s="393"/>
      <c r="I5807" s="393"/>
      <c r="J5807" s="393"/>
      <c r="K5807" s="393"/>
    </row>
    <row r="5808" spans="1:11" ht="26.4">
      <c r="A5808" s="397" t="s">
        <v>10007</v>
      </c>
      <c r="B5808" s="397" t="s">
        <v>10008</v>
      </c>
      <c r="C5808" s="398" t="s">
        <v>65</v>
      </c>
      <c r="D5808" s="399">
        <v>32.351500000000001</v>
      </c>
      <c r="E5808" s="393"/>
      <c r="F5808" s="393"/>
      <c r="G5808" s="393"/>
      <c r="H5808" s="393"/>
      <c r="I5808" s="393"/>
      <c r="J5808" s="393"/>
      <c r="K5808" s="393"/>
    </row>
    <row r="5809" spans="1:11" ht="26.4">
      <c r="A5809" s="397" t="s">
        <v>10009</v>
      </c>
      <c r="B5809" s="397" t="s">
        <v>10010</v>
      </c>
      <c r="C5809" s="398" t="s">
        <v>65</v>
      </c>
      <c r="D5809" s="399">
        <v>34.561300000000003</v>
      </c>
      <c r="E5809" s="393"/>
      <c r="F5809" s="393"/>
      <c r="G5809" s="393"/>
      <c r="H5809" s="393"/>
      <c r="I5809" s="393"/>
      <c r="J5809" s="393"/>
      <c r="K5809" s="393"/>
    </row>
    <row r="5810" spans="1:11" ht="26.4">
      <c r="A5810" s="397" t="s">
        <v>10011</v>
      </c>
      <c r="B5810" s="397" t="s">
        <v>10012</v>
      </c>
      <c r="C5810" s="398" t="s">
        <v>65</v>
      </c>
      <c r="D5810" s="399">
        <v>37.196800000000003</v>
      </c>
      <c r="E5810" s="393"/>
      <c r="F5810" s="393"/>
      <c r="G5810" s="393"/>
      <c r="H5810" s="393"/>
      <c r="I5810" s="393"/>
      <c r="J5810" s="393"/>
      <c r="K5810" s="393"/>
    </row>
    <row r="5811" spans="1:11" ht="14.4">
      <c r="A5811" s="397" t="s">
        <v>10013</v>
      </c>
      <c r="B5811" s="397" t="s">
        <v>10014</v>
      </c>
      <c r="C5811" s="398" t="s">
        <v>84</v>
      </c>
      <c r="D5811" s="399">
        <v>10.1678</v>
      </c>
      <c r="E5811" s="393"/>
      <c r="F5811" s="393"/>
      <c r="G5811" s="393"/>
      <c r="H5811" s="393"/>
      <c r="I5811" s="393"/>
      <c r="J5811" s="393"/>
      <c r="K5811" s="393"/>
    </row>
    <row r="5812" spans="1:11" ht="14.4">
      <c r="A5812" s="397" t="s">
        <v>10015</v>
      </c>
      <c r="B5812" s="397" t="s">
        <v>10016</v>
      </c>
      <c r="C5812" s="398" t="s">
        <v>84</v>
      </c>
      <c r="D5812" s="399">
        <v>10.1678</v>
      </c>
      <c r="E5812" s="393"/>
      <c r="F5812" s="393"/>
      <c r="G5812" s="393"/>
      <c r="H5812" s="393"/>
      <c r="I5812" s="393"/>
      <c r="J5812" s="393"/>
      <c r="K5812" s="393"/>
    </row>
    <row r="5813" spans="1:11" ht="14.4">
      <c r="A5813" s="554"/>
      <c r="B5813" s="554"/>
      <c r="C5813" s="554"/>
      <c r="D5813" s="554"/>
      <c r="E5813" s="393"/>
      <c r="F5813" s="393"/>
      <c r="G5813" s="393"/>
      <c r="H5813" s="393"/>
      <c r="I5813" s="393"/>
      <c r="J5813" s="393"/>
      <c r="K5813" s="393"/>
    </row>
    <row r="5814" spans="1:11" ht="15" customHeight="1">
      <c r="A5814" s="553" t="s">
        <v>10017</v>
      </c>
      <c r="B5814" s="553"/>
      <c r="C5814" s="553"/>
      <c r="D5814" s="392"/>
      <c r="E5814" s="393"/>
      <c r="F5814" s="393"/>
      <c r="G5814" s="393"/>
      <c r="H5814" s="393"/>
      <c r="I5814" s="393"/>
      <c r="J5814" s="393"/>
      <c r="K5814" s="393"/>
    </row>
    <row r="5815" spans="1:11" ht="14.4">
      <c r="A5815" s="394" t="s">
        <v>7338</v>
      </c>
      <c r="B5815" s="394" t="s">
        <v>7339</v>
      </c>
      <c r="C5815" s="395" t="s">
        <v>485</v>
      </c>
      <c r="D5815" s="396" t="s">
        <v>7340</v>
      </c>
      <c r="E5815" s="393"/>
      <c r="F5815" s="393"/>
      <c r="G5815" s="393"/>
      <c r="H5815" s="393"/>
      <c r="I5815" s="393"/>
      <c r="J5815" s="393"/>
      <c r="K5815" s="393"/>
    </row>
    <row r="5816" spans="1:11" ht="14.4">
      <c r="A5816" s="397" t="s">
        <v>10018</v>
      </c>
      <c r="B5816" s="397" t="s">
        <v>10019</v>
      </c>
      <c r="C5816" s="398" t="s">
        <v>180</v>
      </c>
      <c r="D5816" s="399">
        <v>27.949000000000002</v>
      </c>
      <c r="E5816" s="393"/>
      <c r="F5816" s="393"/>
      <c r="G5816" s="393"/>
      <c r="H5816" s="393"/>
      <c r="I5816" s="393"/>
      <c r="J5816" s="393"/>
      <c r="K5816" s="393"/>
    </row>
    <row r="5817" spans="1:11" ht="14.4">
      <c r="A5817" s="397" t="s">
        <v>10020</v>
      </c>
      <c r="B5817" s="397" t="s">
        <v>10021</v>
      </c>
      <c r="C5817" s="398" t="s">
        <v>65</v>
      </c>
      <c r="D5817" s="399">
        <v>344.0265</v>
      </c>
      <c r="E5817" s="393"/>
      <c r="F5817" s="393"/>
      <c r="G5817" s="393"/>
      <c r="H5817" s="393"/>
      <c r="I5817" s="393"/>
      <c r="J5817" s="393"/>
      <c r="K5817" s="393"/>
    </row>
    <row r="5818" spans="1:11" ht="14.4">
      <c r="A5818" s="397" t="s">
        <v>10022</v>
      </c>
      <c r="B5818" s="397" t="s">
        <v>10023</v>
      </c>
      <c r="C5818" s="398" t="s">
        <v>65</v>
      </c>
      <c r="D5818" s="399">
        <v>189.9589</v>
      </c>
      <c r="E5818" s="393"/>
      <c r="F5818" s="393"/>
      <c r="G5818" s="393"/>
      <c r="H5818" s="393"/>
      <c r="I5818" s="393"/>
      <c r="J5818" s="393"/>
      <c r="K5818" s="393"/>
    </row>
    <row r="5819" spans="1:11" ht="14.4">
      <c r="A5819" s="397" t="s">
        <v>10024</v>
      </c>
      <c r="B5819" s="397" t="s">
        <v>10025</v>
      </c>
      <c r="C5819" s="398" t="s">
        <v>65</v>
      </c>
      <c r="D5819" s="399">
        <v>239.23509999999999</v>
      </c>
      <c r="E5819" s="393"/>
      <c r="F5819" s="393"/>
      <c r="G5819" s="393"/>
      <c r="H5819" s="393"/>
      <c r="I5819" s="393"/>
      <c r="J5819" s="393"/>
      <c r="K5819" s="393"/>
    </row>
    <row r="5820" spans="1:11" ht="14.4">
      <c r="A5820" s="397" t="s">
        <v>10026</v>
      </c>
      <c r="B5820" s="397" t="s">
        <v>10027</v>
      </c>
      <c r="C5820" s="398" t="s">
        <v>65</v>
      </c>
      <c r="D5820" s="399">
        <v>211.3263</v>
      </c>
      <c r="E5820" s="393"/>
      <c r="F5820" s="393"/>
      <c r="G5820" s="393"/>
      <c r="H5820" s="393"/>
      <c r="I5820" s="393"/>
      <c r="J5820" s="393"/>
      <c r="K5820" s="393"/>
    </row>
    <row r="5821" spans="1:11" ht="14.4">
      <c r="A5821" s="397" t="s">
        <v>10028</v>
      </c>
      <c r="B5821" s="397" t="s">
        <v>10029</v>
      </c>
      <c r="C5821" s="398" t="s">
        <v>65</v>
      </c>
      <c r="D5821" s="399">
        <v>198.77799999999999</v>
      </c>
      <c r="E5821" s="393"/>
      <c r="F5821" s="393"/>
      <c r="G5821" s="393"/>
      <c r="H5821" s="393"/>
      <c r="I5821" s="393"/>
      <c r="J5821" s="393"/>
      <c r="K5821" s="393"/>
    </row>
    <row r="5822" spans="1:11" ht="14.4">
      <c r="A5822" s="397" t="s">
        <v>10030</v>
      </c>
      <c r="B5822" s="397" t="s">
        <v>10031</v>
      </c>
      <c r="C5822" s="398" t="s">
        <v>65</v>
      </c>
      <c r="D5822" s="399">
        <v>214.23920000000001</v>
      </c>
      <c r="E5822" s="393"/>
      <c r="F5822" s="393"/>
      <c r="G5822" s="393"/>
      <c r="H5822" s="393"/>
      <c r="I5822" s="393"/>
      <c r="J5822" s="393"/>
      <c r="K5822" s="393"/>
    </row>
    <row r="5823" spans="1:11" ht="14.4">
      <c r="A5823" s="397" t="s">
        <v>10032</v>
      </c>
      <c r="B5823" s="397" t="s">
        <v>10033</v>
      </c>
      <c r="C5823" s="398" t="s">
        <v>84</v>
      </c>
      <c r="D5823" s="399">
        <v>71.177800000000005</v>
      </c>
      <c r="E5823" s="393"/>
      <c r="F5823" s="393"/>
      <c r="G5823" s="393"/>
      <c r="H5823" s="393"/>
      <c r="I5823" s="393"/>
      <c r="J5823" s="393"/>
      <c r="K5823" s="393"/>
    </row>
    <row r="5824" spans="1:11" ht="14.4">
      <c r="A5824" s="397" t="s">
        <v>10034</v>
      </c>
      <c r="B5824" s="397" t="s">
        <v>10035</v>
      </c>
      <c r="C5824" s="398" t="s">
        <v>84</v>
      </c>
      <c r="D5824" s="399">
        <v>39.2879</v>
      </c>
      <c r="E5824" s="393"/>
      <c r="F5824" s="393"/>
      <c r="G5824" s="393"/>
      <c r="H5824" s="393"/>
      <c r="I5824" s="393"/>
      <c r="J5824" s="393"/>
      <c r="K5824" s="393"/>
    </row>
    <row r="5825" spans="1:11" ht="14.4">
      <c r="A5825" s="397" t="s">
        <v>10036</v>
      </c>
      <c r="B5825" s="397" t="s">
        <v>10037</v>
      </c>
      <c r="C5825" s="398" t="s">
        <v>84</v>
      </c>
      <c r="D5825" s="399">
        <v>49.104799999999997</v>
      </c>
      <c r="E5825" s="393"/>
      <c r="F5825" s="393"/>
      <c r="G5825" s="393"/>
      <c r="H5825" s="393"/>
      <c r="I5825" s="393"/>
      <c r="J5825" s="393"/>
      <c r="K5825" s="393"/>
    </row>
    <row r="5826" spans="1:11" ht="14.4">
      <c r="A5826" s="554"/>
      <c r="B5826" s="554"/>
      <c r="C5826" s="554"/>
      <c r="D5826" s="554"/>
      <c r="E5826" s="393"/>
      <c r="F5826" s="393"/>
      <c r="G5826" s="393"/>
      <c r="H5826" s="393"/>
      <c r="I5826" s="393"/>
      <c r="J5826" s="393"/>
      <c r="K5826" s="393"/>
    </row>
    <row r="5827" spans="1:11" ht="15" customHeight="1">
      <c r="A5827" s="553" t="s">
        <v>10038</v>
      </c>
      <c r="B5827" s="553"/>
      <c r="C5827" s="553"/>
      <c r="D5827" s="392"/>
      <c r="E5827" s="393"/>
      <c r="F5827" s="393"/>
      <c r="G5827" s="393"/>
      <c r="H5827" s="393"/>
      <c r="I5827" s="393"/>
      <c r="J5827" s="393"/>
      <c r="K5827" s="393"/>
    </row>
    <row r="5828" spans="1:11" ht="14.4">
      <c r="A5828" s="394" t="s">
        <v>7338</v>
      </c>
      <c r="B5828" s="394" t="s">
        <v>7339</v>
      </c>
      <c r="C5828" s="395" t="s">
        <v>485</v>
      </c>
      <c r="D5828" s="396" t="s">
        <v>7340</v>
      </c>
      <c r="E5828" s="393"/>
      <c r="F5828" s="393"/>
      <c r="G5828" s="393"/>
      <c r="H5828" s="393"/>
      <c r="I5828" s="393"/>
      <c r="J5828" s="393"/>
      <c r="K5828" s="393"/>
    </row>
    <row r="5829" spans="1:11" ht="14.4">
      <c r="A5829" s="397" t="s">
        <v>10039</v>
      </c>
      <c r="B5829" s="397" t="s">
        <v>10040</v>
      </c>
      <c r="C5829" s="398" t="s">
        <v>65</v>
      </c>
      <c r="D5829" s="399">
        <v>248.68</v>
      </c>
      <c r="E5829" s="393"/>
      <c r="F5829" s="393"/>
      <c r="G5829" s="393"/>
      <c r="H5829" s="393"/>
      <c r="I5829" s="393"/>
      <c r="J5829" s="393"/>
      <c r="K5829" s="393"/>
    </row>
    <row r="5830" spans="1:11" ht="14.4">
      <c r="A5830" s="397" t="s">
        <v>10041</v>
      </c>
      <c r="B5830" s="397" t="s">
        <v>10042</v>
      </c>
      <c r="C5830" s="398" t="s">
        <v>65</v>
      </c>
      <c r="D5830" s="399">
        <v>285.27659999999997</v>
      </c>
      <c r="E5830" s="393"/>
      <c r="F5830" s="393"/>
      <c r="G5830" s="393"/>
      <c r="H5830" s="393"/>
      <c r="I5830" s="393"/>
      <c r="J5830" s="393"/>
      <c r="K5830" s="393"/>
    </row>
    <row r="5831" spans="1:11" ht="14.4">
      <c r="A5831" s="397" t="s">
        <v>10043</v>
      </c>
      <c r="B5831" s="397" t="s">
        <v>10044</v>
      </c>
      <c r="C5831" s="398" t="s">
        <v>65</v>
      </c>
      <c r="D5831" s="399">
        <v>311.10039999999998</v>
      </c>
      <c r="E5831" s="393"/>
      <c r="F5831" s="393"/>
      <c r="G5831" s="393"/>
      <c r="H5831" s="393"/>
      <c r="I5831" s="393"/>
      <c r="J5831" s="393"/>
      <c r="K5831" s="393"/>
    </row>
    <row r="5832" spans="1:11" ht="14.4">
      <c r="A5832" s="397" t="s">
        <v>10045</v>
      </c>
      <c r="B5832" s="397" t="s">
        <v>10046</v>
      </c>
      <c r="C5832" s="398" t="s">
        <v>65</v>
      </c>
      <c r="D5832" s="399">
        <v>265.9991</v>
      </c>
      <c r="E5832" s="393"/>
      <c r="F5832" s="393"/>
      <c r="G5832" s="393"/>
      <c r="H5832" s="393"/>
      <c r="I5832" s="393"/>
      <c r="J5832" s="393"/>
      <c r="K5832" s="393"/>
    </row>
    <row r="5833" spans="1:11" ht="14.4">
      <c r="A5833" s="397" t="s">
        <v>10047</v>
      </c>
      <c r="B5833" s="397" t="s">
        <v>10048</v>
      </c>
      <c r="C5833" s="398" t="s">
        <v>65</v>
      </c>
      <c r="D5833" s="399">
        <v>174.92</v>
      </c>
      <c r="E5833" s="393"/>
      <c r="F5833" s="393"/>
      <c r="G5833" s="393"/>
      <c r="H5833" s="393"/>
      <c r="I5833" s="393"/>
      <c r="J5833" s="393"/>
      <c r="K5833" s="393"/>
    </row>
    <row r="5834" spans="1:11" ht="14.4">
      <c r="A5834" s="397" t="s">
        <v>10049</v>
      </c>
      <c r="B5834" s="397" t="s">
        <v>10050</v>
      </c>
      <c r="C5834" s="398" t="s">
        <v>65</v>
      </c>
      <c r="D5834" s="399">
        <v>247.07</v>
      </c>
      <c r="E5834" s="393"/>
      <c r="F5834" s="393"/>
      <c r="G5834" s="393"/>
      <c r="H5834" s="393"/>
      <c r="I5834" s="393"/>
      <c r="J5834" s="393"/>
      <c r="K5834" s="393"/>
    </row>
    <row r="5835" spans="1:11" ht="14.4">
      <c r="A5835" s="397" t="s">
        <v>10051</v>
      </c>
      <c r="B5835" s="397" t="s">
        <v>10052</v>
      </c>
      <c r="C5835" s="398" t="s">
        <v>84</v>
      </c>
      <c r="D5835" s="399">
        <v>59.47</v>
      </c>
      <c r="E5835" s="393"/>
      <c r="F5835" s="393"/>
      <c r="G5835" s="393"/>
      <c r="H5835" s="393"/>
      <c r="I5835" s="393"/>
      <c r="J5835" s="393"/>
      <c r="K5835" s="393"/>
    </row>
    <row r="5836" spans="1:11" ht="14.4">
      <c r="A5836" s="397" t="s">
        <v>10053</v>
      </c>
      <c r="B5836" s="397" t="s">
        <v>10054</v>
      </c>
      <c r="C5836" s="398" t="s">
        <v>84</v>
      </c>
      <c r="D5836" s="399">
        <v>35.28</v>
      </c>
      <c r="E5836" s="393"/>
      <c r="F5836" s="393"/>
      <c r="G5836" s="393"/>
      <c r="H5836" s="393"/>
      <c r="I5836" s="393"/>
      <c r="J5836" s="393"/>
      <c r="K5836" s="393"/>
    </row>
    <row r="5837" spans="1:11" ht="14.4">
      <c r="A5837" s="397" t="s">
        <v>10055</v>
      </c>
      <c r="B5837" s="397" t="s">
        <v>10056</v>
      </c>
      <c r="C5837" s="398" t="s">
        <v>84</v>
      </c>
      <c r="D5837" s="399">
        <v>41.95</v>
      </c>
      <c r="E5837" s="393"/>
      <c r="F5837" s="393"/>
      <c r="G5837" s="393"/>
      <c r="H5837" s="393"/>
      <c r="I5837" s="393"/>
      <c r="J5837" s="393"/>
      <c r="K5837" s="393"/>
    </row>
    <row r="5838" spans="1:11" ht="14.4">
      <c r="A5838" s="554"/>
      <c r="B5838" s="554"/>
      <c r="C5838" s="554"/>
      <c r="D5838" s="554"/>
      <c r="E5838" s="393"/>
      <c r="F5838" s="393"/>
      <c r="G5838" s="393"/>
      <c r="H5838" s="393"/>
      <c r="I5838" s="393"/>
      <c r="J5838" s="393"/>
      <c r="K5838" s="393"/>
    </row>
    <row r="5839" spans="1:11" ht="15" customHeight="1">
      <c r="A5839" s="553" t="s">
        <v>10057</v>
      </c>
      <c r="B5839" s="553"/>
      <c r="C5839" s="553"/>
      <c r="D5839" s="392"/>
      <c r="E5839" s="393"/>
      <c r="F5839" s="393"/>
      <c r="G5839" s="393"/>
      <c r="H5839" s="393"/>
      <c r="I5839" s="393"/>
      <c r="J5839" s="393"/>
      <c r="K5839" s="393"/>
    </row>
    <row r="5840" spans="1:11" ht="15" customHeight="1">
      <c r="A5840" s="553" t="s">
        <v>10058</v>
      </c>
      <c r="B5840" s="553"/>
      <c r="C5840" s="553"/>
      <c r="D5840" s="392"/>
      <c r="E5840" s="393"/>
      <c r="F5840" s="393"/>
      <c r="G5840" s="393"/>
      <c r="H5840" s="393"/>
      <c r="I5840" s="393"/>
      <c r="J5840" s="393"/>
      <c r="K5840" s="393"/>
    </row>
    <row r="5841" spans="1:11" ht="14.4">
      <c r="A5841" s="394" t="s">
        <v>7338</v>
      </c>
      <c r="B5841" s="394" t="s">
        <v>7339</v>
      </c>
      <c r="C5841" s="395" t="s">
        <v>485</v>
      </c>
      <c r="D5841" s="396" t="s">
        <v>7340</v>
      </c>
      <c r="E5841" s="393"/>
      <c r="F5841" s="393"/>
      <c r="G5841" s="393"/>
      <c r="H5841" s="393"/>
      <c r="I5841" s="393"/>
      <c r="J5841" s="393"/>
      <c r="K5841" s="393"/>
    </row>
    <row r="5842" spans="1:11" ht="26.4">
      <c r="A5842" s="397" t="s">
        <v>10059</v>
      </c>
      <c r="B5842" s="397" t="s">
        <v>10060</v>
      </c>
      <c r="C5842" s="398" t="s">
        <v>67</v>
      </c>
      <c r="D5842" s="399">
        <v>0.47</v>
      </c>
      <c r="E5842" s="393"/>
      <c r="F5842" s="393"/>
      <c r="G5842" s="393"/>
      <c r="H5842" s="393"/>
      <c r="I5842" s="393"/>
      <c r="J5842" s="393"/>
      <c r="K5842" s="393"/>
    </row>
    <row r="5843" spans="1:11" ht="14.4">
      <c r="A5843" s="554"/>
      <c r="B5843" s="554"/>
      <c r="C5843" s="554"/>
      <c r="D5843" s="554"/>
      <c r="E5843" s="393"/>
      <c r="F5843" s="393"/>
      <c r="G5843" s="393"/>
      <c r="H5843" s="393"/>
      <c r="I5843" s="393"/>
      <c r="J5843" s="393"/>
      <c r="K5843" s="393"/>
    </row>
    <row r="5844" spans="1:11" ht="15" customHeight="1">
      <c r="A5844" s="553" t="s">
        <v>10061</v>
      </c>
      <c r="B5844" s="553"/>
      <c r="C5844" s="553"/>
      <c r="D5844" s="392"/>
      <c r="E5844" s="393"/>
      <c r="F5844" s="393"/>
      <c r="G5844" s="393"/>
      <c r="H5844" s="393"/>
      <c r="I5844" s="393"/>
      <c r="J5844" s="393"/>
      <c r="K5844" s="393"/>
    </row>
    <row r="5845" spans="1:11" ht="14.4">
      <c r="A5845" s="394" t="s">
        <v>7338</v>
      </c>
      <c r="B5845" s="394" t="s">
        <v>7339</v>
      </c>
      <c r="C5845" s="395" t="s">
        <v>485</v>
      </c>
      <c r="D5845" s="396" t="s">
        <v>7340</v>
      </c>
      <c r="E5845" s="393"/>
      <c r="F5845" s="393"/>
      <c r="G5845" s="393"/>
      <c r="H5845" s="393"/>
      <c r="I5845" s="393"/>
      <c r="J5845" s="393"/>
      <c r="K5845" s="393"/>
    </row>
    <row r="5846" spans="1:11" ht="14.4">
      <c r="A5846" s="397" t="s">
        <v>10062</v>
      </c>
      <c r="B5846" s="397" t="s">
        <v>10063</v>
      </c>
      <c r="C5846" s="398" t="s">
        <v>80</v>
      </c>
      <c r="D5846" s="399">
        <v>147.47</v>
      </c>
      <c r="E5846" s="393"/>
      <c r="F5846" s="393"/>
      <c r="G5846" s="393"/>
      <c r="H5846" s="393"/>
      <c r="I5846" s="393"/>
      <c r="J5846" s="393"/>
      <c r="K5846" s="393"/>
    </row>
    <row r="5847" spans="1:11" ht="14.4">
      <c r="A5847" s="397" t="s">
        <v>10064</v>
      </c>
      <c r="B5847" s="397" t="s">
        <v>10065</v>
      </c>
      <c r="C5847" s="398" t="s">
        <v>80</v>
      </c>
      <c r="D5847" s="399">
        <v>144.93</v>
      </c>
      <c r="E5847" s="393"/>
      <c r="F5847" s="393"/>
      <c r="G5847" s="393"/>
      <c r="H5847" s="393"/>
      <c r="I5847" s="393"/>
      <c r="J5847" s="393"/>
      <c r="K5847" s="393"/>
    </row>
    <row r="5848" spans="1:11" ht="14.4">
      <c r="A5848" s="397" t="s">
        <v>10066</v>
      </c>
      <c r="B5848" s="397" t="s">
        <v>10067</v>
      </c>
      <c r="C5848" s="398" t="s">
        <v>80</v>
      </c>
      <c r="D5848" s="399">
        <v>143.72999999999999</v>
      </c>
      <c r="E5848" s="393"/>
      <c r="F5848" s="393"/>
      <c r="G5848" s="393"/>
      <c r="H5848" s="393"/>
      <c r="I5848" s="393"/>
      <c r="J5848" s="393"/>
      <c r="K5848" s="393"/>
    </row>
    <row r="5849" spans="1:11" ht="14.4">
      <c r="A5849" s="397" t="s">
        <v>10068</v>
      </c>
      <c r="B5849" s="397" t="s">
        <v>10069</v>
      </c>
      <c r="C5849" s="398" t="s">
        <v>80</v>
      </c>
      <c r="D5849" s="399">
        <v>147.68</v>
      </c>
      <c r="E5849" s="393"/>
      <c r="F5849" s="393"/>
      <c r="G5849" s="393"/>
      <c r="H5849" s="393"/>
      <c r="I5849" s="393"/>
      <c r="J5849" s="393"/>
      <c r="K5849" s="393"/>
    </row>
    <row r="5850" spans="1:11" ht="14.4">
      <c r="A5850" s="397" t="s">
        <v>10070</v>
      </c>
      <c r="B5850" s="397" t="s">
        <v>10071</v>
      </c>
      <c r="C5850" s="398" t="s">
        <v>80</v>
      </c>
      <c r="D5850" s="399">
        <v>140.21</v>
      </c>
      <c r="E5850" s="393"/>
      <c r="F5850" s="393"/>
      <c r="G5850" s="393"/>
      <c r="H5850" s="393"/>
      <c r="I5850" s="393"/>
      <c r="J5850" s="393"/>
      <c r="K5850" s="393"/>
    </row>
    <row r="5851" spans="1:11" ht="14.4">
      <c r="A5851" s="554"/>
      <c r="B5851" s="554"/>
      <c r="C5851" s="554"/>
      <c r="D5851" s="554"/>
      <c r="E5851" s="393"/>
      <c r="F5851" s="393"/>
      <c r="G5851" s="393"/>
      <c r="H5851" s="393"/>
      <c r="I5851" s="393"/>
      <c r="J5851" s="393"/>
      <c r="K5851" s="393"/>
    </row>
    <row r="5852" spans="1:11" ht="15" customHeight="1">
      <c r="A5852" s="553" t="s">
        <v>10072</v>
      </c>
      <c r="B5852" s="553"/>
      <c r="C5852" s="553"/>
      <c r="D5852" s="392"/>
      <c r="E5852" s="393"/>
      <c r="F5852" s="393"/>
      <c r="G5852" s="393"/>
      <c r="H5852" s="393"/>
      <c r="I5852" s="393"/>
      <c r="J5852" s="393"/>
      <c r="K5852" s="393"/>
    </row>
    <row r="5853" spans="1:11" ht="14.4">
      <c r="A5853" s="394" t="s">
        <v>7338</v>
      </c>
      <c r="B5853" s="394" t="s">
        <v>7339</v>
      </c>
      <c r="C5853" s="395" t="s">
        <v>485</v>
      </c>
      <c r="D5853" s="396" t="s">
        <v>7340</v>
      </c>
      <c r="E5853" s="393"/>
      <c r="F5853" s="393"/>
      <c r="G5853" s="393"/>
      <c r="H5853" s="393"/>
      <c r="I5853" s="393"/>
      <c r="J5853" s="393"/>
      <c r="K5853" s="393"/>
    </row>
    <row r="5854" spans="1:11" ht="14.4">
      <c r="A5854" s="397" t="s">
        <v>10073</v>
      </c>
      <c r="B5854" s="397" t="s">
        <v>10074</v>
      </c>
      <c r="C5854" s="398" t="s">
        <v>80</v>
      </c>
      <c r="D5854" s="399">
        <v>36.798400000000001</v>
      </c>
      <c r="E5854" s="393"/>
      <c r="F5854" s="393"/>
      <c r="G5854" s="393"/>
      <c r="H5854" s="393"/>
      <c r="I5854" s="393"/>
      <c r="J5854" s="393"/>
      <c r="K5854" s="393"/>
    </row>
    <row r="5855" spans="1:11" ht="14.4">
      <c r="A5855" s="554"/>
      <c r="B5855" s="554"/>
      <c r="C5855" s="554"/>
      <c r="D5855" s="554"/>
      <c r="E5855" s="393"/>
      <c r="F5855" s="393"/>
      <c r="G5855" s="393"/>
      <c r="H5855" s="393"/>
      <c r="I5855" s="393"/>
      <c r="J5855" s="393"/>
      <c r="K5855" s="393"/>
    </row>
    <row r="5856" spans="1:11" ht="15" customHeight="1">
      <c r="A5856" s="553" t="s">
        <v>10075</v>
      </c>
      <c r="B5856" s="553"/>
      <c r="C5856" s="553"/>
      <c r="D5856" s="392"/>
      <c r="E5856" s="393"/>
      <c r="F5856" s="393"/>
      <c r="G5856" s="393"/>
      <c r="H5856" s="393"/>
      <c r="I5856" s="393"/>
      <c r="J5856" s="393"/>
      <c r="K5856" s="393"/>
    </row>
    <row r="5857" spans="1:11" ht="15" customHeight="1">
      <c r="A5857" s="553" t="s">
        <v>10076</v>
      </c>
      <c r="B5857" s="553"/>
      <c r="C5857" s="553"/>
      <c r="D5857" s="392"/>
      <c r="E5857" s="393"/>
      <c r="F5857" s="393"/>
      <c r="G5857" s="393"/>
      <c r="H5857" s="393"/>
      <c r="I5857" s="393"/>
      <c r="J5857" s="393"/>
      <c r="K5857" s="393"/>
    </row>
    <row r="5858" spans="1:11" ht="14.4">
      <c r="A5858" s="394" t="s">
        <v>7338</v>
      </c>
      <c r="B5858" s="394" t="s">
        <v>7339</v>
      </c>
      <c r="C5858" s="395" t="s">
        <v>485</v>
      </c>
      <c r="D5858" s="396" t="s">
        <v>7340</v>
      </c>
      <c r="E5858" s="393"/>
      <c r="F5858" s="393"/>
      <c r="G5858" s="393"/>
      <c r="H5858" s="393"/>
      <c r="I5858" s="393"/>
      <c r="J5858" s="393"/>
      <c r="K5858" s="393"/>
    </row>
    <row r="5859" spans="1:11" ht="14.4">
      <c r="A5859" s="397" t="s">
        <v>10077</v>
      </c>
      <c r="B5859" s="397" t="s">
        <v>10078</v>
      </c>
      <c r="C5859" s="398" t="s">
        <v>65</v>
      </c>
      <c r="D5859" s="399">
        <v>53.1813</v>
      </c>
      <c r="E5859" s="393"/>
      <c r="F5859" s="393"/>
      <c r="G5859" s="393"/>
      <c r="H5859" s="393"/>
      <c r="I5859" s="393"/>
      <c r="J5859" s="393"/>
      <c r="K5859" s="393"/>
    </row>
    <row r="5860" spans="1:11" ht="14.4">
      <c r="A5860" s="554"/>
      <c r="B5860" s="554"/>
      <c r="C5860" s="554"/>
      <c r="D5860" s="554"/>
      <c r="E5860" s="393"/>
      <c r="F5860" s="393"/>
      <c r="G5860" s="393"/>
      <c r="H5860" s="393"/>
      <c r="I5860" s="393"/>
      <c r="J5860" s="393"/>
      <c r="K5860" s="393"/>
    </row>
    <row r="5861" spans="1:11" ht="15" customHeight="1">
      <c r="A5861" s="553" t="s">
        <v>10079</v>
      </c>
      <c r="B5861" s="553"/>
      <c r="C5861" s="553"/>
      <c r="D5861" s="392"/>
      <c r="E5861" s="393"/>
      <c r="F5861" s="393"/>
      <c r="G5861" s="393"/>
      <c r="H5861" s="393"/>
      <c r="I5861" s="393"/>
      <c r="J5861" s="393"/>
      <c r="K5861" s="393"/>
    </row>
    <row r="5862" spans="1:11" ht="14.4">
      <c r="A5862" s="394" t="s">
        <v>7338</v>
      </c>
      <c r="B5862" s="394" t="s">
        <v>7339</v>
      </c>
      <c r="C5862" s="395" t="s">
        <v>485</v>
      </c>
      <c r="D5862" s="396" t="s">
        <v>7340</v>
      </c>
      <c r="E5862" s="393"/>
      <c r="F5862" s="393"/>
      <c r="G5862" s="393"/>
      <c r="H5862" s="393"/>
      <c r="I5862" s="393"/>
      <c r="J5862" s="393"/>
      <c r="K5862" s="393"/>
    </row>
    <row r="5863" spans="1:11" ht="26.4">
      <c r="A5863" s="397" t="s">
        <v>10080</v>
      </c>
      <c r="B5863" s="397" t="s">
        <v>10081</v>
      </c>
      <c r="C5863" s="398" t="s">
        <v>65</v>
      </c>
      <c r="D5863" s="399">
        <v>101.7189</v>
      </c>
      <c r="E5863" s="393"/>
      <c r="F5863" s="393"/>
      <c r="G5863" s="393"/>
      <c r="H5863" s="393"/>
      <c r="I5863" s="393"/>
      <c r="J5863" s="393"/>
      <c r="K5863" s="393"/>
    </row>
    <row r="5864" spans="1:11" ht="14.4">
      <c r="A5864" s="554"/>
      <c r="B5864" s="554"/>
      <c r="C5864" s="554"/>
      <c r="D5864" s="554"/>
      <c r="E5864" s="393"/>
      <c r="F5864" s="393"/>
      <c r="G5864" s="393"/>
      <c r="H5864" s="393"/>
      <c r="I5864" s="393"/>
      <c r="J5864" s="393"/>
      <c r="K5864" s="393"/>
    </row>
    <row r="5865" spans="1:11" ht="15" customHeight="1">
      <c r="A5865" s="553" t="s">
        <v>10082</v>
      </c>
      <c r="B5865" s="553"/>
      <c r="C5865" s="553"/>
      <c r="D5865" s="392"/>
      <c r="E5865" s="393"/>
      <c r="F5865" s="393"/>
      <c r="G5865" s="393"/>
      <c r="H5865" s="393"/>
      <c r="I5865" s="393"/>
      <c r="J5865" s="393"/>
      <c r="K5865" s="393"/>
    </row>
    <row r="5866" spans="1:11" ht="14.4">
      <c r="A5866" s="394" t="s">
        <v>7338</v>
      </c>
      <c r="B5866" s="394" t="s">
        <v>7339</v>
      </c>
      <c r="C5866" s="395" t="s">
        <v>485</v>
      </c>
      <c r="D5866" s="396" t="s">
        <v>7340</v>
      </c>
      <c r="E5866" s="393"/>
      <c r="F5866" s="393"/>
      <c r="G5866" s="393"/>
      <c r="H5866" s="393"/>
      <c r="I5866" s="393"/>
      <c r="J5866" s="393"/>
      <c r="K5866" s="393"/>
    </row>
    <row r="5867" spans="1:11" ht="14.4">
      <c r="A5867" s="397" t="s">
        <v>10083</v>
      </c>
      <c r="B5867" s="397" t="s">
        <v>10084</v>
      </c>
      <c r="C5867" s="398" t="s">
        <v>80</v>
      </c>
      <c r="D5867" s="399">
        <v>190.4931</v>
      </c>
      <c r="E5867" s="393"/>
      <c r="F5867" s="393"/>
      <c r="G5867" s="393"/>
      <c r="H5867" s="393"/>
      <c r="I5867" s="393"/>
      <c r="J5867" s="393"/>
      <c r="K5867" s="393"/>
    </row>
    <row r="5868" spans="1:11" ht="14.4">
      <c r="A5868" s="554"/>
      <c r="B5868" s="554"/>
      <c r="C5868" s="554"/>
      <c r="D5868" s="554"/>
      <c r="E5868" s="393"/>
      <c r="F5868" s="393"/>
      <c r="G5868" s="393"/>
      <c r="H5868" s="393"/>
      <c r="I5868" s="393"/>
      <c r="J5868" s="393"/>
      <c r="K5868" s="393"/>
    </row>
    <row r="5869" spans="1:11" ht="15" customHeight="1">
      <c r="A5869" s="553" t="s">
        <v>10085</v>
      </c>
      <c r="B5869" s="553"/>
      <c r="C5869" s="553"/>
      <c r="D5869" s="392"/>
      <c r="E5869" s="393"/>
      <c r="F5869" s="393"/>
      <c r="G5869" s="393"/>
      <c r="H5869" s="393"/>
      <c r="I5869" s="393"/>
      <c r="J5869" s="393"/>
      <c r="K5869" s="393"/>
    </row>
    <row r="5870" spans="1:11" ht="15" customHeight="1">
      <c r="A5870" s="553" t="s">
        <v>10086</v>
      </c>
      <c r="B5870" s="553"/>
      <c r="C5870" s="553"/>
      <c r="D5870" s="392"/>
      <c r="E5870" s="393"/>
      <c r="F5870" s="393"/>
      <c r="G5870" s="393"/>
      <c r="H5870" s="393"/>
      <c r="I5870" s="393"/>
      <c r="J5870" s="393"/>
      <c r="K5870" s="393"/>
    </row>
    <row r="5871" spans="1:11" ht="14.4">
      <c r="A5871" s="394" t="s">
        <v>7338</v>
      </c>
      <c r="B5871" s="394" t="s">
        <v>7339</v>
      </c>
      <c r="C5871" s="395" t="s">
        <v>485</v>
      </c>
      <c r="D5871" s="396" t="s">
        <v>7340</v>
      </c>
      <c r="E5871" s="393"/>
      <c r="F5871" s="393"/>
      <c r="G5871" s="393"/>
      <c r="H5871" s="393"/>
      <c r="I5871" s="393"/>
      <c r="J5871" s="393"/>
      <c r="K5871" s="393"/>
    </row>
    <row r="5872" spans="1:11" ht="26.4">
      <c r="A5872" s="397" t="s">
        <v>10087</v>
      </c>
      <c r="B5872" s="397" t="s">
        <v>10088</v>
      </c>
      <c r="C5872" s="398" t="s">
        <v>180</v>
      </c>
      <c r="D5872" s="399">
        <v>15.0177</v>
      </c>
      <c r="E5872" s="393"/>
      <c r="F5872" s="393"/>
      <c r="G5872" s="393"/>
      <c r="H5872" s="393"/>
      <c r="I5872" s="393"/>
      <c r="J5872" s="393"/>
      <c r="K5872" s="393"/>
    </row>
    <row r="5873" spans="1:11" ht="26.4">
      <c r="A5873" s="397" t="s">
        <v>10089</v>
      </c>
      <c r="B5873" s="397" t="s">
        <v>10090</v>
      </c>
      <c r="C5873" s="398" t="s">
        <v>180</v>
      </c>
      <c r="D5873" s="399">
        <v>15.0177</v>
      </c>
      <c r="E5873" s="393"/>
      <c r="F5873" s="393"/>
      <c r="G5873" s="393"/>
      <c r="H5873" s="393"/>
      <c r="I5873" s="393"/>
      <c r="J5873" s="393"/>
      <c r="K5873" s="393"/>
    </row>
    <row r="5874" spans="1:11" ht="26.4">
      <c r="A5874" s="397" t="s">
        <v>10091</v>
      </c>
      <c r="B5874" s="397" t="s">
        <v>10092</v>
      </c>
      <c r="C5874" s="398" t="s">
        <v>180</v>
      </c>
      <c r="D5874" s="399">
        <v>15.0177</v>
      </c>
      <c r="E5874" s="393"/>
      <c r="F5874" s="393"/>
      <c r="G5874" s="393"/>
      <c r="H5874" s="393"/>
      <c r="I5874" s="393"/>
      <c r="J5874" s="393"/>
      <c r="K5874" s="393"/>
    </row>
    <row r="5875" spans="1:11" ht="26.4">
      <c r="A5875" s="397" t="s">
        <v>10093</v>
      </c>
      <c r="B5875" s="397" t="s">
        <v>10094</v>
      </c>
      <c r="C5875" s="398" t="s">
        <v>180</v>
      </c>
      <c r="D5875" s="399">
        <v>15.793699999999999</v>
      </c>
      <c r="E5875" s="393"/>
      <c r="F5875" s="393"/>
      <c r="G5875" s="393"/>
      <c r="H5875" s="393"/>
      <c r="I5875" s="393"/>
      <c r="J5875" s="393"/>
      <c r="K5875" s="393"/>
    </row>
    <row r="5876" spans="1:11" ht="26.4">
      <c r="A5876" s="397" t="s">
        <v>10095</v>
      </c>
      <c r="B5876" s="397" t="s">
        <v>10096</v>
      </c>
      <c r="C5876" s="398" t="s">
        <v>180</v>
      </c>
      <c r="D5876" s="399">
        <v>16.569800000000001</v>
      </c>
      <c r="E5876" s="393"/>
      <c r="F5876" s="393"/>
      <c r="G5876" s="393"/>
      <c r="H5876" s="393"/>
      <c r="I5876" s="393"/>
      <c r="J5876" s="393"/>
      <c r="K5876" s="393"/>
    </row>
    <row r="5877" spans="1:11" ht="14.4">
      <c r="A5877" s="554"/>
      <c r="B5877" s="554"/>
      <c r="C5877" s="554"/>
      <c r="D5877" s="554"/>
      <c r="E5877" s="393"/>
      <c r="F5877" s="393"/>
      <c r="G5877" s="393"/>
      <c r="H5877" s="393"/>
      <c r="I5877" s="393"/>
      <c r="J5877" s="393"/>
      <c r="K5877" s="393"/>
    </row>
    <row r="5878" spans="1:11" ht="15" customHeight="1">
      <c r="A5878" s="553" t="s">
        <v>10097</v>
      </c>
      <c r="B5878" s="553"/>
      <c r="C5878" s="553"/>
      <c r="D5878" s="392"/>
      <c r="E5878" s="393"/>
      <c r="F5878" s="393"/>
      <c r="G5878" s="393"/>
      <c r="H5878" s="393"/>
      <c r="I5878" s="393"/>
      <c r="J5878" s="393"/>
      <c r="K5878" s="393"/>
    </row>
    <row r="5879" spans="1:11" ht="14.4">
      <c r="A5879" s="394" t="s">
        <v>7338</v>
      </c>
      <c r="B5879" s="394" t="s">
        <v>7339</v>
      </c>
      <c r="C5879" s="395" t="s">
        <v>485</v>
      </c>
      <c r="D5879" s="396" t="s">
        <v>7340</v>
      </c>
      <c r="E5879" s="393"/>
      <c r="F5879" s="393"/>
      <c r="G5879" s="393"/>
      <c r="H5879" s="393"/>
      <c r="I5879" s="393"/>
      <c r="J5879" s="393"/>
      <c r="K5879" s="393"/>
    </row>
    <row r="5880" spans="1:11" ht="26.4">
      <c r="A5880" s="397" t="s">
        <v>10098</v>
      </c>
      <c r="B5880" s="397" t="s">
        <v>10099</v>
      </c>
      <c r="C5880" s="398" t="s">
        <v>180</v>
      </c>
      <c r="D5880" s="399">
        <v>5.9969999999999999</v>
      </c>
      <c r="E5880" s="393"/>
      <c r="F5880" s="393"/>
      <c r="G5880" s="393"/>
      <c r="H5880" s="393"/>
      <c r="I5880" s="393"/>
      <c r="J5880" s="393"/>
      <c r="K5880" s="393"/>
    </row>
    <row r="5881" spans="1:11" ht="14.4">
      <c r="A5881" s="554"/>
      <c r="B5881" s="554"/>
      <c r="C5881" s="554"/>
      <c r="D5881" s="554"/>
      <c r="E5881" s="393"/>
      <c r="F5881" s="393"/>
      <c r="G5881" s="393"/>
      <c r="H5881" s="393"/>
      <c r="I5881" s="393"/>
      <c r="J5881" s="393"/>
      <c r="K5881" s="393"/>
    </row>
    <row r="5882" spans="1:11" ht="15" customHeight="1">
      <c r="A5882" s="553" t="s">
        <v>10100</v>
      </c>
      <c r="B5882" s="553"/>
      <c r="C5882" s="553"/>
      <c r="D5882" s="392"/>
      <c r="E5882" s="393"/>
      <c r="F5882" s="393"/>
      <c r="G5882" s="393"/>
      <c r="H5882" s="393"/>
      <c r="I5882" s="393"/>
      <c r="J5882" s="393"/>
      <c r="K5882" s="393"/>
    </row>
    <row r="5883" spans="1:11" ht="14.4">
      <c r="A5883" s="394" t="s">
        <v>7338</v>
      </c>
      <c r="B5883" s="394" t="s">
        <v>7339</v>
      </c>
      <c r="C5883" s="395" t="s">
        <v>485</v>
      </c>
      <c r="D5883" s="396" t="s">
        <v>7340</v>
      </c>
      <c r="E5883" s="393"/>
      <c r="F5883" s="393"/>
      <c r="G5883" s="393"/>
      <c r="H5883" s="393"/>
      <c r="I5883" s="393"/>
      <c r="J5883" s="393"/>
      <c r="K5883" s="393"/>
    </row>
    <row r="5884" spans="1:11" ht="26.4">
      <c r="A5884" s="397" t="s">
        <v>10101</v>
      </c>
      <c r="B5884" s="397" t="s">
        <v>10102</v>
      </c>
      <c r="C5884" s="398" t="s">
        <v>180</v>
      </c>
      <c r="D5884" s="399">
        <v>9.0609999999999999</v>
      </c>
      <c r="E5884" s="393"/>
      <c r="F5884" s="393"/>
      <c r="G5884" s="393"/>
      <c r="H5884" s="393"/>
      <c r="I5884" s="393"/>
      <c r="J5884" s="393"/>
      <c r="K5884" s="393"/>
    </row>
    <row r="5885" spans="1:11" ht="14.4">
      <c r="A5885" s="397" t="s">
        <v>10103</v>
      </c>
      <c r="B5885" s="397" t="s">
        <v>10104</v>
      </c>
      <c r="C5885" s="398" t="s">
        <v>180</v>
      </c>
      <c r="D5885" s="399">
        <v>3.1143999999999998</v>
      </c>
      <c r="E5885" s="393"/>
      <c r="F5885" s="393"/>
      <c r="G5885" s="393"/>
      <c r="H5885" s="393"/>
      <c r="I5885" s="393"/>
      <c r="J5885" s="393"/>
      <c r="K5885" s="393"/>
    </row>
    <row r="5886" spans="1:11" ht="26.4">
      <c r="A5886" s="397" t="s">
        <v>10105</v>
      </c>
      <c r="B5886" s="397" t="s">
        <v>10106</v>
      </c>
      <c r="C5886" s="398" t="s">
        <v>180</v>
      </c>
      <c r="D5886" s="399">
        <v>4.2331000000000003</v>
      </c>
      <c r="E5886" s="393"/>
      <c r="F5886" s="393"/>
      <c r="G5886" s="393"/>
      <c r="H5886" s="393"/>
      <c r="I5886" s="393"/>
      <c r="J5886" s="393"/>
      <c r="K5886" s="393"/>
    </row>
    <row r="5887" spans="1:11" ht="26.4">
      <c r="A5887" s="397" t="s">
        <v>10107</v>
      </c>
      <c r="B5887" s="397" t="s">
        <v>10108</v>
      </c>
      <c r="C5887" s="398" t="s">
        <v>180</v>
      </c>
      <c r="D5887" s="399">
        <v>2.9832999999999998</v>
      </c>
      <c r="E5887" s="393"/>
      <c r="F5887" s="393"/>
      <c r="G5887" s="393"/>
      <c r="H5887" s="393"/>
      <c r="I5887" s="393"/>
      <c r="J5887" s="393"/>
      <c r="K5887" s="393"/>
    </row>
    <row r="5888" spans="1:11" ht="26.4">
      <c r="A5888" s="397" t="s">
        <v>10109</v>
      </c>
      <c r="B5888" s="397" t="s">
        <v>10110</v>
      </c>
      <c r="C5888" s="398" t="s">
        <v>180</v>
      </c>
      <c r="D5888" s="399">
        <v>3.3159000000000001</v>
      </c>
      <c r="E5888" s="393"/>
      <c r="F5888" s="393"/>
      <c r="G5888" s="393"/>
      <c r="H5888" s="393"/>
      <c r="I5888" s="393"/>
      <c r="J5888" s="393"/>
      <c r="K5888" s="393"/>
    </row>
    <row r="5889" spans="1:11" ht="26.4">
      <c r="A5889" s="397" t="s">
        <v>10111</v>
      </c>
      <c r="B5889" s="397" t="s">
        <v>10112</v>
      </c>
      <c r="C5889" s="398" t="s">
        <v>180</v>
      </c>
      <c r="D5889" s="399">
        <v>4.0617999999999999</v>
      </c>
      <c r="E5889" s="393"/>
      <c r="F5889" s="393"/>
      <c r="G5889" s="393"/>
      <c r="H5889" s="393"/>
      <c r="I5889" s="393"/>
      <c r="J5889" s="393"/>
      <c r="K5889" s="393"/>
    </row>
    <row r="5890" spans="1:11" ht="26.4">
      <c r="A5890" s="397" t="s">
        <v>10113</v>
      </c>
      <c r="B5890" s="397" t="s">
        <v>10114</v>
      </c>
      <c r="C5890" s="398" t="s">
        <v>180</v>
      </c>
      <c r="D5890" s="399">
        <v>1.8948</v>
      </c>
      <c r="E5890" s="393"/>
      <c r="F5890" s="393"/>
      <c r="G5890" s="393"/>
      <c r="H5890" s="393"/>
      <c r="I5890" s="393"/>
      <c r="J5890" s="393"/>
      <c r="K5890" s="393"/>
    </row>
    <row r="5891" spans="1:11" ht="14.4">
      <c r="A5891" s="554"/>
      <c r="B5891" s="554"/>
      <c r="C5891" s="554"/>
      <c r="D5891" s="554"/>
      <c r="E5891" s="393"/>
      <c r="F5891" s="393"/>
      <c r="G5891" s="393"/>
      <c r="H5891" s="393"/>
      <c r="I5891" s="393"/>
      <c r="J5891" s="393"/>
      <c r="K5891" s="393"/>
    </row>
    <row r="5892" spans="1:11" ht="15" customHeight="1">
      <c r="A5892" s="553" t="s">
        <v>10115</v>
      </c>
      <c r="B5892" s="553"/>
      <c r="C5892" s="553"/>
      <c r="D5892" s="392"/>
      <c r="E5892" s="393"/>
      <c r="F5892" s="393"/>
      <c r="G5892" s="393"/>
      <c r="H5892" s="393"/>
      <c r="I5892" s="393"/>
      <c r="J5892" s="393"/>
      <c r="K5892" s="393"/>
    </row>
    <row r="5893" spans="1:11" ht="14.4">
      <c r="A5893" s="394" t="s">
        <v>7338</v>
      </c>
      <c r="B5893" s="394" t="s">
        <v>7339</v>
      </c>
      <c r="C5893" s="395" t="s">
        <v>485</v>
      </c>
      <c r="D5893" s="396" t="s">
        <v>7340</v>
      </c>
      <c r="E5893" s="393"/>
      <c r="F5893" s="393"/>
      <c r="G5893" s="393"/>
      <c r="H5893" s="393"/>
      <c r="I5893" s="393"/>
      <c r="J5893" s="393"/>
      <c r="K5893" s="393"/>
    </row>
    <row r="5894" spans="1:11" ht="26.4">
      <c r="A5894" s="397" t="s">
        <v>10116</v>
      </c>
      <c r="B5894" s="397" t="s">
        <v>10117</v>
      </c>
      <c r="C5894" s="398" t="s">
        <v>84</v>
      </c>
      <c r="D5894" s="399">
        <v>10.3208</v>
      </c>
      <c r="E5894" s="393"/>
      <c r="F5894" s="393"/>
      <c r="G5894" s="393"/>
      <c r="H5894" s="393"/>
      <c r="I5894" s="393"/>
      <c r="J5894" s="393"/>
      <c r="K5894" s="393"/>
    </row>
    <row r="5895" spans="1:11" ht="26.4">
      <c r="A5895" s="397" t="s">
        <v>10118</v>
      </c>
      <c r="B5895" s="397" t="s">
        <v>10119</v>
      </c>
      <c r="C5895" s="398" t="s">
        <v>84</v>
      </c>
      <c r="D5895" s="399">
        <v>17.305599999999998</v>
      </c>
      <c r="E5895" s="393"/>
      <c r="F5895" s="393"/>
      <c r="G5895" s="393"/>
      <c r="H5895" s="393"/>
      <c r="I5895" s="393"/>
      <c r="J5895" s="393"/>
      <c r="K5895" s="393"/>
    </row>
    <row r="5896" spans="1:11" ht="14.4">
      <c r="A5896" s="554"/>
      <c r="B5896" s="554"/>
      <c r="C5896" s="554"/>
      <c r="D5896" s="554"/>
      <c r="E5896" s="393"/>
      <c r="F5896" s="393"/>
      <c r="G5896" s="393"/>
      <c r="H5896" s="393"/>
      <c r="I5896" s="393"/>
      <c r="J5896" s="393"/>
      <c r="K5896" s="393"/>
    </row>
    <row r="5897" spans="1:11" ht="15" customHeight="1">
      <c r="A5897" s="553" t="s">
        <v>10120</v>
      </c>
      <c r="B5897" s="553"/>
      <c r="C5897" s="553"/>
      <c r="D5897" s="392"/>
      <c r="E5897" s="393"/>
      <c r="F5897" s="393"/>
      <c r="G5897" s="393"/>
      <c r="H5897" s="393"/>
      <c r="I5897" s="393"/>
      <c r="J5897" s="393"/>
      <c r="K5897" s="393"/>
    </row>
    <row r="5898" spans="1:11" ht="14.4">
      <c r="A5898" s="394" t="s">
        <v>7338</v>
      </c>
      <c r="B5898" s="394" t="s">
        <v>7339</v>
      </c>
      <c r="C5898" s="395" t="s">
        <v>485</v>
      </c>
      <c r="D5898" s="396" t="s">
        <v>7340</v>
      </c>
      <c r="E5898" s="393"/>
      <c r="F5898" s="393"/>
      <c r="G5898" s="393"/>
      <c r="H5898" s="393"/>
      <c r="I5898" s="393"/>
      <c r="J5898" s="393"/>
      <c r="K5898" s="393"/>
    </row>
    <row r="5899" spans="1:11" ht="26.4">
      <c r="A5899" s="397" t="s">
        <v>10121</v>
      </c>
      <c r="B5899" s="397" t="s">
        <v>10122</v>
      </c>
      <c r="C5899" s="398" t="s">
        <v>84</v>
      </c>
      <c r="D5899" s="399">
        <v>17.0032</v>
      </c>
      <c r="E5899" s="393"/>
      <c r="F5899" s="393"/>
      <c r="G5899" s="393"/>
      <c r="H5899" s="393"/>
      <c r="I5899" s="393"/>
      <c r="J5899" s="393"/>
      <c r="K5899" s="393"/>
    </row>
    <row r="5900" spans="1:11" ht="14.4">
      <c r="A5900" s="554"/>
      <c r="B5900" s="554"/>
      <c r="C5900" s="554"/>
      <c r="D5900" s="554"/>
      <c r="E5900" s="393"/>
      <c r="F5900" s="393"/>
      <c r="G5900" s="393"/>
      <c r="H5900" s="393"/>
      <c r="I5900" s="393"/>
      <c r="J5900" s="393"/>
      <c r="K5900" s="393"/>
    </row>
    <row r="5901" spans="1:11" ht="15" customHeight="1">
      <c r="A5901" s="553" t="s">
        <v>10123</v>
      </c>
      <c r="B5901" s="553"/>
      <c r="C5901" s="553"/>
      <c r="D5901" s="392"/>
      <c r="E5901" s="393"/>
      <c r="F5901" s="393"/>
      <c r="G5901" s="393"/>
      <c r="H5901" s="393"/>
      <c r="I5901" s="393"/>
      <c r="J5901" s="393"/>
      <c r="K5901" s="393"/>
    </row>
    <row r="5902" spans="1:11" ht="14.4">
      <c r="A5902" s="394" t="s">
        <v>7338</v>
      </c>
      <c r="B5902" s="394" t="s">
        <v>7339</v>
      </c>
      <c r="C5902" s="395" t="s">
        <v>485</v>
      </c>
      <c r="D5902" s="396" t="s">
        <v>7340</v>
      </c>
      <c r="E5902" s="393"/>
      <c r="F5902" s="393"/>
      <c r="G5902" s="393"/>
      <c r="H5902" s="393"/>
      <c r="I5902" s="393"/>
      <c r="J5902" s="393"/>
      <c r="K5902" s="393"/>
    </row>
    <row r="5903" spans="1:11" ht="14.4">
      <c r="A5903" s="397" t="s">
        <v>10124</v>
      </c>
      <c r="B5903" s="397" t="s">
        <v>10125</v>
      </c>
      <c r="C5903" s="398" t="s">
        <v>84</v>
      </c>
      <c r="D5903" s="399">
        <v>5.39</v>
      </c>
      <c r="E5903" s="393"/>
      <c r="F5903" s="393"/>
      <c r="G5903" s="393"/>
      <c r="H5903" s="393"/>
      <c r="I5903" s="393"/>
      <c r="J5903" s="393"/>
      <c r="K5903" s="393"/>
    </row>
    <row r="5904" spans="1:11" ht="14.4">
      <c r="A5904" s="554"/>
      <c r="B5904" s="554"/>
      <c r="C5904" s="554"/>
      <c r="D5904" s="554"/>
      <c r="E5904" s="393"/>
      <c r="F5904" s="393"/>
      <c r="G5904" s="393"/>
      <c r="H5904" s="393"/>
      <c r="I5904" s="393"/>
      <c r="J5904" s="393"/>
      <c r="K5904" s="393"/>
    </row>
    <row r="5905" spans="1:11" ht="15" customHeight="1">
      <c r="A5905" s="553" t="s">
        <v>10126</v>
      </c>
      <c r="B5905" s="553"/>
      <c r="C5905" s="553"/>
      <c r="D5905" s="392"/>
      <c r="E5905" s="393"/>
      <c r="F5905" s="393"/>
      <c r="G5905" s="393"/>
      <c r="H5905" s="393"/>
      <c r="I5905" s="393"/>
      <c r="J5905" s="393"/>
      <c r="K5905" s="393"/>
    </row>
    <row r="5906" spans="1:11" ht="15" customHeight="1">
      <c r="A5906" s="553" t="s">
        <v>10127</v>
      </c>
      <c r="B5906" s="553"/>
      <c r="C5906" s="553"/>
      <c r="D5906" s="392"/>
      <c r="E5906" s="393"/>
      <c r="F5906" s="393"/>
      <c r="G5906" s="393"/>
      <c r="H5906" s="393"/>
      <c r="I5906" s="393"/>
      <c r="J5906" s="393"/>
      <c r="K5906" s="393"/>
    </row>
    <row r="5907" spans="1:11" ht="14.4">
      <c r="A5907" s="394" t="s">
        <v>7338</v>
      </c>
      <c r="B5907" s="394" t="s">
        <v>7339</v>
      </c>
      <c r="C5907" s="395" t="s">
        <v>485</v>
      </c>
      <c r="D5907" s="396" t="s">
        <v>7340</v>
      </c>
      <c r="E5907" s="393"/>
      <c r="F5907" s="393"/>
      <c r="G5907" s="393"/>
      <c r="H5907" s="393"/>
      <c r="I5907" s="393"/>
      <c r="J5907" s="393"/>
      <c r="K5907" s="393"/>
    </row>
    <row r="5908" spans="1:11" ht="26.4">
      <c r="A5908" s="397" t="s">
        <v>10128</v>
      </c>
      <c r="B5908" s="397" t="s">
        <v>10129</v>
      </c>
      <c r="C5908" s="398" t="s">
        <v>65</v>
      </c>
      <c r="D5908" s="399">
        <v>53.850900000000003</v>
      </c>
      <c r="E5908" s="393"/>
      <c r="F5908" s="393"/>
      <c r="G5908" s="393"/>
      <c r="H5908" s="393"/>
      <c r="I5908" s="393"/>
      <c r="J5908" s="393"/>
      <c r="K5908" s="393"/>
    </row>
    <row r="5909" spans="1:11" ht="14.4">
      <c r="A5909" s="554"/>
      <c r="B5909" s="554"/>
      <c r="C5909" s="554"/>
      <c r="D5909" s="554"/>
      <c r="E5909" s="393"/>
      <c r="F5909" s="393"/>
      <c r="G5909" s="393"/>
      <c r="H5909" s="393"/>
      <c r="I5909" s="393"/>
      <c r="J5909" s="393"/>
      <c r="K5909" s="393"/>
    </row>
    <row r="5910" spans="1:11" ht="15" customHeight="1">
      <c r="A5910" s="553" t="s">
        <v>10130</v>
      </c>
      <c r="B5910" s="553"/>
      <c r="C5910" s="553"/>
      <c r="D5910" s="392"/>
      <c r="E5910" s="393"/>
      <c r="F5910" s="393"/>
      <c r="G5910" s="393"/>
      <c r="H5910" s="393"/>
      <c r="I5910" s="393"/>
      <c r="J5910" s="393"/>
      <c r="K5910" s="393"/>
    </row>
    <row r="5911" spans="1:11" ht="14.4">
      <c r="A5911" s="394" t="s">
        <v>7338</v>
      </c>
      <c r="B5911" s="394" t="s">
        <v>7339</v>
      </c>
      <c r="C5911" s="395" t="s">
        <v>485</v>
      </c>
      <c r="D5911" s="396" t="s">
        <v>7340</v>
      </c>
      <c r="E5911" s="393"/>
      <c r="F5911" s="393"/>
      <c r="G5911" s="393"/>
      <c r="H5911" s="393"/>
      <c r="I5911" s="393"/>
      <c r="J5911" s="393"/>
      <c r="K5911" s="393"/>
    </row>
    <row r="5912" spans="1:11" ht="26.4">
      <c r="A5912" s="397" t="s">
        <v>10131</v>
      </c>
      <c r="B5912" s="397" t="s">
        <v>10132</v>
      </c>
      <c r="C5912" s="398" t="s">
        <v>65</v>
      </c>
      <c r="D5912" s="399">
        <v>71.550399999999996</v>
      </c>
      <c r="E5912" s="393"/>
      <c r="F5912" s="393"/>
      <c r="G5912" s="393"/>
      <c r="H5912" s="393"/>
      <c r="I5912" s="393"/>
      <c r="J5912" s="393"/>
      <c r="K5912" s="393"/>
    </row>
    <row r="5913" spans="1:11" ht="26.4">
      <c r="A5913" s="397" t="s">
        <v>10133</v>
      </c>
      <c r="B5913" s="397" t="s">
        <v>10134</v>
      </c>
      <c r="C5913" s="398" t="s">
        <v>65</v>
      </c>
      <c r="D5913" s="399">
        <v>77.453199999999995</v>
      </c>
      <c r="E5913" s="393"/>
      <c r="F5913" s="393"/>
      <c r="G5913" s="393"/>
      <c r="H5913" s="393"/>
      <c r="I5913" s="393"/>
      <c r="J5913" s="393"/>
      <c r="K5913" s="393"/>
    </row>
    <row r="5914" spans="1:11" ht="26.4">
      <c r="A5914" s="397" t="s">
        <v>10135</v>
      </c>
      <c r="B5914" s="397" t="s">
        <v>10136</v>
      </c>
      <c r="C5914" s="398" t="s">
        <v>65</v>
      </c>
      <c r="D5914" s="399">
        <v>48.677199999999999</v>
      </c>
      <c r="E5914" s="393"/>
      <c r="F5914" s="393"/>
      <c r="G5914" s="393"/>
      <c r="H5914" s="393"/>
      <c r="I5914" s="393"/>
      <c r="J5914" s="393"/>
      <c r="K5914" s="393"/>
    </row>
    <row r="5915" spans="1:11" ht="26.4">
      <c r="A5915" s="397" t="s">
        <v>10137</v>
      </c>
      <c r="B5915" s="397" t="s">
        <v>10138</v>
      </c>
      <c r="C5915" s="398" t="s">
        <v>65</v>
      </c>
      <c r="D5915" s="399">
        <v>64.182199999999995</v>
      </c>
      <c r="E5915" s="393"/>
      <c r="F5915" s="393"/>
      <c r="G5915" s="393"/>
      <c r="H5915" s="393"/>
      <c r="I5915" s="393"/>
      <c r="J5915" s="393"/>
      <c r="K5915" s="393"/>
    </row>
    <row r="5916" spans="1:11" ht="14.4">
      <c r="A5916" s="554"/>
      <c r="B5916" s="554"/>
      <c r="C5916" s="554"/>
      <c r="D5916" s="554"/>
      <c r="E5916" s="393"/>
      <c r="F5916" s="393"/>
      <c r="G5916" s="393"/>
      <c r="H5916" s="393"/>
      <c r="I5916" s="393"/>
      <c r="J5916" s="393"/>
      <c r="K5916" s="393"/>
    </row>
    <row r="5917" spans="1:11" ht="15" customHeight="1">
      <c r="A5917" s="553" t="s">
        <v>10139</v>
      </c>
      <c r="B5917" s="553"/>
      <c r="C5917" s="553"/>
      <c r="D5917" s="392"/>
      <c r="E5917" s="393"/>
      <c r="F5917" s="393"/>
      <c r="G5917" s="393"/>
      <c r="H5917" s="393"/>
      <c r="I5917" s="393"/>
      <c r="J5917" s="393"/>
      <c r="K5917" s="393"/>
    </row>
    <row r="5918" spans="1:11" ht="14.4">
      <c r="A5918" s="394" t="s">
        <v>7338</v>
      </c>
      <c r="B5918" s="394" t="s">
        <v>7339</v>
      </c>
      <c r="C5918" s="395" t="s">
        <v>485</v>
      </c>
      <c r="D5918" s="396" t="s">
        <v>7340</v>
      </c>
      <c r="E5918" s="393"/>
      <c r="F5918" s="393"/>
      <c r="G5918" s="393"/>
      <c r="H5918" s="393"/>
      <c r="I5918" s="393"/>
      <c r="J5918" s="393"/>
      <c r="K5918" s="393"/>
    </row>
    <row r="5919" spans="1:11" ht="26.4">
      <c r="A5919" s="397" t="s">
        <v>10140</v>
      </c>
      <c r="B5919" s="397" t="s">
        <v>10141</v>
      </c>
      <c r="C5919" s="398" t="s">
        <v>65</v>
      </c>
      <c r="D5919" s="399">
        <v>57.349400000000003</v>
      </c>
      <c r="E5919" s="393"/>
      <c r="F5919" s="393"/>
      <c r="G5919" s="393"/>
      <c r="H5919" s="393"/>
      <c r="I5919" s="393"/>
      <c r="J5919" s="393"/>
      <c r="K5919" s="393"/>
    </row>
    <row r="5920" spans="1:11" ht="26.4">
      <c r="A5920" s="397" t="s">
        <v>10142</v>
      </c>
      <c r="B5920" s="397" t="s">
        <v>10143</v>
      </c>
      <c r="C5920" s="398" t="s">
        <v>65</v>
      </c>
      <c r="D5920" s="399">
        <v>59.645000000000003</v>
      </c>
      <c r="E5920" s="393"/>
      <c r="F5920" s="393"/>
      <c r="G5920" s="393"/>
      <c r="H5920" s="393"/>
      <c r="I5920" s="393"/>
      <c r="J5920" s="393"/>
      <c r="K5920" s="393"/>
    </row>
    <row r="5921" spans="1:11" ht="14.4">
      <c r="A5921" s="554"/>
      <c r="B5921" s="554"/>
      <c r="C5921" s="554"/>
      <c r="D5921" s="554"/>
      <c r="E5921" s="393"/>
      <c r="F5921" s="393"/>
      <c r="G5921" s="393"/>
      <c r="H5921" s="393"/>
      <c r="I5921" s="393"/>
      <c r="J5921" s="393"/>
      <c r="K5921" s="393"/>
    </row>
    <row r="5922" spans="1:11" ht="15" customHeight="1">
      <c r="A5922" s="553" t="s">
        <v>10144</v>
      </c>
      <c r="B5922" s="553"/>
      <c r="C5922" s="553"/>
      <c r="D5922" s="392"/>
      <c r="E5922" s="393"/>
      <c r="F5922" s="393"/>
      <c r="G5922" s="393"/>
      <c r="H5922" s="393"/>
      <c r="I5922" s="393"/>
      <c r="J5922" s="393"/>
      <c r="K5922" s="393"/>
    </row>
    <row r="5923" spans="1:11" ht="15" customHeight="1">
      <c r="A5923" s="553" t="s">
        <v>10145</v>
      </c>
      <c r="B5923" s="553"/>
      <c r="C5923" s="553"/>
      <c r="D5923" s="392"/>
      <c r="E5923" s="393"/>
      <c r="F5923" s="393"/>
      <c r="G5923" s="393"/>
      <c r="H5923" s="393"/>
      <c r="I5923" s="393"/>
      <c r="J5923" s="393"/>
      <c r="K5923" s="393"/>
    </row>
    <row r="5924" spans="1:11" ht="14.4">
      <c r="A5924" s="394" t="s">
        <v>7338</v>
      </c>
      <c r="B5924" s="394" t="s">
        <v>7339</v>
      </c>
      <c r="C5924" s="395" t="s">
        <v>485</v>
      </c>
      <c r="D5924" s="396" t="s">
        <v>7340</v>
      </c>
      <c r="E5924" s="393"/>
      <c r="F5924" s="393"/>
      <c r="G5924" s="393"/>
      <c r="H5924" s="393"/>
      <c r="I5924" s="393"/>
      <c r="J5924" s="393"/>
      <c r="K5924" s="393"/>
    </row>
    <row r="5925" spans="1:11" ht="14.4">
      <c r="A5925" s="397" t="s">
        <v>10146</v>
      </c>
      <c r="B5925" s="397" t="s">
        <v>10147</v>
      </c>
      <c r="C5925" s="398" t="s">
        <v>65</v>
      </c>
      <c r="D5925" s="399">
        <v>33.593299999999999</v>
      </c>
      <c r="E5925" s="393"/>
      <c r="F5925" s="393"/>
      <c r="G5925" s="393"/>
      <c r="H5925" s="393"/>
      <c r="I5925" s="393"/>
      <c r="J5925" s="393"/>
      <c r="K5925" s="393"/>
    </row>
    <row r="5926" spans="1:11" ht="26.4">
      <c r="A5926" s="397" t="s">
        <v>10148</v>
      </c>
      <c r="B5926" s="397" t="s">
        <v>10149</v>
      </c>
      <c r="C5926" s="398" t="s">
        <v>65</v>
      </c>
      <c r="D5926" s="399">
        <v>36.334699999999998</v>
      </c>
      <c r="E5926" s="393"/>
      <c r="F5926" s="393"/>
      <c r="G5926" s="393"/>
      <c r="H5926" s="393"/>
      <c r="I5926" s="393"/>
      <c r="J5926" s="393"/>
      <c r="K5926" s="393"/>
    </row>
    <row r="5927" spans="1:11" ht="14.4">
      <c r="A5927" s="554"/>
      <c r="B5927" s="554"/>
      <c r="C5927" s="554"/>
      <c r="D5927" s="554"/>
      <c r="E5927" s="393"/>
      <c r="F5927" s="393"/>
      <c r="G5927" s="393"/>
      <c r="H5927" s="393"/>
      <c r="I5927" s="393"/>
      <c r="J5927" s="393"/>
      <c r="K5927" s="393"/>
    </row>
    <row r="5928" spans="1:11" ht="15" customHeight="1">
      <c r="A5928" s="553" t="s">
        <v>10150</v>
      </c>
      <c r="B5928" s="553"/>
      <c r="C5928" s="553"/>
      <c r="D5928" s="392"/>
      <c r="E5928" s="393"/>
      <c r="F5928" s="393"/>
      <c r="G5928" s="393"/>
      <c r="H5928" s="393"/>
      <c r="I5928" s="393"/>
      <c r="J5928" s="393"/>
      <c r="K5928" s="393"/>
    </row>
    <row r="5929" spans="1:11" ht="14.4">
      <c r="A5929" s="394" t="s">
        <v>7338</v>
      </c>
      <c r="B5929" s="394" t="s">
        <v>7339</v>
      </c>
      <c r="C5929" s="395" t="s">
        <v>485</v>
      </c>
      <c r="D5929" s="396" t="s">
        <v>7340</v>
      </c>
      <c r="E5929" s="393"/>
      <c r="F5929" s="393"/>
      <c r="G5929" s="393"/>
      <c r="H5929" s="393"/>
      <c r="I5929" s="393"/>
      <c r="J5929" s="393"/>
      <c r="K5929" s="393"/>
    </row>
    <row r="5930" spans="1:11" ht="26.4">
      <c r="A5930" s="397" t="s">
        <v>10151</v>
      </c>
      <c r="B5930" s="397" t="s">
        <v>10152</v>
      </c>
      <c r="C5930" s="398" t="s">
        <v>65</v>
      </c>
      <c r="D5930" s="399">
        <v>19.250800000000002</v>
      </c>
      <c r="E5930" s="393"/>
      <c r="F5930" s="393"/>
      <c r="G5930" s="393"/>
      <c r="H5930" s="393"/>
      <c r="I5930" s="393"/>
      <c r="J5930" s="393"/>
      <c r="K5930" s="393"/>
    </row>
    <row r="5931" spans="1:11" ht="26.4">
      <c r="A5931" s="397" t="s">
        <v>10153</v>
      </c>
      <c r="B5931" s="397" t="s">
        <v>10154</v>
      </c>
      <c r="C5931" s="398" t="s">
        <v>65</v>
      </c>
      <c r="D5931" s="399">
        <v>18.968599999999999</v>
      </c>
      <c r="E5931" s="393"/>
      <c r="F5931" s="393"/>
      <c r="G5931" s="393"/>
      <c r="H5931" s="393"/>
      <c r="I5931" s="393"/>
      <c r="J5931" s="393"/>
      <c r="K5931" s="393"/>
    </row>
    <row r="5932" spans="1:11" ht="26.4">
      <c r="A5932" s="397" t="s">
        <v>10155</v>
      </c>
      <c r="B5932" s="397" t="s">
        <v>10156</v>
      </c>
      <c r="C5932" s="398" t="s">
        <v>65</v>
      </c>
      <c r="D5932" s="399">
        <v>33.956099999999999</v>
      </c>
      <c r="E5932" s="393"/>
      <c r="F5932" s="393"/>
      <c r="G5932" s="393"/>
      <c r="H5932" s="393"/>
      <c r="I5932" s="393"/>
      <c r="J5932" s="393"/>
      <c r="K5932" s="393"/>
    </row>
    <row r="5933" spans="1:11" ht="26.4">
      <c r="A5933" s="397" t="s">
        <v>10157</v>
      </c>
      <c r="B5933" s="397" t="s">
        <v>10158</v>
      </c>
      <c r="C5933" s="398" t="s">
        <v>65</v>
      </c>
      <c r="D5933" s="399">
        <v>49.346699999999998</v>
      </c>
      <c r="E5933" s="393"/>
      <c r="F5933" s="393"/>
      <c r="G5933" s="393"/>
      <c r="H5933" s="393"/>
      <c r="I5933" s="393"/>
      <c r="J5933" s="393"/>
      <c r="K5933" s="393"/>
    </row>
    <row r="5934" spans="1:11" ht="26.4">
      <c r="A5934" s="397" t="s">
        <v>10159</v>
      </c>
      <c r="B5934" s="397" t="s">
        <v>10160</v>
      </c>
      <c r="C5934" s="398" t="s">
        <v>65</v>
      </c>
      <c r="D5934" s="399">
        <v>29.924499999999998</v>
      </c>
      <c r="E5934" s="393"/>
      <c r="F5934" s="393"/>
      <c r="G5934" s="393"/>
      <c r="H5934" s="393"/>
      <c r="I5934" s="393"/>
      <c r="J5934" s="393"/>
      <c r="K5934" s="393"/>
    </row>
    <row r="5935" spans="1:11" ht="26.4">
      <c r="A5935" s="397" t="s">
        <v>10161</v>
      </c>
      <c r="B5935" s="397" t="s">
        <v>10162</v>
      </c>
      <c r="C5935" s="398" t="s">
        <v>65</v>
      </c>
      <c r="D5935" s="399">
        <v>51.372599999999998</v>
      </c>
      <c r="E5935" s="393"/>
      <c r="F5935" s="393"/>
      <c r="G5935" s="393"/>
      <c r="H5935" s="393"/>
      <c r="I5935" s="393"/>
      <c r="J5935" s="393"/>
      <c r="K5935" s="393"/>
    </row>
    <row r="5936" spans="1:11" ht="26.4">
      <c r="A5936" s="397" t="s">
        <v>10163</v>
      </c>
      <c r="B5936" s="397" t="s">
        <v>10164</v>
      </c>
      <c r="C5936" s="398" t="s">
        <v>65</v>
      </c>
      <c r="D5936" s="399">
        <v>101.5459</v>
      </c>
      <c r="E5936" s="393"/>
      <c r="F5936" s="393"/>
      <c r="G5936" s="393"/>
      <c r="H5936" s="393"/>
      <c r="I5936" s="393"/>
      <c r="J5936" s="393"/>
      <c r="K5936" s="393"/>
    </row>
    <row r="5937" spans="1:11" ht="39.6">
      <c r="A5937" s="397" t="s">
        <v>10165</v>
      </c>
      <c r="B5937" s="397" t="s">
        <v>10166</v>
      </c>
      <c r="C5937" s="398" t="s">
        <v>65</v>
      </c>
      <c r="D5937" s="399">
        <v>88.181100000000001</v>
      </c>
      <c r="E5937" s="393"/>
      <c r="F5937" s="393"/>
      <c r="G5937" s="393"/>
      <c r="H5937" s="393"/>
      <c r="I5937" s="393"/>
      <c r="J5937" s="393"/>
      <c r="K5937" s="393"/>
    </row>
    <row r="5938" spans="1:11" ht="14.4">
      <c r="A5938" s="554"/>
      <c r="B5938" s="554"/>
      <c r="C5938" s="554"/>
      <c r="D5938" s="554"/>
      <c r="E5938" s="393"/>
      <c r="F5938" s="393"/>
      <c r="G5938" s="393"/>
      <c r="H5938" s="393"/>
      <c r="I5938" s="393"/>
      <c r="J5938" s="393"/>
      <c r="K5938" s="393"/>
    </row>
    <row r="5939" spans="1:11" ht="15" customHeight="1">
      <c r="A5939" s="553" t="s">
        <v>10167</v>
      </c>
      <c r="B5939" s="553"/>
      <c r="C5939" s="553"/>
      <c r="D5939" s="392"/>
      <c r="E5939" s="393"/>
      <c r="F5939" s="393"/>
      <c r="G5939" s="393"/>
      <c r="H5939" s="393"/>
      <c r="I5939" s="393"/>
      <c r="J5939" s="393"/>
      <c r="K5939" s="393"/>
    </row>
    <row r="5940" spans="1:11" ht="15" customHeight="1">
      <c r="A5940" s="553" t="s">
        <v>10168</v>
      </c>
      <c r="B5940" s="553"/>
      <c r="C5940" s="553"/>
      <c r="D5940" s="392"/>
      <c r="E5940" s="393"/>
      <c r="F5940" s="393"/>
      <c r="G5940" s="393"/>
      <c r="H5940" s="393"/>
      <c r="I5940" s="393"/>
      <c r="J5940" s="393"/>
      <c r="K5940" s="393"/>
    </row>
    <row r="5941" spans="1:11" ht="14.4">
      <c r="A5941" s="394" t="s">
        <v>7338</v>
      </c>
      <c r="B5941" s="394" t="s">
        <v>7339</v>
      </c>
      <c r="C5941" s="395" t="s">
        <v>485</v>
      </c>
      <c r="D5941" s="396" t="s">
        <v>7340</v>
      </c>
      <c r="E5941" s="393"/>
      <c r="F5941" s="393"/>
      <c r="G5941" s="393"/>
      <c r="H5941" s="393"/>
      <c r="I5941" s="393"/>
      <c r="J5941" s="393"/>
      <c r="K5941" s="393"/>
    </row>
    <row r="5942" spans="1:11" ht="14.4">
      <c r="A5942" s="397" t="s">
        <v>10169</v>
      </c>
      <c r="B5942" s="397" t="s">
        <v>10170</v>
      </c>
      <c r="C5942" s="398" t="s">
        <v>65</v>
      </c>
      <c r="D5942" s="399">
        <v>91.386200000000002</v>
      </c>
      <c r="E5942" s="393"/>
      <c r="F5942" s="393"/>
      <c r="G5942" s="393"/>
      <c r="H5942" s="393"/>
      <c r="I5942" s="393"/>
      <c r="J5942" s="393"/>
      <c r="K5942" s="393"/>
    </row>
    <row r="5943" spans="1:11" ht="14.4">
      <c r="A5943" s="397" t="s">
        <v>10171</v>
      </c>
      <c r="B5943" s="397" t="s">
        <v>10172</v>
      </c>
      <c r="C5943" s="398" t="s">
        <v>65</v>
      </c>
      <c r="D5943" s="399">
        <v>77.537700000000001</v>
      </c>
      <c r="E5943" s="393"/>
      <c r="F5943" s="393"/>
      <c r="G5943" s="393"/>
      <c r="H5943" s="393"/>
      <c r="I5943" s="393"/>
      <c r="J5943" s="393"/>
      <c r="K5943" s="393"/>
    </row>
    <row r="5944" spans="1:11" ht="26.4">
      <c r="A5944" s="397" t="s">
        <v>10173</v>
      </c>
      <c r="B5944" s="397" t="s">
        <v>10174</v>
      </c>
      <c r="C5944" s="398" t="s">
        <v>65</v>
      </c>
      <c r="D5944" s="399">
        <v>48.056600000000003</v>
      </c>
      <c r="E5944" s="393"/>
      <c r="F5944" s="393"/>
      <c r="G5944" s="393"/>
      <c r="H5944" s="393"/>
      <c r="I5944" s="393"/>
      <c r="J5944" s="393"/>
      <c r="K5944" s="393"/>
    </row>
    <row r="5945" spans="1:11" ht="14.4">
      <c r="A5945" s="554"/>
      <c r="B5945" s="554"/>
      <c r="C5945" s="554"/>
      <c r="D5945" s="554"/>
      <c r="E5945" s="393"/>
      <c r="F5945" s="393"/>
      <c r="G5945" s="393"/>
      <c r="H5945" s="393"/>
      <c r="I5945" s="393"/>
      <c r="J5945" s="393"/>
      <c r="K5945" s="393"/>
    </row>
    <row r="5946" spans="1:11" ht="15" customHeight="1">
      <c r="A5946" s="553" t="s">
        <v>10175</v>
      </c>
      <c r="B5946" s="553"/>
      <c r="C5946" s="553"/>
      <c r="D5946" s="392"/>
      <c r="E5946" s="393"/>
      <c r="F5946" s="393"/>
      <c r="G5946" s="393"/>
      <c r="H5946" s="393"/>
      <c r="I5946" s="393"/>
      <c r="J5946" s="393"/>
      <c r="K5946" s="393"/>
    </row>
    <row r="5947" spans="1:11" ht="15" customHeight="1">
      <c r="A5947" s="553" t="s">
        <v>10176</v>
      </c>
      <c r="B5947" s="553"/>
      <c r="C5947" s="553"/>
      <c r="D5947" s="392"/>
      <c r="E5947" s="393"/>
      <c r="F5947" s="393"/>
      <c r="G5947" s="393"/>
      <c r="H5947" s="393"/>
      <c r="I5947" s="393"/>
      <c r="J5947" s="393"/>
      <c r="K5947" s="393"/>
    </row>
    <row r="5948" spans="1:11" ht="14.4">
      <c r="A5948" s="394" t="s">
        <v>7338</v>
      </c>
      <c r="B5948" s="394" t="s">
        <v>7339</v>
      </c>
      <c r="C5948" s="395" t="s">
        <v>485</v>
      </c>
      <c r="D5948" s="396" t="s">
        <v>7340</v>
      </c>
      <c r="E5948" s="393"/>
      <c r="F5948" s="393"/>
      <c r="G5948" s="393"/>
      <c r="H5948" s="393"/>
      <c r="I5948" s="393"/>
      <c r="J5948" s="393"/>
      <c r="K5948" s="393"/>
    </row>
    <row r="5949" spans="1:11" ht="39.6">
      <c r="A5949" s="397" t="s">
        <v>10177</v>
      </c>
      <c r="B5949" s="397" t="s">
        <v>10178</v>
      </c>
      <c r="C5949" s="398" t="s">
        <v>65</v>
      </c>
      <c r="D5949" s="399">
        <v>249.95920000000001</v>
      </c>
      <c r="E5949" s="393"/>
      <c r="F5949" s="393"/>
      <c r="G5949" s="393"/>
      <c r="H5949" s="393"/>
      <c r="I5949" s="393"/>
      <c r="J5949" s="393"/>
      <c r="K5949" s="393"/>
    </row>
    <row r="5950" spans="1:11" ht="26.4">
      <c r="A5950" s="397" t="s">
        <v>10179</v>
      </c>
      <c r="B5950" s="397" t="s">
        <v>10180</v>
      </c>
      <c r="C5950" s="398" t="s">
        <v>65</v>
      </c>
      <c r="D5950" s="399">
        <v>202.06370000000001</v>
      </c>
      <c r="E5950" s="393"/>
      <c r="F5950" s="393"/>
      <c r="G5950" s="393"/>
      <c r="H5950" s="393"/>
      <c r="I5950" s="393"/>
      <c r="J5950" s="393"/>
      <c r="K5950" s="393"/>
    </row>
    <row r="5951" spans="1:11" ht="14.4">
      <c r="A5951" s="397" t="s">
        <v>10181</v>
      </c>
      <c r="B5951" s="397" t="s">
        <v>10182</v>
      </c>
      <c r="C5951" s="398" t="s">
        <v>65</v>
      </c>
      <c r="D5951" s="399">
        <v>61.260100000000001</v>
      </c>
      <c r="E5951" s="393"/>
      <c r="F5951" s="393"/>
      <c r="G5951" s="393"/>
      <c r="H5951" s="393"/>
      <c r="I5951" s="393"/>
      <c r="J5951" s="393"/>
      <c r="K5951" s="393"/>
    </row>
    <row r="5952" spans="1:11" ht="14.4">
      <c r="A5952" s="554"/>
      <c r="B5952" s="554"/>
      <c r="C5952" s="554"/>
      <c r="D5952" s="554"/>
      <c r="E5952" s="393"/>
      <c r="F5952" s="393"/>
      <c r="G5952" s="393"/>
      <c r="H5952" s="393"/>
      <c r="I5952" s="393"/>
      <c r="J5952" s="393"/>
      <c r="K5952" s="393"/>
    </row>
    <row r="5953" spans="1:11" ht="15" customHeight="1">
      <c r="A5953" s="553" t="s">
        <v>10183</v>
      </c>
      <c r="B5953" s="553"/>
      <c r="C5953" s="553"/>
      <c r="D5953" s="392"/>
      <c r="E5953" s="393"/>
      <c r="F5953" s="393"/>
      <c r="G5953" s="393"/>
      <c r="H5953" s="393"/>
      <c r="I5953" s="393"/>
      <c r="J5953" s="393"/>
      <c r="K5953" s="393"/>
    </row>
    <row r="5954" spans="1:11" ht="14.4">
      <c r="A5954" s="394" t="s">
        <v>7338</v>
      </c>
      <c r="B5954" s="394" t="s">
        <v>7339</v>
      </c>
      <c r="C5954" s="395" t="s">
        <v>485</v>
      </c>
      <c r="D5954" s="396" t="s">
        <v>7340</v>
      </c>
      <c r="E5954" s="393"/>
      <c r="F5954" s="393"/>
      <c r="G5954" s="393"/>
      <c r="H5954" s="393"/>
      <c r="I5954" s="393"/>
      <c r="J5954" s="393"/>
      <c r="K5954" s="393"/>
    </row>
    <row r="5955" spans="1:11" ht="26.4">
      <c r="A5955" s="397" t="s">
        <v>10184</v>
      </c>
      <c r="B5955" s="397" t="s">
        <v>10185</v>
      </c>
      <c r="C5955" s="398" t="s">
        <v>65</v>
      </c>
      <c r="D5955" s="399">
        <v>60.79</v>
      </c>
      <c r="E5955" s="393"/>
      <c r="F5955" s="393"/>
      <c r="G5955" s="393"/>
      <c r="H5955" s="393"/>
      <c r="I5955" s="393"/>
      <c r="J5955" s="393"/>
      <c r="K5955" s="393"/>
    </row>
    <row r="5956" spans="1:11" ht="26.4">
      <c r="A5956" s="397" t="s">
        <v>10186</v>
      </c>
      <c r="B5956" s="397" t="s">
        <v>10187</v>
      </c>
      <c r="C5956" s="398" t="s">
        <v>65</v>
      </c>
      <c r="D5956" s="399">
        <v>83.1</v>
      </c>
      <c r="E5956" s="393"/>
      <c r="F5956" s="393"/>
      <c r="G5956" s="393"/>
      <c r="H5956" s="393"/>
      <c r="I5956" s="393"/>
      <c r="J5956" s="393"/>
      <c r="K5956" s="393"/>
    </row>
    <row r="5957" spans="1:11" ht="14.4">
      <c r="A5957" s="554"/>
      <c r="B5957" s="554"/>
      <c r="C5957" s="554"/>
      <c r="D5957" s="554"/>
      <c r="E5957" s="393"/>
      <c r="F5957" s="393"/>
      <c r="G5957" s="393"/>
      <c r="H5957" s="393"/>
      <c r="I5957" s="393"/>
      <c r="J5957" s="393"/>
      <c r="K5957" s="393"/>
    </row>
    <row r="5958" spans="1:11" ht="15" customHeight="1">
      <c r="A5958" s="553" t="s">
        <v>10188</v>
      </c>
      <c r="B5958" s="553"/>
      <c r="C5958" s="553"/>
      <c r="D5958" s="392"/>
      <c r="E5958" s="393"/>
      <c r="F5958" s="393"/>
      <c r="G5958" s="393"/>
      <c r="H5958" s="393"/>
      <c r="I5958" s="393"/>
      <c r="J5958" s="393"/>
      <c r="K5958" s="393"/>
    </row>
    <row r="5959" spans="1:11" ht="15" customHeight="1">
      <c r="A5959" s="553" t="s">
        <v>10189</v>
      </c>
      <c r="B5959" s="553"/>
      <c r="C5959" s="553"/>
      <c r="D5959" s="392"/>
      <c r="E5959" s="393"/>
      <c r="F5959" s="393"/>
      <c r="G5959" s="393"/>
      <c r="H5959" s="393"/>
      <c r="I5959" s="393"/>
      <c r="J5959" s="393"/>
      <c r="K5959" s="393"/>
    </row>
    <row r="5960" spans="1:11" ht="14.4">
      <c r="A5960" s="394" t="s">
        <v>7338</v>
      </c>
      <c r="B5960" s="394" t="s">
        <v>7339</v>
      </c>
      <c r="C5960" s="395" t="s">
        <v>485</v>
      </c>
      <c r="D5960" s="396" t="s">
        <v>7340</v>
      </c>
      <c r="E5960" s="393"/>
      <c r="F5960" s="393"/>
      <c r="G5960" s="393"/>
      <c r="H5960" s="393"/>
      <c r="I5960" s="393"/>
      <c r="J5960" s="393"/>
      <c r="K5960" s="393"/>
    </row>
    <row r="5961" spans="1:11" ht="14.4">
      <c r="A5961" s="397" t="s">
        <v>10190</v>
      </c>
      <c r="B5961" s="397" t="s">
        <v>10191</v>
      </c>
      <c r="C5961" s="398" t="s">
        <v>180</v>
      </c>
      <c r="D5961" s="399">
        <v>48.983899999999998</v>
      </c>
      <c r="E5961" s="393"/>
      <c r="F5961" s="393"/>
      <c r="G5961" s="393"/>
      <c r="H5961" s="393"/>
      <c r="I5961" s="393"/>
      <c r="J5961" s="393"/>
      <c r="K5961" s="393"/>
    </row>
    <row r="5962" spans="1:11" ht="26.4">
      <c r="A5962" s="397" t="s">
        <v>10192</v>
      </c>
      <c r="B5962" s="397" t="s">
        <v>10193</v>
      </c>
      <c r="C5962" s="398" t="s">
        <v>180</v>
      </c>
      <c r="D5962" s="399">
        <v>35.326799999999999</v>
      </c>
      <c r="E5962" s="393"/>
      <c r="F5962" s="393"/>
      <c r="G5962" s="393"/>
      <c r="H5962" s="393"/>
      <c r="I5962" s="393"/>
      <c r="J5962" s="393"/>
      <c r="K5962" s="393"/>
    </row>
    <row r="5963" spans="1:11" ht="26.4">
      <c r="A5963" s="397" t="s">
        <v>10194</v>
      </c>
      <c r="B5963" s="397" t="s">
        <v>10195</v>
      </c>
      <c r="C5963" s="398" t="s">
        <v>180</v>
      </c>
      <c r="D5963" s="399">
        <v>176.7251</v>
      </c>
      <c r="E5963" s="393"/>
      <c r="F5963" s="393"/>
      <c r="G5963" s="393"/>
      <c r="H5963" s="393"/>
      <c r="I5963" s="393"/>
      <c r="J5963" s="393"/>
      <c r="K5963" s="393"/>
    </row>
    <row r="5964" spans="1:11" ht="14.4">
      <c r="A5964" s="554"/>
      <c r="B5964" s="554"/>
      <c r="C5964" s="554"/>
      <c r="D5964" s="554"/>
      <c r="E5964" s="393"/>
      <c r="F5964" s="393"/>
      <c r="G5964" s="393"/>
      <c r="H5964" s="393"/>
      <c r="I5964" s="393"/>
      <c r="J5964" s="393"/>
      <c r="K5964" s="393"/>
    </row>
    <row r="5965" spans="1:11" ht="15" customHeight="1">
      <c r="A5965" s="553" t="s">
        <v>10196</v>
      </c>
      <c r="B5965" s="553"/>
      <c r="C5965" s="553"/>
      <c r="D5965" s="392"/>
      <c r="E5965" s="393"/>
      <c r="F5965" s="393"/>
      <c r="G5965" s="393"/>
      <c r="H5965" s="393"/>
      <c r="I5965" s="393"/>
      <c r="J5965" s="393"/>
      <c r="K5965" s="393"/>
    </row>
    <row r="5966" spans="1:11" ht="14.4">
      <c r="A5966" s="394" t="s">
        <v>7338</v>
      </c>
      <c r="B5966" s="394" t="s">
        <v>7339</v>
      </c>
      <c r="C5966" s="395" t="s">
        <v>485</v>
      </c>
      <c r="D5966" s="396" t="s">
        <v>7340</v>
      </c>
      <c r="E5966" s="393"/>
      <c r="F5966" s="393"/>
      <c r="G5966" s="393"/>
      <c r="H5966" s="393"/>
      <c r="I5966" s="393"/>
      <c r="J5966" s="393"/>
      <c r="K5966" s="393"/>
    </row>
    <row r="5967" spans="1:11" ht="14.4">
      <c r="A5967" s="397" t="s">
        <v>10197</v>
      </c>
      <c r="B5967" s="397" t="s">
        <v>10198</v>
      </c>
      <c r="C5967" s="398" t="s">
        <v>180</v>
      </c>
      <c r="D5967" s="399">
        <v>818.01160000000004</v>
      </c>
      <c r="E5967" s="393"/>
      <c r="F5967" s="393"/>
      <c r="G5967" s="393"/>
      <c r="H5967" s="393"/>
      <c r="I5967" s="393"/>
      <c r="J5967" s="393"/>
      <c r="K5967" s="393"/>
    </row>
    <row r="5968" spans="1:11" ht="26.4">
      <c r="A5968" s="397" t="s">
        <v>10199</v>
      </c>
      <c r="B5968" s="397" t="s">
        <v>10200</v>
      </c>
      <c r="C5968" s="398" t="s">
        <v>180</v>
      </c>
      <c r="D5968" s="399">
        <v>44.377800000000001</v>
      </c>
      <c r="E5968" s="393"/>
      <c r="F5968" s="393"/>
      <c r="G5968" s="393"/>
      <c r="H5968" s="393"/>
      <c r="I5968" s="393"/>
      <c r="J5968" s="393"/>
      <c r="K5968" s="393"/>
    </row>
    <row r="5969" spans="1:11" ht="26.4">
      <c r="A5969" s="397" t="s">
        <v>10201</v>
      </c>
      <c r="B5969" s="397" t="s">
        <v>10202</v>
      </c>
      <c r="C5969" s="398" t="s">
        <v>180</v>
      </c>
      <c r="D5969" s="399">
        <v>43.511000000000003</v>
      </c>
      <c r="E5969" s="393"/>
      <c r="F5969" s="393"/>
      <c r="G5969" s="393"/>
      <c r="H5969" s="393"/>
      <c r="I5969" s="393"/>
      <c r="J5969" s="393"/>
      <c r="K5969" s="393"/>
    </row>
    <row r="5970" spans="1:11" ht="26.4">
      <c r="A5970" s="397" t="s">
        <v>10203</v>
      </c>
      <c r="B5970" s="397" t="s">
        <v>10204</v>
      </c>
      <c r="C5970" s="398" t="s">
        <v>180</v>
      </c>
      <c r="D5970" s="399">
        <v>9.0710999999999995</v>
      </c>
      <c r="E5970" s="393"/>
      <c r="F5970" s="393"/>
      <c r="G5970" s="393"/>
      <c r="H5970" s="393"/>
      <c r="I5970" s="393"/>
      <c r="J5970" s="393"/>
      <c r="K5970" s="393"/>
    </row>
    <row r="5971" spans="1:11" ht="26.4">
      <c r="A5971" s="397" t="s">
        <v>10205</v>
      </c>
      <c r="B5971" s="397" t="s">
        <v>10206</v>
      </c>
      <c r="C5971" s="398" t="s">
        <v>180</v>
      </c>
      <c r="D5971" s="399">
        <v>9.2927999999999997</v>
      </c>
      <c r="E5971" s="393"/>
      <c r="F5971" s="393"/>
      <c r="G5971" s="393"/>
      <c r="H5971" s="393"/>
      <c r="I5971" s="393"/>
      <c r="J5971" s="393"/>
      <c r="K5971" s="393"/>
    </row>
    <row r="5972" spans="1:11" ht="26.4">
      <c r="A5972" s="397" t="s">
        <v>10207</v>
      </c>
      <c r="B5972" s="397" t="s">
        <v>10208</v>
      </c>
      <c r="C5972" s="398" t="s">
        <v>180</v>
      </c>
      <c r="D5972" s="399">
        <v>658.13850000000002</v>
      </c>
      <c r="E5972" s="393"/>
      <c r="F5972" s="393"/>
      <c r="G5972" s="393"/>
      <c r="H5972" s="393"/>
      <c r="I5972" s="393"/>
      <c r="J5972" s="393"/>
      <c r="K5972" s="393"/>
    </row>
    <row r="5973" spans="1:11" ht="26.4">
      <c r="A5973" s="397" t="s">
        <v>10209</v>
      </c>
      <c r="B5973" s="397" t="s">
        <v>10210</v>
      </c>
      <c r="C5973" s="398" t="s">
        <v>180</v>
      </c>
      <c r="D5973" s="399">
        <v>936.01649999999995</v>
      </c>
      <c r="E5973" s="393"/>
      <c r="F5973" s="393"/>
      <c r="G5973" s="393"/>
      <c r="H5973" s="393"/>
      <c r="I5973" s="393"/>
      <c r="J5973" s="393"/>
      <c r="K5973" s="393"/>
    </row>
    <row r="5974" spans="1:11" ht="14.4">
      <c r="A5974" s="554"/>
      <c r="B5974" s="554"/>
      <c r="C5974" s="554"/>
      <c r="D5974" s="554"/>
      <c r="E5974" s="393"/>
      <c r="F5974" s="393"/>
      <c r="G5974" s="393"/>
      <c r="H5974" s="393"/>
      <c r="I5974" s="393"/>
      <c r="J5974" s="393"/>
      <c r="K5974" s="393"/>
    </row>
    <row r="5975" spans="1:11" ht="15" customHeight="1">
      <c r="A5975" s="553" t="s">
        <v>10211</v>
      </c>
      <c r="B5975" s="553"/>
      <c r="C5975" s="553"/>
      <c r="D5975" s="392"/>
      <c r="E5975" s="393"/>
      <c r="F5975" s="393"/>
      <c r="G5975" s="393"/>
      <c r="H5975" s="393"/>
      <c r="I5975" s="393"/>
      <c r="J5975" s="393"/>
      <c r="K5975" s="393"/>
    </row>
    <row r="5976" spans="1:11" ht="14.4">
      <c r="A5976" s="394" t="s">
        <v>7338</v>
      </c>
      <c r="B5976" s="394" t="s">
        <v>7339</v>
      </c>
      <c r="C5976" s="395" t="s">
        <v>485</v>
      </c>
      <c r="D5976" s="396" t="s">
        <v>7340</v>
      </c>
      <c r="E5976" s="393"/>
      <c r="F5976" s="393"/>
      <c r="G5976" s="393"/>
      <c r="H5976" s="393"/>
      <c r="I5976" s="393"/>
      <c r="J5976" s="393"/>
      <c r="K5976" s="393"/>
    </row>
    <row r="5977" spans="1:11" ht="26.4">
      <c r="A5977" s="397" t="s">
        <v>10212</v>
      </c>
      <c r="B5977" s="397" t="s">
        <v>10213</v>
      </c>
      <c r="C5977" s="398" t="s">
        <v>180</v>
      </c>
      <c r="D5977" s="399">
        <v>46.071100000000001</v>
      </c>
      <c r="E5977" s="393"/>
      <c r="F5977" s="393"/>
      <c r="G5977" s="393"/>
      <c r="H5977" s="393"/>
      <c r="I5977" s="393"/>
      <c r="J5977" s="393"/>
      <c r="K5977" s="393"/>
    </row>
    <row r="5978" spans="1:11" ht="14.4">
      <c r="A5978" s="554"/>
      <c r="B5978" s="554"/>
      <c r="C5978" s="554"/>
      <c r="D5978" s="554"/>
      <c r="E5978" s="393"/>
      <c r="F5978" s="393"/>
      <c r="G5978" s="393"/>
      <c r="H5978" s="393"/>
      <c r="I5978" s="393"/>
      <c r="J5978" s="393"/>
      <c r="K5978" s="393"/>
    </row>
    <row r="5979" spans="1:11" ht="15" customHeight="1">
      <c r="A5979" s="553" t="s">
        <v>10214</v>
      </c>
      <c r="B5979" s="553"/>
      <c r="C5979" s="553"/>
      <c r="D5979" s="392"/>
      <c r="E5979" s="393"/>
      <c r="F5979" s="393"/>
      <c r="G5979" s="393"/>
      <c r="H5979" s="393"/>
      <c r="I5979" s="393"/>
      <c r="J5979" s="393"/>
      <c r="K5979" s="393"/>
    </row>
    <row r="5980" spans="1:11" ht="14.4">
      <c r="A5980" s="394" t="s">
        <v>7338</v>
      </c>
      <c r="B5980" s="394" t="s">
        <v>7339</v>
      </c>
      <c r="C5980" s="395" t="s">
        <v>485</v>
      </c>
      <c r="D5980" s="396" t="s">
        <v>7340</v>
      </c>
      <c r="E5980" s="393"/>
      <c r="F5980" s="393"/>
      <c r="G5980" s="393"/>
      <c r="H5980" s="393"/>
      <c r="I5980" s="393"/>
      <c r="J5980" s="393"/>
      <c r="K5980" s="393"/>
    </row>
    <row r="5981" spans="1:11" ht="26.4">
      <c r="A5981" s="397" t="s">
        <v>10215</v>
      </c>
      <c r="B5981" s="397" t="s">
        <v>10216</v>
      </c>
      <c r="C5981" s="398" t="s">
        <v>65</v>
      </c>
      <c r="D5981" s="399">
        <v>182.76249999999999</v>
      </c>
      <c r="E5981" s="393"/>
      <c r="F5981" s="393"/>
      <c r="G5981" s="393"/>
      <c r="H5981" s="393"/>
      <c r="I5981" s="393"/>
      <c r="J5981" s="393"/>
      <c r="K5981" s="393"/>
    </row>
    <row r="5982" spans="1:11" ht="39.6">
      <c r="A5982" s="397" t="s">
        <v>10217</v>
      </c>
      <c r="B5982" s="397" t="s">
        <v>10218</v>
      </c>
      <c r="C5982" s="398" t="s">
        <v>65</v>
      </c>
      <c r="D5982" s="399">
        <v>93.281099999999995</v>
      </c>
      <c r="E5982" s="393"/>
      <c r="F5982" s="393"/>
      <c r="G5982" s="393"/>
      <c r="H5982" s="393"/>
      <c r="I5982" s="393"/>
      <c r="J5982" s="393"/>
      <c r="K5982" s="393"/>
    </row>
    <row r="5983" spans="1:11" ht="26.4">
      <c r="A5983" s="397" t="s">
        <v>10219</v>
      </c>
      <c r="B5983" s="397" t="s">
        <v>10220</v>
      </c>
      <c r="C5983" s="398" t="s">
        <v>65</v>
      </c>
      <c r="D5983" s="399">
        <v>157.74639999999999</v>
      </c>
      <c r="E5983" s="393"/>
      <c r="F5983" s="393"/>
      <c r="G5983" s="393"/>
      <c r="H5983" s="393"/>
      <c r="I5983" s="393"/>
      <c r="J5983" s="393"/>
      <c r="K5983" s="393"/>
    </row>
    <row r="5984" spans="1:11" ht="26.4">
      <c r="A5984" s="397" t="s">
        <v>10221</v>
      </c>
      <c r="B5984" s="397" t="s">
        <v>10222</v>
      </c>
      <c r="C5984" s="398" t="s">
        <v>65</v>
      </c>
      <c r="D5984" s="399">
        <v>213.73519999999999</v>
      </c>
      <c r="E5984" s="393"/>
      <c r="F5984" s="393"/>
      <c r="G5984" s="393"/>
      <c r="H5984" s="393"/>
      <c r="I5984" s="393"/>
      <c r="J5984" s="393"/>
      <c r="K5984" s="393"/>
    </row>
    <row r="5985" spans="1:11" ht="26.4">
      <c r="A5985" s="397" t="s">
        <v>10223</v>
      </c>
      <c r="B5985" s="397" t="s">
        <v>10224</v>
      </c>
      <c r="C5985" s="398" t="s">
        <v>65</v>
      </c>
      <c r="D5985" s="399">
        <v>407.50400000000002</v>
      </c>
      <c r="E5985" s="393"/>
      <c r="F5985" s="393"/>
      <c r="G5985" s="393"/>
      <c r="H5985" s="393"/>
      <c r="I5985" s="393"/>
      <c r="J5985" s="393"/>
      <c r="K5985" s="393"/>
    </row>
    <row r="5986" spans="1:11" ht="26.4">
      <c r="A5986" s="397" t="s">
        <v>10225</v>
      </c>
      <c r="B5986" s="397" t="s">
        <v>10226</v>
      </c>
      <c r="C5986" s="398" t="s">
        <v>65</v>
      </c>
      <c r="D5986" s="399">
        <v>59.466099999999997</v>
      </c>
      <c r="E5986" s="393"/>
      <c r="F5986" s="393"/>
      <c r="G5986" s="393"/>
      <c r="H5986" s="393"/>
      <c r="I5986" s="393"/>
      <c r="J5986" s="393"/>
      <c r="K5986" s="393"/>
    </row>
    <row r="5987" spans="1:11" ht="14.4">
      <c r="A5987" s="554"/>
      <c r="B5987" s="554"/>
      <c r="C5987" s="554"/>
      <c r="D5987" s="554"/>
      <c r="E5987" s="393"/>
      <c r="F5987" s="393"/>
      <c r="G5987" s="393"/>
      <c r="H5987" s="393"/>
      <c r="I5987" s="393"/>
      <c r="J5987" s="393"/>
      <c r="K5987" s="393"/>
    </row>
    <row r="5988" spans="1:11" ht="15" customHeight="1">
      <c r="A5988" s="553" t="s">
        <v>10227</v>
      </c>
      <c r="B5988" s="553"/>
      <c r="C5988" s="553"/>
      <c r="D5988" s="392"/>
      <c r="E5988" s="393"/>
      <c r="F5988" s="393"/>
      <c r="G5988" s="393"/>
      <c r="H5988" s="393"/>
      <c r="I5988" s="393"/>
      <c r="J5988" s="393"/>
      <c r="K5988" s="393"/>
    </row>
    <row r="5989" spans="1:11" ht="15" customHeight="1">
      <c r="A5989" s="553" t="s">
        <v>10228</v>
      </c>
      <c r="B5989" s="553"/>
      <c r="C5989" s="553"/>
      <c r="D5989" s="392"/>
      <c r="E5989" s="393"/>
      <c r="F5989" s="393"/>
      <c r="G5989" s="393"/>
      <c r="H5989" s="393"/>
      <c r="I5989" s="393"/>
      <c r="J5989" s="393"/>
      <c r="K5989" s="393"/>
    </row>
    <row r="5990" spans="1:11" ht="14.4">
      <c r="A5990" s="394" t="s">
        <v>7338</v>
      </c>
      <c r="B5990" s="394" t="s">
        <v>7339</v>
      </c>
      <c r="C5990" s="395" t="s">
        <v>485</v>
      </c>
      <c r="D5990" s="396" t="s">
        <v>7340</v>
      </c>
      <c r="E5990" s="393"/>
      <c r="F5990" s="393"/>
      <c r="G5990" s="393"/>
      <c r="H5990" s="393"/>
      <c r="I5990" s="393"/>
      <c r="J5990" s="393"/>
      <c r="K5990" s="393"/>
    </row>
    <row r="5991" spans="1:11" ht="52.8">
      <c r="A5991" s="397" t="s">
        <v>10229</v>
      </c>
      <c r="B5991" s="397" t="s">
        <v>10230</v>
      </c>
      <c r="C5991" s="398" t="s">
        <v>65</v>
      </c>
      <c r="D5991" s="399">
        <v>169.7</v>
      </c>
      <c r="E5991" s="393"/>
      <c r="F5991" s="393"/>
      <c r="G5991" s="393"/>
      <c r="H5991" s="393"/>
      <c r="I5991" s="393"/>
      <c r="J5991" s="393"/>
      <c r="K5991" s="393"/>
    </row>
    <row r="5992" spans="1:11" ht="52.8">
      <c r="A5992" s="397" t="s">
        <v>10231</v>
      </c>
      <c r="B5992" s="397" t="s">
        <v>10232</v>
      </c>
      <c r="C5992" s="398" t="s">
        <v>180</v>
      </c>
      <c r="D5992" s="399">
        <v>195.83</v>
      </c>
      <c r="E5992" s="393"/>
      <c r="F5992" s="393"/>
      <c r="G5992" s="393"/>
      <c r="H5992" s="393"/>
      <c r="I5992" s="393"/>
      <c r="J5992" s="393"/>
      <c r="K5992" s="393"/>
    </row>
    <row r="5993" spans="1:11" ht="52.8">
      <c r="A5993" s="397" t="s">
        <v>10233</v>
      </c>
      <c r="B5993" s="397" t="s">
        <v>10234</v>
      </c>
      <c r="C5993" s="398" t="s">
        <v>180</v>
      </c>
      <c r="D5993" s="399">
        <v>204.3</v>
      </c>
      <c r="E5993" s="393"/>
      <c r="F5993" s="393"/>
      <c r="G5993" s="393"/>
      <c r="H5993" s="393"/>
      <c r="I5993" s="393"/>
      <c r="J5993" s="393"/>
      <c r="K5993" s="393"/>
    </row>
    <row r="5994" spans="1:11" ht="52.8">
      <c r="A5994" s="397" t="s">
        <v>10235</v>
      </c>
      <c r="B5994" s="397" t="s">
        <v>10236</v>
      </c>
      <c r="C5994" s="398" t="s">
        <v>180</v>
      </c>
      <c r="D5994" s="399">
        <v>209.9</v>
      </c>
      <c r="E5994" s="393"/>
      <c r="F5994" s="393"/>
      <c r="G5994" s="393"/>
      <c r="H5994" s="393"/>
      <c r="I5994" s="393"/>
      <c r="J5994" s="393"/>
      <c r="K5994" s="393"/>
    </row>
    <row r="5995" spans="1:11" ht="52.8">
      <c r="A5995" s="397" t="s">
        <v>10237</v>
      </c>
      <c r="B5995" s="397" t="s">
        <v>10238</v>
      </c>
      <c r="C5995" s="398" t="s">
        <v>180</v>
      </c>
      <c r="D5995" s="399">
        <v>302.72000000000003</v>
      </c>
      <c r="E5995" s="393"/>
      <c r="F5995" s="393"/>
      <c r="G5995" s="393"/>
      <c r="H5995" s="393"/>
      <c r="I5995" s="393"/>
      <c r="J5995" s="393"/>
      <c r="K5995" s="393"/>
    </row>
    <row r="5996" spans="1:11" ht="14.4">
      <c r="A5996" s="554"/>
      <c r="B5996" s="554"/>
      <c r="C5996" s="554"/>
      <c r="D5996" s="554"/>
      <c r="E5996" s="393"/>
      <c r="F5996" s="393"/>
      <c r="G5996" s="393"/>
      <c r="H5996" s="393"/>
      <c r="I5996" s="393"/>
      <c r="J5996" s="393"/>
      <c r="K5996" s="393"/>
    </row>
    <row r="5997" spans="1:11" ht="15" customHeight="1">
      <c r="A5997" s="553" t="s">
        <v>10239</v>
      </c>
      <c r="B5997" s="553"/>
      <c r="C5997" s="553"/>
      <c r="D5997" s="392"/>
      <c r="E5997" s="393"/>
      <c r="F5997" s="393"/>
      <c r="G5997" s="393"/>
      <c r="H5997" s="393"/>
      <c r="I5997" s="393"/>
      <c r="J5997" s="393"/>
      <c r="K5997" s="393"/>
    </row>
    <row r="5998" spans="1:11" ht="14.4">
      <c r="A5998" s="394" t="s">
        <v>7338</v>
      </c>
      <c r="B5998" s="394" t="s">
        <v>7339</v>
      </c>
      <c r="C5998" s="395" t="s">
        <v>485</v>
      </c>
      <c r="D5998" s="396" t="s">
        <v>7340</v>
      </c>
      <c r="E5998" s="393"/>
      <c r="F5998" s="393"/>
      <c r="G5998" s="393"/>
      <c r="H5998" s="393"/>
      <c r="I5998" s="393"/>
      <c r="J5998" s="393"/>
      <c r="K5998" s="393"/>
    </row>
    <row r="5999" spans="1:11" ht="14.4">
      <c r="A5999" s="397" t="s">
        <v>10240</v>
      </c>
      <c r="B5999" s="397" t="s">
        <v>10241</v>
      </c>
      <c r="C5999" s="398" t="s">
        <v>180</v>
      </c>
      <c r="D5999" s="399">
        <v>424.47800000000001</v>
      </c>
      <c r="E5999" s="393"/>
      <c r="F5999" s="393"/>
      <c r="G5999" s="393"/>
      <c r="H5999" s="393"/>
      <c r="I5999" s="393"/>
      <c r="J5999" s="393"/>
      <c r="K5999" s="393"/>
    </row>
    <row r="6000" spans="1:11" ht="14.4">
      <c r="A6000" s="397" t="s">
        <v>10242</v>
      </c>
      <c r="B6000" s="397" t="s">
        <v>10243</v>
      </c>
      <c r="C6000" s="398" t="s">
        <v>180</v>
      </c>
      <c r="D6000" s="399">
        <v>491.9486</v>
      </c>
      <c r="E6000" s="393"/>
      <c r="F6000" s="393"/>
      <c r="G6000" s="393"/>
      <c r="H6000" s="393"/>
      <c r="I6000" s="393"/>
      <c r="J6000" s="393"/>
      <c r="K6000" s="393"/>
    </row>
    <row r="6001" spans="1:11" ht="14.4">
      <c r="A6001" s="397" t="s">
        <v>10244</v>
      </c>
      <c r="B6001" s="397" t="s">
        <v>10245</v>
      </c>
      <c r="C6001" s="398" t="s">
        <v>180</v>
      </c>
      <c r="D6001" s="399">
        <v>551.8655</v>
      </c>
      <c r="E6001" s="393"/>
      <c r="F6001" s="393"/>
      <c r="G6001" s="393"/>
      <c r="H6001" s="393"/>
      <c r="I6001" s="393"/>
      <c r="J6001" s="393"/>
      <c r="K6001" s="393"/>
    </row>
    <row r="6002" spans="1:11" ht="14.4">
      <c r="A6002" s="397" t="s">
        <v>10246</v>
      </c>
      <c r="B6002" s="397" t="s">
        <v>10247</v>
      </c>
      <c r="C6002" s="398" t="s">
        <v>180</v>
      </c>
      <c r="D6002" s="399">
        <v>582.01900000000001</v>
      </c>
      <c r="E6002" s="393"/>
      <c r="F6002" s="393"/>
      <c r="G6002" s="393"/>
      <c r="H6002" s="393"/>
      <c r="I6002" s="393"/>
      <c r="J6002" s="393"/>
      <c r="K6002" s="393"/>
    </row>
    <row r="6003" spans="1:11" ht="26.4">
      <c r="A6003" s="397" t="s">
        <v>10248</v>
      </c>
      <c r="B6003" s="397" t="s">
        <v>10249</v>
      </c>
      <c r="C6003" s="398" t="s">
        <v>180</v>
      </c>
      <c r="D6003" s="399">
        <v>151.49590000000001</v>
      </c>
      <c r="E6003" s="393"/>
      <c r="F6003" s="393"/>
      <c r="G6003" s="393"/>
      <c r="H6003" s="393"/>
      <c r="I6003" s="393"/>
      <c r="J6003" s="393"/>
      <c r="K6003" s="393"/>
    </row>
    <row r="6004" spans="1:11" ht="14.4">
      <c r="A6004" s="554"/>
      <c r="B6004" s="554"/>
      <c r="C6004" s="554"/>
      <c r="D6004" s="554"/>
      <c r="E6004" s="393"/>
      <c r="F6004" s="393"/>
      <c r="G6004" s="393"/>
      <c r="H6004" s="393"/>
      <c r="I6004" s="393"/>
      <c r="J6004" s="393"/>
      <c r="K6004" s="393"/>
    </row>
    <row r="6005" spans="1:11" ht="15" customHeight="1">
      <c r="A6005" s="553" t="s">
        <v>10250</v>
      </c>
      <c r="B6005" s="553"/>
      <c r="C6005" s="553"/>
      <c r="D6005" s="392"/>
      <c r="E6005" s="393"/>
      <c r="F6005" s="393"/>
      <c r="G6005" s="393"/>
      <c r="H6005" s="393"/>
      <c r="I6005" s="393"/>
      <c r="J6005" s="393"/>
      <c r="K6005" s="393"/>
    </row>
    <row r="6006" spans="1:11" ht="14.4">
      <c r="A6006" s="394" t="s">
        <v>7338</v>
      </c>
      <c r="B6006" s="394" t="s">
        <v>7339</v>
      </c>
      <c r="C6006" s="395" t="s">
        <v>485</v>
      </c>
      <c r="D6006" s="396" t="s">
        <v>7340</v>
      </c>
      <c r="E6006" s="393"/>
      <c r="F6006" s="393"/>
      <c r="G6006" s="393"/>
      <c r="H6006" s="393"/>
      <c r="I6006" s="393"/>
      <c r="J6006" s="393"/>
      <c r="K6006" s="393"/>
    </row>
    <row r="6007" spans="1:11" ht="52.8">
      <c r="A6007" s="397" t="s">
        <v>10251</v>
      </c>
      <c r="B6007" s="397" t="s">
        <v>10252</v>
      </c>
      <c r="C6007" s="398" t="s">
        <v>180</v>
      </c>
      <c r="D6007" s="400">
        <v>1379.1497999999999</v>
      </c>
      <c r="E6007" s="393"/>
      <c r="F6007" s="393"/>
      <c r="G6007" s="393"/>
      <c r="H6007" s="393"/>
      <c r="I6007" s="393"/>
      <c r="J6007" s="393"/>
      <c r="K6007" s="393"/>
    </row>
    <row r="6008" spans="1:11" ht="52.8">
      <c r="A6008" s="397" t="s">
        <v>10253</v>
      </c>
      <c r="B6008" s="397" t="s">
        <v>10254</v>
      </c>
      <c r="C6008" s="398" t="s">
        <v>180</v>
      </c>
      <c r="D6008" s="400">
        <v>1570.7012</v>
      </c>
      <c r="E6008" s="393"/>
      <c r="F6008" s="393"/>
      <c r="G6008" s="393"/>
      <c r="H6008" s="393"/>
      <c r="I6008" s="393"/>
      <c r="J6008" s="393"/>
      <c r="K6008" s="393"/>
    </row>
    <row r="6009" spans="1:11" ht="52.8">
      <c r="A6009" s="397" t="s">
        <v>10255</v>
      </c>
      <c r="B6009" s="397" t="s">
        <v>10256</v>
      </c>
      <c r="C6009" s="398" t="s">
        <v>180</v>
      </c>
      <c r="D6009" s="400">
        <v>1894.9427000000001</v>
      </c>
      <c r="E6009" s="393"/>
      <c r="F6009" s="393"/>
      <c r="G6009" s="393"/>
      <c r="H6009" s="393"/>
      <c r="I6009" s="393"/>
      <c r="J6009" s="393"/>
      <c r="K6009" s="393"/>
    </row>
    <row r="6010" spans="1:11" ht="14.4">
      <c r="A6010" s="554"/>
      <c r="B6010" s="554"/>
      <c r="C6010" s="554"/>
      <c r="D6010" s="554"/>
      <c r="E6010" s="393"/>
      <c r="F6010" s="393"/>
      <c r="G6010" s="393"/>
      <c r="H6010" s="393"/>
      <c r="I6010" s="393"/>
      <c r="J6010" s="393"/>
      <c r="K6010" s="393"/>
    </row>
    <row r="6011" spans="1:11" ht="15" customHeight="1">
      <c r="A6011" s="553" t="s">
        <v>10257</v>
      </c>
      <c r="B6011" s="553"/>
      <c r="C6011" s="553"/>
      <c r="D6011" s="392"/>
      <c r="E6011" s="393"/>
      <c r="F6011" s="393"/>
      <c r="G6011" s="393"/>
      <c r="H6011" s="393"/>
      <c r="I6011" s="393"/>
      <c r="J6011" s="393"/>
      <c r="K6011" s="393"/>
    </row>
    <row r="6012" spans="1:11" ht="15" customHeight="1">
      <c r="A6012" s="553" t="s">
        <v>10258</v>
      </c>
      <c r="B6012" s="553"/>
      <c r="C6012" s="553"/>
      <c r="D6012" s="392"/>
      <c r="E6012" s="393"/>
      <c r="F6012" s="393"/>
      <c r="G6012" s="393"/>
      <c r="H6012" s="393"/>
      <c r="I6012" s="393"/>
      <c r="J6012" s="393"/>
      <c r="K6012" s="393"/>
    </row>
    <row r="6013" spans="1:11" ht="14.4">
      <c r="A6013" s="394" t="s">
        <v>7338</v>
      </c>
      <c r="B6013" s="394" t="s">
        <v>7339</v>
      </c>
      <c r="C6013" s="395" t="s">
        <v>485</v>
      </c>
      <c r="D6013" s="396" t="s">
        <v>7340</v>
      </c>
      <c r="E6013" s="393"/>
      <c r="F6013" s="393"/>
      <c r="G6013" s="393"/>
      <c r="H6013" s="393"/>
      <c r="I6013" s="393"/>
      <c r="J6013" s="393"/>
      <c r="K6013" s="393"/>
    </row>
    <row r="6014" spans="1:11" ht="14.4">
      <c r="A6014" s="397" t="s">
        <v>10259</v>
      </c>
      <c r="B6014" s="397" t="s">
        <v>10260</v>
      </c>
      <c r="C6014" s="398" t="s">
        <v>180</v>
      </c>
      <c r="D6014" s="399">
        <v>24.713699999999999</v>
      </c>
      <c r="E6014" s="393"/>
      <c r="F6014" s="393"/>
      <c r="G6014" s="393"/>
      <c r="H6014" s="393"/>
      <c r="I6014" s="393"/>
      <c r="J6014" s="393"/>
      <c r="K6014" s="393"/>
    </row>
    <row r="6015" spans="1:11" ht="14.4">
      <c r="A6015" s="554"/>
      <c r="B6015" s="554"/>
      <c r="C6015" s="554"/>
      <c r="D6015" s="554"/>
      <c r="E6015" s="393"/>
      <c r="F6015" s="393"/>
      <c r="G6015" s="393"/>
      <c r="H6015" s="393"/>
      <c r="I6015" s="393"/>
      <c r="J6015" s="393"/>
      <c r="K6015" s="393"/>
    </row>
    <row r="6016" spans="1:11" ht="15" customHeight="1">
      <c r="A6016" s="553" t="s">
        <v>10261</v>
      </c>
      <c r="B6016" s="553"/>
      <c r="C6016" s="553"/>
      <c r="D6016" s="392"/>
      <c r="E6016" s="393"/>
      <c r="F6016" s="393"/>
      <c r="G6016" s="393"/>
      <c r="H6016" s="393"/>
      <c r="I6016" s="393"/>
      <c r="J6016" s="393"/>
      <c r="K6016" s="393"/>
    </row>
    <row r="6017" spans="1:11" ht="14.4">
      <c r="A6017" s="394" t="s">
        <v>7338</v>
      </c>
      <c r="B6017" s="394" t="s">
        <v>7339</v>
      </c>
      <c r="C6017" s="395" t="s">
        <v>485</v>
      </c>
      <c r="D6017" s="396" t="s">
        <v>7340</v>
      </c>
      <c r="E6017" s="393"/>
      <c r="F6017" s="393"/>
      <c r="G6017" s="393"/>
      <c r="H6017" s="393"/>
      <c r="I6017" s="393"/>
      <c r="J6017" s="393"/>
      <c r="K6017" s="393"/>
    </row>
    <row r="6018" spans="1:11" ht="26.4">
      <c r="A6018" s="397" t="s">
        <v>10262</v>
      </c>
      <c r="B6018" s="397" t="s">
        <v>10263</v>
      </c>
      <c r="C6018" s="398" t="s">
        <v>180</v>
      </c>
      <c r="D6018" s="400">
        <v>1678.71</v>
      </c>
      <c r="E6018" s="393"/>
      <c r="F6018" s="393"/>
      <c r="G6018" s="393"/>
      <c r="H6018" s="393"/>
      <c r="I6018" s="393"/>
      <c r="J6018" s="393"/>
      <c r="K6018" s="393"/>
    </row>
    <row r="6019" spans="1:11" ht="26.4">
      <c r="A6019" s="397" t="s">
        <v>10264</v>
      </c>
      <c r="B6019" s="397" t="s">
        <v>10265</v>
      </c>
      <c r="C6019" s="398" t="s">
        <v>180</v>
      </c>
      <c r="D6019" s="399">
        <v>960.43</v>
      </c>
      <c r="E6019" s="393"/>
      <c r="F6019" s="393"/>
      <c r="G6019" s="393"/>
      <c r="H6019" s="393"/>
      <c r="I6019" s="393"/>
      <c r="J6019" s="393"/>
      <c r="K6019" s="393"/>
    </row>
    <row r="6020" spans="1:11" ht="14.4">
      <c r="A6020" s="554"/>
      <c r="B6020" s="554"/>
      <c r="C6020" s="554"/>
      <c r="D6020" s="554"/>
      <c r="E6020" s="393"/>
      <c r="F6020" s="393"/>
      <c r="G6020" s="393"/>
      <c r="H6020" s="393"/>
      <c r="I6020" s="393"/>
      <c r="J6020" s="393"/>
      <c r="K6020" s="393"/>
    </row>
    <row r="6021" spans="1:11" ht="15" customHeight="1">
      <c r="A6021" s="553" t="s">
        <v>10266</v>
      </c>
      <c r="B6021" s="553"/>
      <c r="C6021" s="553"/>
      <c r="D6021" s="392"/>
      <c r="E6021" s="393"/>
      <c r="F6021" s="393"/>
      <c r="G6021" s="393"/>
      <c r="H6021" s="393"/>
      <c r="I6021" s="393"/>
      <c r="J6021" s="393"/>
      <c r="K6021" s="393"/>
    </row>
    <row r="6022" spans="1:11" ht="14.4">
      <c r="A6022" s="394" t="s">
        <v>7338</v>
      </c>
      <c r="B6022" s="394" t="s">
        <v>7339</v>
      </c>
      <c r="C6022" s="395" t="s">
        <v>485</v>
      </c>
      <c r="D6022" s="396" t="s">
        <v>7340</v>
      </c>
      <c r="E6022" s="393"/>
      <c r="F6022" s="393"/>
      <c r="G6022" s="393"/>
      <c r="H6022" s="393"/>
      <c r="I6022" s="393"/>
      <c r="J6022" s="393"/>
      <c r="K6022" s="393"/>
    </row>
    <row r="6023" spans="1:11" ht="26.4">
      <c r="A6023" s="397" t="s">
        <v>10267</v>
      </c>
      <c r="B6023" s="397" t="s">
        <v>10268</v>
      </c>
      <c r="C6023" s="398" t="s">
        <v>180</v>
      </c>
      <c r="D6023" s="399">
        <v>481.27</v>
      </c>
      <c r="E6023" s="393"/>
      <c r="F6023" s="393"/>
      <c r="G6023" s="393"/>
      <c r="H6023" s="393"/>
      <c r="I6023" s="393"/>
      <c r="J6023" s="393"/>
      <c r="K6023" s="393"/>
    </row>
    <row r="6024" spans="1:11" ht="14.4">
      <c r="A6024" s="397" t="s">
        <v>10269</v>
      </c>
      <c r="B6024" s="397" t="s">
        <v>10270</v>
      </c>
      <c r="C6024" s="398" t="s">
        <v>180</v>
      </c>
      <c r="D6024" s="400">
        <v>1592.93</v>
      </c>
      <c r="E6024" s="393"/>
      <c r="F6024" s="393"/>
      <c r="G6024" s="393"/>
      <c r="H6024" s="393"/>
      <c r="I6024" s="393"/>
      <c r="J6024" s="393"/>
      <c r="K6024" s="393"/>
    </row>
    <row r="6025" spans="1:11" ht="14.4">
      <c r="A6025" s="554"/>
      <c r="B6025" s="554"/>
      <c r="C6025" s="554"/>
      <c r="D6025" s="554"/>
      <c r="E6025" s="393"/>
      <c r="F6025" s="393"/>
      <c r="G6025" s="393"/>
      <c r="H6025" s="393"/>
      <c r="I6025" s="393"/>
      <c r="J6025" s="393"/>
      <c r="K6025" s="393"/>
    </row>
    <row r="6026" spans="1:11" ht="15" customHeight="1">
      <c r="A6026" s="553" t="s">
        <v>10271</v>
      </c>
      <c r="B6026" s="553"/>
      <c r="C6026" s="553"/>
      <c r="D6026" s="392"/>
      <c r="E6026" s="393"/>
      <c r="F6026" s="393"/>
      <c r="G6026" s="393"/>
      <c r="H6026" s="393"/>
      <c r="I6026" s="393"/>
      <c r="J6026" s="393"/>
      <c r="K6026" s="393"/>
    </row>
    <row r="6027" spans="1:11" ht="15" customHeight="1">
      <c r="A6027" s="553" t="s">
        <v>10272</v>
      </c>
      <c r="B6027" s="553"/>
      <c r="C6027" s="553"/>
      <c r="D6027" s="392"/>
      <c r="E6027" s="393"/>
      <c r="F6027" s="393"/>
      <c r="G6027" s="393"/>
      <c r="H6027" s="393"/>
      <c r="I6027" s="393"/>
      <c r="J6027" s="393"/>
      <c r="K6027" s="393"/>
    </row>
    <row r="6028" spans="1:11" ht="14.4">
      <c r="A6028" s="394" t="s">
        <v>7338</v>
      </c>
      <c r="B6028" s="394" t="s">
        <v>7339</v>
      </c>
      <c r="C6028" s="395" t="s">
        <v>485</v>
      </c>
      <c r="D6028" s="396" t="s">
        <v>7340</v>
      </c>
      <c r="E6028" s="393"/>
      <c r="F6028" s="393"/>
      <c r="G6028" s="393"/>
      <c r="H6028" s="393"/>
      <c r="I6028" s="393"/>
      <c r="J6028" s="393"/>
      <c r="K6028" s="393"/>
    </row>
    <row r="6029" spans="1:11" ht="14.4">
      <c r="A6029" s="397" t="s">
        <v>10273</v>
      </c>
      <c r="B6029" s="397" t="s">
        <v>10274</v>
      </c>
      <c r="C6029" s="398" t="s">
        <v>65</v>
      </c>
      <c r="D6029" s="399">
        <v>100.1247</v>
      </c>
      <c r="E6029" s="393"/>
      <c r="F6029" s="393"/>
      <c r="G6029" s="393"/>
      <c r="H6029" s="393"/>
      <c r="I6029" s="393"/>
      <c r="J6029" s="393"/>
      <c r="K6029" s="393"/>
    </row>
    <row r="6030" spans="1:11" ht="14.4">
      <c r="A6030" s="554"/>
      <c r="B6030" s="554"/>
      <c r="C6030" s="554"/>
      <c r="D6030" s="554"/>
      <c r="E6030" s="393"/>
      <c r="F6030" s="393"/>
      <c r="G6030" s="393"/>
      <c r="H6030" s="393"/>
      <c r="I6030" s="393"/>
      <c r="J6030" s="393"/>
      <c r="K6030" s="393"/>
    </row>
    <row r="6031" spans="1:11" ht="15" customHeight="1">
      <c r="A6031" s="553" t="s">
        <v>10275</v>
      </c>
      <c r="B6031" s="553"/>
      <c r="C6031" s="553"/>
      <c r="D6031" s="392"/>
      <c r="E6031" s="393"/>
      <c r="F6031" s="393"/>
      <c r="G6031" s="393"/>
      <c r="H6031" s="393"/>
      <c r="I6031" s="393"/>
      <c r="J6031" s="393"/>
      <c r="K6031" s="393"/>
    </row>
    <row r="6032" spans="1:11" ht="15" customHeight="1">
      <c r="A6032" s="553" t="s">
        <v>10276</v>
      </c>
      <c r="B6032" s="553"/>
      <c r="C6032" s="553"/>
      <c r="D6032" s="392"/>
      <c r="E6032" s="393"/>
      <c r="F6032" s="393"/>
      <c r="G6032" s="393"/>
      <c r="H6032" s="393"/>
      <c r="I6032" s="393"/>
      <c r="J6032" s="393"/>
      <c r="K6032" s="393"/>
    </row>
    <row r="6033" spans="1:11" ht="14.4">
      <c r="A6033" s="394" t="s">
        <v>7338</v>
      </c>
      <c r="B6033" s="394" t="s">
        <v>7339</v>
      </c>
      <c r="C6033" s="395" t="s">
        <v>485</v>
      </c>
      <c r="D6033" s="396" t="s">
        <v>7340</v>
      </c>
      <c r="E6033" s="393"/>
      <c r="F6033" s="393"/>
      <c r="G6033" s="393"/>
      <c r="H6033" s="393"/>
      <c r="I6033" s="393"/>
      <c r="J6033" s="393"/>
      <c r="K6033" s="393"/>
    </row>
    <row r="6034" spans="1:11" ht="26.4">
      <c r="A6034" s="397" t="s">
        <v>10277</v>
      </c>
      <c r="B6034" s="397" t="s">
        <v>10278</v>
      </c>
      <c r="C6034" s="398" t="s">
        <v>180</v>
      </c>
      <c r="D6034" s="399">
        <v>0.18140000000000001</v>
      </c>
      <c r="E6034" s="393"/>
      <c r="F6034" s="393"/>
      <c r="G6034" s="393"/>
      <c r="H6034" s="393"/>
      <c r="I6034" s="393"/>
      <c r="J6034" s="393"/>
      <c r="K6034" s="393"/>
    </row>
    <row r="6035" spans="1:11" ht="26.4">
      <c r="A6035" s="397" t="s">
        <v>10279</v>
      </c>
      <c r="B6035" s="397" t="s">
        <v>10280</v>
      </c>
      <c r="C6035" s="398" t="s">
        <v>180</v>
      </c>
      <c r="D6035" s="399">
        <v>0.37290000000000001</v>
      </c>
      <c r="E6035" s="393"/>
      <c r="F6035" s="393"/>
      <c r="G6035" s="393"/>
      <c r="H6035" s="393"/>
      <c r="I6035" s="393"/>
      <c r="J6035" s="393"/>
      <c r="K6035" s="393"/>
    </row>
    <row r="6036" spans="1:11" ht="26.4">
      <c r="A6036" s="397" t="s">
        <v>10281</v>
      </c>
      <c r="B6036" s="397" t="s">
        <v>10282</v>
      </c>
      <c r="C6036" s="398" t="s">
        <v>180</v>
      </c>
      <c r="D6036" s="399">
        <v>0.53410000000000002</v>
      </c>
      <c r="E6036" s="393"/>
      <c r="F6036" s="393"/>
      <c r="G6036" s="393"/>
      <c r="H6036" s="393"/>
      <c r="I6036" s="393"/>
      <c r="J6036" s="393"/>
      <c r="K6036" s="393"/>
    </row>
    <row r="6037" spans="1:11" ht="26.4">
      <c r="A6037" s="397" t="s">
        <v>10283</v>
      </c>
      <c r="B6037" s="397" t="s">
        <v>10284</v>
      </c>
      <c r="C6037" s="398" t="s">
        <v>180</v>
      </c>
      <c r="D6037" s="399">
        <v>1.3909</v>
      </c>
      <c r="E6037" s="393"/>
      <c r="F6037" s="393"/>
      <c r="G6037" s="393"/>
      <c r="H6037" s="393"/>
      <c r="I6037" s="393"/>
      <c r="J6037" s="393"/>
      <c r="K6037" s="393"/>
    </row>
    <row r="6038" spans="1:11" ht="26.4">
      <c r="A6038" s="397" t="s">
        <v>10285</v>
      </c>
      <c r="B6038" s="397" t="s">
        <v>10286</v>
      </c>
      <c r="C6038" s="398" t="s">
        <v>180</v>
      </c>
      <c r="D6038" s="399">
        <v>0.1108</v>
      </c>
      <c r="E6038" s="393"/>
      <c r="F6038" s="393"/>
      <c r="G6038" s="393"/>
      <c r="H6038" s="393"/>
      <c r="I6038" s="393"/>
      <c r="J6038" s="393"/>
      <c r="K6038" s="393"/>
    </row>
    <row r="6039" spans="1:11" ht="26.4">
      <c r="A6039" s="397" t="s">
        <v>10287</v>
      </c>
      <c r="B6039" s="397" t="s">
        <v>10288</v>
      </c>
      <c r="C6039" s="398" t="s">
        <v>180</v>
      </c>
      <c r="D6039" s="399">
        <v>0.1007</v>
      </c>
      <c r="E6039" s="393"/>
      <c r="F6039" s="393"/>
      <c r="G6039" s="393"/>
      <c r="H6039" s="393"/>
      <c r="I6039" s="393"/>
      <c r="J6039" s="393"/>
      <c r="K6039" s="393"/>
    </row>
    <row r="6040" spans="1:11" ht="26.4">
      <c r="A6040" s="397" t="s">
        <v>10289</v>
      </c>
      <c r="B6040" s="397" t="s">
        <v>10290</v>
      </c>
      <c r="C6040" s="398" t="s">
        <v>180</v>
      </c>
      <c r="D6040" s="399">
        <v>0.43</v>
      </c>
      <c r="E6040" s="393"/>
      <c r="F6040" s="393"/>
      <c r="G6040" s="393"/>
      <c r="H6040" s="393"/>
      <c r="I6040" s="393"/>
      <c r="J6040" s="393"/>
      <c r="K6040" s="393"/>
    </row>
    <row r="6041" spans="1:11" ht="14.4">
      <c r="A6041" s="554"/>
      <c r="B6041" s="554"/>
      <c r="C6041" s="554"/>
      <c r="D6041" s="554"/>
      <c r="E6041" s="393"/>
      <c r="F6041" s="393"/>
      <c r="G6041" s="393"/>
      <c r="H6041" s="393"/>
      <c r="I6041" s="393"/>
      <c r="J6041" s="393"/>
      <c r="K6041" s="393"/>
    </row>
    <row r="6042" spans="1:11" ht="15" customHeight="1">
      <c r="A6042" s="553" t="s">
        <v>10291</v>
      </c>
      <c r="B6042" s="553"/>
      <c r="C6042" s="553"/>
      <c r="D6042" s="392"/>
      <c r="E6042" s="393"/>
      <c r="F6042" s="393"/>
      <c r="G6042" s="393"/>
      <c r="H6042" s="393"/>
      <c r="I6042" s="393"/>
      <c r="J6042" s="393"/>
      <c r="K6042" s="393"/>
    </row>
    <row r="6043" spans="1:11" ht="14.4">
      <c r="A6043" s="394" t="s">
        <v>7338</v>
      </c>
      <c r="B6043" s="394" t="s">
        <v>7339</v>
      </c>
      <c r="C6043" s="395" t="s">
        <v>485</v>
      </c>
      <c r="D6043" s="396" t="s">
        <v>7340</v>
      </c>
      <c r="E6043" s="393"/>
      <c r="F6043" s="393"/>
      <c r="G6043" s="393"/>
      <c r="H6043" s="393"/>
      <c r="I6043" s="393"/>
      <c r="J6043" s="393"/>
      <c r="K6043" s="393"/>
    </row>
    <row r="6044" spans="1:11" ht="26.4">
      <c r="A6044" s="397" t="s">
        <v>10292</v>
      </c>
      <c r="B6044" s="397" t="s">
        <v>10293</v>
      </c>
      <c r="C6044" s="398" t="s">
        <v>180</v>
      </c>
      <c r="D6044" s="399">
        <v>0.67</v>
      </c>
      <c r="E6044" s="393"/>
      <c r="F6044" s="393"/>
      <c r="G6044" s="393"/>
      <c r="H6044" s="393"/>
      <c r="I6044" s="393"/>
      <c r="J6044" s="393"/>
      <c r="K6044" s="393"/>
    </row>
    <row r="6045" spans="1:11" ht="26.4">
      <c r="A6045" s="397" t="s">
        <v>10294</v>
      </c>
      <c r="B6045" s="397" t="s">
        <v>10295</v>
      </c>
      <c r="C6045" s="398" t="s">
        <v>180</v>
      </c>
      <c r="D6045" s="399">
        <v>0.87</v>
      </c>
      <c r="E6045" s="393"/>
      <c r="F6045" s="393"/>
      <c r="G6045" s="393"/>
      <c r="H6045" s="393"/>
      <c r="I6045" s="393"/>
      <c r="J6045" s="393"/>
      <c r="K6045" s="393"/>
    </row>
    <row r="6046" spans="1:11" ht="26.4">
      <c r="A6046" s="397" t="s">
        <v>10296</v>
      </c>
      <c r="B6046" s="397" t="s">
        <v>10297</v>
      </c>
      <c r="C6046" s="398" t="s">
        <v>180</v>
      </c>
      <c r="D6046" s="399">
        <v>0.44</v>
      </c>
      <c r="E6046" s="393"/>
      <c r="F6046" s="393"/>
      <c r="G6046" s="393"/>
      <c r="H6046" s="393"/>
      <c r="I6046" s="393"/>
      <c r="J6046" s="393"/>
      <c r="K6046" s="393"/>
    </row>
    <row r="6047" spans="1:11" ht="26.4">
      <c r="A6047" s="397" t="s">
        <v>10298</v>
      </c>
      <c r="B6047" s="397" t="s">
        <v>10299</v>
      </c>
      <c r="C6047" s="398" t="s">
        <v>180</v>
      </c>
      <c r="D6047" s="399">
        <v>1.46</v>
      </c>
      <c r="E6047" s="393"/>
      <c r="F6047" s="393"/>
      <c r="G6047" s="393"/>
      <c r="H6047" s="393"/>
      <c r="I6047" s="393"/>
      <c r="J6047" s="393"/>
      <c r="K6047" s="393"/>
    </row>
    <row r="6048" spans="1:11" ht="26.4">
      <c r="A6048" s="397" t="s">
        <v>10300</v>
      </c>
      <c r="B6048" s="397" t="s">
        <v>10301</v>
      </c>
      <c r="C6048" s="398" t="s">
        <v>180</v>
      </c>
      <c r="D6048" s="399">
        <v>0.17</v>
      </c>
      <c r="E6048" s="393"/>
      <c r="F6048" s="393"/>
      <c r="G6048" s="393"/>
      <c r="H6048" s="393"/>
      <c r="I6048" s="393"/>
      <c r="J6048" s="393"/>
      <c r="K6048" s="393"/>
    </row>
    <row r="6049" spans="1:11" ht="26.4">
      <c r="A6049" s="397" t="s">
        <v>10302</v>
      </c>
      <c r="B6049" s="397" t="s">
        <v>10303</v>
      </c>
      <c r="C6049" s="398" t="s">
        <v>180</v>
      </c>
      <c r="D6049" s="399">
        <v>0.14000000000000001</v>
      </c>
      <c r="E6049" s="393"/>
      <c r="F6049" s="393"/>
      <c r="G6049" s="393"/>
      <c r="H6049" s="393"/>
      <c r="I6049" s="393"/>
      <c r="J6049" s="393"/>
      <c r="K6049" s="393"/>
    </row>
    <row r="6050" spans="1:11" ht="26.4">
      <c r="A6050" s="397" t="s">
        <v>10304</v>
      </c>
      <c r="B6050" s="397" t="s">
        <v>10305</v>
      </c>
      <c r="C6050" s="398" t="s">
        <v>180</v>
      </c>
      <c r="D6050" s="399">
        <v>0.26</v>
      </c>
      <c r="E6050" s="393"/>
      <c r="F6050" s="393"/>
      <c r="G6050" s="393"/>
      <c r="H6050" s="393"/>
      <c r="I6050" s="393"/>
      <c r="J6050" s="393"/>
      <c r="K6050" s="393"/>
    </row>
    <row r="6051" spans="1:11" ht="14.4">
      <c r="A6051" s="554"/>
      <c r="B6051" s="554"/>
      <c r="C6051" s="554"/>
      <c r="D6051" s="554"/>
      <c r="E6051" s="393"/>
      <c r="F6051" s="393"/>
      <c r="G6051" s="393"/>
      <c r="H6051" s="393"/>
      <c r="I6051" s="393"/>
      <c r="J6051" s="393"/>
      <c r="K6051" s="393"/>
    </row>
    <row r="6052" spans="1:11" ht="15" customHeight="1">
      <c r="A6052" s="553" t="s">
        <v>10306</v>
      </c>
      <c r="B6052" s="553"/>
      <c r="C6052" s="553"/>
      <c r="D6052" s="392"/>
      <c r="E6052" s="393"/>
      <c r="F6052" s="393"/>
      <c r="G6052" s="393"/>
      <c r="H6052" s="393"/>
      <c r="I6052" s="393"/>
      <c r="J6052" s="393"/>
      <c r="K6052" s="393"/>
    </row>
    <row r="6053" spans="1:11" ht="14.4">
      <c r="A6053" s="394" t="s">
        <v>7338</v>
      </c>
      <c r="B6053" s="394" t="s">
        <v>7339</v>
      </c>
      <c r="C6053" s="395" t="s">
        <v>485</v>
      </c>
      <c r="D6053" s="396" t="s">
        <v>7340</v>
      </c>
      <c r="E6053" s="393"/>
      <c r="F6053" s="393"/>
      <c r="G6053" s="393"/>
      <c r="H6053" s="393"/>
      <c r="I6053" s="393"/>
      <c r="J6053" s="393"/>
      <c r="K6053" s="393"/>
    </row>
    <row r="6054" spans="1:11" ht="26.4">
      <c r="A6054" s="397" t="s">
        <v>10307</v>
      </c>
      <c r="B6054" s="397" t="s">
        <v>10308</v>
      </c>
      <c r="C6054" s="398" t="s">
        <v>180</v>
      </c>
      <c r="D6054" s="399">
        <v>10.1999</v>
      </c>
      <c r="E6054" s="393"/>
      <c r="F6054" s="393"/>
      <c r="G6054" s="393"/>
      <c r="H6054" s="393"/>
      <c r="I6054" s="393"/>
      <c r="J6054" s="393"/>
      <c r="K6054" s="393"/>
    </row>
    <row r="6055" spans="1:11" ht="26.4">
      <c r="A6055" s="397" t="s">
        <v>10309</v>
      </c>
      <c r="B6055" s="397" t="s">
        <v>10310</v>
      </c>
      <c r="C6055" s="398" t="s">
        <v>180</v>
      </c>
      <c r="D6055" s="399">
        <v>5.0395000000000003</v>
      </c>
      <c r="E6055" s="393"/>
      <c r="F6055" s="393"/>
      <c r="G6055" s="393"/>
      <c r="H6055" s="393"/>
      <c r="I6055" s="393"/>
      <c r="J6055" s="393"/>
      <c r="K6055" s="393"/>
    </row>
    <row r="6056" spans="1:11" ht="26.4">
      <c r="A6056" s="397" t="s">
        <v>10311</v>
      </c>
      <c r="B6056" s="397" t="s">
        <v>10312</v>
      </c>
      <c r="C6056" s="398" t="s">
        <v>180</v>
      </c>
      <c r="D6056" s="399">
        <v>3.3965999999999998</v>
      </c>
      <c r="E6056" s="393"/>
      <c r="F6056" s="393"/>
      <c r="G6056" s="393"/>
      <c r="H6056" s="393"/>
      <c r="I6056" s="393"/>
      <c r="J6056" s="393"/>
      <c r="K6056" s="393"/>
    </row>
    <row r="6057" spans="1:11" ht="26.4">
      <c r="A6057" s="397" t="s">
        <v>10313</v>
      </c>
      <c r="B6057" s="397" t="s">
        <v>10314</v>
      </c>
      <c r="C6057" s="398" t="s">
        <v>180</v>
      </c>
      <c r="D6057" s="399">
        <v>5.0898000000000003</v>
      </c>
      <c r="E6057" s="393"/>
      <c r="F6057" s="393"/>
      <c r="G6057" s="393"/>
      <c r="H6057" s="393"/>
      <c r="I6057" s="393"/>
      <c r="J6057" s="393"/>
      <c r="K6057" s="393"/>
    </row>
    <row r="6058" spans="1:11" ht="26.4">
      <c r="A6058" s="397" t="s">
        <v>10315</v>
      </c>
      <c r="B6058" s="397" t="s">
        <v>10316</v>
      </c>
      <c r="C6058" s="398" t="s">
        <v>180</v>
      </c>
      <c r="D6058" s="399">
        <v>16.6706</v>
      </c>
      <c r="E6058" s="393"/>
      <c r="F6058" s="393"/>
      <c r="G6058" s="393"/>
      <c r="H6058" s="393"/>
      <c r="I6058" s="393"/>
      <c r="J6058" s="393"/>
      <c r="K6058" s="393"/>
    </row>
    <row r="6059" spans="1:11" ht="14.4">
      <c r="A6059" s="554"/>
      <c r="B6059" s="554"/>
      <c r="C6059" s="554"/>
      <c r="D6059" s="554"/>
      <c r="E6059" s="393"/>
      <c r="F6059" s="393"/>
      <c r="G6059" s="393"/>
      <c r="H6059" s="393"/>
      <c r="I6059" s="393"/>
      <c r="J6059" s="393"/>
      <c r="K6059" s="393"/>
    </row>
    <row r="6060" spans="1:11" ht="15" customHeight="1">
      <c r="A6060" s="553" t="s">
        <v>10317</v>
      </c>
      <c r="B6060" s="553"/>
      <c r="C6060" s="553"/>
      <c r="D6060" s="392"/>
      <c r="E6060" s="393"/>
      <c r="F6060" s="393"/>
      <c r="G6060" s="393"/>
      <c r="H6060" s="393"/>
      <c r="I6060" s="393"/>
      <c r="J6060" s="393"/>
      <c r="K6060" s="393"/>
    </row>
    <row r="6061" spans="1:11" ht="14.4">
      <c r="A6061" s="394" t="s">
        <v>7338</v>
      </c>
      <c r="B6061" s="394" t="s">
        <v>7339</v>
      </c>
      <c r="C6061" s="395" t="s">
        <v>485</v>
      </c>
      <c r="D6061" s="396" t="s">
        <v>7340</v>
      </c>
      <c r="E6061" s="393"/>
      <c r="F6061" s="393"/>
      <c r="G6061" s="393"/>
      <c r="H6061" s="393"/>
      <c r="I6061" s="393"/>
      <c r="J6061" s="393"/>
      <c r="K6061" s="393"/>
    </row>
    <row r="6062" spans="1:11" ht="26.4">
      <c r="A6062" s="397" t="s">
        <v>10318</v>
      </c>
      <c r="B6062" s="397" t="s">
        <v>10319</v>
      </c>
      <c r="C6062" s="398" t="s">
        <v>180</v>
      </c>
      <c r="D6062" s="399">
        <v>6.9645000000000001</v>
      </c>
      <c r="E6062" s="393"/>
      <c r="F6062" s="393"/>
      <c r="G6062" s="393"/>
      <c r="H6062" s="393"/>
      <c r="I6062" s="393"/>
      <c r="J6062" s="393"/>
      <c r="K6062" s="393"/>
    </row>
    <row r="6063" spans="1:11" ht="14.4">
      <c r="A6063" s="554"/>
      <c r="B6063" s="554"/>
      <c r="C6063" s="554"/>
      <c r="D6063" s="554"/>
      <c r="E6063" s="393"/>
      <c r="F6063" s="393"/>
      <c r="G6063" s="393"/>
      <c r="H6063" s="393"/>
      <c r="I6063" s="393"/>
      <c r="J6063" s="393"/>
      <c r="K6063" s="393"/>
    </row>
    <row r="6064" spans="1:11" ht="15" customHeight="1">
      <c r="A6064" s="553" t="s">
        <v>10320</v>
      </c>
      <c r="B6064" s="553"/>
      <c r="C6064" s="553"/>
      <c r="D6064" s="392"/>
      <c r="E6064" s="393"/>
      <c r="F6064" s="393"/>
      <c r="G6064" s="393"/>
      <c r="H6064" s="393"/>
      <c r="I6064" s="393"/>
      <c r="J6064" s="393"/>
      <c r="K6064" s="393"/>
    </row>
    <row r="6065" spans="1:11" ht="14.4">
      <c r="A6065" s="394" t="s">
        <v>7338</v>
      </c>
      <c r="B6065" s="394" t="s">
        <v>7339</v>
      </c>
      <c r="C6065" s="395" t="s">
        <v>485</v>
      </c>
      <c r="D6065" s="396" t="s">
        <v>7340</v>
      </c>
      <c r="E6065" s="393"/>
      <c r="F6065" s="393"/>
      <c r="G6065" s="393"/>
      <c r="H6065" s="393"/>
      <c r="I6065" s="393"/>
      <c r="J6065" s="393"/>
      <c r="K6065" s="393"/>
    </row>
    <row r="6066" spans="1:11" ht="14.4">
      <c r="A6066" s="397" t="s">
        <v>10321</v>
      </c>
      <c r="B6066" s="397" t="s">
        <v>10322</v>
      </c>
      <c r="C6066" s="398" t="s">
        <v>180</v>
      </c>
      <c r="D6066" s="399">
        <v>18.132100000000001</v>
      </c>
      <c r="E6066" s="393"/>
      <c r="F6066" s="393"/>
      <c r="G6066" s="393"/>
      <c r="H6066" s="393"/>
      <c r="I6066" s="393"/>
      <c r="J6066" s="393"/>
      <c r="K6066" s="393"/>
    </row>
    <row r="6067" spans="1:11" ht="26.4">
      <c r="A6067" s="397" t="s">
        <v>10323</v>
      </c>
      <c r="B6067" s="397" t="s">
        <v>10324</v>
      </c>
      <c r="C6067" s="398" t="s">
        <v>180</v>
      </c>
      <c r="D6067" s="399">
        <v>0.70550000000000002</v>
      </c>
      <c r="E6067" s="393"/>
      <c r="F6067" s="393"/>
      <c r="G6067" s="393"/>
      <c r="H6067" s="393"/>
      <c r="I6067" s="393"/>
      <c r="J6067" s="393"/>
      <c r="K6067" s="393"/>
    </row>
    <row r="6068" spans="1:11" ht="26.4">
      <c r="A6068" s="397" t="s">
        <v>10325</v>
      </c>
      <c r="B6068" s="397" t="s">
        <v>10326</v>
      </c>
      <c r="C6068" s="398" t="s">
        <v>180</v>
      </c>
      <c r="D6068" s="399">
        <v>8.0600000000000005E-2</v>
      </c>
      <c r="E6068" s="393"/>
      <c r="F6068" s="393"/>
      <c r="G6068" s="393"/>
      <c r="H6068" s="393"/>
      <c r="I6068" s="393"/>
      <c r="J6068" s="393"/>
      <c r="K6068" s="393"/>
    </row>
    <row r="6069" spans="1:11" ht="26.4">
      <c r="A6069" s="397" t="s">
        <v>10327</v>
      </c>
      <c r="B6069" s="397" t="s">
        <v>10328</v>
      </c>
      <c r="C6069" s="398" t="s">
        <v>180</v>
      </c>
      <c r="D6069" s="399">
        <v>4.0300000000000002E-2</v>
      </c>
      <c r="E6069" s="393"/>
      <c r="F6069" s="393"/>
      <c r="G6069" s="393"/>
      <c r="H6069" s="393"/>
      <c r="I6069" s="393"/>
      <c r="J6069" s="393"/>
      <c r="K6069" s="393"/>
    </row>
    <row r="6070" spans="1:11" ht="26.4">
      <c r="A6070" s="397" t="s">
        <v>10329</v>
      </c>
      <c r="B6070" s="397" t="s">
        <v>10330</v>
      </c>
      <c r="C6070" s="398" t="s">
        <v>180</v>
      </c>
      <c r="D6070" s="399">
        <v>0.25190000000000001</v>
      </c>
      <c r="E6070" s="393"/>
      <c r="F6070" s="393"/>
      <c r="G6070" s="393"/>
      <c r="H6070" s="393"/>
      <c r="I6070" s="393"/>
      <c r="J6070" s="393"/>
      <c r="K6070" s="393"/>
    </row>
    <row r="6071" spans="1:11" ht="26.4">
      <c r="A6071" s="397" t="s">
        <v>10331</v>
      </c>
      <c r="B6071" s="397" t="s">
        <v>10332</v>
      </c>
      <c r="C6071" s="398" t="s">
        <v>180</v>
      </c>
      <c r="D6071" s="399">
        <v>2.4289999999999998</v>
      </c>
      <c r="E6071" s="393"/>
      <c r="F6071" s="393"/>
      <c r="G6071" s="393"/>
      <c r="H6071" s="393"/>
      <c r="I6071" s="393"/>
      <c r="J6071" s="393"/>
      <c r="K6071" s="393"/>
    </row>
    <row r="6072" spans="1:11" ht="26.4">
      <c r="A6072" s="397" t="s">
        <v>10333</v>
      </c>
      <c r="B6072" s="397" t="s">
        <v>10334</v>
      </c>
      <c r="C6072" s="398" t="s">
        <v>180</v>
      </c>
      <c r="D6072" s="399">
        <v>0.23180000000000001</v>
      </c>
      <c r="E6072" s="393"/>
      <c r="F6072" s="393"/>
      <c r="G6072" s="393"/>
      <c r="H6072" s="393"/>
      <c r="I6072" s="393"/>
      <c r="J6072" s="393"/>
      <c r="K6072" s="393"/>
    </row>
    <row r="6073" spans="1:11" ht="26.4">
      <c r="A6073" s="397" t="s">
        <v>10335</v>
      </c>
      <c r="B6073" s="397" t="s">
        <v>10336</v>
      </c>
      <c r="C6073" s="398" t="s">
        <v>180</v>
      </c>
      <c r="D6073" s="399">
        <v>1.159</v>
      </c>
      <c r="E6073" s="393"/>
      <c r="F6073" s="393"/>
      <c r="G6073" s="393"/>
      <c r="H6073" s="393"/>
      <c r="I6073" s="393"/>
      <c r="J6073" s="393"/>
      <c r="K6073" s="393"/>
    </row>
    <row r="6074" spans="1:11" ht="26.4">
      <c r="A6074" s="397" t="s">
        <v>10337</v>
      </c>
      <c r="B6074" s="397" t="s">
        <v>10338</v>
      </c>
      <c r="C6074" s="398" t="s">
        <v>180</v>
      </c>
      <c r="D6074" s="399">
        <v>1.6831</v>
      </c>
      <c r="E6074" s="393"/>
      <c r="F6074" s="393"/>
      <c r="G6074" s="393"/>
      <c r="H6074" s="393"/>
      <c r="I6074" s="393"/>
      <c r="J6074" s="393"/>
      <c r="K6074" s="393"/>
    </row>
    <row r="6075" spans="1:11" ht="26.4">
      <c r="A6075" s="397" t="s">
        <v>10339</v>
      </c>
      <c r="B6075" s="397" t="s">
        <v>10340</v>
      </c>
      <c r="C6075" s="398" t="s">
        <v>180</v>
      </c>
      <c r="D6075" s="399">
        <v>2.2576000000000001</v>
      </c>
      <c r="E6075" s="393"/>
      <c r="F6075" s="393"/>
      <c r="G6075" s="393"/>
      <c r="H6075" s="393"/>
      <c r="I6075" s="393"/>
      <c r="J6075" s="393"/>
      <c r="K6075" s="393"/>
    </row>
    <row r="6076" spans="1:11" ht="26.4">
      <c r="A6076" s="397" t="s">
        <v>10341</v>
      </c>
      <c r="B6076" s="397" t="s">
        <v>10342</v>
      </c>
      <c r="C6076" s="398" t="s">
        <v>180</v>
      </c>
      <c r="D6076" s="399">
        <v>0.90710000000000002</v>
      </c>
      <c r="E6076" s="393"/>
      <c r="F6076" s="393"/>
      <c r="G6076" s="393"/>
      <c r="H6076" s="393"/>
      <c r="I6076" s="393"/>
      <c r="J6076" s="393"/>
      <c r="K6076" s="393"/>
    </row>
    <row r="6077" spans="1:11" ht="26.4">
      <c r="A6077" s="397" t="s">
        <v>10343</v>
      </c>
      <c r="B6077" s="397" t="s">
        <v>10344</v>
      </c>
      <c r="C6077" s="398" t="s">
        <v>180</v>
      </c>
      <c r="D6077" s="399">
        <v>2.3988</v>
      </c>
      <c r="E6077" s="393"/>
      <c r="F6077" s="393"/>
      <c r="G6077" s="393"/>
      <c r="H6077" s="393"/>
      <c r="I6077" s="393"/>
      <c r="J6077" s="393"/>
      <c r="K6077" s="393"/>
    </row>
    <row r="6078" spans="1:11" ht="26.4">
      <c r="A6078" s="397" t="s">
        <v>10345</v>
      </c>
      <c r="B6078" s="397" t="s">
        <v>10346</v>
      </c>
      <c r="C6078" s="398" t="s">
        <v>180</v>
      </c>
      <c r="D6078" s="399">
        <v>0.47</v>
      </c>
      <c r="E6078" s="393"/>
      <c r="F6078" s="393"/>
      <c r="G6078" s="393"/>
      <c r="H6078" s="393"/>
      <c r="I6078" s="393"/>
      <c r="J6078" s="393"/>
      <c r="K6078" s="393"/>
    </row>
    <row r="6079" spans="1:11" ht="26.4">
      <c r="A6079" s="397" t="s">
        <v>10347</v>
      </c>
      <c r="B6079" s="397" t="s">
        <v>10348</v>
      </c>
      <c r="C6079" s="398" t="s">
        <v>180</v>
      </c>
      <c r="D6079" s="399">
        <v>1.0784</v>
      </c>
      <c r="E6079" s="393"/>
      <c r="F6079" s="393"/>
      <c r="G6079" s="393"/>
      <c r="H6079" s="393"/>
      <c r="I6079" s="393"/>
      <c r="J6079" s="393"/>
      <c r="K6079" s="393"/>
    </row>
    <row r="6080" spans="1:11" ht="26.4">
      <c r="A6080" s="397" t="s">
        <v>10349</v>
      </c>
      <c r="B6080" s="397" t="s">
        <v>10350</v>
      </c>
      <c r="C6080" s="398" t="s">
        <v>180</v>
      </c>
      <c r="D6080" s="399">
        <v>1.9956</v>
      </c>
      <c r="E6080" s="393"/>
      <c r="F6080" s="393"/>
      <c r="G6080" s="393"/>
      <c r="H6080" s="393"/>
      <c r="I6080" s="393"/>
      <c r="J6080" s="393"/>
      <c r="K6080" s="393"/>
    </row>
    <row r="6081" spans="1:11" ht="26.4">
      <c r="A6081" s="397" t="s">
        <v>10351</v>
      </c>
      <c r="B6081" s="397" t="s">
        <v>10352</v>
      </c>
      <c r="C6081" s="398" t="s">
        <v>180</v>
      </c>
      <c r="D6081" s="399">
        <v>0.69540000000000002</v>
      </c>
      <c r="E6081" s="393"/>
      <c r="F6081" s="393"/>
      <c r="G6081" s="393"/>
      <c r="H6081" s="393"/>
      <c r="I6081" s="393"/>
      <c r="J6081" s="393"/>
      <c r="K6081" s="393"/>
    </row>
    <row r="6082" spans="1:11" ht="26.4">
      <c r="A6082" s="397" t="s">
        <v>10353</v>
      </c>
      <c r="B6082" s="397" t="s">
        <v>10354</v>
      </c>
      <c r="C6082" s="398" t="s">
        <v>180</v>
      </c>
      <c r="D6082" s="399">
        <v>8.6780000000000008</v>
      </c>
      <c r="E6082" s="393"/>
      <c r="F6082" s="393"/>
      <c r="G6082" s="393"/>
      <c r="H6082" s="393"/>
      <c r="I6082" s="393"/>
      <c r="J6082" s="393"/>
      <c r="K6082" s="393"/>
    </row>
    <row r="6083" spans="1:11" ht="26.4">
      <c r="A6083" s="397" t="s">
        <v>10355</v>
      </c>
      <c r="B6083" s="397" t="s">
        <v>10356</v>
      </c>
      <c r="C6083" s="398" t="s">
        <v>180</v>
      </c>
      <c r="D6083" s="399">
        <v>0.28220000000000001</v>
      </c>
      <c r="E6083" s="393"/>
      <c r="F6083" s="393"/>
      <c r="G6083" s="393"/>
      <c r="H6083" s="393"/>
      <c r="I6083" s="393"/>
      <c r="J6083" s="393"/>
      <c r="K6083" s="393"/>
    </row>
    <row r="6084" spans="1:11" ht="14.4">
      <c r="A6084" s="397" t="s">
        <v>10357</v>
      </c>
      <c r="B6084" s="397" t="s">
        <v>10358</v>
      </c>
      <c r="C6084" s="398" t="s">
        <v>180</v>
      </c>
      <c r="D6084" s="399">
        <v>1.3707</v>
      </c>
      <c r="E6084" s="393"/>
      <c r="F6084" s="393"/>
      <c r="G6084" s="393"/>
      <c r="H6084" s="393"/>
      <c r="I6084" s="393"/>
      <c r="J6084" s="393"/>
      <c r="K6084" s="393"/>
    </row>
    <row r="6085" spans="1:11" ht="14.4">
      <c r="A6085" s="397" t="s">
        <v>10359</v>
      </c>
      <c r="B6085" s="397" t="s">
        <v>10360</v>
      </c>
      <c r="C6085" s="398" t="s">
        <v>180</v>
      </c>
      <c r="D6085" s="399">
        <v>1.3707</v>
      </c>
      <c r="E6085" s="393"/>
      <c r="F6085" s="393"/>
      <c r="G6085" s="393"/>
      <c r="H6085" s="393"/>
      <c r="I6085" s="393"/>
      <c r="J6085" s="393"/>
      <c r="K6085" s="393"/>
    </row>
    <row r="6086" spans="1:11" ht="14.4">
      <c r="A6086" s="397" t="s">
        <v>10361</v>
      </c>
      <c r="B6086" s="397" t="s">
        <v>10362</v>
      </c>
      <c r="C6086" s="398" t="s">
        <v>266</v>
      </c>
      <c r="D6086" s="399">
        <v>0.53410000000000002</v>
      </c>
      <c r="E6086" s="393"/>
      <c r="F6086" s="393"/>
      <c r="G6086" s="393"/>
      <c r="H6086" s="393"/>
      <c r="I6086" s="393"/>
      <c r="J6086" s="393"/>
      <c r="K6086" s="393"/>
    </row>
    <row r="6087" spans="1:11" ht="14.4">
      <c r="A6087" s="554"/>
      <c r="B6087" s="554"/>
      <c r="C6087" s="554"/>
      <c r="D6087" s="554"/>
      <c r="E6087" s="393"/>
      <c r="F6087" s="393"/>
      <c r="G6087" s="393"/>
      <c r="H6087" s="393"/>
      <c r="I6087" s="393"/>
      <c r="J6087" s="393"/>
      <c r="K6087" s="393"/>
    </row>
    <row r="6088" spans="1:11" ht="15" customHeight="1">
      <c r="A6088" s="553" t="s">
        <v>10363</v>
      </c>
      <c r="B6088" s="553"/>
      <c r="C6088" s="553"/>
      <c r="D6088" s="392"/>
      <c r="E6088" s="393"/>
      <c r="F6088" s="393"/>
      <c r="G6088" s="393"/>
      <c r="H6088" s="393"/>
      <c r="I6088" s="393"/>
      <c r="J6088" s="393"/>
      <c r="K6088" s="393"/>
    </row>
    <row r="6089" spans="1:11" ht="14.4">
      <c r="A6089" s="394" t="s">
        <v>7338</v>
      </c>
      <c r="B6089" s="394" t="s">
        <v>7339</v>
      </c>
      <c r="C6089" s="395" t="s">
        <v>485</v>
      </c>
      <c r="D6089" s="396" t="s">
        <v>7340</v>
      </c>
      <c r="E6089" s="393"/>
      <c r="F6089" s="393"/>
      <c r="G6089" s="393"/>
      <c r="H6089" s="393"/>
      <c r="I6089" s="393"/>
      <c r="J6089" s="393"/>
      <c r="K6089" s="393"/>
    </row>
    <row r="6090" spans="1:11" ht="14.4">
      <c r="A6090" s="397" t="s">
        <v>10364</v>
      </c>
      <c r="B6090" s="397" t="s">
        <v>10365</v>
      </c>
      <c r="C6090" s="398" t="s">
        <v>180</v>
      </c>
      <c r="D6090" s="399">
        <v>0.40310000000000001</v>
      </c>
      <c r="E6090" s="393"/>
      <c r="F6090" s="393"/>
      <c r="G6090" s="393"/>
      <c r="H6090" s="393"/>
      <c r="I6090" s="393"/>
      <c r="J6090" s="393"/>
      <c r="K6090" s="393"/>
    </row>
    <row r="6091" spans="1:11" ht="14.4">
      <c r="A6091" s="554"/>
      <c r="B6091" s="554"/>
      <c r="C6091" s="554"/>
      <c r="D6091" s="554"/>
      <c r="E6091" s="393"/>
      <c r="F6091" s="393"/>
      <c r="G6091" s="393"/>
      <c r="H6091" s="393"/>
      <c r="I6091" s="393"/>
      <c r="J6091" s="393"/>
      <c r="K6091" s="393"/>
    </row>
    <row r="6092" spans="1:11" ht="15" customHeight="1">
      <c r="A6092" s="553" t="s">
        <v>10366</v>
      </c>
      <c r="B6092" s="553"/>
      <c r="C6092" s="553"/>
      <c r="D6092" s="392"/>
      <c r="E6092" s="393"/>
      <c r="F6092" s="393"/>
      <c r="G6092" s="393"/>
      <c r="H6092" s="393"/>
      <c r="I6092" s="393"/>
      <c r="J6092" s="393"/>
      <c r="K6092" s="393"/>
    </row>
    <row r="6093" spans="1:11" ht="14.4">
      <c r="A6093" s="394" t="s">
        <v>7338</v>
      </c>
      <c r="B6093" s="394" t="s">
        <v>7339</v>
      </c>
      <c r="C6093" s="395" t="s">
        <v>485</v>
      </c>
      <c r="D6093" s="396" t="s">
        <v>7340</v>
      </c>
      <c r="E6093" s="393"/>
      <c r="F6093" s="393"/>
      <c r="G6093" s="393"/>
      <c r="H6093" s="393"/>
      <c r="I6093" s="393"/>
      <c r="J6093" s="393"/>
      <c r="K6093" s="393"/>
    </row>
    <row r="6094" spans="1:11" ht="14.4">
      <c r="A6094" s="397" t="s">
        <v>10367</v>
      </c>
      <c r="B6094" s="397" t="s">
        <v>10368</v>
      </c>
      <c r="C6094" s="398" t="s">
        <v>180</v>
      </c>
      <c r="D6094" s="399">
        <v>0.25190000000000001</v>
      </c>
      <c r="E6094" s="393"/>
      <c r="F6094" s="393"/>
      <c r="G6094" s="393"/>
      <c r="H6094" s="393"/>
      <c r="I6094" s="393"/>
      <c r="J6094" s="393"/>
      <c r="K6094" s="393"/>
    </row>
    <row r="6095" spans="1:11" ht="14.4">
      <c r="A6095" s="397" t="s">
        <v>10369</v>
      </c>
      <c r="B6095" s="397" t="s">
        <v>10370</v>
      </c>
      <c r="C6095" s="398" t="s">
        <v>180</v>
      </c>
      <c r="D6095" s="399">
        <v>0.50390000000000001</v>
      </c>
      <c r="E6095" s="393"/>
      <c r="F6095" s="393"/>
      <c r="G6095" s="393"/>
      <c r="H6095" s="393"/>
      <c r="I6095" s="393"/>
      <c r="J6095" s="393"/>
      <c r="K6095" s="393"/>
    </row>
    <row r="6096" spans="1:11" ht="14.4">
      <c r="A6096" s="397" t="s">
        <v>10371</v>
      </c>
      <c r="B6096" s="397" t="s">
        <v>10372</v>
      </c>
      <c r="C6096" s="398" t="s">
        <v>180</v>
      </c>
      <c r="D6096" s="399">
        <v>1.6025</v>
      </c>
      <c r="E6096" s="393"/>
      <c r="F6096" s="393"/>
      <c r="G6096" s="393"/>
      <c r="H6096" s="393"/>
      <c r="I6096" s="393"/>
      <c r="J6096" s="393"/>
      <c r="K6096" s="393"/>
    </row>
    <row r="6097" spans="1:11" ht="14.4">
      <c r="A6097" s="397" t="s">
        <v>10373</v>
      </c>
      <c r="B6097" s="397" t="s">
        <v>10374</v>
      </c>
      <c r="C6097" s="398" t="s">
        <v>180</v>
      </c>
      <c r="D6097" s="399">
        <v>6.2287999999999997</v>
      </c>
      <c r="E6097" s="393"/>
      <c r="F6097" s="393"/>
      <c r="G6097" s="393"/>
      <c r="H6097" s="393"/>
      <c r="I6097" s="393"/>
      <c r="J6097" s="393"/>
      <c r="K6097" s="393"/>
    </row>
    <row r="6098" spans="1:11" ht="14.4">
      <c r="A6098" s="397" t="s">
        <v>10375</v>
      </c>
      <c r="B6098" s="397" t="s">
        <v>10376</v>
      </c>
      <c r="C6098" s="398" t="s">
        <v>180</v>
      </c>
      <c r="D6098" s="399">
        <v>0.13100000000000001</v>
      </c>
      <c r="E6098" s="393"/>
      <c r="F6098" s="393"/>
      <c r="G6098" s="393"/>
      <c r="H6098" s="393"/>
      <c r="I6098" s="393"/>
      <c r="J6098" s="393"/>
      <c r="K6098" s="393"/>
    </row>
    <row r="6099" spans="1:11" ht="14.4">
      <c r="A6099" s="554"/>
      <c r="B6099" s="554"/>
      <c r="C6099" s="554"/>
      <c r="D6099" s="554"/>
      <c r="E6099" s="393"/>
      <c r="F6099" s="393"/>
      <c r="G6099" s="393"/>
      <c r="H6099" s="393"/>
      <c r="I6099" s="393"/>
      <c r="J6099" s="393"/>
      <c r="K6099" s="393"/>
    </row>
    <row r="6100" spans="1:11" ht="15" customHeight="1">
      <c r="A6100" s="553" t="s">
        <v>10377</v>
      </c>
      <c r="B6100" s="553"/>
      <c r="C6100" s="553"/>
      <c r="D6100" s="392"/>
      <c r="E6100" s="393"/>
      <c r="F6100" s="393"/>
      <c r="G6100" s="393"/>
      <c r="H6100" s="393"/>
      <c r="I6100" s="393"/>
      <c r="J6100" s="393"/>
      <c r="K6100" s="393"/>
    </row>
    <row r="6101" spans="1:11" ht="14.4">
      <c r="A6101" s="394" t="s">
        <v>7338</v>
      </c>
      <c r="B6101" s="394" t="s">
        <v>7339</v>
      </c>
      <c r="C6101" s="395" t="s">
        <v>485</v>
      </c>
      <c r="D6101" s="396" t="s">
        <v>7340</v>
      </c>
      <c r="E6101" s="393"/>
      <c r="F6101" s="393"/>
      <c r="G6101" s="393"/>
      <c r="H6101" s="393"/>
      <c r="I6101" s="393"/>
      <c r="J6101" s="393"/>
      <c r="K6101" s="393"/>
    </row>
    <row r="6102" spans="1:11" ht="14.4">
      <c r="A6102" s="397" t="s">
        <v>10378</v>
      </c>
      <c r="B6102" s="397" t="s">
        <v>10379</v>
      </c>
      <c r="C6102" s="398" t="s">
        <v>67</v>
      </c>
      <c r="D6102" s="399">
        <v>19.36</v>
      </c>
      <c r="E6102" s="393"/>
      <c r="F6102" s="393"/>
      <c r="G6102" s="393"/>
      <c r="H6102" s="393"/>
      <c r="I6102" s="393"/>
      <c r="J6102" s="393"/>
      <c r="K6102" s="393"/>
    </row>
    <row r="6103" spans="1:11" ht="14.4">
      <c r="A6103" s="397" t="s">
        <v>10380</v>
      </c>
      <c r="B6103" s="397" t="s">
        <v>10381</v>
      </c>
      <c r="C6103" s="398" t="s">
        <v>67</v>
      </c>
      <c r="D6103" s="399">
        <v>16.739999999999998</v>
      </c>
      <c r="E6103" s="393"/>
      <c r="F6103" s="393"/>
      <c r="G6103" s="393"/>
      <c r="H6103" s="393"/>
      <c r="I6103" s="393"/>
      <c r="J6103" s="393"/>
      <c r="K6103" s="393"/>
    </row>
    <row r="6104" spans="1:11" ht="14.4">
      <c r="A6104" s="397" t="s">
        <v>10382</v>
      </c>
      <c r="B6104" s="397" t="s">
        <v>10383</v>
      </c>
      <c r="C6104" s="398" t="s">
        <v>67</v>
      </c>
      <c r="D6104" s="399">
        <v>14.49</v>
      </c>
      <c r="E6104" s="393"/>
      <c r="F6104" s="393"/>
      <c r="G6104" s="393"/>
      <c r="H6104" s="393"/>
      <c r="I6104" s="393"/>
      <c r="J6104" s="393"/>
      <c r="K6104" s="393"/>
    </row>
    <row r="6105" spans="1:11" ht="14.4">
      <c r="A6105" s="397" t="s">
        <v>10384</v>
      </c>
      <c r="B6105" s="397" t="s">
        <v>10385</v>
      </c>
      <c r="C6105" s="398" t="s">
        <v>67</v>
      </c>
      <c r="D6105" s="399">
        <v>14.5</v>
      </c>
      <c r="E6105" s="393"/>
      <c r="F6105" s="393"/>
      <c r="G6105" s="393"/>
      <c r="H6105" s="393"/>
      <c r="I6105" s="393"/>
      <c r="J6105" s="393"/>
      <c r="K6105" s="393"/>
    </row>
    <row r="6106" spans="1:11" ht="14.4">
      <c r="A6106" s="397" t="s">
        <v>10386</v>
      </c>
      <c r="B6106" s="397" t="s">
        <v>10387</v>
      </c>
      <c r="C6106" s="398" t="s">
        <v>67</v>
      </c>
      <c r="D6106" s="399">
        <v>20.69</v>
      </c>
      <c r="E6106" s="393"/>
      <c r="F6106" s="393"/>
      <c r="G6106" s="393"/>
      <c r="H6106" s="393"/>
      <c r="I6106" s="393"/>
      <c r="J6106" s="393"/>
      <c r="K6106" s="393"/>
    </row>
    <row r="6107" spans="1:11" ht="14.4">
      <c r="A6107" s="397" t="s">
        <v>10388</v>
      </c>
      <c r="B6107" s="397" t="s">
        <v>10389</v>
      </c>
      <c r="C6107" s="398" t="s">
        <v>67</v>
      </c>
      <c r="D6107" s="399">
        <v>15.73</v>
      </c>
      <c r="E6107" s="393"/>
      <c r="F6107" s="393"/>
      <c r="G6107" s="393"/>
      <c r="H6107" s="393"/>
      <c r="I6107" s="393"/>
      <c r="J6107" s="393"/>
      <c r="K6107" s="393"/>
    </row>
    <row r="6108" spans="1:11" ht="14.4">
      <c r="A6108" s="397" t="s">
        <v>10390</v>
      </c>
      <c r="B6108" s="397" t="s">
        <v>10391</v>
      </c>
      <c r="C6108" s="398" t="s">
        <v>67</v>
      </c>
      <c r="D6108" s="399">
        <v>14.69</v>
      </c>
      <c r="E6108" s="393"/>
      <c r="F6108" s="393"/>
      <c r="G6108" s="393"/>
      <c r="H6108" s="393"/>
      <c r="I6108" s="393"/>
      <c r="J6108" s="393"/>
      <c r="K6108" s="393"/>
    </row>
    <row r="6109" spans="1:11" ht="14.4">
      <c r="A6109" s="554"/>
      <c r="B6109" s="554"/>
      <c r="C6109" s="554"/>
      <c r="D6109" s="554"/>
      <c r="E6109" s="393"/>
      <c r="F6109" s="393"/>
      <c r="G6109" s="393"/>
      <c r="H6109" s="393"/>
      <c r="I6109" s="393"/>
      <c r="J6109" s="393"/>
      <c r="K6109" s="393"/>
    </row>
    <row r="6110" spans="1:11" ht="15" customHeight="1">
      <c r="A6110" s="553" t="s">
        <v>10392</v>
      </c>
      <c r="B6110" s="553"/>
      <c r="C6110" s="553"/>
      <c r="D6110" s="392"/>
      <c r="E6110" s="393"/>
      <c r="F6110" s="393"/>
      <c r="G6110" s="393"/>
      <c r="H6110" s="393"/>
      <c r="I6110" s="393"/>
      <c r="J6110" s="393"/>
      <c r="K6110" s="393"/>
    </row>
    <row r="6111" spans="1:11" ht="14.4">
      <c r="A6111" s="394" t="s">
        <v>7338</v>
      </c>
      <c r="B6111" s="394" t="s">
        <v>7339</v>
      </c>
      <c r="C6111" s="395" t="s">
        <v>485</v>
      </c>
      <c r="D6111" s="396" t="s">
        <v>7340</v>
      </c>
      <c r="E6111" s="393"/>
      <c r="F6111" s="393"/>
      <c r="G6111" s="393"/>
      <c r="H6111" s="393"/>
      <c r="I6111" s="393"/>
      <c r="J6111" s="393"/>
      <c r="K6111" s="393"/>
    </row>
    <row r="6112" spans="1:11" ht="26.4">
      <c r="A6112" s="397" t="s">
        <v>10393</v>
      </c>
      <c r="B6112" s="397" t="s">
        <v>10394</v>
      </c>
      <c r="C6112" s="398" t="s">
        <v>180</v>
      </c>
      <c r="D6112" s="399">
        <v>6.0400000000000002E-2</v>
      </c>
      <c r="E6112" s="393"/>
      <c r="F6112" s="393"/>
      <c r="G6112" s="393"/>
      <c r="H6112" s="393"/>
      <c r="I6112" s="393"/>
      <c r="J6112" s="393"/>
      <c r="K6112" s="393"/>
    </row>
    <row r="6113" spans="1:11" ht="26.4">
      <c r="A6113" s="397" t="s">
        <v>10395</v>
      </c>
      <c r="B6113" s="397" t="s">
        <v>10396</v>
      </c>
      <c r="C6113" s="398" t="s">
        <v>180</v>
      </c>
      <c r="D6113" s="399">
        <v>0.13100000000000001</v>
      </c>
      <c r="E6113" s="393"/>
      <c r="F6113" s="393"/>
      <c r="G6113" s="393"/>
      <c r="H6113" s="393"/>
      <c r="I6113" s="393"/>
      <c r="J6113" s="393"/>
      <c r="K6113" s="393"/>
    </row>
    <row r="6114" spans="1:11" ht="14.4">
      <c r="A6114" s="554"/>
      <c r="B6114" s="554"/>
      <c r="C6114" s="554"/>
      <c r="D6114" s="554"/>
      <c r="E6114" s="393"/>
      <c r="F6114" s="393"/>
      <c r="G6114" s="393"/>
      <c r="H6114" s="393"/>
      <c r="I6114" s="393"/>
      <c r="J6114" s="393"/>
      <c r="K6114" s="393"/>
    </row>
    <row r="6115" spans="1:11" ht="15" customHeight="1">
      <c r="A6115" s="553" t="s">
        <v>10397</v>
      </c>
      <c r="B6115" s="553"/>
      <c r="C6115" s="553"/>
      <c r="D6115" s="392"/>
      <c r="E6115" s="393"/>
      <c r="F6115" s="393"/>
      <c r="G6115" s="393"/>
      <c r="H6115" s="393"/>
      <c r="I6115" s="393"/>
      <c r="J6115" s="393"/>
      <c r="K6115" s="393"/>
    </row>
    <row r="6116" spans="1:11" ht="15" customHeight="1">
      <c r="A6116" s="553" t="s">
        <v>10398</v>
      </c>
      <c r="B6116" s="553"/>
      <c r="C6116" s="553"/>
      <c r="D6116" s="392"/>
      <c r="E6116" s="393"/>
      <c r="F6116" s="393"/>
      <c r="G6116" s="393"/>
      <c r="H6116" s="393"/>
      <c r="I6116" s="393"/>
      <c r="J6116" s="393"/>
      <c r="K6116" s="393"/>
    </row>
    <row r="6117" spans="1:11" ht="14.4">
      <c r="A6117" s="394" t="s">
        <v>7338</v>
      </c>
      <c r="B6117" s="394" t="s">
        <v>7339</v>
      </c>
      <c r="C6117" s="395" t="s">
        <v>485</v>
      </c>
      <c r="D6117" s="396" t="s">
        <v>7340</v>
      </c>
      <c r="E6117" s="393"/>
      <c r="F6117" s="393"/>
      <c r="G6117" s="393"/>
      <c r="H6117" s="393"/>
      <c r="I6117" s="393"/>
      <c r="J6117" s="393"/>
      <c r="K6117" s="393"/>
    </row>
    <row r="6118" spans="1:11" ht="26.4">
      <c r="A6118" s="397" t="s">
        <v>10399</v>
      </c>
      <c r="B6118" s="397" t="s">
        <v>10400</v>
      </c>
      <c r="C6118" s="398" t="s">
        <v>180</v>
      </c>
      <c r="D6118" s="399">
        <v>852.08</v>
      </c>
      <c r="E6118" s="393"/>
      <c r="F6118" s="393"/>
      <c r="G6118" s="393"/>
      <c r="H6118" s="393"/>
      <c r="I6118" s="393"/>
      <c r="J6118" s="393"/>
      <c r="K6118" s="393"/>
    </row>
    <row r="6119" spans="1:11" ht="26.4">
      <c r="A6119" s="397" t="s">
        <v>10401</v>
      </c>
      <c r="B6119" s="397" t="s">
        <v>10402</v>
      </c>
      <c r="C6119" s="398" t="s">
        <v>180</v>
      </c>
      <c r="D6119" s="399">
        <v>716</v>
      </c>
      <c r="E6119" s="393"/>
      <c r="F6119" s="393"/>
      <c r="G6119" s="393"/>
      <c r="H6119" s="393"/>
      <c r="I6119" s="393"/>
      <c r="J6119" s="393"/>
      <c r="K6119" s="393"/>
    </row>
    <row r="6120" spans="1:11" ht="14.4">
      <c r="A6120" s="397" t="s">
        <v>10403</v>
      </c>
      <c r="B6120" s="397" t="s">
        <v>6061</v>
      </c>
      <c r="C6120" s="398" t="s">
        <v>180</v>
      </c>
      <c r="D6120" s="399">
        <v>588.87</v>
      </c>
      <c r="E6120" s="393"/>
      <c r="F6120" s="393"/>
      <c r="G6120" s="393"/>
      <c r="H6120" s="393"/>
      <c r="I6120" s="393"/>
      <c r="J6120" s="393"/>
      <c r="K6120" s="393"/>
    </row>
    <row r="6121" spans="1:11" ht="26.4">
      <c r="A6121" s="397" t="s">
        <v>10404</v>
      </c>
      <c r="B6121" s="397" t="s">
        <v>10405</v>
      </c>
      <c r="C6121" s="398" t="s">
        <v>180</v>
      </c>
      <c r="D6121" s="399">
        <v>723.1</v>
      </c>
      <c r="E6121" s="393"/>
      <c r="F6121" s="393"/>
      <c r="G6121" s="393"/>
      <c r="H6121" s="393"/>
      <c r="I6121" s="393"/>
      <c r="J6121" s="393"/>
      <c r="K6121" s="393"/>
    </row>
    <row r="6122" spans="1:11" ht="26.4">
      <c r="A6122" s="397" t="s">
        <v>10406</v>
      </c>
      <c r="B6122" s="397" t="s">
        <v>10407</v>
      </c>
      <c r="C6122" s="398" t="s">
        <v>180</v>
      </c>
      <c r="D6122" s="399">
        <v>603.54</v>
      </c>
      <c r="E6122" s="393"/>
      <c r="F6122" s="393"/>
      <c r="G6122" s="393"/>
      <c r="H6122" s="393"/>
      <c r="I6122" s="393"/>
      <c r="J6122" s="393"/>
      <c r="K6122" s="393"/>
    </row>
    <row r="6123" spans="1:11" ht="26.4">
      <c r="A6123" s="397" t="s">
        <v>10408</v>
      </c>
      <c r="B6123" s="397" t="s">
        <v>10409</v>
      </c>
      <c r="C6123" s="398" t="s">
        <v>180</v>
      </c>
      <c r="D6123" s="399">
        <v>597.57000000000005</v>
      </c>
      <c r="E6123" s="393"/>
      <c r="F6123" s="393"/>
      <c r="G6123" s="393"/>
      <c r="H6123" s="393"/>
      <c r="I6123" s="393"/>
      <c r="J6123" s="393"/>
      <c r="K6123" s="393"/>
    </row>
    <row r="6124" spans="1:11" ht="14.4">
      <c r="A6124" s="397" t="s">
        <v>10410</v>
      </c>
      <c r="B6124" s="397" t="s">
        <v>10411</v>
      </c>
      <c r="C6124" s="398" t="s">
        <v>180</v>
      </c>
      <c r="D6124" s="400">
        <v>1772.74</v>
      </c>
      <c r="E6124" s="393"/>
      <c r="F6124" s="393"/>
      <c r="G6124" s="393"/>
      <c r="H6124" s="393"/>
      <c r="I6124" s="393"/>
      <c r="J6124" s="393"/>
      <c r="K6124" s="393"/>
    </row>
    <row r="6125" spans="1:11" ht="14.4">
      <c r="A6125" s="397" t="s">
        <v>10412</v>
      </c>
      <c r="B6125" s="397" t="s">
        <v>10413</v>
      </c>
      <c r="C6125" s="398" t="s">
        <v>180</v>
      </c>
      <c r="D6125" s="400">
        <v>1967.1</v>
      </c>
      <c r="E6125" s="393"/>
      <c r="F6125" s="393"/>
      <c r="G6125" s="393"/>
      <c r="H6125" s="393"/>
      <c r="I6125" s="393"/>
      <c r="J6125" s="393"/>
      <c r="K6125" s="393"/>
    </row>
    <row r="6126" spans="1:11" ht="26.4">
      <c r="A6126" s="397" t="s">
        <v>10414</v>
      </c>
      <c r="B6126" s="397" t="s">
        <v>6071</v>
      </c>
      <c r="C6126" s="398" t="s">
        <v>180</v>
      </c>
      <c r="D6126" s="400">
        <v>2448.59</v>
      </c>
      <c r="E6126" s="393"/>
      <c r="F6126" s="393"/>
      <c r="G6126" s="393"/>
      <c r="H6126" s="393"/>
      <c r="I6126" s="393"/>
      <c r="J6126" s="393"/>
      <c r="K6126" s="393"/>
    </row>
    <row r="6127" spans="1:11" ht="14.4">
      <c r="A6127" s="397" t="s">
        <v>10415</v>
      </c>
      <c r="B6127" s="397" t="s">
        <v>6075</v>
      </c>
      <c r="C6127" s="398" t="s">
        <v>180</v>
      </c>
      <c r="D6127" s="400">
        <v>1262.21</v>
      </c>
      <c r="E6127" s="393"/>
      <c r="F6127" s="393"/>
      <c r="G6127" s="393"/>
      <c r="H6127" s="393"/>
      <c r="I6127" s="393"/>
      <c r="J6127" s="393"/>
      <c r="K6127" s="393"/>
    </row>
    <row r="6128" spans="1:11" ht="26.4">
      <c r="A6128" s="397" t="s">
        <v>10416</v>
      </c>
      <c r="B6128" s="397" t="s">
        <v>10417</v>
      </c>
      <c r="C6128" s="398" t="s">
        <v>180</v>
      </c>
      <c r="D6128" s="400">
        <v>1262.1400000000001</v>
      </c>
      <c r="E6128" s="393"/>
      <c r="F6128" s="393"/>
      <c r="G6128" s="393"/>
      <c r="H6128" s="393"/>
      <c r="I6128" s="393"/>
      <c r="J6128" s="393"/>
      <c r="K6128" s="393"/>
    </row>
    <row r="6129" spans="1:11" ht="14.4">
      <c r="A6129" s="554"/>
      <c r="B6129" s="554"/>
      <c r="C6129" s="554"/>
      <c r="D6129" s="554"/>
      <c r="E6129" s="393"/>
      <c r="F6129" s="393"/>
      <c r="G6129" s="393"/>
      <c r="H6129" s="393"/>
      <c r="I6129" s="393"/>
      <c r="J6129" s="393"/>
      <c r="K6129" s="393"/>
    </row>
    <row r="6130" spans="1:11" ht="15" customHeight="1">
      <c r="A6130" s="553" t="s">
        <v>10418</v>
      </c>
      <c r="B6130" s="553"/>
      <c r="C6130" s="553"/>
      <c r="D6130" s="392"/>
      <c r="E6130" s="393"/>
      <c r="F6130" s="393"/>
      <c r="G6130" s="393"/>
      <c r="H6130" s="393"/>
      <c r="I6130" s="393"/>
      <c r="J6130" s="393"/>
      <c r="K6130" s="393"/>
    </row>
    <row r="6131" spans="1:11" ht="15" customHeight="1">
      <c r="A6131" s="553" t="s">
        <v>10419</v>
      </c>
      <c r="B6131" s="553"/>
      <c r="C6131" s="553"/>
      <c r="D6131" s="392"/>
      <c r="E6131" s="393"/>
      <c r="F6131" s="393"/>
      <c r="G6131" s="393"/>
      <c r="H6131" s="393"/>
      <c r="I6131" s="393"/>
      <c r="J6131" s="393"/>
      <c r="K6131" s="393"/>
    </row>
    <row r="6132" spans="1:11" ht="14.4">
      <c r="A6132" s="394" t="s">
        <v>7338</v>
      </c>
      <c r="B6132" s="394" t="s">
        <v>7339</v>
      </c>
      <c r="C6132" s="395" t="s">
        <v>485</v>
      </c>
      <c r="D6132" s="396" t="s">
        <v>7340</v>
      </c>
      <c r="E6132" s="393"/>
      <c r="F6132" s="393"/>
      <c r="G6132" s="393"/>
      <c r="H6132" s="393"/>
      <c r="I6132" s="393"/>
      <c r="J6132" s="393"/>
      <c r="K6132" s="393"/>
    </row>
    <row r="6133" spans="1:11" ht="14.4">
      <c r="A6133" s="397" t="s">
        <v>10420</v>
      </c>
      <c r="B6133" s="397" t="s">
        <v>265</v>
      </c>
      <c r="C6133" s="398" t="s">
        <v>180</v>
      </c>
      <c r="D6133" s="399">
        <v>378.41300000000001</v>
      </c>
      <c r="E6133" s="393"/>
      <c r="F6133" s="393"/>
      <c r="G6133" s="393"/>
      <c r="H6133" s="393"/>
      <c r="I6133" s="393"/>
      <c r="J6133" s="393"/>
      <c r="K6133" s="393"/>
    </row>
    <row r="6134" spans="1:11" ht="14.4">
      <c r="A6134" s="397" t="s">
        <v>10421</v>
      </c>
      <c r="B6134" s="397" t="s">
        <v>4017</v>
      </c>
      <c r="C6134" s="398" t="s">
        <v>180</v>
      </c>
      <c r="D6134" s="399">
        <v>94.952500000000001</v>
      </c>
      <c r="E6134" s="393"/>
      <c r="F6134" s="393"/>
      <c r="G6134" s="393"/>
      <c r="H6134" s="393"/>
      <c r="I6134" s="393"/>
      <c r="J6134" s="393"/>
      <c r="K6134" s="393"/>
    </row>
    <row r="6135" spans="1:11" ht="26.4">
      <c r="A6135" s="397" t="s">
        <v>10422</v>
      </c>
      <c r="B6135" s="397" t="s">
        <v>10423</v>
      </c>
      <c r="C6135" s="398" t="s">
        <v>180</v>
      </c>
      <c r="D6135" s="399">
        <v>26.3093</v>
      </c>
      <c r="E6135" s="393"/>
      <c r="F6135" s="393"/>
      <c r="G6135" s="393"/>
      <c r="H6135" s="393"/>
      <c r="I6135" s="393"/>
      <c r="J6135" s="393"/>
      <c r="K6135" s="393"/>
    </row>
    <row r="6136" spans="1:11" ht="26.4">
      <c r="A6136" s="397" t="s">
        <v>10424</v>
      </c>
      <c r="B6136" s="397" t="s">
        <v>10425</v>
      </c>
      <c r="C6136" s="398" t="s">
        <v>180</v>
      </c>
      <c r="D6136" s="399">
        <v>39.4589</v>
      </c>
      <c r="E6136" s="393"/>
      <c r="F6136" s="393"/>
      <c r="G6136" s="393"/>
      <c r="H6136" s="393"/>
      <c r="I6136" s="393"/>
      <c r="J6136" s="393"/>
      <c r="K6136" s="393"/>
    </row>
    <row r="6137" spans="1:11" ht="14.4">
      <c r="A6137" s="397" t="s">
        <v>10426</v>
      </c>
      <c r="B6137" s="397" t="s">
        <v>4029</v>
      </c>
      <c r="C6137" s="398" t="s">
        <v>180</v>
      </c>
      <c r="D6137" s="399">
        <v>6.6101999999999999</v>
      </c>
      <c r="E6137" s="393"/>
      <c r="F6137" s="393"/>
      <c r="G6137" s="393"/>
      <c r="H6137" s="393"/>
      <c r="I6137" s="393"/>
      <c r="J6137" s="393"/>
      <c r="K6137" s="393"/>
    </row>
    <row r="6138" spans="1:11" ht="14.4">
      <c r="A6138" s="554"/>
      <c r="B6138" s="554"/>
      <c r="C6138" s="554"/>
      <c r="D6138" s="554"/>
      <c r="E6138" s="393"/>
      <c r="F6138" s="393"/>
      <c r="G6138" s="393"/>
      <c r="H6138" s="393"/>
      <c r="I6138" s="393"/>
      <c r="J6138" s="393"/>
      <c r="K6138" s="393"/>
    </row>
    <row r="6139" spans="1:11" ht="15" customHeight="1">
      <c r="A6139" s="553" t="s">
        <v>10427</v>
      </c>
      <c r="B6139" s="553"/>
      <c r="C6139" s="553"/>
      <c r="D6139" s="392"/>
      <c r="E6139" s="393"/>
      <c r="F6139" s="393"/>
      <c r="G6139" s="393"/>
      <c r="H6139" s="393"/>
      <c r="I6139" s="393"/>
      <c r="J6139" s="393"/>
      <c r="K6139" s="393"/>
    </row>
    <row r="6140" spans="1:11" ht="14.4">
      <c r="A6140" s="394" t="s">
        <v>7338</v>
      </c>
      <c r="B6140" s="394" t="s">
        <v>7339</v>
      </c>
      <c r="C6140" s="395" t="s">
        <v>485</v>
      </c>
      <c r="D6140" s="396" t="s">
        <v>7340</v>
      </c>
      <c r="E6140" s="393"/>
      <c r="F6140" s="393"/>
      <c r="G6140" s="393"/>
      <c r="H6140" s="393"/>
      <c r="I6140" s="393"/>
      <c r="J6140" s="393"/>
      <c r="K6140" s="393"/>
    </row>
    <row r="6141" spans="1:11" ht="14.4">
      <c r="A6141" s="397" t="s">
        <v>10428</v>
      </c>
      <c r="B6141" s="397" t="s">
        <v>10429</v>
      </c>
      <c r="C6141" s="398" t="s">
        <v>180</v>
      </c>
      <c r="D6141" s="400">
        <v>1030.3257000000001</v>
      </c>
      <c r="E6141" s="393"/>
      <c r="F6141" s="393"/>
      <c r="G6141" s="393"/>
      <c r="H6141" s="393"/>
      <c r="I6141" s="393"/>
      <c r="J6141" s="393"/>
      <c r="K6141" s="393"/>
    </row>
    <row r="6142" spans="1:11" ht="14.4">
      <c r="A6142" s="397" t="s">
        <v>10430</v>
      </c>
      <c r="B6142" s="397" t="s">
        <v>10431</v>
      </c>
      <c r="C6142" s="398" t="s">
        <v>180</v>
      </c>
      <c r="D6142" s="400">
        <v>1465.4059</v>
      </c>
      <c r="E6142" s="393"/>
      <c r="F6142" s="393"/>
      <c r="G6142" s="393"/>
      <c r="H6142" s="393"/>
      <c r="I6142" s="393"/>
      <c r="J6142" s="393"/>
      <c r="K6142" s="393"/>
    </row>
    <row r="6143" spans="1:11" ht="14.4">
      <c r="A6143" s="554"/>
      <c r="B6143" s="554"/>
      <c r="C6143" s="554"/>
      <c r="D6143" s="554"/>
      <c r="E6143" s="393"/>
      <c r="F6143" s="393"/>
      <c r="G6143" s="393"/>
      <c r="H6143" s="393"/>
      <c r="I6143" s="393"/>
      <c r="J6143" s="393"/>
      <c r="K6143" s="393"/>
    </row>
    <row r="6144" spans="1:11" ht="15" customHeight="1">
      <c r="A6144" s="553" t="s">
        <v>10432</v>
      </c>
      <c r="B6144" s="553"/>
      <c r="C6144" s="553"/>
      <c r="D6144" s="392"/>
      <c r="E6144" s="393"/>
      <c r="F6144" s="393"/>
      <c r="G6144" s="393"/>
      <c r="H6144" s="393"/>
      <c r="I6144" s="393"/>
      <c r="J6144" s="393"/>
      <c r="K6144" s="393"/>
    </row>
    <row r="6145" spans="1:11" ht="14.4">
      <c r="A6145" s="394" t="s">
        <v>7338</v>
      </c>
      <c r="B6145" s="394" t="s">
        <v>7339</v>
      </c>
      <c r="C6145" s="395" t="s">
        <v>485</v>
      </c>
      <c r="D6145" s="396" t="s">
        <v>7340</v>
      </c>
      <c r="E6145" s="393"/>
      <c r="F6145" s="393"/>
      <c r="G6145" s="393"/>
      <c r="H6145" s="393"/>
      <c r="I6145" s="393"/>
      <c r="J6145" s="393"/>
      <c r="K6145" s="393"/>
    </row>
    <row r="6146" spans="1:11" ht="26.4">
      <c r="A6146" s="397" t="s">
        <v>10433</v>
      </c>
      <c r="B6146" s="397" t="s">
        <v>10434</v>
      </c>
      <c r="C6146" s="398" t="s">
        <v>180</v>
      </c>
      <c r="D6146" s="399">
        <v>70.059100000000001</v>
      </c>
      <c r="E6146" s="393"/>
      <c r="F6146" s="393"/>
      <c r="G6146" s="393"/>
      <c r="H6146" s="393"/>
      <c r="I6146" s="393"/>
      <c r="J6146" s="393"/>
      <c r="K6146" s="393"/>
    </row>
    <row r="6147" spans="1:11" ht="14.4">
      <c r="A6147" s="554"/>
      <c r="B6147" s="554"/>
      <c r="C6147" s="554"/>
      <c r="D6147" s="554"/>
      <c r="E6147" s="393"/>
      <c r="F6147" s="393"/>
      <c r="G6147" s="393"/>
      <c r="H6147" s="393"/>
      <c r="I6147" s="393"/>
      <c r="J6147" s="393"/>
      <c r="K6147" s="393"/>
    </row>
    <row r="6148" spans="1:11" ht="15" customHeight="1">
      <c r="A6148" s="553" t="s">
        <v>10435</v>
      </c>
      <c r="B6148" s="553"/>
      <c r="C6148" s="553"/>
      <c r="D6148" s="392"/>
      <c r="E6148" s="393"/>
      <c r="F6148" s="393"/>
      <c r="G6148" s="393"/>
      <c r="H6148" s="393"/>
      <c r="I6148" s="393"/>
      <c r="J6148" s="393"/>
      <c r="K6148" s="393"/>
    </row>
    <row r="6149" spans="1:11" ht="15" customHeight="1">
      <c r="A6149" s="553" t="s">
        <v>10436</v>
      </c>
      <c r="B6149" s="553"/>
      <c r="C6149" s="553"/>
      <c r="D6149" s="392"/>
      <c r="E6149" s="393"/>
      <c r="F6149" s="393"/>
      <c r="G6149" s="393"/>
      <c r="H6149" s="393"/>
      <c r="I6149" s="393"/>
      <c r="J6149" s="393"/>
      <c r="K6149" s="393"/>
    </row>
    <row r="6150" spans="1:11" ht="14.4">
      <c r="A6150" s="394" t="s">
        <v>7338</v>
      </c>
      <c r="B6150" s="394" t="s">
        <v>7339</v>
      </c>
      <c r="C6150" s="395" t="s">
        <v>485</v>
      </c>
      <c r="D6150" s="396" t="s">
        <v>7340</v>
      </c>
      <c r="E6150" s="393"/>
      <c r="F6150" s="393"/>
      <c r="G6150" s="393"/>
      <c r="H6150" s="393"/>
      <c r="I6150" s="393"/>
      <c r="J6150" s="393"/>
      <c r="K6150" s="393"/>
    </row>
    <row r="6151" spans="1:11" ht="26.4">
      <c r="A6151" s="397" t="s">
        <v>10437</v>
      </c>
      <c r="B6151" s="397" t="s">
        <v>10438</v>
      </c>
      <c r="C6151" s="398" t="s">
        <v>180</v>
      </c>
      <c r="D6151" s="399">
        <v>57.99</v>
      </c>
      <c r="E6151" s="393"/>
      <c r="F6151" s="393"/>
      <c r="G6151" s="393"/>
      <c r="H6151" s="393"/>
      <c r="I6151" s="393"/>
      <c r="J6151" s="393"/>
      <c r="K6151" s="393"/>
    </row>
    <row r="6152" spans="1:11" ht="26.4">
      <c r="A6152" s="397" t="s">
        <v>10439</v>
      </c>
      <c r="B6152" s="397" t="s">
        <v>10440</v>
      </c>
      <c r="C6152" s="398" t="s">
        <v>180</v>
      </c>
      <c r="D6152" s="399">
        <v>68.53</v>
      </c>
      <c r="E6152" s="393"/>
      <c r="F6152" s="393"/>
      <c r="G6152" s="393"/>
      <c r="H6152" s="393"/>
      <c r="I6152" s="393"/>
      <c r="J6152" s="393"/>
      <c r="K6152" s="393"/>
    </row>
    <row r="6153" spans="1:11" ht="39.6">
      <c r="A6153" s="397" t="s">
        <v>10441</v>
      </c>
      <c r="B6153" s="397" t="s">
        <v>10442</v>
      </c>
      <c r="C6153" s="398" t="s">
        <v>180</v>
      </c>
      <c r="D6153" s="399">
        <v>13.273999999999999</v>
      </c>
      <c r="E6153" s="393"/>
      <c r="F6153" s="393"/>
      <c r="G6153" s="393"/>
      <c r="H6153" s="393"/>
      <c r="I6153" s="393"/>
      <c r="J6153" s="393"/>
      <c r="K6153" s="393"/>
    </row>
    <row r="6154" spans="1:11" ht="39.6">
      <c r="A6154" s="397" t="s">
        <v>10443</v>
      </c>
      <c r="B6154" s="397" t="s">
        <v>10444</v>
      </c>
      <c r="C6154" s="398" t="s">
        <v>180</v>
      </c>
      <c r="D6154" s="399">
        <v>15.9953</v>
      </c>
      <c r="E6154" s="393"/>
      <c r="F6154" s="393"/>
      <c r="G6154" s="393"/>
      <c r="H6154" s="393"/>
      <c r="I6154" s="393"/>
      <c r="J6154" s="393"/>
      <c r="K6154" s="393"/>
    </row>
    <row r="6155" spans="1:11" ht="39.6">
      <c r="A6155" s="397" t="s">
        <v>10445</v>
      </c>
      <c r="B6155" s="397" t="s">
        <v>10446</v>
      </c>
      <c r="C6155" s="398" t="s">
        <v>180</v>
      </c>
      <c r="D6155" s="399">
        <v>29.5717</v>
      </c>
      <c r="E6155" s="393"/>
      <c r="F6155" s="393"/>
      <c r="G6155" s="393"/>
      <c r="H6155" s="393"/>
      <c r="I6155" s="393"/>
      <c r="J6155" s="393"/>
      <c r="K6155" s="393"/>
    </row>
    <row r="6156" spans="1:11" ht="39.6">
      <c r="A6156" s="397" t="s">
        <v>10447</v>
      </c>
      <c r="B6156" s="397" t="s">
        <v>10448</v>
      </c>
      <c r="C6156" s="398" t="s">
        <v>180</v>
      </c>
      <c r="D6156" s="399">
        <v>31.8093</v>
      </c>
      <c r="E6156" s="393"/>
      <c r="F6156" s="393"/>
      <c r="G6156" s="393"/>
      <c r="H6156" s="393"/>
      <c r="I6156" s="393"/>
      <c r="J6156" s="393"/>
      <c r="K6156" s="393"/>
    </row>
    <row r="6157" spans="1:11" ht="39.6">
      <c r="A6157" s="397" t="s">
        <v>10449</v>
      </c>
      <c r="B6157" s="397" t="s">
        <v>10450</v>
      </c>
      <c r="C6157" s="398" t="s">
        <v>180</v>
      </c>
      <c r="D6157" s="399">
        <v>49.23</v>
      </c>
      <c r="E6157" s="393"/>
      <c r="F6157" s="393"/>
      <c r="G6157" s="393"/>
      <c r="H6157" s="393"/>
      <c r="I6157" s="393"/>
      <c r="J6157" s="393"/>
      <c r="K6157" s="393"/>
    </row>
    <row r="6158" spans="1:11" ht="39.6">
      <c r="A6158" s="397" t="s">
        <v>10451</v>
      </c>
      <c r="B6158" s="397" t="s">
        <v>10452</v>
      </c>
      <c r="C6158" s="398" t="s">
        <v>180</v>
      </c>
      <c r="D6158" s="399">
        <v>33.048999999999999</v>
      </c>
      <c r="E6158" s="393"/>
      <c r="F6158" s="393"/>
      <c r="G6158" s="393"/>
      <c r="H6158" s="393"/>
      <c r="I6158" s="393"/>
      <c r="J6158" s="393"/>
      <c r="K6158" s="393"/>
    </row>
    <row r="6159" spans="1:11" ht="39.6">
      <c r="A6159" s="397" t="s">
        <v>10453</v>
      </c>
      <c r="B6159" s="397" t="s">
        <v>10454</v>
      </c>
      <c r="C6159" s="398" t="s">
        <v>180</v>
      </c>
      <c r="D6159" s="399">
        <v>40.436900000000001</v>
      </c>
      <c r="E6159" s="393"/>
      <c r="F6159" s="393"/>
      <c r="G6159" s="393"/>
      <c r="H6159" s="393"/>
      <c r="I6159" s="393"/>
      <c r="J6159" s="393"/>
      <c r="K6159" s="393"/>
    </row>
    <row r="6160" spans="1:11" ht="14.4">
      <c r="A6160" s="397" t="s">
        <v>10455</v>
      </c>
      <c r="B6160" s="397" t="s">
        <v>10456</v>
      </c>
      <c r="C6160" s="398" t="s">
        <v>180</v>
      </c>
      <c r="D6160" s="399">
        <v>20.178100000000001</v>
      </c>
      <c r="E6160" s="393"/>
      <c r="F6160" s="393"/>
      <c r="G6160" s="393"/>
      <c r="H6160" s="393"/>
      <c r="I6160" s="393"/>
      <c r="J6160" s="393"/>
      <c r="K6160" s="393"/>
    </row>
    <row r="6161" spans="1:11" ht="14.4">
      <c r="A6161" s="397" t="s">
        <v>10457</v>
      </c>
      <c r="B6161" s="397" t="s">
        <v>10458</v>
      </c>
      <c r="C6161" s="398" t="s">
        <v>180</v>
      </c>
      <c r="D6161" s="399">
        <v>11.872999999999999</v>
      </c>
      <c r="E6161" s="393"/>
      <c r="F6161" s="393"/>
      <c r="G6161" s="393"/>
      <c r="H6161" s="393"/>
      <c r="I6161" s="393"/>
      <c r="J6161" s="393"/>
      <c r="K6161" s="393"/>
    </row>
    <row r="6162" spans="1:11" ht="14.4">
      <c r="A6162" s="554"/>
      <c r="B6162" s="554"/>
      <c r="C6162" s="554"/>
      <c r="D6162" s="554"/>
      <c r="E6162" s="393"/>
      <c r="F6162" s="393"/>
      <c r="G6162" s="393"/>
      <c r="H6162" s="393"/>
      <c r="I6162" s="393"/>
      <c r="J6162" s="393"/>
      <c r="K6162" s="393"/>
    </row>
    <row r="6163" spans="1:11" ht="15" customHeight="1">
      <c r="A6163" s="553" t="s">
        <v>10459</v>
      </c>
      <c r="B6163" s="553"/>
      <c r="C6163" s="553"/>
      <c r="D6163" s="392"/>
      <c r="E6163" s="393"/>
      <c r="F6163" s="393"/>
      <c r="G6163" s="393"/>
      <c r="H6163" s="393"/>
      <c r="I6163" s="393"/>
      <c r="J6163" s="393"/>
      <c r="K6163" s="393"/>
    </row>
    <row r="6164" spans="1:11" ht="14.4">
      <c r="A6164" s="394" t="s">
        <v>7338</v>
      </c>
      <c r="B6164" s="394" t="s">
        <v>7339</v>
      </c>
      <c r="C6164" s="395" t="s">
        <v>485</v>
      </c>
      <c r="D6164" s="396" t="s">
        <v>7340</v>
      </c>
      <c r="E6164" s="393"/>
      <c r="F6164" s="393"/>
      <c r="G6164" s="393"/>
      <c r="H6164" s="393"/>
      <c r="I6164" s="393"/>
      <c r="J6164" s="393"/>
      <c r="K6164" s="393"/>
    </row>
    <row r="6165" spans="1:11" ht="14.4">
      <c r="A6165" s="397" t="s">
        <v>10460</v>
      </c>
      <c r="B6165" s="397" t="s">
        <v>10461</v>
      </c>
      <c r="C6165" s="398" t="s">
        <v>180</v>
      </c>
      <c r="D6165" s="399">
        <v>14.9169</v>
      </c>
      <c r="E6165" s="393"/>
      <c r="F6165" s="393"/>
      <c r="G6165" s="393"/>
      <c r="H6165" s="393"/>
      <c r="I6165" s="393"/>
      <c r="J6165" s="393"/>
      <c r="K6165" s="393"/>
    </row>
    <row r="6166" spans="1:11" ht="14.4">
      <c r="A6166" s="397" t="s">
        <v>10462</v>
      </c>
      <c r="B6166" s="397" t="s">
        <v>10463</v>
      </c>
      <c r="C6166" s="398" t="s">
        <v>180</v>
      </c>
      <c r="D6166" s="399">
        <v>8.4663000000000004</v>
      </c>
      <c r="E6166" s="393"/>
      <c r="F6166" s="393"/>
      <c r="G6166" s="393"/>
      <c r="H6166" s="393"/>
      <c r="I6166" s="393"/>
      <c r="J6166" s="393"/>
      <c r="K6166" s="393"/>
    </row>
    <row r="6167" spans="1:11" ht="14.4">
      <c r="A6167" s="397" t="s">
        <v>10464</v>
      </c>
      <c r="B6167" s="397" t="s">
        <v>10465</v>
      </c>
      <c r="C6167" s="398" t="s">
        <v>180</v>
      </c>
      <c r="D6167" s="399">
        <v>10.976000000000001</v>
      </c>
      <c r="E6167" s="393"/>
      <c r="F6167" s="393"/>
      <c r="G6167" s="393"/>
      <c r="H6167" s="393"/>
      <c r="I6167" s="393"/>
      <c r="J6167" s="393"/>
      <c r="K6167" s="393"/>
    </row>
    <row r="6168" spans="1:11" ht="14.4">
      <c r="A6168" s="554"/>
      <c r="B6168" s="554"/>
      <c r="C6168" s="554"/>
      <c r="D6168" s="554"/>
      <c r="E6168" s="393"/>
      <c r="F6168" s="393"/>
      <c r="G6168" s="393"/>
      <c r="H6168" s="393"/>
      <c r="I6168" s="393"/>
      <c r="J6168" s="393"/>
      <c r="K6168" s="393"/>
    </row>
    <row r="6169" spans="1:11" ht="15" customHeight="1">
      <c r="A6169" s="553" t="s">
        <v>10466</v>
      </c>
      <c r="B6169" s="553"/>
      <c r="C6169" s="553"/>
      <c r="D6169" s="392"/>
      <c r="E6169" s="393"/>
      <c r="F6169" s="393"/>
      <c r="G6169" s="393"/>
      <c r="H6169" s="393"/>
      <c r="I6169" s="393"/>
      <c r="J6169" s="393"/>
      <c r="K6169" s="393"/>
    </row>
    <row r="6170" spans="1:11" ht="14.4">
      <c r="A6170" s="394" t="s">
        <v>7338</v>
      </c>
      <c r="B6170" s="394" t="s">
        <v>7339</v>
      </c>
      <c r="C6170" s="395" t="s">
        <v>485</v>
      </c>
      <c r="D6170" s="396" t="s">
        <v>7340</v>
      </c>
      <c r="E6170" s="393"/>
      <c r="F6170" s="393"/>
      <c r="G6170" s="393"/>
      <c r="H6170" s="393"/>
      <c r="I6170" s="393"/>
      <c r="J6170" s="393"/>
      <c r="K6170" s="393"/>
    </row>
    <row r="6171" spans="1:11" ht="26.4">
      <c r="A6171" s="397" t="s">
        <v>10467</v>
      </c>
      <c r="B6171" s="397" t="s">
        <v>10468</v>
      </c>
      <c r="C6171" s="398" t="s">
        <v>180</v>
      </c>
      <c r="D6171" s="399">
        <v>16.297699999999999</v>
      </c>
      <c r="E6171" s="393"/>
      <c r="F6171" s="393"/>
      <c r="G6171" s="393"/>
      <c r="H6171" s="393"/>
      <c r="I6171" s="393"/>
      <c r="J6171" s="393"/>
      <c r="K6171" s="393"/>
    </row>
    <row r="6172" spans="1:11" ht="26.4">
      <c r="A6172" s="397" t="s">
        <v>10469</v>
      </c>
      <c r="B6172" s="397" t="s">
        <v>10470</v>
      </c>
      <c r="C6172" s="398" t="s">
        <v>180</v>
      </c>
      <c r="D6172" s="399">
        <v>6.0674999999999999</v>
      </c>
      <c r="E6172" s="393"/>
      <c r="F6172" s="393"/>
      <c r="G6172" s="393"/>
      <c r="H6172" s="393"/>
      <c r="I6172" s="393"/>
      <c r="J6172" s="393"/>
      <c r="K6172" s="393"/>
    </row>
    <row r="6173" spans="1:11" ht="26.4">
      <c r="A6173" s="397" t="s">
        <v>10471</v>
      </c>
      <c r="B6173" s="397" t="s">
        <v>10472</v>
      </c>
      <c r="C6173" s="398" t="s">
        <v>180</v>
      </c>
      <c r="D6173" s="399">
        <v>10.703799999999999</v>
      </c>
      <c r="E6173" s="393"/>
      <c r="F6173" s="393"/>
      <c r="G6173" s="393"/>
      <c r="H6173" s="393"/>
      <c r="I6173" s="393"/>
      <c r="J6173" s="393"/>
      <c r="K6173" s="393"/>
    </row>
    <row r="6174" spans="1:11" ht="14.4">
      <c r="A6174" s="554"/>
      <c r="B6174" s="554"/>
      <c r="C6174" s="554"/>
      <c r="D6174" s="554"/>
      <c r="E6174" s="393"/>
      <c r="F6174" s="393"/>
      <c r="G6174" s="393"/>
      <c r="H6174" s="393"/>
      <c r="I6174" s="393"/>
      <c r="J6174" s="393"/>
      <c r="K6174" s="393"/>
    </row>
    <row r="6175" spans="1:11" ht="15" customHeight="1">
      <c r="A6175" s="553" t="s">
        <v>10473</v>
      </c>
      <c r="B6175" s="553"/>
      <c r="C6175" s="553"/>
      <c r="D6175" s="392"/>
      <c r="E6175" s="393"/>
      <c r="F6175" s="393"/>
      <c r="G6175" s="393"/>
      <c r="H6175" s="393"/>
      <c r="I6175" s="393"/>
      <c r="J6175" s="393"/>
      <c r="K6175" s="393"/>
    </row>
    <row r="6176" spans="1:11" ht="14.4">
      <c r="A6176" s="394" t="s">
        <v>7338</v>
      </c>
      <c r="B6176" s="394" t="s">
        <v>7339</v>
      </c>
      <c r="C6176" s="395" t="s">
        <v>485</v>
      </c>
      <c r="D6176" s="396" t="s">
        <v>7340</v>
      </c>
      <c r="E6176" s="393"/>
      <c r="F6176" s="393"/>
      <c r="G6176" s="393"/>
      <c r="H6176" s="393"/>
      <c r="I6176" s="393"/>
      <c r="J6176" s="393"/>
      <c r="K6176" s="393"/>
    </row>
    <row r="6177" spans="1:11" ht="26.4">
      <c r="A6177" s="397" t="s">
        <v>10474</v>
      </c>
      <c r="B6177" s="397" t="s">
        <v>10475</v>
      </c>
      <c r="C6177" s="398" t="s">
        <v>180</v>
      </c>
      <c r="D6177" s="399">
        <v>8.2546999999999997</v>
      </c>
      <c r="E6177" s="393"/>
      <c r="F6177" s="393"/>
      <c r="G6177" s="393"/>
      <c r="H6177" s="393"/>
      <c r="I6177" s="393"/>
      <c r="J6177" s="393"/>
      <c r="K6177" s="393"/>
    </row>
    <row r="6178" spans="1:11" ht="26.4">
      <c r="A6178" s="397" t="s">
        <v>10476</v>
      </c>
      <c r="B6178" s="397" t="s">
        <v>10477</v>
      </c>
      <c r="C6178" s="398" t="s">
        <v>180</v>
      </c>
      <c r="D6178" s="399">
        <v>10.431699999999999</v>
      </c>
      <c r="E6178" s="393"/>
      <c r="F6178" s="393"/>
      <c r="G6178" s="393"/>
      <c r="H6178" s="393"/>
      <c r="I6178" s="393"/>
      <c r="J6178" s="393"/>
      <c r="K6178" s="393"/>
    </row>
    <row r="6179" spans="1:11" ht="26.4">
      <c r="A6179" s="397" t="s">
        <v>10478</v>
      </c>
      <c r="B6179" s="397" t="s">
        <v>10479</v>
      </c>
      <c r="C6179" s="398" t="s">
        <v>180</v>
      </c>
      <c r="D6179" s="399">
        <v>9.6758000000000006</v>
      </c>
      <c r="E6179" s="393"/>
      <c r="F6179" s="393"/>
      <c r="G6179" s="393"/>
      <c r="H6179" s="393"/>
      <c r="I6179" s="393"/>
      <c r="J6179" s="393"/>
      <c r="K6179" s="393"/>
    </row>
    <row r="6180" spans="1:11" ht="26.4">
      <c r="A6180" s="397" t="s">
        <v>10480</v>
      </c>
      <c r="B6180" s="397" t="s">
        <v>10481</v>
      </c>
      <c r="C6180" s="398" t="s">
        <v>180</v>
      </c>
      <c r="D6180" s="399">
        <v>10.028600000000001</v>
      </c>
      <c r="E6180" s="393"/>
      <c r="F6180" s="393"/>
      <c r="G6180" s="393"/>
      <c r="H6180" s="393"/>
      <c r="I6180" s="393"/>
      <c r="J6180" s="393"/>
      <c r="K6180" s="393"/>
    </row>
    <row r="6181" spans="1:11" ht="26.4">
      <c r="A6181" s="397" t="s">
        <v>10482</v>
      </c>
      <c r="B6181" s="397" t="s">
        <v>10483</v>
      </c>
      <c r="C6181" s="398" t="s">
        <v>180</v>
      </c>
      <c r="D6181" s="399">
        <v>12.3971</v>
      </c>
      <c r="E6181" s="393"/>
      <c r="F6181" s="393"/>
      <c r="G6181" s="393"/>
      <c r="H6181" s="393"/>
      <c r="I6181" s="393"/>
      <c r="J6181" s="393"/>
      <c r="K6181" s="393"/>
    </row>
    <row r="6182" spans="1:11" ht="14.4">
      <c r="A6182" s="554"/>
      <c r="B6182" s="554"/>
      <c r="C6182" s="554"/>
      <c r="D6182" s="554"/>
      <c r="E6182" s="393"/>
      <c r="F6182" s="393"/>
      <c r="G6182" s="393"/>
      <c r="H6182" s="393"/>
      <c r="I6182" s="393"/>
      <c r="J6182" s="393"/>
      <c r="K6182" s="393"/>
    </row>
    <row r="6183" spans="1:11" ht="15" customHeight="1">
      <c r="A6183" s="553" t="s">
        <v>10484</v>
      </c>
      <c r="B6183" s="553"/>
      <c r="C6183" s="553"/>
      <c r="D6183" s="392"/>
      <c r="E6183" s="393"/>
      <c r="F6183" s="393"/>
      <c r="G6183" s="393"/>
      <c r="H6183" s="393"/>
      <c r="I6183" s="393"/>
      <c r="J6183" s="393"/>
      <c r="K6183" s="393"/>
    </row>
    <row r="6184" spans="1:11" ht="14.4">
      <c r="A6184" s="394" t="s">
        <v>7338</v>
      </c>
      <c r="B6184" s="394" t="s">
        <v>7339</v>
      </c>
      <c r="C6184" s="395" t="s">
        <v>485</v>
      </c>
      <c r="D6184" s="396" t="s">
        <v>7340</v>
      </c>
      <c r="E6184" s="393"/>
      <c r="F6184" s="393"/>
      <c r="G6184" s="393"/>
      <c r="H6184" s="393"/>
      <c r="I6184" s="393"/>
      <c r="J6184" s="393"/>
      <c r="K6184" s="393"/>
    </row>
    <row r="6185" spans="1:11" ht="26.4">
      <c r="A6185" s="397" t="s">
        <v>10485</v>
      </c>
      <c r="B6185" s="397" t="s">
        <v>10486</v>
      </c>
      <c r="C6185" s="398" t="s">
        <v>180</v>
      </c>
      <c r="D6185" s="399">
        <v>16.600100000000001</v>
      </c>
      <c r="E6185" s="393"/>
      <c r="F6185" s="393"/>
      <c r="G6185" s="393"/>
      <c r="H6185" s="393"/>
      <c r="I6185" s="393"/>
      <c r="J6185" s="393"/>
      <c r="K6185" s="393"/>
    </row>
    <row r="6186" spans="1:11" ht="14.4">
      <c r="A6186" s="554"/>
      <c r="B6186" s="554"/>
      <c r="C6186" s="554"/>
      <c r="D6186" s="554"/>
      <c r="E6186" s="393"/>
      <c r="F6186" s="393"/>
      <c r="G6186" s="393"/>
      <c r="H6186" s="393"/>
      <c r="I6186" s="393"/>
      <c r="J6186" s="393"/>
      <c r="K6186" s="393"/>
    </row>
    <row r="6187" spans="1:11" ht="15" customHeight="1">
      <c r="A6187" s="553" t="s">
        <v>10487</v>
      </c>
      <c r="B6187" s="553"/>
      <c r="C6187" s="553"/>
      <c r="D6187" s="392"/>
      <c r="E6187" s="393"/>
      <c r="F6187" s="393"/>
      <c r="G6187" s="393"/>
      <c r="H6187" s="393"/>
      <c r="I6187" s="393"/>
      <c r="J6187" s="393"/>
      <c r="K6187" s="393"/>
    </row>
    <row r="6188" spans="1:11" ht="14.4">
      <c r="A6188" s="394" t="s">
        <v>7338</v>
      </c>
      <c r="B6188" s="394" t="s">
        <v>7339</v>
      </c>
      <c r="C6188" s="395" t="s">
        <v>485</v>
      </c>
      <c r="D6188" s="396" t="s">
        <v>7340</v>
      </c>
      <c r="E6188" s="393"/>
      <c r="F6188" s="393"/>
      <c r="G6188" s="393"/>
      <c r="H6188" s="393"/>
      <c r="I6188" s="393"/>
      <c r="J6188" s="393"/>
      <c r="K6188" s="393"/>
    </row>
    <row r="6189" spans="1:11" ht="26.4">
      <c r="A6189" s="397" t="s">
        <v>10488</v>
      </c>
      <c r="B6189" s="397" t="s">
        <v>10489</v>
      </c>
      <c r="C6189" s="398" t="s">
        <v>180</v>
      </c>
      <c r="D6189" s="399">
        <v>161.4555</v>
      </c>
      <c r="E6189" s="393"/>
      <c r="F6189" s="393"/>
      <c r="G6189" s="393"/>
      <c r="H6189" s="393"/>
      <c r="I6189" s="393"/>
      <c r="J6189" s="393"/>
      <c r="K6189" s="393"/>
    </row>
    <row r="6190" spans="1:11" ht="26.4">
      <c r="A6190" s="397" t="s">
        <v>10490</v>
      </c>
      <c r="B6190" s="397" t="s">
        <v>10491</v>
      </c>
      <c r="C6190" s="398" t="s">
        <v>180</v>
      </c>
      <c r="D6190" s="399">
        <v>176.5034</v>
      </c>
      <c r="E6190" s="393"/>
      <c r="F6190" s="393"/>
      <c r="G6190" s="393"/>
      <c r="H6190" s="393"/>
      <c r="I6190" s="393"/>
      <c r="J6190" s="393"/>
      <c r="K6190" s="393"/>
    </row>
    <row r="6191" spans="1:11" ht="26.4">
      <c r="A6191" s="397" t="s">
        <v>10492</v>
      </c>
      <c r="B6191" s="397" t="s">
        <v>10493</v>
      </c>
      <c r="C6191" s="398" t="s">
        <v>180</v>
      </c>
      <c r="D6191" s="399">
        <v>207.38550000000001</v>
      </c>
      <c r="E6191" s="393"/>
      <c r="F6191" s="393"/>
      <c r="G6191" s="393"/>
      <c r="H6191" s="393"/>
      <c r="I6191" s="393"/>
      <c r="J6191" s="393"/>
      <c r="K6191" s="393"/>
    </row>
    <row r="6192" spans="1:11" ht="26.4">
      <c r="A6192" s="397" t="s">
        <v>10494</v>
      </c>
      <c r="B6192" s="397" t="s">
        <v>10495</v>
      </c>
      <c r="C6192" s="398" t="s">
        <v>180</v>
      </c>
      <c r="D6192" s="399">
        <v>171.0103</v>
      </c>
      <c r="E6192" s="393"/>
      <c r="F6192" s="393"/>
      <c r="G6192" s="393"/>
      <c r="H6192" s="393"/>
      <c r="I6192" s="393"/>
      <c r="J6192" s="393"/>
      <c r="K6192" s="393"/>
    </row>
    <row r="6193" spans="1:11" ht="14.4">
      <c r="A6193" s="554"/>
      <c r="B6193" s="554"/>
      <c r="C6193" s="554"/>
      <c r="D6193" s="554"/>
      <c r="E6193" s="393"/>
      <c r="F6193" s="393"/>
      <c r="G6193" s="393"/>
      <c r="H6193" s="393"/>
      <c r="I6193" s="393"/>
      <c r="J6193" s="393"/>
      <c r="K6193" s="393"/>
    </row>
    <row r="6194" spans="1:11" ht="15" customHeight="1">
      <c r="A6194" s="553" t="s">
        <v>10496</v>
      </c>
      <c r="B6194" s="553"/>
      <c r="C6194" s="553"/>
      <c r="D6194" s="392"/>
      <c r="E6194" s="393"/>
      <c r="F6194" s="393"/>
      <c r="G6194" s="393"/>
      <c r="H6194" s="393"/>
      <c r="I6194" s="393"/>
      <c r="J6194" s="393"/>
      <c r="K6194" s="393"/>
    </row>
    <row r="6195" spans="1:11" ht="14.4">
      <c r="A6195" s="394" t="s">
        <v>7338</v>
      </c>
      <c r="B6195" s="394" t="s">
        <v>7339</v>
      </c>
      <c r="C6195" s="395" t="s">
        <v>485</v>
      </c>
      <c r="D6195" s="396" t="s">
        <v>7340</v>
      </c>
      <c r="E6195" s="393"/>
      <c r="F6195" s="393"/>
      <c r="G6195" s="393"/>
      <c r="H6195" s="393"/>
      <c r="I6195" s="393"/>
      <c r="J6195" s="393"/>
      <c r="K6195" s="393"/>
    </row>
    <row r="6196" spans="1:11" ht="26.4">
      <c r="A6196" s="397" t="s">
        <v>10497</v>
      </c>
      <c r="B6196" s="397" t="s">
        <v>10498</v>
      </c>
      <c r="C6196" s="398" t="s">
        <v>180</v>
      </c>
      <c r="D6196" s="399">
        <v>68.325500000000005</v>
      </c>
      <c r="E6196" s="393"/>
      <c r="F6196" s="393"/>
      <c r="G6196" s="393"/>
      <c r="H6196" s="393"/>
      <c r="I6196" s="393"/>
      <c r="J6196" s="393"/>
      <c r="K6196" s="393"/>
    </row>
    <row r="6197" spans="1:11" ht="26.4">
      <c r="A6197" s="397" t="s">
        <v>10499</v>
      </c>
      <c r="B6197" s="397" t="s">
        <v>10500</v>
      </c>
      <c r="C6197" s="398" t="s">
        <v>180</v>
      </c>
      <c r="D6197" s="399">
        <v>35.689700000000002</v>
      </c>
      <c r="E6197" s="393"/>
      <c r="F6197" s="393"/>
      <c r="G6197" s="393"/>
      <c r="H6197" s="393"/>
      <c r="I6197" s="393"/>
      <c r="J6197" s="393"/>
      <c r="K6197" s="393"/>
    </row>
    <row r="6198" spans="1:11" ht="26.4">
      <c r="A6198" s="397" t="s">
        <v>10501</v>
      </c>
      <c r="B6198" s="397" t="s">
        <v>10502</v>
      </c>
      <c r="C6198" s="398" t="s">
        <v>180</v>
      </c>
      <c r="D6198" s="399">
        <v>46.413699999999999</v>
      </c>
      <c r="E6198" s="393"/>
      <c r="F6198" s="393"/>
      <c r="G6198" s="393"/>
      <c r="H6198" s="393"/>
      <c r="I6198" s="393"/>
      <c r="J6198" s="393"/>
      <c r="K6198" s="393"/>
    </row>
    <row r="6199" spans="1:11" ht="26.4">
      <c r="A6199" s="397" t="s">
        <v>10503</v>
      </c>
      <c r="B6199" s="397" t="s">
        <v>10504</v>
      </c>
      <c r="C6199" s="398" t="s">
        <v>180</v>
      </c>
      <c r="D6199" s="399">
        <v>75.199399999999997</v>
      </c>
      <c r="E6199" s="393"/>
      <c r="F6199" s="393"/>
      <c r="G6199" s="393"/>
      <c r="H6199" s="393"/>
      <c r="I6199" s="393"/>
      <c r="J6199" s="393"/>
      <c r="K6199" s="393"/>
    </row>
    <row r="6200" spans="1:11" ht="26.4">
      <c r="A6200" s="397" t="s">
        <v>10505</v>
      </c>
      <c r="B6200" s="397" t="s">
        <v>10506</v>
      </c>
      <c r="C6200" s="398" t="s">
        <v>180</v>
      </c>
      <c r="D6200" s="399">
        <v>38.290100000000002</v>
      </c>
      <c r="E6200" s="393"/>
      <c r="F6200" s="393"/>
      <c r="G6200" s="393"/>
      <c r="H6200" s="393"/>
      <c r="I6200" s="393"/>
      <c r="J6200" s="393"/>
      <c r="K6200" s="393"/>
    </row>
    <row r="6201" spans="1:11" ht="14.4">
      <c r="A6201" s="554"/>
      <c r="B6201" s="554"/>
      <c r="C6201" s="554"/>
      <c r="D6201" s="554"/>
      <c r="E6201" s="393"/>
      <c r="F6201" s="393"/>
      <c r="G6201" s="393"/>
      <c r="H6201" s="393"/>
      <c r="I6201" s="393"/>
      <c r="J6201" s="393"/>
      <c r="K6201" s="393"/>
    </row>
    <row r="6202" spans="1:11" ht="15" customHeight="1">
      <c r="A6202" s="553" t="s">
        <v>10507</v>
      </c>
      <c r="B6202" s="553"/>
      <c r="C6202" s="553"/>
      <c r="D6202" s="392"/>
      <c r="E6202" s="393"/>
      <c r="F6202" s="393"/>
      <c r="G6202" s="393"/>
      <c r="H6202" s="393"/>
      <c r="I6202" s="393"/>
      <c r="J6202" s="393"/>
      <c r="K6202" s="393"/>
    </row>
    <row r="6203" spans="1:11" ht="15" customHeight="1">
      <c r="A6203" s="553" t="s">
        <v>10508</v>
      </c>
      <c r="B6203" s="553"/>
      <c r="C6203" s="553"/>
      <c r="D6203" s="392"/>
      <c r="E6203" s="393"/>
      <c r="F6203" s="393"/>
      <c r="G6203" s="393"/>
      <c r="H6203" s="393"/>
      <c r="I6203" s="393"/>
      <c r="J6203" s="393"/>
      <c r="K6203" s="393"/>
    </row>
    <row r="6204" spans="1:11" ht="14.4">
      <c r="A6204" s="394" t="s">
        <v>7338</v>
      </c>
      <c r="B6204" s="394" t="s">
        <v>7339</v>
      </c>
      <c r="C6204" s="395" t="s">
        <v>485</v>
      </c>
      <c r="D6204" s="396" t="s">
        <v>7340</v>
      </c>
      <c r="E6204" s="393"/>
      <c r="F6204" s="393"/>
      <c r="G6204" s="393"/>
      <c r="H6204" s="393"/>
      <c r="I6204" s="393"/>
      <c r="J6204" s="393"/>
      <c r="K6204" s="393"/>
    </row>
    <row r="6205" spans="1:11" ht="26.4">
      <c r="A6205" s="397" t="s">
        <v>10509</v>
      </c>
      <c r="B6205" s="397" t="s">
        <v>10510</v>
      </c>
      <c r="C6205" s="398" t="s">
        <v>180</v>
      </c>
      <c r="D6205" s="399">
        <v>45.557000000000002</v>
      </c>
      <c r="E6205" s="393"/>
      <c r="F6205" s="393"/>
      <c r="G6205" s="393"/>
      <c r="H6205" s="393"/>
      <c r="I6205" s="393"/>
      <c r="J6205" s="393"/>
      <c r="K6205" s="393"/>
    </row>
    <row r="6206" spans="1:11" ht="26.4">
      <c r="A6206" s="397" t="s">
        <v>10511</v>
      </c>
      <c r="B6206" s="397" t="s">
        <v>10512</v>
      </c>
      <c r="C6206" s="398" t="s">
        <v>180</v>
      </c>
      <c r="D6206" s="399">
        <v>31.6782</v>
      </c>
      <c r="E6206" s="393"/>
      <c r="F6206" s="393"/>
      <c r="G6206" s="393"/>
      <c r="H6206" s="393"/>
      <c r="I6206" s="393"/>
      <c r="J6206" s="393"/>
      <c r="K6206" s="393"/>
    </row>
    <row r="6207" spans="1:11" ht="26.4">
      <c r="A6207" s="397" t="s">
        <v>10513</v>
      </c>
      <c r="B6207" s="397" t="s">
        <v>10514</v>
      </c>
      <c r="C6207" s="398" t="s">
        <v>180</v>
      </c>
      <c r="D6207" s="399">
        <v>35.447800000000001</v>
      </c>
      <c r="E6207" s="393"/>
      <c r="F6207" s="393"/>
      <c r="G6207" s="393"/>
      <c r="H6207" s="393"/>
      <c r="I6207" s="393"/>
      <c r="J6207" s="393"/>
      <c r="K6207" s="393"/>
    </row>
    <row r="6208" spans="1:11" ht="26.4">
      <c r="A6208" s="397" t="s">
        <v>10515</v>
      </c>
      <c r="B6208" s="397" t="s">
        <v>10516</v>
      </c>
      <c r="C6208" s="398" t="s">
        <v>180</v>
      </c>
      <c r="D6208" s="399">
        <v>29.178699999999999</v>
      </c>
      <c r="E6208" s="393"/>
      <c r="F6208" s="393"/>
      <c r="G6208" s="393"/>
      <c r="H6208" s="393"/>
      <c r="I6208" s="393"/>
      <c r="J6208" s="393"/>
      <c r="K6208" s="393"/>
    </row>
    <row r="6209" spans="1:11" ht="14.4">
      <c r="A6209" s="554"/>
      <c r="B6209" s="554"/>
      <c r="C6209" s="554"/>
      <c r="D6209" s="554"/>
      <c r="E6209" s="393"/>
      <c r="F6209" s="393"/>
      <c r="G6209" s="393"/>
      <c r="H6209" s="393"/>
      <c r="I6209" s="393"/>
      <c r="J6209" s="393"/>
      <c r="K6209" s="393"/>
    </row>
    <row r="6210" spans="1:11" ht="15" customHeight="1">
      <c r="A6210" s="553" t="s">
        <v>10517</v>
      </c>
      <c r="B6210" s="553"/>
      <c r="C6210" s="553"/>
      <c r="D6210" s="392"/>
      <c r="E6210" s="393"/>
      <c r="F6210" s="393"/>
      <c r="G6210" s="393"/>
      <c r="H6210" s="393"/>
      <c r="I6210" s="393"/>
      <c r="J6210" s="393"/>
      <c r="K6210" s="393"/>
    </row>
    <row r="6211" spans="1:11" ht="14.4">
      <c r="A6211" s="394" t="s">
        <v>7338</v>
      </c>
      <c r="B6211" s="394" t="s">
        <v>7339</v>
      </c>
      <c r="C6211" s="395" t="s">
        <v>485</v>
      </c>
      <c r="D6211" s="396" t="s">
        <v>7340</v>
      </c>
      <c r="E6211" s="393"/>
      <c r="F6211" s="393"/>
      <c r="G6211" s="393"/>
      <c r="H6211" s="393"/>
      <c r="I6211" s="393"/>
      <c r="J6211" s="393"/>
      <c r="K6211" s="393"/>
    </row>
    <row r="6212" spans="1:11" ht="14.4">
      <c r="A6212" s="397" t="s">
        <v>10518</v>
      </c>
      <c r="B6212" s="397" t="s">
        <v>10519</v>
      </c>
      <c r="C6212" s="398" t="s">
        <v>180</v>
      </c>
      <c r="D6212" s="399">
        <v>18.898099999999999</v>
      </c>
      <c r="E6212" s="393"/>
      <c r="F6212" s="393"/>
      <c r="G6212" s="393"/>
      <c r="H6212" s="393"/>
      <c r="I6212" s="393"/>
      <c r="J6212" s="393"/>
      <c r="K6212" s="393"/>
    </row>
    <row r="6213" spans="1:11" ht="14.4">
      <c r="A6213" s="397" t="s">
        <v>10520</v>
      </c>
      <c r="B6213" s="397" t="s">
        <v>10521</v>
      </c>
      <c r="C6213" s="398" t="s">
        <v>180</v>
      </c>
      <c r="D6213" s="399">
        <v>15.763500000000001</v>
      </c>
      <c r="E6213" s="393"/>
      <c r="F6213" s="393"/>
      <c r="G6213" s="393"/>
      <c r="H6213" s="393"/>
      <c r="I6213" s="393"/>
      <c r="J6213" s="393"/>
      <c r="K6213" s="393"/>
    </row>
    <row r="6214" spans="1:11" ht="14.4">
      <c r="A6214" s="397" t="s">
        <v>10522</v>
      </c>
      <c r="B6214" s="397" t="s">
        <v>10523</v>
      </c>
      <c r="C6214" s="398" t="s">
        <v>180</v>
      </c>
      <c r="D6214" s="399">
        <v>35.316800000000001</v>
      </c>
      <c r="E6214" s="393"/>
      <c r="F6214" s="393"/>
      <c r="G6214" s="393"/>
      <c r="H6214" s="393"/>
      <c r="I6214" s="393"/>
      <c r="J6214" s="393"/>
      <c r="K6214" s="393"/>
    </row>
    <row r="6215" spans="1:11" ht="14.4">
      <c r="A6215" s="397" t="s">
        <v>10524</v>
      </c>
      <c r="B6215" s="397" t="s">
        <v>10525</v>
      </c>
      <c r="C6215" s="398" t="s">
        <v>180</v>
      </c>
      <c r="D6215" s="399">
        <v>42.523299999999999</v>
      </c>
      <c r="E6215" s="393"/>
      <c r="F6215" s="393"/>
      <c r="G6215" s="393"/>
      <c r="H6215" s="393"/>
      <c r="I6215" s="393"/>
      <c r="J6215" s="393"/>
      <c r="K6215" s="393"/>
    </row>
    <row r="6216" spans="1:11" ht="14.4">
      <c r="A6216" s="397" t="s">
        <v>10526</v>
      </c>
      <c r="B6216" s="397" t="s">
        <v>10527</v>
      </c>
      <c r="C6216" s="398" t="s">
        <v>180</v>
      </c>
      <c r="D6216" s="399">
        <v>39.005699999999997</v>
      </c>
      <c r="E6216" s="393"/>
      <c r="F6216" s="393"/>
      <c r="G6216" s="393"/>
      <c r="H6216" s="393"/>
      <c r="I6216" s="393"/>
      <c r="J6216" s="393"/>
      <c r="K6216" s="393"/>
    </row>
    <row r="6217" spans="1:11" ht="14.4">
      <c r="A6217" s="397" t="s">
        <v>10528</v>
      </c>
      <c r="B6217" s="397" t="s">
        <v>10529</v>
      </c>
      <c r="C6217" s="398" t="s">
        <v>180</v>
      </c>
      <c r="D6217" s="399">
        <v>99.983599999999996</v>
      </c>
      <c r="E6217" s="393"/>
      <c r="F6217" s="393"/>
      <c r="G6217" s="393"/>
      <c r="H6217" s="393"/>
      <c r="I6217" s="393"/>
      <c r="J6217" s="393"/>
      <c r="K6217" s="393"/>
    </row>
    <row r="6218" spans="1:11" ht="14.4">
      <c r="A6218" s="554"/>
      <c r="B6218" s="554"/>
      <c r="C6218" s="554"/>
      <c r="D6218" s="554"/>
      <c r="E6218" s="393"/>
      <c r="F6218" s="393"/>
      <c r="G6218" s="393"/>
      <c r="H6218" s="393"/>
      <c r="I6218" s="393"/>
      <c r="J6218" s="393"/>
      <c r="K6218" s="393"/>
    </row>
    <row r="6219" spans="1:11" ht="15" customHeight="1">
      <c r="A6219" s="553" t="s">
        <v>10530</v>
      </c>
      <c r="B6219" s="553"/>
      <c r="C6219" s="553"/>
      <c r="D6219" s="392"/>
      <c r="E6219" s="393"/>
      <c r="F6219" s="393"/>
      <c r="G6219" s="393"/>
      <c r="H6219" s="393"/>
      <c r="I6219" s="393"/>
      <c r="J6219" s="393"/>
      <c r="K6219" s="393"/>
    </row>
    <row r="6220" spans="1:11" ht="14.4">
      <c r="A6220" s="394" t="s">
        <v>7338</v>
      </c>
      <c r="B6220" s="394" t="s">
        <v>7339</v>
      </c>
      <c r="C6220" s="395" t="s">
        <v>485</v>
      </c>
      <c r="D6220" s="396" t="s">
        <v>7340</v>
      </c>
      <c r="E6220" s="393"/>
      <c r="F6220" s="393"/>
      <c r="G6220" s="393"/>
      <c r="H6220" s="393"/>
      <c r="I6220" s="393"/>
      <c r="J6220" s="393"/>
      <c r="K6220" s="393"/>
    </row>
    <row r="6221" spans="1:11" ht="26.4">
      <c r="A6221" s="397" t="s">
        <v>10531</v>
      </c>
      <c r="B6221" s="397" t="s">
        <v>10532</v>
      </c>
      <c r="C6221" s="398" t="s">
        <v>180</v>
      </c>
      <c r="D6221" s="399">
        <v>67.781199999999998</v>
      </c>
      <c r="E6221" s="393"/>
      <c r="F6221" s="393"/>
      <c r="G6221" s="393"/>
      <c r="H6221" s="393"/>
      <c r="I6221" s="393"/>
      <c r="J6221" s="393"/>
      <c r="K6221" s="393"/>
    </row>
    <row r="6222" spans="1:11" ht="26.4">
      <c r="A6222" s="397" t="s">
        <v>10533</v>
      </c>
      <c r="B6222" s="397" t="s">
        <v>10534</v>
      </c>
      <c r="C6222" s="398" t="s">
        <v>180</v>
      </c>
      <c r="D6222" s="399">
        <v>113.8523</v>
      </c>
      <c r="E6222" s="393"/>
      <c r="F6222" s="393"/>
      <c r="G6222" s="393"/>
      <c r="H6222" s="393"/>
      <c r="I6222" s="393"/>
      <c r="J6222" s="393"/>
      <c r="K6222" s="393"/>
    </row>
    <row r="6223" spans="1:11" ht="26.4">
      <c r="A6223" s="397" t="s">
        <v>10535</v>
      </c>
      <c r="B6223" s="397" t="s">
        <v>10536</v>
      </c>
      <c r="C6223" s="398" t="s">
        <v>180</v>
      </c>
      <c r="D6223" s="399">
        <v>94.702200000000005</v>
      </c>
      <c r="E6223" s="393"/>
      <c r="F6223" s="393"/>
      <c r="G6223" s="393"/>
      <c r="H6223" s="393"/>
      <c r="I6223" s="393"/>
      <c r="J6223" s="393"/>
      <c r="K6223" s="393"/>
    </row>
    <row r="6224" spans="1:11" ht="26.4">
      <c r="A6224" s="397" t="s">
        <v>10537</v>
      </c>
      <c r="B6224" s="397" t="s">
        <v>10538</v>
      </c>
      <c r="C6224" s="398" t="s">
        <v>180</v>
      </c>
      <c r="D6224" s="399">
        <v>39.197200000000002</v>
      </c>
      <c r="E6224" s="393"/>
      <c r="F6224" s="393"/>
      <c r="G6224" s="393"/>
      <c r="H6224" s="393"/>
      <c r="I6224" s="393"/>
      <c r="J6224" s="393"/>
      <c r="K6224" s="393"/>
    </row>
    <row r="6225" spans="1:11" ht="26.4">
      <c r="A6225" s="397" t="s">
        <v>10539</v>
      </c>
      <c r="B6225" s="397" t="s">
        <v>10540</v>
      </c>
      <c r="C6225" s="398" t="s">
        <v>180</v>
      </c>
      <c r="D6225" s="399">
        <v>33.0792</v>
      </c>
      <c r="E6225" s="393"/>
      <c r="F6225" s="393"/>
      <c r="G6225" s="393"/>
      <c r="H6225" s="393"/>
      <c r="I6225" s="393"/>
      <c r="J6225" s="393"/>
      <c r="K6225" s="393"/>
    </row>
    <row r="6226" spans="1:11" ht="26.4">
      <c r="A6226" s="397" t="s">
        <v>10541</v>
      </c>
      <c r="B6226" s="397" t="s">
        <v>10542</v>
      </c>
      <c r="C6226" s="398" t="s">
        <v>180</v>
      </c>
      <c r="D6226" s="399">
        <v>51.473399999999998</v>
      </c>
      <c r="E6226" s="393"/>
      <c r="F6226" s="393"/>
      <c r="G6226" s="393"/>
      <c r="H6226" s="393"/>
      <c r="I6226" s="393"/>
      <c r="J6226" s="393"/>
      <c r="K6226" s="393"/>
    </row>
    <row r="6227" spans="1:11" ht="26.4">
      <c r="A6227" s="397" t="s">
        <v>10543</v>
      </c>
      <c r="B6227" s="397" t="s">
        <v>10544</v>
      </c>
      <c r="C6227" s="398" t="s">
        <v>180</v>
      </c>
      <c r="D6227" s="399">
        <v>82.2547</v>
      </c>
      <c r="E6227" s="393"/>
      <c r="F6227" s="393"/>
      <c r="G6227" s="393"/>
      <c r="H6227" s="393"/>
      <c r="I6227" s="393"/>
      <c r="J6227" s="393"/>
      <c r="K6227" s="393"/>
    </row>
    <row r="6228" spans="1:11" ht="26.4">
      <c r="A6228" s="397" t="s">
        <v>10545</v>
      </c>
      <c r="B6228" s="397" t="s">
        <v>10546</v>
      </c>
      <c r="C6228" s="398" t="s">
        <v>180</v>
      </c>
      <c r="D6228" s="399">
        <v>71.863200000000006</v>
      </c>
      <c r="E6228" s="393"/>
      <c r="F6228" s="393"/>
      <c r="G6228" s="393"/>
      <c r="H6228" s="393"/>
      <c r="I6228" s="393"/>
      <c r="J6228" s="393"/>
      <c r="K6228" s="393"/>
    </row>
    <row r="6229" spans="1:11" ht="26.4">
      <c r="A6229" s="397" t="s">
        <v>10547</v>
      </c>
      <c r="B6229" s="397" t="s">
        <v>10548</v>
      </c>
      <c r="C6229" s="398" t="s">
        <v>180</v>
      </c>
      <c r="D6229" s="399">
        <v>33.421900000000001</v>
      </c>
      <c r="E6229" s="393"/>
      <c r="F6229" s="393"/>
      <c r="G6229" s="393"/>
      <c r="H6229" s="393"/>
      <c r="I6229" s="393"/>
      <c r="J6229" s="393"/>
      <c r="K6229" s="393"/>
    </row>
    <row r="6230" spans="1:11" ht="26.4">
      <c r="A6230" s="397" t="s">
        <v>10549</v>
      </c>
      <c r="B6230" s="397" t="s">
        <v>10550</v>
      </c>
      <c r="C6230" s="398" t="s">
        <v>180</v>
      </c>
      <c r="D6230" s="399">
        <v>163.2697</v>
      </c>
      <c r="E6230" s="393"/>
      <c r="F6230" s="393"/>
      <c r="G6230" s="393"/>
      <c r="H6230" s="393"/>
      <c r="I6230" s="393"/>
      <c r="J6230" s="393"/>
      <c r="K6230" s="393"/>
    </row>
    <row r="6231" spans="1:11" ht="26.4">
      <c r="A6231" s="397" t="s">
        <v>10551</v>
      </c>
      <c r="B6231" s="397" t="s">
        <v>10552</v>
      </c>
      <c r="C6231" s="398" t="s">
        <v>180</v>
      </c>
      <c r="D6231" s="399">
        <v>330.90359999999998</v>
      </c>
      <c r="E6231" s="393"/>
      <c r="F6231" s="393"/>
      <c r="G6231" s="393"/>
      <c r="H6231" s="393"/>
      <c r="I6231" s="393"/>
      <c r="J6231" s="393"/>
      <c r="K6231" s="393"/>
    </row>
    <row r="6232" spans="1:11" ht="26.4">
      <c r="A6232" s="397" t="s">
        <v>10553</v>
      </c>
      <c r="B6232" s="397" t="s">
        <v>10554</v>
      </c>
      <c r="C6232" s="398" t="s">
        <v>180</v>
      </c>
      <c r="D6232" s="399">
        <v>510.98509999999999</v>
      </c>
      <c r="E6232" s="393"/>
      <c r="F6232" s="393"/>
      <c r="G6232" s="393"/>
      <c r="H6232" s="393"/>
      <c r="I6232" s="393"/>
      <c r="J6232" s="393"/>
      <c r="K6232" s="393"/>
    </row>
    <row r="6233" spans="1:11" ht="26.4">
      <c r="A6233" s="397" t="s">
        <v>10555</v>
      </c>
      <c r="B6233" s="397" t="s">
        <v>10556</v>
      </c>
      <c r="C6233" s="398" t="s">
        <v>180</v>
      </c>
      <c r="D6233" s="399">
        <v>35.185699999999997</v>
      </c>
      <c r="E6233" s="393"/>
      <c r="F6233" s="393"/>
      <c r="G6233" s="393"/>
      <c r="H6233" s="393"/>
      <c r="I6233" s="393"/>
      <c r="J6233" s="393"/>
      <c r="K6233" s="393"/>
    </row>
    <row r="6234" spans="1:11" ht="26.4">
      <c r="A6234" s="397" t="s">
        <v>10557</v>
      </c>
      <c r="B6234" s="397" t="s">
        <v>10558</v>
      </c>
      <c r="C6234" s="398" t="s">
        <v>180</v>
      </c>
      <c r="D6234" s="399">
        <v>867.18700000000001</v>
      </c>
      <c r="E6234" s="393"/>
      <c r="F6234" s="393"/>
      <c r="G6234" s="393"/>
      <c r="H6234" s="393"/>
      <c r="I6234" s="393"/>
      <c r="J6234" s="393"/>
      <c r="K6234" s="393"/>
    </row>
    <row r="6235" spans="1:11" ht="14.4">
      <c r="A6235" s="554"/>
      <c r="B6235" s="554"/>
      <c r="C6235" s="554"/>
      <c r="D6235" s="554"/>
      <c r="E6235" s="393"/>
      <c r="F6235" s="393"/>
      <c r="G6235" s="393"/>
      <c r="H6235" s="393"/>
      <c r="I6235" s="393"/>
      <c r="J6235" s="393"/>
      <c r="K6235" s="393"/>
    </row>
    <row r="6236" spans="1:11" ht="15" customHeight="1">
      <c r="A6236" s="553" t="s">
        <v>10559</v>
      </c>
      <c r="B6236" s="553"/>
      <c r="C6236" s="553"/>
      <c r="D6236" s="392"/>
      <c r="E6236" s="393"/>
      <c r="F6236" s="393"/>
      <c r="G6236" s="393"/>
      <c r="H6236" s="393"/>
      <c r="I6236" s="393"/>
      <c r="J6236" s="393"/>
      <c r="K6236" s="393"/>
    </row>
    <row r="6237" spans="1:11" ht="14.4">
      <c r="A6237" s="394" t="s">
        <v>7338</v>
      </c>
      <c r="B6237" s="394" t="s">
        <v>7339</v>
      </c>
      <c r="C6237" s="395" t="s">
        <v>485</v>
      </c>
      <c r="D6237" s="396" t="s">
        <v>7340</v>
      </c>
      <c r="E6237" s="393"/>
      <c r="F6237" s="393"/>
      <c r="G6237" s="393"/>
      <c r="H6237" s="393"/>
      <c r="I6237" s="393"/>
      <c r="J6237" s="393"/>
      <c r="K6237" s="393"/>
    </row>
    <row r="6238" spans="1:11" ht="26.4">
      <c r="A6238" s="397" t="s">
        <v>10560</v>
      </c>
      <c r="B6238" s="397" t="s">
        <v>10561</v>
      </c>
      <c r="C6238" s="398" t="s">
        <v>180</v>
      </c>
      <c r="D6238" s="399">
        <v>140.7431</v>
      </c>
      <c r="E6238" s="393"/>
      <c r="F6238" s="393"/>
      <c r="G6238" s="393"/>
      <c r="H6238" s="393"/>
      <c r="I6238" s="393"/>
      <c r="J6238" s="393"/>
      <c r="K6238" s="393"/>
    </row>
    <row r="6239" spans="1:11" ht="26.4">
      <c r="A6239" s="397" t="s">
        <v>10562</v>
      </c>
      <c r="B6239" s="397" t="s">
        <v>10563</v>
      </c>
      <c r="C6239" s="398" t="s">
        <v>180</v>
      </c>
      <c r="D6239" s="399">
        <v>136.20760000000001</v>
      </c>
      <c r="E6239" s="393"/>
      <c r="F6239" s="393"/>
      <c r="G6239" s="393"/>
      <c r="H6239" s="393"/>
      <c r="I6239" s="393"/>
      <c r="J6239" s="393"/>
      <c r="K6239" s="393"/>
    </row>
    <row r="6240" spans="1:11" ht="26.4">
      <c r="A6240" s="397" t="s">
        <v>10564</v>
      </c>
      <c r="B6240" s="397" t="s">
        <v>10565</v>
      </c>
      <c r="C6240" s="398" t="s">
        <v>180</v>
      </c>
      <c r="D6240" s="399">
        <v>259.46359999999999</v>
      </c>
      <c r="E6240" s="393"/>
      <c r="F6240" s="393"/>
      <c r="G6240" s="393"/>
      <c r="H6240" s="393"/>
      <c r="I6240" s="393"/>
      <c r="J6240" s="393"/>
      <c r="K6240" s="393"/>
    </row>
    <row r="6241" spans="1:11" ht="26.4">
      <c r="A6241" s="397" t="s">
        <v>10566</v>
      </c>
      <c r="B6241" s="397" t="s">
        <v>10567</v>
      </c>
      <c r="C6241" s="398" t="s">
        <v>180</v>
      </c>
      <c r="D6241" s="399">
        <v>596.16269999999997</v>
      </c>
      <c r="E6241" s="393"/>
      <c r="F6241" s="393"/>
      <c r="G6241" s="393"/>
      <c r="H6241" s="393"/>
      <c r="I6241" s="393"/>
      <c r="J6241" s="393"/>
      <c r="K6241" s="393"/>
    </row>
    <row r="6242" spans="1:11" ht="14.4">
      <c r="A6242" s="554"/>
      <c r="B6242" s="554"/>
      <c r="C6242" s="554"/>
      <c r="D6242" s="554"/>
      <c r="E6242" s="393"/>
      <c r="F6242" s="393"/>
      <c r="G6242" s="393"/>
      <c r="H6242" s="393"/>
      <c r="I6242" s="393"/>
      <c r="J6242" s="393"/>
      <c r="K6242" s="393"/>
    </row>
    <row r="6243" spans="1:11" ht="15" customHeight="1">
      <c r="A6243" s="553" t="s">
        <v>10568</v>
      </c>
      <c r="B6243" s="553"/>
      <c r="C6243" s="553"/>
      <c r="D6243" s="392"/>
      <c r="E6243" s="393"/>
      <c r="F6243" s="393"/>
      <c r="G6243" s="393"/>
      <c r="H6243" s="393"/>
      <c r="I6243" s="393"/>
      <c r="J6243" s="393"/>
      <c r="K6243" s="393"/>
    </row>
    <row r="6244" spans="1:11" ht="14.4">
      <c r="A6244" s="394" t="s">
        <v>7338</v>
      </c>
      <c r="B6244" s="394" t="s">
        <v>7339</v>
      </c>
      <c r="C6244" s="395" t="s">
        <v>485</v>
      </c>
      <c r="D6244" s="396" t="s">
        <v>7340</v>
      </c>
      <c r="E6244" s="393"/>
      <c r="F6244" s="393"/>
      <c r="G6244" s="393"/>
      <c r="H6244" s="393"/>
      <c r="I6244" s="393"/>
      <c r="J6244" s="393"/>
      <c r="K6244" s="393"/>
    </row>
    <row r="6245" spans="1:11" ht="26.4">
      <c r="A6245" s="397" t="s">
        <v>10569</v>
      </c>
      <c r="B6245" s="397" t="s">
        <v>10570</v>
      </c>
      <c r="C6245" s="398" t="s">
        <v>180</v>
      </c>
      <c r="D6245" s="399">
        <v>45.163899999999998</v>
      </c>
      <c r="E6245" s="393"/>
      <c r="F6245" s="393"/>
      <c r="G6245" s="393"/>
      <c r="H6245" s="393"/>
      <c r="I6245" s="393"/>
      <c r="J6245" s="393"/>
      <c r="K6245" s="393"/>
    </row>
    <row r="6246" spans="1:11" ht="26.4">
      <c r="A6246" s="397" t="s">
        <v>10571</v>
      </c>
      <c r="B6246" s="397" t="s">
        <v>10572</v>
      </c>
      <c r="C6246" s="398" t="s">
        <v>180</v>
      </c>
      <c r="D6246" s="399">
        <v>35.175699999999999</v>
      </c>
      <c r="E6246" s="393"/>
      <c r="F6246" s="393"/>
      <c r="G6246" s="393"/>
      <c r="H6246" s="393"/>
      <c r="I6246" s="393"/>
      <c r="J6246" s="393"/>
      <c r="K6246" s="393"/>
    </row>
    <row r="6247" spans="1:11" ht="14.4">
      <c r="A6247" s="554"/>
      <c r="B6247" s="554"/>
      <c r="C6247" s="554"/>
      <c r="D6247" s="554"/>
      <c r="E6247" s="393"/>
      <c r="F6247" s="393"/>
      <c r="G6247" s="393"/>
      <c r="H6247" s="393"/>
      <c r="I6247" s="393"/>
      <c r="J6247" s="393"/>
      <c r="K6247" s="393"/>
    </row>
    <row r="6248" spans="1:11" ht="15" customHeight="1">
      <c r="A6248" s="553" t="s">
        <v>10573</v>
      </c>
      <c r="B6248" s="553"/>
      <c r="C6248" s="553"/>
      <c r="D6248" s="392"/>
      <c r="E6248" s="393"/>
      <c r="F6248" s="393"/>
      <c r="G6248" s="393"/>
      <c r="H6248" s="393"/>
      <c r="I6248" s="393"/>
      <c r="J6248" s="393"/>
      <c r="K6248" s="393"/>
    </row>
    <row r="6249" spans="1:11" ht="14.4">
      <c r="A6249" s="394" t="s">
        <v>7338</v>
      </c>
      <c r="B6249" s="394" t="s">
        <v>7339</v>
      </c>
      <c r="C6249" s="395" t="s">
        <v>485</v>
      </c>
      <c r="D6249" s="396" t="s">
        <v>7340</v>
      </c>
      <c r="E6249" s="393"/>
      <c r="F6249" s="393"/>
      <c r="G6249" s="393"/>
      <c r="H6249" s="393"/>
      <c r="I6249" s="393"/>
      <c r="J6249" s="393"/>
      <c r="K6249" s="393"/>
    </row>
    <row r="6250" spans="1:11" ht="14.4">
      <c r="A6250" s="397" t="s">
        <v>10574</v>
      </c>
      <c r="B6250" s="397" t="s">
        <v>10575</v>
      </c>
      <c r="C6250" s="398" t="s">
        <v>180</v>
      </c>
      <c r="D6250" s="399">
        <v>76.670900000000003</v>
      </c>
      <c r="E6250" s="393"/>
      <c r="F6250" s="393"/>
      <c r="G6250" s="393"/>
      <c r="H6250" s="393"/>
      <c r="I6250" s="393"/>
      <c r="J6250" s="393"/>
      <c r="K6250" s="393"/>
    </row>
    <row r="6251" spans="1:11" ht="14.4">
      <c r="A6251" s="554"/>
      <c r="B6251" s="554"/>
      <c r="C6251" s="554"/>
      <c r="D6251" s="554"/>
      <c r="E6251" s="393"/>
      <c r="F6251" s="393"/>
      <c r="G6251" s="393"/>
      <c r="H6251" s="393"/>
      <c r="I6251" s="393"/>
      <c r="J6251" s="393"/>
      <c r="K6251" s="393"/>
    </row>
    <row r="6252" spans="1:11" ht="15" customHeight="1">
      <c r="A6252" s="553" t="s">
        <v>10576</v>
      </c>
      <c r="B6252" s="553"/>
      <c r="C6252" s="553"/>
      <c r="D6252" s="392"/>
      <c r="E6252" s="393"/>
      <c r="F6252" s="393"/>
      <c r="G6252" s="393"/>
      <c r="H6252" s="393"/>
      <c r="I6252" s="393"/>
      <c r="J6252" s="393"/>
      <c r="K6252" s="393"/>
    </row>
    <row r="6253" spans="1:11" ht="14.4">
      <c r="A6253" s="394" t="s">
        <v>7338</v>
      </c>
      <c r="B6253" s="394" t="s">
        <v>7339</v>
      </c>
      <c r="C6253" s="395" t="s">
        <v>485</v>
      </c>
      <c r="D6253" s="396" t="s">
        <v>7340</v>
      </c>
      <c r="E6253" s="393"/>
      <c r="F6253" s="393"/>
      <c r="G6253" s="393"/>
      <c r="H6253" s="393"/>
      <c r="I6253" s="393"/>
      <c r="J6253" s="393"/>
      <c r="K6253" s="393"/>
    </row>
    <row r="6254" spans="1:11" ht="26.4">
      <c r="A6254" s="397" t="s">
        <v>10577</v>
      </c>
      <c r="B6254" s="397" t="s">
        <v>10578</v>
      </c>
      <c r="C6254" s="398" t="s">
        <v>180</v>
      </c>
      <c r="D6254" s="399">
        <v>143.0284</v>
      </c>
      <c r="E6254" s="393"/>
      <c r="F6254" s="393"/>
      <c r="G6254" s="393"/>
      <c r="H6254" s="393"/>
      <c r="I6254" s="393"/>
      <c r="J6254" s="393"/>
      <c r="K6254" s="393"/>
    </row>
    <row r="6255" spans="1:11" ht="26.4">
      <c r="A6255" s="397" t="s">
        <v>10579</v>
      </c>
      <c r="B6255" s="397" t="s">
        <v>10580</v>
      </c>
      <c r="C6255" s="398" t="s">
        <v>180</v>
      </c>
      <c r="D6255" s="399">
        <v>505.51979999999998</v>
      </c>
      <c r="E6255" s="393"/>
      <c r="F6255" s="393"/>
      <c r="G6255" s="393"/>
      <c r="H6255" s="393"/>
      <c r="I6255" s="393"/>
      <c r="J6255" s="393"/>
      <c r="K6255" s="393"/>
    </row>
    <row r="6256" spans="1:11" ht="26.4">
      <c r="A6256" s="397" t="s">
        <v>10581</v>
      </c>
      <c r="B6256" s="397" t="s">
        <v>10582</v>
      </c>
      <c r="C6256" s="398" t="s">
        <v>180</v>
      </c>
      <c r="D6256" s="399">
        <v>727.64700000000005</v>
      </c>
      <c r="E6256" s="393"/>
      <c r="F6256" s="393"/>
      <c r="G6256" s="393"/>
      <c r="H6256" s="393"/>
      <c r="I6256" s="393"/>
      <c r="J6256" s="393"/>
      <c r="K6256" s="393"/>
    </row>
    <row r="6257" spans="1:11" ht="26.4">
      <c r="A6257" s="397" t="s">
        <v>10583</v>
      </c>
      <c r="B6257" s="397" t="s">
        <v>10584</v>
      </c>
      <c r="C6257" s="398" t="s">
        <v>180</v>
      </c>
      <c r="D6257" s="399">
        <v>219.3494</v>
      </c>
      <c r="E6257" s="393"/>
      <c r="F6257" s="393"/>
      <c r="G6257" s="393"/>
      <c r="H6257" s="393"/>
      <c r="I6257" s="393"/>
      <c r="J6257" s="393"/>
      <c r="K6257" s="393"/>
    </row>
    <row r="6258" spans="1:11" ht="26.4">
      <c r="A6258" s="397" t="s">
        <v>10585</v>
      </c>
      <c r="B6258" s="397" t="s">
        <v>10586</v>
      </c>
      <c r="C6258" s="398" t="s">
        <v>180</v>
      </c>
      <c r="D6258" s="399">
        <v>183.8169</v>
      </c>
      <c r="E6258" s="393"/>
      <c r="F6258" s="393"/>
      <c r="G6258" s="393"/>
      <c r="H6258" s="393"/>
      <c r="I6258" s="393"/>
      <c r="J6258" s="393"/>
      <c r="K6258" s="393"/>
    </row>
    <row r="6259" spans="1:11" ht="14.4">
      <c r="A6259" s="397" t="s">
        <v>10587</v>
      </c>
      <c r="B6259" s="397" t="s">
        <v>10588</v>
      </c>
      <c r="C6259" s="398" t="s">
        <v>180</v>
      </c>
      <c r="D6259" s="399">
        <v>67.048100000000005</v>
      </c>
      <c r="E6259" s="393"/>
      <c r="F6259" s="393"/>
      <c r="G6259" s="393"/>
      <c r="H6259" s="393"/>
      <c r="I6259" s="393"/>
      <c r="J6259" s="393"/>
      <c r="K6259" s="393"/>
    </row>
    <row r="6260" spans="1:11" ht="14.4">
      <c r="A6260" s="554"/>
      <c r="B6260" s="554"/>
      <c r="C6260" s="554"/>
      <c r="D6260" s="554"/>
      <c r="E6260" s="393"/>
      <c r="F6260" s="393"/>
      <c r="G6260" s="393"/>
      <c r="H6260" s="393"/>
      <c r="I6260" s="393"/>
      <c r="J6260" s="393"/>
      <c r="K6260" s="393"/>
    </row>
    <row r="6261" spans="1:11" ht="15" customHeight="1">
      <c r="A6261" s="553" t="s">
        <v>10589</v>
      </c>
      <c r="B6261" s="553"/>
      <c r="C6261" s="553"/>
      <c r="D6261" s="392"/>
      <c r="E6261" s="393"/>
      <c r="F6261" s="393"/>
      <c r="G6261" s="393"/>
      <c r="H6261" s="393"/>
      <c r="I6261" s="393"/>
      <c r="J6261" s="393"/>
      <c r="K6261" s="393"/>
    </row>
    <row r="6262" spans="1:11" ht="14.4">
      <c r="A6262" s="394" t="s">
        <v>7338</v>
      </c>
      <c r="B6262" s="394" t="s">
        <v>7339</v>
      </c>
      <c r="C6262" s="395" t="s">
        <v>485</v>
      </c>
      <c r="D6262" s="396" t="s">
        <v>7340</v>
      </c>
      <c r="E6262" s="393"/>
      <c r="F6262" s="393"/>
      <c r="G6262" s="393"/>
      <c r="H6262" s="393"/>
      <c r="I6262" s="393"/>
      <c r="J6262" s="393"/>
      <c r="K6262" s="393"/>
    </row>
    <row r="6263" spans="1:11" ht="26.4">
      <c r="A6263" s="397" t="s">
        <v>10590</v>
      </c>
      <c r="B6263" s="397" t="s">
        <v>10591</v>
      </c>
      <c r="C6263" s="398" t="s">
        <v>180</v>
      </c>
      <c r="D6263" s="399">
        <v>93.391999999999996</v>
      </c>
      <c r="E6263" s="393"/>
      <c r="F6263" s="393"/>
      <c r="G6263" s="393"/>
      <c r="H6263" s="393"/>
      <c r="I6263" s="393"/>
      <c r="J6263" s="393"/>
      <c r="K6263" s="393"/>
    </row>
    <row r="6264" spans="1:11" ht="26.4">
      <c r="A6264" s="397" t="s">
        <v>10592</v>
      </c>
      <c r="B6264" s="397" t="s">
        <v>10593</v>
      </c>
      <c r="C6264" s="398" t="s">
        <v>180</v>
      </c>
      <c r="D6264" s="399">
        <v>175.60640000000001</v>
      </c>
      <c r="E6264" s="393"/>
      <c r="F6264" s="393"/>
      <c r="G6264" s="393"/>
      <c r="H6264" s="393"/>
      <c r="I6264" s="393"/>
      <c r="J6264" s="393"/>
      <c r="K6264" s="393"/>
    </row>
    <row r="6265" spans="1:11" ht="26.4">
      <c r="A6265" s="397" t="s">
        <v>10594</v>
      </c>
      <c r="B6265" s="397" t="s">
        <v>10595</v>
      </c>
      <c r="C6265" s="398" t="s">
        <v>180</v>
      </c>
      <c r="D6265" s="399">
        <v>148.0403</v>
      </c>
      <c r="E6265" s="393"/>
      <c r="F6265" s="393"/>
      <c r="G6265" s="393"/>
      <c r="H6265" s="393"/>
      <c r="I6265" s="393"/>
      <c r="J6265" s="393"/>
      <c r="K6265" s="393"/>
    </row>
    <row r="6266" spans="1:11" ht="26.4">
      <c r="A6266" s="397" t="s">
        <v>10596</v>
      </c>
      <c r="B6266" s="397" t="s">
        <v>10597</v>
      </c>
      <c r="C6266" s="398" t="s">
        <v>180</v>
      </c>
      <c r="D6266" s="399">
        <v>42.442599999999999</v>
      </c>
      <c r="E6266" s="393"/>
      <c r="F6266" s="393"/>
      <c r="G6266" s="393"/>
      <c r="H6266" s="393"/>
      <c r="I6266" s="393"/>
      <c r="J6266" s="393"/>
      <c r="K6266" s="393"/>
    </row>
    <row r="6267" spans="1:11" ht="26.4">
      <c r="A6267" s="397" t="s">
        <v>10598</v>
      </c>
      <c r="B6267" s="397" t="s">
        <v>10599</v>
      </c>
      <c r="C6267" s="398" t="s">
        <v>180</v>
      </c>
      <c r="D6267" s="399">
        <v>309.29419999999999</v>
      </c>
      <c r="E6267" s="393"/>
      <c r="F6267" s="393"/>
      <c r="G6267" s="393"/>
      <c r="H6267" s="393"/>
      <c r="I6267" s="393"/>
      <c r="J6267" s="393"/>
      <c r="K6267" s="393"/>
    </row>
    <row r="6268" spans="1:11" ht="26.4">
      <c r="A6268" s="397" t="s">
        <v>10600</v>
      </c>
      <c r="B6268" s="397" t="s">
        <v>10601</v>
      </c>
      <c r="C6268" s="398" t="s">
        <v>180</v>
      </c>
      <c r="D6268" s="399">
        <v>330.30889999999999</v>
      </c>
      <c r="E6268" s="393"/>
      <c r="F6268" s="393"/>
      <c r="G6268" s="393"/>
      <c r="H6268" s="393"/>
      <c r="I6268" s="393"/>
      <c r="J6268" s="393"/>
      <c r="K6268" s="393"/>
    </row>
    <row r="6269" spans="1:11" ht="26.4">
      <c r="A6269" s="397" t="s">
        <v>10602</v>
      </c>
      <c r="B6269" s="397" t="s">
        <v>10603</v>
      </c>
      <c r="C6269" s="398" t="s">
        <v>180</v>
      </c>
      <c r="D6269" s="399">
        <v>58.206200000000003</v>
      </c>
      <c r="E6269" s="393"/>
      <c r="F6269" s="393"/>
      <c r="G6269" s="393"/>
      <c r="H6269" s="393"/>
      <c r="I6269" s="393"/>
      <c r="J6269" s="393"/>
      <c r="K6269" s="393"/>
    </row>
    <row r="6270" spans="1:11" ht="14.4">
      <c r="A6270" s="554"/>
      <c r="B6270" s="554"/>
      <c r="C6270" s="554"/>
      <c r="D6270" s="554"/>
      <c r="E6270" s="393"/>
      <c r="F6270" s="393"/>
      <c r="G6270" s="393"/>
      <c r="H6270" s="393"/>
      <c r="I6270" s="393"/>
      <c r="J6270" s="393"/>
      <c r="K6270" s="393"/>
    </row>
    <row r="6271" spans="1:11" ht="15" customHeight="1">
      <c r="A6271" s="553" t="s">
        <v>10604</v>
      </c>
      <c r="B6271" s="553"/>
      <c r="C6271" s="553"/>
      <c r="D6271" s="392"/>
      <c r="E6271" s="393"/>
      <c r="F6271" s="393"/>
      <c r="G6271" s="393"/>
      <c r="H6271" s="393"/>
      <c r="I6271" s="393"/>
      <c r="J6271" s="393"/>
      <c r="K6271" s="393"/>
    </row>
    <row r="6272" spans="1:11" ht="14.4">
      <c r="A6272" s="394" t="s">
        <v>7338</v>
      </c>
      <c r="B6272" s="394" t="s">
        <v>7339</v>
      </c>
      <c r="C6272" s="395" t="s">
        <v>485</v>
      </c>
      <c r="D6272" s="396" t="s">
        <v>7340</v>
      </c>
      <c r="E6272" s="393"/>
      <c r="F6272" s="393"/>
      <c r="G6272" s="393"/>
      <c r="H6272" s="393"/>
      <c r="I6272" s="393"/>
      <c r="J6272" s="393"/>
      <c r="K6272" s="393"/>
    </row>
    <row r="6273" spans="1:11" ht="26.4">
      <c r="A6273" s="397" t="s">
        <v>10605</v>
      </c>
      <c r="B6273" s="397" t="s">
        <v>10606</v>
      </c>
      <c r="C6273" s="398" t="s">
        <v>180</v>
      </c>
      <c r="D6273" s="399">
        <v>88.423000000000002</v>
      </c>
      <c r="E6273" s="393"/>
      <c r="F6273" s="393"/>
      <c r="G6273" s="393"/>
      <c r="H6273" s="393"/>
      <c r="I6273" s="393"/>
      <c r="J6273" s="393"/>
      <c r="K6273" s="393"/>
    </row>
    <row r="6274" spans="1:11" ht="26.4">
      <c r="A6274" s="397" t="s">
        <v>10607</v>
      </c>
      <c r="B6274" s="397" t="s">
        <v>10608</v>
      </c>
      <c r="C6274" s="398" t="s">
        <v>180</v>
      </c>
      <c r="D6274" s="399">
        <v>121.4721</v>
      </c>
      <c r="E6274" s="393"/>
      <c r="F6274" s="393"/>
      <c r="G6274" s="393"/>
      <c r="H6274" s="393"/>
      <c r="I6274" s="393"/>
      <c r="J6274" s="393"/>
      <c r="K6274" s="393"/>
    </row>
    <row r="6275" spans="1:11" ht="14.4">
      <c r="A6275" s="554"/>
      <c r="B6275" s="554"/>
      <c r="C6275" s="554"/>
      <c r="D6275" s="554"/>
      <c r="E6275" s="393"/>
      <c r="F6275" s="393"/>
      <c r="G6275" s="393"/>
      <c r="H6275" s="393"/>
      <c r="I6275" s="393"/>
      <c r="J6275" s="393"/>
      <c r="K6275" s="393"/>
    </row>
    <row r="6276" spans="1:11" ht="15" customHeight="1">
      <c r="A6276" s="553" t="s">
        <v>10609</v>
      </c>
      <c r="B6276" s="553"/>
      <c r="C6276" s="553"/>
      <c r="D6276" s="392"/>
      <c r="E6276" s="393"/>
      <c r="F6276" s="393"/>
      <c r="G6276" s="393"/>
      <c r="H6276" s="393"/>
      <c r="I6276" s="393"/>
      <c r="J6276" s="393"/>
      <c r="K6276" s="393"/>
    </row>
    <row r="6277" spans="1:11" ht="14.4">
      <c r="A6277" s="394" t="s">
        <v>7338</v>
      </c>
      <c r="B6277" s="394" t="s">
        <v>7339</v>
      </c>
      <c r="C6277" s="395" t="s">
        <v>485</v>
      </c>
      <c r="D6277" s="396" t="s">
        <v>7340</v>
      </c>
      <c r="E6277" s="393"/>
      <c r="F6277" s="393"/>
      <c r="G6277" s="393"/>
      <c r="H6277" s="393"/>
      <c r="I6277" s="393"/>
      <c r="J6277" s="393"/>
      <c r="K6277" s="393"/>
    </row>
    <row r="6278" spans="1:11" ht="14.4">
      <c r="A6278" s="397" t="s">
        <v>10610</v>
      </c>
      <c r="B6278" s="397" t="s">
        <v>10611</v>
      </c>
      <c r="C6278" s="398" t="s">
        <v>180</v>
      </c>
      <c r="D6278" s="399">
        <v>125.3907</v>
      </c>
      <c r="E6278" s="393"/>
      <c r="F6278" s="393"/>
      <c r="G6278" s="393"/>
      <c r="H6278" s="393"/>
      <c r="I6278" s="393"/>
      <c r="J6278" s="393"/>
      <c r="K6278" s="393"/>
    </row>
    <row r="6279" spans="1:11" ht="14.4">
      <c r="A6279" s="397" t="s">
        <v>10612</v>
      </c>
      <c r="B6279" s="397" t="s">
        <v>10613</v>
      </c>
      <c r="C6279" s="398" t="s">
        <v>180</v>
      </c>
      <c r="D6279" s="399">
        <v>204.66499999999999</v>
      </c>
      <c r="E6279" s="393"/>
      <c r="F6279" s="393"/>
      <c r="G6279" s="393"/>
      <c r="H6279" s="393"/>
      <c r="I6279" s="393"/>
      <c r="J6279" s="393"/>
      <c r="K6279" s="393"/>
    </row>
    <row r="6280" spans="1:11" ht="14.4">
      <c r="A6280" s="397" t="s">
        <v>10614</v>
      </c>
      <c r="B6280" s="397" t="s">
        <v>10615</v>
      </c>
      <c r="C6280" s="398" t="s">
        <v>180</v>
      </c>
      <c r="D6280" s="399">
        <v>190.46449999999999</v>
      </c>
      <c r="E6280" s="393"/>
      <c r="F6280" s="393"/>
      <c r="G6280" s="393"/>
      <c r="H6280" s="393"/>
      <c r="I6280" s="393"/>
      <c r="J6280" s="393"/>
      <c r="K6280" s="393"/>
    </row>
    <row r="6281" spans="1:11" ht="14.4">
      <c r="A6281" s="397" t="s">
        <v>10616</v>
      </c>
      <c r="B6281" s="397" t="s">
        <v>10617</v>
      </c>
      <c r="C6281" s="398" t="s">
        <v>180</v>
      </c>
      <c r="D6281" s="399">
        <v>74.988</v>
      </c>
      <c r="E6281" s="393"/>
      <c r="F6281" s="393"/>
      <c r="G6281" s="393"/>
      <c r="H6281" s="393"/>
      <c r="I6281" s="393"/>
      <c r="J6281" s="393"/>
      <c r="K6281" s="393"/>
    </row>
    <row r="6282" spans="1:11" ht="14.4">
      <c r="A6282" s="397" t="s">
        <v>10618</v>
      </c>
      <c r="B6282" s="397" t="s">
        <v>10619</v>
      </c>
      <c r="C6282" s="398" t="s">
        <v>180</v>
      </c>
      <c r="D6282" s="399">
        <v>291.03949999999998</v>
      </c>
      <c r="E6282" s="393"/>
      <c r="F6282" s="393"/>
      <c r="G6282" s="393"/>
      <c r="H6282" s="393"/>
      <c r="I6282" s="393"/>
      <c r="J6282" s="393"/>
      <c r="K6282" s="393"/>
    </row>
    <row r="6283" spans="1:11" ht="14.4">
      <c r="A6283" s="397" t="s">
        <v>10620</v>
      </c>
      <c r="B6283" s="397" t="s">
        <v>10621</v>
      </c>
      <c r="C6283" s="398" t="s">
        <v>180</v>
      </c>
      <c r="D6283" s="399">
        <v>414.1669</v>
      </c>
      <c r="E6283" s="393"/>
      <c r="F6283" s="393"/>
      <c r="G6283" s="393"/>
      <c r="H6283" s="393"/>
      <c r="I6283" s="393"/>
      <c r="J6283" s="393"/>
      <c r="K6283" s="393"/>
    </row>
    <row r="6284" spans="1:11" ht="14.4">
      <c r="A6284" s="397" t="s">
        <v>10622</v>
      </c>
      <c r="B6284" s="397" t="s">
        <v>10623</v>
      </c>
      <c r="C6284" s="398" t="s">
        <v>180</v>
      </c>
      <c r="D6284" s="399">
        <v>572.03449999999998</v>
      </c>
      <c r="E6284" s="393"/>
      <c r="F6284" s="393"/>
      <c r="G6284" s="393"/>
      <c r="H6284" s="393"/>
      <c r="I6284" s="393"/>
      <c r="J6284" s="393"/>
      <c r="K6284" s="393"/>
    </row>
    <row r="6285" spans="1:11" ht="14.4">
      <c r="A6285" s="397" t="s">
        <v>10624</v>
      </c>
      <c r="B6285" s="397" t="s">
        <v>10625</v>
      </c>
      <c r="C6285" s="398" t="s">
        <v>180</v>
      </c>
      <c r="D6285" s="399">
        <v>90.900999999999996</v>
      </c>
      <c r="E6285" s="393"/>
      <c r="F6285" s="393"/>
      <c r="G6285" s="393"/>
      <c r="H6285" s="393"/>
      <c r="I6285" s="393"/>
      <c r="J6285" s="393"/>
      <c r="K6285" s="393"/>
    </row>
    <row r="6286" spans="1:11" ht="14.4">
      <c r="A6286" s="397" t="s">
        <v>10626</v>
      </c>
      <c r="B6286" s="397" t="s">
        <v>10627</v>
      </c>
      <c r="C6286" s="398" t="s">
        <v>180</v>
      </c>
      <c r="D6286" s="399">
        <v>891.63520000000005</v>
      </c>
      <c r="E6286" s="393"/>
      <c r="F6286" s="393"/>
      <c r="G6286" s="393"/>
      <c r="H6286" s="393"/>
      <c r="I6286" s="393"/>
      <c r="J6286" s="393"/>
      <c r="K6286" s="393"/>
    </row>
    <row r="6287" spans="1:11" ht="14.4">
      <c r="A6287" s="397" t="s">
        <v>10628</v>
      </c>
      <c r="B6287" s="397" t="s">
        <v>10629</v>
      </c>
      <c r="C6287" s="398" t="s">
        <v>180</v>
      </c>
      <c r="D6287" s="399">
        <v>62.5501</v>
      </c>
      <c r="E6287" s="393"/>
      <c r="F6287" s="393"/>
      <c r="G6287" s="393"/>
      <c r="H6287" s="393"/>
      <c r="I6287" s="393"/>
      <c r="J6287" s="393"/>
      <c r="K6287" s="393"/>
    </row>
    <row r="6288" spans="1:11" ht="14.4">
      <c r="A6288" s="397" t="s">
        <v>10630</v>
      </c>
      <c r="B6288" s="397" t="s">
        <v>10631</v>
      </c>
      <c r="C6288" s="398" t="s">
        <v>180</v>
      </c>
      <c r="D6288" s="399">
        <v>106.5235</v>
      </c>
      <c r="E6288" s="393"/>
      <c r="F6288" s="393"/>
      <c r="G6288" s="393"/>
      <c r="H6288" s="393"/>
      <c r="I6288" s="393"/>
      <c r="J6288" s="393"/>
      <c r="K6288" s="393"/>
    </row>
    <row r="6289" spans="1:11" ht="14.4">
      <c r="A6289" s="397" t="s">
        <v>10632</v>
      </c>
      <c r="B6289" s="397" t="s">
        <v>10633</v>
      </c>
      <c r="C6289" s="398" t="s">
        <v>180</v>
      </c>
      <c r="D6289" s="399">
        <v>98.522000000000006</v>
      </c>
      <c r="E6289" s="393"/>
      <c r="F6289" s="393"/>
      <c r="G6289" s="393"/>
      <c r="H6289" s="393"/>
      <c r="I6289" s="393"/>
      <c r="J6289" s="393"/>
      <c r="K6289" s="393"/>
    </row>
    <row r="6290" spans="1:11" ht="14.4">
      <c r="A6290" s="397" t="s">
        <v>10634</v>
      </c>
      <c r="B6290" s="397" t="s">
        <v>10635</v>
      </c>
      <c r="C6290" s="398" t="s">
        <v>180</v>
      </c>
      <c r="D6290" s="399">
        <v>39.466799999999999</v>
      </c>
      <c r="E6290" s="393"/>
      <c r="F6290" s="393"/>
      <c r="G6290" s="393"/>
      <c r="H6290" s="393"/>
      <c r="I6290" s="393"/>
      <c r="J6290" s="393"/>
      <c r="K6290" s="393"/>
    </row>
    <row r="6291" spans="1:11" ht="14.4">
      <c r="A6291" s="397" t="s">
        <v>10636</v>
      </c>
      <c r="B6291" s="397" t="s">
        <v>10637</v>
      </c>
      <c r="C6291" s="398" t="s">
        <v>180</v>
      </c>
      <c r="D6291" s="399">
        <v>289.80770000000001</v>
      </c>
      <c r="E6291" s="393"/>
      <c r="F6291" s="393"/>
      <c r="G6291" s="393"/>
      <c r="H6291" s="393"/>
      <c r="I6291" s="393"/>
      <c r="J6291" s="393"/>
      <c r="K6291" s="393"/>
    </row>
    <row r="6292" spans="1:11" ht="14.4">
      <c r="A6292" s="397" t="s">
        <v>10638</v>
      </c>
      <c r="B6292" s="397" t="s">
        <v>10639</v>
      </c>
      <c r="C6292" s="398" t="s">
        <v>180</v>
      </c>
      <c r="D6292" s="399">
        <v>56.5715</v>
      </c>
      <c r="E6292" s="393"/>
      <c r="F6292" s="393"/>
      <c r="G6292" s="393"/>
      <c r="H6292" s="393"/>
      <c r="I6292" s="393"/>
      <c r="J6292" s="393"/>
      <c r="K6292" s="393"/>
    </row>
    <row r="6293" spans="1:11" ht="14.4">
      <c r="A6293" s="397" t="s">
        <v>10640</v>
      </c>
      <c r="B6293" s="397" t="s">
        <v>10641</v>
      </c>
      <c r="C6293" s="398" t="s">
        <v>180</v>
      </c>
      <c r="D6293" s="399">
        <v>702.7029</v>
      </c>
      <c r="E6293" s="393"/>
      <c r="F6293" s="393"/>
      <c r="G6293" s="393"/>
      <c r="H6293" s="393"/>
      <c r="I6293" s="393"/>
      <c r="J6293" s="393"/>
      <c r="K6293" s="393"/>
    </row>
    <row r="6294" spans="1:11" ht="26.4">
      <c r="A6294" s="397" t="s">
        <v>10642</v>
      </c>
      <c r="B6294" s="397" t="s">
        <v>10643</v>
      </c>
      <c r="C6294" s="398" t="s">
        <v>180</v>
      </c>
      <c r="D6294" s="399">
        <v>161.75309999999999</v>
      </c>
      <c r="E6294" s="393"/>
      <c r="F6294" s="393"/>
      <c r="G6294" s="393"/>
      <c r="H6294" s="393"/>
      <c r="I6294" s="393"/>
      <c r="J6294" s="393"/>
      <c r="K6294" s="393"/>
    </row>
    <row r="6295" spans="1:11" ht="26.4">
      <c r="A6295" s="397" t="s">
        <v>10644</v>
      </c>
      <c r="B6295" s="397" t="s">
        <v>10645</v>
      </c>
      <c r="C6295" s="398" t="s">
        <v>180</v>
      </c>
      <c r="D6295" s="399">
        <v>391.49430000000001</v>
      </c>
      <c r="E6295" s="393"/>
      <c r="F6295" s="393"/>
      <c r="G6295" s="393"/>
      <c r="H6295" s="393"/>
      <c r="I6295" s="393"/>
      <c r="J6295" s="393"/>
      <c r="K6295" s="393"/>
    </row>
    <row r="6296" spans="1:11" ht="14.4">
      <c r="A6296" s="554"/>
      <c r="B6296" s="554"/>
      <c r="C6296" s="554"/>
      <c r="D6296" s="554"/>
      <c r="E6296" s="393"/>
      <c r="F6296" s="393"/>
      <c r="G6296" s="393"/>
      <c r="H6296" s="393"/>
      <c r="I6296" s="393"/>
      <c r="J6296" s="393"/>
      <c r="K6296" s="393"/>
    </row>
    <row r="6297" spans="1:11" ht="15" customHeight="1">
      <c r="A6297" s="553" t="s">
        <v>10646</v>
      </c>
      <c r="B6297" s="553"/>
      <c r="C6297" s="553"/>
      <c r="D6297" s="392"/>
      <c r="E6297" s="393"/>
      <c r="F6297" s="393"/>
      <c r="G6297" s="393"/>
      <c r="H6297" s="393"/>
      <c r="I6297" s="393"/>
      <c r="J6297" s="393"/>
      <c r="K6297" s="393"/>
    </row>
    <row r="6298" spans="1:11" ht="14.4">
      <c r="A6298" s="394" t="s">
        <v>7338</v>
      </c>
      <c r="B6298" s="394" t="s">
        <v>7339</v>
      </c>
      <c r="C6298" s="395" t="s">
        <v>485</v>
      </c>
      <c r="D6298" s="396" t="s">
        <v>7340</v>
      </c>
      <c r="E6298" s="393"/>
      <c r="F6298" s="393"/>
      <c r="G6298" s="393"/>
      <c r="H6298" s="393"/>
      <c r="I6298" s="393"/>
      <c r="J6298" s="393"/>
      <c r="K6298" s="393"/>
    </row>
    <row r="6299" spans="1:11" ht="14.4">
      <c r="A6299" s="397" t="s">
        <v>10647</v>
      </c>
      <c r="B6299" s="397" t="s">
        <v>10648</v>
      </c>
      <c r="C6299" s="398" t="s">
        <v>180</v>
      </c>
      <c r="D6299" s="399">
        <v>56.0291</v>
      </c>
      <c r="E6299" s="393"/>
      <c r="F6299" s="393"/>
      <c r="G6299" s="393"/>
      <c r="H6299" s="393"/>
      <c r="I6299" s="393"/>
      <c r="J6299" s="393"/>
      <c r="K6299" s="393"/>
    </row>
    <row r="6300" spans="1:11" ht="14.4">
      <c r="A6300" s="397" t="s">
        <v>10649</v>
      </c>
      <c r="B6300" s="397" t="s">
        <v>10650</v>
      </c>
      <c r="C6300" s="398" t="s">
        <v>180</v>
      </c>
      <c r="D6300" s="399">
        <v>122.48</v>
      </c>
      <c r="E6300" s="393"/>
      <c r="F6300" s="393"/>
      <c r="G6300" s="393"/>
      <c r="H6300" s="393"/>
      <c r="I6300" s="393"/>
      <c r="J6300" s="393"/>
      <c r="K6300" s="393"/>
    </row>
    <row r="6301" spans="1:11" ht="14.4">
      <c r="A6301" s="397" t="s">
        <v>10651</v>
      </c>
      <c r="B6301" s="397" t="s">
        <v>10652</v>
      </c>
      <c r="C6301" s="398" t="s">
        <v>180</v>
      </c>
      <c r="D6301" s="399">
        <v>96.133499999999998</v>
      </c>
      <c r="E6301" s="393"/>
      <c r="F6301" s="393"/>
      <c r="G6301" s="393"/>
      <c r="H6301" s="393"/>
      <c r="I6301" s="393"/>
      <c r="J6301" s="393"/>
      <c r="K6301" s="393"/>
    </row>
    <row r="6302" spans="1:11" ht="14.4">
      <c r="A6302" s="397" t="s">
        <v>10653</v>
      </c>
      <c r="B6302" s="397" t="s">
        <v>10654</v>
      </c>
      <c r="C6302" s="398" t="s">
        <v>180</v>
      </c>
      <c r="D6302" s="399">
        <v>44.327399999999997</v>
      </c>
      <c r="E6302" s="393"/>
      <c r="F6302" s="393"/>
      <c r="G6302" s="393"/>
      <c r="H6302" s="393"/>
      <c r="I6302" s="393"/>
      <c r="J6302" s="393"/>
      <c r="K6302" s="393"/>
    </row>
    <row r="6303" spans="1:11" ht="14.4">
      <c r="A6303" s="397" t="s">
        <v>10655</v>
      </c>
      <c r="B6303" s="397" t="s">
        <v>10656</v>
      </c>
      <c r="C6303" s="398" t="s">
        <v>180</v>
      </c>
      <c r="D6303" s="399">
        <v>175.03190000000001</v>
      </c>
      <c r="E6303" s="393"/>
      <c r="F6303" s="393"/>
      <c r="G6303" s="393"/>
      <c r="H6303" s="393"/>
      <c r="I6303" s="393"/>
      <c r="J6303" s="393"/>
      <c r="K6303" s="393"/>
    </row>
    <row r="6304" spans="1:11" ht="14.4">
      <c r="A6304" s="397" t="s">
        <v>10657</v>
      </c>
      <c r="B6304" s="397" t="s">
        <v>10658</v>
      </c>
      <c r="C6304" s="398" t="s">
        <v>180</v>
      </c>
      <c r="D6304" s="399">
        <v>293.37950000000001</v>
      </c>
      <c r="E6304" s="393"/>
      <c r="F6304" s="393"/>
      <c r="G6304" s="393"/>
      <c r="H6304" s="393"/>
      <c r="I6304" s="393"/>
      <c r="J6304" s="393"/>
      <c r="K6304" s="393"/>
    </row>
    <row r="6305" spans="1:11" ht="14.4">
      <c r="A6305" s="397" t="s">
        <v>10659</v>
      </c>
      <c r="B6305" s="397" t="s">
        <v>10660</v>
      </c>
      <c r="C6305" s="398" t="s">
        <v>180</v>
      </c>
      <c r="D6305" s="399">
        <v>46.232300000000002</v>
      </c>
      <c r="E6305" s="393"/>
      <c r="F6305" s="393"/>
      <c r="G6305" s="393"/>
      <c r="H6305" s="393"/>
      <c r="I6305" s="393"/>
      <c r="J6305" s="393"/>
      <c r="K6305" s="393"/>
    </row>
    <row r="6306" spans="1:11" ht="14.4">
      <c r="A6306" s="554"/>
      <c r="B6306" s="554"/>
      <c r="C6306" s="554"/>
      <c r="D6306" s="554"/>
      <c r="E6306" s="393"/>
      <c r="F6306" s="393"/>
      <c r="G6306" s="393"/>
      <c r="H6306" s="393"/>
      <c r="I6306" s="393"/>
      <c r="J6306" s="393"/>
      <c r="K6306" s="393"/>
    </row>
    <row r="6307" spans="1:11" ht="15" customHeight="1">
      <c r="A6307" s="553" t="s">
        <v>10661</v>
      </c>
      <c r="B6307" s="553"/>
      <c r="C6307" s="553"/>
      <c r="D6307" s="392"/>
      <c r="E6307" s="393"/>
      <c r="F6307" s="393"/>
      <c r="G6307" s="393"/>
      <c r="H6307" s="393"/>
      <c r="I6307" s="393"/>
      <c r="J6307" s="393"/>
      <c r="K6307" s="393"/>
    </row>
    <row r="6308" spans="1:11" ht="15" customHeight="1">
      <c r="A6308" s="553" t="s">
        <v>10662</v>
      </c>
      <c r="B6308" s="553"/>
      <c r="C6308" s="553"/>
      <c r="D6308" s="392"/>
      <c r="E6308" s="393"/>
      <c r="F6308" s="393"/>
      <c r="G6308" s="393"/>
      <c r="H6308" s="393"/>
      <c r="I6308" s="393"/>
      <c r="J6308" s="393"/>
      <c r="K6308" s="393"/>
    </row>
    <row r="6309" spans="1:11" ht="14.4">
      <c r="A6309" s="394" t="s">
        <v>7338</v>
      </c>
      <c r="B6309" s="394" t="s">
        <v>7339</v>
      </c>
      <c r="C6309" s="395" t="s">
        <v>485</v>
      </c>
      <c r="D6309" s="396" t="s">
        <v>7340</v>
      </c>
      <c r="E6309" s="393"/>
      <c r="F6309" s="393"/>
      <c r="G6309" s="393"/>
      <c r="H6309" s="393"/>
      <c r="I6309" s="393"/>
      <c r="J6309" s="393"/>
      <c r="K6309" s="393"/>
    </row>
    <row r="6310" spans="1:11" ht="26.4">
      <c r="A6310" s="397" t="s">
        <v>10663</v>
      </c>
      <c r="B6310" s="397" t="s">
        <v>10664</v>
      </c>
      <c r="C6310" s="398" t="s">
        <v>180</v>
      </c>
      <c r="D6310" s="399">
        <v>433.69600000000003</v>
      </c>
      <c r="E6310" s="393"/>
      <c r="F6310" s="393"/>
      <c r="G6310" s="393"/>
      <c r="H6310" s="393"/>
      <c r="I6310" s="393"/>
      <c r="J6310" s="393"/>
      <c r="K6310" s="393"/>
    </row>
    <row r="6311" spans="1:11" ht="26.4">
      <c r="A6311" s="397" t="s">
        <v>10665</v>
      </c>
      <c r="B6311" s="397" t="s">
        <v>10666</v>
      </c>
      <c r="C6311" s="398" t="s">
        <v>180</v>
      </c>
      <c r="D6311" s="400">
        <v>1038.0132000000001</v>
      </c>
      <c r="E6311" s="393"/>
      <c r="F6311" s="393"/>
      <c r="G6311" s="393"/>
      <c r="H6311" s="393"/>
      <c r="I6311" s="393"/>
      <c r="J6311" s="393"/>
      <c r="K6311" s="393"/>
    </row>
    <row r="6312" spans="1:11" ht="26.4">
      <c r="A6312" s="397" t="s">
        <v>10667</v>
      </c>
      <c r="B6312" s="397" t="s">
        <v>10668</v>
      </c>
      <c r="C6312" s="398" t="s">
        <v>180</v>
      </c>
      <c r="D6312" s="399">
        <v>231.16470000000001</v>
      </c>
      <c r="E6312" s="393"/>
      <c r="F6312" s="393"/>
      <c r="G6312" s="393"/>
      <c r="H6312" s="393"/>
      <c r="I6312" s="393"/>
      <c r="J6312" s="393"/>
      <c r="K6312" s="393"/>
    </row>
    <row r="6313" spans="1:11" ht="26.4">
      <c r="A6313" s="397" t="s">
        <v>10669</v>
      </c>
      <c r="B6313" s="397" t="s">
        <v>10670</v>
      </c>
      <c r="C6313" s="398" t="s">
        <v>180</v>
      </c>
      <c r="D6313" s="400">
        <v>1965.9792</v>
      </c>
      <c r="E6313" s="393"/>
      <c r="F6313" s="393"/>
      <c r="G6313" s="393"/>
      <c r="H6313" s="393"/>
      <c r="I6313" s="393"/>
      <c r="J6313" s="393"/>
      <c r="K6313" s="393"/>
    </row>
    <row r="6314" spans="1:11" ht="26.4">
      <c r="A6314" s="397" t="s">
        <v>10671</v>
      </c>
      <c r="B6314" s="397" t="s">
        <v>10672</v>
      </c>
      <c r="C6314" s="398" t="s">
        <v>180</v>
      </c>
      <c r="D6314" s="399">
        <v>247.31639999999999</v>
      </c>
      <c r="E6314" s="393"/>
      <c r="F6314" s="393"/>
      <c r="G6314" s="393"/>
      <c r="H6314" s="393"/>
      <c r="I6314" s="393"/>
      <c r="J6314" s="393"/>
      <c r="K6314" s="393"/>
    </row>
    <row r="6315" spans="1:11" ht="26.4">
      <c r="A6315" s="397" t="s">
        <v>10673</v>
      </c>
      <c r="B6315" s="397" t="s">
        <v>10674</v>
      </c>
      <c r="C6315" s="398" t="s">
        <v>180</v>
      </c>
      <c r="D6315" s="399">
        <v>254.06139999999999</v>
      </c>
      <c r="E6315" s="393"/>
      <c r="F6315" s="393"/>
      <c r="G6315" s="393"/>
      <c r="H6315" s="393"/>
      <c r="I6315" s="393"/>
      <c r="J6315" s="393"/>
      <c r="K6315" s="393"/>
    </row>
    <row r="6316" spans="1:11" ht="26.4">
      <c r="A6316" s="397" t="s">
        <v>10675</v>
      </c>
      <c r="B6316" s="397" t="s">
        <v>10676</v>
      </c>
      <c r="C6316" s="398" t="s">
        <v>180</v>
      </c>
      <c r="D6316" s="400">
        <v>2875.4342999999999</v>
      </c>
      <c r="E6316" s="393"/>
      <c r="F6316" s="393"/>
      <c r="G6316" s="393"/>
      <c r="H6316" s="393"/>
      <c r="I6316" s="393"/>
      <c r="J6316" s="393"/>
      <c r="K6316" s="393"/>
    </row>
    <row r="6317" spans="1:11" ht="14.4">
      <c r="A6317" s="554"/>
      <c r="B6317" s="554"/>
      <c r="C6317" s="554"/>
      <c r="D6317" s="554"/>
      <c r="E6317" s="393"/>
      <c r="F6317" s="393"/>
      <c r="G6317" s="393"/>
      <c r="H6317" s="393"/>
      <c r="I6317" s="393"/>
      <c r="J6317" s="393"/>
      <c r="K6317" s="393"/>
    </row>
    <row r="6318" spans="1:11" ht="15" customHeight="1">
      <c r="A6318" s="553" t="s">
        <v>10677</v>
      </c>
      <c r="B6318" s="553"/>
      <c r="C6318" s="553"/>
      <c r="D6318" s="392"/>
      <c r="E6318" s="393"/>
      <c r="F6318" s="393"/>
      <c r="G6318" s="393"/>
      <c r="H6318" s="393"/>
      <c r="I6318" s="393"/>
      <c r="J6318" s="393"/>
      <c r="K6318" s="393"/>
    </row>
    <row r="6319" spans="1:11" ht="15" customHeight="1">
      <c r="A6319" s="553" t="s">
        <v>10678</v>
      </c>
      <c r="B6319" s="553"/>
      <c r="C6319" s="553"/>
      <c r="D6319" s="392"/>
      <c r="E6319" s="393"/>
      <c r="F6319" s="393"/>
      <c r="G6319" s="393"/>
      <c r="H6319" s="393"/>
      <c r="I6319" s="393"/>
      <c r="J6319" s="393"/>
      <c r="K6319" s="393"/>
    </row>
    <row r="6320" spans="1:11" ht="14.4">
      <c r="A6320" s="394" t="s">
        <v>7338</v>
      </c>
      <c r="B6320" s="394" t="s">
        <v>7339</v>
      </c>
      <c r="C6320" s="395" t="s">
        <v>485</v>
      </c>
      <c r="D6320" s="396" t="s">
        <v>7340</v>
      </c>
      <c r="E6320" s="393"/>
      <c r="F6320" s="393"/>
      <c r="G6320" s="393"/>
      <c r="H6320" s="393"/>
      <c r="I6320" s="393"/>
      <c r="J6320" s="393"/>
      <c r="K6320" s="393"/>
    </row>
    <row r="6321" spans="1:11" ht="14.4">
      <c r="A6321" s="397" t="s">
        <v>10679</v>
      </c>
      <c r="B6321" s="397" t="s">
        <v>10680</v>
      </c>
      <c r="C6321" s="398" t="s">
        <v>7532</v>
      </c>
      <c r="D6321" s="399">
        <v>46.44</v>
      </c>
      <c r="E6321" s="393"/>
      <c r="F6321" s="393"/>
      <c r="G6321" s="393"/>
      <c r="H6321" s="393"/>
      <c r="I6321" s="393"/>
      <c r="J6321" s="393"/>
      <c r="K6321" s="393"/>
    </row>
    <row r="6322" spans="1:11" ht="14.4">
      <c r="A6322" s="397" t="s">
        <v>10681</v>
      </c>
      <c r="B6322" s="397" t="s">
        <v>10682</v>
      </c>
      <c r="C6322" s="398" t="s">
        <v>7532</v>
      </c>
      <c r="D6322" s="399">
        <v>44.41</v>
      </c>
      <c r="E6322" s="393"/>
      <c r="F6322" s="393"/>
      <c r="G6322" s="393"/>
      <c r="H6322" s="393"/>
      <c r="I6322" s="393"/>
      <c r="J6322" s="393"/>
      <c r="K6322" s="393"/>
    </row>
    <row r="6323" spans="1:11" ht="14.4">
      <c r="A6323" s="397" t="s">
        <v>10683</v>
      </c>
      <c r="B6323" s="397" t="s">
        <v>10684</v>
      </c>
      <c r="C6323" s="398" t="s">
        <v>7532</v>
      </c>
      <c r="D6323" s="399">
        <v>45.77</v>
      </c>
      <c r="E6323" s="393"/>
      <c r="F6323" s="393"/>
      <c r="G6323" s="393"/>
      <c r="H6323" s="393"/>
      <c r="I6323" s="393"/>
      <c r="J6323" s="393"/>
      <c r="K6323" s="393"/>
    </row>
    <row r="6324" spans="1:11" ht="14.4">
      <c r="A6324" s="397" t="s">
        <v>10685</v>
      </c>
      <c r="B6324" s="397" t="s">
        <v>10686</v>
      </c>
      <c r="C6324" s="398" t="s">
        <v>7532</v>
      </c>
      <c r="D6324" s="399">
        <v>100.45</v>
      </c>
      <c r="E6324" s="393"/>
      <c r="F6324" s="393"/>
      <c r="G6324" s="393"/>
      <c r="H6324" s="393"/>
      <c r="I6324" s="393"/>
      <c r="J6324" s="393"/>
      <c r="K6324" s="393"/>
    </row>
    <row r="6325" spans="1:11" ht="26.4">
      <c r="A6325" s="397" t="s">
        <v>10687</v>
      </c>
      <c r="B6325" s="397" t="s">
        <v>10688</v>
      </c>
      <c r="C6325" s="398" t="s">
        <v>7532</v>
      </c>
      <c r="D6325" s="399">
        <v>47.75</v>
      </c>
      <c r="E6325" s="393"/>
      <c r="F6325" s="393"/>
      <c r="G6325" s="393"/>
      <c r="H6325" s="393"/>
      <c r="I6325" s="393"/>
      <c r="J6325" s="393"/>
      <c r="K6325" s="393"/>
    </row>
    <row r="6326" spans="1:11" ht="14.4">
      <c r="A6326" s="554"/>
      <c r="B6326" s="554"/>
      <c r="C6326" s="554"/>
      <c r="D6326" s="554"/>
      <c r="E6326" s="393"/>
      <c r="F6326" s="393"/>
      <c r="G6326" s="393"/>
      <c r="H6326" s="393"/>
      <c r="I6326" s="393"/>
      <c r="J6326" s="393"/>
      <c r="K6326" s="393"/>
    </row>
    <row r="6327" spans="1:11" ht="15" customHeight="1">
      <c r="A6327" s="553" t="s">
        <v>10689</v>
      </c>
      <c r="B6327" s="553"/>
      <c r="C6327" s="553"/>
      <c r="D6327" s="392"/>
      <c r="E6327" s="393"/>
      <c r="F6327" s="393"/>
      <c r="G6327" s="393"/>
      <c r="H6327" s="393"/>
      <c r="I6327" s="393"/>
      <c r="J6327" s="393"/>
      <c r="K6327" s="393"/>
    </row>
    <row r="6328" spans="1:11" ht="14.4">
      <c r="A6328" s="394" t="s">
        <v>7338</v>
      </c>
      <c r="B6328" s="394" t="s">
        <v>7339</v>
      </c>
      <c r="C6328" s="395" t="s">
        <v>485</v>
      </c>
      <c r="D6328" s="396" t="s">
        <v>7340</v>
      </c>
      <c r="E6328" s="393"/>
      <c r="F6328" s="393"/>
      <c r="G6328" s="393"/>
      <c r="H6328" s="393"/>
      <c r="I6328" s="393"/>
      <c r="J6328" s="393"/>
      <c r="K6328" s="393"/>
    </row>
    <row r="6329" spans="1:11" ht="14.4">
      <c r="A6329" s="397" t="s">
        <v>10690</v>
      </c>
      <c r="B6329" s="397" t="s">
        <v>10691</v>
      </c>
      <c r="C6329" s="398" t="s">
        <v>7532</v>
      </c>
      <c r="D6329" s="399">
        <v>10.55</v>
      </c>
      <c r="E6329" s="393"/>
      <c r="F6329" s="393"/>
      <c r="G6329" s="393"/>
      <c r="H6329" s="393"/>
      <c r="I6329" s="393"/>
      <c r="J6329" s="393"/>
      <c r="K6329" s="393"/>
    </row>
    <row r="6330" spans="1:11" ht="14.4">
      <c r="A6330" s="397" t="s">
        <v>10692</v>
      </c>
      <c r="B6330" s="397" t="s">
        <v>10693</v>
      </c>
      <c r="C6330" s="398" t="s">
        <v>7532</v>
      </c>
      <c r="D6330" s="399">
        <v>41.63</v>
      </c>
      <c r="E6330" s="393"/>
      <c r="F6330" s="393"/>
      <c r="G6330" s="393"/>
      <c r="H6330" s="393"/>
      <c r="I6330" s="393"/>
      <c r="J6330" s="393"/>
      <c r="K6330" s="393"/>
    </row>
    <row r="6331" spans="1:11" ht="14.4">
      <c r="A6331" s="554"/>
      <c r="B6331" s="554"/>
      <c r="C6331" s="554"/>
      <c r="D6331" s="554"/>
      <c r="E6331" s="393"/>
      <c r="F6331" s="393"/>
      <c r="G6331" s="393"/>
      <c r="H6331" s="393"/>
      <c r="I6331" s="393"/>
      <c r="J6331" s="393"/>
      <c r="K6331" s="393"/>
    </row>
    <row r="6332" spans="1:11" ht="15" customHeight="1">
      <c r="A6332" s="553" t="s">
        <v>10694</v>
      </c>
      <c r="B6332" s="553"/>
      <c r="C6332" s="553"/>
      <c r="D6332" s="392"/>
      <c r="E6332" s="393"/>
      <c r="F6332" s="393"/>
      <c r="G6332" s="393"/>
      <c r="H6332" s="393"/>
      <c r="I6332" s="393"/>
      <c r="J6332" s="393"/>
      <c r="K6332" s="393"/>
    </row>
    <row r="6333" spans="1:11" ht="15" customHeight="1">
      <c r="A6333" s="553" t="s">
        <v>10695</v>
      </c>
      <c r="B6333" s="553"/>
      <c r="C6333" s="553"/>
      <c r="D6333" s="392"/>
      <c r="E6333" s="393"/>
      <c r="F6333" s="393"/>
      <c r="G6333" s="393"/>
      <c r="H6333" s="393"/>
      <c r="I6333" s="393"/>
      <c r="J6333" s="393"/>
      <c r="K6333" s="393"/>
    </row>
    <row r="6334" spans="1:11" ht="14.4">
      <c r="A6334" s="394" t="s">
        <v>7338</v>
      </c>
      <c r="B6334" s="394" t="s">
        <v>7339</v>
      </c>
      <c r="C6334" s="395" t="s">
        <v>485</v>
      </c>
      <c r="D6334" s="396" t="s">
        <v>7340</v>
      </c>
      <c r="E6334" s="393"/>
      <c r="F6334" s="393"/>
      <c r="G6334" s="393"/>
      <c r="H6334" s="393"/>
      <c r="I6334" s="393"/>
      <c r="J6334" s="393"/>
      <c r="K6334" s="393"/>
    </row>
    <row r="6335" spans="1:11" ht="52.8">
      <c r="A6335" s="397" t="s">
        <v>10696</v>
      </c>
      <c r="B6335" s="397" t="s">
        <v>10697</v>
      </c>
      <c r="C6335" s="398" t="s">
        <v>180</v>
      </c>
      <c r="D6335" s="399">
        <v>283.3005</v>
      </c>
      <c r="E6335" s="393"/>
      <c r="F6335" s="393"/>
      <c r="G6335" s="393"/>
      <c r="H6335" s="393"/>
      <c r="I6335" s="393"/>
      <c r="J6335" s="393"/>
      <c r="K6335" s="393"/>
    </row>
    <row r="6336" spans="1:11" ht="39.6">
      <c r="A6336" s="397" t="s">
        <v>10698</v>
      </c>
      <c r="B6336" s="397" t="s">
        <v>10699</v>
      </c>
      <c r="C6336" s="398" t="s">
        <v>180</v>
      </c>
      <c r="D6336" s="399">
        <v>113.9128</v>
      </c>
      <c r="E6336" s="393"/>
      <c r="F6336" s="393"/>
      <c r="G6336" s="393"/>
      <c r="H6336" s="393"/>
      <c r="I6336" s="393"/>
      <c r="J6336" s="393"/>
      <c r="K6336" s="393"/>
    </row>
    <row r="6337" spans="1:11" ht="14.4">
      <c r="A6337" s="554"/>
      <c r="B6337" s="554"/>
      <c r="C6337" s="554"/>
      <c r="D6337" s="554"/>
      <c r="E6337" s="393"/>
      <c r="F6337" s="393"/>
      <c r="G6337" s="393"/>
      <c r="H6337" s="393"/>
      <c r="I6337" s="393"/>
      <c r="J6337" s="393"/>
      <c r="K6337" s="393"/>
    </row>
    <row r="6338" spans="1:11" ht="15" customHeight="1">
      <c r="A6338" s="553" t="s">
        <v>10700</v>
      </c>
      <c r="B6338" s="553"/>
      <c r="C6338" s="553"/>
      <c r="D6338" s="392"/>
      <c r="E6338" s="393"/>
      <c r="F6338" s="393"/>
      <c r="G6338" s="393"/>
      <c r="H6338" s="393"/>
      <c r="I6338" s="393"/>
      <c r="J6338" s="393"/>
      <c r="K6338" s="393"/>
    </row>
    <row r="6339" spans="1:11" ht="15" customHeight="1">
      <c r="A6339" s="553" t="s">
        <v>10701</v>
      </c>
      <c r="B6339" s="553"/>
      <c r="C6339" s="553"/>
      <c r="D6339" s="392"/>
      <c r="E6339" s="393"/>
      <c r="F6339" s="393"/>
      <c r="G6339" s="393"/>
      <c r="H6339" s="393"/>
      <c r="I6339" s="393"/>
      <c r="J6339" s="393"/>
      <c r="K6339" s="393"/>
    </row>
    <row r="6340" spans="1:11" ht="14.4">
      <c r="A6340" s="394" t="s">
        <v>7338</v>
      </c>
      <c r="B6340" s="394" t="s">
        <v>7339</v>
      </c>
      <c r="C6340" s="395" t="s">
        <v>485</v>
      </c>
      <c r="D6340" s="396" t="s">
        <v>7340</v>
      </c>
      <c r="E6340" s="393"/>
      <c r="F6340" s="393"/>
      <c r="G6340" s="393"/>
      <c r="H6340" s="393"/>
      <c r="I6340" s="393"/>
      <c r="J6340" s="393"/>
      <c r="K6340" s="393"/>
    </row>
    <row r="6341" spans="1:11" ht="14.4">
      <c r="A6341" s="397" t="s">
        <v>10702</v>
      </c>
      <c r="B6341" s="397" t="s">
        <v>3932</v>
      </c>
      <c r="C6341" s="398" t="s">
        <v>180</v>
      </c>
      <c r="D6341" s="399">
        <v>353.90390000000002</v>
      </c>
      <c r="E6341" s="393"/>
      <c r="F6341" s="393"/>
      <c r="G6341" s="393"/>
      <c r="H6341" s="393"/>
      <c r="I6341" s="393"/>
      <c r="J6341" s="393"/>
      <c r="K6341" s="393"/>
    </row>
    <row r="6342" spans="1:11" ht="14.4">
      <c r="A6342" s="397" t="s">
        <v>10703</v>
      </c>
      <c r="B6342" s="397" t="s">
        <v>10704</v>
      </c>
      <c r="C6342" s="398" t="s">
        <v>180</v>
      </c>
      <c r="D6342" s="399">
        <v>437.17660000000001</v>
      </c>
      <c r="E6342" s="393"/>
      <c r="F6342" s="393"/>
      <c r="G6342" s="393"/>
      <c r="H6342" s="393"/>
      <c r="I6342" s="393"/>
      <c r="J6342" s="393"/>
      <c r="K6342" s="393"/>
    </row>
    <row r="6343" spans="1:11" ht="14.4">
      <c r="A6343" s="397" t="s">
        <v>10705</v>
      </c>
      <c r="B6343" s="397" t="s">
        <v>5091</v>
      </c>
      <c r="C6343" s="398" t="s">
        <v>180</v>
      </c>
      <c r="D6343" s="399">
        <v>36.415399999999998</v>
      </c>
      <c r="E6343" s="393"/>
      <c r="F6343" s="393"/>
      <c r="G6343" s="393"/>
      <c r="H6343" s="393"/>
      <c r="I6343" s="393"/>
      <c r="J6343" s="393"/>
      <c r="K6343" s="393"/>
    </row>
    <row r="6344" spans="1:11" ht="14.4">
      <c r="A6344" s="554"/>
      <c r="B6344" s="554"/>
      <c r="C6344" s="554"/>
      <c r="D6344" s="554"/>
      <c r="E6344" s="393"/>
      <c r="F6344" s="393"/>
      <c r="G6344" s="393"/>
      <c r="H6344" s="393"/>
      <c r="I6344" s="393"/>
      <c r="J6344" s="393"/>
      <c r="K6344" s="393"/>
    </row>
    <row r="6345" spans="1:11" ht="15" customHeight="1">
      <c r="A6345" s="553" t="s">
        <v>10706</v>
      </c>
      <c r="B6345" s="553"/>
      <c r="C6345" s="553"/>
      <c r="D6345" s="392"/>
      <c r="E6345" s="393"/>
      <c r="F6345" s="393"/>
      <c r="G6345" s="393"/>
      <c r="H6345" s="393"/>
      <c r="I6345" s="393"/>
      <c r="J6345" s="393"/>
      <c r="K6345" s="393"/>
    </row>
    <row r="6346" spans="1:11" ht="15" customHeight="1">
      <c r="A6346" s="553" t="s">
        <v>10707</v>
      </c>
      <c r="B6346" s="553"/>
      <c r="C6346" s="553"/>
      <c r="D6346" s="392"/>
      <c r="E6346" s="393"/>
      <c r="F6346" s="393"/>
      <c r="G6346" s="393"/>
      <c r="H6346" s="393"/>
      <c r="I6346" s="393"/>
      <c r="J6346" s="393"/>
      <c r="K6346" s="393"/>
    </row>
    <row r="6347" spans="1:11" ht="14.4">
      <c r="A6347" s="394" t="s">
        <v>7338</v>
      </c>
      <c r="B6347" s="394" t="s">
        <v>7339</v>
      </c>
      <c r="C6347" s="395" t="s">
        <v>485</v>
      </c>
      <c r="D6347" s="396" t="s">
        <v>7340</v>
      </c>
      <c r="E6347" s="393"/>
      <c r="F6347" s="393"/>
      <c r="G6347" s="393"/>
      <c r="H6347" s="393"/>
      <c r="I6347" s="393"/>
      <c r="J6347" s="393"/>
      <c r="K6347" s="393"/>
    </row>
    <row r="6348" spans="1:11" ht="14.4">
      <c r="A6348" s="397" t="s">
        <v>10708</v>
      </c>
      <c r="B6348" s="397" t="s">
        <v>10709</v>
      </c>
      <c r="C6348" s="398" t="s">
        <v>7532</v>
      </c>
      <c r="D6348" s="399">
        <v>10.2201</v>
      </c>
      <c r="E6348" s="393"/>
      <c r="F6348" s="393"/>
      <c r="G6348" s="393"/>
      <c r="H6348" s="393"/>
      <c r="I6348" s="393"/>
      <c r="J6348" s="393"/>
      <c r="K6348" s="393"/>
    </row>
    <row r="6349" spans="1:11" ht="14.4">
      <c r="A6349" s="554"/>
      <c r="B6349" s="554"/>
      <c r="C6349" s="554"/>
      <c r="D6349" s="554"/>
      <c r="E6349" s="393"/>
      <c r="F6349" s="393"/>
      <c r="G6349" s="393"/>
      <c r="H6349" s="393"/>
      <c r="I6349" s="393"/>
      <c r="J6349" s="393"/>
      <c r="K6349" s="393"/>
    </row>
    <row r="6350" spans="1:11" ht="15" customHeight="1">
      <c r="A6350" s="553" t="s">
        <v>10710</v>
      </c>
      <c r="B6350" s="553"/>
      <c r="C6350" s="553"/>
      <c r="D6350" s="392"/>
      <c r="E6350" s="393"/>
      <c r="F6350" s="393"/>
      <c r="G6350" s="393"/>
      <c r="H6350" s="393"/>
      <c r="I6350" s="393"/>
      <c r="J6350" s="393"/>
      <c r="K6350" s="393"/>
    </row>
    <row r="6351" spans="1:11" ht="14.4">
      <c r="A6351" s="394" t="s">
        <v>7338</v>
      </c>
      <c r="B6351" s="394" t="s">
        <v>7339</v>
      </c>
      <c r="C6351" s="395" t="s">
        <v>485</v>
      </c>
      <c r="D6351" s="396" t="s">
        <v>7340</v>
      </c>
      <c r="E6351" s="393"/>
      <c r="F6351" s="393"/>
      <c r="G6351" s="393"/>
      <c r="H6351" s="393"/>
      <c r="I6351" s="393"/>
      <c r="J6351" s="393"/>
      <c r="K6351" s="393"/>
    </row>
    <row r="6352" spans="1:11" ht="14.4">
      <c r="A6352" s="397" t="s">
        <v>10711</v>
      </c>
      <c r="B6352" s="397" t="s">
        <v>10712</v>
      </c>
      <c r="C6352" s="398" t="s">
        <v>7532</v>
      </c>
      <c r="D6352" s="399">
        <v>12.245900000000001</v>
      </c>
      <c r="E6352" s="393"/>
      <c r="F6352" s="393"/>
      <c r="G6352" s="393"/>
      <c r="H6352" s="393"/>
      <c r="I6352" s="393"/>
      <c r="J6352" s="393"/>
      <c r="K6352" s="393"/>
    </row>
    <row r="6353" spans="1:11" ht="14.4">
      <c r="A6353" s="397" t="s">
        <v>10713</v>
      </c>
      <c r="B6353" s="397" t="s">
        <v>10714</v>
      </c>
      <c r="C6353" s="398" t="s">
        <v>7532</v>
      </c>
      <c r="D6353" s="399">
        <v>5.3316999999999997</v>
      </c>
      <c r="E6353" s="393"/>
      <c r="F6353" s="393"/>
      <c r="G6353" s="393"/>
      <c r="H6353" s="393"/>
      <c r="I6353" s="393"/>
      <c r="J6353" s="393"/>
      <c r="K6353" s="393"/>
    </row>
    <row r="6354" spans="1:11" ht="14.4">
      <c r="A6354" s="397" t="s">
        <v>10715</v>
      </c>
      <c r="B6354" s="397" t="s">
        <v>10716</v>
      </c>
      <c r="C6354" s="398" t="s">
        <v>7532</v>
      </c>
      <c r="D6354" s="399">
        <v>14.936999999999999</v>
      </c>
      <c r="E6354" s="393"/>
      <c r="F6354" s="393"/>
      <c r="G6354" s="393"/>
      <c r="H6354" s="393"/>
      <c r="I6354" s="393"/>
      <c r="J6354" s="393"/>
      <c r="K6354" s="393"/>
    </row>
    <row r="6355" spans="1:11" ht="14.4">
      <c r="A6355" s="554"/>
      <c r="B6355" s="554"/>
      <c r="C6355" s="554"/>
      <c r="D6355" s="554"/>
      <c r="E6355" s="393"/>
      <c r="F6355" s="393"/>
      <c r="G6355" s="393"/>
      <c r="H6355" s="393"/>
      <c r="I6355" s="393"/>
      <c r="J6355" s="393"/>
      <c r="K6355" s="393"/>
    </row>
    <row r="6356" spans="1:11" ht="15" customHeight="1">
      <c r="A6356" s="553" t="s">
        <v>10717</v>
      </c>
      <c r="B6356" s="553"/>
      <c r="C6356" s="553"/>
      <c r="D6356" s="392"/>
      <c r="E6356" s="393"/>
      <c r="F6356" s="393"/>
      <c r="G6356" s="393"/>
      <c r="H6356" s="393"/>
      <c r="I6356" s="393"/>
      <c r="J6356" s="393"/>
      <c r="K6356" s="393"/>
    </row>
    <row r="6357" spans="1:11" ht="14.4">
      <c r="A6357" s="394" t="s">
        <v>7338</v>
      </c>
      <c r="B6357" s="394" t="s">
        <v>7339</v>
      </c>
      <c r="C6357" s="395" t="s">
        <v>485</v>
      </c>
      <c r="D6357" s="396" t="s">
        <v>7340</v>
      </c>
      <c r="E6357" s="393"/>
      <c r="F6357" s="393"/>
      <c r="G6357" s="393"/>
      <c r="H6357" s="393"/>
      <c r="I6357" s="393"/>
      <c r="J6357" s="393"/>
      <c r="K6357" s="393"/>
    </row>
    <row r="6358" spans="1:11" ht="14.4">
      <c r="A6358" s="397" t="s">
        <v>10718</v>
      </c>
      <c r="B6358" s="397" t="s">
        <v>10719</v>
      </c>
      <c r="C6358" s="398" t="s">
        <v>7532</v>
      </c>
      <c r="D6358" s="399">
        <v>27.4</v>
      </c>
      <c r="E6358" s="393"/>
      <c r="F6358" s="393"/>
      <c r="G6358" s="393"/>
      <c r="H6358" s="393"/>
      <c r="I6358" s="393"/>
      <c r="J6358" s="393"/>
      <c r="K6358" s="393"/>
    </row>
    <row r="6359" spans="1:11" ht="14.4">
      <c r="A6359" s="554"/>
      <c r="B6359" s="554"/>
      <c r="C6359" s="554"/>
      <c r="D6359" s="554"/>
      <c r="E6359" s="393"/>
      <c r="F6359" s="393"/>
      <c r="G6359" s="393"/>
      <c r="H6359" s="393"/>
      <c r="I6359" s="393"/>
      <c r="J6359" s="393"/>
      <c r="K6359" s="393"/>
    </row>
    <row r="6360" spans="1:11" ht="15" customHeight="1">
      <c r="A6360" s="553" t="s">
        <v>10720</v>
      </c>
      <c r="B6360" s="553"/>
      <c r="C6360" s="553"/>
      <c r="D6360" s="392"/>
      <c r="E6360" s="393"/>
      <c r="F6360" s="393"/>
      <c r="G6360" s="393"/>
      <c r="H6360" s="393"/>
      <c r="I6360" s="393"/>
      <c r="J6360" s="393"/>
      <c r="K6360" s="393"/>
    </row>
    <row r="6361" spans="1:11" ht="15" customHeight="1">
      <c r="A6361" s="553" t="s">
        <v>10721</v>
      </c>
      <c r="B6361" s="553"/>
      <c r="C6361" s="553"/>
      <c r="D6361" s="392"/>
      <c r="E6361" s="393"/>
      <c r="F6361" s="393"/>
      <c r="G6361" s="393"/>
      <c r="H6361" s="393"/>
      <c r="I6361" s="393"/>
      <c r="J6361" s="393"/>
      <c r="K6361" s="393"/>
    </row>
    <row r="6362" spans="1:11" ht="14.4">
      <c r="A6362" s="394" t="s">
        <v>7338</v>
      </c>
      <c r="B6362" s="394" t="s">
        <v>7339</v>
      </c>
      <c r="C6362" s="395" t="s">
        <v>485</v>
      </c>
      <c r="D6362" s="396" t="s">
        <v>7340</v>
      </c>
      <c r="E6362" s="393"/>
      <c r="F6362" s="393"/>
      <c r="G6362" s="393"/>
      <c r="H6362" s="393"/>
      <c r="I6362" s="393"/>
      <c r="J6362" s="393"/>
      <c r="K6362" s="393"/>
    </row>
    <row r="6363" spans="1:11" ht="14.4">
      <c r="A6363" s="397" t="s">
        <v>10722</v>
      </c>
      <c r="B6363" s="397" t="s">
        <v>10723</v>
      </c>
      <c r="C6363" s="398" t="s">
        <v>80</v>
      </c>
      <c r="D6363" s="399">
        <v>57.843299999999999</v>
      </c>
      <c r="E6363" s="393"/>
      <c r="F6363" s="393"/>
      <c r="G6363" s="393"/>
      <c r="H6363" s="393"/>
      <c r="I6363" s="393"/>
      <c r="J6363" s="393"/>
      <c r="K6363" s="393"/>
    </row>
    <row r="6364" spans="1:11" ht="14.4">
      <c r="A6364" s="554"/>
      <c r="B6364" s="554"/>
      <c r="C6364" s="554"/>
      <c r="D6364" s="554"/>
      <c r="E6364" s="393"/>
      <c r="F6364" s="393"/>
      <c r="G6364" s="393"/>
      <c r="H6364" s="393"/>
      <c r="I6364" s="393"/>
      <c r="J6364" s="393"/>
      <c r="K6364" s="393"/>
    </row>
    <row r="6365" spans="1:11" ht="15" customHeight="1">
      <c r="A6365" s="553" t="s">
        <v>10724</v>
      </c>
      <c r="B6365" s="553"/>
      <c r="C6365" s="553"/>
      <c r="D6365" s="392"/>
      <c r="E6365" s="393"/>
      <c r="F6365" s="393"/>
      <c r="G6365" s="393"/>
      <c r="H6365" s="393"/>
      <c r="I6365" s="393"/>
      <c r="J6365" s="393"/>
      <c r="K6365" s="393"/>
    </row>
    <row r="6366" spans="1:11" ht="15" customHeight="1">
      <c r="A6366" s="553" t="s">
        <v>10725</v>
      </c>
      <c r="B6366" s="553"/>
      <c r="C6366" s="553"/>
      <c r="D6366" s="392"/>
      <c r="E6366" s="393"/>
      <c r="F6366" s="393"/>
      <c r="G6366" s="393"/>
      <c r="H6366" s="393"/>
      <c r="I6366" s="393"/>
      <c r="J6366" s="393"/>
      <c r="K6366" s="393"/>
    </row>
    <row r="6367" spans="1:11" ht="14.4">
      <c r="A6367" s="394" t="s">
        <v>7338</v>
      </c>
      <c r="B6367" s="394" t="s">
        <v>7339</v>
      </c>
      <c r="C6367" s="395" t="s">
        <v>485</v>
      </c>
      <c r="D6367" s="396" t="s">
        <v>7340</v>
      </c>
      <c r="E6367" s="393"/>
      <c r="F6367" s="393"/>
      <c r="G6367" s="393"/>
      <c r="H6367" s="393"/>
      <c r="I6367" s="393"/>
      <c r="J6367" s="393"/>
      <c r="K6367" s="393"/>
    </row>
    <row r="6368" spans="1:11" ht="26.4">
      <c r="A6368" s="397" t="s">
        <v>10726</v>
      </c>
      <c r="B6368" s="397" t="s">
        <v>10727</v>
      </c>
      <c r="C6368" s="398" t="s">
        <v>67</v>
      </c>
      <c r="D6368" s="399">
        <v>10.74</v>
      </c>
      <c r="E6368" s="393"/>
      <c r="F6368" s="393"/>
      <c r="G6368" s="393"/>
      <c r="H6368" s="393"/>
      <c r="I6368" s="393"/>
      <c r="J6368" s="393"/>
      <c r="K6368" s="393"/>
    </row>
    <row r="6369" spans="1:11" ht="14.4">
      <c r="A6369" s="554"/>
      <c r="B6369" s="554"/>
      <c r="C6369" s="554"/>
      <c r="D6369" s="554"/>
      <c r="E6369" s="393"/>
      <c r="F6369" s="393"/>
      <c r="G6369" s="393"/>
      <c r="H6369" s="393"/>
      <c r="I6369" s="393"/>
      <c r="J6369" s="393"/>
      <c r="K6369" s="393"/>
    </row>
    <row r="6370" spans="1:11" ht="15" customHeight="1">
      <c r="A6370" s="553" t="s">
        <v>10728</v>
      </c>
      <c r="B6370" s="553"/>
      <c r="C6370" s="553"/>
      <c r="D6370" s="392"/>
      <c r="E6370" s="393"/>
      <c r="F6370" s="393"/>
      <c r="G6370" s="393"/>
      <c r="H6370" s="393"/>
      <c r="I6370" s="393"/>
      <c r="J6370" s="393"/>
      <c r="K6370" s="393"/>
    </row>
    <row r="6371" spans="1:11" ht="14.4">
      <c r="A6371" s="394" t="s">
        <v>7338</v>
      </c>
      <c r="B6371" s="394" t="s">
        <v>7339</v>
      </c>
      <c r="C6371" s="395" t="s">
        <v>485</v>
      </c>
      <c r="D6371" s="396" t="s">
        <v>7340</v>
      </c>
      <c r="E6371" s="393"/>
      <c r="F6371" s="393"/>
      <c r="G6371" s="393"/>
      <c r="H6371" s="393"/>
      <c r="I6371" s="393"/>
      <c r="J6371" s="393"/>
      <c r="K6371" s="393"/>
    </row>
    <row r="6372" spans="1:11" ht="14.4">
      <c r="A6372" s="397" t="s">
        <v>10729</v>
      </c>
      <c r="B6372" s="397" t="s">
        <v>10730</v>
      </c>
      <c r="C6372" s="398" t="s">
        <v>84</v>
      </c>
      <c r="D6372" s="399">
        <v>35.934699999999999</v>
      </c>
      <c r="E6372" s="393"/>
      <c r="F6372" s="393"/>
      <c r="G6372" s="393"/>
      <c r="H6372" s="393"/>
      <c r="I6372" s="393"/>
      <c r="J6372" s="393"/>
      <c r="K6372" s="393"/>
    </row>
    <row r="6373" spans="1:11" ht="14.4">
      <c r="A6373" s="397" t="s">
        <v>10731</v>
      </c>
      <c r="B6373" s="397" t="s">
        <v>10732</v>
      </c>
      <c r="C6373" s="398" t="s">
        <v>84</v>
      </c>
      <c r="D6373" s="399">
        <v>40.676400000000001</v>
      </c>
      <c r="E6373" s="393"/>
      <c r="F6373" s="393"/>
      <c r="G6373" s="393"/>
      <c r="H6373" s="393"/>
      <c r="I6373" s="393"/>
      <c r="J6373" s="393"/>
      <c r="K6373" s="393"/>
    </row>
    <row r="6374" spans="1:11" ht="14.4">
      <c r="A6374" s="397" t="s">
        <v>10733</v>
      </c>
      <c r="B6374" s="397" t="s">
        <v>10734</v>
      </c>
      <c r="C6374" s="398" t="s">
        <v>84</v>
      </c>
      <c r="D6374" s="399">
        <v>43.110999999999997</v>
      </c>
      <c r="E6374" s="393"/>
      <c r="F6374" s="393"/>
      <c r="G6374" s="393"/>
      <c r="H6374" s="393"/>
      <c r="I6374" s="393"/>
      <c r="J6374" s="393"/>
      <c r="K6374" s="393"/>
    </row>
    <row r="6375" spans="1:11" ht="14.4">
      <c r="A6375" s="554"/>
      <c r="B6375" s="554"/>
      <c r="C6375" s="554"/>
      <c r="D6375" s="554"/>
      <c r="E6375" s="393"/>
      <c r="F6375" s="393"/>
      <c r="G6375" s="393"/>
      <c r="H6375" s="393"/>
      <c r="I6375" s="393"/>
      <c r="J6375" s="393"/>
      <c r="K6375" s="393"/>
    </row>
    <row r="6376" spans="1:11" ht="15" customHeight="1">
      <c r="A6376" s="553" t="s">
        <v>10735</v>
      </c>
      <c r="B6376" s="553"/>
      <c r="C6376" s="553"/>
      <c r="D6376" s="392"/>
      <c r="E6376" s="393"/>
      <c r="F6376" s="393"/>
      <c r="G6376" s="393"/>
      <c r="H6376" s="393"/>
      <c r="I6376" s="393"/>
      <c r="J6376" s="393"/>
      <c r="K6376" s="393"/>
    </row>
    <row r="6377" spans="1:11" ht="14.4">
      <c r="A6377" s="394" t="s">
        <v>7338</v>
      </c>
      <c r="B6377" s="394" t="s">
        <v>7339</v>
      </c>
      <c r="C6377" s="395" t="s">
        <v>485</v>
      </c>
      <c r="D6377" s="396" t="s">
        <v>7340</v>
      </c>
      <c r="E6377" s="393"/>
      <c r="F6377" s="393"/>
      <c r="G6377" s="393"/>
      <c r="H6377" s="393"/>
      <c r="I6377" s="393"/>
      <c r="J6377" s="393"/>
      <c r="K6377" s="393"/>
    </row>
    <row r="6378" spans="1:11" ht="14.4">
      <c r="A6378" s="397" t="s">
        <v>10736</v>
      </c>
      <c r="B6378" s="397" t="s">
        <v>10737</v>
      </c>
      <c r="C6378" s="398" t="s">
        <v>65</v>
      </c>
      <c r="D6378" s="399">
        <v>200.2697</v>
      </c>
      <c r="E6378" s="393"/>
      <c r="F6378" s="393"/>
      <c r="G6378" s="393"/>
      <c r="H6378" s="393"/>
      <c r="I6378" s="393"/>
      <c r="J6378" s="393"/>
      <c r="K6378" s="393"/>
    </row>
    <row r="6379" spans="1:11" ht="14.4">
      <c r="A6379" s="397" t="s">
        <v>10738</v>
      </c>
      <c r="B6379" s="397" t="s">
        <v>10739</v>
      </c>
      <c r="C6379" s="398" t="s">
        <v>65</v>
      </c>
      <c r="D6379" s="399">
        <v>101.75749999999999</v>
      </c>
      <c r="E6379" s="393"/>
      <c r="F6379" s="393"/>
      <c r="G6379" s="393"/>
      <c r="H6379" s="393"/>
      <c r="I6379" s="393"/>
      <c r="J6379" s="393"/>
      <c r="K6379" s="393"/>
    </row>
    <row r="6380" spans="1:11" ht="14.4">
      <c r="A6380" s="397" t="s">
        <v>10740</v>
      </c>
      <c r="B6380" s="397" t="s">
        <v>10741</v>
      </c>
      <c r="C6380" s="398" t="s">
        <v>65</v>
      </c>
      <c r="D6380" s="399">
        <v>166.1019</v>
      </c>
      <c r="E6380" s="393"/>
      <c r="F6380" s="393"/>
      <c r="G6380" s="393"/>
      <c r="H6380" s="393"/>
      <c r="I6380" s="393"/>
      <c r="J6380" s="393"/>
      <c r="K6380" s="393"/>
    </row>
    <row r="6381" spans="1:11" ht="14.4">
      <c r="A6381" s="397" t="s">
        <v>10742</v>
      </c>
      <c r="B6381" s="397" t="s">
        <v>10743</v>
      </c>
      <c r="C6381" s="398" t="s">
        <v>65</v>
      </c>
      <c r="D6381" s="399">
        <v>111.0403</v>
      </c>
      <c r="E6381" s="393"/>
      <c r="F6381" s="393"/>
      <c r="G6381" s="393"/>
      <c r="H6381" s="393"/>
      <c r="I6381" s="393"/>
      <c r="J6381" s="393"/>
      <c r="K6381" s="393"/>
    </row>
    <row r="6382" spans="1:11" ht="14.4">
      <c r="A6382" s="397" t="s">
        <v>10744</v>
      </c>
      <c r="B6382" s="397" t="s">
        <v>10745</v>
      </c>
      <c r="C6382" s="398" t="s">
        <v>65</v>
      </c>
      <c r="D6382" s="399">
        <v>114.9509</v>
      </c>
      <c r="E6382" s="393"/>
      <c r="F6382" s="393"/>
      <c r="G6382" s="393"/>
      <c r="H6382" s="393"/>
      <c r="I6382" s="393"/>
      <c r="J6382" s="393"/>
      <c r="K6382" s="393"/>
    </row>
    <row r="6383" spans="1:11" ht="14.4">
      <c r="A6383" s="397" t="s">
        <v>10746</v>
      </c>
      <c r="B6383" s="397" t="s">
        <v>10747</v>
      </c>
      <c r="C6383" s="398" t="s">
        <v>65</v>
      </c>
      <c r="D6383" s="399">
        <v>120.94799999999999</v>
      </c>
      <c r="E6383" s="393"/>
      <c r="F6383" s="393"/>
      <c r="G6383" s="393"/>
      <c r="H6383" s="393"/>
      <c r="I6383" s="393"/>
      <c r="J6383" s="393"/>
      <c r="K6383" s="393"/>
    </row>
    <row r="6384" spans="1:11" ht="14.4">
      <c r="A6384" s="554"/>
      <c r="B6384" s="554"/>
      <c r="C6384" s="554"/>
      <c r="D6384" s="554"/>
      <c r="E6384" s="393"/>
      <c r="F6384" s="393"/>
      <c r="G6384" s="393"/>
      <c r="H6384" s="393"/>
      <c r="I6384" s="393"/>
      <c r="J6384" s="393"/>
      <c r="K6384" s="393"/>
    </row>
    <row r="6385" spans="1:11" ht="15" customHeight="1">
      <c r="A6385" s="553" t="s">
        <v>10748</v>
      </c>
      <c r="B6385" s="553"/>
      <c r="C6385" s="553"/>
      <c r="D6385" s="392"/>
      <c r="E6385" s="393"/>
      <c r="F6385" s="393"/>
      <c r="G6385" s="393"/>
      <c r="H6385" s="393"/>
      <c r="I6385" s="393"/>
      <c r="J6385" s="393"/>
      <c r="K6385" s="393"/>
    </row>
    <row r="6386" spans="1:11" ht="14.4">
      <c r="A6386" s="394" t="s">
        <v>7338</v>
      </c>
      <c r="B6386" s="394" t="s">
        <v>7339</v>
      </c>
      <c r="C6386" s="395" t="s">
        <v>485</v>
      </c>
      <c r="D6386" s="396" t="s">
        <v>7340</v>
      </c>
      <c r="E6386" s="393"/>
      <c r="F6386" s="393"/>
      <c r="G6386" s="393"/>
      <c r="H6386" s="393"/>
      <c r="I6386" s="393"/>
      <c r="J6386" s="393"/>
      <c r="K6386" s="393"/>
    </row>
    <row r="6387" spans="1:11" ht="26.4">
      <c r="A6387" s="397" t="s">
        <v>10749</v>
      </c>
      <c r="B6387" s="397" t="s">
        <v>10750</v>
      </c>
      <c r="C6387" s="398" t="s">
        <v>65</v>
      </c>
      <c r="D6387" s="399">
        <v>33</v>
      </c>
      <c r="E6387" s="393"/>
      <c r="F6387" s="393"/>
      <c r="G6387" s="393"/>
      <c r="H6387" s="393"/>
      <c r="I6387" s="393"/>
      <c r="J6387" s="393"/>
      <c r="K6387" s="393"/>
    </row>
    <row r="6388" spans="1:11" ht="26.4">
      <c r="A6388" s="397" t="s">
        <v>10751</v>
      </c>
      <c r="B6388" s="397" t="s">
        <v>10752</v>
      </c>
      <c r="C6388" s="398" t="s">
        <v>65</v>
      </c>
      <c r="D6388" s="399">
        <v>22.15</v>
      </c>
      <c r="E6388" s="393"/>
      <c r="F6388" s="393"/>
      <c r="G6388" s="393"/>
      <c r="H6388" s="393"/>
      <c r="I6388" s="393"/>
      <c r="J6388" s="393"/>
      <c r="K6388" s="393"/>
    </row>
    <row r="6389" spans="1:11" ht="14.4">
      <c r="A6389" s="554"/>
      <c r="B6389" s="554"/>
      <c r="C6389" s="554"/>
      <c r="D6389" s="554"/>
      <c r="E6389" s="393"/>
      <c r="F6389" s="393"/>
      <c r="G6389" s="393"/>
      <c r="H6389" s="393"/>
      <c r="I6389" s="393"/>
      <c r="J6389" s="393"/>
      <c r="K6389" s="393"/>
    </row>
    <row r="6390" spans="1:11" ht="15" customHeight="1">
      <c r="A6390" s="553" t="s">
        <v>10753</v>
      </c>
      <c r="B6390" s="553"/>
      <c r="C6390" s="553"/>
      <c r="D6390" s="392"/>
      <c r="E6390" s="393"/>
      <c r="F6390" s="393"/>
      <c r="G6390" s="393"/>
      <c r="H6390" s="393"/>
      <c r="I6390" s="393"/>
      <c r="J6390" s="393"/>
      <c r="K6390" s="393"/>
    </row>
    <row r="6391" spans="1:11" ht="15" customHeight="1">
      <c r="A6391" s="553" t="s">
        <v>10754</v>
      </c>
      <c r="B6391" s="553"/>
      <c r="C6391" s="553"/>
      <c r="D6391" s="392"/>
      <c r="E6391" s="393"/>
      <c r="F6391" s="393"/>
      <c r="G6391" s="393"/>
      <c r="H6391" s="393"/>
      <c r="I6391" s="393"/>
      <c r="J6391" s="393"/>
      <c r="K6391" s="393"/>
    </row>
    <row r="6392" spans="1:11" ht="14.4">
      <c r="A6392" s="394" t="s">
        <v>7338</v>
      </c>
      <c r="B6392" s="394" t="s">
        <v>7339</v>
      </c>
      <c r="C6392" s="395" t="s">
        <v>485</v>
      </c>
      <c r="D6392" s="396" t="s">
        <v>7340</v>
      </c>
      <c r="E6392" s="393"/>
      <c r="F6392" s="393"/>
      <c r="G6392" s="393"/>
      <c r="H6392" s="393"/>
      <c r="I6392" s="393"/>
      <c r="J6392" s="393"/>
      <c r="K6392" s="393"/>
    </row>
    <row r="6393" spans="1:11" ht="14.4">
      <c r="A6393" s="397" t="s">
        <v>10755</v>
      </c>
      <c r="B6393" s="397" t="s">
        <v>10756</v>
      </c>
      <c r="C6393" s="398" t="s">
        <v>180</v>
      </c>
      <c r="D6393" s="399">
        <v>3.54</v>
      </c>
      <c r="E6393" s="393"/>
      <c r="F6393" s="393"/>
      <c r="G6393" s="393"/>
      <c r="H6393" s="393"/>
      <c r="I6393" s="393"/>
      <c r="J6393" s="393"/>
      <c r="K6393" s="393"/>
    </row>
    <row r="6394" spans="1:11" ht="14.4">
      <c r="A6394" s="397" t="s">
        <v>10757</v>
      </c>
      <c r="B6394" s="397" t="s">
        <v>10758</v>
      </c>
      <c r="C6394" s="398" t="s">
        <v>180</v>
      </c>
      <c r="D6394" s="399">
        <v>3.04</v>
      </c>
      <c r="E6394" s="393"/>
      <c r="F6394" s="393"/>
      <c r="G6394" s="393"/>
      <c r="H6394" s="393"/>
      <c r="I6394" s="393"/>
      <c r="J6394" s="393"/>
      <c r="K6394" s="393"/>
    </row>
    <row r="6395" spans="1:11" ht="14.4">
      <c r="A6395" s="397" t="s">
        <v>10759</v>
      </c>
      <c r="B6395" s="397" t="s">
        <v>10760</v>
      </c>
      <c r="C6395" s="398" t="s">
        <v>180</v>
      </c>
      <c r="D6395" s="399">
        <v>3.85</v>
      </c>
      <c r="E6395" s="393"/>
      <c r="F6395" s="393"/>
      <c r="G6395" s="393"/>
      <c r="H6395" s="393"/>
      <c r="I6395" s="393"/>
      <c r="J6395" s="393"/>
      <c r="K6395" s="393"/>
    </row>
    <row r="6396" spans="1:11" ht="14.4">
      <c r="A6396" s="397" t="s">
        <v>10761</v>
      </c>
      <c r="B6396" s="397" t="s">
        <v>10762</v>
      </c>
      <c r="C6396" s="398" t="s">
        <v>180</v>
      </c>
      <c r="D6396" s="399">
        <v>2.36</v>
      </c>
      <c r="E6396" s="393"/>
      <c r="F6396" s="393"/>
      <c r="G6396" s="393"/>
      <c r="H6396" s="393"/>
      <c r="I6396" s="393"/>
      <c r="J6396" s="393"/>
      <c r="K6396" s="393"/>
    </row>
    <row r="6397" spans="1:11" ht="14.4">
      <c r="A6397" s="554"/>
      <c r="B6397" s="554"/>
      <c r="C6397" s="554"/>
      <c r="D6397" s="554"/>
      <c r="E6397" s="393"/>
      <c r="F6397" s="393"/>
      <c r="G6397" s="393"/>
      <c r="H6397" s="393"/>
      <c r="I6397" s="393"/>
      <c r="J6397" s="393"/>
      <c r="K6397" s="393"/>
    </row>
    <row r="6398" spans="1:11" ht="15" customHeight="1">
      <c r="A6398" s="553" t="s">
        <v>10763</v>
      </c>
      <c r="B6398" s="553"/>
      <c r="C6398" s="553"/>
      <c r="D6398" s="392"/>
      <c r="E6398" s="393"/>
      <c r="F6398" s="393"/>
      <c r="G6398" s="393"/>
      <c r="H6398" s="393"/>
      <c r="I6398" s="393"/>
      <c r="J6398" s="393"/>
      <c r="K6398" s="393"/>
    </row>
    <row r="6399" spans="1:11" ht="15" customHeight="1">
      <c r="A6399" s="553" t="s">
        <v>10764</v>
      </c>
      <c r="B6399" s="553"/>
      <c r="C6399" s="553"/>
      <c r="D6399" s="392"/>
      <c r="E6399" s="393"/>
      <c r="F6399" s="393"/>
      <c r="G6399" s="393"/>
      <c r="H6399" s="393"/>
      <c r="I6399" s="393"/>
      <c r="J6399" s="393"/>
      <c r="K6399" s="393"/>
    </row>
    <row r="6400" spans="1:11" ht="14.4">
      <c r="A6400" s="394" t="s">
        <v>7338</v>
      </c>
      <c r="B6400" s="394" t="s">
        <v>7339</v>
      </c>
      <c r="C6400" s="395" t="s">
        <v>485</v>
      </c>
      <c r="D6400" s="396" t="s">
        <v>7340</v>
      </c>
      <c r="E6400" s="393"/>
      <c r="F6400" s="393"/>
      <c r="G6400" s="393"/>
      <c r="H6400" s="393"/>
      <c r="I6400" s="393"/>
      <c r="J6400" s="393"/>
      <c r="K6400" s="393"/>
    </row>
    <row r="6401" spans="1:11" ht="14.4">
      <c r="A6401" s="397" t="s">
        <v>10765</v>
      </c>
      <c r="B6401" s="397" t="s">
        <v>10766</v>
      </c>
      <c r="C6401" s="398" t="s">
        <v>180</v>
      </c>
      <c r="D6401" s="399">
        <v>0.30230000000000001</v>
      </c>
      <c r="E6401" s="393"/>
      <c r="F6401" s="393"/>
      <c r="G6401" s="393"/>
      <c r="H6401" s="393"/>
      <c r="I6401" s="393"/>
      <c r="J6401" s="393"/>
      <c r="K6401" s="393"/>
    </row>
    <row r="6402" spans="1:11" ht="26.4">
      <c r="A6402" s="397" t="s">
        <v>10767</v>
      </c>
      <c r="B6402" s="397" t="s">
        <v>10768</v>
      </c>
      <c r="C6402" s="398" t="s">
        <v>180</v>
      </c>
      <c r="D6402" s="399">
        <v>2.7515000000000001</v>
      </c>
      <c r="E6402" s="393"/>
      <c r="F6402" s="393"/>
      <c r="G6402" s="393"/>
      <c r="H6402" s="393"/>
      <c r="I6402" s="393"/>
      <c r="J6402" s="393"/>
      <c r="K6402" s="393"/>
    </row>
    <row r="6403" spans="1:11" ht="26.4">
      <c r="A6403" s="397" t="s">
        <v>10769</v>
      </c>
      <c r="B6403" s="397" t="s">
        <v>10770</v>
      </c>
      <c r="C6403" s="398" t="s">
        <v>180</v>
      </c>
      <c r="D6403" s="399">
        <v>13.39</v>
      </c>
      <c r="E6403" s="393"/>
      <c r="F6403" s="393"/>
      <c r="G6403" s="393"/>
      <c r="H6403" s="393"/>
      <c r="I6403" s="393"/>
      <c r="J6403" s="393"/>
      <c r="K6403" s="393"/>
    </row>
    <row r="6404" spans="1:11" ht="14.4">
      <c r="A6404" s="397" t="s">
        <v>10771</v>
      </c>
      <c r="B6404" s="397" t="s">
        <v>10772</v>
      </c>
      <c r="C6404" s="398" t="s">
        <v>180</v>
      </c>
      <c r="D6404" s="399">
        <v>1.6327</v>
      </c>
      <c r="E6404" s="393"/>
      <c r="F6404" s="393"/>
      <c r="G6404" s="393"/>
      <c r="H6404" s="393"/>
      <c r="I6404" s="393"/>
      <c r="J6404" s="393"/>
      <c r="K6404" s="393"/>
    </row>
    <row r="6405" spans="1:11" ht="26.4">
      <c r="A6405" s="397" t="s">
        <v>10773</v>
      </c>
      <c r="B6405" s="397" t="s">
        <v>10774</v>
      </c>
      <c r="C6405" s="398" t="s">
        <v>180</v>
      </c>
      <c r="D6405" s="399">
        <v>0.23180000000000001</v>
      </c>
      <c r="E6405" s="393"/>
      <c r="F6405" s="393"/>
      <c r="G6405" s="393"/>
      <c r="H6405" s="393"/>
      <c r="I6405" s="393"/>
      <c r="J6405" s="393"/>
      <c r="K6405" s="393"/>
    </row>
    <row r="6406" spans="1:11" ht="14.4">
      <c r="A6406" s="554"/>
      <c r="B6406" s="554"/>
      <c r="C6406" s="554"/>
      <c r="D6406" s="554"/>
      <c r="E6406" s="393"/>
      <c r="F6406" s="393"/>
      <c r="G6406" s="393"/>
      <c r="H6406" s="393"/>
      <c r="I6406" s="393"/>
      <c r="J6406" s="393"/>
      <c r="K6406" s="393"/>
    </row>
    <row r="6407" spans="1:11" ht="15" customHeight="1">
      <c r="A6407" s="553" t="s">
        <v>10775</v>
      </c>
      <c r="B6407" s="553"/>
      <c r="C6407" s="553"/>
      <c r="D6407" s="392"/>
      <c r="E6407" s="393"/>
      <c r="F6407" s="393"/>
      <c r="G6407" s="393"/>
      <c r="H6407" s="393"/>
      <c r="I6407" s="393"/>
      <c r="J6407" s="393"/>
      <c r="K6407" s="393"/>
    </row>
    <row r="6408" spans="1:11" ht="14.4">
      <c r="A6408" s="394" t="s">
        <v>7338</v>
      </c>
      <c r="B6408" s="394" t="s">
        <v>7339</v>
      </c>
      <c r="C6408" s="395" t="s">
        <v>485</v>
      </c>
      <c r="D6408" s="396" t="s">
        <v>7340</v>
      </c>
      <c r="E6408" s="393"/>
      <c r="F6408" s="393"/>
      <c r="G6408" s="393"/>
      <c r="H6408" s="393"/>
      <c r="I6408" s="393"/>
      <c r="J6408" s="393"/>
      <c r="K6408" s="393"/>
    </row>
    <row r="6409" spans="1:11" ht="14.4">
      <c r="A6409" s="397" t="s">
        <v>10776</v>
      </c>
      <c r="B6409" s="397" t="s">
        <v>10777</v>
      </c>
      <c r="C6409" s="398" t="s">
        <v>84</v>
      </c>
      <c r="D6409" s="399">
        <v>68.113799999999998</v>
      </c>
      <c r="E6409" s="393"/>
      <c r="F6409" s="393"/>
      <c r="G6409" s="393"/>
      <c r="H6409" s="393"/>
      <c r="I6409" s="393"/>
      <c r="J6409" s="393"/>
      <c r="K6409" s="393"/>
    </row>
    <row r="6410" spans="1:11" ht="26.4">
      <c r="A6410" s="397" t="s">
        <v>10778</v>
      </c>
      <c r="B6410" s="397" t="s">
        <v>10779</v>
      </c>
      <c r="C6410" s="398" t="s">
        <v>84</v>
      </c>
      <c r="D6410" s="399">
        <v>104.7308</v>
      </c>
      <c r="E6410" s="393"/>
      <c r="F6410" s="393"/>
      <c r="G6410" s="393"/>
      <c r="H6410" s="393"/>
      <c r="I6410" s="393"/>
      <c r="J6410" s="393"/>
      <c r="K6410" s="393"/>
    </row>
    <row r="6411" spans="1:11" ht="26.4">
      <c r="A6411" s="397" t="s">
        <v>10780</v>
      </c>
      <c r="B6411" s="397" t="s">
        <v>10781</v>
      </c>
      <c r="C6411" s="398" t="s">
        <v>84</v>
      </c>
      <c r="D6411" s="399">
        <v>32.857500000000002</v>
      </c>
      <c r="E6411" s="393"/>
      <c r="F6411" s="393"/>
      <c r="G6411" s="393"/>
      <c r="H6411" s="393"/>
      <c r="I6411" s="393"/>
      <c r="J6411" s="393"/>
      <c r="K6411" s="393"/>
    </row>
    <row r="6412" spans="1:11" ht="14.4">
      <c r="A6412" s="397" t="s">
        <v>10782</v>
      </c>
      <c r="B6412" s="397" t="s">
        <v>10783</v>
      </c>
      <c r="C6412" s="398" t="s">
        <v>84</v>
      </c>
      <c r="D6412" s="399">
        <v>38.189300000000003</v>
      </c>
      <c r="E6412" s="393"/>
      <c r="F6412" s="393"/>
      <c r="G6412" s="393"/>
      <c r="H6412" s="393"/>
      <c r="I6412" s="393"/>
      <c r="J6412" s="393"/>
      <c r="K6412" s="393"/>
    </row>
    <row r="6413" spans="1:11" ht="14.4">
      <c r="A6413" s="554"/>
      <c r="B6413" s="554"/>
      <c r="C6413" s="554"/>
      <c r="D6413" s="554"/>
      <c r="E6413" s="393"/>
      <c r="F6413" s="393"/>
      <c r="G6413" s="393"/>
      <c r="H6413" s="393"/>
      <c r="I6413" s="393"/>
      <c r="J6413" s="393"/>
      <c r="K6413" s="393"/>
    </row>
    <row r="6414" spans="1:11" ht="15" customHeight="1">
      <c r="A6414" s="553" t="s">
        <v>10784</v>
      </c>
      <c r="B6414" s="553"/>
      <c r="C6414" s="553"/>
      <c r="D6414" s="392"/>
      <c r="E6414" s="393"/>
      <c r="F6414" s="393"/>
      <c r="G6414" s="393"/>
      <c r="H6414" s="393"/>
      <c r="I6414" s="393"/>
      <c r="J6414" s="393"/>
      <c r="K6414" s="393"/>
    </row>
    <row r="6415" spans="1:11" ht="14.4">
      <c r="A6415" s="394" t="s">
        <v>7338</v>
      </c>
      <c r="B6415" s="394" t="s">
        <v>7339</v>
      </c>
      <c r="C6415" s="395" t="s">
        <v>485</v>
      </c>
      <c r="D6415" s="396" t="s">
        <v>7340</v>
      </c>
      <c r="E6415" s="393"/>
      <c r="F6415" s="393"/>
      <c r="G6415" s="393"/>
      <c r="H6415" s="393"/>
      <c r="I6415" s="393"/>
      <c r="J6415" s="393"/>
      <c r="K6415" s="393"/>
    </row>
    <row r="6416" spans="1:11" ht="26.4">
      <c r="A6416" s="397" t="s">
        <v>10785</v>
      </c>
      <c r="B6416" s="397" t="s">
        <v>10786</v>
      </c>
      <c r="C6416" s="398" t="s">
        <v>84</v>
      </c>
      <c r="D6416" s="399">
        <v>41.485100000000003</v>
      </c>
      <c r="E6416" s="393"/>
      <c r="F6416" s="393"/>
      <c r="G6416" s="393"/>
      <c r="H6416" s="393"/>
      <c r="I6416" s="393"/>
      <c r="J6416" s="393"/>
      <c r="K6416" s="393"/>
    </row>
    <row r="6417" spans="1:11" ht="14.4">
      <c r="A6417" s="554"/>
      <c r="B6417" s="554"/>
      <c r="C6417" s="554"/>
      <c r="D6417" s="554"/>
      <c r="E6417" s="393"/>
      <c r="F6417" s="393"/>
      <c r="G6417" s="393"/>
      <c r="H6417" s="393"/>
      <c r="I6417" s="393"/>
      <c r="J6417" s="393"/>
      <c r="K6417" s="393"/>
    </row>
    <row r="6418" spans="1:11" ht="15" customHeight="1">
      <c r="A6418" s="553" t="s">
        <v>10787</v>
      </c>
      <c r="B6418" s="553"/>
      <c r="C6418" s="553"/>
      <c r="D6418" s="392"/>
      <c r="E6418" s="393"/>
      <c r="F6418" s="393"/>
      <c r="G6418" s="393"/>
      <c r="H6418" s="393"/>
      <c r="I6418" s="393"/>
      <c r="J6418" s="393"/>
      <c r="K6418" s="393"/>
    </row>
    <row r="6419" spans="1:11" ht="14.4">
      <c r="A6419" s="394" t="s">
        <v>7338</v>
      </c>
      <c r="B6419" s="394" t="s">
        <v>7339</v>
      </c>
      <c r="C6419" s="395" t="s">
        <v>485</v>
      </c>
      <c r="D6419" s="396" t="s">
        <v>7340</v>
      </c>
      <c r="E6419" s="393"/>
      <c r="F6419" s="393"/>
      <c r="G6419" s="393"/>
      <c r="H6419" s="393"/>
      <c r="I6419" s="393"/>
      <c r="J6419" s="393"/>
      <c r="K6419" s="393"/>
    </row>
    <row r="6420" spans="1:11" ht="26.4">
      <c r="A6420" s="397" t="s">
        <v>10788</v>
      </c>
      <c r="B6420" s="397" t="s">
        <v>10789</v>
      </c>
      <c r="C6420" s="398" t="s">
        <v>84</v>
      </c>
      <c r="D6420" s="399">
        <v>36.8185</v>
      </c>
      <c r="E6420" s="393"/>
      <c r="F6420" s="393"/>
      <c r="G6420" s="393"/>
      <c r="H6420" s="393"/>
      <c r="I6420" s="393"/>
      <c r="J6420" s="393"/>
      <c r="K6420" s="393"/>
    </row>
    <row r="6421" spans="1:11" ht="26.4">
      <c r="A6421" s="397" t="s">
        <v>10790</v>
      </c>
      <c r="B6421" s="397" t="s">
        <v>10791</v>
      </c>
      <c r="C6421" s="398" t="s">
        <v>84</v>
      </c>
      <c r="D6421" s="399">
        <v>44.670099999999998</v>
      </c>
      <c r="E6421" s="393"/>
      <c r="F6421" s="393"/>
      <c r="G6421" s="393"/>
      <c r="H6421" s="393"/>
      <c r="I6421" s="393"/>
      <c r="J6421" s="393"/>
      <c r="K6421" s="393"/>
    </row>
    <row r="6422" spans="1:11" ht="14.4">
      <c r="A6422" s="554"/>
      <c r="B6422" s="554"/>
      <c r="C6422" s="554"/>
      <c r="D6422" s="554"/>
      <c r="E6422" s="393"/>
      <c r="F6422" s="393"/>
      <c r="G6422" s="393"/>
      <c r="H6422" s="393"/>
      <c r="I6422" s="393"/>
      <c r="J6422" s="393"/>
      <c r="K6422" s="393"/>
    </row>
    <row r="6423" spans="1:11" ht="15" customHeight="1">
      <c r="A6423" s="553" t="s">
        <v>10792</v>
      </c>
      <c r="B6423" s="553"/>
      <c r="C6423" s="553"/>
      <c r="D6423" s="392"/>
      <c r="E6423" s="393"/>
      <c r="F6423" s="393"/>
      <c r="G6423" s="393"/>
      <c r="H6423" s="393"/>
      <c r="I6423" s="393"/>
      <c r="J6423" s="393"/>
      <c r="K6423" s="393"/>
    </row>
    <row r="6424" spans="1:11" ht="14.4">
      <c r="A6424" s="394" t="s">
        <v>7338</v>
      </c>
      <c r="B6424" s="394" t="s">
        <v>7339</v>
      </c>
      <c r="C6424" s="395" t="s">
        <v>485</v>
      </c>
      <c r="D6424" s="396" t="s">
        <v>7340</v>
      </c>
      <c r="E6424" s="393"/>
      <c r="F6424" s="393"/>
      <c r="G6424" s="393"/>
      <c r="H6424" s="393"/>
      <c r="I6424" s="393"/>
      <c r="J6424" s="393"/>
      <c r="K6424" s="393"/>
    </row>
    <row r="6425" spans="1:11" ht="14.4">
      <c r="A6425" s="397" t="s">
        <v>10793</v>
      </c>
      <c r="B6425" s="397" t="s">
        <v>10794</v>
      </c>
      <c r="C6425" s="398" t="s">
        <v>180</v>
      </c>
      <c r="D6425" s="399">
        <v>63.12</v>
      </c>
      <c r="E6425" s="393"/>
      <c r="F6425" s="393"/>
      <c r="G6425" s="393"/>
      <c r="H6425" s="393"/>
      <c r="I6425" s="393"/>
      <c r="J6425" s="393"/>
      <c r="K6425" s="393"/>
    </row>
    <row r="6426" spans="1:11" ht="26.4">
      <c r="A6426" s="397" t="s">
        <v>10795</v>
      </c>
      <c r="B6426" s="397" t="s">
        <v>10796</v>
      </c>
      <c r="C6426" s="398" t="s">
        <v>65</v>
      </c>
      <c r="D6426" s="399">
        <v>125.23</v>
      </c>
      <c r="E6426" s="393"/>
      <c r="F6426" s="393"/>
      <c r="G6426" s="393"/>
      <c r="H6426" s="393"/>
      <c r="I6426" s="393"/>
      <c r="J6426" s="393"/>
      <c r="K6426" s="393"/>
    </row>
    <row r="6427" spans="1:11" ht="26.4">
      <c r="A6427" s="397" t="s">
        <v>10797</v>
      </c>
      <c r="B6427" s="397" t="s">
        <v>10798</v>
      </c>
      <c r="C6427" s="398" t="s">
        <v>65</v>
      </c>
      <c r="D6427" s="399">
        <v>177.18</v>
      </c>
      <c r="E6427" s="393"/>
      <c r="F6427" s="393"/>
      <c r="G6427" s="393"/>
      <c r="H6427" s="393"/>
      <c r="I6427" s="393"/>
      <c r="J6427" s="393"/>
      <c r="K6427" s="393"/>
    </row>
    <row r="6428" spans="1:11" ht="26.4">
      <c r="A6428" s="397" t="s">
        <v>10799</v>
      </c>
      <c r="B6428" s="397" t="s">
        <v>10800</v>
      </c>
      <c r="C6428" s="398" t="s">
        <v>65</v>
      </c>
      <c r="D6428" s="399">
        <v>84.82</v>
      </c>
      <c r="E6428" s="393"/>
      <c r="F6428" s="393"/>
      <c r="G6428" s="393"/>
      <c r="H6428" s="393"/>
      <c r="I6428" s="393"/>
      <c r="J6428" s="393"/>
      <c r="K6428" s="393"/>
    </row>
    <row r="6429" spans="1:11" ht="26.4">
      <c r="A6429" s="397" t="s">
        <v>10801</v>
      </c>
      <c r="B6429" s="397" t="s">
        <v>10802</v>
      </c>
      <c r="C6429" s="398" t="s">
        <v>65</v>
      </c>
      <c r="D6429" s="399">
        <v>28.75</v>
      </c>
      <c r="E6429" s="393"/>
      <c r="F6429" s="393"/>
      <c r="G6429" s="393"/>
      <c r="H6429" s="393"/>
      <c r="I6429" s="393"/>
      <c r="J6429" s="393"/>
      <c r="K6429" s="393"/>
    </row>
    <row r="6430" spans="1:11" ht="26.4">
      <c r="A6430" s="397" t="s">
        <v>10803</v>
      </c>
      <c r="B6430" s="397" t="s">
        <v>10804</v>
      </c>
      <c r="C6430" s="398" t="s">
        <v>65</v>
      </c>
      <c r="D6430" s="399">
        <v>23.4739</v>
      </c>
      <c r="E6430" s="393"/>
      <c r="F6430" s="393"/>
      <c r="G6430" s="393"/>
      <c r="H6430" s="393"/>
      <c r="I6430" s="393"/>
      <c r="J6430" s="393"/>
      <c r="K6430" s="393"/>
    </row>
    <row r="6431" spans="1:11" ht="14.4">
      <c r="A6431" s="554"/>
      <c r="B6431" s="554"/>
      <c r="C6431" s="554"/>
      <c r="D6431" s="554"/>
      <c r="E6431" s="393"/>
      <c r="F6431" s="393"/>
      <c r="G6431" s="393"/>
      <c r="H6431" s="393"/>
      <c r="I6431" s="393"/>
      <c r="J6431" s="393"/>
      <c r="K6431" s="393"/>
    </row>
    <row r="6432" spans="1:11" ht="15" customHeight="1">
      <c r="A6432" s="553" t="s">
        <v>10805</v>
      </c>
      <c r="B6432" s="553"/>
      <c r="C6432" s="553"/>
      <c r="D6432" s="392"/>
      <c r="E6432" s="393"/>
      <c r="F6432" s="393"/>
      <c r="G6432" s="393"/>
      <c r="H6432" s="393"/>
      <c r="I6432" s="393"/>
      <c r="J6432" s="393"/>
      <c r="K6432" s="393"/>
    </row>
    <row r="6433" spans="1:11" ht="14.4">
      <c r="A6433" s="394" t="s">
        <v>7338</v>
      </c>
      <c r="B6433" s="394" t="s">
        <v>7339</v>
      </c>
      <c r="C6433" s="395" t="s">
        <v>485</v>
      </c>
      <c r="D6433" s="396" t="s">
        <v>7340</v>
      </c>
      <c r="E6433" s="393"/>
      <c r="F6433" s="393"/>
      <c r="G6433" s="393"/>
      <c r="H6433" s="393"/>
      <c r="I6433" s="393"/>
      <c r="J6433" s="393"/>
      <c r="K6433" s="393"/>
    </row>
    <row r="6434" spans="1:11" ht="26.4">
      <c r="A6434" s="397" t="s">
        <v>10806</v>
      </c>
      <c r="B6434" s="397" t="s">
        <v>10807</v>
      </c>
      <c r="C6434" s="398" t="s">
        <v>65</v>
      </c>
      <c r="D6434" s="399">
        <v>54.0032</v>
      </c>
      <c r="E6434" s="393"/>
      <c r="F6434" s="393"/>
      <c r="G6434" s="393"/>
      <c r="H6434" s="393"/>
      <c r="I6434" s="393"/>
      <c r="J6434" s="393"/>
      <c r="K6434" s="393"/>
    </row>
    <row r="6435" spans="1:11" ht="39.6">
      <c r="A6435" s="397" t="s">
        <v>10808</v>
      </c>
      <c r="B6435" s="397" t="s">
        <v>10809</v>
      </c>
      <c r="C6435" s="398" t="s">
        <v>65</v>
      </c>
      <c r="D6435" s="399">
        <v>163.23939999999999</v>
      </c>
      <c r="E6435" s="393"/>
      <c r="F6435" s="393"/>
      <c r="G6435" s="393"/>
      <c r="H6435" s="393"/>
      <c r="I6435" s="393"/>
      <c r="J6435" s="393"/>
      <c r="K6435" s="393"/>
    </row>
    <row r="6436" spans="1:11" ht="26.4">
      <c r="A6436" s="397" t="s">
        <v>10810</v>
      </c>
      <c r="B6436" s="397" t="s">
        <v>10811</v>
      </c>
      <c r="C6436" s="398" t="s">
        <v>65</v>
      </c>
      <c r="D6436" s="399">
        <v>57.5107</v>
      </c>
      <c r="E6436" s="393"/>
      <c r="F6436" s="393"/>
      <c r="G6436" s="393"/>
      <c r="H6436" s="393"/>
      <c r="I6436" s="393"/>
      <c r="J6436" s="393"/>
      <c r="K6436" s="393"/>
    </row>
    <row r="6437" spans="1:11" ht="14.4">
      <c r="A6437" s="397" t="s">
        <v>10812</v>
      </c>
      <c r="B6437" s="397" t="s">
        <v>10813</v>
      </c>
      <c r="C6437" s="398" t="s">
        <v>84</v>
      </c>
      <c r="D6437" s="399">
        <v>137.12469999999999</v>
      </c>
      <c r="E6437" s="393"/>
      <c r="F6437" s="393"/>
      <c r="G6437" s="393"/>
      <c r="H6437" s="393"/>
      <c r="I6437" s="393"/>
      <c r="J6437" s="393"/>
      <c r="K6437" s="393"/>
    </row>
    <row r="6438" spans="1:11" ht="14.4">
      <c r="A6438" s="554"/>
      <c r="B6438" s="554"/>
      <c r="C6438" s="554"/>
      <c r="D6438" s="554"/>
      <c r="E6438" s="393"/>
      <c r="F6438" s="393"/>
      <c r="G6438" s="393"/>
      <c r="H6438" s="393"/>
      <c r="I6438" s="393"/>
      <c r="J6438" s="393"/>
      <c r="K6438" s="393"/>
    </row>
    <row r="6439" spans="1:11" ht="15" customHeight="1">
      <c r="A6439" s="553" t="s">
        <v>10814</v>
      </c>
      <c r="B6439" s="553"/>
      <c r="C6439" s="553"/>
      <c r="D6439" s="392"/>
      <c r="E6439" s="393"/>
      <c r="F6439" s="393"/>
      <c r="G6439" s="393"/>
      <c r="H6439" s="393"/>
      <c r="I6439" s="393"/>
      <c r="J6439" s="393"/>
      <c r="K6439" s="393"/>
    </row>
    <row r="6440" spans="1:11" ht="14.4">
      <c r="A6440" s="394" t="s">
        <v>7338</v>
      </c>
      <c r="B6440" s="394" t="s">
        <v>7339</v>
      </c>
      <c r="C6440" s="395" t="s">
        <v>485</v>
      </c>
      <c r="D6440" s="396" t="s">
        <v>7340</v>
      </c>
      <c r="E6440" s="393"/>
      <c r="F6440" s="393"/>
      <c r="G6440" s="393"/>
      <c r="H6440" s="393"/>
      <c r="I6440" s="393"/>
      <c r="J6440" s="393"/>
      <c r="K6440" s="393"/>
    </row>
    <row r="6441" spans="1:11" ht="14.4">
      <c r="A6441" s="397" t="s">
        <v>10815</v>
      </c>
      <c r="B6441" s="397" t="s">
        <v>10816</v>
      </c>
      <c r="C6441" s="398" t="s">
        <v>65</v>
      </c>
      <c r="D6441" s="399">
        <v>44.125799999999998</v>
      </c>
      <c r="E6441" s="393"/>
      <c r="F6441" s="393"/>
      <c r="G6441" s="393"/>
      <c r="H6441" s="393"/>
      <c r="I6441" s="393"/>
      <c r="J6441" s="393"/>
      <c r="K6441" s="393"/>
    </row>
    <row r="6442" spans="1:11" ht="14.4">
      <c r="A6442" s="554"/>
      <c r="B6442" s="554"/>
      <c r="C6442" s="554"/>
      <c r="D6442" s="554"/>
      <c r="E6442" s="393"/>
      <c r="F6442" s="393"/>
      <c r="G6442" s="393"/>
      <c r="H6442" s="393"/>
      <c r="I6442" s="393"/>
      <c r="J6442" s="393"/>
      <c r="K6442" s="393"/>
    </row>
    <row r="6443" spans="1:11" ht="15" customHeight="1">
      <c r="A6443" s="553" t="s">
        <v>10817</v>
      </c>
      <c r="B6443" s="553"/>
      <c r="C6443" s="553"/>
      <c r="D6443" s="392"/>
      <c r="E6443" s="393"/>
      <c r="F6443" s="393"/>
      <c r="G6443" s="393"/>
      <c r="H6443" s="393"/>
      <c r="I6443" s="393"/>
      <c r="J6443" s="393"/>
      <c r="K6443" s="393"/>
    </row>
    <row r="6444" spans="1:11" ht="15" customHeight="1">
      <c r="A6444" s="553" t="s">
        <v>10818</v>
      </c>
      <c r="B6444" s="553"/>
      <c r="C6444" s="553"/>
      <c r="D6444" s="392"/>
      <c r="E6444" s="393"/>
      <c r="F6444" s="393"/>
      <c r="G6444" s="393"/>
      <c r="H6444" s="393"/>
      <c r="I6444" s="393"/>
      <c r="J6444" s="393"/>
      <c r="K6444" s="393"/>
    </row>
    <row r="6445" spans="1:11" ht="14.4">
      <c r="A6445" s="394" t="s">
        <v>7338</v>
      </c>
      <c r="B6445" s="394" t="s">
        <v>7339</v>
      </c>
      <c r="C6445" s="395" t="s">
        <v>485</v>
      </c>
      <c r="D6445" s="396" t="s">
        <v>7340</v>
      </c>
      <c r="E6445" s="393"/>
      <c r="F6445" s="393"/>
      <c r="G6445" s="393"/>
      <c r="H6445" s="393"/>
      <c r="I6445" s="393"/>
      <c r="J6445" s="393"/>
      <c r="K6445" s="393"/>
    </row>
    <row r="6446" spans="1:11" ht="14.4">
      <c r="A6446" s="397" t="s">
        <v>10819</v>
      </c>
      <c r="B6446" s="397" t="s">
        <v>10820</v>
      </c>
      <c r="C6446" s="398" t="s">
        <v>67</v>
      </c>
      <c r="D6446" s="399">
        <v>5.8308</v>
      </c>
      <c r="E6446" s="393"/>
      <c r="F6446" s="393"/>
      <c r="G6446" s="393"/>
      <c r="H6446" s="393"/>
      <c r="I6446" s="393"/>
      <c r="J6446" s="393"/>
      <c r="K6446" s="393"/>
    </row>
    <row r="6447" spans="1:11" ht="14.4">
      <c r="A6447" s="397" t="s">
        <v>10821</v>
      </c>
      <c r="B6447" s="397" t="s">
        <v>10822</v>
      </c>
      <c r="C6447" s="398" t="s">
        <v>67</v>
      </c>
      <c r="D6447" s="399">
        <v>5.8720999999999997</v>
      </c>
      <c r="E6447" s="393"/>
      <c r="F6447" s="393"/>
      <c r="G6447" s="393"/>
      <c r="H6447" s="393"/>
      <c r="I6447" s="393"/>
      <c r="J6447" s="393"/>
      <c r="K6447" s="393"/>
    </row>
    <row r="6448" spans="1:11" ht="14.4">
      <c r="A6448" s="554"/>
      <c r="B6448" s="554"/>
      <c r="C6448" s="554"/>
      <c r="D6448" s="554"/>
      <c r="E6448" s="393"/>
      <c r="F6448" s="393"/>
      <c r="G6448" s="393"/>
      <c r="H6448" s="393"/>
      <c r="I6448" s="393"/>
      <c r="J6448" s="393"/>
      <c r="K6448" s="393"/>
    </row>
    <row r="6449" spans="1:11" ht="15" customHeight="1">
      <c r="A6449" s="553" t="s">
        <v>10823</v>
      </c>
      <c r="B6449" s="553"/>
      <c r="C6449" s="553"/>
      <c r="D6449" s="392"/>
      <c r="E6449" s="393"/>
      <c r="F6449" s="393"/>
      <c r="G6449" s="393"/>
      <c r="H6449" s="393"/>
      <c r="I6449" s="393"/>
      <c r="J6449" s="393"/>
      <c r="K6449" s="393"/>
    </row>
    <row r="6450" spans="1:11" ht="15" customHeight="1">
      <c r="A6450" s="553" t="s">
        <v>10824</v>
      </c>
      <c r="B6450" s="553"/>
      <c r="C6450" s="553"/>
      <c r="D6450" s="392"/>
      <c r="E6450" s="393"/>
      <c r="F6450" s="393"/>
      <c r="G6450" s="393"/>
      <c r="H6450" s="393"/>
      <c r="I6450" s="393"/>
      <c r="J6450" s="393"/>
      <c r="K6450" s="393"/>
    </row>
    <row r="6451" spans="1:11" ht="14.4">
      <c r="A6451" s="394" t="s">
        <v>7338</v>
      </c>
      <c r="B6451" s="394" t="s">
        <v>7339</v>
      </c>
      <c r="C6451" s="395" t="s">
        <v>485</v>
      </c>
      <c r="D6451" s="396" t="s">
        <v>7340</v>
      </c>
      <c r="E6451" s="393"/>
      <c r="F6451" s="393"/>
      <c r="G6451" s="393"/>
      <c r="H6451" s="393"/>
      <c r="I6451" s="393"/>
      <c r="J6451" s="393"/>
      <c r="K6451" s="393"/>
    </row>
    <row r="6452" spans="1:11" ht="26.4">
      <c r="A6452" s="397" t="s">
        <v>10825</v>
      </c>
      <c r="B6452" s="397" t="s">
        <v>10826</v>
      </c>
      <c r="C6452" s="398" t="s">
        <v>7532</v>
      </c>
      <c r="D6452" s="399">
        <v>16.61</v>
      </c>
      <c r="E6452" s="393"/>
      <c r="F6452" s="393"/>
      <c r="G6452" s="393"/>
      <c r="H6452" s="393"/>
      <c r="I6452" s="393"/>
      <c r="J6452" s="393"/>
      <c r="K6452" s="393"/>
    </row>
    <row r="6453" spans="1:11" ht="14.4">
      <c r="A6453" s="554"/>
      <c r="B6453" s="554"/>
      <c r="C6453" s="554"/>
      <c r="D6453" s="554"/>
      <c r="E6453" s="393"/>
      <c r="F6453" s="393"/>
      <c r="G6453" s="393"/>
      <c r="H6453" s="393"/>
      <c r="I6453" s="393"/>
      <c r="J6453" s="393"/>
      <c r="K6453" s="393"/>
    </row>
    <row r="6454" spans="1:11" ht="15" customHeight="1">
      <c r="A6454" s="553" t="s">
        <v>10827</v>
      </c>
      <c r="B6454" s="553"/>
      <c r="C6454" s="553"/>
      <c r="D6454" s="392"/>
      <c r="E6454" s="393"/>
      <c r="F6454" s="393"/>
      <c r="G6454" s="393"/>
      <c r="H6454" s="393"/>
      <c r="I6454" s="393"/>
      <c r="J6454" s="393"/>
      <c r="K6454" s="393"/>
    </row>
    <row r="6455" spans="1:11" ht="14.4">
      <c r="A6455" s="394" t="s">
        <v>7338</v>
      </c>
      <c r="B6455" s="394" t="s">
        <v>7339</v>
      </c>
      <c r="C6455" s="395" t="s">
        <v>485</v>
      </c>
      <c r="D6455" s="396" t="s">
        <v>7340</v>
      </c>
      <c r="E6455" s="393"/>
      <c r="F6455" s="393"/>
      <c r="G6455" s="393"/>
      <c r="H6455" s="393"/>
      <c r="I6455" s="393"/>
      <c r="J6455" s="393"/>
      <c r="K6455" s="393"/>
    </row>
    <row r="6456" spans="1:11" ht="14.4">
      <c r="A6456" s="397" t="s">
        <v>10828</v>
      </c>
      <c r="B6456" s="397" t="s">
        <v>10829</v>
      </c>
      <c r="C6456" s="398" t="s">
        <v>7532</v>
      </c>
      <c r="D6456" s="399">
        <v>106.4</v>
      </c>
      <c r="E6456" s="393"/>
      <c r="F6456" s="393"/>
      <c r="G6456" s="393"/>
      <c r="H6456" s="393"/>
      <c r="I6456" s="393"/>
      <c r="J6456" s="393"/>
      <c r="K6456" s="393"/>
    </row>
    <row r="6457" spans="1:11" ht="14.4">
      <c r="A6457" s="397" t="s">
        <v>10830</v>
      </c>
      <c r="B6457" s="397" t="s">
        <v>10831</v>
      </c>
      <c r="C6457" s="398" t="s">
        <v>67</v>
      </c>
      <c r="D6457" s="399">
        <v>49.12</v>
      </c>
      <c r="E6457" s="393"/>
      <c r="F6457" s="393"/>
      <c r="G6457" s="393"/>
      <c r="H6457" s="393"/>
      <c r="I6457" s="393"/>
      <c r="J6457" s="393"/>
      <c r="K6457" s="393"/>
    </row>
    <row r="6458" spans="1:11" ht="14.4">
      <c r="A6458" s="554"/>
      <c r="B6458" s="554"/>
      <c r="C6458" s="554"/>
      <c r="D6458" s="554"/>
      <c r="E6458" s="393"/>
      <c r="F6458" s="393"/>
      <c r="G6458" s="393"/>
      <c r="H6458" s="393"/>
      <c r="I6458" s="393"/>
      <c r="J6458" s="393"/>
      <c r="K6458" s="393"/>
    </row>
    <row r="6459" spans="1:11" ht="15" customHeight="1">
      <c r="A6459" s="553" t="s">
        <v>10832</v>
      </c>
      <c r="B6459" s="553"/>
      <c r="C6459" s="553"/>
      <c r="D6459" s="392"/>
      <c r="E6459" s="393"/>
      <c r="F6459" s="393"/>
      <c r="G6459" s="393"/>
      <c r="H6459" s="393"/>
      <c r="I6459" s="393"/>
      <c r="J6459" s="393"/>
      <c r="K6459" s="393"/>
    </row>
    <row r="6460" spans="1:11" ht="14.4">
      <c r="A6460" s="394" t="s">
        <v>7338</v>
      </c>
      <c r="B6460" s="394" t="s">
        <v>7339</v>
      </c>
      <c r="C6460" s="395" t="s">
        <v>485</v>
      </c>
      <c r="D6460" s="396" t="s">
        <v>7340</v>
      </c>
      <c r="E6460" s="393"/>
      <c r="F6460" s="393"/>
      <c r="G6460" s="393"/>
      <c r="H6460" s="393"/>
      <c r="I6460" s="393"/>
      <c r="J6460" s="393"/>
      <c r="K6460" s="393"/>
    </row>
    <row r="6461" spans="1:11" ht="26.4">
      <c r="A6461" s="397" t="s">
        <v>10833</v>
      </c>
      <c r="B6461" s="397" t="s">
        <v>10834</v>
      </c>
      <c r="C6461" s="398" t="s">
        <v>7532</v>
      </c>
      <c r="D6461" s="399">
        <v>27.77</v>
      </c>
      <c r="E6461" s="393"/>
      <c r="F6461" s="393"/>
      <c r="G6461" s="393"/>
      <c r="H6461" s="393"/>
      <c r="I6461" s="393"/>
      <c r="J6461" s="393"/>
      <c r="K6461" s="393"/>
    </row>
    <row r="6462" spans="1:11" ht="26.4">
      <c r="A6462" s="397" t="s">
        <v>10835</v>
      </c>
      <c r="B6462" s="397" t="s">
        <v>10836</v>
      </c>
      <c r="C6462" s="398" t="s">
        <v>7532</v>
      </c>
      <c r="D6462" s="399">
        <v>29.71</v>
      </c>
      <c r="E6462" s="393"/>
      <c r="F6462" s="393"/>
      <c r="G6462" s="393"/>
      <c r="H6462" s="393"/>
      <c r="I6462" s="393"/>
      <c r="J6462" s="393"/>
      <c r="K6462" s="393"/>
    </row>
    <row r="6463" spans="1:11" ht="14.4">
      <c r="A6463" s="397" t="s">
        <v>10837</v>
      </c>
      <c r="B6463" s="397" t="s">
        <v>10838</v>
      </c>
      <c r="C6463" s="398" t="s">
        <v>7532</v>
      </c>
      <c r="D6463" s="399">
        <v>19.38</v>
      </c>
      <c r="E6463" s="393"/>
      <c r="F6463" s="393"/>
      <c r="G6463" s="393"/>
      <c r="H6463" s="393"/>
      <c r="I6463" s="393"/>
      <c r="J6463" s="393"/>
      <c r="K6463" s="393"/>
    </row>
    <row r="6464" spans="1:11" ht="14.4">
      <c r="A6464" s="554"/>
      <c r="B6464" s="554"/>
      <c r="C6464" s="554"/>
      <c r="D6464" s="554"/>
      <c r="E6464" s="393"/>
      <c r="F6464" s="393"/>
      <c r="G6464" s="393"/>
      <c r="H6464" s="393"/>
      <c r="I6464" s="393"/>
      <c r="J6464" s="393"/>
      <c r="K6464" s="393"/>
    </row>
    <row r="6465" spans="1:11" ht="15" customHeight="1">
      <c r="A6465" s="553" t="s">
        <v>10839</v>
      </c>
      <c r="B6465" s="553"/>
      <c r="C6465" s="553"/>
      <c r="D6465" s="392"/>
      <c r="E6465" s="393"/>
      <c r="F6465" s="393"/>
      <c r="G6465" s="393"/>
      <c r="H6465" s="393"/>
      <c r="I6465" s="393"/>
      <c r="J6465" s="393"/>
      <c r="K6465" s="393"/>
    </row>
    <row r="6466" spans="1:11" ht="14.4">
      <c r="A6466" s="394" t="s">
        <v>7338</v>
      </c>
      <c r="B6466" s="394" t="s">
        <v>7339</v>
      </c>
      <c r="C6466" s="395" t="s">
        <v>485</v>
      </c>
      <c r="D6466" s="396" t="s">
        <v>7340</v>
      </c>
      <c r="E6466" s="393"/>
      <c r="F6466" s="393"/>
      <c r="G6466" s="393"/>
      <c r="H6466" s="393"/>
      <c r="I6466" s="393"/>
      <c r="J6466" s="393"/>
      <c r="K6466" s="393"/>
    </row>
    <row r="6467" spans="1:11" ht="14.4">
      <c r="A6467" s="397" t="s">
        <v>10840</v>
      </c>
      <c r="B6467" s="397" t="s">
        <v>10841</v>
      </c>
      <c r="C6467" s="398" t="s">
        <v>7532</v>
      </c>
      <c r="D6467" s="399">
        <v>70.92</v>
      </c>
      <c r="E6467" s="393"/>
      <c r="F6467" s="393"/>
      <c r="G6467" s="393"/>
      <c r="H6467" s="393"/>
      <c r="I6467" s="393"/>
      <c r="J6467" s="393"/>
      <c r="K6467" s="393"/>
    </row>
    <row r="6468" spans="1:11" ht="14.4">
      <c r="A6468" s="554"/>
      <c r="B6468" s="554"/>
      <c r="C6468" s="554"/>
      <c r="D6468" s="554"/>
      <c r="E6468" s="393"/>
      <c r="F6468" s="393"/>
      <c r="G6468" s="393"/>
      <c r="H6468" s="393"/>
      <c r="I6468" s="393"/>
      <c r="J6468" s="393"/>
      <c r="K6468" s="393"/>
    </row>
    <row r="6469" spans="1:11" ht="15" customHeight="1">
      <c r="A6469" s="553" t="s">
        <v>10842</v>
      </c>
      <c r="B6469" s="553"/>
      <c r="C6469" s="553"/>
      <c r="D6469" s="392"/>
      <c r="E6469" s="393"/>
      <c r="F6469" s="393"/>
      <c r="G6469" s="393"/>
      <c r="H6469" s="393"/>
      <c r="I6469" s="393"/>
      <c r="J6469" s="393"/>
      <c r="K6469" s="393"/>
    </row>
    <row r="6470" spans="1:11" ht="14.4">
      <c r="A6470" s="394" t="s">
        <v>7338</v>
      </c>
      <c r="B6470" s="394" t="s">
        <v>7339</v>
      </c>
      <c r="C6470" s="395" t="s">
        <v>485</v>
      </c>
      <c r="D6470" s="396" t="s">
        <v>7340</v>
      </c>
      <c r="E6470" s="393"/>
      <c r="F6470" s="393"/>
      <c r="G6470" s="393"/>
      <c r="H6470" s="393"/>
      <c r="I6470" s="393"/>
      <c r="J6470" s="393"/>
      <c r="K6470" s="393"/>
    </row>
    <row r="6471" spans="1:11" ht="26.4">
      <c r="A6471" s="397" t="s">
        <v>10843</v>
      </c>
      <c r="B6471" s="397" t="s">
        <v>10844</v>
      </c>
      <c r="C6471" s="398" t="s">
        <v>7532</v>
      </c>
      <c r="D6471" s="399">
        <v>92.12</v>
      </c>
      <c r="E6471" s="393"/>
      <c r="F6471" s="393"/>
      <c r="G6471" s="393"/>
      <c r="H6471" s="393"/>
      <c r="I6471" s="393"/>
      <c r="J6471" s="393"/>
      <c r="K6471" s="393"/>
    </row>
    <row r="6472" spans="1:11" ht="14.4">
      <c r="A6472" s="554"/>
      <c r="B6472" s="554"/>
      <c r="C6472" s="554"/>
      <c r="D6472" s="554"/>
      <c r="E6472" s="393"/>
      <c r="F6472" s="393"/>
      <c r="G6472" s="393"/>
      <c r="H6472" s="393"/>
      <c r="I6472" s="393"/>
      <c r="J6472" s="393"/>
      <c r="K6472" s="393"/>
    </row>
    <row r="6473" spans="1:11" ht="15" customHeight="1">
      <c r="A6473" s="553" t="s">
        <v>10845</v>
      </c>
      <c r="B6473" s="553"/>
      <c r="C6473" s="553"/>
      <c r="D6473" s="392"/>
      <c r="E6473" s="393"/>
      <c r="F6473" s="393"/>
      <c r="G6473" s="393"/>
      <c r="H6473" s="393"/>
      <c r="I6473" s="393"/>
      <c r="J6473" s="393"/>
      <c r="K6473" s="393"/>
    </row>
    <row r="6474" spans="1:11" ht="14.4">
      <c r="A6474" s="394" t="s">
        <v>7338</v>
      </c>
      <c r="B6474" s="394" t="s">
        <v>7339</v>
      </c>
      <c r="C6474" s="395" t="s">
        <v>485</v>
      </c>
      <c r="D6474" s="396" t="s">
        <v>7340</v>
      </c>
      <c r="E6474" s="393"/>
      <c r="F6474" s="393"/>
      <c r="G6474" s="393"/>
      <c r="H6474" s="393"/>
      <c r="I6474" s="393"/>
      <c r="J6474" s="393"/>
      <c r="K6474" s="393"/>
    </row>
    <row r="6475" spans="1:11" ht="26.4">
      <c r="A6475" s="397" t="s">
        <v>10846</v>
      </c>
      <c r="B6475" s="397" t="s">
        <v>10847</v>
      </c>
      <c r="C6475" s="398" t="s">
        <v>7532</v>
      </c>
      <c r="D6475" s="399">
        <v>43.08</v>
      </c>
      <c r="E6475" s="393"/>
      <c r="F6475" s="393"/>
      <c r="G6475" s="393"/>
      <c r="H6475" s="393"/>
      <c r="I6475" s="393"/>
      <c r="J6475" s="393"/>
      <c r="K6475" s="393"/>
    </row>
    <row r="6476" spans="1:11" ht="14.4">
      <c r="A6476" s="397" t="s">
        <v>10848</v>
      </c>
      <c r="B6476" s="397" t="s">
        <v>10849</v>
      </c>
      <c r="C6476" s="398" t="s">
        <v>7532</v>
      </c>
      <c r="D6476" s="399">
        <v>43.08</v>
      </c>
      <c r="E6476" s="393"/>
      <c r="F6476" s="393"/>
      <c r="G6476" s="393"/>
      <c r="H6476" s="393"/>
      <c r="I6476" s="393"/>
      <c r="J6476" s="393"/>
      <c r="K6476" s="393"/>
    </row>
    <row r="6477" spans="1:11" ht="14.4">
      <c r="A6477" s="554"/>
      <c r="B6477" s="554"/>
      <c r="C6477" s="554"/>
      <c r="D6477" s="554"/>
      <c r="E6477" s="393"/>
      <c r="F6477" s="393"/>
      <c r="G6477" s="393"/>
      <c r="H6477" s="393"/>
      <c r="I6477" s="393"/>
      <c r="J6477" s="393"/>
      <c r="K6477" s="393"/>
    </row>
    <row r="6478" spans="1:11" ht="15" customHeight="1">
      <c r="A6478" s="553" t="s">
        <v>10850</v>
      </c>
      <c r="B6478" s="553"/>
      <c r="C6478" s="553"/>
      <c r="D6478" s="392"/>
      <c r="E6478" s="393"/>
      <c r="F6478" s="393"/>
      <c r="G6478" s="393"/>
      <c r="H6478" s="393"/>
      <c r="I6478" s="393"/>
      <c r="J6478" s="393"/>
      <c r="K6478" s="393"/>
    </row>
    <row r="6479" spans="1:11" ht="14.4">
      <c r="A6479" s="394" t="s">
        <v>7338</v>
      </c>
      <c r="B6479" s="394" t="s">
        <v>7339</v>
      </c>
      <c r="C6479" s="395" t="s">
        <v>485</v>
      </c>
      <c r="D6479" s="396" t="s">
        <v>7340</v>
      </c>
      <c r="E6479" s="393"/>
      <c r="F6479" s="393"/>
      <c r="G6479" s="393"/>
      <c r="H6479" s="393"/>
      <c r="I6479" s="393"/>
      <c r="J6479" s="393"/>
      <c r="K6479" s="393"/>
    </row>
    <row r="6480" spans="1:11" ht="26.4">
      <c r="A6480" s="397" t="s">
        <v>10851</v>
      </c>
      <c r="B6480" s="397" t="s">
        <v>10852</v>
      </c>
      <c r="C6480" s="398" t="s">
        <v>7532</v>
      </c>
      <c r="D6480" s="399">
        <v>25.83</v>
      </c>
      <c r="E6480" s="393"/>
      <c r="F6480" s="393"/>
      <c r="G6480" s="393"/>
      <c r="H6480" s="393"/>
      <c r="I6480" s="393"/>
      <c r="J6480" s="393"/>
      <c r="K6480" s="393"/>
    </row>
    <row r="6481" spans="1:11" ht="14.4">
      <c r="A6481" s="554"/>
      <c r="B6481" s="554"/>
      <c r="C6481" s="554"/>
      <c r="D6481" s="554"/>
      <c r="E6481" s="393"/>
      <c r="F6481" s="393"/>
      <c r="G6481" s="393"/>
      <c r="H6481" s="393"/>
      <c r="I6481" s="393"/>
      <c r="J6481" s="393"/>
      <c r="K6481" s="393"/>
    </row>
    <row r="6482" spans="1:11" ht="15" customHeight="1">
      <c r="A6482" s="553" t="s">
        <v>10853</v>
      </c>
      <c r="B6482" s="553"/>
      <c r="C6482" s="553"/>
      <c r="D6482" s="392"/>
      <c r="E6482" s="393"/>
      <c r="F6482" s="393"/>
      <c r="G6482" s="393"/>
      <c r="H6482" s="393"/>
      <c r="I6482" s="393"/>
      <c r="J6482" s="393"/>
      <c r="K6482" s="393"/>
    </row>
    <row r="6483" spans="1:11" ht="14.4">
      <c r="A6483" s="394" t="s">
        <v>7338</v>
      </c>
      <c r="B6483" s="394" t="s">
        <v>7339</v>
      </c>
      <c r="C6483" s="395" t="s">
        <v>485</v>
      </c>
      <c r="D6483" s="396" t="s">
        <v>7340</v>
      </c>
      <c r="E6483" s="393"/>
      <c r="F6483" s="393"/>
      <c r="G6483" s="393"/>
      <c r="H6483" s="393"/>
      <c r="I6483" s="393"/>
      <c r="J6483" s="393"/>
      <c r="K6483" s="393"/>
    </row>
    <row r="6484" spans="1:11" ht="26.4">
      <c r="A6484" s="397" t="s">
        <v>10854</v>
      </c>
      <c r="B6484" s="397" t="s">
        <v>10855</v>
      </c>
      <c r="C6484" s="398" t="s">
        <v>180</v>
      </c>
      <c r="D6484" s="399">
        <v>113.1065</v>
      </c>
      <c r="E6484" s="393"/>
      <c r="F6484" s="393"/>
      <c r="G6484" s="393"/>
      <c r="H6484" s="393"/>
      <c r="I6484" s="393"/>
      <c r="J6484" s="393"/>
      <c r="K6484" s="393"/>
    </row>
    <row r="6485" spans="1:11" ht="14.4">
      <c r="A6485" s="554"/>
      <c r="B6485" s="554"/>
      <c r="C6485" s="554"/>
      <c r="D6485" s="554"/>
      <c r="E6485" s="393"/>
      <c r="F6485" s="393"/>
      <c r="G6485" s="393"/>
      <c r="H6485" s="393"/>
      <c r="I6485" s="393"/>
      <c r="J6485" s="393"/>
      <c r="K6485" s="393"/>
    </row>
    <row r="6486" spans="1:11" ht="15" customHeight="1">
      <c r="A6486" s="553" t="s">
        <v>10856</v>
      </c>
      <c r="B6486" s="553"/>
      <c r="C6486" s="553"/>
      <c r="D6486" s="392"/>
      <c r="E6486" s="393"/>
      <c r="F6486" s="393"/>
      <c r="G6486" s="393"/>
      <c r="H6486" s="393"/>
      <c r="I6486" s="393"/>
      <c r="J6486" s="393"/>
      <c r="K6486" s="393"/>
    </row>
    <row r="6487" spans="1:11" ht="14.4">
      <c r="A6487" s="394" t="s">
        <v>7338</v>
      </c>
      <c r="B6487" s="394" t="s">
        <v>7339</v>
      </c>
      <c r="C6487" s="395" t="s">
        <v>485</v>
      </c>
      <c r="D6487" s="396" t="s">
        <v>7340</v>
      </c>
      <c r="E6487" s="393"/>
      <c r="F6487" s="393"/>
      <c r="G6487" s="393"/>
      <c r="H6487" s="393"/>
      <c r="I6487" s="393"/>
      <c r="J6487" s="393"/>
      <c r="K6487" s="393"/>
    </row>
    <row r="6488" spans="1:11" ht="26.4">
      <c r="A6488" s="397" t="s">
        <v>10857</v>
      </c>
      <c r="B6488" s="397" t="s">
        <v>10858</v>
      </c>
      <c r="C6488" s="398" t="s">
        <v>180</v>
      </c>
      <c r="D6488" s="399">
        <v>16.510000000000002</v>
      </c>
      <c r="E6488" s="393"/>
      <c r="F6488" s="393"/>
      <c r="G6488" s="393"/>
      <c r="H6488" s="393"/>
      <c r="I6488" s="393"/>
      <c r="J6488" s="393"/>
      <c r="K6488" s="393"/>
    </row>
    <row r="6489" spans="1:11" ht="26.4">
      <c r="A6489" s="397" t="s">
        <v>10859</v>
      </c>
      <c r="B6489" s="397" t="s">
        <v>10860</v>
      </c>
      <c r="C6489" s="398" t="s">
        <v>180</v>
      </c>
      <c r="D6489" s="399">
        <v>32.46</v>
      </c>
      <c r="E6489" s="393"/>
      <c r="F6489" s="393"/>
      <c r="G6489" s="393"/>
      <c r="H6489" s="393"/>
      <c r="I6489" s="393"/>
      <c r="J6489" s="393"/>
      <c r="K6489" s="393"/>
    </row>
    <row r="6490" spans="1:11" ht="14.4">
      <c r="A6490" s="554"/>
      <c r="B6490" s="554"/>
      <c r="C6490" s="554"/>
      <c r="D6490" s="554"/>
      <c r="E6490" s="393"/>
      <c r="F6490" s="393"/>
      <c r="G6490" s="393"/>
      <c r="H6490" s="393"/>
      <c r="I6490" s="393"/>
      <c r="J6490" s="393"/>
      <c r="K6490" s="393"/>
    </row>
    <row r="6491" spans="1:11" ht="15" customHeight="1">
      <c r="A6491" s="553" t="s">
        <v>10861</v>
      </c>
      <c r="B6491" s="553"/>
      <c r="C6491" s="553"/>
      <c r="D6491" s="392"/>
      <c r="E6491" s="393"/>
      <c r="F6491" s="393"/>
      <c r="G6491" s="393"/>
      <c r="H6491" s="393"/>
      <c r="I6491" s="393"/>
      <c r="J6491" s="393"/>
      <c r="K6491" s="393"/>
    </row>
    <row r="6492" spans="1:11" ht="14.4">
      <c r="A6492" s="394" t="s">
        <v>7338</v>
      </c>
      <c r="B6492" s="394" t="s">
        <v>7339</v>
      </c>
      <c r="C6492" s="395" t="s">
        <v>485</v>
      </c>
      <c r="D6492" s="396" t="s">
        <v>7340</v>
      </c>
      <c r="E6492" s="393"/>
      <c r="F6492" s="393"/>
      <c r="G6492" s="393"/>
      <c r="H6492" s="393"/>
      <c r="I6492" s="393"/>
      <c r="J6492" s="393"/>
      <c r="K6492" s="393"/>
    </row>
    <row r="6493" spans="1:11" ht="14.4">
      <c r="A6493" s="397" t="s">
        <v>10862</v>
      </c>
      <c r="B6493" s="397" t="s">
        <v>10863</v>
      </c>
      <c r="C6493" s="398" t="s">
        <v>180</v>
      </c>
      <c r="D6493" s="399">
        <v>1.46</v>
      </c>
      <c r="E6493" s="393"/>
      <c r="F6493" s="393"/>
      <c r="G6493" s="393"/>
      <c r="H6493" s="393"/>
      <c r="I6493" s="393"/>
      <c r="J6493" s="393"/>
      <c r="K6493" s="393"/>
    </row>
    <row r="6494" spans="1:11" ht="26.4">
      <c r="A6494" s="397" t="s">
        <v>10864</v>
      </c>
      <c r="B6494" s="397" t="s">
        <v>10865</v>
      </c>
      <c r="C6494" s="398" t="s">
        <v>180</v>
      </c>
      <c r="D6494" s="399">
        <v>0.93</v>
      </c>
      <c r="E6494" s="393"/>
      <c r="F6494" s="393"/>
      <c r="G6494" s="393"/>
      <c r="H6494" s="393"/>
      <c r="I6494" s="393"/>
      <c r="J6494" s="393"/>
      <c r="K6494" s="393"/>
    </row>
    <row r="6495" spans="1:11" ht="14.4">
      <c r="A6495" s="554"/>
      <c r="B6495" s="554"/>
      <c r="C6495" s="554"/>
      <c r="D6495" s="554"/>
      <c r="E6495" s="393"/>
      <c r="F6495" s="393"/>
      <c r="G6495" s="393"/>
      <c r="H6495" s="393"/>
      <c r="I6495" s="393"/>
      <c r="J6495" s="393"/>
      <c r="K6495" s="393"/>
    </row>
    <row r="6496" spans="1:11" ht="15" customHeight="1">
      <c r="A6496" s="553" t="s">
        <v>10866</v>
      </c>
      <c r="B6496" s="553"/>
      <c r="C6496" s="553"/>
      <c r="D6496" s="392"/>
      <c r="E6496" s="393"/>
      <c r="F6496" s="393"/>
      <c r="G6496" s="393"/>
      <c r="H6496" s="393"/>
      <c r="I6496" s="393"/>
      <c r="J6496" s="393"/>
      <c r="K6496" s="393"/>
    </row>
    <row r="6497" spans="1:11" ht="14.4">
      <c r="A6497" s="394" t="s">
        <v>7338</v>
      </c>
      <c r="B6497" s="394" t="s">
        <v>7339</v>
      </c>
      <c r="C6497" s="395" t="s">
        <v>485</v>
      </c>
      <c r="D6497" s="396" t="s">
        <v>7340</v>
      </c>
      <c r="E6497" s="393"/>
      <c r="F6497" s="393"/>
      <c r="G6497" s="393"/>
      <c r="H6497" s="393"/>
      <c r="I6497" s="393"/>
      <c r="J6497" s="393"/>
      <c r="K6497" s="393"/>
    </row>
    <row r="6498" spans="1:11" ht="26.4">
      <c r="A6498" s="397" t="s">
        <v>10867</v>
      </c>
      <c r="B6498" s="397" t="s">
        <v>10868</v>
      </c>
      <c r="C6498" s="398" t="s">
        <v>180</v>
      </c>
      <c r="D6498" s="399">
        <v>7.83</v>
      </c>
      <c r="E6498" s="393"/>
      <c r="F6498" s="393"/>
      <c r="G6498" s="393"/>
      <c r="H6498" s="393"/>
      <c r="I6498" s="393"/>
      <c r="J6498" s="393"/>
      <c r="K6498" s="393"/>
    </row>
    <row r="6499" spans="1:11" ht="26.4">
      <c r="A6499" s="397" t="s">
        <v>10869</v>
      </c>
      <c r="B6499" s="397" t="s">
        <v>10870</v>
      </c>
      <c r="C6499" s="398" t="s">
        <v>180</v>
      </c>
      <c r="D6499" s="399">
        <v>9.74</v>
      </c>
      <c r="E6499" s="393"/>
      <c r="F6499" s="393"/>
      <c r="G6499" s="393"/>
      <c r="H6499" s="393"/>
      <c r="I6499" s="393"/>
      <c r="J6499" s="393"/>
      <c r="K6499" s="393"/>
    </row>
    <row r="6500" spans="1:11" ht="26.4">
      <c r="A6500" s="397" t="s">
        <v>10871</v>
      </c>
      <c r="B6500" s="397" t="s">
        <v>10872</v>
      </c>
      <c r="C6500" s="398" t="s">
        <v>180</v>
      </c>
      <c r="D6500" s="399">
        <v>15.8</v>
      </c>
      <c r="E6500" s="393"/>
      <c r="F6500" s="393"/>
      <c r="G6500" s="393"/>
      <c r="H6500" s="393"/>
      <c r="I6500" s="393"/>
      <c r="J6500" s="393"/>
      <c r="K6500" s="393"/>
    </row>
    <row r="6501" spans="1:11" ht="26.4">
      <c r="A6501" s="397" t="s">
        <v>10873</v>
      </c>
      <c r="B6501" s="397" t="s">
        <v>10874</v>
      </c>
      <c r="C6501" s="398" t="s">
        <v>180</v>
      </c>
      <c r="D6501" s="399">
        <v>16.22</v>
      </c>
      <c r="E6501" s="393"/>
      <c r="F6501" s="393"/>
      <c r="G6501" s="393"/>
      <c r="H6501" s="393"/>
      <c r="I6501" s="393"/>
      <c r="J6501" s="393"/>
      <c r="K6501" s="393"/>
    </row>
    <row r="6502" spans="1:11" ht="14.4">
      <c r="A6502" s="554"/>
      <c r="B6502" s="554"/>
      <c r="C6502" s="554"/>
      <c r="D6502" s="554"/>
      <c r="E6502" s="393"/>
      <c r="F6502" s="393"/>
      <c r="G6502" s="393"/>
      <c r="H6502" s="393"/>
      <c r="I6502" s="393"/>
      <c r="J6502" s="393"/>
      <c r="K6502" s="393"/>
    </row>
    <row r="6503" spans="1:11" ht="15" customHeight="1">
      <c r="A6503" s="553" t="s">
        <v>10875</v>
      </c>
      <c r="B6503" s="553"/>
      <c r="C6503" s="553"/>
      <c r="D6503" s="392"/>
      <c r="E6503" s="393"/>
      <c r="F6503" s="393"/>
      <c r="G6503" s="393"/>
      <c r="H6503" s="393"/>
      <c r="I6503" s="393"/>
      <c r="J6503" s="393"/>
      <c r="K6503" s="393"/>
    </row>
    <row r="6504" spans="1:11" ht="14.4">
      <c r="A6504" s="394" t="s">
        <v>7338</v>
      </c>
      <c r="B6504" s="394" t="s">
        <v>7339</v>
      </c>
      <c r="C6504" s="395" t="s">
        <v>485</v>
      </c>
      <c r="D6504" s="396" t="s">
        <v>7340</v>
      </c>
      <c r="E6504" s="393"/>
      <c r="F6504" s="393"/>
      <c r="G6504" s="393"/>
      <c r="H6504" s="393"/>
      <c r="I6504" s="393"/>
      <c r="J6504" s="393"/>
      <c r="K6504" s="393"/>
    </row>
    <row r="6505" spans="1:11" ht="26.4">
      <c r="A6505" s="397" t="s">
        <v>10876</v>
      </c>
      <c r="B6505" s="397" t="s">
        <v>10877</v>
      </c>
      <c r="C6505" s="398" t="s">
        <v>180</v>
      </c>
      <c r="D6505" s="399">
        <v>9.49</v>
      </c>
      <c r="E6505" s="393"/>
      <c r="F6505" s="393"/>
      <c r="G6505" s="393"/>
      <c r="H6505" s="393"/>
      <c r="I6505" s="393"/>
      <c r="J6505" s="393"/>
      <c r="K6505" s="393"/>
    </row>
    <row r="6506" spans="1:11" ht="26.4">
      <c r="A6506" s="397" t="s">
        <v>10878</v>
      </c>
      <c r="B6506" s="397" t="s">
        <v>10879</v>
      </c>
      <c r="C6506" s="398" t="s">
        <v>180</v>
      </c>
      <c r="D6506" s="399">
        <v>8.5</v>
      </c>
      <c r="E6506" s="393"/>
      <c r="F6506" s="393"/>
      <c r="G6506" s="393"/>
      <c r="H6506" s="393"/>
      <c r="I6506" s="393"/>
      <c r="J6506" s="393"/>
      <c r="K6506" s="393"/>
    </row>
    <row r="6507" spans="1:11" ht="26.4">
      <c r="A6507" s="397" t="s">
        <v>10880</v>
      </c>
      <c r="B6507" s="397" t="s">
        <v>10881</v>
      </c>
      <c r="C6507" s="398" t="s">
        <v>180</v>
      </c>
      <c r="D6507" s="399">
        <v>22.9</v>
      </c>
      <c r="E6507" s="393"/>
      <c r="F6507" s="393"/>
      <c r="G6507" s="393"/>
      <c r="H6507" s="393"/>
      <c r="I6507" s="393"/>
      <c r="J6507" s="393"/>
      <c r="K6507" s="393"/>
    </row>
    <row r="6508" spans="1:11" ht="26.4">
      <c r="A6508" s="397" t="s">
        <v>10882</v>
      </c>
      <c r="B6508" s="397" t="s">
        <v>10883</v>
      </c>
      <c r="C6508" s="398" t="s">
        <v>180</v>
      </c>
      <c r="D6508" s="399">
        <v>19.989999999999998</v>
      </c>
      <c r="E6508" s="393"/>
      <c r="F6508" s="393"/>
      <c r="G6508" s="393"/>
      <c r="H6508" s="393"/>
      <c r="I6508" s="393"/>
      <c r="J6508" s="393"/>
      <c r="K6508" s="393"/>
    </row>
    <row r="6509" spans="1:11" ht="26.4">
      <c r="A6509" s="397" t="s">
        <v>10884</v>
      </c>
      <c r="B6509" s="397" t="s">
        <v>10885</v>
      </c>
      <c r="C6509" s="398" t="s">
        <v>180</v>
      </c>
      <c r="D6509" s="399">
        <v>8.39</v>
      </c>
      <c r="E6509" s="393"/>
      <c r="F6509" s="393"/>
      <c r="G6509" s="393"/>
      <c r="H6509" s="393"/>
      <c r="I6509" s="393"/>
      <c r="J6509" s="393"/>
      <c r="K6509" s="393"/>
    </row>
    <row r="6510" spans="1:11" ht="26.4">
      <c r="A6510" s="397" t="s">
        <v>10886</v>
      </c>
      <c r="B6510" s="397" t="s">
        <v>10887</v>
      </c>
      <c r="C6510" s="398" t="s">
        <v>180</v>
      </c>
      <c r="D6510" s="399">
        <v>6.19</v>
      </c>
      <c r="E6510" s="393"/>
      <c r="F6510" s="393"/>
      <c r="G6510" s="393"/>
      <c r="H6510" s="393"/>
      <c r="I6510" s="393"/>
      <c r="J6510" s="393"/>
      <c r="K6510" s="393"/>
    </row>
    <row r="6511" spans="1:11" ht="26.4">
      <c r="A6511" s="397" t="s">
        <v>10888</v>
      </c>
      <c r="B6511" s="397" t="s">
        <v>10889</v>
      </c>
      <c r="C6511" s="398" t="s">
        <v>180</v>
      </c>
      <c r="D6511" s="399">
        <v>6.86</v>
      </c>
      <c r="E6511" s="393"/>
      <c r="F6511" s="393"/>
      <c r="G6511" s="393"/>
      <c r="H6511" s="393"/>
      <c r="I6511" s="393"/>
      <c r="J6511" s="393"/>
      <c r="K6511" s="393"/>
    </row>
    <row r="6512" spans="1:11" ht="14.4">
      <c r="A6512" s="554"/>
      <c r="B6512" s="554"/>
      <c r="C6512" s="554"/>
      <c r="D6512" s="554"/>
      <c r="E6512" s="393"/>
      <c r="F6512" s="393"/>
      <c r="G6512" s="393"/>
      <c r="H6512" s="393"/>
      <c r="I6512" s="393"/>
      <c r="J6512" s="393"/>
      <c r="K6512" s="393"/>
    </row>
    <row r="6513" spans="1:11" ht="15" customHeight="1">
      <c r="A6513" s="553" t="s">
        <v>10890</v>
      </c>
      <c r="B6513" s="553"/>
      <c r="C6513" s="553"/>
      <c r="D6513" s="392"/>
      <c r="E6513" s="393"/>
      <c r="F6513" s="393"/>
      <c r="G6513" s="393"/>
      <c r="H6513" s="393"/>
      <c r="I6513" s="393"/>
      <c r="J6513" s="393"/>
      <c r="K6513" s="393"/>
    </row>
    <row r="6514" spans="1:11" ht="14.4">
      <c r="A6514" s="394" t="s">
        <v>7338</v>
      </c>
      <c r="B6514" s="394" t="s">
        <v>7339</v>
      </c>
      <c r="C6514" s="395" t="s">
        <v>485</v>
      </c>
      <c r="D6514" s="396" t="s">
        <v>7340</v>
      </c>
      <c r="E6514" s="393"/>
      <c r="F6514" s="393"/>
      <c r="G6514" s="393"/>
      <c r="H6514" s="393"/>
      <c r="I6514" s="393"/>
      <c r="J6514" s="393"/>
      <c r="K6514" s="393"/>
    </row>
    <row r="6515" spans="1:11" ht="26.4">
      <c r="A6515" s="397" t="s">
        <v>10891</v>
      </c>
      <c r="B6515" s="397" t="s">
        <v>10892</v>
      </c>
      <c r="C6515" s="398" t="s">
        <v>180</v>
      </c>
      <c r="D6515" s="399">
        <v>8.1999999999999993</v>
      </c>
      <c r="E6515" s="393"/>
      <c r="F6515" s="393"/>
      <c r="G6515" s="393"/>
      <c r="H6515" s="393"/>
      <c r="I6515" s="393"/>
      <c r="J6515" s="393"/>
      <c r="K6515" s="393"/>
    </row>
    <row r="6516" spans="1:11" ht="26.4">
      <c r="A6516" s="397" t="s">
        <v>10893</v>
      </c>
      <c r="B6516" s="397" t="s">
        <v>10894</v>
      </c>
      <c r="C6516" s="398" t="s">
        <v>180</v>
      </c>
      <c r="D6516" s="399">
        <v>13.9</v>
      </c>
      <c r="E6516" s="393"/>
      <c r="F6516" s="393"/>
      <c r="G6516" s="393"/>
      <c r="H6516" s="393"/>
      <c r="I6516" s="393"/>
      <c r="J6516" s="393"/>
      <c r="K6516" s="393"/>
    </row>
    <row r="6517" spans="1:11" ht="26.4">
      <c r="A6517" s="397" t="s">
        <v>10895</v>
      </c>
      <c r="B6517" s="397" t="s">
        <v>10896</v>
      </c>
      <c r="C6517" s="398" t="s">
        <v>180</v>
      </c>
      <c r="D6517" s="399">
        <v>8.5</v>
      </c>
      <c r="E6517" s="393"/>
      <c r="F6517" s="393"/>
      <c r="G6517" s="393"/>
      <c r="H6517" s="393"/>
      <c r="I6517" s="393"/>
      <c r="J6517" s="393"/>
      <c r="K6517" s="393"/>
    </row>
    <row r="6518" spans="1:11" ht="26.4">
      <c r="A6518" s="397" t="s">
        <v>10897</v>
      </c>
      <c r="B6518" s="397" t="s">
        <v>10898</v>
      </c>
      <c r="C6518" s="398" t="s">
        <v>180</v>
      </c>
      <c r="D6518" s="399">
        <v>6.89</v>
      </c>
      <c r="E6518" s="393"/>
      <c r="F6518" s="393"/>
      <c r="G6518" s="393"/>
      <c r="H6518" s="393"/>
      <c r="I6518" s="393"/>
      <c r="J6518" s="393"/>
      <c r="K6518" s="393"/>
    </row>
    <row r="6519" spans="1:11" ht="26.4">
      <c r="A6519" s="397" t="s">
        <v>10899</v>
      </c>
      <c r="B6519" s="397" t="s">
        <v>10900</v>
      </c>
      <c r="C6519" s="398" t="s">
        <v>180</v>
      </c>
      <c r="D6519" s="399">
        <v>8.59</v>
      </c>
      <c r="E6519" s="393"/>
      <c r="F6519" s="393"/>
      <c r="G6519" s="393"/>
      <c r="H6519" s="393"/>
      <c r="I6519" s="393"/>
      <c r="J6519" s="393"/>
      <c r="K6519" s="393"/>
    </row>
    <row r="6520" spans="1:11" ht="26.4">
      <c r="A6520" s="397" t="s">
        <v>10901</v>
      </c>
      <c r="B6520" s="397" t="s">
        <v>10902</v>
      </c>
      <c r="C6520" s="398" t="s">
        <v>180</v>
      </c>
      <c r="D6520" s="399">
        <v>53.3</v>
      </c>
      <c r="E6520" s="393"/>
      <c r="F6520" s="393"/>
      <c r="G6520" s="393"/>
      <c r="H6520" s="393"/>
      <c r="I6520" s="393"/>
      <c r="J6520" s="393"/>
      <c r="K6520" s="393"/>
    </row>
    <row r="6521" spans="1:11" ht="14.4">
      <c r="A6521" s="554"/>
      <c r="B6521" s="554"/>
      <c r="C6521" s="554"/>
      <c r="D6521" s="554"/>
      <c r="E6521" s="393"/>
      <c r="F6521" s="393"/>
      <c r="G6521" s="393"/>
      <c r="H6521" s="393"/>
      <c r="I6521" s="393"/>
      <c r="J6521" s="393"/>
      <c r="K6521" s="393"/>
    </row>
    <row r="6522" spans="1:11" ht="15" customHeight="1">
      <c r="A6522" s="553" t="s">
        <v>10903</v>
      </c>
      <c r="B6522" s="553"/>
      <c r="C6522" s="553"/>
      <c r="D6522" s="392"/>
      <c r="E6522" s="393"/>
      <c r="F6522" s="393"/>
      <c r="G6522" s="393"/>
      <c r="H6522" s="393"/>
      <c r="I6522" s="393"/>
      <c r="J6522" s="393"/>
      <c r="K6522" s="393"/>
    </row>
    <row r="6523" spans="1:11" ht="14.4">
      <c r="A6523" s="394" t="s">
        <v>7338</v>
      </c>
      <c r="B6523" s="394" t="s">
        <v>7339</v>
      </c>
      <c r="C6523" s="395" t="s">
        <v>485</v>
      </c>
      <c r="D6523" s="396" t="s">
        <v>7340</v>
      </c>
      <c r="E6523" s="393"/>
      <c r="F6523" s="393"/>
      <c r="G6523" s="393"/>
      <c r="H6523" s="393"/>
      <c r="I6523" s="393"/>
      <c r="J6523" s="393"/>
      <c r="K6523" s="393"/>
    </row>
    <row r="6524" spans="1:11" ht="26.4">
      <c r="A6524" s="397" t="s">
        <v>10904</v>
      </c>
      <c r="B6524" s="397" t="s">
        <v>10905</v>
      </c>
      <c r="C6524" s="398" t="s">
        <v>180</v>
      </c>
      <c r="D6524" s="399">
        <v>4.09</v>
      </c>
      <c r="E6524" s="393"/>
      <c r="F6524" s="393"/>
      <c r="G6524" s="393"/>
      <c r="H6524" s="393"/>
      <c r="I6524" s="393"/>
      <c r="J6524" s="393"/>
      <c r="K6524" s="393"/>
    </row>
    <row r="6525" spans="1:11" ht="26.4">
      <c r="A6525" s="397" t="s">
        <v>10906</v>
      </c>
      <c r="B6525" s="397" t="s">
        <v>10907</v>
      </c>
      <c r="C6525" s="398" t="s">
        <v>180</v>
      </c>
      <c r="D6525" s="399">
        <v>3.19</v>
      </c>
      <c r="E6525" s="393"/>
      <c r="F6525" s="393"/>
      <c r="G6525" s="393"/>
      <c r="H6525" s="393"/>
      <c r="I6525" s="393"/>
      <c r="J6525" s="393"/>
      <c r="K6525" s="393"/>
    </row>
    <row r="6526" spans="1:11" ht="26.4">
      <c r="A6526" s="397" t="s">
        <v>10908</v>
      </c>
      <c r="B6526" s="397" t="s">
        <v>10909</v>
      </c>
      <c r="C6526" s="398" t="s">
        <v>180</v>
      </c>
      <c r="D6526" s="399">
        <v>5.1100000000000003</v>
      </c>
      <c r="E6526" s="393"/>
      <c r="F6526" s="393"/>
      <c r="G6526" s="393"/>
      <c r="H6526" s="393"/>
      <c r="I6526" s="393"/>
      <c r="J6526" s="393"/>
      <c r="K6526" s="393"/>
    </row>
    <row r="6527" spans="1:11" ht="26.4">
      <c r="A6527" s="397" t="s">
        <v>10910</v>
      </c>
      <c r="B6527" s="397" t="s">
        <v>10911</v>
      </c>
      <c r="C6527" s="398" t="s">
        <v>180</v>
      </c>
      <c r="D6527" s="399">
        <v>4.3899999999999997</v>
      </c>
      <c r="E6527" s="393"/>
      <c r="F6527" s="393"/>
      <c r="G6527" s="393"/>
      <c r="H6527" s="393"/>
      <c r="I6527" s="393"/>
      <c r="J6527" s="393"/>
      <c r="K6527" s="393"/>
    </row>
    <row r="6528" spans="1:11" ht="26.4">
      <c r="A6528" s="397" t="s">
        <v>10912</v>
      </c>
      <c r="B6528" s="397" t="s">
        <v>10913</v>
      </c>
      <c r="C6528" s="398" t="s">
        <v>180</v>
      </c>
      <c r="D6528" s="399">
        <v>4.59</v>
      </c>
      <c r="E6528" s="393"/>
      <c r="F6528" s="393"/>
      <c r="G6528" s="393"/>
      <c r="H6528" s="393"/>
      <c r="I6528" s="393"/>
      <c r="J6528" s="393"/>
      <c r="K6528" s="393"/>
    </row>
    <row r="6529" spans="1:11" ht="26.4">
      <c r="A6529" s="397" t="s">
        <v>10914</v>
      </c>
      <c r="B6529" s="397" t="s">
        <v>10915</v>
      </c>
      <c r="C6529" s="398" t="s">
        <v>180</v>
      </c>
      <c r="D6529" s="399">
        <v>7.44</v>
      </c>
      <c r="E6529" s="393"/>
      <c r="F6529" s="393"/>
      <c r="G6529" s="393"/>
      <c r="H6529" s="393"/>
      <c r="I6529" s="393"/>
      <c r="J6529" s="393"/>
      <c r="K6529" s="393"/>
    </row>
    <row r="6530" spans="1:11" ht="26.4">
      <c r="A6530" s="397" t="s">
        <v>10916</v>
      </c>
      <c r="B6530" s="397" t="s">
        <v>10917</v>
      </c>
      <c r="C6530" s="398" t="s">
        <v>180</v>
      </c>
      <c r="D6530" s="399">
        <v>7.5</v>
      </c>
      <c r="E6530" s="393"/>
      <c r="F6530" s="393"/>
      <c r="G6530" s="393"/>
      <c r="H6530" s="393"/>
      <c r="I6530" s="393"/>
      <c r="J6530" s="393"/>
      <c r="K6530" s="393"/>
    </row>
    <row r="6531" spans="1:11" ht="26.4">
      <c r="A6531" s="397" t="s">
        <v>10918</v>
      </c>
      <c r="B6531" s="397" t="s">
        <v>10919</v>
      </c>
      <c r="C6531" s="398" t="s">
        <v>180</v>
      </c>
      <c r="D6531" s="399">
        <v>6.5</v>
      </c>
      <c r="E6531" s="393"/>
      <c r="F6531" s="393"/>
      <c r="G6531" s="393"/>
      <c r="H6531" s="393"/>
      <c r="I6531" s="393"/>
      <c r="J6531" s="393"/>
      <c r="K6531" s="393"/>
    </row>
    <row r="6532" spans="1:11" ht="26.4">
      <c r="A6532" s="397" t="s">
        <v>10920</v>
      </c>
      <c r="B6532" s="397" t="s">
        <v>10921</v>
      </c>
      <c r="C6532" s="398" t="s">
        <v>180</v>
      </c>
      <c r="D6532" s="399">
        <v>6.5</v>
      </c>
      <c r="E6532" s="393"/>
      <c r="F6532" s="393"/>
      <c r="G6532" s="393"/>
      <c r="H6532" s="393"/>
      <c r="I6532" s="393"/>
      <c r="J6532" s="393"/>
      <c r="K6532" s="393"/>
    </row>
    <row r="6533" spans="1:11" ht="14.4">
      <c r="A6533" s="554"/>
      <c r="B6533" s="554"/>
      <c r="C6533" s="554"/>
      <c r="D6533" s="554"/>
      <c r="E6533" s="393"/>
      <c r="F6533" s="393"/>
      <c r="G6533" s="393"/>
      <c r="H6533" s="393"/>
      <c r="I6533" s="393"/>
      <c r="J6533" s="393"/>
      <c r="K6533" s="393"/>
    </row>
    <row r="6534" spans="1:11" ht="15" customHeight="1">
      <c r="A6534" s="553" t="s">
        <v>10922</v>
      </c>
      <c r="B6534" s="553"/>
      <c r="C6534" s="553"/>
      <c r="D6534" s="392"/>
      <c r="E6534" s="393"/>
      <c r="F6534" s="393"/>
      <c r="G6534" s="393"/>
      <c r="H6534" s="393"/>
      <c r="I6534" s="393"/>
      <c r="J6534" s="393"/>
      <c r="K6534" s="393"/>
    </row>
    <row r="6535" spans="1:11" ht="14.4">
      <c r="A6535" s="394" t="s">
        <v>7338</v>
      </c>
      <c r="B6535" s="394" t="s">
        <v>7339</v>
      </c>
      <c r="C6535" s="395" t="s">
        <v>485</v>
      </c>
      <c r="D6535" s="396" t="s">
        <v>7340</v>
      </c>
      <c r="E6535" s="393"/>
      <c r="F6535" s="393"/>
      <c r="G6535" s="393"/>
      <c r="H6535" s="393"/>
      <c r="I6535" s="393"/>
      <c r="J6535" s="393"/>
      <c r="K6535" s="393"/>
    </row>
    <row r="6536" spans="1:11" ht="26.4">
      <c r="A6536" s="397" t="s">
        <v>10923</v>
      </c>
      <c r="B6536" s="397" t="s">
        <v>10924</v>
      </c>
      <c r="C6536" s="398" t="s">
        <v>180</v>
      </c>
      <c r="D6536" s="399">
        <v>1.74</v>
      </c>
      <c r="E6536" s="393"/>
      <c r="F6536" s="393"/>
      <c r="G6536" s="393"/>
      <c r="H6536" s="393"/>
      <c r="I6536" s="393"/>
      <c r="J6536" s="393"/>
      <c r="K6536" s="393"/>
    </row>
    <row r="6537" spans="1:11" ht="26.4">
      <c r="A6537" s="397" t="s">
        <v>10925</v>
      </c>
      <c r="B6537" s="397" t="s">
        <v>10926</v>
      </c>
      <c r="C6537" s="398" t="s">
        <v>180</v>
      </c>
      <c r="D6537" s="399">
        <v>3.94</v>
      </c>
      <c r="E6537" s="393"/>
      <c r="F6537" s="393"/>
      <c r="G6537" s="393"/>
      <c r="H6537" s="393"/>
      <c r="I6537" s="393"/>
      <c r="J6537" s="393"/>
      <c r="K6537" s="393"/>
    </row>
    <row r="6538" spans="1:11" ht="14.4">
      <c r="A6538" s="554"/>
      <c r="B6538" s="554"/>
      <c r="C6538" s="554"/>
      <c r="D6538" s="554"/>
      <c r="E6538" s="393"/>
      <c r="F6538" s="393"/>
      <c r="G6538" s="393"/>
      <c r="H6538" s="393"/>
      <c r="I6538" s="393"/>
      <c r="J6538" s="393"/>
      <c r="K6538" s="393"/>
    </row>
    <row r="6539" spans="1:11" ht="15" customHeight="1">
      <c r="A6539" s="553" t="s">
        <v>10927</v>
      </c>
      <c r="B6539" s="553"/>
      <c r="C6539" s="553"/>
      <c r="D6539" s="392"/>
      <c r="E6539" s="393"/>
      <c r="F6539" s="393"/>
      <c r="G6539" s="393"/>
      <c r="H6539" s="393"/>
      <c r="I6539" s="393"/>
      <c r="J6539" s="393"/>
      <c r="K6539" s="393"/>
    </row>
    <row r="6540" spans="1:11" ht="15" customHeight="1">
      <c r="A6540" s="553" t="s">
        <v>10928</v>
      </c>
      <c r="B6540" s="553"/>
      <c r="C6540" s="553"/>
      <c r="D6540" s="392"/>
      <c r="E6540" s="393"/>
      <c r="F6540" s="393"/>
      <c r="G6540" s="393"/>
      <c r="H6540" s="393"/>
      <c r="I6540" s="393"/>
      <c r="J6540" s="393"/>
      <c r="K6540" s="393"/>
    </row>
    <row r="6541" spans="1:11" ht="14.4">
      <c r="A6541" s="394" t="s">
        <v>7338</v>
      </c>
      <c r="B6541" s="394" t="s">
        <v>7339</v>
      </c>
      <c r="C6541" s="395" t="s">
        <v>485</v>
      </c>
      <c r="D6541" s="396" t="s">
        <v>7340</v>
      </c>
      <c r="E6541" s="393"/>
      <c r="F6541" s="393"/>
      <c r="G6541" s="393"/>
      <c r="H6541" s="393"/>
      <c r="I6541" s="393"/>
      <c r="J6541" s="393"/>
      <c r="K6541" s="393"/>
    </row>
    <row r="6542" spans="1:11" ht="14.4">
      <c r="A6542" s="397" t="s">
        <v>10929</v>
      </c>
      <c r="B6542" s="397" t="s">
        <v>10930</v>
      </c>
      <c r="C6542" s="398" t="s">
        <v>180</v>
      </c>
      <c r="D6542" s="399">
        <v>19.785</v>
      </c>
      <c r="E6542" s="393"/>
      <c r="F6542" s="393"/>
      <c r="G6542" s="393"/>
      <c r="H6542" s="393"/>
      <c r="I6542" s="393"/>
      <c r="J6542" s="393"/>
      <c r="K6542" s="393"/>
    </row>
    <row r="6543" spans="1:11" ht="14.4">
      <c r="A6543" s="397" t="s">
        <v>10931</v>
      </c>
      <c r="B6543" s="397" t="s">
        <v>10932</v>
      </c>
      <c r="C6543" s="398" t="s">
        <v>180</v>
      </c>
      <c r="D6543" s="399">
        <v>19.875699999999998</v>
      </c>
      <c r="E6543" s="393"/>
      <c r="F6543" s="393"/>
      <c r="G6543" s="393"/>
      <c r="H6543" s="393"/>
      <c r="I6543" s="393"/>
      <c r="J6543" s="393"/>
      <c r="K6543" s="393"/>
    </row>
    <row r="6544" spans="1:11" ht="14.4">
      <c r="A6544" s="554"/>
      <c r="B6544" s="554"/>
      <c r="C6544" s="554"/>
      <c r="D6544" s="554"/>
      <c r="E6544" s="393"/>
      <c r="F6544" s="393"/>
      <c r="G6544" s="393"/>
      <c r="H6544" s="393"/>
      <c r="I6544" s="393"/>
      <c r="J6544" s="393"/>
      <c r="K6544" s="393"/>
    </row>
    <row r="6545" spans="1:11" ht="15" customHeight="1">
      <c r="A6545" s="553" t="s">
        <v>10933</v>
      </c>
      <c r="B6545" s="553"/>
      <c r="C6545" s="553"/>
      <c r="D6545" s="392"/>
      <c r="E6545" s="393"/>
      <c r="F6545" s="393"/>
      <c r="G6545" s="393"/>
      <c r="H6545" s="393"/>
      <c r="I6545" s="393"/>
      <c r="J6545" s="393"/>
      <c r="K6545" s="393"/>
    </row>
    <row r="6546" spans="1:11" ht="14.4">
      <c r="A6546" s="394" t="s">
        <v>7338</v>
      </c>
      <c r="B6546" s="394" t="s">
        <v>7339</v>
      </c>
      <c r="C6546" s="395" t="s">
        <v>485</v>
      </c>
      <c r="D6546" s="396" t="s">
        <v>7340</v>
      </c>
      <c r="E6546" s="393"/>
      <c r="F6546" s="393"/>
      <c r="G6546" s="393"/>
      <c r="H6546" s="393"/>
      <c r="I6546" s="393"/>
      <c r="J6546" s="393"/>
      <c r="K6546" s="393"/>
    </row>
    <row r="6547" spans="1:11" ht="26.4">
      <c r="A6547" s="397" t="s">
        <v>10934</v>
      </c>
      <c r="B6547" s="397" t="s">
        <v>10935</v>
      </c>
      <c r="C6547" s="398" t="s">
        <v>180</v>
      </c>
      <c r="D6547" s="399">
        <v>50.8339</v>
      </c>
      <c r="E6547" s="393"/>
      <c r="F6547" s="393"/>
      <c r="G6547" s="393"/>
      <c r="H6547" s="393"/>
      <c r="I6547" s="393"/>
      <c r="J6547" s="393"/>
      <c r="K6547" s="393"/>
    </row>
    <row r="6548" spans="1:11" ht="14.4">
      <c r="A6548" s="554"/>
      <c r="B6548" s="554"/>
      <c r="C6548" s="554"/>
      <c r="D6548" s="554"/>
      <c r="E6548" s="393"/>
      <c r="F6548" s="393"/>
      <c r="G6548" s="393"/>
      <c r="H6548" s="393"/>
      <c r="I6548" s="393"/>
      <c r="J6548" s="393"/>
      <c r="K6548" s="393"/>
    </row>
    <row r="6549" spans="1:11" ht="15" customHeight="1">
      <c r="A6549" s="553" t="s">
        <v>10936</v>
      </c>
      <c r="B6549" s="553"/>
      <c r="C6549" s="553"/>
      <c r="D6549" s="392"/>
      <c r="E6549" s="393"/>
      <c r="F6549" s="393"/>
      <c r="G6549" s="393"/>
      <c r="H6549" s="393"/>
      <c r="I6549" s="393"/>
      <c r="J6549" s="393"/>
      <c r="K6549" s="393"/>
    </row>
    <row r="6550" spans="1:11" ht="14.4">
      <c r="A6550" s="394" t="s">
        <v>7338</v>
      </c>
      <c r="B6550" s="394" t="s">
        <v>7339</v>
      </c>
      <c r="C6550" s="395" t="s">
        <v>485</v>
      </c>
      <c r="D6550" s="396" t="s">
        <v>7340</v>
      </c>
      <c r="E6550" s="393"/>
      <c r="F6550" s="393"/>
      <c r="G6550" s="393"/>
      <c r="H6550" s="393"/>
      <c r="I6550" s="393"/>
      <c r="J6550" s="393"/>
      <c r="K6550" s="393"/>
    </row>
    <row r="6551" spans="1:11" ht="26.4">
      <c r="A6551" s="397" t="s">
        <v>10937</v>
      </c>
      <c r="B6551" s="397" t="s">
        <v>10938</v>
      </c>
      <c r="C6551" s="398" t="s">
        <v>180</v>
      </c>
      <c r="D6551" s="399">
        <v>5.2409999999999997</v>
      </c>
      <c r="E6551" s="393"/>
      <c r="F6551" s="393"/>
      <c r="G6551" s="393"/>
      <c r="H6551" s="393"/>
      <c r="I6551" s="393"/>
      <c r="J6551" s="393"/>
      <c r="K6551" s="393"/>
    </row>
    <row r="6552" spans="1:11" ht="14.4">
      <c r="A6552" s="554"/>
      <c r="B6552" s="554"/>
      <c r="C6552" s="554"/>
      <c r="D6552" s="554"/>
      <c r="E6552" s="393"/>
      <c r="F6552" s="393"/>
      <c r="G6552" s="393"/>
      <c r="H6552" s="393"/>
      <c r="I6552" s="393"/>
      <c r="J6552" s="393"/>
      <c r="K6552" s="393"/>
    </row>
    <row r="6553" spans="1:11" ht="15" customHeight="1">
      <c r="A6553" s="553" t="s">
        <v>10939</v>
      </c>
      <c r="B6553" s="553"/>
      <c r="C6553" s="553"/>
      <c r="D6553" s="392"/>
      <c r="E6553" s="393"/>
      <c r="F6553" s="393"/>
      <c r="G6553" s="393"/>
      <c r="H6553" s="393"/>
      <c r="I6553" s="393"/>
      <c r="J6553" s="393"/>
      <c r="K6553" s="393"/>
    </row>
    <row r="6554" spans="1:11" ht="14.4">
      <c r="A6554" s="394" t="s">
        <v>7338</v>
      </c>
      <c r="B6554" s="394" t="s">
        <v>7339</v>
      </c>
      <c r="C6554" s="395" t="s">
        <v>485</v>
      </c>
      <c r="D6554" s="396" t="s">
        <v>7340</v>
      </c>
      <c r="E6554" s="393"/>
      <c r="F6554" s="393"/>
      <c r="G6554" s="393"/>
      <c r="H6554" s="393"/>
      <c r="I6554" s="393"/>
      <c r="J6554" s="393"/>
      <c r="K6554" s="393"/>
    </row>
    <row r="6555" spans="1:11" ht="26.4">
      <c r="A6555" s="397" t="s">
        <v>10940</v>
      </c>
      <c r="B6555" s="397" t="s">
        <v>10941</v>
      </c>
      <c r="C6555" s="398" t="s">
        <v>180</v>
      </c>
      <c r="D6555" s="399">
        <v>28.3</v>
      </c>
      <c r="E6555" s="393"/>
      <c r="F6555" s="393"/>
      <c r="G6555" s="393"/>
      <c r="H6555" s="393"/>
      <c r="I6555" s="393"/>
      <c r="J6555" s="393"/>
      <c r="K6555" s="393"/>
    </row>
    <row r="6556" spans="1:11" ht="26.4">
      <c r="A6556" s="397" t="s">
        <v>10942</v>
      </c>
      <c r="B6556" s="397" t="s">
        <v>10943</v>
      </c>
      <c r="C6556" s="398" t="s">
        <v>180</v>
      </c>
      <c r="D6556" s="399">
        <v>42.72</v>
      </c>
      <c r="E6556" s="393"/>
      <c r="F6556" s="393"/>
      <c r="G6556" s="393"/>
      <c r="H6556" s="393"/>
      <c r="I6556" s="393"/>
      <c r="J6556" s="393"/>
      <c r="K6556" s="393"/>
    </row>
    <row r="6557" spans="1:11" ht="14.4">
      <c r="A6557" s="554"/>
      <c r="B6557" s="554"/>
      <c r="C6557" s="554"/>
      <c r="D6557" s="554"/>
      <c r="E6557" s="393"/>
      <c r="F6557" s="393"/>
      <c r="G6557" s="393"/>
      <c r="H6557" s="393"/>
      <c r="I6557" s="393"/>
      <c r="J6557" s="393"/>
      <c r="K6557" s="393"/>
    </row>
    <row r="6558" spans="1:11" ht="15" customHeight="1">
      <c r="A6558" s="553" t="s">
        <v>10944</v>
      </c>
      <c r="B6558" s="553"/>
      <c r="C6558" s="553"/>
      <c r="D6558" s="392"/>
      <c r="E6558" s="393"/>
      <c r="F6558" s="393"/>
      <c r="G6558" s="393"/>
      <c r="H6558" s="393"/>
      <c r="I6558" s="393"/>
      <c r="J6558" s="393"/>
      <c r="K6558" s="393"/>
    </row>
    <row r="6559" spans="1:11" ht="14.4">
      <c r="A6559" s="394" t="s">
        <v>7338</v>
      </c>
      <c r="B6559" s="394" t="s">
        <v>7339</v>
      </c>
      <c r="C6559" s="395" t="s">
        <v>485</v>
      </c>
      <c r="D6559" s="396" t="s">
        <v>7340</v>
      </c>
      <c r="E6559" s="393"/>
      <c r="F6559" s="393"/>
      <c r="G6559" s="393"/>
      <c r="H6559" s="393"/>
      <c r="I6559" s="393"/>
      <c r="J6559" s="393"/>
      <c r="K6559" s="393"/>
    </row>
    <row r="6560" spans="1:11" ht="14.4">
      <c r="A6560" s="397" t="s">
        <v>10945</v>
      </c>
      <c r="B6560" s="397" t="s">
        <v>10946</v>
      </c>
      <c r="C6560" s="398" t="s">
        <v>180</v>
      </c>
      <c r="D6560" s="399">
        <v>95.649699999999996</v>
      </c>
      <c r="E6560" s="393"/>
      <c r="F6560" s="393"/>
      <c r="G6560" s="393"/>
      <c r="H6560" s="393"/>
      <c r="I6560" s="393"/>
      <c r="J6560" s="393"/>
      <c r="K6560" s="393"/>
    </row>
    <row r="6561" spans="1:11" ht="14.4">
      <c r="A6561" s="397" t="s">
        <v>10947</v>
      </c>
      <c r="B6561" s="397" t="s">
        <v>10948</v>
      </c>
      <c r="C6561" s="398" t="s">
        <v>180</v>
      </c>
      <c r="D6561" s="399">
        <v>211.58840000000001</v>
      </c>
      <c r="E6561" s="393"/>
      <c r="F6561" s="393"/>
      <c r="G6561" s="393"/>
      <c r="H6561" s="393"/>
      <c r="I6561" s="393"/>
      <c r="J6561" s="393"/>
      <c r="K6561" s="393"/>
    </row>
    <row r="6562" spans="1:11" ht="14.4">
      <c r="A6562" s="397" t="s">
        <v>10949</v>
      </c>
      <c r="B6562" s="397" t="s">
        <v>10950</v>
      </c>
      <c r="C6562" s="398" t="s">
        <v>180</v>
      </c>
      <c r="D6562" s="399">
        <v>180.37370000000001</v>
      </c>
      <c r="E6562" s="393"/>
      <c r="F6562" s="393"/>
      <c r="G6562" s="393"/>
      <c r="H6562" s="393"/>
      <c r="I6562" s="393"/>
      <c r="J6562" s="393"/>
      <c r="K6562" s="393"/>
    </row>
    <row r="6563" spans="1:11" ht="14.4">
      <c r="A6563" s="397" t="s">
        <v>10951</v>
      </c>
      <c r="B6563" s="397" t="s">
        <v>10952</v>
      </c>
      <c r="C6563" s="398" t="s">
        <v>180</v>
      </c>
      <c r="D6563" s="399">
        <v>66.471000000000004</v>
      </c>
      <c r="E6563" s="393"/>
      <c r="F6563" s="393"/>
      <c r="G6563" s="393"/>
      <c r="H6563" s="393"/>
      <c r="I6563" s="393"/>
      <c r="J6563" s="393"/>
      <c r="K6563" s="393"/>
    </row>
    <row r="6564" spans="1:11" ht="14.4">
      <c r="A6564" s="397" t="s">
        <v>10953</v>
      </c>
      <c r="B6564" s="397" t="s">
        <v>10954</v>
      </c>
      <c r="C6564" s="398" t="s">
        <v>180</v>
      </c>
      <c r="D6564" s="399">
        <v>255.2809</v>
      </c>
      <c r="E6564" s="393"/>
      <c r="F6564" s="393"/>
      <c r="G6564" s="393"/>
      <c r="H6564" s="393"/>
      <c r="I6564" s="393"/>
      <c r="J6564" s="393"/>
      <c r="K6564" s="393"/>
    </row>
    <row r="6565" spans="1:11" ht="14.4">
      <c r="A6565" s="397" t="s">
        <v>10955</v>
      </c>
      <c r="B6565" s="397" t="s">
        <v>10956</v>
      </c>
      <c r="C6565" s="398" t="s">
        <v>180</v>
      </c>
      <c r="D6565" s="399">
        <v>51.302100000000003</v>
      </c>
      <c r="E6565" s="393"/>
      <c r="F6565" s="393"/>
      <c r="G6565" s="393"/>
      <c r="H6565" s="393"/>
      <c r="I6565" s="393"/>
      <c r="J6565" s="393"/>
      <c r="K6565" s="393"/>
    </row>
    <row r="6566" spans="1:11" ht="14.4">
      <c r="A6566" s="554"/>
      <c r="B6566" s="554"/>
      <c r="C6566" s="554"/>
      <c r="D6566" s="554"/>
      <c r="E6566" s="393"/>
      <c r="F6566" s="393"/>
      <c r="G6566" s="393"/>
      <c r="H6566" s="393"/>
      <c r="I6566" s="393"/>
      <c r="J6566" s="393"/>
      <c r="K6566" s="393"/>
    </row>
    <row r="6567" spans="1:11" ht="15" customHeight="1">
      <c r="A6567" s="553" t="s">
        <v>10957</v>
      </c>
      <c r="B6567" s="553"/>
      <c r="C6567" s="553"/>
      <c r="D6567" s="392"/>
      <c r="E6567" s="393"/>
      <c r="F6567" s="393"/>
      <c r="G6567" s="393"/>
      <c r="H6567" s="393"/>
      <c r="I6567" s="393"/>
      <c r="J6567" s="393"/>
      <c r="K6567" s="393"/>
    </row>
    <row r="6568" spans="1:11" ht="14.4">
      <c r="A6568" s="394" t="s">
        <v>7338</v>
      </c>
      <c r="B6568" s="394" t="s">
        <v>7339</v>
      </c>
      <c r="C6568" s="395" t="s">
        <v>485</v>
      </c>
      <c r="D6568" s="396" t="s">
        <v>7340</v>
      </c>
      <c r="E6568" s="393"/>
      <c r="F6568" s="393"/>
      <c r="G6568" s="393"/>
      <c r="H6568" s="393"/>
      <c r="I6568" s="393"/>
      <c r="J6568" s="393"/>
      <c r="K6568" s="393"/>
    </row>
    <row r="6569" spans="1:11" ht="26.4">
      <c r="A6569" s="397" t="s">
        <v>10958</v>
      </c>
      <c r="B6569" s="397" t="s">
        <v>10959</v>
      </c>
      <c r="C6569" s="398" t="s">
        <v>180</v>
      </c>
      <c r="D6569" s="399">
        <v>485.54570000000001</v>
      </c>
      <c r="E6569" s="393"/>
      <c r="F6569" s="393"/>
      <c r="G6569" s="393"/>
      <c r="H6569" s="393"/>
      <c r="I6569" s="393"/>
      <c r="J6569" s="393"/>
      <c r="K6569" s="393"/>
    </row>
    <row r="6570" spans="1:11" ht="26.4">
      <c r="A6570" s="397" t="s">
        <v>10960</v>
      </c>
      <c r="B6570" s="397" t="s">
        <v>10961</v>
      </c>
      <c r="C6570" s="398" t="s">
        <v>180</v>
      </c>
      <c r="D6570" s="399">
        <v>83.524600000000007</v>
      </c>
      <c r="E6570" s="393"/>
      <c r="F6570" s="393"/>
      <c r="G6570" s="393"/>
      <c r="H6570" s="393"/>
      <c r="I6570" s="393"/>
      <c r="J6570" s="393"/>
      <c r="K6570" s="393"/>
    </row>
    <row r="6571" spans="1:11" ht="26.4">
      <c r="A6571" s="397" t="s">
        <v>10962</v>
      </c>
      <c r="B6571" s="397" t="s">
        <v>10963</v>
      </c>
      <c r="C6571" s="398" t="s">
        <v>180</v>
      </c>
      <c r="D6571" s="399">
        <v>37.131</v>
      </c>
      <c r="E6571" s="393"/>
      <c r="F6571" s="393"/>
      <c r="G6571" s="393"/>
      <c r="H6571" s="393"/>
      <c r="I6571" s="393"/>
      <c r="J6571" s="393"/>
      <c r="K6571" s="393"/>
    </row>
    <row r="6572" spans="1:11" ht="26.4">
      <c r="A6572" s="397" t="s">
        <v>10964</v>
      </c>
      <c r="B6572" s="397" t="s">
        <v>10965</v>
      </c>
      <c r="C6572" s="398" t="s">
        <v>180</v>
      </c>
      <c r="D6572" s="399">
        <v>256.73219999999998</v>
      </c>
      <c r="E6572" s="393"/>
      <c r="F6572" s="393"/>
      <c r="G6572" s="393"/>
      <c r="H6572" s="393"/>
      <c r="I6572" s="393"/>
      <c r="J6572" s="393"/>
      <c r="K6572" s="393"/>
    </row>
    <row r="6573" spans="1:11" ht="26.4">
      <c r="A6573" s="397" t="s">
        <v>10966</v>
      </c>
      <c r="B6573" s="397" t="s">
        <v>10967</v>
      </c>
      <c r="C6573" s="398" t="s">
        <v>180</v>
      </c>
      <c r="D6573" s="399">
        <v>222.29230000000001</v>
      </c>
      <c r="E6573" s="393"/>
      <c r="F6573" s="393"/>
      <c r="G6573" s="393"/>
      <c r="H6573" s="393"/>
      <c r="I6573" s="393"/>
      <c r="J6573" s="393"/>
      <c r="K6573" s="393"/>
    </row>
    <row r="6574" spans="1:11" ht="26.4">
      <c r="A6574" s="397" t="s">
        <v>10968</v>
      </c>
      <c r="B6574" s="397" t="s">
        <v>10969</v>
      </c>
      <c r="C6574" s="398" t="s">
        <v>180</v>
      </c>
      <c r="D6574" s="399">
        <v>72.236099999999993</v>
      </c>
      <c r="E6574" s="393"/>
      <c r="F6574" s="393"/>
      <c r="G6574" s="393"/>
      <c r="H6574" s="393"/>
      <c r="I6574" s="393"/>
      <c r="J6574" s="393"/>
      <c r="K6574" s="393"/>
    </row>
    <row r="6575" spans="1:11" ht="26.4">
      <c r="A6575" s="397" t="s">
        <v>10970</v>
      </c>
      <c r="B6575" s="397" t="s">
        <v>10971</v>
      </c>
      <c r="C6575" s="398" t="s">
        <v>180</v>
      </c>
      <c r="D6575" s="399">
        <v>65.211100000000002</v>
      </c>
      <c r="E6575" s="393"/>
      <c r="F6575" s="393"/>
      <c r="G6575" s="393"/>
      <c r="H6575" s="393"/>
      <c r="I6575" s="393"/>
      <c r="J6575" s="393"/>
      <c r="K6575" s="393"/>
    </row>
    <row r="6576" spans="1:11" ht="26.4">
      <c r="A6576" s="397" t="s">
        <v>10972</v>
      </c>
      <c r="B6576" s="397" t="s">
        <v>10973</v>
      </c>
      <c r="C6576" s="398" t="s">
        <v>180</v>
      </c>
      <c r="D6576" s="399">
        <v>100.64879999999999</v>
      </c>
      <c r="E6576" s="393"/>
      <c r="F6576" s="393"/>
      <c r="G6576" s="393"/>
      <c r="H6576" s="393"/>
      <c r="I6576" s="393"/>
      <c r="J6576" s="393"/>
      <c r="K6576" s="393"/>
    </row>
    <row r="6577" spans="1:11" ht="26.4">
      <c r="A6577" s="397" t="s">
        <v>10974</v>
      </c>
      <c r="B6577" s="397" t="s">
        <v>10975</v>
      </c>
      <c r="C6577" s="398" t="s">
        <v>180</v>
      </c>
      <c r="D6577" s="399">
        <v>107.8956</v>
      </c>
      <c r="E6577" s="393"/>
      <c r="F6577" s="393"/>
      <c r="G6577" s="393"/>
      <c r="H6577" s="393"/>
      <c r="I6577" s="393"/>
      <c r="J6577" s="393"/>
      <c r="K6577" s="393"/>
    </row>
    <row r="6578" spans="1:11" ht="26.4">
      <c r="A6578" s="397" t="s">
        <v>10976</v>
      </c>
      <c r="B6578" s="397" t="s">
        <v>10977</v>
      </c>
      <c r="C6578" s="398" t="s">
        <v>180</v>
      </c>
      <c r="D6578" s="399">
        <v>90.559799999999996</v>
      </c>
      <c r="E6578" s="393"/>
      <c r="F6578" s="393"/>
      <c r="G6578" s="393"/>
      <c r="H6578" s="393"/>
      <c r="I6578" s="393"/>
      <c r="J6578" s="393"/>
      <c r="K6578" s="393"/>
    </row>
    <row r="6579" spans="1:11" ht="26.4">
      <c r="A6579" s="397" t="s">
        <v>10978</v>
      </c>
      <c r="B6579" s="397" t="s">
        <v>10979</v>
      </c>
      <c r="C6579" s="398" t="s">
        <v>180</v>
      </c>
      <c r="D6579" s="399">
        <v>75.642799999999994</v>
      </c>
      <c r="E6579" s="393"/>
      <c r="F6579" s="393"/>
      <c r="G6579" s="393"/>
      <c r="H6579" s="393"/>
      <c r="I6579" s="393"/>
      <c r="J6579" s="393"/>
      <c r="K6579" s="393"/>
    </row>
    <row r="6580" spans="1:11" ht="39.6">
      <c r="A6580" s="397" t="s">
        <v>10980</v>
      </c>
      <c r="B6580" s="397" t="s">
        <v>10981</v>
      </c>
      <c r="C6580" s="398" t="s">
        <v>180</v>
      </c>
      <c r="D6580" s="399">
        <v>46.857199999999999</v>
      </c>
      <c r="E6580" s="393"/>
      <c r="F6580" s="393"/>
      <c r="G6580" s="393"/>
      <c r="H6580" s="393"/>
      <c r="I6580" s="393"/>
      <c r="J6580" s="393"/>
      <c r="K6580" s="393"/>
    </row>
    <row r="6581" spans="1:11" ht="26.4">
      <c r="A6581" s="397" t="s">
        <v>10982</v>
      </c>
      <c r="B6581" s="397" t="s">
        <v>10983</v>
      </c>
      <c r="C6581" s="398" t="s">
        <v>180</v>
      </c>
      <c r="D6581" s="399">
        <v>292.26069999999999</v>
      </c>
      <c r="E6581" s="393"/>
      <c r="F6581" s="393"/>
      <c r="G6581" s="393"/>
      <c r="H6581" s="393"/>
      <c r="I6581" s="393"/>
      <c r="J6581" s="393"/>
      <c r="K6581" s="393"/>
    </row>
    <row r="6582" spans="1:11" ht="26.4">
      <c r="A6582" s="397" t="s">
        <v>10984</v>
      </c>
      <c r="B6582" s="397" t="s">
        <v>10985</v>
      </c>
      <c r="C6582" s="398" t="s">
        <v>180</v>
      </c>
      <c r="D6582" s="399">
        <v>73.203699999999998</v>
      </c>
      <c r="E6582" s="393"/>
      <c r="F6582" s="393"/>
      <c r="G6582" s="393"/>
      <c r="H6582" s="393"/>
      <c r="I6582" s="393"/>
      <c r="J6582" s="393"/>
      <c r="K6582" s="393"/>
    </row>
    <row r="6583" spans="1:11" ht="26.4">
      <c r="A6583" s="397" t="s">
        <v>10986</v>
      </c>
      <c r="B6583" s="397" t="s">
        <v>10987</v>
      </c>
      <c r="C6583" s="398" t="s">
        <v>180</v>
      </c>
      <c r="D6583" s="399">
        <v>76.963200000000001</v>
      </c>
      <c r="E6583" s="393"/>
      <c r="F6583" s="393"/>
      <c r="G6583" s="393"/>
      <c r="H6583" s="393"/>
      <c r="I6583" s="393"/>
      <c r="J6583" s="393"/>
      <c r="K6583" s="393"/>
    </row>
    <row r="6584" spans="1:11" ht="14.4">
      <c r="A6584" s="554"/>
      <c r="B6584" s="554"/>
      <c r="C6584" s="554"/>
      <c r="D6584" s="554"/>
      <c r="E6584" s="393"/>
      <c r="F6584" s="393"/>
      <c r="G6584" s="393"/>
      <c r="H6584" s="393"/>
      <c r="I6584" s="393"/>
      <c r="J6584" s="393"/>
      <c r="K6584" s="393"/>
    </row>
    <row r="6585" spans="1:11" ht="15" customHeight="1">
      <c r="A6585" s="553" t="s">
        <v>10988</v>
      </c>
      <c r="B6585" s="553"/>
      <c r="C6585" s="553"/>
      <c r="D6585" s="392"/>
      <c r="E6585" s="393"/>
      <c r="F6585" s="393"/>
      <c r="G6585" s="393"/>
      <c r="H6585" s="393"/>
      <c r="I6585" s="393"/>
      <c r="J6585" s="393"/>
      <c r="K6585" s="393"/>
    </row>
    <row r="6586" spans="1:11" ht="14.4">
      <c r="A6586" s="394" t="s">
        <v>7338</v>
      </c>
      <c r="B6586" s="394" t="s">
        <v>7339</v>
      </c>
      <c r="C6586" s="395" t="s">
        <v>485</v>
      </c>
      <c r="D6586" s="396" t="s">
        <v>7340</v>
      </c>
      <c r="E6586" s="393"/>
      <c r="F6586" s="393"/>
      <c r="G6586" s="393"/>
      <c r="H6586" s="393"/>
      <c r="I6586" s="393"/>
      <c r="J6586" s="393"/>
      <c r="K6586" s="393"/>
    </row>
    <row r="6587" spans="1:11" ht="26.4">
      <c r="A6587" s="397" t="s">
        <v>10989</v>
      </c>
      <c r="B6587" s="397" t="s">
        <v>10990</v>
      </c>
      <c r="C6587" s="398" t="s">
        <v>180</v>
      </c>
      <c r="D6587" s="399">
        <v>3.9308000000000001</v>
      </c>
      <c r="E6587" s="393"/>
      <c r="F6587" s="393"/>
      <c r="G6587" s="393"/>
      <c r="H6587" s="393"/>
      <c r="I6587" s="393"/>
      <c r="J6587" s="393"/>
      <c r="K6587" s="393"/>
    </row>
    <row r="6588" spans="1:11" ht="26.4">
      <c r="A6588" s="397" t="s">
        <v>10991</v>
      </c>
      <c r="B6588" s="397" t="s">
        <v>10992</v>
      </c>
      <c r="C6588" s="398" t="s">
        <v>180</v>
      </c>
      <c r="D6588" s="399">
        <v>5.0091999999999999</v>
      </c>
      <c r="E6588" s="393"/>
      <c r="F6588" s="393"/>
      <c r="G6588" s="393"/>
      <c r="H6588" s="393"/>
      <c r="I6588" s="393"/>
      <c r="J6588" s="393"/>
      <c r="K6588" s="393"/>
    </row>
    <row r="6589" spans="1:11" ht="14.4">
      <c r="A6589" s="554"/>
      <c r="B6589" s="554"/>
      <c r="C6589" s="554"/>
      <c r="D6589" s="554"/>
      <c r="E6589" s="393"/>
      <c r="F6589" s="393"/>
      <c r="G6589" s="393"/>
      <c r="H6589" s="393"/>
      <c r="I6589" s="393"/>
      <c r="J6589" s="393"/>
      <c r="K6589" s="393"/>
    </row>
    <row r="6590" spans="1:11" ht="15" customHeight="1">
      <c r="A6590" s="553" t="s">
        <v>10993</v>
      </c>
      <c r="B6590" s="553"/>
      <c r="C6590" s="553"/>
      <c r="D6590" s="392"/>
      <c r="E6590" s="393"/>
      <c r="F6590" s="393"/>
      <c r="G6590" s="393"/>
      <c r="H6590" s="393"/>
      <c r="I6590" s="393"/>
      <c r="J6590" s="393"/>
      <c r="K6590" s="393"/>
    </row>
    <row r="6591" spans="1:11" ht="15" customHeight="1">
      <c r="A6591" s="553" t="s">
        <v>10994</v>
      </c>
      <c r="B6591" s="553"/>
      <c r="C6591" s="553"/>
      <c r="D6591" s="392"/>
      <c r="E6591" s="393"/>
      <c r="F6591" s="393"/>
      <c r="G6591" s="393"/>
      <c r="H6591" s="393"/>
      <c r="I6591" s="393"/>
      <c r="J6591" s="393"/>
      <c r="K6591" s="393"/>
    </row>
    <row r="6592" spans="1:11" ht="14.4">
      <c r="A6592" s="394" t="s">
        <v>7338</v>
      </c>
      <c r="B6592" s="394" t="s">
        <v>7339</v>
      </c>
      <c r="C6592" s="395" t="s">
        <v>485</v>
      </c>
      <c r="D6592" s="396" t="s">
        <v>7340</v>
      </c>
      <c r="E6592" s="393"/>
      <c r="F6592" s="393"/>
      <c r="G6592" s="393"/>
      <c r="H6592" s="393"/>
      <c r="I6592" s="393"/>
      <c r="J6592" s="393"/>
      <c r="K6592" s="393"/>
    </row>
    <row r="6593" spans="1:11" ht="14.4">
      <c r="A6593" s="397" t="s">
        <v>10995</v>
      </c>
      <c r="B6593" s="397" t="s">
        <v>10996</v>
      </c>
      <c r="C6593" s="398" t="s">
        <v>84</v>
      </c>
      <c r="D6593" s="399">
        <v>36.7883</v>
      </c>
      <c r="E6593" s="393"/>
      <c r="F6593" s="393"/>
      <c r="G6593" s="393"/>
      <c r="H6593" s="393"/>
      <c r="I6593" s="393"/>
      <c r="J6593" s="393"/>
      <c r="K6593" s="393"/>
    </row>
    <row r="6594" spans="1:11" ht="14.4">
      <c r="A6594" s="397" t="s">
        <v>10997</v>
      </c>
      <c r="B6594" s="397" t="s">
        <v>10998</v>
      </c>
      <c r="C6594" s="398" t="s">
        <v>84</v>
      </c>
      <c r="D6594" s="399">
        <v>41.2029</v>
      </c>
      <c r="E6594" s="393"/>
      <c r="F6594" s="393"/>
      <c r="G6594" s="393"/>
      <c r="H6594" s="393"/>
      <c r="I6594" s="393"/>
      <c r="J6594" s="393"/>
      <c r="K6594" s="393"/>
    </row>
    <row r="6595" spans="1:11" ht="14.4">
      <c r="A6595" s="397" t="s">
        <v>10999</v>
      </c>
      <c r="B6595" s="397" t="s">
        <v>11000</v>
      </c>
      <c r="C6595" s="398" t="s">
        <v>84</v>
      </c>
      <c r="D6595" s="399">
        <v>49.8003</v>
      </c>
      <c r="E6595" s="393"/>
      <c r="F6595" s="393"/>
      <c r="G6595" s="393"/>
      <c r="H6595" s="393"/>
      <c r="I6595" s="393"/>
      <c r="J6595" s="393"/>
      <c r="K6595" s="393"/>
    </row>
    <row r="6596" spans="1:11" ht="14.4">
      <c r="A6596" s="397" t="s">
        <v>11001</v>
      </c>
      <c r="B6596" s="397" t="s">
        <v>11002</v>
      </c>
      <c r="C6596" s="398" t="s">
        <v>84</v>
      </c>
      <c r="D6596" s="399">
        <v>95.337199999999996</v>
      </c>
      <c r="E6596" s="393"/>
      <c r="F6596" s="393"/>
      <c r="G6596" s="393"/>
      <c r="H6596" s="393"/>
      <c r="I6596" s="393"/>
      <c r="J6596" s="393"/>
      <c r="K6596" s="393"/>
    </row>
    <row r="6597" spans="1:11" ht="14.4">
      <c r="A6597" s="397" t="s">
        <v>11003</v>
      </c>
      <c r="B6597" s="397" t="s">
        <v>11004</v>
      </c>
      <c r="C6597" s="398" t="s">
        <v>84</v>
      </c>
      <c r="D6597" s="399">
        <v>132.97219999999999</v>
      </c>
      <c r="E6597" s="393"/>
      <c r="F6597" s="393"/>
      <c r="G6597" s="393"/>
      <c r="H6597" s="393"/>
      <c r="I6597" s="393"/>
      <c r="J6597" s="393"/>
      <c r="K6597" s="393"/>
    </row>
    <row r="6598" spans="1:11" ht="14.4">
      <c r="A6598" s="554"/>
      <c r="B6598" s="554"/>
      <c r="C6598" s="554"/>
      <c r="D6598" s="554"/>
      <c r="E6598" s="393"/>
      <c r="F6598" s="393"/>
      <c r="G6598" s="393"/>
      <c r="H6598" s="393"/>
      <c r="I6598" s="393"/>
      <c r="J6598" s="393"/>
      <c r="K6598" s="393"/>
    </row>
    <row r="6599" spans="1:11" ht="15" customHeight="1">
      <c r="A6599" s="553" t="s">
        <v>11005</v>
      </c>
      <c r="B6599" s="553"/>
      <c r="C6599" s="553"/>
      <c r="D6599" s="392"/>
      <c r="E6599" s="393"/>
      <c r="F6599" s="393"/>
      <c r="G6599" s="393"/>
      <c r="H6599" s="393"/>
      <c r="I6599" s="393"/>
      <c r="J6599" s="393"/>
      <c r="K6599" s="393"/>
    </row>
    <row r="6600" spans="1:11" ht="15" customHeight="1">
      <c r="A6600" s="553" t="s">
        <v>11006</v>
      </c>
      <c r="B6600" s="553"/>
      <c r="C6600" s="553"/>
      <c r="D6600" s="392"/>
      <c r="E6600" s="393"/>
      <c r="F6600" s="393"/>
      <c r="G6600" s="393"/>
      <c r="H6600" s="393"/>
      <c r="I6600" s="393"/>
      <c r="J6600" s="393"/>
      <c r="K6600" s="393"/>
    </row>
    <row r="6601" spans="1:11" ht="14.4">
      <c r="A6601" s="394" t="s">
        <v>7338</v>
      </c>
      <c r="B6601" s="394" t="s">
        <v>7339</v>
      </c>
      <c r="C6601" s="395" t="s">
        <v>485</v>
      </c>
      <c r="D6601" s="396" t="s">
        <v>7340</v>
      </c>
      <c r="E6601" s="393"/>
      <c r="F6601" s="393"/>
      <c r="G6601" s="393"/>
      <c r="H6601" s="393"/>
      <c r="I6601" s="393"/>
      <c r="J6601" s="393"/>
      <c r="K6601" s="393"/>
    </row>
    <row r="6602" spans="1:11" ht="14.4">
      <c r="A6602" s="397" t="s">
        <v>11007</v>
      </c>
      <c r="B6602" s="397" t="s">
        <v>11008</v>
      </c>
      <c r="C6602" s="398" t="s">
        <v>84</v>
      </c>
      <c r="D6602" s="399">
        <v>386.13</v>
      </c>
      <c r="E6602" s="393"/>
      <c r="F6602" s="393"/>
      <c r="G6602" s="393"/>
      <c r="H6602" s="393"/>
      <c r="I6602" s="393"/>
      <c r="J6602" s="393"/>
      <c r="K6602" s="393"/>
    </row>
    <row r="6603" spans="1:11" ht="14.4">
      <c r="A6603" s="397" t="s">
        <v>11009</v>
      </c>
      <c r="B6603" s="397" t="s">
        <v>11010</v>
      </c>
      <c r="C6603" s="398" t="s">
        <v>84</v>
      </c>
      <c r="D6603" s="399">
        <v>12.47</v>
      </c>
      <c r="E6603" s="393"/>
      <c r="F6603" s="393"/>
      <c r="G6603" s="393"/>
      <c r="H6603" s="393"/>
      <c r="I6603" s="393"/>
      <c r="J6603" s="393"/>
      <c r="K6603" s="393"/>
    </row>
    <row r="6604" spans="1:11" ht="14.4">
      <c r="A6604" s="397" t="s">
        <v>11011</v>
      </c>
      <c r="B6604" s="397" t="s">
        <v>11012</v>
      </c>
      <c r="C6604" s="398" t="s">
        <v>84</v>
      </c>
      <c r="D6604" s="399">
        <v>20.65</v>
      </c>
      <c r="E6604" s="393"/>
      <c r="F6604" s="393"/>
      <c r="G6604" s="393"/>
      <c r="H6604" s="393"/>
      <c r="I6604" s="393"/>
      <c r="J6604" s="393"/>
      <c r="K6604" s="393"/>
    </row>
    <row r="6605" spans="1:11" ht="14.4">
      <c r="A6605" s="397" t="s">
        <v>11013</v>
      </c>
      <c r="B6605" s="397" t="s">
        <v>11014</v>
      </c>
      <c r="C6605" s="398" t="s">
        <v>84</v>
      </c>
      <c r="D6605" s="399">
        <v>34.47</v>
      </c>
      <c r="E6605" s="393"/>
      <c r="F6605" s="393"/>
      <c r="G6605" s="393"/>
      <c r="H6605" s="393"/>
      <c r="I6605" s="393"/>
      <c r="J6605" s="393"/>
      <c r="K6605" s="393"/>
    </row>
    <row r="6606" spans="1:11" ht="14.4">
      <c r="A6606" s="397" t="s">
        <v>11015</v>
      </c>
      <c r="B6606" s="397" t="s">
        <v>11016</v>
      </c>
      <c r="C6606" s="398" t="s">
        <v>84</v>
      </c>
      <c r="D6606" s="399">
        <v>44.14</v>
      </c>
      <c r="E6606" s="393"/>
      <c r="F6606" s="393"/>
      <c r="G6606" s="393"/>
      <c r="H6606" s="393"/>
      <c r="I6606" s="393"/>
      <c r="J6606" s="393"/>
      <c r="K6606" s="393"/>
    </row>
    <row r="6607" spans="1:11" ht="14.4">
      <c r="A6607" s="397" t="s">
        <v>11017</v>
      </c>
      <c r="B6607" s="397" t="s">
        <v>11018</v>
      </c>
      <c r="C6607" s="398" t="s">
        <v>84</v>
      </c>
      <c r="D6607" s="399">
        <v>58.32</v>
      </c>
      <c r="E6607" s="393"/>
      <c r="F6607" s="393"/>
      <c r="G6607" s="393"/>
      <c r="H6607" s="393"/>
      <c r="I6607" s="393"/>
      <c r="J6607" s="393"/>
      <c r="K6607" s="393"/>
    </row>
    <row r="6608" spans="1:11" ht="14.4">
      <c r="A6608" s="397" t="s">
        <v>11019</v>
      </c>
      <c r="B6608" s="397" t="s">
        <v>11020</v>
      </c>
      <c r="C6608" s="398" t="s">
        <v>84</v>
      </c>
      <c r="D6608" s="399">
        <v>86.03</v>
      </c>
      <c r="E6608" s="393"/>
      <c r="F6608" s="393"/>
      <c r="G6608" s="393"/>
      <c r="H6608" s="393"/>
      <c r="I6608" s="393"/>
      <c r="J6608" s="393"/>
      <c r="K6608" s="393"/>
    </row>
    <row r="6609" spans="1:11" ht="14.4">
      <c r="A6609" s="397" t="s">
        <v>11021</v>
      </c>
      <c r="B6609" s="397" t="s">
        <v>11022</v>
      </c>
      <c r="C6609" s="398" t="s">
        <v>84</v>
      </c>
      <c r="D6609" s="399">
        <v>147.94999999999999</v>
      </c>
      <c r="E6609" s="393"/>
      <c r="F6609" s="393"/>
      <c r="G6609" s="393"/>
      <c r="H6609" s="393"/>
      <c r="I6609" s="393"/>
      <c r="J6609" s="393"/>
      <c r="K6609" s="393"/>
    </row>
    <row r="6610" spans="1:11" ht="14.4">
      <c r="A6610" s="397" t="s">
        <v>11023</v>
      </c>
      <c r="B6610" s="397" t="s">
        <v>11024</v>
      </c>
      <c r="C6610" s="398" t="s">
        <v>84</v>
      </c>
      <c r="D6610" s="399">
        <v>222.8</v>
      </c>
      <c r="E6610" s="393"/>
      <c r="F6610" s="393"/>
      <c r="G6610" s="393"/>
      <c r="H6610" s="393"/>
      <c r="I6610" s="393"/>
      <c r="J6610" s="393"/>
      <c r="K6610" s="393"/>
    </row>
    <row r="6611" spans="1:11" ht="14.4">
      <c r="A6611" s="554"/>
      <c r="B6611" s="554"/>
      <c r="C6611" s="554"/>
      <c r="D6611" s="554"/>
      <c r="E6611" s="393"/>
      <c r="F6611" s="393"/>
      <c r="G6611" s="393"/>
      <c r="H6611" s="393"/>
      <c r="I6611" s="393"/>
      <c r="J6611" s="393"/>
      <c r="K6611" s="393"/>
    </row>
    <row r="6612" spans="1:11" ht="15" customHeight="1">
      <c r="A6612" s="553" t="s">
        <v>11025</v>
      </c>
      <c r="B6612" s="553"/>
      <c r="C6612" s="553"/>
      <c r="D6612" s="392"/>
      <c r="E6612" s="393"/>
      <c r="F6612" s="393"/>
      <c r="G6612" s="393"/>
      <c r="H6612" s="393"/>
      <c r="I6612" s="393"/>
      <c r="J6612" s="393"/>
      <c r="K6612" s="393"/>
    </row>
    <row r="6613" spans="1:11" ht="15" customHeight="1">
      <c r="A6613" s="553" t="s">
        <v>11026</v>
      </c>
      <c r="B6613" s="553"/>
      <c r="C6613" s="553"/>
      <c r="D6613" s="392"/>
      <c r="E6613" s="393"/>
      <c r="F6613" s="393"/>
      <c r="G6613" s="393"/>
      <c r="H6613" s="393"/>
      <c r="I6613" s="393"/>
      <c r="J6613" s="393"/>
      <c r="K6613" s="393"/>
    </row>
    <row r="6614" spans="1:11" ht="14.4">
      <c r="A6614" s="394" t="s">
        <v>7338</v>
      </c>
      <c r="B6614" s="394" t="s">
        <v>7339</v>
      </c>
      <c r="C6614" s="395" t="s">
        <v>485</v>
      </c>
      <c r="D6614" s="396" t="s">
        <v>7340</v>
      </c>
      <c r="E6614" s="393"/>
      <c r="F6614" s="393"/>
      <c r="G6614" s="393"/>
      <c r="H6614" s="393"/>
      <c r="I6614" s="393"/>
      <c r="J6614" s="393"/>
      <c r="K6614" s="393"/>
    </row>
    <row r="6615" spans="1:11" ht="14.4">
      <c r="A6615" s="397" t="s">
        <v>11027</v>
      </c>
      <c r="B6615" s="397" t="s">
        <v>11028</v>
      </c>
      <c r="C6615" s="398" t="s">
        <v>180</v>
      </c>
      <c r="D6615" s="399">
        <v>119.3051</v>
      </c>
      <c r="E6615" s="393"/>
      <c r="F6615" s="393"/>
      <c r="G6615" s="393"/>
      <c r="H6615" s="393"/>
      <c r="I6615" s="393"/>
      <c r="J6615" s="393"/>
      <c r="K6615" s="393"/>
    </row>
    <row r="6616" spans="1:11" ht="14.4">
      <c r="A6616" s="397" t="s">
        <v>11029</v>
      </c>
      <c r="B6616" s="397" t="s">
        <v>11030</v>
      </c>
      <c r="C6616" s="398" t="s">
        <v>180</v>
      </c>
      <c r="D6616" s="399">
        <v>226.87819999999999</v>
      </c>
      <c r="E6616" s="393"/>
      <c r="F6616" s="393"/>
      <c r="G6616" s="393"/>
      <c r="H6616" s="393"/>
      <c r="I6616" s="393"/>
      <c r="J6616" s="393"/>
      <c r="K6616" s="393"/>
    </row>
    <row r="6617" spans="1:11" ht="14.4">
      <c r="A6617" s="397" t="s">
        <v>11031</v>
      </c>
      <c r="B6617" s="397" t="s">
        <v>11032</v>
      </c>
      <c r="C6617" s="398" t="s">
        <v>180</v>
      </c>
      <c r="D6617" s="399">
        <v>189.71700000000001</v>
      </c>
      <c r="E6617" s="393"/>
      <c r="F6617" s="393"/>
      <c r="G6617" s="393"/>
      <c r="H6617" s="393"/>
      <c r="I6617" s="393"/>
      <c r="J6617" s="393"/>
      <c r="K6617" s="393"/>
    </row>
    <row r="6618" spans="1:11" ht="14.4">
      <c r="A6618" s="397" t="s">
        <v>11033</v>
      </c>
      <c r="B6618" s="397" t="s">
        <v>11034</v>
      </c>
      <c r="C6618" s="398" t="s">
        <v>180</v>
      </c>
      <c r="D6618" s="399">
        <v>71.379400000000004</v>
      </c>
      <c r="E6618" s="393"/>
      <c r="F6618" s="393"/>
      <c r="G6618" s="393"/>
      <c r="H6618" s="393"/>
      <c r="I6618" s="393"/>
      <c r="J6618" s="393"/>
      <c r="K6618" s="393"/>
    </row>
    <row r="6619" spans="1:11" ht="14.4">
      <c r="A6619" s="397" t="s">
        <v>11035</v>
      </c>
      <c r="B6619" s="397" t="s">
        <v>11036</v>
      </c>
      <c r="C6619" s="398" t="s">
        <v>180</v>
      </c>
      <c r="D6619" s="399">
        <v>317.8211</v>
      </c>
      <c r="E6619" s="393"/>
      <c r="F6619" s="393"/>
      <c r="G6619" s="393"/>
      <c r="H6619" s="393"/>
      <c r="I6619" s="393"/>
      <c r="J6619" s="393"/>
      <c r="K6619" s="393"/>
    </row>
    <row r="6620" spans="1:11" ht="14.4">
      <c r="A6620" s="397" t="s">
        <v>11037</v>
      </c>
      <c r="B6620" s="397" t="s">
        <v>11038</v>
      </c>
      <c r="C6620" s="398" t="s">
        <v>180</v>
      </c>
      <c r="D6620" s="399">
        <v>99.741699999999994</v>
      </c>
      <c r="E6620" s="393"/>
      <c r="F6620" s="393"/>
      <c r="G6620" s="393"/>
      <c r="H6620" s="393"/>
      <c r="I6620" s="393"/>
      <c r="J6620" s="393"/>
      <c r="K6620" s="393"/>
    </row>
    <row r="6621" spans="1:11" ht="14.4">
      <c r="A6621" s="554"/>
      <c r="B6621" s="554"/>
      <c r="C6621" s="554"/>
      <c r="D6621" s="554"/>
      <c r="E6621" s="393"/>
      <c r="F6621" s="393"/>
      <c r="G6621" s="393"/>
      <c r="H6621" s="393"/>
      <c r="I6621" s="393"/>
      <c r="J6621" s="393"/>
      <c r="K6621" s="393"/>
    </row>
    <row r="6622" spans="1:11" ht="15" customHeight="1">
      <c r="A6622" s="553" t="s">
        <v>11039</v>
      </c>
      <c r="B6622" s="553"/>
      <c r="C6622" s="553"/>
      <c r="D6622" s="392"/>
      <c r="E6622" s="393"/>
      <c r="F6622" s="393"/>
      <c r="G6622" s="393"/>
      <c r="H6622" s="393"/>
      <c r="I6622" s="393"/>
      <c r="J6622" s="393"/>
      <c r="K6622" s="393"/>
    </row>
    <row r="6623" spans="1:11" ht="14.4">
      <c r="A6623" s="394" t="s">
        <v>7338</v>
      </c>
      <c r="B6623" s="394" t="s">
        <v>7339</v>
      </c>
      <c r="C6623" s="395" t="s">
        <v>485</v>
      </c>
      <c r="D6623" s="396" t="s">
        <v>7340</v>
      </c>
      <c r="E6623" s="393"/>
      <c r="F6623" s="393"/>
      <c r="G6623" s="393"/>
      <c r="H6623" s="393"/>
      <c r="I6623" s="393"/>
      <c r="J6623" s="393"/>
      <c r="K6623" s="393"/>
    </row>
    <row r="6624" spans="1:11" ht="26.4">
      <c r="A6624" s="397" t="s">
        <v>11040</v>
      </c>
      <c r="B6624" s="397" t="s">
        <v>11041</v>
      </c>
      <c r="C6624" s="398" t="s">
        <v>84</v>
      </c>
      <c r="D6624" s="399">
        <v>197.34</v>
      </c>
      <c r="E6624" s="393"/>
      <c r="F6624" s="393"/>
      <c r="G6624" s="393"/>
      <c r="H6624" s="393"/>
      <c r="I6624" s="393"/>
      <c r="J6624" s="393"/>
      <c r="K6624" s="393"/>
    </row>
    <row r="6625" spans="1:11" ht="26.4">
      <c r="A6625" s="397" t="s">
        <v>11042</v>
      </c>
      <c r="B6625" s="397" t="s">
        <v>11043</v>
      </c>
      <c r="C6625" s="398" t="s">
        <v>84</v>
      </c>
      <c r="D6625" s="399">
        <v>160.4</v>
      </c>
      <c r="E6625" s="393"/>
      <c r="F6625" s="393"/>
      <c r="G6625" s="393"/>
      <c r="H6625" s="393"/>
      <c r="I6625" s="393"/>
      <c r="J6625" s="393"/>
      <c r="K6625" s="393"/>
    </row>
    <row r="6626" spans="1:11" ht="26.4">
      <c r="A6626" s="397" t="s">
        <v>11044</v>
      </c>
      <c r="B6626" s="397" t="s">
        <v>11045</v>
      </c>
      <c r="C6626" s="398" t="s">
        <v>84</v>
      </c>
      <c r="D6626" s="399">
        <v>46.24</v>
      </c>
      <c r="E6626" s="393"/>
      <c r="F6626" s="393"/>
      <c r="G6626" s="393"/>
      <c r="H6626" s="393"/>
      <c r="I6626" s="393"/>
      <c r="J6626" s="393"/>
      <c r="K6626" s="393"/>
    </row>
    <row r="6627" spans="1:11" ht="26.4">
      <c r="A6627" s="397" t="s">
        <v>11046</v>
      </c>
      <c r="B6627" s="397" t="s">
        <v>11047</v>
      </c>
      <c r="C6627" s="398" t="s">
        <v>84</v>
      </c>
      <c r="D6627" s="399">
        <v>95.99</v>
      </c>
      <c r="E6627" s="393"/>
      <c r="F6627" s="393"/>
      <c r="G6627" s="393"/>
      <c r="H6627" s="393"/>
      <c r="I6627" s="393"/>
      <c r="J6627" s="393"/>
      <c r="K6627" s="393"/>
    </row>
    <row r="6628" spans="1:11" ht="26.4">
      <c r="A6628" s="397" t="s">
        <v>11048</v>
      </c>
      <c r="B6628" s="397" t="s">
        <v>11049</v>
      </c>
      <c r="C6628" s="398" t="s">
        <v>84</v>
      </c>
      <c r="D6628" s="399">
        <v>328.16</v>
      </c>
      <c r="E6628" s="393"/>
      <c r="F6628" s="393"/>
      <c r="G6628" s="393"/>
      <c r="H6628" s="393"/>
      <c r="I6628" s="393"/>
      <c r="J6628" s="393"/>
      <c r="K6628" s="393"/>
    </row>
    <row r="6629" spans="1:11" ht="26.4">
      <c r="A6629" s="397" t="s">
        <v>11050</v>
      </c>
      <c r="B6629" s="397" t="s">
        <v>11051</v>
      </c>
      <c r="C6629" s="398" t="s">
        <v>84</v>
      </c>
      <c r="D6629" s="399">
        <v>265.44</v>
      </c>
      <c r="E6629" s="393"/>
      <c r="F6629" s="393"/>
      <c r="G6629" s="393"/>
      <c r="H6629" s="393"/>
      <c r="I6629" s="393"/>
      <c r="J6629" s="393"/>
      <c r="K6629" s="393"/>
    </row>
    <row r="6630" spans="1:11" ht="26.4">
      <c r="A6630" s="397" t="s">
        <v>11052</v>
      </c>
      <c r="B6630" s="397" t="s">
        <v>11053</v>
      </c>
      <c r="C6630" s="398" t="s">
        <v>84</v>
      </c>
      <c r="D6630" s="399">
        <v>75.67</v>
      </c>
      <c r="E6630" s="393"/>
      <c r="F6630" s="393"/>
      <c r="G6630" s="393"/>
      <c r="H6630" s="393"/>
      <c r="I6630" s="393"/>
      <c r="J6630" s="393"/>
      <c r="K6630" s="393"/>
    </row>
    <row r="6631" spans="1:11" ht="26.4">
      <c r="A6631" s="397" t="s">
        <v>11054</v>
      </c>
      <c r="B6631" s="397" t="s">
        <v>11055</v>
      </c>
      <c r="C6631" s="398" t="s">
        <v>84</v>
      </c>
      <c r="D6631" s="399">
        <v>140.66999999999999</v>
      </c>
      <c r="E6631" s="393"/>
      <c r="F6631" s="393"/>
      <c r="G6631" s="393"/>
      <c r="H6631" s="393"/>
      <c r="I6631" s="393"/>
      <c r="J6631" s="393"/>
      <c r="K6631" s="393"/>
    </row>
    <row r="6632" spans="1:11" ht="26.4">
      <c r="A6632" s="397" t="s">
        <v>11056</v>
      </c>
      <c r="B6632" s="397" t="s">
        <v>11057</v>
      </c>
      <c r="C6632" s="398" t="s">
        <v>84</v>
      </c>
      <c r="D6632" s="399">
        <v>105.53</v>
      </c>
      <c r="E6632" s="393"/>
      <c r="F6632" s="393"/>
      <c r="G6632" s="393"/>
      <c r="H6632" s="393"/>
      <c r="I6632" s="393"/>
      <c r="J6632" s="393"/>
      <c r="K6632" s="393"/>
    </row>
    <row r="6633" spans="1:11" ht="26.4">
      <c r="A6633" s="397" t="s">
        <v>11058</v>
      </c>
      <c r="B6633" s="397" t="s">
        <v>11059</v>
      </c>
      <c r="C6633" s="398" t="s">
        <v>84</v>
      </c>
      <c r="D6633" s="399">
        <v>30.42</v>
      </c>
      <c r="E6633" s="393"/>
      <c r="F6633" s="393"/>
      <c r="G6633" s="393"/>
      <c r="H6633" s="393"/>
      <c r="I6633" s="393"/>
      <c r="J6633" s="393"/>
      <c r="K6633" s="393"/>
    </row>
    <row r="6634" spans="1:11" ht="26.4">
      <c r="A6634" s="397" t="s">
        <v>11060</v>
      </c>
      <c r="B6634" s="397" t="s">
        <v>11061</v>
      </c>
      <c r="C6634" s="398" t="s">
        <v>84</v>
      </c>
      <c r="D6634" s="399">
        <v>66.02</v>
      </c>
      <c r="E6634" s="393"/>
      <c r="F6634" s="393"/>
      <c r="G6634" s="393"/>
      <c r="H6634" s="393"/>
      <c r="I6634" s="393"/>
      <c r="J6634" s="393"/>
      <c r="K6634" s="393"/>
    </row>
    <row r="6635" spans="1:11" ht="26.4">
      <c r="A6635" s="397" t="s">
        <v>11062</v>
      </c>
      <c r="B6635" s="397" t="s">
        <v>11063</v>
      </c>
      <c r="C6635" s="398" t="s">
        <v>84</v>
      </c>
      <c r="D6635" s="399">
        <v>276.99</v>
      </c>
      <c r="E6635" s="393"/>
      <c r="F6635" s="393"/>
      <c r="G6635" s="393"/>
      <c r="H6635" s="393"/>
      <c r="I6635" s="393"/>
      <c r="J6635" s="393"/>
      <c r="K6635" s="393"/>
    </row>
    <row r="6636" spans="1:11" ht="26.4">
      <c r="A6636" s="397" t="s">
        <v>11064</v>
      </c>
      <c r="B6636" s="397" t="s">
        <v>11065</v>
      </c>
      <c r="C6636" s="398" t="s">
        <v>84</v>
      </c>
      <c r="D6636" s="399">
        <v>197.55</v>
      </c>
      <c r="E6636" s="393"/>
      <c r="F6636" s="393"/>
      <c r="G6636" s="393"/>
      <c r="H6636" s="393"/>
      <c r="I6636" s="393"/>
      <c r="J6636" s="393"/>
      <c r="K6636" s="393"/>
    </row>
    <row r="6637" spans="1:11" ht="26.4">
      <c r="A6637" s="397" t="s">
        <v>11066</v>
      </c>
      <c r="B6637" s="397" t="s">
        <v>11067</v>
      </c>
      <c r="C6637" s="398" t="s">
        <v>84</v>
      </c>
      <c r="D6637" s="399">
        <v>52.08</v>
      </c>
      <c r="E6637" s="393"/>
      <c r="F6637" s="393"/>
      <c r="G6637" s="393"/>
      <c r="H6637" s="393"/>
      <c r="I6637" s="393"/>
      <c r="J6637" s="393"/>
      <c r="K6637" s="393"/>
    </row>
    <row r="6638" spans="1:11" ht="26.4">
      <c r="A6638" s="397" t="s">
        <v>11068</v>
      </c>
      <c r="B6638" s="397" t="s">
        <v>11069</v>
      </c>
      <c r="C6638" s="398" t="s">
        <v>84</v>
      </c>
      <c r="D6638" s="399">
        <v>393.7</v>
      </c>
      <c r="E6638" s="393"/>
      <c r="F6638" s="393"/>
      <c r="G6638" s="393"/>
      <c r="H6638" s="393"/>
      <c r="I6638" s="393"/>
      <c r="J6638" s="393"/>
      <c r="K6638" s="393"/>
    </row>
    <row r="6639" spans="1:11" ht="26.4">
      <c r="A6639" s="397" t="s">
        <v>11070</v>
      </c>
      <c r="B6639" s="397" t="s">
        <v>11071</v>
      </c>
      <c r="C6639" s="398" t="s">
        <v>84</v>
      </c>
      <c r="D6639" s="399">
        <v>509.08</v>
      </c>
      <c r="E6639" s="393"/>
      <c r="F6639" s="393"/>
      <c r="G6639" s="393"/>
      <c r="H6639" s="393"/>
      <c r="I6639" s="393"/>
      <c r="J6639" s="393"/>
      <c r="K6639" s="393"/>
    </row>
    <row r="6640" spans="1:11" ht="14.4">
      <c r="A6640" s="554"/>
      <c r="B6640" s="554"/>
      <c r="C6640" s="554"/>
      <c r="D6640" s="554"/>
      <c r="E6640" s="393"/>
      <c r="F6640" s="393"/>
      <c r="G6640" s="393"/>
      <c r="H6640" s="393"/>
      <c r="I6640" s="393"/>
      <c r="J6640" s="393"/>
      <c r="K6640" s="393"/>
    </row>
    <row r="6641" spans="1:11" ht="15" customHeight="1">
      <c r="A6641" s="553" t="s">
        <v>11072</v>
      </c>
      <c r="B6641" s="553"/>
      <c r="C6641" s="553"/>
      <c r="D6641" s="392"/>
      <c r="E6641" s="393"/>
      <c r="F6641" s="393"/>
      <c r="G6641" s="393"/>
      <c r="H6641" s="393"/>
      <c r="I6641" s="393"/>
      <c r="J6641" s="393"/>
      <c r="K6641" s="393"/>
    </row>
    <row r="6642" spans="1:11" ht="15" customHeight="1">
      <c r="A6642" s="553" t="s">
        <v>11073</v>
      </c>
      <c r="B6642" s="553"/>
      <c r="C6642" s="553"/>
      <c r="D6642" s="392"/>
      <c r="E6642" s="393"/>
      <c r="F6642" s="393"/>
      <c r="G6642" s="393"/>
      <c r="H6642" s="393"/>
      <c r="I6642" s="393"/>
      <c r="J6642" s="393"/>
      <c r="K6642" s="393"/>
    </row>
    <row r="6643" spans="1:11" ht="14.4">
      <c r="A6643" s="394" t="s">
        <v>7338</v>
      </c>
      <c r="B6643" s="394" t="s">
        <v>7339</v>
      </c>
      <c r="C6643" s="395" t="s">
        <v>485</v>
      </c>
      <c r="D6643" s="396" t="s">
        <v>7340</v>
      </c>
      <c r="E6643" s="393"/>
      <c r="F6643" s="393"/>
      <c r="G6643" s="393"/>
      <c r="H6643" s="393"/>
      <c r="I6643" s="393"/>
      <c r="J6643" s="393"/>
      <c r="K6643" s="393"/>
    </row>
    <row r="6644" spans="1:11" ht="26.4">
      <c r="A6644" s="397" t="s">
        <v>11074</v>
      </c>
      <c r="B6644" s="397" t="s">
        <v>11075</v>
      </c>
      <c r="C6644" s="398" t="s">
        <v>84</v>
      </c>
      <c r="D6644" s="399">
        <v>4.9486999999999997</v>
      </c>
      <c r="E6644" s="393"/>
      <c r="F6644" s="393"/>
      <c r="G6644" s="393"/>
      <c r="H6644" s="393"/>
      <c r="I6644" s="393"/>
      <c r="J6644" s="393"/>
      <c r="K6644" s="393"/>
    </row>
    <row r="6645" spans="1:11" ht="26.4">
      <c r="A6645" s="397" t="s">
        <v>11076</v>
      </c>
      <c r="B6645" s="397" t="s">
        <v>11077</v>
      </c>
      <c r="C6645" s="398" t="s">
        <v>84</v>
      </c>
      <c r="D6645" s="399">
        <v>3.9106000000000001</v>
      </c>
      <c r="E6645" s="393"/>
      <c r="F6645" s="393"/>
      <c r="G6645" s="393"/>
      <c r="H6645" s="393"/>
      <c r="I6645" s="393"/>
      <c r="J6645" s="393"/>
      <c r="K6645" s="393"/>
    </row>
    <row r="6646" spans="1:11" ht="26.4">
      <c r="A6646" s="397" t="s">
        <v>11078</v>
      </c>
      <c r="B6646" s="397" t="s">
        <v>11079</v>
      </c>
      <c r="C6646" s="398" t="s">
        <v>84</v>
      </c>
      <c r="D6646" s="399">
        <v>5.9364999999999997</v>
      </c>
      <c r="E6646" s="393"/>
      <c r="F6646" s="393"/>
      <c r="G6646" s="393"/>
      <c r="H6646" s="393"/>
      <c r="I6646" s="393"/>
      <c r="J6646" s="393"/>
      <c r="K6646" s="393"/>
    </row>
    <row r="6647" spans="1:11" ht="26.4">
      <c r="A6647" s="397" t="s">
        <v>11080</v>
      </c>
      <c r="B6647" s="397" t="s">
        <v>11081</v>
      </c>
      <c r="C6647" s="398" t="s">
        <v>84</v>
      </c>
      <c r="D6647" s="399">
        <v>9.8068000000000008</v>
      </c>
      <c r="E6647" s="393"/>
      <c r="F6647" s="393"/>
      <c r="G6647" s="393"/>
      <c r="H6647" s="393"/>
      <c r="I6647" s="393"/>
      <c r="J6647" s="393"/>
      <c r="K6647" s="393"/>
    </row>
    <row r="6648" spans="1:11" ht="26.4">
      <c r="A6648" s="397" t="s">
        <v>11082</v>
      </c>
      <c r="B6648" s="397" t="s">
        <v>11083</v>
      </c>
      <c r="C6648" s="398" t="s">
        <v>84</v>
      </c>
      <c r="D6648" s="399">
        <v>13.586399999999999</v>
      </c>
      <c r="E6648" s="393"/>
      <c r="F6648" s="393"/>
      <c r="G6648" s="393"/>
      <c r="H6648" s="393"/>
      <c r="I6648" s="393"/>
      <c r="J6648" s="393"/>
      <c r="K6648" s="393"/>
    </row>
    <row r="6649" spans="1:11" ht="26.4">
      <c r="A6649" s="397" t="s">
        <v>11084</v>
      </c>
      <c r="B6649" s="397" t="s">
        <v>11085</v>
      </c>
      <c r="C6649" s="398" t="s">
        <v>84</v>
      </c>
      <c r="D6649" s="399">
        <v>16.1767</v>
      </c>
      <c r="E6649" s="393"/>
      <c r="F6649" s="393"/>
      <c r="G6649" s="393"/>
      <c r="H6649" s="393"/>
      <c r="I6649" s="393"/>
      <c r="J6649" s="393"/>
      <c r="K6649" s="393"/>
    </row>
    <row r="6650" spans="1:11" ht="26.4">
      <c r="A6650" s="397" t="s">
        <v>11086</v>
      </c>
      <c r="B6650" s="397" t="s">
        <v>11087</v>
      </c>
      <c r="C6650" s="398" t="s">
        <v>84</v>
      </c>
      <c r="D6650" s="399">
        <v>23.695699999999999</v>
      </c>
      <c r="E6650" s="393"/>
      <c r="F6650" s="393"/>
      <c r="G6650" s="393"/>
      <c r="H6650" s="393"/>
      <c r="I6650" s="393"/>
      <c r="J6650" s="393"/>
      <c r="K6650" s="393"/>
    </row>
    <row r="6651" spans="1:11" ht="14.4">
      <c r="A6651" s="554"/>
      <c r="B6651" s="554"/>
      <c r="C6651" s="554"/>
      <c r="D6651" s="554"/>
      <c r="E6651" s="393"/>
      <c r="F6651" s="393"/>
      <c r="G6651" s="393"/>
      <c r="H6651" s="393"/>
      <c r="I6651" s="393"/>
      <c r="J6651" s="393"/>
      <c r="K6651" s="393"/>
    </row>
    <row r="6652" spans="1:11" ht="15" customHeight="1">
      <c r="A6652" s="553" t="s">
        <v>11088</v>
      </c>
      <c r="B6652" s="553"/>
      <c r="C6652" s="553"/>
      <c r="D6652" s="392"/>
      <c r="E6652" s="393"/>
      <c r="F6652" s="393"/>
      <c r="G6652" s="393"/>
      <c r="H6652" s="393"/>
      <c r="I6652" s="393"/>
      <c r="J6652" s="393"/>
      <c r="K6652" s="393"/>
    </row>
    <row r="6653" spans="1:11" ht="14.4">
      <c r="A6653" s="394" t="s">
        <v>7338</v>
      </c>
      <c r="B6653" s="394" t="s">
        <v>7339</v>
      </c>
      <c r="C6653" s="395" t="s">
        <v>485</v>
      </c>
      <c r="D6653" s="396" t="s">
        <v>7340</v>
      </c>
      <c r="E6653" s="393"/>
      <c r="F6653" s="393"/>
      <c r="G6653" s="393"/>
      <c r="H6653" s="393"/>
      <c r="I6653" s="393"/>
      <c r="J6653" s="393"/>
      <c r="K6653" s="393"/>
    </row>
    <row r="6654" spans="1:11" ht="14.4">
      <c r="A6654" s="397" t="s">
        <v>11089</v>
      </c>
      <c r="B6654" s="397" t="s">
        <v>11090</v>
      </c>
      <c r="C6654" s="398" t="s">
        <v>84</v>
      </c>
      <c r="D6654" s="399">
        <v>2.1871</v>
      </c>
      <c r="E6654" s="393"/>
      <c r="F6654" s="393"/>
      <c r="G6654" s="393"/>
      <c r="H6654" s="393"/>
      <c r="I6654" s="393"/>
      <c r="J6654" s="393"/>
      <c r="K6654" s="393"/>
    </row>
    <row r="6655" spans="1:11" ht="14.4">
      <c r="A6655" s="397" t="s">
        <v>11091</v>
      </c>
      <c r="B6655" s="397" t="s">
        <v>11092</v>
      </c>
      <c r="C6655" s="398" t="s">
        <v>84</v>
      </c>
      <c r="D6655" s="399">
        <v>2.8725000000000001</v>
      </c>
      <c r="E6655" s="393"/>
      <c r="F6655" s="393"/>
      <c r="G6655" s="393"/>
      <c r="H6655" s="393"/>
      <c r="I6655" s="393"/>
      <c r="J6655" s="393"/>
      <c r="K6655" s="393"/>
    </row>
    <row r="6656" spans="1:11" ht="14.4">
      <c r="A6656" s="397" t="s">
        <v>11093</v>
      </c>
      <c r="B6656" s="397" t="s">
        <v>11094</v>
      </c>
      <c r="C6656" s="398" t="s">
        <v>84</v>
      </c>
      <c r="D6656" s="399">
        <v>4.3540999999999999</v>
      </c>
      <c r="E6656" s="393"/>
      <c r="F6656" s="393"/>
      <c r="G6656" s="393"/>
      <c r="H6656" s="393"/>
      <c r="I6656" s="393"/>
      <c r="J6656" s="393"/>
      <c r="K6656" s="393"/>
    </row>
    <row r="6657" spans="1:11" ht="14.4">
      <c r="A6657" s="554"/>
      <c r="B6657" s="554"/>
      <c r="C6657" s="554"/>
      <c r="D6657" s="554"/>
      <c r="E6657" s="393"/>
      <c r="F6657" s="393"/>
      <c r="G6657" s="393"/>
      <c r="H6657" s="393"/>
      <c r="I6657" s="393"/>
      <c r="J6657" s="393"/>
      <c r="K6657" s="393"/>
    </row>
    <row r="6658" spans="1:11" ht="15" customHeight="1">
      <c r="A6658" s="553" t="s">
        <v>11095</v>
      </c>
      <c r="B6658" s="553"/>
      <c r="C6658" s="553"/>
      <c r="D6658" s="392"/>
      <c r="E6658" s="393"/>
      <c r="F6658" s="393"/>
      <c r="G6658" s="393"/>
      <c r="H6658" s="393"/>
      <c r="I6658" s="393"/>
      <c r="J6658" s="393"/>
      <c r="K6658" s="393"/>
    </row>
    <row r="6659" spans="1:11" ht="15" customHeight="1">
      <c r="A6659" s="553" t="s">
        <v>11096</v>
      </c>
      <c r="B6659" s="553"/>
      <c r="C6659" s="553"/>
      <c r="D6659" s="392"/>
      <c r="E6659" s="393"/>
      <c r="F6659" s="393"/>
      <c r="G6659" s="393"/>
      <c r="H6659" s="393"/>
      <c r="I6659" s="393"/>
      <c r="J6659" s="393"/>
      <c r="K6659" s="393"/>
    </row>
    <row r="6660" spans="1:11" ht="14.4">
      <c r="A6660" s="394" t="s">
        <v>7338</v>
      </c>
      <c r="B6660" s="394" t="s">
        <v>7339</v>
      </c>
      <c r="C6660" s="395" t="s">
        <v>485</v>
      </c>
      <c r="D6660" s="396" t="s">
        <v>7340</v>
      </c>
      <c r="E6660" s="393"/>
      <c r="F6660" s="393"/>
      <c r="G6660" s="393"/>
      <c r="H6660" s="393"/>
      <c r="I6660" s="393"/>
      <c r="J6660" s="393"/>
      <c r="K6660" s="393"/>
    </row>
    <row r="6661" spans="1:11" ht="14.4">
      <c r="A6661" s="397" t="s">
        <v>11097</v>
      </c>
      <c r="B6661" s="397" t="s">
        <v>11098</v>
      </c>
      <c r="C6661" s="398" t="s">
        <v>180</v>
      </c>
      <c r="D6661" s="399">
        <v>12.2963</v>
      </c>
      <c r="E6661" s="393"/>
      <c r="F6661" s="393"/>
      <c r="G6661" s="393"/>
      <c r="H6661" s="393"/>
      <c r="I6661" s="393"/>
      <c r="J6661" s="393"/>
      <c r="K6661" s="393"/>
    </row>
    <row r="6662" spans="1:11" ht="39.6">
      <c r="A6662" s="397" t="s">
        <v>11099</v>
      </c>
      <c r="B6662" s="397" t="s">
        <v>11100</v>
      </c>
      <c r="C6662" s="398" t="s">
        <v>180</v>
      </c>
      <c r="D6662" s="399">
        <v>43.4908</v>
      </c>
      <c r="E6662" s="393"/>
      <c r="F6662" s="393"/>
      <c r="G6662" s="393"/>
      <c r="H6662" s="393"/>
      <c r="I6662" s="393"/>
      <c r="J6662" s="393"/>
      <c r="K6662" s="393"/>
    </row>
    <row r="6663" spans="1:11" ht="14.4">
      <c r="A6663" s="554"/>
      <c r="B6663" s="554"/>
      <c r="C6663" s="554"/>
      <c r="D6663" s="554"/>
      <c r="E6663" s="393"/>
      <c r="F6663" s="393"/>
      <c r="G6663" s="393"/>
      <c r="H6663" s="393"/>
      <c r="I6663" s="393"/>
      <c r="J6663" s="393"/>
      <c r="K6663" s="393"/>
    </row>
    <row r="6664" spans="1:11" ht="15" customHeight="1">
      <c r="A6664" s="553" t="s">
        <v>11101</v>
      </c>
      <c r="B6664" s="553"/>
      <c r="C6664" s="553"/>
      <c r="D6664" s="392"/>
      <c r="E6664" s="393"/>
      <c r="F6664" s="393"/>
      <c r="G6664" s="393"/>
      <c r="H6664" s="393"/>
      <c r="I6664" s="393"/>
      <c r="J6664" s="393"/>
      <c r="K6664" s="393"/>
    </row>
    <row r="6665" spans="1:11" ht="14.4">
      <c r="A6665" s="394" t="s">
        <v>7338</v>
      </c>
      <c r="B6665" s="394" t="s">
        <v>7339</v>
      </c>
      <c r="C6665" s="395" t="s">
        <v>485</v>
      </c>
      <c r="D6665" s="396" t="s">
        <v>7340</v>
      </c>
      <c r="E6665" s="393"/>
      <c r="F6665" s="393"/>
      <c r="G6665" s="393"/>
      <c r="H6665" s="393"/>
      <c r="I6665" s="393"/>
      <c r="J6665" s="393"/>
      <c r="K6665" s="393"/>
    </row>
    <row r="6666" spans="1:11" ht="14.4">
      <c r="A6666" s="397" t="s">
        <v>11102</v>
      </c>
      <c r="B6666" s="397" t="s">
        <v>11103</v>
      </c>
      <c r="C6666" s="398" t="s">
        <v>84</v>
      </c>
      <c r="D6666" s="399">
        <v>16.59</v>
      </c>
      <c r="E6666" s="393"/>
      <c r="F6666" s="393"/>
      <c r="G6666" s="393"/>
      <c r="H6666" s="393"/>
      <c r="I6666" s="393"/>
      <c r="J6666" s="393"/>
      <c r="K6666" s="393"/>
    </row>
    <row r="6667" spans="1:11" ht="14.4">
      <c r="A6667" s="397" t="s">
        <v>11104</v>
      </c>
      <c r="B6667" s="397" t="s">
        <v>11105</v>
      </c>
      <c r="C6667" s="398" t="s">
        <v>84</v>
      </c>
      <c r="D6667" s="399">
        <v>22.869199999999999</v>
      </c>
      <c r="E6667" s="393"/>
      <c r="F6667" s="393"/>
      <c r="G6667" s="393"/>
      <c r="H6667" s="393"/>
      <c r="I6667" s="393"/>
      <c r="J6667" s="393"/>
      <c r="K6667" s="393"/>
    </row>
    <row r="6668" spans="1:11" ht="14.4">
      <c r="A6668" s="397" t="s">
        <v>11106</v>
      </c>
      <c r="B6668" s="397" t="s">
        <v>11107</v>
      </c>
      <c r="C6668" s="398" t="s">
        <v>84</v>
      </c>
      <c r="D6668" s="399">
        <v>16.055800000000001</v>
      </c>
      <c r="E6668" s="393"/>
      <c r="F6668" s="393"/>
      <c r="G6668" s="393"/>
      <c r="H6668" s="393"/>
      <c r="I6668" s="393"/>
      <c r="J6668" s="393"/>
      <c r="K6668" s="393"/>
    </row>
    <row r="6669" spans="1:11" ht="26.4">
      <c r="A6669" s="397" t="s">
        <v>11108</v>
      </c>
      <c r="B6669" s="397" t="s">
        <v>11109</v>
      </c>
      <c r="C6669" s="398" t="s">
        <v>84</v>
      </c>
      <c r="D6669" s="399">
        <v>69.414000000000001</v>
      </c>
      <c r="E6669" s="393"/>
      <c r="F6669" s="393"/>
      <c r="G6669" s="393"/>
      <c r="H6669" s="393"/>
      <c r="I6669" s="393"/>
      <c r="J6669" s="393"/>
      <c r="K6669" s="393"/>
    </row>
    <row r="6670" spans="1:11" ht="26.4">
      <c r="A6670" s="397" t="s">
        <v>11110</v>
      </c>
      <c r="B6670" s="397" t="s">
        <v>11111</v>
      </c>
      <c r="C6670" s="398" t="s">
        <v>84</v>
      </c>
      <c r="D6670" s="399">
        <v>92.988799999999998</v>
      </c>
      <c r="E6670" s="393"/>
      <c r="F6670" s="393"/>
      <c r="G6670" s="393"/>
      <c r="H6670" s="393"/>
      <c r="I6670" s="393"/>
      <c r="J6670" s="393"/>
      <c r="K6670" s="393"/>
    </row>
    <row r="6671" spans="1:11" ht="26.4">
      <c r="A6671" s="397" t="s">
        <v>11112</v>
      </c>
      <c r="B6671" s="397" t="s">
        <v>11113</v>
      </c>
      <c r="C6671" s="398" t="s">
        <v>84</v>
      </c>
      <c r="D6671" s="399">
        <v>156.93</v>
      </c>
      <c r="E6671" s="393"/>
      <c r="F6671" s="393"/>
      <c r="G6671" s="393"/>
      <c r="H6671" s="393"/>
      <c r="I6671" s="393"/>
      <c r="J6671" s="393"/>
      <c r="K6671" s="393"/>
    </row>
    <row r="6672" spans="1:11" ht="26.4">
      <c r="A6672" s="397" t="s">
        <v>11114</v>
      </c>
      <c r="B6672" s="397" t="s">
        <v>11115</v>
      </c>
      <c r="C6672" s="398" t="s">
        <v>84</v>
      </c>
      <c r="D6672" s="399">
        <v>16.428699999999999</v>
      </c>
      <c r="E6672" s="393"/>
      <c r="F6672" s="393"/>
      <c r="G6672" s="393"/>
      <c r="H6672" s="393"/>
      <c r="I6672" s="393"/>
      <c r="J6672" s="393"/>
      <c r="K6672" s="393"/>
    </row>
    <row r="6673" spans="1:11" ht="14.4">
      <c r="A6673" s="397" t="s">
        <v>11116</v>
      </c>
      <c r="B6673" s="397" t="s">
        <v>11117</v>
      </c>
      <c r="C6673" s="398" t="s">
        <v>67</v>
      </c>
      <c r="D6673" s="399">
        <v>15.95</v>
      </c>
      <c r="E6673" s="393"/>
      <c r="F6673" s="393"/>
      <c r="G6673" s="393"/>
      <c r="H6673" s="393"/>
      <c r="I6673" s="393"/>
      <c r="J6673" s="393"/>
      <c r="K6673" s="393"/>
    </row>
    <row r="6674" spans="1:11" ht="14.4">
      <c r="A6674" s="397" t="s">
        <v>11118</v>
      </c>
      <c r="B6674" s="397" t="s">
        <v>11119</v>
      </c>
      <c r="C6674" s="398" t="s">
        <v>67</v>
      </c>
      <c r="D6674" s="399">
        <v>13.39</v>
      </c>
      <c r="E6674" s="393"/>
      <c r="F6674" s="393"/>
      <c r="G6674" s="393"/>
      <c r="H6674" s="393"/>
      <c r="I6674" s="393"/>
      <c r="J6674" s="393"/>
      <c r="K6674" s="393"/>
    </row>
    <row r="6675" spans="1:11" ht="14.4">
      <c r="A6675" s="397" t="s">
        <v>11120</v>
      </c>
      <c r="B6675" s="397" t="s">
        <v>11121</v>
      </c>
      <c r="C6675" s="398" t="s">
        <v>67</v>
      </c>
      <c r="D6675" s="399">
        <v>14.03</v>
      </c>
      <c r="E6675" s="393"/>
      <c r="F6675" s="393"/>
      <c r="G6675" s="393"/>
      <c r="H6675" s="393"/>
      <c r="I6675" s="393"/>
      <c r="J6675" s="393"/>
      <c r="K6675" s="393"/>
    </row>
    <row r="6676" spans="1:11" ht="14.4">
      <c r="A6676" s="554"/>
      <c r="B6676" s="554"/>
      <c r="C6676" s="554"/>
      <c r="D6676" s="554"/>
      <c r="E6676" s="393"/>
      <c r="F6676" s="393"/>
      <c r="G6676" s="393"/>
      <c r="H6676" s="393"/>
      <c r="I6676" s="393"/>
      <c r="J6676" s="393"/>
      <c r="K6676" s="393"/>
    </row>
    <row r="6677" spans="1:11" ht="15" customHeight="1">
      <c r="A6677" s="553" t="s">
        <v>11122</v>
      </c>
      <c r="B6677" s="553"/>
      <c r="C6677" s="553"/>
      <c r="D6677" s="392"/>
      <c r="E6677" s="393"/>
      <c r="F6677" s="393"/>
      <c r="G6677" s="393"/>
      <c r="H6677" s="393"/>
      <c r="I6677" s="393"/>
      <c r="J6677" s="393"/>
      <c r="K6677" s="393"/>
    </row>
    <row r="6678" spans="1:11" ht="15" customHeight="1">
      <c r="A6678" s="553" t="s">
        <v>11123</v>
      </c>
      <c r="B6678" s="553"/>
      <c r="C6678" s="553"/>
      <c r="D6678" s="392"/>
      <c r="E6678" s="393"/>
      <c r="F6678" s="393"/>
      <c r="G6678" s="393"/>
      <c r="H6678" s="393"/>
      <c r="I6678" s="393"/>
      <c r="J6678" s="393"/>
      <c r="K6678" s="393"/>
    </row>
    <row r="6679" spans="1:11" ht="14.4">
      <c r="A6679" s="394" t="s">
        <v>7338</v>
      </c>
      <c r="B6679" s="394" t="s">
        <v>7339</v>
      </c>
      <c r="C6679" s="395" t="s">
        <v>485</v>
      </c>
      <c r="D6679" s="396" t="s">
        <v>7340</v>
      </c>
      <c r="E6679" s="393"/>
      <c r="F6679" s="393"/>
      <c r="G6679" s="393"/>
      <c r="H6679" s="393"/>
      <c r="I6679" s="393"/>
      <c r="J6679" s="393"/>
      <c r="K6679" s="393"/>
    </row>
    <row r="6680" spans="1:11" ht="26.4">
      <c r="A6680" s="397" t="s">
        <v>11124</v>
      </c>
      <c r="B6680" s="397" t="s">
        <v>11125</v>
      </c>
      <c r="C6680" s="398" t="s">
        <v>84</v>
      </c>
      <c r="D6680" s="399">
        <v>11.9436</v>
      </c>
      <c r="E6680" s="393"/>
      <c r="F6680" s="393"/>
      <c r="G6680" s="393"/>
      <c r="H6680" s="393"/>
      <c r="I6680" s="393"/>
      <c r="J6680" s="393"/>
      <c r="K6680" s="393"/>
    </row>
    <row r="6681" spans="1:11" ht="26.4">
      <c r="A6681" s="397" t="s">
        <v>11126</v>
      </c>
      <c r="B6681" s="397" t="s">
        <v>11127</v>
      </c>
      <c r="C6681" s="398" t="s">
        <v>84</v>
      </c>
      <c r="D6681" s="399">
        <v>24.632999999999999</v>
      </c>
      <c r="E6681" s="393"/>
      <c r="F6681" s="393"/>
      <c r="G6681" s="393"/>
      <c r="H6681" s="393"/>
      <c r="I6681" s="393"/>
      <c r="J6681" s="393"/>
      <c r="K6681" s="393"/>
    </row>
    <row r="6682" spans="1:11" ht="26.4">
      <c r="A6682" s="397" t="s">
        <v>11128</v>
      </c>
      <c r="B6682" s="397" t="s">
        <v>11129</v>
      </c>
      <c r="C6682" s="398" t="s">
        <v>84</v>
      </c>
      <c r="D6682" s="399">
        <v>16.680700000000002</v>
      </c>
      <c r="E6682" s="393"/>
      <c r="F6682" s="393"/>
      <c r="G6682" s="393"/>
      <c r="H6682" s="393"/>
      <c r="I6682" s="393"/>
      <c r="J6682" s="393"/>
      <c r="K6682" s="393"/>
    </row>
    <row r="6683" spans="1:11" ht="26.4">
      <c r="A6683" s="397" t="s">
        <v>11130</v>
      </c>
      <c r="B6683" s="397" t="s">
        <v>11131</v>
      </c>
      <c r="C6683" s="398" t="s">
        <v>84</v>
      </c>
      <c r="D6683" s="399">
        <v>31.930199999999999</v>
      </c>
      <c r="E6683" s="393"/>
      <c r="F6683" s="393"/>
      <c r="G6683" s="393"/>
      <c r="H6683" s="393"/>
      <c r="I6683" s="393"/>
      <c r="J6683" s="393"/>
      <c r="K6683" s="393"/>
    </row>
    <row r="6684" spans="1:11" ht="26.4">
      <c r="A6684" s="397" t="s">
        <v>11132</v>
      </c>
      <c r="B6684" s="397" t="s">
        <v>11133</v>
      </c>
      <c r="C6684" s="398" t="s">
        <v>84</v>
      </c>
      <c r="D6684" s="399">
        <v>57.057200000000002</v>
      </c>
      <c r="E6684" s="393"/>
      <c r="F6684" s="393"/>
      <c r="G6684" s="393"/>
      <c r="H6684" s="393"/>
      <c r="I6684" s="393"/>
      <c r="J6684" s="393"/>
      <c r="K6684" s="393"/>
    </row>
    <row r="6685" spans="1:11" ht="26.4">
      <c r="A6685" s="397" t="s">
        <v>11134</v>
      </c>
      <c r="B6685" s="397" t="s">
        <v>11135</v>
      </c>
      <c r="C6685" s="398" t="s">
        <v>84</v>
      </c>
      <c r="D6685" s="399">
        <v>9.1617999999999995</v>
      </c>
      <c r="E6685" s="393"/>
      <c r="F6685" s="393"/>
      <c r="G6685" s="393"/>
      <c r="H6685" s="393"/>
      <c r="I6685" s="393"/>
      <c r="J6685" s="393"/>
      <c r="K6685" s="393"/>
    </row>
    <row r="6686" spans="1:11" ht="14.4">
      <c r="A6686" s="554"/>
      <c r="B6686" s="554"/>
      <c r="C6686" s="554"/>
      <c r="D6686" s="554"/>
      <c r="E6686" s="393"/>
      <c r="F6686" s="393"/>
      <c r="G6686" s="393"/>
      <c r="H6686" s="393"/>
      <c r="I6686" s="393"/>
      <c r="J6686" s="393"/>
      <c r="K6686" s="393"/>
    </row>
    <row r="6687" spans="1:11" ht="15" customHeight="1">
      <c r="A6687" s="553" t="s">
        <v>11136</v>
      </c>
      <c r="B6687" s="553"/>
      <c r="C6687" s="553"/>
      <c r="D6687" s="392"/>
      <c r="E6687" s="393"/>
      <c r="F6687" s="393"/>
      <c r="G6687" s="393"/>
      <c r="H6687" s="393"/>
      <c r="I6687" s="393"/>
      <c r="J6687" s="393"/>
      <c r="K6687" s="393"/>
    </row>
    <row r="6688" spans="1:11" ht="14.4">
      <c r="A6688" s="394" t="s">
        <v>7338</v>
      </c>
      <c r="B6688" s="394" t="s">
        <v>7339</v>
      </c>
      <c r="C6688" s="395" t="s">
        <v>485</v>
      </c>
      <c r="D6688" s="396" t="s">
        <v>7340</v>
      </c>
      <c r="E6688" s="393"/>
      <c r="F6688" s="393"/>
      <c r="G6688" s="393"/>
      <c r="H6688" s="393"/>
      <c r="I6688" s="393"/>
      <c r="J6688" s="393"/>
      <c r="K6688" s="393"/>
    </row>
    <row r="6689" spans="1:11" ht="26.4">
      <c r="A6689" s="397" t="s">
        <v>11137</v>
      </c>
      <c r="B6689" s="397" t="s">
        <v>11138</v>
      </c>
      <c r="C6689" s="398" t="s">
        <v>84</v>
      </c>
      <c r="D6689" s="399">
        <v>5.8357000000000001</v>
      </c>
      <c r="E6689" s="393"/>
      <c r="F6689" s="393"/>
      <c r="G6689" s="393"/>
      <c r="H6689" s="393"/>
      <c r="I6689" s="393"/>
      <c r="J6689" s="393"/>
      <c r="K6689" s="393"/>
    </row>
    <row r="6690" spans="1:11" ht="26.4">
      <c r="A6690" s="397" t="s">
        <v>11139</v>
      </c>
      <c r="B6690" s="397" t="s">
        <v>11140</v>
      </c>
      <c r="C6690" s="398" t="s">
        <v>84</v>
      </c>
      <c r="D6690" s="399">
        <v>9.2121999999999993</v>
      </c>
      <c r="E6690" s="393"/>
      <c r="F6690" s="393"/>
      <c r="G6690" s="393"/>
      <c r="H6690" s="393"/>
      <c r="I6690" s="393"/>
      <c r="J6690" s="393"/>
      <c r="K6690" s="393"/>
    </row>
    <row r="6691" spans="1:11" ht="26.4">
      <c r="A6691" s="397" t="s">
        <v>11141</v>
      </c>
      <c r="B6691" s="397" t="s">
        <v>11142</v>
      </c>
      <c r="C6691" s="398" t="s">
        <v>84</v>
      </c>
      <c r="D6691" s="399">
        <v>7.2971000000000004</v>
      </c>
      <c r="E6691" s="393"/>
      <c r="F6691" s="393"/>
      <c r="G6691" s="393"/>
      <c r="H6691" s="393"/>
      <c r="I6691" s="393"/>
      <c r="J6691" s="393"/>
      <c r="K6691" s="393"/>
    </row>
    <row r="6692" spans="1:11" ht="39.6">
      <c r="A6692" s="397" t="s">
        <v>11143</v>
      </c>
      <c r="B6692" s="397" t="s">
        <v>11144</v>
      </c>
      <c r="C6692" s="398" t="s">
        <v>84</v>
      </c>
      <c r="D6692" s="399">
        <v>21.831099999999999</v>
      </c>
      <c r="E6692" s="393"/>
      <c r="F6692" s="393"/>
      <c r="G6692" s="393"/>
      <c r="H6692" s="393"/>
      <c r="I6692" s="393"/>
      <c r="J6692" s="393"/>
      <c r="K6692" s="393"/>
    </row>
    <row r="6693" spans="1:11" ht="39.6">
      <c r="A6693" s="397" t="s">
        <v>11145</v>
      </c>
      <c r="B6693" s="397" t="s">
        <v>11146</v>
      </c>
      <c r="C6693" s="398" t="s">
        <v>84</v>
      </c>
      <c r="D6693" s="399">
        <v>18.656199999999998</v>
      </c>
      <c r="E6693" s="393"/>
      <c r="F6693" s="393"/>
      <c r="G6693" s="393"/>
      <c r="H6693" s="393"/>
      <c r="I6693" s="393"/>
      <c r="J6693" s="393"/>
      <c r="K6693" s="393"/>
    </row>
    <row r="6694" spans="1:11" ht="39.6">
      <c r="A6694" s="397" t="s">
        <v>11147</v>
      </c>
      <c r="B6694" s="397" t="s">
        <v>11148</v>
      </c>
      <c r="C6694" s="398" t="s">
        <v>84</v>
      </c>
      <c r="D6694" s="399">
        <v>50.042200000000001</v>
      </c>
      <c r="E6694" s="393"/>
      <c r="F6694" s="393"/>
      <c r="G6694" s="393"/>
      <c r="H6694" s="393"/>
      <c r="I6694" s="393"/>
      <c r="J6694" s="393"/>
      <c r="K6694" s="393"/>
    </row>
    <row r="6695" spans="1:11" ht="39.6">
      <c r="A6695" s="397" t="s">
        <v>11149</v>
      </c>
      <c r="B6695" s="397" t="s">
        <v>11150</v>
      </c>
      <c r="C6695" s="398" t="s">
        <v>84</v>
      </c>
      <c r="D6695" s="399">
        <v>27.6769</v>
      </c>
      <c r="E6695" s="393"/>
      <c r="F6695" s="393"/>
      <c r="G6695" s="393"/>
      <c r="H6695" s="393"/>
      <c r="I6695" s="393"/>
      <c r="J6695" s="393"/>
      <c r="K6695" s="393"/>
    </row>
    <row r="6696" spans="1:11" ht="39.6">
      <c r="A6696" s="397" t="s">
        <v>11151</v>
      </c>
      <c r="B6696" s="397" t="s">
        <v>11152</v>
      </c>
      <c r="C6696" s="398" t="s">
        <v>84</v>
      </c>
      <c r="D6696" s="399">
        <v>59.97</v>
      </c>
      <c r="E6696" s="393"/>
      <c r="F6696" s="393"/>
      <c r="G6696" s="393"/>
      <c r="H6696" s="393"/>
      <c r="I6696" s="393"/>
      <c r="J6696" s="393"/>
      <c r="K6696" s="393"/>
    </row>
    <row r="6697" spans="1:11" ht="39.6">
      <c r="A6697" s="397" t="s">
        <v>11153</v>
      </c>
      <c r="B6697" s="397" t="s">
        <v>11154</v>
      </c>
      <c r="C6697" s="398" t="s">
        <v>84</v>
      </c>
      <c r="D6697" s="399">
        <v>91.628100000000003</v>
      </c>
      <c r="E6697" s="393"/>
      <c r="F6697" s="393"/>
      <c r="G6697" s="393"/>
      <c r="H6697" s="393"/>
      <c r="I6697" s="393"/>
      <c r="J6697" s="393"/>
      <c r="K6697" s="393"/>
    </row>
    <row r="6698" spans="1:11" ht="39.6">
      <c r="A6698" s="397" t="s">
        <v>11155</v>
      </c>
      <c r="B6698" s="397" t="s">
        <v>11156</v>
      </c>
      <c r="C6698" s="398" t="s">
        <v>84</v>
      </c>
      <c r="D6698" s="399">
        <v>50.667099999999998</v>
      </c>
      <c r="E6698" s="393"/>
      <c r="F6698" s="393"/>
      <c r="G6698" s="393"/>
      <c r="H6698" s="393"/>
      <c r="I6698" s="393"/>
      <c r="J6698" s="393"/>
      <c r="K6698" s="393"/>
    </row>
    <row r="6699" spans="1:11" ht="39.6">
      <c r="A6699" s="397" t="s">
        <v>11157</v>
      </c>
      <c r="B6699" s="397" t="s">
        <v>11158</v>
      </c>
      <c r="C6699" s="398" t="s">
        <v>84</v>
      </c>
      <c r="D6699" s="399">
        <v>43.652099999999997</v>
      </c>
      <c r="E6699" s="393"/>
      <c r="F6699" s="393"/>
      <c r="G6699" s="393"/>
      <c r="H6699" s="393"/>
      <c r="I6699" s="393"/>
      <c r="J6699" s="393"/>
      <c r="K6699" s="393"/>
    </row>
    <row r="6700" spans="1:11" ht="39.6">
      <c r="A6700" s="397" t="s">
        <v>11159</v>
      </c>
      <c r="B6700" s="397" t="s">
        <v>11160</v>
      </c>
      <c r="C6700" s="398" t="s">
        <v>84</v>
      </c>
      <c r="D6700" s="399">
        <v>21.256599999999999</v>
      </c>
      <c r="E6700" s="393"/>
      <c r="F6700" s="393"/>
      <c r="G6700" s="393"/>
      <c r="H6700" s="393"/>
      <c r="I6700" s="393"/>
      <c r="J6700" s="393"/>
      <c r="K6700" s="393"/>
    </row>
    <row r="6701" spans="1:11" ht="39.6">
      <c r="A6701" s="397" t="s">
        <v>11161</v>
      </c>
      <c r="B6701" s="397" t="s">
        <v>11162</v>
      </c>
      <c r="C6701" s="398" t="s">
        <v>84</v>
      </c>
      <c r="D6701" s="399">
        <v>32.877600000000001</v>
      </c>
      <c r="E6701" s="393"/>
      <c r="F6701" s="393"/>
      <c r="G6701" s="393"/>
      <c r="H6701" s="393"/>
      <c r="I6701" s="393"/>
      <c r="J6701" s="393"/>
      <c r="K6701" s="393"/>
    </row>
    <row r="6702" spans="1:11" ht="39.6">
      <c r="A6702" s="397" t="s">
        <v>11163</v>
      </c>
      <c r="B6702" s="397" t="s">
        <v>11164</v>
      </c>
      <c r="C6702" s="398" t="s">
        <v>84</v>
      </c>
      <c r="D6702" s="399">
        <v>98.713700000000003</v>
      </c>
      <c r="E6702" s="393"/>
      <c r="F6702" s="393"/>
      <c r="G6702" s="393"/>
      <c r="H6702" s="393"/>
      <c r="I6702" s="393"/>
      <c r="J6702" s="393"/>
      <c r="K6702" s="393"/>
    </row>
    <row r="6703" spans="1:11" ht="39.6">
      <c r="A6703" s="397" t="s">
        <v>11165</v>
      </c>
      <c r="B6703" s="397" t="s">
        <v>11166</v>
      </c>
      <c r="C6703" s="398" t="s">
        <v>84</v>
      </c>
      <c r="D6703" s="399">
        <v>63.235599999999998</v>
      </c>
      <c r="E6703" s="393"/>
      <c r="F6703" s="393"/>
      <c r="G6703" s="393"/>
      <c r="H6703" s="393"/>
      <c r="I6703" s="393"/>
      <c r="J6703" s="393"/>
      <c r="K6703" s="393"/>
    </row>
    <row r="6704" spans="1:11" ht="39.6">
      <c r="A6704" s="397" t="s">
        <v>11167</v>
      </c>
      <c r="B6704" s="397" t="s">
        <v>11168</v>
      </c>
      <c r="C6704" s="398" t="s">
        <v>84</v>
      </c>
      <c r="D6704" s="399">
        <v>26.235600000000002</v>
      </c>
      <c r="E6704" s="393"/>
      <c r="F6704" s="393"/>
      <c r="G6704" s="393"/>
      <c r="H6704" s="393"/>
      <c r="I6704" s="393"/>
      <c r="J6704" s="393"/>
      <c r="K6704" s="393"/>
    </row>
    <row r="6705" spans="1:11" ht="39.6">
      <c r="A6705" s="397" t="s">
        <v>11169</v>
      </c>
      <c r="B6705" s="397" t="s">
        <v>11170</v>
      </c>
      <c r="C6705" s="398" t="s">
        <v>84</v>
      </c>
      <c r="D6705" s="399">
        <v>116.76519999999999</v>
      </c>
      <c r="E6705" s="393"/>
      <c r="F6705" s="393"/>
      <c r="G6705" s="393"/>
      <c r="H6705" s="393"/>
      <c r="I6705" s="393"/>
      <c r="J6705" s="393"/>
      <c r="K6705" s="393"/>
    </row>
    <row r="6706" spans="1:11" ht="39.6">
      <c r="A6706" s="397" t="s">
        <v>11171</v>
      </c>
      <c r="B6706" s="397" t="s">
        <v>11172</v>
      </c>
      <c r="C6706" s="398" t="s">
        <v>84</v>
      </c>
      <c r="D6706" s="399">
        <v>179.40620000000001</v>
      </c>
      <c r="E6706" s="393"/>
      <c r="F6706" s="393"/>
      <c r="G6706" s="393"/>
      <c r="H6706" s="393"/>
      <c r="I6706" s="393"/>
      <c r="J6706" s="393"/>
      <c r="K6706" s="393"/>
    </row>
    <row r="6707" spans="1:11" ht="14.4">
      <c r="A6707" s="554"/>
      <c r="B6707" s="554"/>
      <c r="C6707" s="554"/>
      <c r="D6707" s="554"/>
      <c r="E6707" s="393"/>
      <c r="F6707" s="393"/>
      <c r="G6707" s="393"/>
      <c r="H6707" s="393"/>
      <c r="I6707" s="393"/>
      <c r="J6707" s="393"/>
      <c r="K6707" s="393"/>
    </row>
    <row r="6708" spans="1:11" ht="15" customHeight="1">
      <c r="A6708" s="553" t="s">
        <v>11173</v>
      </c>
      <c r="B6708" s="553"/>
      <c r="C6708" s="553"/>
      <c r="D6708" s="392"/>
      <c r="E6708" s="393"/>
      <c r="F6708" s="393"/>
      <c r="G6708" s="393"/>
      <c r="H6708" s="393"/>
      <c r="I6708" s="393"/>
      <c r="J6708" s="393"/>
      <c r="K6708" s="393"/>
    </row>
    <row r="6709" spans="1:11" ht="15" customHeight="1">
      <c r="A6709" s="553" t="s">
        <v>11174</v>
      </c>
      <c r="B6709" s="553"/>
      <c r="C6709" s="553"/>
      <c r="D6709" s="392"/>
      <c r="E6709" s="393"/>
      <c r="F6709" s="393"/>
      <c r="G6709" s="393"/>
      <c r="H6709" s="393"/>
      <c r="I6709" s="393"/>
      <c r="J6709" s="393"/>
      <c r="K6709" s="393"/>
    </row>
    <row r="6710" spans="1:11" ht="14.4">
      <c r="A6710" s="394" t="s">
        <v>7338</v>
      </c>
      <c r="B6710" s="394" t="s">
        <v>7339</v>
      </c>
      <c r="C6710" s="395" t="s">
        <v>485</v>
      </c>
      <c r="D6710" s="396" t="s">
        <v>7340</v>
      </c>
      <c r="E6710" s="393"/>
      <c r="F6710" s="393"/>
      <c r="G6710" s="393"/>
      <c r="H6710" s="393"/>
      <c r="I6710" s="393"/>
      <c r="J6710" s="393"/>
      <c r="K6710" s="393"/>
    </row>
    <row r="6711" spans="1:11" ht="26.4">
      <c r="A6711" s="397" t="s">
        <v>11175</v>
      </c>
      <c r="B6711" s="397" t="s">
        <v>11176</v>
      </c>
      <c r="C6711" s="398" t="s">
        <v>180</v>
      </c>
      <c r="D6711" s="399">
        <v>3.6484999999999999</v>
      </c>
      <c r="E6711" s="393"/>
      <c r="F6711" s="393"/>
      <c r="G6711" s="393"/>
      <c r="H6711" s="393"/>
      <c r="I6711" s="393"/>
      <c r="J6711" s="393"/>
      <c r="K6711" s="393"/>
    </row>
    <row r="6712" spans="1:11" ht="26.4">
      <c r="A6712" s="397" t="s">
        <v>11177</v>
      </c>
      <c r="B6712" s="397" t="s">
        <v>11178</v>
      </c>
      <c r="C6712" s="398" t="s">
        <v>180</v>
      </c>
      <c r="D6712" s="399">
        <v>1.925</v>
      </c>
      <c r="E6712" s="393"/>
      <c r="F6712" s="393"/>
      <c r="G6712" s="393"/>
      <c r="H6712" s="393"/>
      <c r="I6712" s="393"/>
      <c r="J6712" s="393"/>
      <c r="K6712" s="393"/>
    </row>
    <row r="6713" spans="1:11" ht="26.4">
      <c r="A6713" s="397" t="s">
        <v>11179</v>
      </c>
      <c r="B6713" s="397" t="s">
        <v>11180</v>
      </c>
      <c r="C6713" s="398" t="s">
        <v>180</v>
      </c>
      <c r="D6713" s="399">
        <v>4.1826999999999996</v>
      </c>
      <c r="E6713" s="393"/>
      <c r="F6713" s="393"/>
      <c r="G6713" s="393"/>
      <c r="H6713" s="393"/>
      <c r="I6713" s="393"/>
      <c r="J6713" s="393"/>
      <c r="K6713" s="393"/>
    </row>
    <row r="6714" spans="1:11" ht="14.4">
      <c r="A6714" s="554"/>
      <c r="B6714" s="554"/>
      <c r="C6714" s="554"/>
      <c r="D6714" s="554"/>
      <c r="E6714" s="393"/>
      <c r="F6714" s="393"/>
      <c r="G6714" s="393"/>
      <c r="H6714" s="393"/>
      <c r="I6714" s="393"/>
      <c r="J6714" s="393"/>
      <c r="K6714" s="393"/>
    </row>
    <row r="6715" spans="1:11" ht="15" customHeight="1">
      <c r="A6715" s="553" t="s">
        <v>11181</v>
      </c>
      <c r="B6715" s="553"/>
      <c r="C6715" s="553"/>
      <c r="D6715" s="392"/>
      <c r="E6715" s="393"/>
      <c r="F6715" s="393"/>
      <c r="G6715" s="393"/>
      <c r="H6715" s="393"/>
      <c r="I6715" s="393"/>
      <c r="J6715" s="393"/>
      <c r="K6715" s="393"/>
    </row>
    <row r="6716" spans="1:11" ht="14.4">
      <c r="A6716" s="394" t="s">
        <v>7338</v>
      </c>
      <c r="B6716" s="394" t="s">
        <v>7339</v>
      </c>
      <c r="C6716" s="395" t="s">
        <v>485</v>
      </c>
      <c r="D6716" s="396" t="s">
        <v>7340</v>
      </c>
      <c r="E6716" s="393"/>
      <c r="F6716" s="393"/>
      <c r="G6716" s="393"/>
      <c r="H6716" s="393"/>
      <c r="I6716" s="393"/>
      <c r="J6716" s="393"/>
      <c r="K6716" s="393"/>
    </row>
    <row r="6717" spans="1:11" ht="14.4">
      <c r="A6717" s="397" t="s">
        <v>11182</v>
      </c>
      <c r="B6717" s="397" t="s">
        <v>11183</v>
      </c>
      <c r="C6717" s="398" t="s">
        <v>84</v>
      </c>
      <c r="D6717" s="399">
        <v>9.6052</v>
      </c>
      <c r="E6717" s="393"/>
      <c r="F6717" s="393"/>
      <c r="G6717" s="393"/>
      <c r="H6717" s="393"/>
      <c r="I6717" s="393"/>
      <c r="J6717" s="393"/>
      <c r="K6717" s="393"/>
    </row>
    <row r="6718" spans="1:11" ht="14.4">
      <c r="A6718" s="397" t="s">
        <v>11184</v>
      </c>
      <c r="B6718" s="397" t="s">
        <v>11185</v>
      </c>
      <c r="C6718" s="398" t="s">
        <v>84</v>
      </c>
      <c r="D6718" s="399">
        <v>13.717499999999999</v>
      </c>
      <c r="E6718" s="393"/>
      <c r="F6718" s="393"/>
      <c r="G6718" s="393"/>
      <c r="H6718" s="393"/>
      <c r="I6718" s="393"/>
      <c r="J6718" s="393"/>
      <c r="K6718" s="393"/>
    </row>
    <row r="6719" spans="1:11" ht="14.4">
      <c r="A6719" s="397" t="s">
        <v>11186</v>
      </c>
      <c r="B6719" s="397" t="s">
        <v>11187</v>
      </c>
      <c r="C6719" s="398" t="s">
        <v>84</v>
      </c>
      <c r="D6719" s="399">
        <v>14.856400000000001</v>
      </c>
      <c r="E6719" s="393"/>
      <c r="F6719" s="393"/>
      <c r="G6719" s="393"/>
      <c r="H6719" s="393"/>
      <c r="I6719" s="393"/>
      <c r="J6719" s="393"/>
      <c r="K6719" s="393"/>
    </row>
    <row r="6720" spans="1:11" ht="14.4">
      <c r="A6720" s="397" t="s">
        <v>11188</v>
      </c>
      <c r="B6720" s="397" t="s">
        <v>11189</v>
      </c>
      <c r="C6720" s="398" t="s">
        <v>84</v>
      </c>
      <c r="D6720" s="399">
        <v>4.6463999999999999</v>
      </c>
      <c r="E6720" s="393"/>
      <c r="F6720" s="393"/>
      <c r="G6720" s="393"/>
      <c r="H6720" s="393"/>
      <c r="I6720" s="393"/>
      <c r="J6720" s="393"/>
      <c r="K6720" s="393"/>
    </row>
    <row r="6721" spans="1:11" ht="14.4">
      <c r="A6721" s="397" t="s">
        <v>11190</v>
      </c>
      <c r="B6721" s="397" t="s">
        <v>11191</v>
      </c>
      <c r="C6721" s="398" t="s">
        <v>84</v>
      </c>
      <c r="D6721" s="399">
        <v>23.201799999999999</v>
      </c>
      <c r="E6721" s="393"/>
      <c r="F6721" s="393"/>
      <c r="G6721" s="393"/>
      <c r="H6721" s="393"/>
      <c r="I6721" s="393"/>
      <c r="J6721" s="393"/>
      <c r="K6721" s="393"/>
    </row>
    <row r="6722" spans="1:11" ht="14.4">
      <c r="A6722" s="397" t="s">
        <v>11192</v>
      </c>
      <c r="B6722" s="397" t="s">
        <v>11193</v>
      </c>
      <c r="C6722" s="398" t="s">
        <v>84</v>
      </c>
      <c r="D6722" s="399">
        <v>35.246200000000002</v>
      </c>
      <c r="E6722" s="393"/>
      <c r="F6722" s="393"/>
      <c r="G6722" s="393"/>
      <c r="H6722" s="393"/>
      <c r="I6722" s="393"/>
      <c r="J6722" s="393"/>
      <c r="K6722" s="393"/>
    </row>
    <row r="6723" spans="1:11" ht="14.4">
      <c r="A6723" s="397" t="s">
        <v>11194</v>
      </c>
      <c r="B6723" s="397" t="s">
        <v>11195</v>
      </c>
      <c r="C6723" s="398" t="s">
        <v>84</v>
      </c>
      <c r="D6723" s="399">
        <v>40.245399999999997</v>
      </c>
      <c r="E6723" s="393"/>
      <c r="F6723" s="393"/>
      <c r="G6723" s="393"/>
      <c r="H6723" s="393"/>
      <c r="I6723" s="393"/>
      <c r="J6723" s="393"/>
      <c r="K6723" s="393"/>
    </row>
    <row r="6724" spans="1:11" ht="14.4">
      <c r="A6724" s="397" t="s">
        <v>11196</v>
      </c>
      <c r="B6724" s="397" t="s">
        <v>11197</v>
      </c>
      <c r="C6724" s="398" t="s">
        <v>84</v>
      </c>
      <c r="D6724" s="399">
        <v>5.9969999999999999</v>
      </c>
      <c r="E6724" s="393"/>
      <c r="F6724" s="393"/>
      <c r="G6724" s="393"/>
      <c r="H6724" s="393"/>
      <c r="I6724" s="393"/>
      <c r="J6724" s="393"/>
      <c r="K6724" s="393"/>
    </row>
    <row r="6725" spans="1:11" ht="14.4">
      <c r="A6725" s="397" t="s">
        <v>11198</v>
      </c>
      <c r="B6725" s="397" t="s">
        <v>11199</v>
      </c>
      <c r="C6725" s="398" t="s">
        <v>84</v>
      </c>
      <c r="D6725" s="399">
        <v>63.860500000000002</v>
      </c>
      <c r="E6725" s="393"/>
      <c r="F6725" s="393"/>
      <c r="G6725" s="393"/>
      <c r="H6725" s="393"/>
      <c r="I6725" s="393"/>
      <c r="J6725" s="393"/>
      <c r="K6725" s="393"/>
    </row>
    <row r="6726" spans="1:11" ht="14.4">
      <c r="A6726" s="554"/>
      <c r="B6726" s="554"/>
      <c r="C6726" s="554"/>
      <c r="D6726" s="554"/>
      <c r="E6726" s="393"/>
      <c r="F6726" s="393"/>
      <c r="G6726" s="393"/>
      <c r="H6726" s="393"/>
      <c r="I6726" s="393"/>
      <c r="J6726" s="393"/>
      <c r="K6726" s="393"/>
    </row>
    <row r="6727" spans="1:11" ht="15" customHeight="1">
      <c r="A6727" s="553" t="s">
        <v>11200</v>
      </c>
      <c r="B6727" s="553"/>
      <c r="C6727" s="553"/>
      <c r="D6727" s="392"/>
      <c r="E6727" s="393"/>
      <c r="F6727" s="393"/>
      <c r="G6727" s="393"/>
      <c r="H6727" s="393"/>
      <c r="I6727" s="393"/>
      <c r="J6727" s="393"/>
      <c r="K6727" s="393"/>
    </row>
    <row r="6728" spans="1:11" ht="15" customHeight="1">
      <c r="A6728" s="553" t="s">
        <v>11201</v>
      </c>
      <c r="B6728" s="553"/>
      <c r="C6728" s="553"/>
      <c r="D6728" s="392"/>
      <c r="E6728" s="393"/>
      <c r="F6728" s="393"/>
      <c r="G6728" s="393"/>
      <c r="H6728" s="393"/>
      <c r="I6728" s="393"/>
      <c r="J6728" s="393"/>
      <c r="K6728" s="393"/>
    </row>
    <row r="6729" spans="1:11" ht="14.4">
      <c r="A6729" s="394" t="s">
        <v>7338</v>
      </c>
      <c r="B6729" s="394" t="s">
        <v>7339</v>
      </c>
      <c r="C6729" s="395" t="s">
        <v>485</v>
      </c>
      <c r="D6729" s="396" t="s">
        <v>7340</v>
      </c>
      <c r="E6729" s="393"/>
      <c r="F6729" s="393"/>
      <c r="G6729" s="393"/>
      <c r="H6729" s="393"/>
      <c r="I6729" s="393"/>
      <c r="J6729" s="393"/>
      <c r="K6729" s="393"/>
    </row>
    <row r="6730" spans="1:11" ht="14.4">
      <c r="A6730" s="397" t="s">
        <v>11202</v>
      </c>
      <c r="B6730" s="397" t="s">
        <v>11203</v>
      </c>
      <c r="C6730" s="398" t="s">
        <v>84</v>
      </c>
      <c r="D6730" s="399">
        <v>168.3596</v>
      </c>
      <c r="E6730" s="393"/>
      <c r="F6730" s="393"/>
      <c r="G6730" s="393"/>
      <c r="H6730" s="393"/>
      <c r="I6730" s="393"/>
      <c r="J6730" s="393"/>
      <c r="K6730" s="393"/>
    </row>
    <row r="6731" spans="1:11" ht="14.4">
      <c r="A6731" s="397" t="s">
        <v>11204</v>
      </c>
      <c r="B6731" s="397" t="s">
        <v>11205</v>
      </c>
      <c r="C6731" s="398" t="s">
        <v>84</v>
      </c>
      <c r="D6731" s="399">
        <v>201.0155</v>
      </c>
      <c r="E6731" s="393"/>
      <c r="F6731" s="393"/>
      <c r="G6731" s="393"/>
      <c r="H6731" s="393"/>
      <c r="I6731" s="393"/>
      <c r="J6731" s="393"/>
      <c r="K6731" s="393"/>
    </row>
    <row r="6732" spans="1:11" ht="14.4">
      <c r="A6732" s="397" t="s">
        <v>11206</v>
      </c>
      <c r="B6732" s="397" t="s">
        <v>11207</v>
      </c>
      <c r="C6732" s="398" t="s">
        <v>84</v>
      </c>
      <c r="D6732" s="399">
        <v>274.94499999999999</v>
      </c>
      <c r="E6732" s="393"/>
      <c r="F6732" s="393"/>
      <c r="G6732" s="393"/>
      <c r="H6732" s="393"/>
      <c r="I6732" s="393"/>
      <c r="J6732" s="393"/>
      <c r="K6732" s="393"/>
    </row>
    <row r="6733" spans="1:11" ht="14.4">
      <c r="A6733" s="397" t="s">
        <v>11208</v>
      </c>
      <c r="B6733" s="397" t="s">
        <v>11209</v>
      </c>
      <c r="C6733" s="398" t="s">
        <v>84</v>
      </c>
      <c r="D6733" s="399">
        <v>12.3971</v>
      </c>
      <c r="E6733" s="393"/>
      <c r="F6733" s="393"/>
      <c r="G6733" s="393"/>
      <c r="H6733" s="393"/>
      <c r="I6733" s="393"/>
      <c r="J6733" s="393"/>
      <c r="K6733" s="393"/>
    </row>
    <row r="6734" spans="1:11" ht="14.4">
      <c r="A6734" s="397" t="s">
        <v>11210</v>
      </c>
      <c r="B6734" s="397" t="s">
        <v>11211</v>
      </c>
      <c r="C6734" s="398" t="s">
        <v>84</v>
      </c>
      <c r="D6734" s="399">
        <v>16.6404</v>
      </c>
      <c r="E6734" s="393"/>
      <c r="F6734" s="393"/>
      <c r="G6734" s="393"/>
      <c r="H6734" s="393"/>
      <c r="I6734" s="393"/>
      <c r="J6734" s="393"/>
      <c r="K6734" s="393"/>
    </row>
    <row r="6735" spans="1:11" ht="14.4">
      <c r="A6735" s="397" t="s">
        <v>11212</v>
      </c>
      <c r="B6735" s="397" t="s">
        <v>11213</v>
      </c>
      <c r="C6735" s="398" t="s">
        <v>84</v>
      </c>
      <c r="D6735" s="399">
        <v>14.221399999999999</v>
      </c>
      <c r="E6735" s="393"/>
      <c r="F6735" s="393"/>
      <c r="G6735" s="393"/>
      <c r="H6735" s="393"/>
      <c r="I6735" s="393"/>
      <c r="J6735" s="393"/>
      <c r="K6735" s="393"/>
    </row>
    <row r="6736" spans="1:11" ht="14.4">
      <c r="A6736" s="397" t="s">
        <v>11214</v>
      </c>
      <c r="B6736" s="397" t="s">
        <v>11215</v>
      </c>
      <c r="C6736" s="398" t="s">
        <v>84</v>
      </c>
      <c r="D6736" s="399">
        <v>23.222000000000001</v>
      </c>
      <c r="E6736" s="393"/>
      <c r="F6736" s="393"/>
      <c r="G6736" s="393"/>
      <c r="H6736" s="393"/>
      <c r="I6736" s="393"/>
      <c r="J6736" s="393"/>
      <c r="K6736" s="393"/>
    </row>
    <row r="6737" spans="1:11" ht="14.4">
      <c r="A6737" s="397" t="s">
        <v>11216</v>
      </c>
      <c r="B6737" s="397" t="s">
        <v>11217</v>
      </c>
      <c r="C6737" s="398" t="s">
        <v>84</v>
      </c>
      <c r="D6737" s="399">
        <v>22.808700000000002</v>
      </c>
      <c r="E6737" s="393"/>
      <c r="F6737" s="393"/>
      <c r="G6737" s="393"/>
      <c r="H6737" s="393"/>
      <c r="I6737" s="393"/>
      <c r="J6737" s="393"/>
      <c r="K6737" s="393"/>
    </row>
    <row r="6738" spans="1:11" ht="14.4">
      <c r="A6738" s="397" t="s">
        <v>11218</v>
      </c>
      <c r="B6738" s="397" t="s">
        <v>11219</v>
      </c>
      <c r="C6738" s="398" t="s">
        <v>84</v>
      </c>
      <c r="D6738" s="399">
        <v>18.424399999999999</v>
      </c>
      <c r="E6738" s="393"/>
      <c r="F6738" s="393"/>
      <c r="G6738" s="393"/>
      <c r="H6738" s="393"/>
      <c r="I6738" s="393"/>
      <c r="J6738" s="393"/>
      <c r="K6738" s="393"/>
    </row>
    <row r="6739" spans="1:11" ht="14.4">
      <c r="A6739" s="397" t="s">
        <v>11220</v>
      </c>
      <c r="B6739" s="397" t="s">
        <v>11221</v>
      </c>
      <c r="C6739" s="398" t="s">
        <v>84</v>
      </c>
      <c r="D6739" s="399">
        <v>24.229900000000001</v>
      </c>
      <c r="E6739" s="393"/>
      <c r="F6739" s="393"/>
      <c r="G6739" s="393"/>
      <c r="H6739" s="393"/>
      <c r="I6739" s="393"/>
      <c r="J6739" s="393"/>
      <c r="K6739" s="393"/>
    </row>
    <row r="6740" spans="1:11" ht="14.4">
      <c r="A6740" s="397" t="s">
        <v>11222</v>
      </c>
      <c r="B6740" s="397" t="s">
        <v>11223</v>
      </c>
      <c r="C6740" s="398" t="s">
        <v>84</v>
      </c>
      <c r="D6740" s="399">
        <v>38.229599999999998</v>
      </c>
      <c r="E6740" s="393"/>
      <c r="F6740" s="393"/>
      <c r="G6740" s="393"/>
      <c r="H6740" s="393"/>
      <c r="I6740" s="393"/>
      <c r="J6740" s="393"/>
      <c r="K6740" s="393"/>
    </row>
    <row r="6741" spans="1:11" ht="14.4">
      <c r="A6741" s="397" t="s">
        <v>11224</v>
      </c>
      <c r="B6741" s="397" t="s">
        <v>11225</v>
      </c>
      <c r="C6741" s="398" t="s">
        <v>84</v>
      </c>
      <c r="D6741" s="399">
        <v>30.488900000000001</v>
      </c>
      <c r="E6741" s="393"/>
      <c r="F6741" s="393"/>
      <c r="G6741" s="393"/>
      <c r="H6741" s="393"/>
      <c r="I6741" s="393"/>
      <c r="J6741" s="393"/>
      <c r="K6741" s="393"/>
    </row>
    <row r="6742" spans="1:11" ht="14.4">
      <c r="A6742" s="397" t="s">
        <v>11226</v>
      </c>
      <c r="B6742" s="397" t="s">
        <v>11227</v>
      </c>
      <c r="C6742" s="398" t="s">
        <v>84</v>
      </c>
      <c r="D6742" s="399">
        <v>34.228200000000001</v>
      </c>
      <c r="E6742" s="393"/>
      <c r="F6742" s="393"/>
      <c r="G6742" s="393"/>
      <c r="H6742" s="393"/>
      <c r="I6742" s="393"/>
      <c r="J6742" s="393"/>
      <c r="K6742" s="393"/>
    </row>
    <row r="6743" spans="1:11" ht="14.4">
      <c r="A6743" s="397" t="s">
        <v>11228</v>
      </c>
      <c r="B6743" s="397" t="s">
        <v>11229</v>
      </c>
      <c r="C6743" s="398" t="s">
        <v>84</v>
      </c>
      <c r="D6743" s="399">
        <v>62.449399999999997</v>
      </c>
      <c r="E6743" s="393"/>
      <c r="F6743" s="393"/>
      <c r="G6743" s="393"/>
      <c r="H6743" s="393"/>
      <c r="I6743" s="393"/>
      <c r="J6743" s="393"/>
      <c r="K6743" s="393"/>
    </row>
    <row r="6744" spans="1:11" ht="14.4">
      <c r="A6744" s="397" t="s">
        <v>11230</v>
      </c>
      <c r="B6744" s="397" t="s">
        <v>11231</v>
      </c>
      <c r="C6744" s="398" t="s">
        <v>84</v>
      </c>
      <c r="D6744" s="399">
        <v>47.028599999999997</v>
      </c>
      <c r="E6744" s="393"/>
      <c r="F6744" s="393"/>
      <c r="G6744" s="393"/>
      <c r="H6744" s="393"/>
      <c r="I6744" s="393"/>
      <c r="J6744" s="393"/>
      <c r="K6744" s="393"/>
    </row>
    <row r="6745" spans="1:11" ht="14.4">
      <c r="A6745" s="397" t="s">
        <v>11232</v>
      </c>
      <c r="B6745" s="397" t="s">
        <v>11233</v>
      </c>
      <c r="C6745" s="398" t="s">
        <v>84</v>
      </c>
      <c r="D6745" s="399">
        <v>55.777099999999997</v>
      </c>
      <c r="E6745" s="393"/>
      <c r="F6745" s="393"/>
      <c r="G6745" s="393"/>
      <c r="H6745" s="393"/>
      <c r="I6745" s="393"/>
      <c r="J6745" s="393"/>
      <c r="K6745" s="393"/>
    </row>
    <row r="6746" spans="1:11" ht="14.4">
      <c r="A6746" s="397" t="s">
        <v>11234</v>
      </c>
      <c r="B6746" s="397" t="s">
        <v>11235</v>
      </c>
      <c r="C6746" s="398" t="s">
        <v>84</v>
      </c>
      <c r="D6746" s="399">
        <v>80.742800000000003</v>
      </c>
      <c r="E6746" s="393"/>
      <c r="F6746" s="393"/>
      <c r="G6746" s="393"/>
      <c r="H6746" s="393"/>
      <c r="I6746" s="393"/>
      <c r="J6746" s="393"/>
      <c r="K6746" s="393"/>
    </row>
    <row r="6747" spans="1:11" ht="14.4">
      <c r="A6747" s="397" t="s">
        <v>11236</v>
      </c>
      <c r="B6747" s="397" t="s">
        <v>11237</v>
      </c>
      <c r="C6747" s="398" t="s">
        <v>84</v>
      </c>
      <c r="D6747" s="399">
        <v>78.958799999999997</v>
      </c>
      <c r="E6747" s="393"/>
      <c r="F6747" s="393"/>
      <c r="G6747" s="393"/>
      <c r="H6747" s="393"/>
      <c r="I6747" s="393"/>
      <c r="J6747" s="393"/>
      <c r="K6747" s="393"/>
    </row>
    <row r="6748" spans="1:11" ht="14.4">
      <c r="A6748" s="397" t="s">
        <v>11238</v>
      </c>
      <c r="B6748" s="397" t="s">
        <v>11239</v>
      </c>
      <c r="C6748" s="398" t="s">
        <v>84</v>
      </c>
      <c r="D6748" s="399">
        <v>92.857799999999997</v>
      </c>
      <c r="E6748" s="393"/>
      <c r="F6748" s="393"/>
      <c r="G6748" s="393"/>
      <c r="H6748" s="393"/>
      <c r="I6748" s="393"/>
      <c r="J6748" s="393"/>
      <c r="K6748" s="393"/>
    </row>
    <row r="6749" spans="1:11" ht="14.4">
      <c r="A6749" s="397" t="s">
        <v>11240</v>
      </c>
      <c r="B6749" s="397" t="s">
        <v>11241</v>
      </c>
      <c r="C6749" s="398" t="s">
        <v>84</v>
      </c>
      <c r="D6749" s="399">
        <v>125.0904</v>
      </c>
      <c r="E6749" s="393"/>
      <c r="F6749" s="393"/>
      <c r="G6749" s="393"/>
      <c r="H6749" s="393"/>
      <c r="I6749" s="393"/>
      <c r="J6749" s="393"/>
      <c r="K6749" s="393"/>
    </row>
    <row r="6750" spans="1:11" ht="14.4">
      <c r="A6750" s="397" t="s">
        <v>11242</v>
      </c>
      <c r="B6750" s="397" t="s">
        <v>11243</v>
      </c>
      <c r="C6750" s="398" t="s">
        <v>84</v>
      </c>
      <c r="D6750" s="399">
        <v>108.28870000000001</v>
      </c>
      <c r="E6750" s="393"/>
      <c r="F6750" s="393"/>
      <c r="G6750" s="393"/>
      <c r="H6750" s="393"/>
      <c r="I6750" s="393"/>
      <c r="J6750" s="393"/>
      <c r="K6750" s="393"/>
    </row>
    <row r="6751" spans="1:11" ht="14.4">
      <c r="A6751" s="397" t="s">
        <v>11244</v>
      </c>
      <c r="B6751" s="397" t="s">
        <v>11245</v>
      </c>
      <c r="C6751" s="398" t="s">
        <v>84</v>
      </c>
      <c r="D6751" s="399">
        <v>139.03980000000001</v>
      </c>
      <c r="E6751" s="393"/>
      <c r="F6751" s="393"/>
      <c r="G6751" s="393"/>
      <c r="H6751" s="393"/>
      <c r="I6751" s="393"/>
      <c r="J6751" s="393"/>
      <c r="K6751" s="393"/>
    </row>
    <row r="6752" spans="1:11" ht="14.4">
      <c r="A6752" s="397" t="s">
        <v>11246</v>
      </c>
      <c r="B6752" s="397" t="s">
        <v>11247</v>
      </c>
      <c r="C6752" s="398" t="s">
        <v>84</v>
      </c>
      <c r="D6752" s="399">
        <v>199.67500000000001</v>
      </c>
      <c r="E6752" s="393"/>
      <c r="F6752" s="393"/>
      <c r="G6752" s="393"/>
      <c r="H6752" s="393"/>
      <c r="I6752" s="393"/>
      <c r="J6752" s="393"/>
      <c r="K6752" s="393"/>
    </row>
    <row r="6753" spans="1:11" ht="14.4">
      <c r="A6753" s="554"/>
      <c r="B6753" s="554"/>
      <c r="C6753" s="554"/>
      <c r="D6753" s="554"/>
      <c r="E6753" s="393"/>
      <c r="F6753" s="393"/>
      <c r="G6753" s="393"/>
      <c r="H6753" s="393"/>
      <c r="I6753" s="393"/>
      <c r="J6753" s="393"/>
      <c r="K6753" s="393"/>
    </row>
    <row r="6754" spans="1:11" ht="15" customHeight="1">
      <c r="A6754" s="553" t="s">
        <v>11248</v>
      </c>
      <c r="B6754" s="553"/>
      <c r="C6754" s="553"/>
      <c r="D6754" s="392"/>
      <c r="E6754" s="393"/>
      <c r="F6754" s="393"/>
      <c r="G6754" s="393"/>
      <c r="H6754" s="393"/>
      <c r="I6754" s="393"/>
      <c r="J6754" s="393"/>
      <c r="K6754" s="393"/>
    </row>
    <row r="6755" spans="1:11" ht="14.4">
      <c r="A6755" s="394" t="s">
        <v>7338</v>
      </c>
      <c r="B6755" s="394" t="s">
        <v>7339</v>
      </c>
      <c r="C6755" s="395" t="s">
        <v>485</v>
      </c>
      <c r="D6755" s="396" t="s">
        <v>7340</v>
      </c>
      <c r="E6755" s="393"/>
      <c r="F6755" s="393"/>
      <c r="G6755" s="393"/>
      <c r="H6755" s="393"/>
      <c r="I6755" s="393"/>
      <c r="J6755" s="393"/>
      <c r="K6755" s="393"/>
    </row>
    <row r="6756" spans="1:11" ht="14.4">
      <c r="A6756" s="397" t="s">
        <v>11249</v>
      </c>
      <c r="B6756" s="397" t="s">
        <v>11250</v>
      </c>
      <c r="C6756" s="398" t="s">
        <v>84</v>
      </c>
      <c r="D6756" s="399">
        <v>12.9011</v>
      </c>
      <c r="E6756" s="393"/>
      <c r="F6756" s="393"/>
      <c r="G6756" s="393"/>
      <c r="H6756" s="393"/>
      <c r="I6756" s="393"/>
      <c r="J6756" s="393"/>
      <c r="K6756" s="393"/>
    </row>
    <row r="6757" spans="1:11" ht="14.4">
      <c r="A6757" s="397" t="s">
        <v>11251</v>
      </c>
      <c r="B6757" s="397" t="s">
        <v>11252</v>
      </c>
      <c r="C6757" s="398" t="s">
        <v>84</v>
      </c>
      <c r="D6757" s="399">
        <v>16.196899999999999</v>
      </c>
      <c r="E6757" s="393"/>
      <c r="F6757" s="393"/>
      <c r="G6757" s="393"/>
      <c r="H6757" s="393"/>
      <c r="I6757" s="393"/>
      <c r="J6757" s="393"/>
      <c r="K6757" s="393"/>
    </row>
    <row r="6758" spans="1:11" ht="14.4">
      <c r="A6758" s="397" t="s">
        <v>11253</v>
      </c>
      <c r="B6758" s="397" t="s">
        <v>11254</v>
      </c>
      <c r="C6758" s="398" t="s">
        <v>84</v>
      </c>
      <c r="D6758" s="399">
        <v>11.8125</v>
      </c>
      <c r="E6758" s="393"/>
      <c r="F6758" s="393"/>
      <c r="G6758" s="393"/>
      <c r="H6758" s="393"/>
      <c r="I6758" s="393"/>
      <c r="J6758" s="393"/>
      <c r="K6758" s="393"/>
    </row>
    <row r="6759" spans="1:11" ht="14.4">
      <c r="A6759" s="397" t="s">
        <v>11255</v>
      </c>
      <c r="B6759" s="397" t="s">
        <v>11256</v>
      </c>
      <c r="C6759" s="398" t="s">
        <v>84</v>
      </c>
      <c r="D6759" s="399">
        <v>16.791599999999999</v>
      </c>
      <c r="E6759" s="393"/>
      <c r="F6759" s="393"/>
      <c r="G6759" s="393"/>
      <c r="H6759" s="393"/>
      <c r="I6759" s="393"/>
      <c r="J6759" s="393"/>
      <c r="K6759" s="393"/>
    </row>
    <row r="6760" spans="1:11" ht="14.4">
      <c r="A6760" s="554"/>
      <c r="B6760" s="554"/>
      <c r="C6760" s="554"/>
      <c r="D6760" s="554"/>
      <c r="E6760" s="393"/>
      <c r="F6760" s="393"/>
      <c r="G6760" s="393"/>
      <c r="H6760" s="393"/>
      <c r="I6760" s="393"/>
      <c r="J6760" s="393"/>
      <c r="K6760" s="393"/>
    </row>
    <row r="6761" spans="1:11" ht="15" customHeight="1">
      <c r="A6761" s="553" t="s">
        <v>11257</v>
      </c>
      <c r="B6761" s="553"/>
      <c r="C6761" s="553"/>
      <c r="D6761" s="392"/>
      <c r="E6761" s="393"/>
      <c r="F6761" s="393"/>
      <c r="G6761" s="393"/>
      <c r="H6761" s="393"/>
      <c r="I6761" s="393"/>
      <c r="J6761" s="393"/>
      <c r="K6761" s="393"/>
    </row>
    <row r="6762" spans="1:11" ht="15" customHeight="1">
      <c r="A6762" s="553" t="s">
        <v>11258</v>
      </c>
      <c r="B6762" s="553"/>
      <c r="C6762" s="553"/>
      <c r="D6762" s="392"/>
      <c r="E6762" s="393"/>
      <c r="F6762" s="393"/>
      <c r="G6762" s="393"/>
      <c r="H6762" s="393"/>
      <c r="I6762" s="393"/>
      <c r="J6762" s="393"/>
      <c r="K6762" s="393"/>
    </row>
    <row r="6763" spans="1:11" ht="14.4">
      <c r="A6763" s="394" t="s">
        <v>7338</v>
      </c>
      <c r="B6763" s="394" t="s">
        <v>7339</v>
      </c>
      <c r="C6763" s="395" t="s">
        <v>485</v>
      </c>
      <c r="D6763" s="396" t="s">
        <v>7340</v>
      </c>
      <c r="E6763" s="393"/>
      <c r="F6763" s="393"/>
      <c r="G6763" s="393"/>
      <c r="H6763" s="393"/>
      <c r="I6763" s="393"/>
      <c r="J6763" s="393"/>
      <c r="K6763" s="393"/>
    </row>
    <row r="6764" spans="1:11" ht="14.4">
      <c r="A6764" s="397" t="s">
        <v>11259</v>
      </c>
      <c r="B6764" s="397" t="s">
        <v>11260</v>
      </c>
      <c r="C6764" s="398" t="s">
        <v>180</v>
      </c>
      <c r="D6764" s="399">
        <v>6.5311000000000003</v>
      </c>
      <c r="E6764" s="393"/>
      <c r="F6764" s="393"/>
      <c r="G6764" s="393"/>
      <c r="H6764" s="393"/>
      <c r="I6764" s="393"/>
      <c r="J6764" s="393"/>
      <c r="K6764" s="393"/>
    </row>
    <row r="6765" spans="1:11" ht="14.4">
      <c r="A6765" s="397" t="s">
        <v>11261</v>
      </c>
      <c r="B6765" s="397" t="s">
        <v>11262</v>
      </c>
      <c r="C6765" s="398" t="s">
        <v>180</v>
      </c>
      <c r="D6765" s="399">
        <v>2.1366999999999998</v>
      </c>
      <c r="E6765" s="393"/>
      <c r="F6765" s="393"/>
      <c r="G6765" s="393"/>
      <c r="H6765" s="393"/>
      <c r="I6765" s="393"/>
      <c r="J6765" s="393"/>
      <c r="K6765" s="393"/>
    </row>
    <row r="6766" spans="1:11" ht="26.4">
      <c r="A6766" s="397" t="s">
        <v>11263</v>
      </c>
      <c r="B6766" s="397" t="s">
        <v>11264</v>
      </c>
      <c r="C6766" s="398" t="s">
        <v>180</v>
      </c>
      <c r="D6766" s="399">
        <v>1.5017</v>
      </c>
      <c r="E6766" s="393"/>
      <c r="F6766" s="393"/>
      <c r="G6766" s="393"/>
      <c r="H6766" s="393"/>
      <c r="I6766" s="393"/>
      <c r="J6766" s="393"/>
      <c r="K6766" s="393"/>
    </row>
    <row r="6767" spans="1:11" ht="14.4">
      <c r="A6767" s="397" t="s">
        <v>11265</v>
      </c>
      <c r="B6767" s="397" t="s">
        <v>11266</v>
      </c>
      <c r="C6767" s="398" t="s">
        <v>180</v>
      </c>
      <c r="D6767" s="399">
        <v>3.1042999999999998</v>
      </c>
      <c r="E6767" s="393"/>
      <c r="F6767" s="393"/>
      <c r="G6767" s="393"/>
      <c r="H6767" s="393"/>
      <c r="I6767" s="393"/>
      <c r="J6767" s="393"/>
      <c r="K6767" s="393"/>
    </row>
    <row r="6768" spans="1:11" ht="14.4">
      <c r="A6768" s="554"/>
      <c r="B6768" s="554"/>
      <c r="C6768" s="554"/>
      <c r="D6768" s="554"/>
      <c r="E6768" s="393"/>
      <c r="F6768" s="393"/>
      <c r="G6768" s="393"/>
      <c r="H6768" s="393"/>
      <c r="I6768" s="393"/>
      <c r="J6768" s="393"/>
      <c r="K6768" s="393"/>
    </row>
    <row r="6769" spans="1:11" ht="15" customHeight="1">
      <c r="A6769" s="553" t="s">
        <v>11267</v>
      </c>
      <c r="B6769" s="553"/>
      <c r="C6769" s="553"/>
      <c r="D6769" s="392"/>
      <c r="E6769" s="393"/>
      <c r="F6769" s="393"/>
      <c r="G6769" s="393"/>
      <c r="H6769" s="393"/>
      <c r="I6769" s="393"/>
      <c r="J6769" s="393"/>
      <c r="K6769" s="393"/>
    </row>
    <row r="6770" spans="1:11" ht="14.4">
      <c r="A6770" s="394" t="s">
        <v>7338</v>
      </c>
      <c r="B6770" s="394" t="s">
        <v>7339</v>
      </c>
      <c r="C6770" s="395" t="s">
        <v>485</v>
      </c>
      <c r="D6770" s="396" t="s">
        <v>7340</v>
      </c>
      <c r="E6770" s="393"/>
      <c r="F6770" s="393"/>
      <c r="G6770" s="393"/>
      <c r="H6770" s="393"/>
      <c r="I6770" s="393"/>
      <c r="J6770" s="393"/>
      <c r="K6770" s="393"/>
    </row>
    <row r="6771" spans="1:11" ht="14.4">
      <c r="A6771" s="397" t="s">
        <v>11268</v>
      </c>
      <c r="B6771" s="397" t="s">
        <v>11269</v>
      </c>
      <c r="C6771" s="398" t="s">
        <v>180</v>
      </c>
      <c r="D6771" s="399">
        <v>7.4180999999999999</v>
      </c>
      <c r="E6771" s="393"/>
      <c r="F6771" s="393"/>
      <c r="G6771" s="393"/>
      <c r="H6771" s="393"/>
      <c r="I6771" s="393"/>
      <c r="J6771" s="393"/>
      <c r="K6771" s="393"/>
    </row>
    <row r="6772" spans="1:11" ht="14.4">
      <c r="A6772" s="397" t="s">
        <v>11270</v>
      </c>
      <c r="B6772" s="397" t="s">
        <v>11271</v>
      </c>
      <c r="C6772" s="398" t="s">
        <v>180</v>
      </c>
      <c r="D6772" s="399">
        <v>2.3281999999999998</v>
      </c>
      <c r="E6772" s="393"/>
      <c r="F6772" s="393"/>
      <c r="G6772" s="393"/>
      <c r="H6772" s="393"/>
      <c r="I6772" s="393"/>
      <c r="J6772" s="393"/>
      <c r="K6772" s="393"/>
    </row>
    <row r="6773" spans="1:11" ht="14.4">
      <c r="A6773" s="397" t="s">
        <v>11272</v>
      </c>
      <c r="B6773" s="397" t="s">
        <v>11273</v>
      </c>
      <c r="C6773" s="398" t="s">
        <v>180</v>
      </c>
      <c r="D6773" s="399">
        <v>1.3505</v>
      </c>
      <c r="E6773" s="393"/>
      <c r="F6773" s="393"/>
      <c r="G6773" s="393"/>
      <c r="H6773" s="393"/>
      <c r="I6773" s="393"/>
      <c r="J6773" s="393"/>
      <c r="K6773" s="393"/>
    </row>
    <row r="6774" spans="1:11" ht="14.4">
      <c r="A6774" s="397" t="s">
        <v>11274</v>
      </c>
      <c r="B6774" s="397" t="s">
        <v>11275</v>
      </c>
      <c r="C6774" s="398" t="s">
        <v>180</v>
      </c>
      <c r="D6774" s="399">
        <v>7.8616000000000001</v>
      </c>
      <c r="E6774" s="393"/>
      <c r="F6774" s="393"/>
      <c r="G6774" s="393"/>
      <c r="H6774" s="393"/>
      <c r="I6774" s="393"/>
      <c r="J6774" s="393"/>
      <c r="K6774" s="393"/>
    </row>
    <row r="6775" spans="1:11" ht="26.4">
      <c r="A6775" s="397" t="s">
        <v>11276</v>
      </c>
      <c r="B6775" s="397" t="s">
        <v>11277</v>
      </c>
      <c r="C6775" s="398" t="s">
        <v>180</v>
      </c>
      <c r="D6775" s="399">
        <v>19.905999999999999</v>
      </c>
      <c r="E6775" s="393"/>
      <c r="F6775" s="393"/>
      <c r="G6775" s="393"/>
      <c r="H6775" s="393"/>
      <c r="I6775" s="393"/>
      <c r="J6775" s="393"/>
      <c r="K6775" s="393"/>
    </row>
    <row r="6776" spans="1:11" ht="26.4">
      <c r="A6776" s="397" t="s">
        <v>11278</v>
      </c>
      <c r="B6776" s="397" t="s">
        <v>11279</v>
      </c>
      <c r="C6776" s="398" t="s">
        <v>180</v>
      </c>
      <c r="D6776" s="399">
        <v>12.7096</v>
      </c>
      <c r="E6776" s="393"/>
      <c r="F6776" s="393"/>
      <c r="G6776" s="393"/>
      <c r="H6776" s="393"/>
      <c r="I6776" s="393"/>
      <c r="J6776" s="393"/>
      <c r="K6776" s="393"/>
    </row>
    <row r="6777" spans="1:11" ht="26.4">
      <c r="A6777" s="397" t="s">
        <v>11280</v>
      </c>
      <c r="B6777" s="397" t="s">
        <v>11281</v>
      </c>
      <c r="C6777" s="398" t="s">
        <v>180</v>
      </c>
      <c r="D6777" s="399">
        <v>8.4360999999999997</v>
      </c>
      <c r="E6777" s="393"/>
      <c r="F6777" s="393"/>
      <c r="G6777" s="393"/>
      <c r="H6777" s="393"/>
      <c r="I6777" s="393"/>
      <c r="J6777" s="393"/>
      <c r="K6777" s="393"/>
    </row>
    <row r="6778" spans="1:11" ht="14.4">
      <c r="A6778" s="397" t="s">
        <v>11282</v>
      </c>
      <c r="B6778" s="397" t="s">
        <v>4555</v>
      </c>
      <c r="C6778" s="398" t="s">
        <v>180</v>
      </c>
      <c r="D6778" s="399">
        <v>5.2309999999999999</v>
      </c>
      <c r="E6778" s="393"/>
      <c r="F6778" s="393"/>
      <c r="G6778" s="393"/>
      <c r="H6778" s="393"/>
      <c r="I6778" s="393"/>
      <c r="J6778" s="393"/>
      <c r="K6778" s="393"/>
    </row>
    <row r="6779" spans="1:11" ht="26.4">
      <c r="A6779" s="397" t="s">
        <v>11283</v>
      </c>
      <c r="B6779" s="397" t="s">
        <v>11284</v>
      </c>
      <c r="C6779" s="398" t="s">
        <v>180</v>
      </c>
      <c r="D6779" s="399">
        <v>3.4066999999999998</v>
      </c>
      <c r="E6779" s="393"/>
      <c r="F6779" s="393"/>
      <c r="G6779" s="393"/>
      <c r="H6779" s="393"/>
      <c r="I6779" s="393"/>
      <c r="J6779" s="393"/>
      <c r="K6779" s="393"/>
    </row>
    <row r="6780" spans="1:11" ht="26.4">
      <c r="A6780" s="397" t="s">
        <v>11285</v>
      </c>
      <c r="B6780" s="397" t="s">
        <v>11286</v>
      </c>
      <c r="C6780" s="398" t="s">
        <v>180</v>
      </c>
      <c r="D6780" s="399">
        <v>6.9645000000000001</v>
      </c>
      <c r="E6780" s="393"/>
      <c r="F6780" s="393"/>
      <c r="G6780" s="393"/>
      <c r="H6780" s="393"/>
      <c r="I6780" s="393"/>
      <c r="J6780" s="393"/>
      <c r="K6780" s="393"/>
    </row>
    <row r="6781" spans="1:11" ht="26.4">
      <c r="A6781" s="397" t="s">
        <v>11287</v>
      </c>
      <c r="B6781" s="397" t="s">
        <v>11288</v>
      </c>
      <c r="C6781" s="398" t="s">
        <v>180</v>
      </c>
      <c r="D6781" s="399">
        <v>10.3208</v>
      </c>
      <c r="E6781" s="393"/>
      <c r="F6781" s="393"/>
      <c r="G6781" s="393"/>
      <c r="H6781" s="393"/>
      <c r="I6781" s="393"/>
      <c r="J6781" s="393"/>
      <c r="K6781" s="393"/>
    </row>
    <row r="6782" spans="1:11" ht="26.4">
      <c r="A6782" s="397" t="s">
        <v>11289</v>
      </c>
      <c r="B6782" s="397" t="s">
        <v>11290</v>
      </c>
      <c r="C6782" s="398" t="s">
        <v>180</v>
      </c>
      <c r="D6782" s="399">
        <v>10.9861</v>
      </c>
      <c r="E6782" s="393"/>
      <c r="F6782" s="393"/>
      <c r="G6782" s="393"/>
      <c r="H6782" s="393"/>
      <c r="I6782" s="393"/>
      <c r="J6782" s="393"/>
      <c r="K6782" s="393"/>
    </row>
    <row r="6783" spans="1:11" ht="14.4">
      <c r="A6783" s="554"/>
      <c r="B6783" s="554"/>
      <c r="C6783" s="554"/>
      <c r="D6783" s="554"/>
      <c r="E6783" s="393"/>
      <c r="F6783" s="393"/>
      <c r="G6783" s="393"/>
      <c r="H6783" s="393"/>
      <c r="I6783" s="393"/>
      <c r="J6783" s="393"/>
      <c r="K6783" s="393"/>
    </row>
    <row r="6784" spans="1:11" ht="15" customHeight="1">
      <c r="A6784" s="553" t="s">
        <v>11291</v>
      </c>
      <c r="B6784" s="553"/>
      <c r="C6784" s="553"/>
      <c r="D6784" s="392"/>
      <c r="E6784" s="393"/>
      <c r="F6784" s="393"/>
      <c r="G6784" s="393"/>
      <c r="H6784" s="393"/>
      <c r="I6784" s="393"/>
      <c r="J6784" s="393"/>
      <c r="K6784" s="393"/>
    </row>
    <row r="6785" spans="1:11" ht="14.4">
      <c r="A6785" s="394" t="s">
        <v>7338</v>
      </c>
      <c r="B6785" s="394" t="s">
        <v>7339</v>
      </c>
      <c r="C6785" s="395" t="s">
        <v>485</v>
      </c>
      <c r="D6785" s="396" t="s">
        <v>7340</v>
      </c>
      <c r="E6785" s="393"/>
      <c r="F6785" s="393"/>
      <c r="G6785" s="393"/>
      <c r="H6785" s="393"/>
      <c r="I6785" s="393"/>
      <c r="J6785" s="393"/>
      <c r="K6785" s="393"/>
    </row>
    <row r="6786" spans="1:11" ht="26.4">
      <c r="A6786" s="397" t="s">
        <v>11292</v>
      </c>
      <c r="B6786" s="397" t="s">
        <v>11293</v>
      </c>
      <c r="C6786" s="398" t="s">
        <v>180</v>
      </c>
      <c r="D6786" s="399">
        <v>127.77</v>
      </c>
      <c r="E6786" s="393"/>
      <c r="F6786" s="393"/>
      <c r="G6786" s="393"/>
      <c r="H6786" s="393"/>
      <c r="I6786" s="393"/>
      <c r="J6786" s="393"/>
      <c r="K6786" s="393"/>
    </row>
    <row r="6787" spans="1:11" ht="26.4">
      <c r="A6787" s="397" t="s">
        <v>11294</v>
      </c>
      <c r="B6787" s="397" t="s">
        <v>11295</v>
      </c>
      <c r="C6787" s="398" t="s">
        <v>180</v>
      </c>
      <c r="D6787" s="399">
        <v>142.46</v>
      </c>
      <c r="E6787" s="393"/>
      <c r="F6787" s="393"/>
      <c r="G6787" s="393"/>
      <c r="H6787" s="393"/>
      <c r="I6787" s="393"/>
      <c r="J6787" s="393"/>
      <c r="K6787" s="393"/>
    </row>
    <row r="6788" spans="1:11" ht="26.4">
      <c r="A6788" s="397" t="s">
        <v>11296</v>
      </c>
      <c r="B6788" s="397" t="s">
        <v>11297</v>
      </c>
      <c r="C6788" s="398" t="s">
        <v>180</v>
      </c>
      <c r="D6788" s="399">
        <v>20.440000000000001</v>
      </c>
      <c r="E6788" s="393"/>
      <c r="F6788" s="393"/>
      <c r="G6788" s="393"/>
      <c r="H6788" s="393"/>
      <c r="I6788" s="393"/>
      <c r="J6788" s="393"/>
      <c r="K6788" s="393"/>
    </row>
    <row r="6789" spans="1:11" ht="14.4">
      <c r="A6789" s="397" t="s">
        <v>11298</v>
      </c>
      <c r="B6789" s="397" t="s">
        <v>11299</v>
      </c>
      <c r="C6789" s="398" t="s">
        <v>180</v>
      </c>
      <c r="D6789" s="399">
        <v>11.3</v>
      </c>
      <c r="E6789" s="393"/>
      <c r="F6789" s="393"/>
      <c r="G6789" s="393"/>
      <c r="H6789" s="393"/>
      <c r="I6789" s="393"/>
      <c r="J6789" s="393"/>
      <c r="K6789" s="393"/>
    </row>
    <row r="6790" spans="1:11" ht="26.4">
      <c r="A6790" s="397" t="s">
        <v>11300</v>
      </c>
      <c r="B6790" s="397" t="s">
        <v>11301</v>
      </c>
      <c r="C6790" s="398" t="s">
        <v>180</v>
      </c>
      <c r="D6790" s="399">
        <v>20.04</v>
      </c>
      <c r="E6790" s="393"/>
      <c r="F6790" s="393"/>
      <c r="G6790" s="393"/>
      <c r="H6790" s="393"/>
      <c r="I6790" s="393"/>
      <c r="J6790" s="393"/>
      <c r="K6790" s="393"/>
    </row>
    <row r="6791" spans="1:11" ht="14.4">
      <c r="A6791" s="554"/>
      <c r="B6791" s="554"/>
      <c r="C6791" s="554"/>
      <c r="D6791" s="554"/>
      <c r="E6791" s="393"/>
      <c r="F6791" s="393"/>
      <c r="G6791" s="393"/>
      <c r="H6791" s="393"/>
      <c r="I6791" s="393"/>
      <c r="J6791" s="393"/>
      <c r="K6791" s="393"/>
    </row>
    <row r="6792" spans="1:11" ht="15" customHeight="1">
      <c r="A6792" s="553" t="s">
        <v>11302</v>
      </c>
      <c r="B6792" s="553"/>
      <c r="C6792" s="553"/>
      <c r="D6792" s="392"/>
      <c r="E6792" s="393"/>
      <c r="F6792" s="393"/>
      <c r="G6792" s="393"/>
      <c r="H6792" s="393"/>
      <c r="I6792" s="393"/>
      <c r="J6792" s="393"/>
      <c r="K6792" s="393"/>
    </row>
    <row r="6793" spans="1:11" ht="14.4">
      <c r="A6793" s="394" t="s">
        <v>7338</v>
      </c>
      <c r="B6793" s="394" t="s">
        <v>7339</v>
      </c>
      <c r="C6793" s="395" t="s">
        <v>485</v>
      </c>
      <c r="D6793" s="396" t="s">
        <v>7340</v>
      </c>
      <c r="E6793" s="393"/>
      <c r="F6793" s="393"/>
      <c r="G6793" s="393"/>
      <c r="H6793" s="393"/>
      <c r="I6793" s="393"/>
      <c r="J6793" s="393"/>
      <c r="K6793" s="393"/>
    </row>
    <row r="6794" spans="1:11" ht="26.4">
      <c r="A6794" s="397" t="s">
        <v>11303</v>
      </c>
      <c r="B6794" s="397" t="s">
        <v>11304</v>
      </c>
      <c r="C6794" s="398" t="s">
        <v>180</v>
      </c>
      <c r="D6794" s="399">
        <v>28.694900000000001</v>
      </c>
      <c r="E6794" s="393"/>
      <c r="F6794" s="393"/>
      <c r="G6794" s="393"/>
      <c r="H6794" s="393"/>
      <c r="I6794" s="393"/>
      <c r="J6794" s="393"/>
      <c r="K6794" s="393"/>
    </row>
    <row r="6795" spans="1:11" ht="26.4">
      <c r="A6795" s="397" t="s">
        <v>11305</v>
      </c>
      <c r="B6795" s="397" t="s">
        <v>11306</v>
      </c>
      <c r="C6795" s="398" t="s">
        <v>84</v>
      </c>
      <c r="D6795" s="399">
        <v>38.9754</v>
      </c>
      <c r="E6795" s="393"/>
      <c r="F6795" s="393"/>
      <c r="G6795" s="393"/>
      <c r="H6795" s="393"/>
      <c r="I6795" s="393"/>
      <c r="J6795" s="393"/>
      <c r="K6795" s="393"/>
    </row>
    <row r="6796" spans="1:11" ht="26.4">
      <c r="A6796" s="397" t="s">
        <v>11307</v>
      </c>
      <c r="B6796" s="397" t="s">
        <v>11308</v>
      </c>
      <c r="C6796" s="398" t="s">
        <v>84</v>
      </c>
      <c r="D6796" s="399">
        <v>77.850099999999998</v>
      </c>
      <c r="E6796" s="393"/>
      <c r="F6796" s="393"/>
      <c r="G6796" s="393"/>
      <c r="H6796" s="393"/>
      <c r="I6796" s="393"/>
      <c r="J6796" s="393"/>
      <c r="K6796" s="393"/>
    </row>
    <row r="6797" spans="1:11" ht="26.4">
      <c r="A6797" s="397" t="s">
        <v>11309</v>
      </c>
      <c r="B6797" s="397" t="s">
        <v>11310</v>
      </c>
      <c r="C6797" s="398" t="s">
        <v>84</v>
      </c>
      <c r="D6797" s="399">
        <v>120.1114</v>
      </c>
      <c r="E6797" s="393"/>
      <c r="F6797" s="393"/>
      <c r="G6797" s="393"/>
      <c r="H6797" s="393"/>
      <c r="I6797" s="393"/>
      <c r="J6797" s="393"/>
      <c r="K6797" s="393"/>
    </row>
    <row r="6798" spans="1:11" ht="26.4">
      <c r="A6798" s="397" t="s">
        <v>11311</v>
      </c>
      <c r="B6798" s="397" t="s">
        <v>11312</v>
      </c>
      <c r="C6798" s="398" t="s">
        <v>84</v>
      </c>
      <c r="D6798" s="399">
        <v>214.79349999999999</v>
      </c>
      <c r="E6798" s="393"/>
      <c r="F6798" s="393"/>
      <c r="G6798" s="393"/>
      <c r="H6798" s="393"/>
      <c r="I6798" s="393"/>
      <c r="J6798" s="393"/>
      <c r="K6798" s="393"/>
    </row>
    <row r="6799" spans="1:11" ht="26.4">
      <c r="A6799" s="397" t="s">
        <v>11313</v>
      </c>
      <c r="B6799" s="397" t="s">
        <v>11314</v>
      </c>
      <c r="C6799" s="398" t="s">
        <v>84</v>
      </c>
      <c r="D6799" s="399">
        <v>341.03300000000002</v>
      </c>
      <c r="E6799" s="393"/>
      <c r="F6799" s="393"/>
      <c r="G6799" s="393"/>
      <c r="H6799" s="393"/>
      <c r="I6799" s="393"/>
      <c r="J6799" s="393"/>
      <c r="K6799" s="393"/>
    </row>
    <row r="6800" spans="1:11" ht="26.4">
      <c r="A6800" s="397" t="s">
        <v>11315</v>
      </c>
      <c r="B6800" s="397" t="s">
        <v>11316</v>
      </c>
      <c r="C6800" s="398" t="s">
        <v>84</v>
      </c>
      <c r="D6800" s="399">
        <v>413.79329999999999</v>
      </c>
      <c r="E6800" s="393"/>
      <c r="F6800" s="393"/>
      <c r="G6800" s="393"/>
      <c r="H6800" s="393"/>
      <c r="I6800" s="393"/>
      <c r="J6800" s="393"/>
      <c r="K6800" s="393"/>
    </row>
    <row r="6801" spans="1:11" ht="26.4">
      <c r="A6801" s="397" t="s">
        <v>11317</v>
      </c>
      <c r="B6801" s="397" t="s">
        <v>11318</v>
      </c>
      <c r="C6801" s="398" t="s">
        <v>84</v>
      </c>
      <c r="D6801" s="399">
        <v>566.51030000000003</v>
      </c>
      <c r="E6801" s="393"/>
      <c r="F6801" s="393"/>
      <c r="G6801" s="393"/>
      <c r="H6801" s="393"/>
      <c r="I6801" s="393"/>
      <c r="J6801" s="393"/>
      <c r="K6801" s="393"/>
    </row>
    <row r="6802" spans="1:11" ht="14.4">
      <c r="A6802" s="554"/>
      <c r="B6802" s="554"/>
      <c r="C6802" s="554"/>
      <c r="D6802" s="554"/>
      <c r="E6802" s="393"/>
      <c r="F6802" s="393"/>
      <c r="G6802" s="393"/>
      <c r="H6802" s="393"/>
      <c r="I6802" s="393"/>
      <c r="J6802" s="393"/>
      <c r="K6802" s="393"/>
    </row>
    <row r="6803" spans="1:11" ht="15" customHeight="1">
      <c r="A6803" s="553" t="s">
        <v>11319</v>
      </c>
      <c r="B6803" s="553"/>
      <c r="C6803" s="553"/>
      <c r="D6803" s="392"/>
      <c r="E6803" s="393"/>
      <c r="F6803" s="393"/>
      <c r="G6803" s="393"/>
      <c r="H6803" s="393"/>
      <c r="I6803" s="393"/>
      <c r="J6803" s="393"/>
      <c r="K6803" s="393"/>
    </row>
    <row r="6804" spans="1:11" ht="14.4">
      <c r="A6804" s="394" t="s">
        <v>7338</v>
      </c>
      <c r="B6804" s="394" t="s">
        <v>7339</v>
      </c>
      <c r="C6804" s="395" t="s">
        <v>485</v>
      </c>
      <c r="D6804" s="396" t="s">
        <v>7340</v>
      </c>
      <c r="E6804" s="393"/>
      <c r="F6804" s="393"/>
      <c r="G6804" s="393"/>
      <c r="H6804" s="393"/>
      <c r="I6804" s="393"/>
      <c r="J6804" s="393"/>
      <c r="K6804" s="393"/>
    </row>
    <row r="6805" spans="1:11" ht="14.4">
      <c r="A6805" s="397" t="s">
        <v>11320</v>
      </c>
      <c r="B6805" s="397" t="s">
        <v>11321</v>
      </c>
      <c r="C6805" s="398" t="s">
        <v>84</v>
      </c>
      <c r="D6805" s="399">
        <v>6.1985000000000001</v>
      </c>
      <c r="E6805" s="393"/>
      <c r="F6805" s="393"/>
      <c r="G6805" s="393"/>
      <c r="H6805" s="393"/>
      <c r="I6805" s="393"/>
      <c r="J6805" s="393"/>
      <c r="K6805" s="393"/>
    </row>
    <row r="6806" spans="1:11" ht="14.4">
      <c r="A6806" s="397" t="s">
        <v>11322</v>
      </c>
      <c r="B6806" s="397" t="s">
        <v>11323</v>
      </c>
      <c r="C6806" s="398" t="s">
        <v>84</v>
      </c>
      <c r="D6806" s="399">
        <v>15.803800000000001</v>
      </c>
      <c r="E6806" s="393"/>
      <c r="F6806" s="393"/>
      <c r="G6806" s="393"/>
      <c r="H6806" s="393"/>
      <c r="I6806" s="393"/>
      <c r="J6806" s="393"/>
      <c r="K6806" s="393"/>
    </row>
    <row r="6807" spans="1:11" ht="14.4">
      <c r="A6807" s="397" t="s">
        <v>11324</v>
      </c>
      <c r="B6807" s="397" t="s">
        <v>11325</v>
      </c>
      <c r="C6807" s="398" t="s">
        <v>84</v>
      </c>
      <c r="D6807" s="399">
        <v>42.311599999999999</v>
      </c>
      <c r="E6807" s="393"/>
      <c r="F6807" s="393"/>
      <c r="G6807" s="393"/>
      <c r="H6807" s="393"/>
      <c r="I6807" s="393"/>
      <c r="J6807" s="393"/>
      <c r="K6807" s="393"/>
    </row>
    <row r="6808" spans="1:11" ht="14.4">
      <c r="A6808" s="397" t="s">
        <v>11326</v>
      </c>
      <c r="B6808" s="397" t="s">
        <v>11327</v>
      </c>
      <c r="C6808" s="398" t="s">
        <v>84</v>
      </c>
      <c r="D6808" s="399">
        <v>91.698700000000002</v>
      </c>
      <c r="E6808" s="393"/>
      <c r="F6808" s="393"/>
      <c r="G6808" s="393"/>
      <c r="H6808" s="393"/>
      <c r="I6808" s="393"/>
      <c r="J6808" s="393"/>
      <c r="K6808" s="393"/>
    </row>
    <row r="6809" spans="1:11" ht="14.4">
      <c r="A6809" s="397" t="s">
        <v>11328</v>
      </c>
      <c r="B6809" s="397" t="s">
        <v>11329</v>
      </c>
      <c r="C6809" s="398" t="s">
        <v>84</v>
      </c>
      <c r="D6809" s="399">
        <v>10.804600000000001</v>
      </c>
      <c r="E6809" s="393"/>
      <c r="F6809" s="393"/>
      <c r="G6809" s="393"/>
      <c r="H6809" s="393"/>
      <c r="I6809" s="393"/>
      <c r="J6809" s="393"/>
      <c r="K6809" s="393"/>
    </row>
    <row r="6810" spans="1:11" ht="14.4">
      <c r="A6810" s="397" t="s">
        <v>11330</v>
      </c>
      <c r="B6810" s="397" t="s">
        <v>11331</v>
      </c>
      <c r="C6810" s="398" t="s">
        <v>84</v>
      </c>
      <c r="D6810" s="399">
        <v>15.9147</v>
      </c>
      <c r="E6810" s="393"/>
      <c r="F6810" s="393"/>
      <c r="G6810" s="393"/>
      <c r="H6810" s="393"/>
      <c r="I6810" s="393"/>
      <c r="J6810" s="393"/>
      <c r="K6810" s="393"/>
    </row>
    <row r="6811" spans="1:11" ht="14.4">
      <c r="A6811" s="554"/>
      <c r="B6811" s="554"/>
      <c r="C6811" s="554"/>
      <c r="D6811" s="554"/>
      <c r="E6811" s="393"/>
      <c r="F6811" s="393"/>
      <c r="G6811" s="393"/>
      <c r="H6811" s="393"/>
      <c r="I6811" s="393"/>
      <c r="J6811" s="393"/>
      <c r="K6811" s="393"/>
    </row>
    <row r="6812" spans="1:11" ht="15" customHeight="1">
      <c r="A6812" s="553" t="s">
        <v>11332</v>
      </c>
      <c r="B6812" s="553"/>
      <c r="C6812" s="553"/>
      <c r="D6812" s="392"/>
      <c r="E6812" s="393"/>
      <c r="F6812" s="393"/>
      <c r="G6812" s="393"/>
      <c r="H6812" s="393"/>
      <c r="I6812" s="393"/>
      <c r="J6812" s="393"/>
      <c r="K6812" s="393"/>
    </row>
    <row r="6813" spans="1:11" ht="14.4">
      <c r="A6813" s="394" t="s">
        <v>7338</v>
      </c>
      <c r="B6813" s="394" t="s">
        <v>7339</v>
      </c>
      <c r="C6813" s="395" t="s">
        <v>485</v>
      </c>
      <c r="D6813" s="396" t="s">
        <v>7340</v>
      </c>
      <c r="E6813" s="393"/>
      <c r="F6813" s="393"/>
      <c r="G6813" s="393"/>
      <c r="H6813" s="393"/>
      <c r="I6813" s="393"/>
      <c r="J6813" s="393"/>
      <c r="K6813" s="393"/>
    </row>
    <row r="6814" spans="1:11" ht="14.4">
      <c r="A6814" s="397" t="s">
        <v>11333</v>
      </c>
      <c r="B6814" s="397" t="s">
        <v>11334</v>
      </c>
      <c r="C6814" s="398" t="s">
        <v>84</v>
      </c>
      <c r="D6814" s="399">
        <v>9.6859000000000002</v>
      </c>
      <c r="E6814" s="393"/>
      <c r="F6814" s="393"/>
      <c r="G6814" s="393"/>
      <c r="H6814" s="393"/>
      <c r="I6814" s="393"/>
      <c r="J6814" s="393"/>
      <c r="K6814" s="393"/>
    </row>
    <row r="6815" spans="1:11" ht="14.4">
      <c r="A6815" s="397" t="s">
        <v>11335</v>
      </c>
      <c r="B6815" s="397" t="s">
        <v>11336</v>
      </c>
      <c r="C6815" s="398" t="s">
        <v>84</v>
      </c>
      <c r="D6815" s="399">
        <v>36.939500000000002</v>
      </c>
      <c r="E6815" s="393"/>
      <c r="F6815" s="393"/>
      <c r="G6815" s="393"/>
      <c r="H6815" s="393"/>
      <c r="I6815" s="393"/>
      <c r="J6815" s="393"/>
      <c r="K6815" s="393"/>
    </row>
    <row r="6816" spans="1:11" ht="14.4">
      <c r="A6816" s="397" t="s">
        <v>11337</v>
      </c>
      <c r="B6816" s="397" t="s">
        <v>11338</v>
      </c>
      <c r="C6816" s="398" t="s">
        <v>84</v>
      </c>
      <c r="D6816" s="399">
        <v>55.142200000000003</v>
      </c>
      <c r="E6816" s="393"/>
      <c r="F6816" s="393"/>
      <c r="G6816" s="393"/>
      <c r="H6816" s="393"/>
      <c r="I6816" s="393"/>
      <c r="J6816" s="393"/>
      <c r="K6816" s="393"/>
    </row>
    <row r="6817" spans="1:11" ht="14.4">
      <c r="A6817" s="397" t="s">
        <v>11339</v>
      </c>
      <c r="B6817" s="397" t="s">
        <v>11340</v>
      </c>
      <c r="C6817" s="398" t="s">
        <v>84</v>
      </c>
      <c r="D6817" s="399">
        <v>14.947100000000001</v>
      </c>
      <c r="E6817" s="393"/>
      <c r="F6817" s="393"/>
      <c r="G6817" s="393"/>
      <c r="H6817" s="393"/>
      <c r="I6817" s="393"/>
      <c r="J6817" s="393"/>
      <c r="K6817" s="393"/>
    </row>
    <row r="6818" spans="1:11" ht="14.4">
      <c r="A6818" s="397" t="s">
        <v>11341</v>
      </c>
      <c r="B6818" s="397" t="s">
        <v>11342</v>
      </c>
      <c r="C6818" s="398" t="s">
        <v>84</v>
      </c>
      <c r="D6818" s="399">
        <v>26.709299999999999</v>
      </c>
      <c r="E6818" s="393"/>
      <c r="F6818" s="393"/>
      <c r="G6818" s="393"/>
      <c r="H6818" s="393"/>
      <c r="I6818" s="393"/>
      <c r="J6818" s="393"/>
      <c r="K6818" s="393"/>
    </row>
    <row r="6819" spans="1:11" ht="14.4">
      <c r="A6819" s="554"/>
      <c r="B6819" s="554"/>
      <c r="C6819" s="554"/>
      <c r="D6819" s="554"/>
      <c r="E6819" s="393"/>
      <c r="F6819" s="393"/>
      <c r="G6819" s="393"/>
      <c r="H6819" s="393"/>
      <c r="I6819" s="393"/>
      <c r="J6819" s="393"/>
      <c r="K6819" s="393"/>
    </row>
    <row r="6820" spans="1:11" ht="15" customHeight="1">
      <c r="A6820" s="553" t="s">
        <v>11343</v>
      </c>
      <c r="B6820" s="553"/>
      <c r="C6820" s="553"/>
      <c r="D6820" s="392"/>
      <c r="E6820" s="393"/>
      <c r="F6820" s="393"/>
      <c r="G6820" s="393"/>
      <c r="H6820" s="393"/>
      <c r="I6820" s="393"/>
      <c r="J6820" s="393"/>
      <c r="K6820" s="393"/>
    </row>
    <row r="6821" spans="1:11" ht="15" customHeight="1">
      <c r="A6821" s="553" t="s">
        <v>11344</v>
      </c>
      <c r="B6821" s="553"/>
      <c r="C6821" s="553"/>
      <c r="D6821" s="392"/>
      <c r="E6821" s="393"/>
      <c r="F6821" s="393"/>
      <c r="G6821" s="393"/>
      <c r="H6821" s="393"/>
      <c r="I6821" s="393"/>
      <c r="J6821" s="393"/>
      <c r="K6821" s="393"/>
    </row>
    <row r="6822" spans="1:11" ht="14.4">
      <c r="A6822" s="394" t="s">
        <v>7338</v>
      </c>
      <c r="B6822" s="394" t="s">
        <v>7339</v>
      </c>
      <c r="C6822" s="395" t="s">
        <v>485</v>
      </c>
      <c r="D6822" s="396" t="s">
        <v>7340</v>
      </c>
      <c r="E6822" s="393"/>
      <c r="F6822" s="393"/>
      <c r="G6822" s="393"/>
      <c r="H6822" s="393"/>
      <c r="I6822" s="393"/>
      <c r="J6822" s="393"/>
      <c r="K6822" s="393"/>
    </row>
    <row r="6823" spans="1:11" ht="14.4">
      <c r="A6823" s="397" t="s">
        <v>11345</v>
      </c>
      <c r="B6823" s="397" t="s">
        <v>11346</v>
      </c>
      <c r="C6823" s="398" t="s">
        <v>84</v>
      </c>
      <c r="D6823" s="399">
        <v>12.4072</v>
      </c>
      <c r="E6823" s="393"/>
      <c r="F6823" s="393"/>
      <c r="G6823" s="393"/>
      <c r="H6823" s="393"/>
      <c r="I6823" s="393"/>
      <c r="J6823" s="393"/>
      <c r="K6823" s="393"/>
    </row>
    <row r="6824" spans="1:11" ht="14.4">
      <c r="A6824" s="554"/>
      <c r="B6824" s="554"/>
      <c r="C6824" s="554"/>
      <c r="D6824" s="554"/>
      <c r="E6824" s="393"/>
      <c r="F6824" s="393"/>
      <c r="G6824" s="393"/>
      <c r="H6824" s="393"/>
      <c r="I6824" s="393"/>
      <c r="J6824" s="393"/>
      <c r="K6824" s="393"/>
    </row>
    <row r="6825" spans="1:11" ht="15" customHeight="1">
      <c r="A6825" s="553" t="s">
        <v>11347</v>
      </c>
      <c r="B6825" s="553"/>
      <c r="C6825" s="553"/>
      <c r="D6825" s="392"/>
      <c r="E6825" s="393"/>
      <c r="F6825" s="393"/>
      <c r="G6825" s="393"/>
      <c r="H6825" s="393"/>
      <c r="I6825" s="393"/>
      <c r="J6825" s="393"/>
      <c r="K6825" s="393"/>
    </row>
    <row r="6826" spans="1:11" ht="15" customHeight="1">
      <c r="A6826" s="553" t="s">
        <v>11348</v>
      </c>
      <c r="B6826" s="553"/>
      <c r="C6826" s="553"/>
      <c r="D6826" s="392"/>
      <c r="E6826" s="393"/>
      <c r="F6826" s="393"/>
      <c r="G6826" s="393"/>
      <c r="H6826" s="393"/>
      <c r="I6826" s="393"/>
      <c r="J6826" s="393"/>
      <c r="K6826" s="393"/>
    </row>
    <row r="6827" spans="1:11" ht="14.4">
      <c r="A6827" s="394" t="s">
        <v>7338</v>
      </c>
      <c r="B6827" s="394" t="s">
        <v>7339</v>
      </c>
      <c r="C6827" s="395" t="s">
        <v>485</v>
      </c>
      <c r="D6827" s="396" t="s">
        <v>7340</v>
      </c>
      <c r="E6827" s="393"/>
      <c r="F6827" s="393"/>
      <c r="G6827" s="393"/>
      <c r="H6827" s="393"/>
      <c r="I6827" s="393"/>
      <c r="J6827" s="393"/>
      <c r="K6827" s="393"/>
    </row>
    <row r="6828" spans="1:11" ht="14.4">
      <c r="A6828" s="397" t="s">
        <v>11349</v>
      </c>
      <c r="B6828" s="397" t="s">
        <v>11350</v>
      </c>
      <c r="C6828" s="398" t="s">
        <v>84</v>
      </c>
      <c r="D6828" s="399">
        <v>0.23180000000000001</v>
      </c>
      <c r="E6828" s="393"/>
      <c r="F6828" s="393"/>
      <c r="G6828" s="393"/>
      <c r="H6828" s="393"/>
      <c r="I6828" s="393"/>
      <c r="J6828" s="393"/>
      <c r="K6828" s="393"/>
    </row>
    <row r="6829" spans="1:11" ht="14.4">
      <c r="A6829" s="397" t="s">
        <v>11351</v>
      </c>
      <c r="B6829" s="397" t="s">
        <v>11352</v>
      </c>
      <c r="C6829" s="398" t="s">
        <v>84</v>
      </c>
      <c r="D6829" s="399">
        <v>23.998000000000001</v>
      </c>
      <c r="E6829" s="393"/>
      <c r="F6829" s="393"/>
      <c r="G6829" s="393"/>
      <c r="H6829" s="393"/>
      <c r="I6829" s="393"/>
      <c r="J6829" s="393"/>
      <c r="K6829" s="393"/>
    </row>
    <row r="6830" spans="1:11" ht="14.4">
      <c r="A6830" s="397" t="s">
        <v>11353</v>
      </c>
      <c r="B6830" s="397" t="s">
        <v>11354</v>
      </c>
      <c r="C6830" s="398" t="s">
        <v>84</v>
      </c>
      <c r="D6830" s="399">
        <v>38.743600000000001</v>
      </c>
      <c r="E6830" s="393"/>
      <c r="F6830" s="393"/>
      <c r="G6830" s="393"/>
      <c r="H6830" s="393"/>
      <c r="I6830" s="393"/>
      <c r="J6830" s="393"/>
      <c r="K6830" s="393"/>
    </row>
    <row r="6831" spans="1:11" ht="14.4">
      <c r="A6831" s="397" t="s">
        <v>11355</v>
      </c>
      <c r="B6831" s="397" t="s">
        <v>11356</v>
      </c>
      <c r="C6831" s="398" t="s">
        <v>84</v>
      </c>
      <c r="D6831" s="399">
        <v>29.6524</v>
      </c>
      <c r="E6831" s="393"/>
      <c r="F6831" s="393"/>
      <c r="G6831" s="393"/>
      <c r="H6831" s="393"/>
      <c r="I6831" s="393"/>
      <c r="J6831" s="393"/>
      <c r="K6831" s="393"/>
    </row>
    <row r="6832" spans="1:11" ht="14.4">
      <c r="A6832" s="397" t="s">
        <v>11357</v>
      </c>
      <c r="B6832" s="397" t="s">
        <v>11358</v>
      </c>
      <c r="C6832" s="398" t="s">
        <v>84</v>
      </c>
      <c r="D6832" s="399">
        <v>9.7665000000000006</v>
      </c>
      <c r="E6832" s="393"/>
      <c r="F6832" s="393"/>
      <c r="G6832" s="393"/>
      <c r="H6832" s="393"/>
      <c r="I6832" s="393"/>
      <c r="J6832" s="393"/>
      <c r="K6832" s="393"/>
    </row>
    <row r="6833" spans="1:11" ht="14.4">
      <c r="A6833" s="397" t="s">
        <v>11359</v>
      </c>
      <c r="B6833" s="397" t="s">
        <v>11360</v>
      </c>
      <c r="C6833" s="398" t="s">
        <v>84</v>
      </c>
      <c r="D6833" s="399">
        <v>55.706600000000002</v>
      </c>
      <c r="E6833" s="393"/>
      <c r="F6833" s="393"/>
      <c r="G6833" s="393"/>
      <c r="H6833" s="393"/>
      <c r="I6833" s="393"/>
      <c r="J6833" s="393"/>
      <c r="K6833" s="393"/>
    </row>
    <row r="6834" spans="1:11" ht="14.4">
      <c r="A6834" s="397" t="s">
        <v>11361</v>
      </c>
      <c r="B6834" s="397" t="s">
        <v>11362</v>
      </c>
      <c r="C6834" s="398" t="s">
        <v>84</v>
      </c>
      <c r="D6834" s="399">
        <v>84.482100000000003</v>
      </c>
      <c r="E6834" s="393"/>
      <c r="F6834" s="393"/>
      <c r="G6834" s="393"/>
      <c r="H6834" s="393"/>
      <c r="I6834" s="393"/>
      <c r="J6834" s="393"/>
      <c r="K6834" s="393"/>
    </row>
    <row r="6835" spans="1:11" ht="14.4">
      <c r="A6835" s="397" t="s">
        <v>11363</v>
      </c>
      <c r="B6835" s="397" t="s">
        <v>11364</v>
      </c>
      <c r="C6835" s="398" t="s">
        <v>84</v>
      </c>
      <c r="D6835" s="399">
        <v>114.3563</v>
      </c>
      <c r="E6835" s="393"/>
      <c r="F6835" s="393"/>
      <c r="G6835" s="393"/>
      <c r="H6835" s="393"/>
      <c r="I6835" s="393"/>
      <c r="J6835" s="393"/>
      <c r="K6835" s="393"/>
    </row>
    <row r="6836" spans="1:11" ht="14.4">
      <c r="A6836" s="397" t="s">
        <v>11365</v>
      </c>
      <c r="B6836" s="397" t="s">
        <v>11366</v>
      </c>
      <c r="C6836" s="398" t="s">
        <v>84</v>
      </c>
      <c r="D6836" s="399">
        <v>12.125</v>
      </c>
      <c r="E6836" s="393"/>
      <c r="F6836" s="393"/>
      <c r="G6836" s="393"/>
      <c r="H6836" s="393"/>
      <c r="I6836" s="393"/>
      <c r="J6836" s="393"/>
      <c r="K6836" s="393"/>
    </row>
    <row r="6837" spans="1:11" ht="14.4">
      <c r="A6837" s="397" t="s">
        <v>11367</v>
      </c>
      <c r="B6837" s="397" t="s">
        <v>11368</v>
      </c>
      <c r="C6837" s="398" t="s">
        <v>84</v>
      </c>
      <c r="D6837" s="399">
        <v>130.19040000000001</v>
      </c>
      <c r="E6837" s="393"/>
      <c r="F6837" s="393"/>
      <c r="G6837" s="393"/>
      <c r="H6837" s="393"/>
      <c r="I6837" s="393"/>
      <c r="J6837" s="393"/>
      <c r="K6837" s="393"/>
    </row>
    <row r="6838" spans="1:11" ht="14.4">
      <c r="A6838" s="554"/>
      <c r="B6838" s="554"/>
      <c r="C6838" s="554"/>
      <c r="D6838" s="554"/>
      <c r="E6838" s="393"/>
      <c r="F6838" s="393"/>
      <c r="G6838" s="393"/>
      <c r="H6838" s="393"/>
      <c r="I6838" s="393"/>
      <c r="J6838" s="393"/>
      <c r="K6838" s="393"/>
    </row>
    <row r="6839" spans="1:11" ht="15" customHeight="1">
      <c r="A6839" s="553" t="s">
        <v>11369</v>
      </c>
      <c r="B6839" s="553"/>
      <c r="C6839" s="553"/>
      <c r="D6839" s="392"/>
      <c r="E6839" s="393"/>
      <c r="F6839" s="393"/>
      <c r="G6839" s="393"/>
      <c r="H6839" s="393"/>
      <c r="I6839" s="393"/>
      <c r="J6839" s="393"/>
      <c r="K6839" s="393"/>
    </row>
    <row r="6840" spans="1:11" ht="15" customHeight="1">
      <c r="A6840" s="553" t="s">
        <v>11370</v>
      </c>
      <c r="B6840" s="553"/>
      <c r="C6840" s="553"/>
      <c r="D6840" s="392"/>
      <c r="E6840" s="393"/>
      <c r="F6840" s="393"/>
      <c r="G6840" s="393"/>
      <c r="H6840" s="393"/>
      <c r="I6840" s="393"/>
      <c r="J6840" s="393"/>
      <c r="K6840" s="393"/>
    </row>
    <row r="6841" spans="1:11" ht="14.4">
      <c r="A6841" s="394" t="s">
        <v>7338</v>
      </c>
      <c r="B6841" s="394" t="s">
        <v>7339</v>
      </c>
      <c r="C6841" s="395" t="s">
        <v>485</v>
      </c>
      <c r="D6841" s="396" t="s">
        <v>7340</v>
      </c>
      <c r="E6841" s="393"/>
      <c r="F6841" s="393"/>
      <c r="G6841" s="393"/>
      <c r="H6841" s="393"/>
      <c r="I6841" s="393"/>
      <c r="J6841" s="393"/>
      <c r="K6841" s="393"/>
    </row>
    <row r="6842" spans="1:11" ht="26.4">
      <c r="A6842" s="397" t="s">
        <v>11371</v>
      </c>
      <c r="B6842" s="397" t="s">
        <v>11372</v>
      </c>
      <c r="C6842" s="398" t="s">
        <v>180</v>
      </c>
      <c r="D6842" s="399">
        <v>18.061499999999999</v>
      </c>
      <c r="E6842" s="393"/>
      <c r="F6842" s="393"/>
      <c r="G6842" s="393"/>
      <c r="H6842" s="393"/>
      <c r="I6842" s="393"/>
      <c r="J6842" s="393"/>
      <c r="K6842" s="393"/>
    </row>
    <row r="6843" spans="1:11" ht="26.4">
      <c r="A6843" s="397" t="s">
        <v>11373</v>
      </c>
      <c r="B6843" s="397" t="s">
        <v>11374</v>
      </c>
      <c r="C6843" s="398" t="s">
        <v>180</v>
      </c>
      <c r="D6843" s="399">
        <v>31.486699999999999</v>
      </c>
      <c r="E6843" s="393"/>
      <c r="F6843" s="393"/>
      <c r="G6843" s="393"/>
      <c r="H6843" s="393"/>
      <c r="I6843" s="393"/>
      <c r="J6843" s="393"/>
      <c r="K6843" s="393"/>
    </row>
    <row r="6844" spans="1:11" ht="26.4">
      <c r="A6844" s="397" t="s">
        <v>11375</v>
      </c>
      <c r="B6844" s="397" t="s">
        <v>11376</v>
      </c>
      <c r="C6844" s="398" t="s">
        <v>180</v>
      </c>
      <c r="D6844" s="399">
        <v>26.830200000000001</v>
      </c>
      <c r="E6844" s="393"/>
      <c r="F6844" s="393"/>
      <c r="G6844" s="393"/>
      <c r="H6844" s="393"/>
      <c r="I6844" s="393"/>
      <c r="J6844" s="393"/>
      <c r="K6844" s="393"/>
    </row>
    <row r="6845" spans="1:11" ht="26.4">
      <c r="A6845" s="397" t="s">
        <v>11377</v>
      </c>
      <c r="B6845" s="397" t="s">
        <v>11378</v>
      </c>
      <c r="C6845" s="398" t="s">
        <v>180</v>
      </c>
      <c r="D6845" s="399">
        <v>11.419499999999999</v>
      </c>
      <c r="E6845" s="393"/>
      <c r="F6845" s="393"/>
      <c r="G6845" s="393"/>
      <c r="H6845" s="393"/>
      <c r="I6845" s="393"/>
      <c r="J6845" s="393"/>
      <c r="K6845" s="393"/>
    </row>
    <row r="6846" spans="1:11" ht="26.4">
      <c r="A6846" s="397" t="s">
        <v>11379</v>
      </c>
      <c r="B6846" s="397" t="s">
        <v>11380</v>
      </c>
      <c r="C6846" s="398" t="s">
        <v>180</v>
      </c>
      <c r="D6846" s="399">
        <v>47.562800000000003</v>
      </c>
      <c r="E6846" s="393"/>
      <c r="F6846" s="393"/>
      <c r="G6846" s="393"/>
      <c r="H6846" s="393"/>
      <c r="I6846" s="393"/>
      <c r="J6846" s="393"/>
      <c r="K6846" s="393"/>
    </row>
    <row r="6847" spans="1:11" ht="26.4">
      <c r="A6847" s="397" t="s">
        <v>11381</v>
      </c>
      <c r="B6847" s="397" t="s">
        <v>11382</v>
      </c>
      <c r="C6847" s="398" t="s">
        <v>180</v>
      </c>
      <c r="D6847" s="399">
        <v>13.3546</v>
      </c>
      <c r="E6847" s="393"/>
      <c r="F6847" s="393"/>
      <c r="G6847" s="393"/>
      <c r="H6847" s="393"/>
      <c r="I6847" s="393"/>
      <c r="J6847" s="393"/>
      <c r="K6847" s="393"/>
    </row>
    <row r="6848" spans="1:11" ht="14.4">
      <c r="A6848" s="554"/>
      <c r="B6848" s="554"/>
      <c r="C6848" s="554"/>
      <c r="D6848" s="554"/>
      <c r="E6848" s="393"/>
      <c r="F6848" s="393"/>
      <c r="G6848" s="393"/>
      <c r="H6848" s="393"/>
      <c r="I6848" s="393"/>
      <c r="J6848" s="393"/>
      <c r="K6848" s="393"/>
    </row>
    <row r="6849" spans="1:11" ht="15" customHeight="1">
      <c r="A6849" s="553" t="s">
        <v>11383</v>
      </c>
      <c r="B6849" s="553"/>
      <c r="C6849" s="553"/>
      <c r="D6849" s="392"/>
      <c r="E6849" s="393"/>
      <c r="F6849" s="393"/>
      <c r="G6849" s="393"/>
      <c r="H6849" s="393"/>
      <c r="I6849" s="393"/>
      <c r="J6849" s="393"/>
      <c r="K6849" s="393"/>
    </row>
    <row r="6850" spans="1:11" ht="14.4">
      <c r="A6850" s="394" t="s">
        <v>7338</v>
      </c>
      <c r="B6850" s="394" t="s">
        <v>7339</v>
      </c>
      <c r="C6850" s="395" t="s">
        <v>485</v>
      </c>
      <c r="D6850" s="396" t="s">
        <v>7340</v>
      </c>
      <c r="E6850" s="393"/>
      <c r="F6850" s="393"/>
      <c r="G6850" s="393"/>
      <c r="H6850" s="393"/>
      <c r="I6850" s="393"/>
      <c r="J6850" s="393"/>
      <c r="K6850" s="393"/>
    </row>
    <row r="6851" spans="1:11" ht="14.4">
      <c r="A6851" s="397" t="s">
        <v>11384</v>
      </c>
      <c r="B6851" s="397" t="s">
        <v>11385</v>
      </c>
      <c r="C6851" s="398" t="s">
        <v>180</v>
      </c>
      <c r="D6851" s="399">
        <v>0.59460000000000002</v>
      </c>
      <c r="E6851" s="393"/>
      <c r="F6851" s="393"/>
      <c r="G6851" s="393"/>
      <c r="H6851" s="393"/>
      <c r="I6851" s="393"/>
      <c r="J6851" s="393"/>
      <c r="K6851" s="393"/>
    </row>
    <row r="6852" spans="1:11" ht="14.4">
      <c r="A6852" s="397" t="s">
        <v>11386</v>
      </c>
      <c r="B6852" s="397" t="s">
        <v>11387</v>
      </c>
      <c r="C6852" s="398" t="s">
        <v>180</v>
      </c>
      <c r="D6852" s="399">
        <v>4.3440000000000003</v>
      </c>
      <c r="E6852" s="393"/>
      <c r="F6852" s="393"/>
      <c r="G6852" s="393"/>
      <c r="H6852" s="393"/>
      <c r="I6852" s="393"/>
      <c r="J6852" s="393"/>
      <c r="K6852" s="393"/>
    </row>
    <row r="6853" spans="1:11" ht="14.4">
      <c r="A6853" s="397" t="s">
        <v>11388</v>
      </c>
      <c r="B6853" s="397" t="s">
        <v>11389</v>
      </c>
      <c r="C6853" s="398" t="s">
        <v>180</v>
      </c>
      <c r="D6853" s="399">
        <v>0.30230000000000001</v>
      </c>
      <c r="E6853" s="393"/>
      <c r="F6853" s="393"/>
      <c r="G6853" s="393"/>
      <c r="H6853" s="393"/>
      <c r="I6853" s="393"/>
      <c r="J6853" s="393"/>
      <c r="K6853" s="393"/>
    </row>
    <row r="6854" spans="1:11" ht="14.4">
      <c r="A6854" s="397" t="s">
        <v>11390</v>
      </c>
      <c r="B6854" s="397" t="s">
        <v>11391</v>
      </c>
      <c r="C6854" s="398" t="s">
        <v>180</v>
      </c>
      <c r="D6854" s="399">
        <v>0.52410000000000001</v>
      </c>
      <c r="E6854" s="393"/>
      <c r="F6854" s="393"/>
      <c r="G6854" s="393"/>
      <c r="H6854" s="393"/>
      <c r="I6854" s="393"/>
      <c r="J6854" s="393"/>
      <c r="K6854" s="393"/>
    </row>
    <row r="6855" spans="1:11" ht="14.4">
      <c r="A6855" s="397" t="s">
        <v>11392</v>
      </c>
      <c r="B6855" s="397" t="s">
        <v>11393</v>
      </c>
      <c r="C6855" s="398" t="s">
        <v>180</v>
      </c>
      <c r="D6855" s="399">
        <v>2.8925999999999998</v>
      </c>
      <c r="E6855" s="393"/>
      <c r="F6855" s="393"/>
      <c r="G6855" s="393"/>
      <c r="H6855" s="393"/>
      <c r="I6855" s="393"/>
      <c r="J6855" s="393"/>
      <c r="K6855" s="393"/>
    </row>
    <row r="6856" spans="1:11" ht="14.4">
      <c r="A6856" s="397" t="s">
        <v>11394</v>
      </c>
      <c r="B6856" s="397" t="s">
        <v>11395</v>
      </c>
      <c r="C6856" s="398" t="s">
        <v>180</v>
      </c>
      <c r="D6856" s="399">
        <v>0.89700000000000002</v>
      </c>
      <c r="E6856" s="393"/>
      <c r="F6856" s="393"/>
      <c r="G6856" s="393"/>
      <c r="H6856" s="393"/>
      <c r="I6856" s="393"/>
      <c r="J6856" s="393"/>
      <c r="K6856" s="393"/>
    </row>
    <row r="6857" spans="1:11" ht="14.4">
      <c r="A6857" s="397" t="s">
        <v>11396</v>
      </c>
      <c r="B6857" s="397" t="s">
        <v>11397</v>
      </c>
      <c r="C6857" s="398" t="s">
        <v>180</v>
      </c>
      <c r="D6857" s="399">
        <v>1.2901</v>
      </c>
      <c r="E6857" s="393"/>
      <c r="F6857" s="393"/>
      <c r="G6857" s="393"/>
      <c r="H6857" s="393"/>
      <c r="I6857" s="393"/>
      <c r="J6857" s="393"/>
      <c r="K6857" s="393"/>
    </row>
    <row r="6858" spans="1:11" ht="14.4">
      <c r="A6858" s="554"/>
      <c r="B6858" s="554"/>
      <c r="C6858" s="554"/>
      <c r="D6858" s="554"/>
      <c r="E6858" s="393"/>
      <c r="F6858" s="393"/>
      <c r="G6858" s="393"/>
      <c r="H6858" s="393"/>
      <c r="I6858" s="393"/>
      <c r="J6858" s="393"/>
      <c r="K6858" s="393"/>
    </row>
    <row r="6859" spans="1:11" ht="15" customHeight="1">
      <c r="A6859" s="553" t="s">
        <v>11398</v>
      </c>
      <c r="B6859" s="553"/>
      <c r="C6859" s="553"/>
      <c r="D6859" s="392"/>
      <c r="E6859" s="393"/>
      <c r="F6859" s="393"/>
      <c r="G6859" s="393"/>
      <c r="H6859" s="393"/>
      <c r="I6859" s="393"/>
      <c r="J6859" s="393"/>
      <c r="K6859" s="393"/>
    </row>
    <row r="6860" spans="1:11" ht="14.4">
      <c r="A6860" s="394" t="s">
        <v>7338</v>
      </c>
      <c r="B6860" s="394" t="s">
        <v>7339</v>
      </c>
      <c r="C6860" s="395" t="s">
        <v>485</v>
      </c>
      <c r="D6860" s="396" t="s">
        <v>7340</v>
      </c>
      <c r="E6860" s="393"/>
      <c r="F6860" s="393"/>
      <c r="G6860" s="393"/>
      <c r="H6860" s="393"/>
      <c r="I6860" s="393"/>
      <c r="J6860" s="393"/>
      <c r="K6860" s="393"/>
    </row>
    <row r="6861" spans="1:11" ht="14.4">
      <c r="A6861" s="397" t="s">
        <v>11399</v>
      </c>
      <c r="B6861" s="397" t="s">
        <v>11400</v>
      </c>
      <c r="C6861" s="398" t="s">
        <v>84</v>
      </c>
      <c r="D6861" s="399">
        <v>108.39960000000001</v>
      </c>
      <c r="E6861" s="393"/>
      <c r="F6861" s="393"/>
      <c r="G6861" s="393"/>
      <c r="H6861" s="393"/>
      <c r="I6861" s="393"/>
      <c r="J6861" s="393"/>
      <c r="K6861" s="393"/>
    </row>
    <row r="6862" spans="1:11" ht="14.4">
      <c r="A6862" s="397" t="s">
        <v>11401</v>
      </c>
      <c r="B6862" s="397" t="s">
        <v>11402</v>
      </c>
      <c r="C6862" s="398" t="s">
        <v>84</v>
      </c>
      <c r="D6862" s="399">
        <v>4.3540999999999999</v>
      </c>
      <c r="E6862" s="393"/>
      <c r="F6862" s="393"/>
      <c r="G6862" s="393"/>
      <c r="H6862" s="393"/>
      <c r="I6862" s="393"/>
      <c r="J6862" s="393"/>
      <c r="K6862" s="393"/>
    </row>
    <row r="6863" spans="1:11" ht="14.4">
      <c r="A6863" s="397" t="s">
        <v>11403</v>
      </c>
      <c r="B6863" s="397" t="s">
        <v>11404</v>
      </c>
      <c r="C6863" s="398" t="s">
        <v>84</v>
      </c>
      <c r="D6863" s="399">
        <v>5.4325000000000001</v>
      </c>
      <c r="E6863" s="393"/>
      <c r="F6863" s="393"/>
      <c r="G6863" s="393"/>
      <c r="H6863" s="393"/>
      <c r="I6863" s="393"/>
      <c r="J6863" s="393"/>
      <c r="K6863" s="393"/>
    </row>
    <row r="6864" spans="1:11" ht="14.4">
      <c r="A6864" s="397" t="s">
        <v>11405</v>
      </c>
      <c r="B6864" s="397" t="s">
        <v>11406</v>
      </c>
      <c r="C6864" s="398" t="s">
        <v>84</v>
      </c>
      <c r="D6864" s="399">
        <v>13.6066</v>
      </c>
      <c r="E6864" s="393"/>
      <c r="F6864" s="393"/>
      <c r="G6864" s="393"/>
      <c r="H6864" s="393"/>
      <c r="I6864" s="393"/>
      <c r="J6864" s="393"/>
      <c r="K6864" s="393"/>
    </row>
    <row r="6865" spans="1:11" ht="14.4">
      <c r="A6865" s="397" t="s">
        <v>11407</v>
      </c>
      <c r="B6865" s="397" t="s">
        <v>11408</v>
      </c>
      <c r="C6865" s="398" t="s">
        <v>84</v>
      </c>
      <c r="D6865" s="399">
        <v>19.623799999999999</v>
      </c>
      <c r="E6865" s="393"/>
      <c r="F6865" s="393"/>
      <c r="G6865" s="393"/>
      <c r="H6865" s="393"/>
      <c r="I6865" s="393"/>
      <c r="J6865" s="393"/>
      <c r="K6865" s="393"/>
    </row>
    <row r="6866" spans="1:11" ht="14.4">
      <c r="A6866" s="397" t="s">
        <v>11409</v>
      </c>
      <c r="B6866" s="397" t="s">
        <v>11410</v>
      </c>
      <c r="C6866" s="398" t="s">
        <v>84</v>
      </c>
      <c r="D6866" s="399">
        <v>22.073</v>
      </c>
      <c r="E6866" s="393"/>
      <c r="F6866" s="393"/>
      <c r="G6866" s="393"/>
      <c r="H6866" s="393"/>
      <c r="I6866" s="393"/>
      <c r="J6866" s="393"/>
      <c r="K6866" s="393"/>
    </row>
    <row r="6867" spans="1:11" ht="14.4">
      <c r="A6867" s="397" t="s">
        <v>11411</v>
      </c>
      <c r="B6867" s="397" t="s">
        <v>11412</v>
      </c>
      <c r="C6867" s="398" t="s">
        <v>84</v>
      </c>
      <c r="D6867" s="399">
        <v>34.7624</v>
      </c>
      <c r="E6867" s="393"/>
      <c r="F6867" s="393"/>
      <c r="G6867" s="393"/>
      <c r="H6867" s="393"/>
      <c r="I6867" s="393"/>
      <c r="J6867" s="393"/>
      <c r="K6867" s="393"/>
    </row>
    <row r="6868" spans="1:11" ht="14.4">
      <c r="A6868" s="397" t="s">
        <v>11413</v>
      </c>
      <c r="B6868" s="397" t="s">
        <v>11414</v>
      </c>
      <c r="C6868" s="398" t="s">
        <v>84</v>
      </c>
      <c r="D6868" s="399">
        <v>59.838999999999999</v>
      </c>
      <c r="E6868" s="393"/>
      <c r="F6868" s="393"/>
      <c r="G6868" s="393"/>
      <c r="H6868" s="393"/>
      <c r="I6868" s="393"/>
      <c r="J6868" s="393"/>
      <c r="K6868" s="393"/>
    </row>
    <row r="6869" spans="1:11" ht="14.4">
      <c r="A6869" s="397" t="s">
        <v>11415</v>
      </c>
      <c r="B6869" s="397" t="s">
        <v>11416</v>
      </c>
      <c r="C6869" s="398" t="s">
        <v>84</v>
      </c>
      <c r="D6869" s="399">
        <v>81.952299999999994</v>
      </c>
      <c r="E6869" s="393"/>
      <c r="F6869" s="393"/>
      <c r="G6869" s="393"/>
      <c r="H6869" s="393"/>
      <c r="I6869" s="393"/>
      <c r="J6869" s="393"/>
      <c r="K6869" s="393"/>
    </row>
    <row r="6870" spans="1:11" ht="14.4">
      <c r="A6870" s="554"/>
      <c r="B6870" s="554"/>
      <c r="C6870" s="554"/>
      <c r="D6870" s="554"/>
      <c r="E6870" s="393"/>
      <c r="F6870" s="393"/>
      <c r="G6870" s="393"/>
      <c r="H6870" s="393"/>
      <c r="I6870" s="393"/>
      <c r="J6870" s="393"/>
      <c r="K6870" s="393"/>
    </row>
    <row r="6871" spans="1:11" ht="15" customHeight="1">
      <c r="A6871" s="553" t="s">
        <v>11417</v>
      </c>
      <c r="B6871" s="553"/>
      <c r="C6871" s="553"/>
      <c r="D6871" s="392"/>
      <c r="E6871" s="393"/>
      <c r="F6871" s="393"/>
      <c r="G6871" s="393"/>
      <c r="H6871" s="393"/>
      <c r="I6871" s="393"/>
      <c r="J6871" s="393"/>
      <c r="K6871" s="393"/>
    </row>
    <row r="6872" spans="1:11" ht="15" customHeight="1">
      <c r="A6872" s="553" t="s">
        <v>11418</v>
      </c>
      <c r="B6872" s="553"/>
      <c r="C6872" s="553"/>
      <c r="D6872" s="392"/>
      <c r="E6872" s="393"/>
      <c r="F6872" s="393"/>
      <c r="G6872" s="393"/>
      <c r="H6872" s="393"/>
      <c r="I6872" s="393"/>
      <c r="J6872" s="393"/>
      <c r="K6872" s="393"/>
    </row>
    <row r="6873" spans="1:11" ht="14.4">
      <c r="A6873" s="394" t="s">
        <v>7338</v>
      </c>
      <c r="B6873" s="394" t="s">
        <v>7339</v>
      </c>
      <c r="C6873" s="395" t="s">
        <v>485</v>
      </c>
      <c r="D6873" s="396" t="s">
        <v>7340</v>
      </c>
      <c r="E6873" s="393"/>
      <c r="F6873" s="393"/>
      <c r="G6873" s="393"/>
      <c r="H6873" s="393"/>
      <c r="I6873" s="393"/>
      <c r="J6873" s="393"/>
      <c r="K6873" s="393"/>
    </row>
    <row r="6874" spans="1:11" ht="14.4">
      <c r="A6874" s="397" t="s">
        <v>11419</v>
      </c>
      <c r="B6874" s="397" t="s">
        <v>11420</v>
      </c>
      <c r="C6874" s="398" t="s">
        <v>180</v>
      </c>
      <c r="D6874" s="399">
        <v>55.555399999999999</v>
      </c>
      <c r="E6874" s="393"/>
      <c r="F6874" s="393"/>
      <c r="G6874" s="393"/>
      <c r="H6874" s="393"/>
      <c r="I6874" s="393"/>
      <c r="J6874" s="393"/>
      <c r="K6874" s="393"/>
    </row>
    <row r="6875" spans="1:11" ht="14.4">
      <c r="A6875" s="554"/>
      <c r="B6875" s="554"/>
      <c r="C6875" s="554"/>
      <c r="D6875" s="554"/>
      <c r="E6875" s="393"/>
      <c r="F6875" s="393"/>
      <c r="G6875" s="393"/>
      <c r="H6875" s="393"/>
      <c r="I6875" s="393"/>
      <c r="J6875" s="393"/>
      <c r="K6875" s="393"/>
    </row>
    <row r="6876" spans="1:11" ht="15" customHeight="1">
      <c r="A6876" s="553" t="s">
        <v>11421</v>
      </c>
      <c r="B6876" s="553"/>
      <c r="C6876" s="553"/>
      <c r="D6876" s="392"/>
      <c r="E6876" s="393"/>
      <c r="F6876" s="393"/>
      <c r="G6876" s="393"/>
      <c r="H6876" s="393"/>
      <c r="I6876" s="393"/>
      <c r="J6876" s="393"/>
      <c r="K6876" s="393"/>
    </row>
    <row r="6877" spans="1:11" ht="14.4">
      <c r="A6877" s="394" t="s">
        <v>7338</v>
      </c>
      <c r="B6877" s="394" t="s">
        <v>7339</v>
      </c>
      <c r="C6877" s="395" t="s">
        <v>485</v>
      </c>
      <c r="D6877" s="396" t="s">
        <v>7340</v>
      </c>
      <c r="E6877" s="393"/>
      <c r="F6877" s="393"/>
      <c r="G6877" s="393"/>
      <c r="H6877" s="393"/>
      <c r="I6877" s="393"/>
      <c r="J6877" s="393"/>
      <c r="K6877" s="393"/>
    </row>
    <row r="6878" spans="1:11" ht="26.4">
      <c r="A6878" s="397" t="s">
        <v>11422</v>
      </c>
      <c r="B6878" s="397" t="s">
        <v>11423</v>
      </c>
      <c r="C6878" s="398" t="s">
        <v>84</v>
      </c>
      <c r="D6878" s="399">
        <v>510.28960000000001</v>
      </c>
      <c r="E6878" s="393"/>
      <c r="F6878" s="393"/>
      <c r="G6878" s="393"/>
      <c r="H6878" s="393"/>
      <c r="I6878" s="393"/>
      <c r="J6878" s="393"/>
      <c r="K6878" s="393"/>
    </row>
    <row r="6879" spans="1:11" ht="26.4">
      <c r="A6879" s="397" t="s">
        <v>11424</v>
      </c>
      <c r="B6879" s="397" t="s">
        <v>11425</v>
      </c>
      <c r="C6879" s="398" t="s">
        <v>84</v>
      </c>
      <c r="D6879" s="399">
        <v>751.37929999999994</v>
      </c>
      <c r="E6879" s="393"/>
      <c r="F6879" s="393"/>
      <c r="G6879" s="393"/>
      <c r="H6879" s="393"/>
      <c r="I6879" s="393"/>
      <c r="J6879" s="393"/>
      <c r="K6879" s="393"/>
    </row>
    <row r="6880" spans="1:11" ht="26.4">
      <c r="A6880" s="397" t="s">
        <v>11426</v>
      </c>
      <c r="B6880" s="397" t="s">
        <v>11427</v>
      </c>
      <c r="C6880" s="398" t="s">
        <v>84</v>
      </c>
      <c r="D6880" s="400">
        <v>1081.6479999999999</v>
      </c>
      <c r="E6880" s="393"/>
      <c r="F6880" s="393"/>
      <c r="G6880" s="393"/>
      <c r="H6880" s="393"/>
      <c r="I6880" s="393"/>
      <c r="J6880" s="393"/>
      <c r="K6880" s="393"/>
    </row>
    <row r="6881" spans="1:11" ht="26.4">
      <c r="A6881" s="397" t="s">
        <v>11428</v>
      </c>
      <c r="B6881" s="397" t="s">
        <v>11429</v>
      </c>
      <c r="C6881" s="398" t="s">
        <v>84</v>
      </c>
      <c r="D6881" s="399">
        <v>129.20269999999999</v>
      </c>
      <c r="E6881" s="393"/>
      <c r="F6881" s="393"/>
      <c r="G6881" s="393"/>
      <c r="H6881" s="393"/>
      <c r="I6881" s="393"/>
      <c r="J6881" s="393"/>
      <c r="K6881" s="393"/>
    </row>
    <row r="6882" spans="1:11" ht="26.4">
      <c r="A6882" s="397" t="s">
        <v>11430</v>
      </c>
      <c r="B6882" s="397" t="s">
        <v>11431</v>
      </c>
      <c r="C6882" s="398" t="s">
        <v>84</v>
      </c>
      <c r="D6882" s="399">
        <v>154.9847</v>
      </c>
      <c r="E6882" s="393"/>
      <c r="F6882" s="393"/>
      <c r="G6882" s="393"/>
      <c r="H6882" s="393"/>
      <c r="I6882" s="393"/>
      <c r="J6882" s="393"/>
      <c r="K6882" s="393"/>
    </row>
    <row r="6883" spans="1:11" ht="26.4">
      <c r="A6883" s="397" t="s">
        <v>11432</v>
      </c>
      <c r="B6883" s="397" t="s">
        <v>11433</v>
      </c>
      <c r="C6883" s="398" t="s">
        <v>84</v>
      </c>
      <c r="D6883" s="399">
        <v>228.1986</v>
      </c>
      <c r="E6883" s="393"/>
      <c r="F6883" s="393"/>
      <c r="G6883" s="393"/>
      <c r="H6883" s="393"/>
      <c r="I6883" s="393"/>
      <c r="J6883" s="393"/>
      <c r="K6883" s="393"/>
    </row>
    <row r="6884" spans="1:11" ht="26.4">
      <c r="A6884" s="397" t="s">
        <v>11434</v>
      </c>
      <c r="B6884" s="397" t="s">
        <v>11435</v>
      </c>
      <c r="C6884" s="398" t="s">
        <v>84</v>
      </c>
      <c r="D6884" s="399">
        <v>296.62490000000003</v>
      </c>
      <c r="E6884" s="393"/>
      <c r="F6884" s="393"/>
      <c r="G6884" s="393"/>
      <c r="H6884" s="393"/>
      <c r="I6884" s="393"/>
      <c r="J6884" s="393"/>
      <c r="K6884" s="393"/>
    </row>
    <row r="6885" spans="1:11" ht="26.4">
      <c r="A6885" s="397" t="s">
        <v>11436</v>
      </c>
      <c r="B6885" s="397" t="s">
        <v>11437</v>
      </c>
      <c r="C6885" s="398" t="s">
        <v>84</v>
      </c>
      <c r="D6885" s="399">
        <v>416.0711</v>
      </c>
      <c r="E6885" s="393"/>
      <c r="F6885" s="393"/>
      <c r="G6885" s="393"/>
      <c r="H6885" s="393"/>
      <c r="I6885" s="393"/>
      <c r="J6885" s="393"/>
      <c r="K6885" s="393"/>
    </row>
    <row r="6886" spans="1:11" ht="26.4">
      <c r="A6886" s="397" t="s">
        <v>11438</v>
      </c>
      <c r="B6886" s="397" t="s">
        <v>11439</v>
      </c>
      <c r="C6886" s="398" t="s">
        <v>84</v>
      </c>
      <c r="D6886" s="399">
        <v>386.1567</v>
      </c>
      <c r="E6886" s="393"/>
      <c r="F6886" s="393"/>
      <c r="G6886" s="393"/>
      <c r="H6886" s="393"/>
      <c r="I6886" s="393"/>
      <c r="J6886" s="393"/>
      <c r="K6886" s="393"/>
    </row>
    <row r="6887" spans="1:11" ht="14.4">
      <c r="A6887" s="554"/>
      <c r="B6887" s="554"/>
      <c r="C6887" s="554"/>
      <c r="D6887" s="554"/>
      <c r="E6887" s="393"/>
      <c r="F6887" s="393"/>
      <c r="G6887" s="393"/>
      <c r="H6887" s="393"/>
      <c r="I6887" s="393"/>
      <c r="J6887" s="393"/>
      <c r="K6887" s="393"/>
    </row>
    <row r="6888" spans="1:11" ht="15" customHeight="1">
      <c r="A6888" s="553" t="s">
        <v>11440</v>
      </c>
      <c r="B6888" s="553"/>
      <c r="C6888" s="553"/>
      <c r="D6888" s="392"/>
      <c r="E6888" s="393"/>
      <c r="F6888" s="393"/>
      <c r="G6888" s="393"/>
      <c r="H6888" s="393"/>
      <c r="I6888" s="393"/>
      <c r="J6888" s="393"/>
      <c r="K6888" s="393"/>
    </row>
    <row r="6889" spans="1:11" ht="14.4">
      <c r="A6889" s="394" t="s">
        <v>7338</v>
      </c>
      <c r="B6889" s="394" t="s">
        <v>7339</v>
      </c>
      <c r="C6889" s="395" t="s">
        <v>485</v>
      </c>
      <c r="D6889" s="396" t="s">
        <v>7340</v>
      </c>
      <c r="E6889" s="393"/>
      <c r="F6889" s="393"/>
      <c r="G6889" s="393"/>
      <c r="H6889" s="393"/>
      <c r="I6889" s="393"/>
      <c r="J6889" s="393"/>
      <c r="K6889" s="393"/>
    </row>
    <row r="6890" spans="1:11" ht="14.4">
      <c r="A6890" s="397" t="s">
        <v>11441</v>
      </c>
      <c r="B6890" s="397" t="s">
        <v>11442</v>
      </c>
      <c r="C6890" s="398" t="s">
        <v>84</v>
      </c>
      <c r="D6890" s="399">
        <v>273.36259999999999</v>
      </c>
      <c r="E6890" s="393"/>
      <c r="F6890" s="393"/>
      <c r="G6890" s="393"/>
      <c r="H6890" s="393"/>
      <c r="I6890" s="393"/>
      <c r="J6890" s="393"/>
      <c r="K6890" s="393"/>
    </row>
    <row r="6891" spans="1:11" ht="14.4">
      <c r="A6891" s="397" t="s">
        <v>11443</v>
      </c>
      <c r="B6891" s="397" t="s">
        <v>11444</v>
      </c>
      <c r="C6891" s="398" t="s">
        <v>84</v>
      </c>
      <c r="D6891" s="399">
        <v>39.056100000000001</v>
      </c>
      <c r="E6891" s="393"/>
      <c r="F6891" s="393"/>
      <c r="G6891" s="393"/>
      <c r="H6891" s="393"/>
      <c r="I6891" s="393"/>
      <c r="J6891" s="393"/>
      <c r="K6891" s="393"/>
    </row>
    <row r="6892" spans="1:11" ht="26.4">
      <c r="A6892" s="397" t="s">
        <v>11445</v>
      </c>
      <c r="B6892" s="397" t="s">
        <v>11446</v>
      </c>
      <c r="C6892" s="398" t="s">
        <v>84</v>
      </c>
      <c r="D6892" s="399">
        <v>89.017700000000005</v>
      </c>
      <c r="E6892" s="393"/>
      <c r="F6892" s="393"/>
      <c r="G6892" s="393"/>
      <c r="H6892" s="393"/>
      <c r="I6892" s="393"/>
      <c r="J6892" s="393"/>
      <c r="K6892" s="393"/>
    </row>
    <row r="6893" spans="1:11" ht="26.4">
      <c r="A6893" s="397" t="s">
        <v>11447</v>
      </c>
      <c r="B6893" s="397" t="s">
        <v>11448</v>
      </c>
      <c r="C6893" s="398" t="s">
        <v>84</v>
      </c>
      <c r="D6893" s="399">
        <v>128.37</v>
      </c>
      <c r="E6893" s="393"/>
      <c r="F6893" s="393"/>
      <c r="G6893" s="393"/>
      <c r="H6893" s="393"/>
      <c r="I6893" s="393"/>
      <c r="J6893" s="393"/>
      <c r="K6893" s="393"/>
    </row>
    <row r="6894" spans="1:11" ht="26.4">
      <c r="A6894" s="397" t="s">
        <v>11449</v>
      </c>
      <c r="B6894" s="397" t="s">
        <v>11450</v>
      </c>
      <c r="C6894" s="398" t="s">
        <v>84</v>
      </c>
      <c r="D6894" s="399">
        <v>147.84</v>
      </c>
      <c r="E6894" s="393"/>
      <c r="F6894" s="393"/>
      <c r="G6894" s="393"/>
      <c r="H6894" s="393"/>
      <c r="I6894" s="393"/>
      <c r="J6894" s="393"/>
      <c r="K6894" s="393"/>
    </row>
    <row r="6895" spans="1:11" ht="26.4">
      <c r="A6895" s="397" t="s">
        <v>11451</v>
      </c>
      <c r="B6895" s="397" t="s">
        <v>11452</v>
      </c>
      <c r="C6895" s="398" t="s">
        <v>84</v>
      </c>
      <c r="D6895" s="399">
        <v>63.759700000000002</v>
      </c>
      <c r="E6895" s="393"/>
      <c r="F6895" s="393"/>
      <c r="G6895" s="393"/>
      <c r="H6895" s="393"/>
      <c r="I6895" s="393"/>
      <c r="J6895" s="393"/>
      <c r="K6895" s="393"/>
    </row>
    <row r="6896" spans="1:11" ht="14.4">
      <c r="A6896" s="554"/>
      <c r="B6896" s="554"/>
      <c r="C6896" s="554"/>
      <c r="D6896" s="554"/>
      <c r="E6896" s="393"/>
      <c r="F6896" s="393"/>
      <c r="G6896" s="393"/>
      <c r="H6896" s="393"/>
      <c r="I6896" s="393"/>
      <c r="J6896" s="393"/>
      <c r="K6896" s="393"/>
    </row>
    <row r="6897" spans="1:11" ht="15" customHeight="1">
      <c r="A6897" s="553" t="s">
        <v>11453</v>
      </c>
      <c r="B6897" s="553"/>
      <c r="C6897" s="553"/>
      <c r="D6897" s="392"/>
      <c r="E6897" s="393"/>
      <c r="F6897" s="393"/>
      <c r="G6897" s="393"/>
      <c r="H6897" s="393"/>
      <c r="I6897" s="393"/>
      <c r="J6897" s="393"/>
      <c r="K6897" s="393"/>
    </row>
    <row r="6898" spans="1:11" ht="15" customHeight="1">
      <c r="A6898" s="553" t="s">
        <v>11454</v>
      </c>
      <c r="B6898" s="553"/>
      <c r="C6898" s="553"/>
      <c r="D6898" s="392"/>
      <c r="E6898" s="393"/>
      <c r="F6898" s="393"/>
      <c r="G6898" s="393"/>
      <c r="H6898" s="393"/>
      <c r="I6898" s="393"/>
      <c r="J6898" s="393"/>
      <c r="K6898" s="393"/>
    </row>
    <row r="6899" spans="1:11" ht="14.4">
      <c r="A6899" s="394" t="s">
        <v>7338</v>
      </c>
      <c r="B6899" s="394" t="s">
        <v>7339</v>
      </c>
      <c r="C6899" s="395" t="s">
        <v>485</v>
      </c>
      <c r="D6899" s="396" t="s">
        <v>7340</v>
      </c>
      <c r="E6899" s="393"/>
      <c r="F6899" s="393"/>
      <c r="G6899" s="393"/>
      <c r="H6899" s="393"/>
      <c r="I6899" s="393"/>
      <c r="J6899" s="393"/>
      <c r="K6899" s="393"/>
    </row>
    <row r="6900" spans="1:11" ht="26.4">
      <c r="A6900" s="397" t="s">
        <v>11455</v>
      </c>
      <c r="B6900" s="397" t="s">
        <v>11456</v>
      </c>
      <c r="C6900" s="398" t="s">
        <v>84</v>
      </c>
      <c r="D6900" s="399">
        <v>15.0076</v>
      </c>
      <c r="E6900" s="393"/>
      <c r="F6900" s="393"/>
      <c r="G6900" s="393"/>
      <c r="H6900" s="393"/>
      <c r="I6900" s="393"/>
      <c r="J6900" s="393"/>
      <c r="K6900" s="393"/>
    </row>
    <row r="6901" spans="1:11" ht="26.4">
      <c r="A6901" s="397" t="s">
        <v>11457</v>
      </c>
      <c r="B6901" s="397" t="s">
        <v>11458</v>
      </c>
      <c r="C6901" s="398" t="s">
        <v>84</v>
      </c>
      <c r="D6901" s="399">
        <v>10.9155</v>
      </c>
      <c r="E6901" s="393"/>
      <c r="F6901" s="393"/>
      <c r="G6901" s="393"/>
      <c r="H6901" s="393"/>
      <c r="I6901" s="393"/>
      <c r="J6901" s="393"/>
      <c r="K6901" s="393"/>
    </row>
    <row r="6902" spans="1:11" ht="14.4">
      <c r="A6902" s="554"/>
      <c r="B6902" s="554"/>
      <c r="C6902" s="554"/>
      <c r="D6902" s="554"/>
      <c r="E6902" s="393"/>
      <c r="F6902" s="393"/>
      <c r="G6902" s="393"/>
      <c r="H6902" s="393"/>
      <c r="I6902" s="393"/>
      <c r="J6902" s="393"/>
      <c r="K6902" s="393"/>
    </row>
    <row r="6903" spans="1:11" ht="15" customHeight="1">
      <c r="A6903" s="553" t="s">
        <v>11459</v>
      </c>
      <c r="B6903" s="553"/>
      <c r="C6903" s="553"/>
      <c r="D6903" s="392"/>
      <c r="E6903" s="393"/>
      <c r="F6903" s="393"/>
      <c r="G6903" s="393"/>
      <c r="H6903" s="393"/>
      <c r="I6903" s="393"/>
      <c r="J6903" s="393"/>
      <c r="K6903" s="393"/>
    </row>
    <row r="6904" spans="1:11" ht="14.4">
      <c r="A6904" s="394" t="s">
        <v>7338</v>
      </c>
      <c r="B6904" s="394" t="s">
        <v>7339</v>
      </c>
      <c r="C6904" s="395" t="s">
        <v>485</v>
      </c>
      <c r="D6904" s="396" t="s">
        <v>7340</v>
      </c>
      <c r="E6904" s="393"/>
      <c r="F6904" s="393"/>
      <c r="G6904" s="393"/>
      <c r="H6904" s="393"/>
      <c r="I6904" s="393"/>
      <c r="J6904" s="393"/>
      <c r="K6904" s="393"/>
    </row>
    <row r="6905" spans="1:11" ht="14.4">
      <c r="A6905" s="397" t="s">
        <v>11460</v>
      </c>
      <c r="B6905" s="397" t="s">
        <v>11461</v>
      </c>
      <c r="C6905" s="398" t="s">
        <v>67</v>
      </c>
      <c r="D6905" s="399">
        <v>6.18</v>
      </c>
      <c r="E6905" s="393"/>
      <c r="F6905" s="393"/>
      <c r="G6905" s="393"/>
      <c r="H6905" s="393"/>
      <c r="I6905" s="393"/>
      <c r="J6905" s="393"/>
      <c r="K6905" s="393"/>
    </row>
    <row r="6906" spans="1:11" ht="14.4">
      <c r="A6906" s="397" t="s">
        <v>11462</v>
      </c>
      <c r="B6906" s="397" t="s">
        <v>11463</v>
      </c>
      <c r="C6906" s="398" t="s">
        <v>67</v>
      </c>
      <c r="D6906" s="399">
        <v>7.13</v>
      </c>
      <c r="E6906" s="393"/>
      <c r="F6906" s="393"/>
      <c r="G6906" s="393"/>
      <c r="H6906" s="393"/>
      <c r="I6906" s="393"/>
      <c r="J6906" s="393"/>
      <c r="K6906" s="393"/>
    </row>
    <row r="6907" spans="1:11" ht="14.4">
      <c r="A6907" s="397" t="s">
        <v>11464</v>
      </c>
      <c r="B6907" s="397" t="s">
        <v>11465</v>
      </c>
      <c r="C6907" s="398" t="s">
        <v>67</v>
      </c>
      <c r="D6907" s="399">
        <v>6.18</v>
      </c>
      <c r="E6907" s="393"/>
      <c r="F6907" s="393"/>
      <c r="G6907" s="393"/>
      <c r="H6907" s="393"/>
      <c r="I6907" s="393"/>
      <c r="J6907" s="393"/>
      <c r="K6907" s="393"/>
    </row>
    <row r="6908" spans="1:11" ht="14.4">
      <c r="A6908" s="397" t="s">
        <v>11466</v>
      </c>
      <c r="B6908" s="397" t="s">
        <v>11467</v>
      </c>
      <c r="C6908" s="398" t="s">
        <v>67</v>
      </c>
      <c r="D6908" s="399">
        <v>7.12</v>
      </c>
      <c r="E6908" s="393"/>
      <c r="F6908" s="393"/>
      <c r="G6908" s="393"/>
      <c r="H6908" s="393"/>
      <c r="I6908" s="393"/>
      <c r="J6908" s="393"/>
      <c r="K6908" s="393"/>
    </row>
    <row r="6909" spans="1:11" ht="14.4">
      <c r="A6909" s="397" t="s">
        <v>11468</v>
      </c>
      <c r="B6909" s="397" t="s">
        <v>11469</v>
      </c>
      <c r="C6909" s="398" t="s">
        <v>67</v>
      </c>
      <c r="D6909" s="399">
        <v>6.85</v>
      </c>
      <c r="E6909" s="393"/>
      <c r="F6909" s="393"/>
      <c r="G6909" s="393"/>
      <c r="H6909" s="393"/>
      <c r="I6909" s="393"/>
      <c r="J6909" s="393"/>
      <c r="K6909" s="393"/>
    </row>
    <row r="6910" spans="1:11" ht="14.4">
      <c r="A6910" s="397" t="s">
        <v>11470</v>
      </c>
      <c r="B6910" s="397" t="s">
        <v>11471</v>
      </c>
      <c r="C6910" s="398" t="s">
        <v>67</v>
      </c>
      <c r="D6910" s="399">
        <v>6.85</v>
      </c>
      <c r="E6910" s="393"/>
      <c r="F6910" s="393"/>
      <c r="G6910" s="393"/>
      <c r="H6910" s="393"/>
      <c r="I6910" s="393"/>
      <c r="J6910" s="393"/>
      <c r="K6910" s="393"/>
    </row>
    <row r="6911" spans="1:11" ht="14.4">
      <c r="A6911" s="397" t="s">
        <v>11472</v>
      </c>
      <c r="B6911" s="397" t="s">
        <v>11473</v>
      </c>
      <c r="C6911" s="398" t="s">
        <v>67</v>
      </c>
      <c r="D6911" s="399">
        <v>6.75</v>
      </c>
      <c r="E6911" s="393"/>
      <c r="F6911" s="393"/>
      <c r="G6911" s="393"/>
      <c r="H6911" s="393"/>
      <c r="I6911" s="393"/>
      <c r="J6911" s="393"/>
      <c r="K6911" s="393"/>
    </row>
    <row r="6912" spans="1:11" ht="14.4">
      <c r="A6912" s="397" t="s">
        <v>11474</v>
      </c>
      <c r="B6912" s="397" t="s">
        <v>11475</v>
      </c>
      <c r="C6912" s="398" t="s">
        <v>67</v>
      </c>
      <c r="D6912" s="399">
        <v>6.75</v>
      </c>
      <c r="E6912" s="393"/>
      <c r="F6912" s="393"/>
      <c r="G6912" s="393"/>
      <c r="H6912" s="393"/>
      <c r="I6912" s="393"/>
      <c r="J6912" s="393"/>
      <c r="K6912" s="393"/>
    </row>
    <row r="6913" spans="1:11" ht="14.4">
      <c r="A6913" s="397" t="s">
        <v>11476</v>
      </c>
      <c r="B6913" s="397" t="s">
        <v>11477</v>
      </c>
      <c r="C6913" s="398" t="s">
        <v>67</v>
      </c>
      <c r="D6913" s="399">
        <v>7.12</v>
      </c>
      <c r="E6913" s="393"/>
      <c r="F6913" s="393"/>
      <c r="G6913" s="393"/>
      <c r="H6913" s="393"/>
      <c r="I6913" s="393"/>
      <c r="J6913" s="393"/>
      <c r="K6913" s="393"/>
    </row>
    <row r="6914" spans="1:11" ht="14.4">
      <c r="A6914" s="554"/>
      <c r="B6914" s="554"/>
      <c r="C6914" s="554"/>
      <c r="D6914" s="554"/>
      <c r="E6914" s="393"/>
      <c r="F6914" s="393"/>
      <c r="G6914" s="393"/>
      <c r="H6914" s="393"/>
      <c r="I6914" s="393"/>
      <c r="J6914" s="393"/>
      <c r="K6914" s="393"/>
    </row>
    <row r="6915" spans="1:11" ht="15" customHeight="1">
      <c r="A6915" s="553" t="s">
        <v>11478</v>
      </c>
      <c r="B6915" s="553"/>
      <c r="C6915" s="553"/>
      <c r="D6915" s="392"/>
      <c r="E6915" s="393"/>
      <c r="F6915" s="393"/>
      <c r="G6915" s="393"/>
      <c r="H6915" s="393"/>
      <c r="I6915" s="393"/>
      <c r="J6915" s="393"/>
      <c r="K6915" s="393"/>
    </row>
    <row r="6916" spans="1:11" ht="14.4">
      <c r="A6916" s="394" t="s">
        <v>7338</v>
      </c>
      <c r="B6916" s="394" t="s">
        <v>7339</v>
      </c>
      <c r="C6916" s="395" t="s">
        <v>485</v>
      </c>
      <c r="D6916" s="396" t="s">
        <v>7340</v>
      </c>
      <c r="E6916" s="393"/>
      <c r="F6916" s="393"/>
      <c r="G6916" s="393"/>
      <c r="H6916" s="393"/>
      <c r="I6916" s="393"/>
      <c r="J6916" s="393"/>
      <c r="K6916" s="393"/>
    </row>
    <row r="6917" spans="1:11" ht="14.4">
      <c r="A6917" s="397" t="s">
        <v>11479</v>
      </c>
      <c r="B6917" s="397" t="s">
        <v>11480</v>
      </c>
      <c r="C6917" s="398" t="s">
        <v>180</v>
      </c>
      <c r="D6917" s="399">
        <v>58.357399999999998</v>
      </c>
      <c r="E6917" s="393"/>
      <c r="F6917" s="393"/>
      <c r="G6917" s="393"/>
      <c r="H6917" s="393"/>
      <c r="I6917" s="393"/>
      <c r="J6917" s="393"/>
      <c r="K6917" s="393"/>
    </row>
    <row r="6918" spans="1:11" ht="14.4">
      <c r="A6918" s="397" t="s">
        <v>11481</v>
      </c>
      <c r="B6918" s="397" t="s">
        <v>11482</v>
      </c>
      <c r="C6918" s="398" t="s">
        <v>180</v>
      </c>
      <c r="D6918" s="399">
        <v>56.009</v>
      </c>
      <c r="E6918" s="393"/>
      <c r="F6918" s="393"/>
      <c r="G6918" s="393"/>
      <c r="H6918" s="393"/>
      <c r="I6918" s="393"/>
      <c r="J6918" s="393"/>
      <c r="K6918" s="393"/>
    </row>
    <row r="6919" spans="1:11" ht="14.4">
      <c r="A6919" s="397" t="s">
        <v>11483</v>
      </c>
      <c r="B6919" s="397" t="s">
        <v>11484</v>
      </c>
      <c r="C6919" s="398" t="s">
        <v>180</v>
      </c>
      <c r="D6919" s="399">
        <v>48.621000000000002</v>
      </c>
      <c r="E6919" s="393"/>
      <c r="F6919" s="393"/>
      <c r="G6919" s="393"/>
      <c r="H6919" s="393"/>
      <c r="I6919" s="393"/>
      <c r="J6919" s="393"/>
      <c r="K6919" s="393"/>
    </row>
    <row r="6920" spans="1:11" ht="14.4">
      <c r="A6920" s="554"/>
      <c r="B6920" s="554"/>
      <c r="C6920" s="554"/>
      <c r="D6920" s="554"/>
      <c r="E6920" s="393"/>
      <c r="F6920" s="393"/>
      <c r="G6920" s="393"/>
      <c r="H6920" s="393"/>
      <c r="I6920" s="393"/>
      <c r="J6920" s="393"/>
      <c r="K6920" s="393"/>
    </row>
    <row r="6921" spans="1:11" ht="15" customHeight="1">
      <c r="A6921" s="553" t="s">
        <v>11485</v>
      </c>
      <c r="B6921" s="553"/>
      <c r="C6921" s="553"/>
      <c r="D6921" s="392"/>
      <c r="E6921" s="393"/>
      <c r="F6921" s="393"/>
      <c r="G6921" s="393"/>
      <c r="H6921" s="393"/>
      <c r="I6921" s="393"/>
      <c r="J6921" s="393"/>
      <c r="K6921" s="393"/>
    </row>
    <row r="6922" spans="1:11" ht="14.4">
      <c r="A6922" s="394" t="s">
        <v>7338</v>
      </c>
      <c r="B6922" s="394" t="s">
        <v>7339</v>
      </c>
      <c r="C6922" s="395" t="s">
        <v>485</v>
      </c>
      <c r="D6922" s="396" t="s">
        <v>7340</v>
      </c>
      <c r="E6922" s="393"/>
      <c r="F6922" s="393"/>
      <c r="G6922" s="393"/>
      <c r="H6922" s="393"/>
      <c r="I6922" s="393"/>
      <c r="J6922" s="393"/>
      <c r="K6922" s="393"/>
    </row>
    <row r="6923" spans="1:11" ht="14.4">
      <c r="A6923" s="397" t="s">
        <v>11486</v>
      </c>
      <c r="B6923" s="397" t="s">
        <v>11487</v>
      </c>
      <c r="C6923" s="398" t="s">
        <v>67</v>
      </c>
      <c r="D6923" s="399">
        <v>66.459999999999994</v>
      </c>
      <c r="E6923" s="393"/>
      <c r="F6923" s="393"/>
      <c r="G6923" s="393"/>
      <c r="H6923" s="393"/>
      <c r="I6923" s="393"/>
      <c r="J6923" s="393"/>
      <c r="K6923" s="393"/>
    </row>
    <row r="6924" spans="1:11" ht="14.4">
      <c r="A6924" s="554"/>
      <c r="B6924" s="554"/>
      <c r="C6924" s="554"/>
      <c r="D6924" s="554"/>
      <c r="E6924" s="393"/>
      <c r="F6924" s="393"/>
      <c r="G6924" s="393"/>
      <c r="H6924" s="393"/>
      <c r="I6924" s="393"/>
      <c r="J6924" s="393"/>
      <c r="K6924" s="393"/>
    </row>
    <row r="6925" spans="1:11" ht="15" customHeight="1">
      <c r="A6925" s="553" t="s">
        <v>11488</v>
      </c>
      <c r="B6925" s="553"/>
      <c r="C6925" s="553"/>
      <c r="D6925" s="392"/>
      <c r="E6925" s="393"/>
      <c r="F6925" s="393"/>
      <c r="G6925" s="393"/>
      <c r="H6925" s="393"/>
      <c r="I6925" s="393"/>
      <c r="J6925" s="393"/>
      <c r="K6925" s="393"/>
    </row>
    <row r="6926" spans="1:11" ht="14.4">
      <c r="A6926" s="394" t="s">
        <v>7338</v>
      </c>
      <c r="B6926" s="394" t="s">
        <v>7339</v>
      </c>
      <c r="C6926" s="395" t="s">
        <v>485</v>
      </c>
      <c r="D6926" s="396" t="s">
        <v>7340</v>
      </c>
      <c r="E6926" s="393"/>
      <c r="F6926" s="393"/>
      <c r="G6926" s="393"/>
      <c r="H6926" s="393"/>
      <c r="I6926" s="393"/>
      <c r="J6926" s="393"/>
      <c r="K6926" s="393"/>
    </row>
    <row r="6927" spans="1:11" ht="26.4">
      <c r="A6927" s="397" t="s">
        <v>11489</v>
      </c>
      <c r="B6927" s="397" t="s">
        <v>11490</v>
      </c>
      <c r="C6927" s="398" t="s">
        <v>65</v>
      </c>
      <c r="D6927" s="399">
        <v>18.908200000000001</v>
      </c>
      <c r="E6927" s="393"/>
      <c r="F6927" s="393"/>
      <c r="G6927" s="393"/>
      <c r="H6927" s="393"/>
      <c r="I6927" s="393"/>
      <c r="J6927" s="393"/>
      <c r="K6927" s="393"/>
    </row>
    <row r="6928" spans="1:11" ht="14.4">
      <c r="A6928" s="554"/>
      <c r="B6928" s="554"/>
      <c r="C6928" s="554"/>
      <c r="D6928" s="554"/>
      <c r="E6928" s="393"/>
      <c r="F6928" s="393"/>
      <c r="G6928" s="393"/>
      <c r="H6928" s="393"/>
      <c r="I6928" s="393"/>
      <c r="J6928" s="393"/>
      <c r="K6928" s="393"/>
    </row>
    <row r="6929" spans="1:11" ht="15" customHeight="1">
      <c r="A6929" s="553" t="s">
        <v>11491</v>
      </c>
      <c r="B6929" s="553"/>
      <c r="C6929" s="553"/>
      <c r="D6929" s="392"/>
      <c r="E6929" s="393"/>
      <c r="F6929" s="393"/>
      <c r="G6929" s="393"/>
      <c r="H6929" s="393"/>
      <c r="I6929" s="393"/>
      <c r="J6929" s="393"/>
      <c r="K6929" s="393"/>
    </row>
    <row r="6930" spans="1:11" ht="14.4">
      <c r="A6930" s="394" t="s">
        <v>7338</v>
      </c>
      <c r="B6930" s="394" t="s">
        <v>7339</v>
      </c>
      <c r="C6930" s="395" t="s">
        <v>485</v>
      </c>
      <c r="D6930" s="396" t="s">
        <v>7340</v>
      </c>
      <c r="E6930" s="393"/>
      <c r="F6930" s="393"/>
      <c r="G6930" s="393"/>
      <c r="H6930" s="393"/>
      <c r="I6930" s="393"/>
      <c r="J6930" s="393"/>
      <c r="K6930" s="393"/>
    </row>
    <row r="6931" spans="1:11" ht="26.4">
      <c r="A6931" s="397" t="s">
        <v>11492</v>
      </c>
      <c r="B6931" s="397" t="s">
        <v>11493</v>
      </c>
      <c r="C6931" s="398" t="s">
        <v>65</v>
      </c>
      <c r="D6931" s="399">
        <v>21.31</v>
      </c>
      <c r="E6931" s="393"/>
      <c r="F6931" s="393"/>
      <c r="G6931" s="393"/>
      <c r="H6931" s="393"/>
      <c r="I6931" s="393"/>
      <c r="J6931" s="393"/>
      <c r="K6931" s="393"/>
    </row>
    <row r="6932" spans="1:11" ht="26.4">
      <c r="A6932" s="397" t="s">
        <v>11494</v>
      </c>
      <c r="B6932" s="397" t="s">
        <v>11495</v>
      </c>
      <c r="C6932" s="398" t="s">
        <v>65</v>
      </c>
      <c r="D6932" s="399">
        <v>9.23</v>
      </c>
      <c r="E6932" s="393"/>
      <c r="F6932" s="393"/>
      <c r="G6932" s="393"/>
      <c r="H6932" s="393"/>
      <c r="I6932" s="393"/>
      <c r="J6932" s="393"/>
      <c r="K6932" s="393"/>
    </row>
    <row r="6933" spans="1:11" ht="26.4">
      <c r="A6933" s="397" t="s">
        <v>11496</v>
      </c>
      <c r="B6933" s="397" t="s">
        <v>11497</v>
      </c>
      <c r="C6933" s="398" t="s">
        <v>65</v>
      </c>
      <c r="D6933" s="399">
        <v>11.64</v>
      </c>
      <c r="E6933" s="393"/>
      <c r="F6933" s="393"/>
      <c r="G6933" s="393"/>
      <c r="H6933" s="393"/>
      <c r="I6933" s="393"/>
      <c r="J6933" s="393"/>
      <c r="K6933" s="393"/>
    </row>
    <row r="6934" spans="1:11" ht="26.4">
      <c r="A6934" s="397" t="s">
        <v>11498</v>
      </c>
      <c r="B6934" s="397" t="s">
        <v>11499</v>
      </c>
      <c r="C6934" s="398" t="s">
        <v>65</v>
      </c>
      <c r="D6934" s="399">
        <v>14.3</v>
      </c>
      <c r="E6934" s="393"/>
      <c r="F6934" s="393"/>
      <c r="G6934" s="393"/>
      <c r="H6934" s="393"/>
      <c r="I6934" s="393"/>
      <c r="J6934" s="393"/>
      <c r="K6934" s="393"/>
    </row>
    <row r="6935" spans="1:11" ht="14.4">
      <c r="A6935" s="554"/>
      <c r="B6935" s="554"/>
      <c r="C6935" s="554"/>
      <c r="D6935" s="554"/>
      <c r="E6935" s="393"/>
      <c r="F6935" s="393"/>
      <c r="G6935" s="393"/>
      <c r="H6935" s="393"/>
      <c r="I6935" s="393"/>
      <c r="J6935" s="393"/>
      <c r="K6935" s="393"/>
    </row>
    <row r="6936" spans="1:11" ht="15" customHeight="1">
      <c r="A6936" s="553" t="s">
        <v>11500</v>
      </c>
      <c r="B6936" s="553"/>
      <c r="C6936" s="553"/>
      <c r="D6936" s="392"/>
      <c r="E6936" s="393"/>
      <c r="F6936" s="393"/>
      <c r="G6936" s="393"/>
      <c r="H6936" s="393"/>
      <c r="I6936" s="393"/>
      <c r="J6936" s="393"/>
      <c r="K6936" s="393"/>
    </row>
    <row r="6937" spans="1:11" ht="14.4">
      <c r="A6937" s="394" t="s">
        <v>7338</v>
      </c>
      <c r="B6937" s="394" t="s">
        <v>7339</v>
      </c>
      <c r="C6937" s="395" t="s">
        <v>485</v>
      </c>
      <c r="D6937" s="396" t="s">
        <v>7340</v>
      </c>
      <c r="E6937" s="393"/>
      <c r="F6937" s="393"/>
      <c r="G6937" s="393"/>
      <c r="H6937" s="393"/>
      <c r="I6937" s="393"/>
      <c r="J6937" s="393"/>
      <c r="K6937" s="393"/>
    </row>
    <row r="6938" spans="1:11" ht="14.4">
      <c r="A6938" s="397" t="s">
        <v>11501</v>
      </c>
      <c r="B6938" s="397" t="s">
        <v>11502</v>
      </c>
      <c r="C6938" s="398" t="s">
        <v>84</v>
      </c>
      <c r="D6938" s="399">
        <v>4.5354999999999999</v>
      </c>
      <c r="E6938" s="393"/>
      <c r="F6938" s="393"/>
      <c r="G6938" s="393"/>
      <c r="H6938" s="393"/>
      <c r="I6938" s="393"/>
      <c r="J6938" s="393"/>
      <c r="K6938" s="393"/>
    </row>
    <row r="6939" spans="1:11" ht="14.4">
      <c r="A6939" s="397" t="s">
        <v>11503</v>
      </c>
      <c r="B6939" s="397" t="s">
        <v>11504</v>
      </c>
      <c r="C6939" s="398" t="s">
        <v>84</v>
      </c>
      <c r="D6939" s="399">
        <v>7.1359000000000004</v>
      </c>
      <c r="E6939" s="393"/>
      <c r="F6939" s="393"/>
      <c r="G6939" s="393"/>
      <c r="H6939" s="393"/>
      <c r="I6939" s="393"/>
      <c r="J6939" s="393"/>
      <c r="K6939" s="393"/>
    </row>
    <row r="6940" spans="1:11" ht="14.4">
      <c r="A6940" s="397" t="s">
        <v>11505</v>
      </c>
      <c r="B6940" s="397" t="s">
        <v>11506</v>
      </c>
      <c r="C6940" s="398" t="s">
        <v>84</v>
      </c>
      <c r="D6940" s="399">
        <v>5.7348999999999997</v>
      </c>
      <c r="E6940" s="393"/>
      <c r="F6940" s="393"/>
      <c r="G6940" s="393"/>
      <c r="H6940" s="393"/>
      <c r="I6940" s="393"/>
      <c r="J6940" s="393"/>
      <c r="K6940" s="393"/>
    </row>
    <row r="6941" spans="1:11" ht="14.4">
      <c r="A6941" s="397" t="s">
        <v>11507</v>
      </c>
      <c r="B6941" s="397" t="s">
        <v>11508</v>
      </c>
      <c r="C6941" s="398" t="s">
        <v>84</v>
      </c>
      <c r="D6941" s="399">
        <v>21.659700000000001</v>
      </c>
      <c r="E6941" s="393"/>
      <c r="F6941" s="393"/>
      <c r="G6941" s="393"/>
      <c r="H6941" s="393"/>
      <c r="I6941" s="393"/>
      <c r="J6941" s="393"/>
      <c r="K6941" s="393"/>
    </row>
    <row r="6942" spans="1:11" ht="14.4">
      <c r="A6942" s="397" t="s">
        <v>11509</v>
      </c>
      <c r="B6942" s="397" t="s">
        <v>11510</v>
      </c>
      <c r="C6942" s="398" t="s">
        <v>84</v>
      </c>
      <c r="D6942" s="399">
        <v>13.455399999999999</v>
      </c>
      <c r="E6942" s="393"/>
      <c r="F6942" s="393"/>
      <c r="G6942" s="393"/>
      <c r="H6942" s="393"/>
      <c r="I6942" s="393"/>
      <c r="J6942" s="393"/>
      <c r="K6942" s="393"/>
    </row>
    <row r="6943" spans="1:11" ht="14.4">
      <c r="A6943" s="554"/>
      <c r="B6943" s="554"/>
      <c r="C6943" s="554"/>
      <c r="D6943" s="554"/>
      <c r="E6943" s="393"/>
      <c r="F6943" s="393"/>
      <c r="G6943" s="393"/>
      <c r="H6943" s="393"/>
      <c r="I6943" s="393"/>
      <c r="J6943" s="393"/>
      <c r="K6943" s="393"/>
    </row>
    <row r="6944" spans="1:11" ht="15" customHeight="1">
      <c r="A6944" s="553" t="s">
        <v>11511</v>
      </c>
      <c r="B6944" s="553"/>
      <c r="C6944" s="553"/>
      <c r="D6944" s="392"/>
      <c r="E6944" s="393"/>
      <c r="F6944" s="393"/>
      <c r="G6944" s="393"/>
      <c r="H6944" s="393"/>
      <c r="I6944" s="393"/>
      <c r="J6944" s="393"/>
      <c r="K6944" s="393"/>
    </row>
    <row r="6945" spans="1:11" ht="15" customHeight="1">
      <c r="A6945" s="553" t="s">
        <v>11512</v>
      </c>
      <c r="B6945" s="553"/>
      <c r="C6945" s="553"/>
      <c r="D6945" s="392"/>
      <c r="E6945" s="393"/>
      <c r="F6945" s="393"/>
      <c r="G6945" s="393"/>
      <c r="H6945" s="393"/>
      <c r="I6945" s="393"/>
      <c r="J6945" s="393"/>
      <c r="K6945" s="393"/>
    </row>
    <row r="6946" spans="1:11" ht="14.4">
      <c r="A6946" s="394" t="s">
        <v>7338</v>
      </c>
      <c r="B6946" s="394" t="s">
        <v>7339</v>
      </c>
      <c r="C6946" s="395" t="s">
        <v>485</v>
      </c>
      <c r="D6946" s="396" t="s">
        <v>7340</v>
      </c>
      <c r="E6946" s="393"/>
      <c r="F6946" s="393"/>
      <c r="G6946" s="393"/>
      <c r="H6946" s="393"/>
      <c r="I6946" s="393"/>
      <c r="J6946" s="393"/>
      <c r="K6946" s="393"/>
    </row>
    <row r="6947" spans="1:11" ht="14.4">
      <c r="A6947" s="397" t="s">
        <v>11513</v>
      </c>
      <c r="B6947" s="397" t="s">
        <v>11514</v>
      </c>
      <c r="C6947" s="398" t="s">
        <v>7532</v>
      </c>
      <c r="D6947" s="399">
        <v>29.43</v>
      </c>
      <c r="E6947" s="393"/>
      <c r="F6947" s="393"/>
      <c r="G6947" s="393"/>
      <c r="H6947" s="393"/>
      <c r="I6947" s="393"/>
      <c r="J6947" s="393"/>
      <c r="K6947" s="393"/>
    </row>
    <row r="6948" spans="1:11" ht="14.4">
      <c r="A6948" s="554"/>
      <c r="B6948" s="554"/>
      <c r="C6948" s="554"/>
      <c r="D6948" s="554"/>
      <c r="E6948" s="393"/>
      <c r="F6948" s="393"/>
      <c r="G6948" s="393"/>
      <c r="H6948" s="393"/>
      <c r="I6948" s="393"/>
      <c r="J6948" s="393"/>
      <c r="K6948" s="393"/>
    </row>
    <row r="6949" spans="1:11" ht="15" customHeight="1">
      <c r="A6949" s="553" t="s">
        <v>11515</v>
      </c>
      <c r="B6949" s="553"/>
      <c r="C6949" s="553"/>
      <c r="D6949" s="392"/>
      <c r="E6949" s="393"/>
      <c r="F6949" s="393"/>
      <c r="G6949" s="393"/>
      <c r="H6949" s="393"/>
      <c r="I6949" s="393"/>
      <c r="J6949" s="393"/>
      <c r="K6949" s="393"/>
    </row>
    <row r="6950" spans="1:11" ht="14.4">
      <c r="A6950" s="394" t="s">
        <v>7338</v>
      </c>
      <c r="B6950" s="394" t="s">
        <v>7339</v>
      </c>
      <c r="C6950" s="395" t="s">
        <v>485</v>
      </c>
      <c r="D6950" s="396" t="s">
        <v>7340</v>
      </c>
      <c r="E6950" s="393"/>
      <c r="F6950" s="393"/>
      <c r="G6950" s="393"/>
      <c r="H6950" s="393"/>
      <c r="I6950" s="393"/>
      <c r="J6950" s="393"/>
      <c r="K6950" s="393"/>
    </row>
    <row r="6951" spans="1:11" ht="26.4">
      <c r="A6951" s="397" t="s">
        <v>11516</v>
      </c>
      <c r="B6951" s="397" t="s">
        <v>11517</v>
      </c>
      <c r="C6951" s="398" t="s">
        <v>67</v>
      </c>
      <c r="D6951" s="399">
        <v>186.07</v>
      </c>
      <c r="E6951" s="393"/>
      <c r="F6951" s="393"/>
      <c r="G6951" s="393"/>
      <c r="H6951" s="393"/>
      <c r="I6951" s="393"/>
      <c r="J6951" s="393"/>
      <c r="K6951" s="393"/>
    </row>
    <row r="6952" spans="1:11" ht="26.4">
      <c r="A6952" s="397" t="s">
        <v>11518</v>
      </c>
      <c r="B6952" s="397" t="s">
        <v>11519</v>
      </c>
      <c r="C6952" s="398" t="s">
        <v>7532</v>
      </c>
      <c r="D6952" s="399">
        <v>32.49</v>
      </c>
      <c r="E6952" s="393"/>
      <c r="F6952" s="393"/>
      <c r="G6952" s="393"/>
      <c r="H6952" s="393"/>
      <c r="I6952" s="393"/>
      <c r="J6952" s="393"/>
      <c r="K6952" s="393"/>
    </row>
    <row r="6953" spans="1:11" ht="26.4">
      <c r="A6953" s="397" t="s">
        <v>11520</v>
      </c>
      <c r="B6953" s="397" t="s">
        <v>11521</v>
      </c>
      <c r="C6953" s="398" t="s">
        <v>7532</v>
      </c>
      <c r="D6953" s="399">
        <v>30.52</v>
      </c>
      <c r="E6953" s="393"/>
      <c r="F6953" s="393"/>
      <c r="G6953" s="393"/>
      <c r="H6953" s="393"/>
      <c r="I6953" s="393"/>
      <c r="J6953" s="393"/>
      <c r="K6953" s="393"/>
    </row>
    <row r="6954" spans="1:11" ht="14.4">
      <c r="A6954" s="554"/>
      <c r="B6954" s="554"/>
      <c r="C6954" s="554"/>
      <c r="D6954" s="554"/>
      <c r="E6954" s="393"/>
      <c r="F6954" s="393"/>
      <c r="G6954" s="393"/>
      <c r="H6954" s="393"/>
      <c r="I6954" s="393"/>
      <c r="J6954" s="393"/>
      <c r="K6954" s="393"/>
    </row>
    <row r="6955" spans="1:11" ht="15" customHeight="1">
      <c r="A6955" s="553" t="s">
        <v>11522</v>
      </c>
      <c r="B6955" s="553"/>
      <c r="C6955" s="553"/>
      <c r="D6955" s="392"/>
      <c r="E6955" s="393"/>
      <c r="F6955" s="393"/>
      <c r="G6955" s="393"/>
      <c r="H6955" s="393"/>
      <c r="I6955" s="393"/>
      <c r="J6955" s="393"/>
      <c r="K6955" s="393"/>
    </row>
    <row r="6956" spans="1:11" ht="14.4">
      <c r="A6956" s="394" t="s">
        <v>7338</v>
      </c>
      <c r="B6956" s="394" t="s">
        <v>7339</v>
      </c>
      <c r="C6956" s="395" t="s">
        <v>485</v>
      </c>
      <c r="D6956" s="396" t="s">
        <v>7340</v>
      </c>
      <c r="E6956" s="393"/>
      <c r="F6956" s="393"/>
      <c r="G6956" s="393"/>
      <c r="H6956" s="393"/>
      <c r="I6956" s="393"/>
      <c r="J6956" s="393"/>
      <c r="K6956" s="393"/>
    </row>
    <row r="6957" spans="1:11" ht="26.4">
      <c r="A6957" s="397" t="s">
        <v>11523</v>
      </c>
      <c r="B6957" s="397" t="s">
        <v>11524</v>
      </c>
      <c r="C6957" s="398" t="s">
        <v>7532</v>
      </c>
      <c r="D6957" s="399">
        <v>25.54</v>
      </c>
      <c r="E6957" s="393"/>
      <c r="F6957" s="393"/>
      <c r="G6957" s="393"/>
      <c r="H6957" s="393"/>
      <c r="I6957" s="393"/>
      <c r="J6957" s="393"/>
      <c r="K6957" s="393"/>
    </row>
    <row r="6958" spans="1:11" ht="14.4">
      <c r="A6958" s="397" t="s">
        <v>11525</v>
      </c>
      <c r="B6958" s="397" t="s">
        <v>11526</v>
      </c>
      <c r="C6958" s="398" t="s">
        <v>7532</v>
      </c>
      <c r="D6958" s="399">
        <v>111.08</v>
      </c>
      <c r="E6958" s="393"/>
      <c r="F6958" s="393"/>
      <c r="G6958" s="393"/>
      <c r="H6958" s="393"/>
      <c r="I6958" s="393"/>
      <c r="J6958" s="393"/>
      <c r="K6958" s="393"/>
    </row>
    <row r="6959" spans="1:11" ht="14.4">
      <c r="A6959" s="397" t="s">
        <v>11527</v>
      </c>
      <c r="B6959" s="397" t="s">
        <v>11528</v>
      </c>
      <c r="C6959" s="398" t="s">
        <v>7532</v>
      </c>
      <c r="D6959" s="399">
        <v>43.02</v>
      </c>
      <c r="E6959" s="393"/>
      <c r="F6959" s="393"/>
      <c r="G6959" s="393"/>
      <c r="H6959" s="393"/>
      <c r="I6959" s="393"/>
      <c r="J6959" s="393"/>
      <c r="K6959" s="393"/>
    </row>
    <row r="6960" spans="1:11" ht="14.4">
      <c r="A6960" s="397" t="s">
        <v>11529</v>
      </c>
      <c r="B6960" s="397" t="s">
        <v>11530</v>
      </c>
      <c r="C6960" s="398" t="s">
        <v>7532</v>
      </c>
      <c r="D6960" s="399">
        <v>34.29</v>
      </c>
      <c r="E6960" s="393"/>
      <c r="F6960" s="393"/>
      <c r="G6960" s="393"/>
      <c r="H6960" s="393"/>
      <c r="I6960" s="393"/>
      <c r="J6960" s="393"/>
      <c r="K6960" s="393"/>
    </row>
    <row r="6961" spans="1:11" ht="14.4">
      <c r="A6961" s="397" t="s">
        <v>11531</v>
      </c>
      <c r="B6961" s="397" t="s">
        <v>11532</v>
      </c>
      <c r="C6961" s="398" t="s">
        <v>7532</v>
      </c>
      <c r="D6961" s="399">
        <v>37.47</v>
      </c>
      <c r="E6961" s="393"/>
      <c r="F6961" s="393"/>
      <c r="G6961" s="393"/>
      <c r="H6961" s="393"/>
      <c r="I6961" s="393"/>
      <c r="J6961" s="393"/>
      <c r="K6961" s="393"/>
    </row>
    <row r="6962" spans="1:11" ht="26.4">
      <c r="A6962" s="397" t="s">
        <v>11533</v>
      </c>
      <c r="B6962" s="397" t="s">
        <v>11534</v>
      </c>
      <c r="C6962" s="398" t="s">
        <v>7532</v>
      </c>
      <c r="D6962" s="399">
        <v>102.35</v>
      </c>
      <c r="E6962" s="393"/>
      <c r="F6962" s="393"/>
      <c r="G6962" s="393"/>
      <c r="H6962" s="393"/>
      <c r="I6962" s="393"/>
      <c r="J6962" s="393"/>
      <c r="K6962" s="393"/>
    </row>
    <row r="6963" spans="1:11" ht="14.4">
      <c r="A6963" s="554"/>
      <c r="B6963" s="554"/>
      <c r="C6963" s="554"/>
      <c r="D6963" s="554"/>
      <c r="E6963" s="393"/>
      <c r="F6963" s="393"/>
      <c r="G6963" s="393"/>
      <c r="H6963" s="393"/>
      <c r="I6963" s="393"/>
      <c r="J6963" s="393"/>
      <c r="K6963" s="393"/>
    </row>
    <row r="6964" spans="1:11" ht="15" customHeight="1">
      <c r="A6964" s="553" t="s">
        <v>11535</v>
      </c>
      <c r="B6964" s="553"/>
      <c r="C6964" s="553"/>
      <c r="D6964" s="392"/>
      <c r="E6964" s="393"/>
      <c r="F6964" s="393"/>
      <c r="G6964" s="393"/>
      <c r="H6964" s="393"/>
      <c r="I6964" s="393"/>
      <c r="J6964" s="393"/>
      <c r="K6964" s="393"/>
    </row>
    <row r="6965" spans="1:11" ht="15" customHeight="1">
      <c r="A6965" s="553" t="s">
        <v>11536</v>
      </c>
      <c r="B6965" s="553"/>
      <c r="C6965" s="553"/>
      <c r="D6965" s="392"/>
      <c r="E6965" s="393"/>
      <c r="F6965" s="393"/>
      <c r="G6965" s="393"/>
      <c r="H6965" s="393"/>
      <c r="I6965" s="393"/>
      <c r="J6965" s="393"/>
      <c r="K6965" s="393"/>
    </row>
    <row r="6966" spans="1:11" ht="14.4">
      <c r="A6966" s="394" t="s">
        <v>7338</v>
      </c>
      <c r="B6966" s="394" t="s">
        <v>7339</v>
      </c>
      <c r="C6966" s="395" t="s">
        <v>485</v>
      </c>
      <c r="D6966" s="396" t="s">
        <v>7340</v>
      </c>
      <c r="E6966" s="393"/>
      <c r="F6966" s="393"/>
      <c r="G6966" s="393"/>
      <c r="H6966" s="393"/>
      <c r="I6966" s="393"/>
      <c r="J6966" s="393"/>
      <c r="K6966" s="393"/>
    </row>
    <row r="6967" spans="1:11" ht="39.6">
      <c r="A6967" s="397" t="s">
        <v>11537</v>
      </c>
      <c r="B6967" s="397" t="s">
        <v>11538</v>
      </c>
      <c r="C6967" s="398" t="s">
        <v>97</v>
      </c>
      <c r="D6967" s="399">
        <v>13.01</v>
      </c>
      <c r="E6967" s="393"/>
      <c r="F6967" s="393"/>
      <c r="G6967" s="393"/>
      <c r="H6967" s="393"/>
      <c r="I6967" s="393"/>
      <c r="J6967" s="393"/>
      <c r="K6967" s="393"/>
    </row>
    <row r="6968" spans="1:11" ht="39.6">
      <c r="A6968" s="397" t="s">
        <v>11539</v>
      </c>
      <c r="B6968" s="397" t="s">
        <v>11540</v>
      </c>
      <c r="C6968" s="398" t="s">
        <v>11541</v>
      </c>
      <c r="D6968" s="399">
        <v>20</v>
      </c>
      <c r="E6968" s="393"/>
      <c r="F6968" s="393"/>
      <c r="G6968" s="393"/>
      <c r="H6968" s="393"/>
      <c r="I6968" s="393"/>
      <c r="J6968" s="393"/>
      <c r="K6968" s="393"/>
    </row>
    <row r="6969" spans="1:11" ht="14.4">
      <c r="A6969" s="554"/>
      <c r="B6969" s="554"/>
      <c r="C6969" s="554"/>
      <c r="D6969" s="554"/>
      <c r="E6969" s="393"/>
      <c r="F6969" s="393"/>
      <c r="G6969" s="393"/>
      <c r="H6969" s="393"/>
      <c r="I6969" s="393"/>
      <c r="J6969" s="393"/>
      <c r="K6969" s="393"/>
    </row>
    <row r="6970" spans="1:11" ht="15" customHeight="1">
      <c r="A6970" s="553" t="s">
        <v>11542</v>
      </c>
      <c r="B6970" s="553"/>
      <c r="C6970" s="553"/>
      <c r="D6970" s="392"/>
      <c r="E6970" s="393"/>
      <c r="F6970" s="393"/>
      <c r="G6970" s="393"/>
      <c r="H6970" s="393"/>
      <c r="I6970" s="393"/>
      <c r="J6970" s="393"/>
      <c r="K6970" s="393"/>
    </row>
    <row r="6971" spans="1:11" ht="14.4">
      <c r="A6971" s="394" t="s">
        <v>7338</v>
      </c>
      <c r="B6971" s="394" t="s">
        <v>7339</v>
      </c>
      <c r="C6971" s="395" t="s">
        <v>485</v>
      </c>
      <c r="D6971" s="396" t="s">
        <v>7340</v>
      </c>
      <c r="E6971" s="393"/>
      <c r="F6971" s="393"/>
      <c r="G6971" s="393"/>
      <c r="H6971" s="393"/>
      <c r="I6971" s="393"/>
      <c r="J6971" s="393"/>
      <c r="K6971" s="393"/>
    </row>
    <row r="6972" spans="1:11" ht="52.8">
      <c r="A6972" s="397" t="s">
        <v>11543</v>
      </c>
      <c r="B6972" s="397" t="s">
        <v>11544</v>
      </c>
      <c r="C6972" s="398" t="s">
        <v>102</v>
      </c>
      <c r="D6972" s="399">
        <v>843.00750000000005</v>
      </c>
      <c r="E6972" s="393"/>
      <c r="F6972" s="393"/>
      <c r="G6972" s="393"/>
      <c r="H6972" s="393"/>
      <c r="I6972" s="393"/>
      <c r="J6972" s="393"/>
      <c r="K6972" s="393"/>
    </row>
    <row r="6973" spans="1:11" ht="14.4">
      <c r="A6973" s="554"/>
      <c r="B6973" s="554"/>
      <c r="C6973" s="554"/>
      <c r="D6973" s="554"/>
      <c r="E6973" s="393"/>
      <c r="F6973" s="393"/>
      <c r="G6973" s="393"/>
      <c r="H6973" s="393"/>
      <c r="I6973" s="393"/>
      <c r="J6973" s="393"/>
      <c r="K6973" s="393"/>
    </row>
    <row r="6974" spans="1:11" ht="15" customHeight="1">
      <c r="A6974" s="553" t="s">
        <v>11545</v>
      </c>
      <c r="B6974" s="553"/>
      <c r="C6974" s="553"/>
      <c r="D6974" s="392"/>
      <c r="E6974" s="393"/>
      <c r="F6974" s="393"/>
      <c r="G6974" s="393"/>
      <c r="H6974" s="393"/>
      <c r="I6974" s="393"/>
      <c r="J6974" s="393"/>
      <c r="K6974" s="393"/>
    </row>
    <row r="6975" spans="1:11" ht="14.4">
      <c r="A6975" s="394" t="s">
        <v>7338</v>
      </c>
      <c r="B6975" s="394" t="s">
        <v>7339</v>
      </c>
      <c r="C6975" s="395" t="s">
        <v>485</v>
      </c>
      <c r="D6975" s="396" t="s">
        <v>7340</v>
      </c>
      <c r="E6975" s="393"/>
      <c r="F6975" s="393"/>
      <c r="G6975" s="393"/>
      <c r="H6975" s="393"/>
      <c r="I6975" s="393"/>
      <c r="J6975" s="393"/>
      <c r="K6975" s="393"/>
    </row>
    <row r="6976" spans="1:11" ht="39.6">
      <c r="A6976" s="397" t="s">
        <v>11546</v>
      </c>
      <c r="B6976" s="397" t="s">
        <v>11547</v>
      </c>
      <c r="C6976" s="398" t="s">
        <v>901</v>
      </c>
      <c r="D6976" s="399">
        <v>41.737099999999998</v>
      </c>
      <c r="E6976" s="393"/>
      <c r="F6976" s="393"/>
      <c r="G6976" s="393"/>
      <c r="H6976" s="393"/>
      <c r="I6976" s="393"/>
      <c r="J6976" s="393"/>
      <c r="K6976" s="393"/>
    </row>
    <row r="6977" spans="1:11" ht="39.6">
      <c r="A6977" s="397" t="s">
        <v>11548</v>
      </c>
      <c r="B6977" s="397" t="s">
        <v>11549</v>
      </c>
      <c r="C6977" s="398" t="s">
        <v>180</v>
      </c>
      <c r="D6977" s="399">
        <v>330</v>
      </c>
      <c r="E6977" s="393"/>
      <c r="F6977" s="393"/>
      <c r="G6977" s="393"/>
      <c r="H6977" s="393"/>
      <c r="I6977" s="393"/>
      <c r="J6977" s="393"/>
      <c r="K6977" s="393"/>
    </row>
    <row r="6978" spans="1:11" ht="39.6">
      <c r="A6978" s="397" t="s">
        <v>11550</v>
      </c>
      <c r="B6978" s="397" t="s">
        <v>11551</v>
      </c>
      <c r="C6978" s="398" t="s">
        <v>180</v>
      </c>
      <c r="D6978" s="399">
        <v>330</v>
      </c>
      <c r="E6978" s="393"/>
      <c r="F6978" s="393"/>
      <c r="G6978" s="393"/>
      <c r="H6978" s="393"/>
      <c r="I6978" s="393"/>
      <c r="J6978" s="393"/>
      <c r="K6978" s="393"/>
    </row>
    <row r="6979" spans="1:11" ht="14.4">
      <c r="A6979" s="554"/>
      <c r="B6979" s="554"/>
      <c r="C6979" s="554"/>
      <c r="D6979" s="554"/>
      <c r="E6979" s="393"/>
      <c r="F6979" s="393"/>
      <c r="G6979" s="393"/>
      <c r="H6979" s="393"/>
      <c r="I6979" s="393"/>
      <c r="J6979" s="393"/>
      <c r="K6979" s="393"/>
    </row>
    <row r="6980" spans="1:11" ht="15" customHeight="1">
      <c r="A6980" s="553" t="s">
        <v>11552</v>
      </c>
      <c r="B6980" s="553"/>
      <c r="C6980" s="553"/>
      <c r="D6980" s="392"/>
      <c r="E6980" s="393"/>
      <c r="F6980" s="393"/>
      <c r="G6980" s="393"/>
      <c r="H6980" s="393"/>
      <c r="I6980" s="393"/>
      <c r="J6980" s="393"/>
      <c r="K6980" s="393"/>
    </row>
    <row r="6981" spans="1:11" ht="14.4">
      <c r="A6981" s="394" t="s">
        <v>7338</v>
      </c>
      <c r="B6981" s="394" t="s">
        <v>7339</v>
      </c>
      <c r="C6981" s="395" t="s">
        <v>485</v>
      </c>
      <c r="D6981" s="396" t="s">
        <v>7340</v>
      </c>
      <c r="E6981" s="393"/>
      <c r="F6981" s="393"/>
      <c r="G6981" s="393"/>
      <c r="H6981" s="393"/>
      <c r="I6981" s="393"/>
      <c r="J6981" s="393"/>
      <c r="K6981" s="393"/>
    </row>
    <row r="6982" spans="1:11" ht="14.4">
      <c r="A6982" s="397" t="s">
        <v>11553</v>
      </c>
      <c r="B6982" s="397" t="s">
        <v>11554</v>
      </c>
      <c r="C6982" s="398" t="s">
        <v>102</v>
      </c>
      <c r="D6982" s="399">
        <v>267.79500000000002</v>
      </c>
      <c r="E6982" s="393"/>
      <c r="F6982" s="393"/>
      <c r="G6982" s="393"/>
      <c r="H6982" s="393"/>
      <c r="I6982" s="393"/>
      <c r="J6982" s="393"/>
      <c r="K6982" s="393"/>
    </row>
    <row r="6983" spans="1:11" ht="66">
      <c r="A6983" s="397" t="s">
        <v>11555</v>
      </c>
      <c r="B6983" s="397" t="s">
        <v>11556</v>
      </c>
      <c r="C6983" s="398" t="s">
        <v>102</v>
      </c>
      <c r="D6983" s="399">
        <v>769.53</v>
      </c>
      <c r="E6983" s="393"/>
      <c r="F6983" s="393"/>
      <c r="G6983" s="393"/>
      <c r="H6983" s="393"/>
      <c r="I6983" s="393"/>
      <c r="J6983" s="393"/>
      <c r="K6983" s="393"/>
    </row>
    <row r="6984" spans="1:11" ht="52.8">
      <c r="A6984" s="397" t="s">
        <v>11557</v>
      </c>
      <c r="B6984" s="397" t="s">
        <v>11558</v>
      </c>
      <c r="C6984" s="398" t="s">
        <v>102</v>
      </c>
      <c r="D6984" s="399">
        <v>657.74</v>
      </c>
      <c r="E6984" s="393"/>
      <c r="F6984" s="393"/>
      <c r="G6984" s="393"/>
      <c r="H6984" s="393"/>
      <c r="I6984" s="393"/>
      <c r="J6984" s="393"/>
      <c r="K6984" s="393"/>
    </row>
    <row r="6985" spans="1:11" ht="66">
      <c r="A6985" s="397" t="s">
        <v>11559</v>
      </c>
      <c r="B6985" s="397" t="s">
        <v>11560</v>
      </c>
      <c r="C6985" s="398" t="s">
        <v>102</v>
      </c>
      <c r="D6985" s="399">
        <v>864.78</v>
      </c>
      <c r="E6985" s="393"/>
      <c r="F6985" s="393"/>
      <c r="G6985" s="393"/>
      <c r="H6985" s="393"/>
      <c r="I6985" s="393"/>
      <c r="J6985" s="393"/>
      <c r="K6985" s="393"/>
    </row>
    <row r="6986" spans="1:11" ht="52.8">
      <c r="A6986" s="397" t="s">
        <v>11561</v>
      </c>
      <c r="B6986" s="397" t="s">
        <v>11562</v>
      </c>
      <c r="C6986" s="398" t="s">
        <v>102</v>
      </c>
      <c r="D6986" s="399">
        <v>769.53</v>
      </c>
      <c r="E6986" s="393"/>
      <c r="F6986" s="393"/>
      <c r="G6986" s="393"/>
      <c r="H6986" s="393"/>
      <c r="I6986" s="393"/>
      <c r="J6986" s="393"/>
      <c r="K6986" s="393"/>
    </row>
    <row r="6987" spans="1:11" ht="52.8">
      <c r="A6987" s="397" t="s">
        <v>11563</v>
      </c>
      <c r="B6987" s="397" t="s">
        <v>11564</v>
      </c>
      <c r="C6987" s="398" t="s">
        <v>102</v>
      </c>
      <c r="D6987" s="399">
        <v>769.53</v>
      </c>
      <c r="E6987" s="393"/>
      <c r="F6987" s="393"/>
      <c r="G6987" s="393"/>
      <c r="H6987" s="393"/>
      <c r="I6987" s="393"/>
      <c r="J6987" s="393"/>
      <c r="K6987" s="393"/>
    </row>
    <row r="6988" spans="1:11" ht="52.8">
      <c r="A6988" s="397" t="s">
        <v>11565</v>
      </c>
      <c r="B6988" s="397" t="s">
        <v>11566</v>
      </c>
      <c r="C6988" s="398" t="s">
        <v>102</v>
      </c>
      <c r="D6988" s="400">
        <v>1091.26</v>
      </c>
      <c r="E6988" s="393"/>
      <c r="F6988" s="393"/>
      <c r="G6988" s="393"/>
      <c r="H6988" s="393"/>
      <c r="I6988" s="393"/>
      <c r="J6988" s="393"/>
      <c r="K6988" s="393"/>
    </row>
    <row r="6989" spans="1:11" ht="52.8">
      <c r="A6989" s="397" t="s">
        <v>11567</v>
      </c>
      <c r="B6989" s="397" t="s">
        <v>11568</v>
      </c>
      <c r="C6989" s="398" t="s">
        <v>102</v>
      </c>
      <c r="D6989" s="400">
        <v>1084.8800000000001</v>
      </c>
      <c r="E6989" s="393"/>
      <c r="F6989" s="393"/>
      <c r="G6989" s="393"/>
      <c r="H6989" s="393"/>
      <c r="I6989" s="393"/>
      <c r="J6989" s="393"/>
      <c r="K6989" s="393"/>
    </row>
    <row r="6990" spans="1:11" ht="52.8">
      <c r="A6990" s="397" t="s">
        <v>11569</v>
      </c>
      <c r="B6990" s="397" t="s">
        <v>11570</v>
      </c>
      <c r="C6990" s="398" t="s">
        <v>102</v>
      </c>
      <c r="D6990" s="400">
        <v>1127.28</v>
      </c>
      <c r="E6990" s="393"/>
      <c r="F6990" s="393"/>
      <c r="G6990" s="393"/>
      <c r="H6990" s="393"/>
      <c r="I6990" s="393"/>
      <c r="J6990" s="393"/>
      <c r="K6990" s="393"/>
    </row>
    <row r="6991" spans="1:11" ht="14.4">
      <c r="A6991" s="554"/>
      <c r="B6991" s="554"/>
      <c r="C6991" s="554"/>
      <c r="D6991" s="554"/>
      <c r="E6991" s="393"/>
      <c r="F6991" s="393"/>
      <c r="G6991" s="393"/>
      <c r="H6991" s="393"/>
      <c r="I6991" s="393"/>
      <c r="J6991" s="393"/>
      <c r="K6991" s="393"/>
    </row>
    <row r="6992" spans="1:11" ht="15" customHeight="1">
      <c r="A6992" s="553" t="s">
        <v>11571</v>
      </c>
      <c r="B6992" s="553"/>
      <c r="C6992" s="553"/>
      <c r="D6992" s="392"/>
      <c r="E6992" s="393"/>
      <c r="F6992" s="393"/>
      <c r="G6992" s="393"/>
      <c r="H6992" s="393"/>
      <c r="I6992" s="393"/>
      <c r="J6992" s="393"/>
      <c r="K6992" s="393"/>
    </row>
    <row r="6993" spans="1:11" ht="14.4">
      <c r="A6993" s="394" t="s">
        <v>7338</v>
      </c>
      <c r="B6993" s="394" t="s">
        <v>7339</v>
      </c>
      <c r="C6993" s="395" t="s">
        <v>485</v>
      </c>
      <c r="D6993" s="396" t="s">
        <v>7340</v>
      </c>
      <c r="E6993" s="393"/>
      <c r="F6993" s="393"/>
      <c r="G6993" s="393"/>
      <c r="H6993" s="393"/>
      <c r="I6993" s="393"/>
      <c r="J6993" s="393"/>
      <c r="K6993" s="393"/>
    </row>
    <row r="6994" spans="1:11" ht="14.4">
      <c r="A6994" s="397" t="s">
        <v>11572</v>
      </c>
      <c r="B6994" s="397" t="s">
        <v>11573</v>
      </c>
      <c r="C6994" s="398" t="s">
        <v>9904</v>
      </c>
      <c r="D6994" s="399">
        <v>14.35</v>
      </c>
      <c r="E6994" s="393"/>
      <c r="F6994" s="393"/>
      <c r="G6994" s="393"/>
      <c r="H6994" s="393"/>
      <c r="I6994" s="393"/>
      <c r="J6994" s="393"/>
      <c r="K6994" s="393"/>
    </row>
    <row r="6995" spans="1:11" ht="14.4">
      <c r="A6995" s="397" t="s">
        <v>11574</v>
      </c>
      <c r="B6995" s="397" t="s">
        <v>11575</v>
      </c>
      <c r="C6995" s="398" t="s">
        <v>9904</v>
      </c>
      <c r="D6995" s="399">
        <v>15.5</v>
      </c>
      <c r="E6995" s="393"/>
      <c r="F6995" s="393"/>
      <c r="G6995" s="393"/>
      <c r="H6995" s="393"/>
      <c r="I6995" s="393"/>
      <c r="J6995" s="393"/>
      <c r="K6995" s="393"/>
    </row>
    <row r="6996" spans="1:11" ht="14.4">
      <c r="A6996" s="554"/>
      <c r="B6996" s="554"/>
      <c r="C6996" s="554"/>
      <c r="D6996" s="554"/>
      <c r="E6996" s="393"/>
      <c r="F6996" s="393"/>
      <c r="G6996" s="393"/>
      <c r="H6996" s="393"/>
      <c r="I6996" s="393"/>
      <c r="J6996" s="393"/>
      <c r="K6996" s="393"/>
    </row>
    <row r="6997" spans="1:11" ht="15" customHeight="1">
      <c r="A6997" s="553" t="s">
        <v>11576</v>
      </c>
      <c r="B6997" s="553"/>
      <c r="C6997" s="553"/>
      <c r="D6997" s="392"/>
      <c r="E6997" s="393"/>
      <c r="F6997" s="393"/>
      <c r="G6997" s="393"/>
      <c r="H6997" s="393"/>
      <c r="I6997" s="393"/>
      <c r="J6997" s="393"/>
      <c r="K6997" s="393"/>
    </row>
    <row r="6998" spans="1:11" ht="14.4">
      <c r="A6998" s="394" t="s">
        <v>7338</v>
      </c>
      <c r="B6998" s="394" t="s">
        <v>7339</v>
      </c>
      <c r="C6998" s="395" t="s">
        <v>485</v>
      </c>
      <c r="D6998" s="396" t="s">
        <v>7340</v>
      </c>
      <c r="E6998" s="393"/>
      <c r="F6998" s="393"/>
      <c r="G6998" s="393"/>
      <c r="H6998" s="393"/>
      <c r="I6998" s="393"/>
      <c r="J6998" s="393"/>
      <c r="K6998" s="393"/>
    </row>
    <row r="6999" spans="1:11" ht="14.4">
      <c r="A6999" s="397" t="s">
        <v>11577</v>
      </c>
      <c r="B6999" s="397" t="s">
        <v>11578</v>
      </c>
      <c r="C6999" s="398" t="s">
        <v>180</v>
      </c>
      <c r="D6999" s="399">
        <v>2.0762</v>
      </c>
      <c r="E6999" s="393"/>
      <c r="F6999" s="393"/>
      <c r="G6999" s="393"/>
      <c r="H6999" s="393"/>
      <c r="I6999" s="393"/>
      <c r="J6999" s="393"/>
      <c r="K6999" s="393"/>
    </row>
    <row r="7000" spans="1:11" ht="14.4">
      <c r="A7000" s="554"/>
      <c r="B7000" s="554"/>
      <c r="C7000" s="554"/>
      <c r="D7000" s="554"/>
      <c r="E7000" s="393"/>
      <c r="F7000" s="393"/>
      <c r="G7000" s="393"/>
      <c r="H7000" s="393"/>
      <c r="I7000" s="393"/>
      <c r="J7000" s="393"/>
      <c r="K7000" s="393"/>
    </row>
    <row r="7001" spans="1:11" ht="15" customHeight="1">
      <c r="A7001" s="553" t="s">
        <v>11579</v>
      </c>
      <c r="B7001" s="553"/>
      <c r="C7001" s="553"/>
      <c r="D7001" s="392"/>
      <c r="E7001" s="393"/>
      <c r="F7001" s="393"/>
      <c r="G7001" s="393"/>
      <c r="H7001" s="393"/>
      <c r="I7001" s="393"/>
      <c r="J7001" s="393"/>
      <c r="K7001" s="393"/>
    </row>
    <row r="7002" spans="1:11" ht="15" customHeight="1">
      <c r="A7002" s="553" t="s">
        <v>11580</v>
      </c>
      <c r="B7002" s="553"/>
      <c r="C7002" s="553"/>
      <c r="D7002" s="392"/>
      <c r="E7002" s="393"/>
      <c r="F7002" s="393"/>
      <c r="G7002" s="393"/>
      <c r="H7002" s="393"/>
      <c r="I7002" s="393"/>
      <c r="J7002" s="393"/>
      <c r="K7002" s="393"/>
    </row>
    <row r="7003" spans="1:11" ht="14.4">
      <c r="A7003" s="394" t="s">
        <v>7338</v>
      </c>
      <c r="B7003" s="394" t="s">
        <v>7339</v>
      </c>
      <c r="C7003" s="395" t="s">
        <v>485</v>
      </c>
      <c r="D7003" s="396" t="s">
        <v>7340</v>
      </c>
      <c r="E7003" s="393"/>
      <c r="F7003" s="393"/>
      <c r="G7003" s="393"/>
      <c r="H7003" s="393"/>
      <c r="I7003" s="393"/>
      <c r="J7003" s="393"/>
      <c r="K7003" s="393"/>
    </row>
    <row r="7004" spans="1:11" ht="26.4">
      <c r="A7004" s="397" t="s">
        <v>11581</v>
      </c>
      <c r="B7004" s="397" t="s">
        <v>11582</v>
      </c>
      <c r="C7004" s="398" t="s">
        <v>266</v>
      </c>
      <c r="D7004" s="399">
        <v>666.69560000000001</v>
      </c>
      <c r="E7004" s="393"/>
      <c r="F7004" s="393"/>
      <c r="G7004" s="393"/>
      <c r="H7004" s="393"/>
      <c r="I7004" s="393"/>
      <c r="J7004" s="393"/>
      <c r="K7004" s="393"/>
    </row>
    <row r="7005" spans="1:11" ht="26.4">
      <c r="A7005" s="397" t="s">
        <v>11583</v>
      </c>
      <c r="B7005" s="397" t="s">
        <v>11584</v>
      </c>
      <c r="C7005" s="398" t="s">
        <v>180</v>
      </c>
      <c r="D7005" s="399">
        <v>378.68810000000002</v>
      </c>
      <c r="E7005" s="393"/>
      <c r="F7005" s="393"/>
      <c r="G7005" s="393"/>
      <c r="H7005" s="393"/>
      <c r="I7005" s="393"/>
      <c r="J7005" s="393"/>
      <c r="K7005" s="393"/>
    </row>
    <row r="7006" spans="1:11" ht="14.4">
      <c r="A7006" s="397" t="s">
        <v>11585</v>
      </c>
      <c r="B7006" s="397" t="s">
        <v>11586</v>
      </c>
      <c r="C7006" s="398" t="s">
        <v>65</v>
      </c>
      <c r="D7006" s="399">
        <v>316.01690000000002</v>
      </c>
      <c r="E7006" s="393"/>
      <c r="F7006" s="393"/>
      <c r="G7006" s="393"/>
      <c r="H7006" s="393"/>
      <c r="I7006" s="393"/>
      <c r="J7006" s="393"/>
      <c r="K7006" s="393"/>
    </row>
    <row r="7007" spans="1:11" ht="14.4">
      <c r="A7007" s="397" t="s">
        <v>11587</v>
      </c>
      <c r="B7007" s="397" t="s">
        <v>11588</v>
      </c>
      <c r="C7007" s="398" t="s">
        <v>180</v>
      </c>
      <c r="D7007" s="399">
        <v>191.5917</v>
      </c>
      <c r="E7007" s="393"/>
      <c r="F7007" s="393"/>
      <c r="G7007" s="393"/>
      <c r="H7007" s="393"/>
      <c r="I7007" s="393"/>
      <c r="J7007" s="393"/>
      <c r="K7007" s="393"/>
    </row>
    <row r="7008" spans="1:11" ht="14.4">
      <c r="A7008" s="397" t="s">
        <v>11589</v>
      </c>
      <c r="B7008" s="397" t="s">
        <v>11590</v>
      </c>
      <c r="C7008" s="398" t="s">
        <v>65</v>
      </c>
      <c r="D7008" s="399">
        <v>939.08050000000003</v>
      </c>
      <c r="E7008" s="393"/>
      <c r="F7008" s="393"/>
      <c r="G7008" s="393"/>
      <c r="H7008" s="393"/>
      <c r="I7008" s="393"/>
      <c r="J7008" s="393"/>
      <c r="K7008" s="393"/>
    </row>
    <row r="7009" spans="1:11" ht="39.6">
      <c r="A7009" s="397" t="s">
        <v>11591</v>
      </c>
      <c r="B7009" s="397" t="s">
        <v>11592</v>
      </c>
      <c r="C7009" s="398" t="s">
        <v>266</v>
      </c>
      <c r="D7009" s="399">
        <v>981.3519</v>
      </c>
      <c r="E7009" s="393"/>
      <c r="F7009" s="393"/>
      <c r="G7009" s="393"/>
      <c r="H7009" s="393"/>
      <c r="I7009" s="393"/>
      <c r="J7009" s="393"/>
      <c r="K7009" s="393"/>
    </row>
    <row r="7010" spans="1:11" ht="14.4">
      <c r="A7010" s="397" t="s">
        <v>11593</v>
      </c>
      <c r="B7010" s="397" t="s">
        <v>11594</v>
      </c>
      <c r="C7010" s="398" t="s">
        <v>180</v>
      </c>
      <c r="D7010" s="399">
        <v>517.09299999999996</v>
      </c>
      <c r="E7010" s="393"/>
      <c r="F7010" s="393"/>
      <c r="G7010" s="393"/>
      <c r="H7010" s="393"/>
      <c r="I7010" s="393"/>
      <c r="J7010" s="393"/>
      <c r="K7010" s="393"/>
    </row>
    <row r="7011" spans="1:11" ht="39.6">
      <c r="A7011" s="397" t="s">
        <v>11595</v>
      </c>
      <c r="B7011" s="397" t="s">
        <v>11596</v>
      </c>
      <c r="C7011" s="398" t="s">
        <v>65</v>
      </c>
      <c r="D7011" s="399">
        <v>107.9259</v>
      </c>
      <c r="E7011" s="393"/>
      <c r="F7011" s="393"/>
      <c r="G7011" s="393"/>
      <c r="H7011" s="393"/>
      <c r="I7011" s="393"/>
      <c r="J7011" s="393"/>
      <c r="K7011" s="393"/>
    </row>
    <row r="7012" spans="1:11" ht="26.4">
      <c r="A7012" s="397" t="s">
        <v>11597</v>
      </c>
      <c r="B7012" s="397" t="s">
        <v>11598</v>
      </c>
      <c r="C7012" s="398" t="s">
        <v>180</v>
      </c>
      <c r="D7012" s="399">
        <v>242.3596</v>
      </c>
      <c r="E7012" s="393"/>
      <c r="F7012" s="393"/>
      <c r="G7012" s="393"/>
      <c r="H7012" s="393"/>
      <c r="I7012" s="393"/>
      <c r="J7012" s="393"/>
      <c r="K7012" s="393"/>
    </row>
    <row r="7013" spans="1:11" ht="14.4">
      <c r="A7013" s="554"/>
      <c r="B7013" s="554"/>
      <c r="C7013" s="554"/>
      <c r="D7013" s="554"/>
      <c r="E7013" s="393"/>
      <c r="F7013" s="393"/>
      <c r="G7013" s="393"/>
      <c r="H7013" s="393"/>
      <c r="I7013" s="393"/>
      <c r="J7013" s="393"/>
      <c r="K7013" s="393"/>
    </row>
    <row r="7014" spans="1:11" ht="15" customHeight="1">
      <c r="A7014" s="553" t="s">
        <v>11599</v>
      </c>
      <c r="B7014" s="553"/>
      <c r="C7014" s="553"/>
      <c r="D7014" s="392"/>
      <c r="E7014" s="393"/>
      <c r="F7014" s="393"/>
      <c r="G7014" s="393"/>
      <c r="H7014" s="393"/>
      <c r="I7014" s="393"/>
      <c r="J7014" s="393"/>
      <c r="K7014" s="393"/>
    </row>
    <row r="7015" spans="1:11" ht="15" customHeight="1">
      <c r="A7015" s="553" t="s">
        <v>11600</v>
      </c>
      <c r="B7015" s="553"/>
      <c r="C7015" s="553"/>
      <c r="D7015" s="392"/>
      <c r="E7015" s="393"/>
      <c r="F7015" s="393"/>
      <c r="G7015" s="393"/>
      <c r="H7015" s="393"/>
      <c r="I7015" s="393"/>
      <c r="J7015" s="393"/>
      <c r="K7015" s="393"/>
    </row>
    <row r="7016" spans="1:11" ht="14.4">
      <c r="A7016" s="394" t="s">
        <v>7338</v>
      </c>
      <c r="B7016" s="394" t="s">
        <v>7339</v>
      </c>
      <c r="C7016" s="395" t="s">
        <v>485</v>
      </c>
      <c r="D7016" s="396" t="s">
        <v>7340</v>
      </c>
      <c r="E7016" s="393"/>
      <c r="F7016" s="393"/>
      <c r="G7016" s="393"/>
      <c r="H7016" s="393"/>
      <c r="I7016" s="393"/>
      <c r="J7016" s="393"/>
      <c r="K7016" s="393"/>
    </row>
    <row r="7017" spans="1:11" ht="14.4">
      <c r="A7017" s="397" t="s">
        <v>11601</v>
      </c>
      <c r="B7017" s="397" t="s">
        <v>4007</v>
      </c>
      <c r="C7017" s="398" t="s">
        <v>180</v>
      </c>
      <c r="D7017" s="399">
        <v>15.571999999999999</v>
      </c>
      <c r="E7017" s="393"/>
      <c r="F7017" s="393"/>
      <c r="G7017" s="393"/>
      <c r="H7017" s="393"/>
      <c r="I7017" s="393"/>
      <c r="J7017" s="393"/>
      <c r="K7017" s="393"/>
    </row>
    <row r="7018" spans="1:11" ht="14.4">
      <c r="A7018" s="397" t="s">
        <v>11602</v>
      </c>
      <c r="B7018" s="397" t="s">
        <v>11603</v>
      </c>
      <c r="C7018" s="398" t="s">
        <v>180</v>
      </c>
      <c r="D7018" s="399">
        <v>15.7232</v>
      </c>
      <c r="E7018" s="393"/>
      <c r="F7018" s="393"/>
      <c r="G7018" s="393"/>
      <c r="H7018" s="393"/>
      <c r="I7018" s="393"/>
      <c r="J7018" s="393"/>
      <c r="K7018" s="393"/>
    </row>
    <row r="7019" spans="1:11" ht="14.4">
      <c r="A7019" s="554"/>
      <c r="B7019" s="554"/>
      <c r="C7019" s="554"/>
      <c r="D7019" s="554"/>
      <c r="E7019" s="393"/>
      <c r="F7019" s="393"/>
      <c r="G7019" s="393"/>
      <c r="H7019" s="393"/>
      <c r="I7019" s="393"/>
      <c r="J7019" s="393"/>
      <c r="K7019" s="393"/>
    </row>
    <row r="7020" spans="1:11" ht="15" customHeight="1">
      <c r="A7020" s="553" t="s">
        <v>11604</v>
      </c>
      <c r="B7020" s="553"/>
      <c r="C7020" s="553"/>
      <c r="D7020" s="392"/>
      <c r="E7020" s="393"/>
      <c r="F7020" s="393"/>
      <c r="G7020" s="393"/>
      <c r="H7020" s="393"/>
      <c r="I7020" s="393"/>
      <c r="J7020" s="393"/>
      <c r="K7020" s="393"/>
    </row>
    <row r="7021" spans="1:11" ht="15" customHeight="1">
      <c r="A7021" s="553" t="s">
        <v>11605</v>
      </c>
      <c r="B7021" s="553"/>
      <c r="C7021" s="553"/>
      <c r="D7021" s="392"/>
      <c r="E7021" s="393"/>
      <c r="F7021" s="393"/>
      <c r="G7021" s="393"/>
      <c r="H7021" s="393"/>
      <c r="I7021" s="393"/>
      <c r="J7021" s="393"/>
      <c r="K7021" s="393"/>
    </row>
    <row r="7022" spans="1:11" ht="14.4">
      <c r="A7022" s="394" t="s">
        <v>7338</v>
      </c>
      <c r="B7022" s="394" t="s">
        <v>7339</v>
      </c>
      <c r="C7022" s="395" t="s">
        <v>485</v>
      </c>
      <c r="D7022" s="396" t="s">
        <v>7340</v>
      </c>
      <c r="E7022" s="393"/>
      <c r="F7022" s="393"/>
      <c r="G7022" s="393"/>
      <c r="H7022" s="393"/>
      <c r="I7022" s="393"/>
      <c r="J7022" s="393"/>
      <c r="K7022" s="393"/>
    </row>
    <row r="7023" spans="1:11" ht="14.4">
      <c r="A7023" s="397" t="s">
        <v>11606</v>
      </c>
      <c r="B7023" s="397" t="s">
        <v>11607</v>
      </c>
      <c r="C7023" s="398" t="s">
        <v>6341</v>
      </c>
      <c r="D7023" s="399">
        <v>1.89</v>
      </c>
      <c r="E7023" s="393"/>
      <c r="F7023" s="393"/>
      <c r="G7023" s="393"/>
      <c r="H7023" s="393"/>
      <c r="I7023" s="393"/>
      <c r="J7023" s="393"/>
      <c r="K7023" s="393"/>
    </row>
    <row r="7024" spans="1:11" ht="14.4">
      <c r="A7024" s="397" t="s">
        <v>11608</v>
      </c>
      <c r="B7024" s="397" t="s">
        <v>11609</v>
      </c>
      <c r="C7024" s="398" t="s">
        <v>102</v>
      </c>
      <c r="D7024" s="399">
        <v>129</v>
      </c>
      <c r="E7024" s="393"/>
      <c r="F7024" s="393"/>
      <c r="G7024" s="393"/>
      <c r="H7024" s="393"/>
      <c r="I7024" s="393"/>
      <c r="J7024" s="393"/>
      <c r="K7024" s="393"/>
    </row>
    <row r="7025" spans="1:11" ht="14.4">
      <c r="A7025" s="554"/>
      <c r="B7025" s="554"/>
      <c r="C7025" s="554"/>
      <c r="D7025" s="554"/>
      <c r="E7025" s="393"/>
      <c r="F7025" s="393"/>
      <c r="G7025" s="393"/>
      <c r="H7025" s="393"/>
      <c r="I7025" s="393"/>
      <c r="J7025" s="393"/>
      <c r="K7025" s="393"/>
    </row>
    <row r="7026" spans="1:11" ht="15" customHeight="1">
      <c r="A7026" s="553" t="s">
        <v>11610</v>
      </c>
      <c r="B7026" s="553"/>
      <c r="C7026" s="553"/>
      <c r="D7026" s="392"/>
      <c r="E7026" s="393"/>
      <c r="F7026" s="393"/>
      <c r="G7026" s="393"/>
      <c r="H7026" s="393"/>
      <c r="I7026" s="393"/>
      <c r="J7026" s="393"/>
      <c r="K7026" s="393"/>
    </row>
    <row r="7027" spans="1:11" ht="14.4">
      <c r="A7027" s="394" t="s">
        <v>7338</v>
      </c>
      <c r="B7027" s="394" t="s">
        <v>7339</v>
      </c>
      <c r="C7027" s="395" t="s">
        <v>485</v>
      </c>
      <c r="D7027" s="396" t="s">
        <v>7340</v>
      </c>
      <c r="E7027" s="393"/>
      <c r="F7027" s="393"/>
      <c r="G7027" s="393"/>
      <c r="H7027" s="393"/>
      <c r="I7027" s="393"/>
      <c r="J7027" s="393"/>
      <c r="K7027" s="393"/>
    </row>
    <row r="7028" spans="1:11" ht="14.4">
      <c r="A7028" s="397" t="s">
        <v>11611</v>
      </c>
      <c r="B7028" s="397" t="s">
        <v>11612</v>
      </c>
      <c r="C7028" s="398" t="s">
        <v>102</v>
      </c>
      <c r="D7028" s="399">
        <v>148.04</v>
      </c>
      <c r="E7028" s="393"/>
      <c r="F7028" s="393"/>
      <c r="G7028" s="393"/>
      <c r="H7028" s="393"/>
      <c r="I7028" s="393"/>
      <c r="J7028" s="393"/>
      <c r="K7028" s="393"/>
    </row>
    <row r="7029" spans="1:11" ht="14.4">
      <c r="A7029" s="397" t="s">
        <v>11613</v>
      </c>
      <c r="B7029" s="397" t="s">
        <v>11614</v>
      </c>
      <c r="C7029" s="398" t="s">
        <v>6341</v>
      </c>
      <c r="D7029" s="399">
        <v>1.43</v>
      </c>
      <c r="E7029" s="393"/>
      <c r="F7029" s="393"/>
      <c r="G7029" s="393"/>
      <c r="H7029" s="393"/>
      <c r="I7029" s="393"/>
      <c r="J7029" s="393"/>
      <c r="K7029" s="393"/>
    </row>
    <row r="7030" spans="1:11" ht="14.4">
      <c r="A7030" s="397" t="s">
        <v>11615</v>
      </c>
      <c r="B7030" s="397" t="s">
        <v>11616</v>
      </c>
      <c r="C7030" s="398" t="s">
        <v>6341</v>
      </c>
      <c r="D7030" s="399">
        <v>1.2</v>
      </c>
      <c r="E7030" s="393"/>
      <c r="F7030" s="393"/>
      <c r="G7030" s="393"/>
      <c r="H7030" s="393"/>
      <c r="I7030" s="393"/>
      <c r="J7030" s="393"/>
      <c r="K7030" s="393"/>
    </row>
    <row r="7031" spans="1:11" ht="14.4">
      <c r="A7031" s="397" t="s">
        <v>11617</v>
      </c>
      <c r="B7031" s="397" t="s">
        <v>11618</v>
      </c>
      <c r="C7031" s="398" t="s">
        <v>6341</v>
      </c>
      <c r="D7031" s="399">
        <v>1.06</v>
      </c>
      <c r="E7031" s="393"/>
      <c r="F7031" s="393"/>
      <c r="G7031" s="393"/>
      <c r="H7031" s="393"/>
      <c r="I7031" s="393"/>
      <c r="J7031" s="393"/>
      <c r="K7031" s="393"/>
    </row>
    <row r="7032" spans="1:11" ht="14.4">
      <c r="A7032" s="397" t="s">
        <v>11619</v>
      </c>
      <c r="B7032" s="397" t="s">
        <v>11620</v>
      </c>
      <c r="C7032" s="398" t="s">
        <v>102</v>
      </c>
      <c r="D7032" s="399">
        <v>236.16</v>
      </c>
      <c r="E7032" s="393"/>
      <c r="F7032" s="393"/>
      <c r="G7032" s="393"/>
      <c r="H7032" s="393"/>
      <c r="I7032" s="393"/>
      <c r="J7032" s="393"/>
      <c r="K7032" s="393"/>
    </row>
    <row r="7033" spans="1:11" ht="14.4">
      <c r="A7033" s="397" t="s">
        <v>11621</v>
      </c>
      <c r="B7033" s="397" t="s">
        <v>11622</v>
      </c>
      <c r="C7033" s="398" t="s">
        <v>102</v>
      </c>
      <c r="D7033" s="399">
        <v>140.22999999999999</v>
      </c>
      <c r="E7033" s="393"/>
      <c r="F7033" s="393"/>
      <c r="G7033" s="393"/>
      <c r="H7033" s="393"/>
      <c r="I7033" s="393"/>
      <c r="J7033" s="393"/>
      <c r="K7033" s="393"/>
    </row>
    <row r="7034" spans="1:11" ht="14.4">
      <c r="A7034" s="397" t="s">
        <v>11623</v>
      </c>
      <c r="B7034" s="397" t="s">
        <v>11624</v>
      </c>
      <c r="C7034" s="398" t="s">
        <v>6341</v>
      </c>
      <c r="D7034" s="399">
        <v>0.86</v>
      </c>
      <c r="E7034" s="393"/>
      <c r="F7034" s="393"/>
      <c r="G7034" s="393"/>
      <c r="H7034" s="393"/>
      <c r="I7034" s="393"/>
      <c r="J7034" s="393"/>
      <c r="K7034" s="393"/>
    </row>
    <row r="7035" spans="1:11" ht="14.4">
      <c r="A7035" s="397" t="s">
        <v>11625</v>
      </c>
      <c r="B7035" s="397" t="s">
        <v>11626</v>
      </c>
      <c r="C7035" s="398" t="s">
        <v>6341</v>
      </c>
      <c r="D7035" s="399">
        <v>0.71</v>
      </c>
      <c r="E7035" s="393"/>
      <c r="F7035" s="393"/>
      <c r="G7035" s="393"/>
      <c r="H7035" s="393"/>
      <c r="I7035" s="393"/>
      <c r="J7035" s="393"/>
      <c r="K7035" s="393"/>
    </row>
    <row r="7036" spans="1:11" ht="14.4">
      <c r="A7036" s="397" t="s">
        <v>11627</v>
      </c>
      <c r="B7036" s="397" t="s">
        <v>11628</v>
      </c>
      <c r="C7036" s="398" t="s">
        <v>6341</v>
      </c>
      <c r="D7036" s="399">
        <v>1.24</v>
      </c>
      <c r="E7036" s="393"/>
      <c r="F7036" s="393"/>
      <c r="G7036" s="393"/>
      <c r="H7036" s="393"/>
      <c r="I7036" s="393"/>
      <c r="J7036" s="393"/>
      <c r="K7036" s="393"/>
    </row>
    <row r="7037" spans="1:11" ht="14.4">
      <c r="A7037" s="397" t="s">
        <v>11629</v>
      </c>
      <c r="B7037" s="397" t="s">
        <v>11630</v>
      </c>
      <c r="C7037" s="398" t="s">
        <v>6341</v>
      </c>
      <c r="D7037" s="399">
        <v>1.73</v>
      </c>
      <c r="E7037" s="393"/>
      <c r="F7037" s="393"/>
      <c r="G7037" s="393"/>
      <c r="H7037" s="393"/>
      <c r="I7037" s="393"/>
      <c r="J7037" s="393"/>
      <c r="K7037" s="393"/>
    </row>
    <row r="7038" spans="1:11" ht="14.4">
      <c r="A7038" s="397" t="s">
        <v>11631</v>
      </c>
      <c r="B7038" s="397" t="s">
        <v>11632</v>
      </c>
      <c r="C7038" s="398" t="s">
        <v>6341</v>
      </c>
      <c r="D7038" s="399">
        <v>1.33</v>
      </c>
      <c r="E7038" s="393"/>
      <c r="F7038" s="393"/>
      <c r="G7038" s="393"/>
      <c r="H7038" s="393"/>
      <c r="I7038" s="393"/>
      <c r="J7038" s="393"/>
      <c r="K7038" s="393"/>
    </row>
    <row r="7039" spans="1:11" ht="14.4">
      <c r="A7039" s="397" t="s">
        <v>11633</v>
      </c>
      <c r="B7039" s="397" t="s">
        <v>11634</v>
      </c>
      <c r="C7039" s="398" t="s">
        <v>102</v>
      </c>
      <c r="D7039" s="399">
        <v>250.24</v>
      </c>
      <c r="E7039" s="393"/>
      <c r="F7039" s="393"/>
      <c r="G7039" s="393"/>
      <c r="H7039" s="393"/>
      <c r="I7039" s="393"/>
      <c r="J7039" s="393"/>
      <c r="K7039" s="393"/>
    </row>
    <row r="7040" spans="1:11" ht="14.4">
      <c r="A7040" s="397" t="s">
        <v>11635</v>
      </c>
      <c r="B7040" s="397" t="s">
        <v>11636</v>
      </c>
      <c r="C7040" s="398" t="s">
        <v>6341</v>
      </c>
      <c r="D7040" s="399">
        <v>1.34</v>
      </c>
      <c r="E7040" s="393"/>
      <c r="F7040" s="393"/>
      <c r="G7040" s="393"/>
      <c r="H7040" s="393"/>
      <c r="I7040" s="393"/>
      <c r="J7040" s="393"/>
      <c r="K7040" s="393"/>
    </row>
    <row r="7041" spans="1:11" ht="14.4">
      <c r="A7041" s="397" t="s">
        <v>11637</v>
      </c>
      <c r="B7041" s="397" t="s">
        <v>11638</v>
      </c>
      <c r="C7041" s="398" t="s">
        <v>102</v>
      </c>
      <c r="D7041" s="399">
        <v>252.08</v>
      </c>
      <c r="E7041" s="393"/>
      <c r="F7041" s="393"/>
      <c r="G7041" s="393"/>
      <c r="H7041" s="393"/>
      <c r="I7041" s="393"/>
      <c r="J7041" s="393"/>
      <c r="K7041" s="393"/>
    </row>
    <row r="7042" spans="1:11" ht="14.4">
      <c r="A7042" s="554"/>
      <c r="B7042" s="554"/>
      <c r="C7042" s="554"/>
      <c r="D7042" s="554"/>
      <c r="E7042" s="393"/>
      <c r="F7042" s="393"/>
      <c r="G7042" s="393"/>
      <c r="H7042" s="393"/>
      <c r="I7042" s="393"/>
      <c r="J7042" s="393"/>
      <c r="K7042" s="393"/>
    </row>
    <row r="7043" spans="1:11" ht="15" customHeight="1">
      <c r="A7043" s="553" t="s">
        <v>11639</v>
      </c>
      <c r="B7043" s="553"/>
      <c r="C7043" s="553"/>
      <c r="D7043" s="392"/>
      <c r="E7043" s="393"/>
      <c r="F7043" s="393"/>
      <c r="G7043" s="393"/>
      <c r="H7043" s="393"/>
      <c r="I7043" s="393"/>
      <c r="J7043" s="393"/>
      <c r="K7043" s="393"/>
    </row>
    <row r="7044" spans="1:11" ht="14.4">
      <c r="A7044" s="394" t="s">
        <v>7338</v>
      </c>
      <c r="B7044" s="394" t="s">
        <v>7339</v>
      </c>
      <c r="C7044" s="395" t="s">
        <v>485</v>
      </c>
      <c r="D7044" s="396" t="s">
        <v>7340</v>
      </c>
      <c r="E7044" s="393"/>
      <c r="F7044" s="393"/>
      <c r="G7044" s="393"/>
      <c r="H7044" s="393"/>
      <c r="I7044" s="393"/>
      <c r="J7044" s="393"/>
      <c r="K7044" s="393"/>
    </row>
    <row r="7045" spans="1:11" ht="14.4">
      <c r="A7045" s="397" t="s">
        <v>11640</v>
      </c>
      <c r="B7045" s="397" t="s">
        <v>11641</v>
      </c>
      <c r="C7045" s="398" t="s">
        <v>102</v>
      </c>
      <c r="D7045" s="399">
        <v>10.89</v>
      </c>
      <c r="E7045" s="393"/>
      <c r="F7045" s="393"/>
      <c r="G7045" s="393"/>
      <c r="H7045" s="393"/>
      <c r="I7045" s="393"/>
      <c r="J7045" s="393"/>
      <c r="K7045" s="393"/>
    </row>
    <row r="7046" spans="1:11" ht="14.4">
      <c r="A7046" s="397" t="s">
        <v>11642</v>
      </c>
      <c r="B7046" s="397" t="s">
        <v>11643</v>
      </c>
      <c r="C7046" s="398" t="s">
        <v>6341</v>
      </c>
      <c r="D7046" s="399">
        <v>0.49</v>
      </c>
      <c r="E7046" s="393"/>
      <c r="F7046" s="393"/>
      <c r="G7046" s="393"/>
      <c r="H7046" s="393"/>
      <c r="I7046" s="393"/>
      <c r="J7046" s="393"/>
      <c r="K7046" s="393"/>
    </row>
    <row r="7047" spans="1:11" ht="14.4">
      <c r="A7047" s="397" t="s">
        <v>11644</v>
      </c>
      <c r="B7047" s="397" t="s">
        <v>11645</v>
      </c>
      <c r="C7047" s="398" t="s">
        <v>6341</v>
      </c>
      <c r="D7047" s="399">
        <v>0.85</v>
      </c>
      <c r="E7047" s="393"/>
      <c r="F7047" s="393"/>
      <c r="G7047" s="393"/>
      <c r="H7047" s="393"/>
      <c r="I7047" s="393"/>
      <c r="J7047" s="393"/>
      <c r="K7047" s="393"/>
    </row>
    <row r="7048" spans="1:11" ht="14.4">
      <c r="A7048" s="397" t="s">
        <v>11646</v>
      </c>
      <c r="B7048" s="397" t="s">
        <v>11647</v>
      </c>
      <c r="C7048" s="398" t="s">
        <v>6341</v>
      </c>
      <c r="D7048" s="399">
        <v>0.31</v>
      </c>
      <c r="E7048" s="393"/>
      <c r="F7048" s="393"/>
      <c r="G7048" s="393"/>
      <c r="H7048" s="393"/>
      <c r="I7048" s="393"/>
      <c r="J7048" s="393"/>
      <c r="K7048" s="393"/>
    </row>
    <row r="7049" spans="1:11" ht="14.4">
      <c r="A7049" s="397" t="s">
        <v>11648</v>
      </c>
      <c r="B7049" s="397" t="s">
        <v>11649</v>
      </c>
      <c r="C7049" s="398" t="s">
        <v>102</v>
      </c>
      <c r="D7049" s="399">
        <v>18.73</v>
      </c>
      <c r="E7049" s="393"/>
      <c r="F7049" s="393"/>
      <c r="G7049" s="393"/>
      <c r="H7049" s="393"/>
      <c r="I7049" s="393"/>
      <c r="J7049" s="393"/>
      <c r="K7049" s="393"/>
    </row>
    <row r="7050" spans="1:11" ht="14.4">
      <c r="A7050" s="397" t="s">
        <v>11650</v>
      </c>
      <c r="B7050" s="397" t="s">
        <v>11651</v>
      </c>
      <c r="C7050" s="398" t="s">
        <v>102</v>
      </c>
      <c r="D7050" s="399">
        <v>2.29</v>
      </c>
      <c r="E7050" s="393"/>
      <c r="F7050" s="393"/>
      <c r="G7050" s="393"/>
      <c r="H7050" s="393"/>
      <c r="I7050" s="393"/>
      <c r="J7050" s="393"/>
      <c r="K7050" s="393"/>
    </row>
    <row r="7051" spans="1:11" ht="14.4">
      <c r="A7051" s="397" t="s">
        <v>11652</v>
      </c>
      <c r="B7051" s="397" t="s">
        <v>11653</v>
      </c>
      <c r="C7051" s="398" t="s">
        <v>6341</v>
      </c>
      <c r="D7051" s="399">
        <v>0.01</v>
      </c>
      <c r="E7051" s="393"/>
      <c r="F7051" s="393"/>
      <c r="G7051" s="393"/>
      <c r="H7051" s="393"/>
      <c r="I7051" s="393"/>
      <c r="J7051" s="393"/>
      <c r="K7051" s="393"/>
    </row>
    <row r="7052" spans="1:11" ht="14.4">
      <c r="A7052" s="397" t="s">
        <v>11654</v>
      </c>
      <c r="B7052" s="397" t="s">
        <v>11655</v>
      </c>
      <c r="C7052" s="398" t="s">
        <v>6341</v>
      </c>
      <c r="D7052" s="399">
        <v>7.0000000000000007E-2</v>
      </c>
      <c r="E7052" s="393"/>
      <c r="F7052" s="393"/>
      <c r="G7052" s="393"/>
      <c r="H7052" s="393"/>
      <c r="I7052" s="393"/>
      <c r="J7052" s="393"/>
      <c r="K7052" s="393"/>
    </row>
    <row r="7053" spans="1:11" ht="14.4">
      <c r="A7053" s="397" t="s">
        <v>11656</v>
      </c>
      <c r="B7053" s="397" t="s">
        <v>11657</v>
      </c>
      <c r="C7053" s="398" t="s">
        <v>6341</v>
      </c>
      <c r="D7053" s="399">
        <v>0.82</v>
      </c>
      <c r="E7053" s="393"/>
      <c r="F7053" s="393"/>
      <c r="G7053" s="393"/>
      <c r="H7053" s="393"/>
      <c r="I7053" s="393"/>
      <c r="J7053" s="393"/>
      <c r="K7053" s="393"/>
    </row>
    <row r="7054" spans="1:11" ht="14.4">
      <c r="A7054" s="397" t="s">
        <v>11658</v>
      </c>
      <c r="B7054" s="397" t="s">
        <v>11659</v>
      </c>
      <c r="C7054" s="398" t="s">
        <v>6341</v>
      </c>
      <c r="D7054" s="399">
        <v>1.97</v>
      </c>
      <c r="E7054" s="393"/>
      <c r="F7054" s="393"/>
      <c r="G7054" s="393"/>
      <c r="H7054" s="393"/>
      <c r="I7054" s="393"/>
      <c r="J7054" s="393"/>
      <c r="K7054" s="393"/>
    </row>
    <row r="7055" spans="1:11" ht="14.4">
      <c r="A7055" s="397" t="s">
        <v>11660</v>
      </c>
      <c r="B7055" s="397" t="s">
        <v>11661</v>
      </c>
      <c r="C7055" s="398" t="s">
        <v>6341</v>
      </c>
      <c r="D7055" s="399">
        <v>0.61</v>
      </c>
      <c r="E7055" s="393"/>
      <c r="F7055" s="393"/>
      <c r="G7055" s="393"/>
      <c r="H7055" s="393"/>
      <c r="I7055" s="393"/>
      <c r="J7055" s="393"/>
      <c r="K7055" s="393"/>
    </row>
    <row r="7056" spans="1:11" ht="14.4">
      <c r="A7056" s="397" t="s">
        <v>11662</v>
      </c>
      <c r="B7056" s="397" t="s">
        <v>11663</v>
      </c>
      <c r="C7056" s="398" t="s">
        <v>102</v>
      </c>
      <c r="D7056" s="399">
        <v>114.72</v>
      </c>
      <c r="E7056" s="393"/>
      <c r="F7056" s="393"/>
      <c r="G7056" s="393"/>
      <c r="H7056" s="393"/>
      <c r="I7056" s="393"/>
      <c r="J7056" s="393"/>
      <c r="K7056" s="393"/>
    </row>
    <row r="7057" spans="1:11" ht="14.4">
      <c r="A7057" s="397" t="s">
        <v>11664</v>
      </c>
      <c r="B7057" s="397" t="s">
        <v>11665</v>
      </c>
      <c r="C7057" s="398" t="s">
        <v>6341</v>
      </c>
      <c r="D7057" s="399">
        <v>1.23</v>
      </c>
      <c r="E7057" s="393"/>
      <c r="F7057" s="393"/>
      <c r="G7057" s="393"/>
      <c r="H7057" s="393"/>
      <c r="I7057" s="393"/>
      <c r="J7057" s="393"/>
      <c r="K7057" s="393"/>
    </row>
    <row r="7058" spans="1:11" ht="14.4">
      <c r="A7058" s="554"/>
      <c r="B7058" s="554"/>
      <c r="C7058" s="554"/>
      <c r="D7058" s="554"/>
      <c r="E7058" s="393"/>
      <c r="F7058" s="393"/>
      <c r="G7058" s="393"/>
      <c r="H7058" s="393"/>
      <c r="I7058" s="393"/>
      <c r="J7058" s="393"/>
      <c r="K7058" s="393"/>
    </row>
    <row r="7059" spans="1:11" ht="15" customHeight="1">
      <c r="A7059" s="553" t="s">
        <v>11666</v>
      </c>
      <c r="B7059" s="553"/>
      <c r="C7059" s="553"/>
      <c r="D7059" s="392"/>
      <c r="E7059" s="393"/>
      <c r="F7059" s="393"/>
      <c r="G7059" s="393"/>
      <c r="H7059" s="393"/>
      <c r="I7059" s="393"/>
      <c r="J7059" s="393"/>
      <c r="K7059" s="393"/>
    </row>
    <row r="7060" spans="1:11" ht="14.4">
      <c r="A7060" s="394" t="s">
        <v>7338</v>
      </c>
      <c r="B7060" s="394" t="s">
        <v>7339</v>
      </c>
      <c r="C7060" s="395" t="s">
        <v>485</v>
      </c>
      <c r="D7060" s="396" t="s">
        <v>7340</v>
      </c>
      <c r="E7060" s="393"/>
      <c r="F7060" s="393"/>
      <c r="G7060" s="393"/>
      <c r="H7060" s="393"/>
      <c r="I7060" s="393"/>
      <c r="J7060" s="393"/>
      <c r="K7060" s="393"/>
    </row>
    <row r="7061" spans="1:11" ht="14.4">
      <c r="A7061" s="397" t="s">
        <v>11667</v>
      </c>
      <c r="B7061" s="397" t="s">
        <v>11668</v>
      </c>
      <c r="C7061" s="398" t="s">
        <v>6341</v>
      </c>
      <c r="D7061" s="399">
        <v>0.04</v>
      </c>
      <c r="E7061" s="393"/>
      <c r="F7061" s="393"/>
      <c r="G7061" s="393"/>
      <c r="H7061" s="393"/>
      <c r="I7061" s="393"/>
      <c r="J7061" s="393"/>
      <c r="K7061" s="393"/>
    </row>
    <row r="7062" spans="1:11" ht="14.4">
      <c r="A7062" s="397" t="s">
        <v>11669</v>
      </c>
      <c r="B7062" s="397" t="s">
        <v>11670</v>
      </c>
      <c r="C7062" s="398" t="s">
        <v>102</v>
      </c>
      <c r="D7062" s="399">
        <v>7.31</v>
      </c>
      <c r="E7062" s="393"/>
      <c r="F7062" s="393"/>
      <c r="G7062" s="393"/>
      <c r="H7062" s="393"/>
      <c r="I7062" s="393"/>
      <c r="J7062" s="393"/>
      <c r="K7062" s="393"/>
    </row>
    <row r="7063" spans="1:11" ht="14.4">
      <c r="A7063" s="554"/>
      <c r="B7063" s="554"/>
      <c r="C7063" s="554"/>
      <c r="D7063" s="554"/>
      <c r="E7063" s="393"/>
      <c r="F7063" s="393"/>
      <c r="G7063" s="393"/>
      <c r="H7063" s="393"/>
      <c r="I7063" s="393"/>
      <c r="J7063" s="393"/>
      <c r="K7063" s="393"/>
    </row>
    <row r="7064" spans="1:11" ht="15" customHeight="1">
      <c r="A7064" s="553" t="s">
        <v>11671</v>
      </c>
      <c r="B7064" s="553"/>
      <c r="C7064" s="553"/>
      <c r="D7064" s="392"/>
      <c r="E7064" s="393"/>
      <c r="F7064" s="393"/>
      <c r="G7064" s="393"/>
      <c r="H7064" s="393"/>
      <c r="I7064" s="393"/>
      <c r="J7064" s="393"/>
      <c r="K7064" s="393"/>
    </row>
    <row r="7065" spans="1:11" ht="14.4">
      <c r="A7065" s="394" t="s">
        <v>7338</v>
      </c>
      <c r="B7065" s="394" t="s">
        <v>7339</v>
      </c>
      <c r="C7065" s="395" t="s">
        <v>485</v>
      </c>
      <c r="D7065" s="396" t="s">
        <v>7340</v>
      </c>
      <c r="E7065" s="393"/>
      <c r="F7065" s="393"/>
      <c r="G7065" s="393"/>
      <c r="H7065" s="393"/>
      <c r="I7065" s="393"/>
      <c r="J7065" s="393"/>
      <c r="K7065" s="393"/>
    </row>
    <row r="7066" spans="1:11" ht="14.4">
      <c r="A7066" s="397" t="s">
        <v>11672</v>
      </c>
      <c r="B7066" s="397" t="s">
        <v>11673</v>
      </c>
      <c r="C7066" s="398" t="s">
        <v>6341</v>
      </c>
      <c r="D7066" s="399">
        <v>0.68</v>
      </c>
      <c r="E7066" s="393"/>
      <c r="F7066" s="393"/>
      <c r="G7066" s="393"/>
      <c r="H7066" s="393"/>
      <c r="I7066" s="393"/>
      <c r="J7066" s="393"/>
      <c r="K7066" s="393"/>
    </row>
    <row r="7067" spans="1:11" ht="14.4">
      <c r="A7067" s="397" t="s">
        <v>11674</v>
      </c>
      <c r="B7067" s="397" t="s">
        <v>11675</v>
      </c>
      <c r="C7067" s="398" t="s">
        <v>102</v>
      </c>
      <c r="D7067" s="399">
        <v>355.72</v>
      </c>
      <c r="E7067" s="393"/>
      <c r="F7067" s="393"/>
      <c r="G7067" s="393"/>
      <c r="H7067" s="393"/>
      <c r="I7067" s="393"/>
      <c r="J7067" s="393"/>
      <c r="K7067" s="393"/>
    </row>
    <row r="7068" spans="1:11" ht="14.4">
      <c r="A7068" s="554"/>
      <c r="B7068" s="554"/>
      <c r="C7068" s="554"/>
      <c r="D7068" s="554"/>
      <c r="E7068" s="393"/>
      <c r="F7068" s="393"/>
      <c r="G7068" s="393"/>
      <c r="H7068" s="393"/>
      <c r="I7068" s="393"/>
      <c r="J7068" s="393"/>
      <c r="K7068" s="393"/>
    </row>
    <row r="7069" spans="1:11" ht="15" customHeight="1">
      <c r="A7069" s="553" t="s">
        <v>11676</v>
      </c>
      <c r="B7069" s="553"/>
      <c r="C7069" s="553"/>
      <c r="D7069" s="392"/>
      <c r="E7069" s="393"/>
      <c r="F7069" s="393"/>
      <c r="G7069" s="393"/>
      <c r="H7069" s="393"/>
      <c r="I7069" s="393"/>
      <c r="J7069" s="393"/>
      <c r="K7069" s="393"/>
    </row>
    <row r="7070" spans="1:11" ht="14.4">
      <c r="A7070" s="394" t="s">
        <v>7338</v>
      </c>
      <c r="B7070" s="394" t="s">
        <v>7339</v>
      </c>
      <c r="C7070" s="395" t="s">
        <v>485</v>
      </c>
      <c r="D7070" s="396" t="s">
        <v>7340</v>
      </c>
      <c r="E7070" s="393"/>
      <c r="F7070" s="393"/>
      <c r="G7070" s="393"/>
      <c r="H7070" s="393"/>
      <c r="I7070" s="393"/>
      <c r="J7070" s="393"/>
      <c r="K7070" s="393"/>
    </row>
    <row r="7071" spans="1:11" ht="26.4">
      <c r="A7071" s="397" t="s">
        <v>11677</v>
      </c>
      <c r="B7071" s="397" t="s">
        <v>11678</v>
      </c>
      <c r="C7071" s="398" t="s">
        <v>180</v>
      </c>
      <c r="D7071" s="399">
        <v>0.50390000000000001</v>
      </c>
      <c r="E7071" s="393"/>
      <c r="F7071" s="393"/>
      <c r="G7071" s="393"/>
      <c r="H7071" s="393"/>
      <c r="I7071" s="393"/>
      <c r="J7071" s="393"/>
      <c r="K7071" s="393"/>
    </row>
    <row r="7072" spans="1:11" ht="14.4">
      <c r="A7072" s="554"/>
      <c r="B7072" s="554"/>
      <c r="C7072" s="554"/>
      <c r="D7072" s="554"/>
      <c r="E7072" s="393"/>
      <c r="F7072" s="393"/>
      <c r="G7072" s="393"/>
      <c r="H7072" s="393"/>
      <c r="I7072" s="393"/>
      <c r="J7072" s="393"/>
      <c r="K7072" s="393"/>
    </row>
    <row r="7073" spans="1:11" ht="15" customHeight="1">
      <c r="A7073" s="553" t="s">
        <v>11679</v>
      </c>
      <c r="B7073" s="553"/>
      <c r="C7073" s="553"/>
      <c r="D7073" s="392"/>
      <c r="E7073" s="393"/>
      <c r="F7073" s="393"/>
      <c r="G7073" s="393"/>
      <c r="H7073" s="393"/>
      <c r="I7073" s="393"/>
      <c r="J7073" s="393"/>
      <c r="K7073" s="393"/>
    </row>
    <row r="7074" spans="1:11" ht="14.4">
      <c r="A7074" s="394" t="s">
        <v>7338</v>
      </c>
      <c r="B7074" s="394" t="s">
        <v>7339</v>
      </c>
      <c r="C7074" s="395" t="s">
        <v>485</v>
      </c>
      <c r="D7074" s="396" t="s">
        <v>7340</v>
      </c>
      <c r="E7074" s="393"/>
      <c r="F7074" s="393"/>
      <c r="G7074" s="393"/>
      <c r="H7074" s="393"/>
      <c r="I7074" s="393"/>
      <c r="J7074" s="393"/>
      <c r="K7074" s="393"/>
    </row>
    <row r="7075" spans="1:11" ht="26.4">
      <c r="A7075" s="397" t="s">
        <v>11680</v>
      </c>
      <c r="B7075" s="397" t="s">
        <v>11681</v>
      </c>
      <c r="C7075" s="398" t="s">
        <v>65</v>
      </c>
      <c r="D7075" s="399">
        <v>27.797799999999999</v>
      </c>
      <c r="E7075" s="393"/>
      <c r="F7075" s="393"/>
      <c r="G7075" s="393"/>
      <c r="H7075" s="393"/>
      <c r="I7075" s="393"/>
      <c r="J7075" s="393"/>
      <c r="K7075" s="393"/>
    </row>
    <row r="7076" spans="1:11" ht="26.4">
      <c r="A7076" s="397" t="s">
        <v>11682</v>
      </c>
      <c r="B7076" s="397" t="s">
        <v>11683</v>
      </c>
      <c r="C7076" s="398" t="s">
        <v>65</v>
      </c>
      <c r="D7076" s="399">
        <v>17.8095</v>
      </c>
      <c r="E7076" s="393"/>
      <c r="F7076" s="393"/>
      <c r="G7076" s="393"/>
      <c r="H7076" s="393"/>
      <c r="I7076" s="393"/>
      <c r="J7076" s="393"/>
      <c r="K7076" s="393"/>
    </row>
    <row r="7077" spans="1:11" ht="26.4">
      <c r="A7077" s="397" t="s">
        <v>11684</v>
      </c>
      <c r="B7077" s="397" t="s">
        <v>11685</v>
      </c>
      <c r="C7077" s="398" t="s">
        <v>84</v>
      </c>
      <c r="D7077" s="399">
        <v>0.31240000000000001</v>
      </c>
      <c r="E7077" s="393"/>
      <c r="F7077" s="393"/>
      <c r="G7077" s="393"/>
      <c r="H7077" s="393"/>
      <c r="I7077" s="393"/>
      <c r="J7077" s="393"/>
      <c r="K7077" s="393"/>
    </row>
    <row r="7078" spans="1:11" ht="14.4">
      <c r="A7078" s="554"/>
      <c r="B7078" s="554"/>
      <c r="C7078" s="554"/>
      <c r="D7078" s="554"/>
      <c r="E7078" s="393"/>
      <c r="F7078" s="393"/>
      <c r="G7078" s="393"/>
      <c r="H7078" s="393"/>
      <c r="I7078" s="393"/>
      <c r="J7078" s="393"/>
      <c r="K7078" s="393"/>
    </row>
    <row r="7079" spans="1:11" ht="15" customHeight="1">
      <c r="A7079" s="553" t="s">
        <v>11686</v>
      </c>
      <c r="B7079" s="553"/>
      <c r="C7079" s="553"/>
      <c r="D7079" s="392"/>
      <c r="E7079" s="393"/>
      <c r="F7079" s="393"/>
      <c r="G7079" s="393"/>
      <c r="H7079" s="393"/>
      <c r="I7079" s="393"/>
      <c r="J7079" s="393"/>
      <c r="K7079" s="393"/>
    </row>
    <row r="7080" spans="1:11" ht="14.4">
      <c r="A7080" s="394" t="s">
        <v>7338</v>
      </c>
      <c r="B7080" s="394" t="s">
        <v>7339</v>
      </c>
      <c r="C7080" s="395" t="s">
        <v>485</v>
      </c>
      <c r="D7080" s="396" t="s">
        <v>7340</v>
      </c>
      <c r="E7080" s="393"/>
      <c r="F7080" s="393"/>
      <c r="G7080" s="393"/>
      <c r="H7080" s="393"/>
      <c r="I7080" s="393"/>
      <c r="J7080" s="393"/>
      <c r="K7080" s="393"/>
    </row>
    <row r="7081" spans="1:11" ht="14.4">
      <c r="A7081" s="397" t="s">
        <v>11687</v>
      </c>
      <c r="B7081" s="397" t="s">
        <v>11688</v>
      </c>
      <c r="C7081" s="398" t="s">
        <v>67</v>
      </c>
      <c r="D7081" s="399">
        <v>2.8321000000000001</v>
      </c>
      <c r="E7081" s="393"/>
      <c r="F7081" s="393"/>
      <c r="G7081" s="393"/>
      <c r="H7081" s="393"/>
      <c r="I7081" s="393"/>
      <c r="J7081" s="393"/>
      <c r="K7081" s="393"/>
    </row>
    <row r="7082" spans="1:11" ht="14.4">
      <c r="A7082" s="397" t="s">
        <v>11689</v>
      </c>
      <c r="B7082" s="397" t="s">
        <v>11690</v>
      </c>
      <c r="C7082" s="398" t="s">
        <v>67</v>
      </c>
      <c r="D7082" s="399">
        <v>3.8199000000000001</v>
      </c>
      <c r="E7082" s="393"/>
      <c r="F7082" s="393"/>
      <c r="G7082" s="393"/>
      <c r="H7082" s="393"/>
      <c r="I7082" s="393"/>
      <c r="J7082" s="393"/>
      <c r="K7082" s="393"/>
    </row>
    <row r="7083" spans="1:11" ht="14.4">
      <c r="A7083" s="554"/>
      <c r="B7083" s="554"/>
      <c r="C7083" s="554"/>
      <c r="D7083" s="554"/>
      <c r="E7083" s="393"/>
      <c r="F7083" s="393"/>
      <c r="G7083" s="393"/>
      <c r="H7083" s="393"/>
      <c r="I7083" s="393"/>
      <c r="J7083" s="393"/>
      <c r="K7083" s="393"/>
    </row>
    <row r="7084" spans="1:11" ht="15" customHeight="1">
      <c r="A7084" s="553" t="s">
        <v>11691</v>
      </c>
      <c r="B7084" s="553"/>
      <c r="C7084" s="553"/>
      <c r="D7084" s="392"/>
      <c r="E7084" s="393"/>
      <c r="F7084" s="393"/>
      <c r="G7084" s="393"/>
      <c r="H7084" s="393"/>
      <c r="I7084" s="393"/>
      <c r="J7084" s="393"/>
      <c r="K7084" s="393"/>
    </row>
    <row r="7085" spans="1:11" ht="14.4">
      <c r="A7085" s="394" t="s">
        <v>7338</v>
      </c>
      <c r="B7085" s="394" t="s">
        <v>7339</v>
      </c>
      <c r="C7085" s="395" t="s">
        <v>485</v>
      </c>
      <c r="D7085" s="396" t="s">
        <v>7340</v>
      </c>
      <c r="E7085" s="393"/>
      <c r="F7085" s="393"/>
      <c r="G7085" s="393"/>
      <c r="H7085" s="393"/>
      <c r="I7085" s="393"/>
      <c r="J7085" s="393"/>
      <c r="K7085" s="393"/>
    </row>
    <row r="7086" spans="1:11" ht="26.4">
      <c r="A7086" s="397" t="s">
        <v>11692</v>
      </c>
      <c r="B7086" s="397" t="s">
        <v>11693</v>
      </c>
      <c r="C7086" s="398" t="s">
        <v>180</v>
      </c>
      <c r="D7086" s="399">
        <v>0.1007</v>
      </c>
      <c r="E7086" s="393"/>
      <c r="F7086" s="393"/>
      <c r="G7086" s="393"/>
      <c r="H7086" s="393"/>
      <c r="I7086" s="393"/>
      <c r="J7086" s="393"/>
      <c r="K7086" s="393"/>
    </row>
    <row r="7087" spans="1:11" ht="26.4">
      <c r="A7087" s="397" t="s">
        <v>11694</v>
      </c>
      <c r="B7087" s="397" t="s">
        <v>11695</v>
      </c>
      <c r="C7087" s="398" t="s">
        <v>180</v>
      </c>
      <c r="D7087" s="399">
        <v>0.15110000000000001</v>
      </c>
      <c r="E7087" s="393"/>
      <c r="F7087" s="393"/>
      <c r="G7087" s="393"/>
      <c r="H7087" s="393"/>
      <c r="I7087" s="393"/>
      <c r="J7087" s="393"/>
      <c r="K7087" s="393"/>
    </row>
    <row r="7088" spans="1:11" ht="26.4">
      <c r="A7088" s="397" t="s">
        <v>11696</v>
      </c>
      <c r="B7088" s="397" t="s">
        <v>11697</v>
      </c>
      <c r="C7088" s="398" t="s">
        <v>180</v>
      </c>
      <c r="D7088" s="399">
        <v>0.18140000000000001</v>
      </c>
      <c r="E7088" s="393"/>
      <c r="F7088" s="393"/>
      <c r="G7088" s="393"/>
      <c r="H7088" s="393"/>
      <c r="I7088" s="393"/>
      <c r="J7088" s="393"/>
      <c r="K7088" s="393"/>
    </row>
    <row r="7089" spans="1:11" ht="26.4">
      <c r="A7089" s="397" t="s">
        <v>11698</v>
      </c>
      <c r="B7089" s="397" t="s">
        <v>11699</v>
      </c>
      <c r="C7089" s="398" t="s">
        <v>180</v>
      </c>
      <c r="D7089" s="399">
        <v>0.25190000000000001</v>
      </c>
      <c r="E7089" s="393"/>
      <c r="F7089" s="393"/>
      <c r="G7089" s="393"/>
      <c r="H7089" s="393"/>
      <c r="I7089" s="393"/>
      <c r="J7089" s="393"/>
      <c r="K7089" s="393"/>
    </row>
    <row r="7090" spans="1:11" ht="14.4">
      <c r="A7090" s="554"/>
      <c r="B7090" s="554"/>
      <c r="C7090" s="554"/>
      <c r="D7090" s="554"/>
      <c r="E7090" s="393"/>
      <c r="F7090" s="393"/>
      <c r="G7090" s="393"/>
      <c r="H7090" s="393"/>
      <c r="I7090" s="393"/>
      <c r="J7090" s="393"/>
      <c r="K7090" s="393"/>
    </row>
    <row r="7091" spans="1:11" ht="15" customHeight="1">
      <c r="A7091" s="553" t="s">
        <v>11700</v>
      </c>
      <c r="B7091" s="553"/>
      <c r="C7091" s="553"/>
      <c r="D7091" s="392"/>
      <c r="E7091" s="393"/>
      <c r="F7091" s="393"/>
      <c r="G7091" s="393"/>
      <c r="H7091" s="393"/>
      <c r="I7091" s="393"/>
      <c r="J7091" s="393"/>
      <c r="K7091" s="393"/>
    </row>
    <row r="7092" spans="1:11" ht="14.4">
      <c r="A7092" s="394" t="s">
        <v>7338</v>
      </c>
      <c r="B7092" s="394" t="s">
        <v>7339</v>
      </c>
      <c r="C7092" s="395" t="s">
        <v>485</v>
      </c>
      <c r="D7092" s="396" t="s">
        <v>7340</v>
      </c>
      <c r="E7092" s="393"/>
      <c r="F7092" s="393"/>
      <c r="G7092" s="393"/>
      <c r="H7092" s="393"/>
      <c r="I7092" s="393"/>
      <c r="J7092" s="393"/>
      <c r="K7092" s="393"/>
    </row>
    <row r="7093" spans="1:11" ht="26.4">
      <c r="A7093" s="397" t="s">
        <v>11701</v>
      </c>
      <c r="B7093" s="397" t="s">
        <v>11702</v>
      </c>
      <c r="C7093" s="398" t="s">
        <v>84</v>
      </c>
      <c r="D7093" s="399">
        <v>7.9219999999999997</v>
      </c>
      <c r="E7093" s="393"/>
      <c r="F7093" s="393"/>
      <c r="G7093" s="393"/>
      <c r="H7093" s="393"/>
      <c r="I7093" s="393"/>
      <c r="J7093" s="393"/>
      <c r="K7093" s="393"/>
    </row>
    <row r="7094" spans="1:11" ht="26.4">
      <c r="A7094" s="397" t="s">
        <v>11703</v>
      </c>
      <c r="B7094" s="397" t="s">
        <v>11704</v>
      </c>
      <c r="C7094" s="398" t="s">
        <v>84</v>
      </c>
      <c r="D7094" s="399">
        <v>8.4964999999999993</v>
      </c>
      <c r="E7094" s="393"/>
      <c r="F7094" s="393"/>
      <c r="G7094" s="393"/>
      <c r="H7094" s="393"/>
      <c r="I7094" s="393"/>
      <c r="J7094" s="393"/>
      <c r="K7094" s="393"/>
    </row>
    <row r="7095" spans="1:11" ht="26.4">
      <c r="A7095" s="397" t="s">
        <v>11705</v>
      </c>
      <c r="B7095" s="397" t="s">
        <v>11706</v>
      </c>
      <c r="C7095" s="398" t="s">
        <v>84</v>
      </c>
      <c r="D7095" s="399">
        <v>9.4238</v>
      </c>
      <c r="E7095" s="393"/>
      <c r="F7095" s="393"/>
      <c r="G7095" s="393"/>
      <c r="H7095" s="393"/>
      <c r="I7095" s="393"/>
      <c r="J7095" s="393"/>
      <c r="K7095" s="393"/>
    </row>
    <row r="7096" spans="1:11" ht="26.4">
      <c r="A7096" s="397" t="s">
        <v>11707</v>
      </c>
      <c r="B7096" s="397" t="s">
        <v>11708</v>
      </c>
      <c r="C7096" s="398" t="s">
        <v>84</v>
      </c>
      <c r="D7096" s="399">
        <v>10.1495</v>
      </c>
      <c r="E7096" s="393"/>
      <c r="F7096" s="393"/>
      <c r="G7096" s="393"/>
      <c r="H7096" s="393"/>
      <c r="I7096" s="393"/>
      <c r="J7096" s="393"/>
      <c r="K7096" s="393"/>
    </row>
    <row r="7097" spans="1:11" ht="14.4">
      <c r="A7097" s="554"/>
      <c r="B7097" s="554"/>
      <c r="C7097" s="554"/>
      <c r="D7097" s="554"/>
      <c r="E7097" s="393"/>
      <c r="F7097" s="393"/>
      <c r="G7097" s="393"/>
      <c r="H7097" s="393"/>
      <c r="I7097" s="393"/>
      <c r="J7097" s="393"/>
      <c r="K7097" s="393"/>
    </row>
    <row r="7098" spans="1:11" ht="15" customHeight="1">
      <c r="A7098" s="553" t="s">
        <v>11709</v>
      </c>
      <c r="B7098" s="553"/>
      <c r="C7098" s="553"/>
      <c r="D7098" s="392"/>
      <c r="E7098" s="393"/>
      <c r="F7098" s="393"/>
      <c r="G7098" s="393"/>
      <c r="H7098" s="393"/>
      <c r="I7098" s="393"/>
      <c r="J7098" s="393"/>
      <c r="K7098" s="393"/>
    </row>
    <row r="7099" spans="1:11" ht="14.4">
      <c r="A7099" s="394" t="s">
        <v>7338</v>
      </c>
      <c r="B7099" s="394" t="s">
        <v>7339</v>
      </c>
      <c r="C7099" s="395" t="s">
        <v>485</v>
      </c>
      <c r="D7099" s="396" t="s">
        <v>7340</v>
      </c>
      <c r="E7099" s="393"/>
      <c r="F7099" s="393"/>
      <c r="G7099" s="393"/>
      <c r="H7099" s="393"/>
      <c r="I7099" s="393"/>
      <c r="J7099" s="393"/>
      <c r="K7099" s="393"/>
    </row>
    <row r="7100" spans="1:11" ht="26.4">
      <c r="A7100" s="397" t="s">
        <v>11710</v>
      </c>
      <c r="B7100" s="397" t="s">
        <v>11711</v>
      </c>
      <c r="C7100" s="398" t="s">
        <v>65</v>
      </c>
      <c r="D7100" s="399">
        <v>9.1920000000000002</v>
      </c>
      <c r="E7100" s="393"/>
      <c r="F7100" s="393"/>
      <c r="G7100" s="393"/>
      <c r="H7100" s="393"/>
      <c r="I7100" s="393"/>
      <c r="J7100" s="393"/>
      <c r="K7100" s="393"/>
    </row>
    <row r="7101" spans="1:11" ht="14.4">
      <c r="A7101" s="554"/>
      <c r="B7101" s="554"/>
      <c r="C7101" s="554"/>
      <c r="D7101" s="554"/>
      <c r="E7101" s="393"/>
      <c r="F7101" s="393"/>
      <c r="G7101" s="393"/>
      <c r="H7101" s="393"/>
      <c r="I7101" s="393"/>
      <c r="J7101" s="393"/>
      <c r="K7101" s="393"/>
    </row>
    <row r="7102" spans="1:11" ht="15" customHeight="1">
      <c r="A7102" s="553" t="s">
        <v>11712</v>
      </c>
      <c r="B7102" s="553"/>
      <c r="C7102" s="553"/>
      <c r="D7102" s="392"/>
      <c r="E7102" s="393"/>
      <c r="F7102" s="393"/>
      <c r="G7102" s="393"/>
      <c r="H7102" s="393"/>
      <c r="I7102" s="393"/>
      <c r="J7102" s="393"/>
      <c r="K7102" s="393"/>
    </row>
    <row r="7103" spans="1:11" ht="14.4">
      <c r="A7103" s="394" t="s">
        <v>7338</v>
      </c>
      <c r="B7103" s="394" t="s">
        <v>7339</v>
      </c>
      <c r="C7103" s="395" t="s">
        <v>485</v>
      </c>
      <c r="D7103" s="396" t="s">
        <v>7340</v>
      </c>
      <c r="E7103" s="393"/>
      <c r="F7103" s="393"/>
      <c r="G7103" s="393"/>
      <c r="H7103" s="393"/>
      <c r="I7103" s="393"/>
      <c r="J7103" s="393"/>
      <c r="K7103" s="393"/>
    </row>
    <row r="7104" spans="1:11" ht="14.4">
      <c r="A7104" s="397" t="s">
        <v>11713</v>
      </c>
      <c r="B7104" s="397" t="s">
        <v>11714</v>
      </c>
      <c r="C7104" s="398" t="s">
        <v>84</v>
      </c>
      <c r="D7104" s="399">
        <v>9.3230000000000004</v>
      </c>
      <c r="E7104" s="393"/>
      <c r="F7104" s="393"/>
      <c r="G7104" s="393"/>
      <c r="H7104" s="393"/>
      <c r="I7104" s="393"/>
      <c r="J7104" s="393"/>
      <c r="K7104" s="393"/>
    </row>
    <row r="7105" spans="1:11" ht="39.6">
      <c r="A7105" s="397" t="s">
        <v>11715</v>
      </c>
      <c r="B7105" s="397" t="s">
        <v>11716</v>
      </c>
      <c r="C7105" s="398" t="s">
        <v>84</v>
      </c>
      <c r="D7105" s="399">
        <v>8.0429999999999993</v>
      </c>
      <c r="E7105" s="393"/>
      <c r="F7105" s="393"/>
      <c r="G7105" s="393"/>
      <c r="H7105" s="393"/>
      <c r="I7105" s="393"/>
      <c r="J7105" s="393"/>
      <c r="K7105" s="393"/>
    </row>
    <row r="7106" spans="1:11" ht="26.4">
      <c r="A7106" s="397" t="s">
        <v>11717</v>
      </c>
      <c r="B7106" s="397" t="s">
        <v>11718</v>
      </c>
      <c r="C7106" s="398" t="s">
        <v>65</v>
      </c>
      <c r="D7106" s="399">
        <v>25.640899999999998</v>
      </c>
      <c r="E7106" s="393"/>
      <c r="F7106" s="393"/>
      <c r="G7106" s="393"/>
      <c r="H7106" s="393"/>
      <c r="I7106" s="393"/>
      <c r="J7106" s="393"/>
      <c r="K7106" s="393"/>
    </row>
    <row r="7107" spans="1:11" ht="26.4">
      <c r="A7107" s="397" t="s">
        <v>11719</v>
      </c>
      <c r="B7107" s="397" t="s">
        <v>11720</v>
      </c>
      <c r="C7107" s="398" t="s">
        <v>180</v>
      </c>
      <c r="D7107" s="399">
        <v>1.6731</v>
      </c>
      <c r="E7107" s="393"/>
      <c r="F7107" s="393"/>
      <c r="G7107" s="393"/>
      <c r="H7107" s="393"/>
      <c r="I7107" s="393"/>
      <c r="J7107" s="393"/>
      <c r="K7107" s="393"/>
    </row>
    <row r="7108" spans="1:11" ht="26.4">
      <c r="A7108" s="397" t="s">
        <v>11721</v>
      </c>
      <c r="B7108" s="397" t="s">
        <v>11722</v>
      </c>
      <c r="C7108" s="398" t="s">
        <v>180</v>
      </c>
      <c r="D7108" s="399">
        <v>1.8343</v>
      </c>
      <c r="E7108" s="393"/>
      <c r="F7108" s="393"/>
      <c r="G7108" s="393"/>
      <c r="H7108" s="393"/>
      <c r="I7108" s="393"/>
      <c r="J7108" s="393"/>
      <c r="K7108" s="393"/>
    </row>
    <row r="7109" spans="1:11" ht="26.4">
      <c r="A7109" s="397" t="s">
        <v>11723</v>
      </c>
      <c r="B7109" s="397" t="s">
        <v>11724</v>
      </c>
      <c r="C7109" s="398" t="s">
        <v>180</v>
      </c>
      <c r="D7109" s="399">
        <v>1.7537</v>
      </c>
      <c r="E7109" s="393"/>
      <c r="F7109" s="393"/>
      <c r="G7109" s="393"/>
      <c r="H7109" s="393"/>
      <c r="I7109" s="393"/>
      <c r="J7109" s="393"/>
      <c r="K7109" s="393"/>
    </row>
    <row r="7110" spans="1:11" ht="14.4">
      <c r="A7110" s="554"/>
      <c r="B7110" s="554"/>
      <c r="C7110" s="554"/>
      <c r="D7110" s="554"/>
      <c r="E7110" s="393"/>
      <c r="F7110" s="393"/>
      <c r="G7110" s="393"/>
      <c r="H7110" s="393"/>
      <c r="I7110" s="393"/>
      <c r="J7110" s="393"/>
      <c r="K7110" s="393"/>
    </row>
    <row r="7111" spans="1:11" ht="15" customHeight="1">
      <c r="A7111" s="553" t="s">
        <v>11725</v>
      </c>
      <c r="B7111" s="553"/>
      <c r="C7111" s="553"/>
      <c r="D7111" s="392"/>
      <c r="E7111" s="393"/>
      <c r="F7111" s="393"/>
      <c r="G7111" s="393"/>
      <c r="H7111" s="393"/>
      <c r="I7111" s="393"/>
      <c r="J7111" s="393"/>
      <c r="K7111" s="393"/>
    </row>
    <row r="7112" spans="1:11" ht="15" customHeight="1">
      <c r="A7112" s="553" t="s">
        <v>11726</v>
      </c>
      <c r="B7112" s="553"/>
      <c r="C7112" s="553"/>
      <c r="D7112" s="392"/>
      <c r="E7112" s="393"/>
      <c r="F7112" s="393"/>
      <c r="G7112" s="393"/>
      <c r="H7112" s="393"/>
      <c r="I7112" s="393"/>
      <c r="J7112" s="393"/>
      <c r="K7112" s="393"/>
    </row>
    <row r="7113" spans="1:11" ht="14.4">
      <c r="A7113" s="394" t="s">
        <v>7338</v>
      </c>
      <c r="B7113" s="394" t="s">
        <v>7339</v>
      </c>
      <c r="C7113" s="395" t="s">
        <v>485</v>
      </c>
      <c r="D7113" s="396" t="s">
        <v>7340</v>
      </c>
      <c r="E7113" s="393"/>
      <c r="F7113" s="393"/>
      <c r="G7113" s="393"/>
      <c r="H7113" s="393"/>
      <c r="I7113" s="393"/>
      <c r="J7113" s="393"/>
      <c r="K7113" s="393"/>
    </row>
    <row r="7114" spans="1:11" ht="14.4">
      <c r="A7114" s="397" t="s">
        <v>11727</v>
      </c>
      <c r="B7114" s="397" t="s">
        <v>11728</v>
      </c>
      <c r="C7114" s="398" t="s">
        <v>180</v>
      </c>
      <c r="D7114" s="399">
        <v>72.296599999999998</v>
      </c>
      <c r="E7114" s="393"/>
      <c r="F7114" s="393"/>
      <c r="G7114" s="393"/>
      <c r="H7114" s="393"/>
      <c r="I7114" s="393"/>
      <c r="J7114" s="393"/>
      <c r="K7114" s="393"/>
    </row>
    <row r="7115" spans="1:11" ht="14.4">
      <c r="A7115" s="554"/>
      <c r="B7115" s="554"/>
      <c r="C7115" s="554"/>
      <c r="D7115" s="554"/>
      <c r="E7115" s="393"/>
      <c r="F7115" s="393"/>
      <c r="G7115" s="393"/>
      <c r="H7115" s="393"/>
      <c r="I7115" s="393"/>
      <c r="J7115" s="393"/>
      <c r="K7115" s="393"/>
    </row>
    <row r="7116" spans="1:11" ht="15" customHeight="1">
      <c r="A7116" s="553" t="s">
        <v>11729</v>
      </c>
      <c r="B7116" s="553"/>
      <c r="C7116" s="553"/>
      <c r="D7116" s="392"/>
      <c r="E7116" s="393"/>
      <c r="F7116" s="393"/>
      <c r="G7116" s="393"/>
      <c r="H7116" s="393"/>
      <c r="I7116" s="393"/>
      <c r="J7116" s="393"/>
      <c r="K7116" s="393"/>
    </row>
    <row r="7117" spans="1:11" ht="14.4">
      <c r="A7117" s="394" t="s">
        <v>7338</v>
      </c>
      <c r="B7117" s="394" t="s">
        <v>7339</v>
      </c>
      <c r="C7117" s="395" t="s">
        <v>485</v>
      </c>
      <c r="D7117" s="396" t="s">
        <v>7340</v>
      </c>
      <c r="E7117" s="393"/>
      <c r="F7117" s="393"/>
      <c r="G7117" s="393"/>
      <c r="H7117" s="393"/>
      <c r="I7117" s="393"/>
      <c r="J7117" s="393"/>
      <c r="K7117" s="393"/>
    </row>
    <row r="7118" spans="1:11" ht="26.4">
      <c r="A7118" s="397" t="s">
        <v>11730</v>
      </c>
      <c r="B7118" s="397" t="s">
        <v>11731</v>
      </c>
      <c r="C7118" s="398" t="s">
        <v>84</v>
      </c>
      <c r="D7118" s="399">
        <v>82.446200000000005</v>
      </c>
      <c r="E7118" s="393"/>
      <c r="F7118" s="393"/>
      <c r="G7118" s="393"/>
      <c r="H7118" s="393"/>
      <c r="I7118" s="393"/>
      <c r="J7118" s="393"/>
      <c r="K7118" s="393"/>
    </row>
    <row r="7119" spans="1:11" ht="26.4">
      <c r="A7119" s="397" t="s">
        <v>11732</v>
      </c>
      <c r="B7119" s="397" t="s">
        <v>11733</v>
      </c>
      <c r="C7119" s="398" t="s">
        <v>84</v>
      </c>
      <c r="D7119" s="399">
        <v>88.644800000000004</v>
      </c>
      <c r="E7119" s="393"/>
      <c r="F7119" s="393"/>
      <c r="G7119" s="393"/>
      <c r="H7119" s="393"/>
      <c r="I7119" s="393"/>
      <c r="J7119" s="393"/>
      <c r="K7119" s="393"/>
    </row>
    <row r="7120" spans="1:11" ht="26.4">
      <c r="A7120" s="397" t="s">
        <v>11734</v>
      </c>
      <c r="B7120" s="397" t="s">
        <v>11735</v>
      </c>
      <c r="C7120" s="398" t="s">
        <v>84</v>
      </c>
      <c r="D7120" s="399">
        <v>94.58</v>
      </c>
      <c r="E7120" s="393"/>
      <c r="F7120" s="393"/>
      <c r="G7120" s="393"/>
      <c r="H7120" s="393"/>
      <c r="I7120" s="393"/>
      <c r="J7120" s="393"/>
      <c r="K7120" s="393"/>
    </row>
    <row r="7121" spans="1:11" ht="26.4">
      <c r="A7121" s="397" t="s">
        <v>11736</v>
      </c>
      <c r="B7121" s="397" t="s">
        <v>11737</v>
      </c>
      <c r="C7121" s="398" t="s">
        <v>84</v>
      </c>
      <c r="D7121" s="399">
        <v>101.7</v>
      </c>
      <c r="E7121" s="393"/>
      <c r="F7121" s="393"/>
      <c r="G7121" s="393"/>
      <c r="H7121" s="393"/>
      <c r="I7121" s="393"/>
      <c r="J7121" s="393"/>
      <c r="K7121" s="393"/>
    </row>
    <row r="7122" spans="1:11" ht="26.4">
      <c r="A7122" s="397" t="s">
        <v>11738</v>
      </c>
      <c r="B7122" s="397" t="s">
        <v>11739</v>
      </c>
      <c r="C7122" s="398" t="s">
        <v>84</v>
      </c>
      <c r="D7122" s="399">
        <v>109.36</v>
      </c>
      <c r="E7122" s="393"/>
      <c r="F7122" s="393"/>
      <c r="G7122" s="393"/>
      <c r="H7122" s="393"/>
      <c r="I7122" s="393"/>
      <c r="J7122" s="393"/>
      <c r="K7122" s="393"/>
    </row>
    <row r="7123" spans="1:11" ht="26.4">
      <c r="A7123" s="397" t="s">
        <v>11740</v>
      </c>
      <c r="B7123" s="397" t="s">
        <v>11741</v>
      </c>
      <c r="C7123" s="398" t="s">
        <v>84</v>
      </c>
      <c r="D7123" s="399">
        <v>117.59</v>
      </c>
      <c r="E7123" s="393"/>
      <c r="F7123" s="393"/>
      <c r="G7123" s="393"/>
      <c r="H7123" s="393"/>
      <c r="I7123" s="393"/>
      <c r="J7123" s="393"/>
      <c r="K7123" s="393"/>
    </row>
    <row r="7124" spans="1:11" ht="14.4">
      <c r="A7124" s="554"/>
      <c r="B7124" s="554"/>
      <c r="C7124" s="554"/>
      <c r="D7124" s="554"/>
      <c r="E7124" s="393"/>
      <c r="F7124" s="393"/>
      <c r="G7124" s="393"/>
      <c r="H7124" s="393"/>
      <c r="I7124" s="393"/>
      <c r="J7124" s="393"/>
      <c r="K7124" s="393"/>
    </row>
    <row r="7125" spans="1:11" ht="15" customHeight="1">
      <c r="A7125" s="553" t="s">
        <v>11742</v>
      </c>
      <c r="B7125" s="553"/>
      <c r="C7125" s="553"/>
      <c r="D7125" s="392"/>
      <c r="E7125" s="393"/>
      <c r="F7125" s="393"/>
      <c r="G7125" s="393"/>
      <c r="H7125" s="393"/>
      <c r="I7125" s="393"/>
      <c r="J7125" s="393"/>
      <c r="K7125" s="393"/>
    </row>
    <row r="7126" spans="1:11" ht="15" customHeight="1">
      <c r="A7126" s="553" t="s">
        <v>11743</v>
      </c>
      <c r="B7126" s="553"/>
      <c r="C7126" s="553"/>
      <c r="D7126" s="392"/>
      <c r="E7126" s="393"/>
      <c r="F7126" s="393"/>
      <c r="G7126" s="393"/>
      <c r="H7126" s="393"/>
      <c r="I7126" s="393"/>
      <c r="J7126" s="393"/>
      <c r="K7126" s="393"/>
    </row>
    <row r="7127" spans="1:11" ht="14.4">
      <c r="A7127" s="394" t="s">
        <v>7338</v>
      </c>
      <c r="B7127" s="394" t="s">
        <v>7339</v>
      </c>
      <c r="C7127" s="395" t="s">
        <v>485</v>
      </c>
      <c r="D7127" s="396" t="s">
        <v>7340</v>
      </c>
      <c r="E7127" s="393"/>
      <c r="F7127" s="393"/>
      <c r="G7127" s="393"/>
      <c r="H7127" s="393"/>
      <c r="I7127" s="393"/>
      <c r="J7127" s="393"/>
      <c r="K7127" s="393"/>
    </row>
    <row r="7128" spans="1:11" ht="14.4">
      <c r="A7128" s="397" t="s">
        <v>11744</v>
      </c>
      <c r="B7128" s="397" t="s">
        <v>11745</v>
      </c>
      <c r="C7128" s="398" t="s">
        <v>180</v>
      </c>
      <c r="D7128" s="399">
        <v>26.6891</v>
      </c>
      <c r="E7128" s="393"/>
      <c r="F7128" s="393"/>
      <c r="G7128" s="393"/>
      <c r="H7128" s="393"/>
      <c r="I7128" s="393"/>
      <c r="J7128" s="393"/>
      <c r="K7128" s="393"/>
    </row>
    <row r="7129" spans="1:11" ht="14.4">
      <c r="A7129" s="554"/>
      <c r="B7129" s="554"/>
      <c r="C7129" s="554"/>
      <c r="D7129" s="554"/>
      <c r="E7129" s="393"/>
      <c r="F7129" s="393"/>
      <c r="G7129" s="393"/>
      <c r="H7129" s="393"/>
      <c r="I7129" s="393"/>
      <c r="J7129" s="393"/>
      <c r="K7129" s="393"/>
    </row>
    <row r="7130" spans="1:11" ht="15" customHeight="1">
      <c r="A7130" s="553" t="s">
        <v>11746</v>
      </c>
      <c r="B7130" s="553"/>
      <c r="C7130" s="553"/>
      <c r="D7130" s="392"/>
      <c r="E7130" s="393"/>
      <c r="F7130" s="393"/>
      <c r="G7130" s="393"/>
      <c r="H7130" s="393"/>
      <c r="I7130" s="393"/>
      <c r="J7130" s="393"/>
      <c r="K7130" s="393"/>
    </row>
    <row r="7131" spans="1:11" ht="15" customHeight="1">
      <c r="A7131" s="553" t="s">
        <v>11747</v>
      </c>
      <c r="B7131" s="553"/>
      <c r="C7131" s="553"/>
      <c r="D7131" s="392"/>
      <c r="E7131" s="393"/>
      <c r="F7131" s="393"/>
      <c r="G7131" s="393"/>
      <c r="H7131" s="393"/>
      <c r="I7131" s="393"/>
      <c r="J7131" s="393"/>
      <c r="K7131" s="393"/>
    </row>
    <row r="7132" spans="1:11" ht="14.4">
      <c r="A7132" s="394" t="s">
        <v>7338</v>
      </c>
      <c r="B7132" s="394" t="s">
        <v>7339</v>
      </c>
      <c r="C7132" s="395" t="s">
        <v>485</v>
      </c>
      <c r="D7132" s="396" t="s">
        <v>7340</v>
      </c>
      <c r="E7132" s="393"/>
      <c r="F7132" s="393"/>
      <c r="G7132" s="393"/>
      <c r="H7132" s="393"/>
      <c r="I7132" s="393"/>
      <c r="J7132" s="393"/>
      <c r="K7132" s="393"/>
    </row>
    <row r="7133" spans="1:11" ht="14.4">
      <c r="A7133" s="397" t="s">
        <v>11748</v>
      </c>
      <c r="B7133" s="397" t="s">
        <v>5592</v>
      </c>
      <c r="C7133" s="398" t="s">
        <v>180</v>
      </c>
      <c r="D7133" s="399">
        <v>180.6559</v>
      </c>
      <c r="E7133" s="393"/>
      <c r="F7133" s="393"/>
      <c r="G7133" s="393"/>
      <c r="H7133" s="393"/>
      <c r="I7133" s="393"/>
      <c r="J7133" s="393"/>
      <c r="K7133" s="393"/>
    </row>
    <row r="7134" spans="1:11" ht="14.4">
      <c r="A7134" s="397" t="s">
        <v>11749</v>
      </c>
      <c r="B7134" s="397" t="s">
        <v>5551</v>
      </c>
      <c r="C7134" s="398" t="s">
        <v>180</v>
      </c>
      <c r="D7134" s="399">
        <v>163.03790000000001</v>
      </c>
      <c r="E7134" s="393"/>
      <c r="F7134" s="393"/>
      <c r="G7134" s="393"/>
      <c r="H7134" s="393"/>
      <c r="I7134" s="393"/>
      <c r="J7134" s="393"/>
      <c r="K7134" s="393"/>
    </row>
    <row r="7135" spans="1:11" ht="14.4">
      <c r="A7135" s="397" t="s">
        <v>11750</v>
      </c>
      <c r="B7135" s="397" t="s">
        <v>5553</v>
      </c>
      <c r="C7135" s="398" t="s">
        <v>180</v>
      </c>
      <c r="D7135" s="399">
        <v>207.44589999999999</v>
      </c>
      <c r="E7135" s="393"/>
      <c r="F7135" s="393"/>
      <c r="G7135" s="393"/>
      <c r="H7135" s="393"/>
      <c r="I7135" s="393"/>
      <c r="J7135" s="393"/>
      <c r="K7135" s="393"/>
    </row>
    <row r="7136" spans="1:11" ht="14.4">
      <c r="A7136" s="397" t="s">
        <v>11751</v>
      </c>
      <c r="B7136" s="397" t="s">
        <v>5555</v>
      </c>
      <c r="C7136" s="398" t="s">
        <v>180</v>
      </c>
      <c r="D7136" s="399">
        <v>118.2165</v>
      </c>
      <c r="E7136" s="393"/>
      <c r="F7136" s="393"/>
      <c r="G7136" s="393"/>
      <c r="H7136" s="393"/>
      <c r="I7136" s="393"/>
      <c r="J7136" s="393"/>
      <c r="K7136" s="393"/>
    </row>
    <row r="7137" spans="1:11" ht="14.4">
      <c r="A7137" s="397" t="s">
        <v>11752</v>
      </c>
      <c r="B7137" s="397" t="s">
        <v>5557</v>
      </c>
      <c r="C7137" s="398" t="s">
        <v>180</v>
      </c>
      <c r="D7137" s="399">
        <v>112.9855</v>
      </c>
      <c r="E7137" s="393"/>
      <c r="F7137" s="393"/>
      <c r="G7137" s="393"/>
      <c r="H7137" s="393"/>
      <c r="I7137" s="393"/>
      <c r="J7137" s="393"/>
      <c r="K7137" s="393"/>
    </row>
    <row r="7138" spans="1:11" ht="14.4">
      <c r="A7138" s="397" t="s">
        <v>11753</v>
      </c>
      <c r="B7138" s="397" t="s">
        <v>5594</v>
      </c>
      <c r="C7138" s="398" t="s">
        <v>180</v>
      </c>
      <c r="D7138" s="399">
        <v>115.4952</v>
      </c>
      <c r="E7138" s="393"/>
      <c r="F7138" s="393"/>
      <c r="G7138" s="393"/>
      <c r="H7138" s="393"/>
      <c r="I7138" s="393"/>
      <c r="J7138" s="393"/>
      <c r="K7138" s="393"/>
    </row>
    <row r="7139" spans="1:11" ht="14.4">
      <c r="A7139" s="397" t="s">
        <v>11754</v>
      </c>
      <c r="B7139" s="397" t="s">
        <v>5559</v>
      </c>
      <c r="C7139" s="398" t="s">
        <v>180</v>
      </c>
      <c r="D7139" s="399">
        <v>50.082500000000003</v>
      </c>
      <c r="E7139" s="393"/>
      <c r="F7139" s="393"/>
      <c r="G7139" s="393"/>
      <c r="H7139" s="393"/>
      <c r="I7139" s="393"/>
      <c r="J7139" s="393"/>
      <c r="K7139" s="393"/>
    </row>
    <row r="7140" spans="1:11" ht="14.4">
      <c r="A7140" s="397" t="s">
        <v>11755</v>
      </c>
      <c r="B7140" s="397" t="s">
        <v>5561</v>
      </c>
      <c r="C7140" s="398" t="s">
        <v>180</v>
      </c>
      <c r="D7140" s="399">
        <v>81.912000000000006</v>
      </c>
      <c r="E7140" s="393"/>
      <c r="F7140" s="393"/>
      <c r="G7140" s="393"/>
      <c r="H7140" s="393"/>
      <c r="I7140" s="393"/>
      <c r="J7140" s="393"/>
      <c r="K7140" s="393"/>
    </row>
    <row r="7141" spans="1:11" ht="14.4">
      <c r="A7141" s="397" t="s">
        <v>11756</v>
      </c>
      <c r="B7141" s="397" t="s">
        <v>5563</v>
      </c>
      <c r="C7141" s="398" t="s">
        <v>180</v>
      </c>
      <c r="D7141" s="399">
        <v>94.853399999999993</v>
      </c>
      <c r="E7141" s="393"/>
      <c r="F7141" s="393"/>
      <c r="G7141" s="393"/>
      <c r="H7141" s="393"/>
      <c r="I7141" s="393"/>
      <c r="J7141" s="393"/>
      <c r="K7141" s="393"/>
    </row>
    <row r="7142" spans="1:11" ht="14.4">
      <c r="A7142" s="397" t="s">
        <v>11757</v>
      </c>
      <c r="B7142" s="397" t="s">
        <v>5565</v>
      </c>
      <c r="C7142" s="398" t="s">
        <v>180</v>
      </c>
      <c r="D7142" s="399">
        <v>150.69110000000001</v>
      </c>
      <c r="E7142" s="393"/>
      <c r="F7142" s="393"/>
      <c r="G7142" s="393"/>
      <c r="H7142" s="393"/>
      <c r="I7142" s="393"/>
      <c r="J7142" s="393"/>
      <c r="K7142" s="393"/>
    </row>
    <row r="7143" spans="1:11" ht="14.4">
      <c r="A7143" s="397" t="s">
        <v>11758</v>
      </c>
      <c r="B7143" s="397" t="s">
        <v>5567</v>
      </c>
      <c r="C7143" s="398" t="s">
        <v>180</v>
      </c>
      <c r="D7143" s="399">
        <v>79.805499999999995</v>
      </c>
      <c r="E7143" s="393"/>
      <c r="F7143" s="393"/>
      <c r="G7143" s="393"/>
      <c r="H7143" s="393"/>
      <c r="I7143" s="393"/>
      <c r="J7143" s="393"/>
      <c r="K7143" s="393"/>
    </row>
    <row r="7144" spans="1:11" ht="14.4">
      <c r="A7144" s="397" t="s">
        <v>11759</v>
      </c>
      <c r="B7144" s="397" t="s">
        <v>5569</v>
      </c>
      <c r="C7144" s="398" t="s">
        <v>180</v>
      </c>
      <c r="D7144" s="399">
        <v>79.815600000000003</v>
      </c>
      <c r="E7144" s="393"/>
      <c r="F7144" s="393"/>
      <c r="G7144" s="393"/>
      <c r="H7144" s="393"/>
      <c r="I7144" s="393"/>
      <c r="J7144" s="393"/>
      <c r="K7144" s="393"/>
    </row>
    <row r="7145" spans="1:11" ht="14.4">
      <c r="A7145" s="397" t="s">
        <v>11760</v>
      </c>
      <c r="B7145" s="397" t="s">
        <v>5571</v>
      </c>
      <c r="C7145" s="398" t="s">
        <v>180</v>
      </c>
      <c r="D7145" s="399">
        <v>61.8245</v>
      </c>
      <c r="E7145" s="393"/>
      <c r="F7145" s="393"/>
      <c r="G7145" s="393"/>
      <c r="H7145" s="393"/>
      <c r="I7145" s="393"/>
      <c r="J7145" s="393"/>
      <c r="K7145" s="393"/>
    </row>
    <row r="7146" spans="1:11" ht="14.4">
      <c r="A7146" s="397" t="s">
        <v>11761</v>
      </c>
      <c r="B7146" s="397" t="s">
        <v>5573</v>
      </c>
      <c r="C7146" s="398" t="s">
        <v>180</v>
      </c>
      <c r="D7146" s="399">
        <v>44.952300000000001</v>
      </c>
      <c r="E7146" s="393"/>
      <c r="F7146" s="393"/>
      <c r="G7146" s="393"/>
      <c r="H7146" s="393"/>
      <c r="I7146" s="393"/>
      <c r="J7146" s="393"/>
      <c r="K7146" s="393"/>
    </row>
    <row r="7147" spans="1:11" ht="14.4">
      <c r="A7147" s="397" t="s">
        <v>11762</v>
      </c>
      <c r="B7147" s="397" t="s">
        <v>5575</v>
      </c>
      <c r="C7147" s="398" t="s">
        <v>180</v>
      </c>
      <c r="D7147" s="399">
        <v>38.965400000000002</v>
      </c>
      <c r="E7147" s="393"/>
      <c r="F7147" s="393"/>
      <c r="G7147" s="393"/>
      <c r="H7147" s="393"/>
      <c r="I7147" s="393"/>
      <c r="J7147" s="393"/>
      <c r="K7147" s="393"/>
    </row>
    <row r="7148" spans="1:11" ht="14.4">
      <c r="A7148" s="397" t="s">
        <v>11763</v>
      </c>
      <c r="B7148" s="397" t="s">
        <v>5577</v>
      </c>
      <c r="C7148" s="398" t="s">
        <v>180</v>
      </c>
      <c r="D7148" s="399">
        <v>718.29</v>
      </c>
      <c r="E7148" s="393"/>
      <c r="F7148" s="393"/>
      <c r="G7148" s="393"/>
      <c r="H7148" s="393"/>
      <c r="I7148" s="393"/>
      <c r="J7148" s="393"/>
      <c r="K7148" s="393"/>
    </row>
    <row r="7149" spans="1:11" ht="14.4">
      <c r="A7149" s="397" t="s">
        <v>11764</v>
      </c>
      <c r="B7149" s="397" t="s">
        <v>5596</v>
      </c>
      <c r="C7149" s="398" t="s">
        <v>180</v>
      </c>
      <c r="D7149" s="399">
        <v>100.2054</v>
      </c>
      <c r="E7149" s="393"/>
      <c r="F7149" s="393"/>
      <c r="G7149" s="393"/>
      <c r="H7149" s="393"/>
      <c r="I7149" s="393"/>
      <c r="J7149" s="393"/>
      <c r="K7149" s="393"/>
    </row>
    <row r="7150" spans="1:11" ht="14.4">
      <c r="A7150" s="397" t="s">
        <v>11765</v>
      </c>
      <c r="B7150" s="397" t="s">
        <v>5598</v>
      </c>
      <c r="C7150" s="398" t="s">
        <v>180</v>
      </c>
      <c r="D7150" s="399">
        <v>108.0972</v>
      </c>
      <c r="E7150" s="393"/>
      <c r="F7150" s="393"/>
      <c r="G7150" s="393"/>
      <c r="H7150" s="393"/>
      <c r="I7150" s="393"/>
      <c r="J7150" s="393"/>
      <c r="K7150" s="393"/>
    </row>
    <row r="7151" spans="1:11" ht="14.4">
      <c r="A7151" s="397" t="s">
        <v>11766</v>
      </c>
      <c r="B7151" s="397" t="s">
        <v>5600</v>
      </c>
      <c r="C7151" s="398" t="s">
        <v>180</v>
      </c>
      <c r="D7151" s="399">
        <v>100.6892</v>
      </c>
      <c r="E7151" s="393"/>
      <c r="F7151" s="393"/>
      <c r="G7151" s="393"/>
      <c r="H7151" s="393"/>
      <c r="I7151" s="393"/>
      <c r="J7151" s="393"/>
      <c r="K7151" s="393"/>
    </row>
    <row r="7152" spans="1:11" ht="14.4">
      <c r="A7152" s="397" t="s">
        <v>11767</v>
      </c>
      <c r="B7152" s="397" t="s">
        <v>5579</v>
      </c>
      <c r="C7152" s="398" t="s">
        <v>180</v>
      </c>
      <c r="D7152" s="399">
        <v>44.529000000000003</v>
      </c>
      <c r="E7152" s="393"/>
      <c r="F7152" s="393"/>
      <c r="G7152" s="393"/>
      <c r="H7152" s="393"/>
      <c r="I7152" s="393"/>
      <c r="J7152" s="393"/>
      <c r="K7152" s="393"/>
    </row>
    <row r="7153" spans="1:11" ht="14.4">
      <c r="A7153" s="397" t="s">
        <v>11768</v>
      </c>
      <c r="B7153" s="397" t="s">
        <v>5581</v>
      </c>
      <c r="C7153" s="398" t="s">
        <v>180</v>
      </c>
      <c r="D7153" s="399">
        <v>33.542900000000003</v>
      </c>
      <c r="E7153" s="393"/>
      <c r="F7153" s="393"/>
      <c r="G7153" s="393"/>
      <c r="H7153" s="393"/>
      <c r="I7153" s="393"/>
      <c r="J7153" s="393"/>
      <c r="K7153" s="393"/>
    </row>
    <row r="7154" spans="1:11" ht="14.4">
      <c r="A7154" s="397" t="s">
        <v>11769</v>
      </c>
      <c r="B7154" s="397" t="s">
        <v>5583</v>
      </c>
      <c r="C7154" s="398" t="s">
        <v>180</v>
      </c>
      <c r="D7154" s="399">
        <v>33.381599999999999</v>
      </c>
      <c r="E7154" s="393"/>
      <c r="F7154" s="393"/>
      <c r="G7154" s="393"/>
      <c r="H7154" s="393"/>
      <c r="I7154" s="393"/>
      <c r="J7154" s="393"/>
      <c r="K7154" s="393"/>
    </row>
    <row r="7155" spans="1:11" ht="14.4">
      <c r="A7155" s="397" t="s">
        <v>11770</v>
      </c>
      <c r="B7155" s="397" t="s">
        <v>5585</v>
      </c>
      <c r="C7155" s="398" t="s">
        <v>80</v>
      </c>
      <c r="D7155" s="399">
        <v>1.2699</v>
      </c>
      <c r="E7155" s="393"/>
      <c r="F7155" s="393"/>
      <c r="G7155" s="393"/>
      <c r="H7155" s="393"/>
      <c r="I7155" s="393"/>
      <c r="J7155" s="393"/>
      <c r="K7155" s="393"/>
    </row>
    <row r="7156" spans="1:11" ht="14.4">
      <c r="A7156" s="397" t="s">
        <v>11771</v>
      </c>
      <c r="B7156" s="397" t="s">
        <v>11772</v>
      </c>
      <c r="C7156" s="398" t="s">
        <v>180</v>
      </c>
      <c r="D7156" s="399">
        <v>69.726500000000001</v>
      </c>
      <c r="E7156" s="393"/>
      <c r="F7156" s="393"/>
      <c r="G7156" s="393"/>
      <c r="H7156" s="393"/>
      <c r="I7156" s="393"/>
      <c r="J7156" s="393"/>
      <c r="K7156" s="393"/>
    </row>
    <row r="7157" spans="1:11" ht="14.4">
      <c r="A7157" s="397" t="s">
        <v>11773</v>
      </c>
      <c r="B7157" s="397" t="s">
        <v>11774</v>
      </c>
      <c r="C7157" s="398" t="s">
        <v>180</v>
      </c>
      <c r="D7157" s="399">
        <v>69.5047</v>
      </c>
      <c r="E7157" s="393"/>
      <c r="F7157" s="393"/>
      <c r="G7157" s="393"/>
      <c r="H7157" s="393"/>
      <c r="I7157" s="393"/>
      <c r="J7157" s="393"/>
      <c r="K7157" s="393"/>
    </row>
    <row r="7158" spans="1:11" ht="14.4">
      <c r="A7158" s="397" t="s">
        <v>11775</v>
      </c>
      <c r="B7158" s="397" t="s">
        <v>5587</v>
      </c>
      <c r="C7158" s="398" t="s">
        <v>80</v>
      </c>
      <c r="D7158" s="399">
        <v>0.38300000000000001</v>
      </c>
      <c r="E7158" s="393"/>
      <c r="F7158" s="393"/>
      <c r="G7158" s="393"/>
      <c r="H7158" s="393"/>
      <c r="I7158" s="393"/>
      <c r="J7158" s="393"/>
      <c r="K7158" s="393"/>
    </row>
    <row r="7159" spans="1:11" ht="14.4">
      <c r="A7159" s="397" t="s">
        <v>11776</v>
      </c>
      <c r="B7159" s="397" t="s">
        <v>5589</v>
      </c>
      <c r="C7159" s="398" t="s">
        <v>180</v>
      </c>
      <c r="D7159" s="399">
        <v>62.126899999999999</v>
      </c>
      <c r="E7159" s="393"/>
      <c r="F7159" s="393"/>
      <c r="G7159" s="393"/>
      <c r="H7159" s="393"/>
      <c r="I7159" s="393"/>
      <c r="J7159" s="393"/>
      <c r="K7159" s="393"/>
    </row>
    <row r="7160" spans="1:11" ht="14.4">
      <c r="A7160" s="554"/>
      <c r="B7160" s="554"/>
      <c r="C7160" s="554"/>
      <c r="D7160" s="554"/>
      <c r="E7160" s="393"/>
      <c r="F7160" s="393"/>
      <c r="G7160" s="393"/>
      <c r="H7160" s="393"/>
      <c r="I7160" s="393"/>
      <c r="J7160" s="393"/>
      <c r="K7160" s="393"/>
    </row>
    <row r="7161" spans="1:11" ht="15" customHeight="1">
      <c r="A7161" s="553" t="s">
        <v>11777</v>
      </c>
      <c r="B7161" s="553"/>
      <c r="C7161" s="553"/>
      <c r="D7161" s="392"/>
      <c r="E7161" s="393"/>
      <c r="F7161" s="393"/>
      <c r="G7161" s="393"/>
      <c r="H7161" s="393"/>
      <c r="I7161" s="393"/>
      <c r="J7161" s="393"/>
      <c r="K7161" s="393"/>
    </row>
    <row r="7162" spans="1:11" ht="15" customHeight="1">
      <c r="A7162" s="553" t="s">
        <v>11778</v>
      </c>
      <c r="B7162" s="553"/>
      <c r="C7162" s="553"/>
      <c r="D7162" s="392"/>
      <c r="E7162" s="393"/>
      <c r="F7162" s="393"/>
      <c r="G7162" s="393"/>
      <c r="H7162" s="393"/>
      <c r="I7162" s="393"/>
      <c r="J7162" s="393"/>
      <c r="K7162" s="393"/>
    </row>
    <row r="7163" spans="1:11" ht="14.4">
      <c r="A7163" s="394" t="s">
        <v>7338</v>
      </c>
      <c r="B7163" s="394" t="s">
        <v>7339</v>
      </c>
      <c r="C7163" s="395" t="s">
        <v>485</v>
      </c>
      <c r="D7163" s="396" t="s">
        <v>7340</v>
      </c>
      <c r="E7163" s="393"/>
      <c r="F7163" s="393"/>
      <c r="G7163" s="393"/>
      <c r="H7163" s="393"/>
      <c r="I7163" s="393"/>
      <c r="J7163" s="393"/>
      <c r="K7163" s="393"/>
    </row>
    <row r="7164" spans="1:11" ht="26.4">
      <c r="A7164" s="397" t="s">
        <v>11779</v>
      </c>
      <c r="B7164" s="397" t="s">
        <v>11780</v>
      </c>
      <c r="C7164" s="398" t="s">
        <v>65</v>
      </c>
      <c r="D7164" s="399">
        <v>101.7273</v>
      </c>
      <c r="E7164" s="393"/>
      <c r="F7164" s="393"/>
      <c r="G7164" s="393"/>
      <c r="H7164" s="393"/>
      <c r="I7164" s="393"/>
      <c r="J7164" s="393"/>
      <c r="K7164" s="393"/>
    </row>
    <row r="7165" spans="1:11" ht="26.4">
      <c r="A7165" s="397" t="s">
        <v>11781</v>
      </c>
      <c r="B7165" s="397" t="s">
        <v>11782</v>
      </c>
      <c r="C7165" s="398" t="s">
        <v>65</v>
      </c>
      <c r="D7165" s="399">
        <v>101.2334</v>
      </c>
      <c r="E7165" s="393"/>
      <c r="F7165" s="393"/>
      <c r="G7165" s="393"/>
      <c r="H7165" s="393"/>
      <c r="I7165" s="393"/>
      <c r="J7165" s="393"/>
      <c r="K7165" s="393"/>
    </row>
    <row r="7166" spans="1:11" ht="14.4">
      <c r="A7166" s="554"/>
      <c r="B7166" s="554"/>
      <c r="C7166" s="554"/>
      <c r="D7166" s="554"/>
      <c r="E7166" s="393"/>
      <c r="F7166" s="393"/>
      <c r="G7166" s="393"/>
      <c r="H7166" s="393"/>
      <c r="I7166" s="393"/>
      <c r="J7166" s="393"/>
      <c r="K7166" s="393"/>
    </row>
    <row r="7167" spans="1:11" ht="15" customHeight="1">
      <c r="A7167" s="553" t="s">
        <v>11783</v>
      </c>
      <c r="B7167" s="553"/>
      <c r="C7167" s="553"/>
      <c r="D7167" s="392"/>
      <c r="E7167" s="393"/>
      <c r="F7167" s="393"/>
      <c r="G7167" s="393"/>
      <c r="H7167" s="393"/>
      <c r="I7167" s="393"/>
      <c r="J7167" s="393"/>
      <c r="K7167" s="393"/>
    </row>
    <row r="7168" spans="1:11" ht="15" customHeight="1">
      <c r="A7168" s="553" t="s">
        <v>11784</v>
      </c>
      <c r="B7168" s="553"/>
      <c r="C7168" s="553"/>
      <c r="D7168" s="392"/>
      <c r="E7168" s="393"/>
      <c r="F7168" s="393"/>
      <c r="G7168" s="393"/>
      <c r="H7168" s="393"/>
      <c r="I7168" s="393"/>
      <c r="J7168" s="393"/>
      <c r="K7168" s="393"/>
    </row>
    <row r="7169" spans="1:11" ht="14.4">
      <c r="A7169" s="394" t="s">
        <v>7338</v>
      </c>
      <c r="B7169" s="394" t="s">
        <v>7339</v>
      </c>
      <c r="C7169" s="395" t="s">
        <v>485</v>
      </c>
      <c r="D7169" s="396" t="s">
        <v>7340</v>
      </c>
      <c r="E7169" s="393"/>
      <c r="F7169" s="393"/>
      <c r="G7169" s="393"/>
      <c r="H7169" s="393"/>
      <c r="I7169" s="393"/>
      <c r="J7169" s="393"/>
      <c r="K7169" s="393"/>
    </row>
    <row r="7170" spans="1:11" ht="26.4">
      <c r="A7170" s="397" t="s">
        <v>11785</v>
      </c>
      <c r="B7170" s="397" t="s">
        <v>11786</v>
      </c>
      <c r="C7170" s="398" t="s">
        <v>67</v>
      </c>
      <c r="D7170" s="399">
        <v>24.7439</v>
      </c>
      <c r="E7170" s="393"/>
      <c r="F7170" s="393"/>
      <c r="G7170" s="393"/>
      <c r="H7170" s="393"/>
      <c r="I7170" s="393"/>
      <c r="J7170" s="393"/>
      <c r="K7170" s="393"/>
    </row>
    <row r="7171" spans="1:11" ht="26.4">
      <c r="A7171" s="397" t="s">
        <v>11787</v>
      </c>
      <c r="B7171" s="397" t="s">
        <v>11788</v>
      </c>
      <c r="C7171" s="398" t="s">
        <v>67</v>
      </c>
      <c r="D7171" s="399">
        <v>28.503399999999999</v>
      </c>
      <c r="E7171" s="393"/>
      <c r="F7171" s="393"/>
      <c r="G7171" s="393"/>
      <c r="H7171" s="393"/>
      <c r="I7171" s="393"/>
      <c r="J7171" s="393"/>
      <c r="K7171" s="393"/>
    </row>
    <row r="7172" spans="1:11" ht="26.4">
      <c r="A7172" s="397" t="s">
        <v>11789</v>
      </c>
      <c r="B7172" s="397" t="s">
        <v>11790</v>
      </c>
      <c r="C7172" s="398" t="s">
        <v>67</v>
      </c>
      <c r="D7172" s="399">
        <v>112.6</v>
      </c>
      <c r="E7172" s="393"/>
      <c r="F7172" s="393"/>
      <c r="G7172" s="393"/>
      <c r="H7172" s="393"/>
      <c r="I7172" s="393"/>
      <c r="J7172" s="393"/>
      <c r="K7172" s="393"/>
    </row>
    <row r="7173" spans="1:11" ht="26.4">
      <c r="A7173" s="397" t="s">
        <v>11791</v>
      </c>
      <c r="B7173" s="397" t="s">
        <v>11792</v>
      </c>
      <c r="C7173" s="398" t="s">
        <v>67</v>
      </c>
      <c r="D7173" s="399">
        <v>59.8491</v>
      </c>
      <c r="E7173" s="393"/>
      <c r="F7173" s="393"/>
      <c r="G7173" s="393"/>
      <c r="H7173" s="393"/>
      <c r="I7173" s="393"/>
      <c r="J7173" s="393"/>
      <c r="K7173" s="393"/>
    </row>
    <row r="7174" spans="1:11" ht="14.4">
      <c r="A7174" s="554"/>
      <c r="B7174" s="554"/>
      <c r="C7174" s="554"/>
      <c r="D7174" s="554"/>
      <c r="E7174" s="393"/>
      <c r="F7174" s="393"/>
      <c r="G7174" s="393"/>
      <c r="H7174" s="393"/>
      <c r="I7174" s="393"/>
      <c r="J7174" s="393"/>
      <c r="K7174" s="393"/>
    </row>
    <row r="7175" spans="1:11" ht="15" customHeight="1">
      <c r="A7175" s="553" t="s">
        <v>11793</v>
      </c>
      <c r="B7175" s="553"/>
      <c r="C7175" s="553"/>
      <c r="D7175" s="392"/>
      <c r="E7175" s="393"/>
      <c r="F7175" s="393"/>
      <c r="G7175" s="393"/>
      <c r="H7175" s="393"/>
      <c r="I7175" s="393"/>
      <c r="J7175" s="393"/>
      <c r="K7175" s="393"/>
    </row>
    <row r="7176" spans="1:11" ht="14.4">
      <c r="A7176" s="394" t="s">
        <v>7338</v>
      </c>
      <c r="B7176" s="394" t="s">
        <v>7339</v>
      </c>
      <c r="C7176" s="395" t="s">
        <v>485</v>
      </c>
      <c r="D7176" s="396" t="s">
        <v>7340</v>
      </c>
      <c r="E7176" s="393"/>
      <c r="F7176" s="393"/>
      <c r="G7176" s="393"/>
      <c r="H7176" s="393"/>
      <c r="I7176" s="393"/>
      <c r="J7176" s="393"/>
      <c r="K7176" s="393"/>
    </row>
    <row r="7177" spans="1:11" ht="14.4">
      <c r="A7177" s="397" t="s">
        <v>11794</v>
      </c>
      <c r="B7177" s="397" t="s">
        <v>11795</v>
      </c>
      <c r="C7177" s="398" t="s">
        <v>180</v>
      </c>
      <c r="D7177" s="399">
        <v>2.88</v>
      </c>
      <c r="E7177" s="393"/>
      <c r="F7177" s="393"/>
      <c r="G7177" s="393"/>
      <c r="H7177" s="393"/>
      <c r="I7177" s="393"/>
      <c r="J7177" s="393"/>
      <c r="K7177" s="393"/>
    </row>
    <row r="7178" spans="1:11" ht="14.4">
      <c r="A7178" s="397" t="s">
        <v>11796</v>
      </c>
      <c r="B7178" s="397" t="s">
        <v>11797</v>
      </c>
      <c r="C7178" s="398" t="s">
        <v>180</v>
      </c>
      <c r="D7178" s="399">
        <v>185.55</v>
      </c>
      <c r="E7178" s="393"/>
      <c r="F7178" s="393"/>
      <c r="G7178" s="393"/>
      <c r="H7178" s="393"/>
      <c r="I7178" s="393"/>
      <c r="J7178" s="393"/>
      <c r="K7178" s="393"/>
    </row>
    <row r="7179" spans="1:11" ht="14.4">
      <c r="A7179" s="397" t="s">
        <v>11798</v>
      </c>
      <c r="B7179" s="397" t="s">
        <v>11799</v>
      </c>
      <c r="C7179" s="398" t="s">
        <v>180</v>
      </c>
      <c r="D7179" s="399">
        <v>243</v>
      </c>
      <c r="E7179" s="393"/>
      <c r="F7179" s="393"/>
      <c r="G7179" s="393"/>
      <c r="H7179" s="393"/>
      <c r="I7179" s="393"/>
      <c r="J7179" s="393"/>
      <c r="K7179" s="393"/>
    </row>
    <row r="7180" spans="1:11" ht="14.4">
      <c r="A7180" s="397" t="s">
        <v>11800</v>
      </c>
      <c r="B7180" s="397" t="s">
        <v>11801</v>
      </c>
      <c r="C7180" s="398" t="s">
        <v>180</v>
      </c>
      <c r="D7180" s="399">
        <v>177.43</v>
      </c>
      <c r="E7180" s="393"/>
      <c r="F7180" s="393"/>
      <c r="G7180" s="393"/>
      <c r="H7180" s="393"/>
      <c r="I7180" s="393"/>
      <c r="J7180" s="393"/>
      <c r="K7180" s="393"/>
    </row>
    <row r="7181" spans="1:11" ht="14.4">
      <c r="A7181" s="554"/>
      <c r="B7181" s="554"/>
      <c r="C7181" s="554"/>
      <c r="D7181" s="554"/>
      <c r="E7181" s="393"/>
      <c r="F7181" s="393"/>
      <c r="G7181" s="393"/>
      <c r="H7181" s="393"/>
      <c r="I7181" s="393"/>
      <c r="J7181" s="393"/>
      <c r="K7181" s="393"/>
    </row>
    <row r="7182" spans="1:11" ht="15" customHeight="1">
      <c r="A7182" s="553" t="s">
        <v>11802</v>
      </c>
      <c r="B7182" s="553"/>
      <c r="C7182" s="553"/>
      <c r="D7182" s="392"/>
      <c r="E7182" s="393"/>
      <c r="F7182" s="393"/>
      <c r="G7182" s="393"/>
      <c r="H7182" s="393"/>
      <c r="I7182" s="393"/>
      <c r="J7182" s="393"/>
      <c r="K7182" s="393"/>
    </row>
    <row r="7183" spans="1:11" ht="15" customHeight="1">
      <c r="A7183" s="553" t="s">
        <v>11803</v>
      </c>
      <c r="B7183" s="553"/>
      <c r="C7183" s="553"/>
      <c r="D7183" s="392"/>
      <c r="E7183" s="393"/>
      <c r="F7183" s="393"/>
      <c r="G7183" s="393"/>
      <c r="H7183" s="393"/>
      <c r="I7183" s="393"/>
      <c r="J7183" s="393"/>
      <c r="K7183" s="393"/>
    </row>
    <row r="7184" spans="1:11" ht="14.4">
      <c r="A7184" s="394" t="s">
        <v>7338</v>
      </c>
      <c r="B7184" s="394" t="s">
        <v>7339</v>
      </c>
      <c r="C7184" s="395" t="s">
        <v>485</v>
      </c>
      <c r="D7184" s="396" t="s">
        <v>7340</v>
      </c>
      <c r="E7184" s="393"/>
      <c r="F7184" s="393"/>
      <c r="G7184" s="393"/>
      <c r="H7184" s="393"/>
      <c r="I7184" s="393"/>
      <c r="J7184" s="393"/>
      <c r="K7184" s="393"/>
    </row>
    <row r="7185" spans="1:11" ht="14.4">
      <c r="A7185" s="397" t="s">
        <v>11804</v>
      </c>
      <c r="B7185" s="397" t="s">
        <v>11805</v>
      </c>
      <c r="C7185" s="398" t="s">
        <v>65</v>
      </c>
      <c r="D7185" s="399">
        <v>356.03050000000002</v>
      </c>
      <c r="E7185" s="393"/>
      <c r="F7185" s="393"/>
      <c r="G7185" s="393"/>
      <c r="H7185" s="393"/>
      <c r="I7185" s="393"/>
      <c r="J7185" s="393"/>
      <c r="K7185" s="393"/>
    </row>
    <row r="7186" spans="1:11" ht="14.4">
      <c r="A7186" s="554"/>
      <c r="B7186" s="554"/>
      <c r="C7186" s="554"/>
      <c r="D7186" s="554"/>
      <c r="E7186" s="393"/>
      <c r="F7186" s="393"/>
      <c r="G7186" s="393"/>
      <c r="H7186" s="393"/>
      <c r="I7186" s="393"/>
      <c r="J7186" s="393"/>
      <c r="K7186" s="393"/>
    </row>
    <row r="7187" spans="1:11" ht="15" customHeight="1">
      <c r="A7187" s="553" t="s">
        <v>11806</v>
      </c>
      <c r="B7187" s="553"/>
      <c r="C7187" s="553"/>
      <c r="D7187" s="392"/>
      <c r="E7187" s="393"/>
      <c r="F7187" s="393"/>
      <c r="G7187" s="393"/>
      <c r="H7187" s="393"/>
      <c r="I7187" s="393"/>
      <c r="J7187" s="393"/>
      <c r="K7187" s="393"/>
    </row>
    <row r="7188" spans="1:11" ht="15" customHeight="1">
      <c r="A7188" s="553" t="s">
        <v>11807</v>
      </c>
      <c r="B7188" s="553"/>
      <c r="C7188" s="553"/>
      <c r="D7188" s="392"/>
      <c r="E7188" s="393"/>
      <c r="F7188" s="393"/>
      <c r="G7188" s="393"/>
      <c r="H7188" s="393"/>
      <c r="I7188" s="393"/>
      <c r="J7188" s="393"/>
      <c r="K7188" s="393"/>
    </row>
    <row r="7189" spans="1:11" ht="14.4">
      <c r="A7189" s="394" t="s">
        <v>7338</v>
      </c>
      <c r="B7189" s="394" t="s">
        <v>7339</v>
      </c>
      <c r="C7189" s="395" t="s">
        <v>485</v>
      </c>
      <c r="D7189" s="396" t="s">
        <v>7340</v>
      </c>
      <c r="E7189" s="393"/>
      <c r="F7189" s="393"/>
      <c r="G7189" s="393"/>
      <c r="H7189" s="393"/>
      <c r="I7189" s="393"/>
      <c r="J7189" s="393"/>
      <c r="K7189" s="393"/>
    </row>
    <row r="7190" spans="1:11" ht="14.4">
      <c r="A7190" s="397" t="s">
        <v>11808</v>
      </c>
      <c r="B7190" s="397" t="s">
        <v>11809</v>
      </c>
      <c r="C7190" s="398" t="s">
        <v>67</v>
      </c>
      <c r="D7190" s="399">
        <v>12.29</v>
      </c>
      <c r="E7190" s="393"/>
      <c r="F7190" s="393"/>
      <c r="G7190" s="393"/>
      <c r="H7190" s="393"/>
      <c r="I7190" s="393"/>
      <c r="J7190" s="393"/>
      <c r="K7190" s="393"/>
    </row>
    <row r="7191" spans="1:11" ht="14.4">
      <c r="A7191" s="397" t="s">
        <v>11810</v>
      </c>
      <c r="B7191" s="397" t="s">
        <v>11811</v>
      </c>
      <c r="C7191" s="398" t="s">
        <v>67</v>
      </c>
      <c r="D7191" s="399">
        <v>8.65</v>
      </c>
      <c r="E7191" s="393"/>
      <c r="F7191" s="393"/>
      <c r="G7191" s="393"/>
      <c r="H7191" s="393"/>
      <c r="I7191" s="393"/>
      <c r="J7191" s="393"/>
      <c r="K7191" s="393"/>
    </row>
    <row r="7192" spans="1:11" ht="14.4">
      <c r="A7192" s="397" t="s">
        <v>11812</v>
      </c>
      <c r="B7192" s="397" t="s">
        <v>11813</v>
      </c>
      <c r="C7192" s="398" t="s">
        <v>67</v>
      </c>
      <c r="D7192" s="399">
        <v>4.4000000000000004</v>
      </c>
      <c r="E7192" s="393"/>
      <c r="F7192" s="393"/>
      <c r="G7192" s="393"/>
      <c r="H7192" s="393"/>
      <c r="I7192" s="393"/>
      <c r="J7192" s="393"/>
      <c r="K7192" s="393"/>
    </row>
    <row r="7193" spans="1:11" ht="14.4">
      <c r="A7193" s="397" t="s">
        <v>11814</v>
      </c>
      <c r="B7193" s="397" t="s">
        <v>11815</v>
      </c>
      <c r="C7193" s="398" t="s">
        <v>67</v>
      </c>
      <c r="D7193" s="399">
        <v>15.43</v>
      </c>
      <c r="E7193" s="393"/>
      <c r="F7193" s="393"/>
      <c r="G7193" s="393"/>
      <c r="H7193" s="393"/>
      <c r="I7193" s="393"/>
      <c r="J7193" s="393"/>
      <c r="K7193" s="393"/>
    </row>
    <row r="7194" spans="1:11" ht="14.4">
      <c r="A7194" s="554"/>
      <c r="B7194" s="554"/>
      <c r="C7194" s="554"/>
      <c r="D7194" s="554"/>
      <c r="E7194" s="393"/>
      <c r="F7194" s="393"/>
      <c r="G7194" s="393"/>
      <c r="H7194" s="393"/>
      <c r="I7194" s="393"/>
      <c r="J7194" s="393"/>
      <c r="K7194" s="393"/>
    </row>
    <row r="7195" spans="1:11" ht="15" customHeight="1">
      <c r="A7195" s="553" t="s">
        <v>11816</v>
      </c>
      <c r="B7195" s="553"/>
      <c r="C7195" s="553"/>
      <c r="D7195" s="392"/>
      <c r="E7195" s="393"/>
      <c r="F7195" s="393"/>
      <c r="G7195" s="393"/>
      <c r="H7195" s="393"/>
      <c r="I7195" s="393"/>
      <c r="J7195" s="393"/>
      <c r="K7195" s="393"/>
    </row>
    <row r="7196" spans="1:11" ht="15" customHeight="1">
      <c r="A7196" s="553" t="s">
        <v>11817</v>
      </c>
      <c r="B7196" s="553"/>
      <c r="C7196" s="553"/>
      <c r="D7196" s="392"/>
      <c r="E7196" s="393"/>
      <c r="F7196" s="393"/>
      <c r="G7196" s="393"/>
      <c r="H7196" s="393"/>
      <c r="I7196" s="393"/>
      <c r="J7196" s="393"/>
      <c r="K7196" s="393"/>
    </row>
    <row r="7197" spans="1:11" ht="14.4">
      <c r="A7197" s="394" t="s">
        <v>7338</v>
      </c>
      <c r="B7197" s="394" t="s">
        <v>7339</v>
      </c>
      <c r="C7197" s="395" t="s">
        <v>485</v>
      </c>
      <c r="D7197" s="396" t="s">
        <v>7340</v>
      </c>
      <c r="E7197" s="393"/>
      <c r="F7197" s="393"/>
      <c r="G7197" s="393"/>
      <c r="H7197" s="393"/>
      <c r="I7197" s="393"/>
      <c r="J7197" s="393"/>
      <c r="K7197" s="393"/>
    </row>
    <row r="7198" spans="1:11" ht="26.4">
      <c r="A7198" s="397" t="s">
        <v>11818</v>
      </c>
      <c r="B7198" s="397" t="s">
        <v>11819</v>
      </c>
      <c r="C7198" s="398" t="s">
        <v>65</v>
      </c>
      <c r="D7198" s="399">
        <v>59.9</v>
      </c>
      <c r="E7198" s="393"/>
      <c r="F7198" s="393"/>
      <c r="G7198" s="393"/>
      <c r="H7198" s="393"/>
      <c r="I7198" s="393"/>
      <c r="J7198" s="393"/>
      <c r="K7198" s="393"/>
    </row>
    <row r="7199" spans="1:11" ht="26.4">
      <c r="A7199" s="397" t="s">
        <v>11820</v>
      </c>
      <c r="B7199" s="397" t="s">
        <v>11821</v>
      </c>
      <c r="C7199" s="398" t="s">
        <v>65</v>
      </c>
      <c r="D7199" s="399">
        <v>39.9</v>
      </c>
      <c r="E7199" s="393"/>
      <c r="F7199" s="393"/>
      <c r="G7199" s="393"/>
      <c r="H7199" s="393"/>
      <c r="I7199" s="393"/>
      <c r="J7199" s="393"/>
      <c r="K7199" s="393"/>
    </row>
    <row r="7200" spans="1:11" ht="14.4">
      <c r="A7200" s="554"/>
      <c r="B7200" s="554"/>
      <c r="C7200" s="554"/>
      <c r="D7200" s="554"/>
      <c r="E7200" s="393"/>
      <c r="F7200" s="393"/>
      <c r="G7200" s="393"/>
      <c r="H7200" s="393"/>
      <c r="I7200" s="393"/>
      <c r="J7200" s="393"/>
      <c r="K7200" s="393"/>
    </row>
    <row r="7201" spans="1:11" ht="15" customHeight="1">
      <c r="A7201" s="553" t="s">
        <v>11822</v>
      </c>
      <c r="B7201" s="553"/>
      <c r="C7201" s="553"/>
      <c r="D7201" s="392"/>
      <c r="E7201" s="393"/>
      <c r="F7201" s="393"/>
      <c r="G7201" s="393"/>
      <c r="H7201" s="393"/>
      <c r="I7201" s="393"/>
      <c r="J7201" s="393"/>
      <c r="K7201" s="393"/>
    </row>
    <row r="7202" spans="1:11" ht="15" customHeight="1">
      <c r="A7202" s="553" t="s">
        <v>11823</v>
      </c>
      <c r="B7202" s="553"/>
      <c r="C7202" s="553"/>
      <c r="D7202" s="392"/>
      <c r="E7202" s="393"/>
      <c r="F7202" s="393"/>
      <c r="G7202" s="393"/>
      <c r="H7202" s="393"/>
      <c r="I7202" s="393"/>
      <c r="J7202" s="393"/>
      <c r="K7202" s="393"/>
    </row>
    <row r="7203" spans="1:11" ht="14.4">
      <c r="A7203" s="394" t="s">
        <v>7338</v>
      </c>
      <c r="B7203" s="394" t="s">
        <v>7339</v>
      </c>
      <c r="C7203" s="395" t="s">
        <v>485</v>
      </c>
      <c r="D7203" s="396" t="s">
        <v>7340</v>
      </c>
      <c r="E7203" s="393"/>
      <c r="F7203" s="393"/>
      <c r="G7203" s="393"/>
      <c r="H7203" s="393"/>
      <c r="I7203" s="393"/>
      <c r="J7203" s="393"/>
      <c r="K7203" s="393"/>
    </row>
    <row r="7204" spans="1:11" ht="26.4">
      <c r="A7204" s="397" t="s">
        <v>11824</v>
      </c>
      <c r="B7204" s="397" t="s">
        <v>11825</v>
      </c>
      <c r="C7204" s="398" t="s">
        <v>84</v>
      </c>
      <c r="D7204" s="399">
        <v>7.01</v>
      </c>
      <c r="E7204" s="393"/>
      <c r="F7204" s="393"/>
      <c r="G7204" s="393"/>
      <c r="H7204" s="393"/>
      <c r="I7204" s="393"/>
      <c r="J7204" s="393"/>
      <c r="K7204" s="393"/>
    </row>
    <row r="7205" spans="1:11" ht="26.4">
      <c r="A7205" s="397" t="s">
        <v>11826</v>
      </c>
      <c r="B7205" s="397" t="s">
        <v>11827</v>
      </c>
      <c r="C7205" s="398" t="s">
        <v>84</v>
      </c>
      <c r="D7205" s="399">
        <v>7.11</v>
      </c>
      <c r="E7205" s="393"/>
      <c r="F7205" s="393"/>
      <c r="G7205" s="393"/>
      <c r="H7205" s="393"/>
      <c r="I7205" s="393"/>
      <c r="J7205" s="393"/>
      <c r="K7205" s="393"/>
    </row>
    <row r="7206" spans="1:11" ht="26.4">
      <c r="A7206" s="397" t="s">
        <v>11828</v>
      </c>
      <c r="B7206" s="397" t="s">
        <v>11829</v>
      </c>
      <c r="C7206" s="398" t="s">
        <v>65</v>
      </c>
      <c r="D7206" s="399">
        <v>34.770000000000003</v>
      </c>
      <c r="E7206" s="393"/>
      <c r="F7206" s="393"/>
      <c r="G7206" s="393"/>
      <c r="H7206" s="393"/>
      <c r="I7206" s="393"/>
      <c r="J7206" s="393"/>
      <c r="K7206" s="393"/>
    </row>
    <row r="7207" spans="1:11" ht="14.4">
      <c r="A7207" s="554"/>
      <c r="B7207" s="554"/>
      <c r="C7207" s="554"/>
      <c r="D7207" s="554"/>
      <c r="E7207" s="393"/>
      <c r="F7207" s="393"/>
      <c r="G7207" s="393"/>
      <c r="H7207" s="393"/>
      <c r="I7207" s="393"/>
      <c r="J7207" s="393"/>
      <c r="K7207" s="393"/>
    </row>
    <row r="7208" spans="1:11" ht="15" customHeight="1">
      <c r="A7208" s="553" t="s">
        <v>11830</v>
      </c>
      <c r="B7208" s="553"/>
      <c r="C7208" s="553"/>
      <c r="D7208" s="392"/>
      <c r="E7208" s="393"/>
      <c r="F7208" s="393"/>
      <c r="G7208" s="393"/>
      <c r="H7208" s="393"/>
      <c r="I7208" s="393"/>
      <c r="J7208" s="393"/>
      <c r="K7208" s="393"/>
    </row>
    <row r="7209" spans="1:11" ht="15" customHeight="1">
      <c r="A7209" s="553" t="s">
        <v>11831</v>
      </c>
      <c r="B7209" s="553"/>
      <c r="C7209" s="553"/>
      <c r="D7209" s="392"/>
      <c r="E7209" s="393"/>
      <c r="F7209" s="393"/>
      <c r="G7209" s="393"/>
      <c r="H7209" s="393"/>
      <c r="I7209" s="393"/>
      <c r="J7209" s="393"/>
      <c r="K7209" s="393"/>
    </row>
    <row r="7210" spans="1:11" ht="14.4">
      <c r="A7210" s="394" t="s">
        <v>7338</v>
      </c>
      <c r="B7210" s="394" t="s">
        <v>7339</v>
      </c>
      <c r="C7210" s="395" t="s">
        <v>485</v>
      </c>
      <c r="D7210" s="396" t="s">
        <v>7340</v>
      </c>
      <c r="E7210" s="393"/>
      <c r="F7210" s="393"/>
      <c r="G7210" s="393"/>
      <c r="H7210" s="393"/>
      <c r="I7210" s="393"/>
      <c r="J7210" s="393"/>
      <c r="K7210" s="393"/>
    </row>
    <row r="7211" spans="1:11" ht="14.4">
      <c r="A7211" s="397" t="s">
        <v>11832</v>
      </c>
      <c r="B7211" s="397" t="s">
        <v>11833</v>
      </c>
      <c r="C7211" s="398" t="s">
        <v>65</v>
      </c>
      <c r="D7211" s="399">
        <v>27.03</v>
      </c>
      <c r="E7211" s="393"/>
      <c r="F7211" s="393"/>
      <c r="G7211" s="393"/>
      <c r="H7211" s="393"/>
      <c r="I7211" s="393"/>
      <c r="J7211" s="393"/>
      <c r="K7211" s="393"/>
    </row>
    <row r="7212" spans="1:11" ht="14.4">
      <c r="A7212" s="554"/>
      <c r="B7212" s="554"/>
      <c r="C7212" s="554"/>
      <c r="D7212" s="554"/>
      <c r="E7212" s="393"/>
      <c r="F7212" s="393"/>
      <c r="G7212" s="393"/>
      <c r="H7212" s="393"/>
      <c r="I7212" s="393"/>
      <c r="J7212" s="393"/>
      <c r="K7212" s="393"/>
    </row>
    <row r="7213" spans="1:11" ht="15" customHeight="1">
      <c r="A7213" s="553" t="s">
        <v>11834</v>
      </c>
      <c r="B7213" s="553"/>
      <c r="C7213" s="553"/>
      <c r="D7213" s="392"/>
      <c r="E7213" s="393"/>
      <c r="F7213" s="393"/>
      <c r="G7213" s="393"/>
      <c r="H7213" s="393"/>
      <c r="I7213" s="393"/>
      <c r="J7213" s="393"/>
      <c r="K7213" s="393"/>
    </row>
    <row r="7214" spans="1:11" ht="14.4">
      <c r="A7214" s="394" t="s">
        <v>7338</v>
      </c>
      <c r="B7214" s="394" t="s">
        <v>7339</v>
      </c>
      <c r="C7214" s="395" t="s">
        <v>485</v>
      </c>
      <c r="D7214" s="396" t="s">
        <v>7340</v>
      </c>
      <c r="E7214" s="393"/>
      <c r="F7214" s="393"/>
      <c r="G7214" s="393"/>
      <c r="H7214" s="393"/>
      <c r="I7214" s="393"/>
      <c r="J7214" s="393"/>
      <c r="K7214" s="393"/>
    </row>
    <row r="7215" spans="1:11" ht="14.4">
      <c r="A7215" s="397" t="s">
        <v>11835</v>
      </c>
      <c r="B7215" s="397" t="s">
        <v>11836</v>
      </c>
      <c r="C7215" s="398" t="s">
        <v>65</v>
      </c>
      <c r="D7215" s="399">
        <v>73.31</v>
      </c>
      <c r="E7215" s="393"/>
      <c r="F7215" s="393"/>
      <c r="G7215" s="393"/>
      <c r="H7215" s="393"/>
      <c r="I7215" s="393"/>
      <c r="J7215" s="393"/>
      <c r="K7215" s="393"/>
    </row>
    <row r="7216" spans="1:11" ht="14.4">
      <c r="A7216" s="397" t="s">
        <v>11837</v>
      </c>
      <c r="B7216" s="397" t="s">
        <v>11838</v>
      </c>
      <c r="C7216" s="398" t="s">
        <v>65</v>
      </c>
      <c r="D7216" s="399">
        <v>74.39</v>
      </c>
      <c r="E7216" s="393"/>
      <c r="F7216" s="393"/>
      <c r="G7216" s="393"/>
      <c r="H7216" s="393"/>
      <c r="I7216" s="393"/>
      <c r="J7216" s="393"/>
      <c r="K7216" s="393"/>
    </row>
    <row r="7217" spans="1:11" ht="14.4">
      <c r="A7217" s="554"/>
      <c r="B7217" s="554"/>
      <c r="C7217" s="554"/>
      <c r="D7217" s="554"/>
      <c r="E7217" s="393"/>
      <c r="F7217" s="393"/>
      <c r="G7217" s="393"/>
      <c r="H7217" s="393"/>
      <c r="I7217" s="393"/>
      <c r="J7217" s="393"/>
      <c r="K7217" s="393"/>
    </row>
    <row r="7218" spans="1:11" ht="15" customHeight="1">
      <c r="A7218" s="553" t="s">
        <v>11839</v>
      </c>
      <c r="B7218" s="553"/>
      <c r="C7218" s="553"/>
      <c r="D7218" s="392"/>
      <c r="E7218" s="393"/>
      <c r="F7218" s="393"/>
      <c r="G7218" s="393"/>
      <c r="H7218" s="393"/>
      <c r="I7218" s="393"/>
      <c r="J7218" s="393"/>
      <c r="K7218" s="393"/>
    </row>
    <row r="7219" spans="1:11" ht="15" customHeight="1">
      <c r="A7219" s="553" t="s">
        <v>11840</v>
      </c>
      <c r="B7219" s="553"/>
      <c r="C7219" s="553"/>
      <c r="D7219" s="392"/>
      <c r="E7219" s="393"/>
      <c r="F7219" s="393"/>
      <c r="G7219" s="393"/>
      <c r="H7219" s="393"/>
      <c r="I7219" s="393"/>
      <c r="J7219" s="393"/>
      <c r="K7219" s="393"/>
    </row>
    <row r="7220" spans="1:11" ht="14.4">
      <c r="A7220" s="394" t="s">
        <v>7338</v>
      </c>
      <c r="B7220" s="394" t="s">
        <v>7339</v>
      </c>
      <c r="C7220" s="395" t="s">
        <v>485</v>
      </c>
      <c r="D7220" s="396" t="s">
        <v>7340</v>
      </c>
      <c r="E7220" s="393"/>
      <c r="F7220" s="393"/>
      <c r="G7220" s="393"/>
      <c r="H7220" s="393"/>
      <c r="I7220" s="393"/>
      <c r="J7220" s="393"/>
      <c r="K7220" s="393"/>
    </row>
    <row r="7221" spans="1:11" ht="14.4">
      <c r="A7221" s="397" t="s">
        <v>11841</v>
      </c>
      <c r="B7221" s="397" t="s">
        <v>11842</v>
      </c>
      <c r="C7221" s="398" t="s">
        <v>65</v>
      </c>
      <c r="D7221" s="399">
        <v>294.33999999999997</v>
      </c>
      <c r="E7221" s="393"/>
      <c r="F7221" s="393"/>
      <c r="G7221" s="393"/>
      <c r="H7221" s="393"/>
      <c r="I7221" s="393"/>
      <c r="J7221" s="393"/>
      <c r="K7221" s="393"/>
    </row>
    <row r="7222" spans="1:11" ht="26.4">
      <c r="A7222" s="397" t="s">
        <v>11843</v>
      </c>
      <c r="B7222" s="397" t="s">
        <v>11844</v>
      </c>
      <c r="C7222" s="398" t="s">
        <v>65</v>
      </c>
      <c r="D7222" s="399">
        <v>97.22</v>
      </c>
      <c r="E7222" s="393"/>
      <c r="F7222" s="393"/>
      <c r="G7222" s="393"/>
      <c r="H7222" s="393"/>
      <c r="I7222" s="393"/>
      <c r="J7222" s="393"/>
      <c r="K7222" s="393"/>
    </row>
    <row r="7223" spans="1:11" ht="26.4">
      <c r="A7223" s="397" t="s">
        <v>11845</v>
      </c>
      <c r="B7223" s="397" t="s">
        <v>11846</v>
      </c>
      <c r="C7223" s="398" t="s">
        <v>65</v>
      </c>
      <c r="D7223" s="399">
        <v>76.97</v>
      </c>
      <c r="E7223" s="393"/>
      <c r="F7223" s="393"/>
      <c r="G7223" s="393"/>
      <c r="H7223" s="393"/>
      <c r="I7223" s="393"/>
      <c r="J7223" s="393"/>
      <c r="K7223" s="393"/>
    </row>
    <row r="7224" spans="1:11" ht="14.4">
      <c r="A7224" s="554"/>
      <c r="B7224" s="554"/>
      <c r="C7224" s="554"/>
      <c r="D7224" s="554"/>
      <c r="E7224" s="393"/>
      <c r="F7224" s="393"/>
      <c r="G7224" s="393"/>
      <c r="H7224" s="393"/>
      <c r="I7224" s="393"/>
      <c r="J7224" s="393"/>
      <c r="K7224" s="393"/>
    </row>
    <row r="7225" spans="1:11" ht="15" customHeight="1">
      <c r="A7225" s="553" t="s">
        <v>11847</v>
      </c>
      <c r="B7225" s="553"/>
      <c r="C7225" s="553"/>
      <c r="D7225" s="392"/>
      <c r="E7225" s="393"/>
      <c r="F7225" s="393"/>
      <c r="G7225" s="393"/>
      <c r="H7225" s="393"/>
      <c r="I7225" s="393"/>
      <c r="J7225" s="393"/>
      <c r="K7225" s="393"/>
    </row>
    <row r="7226" spans="1:11" ht="15" customHeight="1">
      <c r="A7226" s="553" t="s">
        <v>11848</v>
      </c>
      <c r="B7226" s="553"/>
      <c r="C7226" s="553"/>
      <c r="D7226" s="392"/>
      <c r="E7226" s="393"/>
      <c r="F7226" s="393"/>
      <c r="G7226" s="393"/>
      <c r="H7226" s="393"/>
      <c r="I7226" s="393"/>
      <c r="J7226" s="393"/>
      <c r="K7226" s="393"/>
    </row>
    <row r="7227" spans="1:11" ht="14.4">
      <c r="A7227" s="394" t="s">
        <v>7338</v>
      </c>
      <c r="B7227" s="394" t="s">
        <v>7339</v>
      </c>
      <c r="C7227" s="395" t="s">
        <v>485</v>
      </c>
      <c r="D7227" s="396" t="s">
        <v>7340</v>
      </c>
      <c r="E7227" s="393"/>
      <c r="F7227" s="393"/>
      <c r="G7227" s="393"/>
      <c r="H7227" s="393"/>
      <c r="I7227" s="393"/>
      <c r="J7227" s="393"/>
      <c r="K7227" s="393"/>
    </row>
    <row r="7228" spans="1:11" ht="14.4">
      <c r="A7228" s="397" t="s">
        <v>11849</v>
      </c>
      <c r="B7228" s="397" t="s">
        <v>11850</v>
      </c>
      <c r="C7228" s="398" t="s">
        <v>67</v>
      </c>
      <c r="D7228" s="399">
        <v>9.5952000000000002</v>
      </c>
      <c r="E7228" s="393"/>
      <c r="F7228" s="393"/>
      <c r="G7228" s="393"/>
      <c r="H7228" s="393"/>
      <c r="I7228" s="393"/>
      <c r="J7228" s="393"/>
      <c r="K7228" s="393"/>
    </row>
    <row r="7229" spans="1:11" ht="26.4">
      <c r="A7229" s="397" t="s">
        <v>11851</v>
      </c>
      <c r="B7229" s="397" t="s">
        <v>11852</v>
      </c>
      <c r="C7229" s="398" t="s">
        <v>84</v>
      </c>
      <c r="D7229" s="399">
        <v>4.3944000000000001</v>
      </c>
      <c r="E7229" s="393"/>
      <c r="F7229" s="393"/>
      <c r="G7229" s="393"/>
      <c r="H7229" s="393"/>
      <c r="I7229" s="393"/>
      <c r="J7229" s="393"/>
      <c r="K7229" s="393"/>
    </row>
    <row r="7230" spans="1:11" ht="14.4">
      <c r="A7230" s="554"/>
      <c r="B7230" s="554"/>
      <c r="C7230" s="554"/>
      <c r="D7230" s="554"/>
      <c r="E7230" s="393"/>
      <c r="F7230" s="393"/>
      <c r="G7230" s="393"/>
      <c r="H7230" s="393"/>
      <c r="I7230" s="393"/>
      <c r="J7230" s="393"/>
      <c r="K7230" s="393"/>
    </row>
    <row r="7231" spans="1:11" ht="15" customHeight="1">
      <c r="A7231" s="553" t="s">
        <v>11853</v>
      </c>
      <c r="B7231" s="553"/>
      <c r="C7231" s="553"/>
      <c r="D7231" s="392"/>
      <c r="E7231" s="393"/>
      <c r="F7231" s="393"/>
      <c r="G7231" s="393"/>
      <c r="H7231" s="393"/>
      <c r="I7231" s="393"/>
      <c r="J7231" s="393"/>
      <c r="K7231" s="393"/>
    </row>
    <row r="7232" spans="1:11" ht="14.4">
      <c r="A7232" s="394" t="s">
        <v>7338</v>
      </c>
      <c r="B7232" s="394" t="s">
        <v>7339</v>
      </c>
      <c r="C7232" s="395" t="s">
        <v>485</v>
      </c>
      <c r="D7232" s="396" t="s">
        <v>7340</v>
      </c>
      <c r="E7232" s="393"/>
      <c r="F7232" s="393"/>
      <c r="G7232" s="393"/>
      <c r="H7232" s="393"/>
      <c r="I7232" s="393"/>
      <c r="J7232" s="393"/>
      <c r="K7232" s="393"/>
    </row>
    <row r="7233" spans="1:11" ht="14.4">
      <c r="A7233" s="397" t="s">
        <v>11854</v>
      </c>
      <c r="B7233" s="397" t="s">
        <v>11855</v>
      </c>
      <c r="C7233" s="398" t="s">
        <v>65</v>
      </c>
      <c r="D7233" s="399">
        <v>370.15120000000002</v>
      </c>
      <c r="E7233" s="393"/>
      <c r="F7233" s="393"/>
      <c r="G7233" s="393"/>
      <c r="H7233" s="393"/>
      <c r="I7233" s="393"/>
      <c r="J7233" s="393"/>
      <c r="K7233" s="393"/>
    </row>
    <row r="7234" spans="1:11" ht="14.4">
      <c r="A7234" s="554"/>
      <c r="B7234" s="554"/>
      <c r="C7234" s="554"/>
      <c r="D7234" s="554"/>
      <c r="E7234" s="393"/>
      <c r="F7234" s="393"/>
      <c r="G7234" s="393"/>
      <c r="H7234" s="393"/>
      <c r="I7234" s="393"/>
      <c r="J7234" s="393"/>
      <c r="K7234" s="393"/>
    </row>
    <row r="7235" spans="1:11" ht="15" customHeight="1">
      <c r="A7235" s="553" t="s">
        <v>11856</v>
      </c>
      <c r="B7235" s="553"/>
      <c r="C7235" s="553"/>
      <c r="D7235" s="392"/>
      <c r="E7235" s="393"/>
      <c r="F7235" s="393"/>
      <c r="G7235" s="393"/>
      <c r="H7235" s="393"/>
      <c r="I7235" s="393"/>
      <c r="J7235" s="393"/>
      <c r="K7235" s="393"/>
    </row>
    <row r="7236" spans="1:11" ht="14.4">
      <c r="A7236" s="394" t="s">
        <v>7338</v>
      </c>
      <c r="B7236" s="394" t="s">
        <v>7339</v>
      </c>
      <c r="C7236" s="395" t="s">
        <v>485</v>
      </c>
      <c r="D7236" s="396" t="s">
        <v>7340</v>
      </c>
      <c r="E7236" s="393"/>
      <c r="F7236" s="393"/>
      <c r="G7236" s="393"/>
      <c r="H7236" s="393"/>
      <c r="I7236" s="393"/>
      <c r="J7236" s="393"/>
      <c r="K7236" s="393"/>
    </row>
    <row r="7237" spans="1:11" ht="14.4">
      <c r="A7237" s="397" t="s">
        <v>11857</v>
      </c>
      <c r="B7237" s="397" t="s">
        <v>11858</v>
      </c>
      <c r="C7237" s="398" t="s">
        <v>65</v>
      </c>
      <c r="D7237" s="399">
        <v>105.8295</v>
      </c>
      <c r="E7237" s="393"/>
      <c r="F7237" s="393"/>
      <c r="G7237" s="393"/>
      <c r="H7237" s="393"/>
      <c r="I7237" s="393"/>
      <c r="J7237" s="393"/>
      <c r="K7237" s="393"/>
    </row>
    <row r="7238" spans="1:11" ht="14.4">
      <c r="A7238" s="397" t="s">
        <v>11859</v>
      </c>
      <c r="B7238" s="397" t="s">
        <v>11860</v>
      </c>
      <c r="C7238" s="398" t="s">
        <v>65</v>
      </c>
      <c r="D7238" s="399">
        <v>141.10599999999999</v>
      </c>
      <c r="E7238" s="393"/>
      <c r="F7238" s="393"/>
      <c r="G7238" s="393"/>
      <c r="H7238" s="393"/>
      <c r="I7238" s="393"/>
      <c r="J7238" s="393"/>
      <c r="K7238" s="393"/>
    </row>
    <row r="7239" spans="1:11" ht="14.4">
      <c r="A7239" s="397" t="s">
        <v>11861</v>
      </c>
      <c r="B7239" s="397" t="s">
        <v>11862</v>
      </c>
      <c r="C7239" s="398" t="s">
        <v>65</v>
      </c>
      <c r="D7239" s="399">
        <v>196.30860000000001</v>
      </c>
      <c r="E7239" s="393"/>
      <c r="F7239" s="393"/>
      <c r="G7239" s="393"/>
      <c r="H7239" s="393"/>
      <c r="I7239" s="393"/>
      <c r="J7239" s="393"/>
      <c r="K7239" s="393"/>
    </row>
    <row r="7240" spans="1:11" ht="14.4">
      <c r="A7240" s="554"/>
      <c r="B7240" s="554"/>
      <c r="C7240" s="554"/>
      <c r="D7240" s="554"/>
      <c r="E7240" s="393"/>
      <c r="F7240" s="393"/>
      <c r="G7240" s="393"/>
      <c r="H7240" s="393"/>
      <c r="I7240" s="393"/>
      <c r="J7240" s="393"/>
      <c r="K7240" s="393"/>
    </row>
    <row r="7241" spans="1:11" ht="15" customHeight="1">
      <c r="A7241" s="553" t="s">
        <v>11863</v>
      </c>
      <c r="B7241" s="553"/>
      <c r="C7241" s="553"/>
      <c r="D7241" s="392"/>
      <c r="E7241" s="393"/>
      <c r="F7241" s="393"/>
      <c r="G7241" s="393"/>
      <c r="H7241" s="393"/>
      <c r="I7241" s="393"/>
      <c r="J7241" s="393"/>
      <c r="K7241" s="393"/>
    </row>
    <row r="7242" spans="1:11" ht="14.4">
      <c r="A7242" s="394" t="s">
        <v>7338</v>
      </c>
      <c r="B7242" s="394" t="s">
        <v>7339</v>
      </c>
      <c r="C7242" s="395" t="s">
        <v>485</v>
      </c>
      <c r="D7242" s="396" t="s">
        <v>7340</v>
      </c>
      <c r="E7242" s="393"/>
      <c r="F7242" s="393"/>
      <c r="G7242" s="393"/>
      <c r="H7242" s="393"/>
      <c r="I7242" s="393"/>
      <c r="J7242" s="393"/>
      <c r="K7242" s="393"/>
    </row>
    <row r="7243" spans="1:11" ht="14.4">
      <c r="A7243" s="397" t="s">
        <v>11864</v>
      </c>
      <c r="B7243" s="397" t="s">
        <v>11865</v>
      </c>
      <c r="C7243" s="398" t="s">
        <v>65</v>
      </c>
      <c r="D7243" s="399">
        <v>122.96380000000001</v>
      </c>
      <c r="E7243" s="393"/>
      <c r="F7243" s="393"/>
      <c r="G7243" s="393"/>
      <c r="H7243" s="393"/>
      <c r="I7243" s="393"/>
      <c r="J7243" s="393"/>
      <c r="K7243" s="393"/>
    </row>
    <row r="7244" spans="1:11" ht="14.4">
      <c r="A7244" s="397" t="s">
        <v>11866</v>
      </c>
      <c r="B7244" s="397" t="s">
        <v>11867</v>
      </c>
      <c r="C7244" s="398" t="s">
        <v>65</v>
      </c>
      <c r="D7244" s="399">
        <v>161.04220000000001</v>
      </c>
      <c r="E7244" s="393"/>
      <c r="F7244" s="393"/>
      <c r="G7244" s="393"/>
      <c r="H7244" s="393"/>
      <c r="I7244" s="393"/>
      <c r="J7244" s="393"/>
      <c r="K7244" s="393"/>
    </row>
    <row r="7245" spans="1:11" ht="14.4">
      <c r="A7245" s="554"/>
      <c r="B7245" s="554"/>
      <c r="C7245" s="554"/>
      <c r="D7245" s="554"/>
      <c r="E7245" s="393"/>
      <c r="F7245" s="393"/>
      <c r="G7245" s="393"/>
      <c r="H7245" s="393"/>
      <c r="I7245" s="393"/>
      <c r="J7245" s="393"/>
      <c r="K7245" s="393"/>
    </row>
    <row r="7246" spans="1:11" ht="15" customHeight="1">
      <c r="A7246" s="553" t="s">
        <v>11868</v>
      </c>
      <c r="B7246" s="553"/>
      <c r="C7246" s="553"/>
      <c r="D7246" s="392"/>
      <c r="E7246" s="393"/>
      <c r="F7246" s="393"/>
      <c r="G7246" s="393"/>
      <c r="H7246" s="393"/>
      <c r="I7246" s="393"/>
      <c r="J7246" s="393"/>
      <c r="K7246" s="393"/>
    </row>
    <row r="7247" spans="1:11" ht="14.4">
      <c r="A7247" s="394" t="s">
        <v>7338</v>
      </c>
      <c r="B7247" s="394" t="s">
        <v>7339</v>
      </c>
      <c r="C7247" s="395" t="s">
        <v>485</v>
      </c>
      <c r="D7247" s="396" t="s">
        <v>7340</v>
      </c>
      <c r="E7247" s="393"/>
      <c r="F7247" s="393"/>
      <c r="G7247" s="393"/>
      <c r="H7247" s="393"/>
      <c r="I7247" s="393"/>
      <c r="J7247" s="393"/>
      <c r="K7247" s="393"/>
    </row>
    <row r="7248" spans="1:11" ht="14.4">
      <c r="A7248" s="397" t="s">
        <v>11869</v>
      </c>
      <c r="B7248" s="397" t="s">
        <v>11870</v>
      </c>
      <c r="C7248" s="398" t="s">
        <v>180</v>
      </c>
      <c r="D7248" s="400">
        <v>3303.2611999999999</v>
      </c>
      <c r="E7248" s="393"/>
      <c r="F7248" s="393"/>
      <c r="G7248" s="393"/>
      <c r="H7248" s="393"/>
      <c r="I7248" s="393"/>
      <c r="J7248" s="393"/>
      <c r="K7248" s="393"/>
    </row>
    <row r="7249" spans="1:11" ht="14.4">
      <c r="A7249" s="554"/>
      <c r="B7249" s="554"/>
      <c r="C7249" s="554"/>
      <c r="D7249" s="554"/>
      <c r="E7249" s="393"/>
      <c r="F7249" s="393"/>
      <c r="G7249" s="393"/>
      <c r="H7249" s="393"/>
      <c r="I7249" s="393"/>
      <c r="J7249" s="393"/>
      <c r="K7249" s="393"/>
    </row>
    <row r="7250" spans="1:11" ht="15" customHeight="1">
      <c r="A7250" s="553" t="s">
        <v>11871</v>
      </c>
      <c r="B7250" s="553"/>
      <c r="C7250" s="553"/>
      <c r="D7250" s="392"/>
      <c r="E7250" s="393"/>
      <c r="F7250" s="393"/>
      <c r="G7250" s="393"/>
      <c r="H7250" s="393"/>
      <c r="I7250" s="393"/>
      <c r="J7250" s="393"/>
      <c r="K7250" s="393"/>
    </row>
    <row r="7251" spans="1:11" ht="14.4">
      <c r="A7251" s="394" t="s">
        <v>7338</v>
      </c>
      <c r="B7251" s="394" t="s">
        <v>7339</v>
      </c>
      <c r="C7251" s="395" t="s">
        <v>485</v>
      </c>
      <c r="D7251" s="396" t="s">
        <v>7340</v>
      </c>
      <c r="E7251" s="393"/>
      <c r="F7251" s="393"/>
      <c r="G7251" s="393"/>
      <c r="H7251" s="393"/>
      <c r="I7251" s="393"/>
      <c r="J7251" s="393"/>
      <c r="K7251" s="393"/>
    </row>
    <row r="7252" spans="1:11" ht="14.4">
      <c r="A7252" s="397" t="s">
        <v>11872</v>
      </c>
      <c r="B7252" s="397" t="s">
        <v>11873</v>
      </c>
      <c r="C7252" s="398" t="s">
        <v>65</v>
      </c>
      <c r="D7252" s="399">
        <v>282.21199999999999</v>
      </c>
      <c r="E7252" s="393"/>
      <c r="F7252" s="393"/>
      <c r="G7252" s="393"/>
      <c r="H7252" s="393"/>
      <c r="I7252" s="393"/>
      <c r="J7252" s="393"/>
      <c r="K7252" s="393"/>
    </row>
    <row r="7253" spans="1:11" ht="14.4">
      <c r="A7253" s="397" t="s">
        <v>11874</v>
      </c>
      <c r="B7253" s="397" t="s">
        <v>11875</v>
      </c>
      <c r="C7253" s="398" t="s">
        <v>65</v>
      </c>
      <c r="D7253" s="399">
        <v>202.3963</v>
      </c>
      <c r="E7253" s="393"/>
      <c r="F7253" s="393"/>
      <c r="G7253" s="393"/>
      <c r="H7253" s="393"/>
      <c r="I7253" s="393"/>
      <c r="J7253" s="393"/>
      <c r="K7253" s="393"/>
    </row>
    <row r="7254" spans="1:11" ht="14.4">
      <c r="A7254" s="397" t="s">
        <v>11876</v>
      </c>
      <c r="B7254" s="397" t="s">
        <v>11877</v>
      </c>
      <c r="C7254" s="398" t="s">
        <v>65</v>
      </c>
      <c r="D7254" s="399">
        <v>241.97659999999999</v>
      </c>
      <c r="E7254" s="393"/>
      <c r="F7254" s="393"/>
      <c r="G7254" s="393"/>
      <c r="H7254" s="393"/>
      <c r="I7254" s="393"/>
      <c r="J7254" s="393"/>
      <c r="K7254" s="393"/>
    </row>
    <row r="7255" spans="1:11" ht="14.4">
      <c r="A7255" s="554"/>
      <c r="B7255" s="554"/>
      <c r="C7255" s="554"/>
      <c r="D7255" s="554"/>
      <c r="E7255" s="393"/>
      <c r="F7255" s="393"/>
      <c r="G7255" s="393"/>
      <c r="H7255" s="393"/>
      <c r="I7255" s="393"/>
      <c r="J7255" s="393"/>
      <c r="K7255" s="393"/>
    </row>
    <row r="7256" spans="1:11" ht="15" customHeight="1">
      <c r="A7256" s="553" t="s">
        <v>11878</v>
      </c>
      <c r="B7256" s="553"/>
      <c r="C7256" s="553"/>
      <c r="D7256" s="392"/>
      <c r="E7256" s="393"/>
      <c r="F7256" s="393"/>
      <c r="G7256" s="393"/>
      <c r="H7256" s="393"/>
      <c r="I7256" s="393"/>
      <c r="J7256" s="393"/>
      <c r="K7256" s="393"/>
    </row>
    <row r="7257" spans="1:11" ht="15" customHeight="1">
      <c r="A7257" s="553" t="s">
        <v>11879</v>
      </c>
      <c r="B7257" s="553"/>
      <c r="C7257" s="553"/>
      <c r="D7257" s="392"/>
      <c r="E7257" s="393"/>
      <c r="F7257" s="393"/>
      <c r="G7257" s="393"/>
      <c r="H7257" s="393"/>
      <c r="I7257" s="393"/>
      <c r="J7257" s="393"/>
      <c r="K7257" s="393"/>
    </row>
    <row r="7258" spans="1:11" ht="14.4">
      <c r="A7258" s="394" t="s">
        <v>7338</v>
      </c>
      <c r="B7258" s="394" t="s">
        <v>7339</v>
      </c>
      <c r="C7258" s="395" t="s">
        <v>485</v>
      </c>
      <c r="D7258" s="396" t="s">
        <v>7340</v>
      </c>
      <c r="E7258" s="393"/>
      <c r="F7258" s="393"/>
      <c r="G7258" s="393"/>
      <c r="H7258" s="393"/>
      <c r="I7258" s="393"/>
      <c r="J7258" s="393"/>
      <c r="K7258" s="393"/>
    </row>
    <row r="7259" spans="1:11" ht="39.6">
      <c r="A7259" s="397" t="s">
        <v>11880</v>
      </c>
      <c r="B7259" s="397" t="s">
        <v>11881</v>
      </c>
      <c r="C7259" s="398" t="s">
        <v>102</v>
      </c>
      <c r="D7259" s="400">
        <v>1843.23</v>
      </c>
      <c r="E7259" s="393"/>
      <c r="F7259" s="393"/>
      <c r="G7259" s="393"/>
      <c r="H7259" s="393"/>
      <c r="I7259" s="393"/>
      <c r="J7259" s="393"/>
      <c r="K7259" s="393"/>
    </row>
    <row r="7260" spans="1:11" ht="39.6">
      <c r="A7260" s="397" t="s">
        <v>11882</v>
      </c>
      <c r="B7260" s="397" t="s">
        <v>11883</v>
      </c>
      <c r="C7260" s="398" t="s">
        <v>102</v>
      </c>
      <c r="D7260" s="400">
        <v>1902.97</v>
      </c>
      <c r="E7260" s="393"/>
      <c r="F7260" s="393"/>
      <c r="G7260" s="393"/>
      <c r="H7260" s="393"/>
      <c r="I7260" s="393"/>
      <c r="J7260" s="393"/>
      <c r="K7260" s="393"/>
    </row>
    <row r="7261" spans="1:11" ht="52.8">
      <c r="A7261" s="397" t="s">
        <v>11884</v>
      </c>
      <c r="B7261" s="397" t="s">
        <v>11885</v>
      </c>
      <c r="C7261" s="398" t="s">
        <v>1078</v>
      </c>
      <c r="D7261" s="399">
        <v>1.0509999999999999</v>
      </c>
      <c r="E7261" s="393"/>
      <c r="F7261" s="393"/>
      <c r="G7261" s="393"/>
      <c r="H7261" s="393"/>
      <c r="I7261" s="393"/>
      <c r="J7261" s="393"/>
      <c r="K7261" s="393"/>
    </row>
    <row r="7262" spans="1:11" ht="52.8">
      <c r="A7262" s="397" t="s">
        <v>11886</v>
      </c>
      <c r="B7262" s="397" t="s">
        <v>11887</v>
      </c>
      <c r="C7262" s="398" t="s">
        <v>1078</v>
      </c>
      <c r="D7262" s="399">
        <v>1.081</v>
      </c>
      <c r="E7262" s="393"/>
      <c r="F7262" s="393"/>
      <c r="G7262" s="393"/>
      <c r="H7262" s="393"/>
      <c r="I7262" s="393"/>
      <c r="J7262" s="393"/>
      <c r="K7262" s="393"/>
    </row>
    <row r="7263" spans="1:11" ht="14.4">
      <c r="A7263" s="554"/>
      <c r="B7263" s="554"/>
      <c r="C7263" s="554"/>
      <c r="D7263" s="554"/>
      <c r="E7263" s="393"/>
      <c r="F7263" s="393"/>
      <c r="G7263" s="393"/>
      <c r="H7263" s="393"/>
      <c r="I7263" s="393"/>
      <c r="J7263" s="393"/>
      <c r="K7263" s="393"/>
    </row>
    <row r="7264" spans="1:11" ht="15" customHeight="1">
      <c r="A7264" s="553" t="s">
        <v>11888</v>
      </c>
      <c r="B7264" s="553"/>
      <c r="C7264" s="553"/>
      <c r="D7264" s="392"/>
      <c r="E7264" s="393"/>
      <c r="F7264" s="393"/>
      <c r="G7264" s="393"/>
      <c r="H7264" s="393"/>
      <c r="I7264" s="393"/>
      <c r="J7264" s="393"/>
      <c r="K7264" s="393"/>
    </row>
    <row r="7265" spans="1:11" ht="15" customHeight="1">
      <c r="A7265" s="553" t="s">
        <v>11889</v>
      </c>
      <c r="B7265" s="553"/>
      <c r="C7265" s="553"/>
      <c r="D7265" s="392"/>
      <c r="E7265" s="393"/>
      <c r="F7265" s="393"/>
      <c r="G7265" s="393"/>
      <c r="H7265" s="393"/>
      <c r="I7265" s="393"/>
      <c r="J7265" s="393"/>
      <c r="K7265" s="393"/>
    </row>
    <row r="7266" spans="1:11" ht="14.4">
      <c r="A7266" s="394" t="s">
        <v>7338</v>
      </c>
      <c r="B7266" s="394" t="s">
        <v>7339</v>
      </c>
      <c r="C7266" s="395" t="s">
        <v>485</v>
      </c>
      <c r="D7266" s="396" t="s">
        <v>7340</v>
      </c>
      <c r="E7266" s="393"/>
      <c r="F7266" s="393"/>
      <c r="G7266" s="393"/>
      <c r="H7266" s="393"/>
      <c r="I7266" s="393"/>
      <c r="J7266" s="393"/>
      <c r="K7266" s="393"/>
    </row>
    <row r="7267" spans="1:11" ht="26.4">
      <c r="A7267" s="397" t="s">
        <v>11890</v>
      </c>
      <c r="B7267" s="397" t="s">
        <v>11891</v>
      </c>
      <c r="C7267" s="398" t="s">
        <v>180</v>
      </c>
      <c r="D7267" s="399">
        <v>0.26200000000000001</v>
      </c>
      <c r="E7267" s="393"/>
      <c r="F7267" s="393"/>
      <c r="G7267" s="393"/>
      <c r="H7267" s="393"/>
      <c r="I7267" s="393"/>
      <c r="J7267" s="393"/>
      <c r="K7267" s="393"/>
    </row>
    <row r="7268" spans="1:11" ht="26.4">
      <c r="A7268" s="397" t="s">
        <v>11892</v>
      </c>
      <c r="B7268" s="397" t="s">
        <v>11893</v>
      </c>
      <c r="C7268" s="398" t="s">
        <v>180</v>
      </c>
      <c r="D7268" s="399">
        <v>0.33260000000000001</v>
      </c>
      <c r="E7268" s="393"/>
      <c r="F7268" s="393"/>
      <c r="G7268" s="393"/>
      <c r="H7268" s="393"/>
      <c r="I7268" s="393"/>
      <c r="J7268" s="393"/>
      <c r="K7268" s="393"/>
    </row>
    <row r="7269" spans="1:11" ht="26.4">
      <c r="A7269" s="397" t="s">
        <v>11894</v>
      </c>
      <c r="B7269" s="397" t="s">
        <v>11895</v>
      </c>
      <c r="C7269" s="398" t="s">
        <v>180</v>
      </c>
      <c r="D7269" s="399">
        <v>0.61480000000000001</v>
      </c>
      <c r="E7269" s="393"/>
      <c r="F7269" s="393"/>
      <c r="G7269" s="393"/>
      <c r="H7269" s="393"/>
      <c r="I7269" s="393"/>
      <c r="J7269" s="393"/>
      <c r="K7269" s="393"/>
    </row>
    <row r="7270" spans="1:11" ht="14.4">
      <c r="A7270" s="397" t="s">
        <v>11896</v>
      </c>
      <c r="B7270" s="397" t="s">
        <v>11897</v>
      </c>
      <c r="C7270" s="398" t="s">
        <v>180</v>
      </c>
      <c r="D7270" s="399">
        <v>0.79620000000000002</v>
      </c>
      <c r="E7270" s="393"/>
      <c r="F7270" s="393"/>
      <c r="G7270" s="393"/>
      <c r="H7270" s="393"/>
      <c r="I7270" s="393"/>
      <c r="J7270" s="393"/>
      <c r="K7270" s="393"/>
    </row>
    <row r="7271" spans="1:11" ht="14.4">
      <c r="A7271" s="554"/>
      <c r="B7271" s="554"/>
      <c r="C7271" s="554"/>
      <c r="D7271" s="554"/>
      <c r="E7271" s="393"/>
      <c r="F7271" s="393"/>
      <c r="G7271" s="393"/>
      <c r="H7271" s="393"/>
      <c r="I7271" s="393"/>
      <c r="J7271" s="393"/>
      <c r="K7271" s="393"/>
    </row>
    <row r="7272" spans="1:11" ht="15" customHeight="1">
      <c r="A7272" s="553" t="s">
        <v>11898</v>
      </c>
      <c r="B7272" s="553"/>
      <c r="C7272" s="553"/>
      <c r="D7272" s="392"/>
      <c r="E7272" s="393"/>
      <c r="F7272" s="393"/>
      <c r="G7272" s="393"/>
      <c r="H7272" s="393"/>
      <c r="I7272" s="393"/>
      <c r="J7272" s="393"/>
      <c r="K7272" s="393"/>
    </row>
    <row r="7273" spans="1:11" ht="15" customHeight="1">
      <c r="A7273" s="553" t="s">
        <v>11899</v>
      </c>
      <c r="B7273" s="553"/>
      <c r="C7273" s="553"/>
      <c r="D7273" s="392"/>
      <c r="E7273" s="393"/>
      <c r="F7273" s="393"/>
      <c r="G7273" s="393"/>
      <c r="H7273" s="393"/>
      <c r="I7273" s="393"/>
      <c r="J7273" s="393"/>
      <c r="K7273" s="393"/>
    </row>
    <row r="7274" spans="1:11" ht="14.4">
      <c r="A7274" s="394" t="s">
        <v>7338</v>
      </c>
      <c r="B7274" s="394" t="s">
        <v>7339</v>
      </c>
      <c r="C7274" s="395" t="s">
        <v>485</v>
      </c>
      <c r="D7274" s="396" t="s">
        <v>7340</v>
      </c>
      <c r="E7274" s="393"/>
      <c r="F7274" s="393"/>
      <c r="G7274" s="393"/>
      <c r="H7274" s="393"/>
      <c r="I7274" s="393"/>
      <c r="J7274" s="393"/>
      <c r="K7274" s="393"/>
    </row>
    <row r="7275" spans="1:11" ht="14.4">
      <c r="A7275" s="397" t="s">
        <v>11900</v>
      </c>
      <c r="B7275" s="397" t="s">
        <v>11901</v>
      </c>
      <c r="C7275" s="398" t="s">
        <v>67</v>
      </c>
      <c r="D7275" s="399">
        <v>60.04</v>
      </c>
      <c r="E7275" s="393"/>
      <c r="F7275" s="393"/>
      <c r="G7275" s="393"/>
      <c r="H7275" s="393"/>
      <c r="I7275" s="393"/>
      <c r="J7275" s="393"/>
      <c r="K7275" s="393"/>
    </row>
    <row r="7276" spans="1:11" ht="14.4">
      <c r="A7276" s="393"/>
      <c r="B7276" s="393"/>
      <c r="C7276" s="393"/>
      <c r="D7276" s="393"/>
      <c r="E7276" s="393"/>
      <c r="F7276" s="393"/>
      <c r="G7276" s="393"/>
      <c r="H7276" s="393"/>
      <c r="I7276" s="393"/>
      <c r="J7276" s="393"/>
      <c r="K7276" s="393"/>
    </row>
    <row r="7277" spans="1:11" ht="14.4">
      <c r="A7277" s="393"/>
      <c r="B7277" s="393"/>
      <c r="C7277" s="393"/>
      <c r="D7277" s="393"/>
      <c r="E7277" s="393"/>
      <c r="F7277" s="393"/>
      <c r="G7277" s="393"/>
      <c r="H7277" s="393"/>
      <c r="I7277" s="393"/>
      <c r="J7277" s="393"/>
      <c r="K7277" s="393"/>
    </row>
  </sheetData>
  <mergeCells count="1147">
    <mergeCell ref="A7256:C7256"/>
    <mergeCell ref="A7257:C7257"/>
    <mergeCell ref="A7263:D7263"/>
    <mergeCell ref="A7264:C7264"/>
    <mergeCell ref="A7265:C7265"/>
    <mergeCell ref="A7271:D7271"/>
    <mergeCell ref="A7272:C7272"/>
    <mergeCell ref="A7273:C7273"/>
    <mergeCell ref="A7217:D7217"/>
    <mergeCell ref="A7218:C7218"/>
    <mergeCell ref="A7219:C7219"/>
    <mergeCell ref="A7224:D7224"/>
    <mergeCell ref="A7225:C7225"/>
    <mergeCell ref="A7226:C7226"/>
    <mergeCell ref="A7230:D7230"/>
    <mergeCell ref="A7231:C7231"/>
    <mergeCell ref="A7234:D7234"/>
    <mergeCell ref="A7235:C7235"/>
    <mergeCell ref="A7240:D7240"/>
    <mergeCell ref="A7241:C7241"/>
    <mergeCell ref="A7245:D7245"/>
    <mergeCell ref="A7246:C7246"/>
    <mergeCell ref="A7249:D7249"/>
    <mergeCell ref="A7250:C7250"/>
    <mergeCell ref="A7255:D7255"/>
    <mergeCell ref="A7181:D7181"/>
    <mergeCell ref="A7182:C7182"/>
    <mergeCell ref="A7183:C7183"/>
    <mergeCell ref="A7186:D7186"/>
    <mergeCell ref="A7187:C7187"/>
    <mergeCell ref="A7188:C7188"/>
    <mergeCell ref="A7194:D7194"/>
    <mergeCell ref="A7195:C7195"/>
    <mergeCell ref="A7196:C7196"/>
    <mergeCell ref="A7200:D7200"/>
    <mergeCell ref="A7201:C7201"/>
    <mergeCell ref="A7202:C7202"/>
    <mergeCell ref="A7207:D7207"/>
    <mergeCell ref="A7208:C7208"/>
    <mergeCell ref="A7209:C7209"/>
    <mergeCell ref="A7212:D7212"/>
    <mergeCell ref="A7213:C7213"/>
    <mergeCell ref="A7112:C7112"/>
    <mergeCell ref="A7115:D7115"/>
    <mergeCell ref="A7116:C7116"/>
    <mergeCell ref="A7124:D7124"/>
    <mergeCell ref="A7125:C7125"/>
    <mergeCell ref="A7126:C7126"/>
    <mergeCell ref="A7129:D7129"/>
    <mergeCell ref="A7130:C7130"/>
    <mergeCell ref="A7131:C7131"/>
    <mergeCell ref="A7160:D7160"/>
    <mergeCell ref="A7161:C7161"/>
    <mergeCell ref="A7162:C7162"/>
    <mergeCell ref="A7166:D7166"/>
    <mergeCell ref="A7167:C7167"/>
    <mergeCell ref="A7168:C7168"/>
    <mergeCell ref="A7174:D7174"/>
    <mergeCell ref="A7175:C7175"/>
    <mergeCell ref="A7064:C7064"/>
    <mergeCell ref="A7068:D7068"/>
    <mergeCell ref="A7069:C7069"/>
    <mergeCell ref="A7072:D7072"/>
    <mergeCell ref="A7073:C7073"/>
    <mergeCell ref="A7078:D7078"/>
    <mergeCell ref="A7079:C7079"/>
    <mergeCell ref="A7083:D7083"/>
    <mergeCell ref="A7084:C7084"/>
    <mergeCell ref="A7090:D7090"/>
    <mergeCell ref="A7091:C7091"/>
    <mergeCell ref="A7097:D7097"/>
    <mergeCell ref="A7098:C7098"/>
    <mergeCell ref="A7101:D7101"/>
    <mergeCell ref="A7102:C7102"/>
    <mergeCell ref="A7110:D7110"/>
    <mergeCell ref="A7111:C7111"/>
    <mergeCell ref="A6997:C6997"/>
    <mergeCell ref="A7000:D7000"/>
    <mergeCell ref="A7001:C7001"/>
    <mergeCell ref="A7002:C7002"/>
    <mergeCell ref="A7013:D7013"/>
    <mergeCell ref="A7014:C7014"/>
    <mergeCell ref="A7015:C7015"/>
    <mergeCell ref="A7019:D7019"/>
    <mergeCell ref="A7020:C7020"/>
    <mergeCell ref="A7021:C7021"/>
    <mergeCell ref="A7025:D7025"/>
    <mergeCell ref="A7026:C7026"/>
    <mergeCell ref="A7042:D7042"/>
    <mergeCell ref="A7043:C7043"/>
    <mergeCell ref="A7058:D7058"/>
    <mergeCell ref="A7059:C7059"/>
    <mergeCell ref="A7063:D7063"/>
    <mergeCell ref="A6945:C6945"/>
    <mergeCell ref="A6948:D6948"/>
    <mergeCell ref="A6949:C6949"/>
    <mergeCell ref="A6954:D6954"/>
    <mergeCell ref="A6955:C6955"/>
    <mergeCell ref="A6963:D6963"/>
    <mergeCell ref="A6964:C6964"/>
    <mergeCell ref="A6965:C6965"/>
    <mergeCell ref="A6969:D6969"/>
    <mergeCell ref="A6970:C6970"/>
    <mergeCell ref="A6973:D6973"/>
    <mergeCell ref="A6974:C6974"/>
    <mergeCell ref="A6979:D6979"/>
    <mergeCell ref="A6980:C6980"/>
    <mergeCell ref="A6991:D6991"/>
    <mergeCell ref="A6992:C6992"/>
    <mergeCell ref="A6996:D6996"/>
    <mergeCell ref="A6896:D6896"/>
    <mergeCell ref="A6897:C6897"/>
    <mergeCell ref="A6898:C6898"/>
    <mergeCell ref="A6902:D6902"/>
    <mergeCell ref="A6903:C6903"/>
    <mergeCell ref="A6914:D6914"/>
    <mergeCell ref="A6915:C6915"/>
    <mergeCell ref="A6920:D6920"/>
    <mergeCell ref="A6921:C6921"/>
    <mergeCell ref="A6924:D6924"/>
    <mergeCell ref="A6925:C6925"/>
    <mergeCell ref="A6928:D6928"/>
    <mergeCell ref="A6929:C6929"/>
    <mergeCell ref="A6935:D6935"/>
    <mergeCell ref="A6936:C6936"/>
    <mergeCell ref="A6943:D6943"/>
    <mergeCell ref="A6944:C6944"/>
    <mergeCell ref="A6824:D6824"/>
    <mergeCell ref="A6825:C6825"/>
    <mergeCell ref="A6826:C6826"/>
    <mergeCell ref="A6838:D6838"/>
    <mergeCell ref="A6839:C6839"/>
    <mergeCell ref="A6840:C6840"/>
    <mergeCell ref="A6848:D6848"/>
    <mergeCell ref="A6849:C6849"/>
    <mergeCell ref="A6858:D6858"/>
    <mergeCell ref="A6859:C6859"/>
    <mergeCell ref="A6870:D6870"/>
    <mergeCell ref="A6871:C6871"/>
    <mergeCell ref="A6872:C6872"/>
    <mergeCell ref="A6875:D6875"/>
    <mergeCell ref="A6876:C6876"/>
    <mergeCell ref="A6887:D6887"/>
    <mergeCell ref="A6888:C6888"/>
    <mergeCell ref="A6754:C6754"/>
    <mergeCell ref="A6760:D6760"/>
    <mergeCell ref="A6761:C6761"/>
    <mergeCell ref="A6762:C6762"/>
    <mergeCell ref="A6768:D6768"/>
    <mergeCell ref="A6769:C6769"/>
    <mergeCell ref="A6783:D6783"/>
    <mergeCell ref="A6784:C6784"/>
    <mergeCell ref="A6791:D6791"/>
    <mergeCell ref="A6792:C6792"/>
    <mergeCell ref="A6802:D6802"/>
    <mergeCell ref="A6803:C6803"/>
    <mergeCell ref="A6811:D6811"/>
    <mergeCell ref="A6812:C6812"/>
    <mergeCell ref="A6819:D6819"/>
    <mergeCell ref="A6820:C6820"/>
    <mergeCell ref="A6821:C6821"/>
    <mergeCell ref="A6659:C6659"/>
    <mergeCell ref="A6663:D6663"/>
    <mergeCell ref="A6664:C6664"/>
    <mergeCell ref="A6676:D6676"/>
    <mergeCell ref="A6677:C6677"/>
    <mergeCell ref="A6678:C6678"/>
    <mergeCell ref="A6686:D6686"/>
    <mergeCell ref="A6687:C6687"/>
    <mergeCell ref="A6707:D6707"/>
    <mergeCell ref="A6708:C6708"/>
    <mergeCell ref="A6709:C6709"/>
    <mergeCell ref="A6714:D6714"/>
    <mergeCell ref="A6715:C6715"/>
    <mergeCell ref="A6726:D6726"/>
    <mergeCell ref="A6727:C6727"/>
    <mergeCell ref="A6728:C6728"/>
    <mergeCell ref="A6753:D6753"/>
    <mergeCell ref="A6590:C6590"/>
    <mergeCell ref="A6591:C6591"/>
    <mergeCell ref="A6598:D6598"/>
    <mergeCell ref="A6599:C6599"/>
    <mergeCell ref="A6600:C6600"/>
    <mergeCell ref="A6611:D6611"/>
    <mergeCell ref="A6612:C6612"/>
    <mergeCell ref="A6613:C6613"/>
    <mergeCell ref="A6621:D6621"/>
    <mergeCell ref="A6622:C6622"/>
    <mergeCell ref="A6640:D6640"/>
    <mergeCell ref="A6641:C6641"/>
    <mergeCell ref="A6642:C6642"/>
    <mergeCell ref="A6651:D6651"/>
    <mergeCell ref="A6652:C6652"/>
    <mergeCell ref="A6657:D6657"/>
    <mergeCell ref="A6658:C6658"/>
    <mergeCell ref="A6534:C6534"/>
    <mergeCell ref="A6538:D6538"/>
    <mergeCell ref="A6539:C6539"/>
    <mergeCell ref="A6540:C6540"/>
    <mergeCell ref="A6544:D6544"/>
    <mergeCell ref="A6545:C6545"/>
    <mergeCell ref="A6548:D6548"/>
    <mergeCell ref="A6549:C6549"/>
    <mergeCell ref="A6552:D6552"/>
    <mergeCell ref="A6553:C6553"/>
    <mergeCell ref="A6557:D6557"/>
    <mergeCell ref="A6558:C6558"/>
    <mergeCell ref="A6566:D6566"/>
    <mergeCell ref="A6567:C6567"/>
    <mergeCell ref="A6584:D6584"/>
    <mergeCell ref="A6585:C6585"/>
    <mergeCell ref="A6589:D6589"/>
    <mergeCell ref="A6477:D6477"/>
    <mergeCell ref="A6478:C6478"/>
    <mergeCell ref="A6481:D6481"/>
    <mergeCell ref="A6482:C6482"/>
    <mergeCell ref="A6485:D6485"/>
    <mergeCell ref="A6486:C6486"/>
    <mergeCell ref="A6490:D6490"/>
    <mergeCell ref="A6491:C6491"/>
    <mergeCell ref="A6495:D6495"/>
    <mergeCell ref="A6496:C6496"/>
    <mergeCell ref="A6502:D6502"/>
    <mergeCell ref="A6503:C6503"/>
    <mergeCell ref="A6512:D6512"/>
    <mergeCell ref="A6513:C6513"/>
    <mergeCell ref="A6521:D6521"/>
    <mergeCell ref="A6522:C6522"/>
    <mergeCell ref="A6533:D6533"/>
    <mergeCell ref="A6439:C6439"/>
    <mergeCell ref="A6442:D6442"/>
    <mergeCell ref="A6443:C6443"/>
    <mergeCell ref="A6444:C6444"/>
    <mergeCell ref="A6448:D6448"/>
    <mergeCell ref="A6449:C6449"/>
    <mergeCell ref="A6450:C6450"/>
    <mergeCell ref="A6453:D6453"/>
    <mergeCell ref="A6454:C6454"/>
    <mergeCell ref="A6458:D6458"/>
    <mergeCell ref="A6459:C6459"/>
    <mergeCell ref="A6464:D6464"/>
    <mergeCell ref="A6465:C6465"/>
    <mergeCell ref="A6468:D6468"/>
    <mergeCell ref="A6469:C6469"/>
    <mergeCell ref="A6472:D6472"/>
    <mergeCell ref="A6473:C6473"/>
    <mergeCell ref="A6389:D6389"/>
    <mergeCell ref="A6390:C6390"/>
    <mergeCell ref="A6391:C6391"/>
    <mergeCell ref="A6397:D6397"/>
    <mergeCell ref="A6398:C6398"/>
    <mergeCell ref="A6399:C6399"/>
    <mergeCell ref="A6406:D6406"/>
    <mergeCell ref="A6407:C6407"/>
    <mergeCell ref="A6413:D6413"/>
    <mergeCell ref="A6414:C6414"/>
    <mergeCell ref="A6417:D6417"/>
    <mergeCell ref="A6418:C6418"/>
    <mergeCell ref="A6422:D6422"/>
    <mergeCell ref="A6423:C6423"/>
    <mergeCell ref="A6431:D6431"/>
    <mergeCell ref="A6432:C6432"/>
    <mergeCell ref="A6438:D6438"/>
    <mergeCell ref="A6346:C6346"/>
    <mergeCell ref="A6349:D6349"/>
    <mergeCell ref="A6350:C6350"/>
    <mergeCell ref="A6355:D6355"/>
    <mergeCell ref="A6356:C6356"/>
    <mergeCell ref="A6359:D6359"/>
    <mergeCell ref="A6360:C6360"/>
    <mergeCell ref="A6361:C6361"/>
    <mergeCell ref="A6364:D6364"/>
    <mergeCell ref="A6365:C6365"/>
    <mergeCell ref="A6366:C6366"/>
    <mergeCell ref="A6369:D6369"/>
    <mergeCell ref="A6370:C6370"/>
    <mergeCell ref="A6375:D6375"/>
    <mergeCell ref="A6376:C6376"/>
    <mergeCell ref="A6384:D6384"/>
    <mergeCell ref="A6385:C6385"/>
    <mergeCell ref="A6297:C6297"/>
    <mergeCell ref="A6306:D6306"/>
    <mergeCell ref="A6307:C6307"/>
    <mergeCell ref="A6308:C6308"/>
    <mergeCell ref="A6317:D6317"/>
    <mergeCell ref="A6318:C6318"/>
    <mergeCell ref="A6319:C6319"/>
    <mergeCell ref="A6326:D6326"/>
    <mergeCell ref="A6327:C6327"/>
    <mergeCell ref="A6331:D6331"/>
    <mergeCell ref="A6332:C6332"/>
    <mergeCell ref="A6333:C6333"/>
    <mergeCell ref="A6337:D6337"/>
    <mergeCell ref="A6338:C6338"/>
    <mergeCell ref="A6339:C6339"/>
    <mergeCell ref="A6344:D6344"/>
    <mergeCell ref="A6345:C6345"/>
    <mergeCell ref="A6218:D6218"/>
    <mergeCell ref="A6219:C6219"/>
    <mergeCell ref="A6235:D6235"/>
    <mergeCell ref="A6236:C6236"/>
    <mergeCell ref="A6242:D6242"/>
    <mergeCell ref="A6243:C6243"/>
    <mergeCell ref="A6247:D6247"/>
    <mergeCell ref="A6248:C6248"/>
    <mergeCell ref="A6251:D6251"/>
    <mergeCell ref="A6252:C6252"/>
    <mergeCell ref="A6260:D6260"/>
    <mergeCell ref="A6261:C6261"/>
    <mergeCell ref="A6270:D6270"/>
    <mergeCell ref="A6271:C6271"/>
    <mergeCell ref="A6275:D6275"/>
    <mergeCell ref="A6276:C6276"/>
    <mergeCell ref="A6296:D6296"/>
    <mergeCell ref="A6162:D6162"/>
    <mergeCell ref="A6163:C6163"/>
    <mergeCell ref="A6168:D6168"/>
    <mergeCell ref="A6169:C6169"/>
    <mergeCell ref="A6174:D6174"/>
    <mergeCell ref="A6175:C6175"/>
    <mergeCell ref="A6182:D6182"/>
    <mergeCell ref="A6183:C6183"/>
    <mergeCell ref="A6186:D6186"/>
    <mergeCell ref="A6187:C6187"/>
    <mergeCell ref="A6193:D6193"/>
    <mergeCell ref="A6194:C6194"/>
    <mergeCell ref="A6201:D6201"/>
    <mergeCell ref="A6202:C6202"/>
    <mergeCell ref="A6203:C6203"/>
    <mergeCell ref="A6209:D6209"/>
    <mergeCell ref="A6210:C6210"/>
    <mergeCell ref="A6099:D6099"/>
    <mergeCell ref="A6100:C6100"/>
    <mergeCell ref="A6109:D6109"/>
    <mergeCell ref="A6110:C6110"/>
    <mergeCell ref="A6114:D6114"/>
    <mergeCell ref="A6115:C6115"/>
    <mergeCell ref="A6116:C6116"/>
    <mergeCell ref="A6129:D6129"/>
    <mergeCell ref="A6130:C6130"/>
    <mergeCell ref="A6131:C6131"/>
    <mergeCell ref="A6138:D6138"/>
    <mergeCell ref="A6139:C6139"/>
    <mergeCell ref="A6143:D6143"/>
    <mergeCell ref="A6144:C6144"/>
    <mergeCell ref="A6147:D6147"/>
    <mergeCell ref="A6148:C6148"/>
    <mergeCell ref="A6149:C6149"/>
    <mergeCell ref="A6026:C6026"/>
    <mergeCell ref="A6027:C6027"/>
    <mergeCell ref="A6030:D6030"/>
    <mergeCell ref="A6031:C6031"/>
    <mergeCell ref="A6032:C6032"/>
    <mergeCell ref="A6041:D6041"/>
    <mergeCell ref="A6042:C6042"/>
    <mergeCell ref="A6051:D6051"/>
    <mergeCell ref="A6052:C6052"/>
    <mergeCell ref="A6059:D6059"/>
    <mergeCell ref="A6060:C6060"/>
    <mergeCell ref="A6063:D6063"/>
    <mergeCell ref="A6064:C6064"/>
    <mergeCell ref="A6087:D6087"/>
    <mergeCell ref="A6088:C6088"/>
    <mergeCell ref="A6091:D6091"/>
    <mergeCell ref="A6092:C6092"/>
    <mergeCell ref="A5978:D5978"/>
    <mergeCell ref="A5979:C5979"/>
    <mergeCell ref="A5987:D5987"/>
    <mergeCell ref="A5988:C5988"/>
    <mergeCell ref="A5989:C5989"/>
    <mergeCell ref="A5996:D5996"/>
    <mergeCell ref="A5997:C5997"/>
    <mergeCell ref="A6004:D6004"/>
    <mergeCell ref="A6005:C6005"/>
    <mergeCell ref="A6010:D6010"/>
    <mergeCell ref="A6011:C6011"/>
    <mergeCell ref="A6012:C6012"/>
    <mergeCell ref="A6015:D6015"/>
    <mergeCell ref="A6016:C6016"/>
    <mergeCell ref="A6020:D6020"/>
    <mergeCell ref="A6021:C6021"/>
    <mergeCell ref="A6025:D6025"/>
    <mergeCell ref="A5927:D5927"/>
    <mergeCell ref="A5928:C5928"/>
    <mergeCell ref="A5938:D5938"/>
    <mergeCell ref="A5939:C5939"/>
    <mergeCell ref="A5940:C5940"/>
    <mergeCell ref="A5945:D5945"/>
    <mergeCell ref="A5946:C5946"/>
    <mergeCell ref="A5947:C5947"/>
    <mergeCell ref="A5952:D5952"/>
    <mergeCell ref="A5953:C5953"/>
    <mergeCell ref="A5957:D5957"/>
    <mergeCell ref="A5958:C5958"/>
    <mergeCell ref="A5959:C5959"/>
    <mergeCell ref="A5964:D5964"/>
    <mergeCell ref="A5965:C5965"/>
    <mergeCell ref="A5974:D5974"/>
    <mergeCell ref="A5975:C5975"/>
    <mergeCell ref="A5882:C5882"/>
    <mergeCell ref="A5891:D5891"/>
    <mergeCell ref="A5892:C5892"/>
    <mergeCell ref="A5896:D5896"/>
    <mergeCell ref="A5897:C5897"/>
    <mergeCell ref="A5900:D5900"/>
    <mergeCell ref="A5901:C5901"/>
    <mergeCell ref="A5904:D5904"/>
    <mergeCell ref="A5905:C5905"/>
    <mergeCell ref="A5906:C5906"/>
    <mergeCell ref="A5909:D5909"/>
    <mergeCell ref="A5910:C5910"/>
    <mergeCell ref="A5916:D5916"/>
    <mergeCell ref="A5917:C5917"/>
    <mergeCell ref="A5921:D5921"/>
    <mergeCell ref="A5922:C5922"/>
    <mergeCell ref="A5923:C5923"/>
    <mergeCell ref="A5843:D5843"/>
    <mergeCell ref="A5844:C5844"/>
    <mergeCell ref="A5851:D5851"/>
    <mergeCell ref="A5852:C5852"/>
    <mergeCell ref="A5855:D5855"/>
    <mergeCell ref="A5856:C5856"/>
    <mergeCell ref="A5857:C5857"/>
    <mergeCell ref="A5860:D5860"/>
    <mergeCell ref="A5861:C5861"/>
    <mergeCell ref="A5864:D5864"/>
    <mergeCell ref="A5865:C5865"/>
    <mergeCell ref="A5868:D5868"/>
    <mergeCell ref="A5869:C5869"/>
    <mergeCell ref="A5870:C5870"/>
    <mergeCell ref="A5877:D5877"/>
    <mergeCell ref="A5878:C5878"/>
    <mergeCell ref="A5881:D5881"/>
    <mergeCell ref="A5778:C5778"/>
    <mergeCell ref="A5782:D5782"/>
    <mergeCell ref="A5783:C5783"/>
    <mergeCell ref="A5789:D5789"/>
    <mergeCell ref="A5790:C5790"/>
    <mergeCell ref="A5793:D5793"/>
    <mergeCell ref="A5794:C5794"/>
    <mergeCell ref="A5798:D5798"/>
    <mergeCell ref="A5799:C5799"/>
    <mergeCell ref="A5800:C5800"/>
    <mergeCell ref="A5813:D5813"/>
    <mergeCell ref="A5814:C5814"/>
    <mergeCell ref="A5826:D5826"/>
    <mergeCell ref="A5827:C5827"/>
    <mergeCell ref="A5838:D5838"/>
    <mergeCell ref="A5839:C5839"/>
    <mergeCell ref="A5840:C5840"/>
    <mergeCell ref="A5748:D5748"/>
    <mergeCell ref="A5749:C5749"/>
    <mergeCell ref="A5750:C5750"/>
    <mergeCell ref="A5753:D5753"/>
    <mergeCell ref="A5754:C5754"/>
    <mergeCell ref="A5757:D5757"/>
    <mergeCell ref="A5758:C5758"/>
    <mergeCell ref="A5759:C5759"/>
    <mergeCell ref="A5762:D5762"/>
    <mergeCell ref="A5763:C5763"/>
    <mergeCell ref="A5764:C5764"/>
    <mergeCell ref="A5767:D5767"/>
    <mergeCell ref="A5768:C5768"/>
    <mergeCell ref="A5772:D5772"/>
    <mergeCell ref="A5773:C5773"/>
    <mergeCell ref="A5776:D5776"/>
    <mergeCell ref="A5777:C5777"/>
    <mergeCell ref="A5706:D5706"/>
    <mergeCell ref="A5707:C5707"/>
    <mergeCell ref="A5708:C5708"/>
    <mergeCell ref="A5711:D5711"/>
    <mergeCell ref="A5712:C5712"/>
    <mergeCell ref="A5713:C5713"/>
    <mergeCell ref="A5720:D5720"/>
    <mergeCell ref="A5721:C5721"/>
    <mergeCell ref="A5724:D5724"/>
    <mergeCell ref="A5725:C5725"/>
    <mergeCell ref="A5726:C5726"/>
    <mergeCell ref="A5729:D5729"/>
    <mergeCell ref="A5730:C5730"/>
    <mergeCell ref="A5737:D5737"/>
    <mergeCell ref="A5738:C5738"/>
    <mergeCell ref="A5741:D5741"/>
    <mergeCell ref="A5742:C5742"/>
    <mergeCell ref="A5664:D5664"/>
    <mergeCell ref="A5665:C5665"/>
    <mergeCell ref="A5668:D5668"/>
    <mergeCell ref="A5669:C5669"/>
    <mergeCell ref="A5670:C5670"/>
    <mergeCell ref="A5676:D5676"/>
    <mergeCell ref="A5677:C5677"/>
    <mergeCell ref="A5678:C5678"/>
    <mergeCell ref="A5682:D5682"/>
    <mergeCell ref="A5683:C5683"/>
    <mergeCell ref="A5687:D5687"/>
    <mergeCell ref="A5688:C5688"/>
    <mergeCell ref="A5689:C5689"/>
    <mergeCell ref="A5693:D5693"/>
    <mergeCell ref="A5694:C5694"/>
    <mergeCell ref="A5700:D5700"/>
    <mergeCell ref="A5701:C5701"/>
    <mergeCell ref="A5626:D5626"/>
    <mergeCell ref="A5627:C5627"/>
    <mergeCell ref="A5632:D5632"/>
    <mergeCell ref="A5633:C5633"/>
    <mergeCell ref="A5637:D5637"/>
    <mergeCell ref="A5638:C5638"/>
    <mergeCell ref="A5639:C5639"/>
    <mergeCell ref="A5644:D5644"/>
    <mergeCell ref="A5645:C5645"/>
    <mergeCell ref="A5650:D5650"/>
    <mergeCell ref="A5651:C5651"/>
    <mergeCell ref="A5652:C5652"/>
    <mergeCell ref="A5655:D5655"/>
    <mergeCell ref="A5656:C5656"/>
    <mergeCell ref="A5657:C5657"/>
    <mergeCell ref="A5660:D5660"/>
    <mergeCell ref="A5661:C5661"/>
    <mergeCell ref="A5581:C5581"/>
    <mergeCell ref="A5588:D5588"/>
    <mergeCell ref="A5589:C5589"/>
    <mergeCell ref="A5592:D5592"/>
    <mergeCell ref="A5593:C5593"/>
    <mergeCell ref="A5596:D5596"/>
    <mergeCell ref="A5597:C5597"/>
    <mergeCell ref="A5603:D5603"/>
    <mergeCell ref="A5604:C5604"/>
    <mergeCell ref="A5605:C5605"/>
    <mergeCell ref="A5608:D5608"/>
    <mergeCell ref="A5609:C5609"/>
    <mergeCell ref="A5614:D5614"/>
    <mergeCell ref="A5615:C5615"/>
    <mergeCell ref="A5620:D5620"/>
    <mergeCell ref="A5621:C5621"/>
    <mergeCell ref="A5622:C5622"/>
    <mergeCell ref="A5521:C5521"/>
    <mergeCell ref="A5527:D5527"/>
    <mergeCell ref="A5528:C5528"/>
    <mergeCell ref="A5531:D5531"/>
    <mergeCell ref="A5532:C5532"/>
    <mergeCell ref="A5535:D5535"/>
    <mergeCell ref="A5536:C5536"/>
    <mergeCell ref="A5540:D5540"/>
    <mergeCell ref="A5541:C5541"/>
    <mergeCell ref="A5545:D5545"/>
    <mergeCell ref="A5546:C5546"/>
    <mergeCell ref="A5547:C5547"/>
    <mergeCell ref="A5550:D5550"/>
    <mergeCell ref="A5551:C5551"/>
    <mergeCell ref="A5575:D5575"/>
    <mergeCell ref="A5576:C5576"/>
    <mergeCell ref="A5580:D5580"/>
    <mergeCell ref="A5472:D5472"/>
    <mergeCell ref="A5473:C5473"/>
    <mergeCell ref="A5474:C5474"/>
    <mergeCell ref="A5477:D5477"/>
    <mergeCell ref="A5478:C5478"/>
    <mergeCell ref="A5490:D5490"/>
    <mergeCell ref="A5491:C5491"/>
    <mergeCell ref="A5498:D5498"/>
    <mergeCell ref="A5499:C5499"/>
    <mergeCell ref="A5500:C5500"/>
    <mergeCell ref="A5504:D5504"/>
    <mergeCell ref="A5505:C5505"/>
    <mergeCell ref="A5511:D5511"/>
    <mergeCell ref="A5512:C5512"/>
    <mergeCell ref="A5515:D5515"/>
    <mergeCell ref="A5516:C5516"/>
    <mergeCell ref="A5520:D5520"/>
    <mergeCell ref="A5414:D5414"/>
    <mergeCell ref="A5415:C5415"/>
    <mergeCell ref="A5418:D5418"/>
    <mergeCell ref="A5419:C5419"/>
    <mergeCell ref="A5420:C5420"/>
    <mergeCell ref="A5431:D5431"/>
    <mergeCell ref="A5432:C5432"/>
    <mergeCell ref="A5440:D5440"/>
    <mergeCell ref="A5441:C5441"/>
    <mergeCell ref="A5444:D5444"/>
    <mergeCell ref="A5445:C5445"/>
    <mergeCell ref="A5449:D5449"/>
    <mergeCell ref="A5450:C5450"/>
    <mergeCell ref="A5463:D5463"/>
    <mergeCell ref="A5464:C5464"/>
    <mergeCell ref="A5468:D5468"/>
    <mergeCell ref="A5469:C5469"/>
    <mergeCell ref="A5374:C5374"/>
    <mergeCell ref="A5377:D5377"/>
    <mergeCell ref="A5378:C5378"/>
    <mergeCell ref="A5379:C5379"/>
    <mergeCell ref="A5384:D5384"/>
    <mergeCell ref="A5385:C5385"/>
    <mergeCell ref="A5386:C5386"/>
    <mergeCell ref="A5389:D5389"/>
    <mergeCell ref="A5390:C5390"/>
    <mergeCell ref="A5394:D5394"/>
    <mergeCell ref="A5395:C5395"/>
    <mergeCell ref="A5396:C5396"/>
    <mergeCell ref="A5399:D5399"/>
    <mergeCell ref="A5400:C5400"/>
    <mergeCell ref="A5408:D5408"/>
    <mergeCell ref="A5409:C5409"/>
    <mergeCell ref="A5410:C5410"/>
    <mergeCell ref="A5333:D5333"/>
    <mergeCell ref="A5334:C5334"/>
    <mergeCell ref="A5335:C5335"/>
    <mergeCell ref="A5338:D5338"/>
    <mergeCell ref="A5339:C5339"/>
    <mergeCell ref="A5343:D5343"/>
    <mergeCell ref="A5344:C5344"/>
    <mergeCell ref="A5348:D5348"/>
    <mergeCell ref="A5349:C5349"/>
    <mergeCell ref="A5353:D5353"/>
    <mergeCell ref="A5354:C5354"/>
    <mergeCell ref="A5357:D5357"/>
    <mergeCell ref="A5358:C5358"/>
    <mergeCell ref="A5361:D5361"/>
    <mergeCell ref="A5362:C5362"/>
    <mergeCell ref="A5372:D5372"/>
    <mergeCell ref="A5373:C5373"/>
    <mergeCell ref="A5284:D5284"/>
    <mergeCell ref="A5285:C5285"/>
    <mergeCell ref="A5290:D5290"/>
    <mergeCell ref="A5291:C5291"/>
    <mergeCell ref="A5297:D5297"/>
    <mergeCell ref="A5298:C5298"/>
    <mergeCell ref="A5304:D5304"/>
    <mergeCell ref="A5305:C5305"/>
    <mergeCell ref="A5312:D5312"/>
    <mergeCell ref="A5313:C5313"/>
    <mergeCell ref="A5317:D5317"/>
    <mergeCell ref="A5318:C5318"/>
    <mergeCell ref="A5319:C5319"/>
    <mergeCell ref="A5322:D5322"/>
    <mergeCell ref="A5323:C5323"/>
    <mergeCell ref="A5326:D5326"/>
    <mergeCell ref="A5327:C5327"/>
    <mergeCell ref="A5234:D5234"/>
    <mergeCell ref="A5235:C5235"/>
    <mergeCell ref="A5240:D5240"/>
    <mergeCell ref="A5241:C5241"/>
    <mergeCell ref="A5245:D5245"/>
    <mergeCell ref="A5246:C5246"/>
    <mergeCell ref="A5249:D5249"/>
    <mergeCell ref="A5250:C5250"/>
    <mergeCell ref="A5255:D5255"/>
    <mergeCell ref="A5256:C5256"/>
    <mergeCell ref="A5260:D5260"/>
    <mergeCell ref="A5261:C5261"/>
    <mergeCell ref="A5264:D5264"/>
    <mergeCell ref="A5265:C5265"/>
    <mergeCell ref="A5278:D5278"/>
    <mergeCell ref="A5279:C5279"/>
    <mergeCell ref="A5280:C5280"/>
    <mergeCell ref="A5198:C5198"/>
    <mergeCell ref="A5199:C5199"/>
    <mergeCell ref="A5202:D5202"/>
    <mergeCell ref="A5203:C5203"/>
    <mergeCell ref="A5207:D5207"/>
    <mergeCell ref="A5208:C5208"/>
    <mergeCell ref="A5209:C5209"/>
    <mergeCell ref="A5212:D5212"/>
    <mergeCell ref="A5213:C5213"/>
    <mergeCell ref="A5214:C5214"/>
    <mergeCell ref="A5217:D5217"/>
    <mergeCell ref="A5218:C5218"/>
    <mergeCell ref="A5222:D5222"/>
    <mergeCell ref="A5223:C5223"/>
    <mergeCell ref="A5224:C5224"/>
    <mergeCell ref="A5229:D5229"/>
    <mergeCell ref="A5230:C5230"/>
    <mergeCell ref="A5124:D5124"/>
    <mergeCell ref="A5125:C5125"/>
    <mergeCell ref="A5133:D5133"/>
    <mergeCell ref="A5134:C5134"/>
    <mergeCell ref="A5141:D5141"/>
    <mergeCell ref="A5142:C5142"/>
    <mergeCell ref="A5151:D5151"/>
    <mergeCell ref="A5152:C5152"/>
    <mergeCell ref="A5153:C5153"/>
    <mergeCell ref="A5157:D5157"/>
    <mergeCell ref="A5158:C5158"/>
    <mergeCell ref="A5159:C5159"/>
    <mergeCell ref="A5177:D5177"/>
    <mergeCell ref="A5178:C5178"/>
    <mergeCell ref="A5188:D5188"/>
    <mergeCell ref="A5189:C5189"/>
    <mergeCell ref="A5197:D5197"/>
    <mergeCell ref="A5084:C5084"/>
    <mergeCell ref="A5085:C5085"/>
    <mergeCell ref="A5088:D5088"/>
    <mergeCell ref="A5089:C5089"/>
    <mergeCell ref="A5090:C5090"/>
    <mergeCell ref="A5098:D5098"/>
    <mergeCell ref="A5099:C5099"/>
    <mergeCell ref="A5100:C5100"/>
    <mergeCell ref="A5106:D5106"/>
    <mergeCell ref="A5107:C5107"/>
    <mergeCell ref="A5110:D5110"/>
    <mergeCell ref="A5111:C5111"/>
    <mergeCell ref="A5114:D5114"/>
    <mergeCell ref="A5115:C5115"/>
    <mergeCell ref="A5118:D5118"/>
    <mergeCell ref="A5119:C5119"/>
    <mergeCell ref="A5120:C5120"/>
    <mergeCell ref="A5027:C5027"/>
    <mergeCell ref="A5030:D5030"/>
    <mergeCell ref="A5031:C5031"/>
    <mergeCell ref="A5042:D5042"/>
    <mergeCell ref="A5043:C5043"/>
    <mergeCell ref="A5048:D5048"/>
    <mergeCell ref="A5049:C5049"/>
    <mergeCell ref="A5057:D5057"/>
    <mergeCell ref="A5058:C5058"/>
    <mergeCell ref="A5061:D5061"/>
    <mergeCell ref="A5062:C5062"/>
    <mergeCell ref="A5068:D5068"/>
    <mergeCell ref="A5069:C5069"/>
    <mergeCell ref="A5076:D5076"/>
    <mergeCell ref="A5077:C5077"/>
    <mergeCell ref="A5078:C5078"/>
    <mergeCell ref="A5083:D5083"/>
    <mergeCell ref="A4964:C4964"/>
    <mergeCell ref="A4967:D4967"/>
    <mergeCell ref="A4968:C4968"/>
    <mergeCell ref="A4971:D4971"/>
    <mergeCell ref="A4972:C4972"/>
    <mergeCell ref="A4988:D4988"/>
    <mergeCell ref="A4989:C4989"/>
    <mergeCell ref="A4998:D4998"/>
    <mergeCell ref="A4999:C4999"/>
    <mergeCell ref="A5000:C5000"/>
    <mergeCell ref="A5005:D5005"/>
    <mergeCell ref="A5006:C5006"/>
    <mergeCell ref="A5010:D5010"/>
    <mergeCell ref="A5011:C5011"/>
    <mergeCell ref="A5015:D5015"/>
    <mergeCell ref="A5016:C5016"/>
    <mergeCell ref="A5026:D5026"/>
    <mergeCell ref="A4920:D4920"/>
    <mergeCell ref="A4921:C4921"/>
    <mergeCell ref="A4930:D4930"/>
    <mergeCell ref="A4931:C4931"/>
    <mergeCell ref="A4932:C4932"/>
    <mergeCell ref="A4935:D4935"/>
    <mergeCell ref="A4936:C4936"/>
    <mergeCell ref="A4937:C4937"/>
    <mergeCell ref="A4946:D4946"/>
    <mergeCell ref="A4947:C4947"/>
    <mergeCell ref="A4952:D4952"/>
    <mergeCell ref="A4953:C4953"/>
    <mergeCell ref="A4956:D4956"/>
    <mergeCell ref="A4957:C4957"/>
    <mergeCell ref="A4958:C4958"/>
    <mergeCell ref="A4962:D4962"/>
    <mergeCell ref="A4963:C4963"/>
    <mergeCell ref="A4834:C4834"/>
    <mergeCell ref="A4846:D4846"/>
    <mergeCell ref="A4847:C4847"/>
    <mergeCell ref="A4864:D4864"/>
    <mergeCell ref="A4865:C4865"/>
    <mergeCell ref="A4871:D4871"/>
    <mergeCell ref="A4872:C4872"/>
    <mergeCell ref="A4873:C4873"/>
    <mergeCell ref="A4878:D4878"/>
    <mergeCell ref="A4879:C4879"/>
    <mergeCell ref="A4886:D4886"/>
    <mergeCell ref="A4887:C4887"/>
    <mergeCell ref="A4895:D4895"/>
    <mergeCell ref="A4896:C4896"/>
    <mergeCell ref="A4897:C4897"/>
    <mergeCell ref="A4908:D4908"/>
    <mergeCell ref="A4909:C4909"/>
    <mergeCell ref="A4735:C4735"/>
    <mergeCell ref="A4736:C4736"/>
    <mergeCell ref="A4744:D4744"/>
    <mergeCell ref="A4745:C4745"/>
    <mergeCell ref="A4749:D4749"/>
    <mergeCell ref="A4750:C4750"/>
    <mergeCell ref="A4751:C4751"/>
    <mergeCell ref="A4759:D4759"/>
    <mergeCell ref="A4760:C4760"/>
    <mergeCell ref="A4768:D4768"/>
    <mergeCell ref="A4769:C4769"/>
    <mergeCell ref="A4772:D4772"/>
    <mergeCell ref="A4773:C4773"/>
    <mergeCell ref="A4774:C4774"/>
    <mergeCell ref="A4779:D4779"/>
    <mergeCell ref="A4780:C4780"/>
    <mergeCell ref="A4833:D4833"/>
    <mergeCell ref="A4654:C4654"/>
    <mergeCell ref="A4661:D4661"/>
    <mergeCell ref="A4662:C4662"/>
    <mergeCell ref="A4663:C4663"/>
    <mergeCell ref="A4677:D4677"/>
    <mergeCell ref="A4678:C4678"/>
    <mergeCell ref="A4682:D4682"/>
    <mergeCell ref="A4683:C4683"/>
    <mergeCell ref="A4687:D4687"/>
    <mergeCell ref="A4688:C4688"/>
    <mergeCell ref="A4693:D4693"/>
    <mergeCell ref="A4694:C4694"/>
    <mergeCell ref="A4720:D4720"/>
    <mergeCell ref="A4721:C4721"/>
    <mergeCell ref="A4724:D4724"/>
    <mergeCell ref="A4725:C4725"/>
    <mergeCell ref="A4734:D4734"/>
    <mergeCell ref="A4583:D4583"/>
    <mergeCell ref="A4584:C4584"/>
    <mergeCell ref="A4587:D4587"/>
    <mergeCell ref="A4588:C4588"/>
    <mergeCell ref="A4589:C4589"/>
    <mergeCell ref="A4599:D4599"/>
    <mergeCell ref="A4600:C4600"/>
    <mergeCell ref="A4609:D4609"/>
    <mergeCell ref="A4610:C4610"/>
    <mergeCell ref="A4620:D4620"/>
    <mergeCell ref="A4621:C4621"/>
    <mergeCell ref="A4622:C4622"/>
    <mergeCell ref="A4629:D4629"/>
    <mergeCell ref="A4630:C4630"/>
    <mergeCell ref="A4645:D4645"/>
    <mergeCell ref="A4646:C4646"/>
    <mergeCell ref="A4653:D4653"/>
    <mergeCell ref="A4542:D4542"/>
    <mergeCell ref="A4543:C4543"/>
    <mergeCell ref="A4550:D4550"/>
    <mergeCell ref="A4551:C4551"/>
    <mergeCell ref="A4554:D4554"/>
    <mergeCell ref="A4555:C4555"/>
    <mergeCell ref="A4559:D4559"/>
    <mergeCell ref="A4560:C4560"/>
    <mergeCell ref="A4564:D4564"/>
    <mergeCell ref="A4565:C4565"/>
    <mergeCell ref="A4566:C4566"/>
    <mergeCell ref="A4569:D4569"/>
    <mergeCell ref="A4570:C4570"/>
    <mergeCell ref="A4573:D4573"/>
    <mergeCell ref="A4574:C4574"/>
    <mergeCell ref="A4577:D4577"/>
    <mergeCell ref="A4578:C4578"/>
    <mergeCell ref="A4508:D4508"/>
    <mergeCell ref="A4509:C4509"/>
    <mergeCell ref="A4513:D4513"/>
    <mergeCell ref="A4514:C4514"/>
    <mergeCell ref="A4515:C4515"/>
    <mergeCell ref="A4518:D4518"/>
    <mergeCell ref="A4519:C4519"/>
    <mergeCell ref="A4522:D4522"/>
    <mergeCell ref="A4523:C4523"/>
    <mergeCell ref="A4528:D4528"/>
    <mergeCell ref="A4529:C4529"/>
    <mergeCell ref="A4532:D4532"/>
    <mergeCell ref="A4533:C4533"/>
    <mergeCell ref="A4534:C4534"/>
    <mergeCell ref="A4537:D4537"/>
    <mergeCell ref="A4538:C4538"/>
    <mergeCell ref="A4539:C4539"/>
    <mergeCell ref="A4467:C4467"/>
    <mergeCell ref="A4470:D4470"/>
    <mergeCell ref="A4471:C4471"/>
    <mergeCell ref="A4476:D4476"/>
    <mergeCell ref="A4477:C4477"/>
    <mergeCell ref="A4478:C4478"/>
    <mergeCell ref="A4481:D4481"/>
    <mergeCell ref="A4482:C4482"/>
    <mergeCell ref="A4483:C4483"/>
    <mergeCell ref="A4488:D4488"/>
    <mergeCell ref="A4489:C4489"/>
    <mergeCell ref="A4494:D4494"/>
    <mergeCell ref="A4495:C4495"/>
    <mergeCell ref="A4498:D4498"/>
    <mergeCell ref="A4499:C4499"/>
    <mergeCell ref="A4503:D4503"/>
    <mergeCell ref="A4504:C4504"/>
    <mergeCell ref="A4431:C4431"/>
    <mergeCell ref="A4434:D4434"/>
    <mergeCell ref="A4435:C4435"/>
    <mergeCell ref="A4436:C4436"/>
    <mergeCell ref="A4440:D4440"/>
    <mergeCell ref="A4441:C4441"/>
    <mergeCell ref="A4444:D4444"/>
    <mergeCell ref="A4445:C4445"/>
    <mergeCell ref="A4446:C4446"/>
    <mergeCell ref="A4449:D4449"/>
    <mergeCell ref="A4450:C4450"/>
    <mergeCell ref="A4455:D4455"/>
    <mergeCell ref="A4456:C4456"/>
    <mergeCell ref="A4460:D4460"/>
    <mergeCell ref="A4461:C4461"/>
    <mergeCell ref="A4462:C4462"/>
    <mergeCell ref="A4466:D4466"/>
    <mergeCell ref="A4301:D4301"/>
    <mergeCell ref="A4302:C4302"/>
    <mergeCell ref="A4305:D4305"/>
    <mergeCell ref="A4306:C4306"/>
    <mergeCell ref="A4317:D4317"/>
    <mergeCell ref="A4318:C4318"/>
    <mergeCell ref="A4326:D4326"/>
    <mergeCell ref="A4327:C4327"/>
    <mergeCell ref="A4332:D4332"/>
    <mergeCell ref="A4333:C4333"/>
    <mergeCell ref="A4372:D4372"/>
    <mergeCell ref="A4373:C4373"/>
    <mergeCell ref="A4376:D4376"/>
    <mergeCell ref="A4377:C4377"/>
    <mergeCell ref="A4395:D4395"/>
    <mergeCell ref="A4396:C4396"/>
    <mergeCell ref="A4430:D4430"/>
    <mergeCell ref="A4230:C4230"/>
    <mergeCell ref="A4236:D4236"/>
    <mergeCell ref="A4237:C4237"/>
    <mergeCell ref="A4243:D4243"/>
    <mergeCell ref="A4244:C4244"/>
    <mergeCell ref="A4249:D4249"/>
    <mergeCell ref="A4250:C4250"/>
    <mergeCell ref="A4253:D4253"/>
    <mergeCell ref="A4254:C4254"/>
    <mergeCell ref="A4258:D4258"/>
    <mergeCell ref="A4259:C4259"/>
    <mergeCell ref="A4271:D4271"/>
    <mergeCell ref="A4272:C4272"/>
    <mergeCell ref="A4290:D4290"/>
    <mergeCell ref="A4291:C4291"/>
    <mergeCell ref="A4297:D4297"/>
    <mergeCell ref="A4298:C4298"/>
    <mergeCell ref="A4188:D4188"/>
    <mergeCell ref="A4189:C4189"/>
    <mergeCell ref="A4192:D4192"/>
    <mergeCell ref="A4193:C4193"/>
    <mergeCell ref="A4194:C4194"/>
    <mergeCell ref="A4198:D4198"/>
    <mergeCell ref="A4199:C4199"/>
    <mergeCell ref="A4200:C4200"/>
    <mergeCell ref="A4203:D4203"/>
    <mergeCell ref="A4204:C4204"/>
    <mergeCell ref="A4205:C4205"/>
    <mergeCell ref="A4211:D4211"/>
    <mergeCell ref="A4212:C4212"/>
    <mergeCell ref="A4221:D4221"/>
    <mergeCell ref="A4222:C4222"/>
    <mergeCell ref="A4223:C4223"/>
    <mergeCell ref="A4229:D4229"/>
    <mergeCell ref="A4132:D4132"/>
    <mergeCell ref="A4133:C4133"/>
    <mergeCell ref="A4136:D4136"/>
    <mergeCell ref="A4137:C4137"/>
    <mergeCell ref="A4146:D4146"/>
    <mergeCell ref="A4147:C4147"/>
    <mergeCell ref="A4153:D4153"/>
    <mergeCell ref="A4154:C4154"/>
    <mergeCell ref="A4155:C4155"/>
    <mergeCell ref="A4162:D4162"/>
    <mergeCell ref="A4163:C4163"/>
    <mergeCell ref="A4170:D4170"/>
    <mergeCell ref="A4171:C4171"/>
    <mergeCell ref="A4175:D4175"/>
    <mergeCell ref="A4176:C4176"/>
    <mergeCell ref="A4183:D4183"/>
    <mergeCell ref="A4184:C4184"/>
    <mergeCell ref="A4077:D4077"/>
    <mergeCell ref="A4078:C4078"/>
    <mergeCell ref="A4086:D4086"/>
    <mergeCell ref="A4087:C4087"/>
    <mergeCell ref="A4097:D4097"/>
    <mergeCell ref="A4098:C4098"/>
    <mergeCell ref="A4099:C4099"/>
    <mergeCell ref="A4104:D4104"/>
    <mergeCell ref="A4105:C4105"/>
    <mergeCell ref="A4108:D4108"/>
    <mergeCell ref="A4109:C4109"/>
    <mergeCell ref="A4112:D4112"/>
    <mergeCell ref="A4113:C4113"/>
    <mergeCell ref="A4114:C4114"/>
    <mergeCell ref="A4126:D4126"/>
    <mergeCell ref="A4127:C4127"/>
    <mergeCell ref="A4128:C4128"/>
    <mergeCell ref="A4026:D4026"/>
    <mergeCell ref="A4027:C4027"/>
    <mergeCell ref="A4030:D4030"/>
    <mergeCell ref="A4031:C4031"/>
    <mergeCell ref="A4034:D4034"/>
    <mergeCell ref="A4035:C4035"/>
    <mergeCell ref="A4039:D4039"/>
    <mergeCell ref="A4040:C4040"/>
    <mergeCell ref="A4043:D4043"/>
    <mergeCell ref="A4044:C4044"/>
    <mergeCell ref="A4045:C4045"/>
    <mergeCell ref="A4053:D4053"/>
    <mergeCell ref="A4054:C4054"/>
    <mergeCell ref="A4062:D4062"/>
    <mergeCell ref="A4063:C4063"/>
    <mergeCell ref="A4068:D4068"/>
    <mergeCell ref="A4069:C4069"/>
    <mergeCell ref="A3980:C3980"/>
    <mergeCell ref="A3981:C3981"/>
    <mergeCell ref="A3987:D3987"/>
    <mergeCell ref="A3988:C3988"/>
    <mergeCell ref="A3994:D3994"/>
    <mergeCell ref="A3995:C3995"/>
    <mergeCell ref="A4002:D4002"/>
    <mergeCell ref="A4003:C4003"/>
    <mergeCell ref="A4004:C4004"/>
    <mergeCell ref="A4007:D4007"/>
    <mergeCell ref="A4008:C4008"/>
    <mergeCell ref="A4011:D4011"/>
    <mergeCell ref="A4012:C4012"/>
    <mergeCell ref="A4013:C4013"/>
    <mergeCell ref="A4021:D4021"/>
    <mergeCell ref="A4022:C4022"/>
    <mergeCell ref="A4023:C4023"/>
    <mergeCell ref="A3945:D3945"/>
    <mergeCell ref="A3946:C3946"/>
    <mergeCell ref="A3952:D3952"/>
    <mergeCell ref="A3953:C3953"/>
    <mergeCell ref="A3956:D3956"/>
    <mergeCell ref="A3957:C3957"/>
    <mergeCell ref="A3960:D3960"/>
    <mergeCell ref="A3961:C3961"/>
    <mergeCell ref="A3962:C3962"/>
    <mergeCell ref="A3965:D3965"/>
    <mergeCell ref="A3966:C3966"/>
    <mergeCell ref="A3969:D3969"/>
    <mergeCell ref="A3970:C3970"/>
    <mergeCell ref="A3971:C3971"/>
    <mergeCell ref="A3974:D3974"/>
    <mergeCell ref="A3975:C3975"/>
    <mergeCell ref="A3979:D3979"/>
    <mergeCell ref="A3905:D3905"/>
    <mergeCell ref="A3906:C3906"/>
    <mergeCell ref="A3909:D3909"/>
    <mergeCell ref="A3910:C3910"/>
    <mergeCell ref="A3911:C3911"/>
    <mergeCell ref="A3915:D3915"/>
    <mergeCell ref="A3916:C3916"/>
    <mergeCell ref="A3923:D3923"/>
    <mergeCell ref="A3924:C3924"/>
    <mergeCell ref="A3927:D3927"/>
    <mergeCell ref="A3928:C3928"/>
    <mergeCell ref="A3929:C3929"/>
    <mergeCell ref="A3934:D3934"/>
    <mergeCell ref="A3935:C3935"/>
    <mergeCell ref="A3936:C3936"/>
    <mergeCell ref="A3939:D3939"/>
    <mergeCell ref="A3940:C3940"/>
    <mergeCell ref="A3866:C3866"/>
    <mergeCell ref="A3869:D3869"/>
    <mergeCell ref="A3870:C3870"/>
    <mergeCell ref="A3871:C3871"/>
    <mergeCell ref="A3875:D3875"/>
    <mergeCell ref="A3876:C3876"/>
    <mergeCell ref="A3879:D3879"/>
    <mergeCell ref="A3880:C3880"/>
    <mergeCell ref="A3884:D3884"/>
    <mergeCell ref="A3885:C3885"/>
    <mergeCell ref="A3889:D3889"/>
    <mergeCell ref="A3890:C3890"/>
    <mergeCell ref="A3893:D3893"/>
    <mergeCell ref="A3894:C3894"/>
    <mergeCell ref="A3895:C3895"/>
    <mergeCell ref="A3898:D3898"/>
    <mergeCell ref="A3899:C3899"/>
    <mergeCell ref="A3833:D3833"/>
    <mergeCell ref="A3834:C3834"/>
    <mergeCell ref="A3837:D3837"/>
    <mergeCell ref="A3838:C3838"/>
    <mergeCell ref="A3841:D3841"/>
    <mergeCell ref="A3842:C3842"/>
    <mergeCell ref="A3846:D3846"/>
    <mergeCell ref="A3847:C3847"/>
    <mergeCell ref="A3848:C3848"/>
    <mergeCell ref="A3852:D3852"/>
    <mergeCell ref="A3853:C3853"/>
    <mergeCell ref="A3856:D3856"/>
    <mergeCell ref="A3857:C3857"/>
    <mergeCell ref="A3860:D3860"/>
    <mergeCell ref="A3861:C3861"/>
    <mergeCell ref="A3864:D3864"/>
    <mergeCell ref="A3865:C3865"/>
    <mergeCell ref="A3779:D3779"/>
    <mergeCell ref="A3780:C3780"/>
    <mergeCell ref="A3785:D3785"/>
    <mergeCell ref="A3786:C3786"/>
    <mergeCell ref="A3798:D3798"/>
    <mergeCell ref="A3799:C3799"/>
    <mergeCell ref="A3804:D3804"/>
    <mergeCell ref="A3805:C3805"/>
    <mergeCell ref="A3806:C3806"/>
    <mergeCell ref="A3815:D3815"/>
    <mergeCell ref="A3816:C3816"/>
    <mergeCell ref="A3821:D3821"/>
    <mergeCell ref="A3822:C3822"/>
    <mergeCell ref="A3825:D3825"/>
    <mergeCell ref="A3826:C3826"/>
    <mergeCell ref="A3829:D3829"/>
    <mergeCell ref="A3830:C3830"/>
    <mergeCell ref="A3713:C3713"/>
    <mergeCell ref="A3717:D3717"/>
    <mergeCell ref="A3718:C3718"/>
    <mergeCell ref="A3721:D3721"/>
    <mergeCell ref="A3722:C3722"/>
    <mergeCell ref="A3723:C3723"/>
    <mergeCell ref="A3741:D3741"/>
    <mergeCell ref="A3742:C3742"/>
    <mergeCell ref="A3747:D3747"/>
    <mergeCell ref="A3748:C3748"/>
    <mergeCell ref="A3759:D3759"/>
    <mergeCell ref="A3760:C3760"/>
    <mergeCell ref="A3761:C3761"/>
    <mergeCell ref="A3765:D3765"/>
    <mergeCell ref="A3766:C3766"/>
    <mergeCell ref="A3769:D3769"/>
    <mergeCell ref="A3770:C3770"/>
    <mergeCell ref="A3464:D3464"/>
    <mergeCell ref="A3465:D3465"/>
    <mergeCell ref="A3466:D3466"/>
    <mergeCell ref="A3467:D3467"/>
    <mergeCell ref="A3674:C3674"/>
    <mergeCell ref="A3675:C3675"/>
    <mergeCell ref="A3683:D3683"/>
    <mergeCell ref="A3684:C3684"/>
    <mergeCell ref="A3687:D3687"/>
    <mergeCell ref="A3688:C3688"/>
    <mergeCell ref="A3689:C3689"/>
    <mergeCell ref="A3697:D3697"/>
    <mergeCell ref="A3698:C3698"/>
    <mergeCell ref="A3707:D3707"/>
    <mergeCell ref="A3708:C3708"/>
    <mergeCell ref="A3709:C3709"/>
    <mergeCell ref="A3712:D3712"/>
    <mergeCell ref="A1:D1"/>
    <mergeCell ref="A2:D2"/>
    <mergeCell ref="A3:D3"/>
    <mergeCell ref="A4:D4"/>
    <mergeCell ref="A5:D5"/>
    <mergeCell ref="A3203:D3203"/>
    <mergeCell ref="A3204:D3204"/>
    <mergeCell ref="A3205:D3205"/>
    <mergeCell ref="A3206:D3206"/>
    <mergeCell ref="A3207:D3207"/>
    <mergeCell ref="A3208:D3208"/>
    <mergeCell ref="A3209:D3209"/>
    <mergeCell ref="A3210:D3210"/>
    <mergeCell ref="A3460:D3460"/>
    <mergeCell ref="A3461:D3461"/>
    <mergeCell ref="A3462:D3462"/>
    <mergeCell ref="A3463:D3463"/>
  </mergeCells>
  <pageMargins left="0.72986111111111096" right="0.72986111111111096" top="0.15" bottom="1.02013888888889" header="0.511811023622047" footer="0.511811023622047"/>
  <pageSetup paperSize="9" orientation="portrait" horizontalDpi="300" verticalDpi="300" r:id="rId1"/>
</worksheet>
</file>

<file path=xl/worksheets/sheet10.xml><?xml version="1.0" encoding="utf-8"?>
<worksheet xmlns="http://schemas.openxmlformats.org/spreadsheetml/2006/main" xmlns:r="http://schemas.openxmlformats.org/officeDocument/2006/relationships">
  <dimension ref="A1:D12387"/>
  <sheetViews>
    <sheetView view="pageBreakPreview" topLeftCell="A7522" zoomScale="65" zoomScalePageLayoutView="65" workbookViewId="0">
      <selection activeCell="H7550" sqref="H7550"/>
    </sheetView>
  </sheetViews>
  <sheetFormatPr defaultColWidth="9" defaultRowHeight="12.75" customHeight="1"/>
  <cols>
    <col min="1" max="1" width="21.5" style="401" customWidth="1"/>
    <col min="2" max="2" width="42.59765625" style="401" customWidth="1"/>
    <col min="3" max="3" width="7.09765625" style="401" customWidth="1"/>
    <col min="4" max="4" width="18.5" style="401" customWidth="1"/>
    <col min="5" max="16384" width="9" style="401"/>
  </cols>
  <sheetData>
    <row r="1" spans="1:4" ht="12.75" customHeight="1">
      <c r="A1" s="402" t="s">
        <v>11902</v>
      </c>
      <c r="B1" s="402" t="s">
        <v>11903</v>
      </c>
      <c r="C1" s="402" t="s">
        <v>574</v>
      </c>
      <c r="D1" s="402" t="s">
        <v>11904</v>
      </c>
    </row>
    <row r="3" spans="1:4" ht="12.75" customHeight="1">
      <c r="A3" s="402">
        <v>97141</v>
      </c>
      <c r="B3" s="402" t="s">
        <v>11905</v>
      </c>
      <c r="C3" s="402" t="s">
        <v>53</v>
      </c>
      <c r="D3" s="403">
        <v>8.0299999999999994</v>
      </c>
    </row>
    <row r="4" spans="1:4" ht="12.75" customHeight="1">
      <c r="A4" s="402">
        <v>97142</v>
      </c>
      <c r="B4" s="402" t="s">
        <v>11906</v>
      </c>
      <c r="C4" s="402" t="s">
        <v>53</v>
      </c>
      <c r="D4" s="403">
        <v>8.9</v>
      </c>
    </row>
    <row r="5" spans="1:4" ht="12.75" customHeight="1">
      <c r="A5" s="402">
        <v>97143</v>
      </c>
      <c r="B5" s="402" t="s">
        <v>11907</v>
      </c>
      <c r="C5" s="402" t="s">
        <v>53</v>
      </c>
      <c r="D5" s="403">
        <v>11.08</v>
      </c>
    </row>
    <row r="6" spans="1:4" ht="12.75" customHeight="1">
      <c r="A6" s="402">
        <v>97144</v>
      </c>
      <c r="B6" s="402" t="s">
        <v>11908</v>
      </c>
      <c r="C6" s="402" t="s">
        <v>53</v>
      </c>
      <c r="D6" s="403">
        <v>13.24</v>
      </c>
    </row>
    <row r="7" spans="1:4" ht="12.75" customHeight="1">
      <c r="A7" s="402">
        <v>97145</v>
      </c>
      <c r="B7" s="402" t="s">
        <v>11909</v>
      </c>
      <c r="C7" s="402" t="s">
        <v>53</v>
      </c>
      <c r="D7" s="403">
        <v>15.44</v>
      </c>
    </row>
    <row r="8" spans="1:4" ht="12.75" customHeight="1">
      <c r="A8" s="402">
        <v>97146</v>
      </c>
      <c r="B8" s="402" t="s">
        <v>11910</v>
      </c>
      <c r="C8" s="402" t="s">
        <v>53</v>
      </c>
      <c r="D8" s="403">
        <v>17.61</v>
      </c>
    </row>
    <row r="9" spans="1:4" ht="12.75" customHeight="1">
      <c r="A9" s="402">
        <v>97147</v>
      </c>
      <c r="B9" s="402" t="s">
        <v>11911</v>
      </c>
      <c r="C9" s="402" t="s">
        <v>53</v>
      </c>
      <c r="D9" s="403">
        <v>19.82</v>
      </c>
    </row>
    <row r="10" spans="1:4" ht="12.75" customHeight="1">
      <c r="A10" s="402">
        <v>97148</v>
      </c>
      <c r="B10" s="402" t="s">
        <v>11912</v>
      </c>
      <c r="C10" s="402" t="s">
        <v>53</v>
      </c>
      <c r="D10" s="403">
        <v>22.02</v>
      </c>
    </row>
    <row r="11" spans="1:4" ht="12.75" customHeight="1">
      <c r="A11" s="402">
        <v>97149</v>
      </c>
      <c r="B11" s="402" t="s">
        <v>11913</v>
      </c>
      <c r="C11" s="402" t="s">
        <v>53</v>
      </c>
      <c r="D11" s="403">
        <v>24.23</v>
      </c>
    </row>
    <row r="12" spans="1:4" ht="12.75" customHeight="1">
      <c r="A12" s="402">
        <v>97150</v>
      </c>
      <c r="B12" s="402" t="s">
        <v>11914</v>
      </c>
      <c r="C12" s="402" t="s">
        <v>53</v>
      </c>
      <c r="D12" s="403">
        <v>30.86</v>
      </c>
    </row>
    <row r="13" spans="1:4" ht="12.75" customHeight="1">
      <c r="A13" s="402">
        <v>97151</v>
      </c>
      <c r="B13" s="402" t="s">
        <v>11915</v>
      </c>
      <c r="C13" s="402" t="s">
        <v>53</v>
      </c>
      <c r="D13" s="403">
        <v>35.92</v>
      </c>
    </row>
    <row r="14" spans="1:4" ht="12.75" customHeight="1">
      <c r="A14" s="402">
        <v>97152</v>
      </c>
      <c r="B14" s="402" t="s">
        <v>11916</v>
      </c>
      <c r="C14" s="402" t="s">
        <v>53</v>
      </c>
      <c r="D14" s="403">
        <v>40.76</v>
      </c>
    </row>
    <row r="15" spans="1:4" ht="12.75" customHeight="1">
      <c r="A15" s="402">
        <v>97153</v>
      </c>
      <c r="B15" s="402" t="s">
        <v>11917</v>
      </c>
      <c r="C15" s="402" t="s">
        <v>53</v>
      </c>
      <c r="D15" s="403">
        <v>45.72</v>
      </c>
    </row>
    <row r="16" spans="1:4" ht="12.75" customHeight="1">
      <c r="A16" s="402">
        <v>97154</v>
      </c>
      <c r="B16" s="402" t="s">
        <v>11918</v>
      </c>
      <c r="C16" s="402" t="s">
        <v>53</v>
      </c>
      <c r="D16" s="403">
        <v>50.71</v>
      </c>
    </row>
    <row r="17" spans="1:4" ht="12.75" customHeight="1">
      <c r="A17" s="402">
        <v>97155</v>
      </c>
      <c r="B17" s="402" t="s">
        <v>11919</v>
      </c>
      <c r="C17" s="402" t="s">
        <v>53</v>
      </c>
      <c r="D17" s="403">
        <v>55.72</v>
      </c>
    </row>
    <row r="18" spans="1:4" ht="12.75" customHeight="1">
      <c r="A18" s="402">
        <v>97156</v>
      </c>
      <c r="B18" s="402" t="s">
        <v>11920</v>
      </c>
      <c r="C18" s="402" t="s">
        <v>53</v>
      </c>
      <c r="D18" s="403">
        <v>66.11</v>
      </c>
    </row>
    <row r="19" spans="1:4" ht="12.75" customHeight="1">
      <c r="A19" s="402">
        <v>97157</v>
      </c>
      <c r="B19" s="402" t="s">
        <v>11921</v>
      </c>
      <c r="C19" s="402" t="s">
        <v>53</v>
      </c>
      <c r="D19" s="403">
        <v>4.83</v>
      </c>
    </row>
    <row r="20" spans="1:4" ht="12.75" customHeight="1">
      <c r="A20" s="402">
        <v>97158</v>
      </c>
      <c r="B20" s="402" t="s">
        <v>11922</v>
      </c>
      <c r="C20" s="402" t="s">
        <v>53</v>
      </c>
      <c r="D20" s="403">
        <v>5.37</v>
      </c>
    </row>
    <row r="21" spans="1:4" ht="12.75" customHeight="1">
      <c r="A21" s="402">
        <v>97159</v>
      </c>
      <c r="B21" s="402" t="s">
        <v>11923</v>
      </c>
      <c r="C21" s="402" t="s">
        <v>53</v>
      </c>
      <c r="D21" s="403">
        <v>6.69</v>
      </c>
    </row>
    <row r="22" spans="1:4" ht="12.75" customHeight="1">
      <c r="A22" s="402">
        <v>97160</v>
      </c>
      <c r="B22" s="402" t="s">
        <v>11924</v>
      </c>
      <c r="C22" s="402" t="s">
        <v>53</v>
      </c>
      <c r="D22" s="403">
        <v>7.99</v>
      </c>
    </row>
    <row r="23" spans="1:4" ht="12.75" customHeight="1">
      <c r="A23" s="402">
        <v>97161</v>
      </c>
      <c r="B23" s="402" t="s">
        <v>11925</v>
      </c>
      <c r="C23" s="402" t="s">
        <v>53</v>
      </c>
      <c r="D23" s="403">
        <v>9.35</v>
      </c>
    </row>
    <row r="24" spans="1:4" ht="12.75" customHeight="1">
      <c r="A24" s="402">
        <v>97162</v>
      </c>
      <c r="B24" s="402" t="s">
        <v>11926</v>
      </c>
      <c r="C24" s="402" t="s">
        <v>53</v>
      </c>
      <c r="D24" s="403">
        <v>10.67</v>
      </c>
    </row>
    <row r="25" spans="1:4" ht="12.75" customHeight="1">
      <c r="A25" s="402">
        <v>97163</v>
      </c>
      <c r="B25" s="402" t="s">
        <v>11927</v>
      </c>
      <c r="C25" s="402" t="s">
        <v>53</v>
      </c>
      <c r="D25" s="403">
        <v>12.01</v>
      </c>
    </row>
    <row r="26" spans="1:4" ht="12.75" customHeight="1">
      <c r="A26" s="402">
        <v>97164</v>
      </c>
      <c r="B26" s="402" t="s">
        <v>11928</v>
      </c>
      <c r="C26" s="402" t="s">
        <v>53</v>
      </c>
      <c r="D26" s="403">
        <v>13.35</v>
      </c>
    </row>
    <row r="27" spans="1:4" ht="12.75" customHeight="1">
      <c r="A27" s="402">
        <v>97165</v>
      </c>
      <c r="B27" s="402" t="s">
        <v>11929</v>
      </c>
      <c r="C27" s="402" t="s">
        <v>53</v>
      </c>
      <c r="D27" s="403">
        <v>14.72</v>
      </c>
    </row>
    <row r="28" spans="1:4" ht="12.75" customHeight="1">
      <c r="A28" s="402">
        <v>97166</v>
      </c>
      <c r="B28" s="402" t="s">
        <v>11930</v>
      </c>
      <c r="C28" s="402" t="s">
        <v>53</v>
      </c>
      <c r="D28" s="403">
        <v>18.739999999999998</v>
      </c>
    </row>
    <row r="29" spans="1:4" ht="12.75" customHeight="1">
      <c r="A29" s="402">
        <v>97167</v>
      </c>
      <c r="B29" s="402" t="s">
        <v>11931</v>
      </c>
      <c r="C29" s="402" t="s">
        <v>53</v>
      </c>
      <c r="D29" s="403">
        <v>21.84</v>
      </c>
    </row>
    <row r="30" spans="1:4" ht="12.75" customHeight="1">
      <c r="A30" s="402">
        <v>97168</v>
      </c>
      <c r="B30" s="402" t="s">
        <v>11932</v>
      </c>
      <c r="C30" s="402" t="s">
        <v>53</v>
      </c>
      <c r="D30" s="403">
        <v>24.72</v>
      </c>
    </row>
    <row r="31" spans="1:4" ht="12.75" customHeight="1">
      <c r="A31" s="402">
        <v>97169</v>
      </c>
      <c r="B31" s="402" t="s">
        <v>11933</v>
      </c>
      <c r="C31" s="402" t="s">
        <v>53</v>
      </c>
      <c r="D31" s="403">
        <v>27.74</v>
      </c>
    </row>
    <row r="32" spans="1:4" ht="12.75" customHeight="1">
      <c r="A32" s="402">
        <v>97170</v>
      </c>
      <c r="B32" s="402" t="s">
        <v>11934</v>
      </c>
      <c r="C32" s="402" t="s">
        <v>53</v>
      </c>
      <c r="D32" s="403">
        <v>30.77</v>
      </c>
    </row>
    <row r="33" spans="1:4" ht="12.75" customHeight="1">
      <c r="A33" s="402">
        <v>97171</v>
      </c>
      <c r="B33" s="402" t="s">
        <v>11935</v>
      </c>
      <c r="C33" s="402" t="s">
        <v>53</v>
      </c>
      <c r="D33" s="403">
        <v>33.83</v>
      </c>
    </row>
    <row r="34" spans="1:4" ht="12.75" customHeight="1">
      <c r="A34" s="402">
        <v>97172</v>
      </c>
      <c r="B34" s="402" t="s">
        <v>11936</v>
      </c>
      <c r="C34" s="402" t="s">
        <v>53</v>
      </c>
      <c r="D34" s="403">
        <v>40.299999999999997</v>
      </c>
    </row>
    <row r="35" spans="1:4" ht="12.75" customHeight="1">
      <c r="A35" s="402">
        <v>97173</v>
      </c>
      <c r="B35" s="402" t="s">
        <v>11937</v>
      </c>
      <c r="C35" s="402" t="s">
        <v>53</v>
      </c>
      <c r="D35" s="403">
        <v>41.09</v>
      </c>
    </row>
    <row r="36" spans="1:4" ht="12.75" customHeight="1">
      <c r="A36" s="402">
        <v>97174</v>
      </c>
      <c r="B36" s="402" t="s">
        <v>11938</v>
      </c>
      <c r="C36" s="402" t="s">
        <v>53</v>
      </c>
      <c r="D36" s="403">
        <v>47.65</v>
      </c>
    </row>
    <row r="37" spans="1:4" ht="12.75" customHeight="1">
      <c r="A37" s="402">
        <v>97175</v>
      </c>
      <c r="B37" s="402" t="s">
        <v>11939</v>
      </c>
      <c r="C37" s="402" t="s">
        <v>53</v>
      </c>
      <c r="D37" s="403">
        <v>54.2</v>
      </c>
    </row>
    <row r="38" spans="1:4" ht="12.75" customHeight="1">
      <c r="A38" s="402">
        <v>97176</v>
      </c>
      <c r="B38" s="402" t="s">
        <v>11940</v>
      </c>
      <c r="C38" s="402" t="s">
        <v>53</v>
      </c>
      <c r="D38" s="403">
        <v>60.76</v>
      </c>
    </row>
    <row r="39" spans="1:4" ht="12.75" customHeight="1">
      <c r="A39" s="402">
        <v>97177</v>
      </c>
      <c r="B39" s="402" t="s">
        <v>11941</v>
      </c>
      <c r="C39" s="402" t="s">
        <v>53</v>
      </c>
      <c r="D39" s="403">
        <v>73.88</v>
      </c>
    </row>
    <row r="40" spans="1:4" ht="12.75" customHeight="1">
      <c r="A40" s="402">
        <v>97178</v>
      </c>
      <c r="B40" s="402" t="s">
        <v>11942</v>
      </c>
      <c r="C40" s="402" t="s">
        <v>53</v>
      </c>
      <c r="D40" s="403">
        <v>87.01</v>
      </c>
    </row>
    <row r="41" spans="1:4" ht="12.75" customHeight="1">
      <c r="A41" s="402">
        <v>97179</v>
      </c>
      <c r="B41" s="402" t="s">
        <v>11943</v>
      </c>
      <c r="C41" s="402" t="s">
        <v>53</v>
      </c>
      <c r="D41" s="403">
        <v>100.13</v>
      </c>
    </row>
    <row r="42" spans="1:4" ht="12.75" customHeight="1">
      <c r="A42" s="402">
        <v>97180</v>
      </c>
      <c r="B42" s="402" t="s">
        <v>11944</v>
      </c>
      <c r="C42" s="402" t="s">
        <v>53</v>
      </c>
      <c r="D42" s="403">
        <v>113.25</v>
      </c>
    </row>
    <row r="43" spans="1:4" ht="12.75" customHeight="1">
      <c r="A43" s="402">
        <v>97181</v>
      </c>
      <c r="B43" s="402" t="s">
        <v>11945</v>
      </c>
      <c r="C43" s="402" t="s">
        <v>53</v>
      </c>
      <c r="D43" s="403">
        <v>130.83000000000001</v>
      </c>
    </row>
    <row r="44" spans="1:4" ht="12.75" customHeight="1">
      <c r="A44" s="402">
        <v>97182</v>
      </c>
      <c r="B44" s="402" t="s">
        <v>11946</v>
      </c>
      <c r="C44" s="402" t="s">
        <v>53</v>
      </c>
      <c r="D44" s="403">
        <v>144.41999999999999</v>
      </c>
    </row>
    <row r="45" spans="1:4" ht="12.75" customHeight="1">
      <c r="A45" s="402">
        <v>97183</v>
      </c>
      <c r="B45" s="402" t="s">
        <v>11947</v>
      </c>
      <c r="C45" s="402" t="s">
        <v>53</v>
      </c>
      <c r="D45" s="403">
        <v>34.06</v>
      </c>
    </row>
    <row r="46" spans="1:4" ht="12.75" customHeight="1">
      <c r="A46" s="402">
        <v>97184</v>
      </c>
      <c r="B46" s="402" t="s">
        <v>11948</v>
      </c>
      <c r="C46" s="402" t="s">
        <v>53</v>
      </c>
      <c r="D46" s="403">
        <v>39.57</v>
      </c>
    </row>
    <row r="47" spans="1:4" ht="12.75" customHeight="1">
      <c r="A47" s="402">
        <v>97185</v>
      </c>
      <c r="B47" s="402" t="s">
        <v>11949</v>
      </c>
      <c r="C47" s="402" t="s">
        <v>53</v>
      </c>
      <c r="D47" s="403">
        <v>45.08</v>
      </c>
    </row>
    <row r="48" spans="1:4" ht="12.75" customHeight="1">
      <c r="A48" s="402">
        <v>97186</v>
      </c>
      <c r="B48" s="402" t="s">
        <v>11950</v>
      </c>
      <c r="C48" s="402" t="s">
        <v>53</v>
      </c>
      <c r="D48" s="403">
        <v>50.58</v>
      </c>
    </row>
    <row r="49" spans="1:4" ht="12.75" customHeight="1">
      <c r="A49" s="402">
        <v>97187</v>
      </c>
      <c r="B49" s="402" t="s">
        <v>11951</v>
      </c>
      <c r="C49" s="402" t="s">
        <v>53</v>
      </c>
      <c r="D49" s="403">
        <v>61.59</v>
      </c>
    </row>
    <row r="50" spans="1:4" ht="12.75" customHeight="1">
      <c r="A50" s="402">
        <v>97188</v>
      </c>
      <c r="B50" s="402" t="s">
        <v>11952</v>
      </c>
      <c r="C50" s="402" t="s">
        <v>53</v>
      </c>
      <c r="D50" s="403">
        <v>72.61</v>
      </c>
    </row>
    <row r="51" spans="1:4" ht="12.75" customHeight="1">
      <c r="A51" s="402">
        <v>97189</v>
      </c>
      <c r="B51" s="402" t="s">
        <v>11953</v>
      </c>
      <c r="C51" s="402" t="s">
        <v>53</v>
      </c>
      <c r="D51" s="403">
        <v>83.62</v>
      </c>
    </row>
    <row r="52" spans="1:4" ht="12.75" customHeight="1">
      <c r="A52" s="402">
        <v>97190</v>
      </c>
      <c r="B52" s="402" t="s">
        <v>11954</v>
      </c>
      <c r="C52" s="402" t="s">
        <v>53</v>
      </c>
      <c r="D52" s="403">
        <v>94.62</v>
      </c>
    </row>
    <row r="53" spans="1:4" ht="12.75" customHeight="1">
      <c r="A53" s="402">
        <v>97191</v>
      </c>
      <c r="B53" s="402" t="s">
        <v>11955</v>
      </c>
      <c r="C53" s="402" t="s">
        <v>53</v>
      </c>
      <c r="D53" s="403">
        <v>108.89</v>
      </c>
    </row>
    <row r="54" spans="1:4" ht="12.75" customHeight="1">
      <c r="A54" s="402">
        <v>97192</v>
      </c>
      <c r="B54" s="402" t="s">
        <v>11956</v>
      </c>
      <c r="C54" s="402" t="s">
        <v>53</v>
      </c>
      <c r="D54" s="403">
        <v>120.25</v>
      </c>
    </row>
    <row r="55" spans="1:4" ht="12.75" customHeight="1">
      <c r="A55" s="402">
        <v>90694</v>
      </c>
      <c r="B55" s="402" t="s">
        <v>11957</v>
      </c>
      <c r="C55" s="402" t="s">
        <v>53</v>
      </c>
      <c r="D55" s="403">
        <v>45.51</v>
      </c>
    </row>
    <row r="56" spans="1:4" ht="12.75" customHeight="1">
      <c r="A56" s="402">
        <v>90695</v>
      </c>
      <c r="B56" s="402" t="s">
        <v>11958</v>
      </c>
      <c r="C56" s="402" t="s">
        <v>53</v>
      </c>
      <c r="D56" s="403">
        <v>86.89</v>
      </c>
    </row>
    <row r="57" spans="1:4" ht="12.75" customHeight="1">
      <c r="A57" s="402">
        <v>90696</v>
      </c>
      <c r="B57" s="402" t="s">
        <v>11959</v>
      </c>
      <c r="C57" s="402" t="s">
        <v>53</v>
      </c>
      <c r="D57" s="403">
        <v>145.52000000000001</v>
      </c>
    </row>
    <row r="58" spans="1:4" ht="12.75" customHeight="1">
      <c r="A58" s="402">
        <v>90697</v>
      </c>
      <c r="B58" s="402" t="s">
        <v>11960</v>
      </c>
      <c r="C58" s="402" t="s">
        <v>53</v>
      </c>
      <c r="D58" s="403">
        <v>226.1</v>
      </c>
    </row>
    <row r="59" spans="1:4" ht="12.75" customHeight="1">
      <c r="A59" s="402">
        <v>90698</v>
      </c>
      <c r="B59" s="402" t="s">
        <v>11961</v>
      </c>
      <c r="C59" s="402" t="s">
        <v>53</v>
      </c>
      <c r="D59" s="403">
        <v>345.97</v>
      </c>
    </row>
    <row r="60" spans="1:4" ht="12.75" customHeight="1">
      <c r="A60" s="402">
        <v>90699</v>
      </c>
      <c r="B60" s="402" t="s">
        <v>11962</v>
      </c>
      <c r="C60" s="402" t="s">
        <v>53</v>
      </c>
      <c r="D60" s="403">
        <v>487.25</v>
      </c>
    </row>
    <row r="61" spans="1:4" ht="12.75" customHeight="1">
      <c r="A61" s="402">
        <v>90700</v>
      </c>
      <c r="B61" s="402" t="s">
        <v>11963</v>
      </c>
      <c r="C61" s="402" t="s">
        <v>53</v>
      </c>
      <c r="D61" s="403">
        <v>569.5</v>
      </c>
    </row>
    <row r="62" spans="1:4" ht="12.75" customHeight="1">
      <c r="A62" s="402">
        <v>90701</v>
      </c>
      <c r="B62" s="402" t="s">
        <v>11964</v>
      </c>
      <c r="C62" s="402" t="s">
        <v>53</v>
      </c>
      <c r="D62" s="403">
        <v>68.08</v>
      </c>
    </row>
    <row r="63" spans="1:4" ht="12.75" customHeight="1">
      <c r="A63" s="402">
        <v>90702</v>
      </c>
      <c r="B63" s="402" t="s">
        <v>11965</v>
      </c>
      <c r="C63" s="402" t="s">
        <v>53</v>
      </c>
      <c r="D63" s="403">
        <v>113.09</v>
      </c>
    </row>
    <row r="64" spans="1:4" ht="12.75" customHeight="1">
      <c r="A64" s="402">
        <v>90703</v>
      </c>
      <c r="B64" s="402" t="s">
        <v>11966</v>
      </c>
      <c r="C64" s="402" t="s">
        <v>53</v>
      </c>
      <c r="D64" s="403">
        <v>177.58</v>
      </c>
    </row>
    <row r="65" spans="1:4" ht="12.75" customHeight="1">
      <c r="A65" s="402">
        <v>90704</v>
      </c>
      <c r="B65" s="402" t="s">
        <v>11967</v>
      </c>
      <c r="C65" s="402" t="s">
        <v>53</v>
      </c>
      <c r="D65" s="403">
        <v>264.43</v>
      </c>
    </row>
    <row r="66" spans="1:4" ht="12.75" customHeight="1">
      <c r="A66" s="402">
        <v>90705</v>
      </c>
      <c r="B66" s="402" t="s">
        <v>11968</v>
      </c>
      <c r="C66" s="402" t="s">
        <v>53</v>
      </c>
      <c r="D66" s="403">
        <v>345.61</v>
      </c>
    </row>
    <row r="67" spans="1:4" ht="12.75" customHeight="1">
      <c r="A67" s="402">
        <v>90706</v>
      </c>
      <c r="B67" s="402" t="s">
        <v>11969</v>
      </c>
      <c r="C67" s="402" t="s">
        <v>53</v>
      </c>
      <c r="D67" s="403">
        <v>458.8</v>
      </c>
    </row>
    <row r="68" spans="1:4" ht="12.75" customHeight="1">
      <c r="A68" s="402">
        <v>90708</v>
      </c>
      <c r="B68" s="402" t="s">
        <v>11970</v>
      </c>
      <c r="C68" s="402" t="s">
        <v>53</v>
      </c>
      <c r="D68" s="403">
        <v>795.1</v>
      </c>
    </row>
    <row r="69" spans="1:4" ht="12.75" customHeight="1">
      <c r="A69" s="402">
        <v>90724</v>
      </c>
      <c r="B69" s="402" t="s">
        <v>11971</v>
      </c>
      <c r="C69" s="402" t="s">
        <v>100</v>
      </c>
      <c r="D69" s="403">
        <v>20.65</v>
      </c>
    </row>
    <row r="70" spans="1:4" ht="12.75" customHeight="1">
      <c r="A70" s="402">
        <v>90725</v>
      </c>
      <c r="B70" s="402" t="s">
        <v>11972</v>
      </c>
      <c r="C70" s="402" t="s">
        <v>100</v>
      </c>
      <c r="D70" s="403">
        <v>25.45</v>
      </c>
    </row>
    <row r="71" spans="1:4" ht="12.75" customHeight="1">
      <c r="A71" s="402">
        <v>90726</v>
      </c>
      <c r="B71" s="402" t="s">
        <v>11973</v>
      </c>
      <c r="C71" s="402" t="s">
        <v>100</v>
      </c>
      <c r="D71" s="403">
        <v>30.3</v>
      </c>
    </row>
    <row r="72" spans="1:4" ht="12.75" customHeight="1">
      <c r="A72" s="402">
        <v>90727</v>
      </c>
      <c r="B72" s="402" t="s">
        <v>11974</v>
      </c>
      <c r="C72" s="402" t="s">
        <v>100</v>
      </c>
      <c r="D72" s="403">
        <v>35.090000000000003</v>
      </c>
    </row>
    <row r="73" spans="1:4" ht="12.75" customHeight="1">
      <c r="A73" s="402">
        <v>90728</v>
      </c>
      <c r="B73" s="402" t="s">
        <v>11975</v>
      </c>
      <c r="C73" s="402" t="s">
        <v>100</v>
      </c>
      <c r="D73" s="403">
        <v>39.880000000000003</v>
      </c>
    </row>
    <row r="74" spans="1:4" ht="12.75" customHeight="1">
      <c r="A74" s="402">
        <v>90729</v>
      </c>
      <c r="B74" s="402" t="s">
        <v>11976</v>
      </c>
      <c r="C74" s="402" t="s">
        <v>100</v>
      </c>
      <c r="D74" s="403">
        <v>44.67</v>
      </c>
    </row>
    <row r="75" spans="1:4" ht="12.75" customHeight="1">
      <c r="A75" s="402">
        <v>90730</v>
      </c>
      <c r="B75" s="402" t="s">
        <v>11977</v>
      </c>
      <c r="C75" s="402" t="s">
        <v>100</v>
      </c>
      <c r="D75" s="403">
        <v>49.46</v>
      </c>
    </row>
    <row r="76" spans="1:4" ht="12.75" customHeight="1">
      <c r="A76" s="402">
        <v>90731</v>
      </c>
      <c r="B76" s="402" t="s">
        <v>11978</v>
      </c>
      <c r="C76" s="402" t="s">
        <v>100</v>
      </c>
      <c r="D76" s="403">
        <v>54.25</v>
      </c>
    </row>
    <row r="77" spans="1:4" ht="12.75" customHeight="1">
      <c r="A77" s="402">
        <v>90732</v>
      </c>
      <c r="B77" s="402" t="s">
        <v>11979</v>
      </c>
      <c r="C77" s="402" t="s">
        <v>100</v>
      </c>
      <c r="D77" s="403">
        <v>68.64</v>
      </c>
    </row>
    <row r="78" spans="1:4" ht="12.75" customHeight="1">
      <c r="A78" s="402">
        <v>90733</v>
      </c>
      <c r="B78" s="402" t="s">
        <v>11980</v>
      </c>
      <c r="C78" s="402" t="s">
        <v>53</v>
      </c>
      <c r="D78" s="403">
        <v>2.88</v>
      </c>
    </row>
    <row r="79" spans="1:4" ht="12.75" customHeight="1">
      <c r="A79" s="402">
        <v>90734</v>
      </c>
      <c r="B79" s="402" t="s">
        <v>11981</v>
      </c>
      <c r="C79" s="402" t="s">
        <v>53</v>
      </c>
      <c r="D79" s="403">
        <v>3.41</v>
      </c>
    </row>
    <row r="80" spans="1:4" ht="12.75" customHeight="1">
      <c r="A80" s="402">
        <v>90735</v>
      </c>
      <c r="B80" s="402" t="s">
        <v>11982</v>
      </c>
      <c r="C80" s="402" t="s">
        <v>53</v>
      </c>
      <c r="D80" s="403">
        <v>3.94</v>
      </c>
    </row>
    <row r="81" spans="1:4" ht="12.75" customHeight="1">
      <c r="A81" s="402">
        <v>90736</v>
      </c>
      <c r="B81" s="402" t="s">
        <v>11983</v>
      </c>
      <c r="C81" s="402" t="s">
        <v>53</v>
      </c>
      <c r="D81" s="403">
        <v>4.47</v>
      </c>
    </row>
    <row r="82" spans="1:4" ht="12.75" customHeight="1">
      <c r="A82" s="402">
        <v>90737</v>
      </c>
      <c r="B82" s="402" t="s">
        <v>11984</v>
      </c>
      <c r="C82" s="402" t="s">
        <v>53</v>
      </c>
      <c r="D82" s="403">
        <v>5.01</v>
      </c>
    </row>
    <row r="83" spans="1:4" ht="12.75" customHeight="1">
      <c r="A83" s="402">
        <v>90738</v>
      </c>
      <c r="B83" s="402" t="s">
        <v>11985</v>
      </c>
      <c r="C83" s="402" t="s">
        <v>53</v>
      </c>
      <c r="D83" s="403">
        <v>5.54</v>
      </c>
    </row>
    <row r="84" spans="1:4" ht="12.75" customHeight="1">
      <c r="A84" s="402">
        <v>90739</v>
      </c>
      <c r="B84" s="402" t="s">
        <v>11986</v>
      </c>
      <c r="C84" s="402" t="s">
        <v>53</v>
      </c>
      <c r="D84" s="403">
        <v>8.51</v>
      </c>
    </row>
    <row r="85" spans="1:4" ht="12.75" customHeight="1">
      <c r="A85" s="402">
        <v>90740</v>
      </c>
      <c r="B85" s="402" t="s">
        <v>11987</v>
      </c>
      <c r="C85" s="402" t="s">
        <v>53</v>
      </c>
      <c r="D85" s="403">
        <v>3.8</v>
      </c>
    </row>
    <row r="86" spans="1:4" ht="12.75" customHeight="1">
      <c r="A86" s="402">
        <v>90741</v>
      </c>
      <c r="B86" s="402" t="s">
        <v>11988</v>
      </c>
      <c r="C86" s="402" t="s">
        <v>53</v>
      </c>
      <c r="D86" s="403">
        <v>4.33</v>
      </c>
    </row>
    <row r="87" spans="1:4" ht="12.75" customHeight="1">
      <c r="A87" s="402">
        <v>90742</v>
      </c>
      <c r="B87" s="402" t="s">
        <v>11989</v>
      </c>
      <c r="C87" s="402" t="s">
        <v>53</v>
      </c>
      <c r="D87" s="403">
        <v>4.8600000000000003</v>
      </c>
    </row>
    <row r="88" spans="1:4" ht="12.75" customHeight="1">
      <c r="A88" s="402">
        <v>90743</v>
      </c>
      <c r="B88" s="402" t="s">
        <v>11990</v>
      </c>
      <c r="C88" s="402" t="s">
        <v>53</v>
      </c>
      <c r="D88" s="403">
        <v>5.4</v>
      </c>
    </row>
    <row r="89" spans="1:4" ht="12.75" customHeight="1">
      <c r="A89" s="402">
        <v>90744</v>
      </c>
      <c r="B89" s="402" t="s">
        <v>11991</v>
      </c>
      <c r="C89" s="402" t="s">
        <v>53</v>
      </c>
      <c r="D89" s="403">
        <v>5.93</v>
      </c>
    </row>
    <row r="90" spans="1:4" ht="12.75" customHeight="1">
      <c r="A90" s="402">
        <v>90745</v>
      </c>
      <c r="B90" s="402" t="s">
        <v>11992</v>
      </c>
      <c r="C90" s="402" t="s">
        <v>53</v>
      </c>
      <c r="D90" s="403">
        <v>9.51</v>
      </c>
    </row>
    <row r="91" spans="1:4" ht="12.75" customHeight="1">
      <c r="A91" s="402">
        <v>90746</v>
      </c>
      <c r="B91" s="402" t="s">
        <v>11993</v>
      </c>
      <c r="C91" s="402" t="s">
        <v>53</v>
      </c>
      <c r="D91" s="403">
        <v>3.11</v>
      </c>
    </row>
    <row r="92" spans="1:4" ht="12.75" customHeight="1">
      <c r="A92" s="402">
        <v>90747</v>
      </c>
      <c r="B92" s="402" t="s">
        <v>11994</v>
      </c>
      <c r="C92" s="402" t="s">
        <v>53</v>
      </c>
      <c r="D92" s="403">
        <v>15.97</v>
      </c>
    </row>
    <row r="93" spans="1:4" ht="12.75" customHeight="1">
      <c r="A93" s="402">
        <v>94869</v>
      </c>
      <c r="B93" s="402" t="s">
        <v>11995</v>
      </c>
      <c r="C93" s="402" t="s">
        <v>53</v>
      </c>
      <c r="D93" s="403">
        <v>140.19999999999999</v>
      </c>
    </row>
    <row r="94" spans="1:4" ht="12.75" customHeight="1">
      <c r="A94" s="402">
        <v>94870</v>
      </c>
      <c r="B94" s="402" t="s">
        <v>11996</v>
      </c>
      <c r="C94" s="402" t="s">
        <v>53</v>
      </c>
      <c r="D94" s="403">
        <v>1.68</v>
      </c>
    </row>
    <row r="95" spans="1:4" ht="12.75" customHeight="1">
      <c r="A95" s="402">
        <v>94871</v>
      </c>
      <c r="B95" s="402" t="s">
        <v>11997</v>
      </c>
      <c r="C95" s="402" t="s">
        <v>53</v>
      </c>
      <c r="D95" s="403">
        <v>219.36</v>
      </c>
    </row>
    <row r="96" spans="1:4" ht="12.75" customHeight="1">
      <c r="A96" s="402">
        <v>94872</v>
      </c>
      <c r="B96" s="402" t="s">
        <v>11998</v>
      </c>
      <c r="C96" s="402" t="s">
        <v>53</v>
      </c>
      <c r="D96" s="403">
        <v>2.34</v>
      </c>
    </row>
    <row r="97" spans="1:4" ht="12.75" customHeight="1">
      <c r="A97" s="402">
        <v>94875</v>
      </c>
      <c r="B97" s="402" t="s">
        <v>11999</v>
      </c>
      <c r="C97" s="402" t="s">
        <v>53</v>
      </c>
      <c r="D97" s="403">
        <v>1291.25</v>
      </c>
    </row>
    <row r="98" spans="1:4" ht="12.75" customHeight="1">
      <c r="A98" s="402">
        <v>94876</v>
      </c>
      <c r="B98" s="402" t="s">
        <v>12000</v>
      </c>
      <c r="C98" s="402" t="s">
        <v>53</v>
      </c>
      <c r="D98" s="403">
        <v>26.72</v>
      </c>
    </row>
    <row r="99" spans="1:4" ht="12.75" customHeight="1">
      <c r="A99" s="402">
        <v>94878</v>
      </c>
      <c r="B99" s="402" t="s">
        <v>12001</v>
      </c>
      <c r="C99" s="402" t="s">
        <v>53</v>
      </c>
      <c r="D99" s="403">
        <v>30.91</v>
      </c>
    </row>
    <row r="100" spans="1:4" ht="12.75" customHeight="1">
      <c r="A100" s="402">
        <v>94879</v>
      </c>
      <c r="B100" s="402" t="s">
        <v>12002</v>
      </c>
      <c r="C100" s="402" t="s">
        <v>53</v>
      </c>
      <c r="D100" s="403">
        <v>1987.81</v>
      </c>
    </row>
    <row r="101" spans="1:4" ht="12.75" customHeight="1">
      <c r="A101" s="402">
        <v>94880</v>
      </c>
      <c r="B101" s="402" t="s">
        <v>12003</v>
      </c>
      <c r="C101" s="402" t="s">
        <v>53</v>
      </c>
      <c r="D101" s="403">
        <v>39.82</v>
      </c>
    </row>
    <row r="102" spans="1:4" ht="12.75" customHeight="1">
      <c r="A102" s="402">
        <v>94881</v>
      </c>
      <c r="B102" s="402" t="s">
        <v>12004</v>
      </c>
      <c r="C102" s="402" t="s">
        <v>53</v>
      </c>
      <c r="D102" s="403">
        <v>2738.53</v>
      </c>
    </row>
    <row r="103" spans="1:4" ht="12.75" customHeight="1">
      <c r="A103" s="402">
        <v>94882</v>
      </c>
      <c r="B103" s="402" t="s">
        <v>12005</v>
      </c>
      <c r="C103" s="402" t="s">
        <v>53</v>
      </c>
      <c r="D103" s="403">
        <v>46.29</v>
      </c>
    </row>
    <row r="104" spans="1:4" ht="12.75" customHeight="1">
      <c r="A104" s="402">
        <v>94884</v>
      </c>
      <c r="B104" s="402" t="s">
        <v>12006</v>
      </c>
      <c r="C104" s="402" t="s">
        <v>53</v>
      </c>
      <c r="D104" s="403">
        <v>59.42</v>
      </c>
    </row>
    <row r="105" spans="1:4" ht="12.75" customHeight="1">
      <c r="A105" s="402">
        <v>97121</v>
      </c>
      <c r="B105" s="402" t="s">
        <v>12007</v>
      </c>
      <c r="C105" s="402" t="s">
        <v>53</v>
      </c>
      <c r="D105" s="403">
        <v>1.72</v>
      </c>
    </row>
    <row r="106" spans="1:4" ht="12.75" customHeight="1">
      <c r="A106" s="402">
        <v>97122</v>
      </c>
      <c r="B106" s="402" t="s">
        <v>12008</v>
      </c>
      <c r="C106" s="402" t="s">
        <v>53</v>
      </c>
      <c r="D106" s="403">
        <v>2.4</v>
      </c>
    </row>
    <row r="107" spans="1:4" ht="12.75" customHeight="1">
      <c r="A107" s="402">
        <v>97123</v>
      </c>
      <c r="B107" s="402" t="s">
        <v>12009</v>
      </c>
      <c r="C107" s="402" t="s">
        <v>53</v>
      </c>
      <c r="D107" s="403">
        <v>3.04</v>
      </c>
    </row>
    <row r="108" spans="1:4" ht="12.75" customHeight="1">
      <c r="A108" s="402">
        <v>97124</v>
      </c>
      <c r="B108" s="402" t="s">
        <v>12010</v>
      </c>
      <c r="C108" s="402" t="s">
        <v>53</v>
      </c>
      <c r="D108" s="403">
        <v>0.76</v>
      </c>
    </row>
    <row r="109" spans="1:4" ht="12.75" customHeight="1">
      <c r="A109" s="402">
        <v>97125</v>
      </c>
      <c r="B109" s="402" t="s">
        <v>12011</v>
      </c>
      <c r="C109" s="402" t="s">
        <v>53</v>
      </c>
      <c r="D109" s="403">
        <v>1.0900000000000001</v>
      </c>
    </row>
    <row r="110" spans="1:4" ht="12.75" customHeight="1">
      <c r="A110" s="402">
        <v>97126</v>
      </c>
      <c r="B110" s="402" t="s">
        <v>12012</v>
      </c>
      <c r="C110" s="402" t="s">
        <v>53</v>
      </c>
      <c r="D110" s="403">
        <v>1.39</v>
      </c>
    </row>
    <row r="111" spans="1:4" ht="12.75" customHeight="1">
      <c r="A111" s="402">
        <v>102264</v>
      </c>
      <c r="B111" s="402" t="s">
        <v>12013</v>
      </c>
      <c r="C111" s="402" t="s">
        <v>53</v>
      </c>
      <c r="D111" s="403">
        <v>19.41</v>
      </c>
    </row>
    <row r="112" spans="1:4" ht="12.75" customHeight="1">
      <c r="A112" s="402">
        <v>102265</v>
      </c>
      <c r="B112" s="402" t="s">
        <v>12014</v>
      </c>
      <c r="C112" s="402" t="s">
        <v>100</v>
      </c>
      <c r="D112" s="403">
        <v>87.8</v>
      </c>
    </row>
    <row r="113" spans="1:4" ht="12.75" customHeight="1">
      <c r="A113" s="402">
        <v>102266</v>
      </c>
      <c r="B113" s="402" t="s">
        <v>12015</v>
      </c>
      <c r="C113" s="402" t="s">
        <v>100</v>
      </c>
      <c r="D113" s="403">
        <v>97.38</v>
      </c>
    </row>
    <row r="114" spans="1:4" ht="12.75" customHeight="1">
      <c r="A114" s="402">
        <v>102267</v>
      </c>
      <c r="B114" s="402" t="s">
        <v>12016</v>
      </c>
      <c r="C114" s="402" t="s">
        <v>100</v>
      </c>
      <c r="D114" s="403">
        <v>111.81</v>
      </c>
    </row>
    <row r="115" spans="1:4" ht="12.75" customHeight="1">
      <c r="A115" s="402">
        <v>102268</v>
      </c>
      <c r="B115" s="402" t="s">
        <v>12017</v>
      </c>
      <c r="C115" s="402" t="s">
        <v>100</v>
      </c>
      <c r="D115" s="403">
        <v>126.19</v>
      </c>
    </row>
    <row r="116" spans="1:4" ht="12.75" customHeight="1">
      <c r="A116" s="402">
        <v>102269</v>
      </c>
      <c r="B116" s="402" t="s">
        <v>12018</v>
      </c>
      <c r="C116" s="402" t="s">
        <v>100</v>
      </c>
      <c r="D116" s="403">
        <v>154.93</v>
      </c>
    </row>
    <row r="117" spans="1:4" ht="12.75" customHeight="1">
      <c r="A117" s="402">
        <v>92833</v>
      </c>
      <c r="B117" s="402" t="s">
        <v>12019</v>
      </c>
      <c r="C117" s="402" t="s">
        <v>53</v>
      </c>
      <c r="D117" s="403">
        <v>217.23</v>
      </c>
    </row>
    <row r="118" spans="1:4" ht="12.75" customHeight="1">
      <c r="A118" s="402">
        <v>92834</v>
      </c>
      <c r="B118" s="402" t="s">
        <v>12020</v>
      </c>
      <c r="C118" s="402" t="s">
        <v>53</v>
      </c>
      <c r="D118" s="403">
        <v>18.920000000000002</v>
      </c>
    </row>
    <row r="119" spans="1:4" ht="12.75" customHeight="1">
      <c r="A119" s="402">
        <v>92835</v>
      </c>
      <c r="B119" s="402" t="s">
        <v>12021</v>
      </c>
      <c r="C119" s="402" t="s">
        <v>53</v>
      </c>
      <c r="D119" s="403">
        <v>228.32</v>
      </c>
    </row>
    <row r="120" spans="1:4" ht="12.75" customHeight="1">
      <c r="A120" s="402">
        <v>92836</v>
      </c>
      <c r="B120" s="402" t="s">
        <v>12022</v>
      </c>
      <c r="C120" s="402" t="s">
        <v>53</v>
      </c>
      <c r="D120" s="403">
        <v>24.93</v>
      </c>
    </row>
    <row r="121" spans="1:4" ht="12.75" customHeight="1">
      <c r="A121" s="402">
        <v>92837</v>
      </c>
      <c r="B121" s="402" t="s">
        <v>12023</v>
      </c>
      <c r="C121" s="402" t="s">
        <v>53</v>
      </c>
      <c r="D121" s="403">
        <v>407.57</v>
      </c>
    </row>
    <row r="122" spans="1:4" ht="12.75" customHeight="1">
      <c r="A122" s="402">
        <v>92838</v>
      </c>
      <c r="B122" s="402" t="s">
        <v>12024</v>
      </c>
      <c r="C122" s="402" t="s">
        <v>53</v>
      </c>
      <c r="D122" s="403">
        <v>31.29</v>
      </c>
    </row>
    <row r="123" spans="1:4" ht="12.75" customHeight="1">
      <c r="A123" s="402">
        <v>92839</v>
      </c>
      <c r="B123" s="402" t="s">
        <v>12025</v>
      </c>
      <c r="C123" s="402" t="s">
        <v>53</v>
      </c>
      <c r="D123" s="403">
        <v>499.65</v>
      </c>
    </row>
    <row r="124" spans="1:4" ht="12.75" customHeight="1">
      <c r="A124" s="402">
        <v>92840</v>
      </c>
      <c r="B124" s="402" t="s">
        <v>12026</v>
      </c>
      <c r="C124" s="402" t="s">
        <v>53</v>
      </c>
      <c r="D124" s="403">
        <v>37.94</v>
      </c>
    </row>
    <row r="125" spans="1:4" ht="12.75" customHeight="1">
      <c r="A125" s="402">
        <v>92841</v>
      </c>
      <c r="B125" s="402" t="s">
        <v>12027</v>
      </c>
      <c r="C125" s="402" t="s">
        <v>53</v>
      </c>
      <c r="D125" s="403">
        <v>650.73</v>
      </c>
    </row>
    <row r="126" spans="1:4" ht="12.75" customHeight="1">
      <c r="A126" s="402">
        <v>92842</v>
      </c>
      <c r="B126" s="402" t="s">
        <v>12028</v>
      </c>
      <c r="C126" s="402" t="s">
        <v>53</v>
      </c>
      <c r="D126" s="403">
        <v>47.65</v>
      </c>
    </row>
    <row r="127" spans="1:4" ht="12.75" customHeight="1">
      <c r="A127" s="402">
        <v>92843</v>
      </c>
      <c r="B127" s="402" t="s">
        <v>12029</v>
      </c>
      <c r="C127" s="402" t="s">
        <v>53</v>
      </c>
      <c r="D127" s="403">
        <v>673.08</v>
      </c>
    </row>
    <row r="128" spans="1:4" ht="12.75" customHeight="1">
      <c r="A128" s="402">
        <v>92844</v>
      </c>
      <c r="B128" s="402" t="s">
        <v>12030</v>
      </c>
      <c r="C128" s="402" t="s">
        <v>53</v>
      </c>
      <c r="D128" s="403">
        <v>56.67</v>
      </c>
    </row>
    <row r="129" spans="1:4" ht="12.75" customHeight="1">
      <c r="A129" s="402">
        <v>92845</v>
      </c>
      <c r="B129" s="402" t="s">
        <v>12031</v>
      </c>
      <c r="C129" s="402" t="s">
        <v>53</v>
      </c>
      <c r="D129" s="403">
        <v>999.65</v>
      </c>
    </row>
    <row r="130" spans="1:4" ht="12.75" customHeight="1">
      <c r="A130" s="402">
        <v>92846</v>
      </c>
      <c r="B130" s="402" t="s">
        <v>12032</v>
      </c>
      <c r="C130" s="402" t="s">
        <v>53</v>
      </c>
      <c r="D130" s="403">
        <v>65.02</v>
      </c>
    </row>
    <row r="131" spans="1:4" ht="12.75" customHeight="1">
      <c r="A131" s="402">
        <v>92847</v>
      </c>
      <c r="B131" s="402" t="s">
        <v>12033</v>
      </c>
      <c r="C131" s="402" t="s">
        <v>53</v>
      </c>
      <c r="D131" s="403">
        <v>1024.6099999999999</v>
      </c>
    </row>
    <row r="132" spans="1:4" ht="12.75" customHeight="1">
      <c r="A132" s="402">
        <v>92848</v>
      </c>
      <c r="B132" s="402" t="s">
        <v>12034</v>
      </c>
      <c r="C132" s="402" t="s">
        <v>53</v>
      </c>
      <c r="D132" s="403">
        <v>76.760000000000005</v>
      </c>
    </row>
    <row r="133" spans="1:4" ht="12.75" customHeight="1">
      <c r="A133" s="402">
        <v>92849</v>
      </c>
      <c r="B133" s="402" t="s">
        <v>12035</v>
      </c>
      <c r="C133" s="402" t="s">
        <v>53</v>
      </c>
      <c r="D133" s="403">
        <v>219.49</v>
      </c>
    </row>
    <row r="134" spans="1:4" ht="12.75" customHeight="1">
      <c r="A134" s="402">
        <v>92850</v>
      </c>
      <c r="B134" s="402" t="s">
        <v>12036</v>
      </c>
      <c r="C134" s="402" t="s">
        <v>53</v>
      </c>
      <c r="D134" s="403">
        <v>21.18</v>
      </c>
    </row>
    <row r="135" spans="1:4" ht="12.75" customHeight="1">
      <c r="A135" s="402">
        <v>92851</v>
      </c>
      <c r="B135" s="402" t="s">
        <v>12037</v>
      </c>
      <c r="C135" s="402" t="s">
        <v>53</v>
      </c>
      <c r="D135" s="403">
        <v>231.53</v>
      </c>
    </row>
    <row r="136" spans="1:4" ht="12.75" customHeight="1">
      <c r="A136" s="402">
        <v>92852</v>
      </c>
      <c r="B136" s="402" t="s">
        <v>12038</v>
      </c>
      <c r="C136" s="402" t="s">
        <v>53</v>
      </c>
      <c r="D136" s="403">
        <v>28.14</v>
      </c>
    </row>
    <row r="137" spans="1:4" ht="12.75" customHeight="1">
      <c r="A137" s="402">
        <v>92853</v>
      </c>
      <c r="B137" s="402" t="s">
        <v>12039</v>
      </c>
      <c r="C137" s="402" t="s">
        <v>53</v>
      </c>
      <c r="D137" s="403">
        <v>411.74</v>
      </c>
    </row>
    <row r="138" spans="1:4" ht="12.75" customHeight="1">
      <c r="A138" s="402">
        <v>92854</v>
      </c>
      <c r="B138" s="402" t="s">
        <v>12040</v>
      </c>
      <c r="C138" s="402" t="s">
        <v>53</v>
      </c>
      <c r="D138" s="403">
        <v>35.46</v>
      </c>
    </row>
    <row r="139" spans="1:4" ht="12.75" customHeight="1">
      <c r="A139" s="402">
        <v>92855</v>
      </c>
      <c r="B139" s="402" t="s">
        <v>12041</v>
      </c>
      <c r="C139" s="402" t="s">
        <v>53</v>
      </c>
      <c r="D139" s="403">
        <v>504.78</v>
      </c>
    </row>
    <row r="140" spans="1:4" ht="12.75" customHeight="1">
      <c r="A140" s="402">
        <v>92856</v>
      </c>
      <c r="B140" s="402" t="s">
        <v>12042</v>
      </c>
      <c r="C140" s="402" t="s">
        <v>53</v>
      </c>
      <c r="D140" s="403">
        <v>43.07</v>
      </c>
    </row>
    <row r="141" spans="1:4" ht="12.75" customHeight="1">
      <c r="A141" s="402">
        <v>92857</v>
      </c>
      <c r="B141" s="402" t="s">
        <v>12043</v>
      </c>
      <c r="C141" s="402" t="s">
        <v>53</v>
      </c>
      <c r="D141" s="403">
        <v>656.86</v>
      </c>
    </row>
    <row r="142" spans="1:4" ht="12.75" customHeight="1">
      <c r="A142" s="402">
        <v>92858</v>
      </c>
      <c r="B142" s="402" t="s">
        <v>12044</v>
      </c>
      <c r="C142" s="402" t="s">
        <v>53</v>
      </c>
      <c r="D142" s="403">
        <v>53.78</v>
      </c>
    </row>
    <row r="143" spans="1:4" ht="12.75" customHeight="1">
      <c r="A143" s="402">
        <v>92859</v>
      </c>
      <c r="B143" s="402" t="s">
        <v>12045</v>
      </c>
      <c r="C143" s="402" t="s">
        <v>53</v>
      </c>
      <c r="D143" s="403">
        <v>680.15</v>
      </c>
    </row>
    <row r="144" spans="1:4" ht="12.75" customHeight="1">
      <c r="A144" s="402">
        <v>92860</v>
      </c>
      <c r="B144" s="402" t="s">
        <v>12046</v>
      </c>
      <c r="C144" s="402" t="s">
        <v>53</v>
      </c>
      <c r="D144" s="403">
        <v>63.74</v>
      </c>
    </row>
    <row r="145" spans="1:4" ht="12.75" customHeight="1">
      <c r="A145" s="402">
        <v>92861</v>
      </c>
      <c r="B145" s="402" t="s">
        <v>12047</v>
      </c>
      <c r="C145" s="402" t="s">
        <v>53</v>
      </c>
      <c r="D145" s="403">
        <v>1007.69</v>
      </c>
    </row>
    <row r="146" spans="1:4" ht="12.75" customHeight="1">
      <c r="A146" s="402">
        <v>92862</v>
      </c>
      <c r="B146" s="402" t="s">
        <v>12048</v>
      </c>
      <c r="C146" s="402" t="s">
        <v>53</v>
      </c>
      <c r="D146" s="403">
        <v>73.06</v>
      </c>
    </row>
    <row r="147" spans="1:4" ht="12.75" customHeight="1">
      <c r="A147" s="402">
        <v>92863</v>
      </c>
      <c r="B147" s="402" t="s">
        <v>12049</v>
      </c>
      <c r="C147" s="402" t="s">
        <v>53</v>
      </c>
      <c r="D147" s="403">
        <v>1033.5999999999999</v>
      </c>
    </row>
    <row r="148" spans="1:4" ht="12.75" customHeight="1">
      <c r="A148" s="402">
        <v>92864</v>
      </c>
      <c r="B148" s="402" t="s">
        <v>12050</v>
      </c>
      <c r="C148" s="402" t="s">
        <v>53</v>
      </c>
      <c r="D148" s="403">
        <v>85.75</v>
      </c>
    </row>
    <row r="149" spans="1:4" ht="12.75" customHeight="1">
      <c r="A149" s="402">
        <v>92210</v>
      </c>
      <c r="B149" s="402" t="s">
        <v>12051</v>
      </c>
      <c r="C149" s="402" t="s">
        <v>53</v>
      </c>
      <c r="D149" s="403">
        <v>156.5</v>
      </c>
    </row>
    <row r="150" spans="1:4" ht="12.75" customHeight="1">
      <c r="A150" s="402">
        <v>92211</v>
      </c>
      <c r="B150" s="402" t="s">
        <v>12052</v>
      </c>
      <c r="C150" s="402" t="s">
        <v>53</v>
      </c>
      <c r="D150" s="403">
        <v>190.07</v>
      </c>
    </row>
    <row r="151" spans="1:4" ht="12.75" customHeight="1">
      <c r="A151" s="402">
        <v>92212</v>
      </c>
      <c r="B151" s="402" t="s">
        <v>12053</v>
      </c>
      <c r="C151" s="402" t="s">
        <v>53</v>
      </c>
      <c r="D151" s="403">
        <v>292.02</v>
      </c>
    </row>
    <row r="152" spans="1:4" ht="12.75" customHeight="1">
      <c r="A152" s="402">
        <v>92213</v>
      </c>
      <c r="B152" s="402" t="s">
        <v>12054</v>
      </c>
      <c r="C152" s="402" t="s">
        <v>53</v>
      </c>
      <c r="D152" s="403">
        <v>389.5</v>
      </c>
    </row>
    <row r="153" spans="1:4" ht="12.75" customHeight="1">
      <c r="A153" s="402">
        <v>92214</v>
      </c>
      <c r="B153" s="402" t="s">
        <v>12055</v>
      </c>
      <c r="C153" s="402" t="s">
        <v>53</v>
      </c>
      <c r="D153" s="403">
        <v>472.21</v>
      </c>
    </row>
    <row r="154" spans="1:4" ht="12.75" customHeight="1">
      <c r="A154" s="402">
        <v>92215</v>
      </c>
      <c r="B154" s="402" t="s">
        <v>12056</v>
      </c>
      <c r="C154" s="402" t="s">
        <v>53</v>
      </c>
      <c r="D154" s="403">
        <v>542.35</v>
      </c>
    </row>
    <row r="155" spans="1:4" ht="12.75" customHeight="1">
      <c r="A155" s="402">
        <v>92216</v>
      </c>
      <c r="B155" s="402" t="s">
        <v>12057</v>
      </c>
      <c r="C155" s="402" t="s">
        <v>53</v>
      </c>
      <c r="D155" s="403">
        <v>561.86</v>
      </c>
    </row>
    <row r="156" spans="1:4" ht="12.75" customHeight="1">
      <c r="A156" s="402">
        <v>92219</v>
      </c>
      <c r="B156" s="402" t="s">
        <v>12058</v>
      </c>
      <c r="C156" s="402" t="s">
        <v>53</v>
      </c>
      <c r="D156" s="403">
        <v>159.71</v>
      </c>
    </row>
    <row r="157" spans="1:4" ht="12.75" customHeight="1">
      <c r="A157" s="402">
        <v>92220</v>
      </c>
      <c r="B157" s="402" t="s">
        <v>12059</v>
      </c>
      <c r="C157" s="402" t="s">
        <v>53</v>
      </c>
      <c r="D157" s="403">
        <v>194.26</v>
      </c>
    </row>
    <row r="158" spans="1:4" ht="12.75" customHeight="1">
      <c r="A158" s="402">
        <v>92221</v>
      </c>
      <c r="B158" s="402" t="s">
        <v>12060</v>
      </c>
      <c r="C158" s="402" t="s">
        <v>53</v>
      </c>
      <c r="D158" s="403">
        <v>297.14</v>
      </c>
    </row>
    <row r="159" spans="1:4" ht="12.75" customHeight="1">
      <c r="A159" s="402">
        <v>92222</v>
      </c>
      <c r="B159" s="402" t="s">
        <v>12061</v>
      </c>
      <c r="C159" s="402" t="s">
        <v>53</v>
      </c>
      <c r="D159" s="403">
        <v>395.6</v>
      </c>
    </row>
    <row r="160" spans="1:4" ht="12.75" customHeight="1">
      <c r="A160" s="402">
        <v>92223</v>
      </c>
      <c r="B160" s="402" t="s">
        <v>12062</v>
      </c>
      <c r="C160" s="402" t="s">
        <v>53</v>
      </c>
      <c r="D160" s="403">
        <v>479.28</v>
      </c>
    </row>
    <row r="161" spans="1:4" ht="12.75" customHeight="1">
      <c r="A161" s="402">
        <v>92224</v>
      </c>
      <c r="B161" s="402" t="s">
        <v>12063</v>
      </c>
      <c r="C161" s="402" t="s">
        <v>53</v>
      </c>
      <c r="D161" s="403">
        <v>550.4</v>
      </c>
    </row>
    <row r="162" spans="1:4" ht="12.75" customHeight="1">
      <c r="A162" s="402">
        <v>92226</v>
      </c>
      <c r="B162" s="402" t="s">
        <v>12064</v>
      </c>
      <c r="C162" s="402" t="s">
        <v>53</v>
      </c>
      <c r="D162" s="403">
        <v>570.87</v>
      </c>
    </row>
    <row r="163" spans="1:4" ht="12.75" customHeight="1">
      <c r="A163" s="402">
        <v>92808</v>
      </c>
      <c r="B163" s="402" t="s">
        <v>12065</v>
      </c>
      <c r="C163" s="402" t="s">
        <v>53</v>
      </c>
      <c r="D163" s="403">
        <v>22.56</v>
      </c>
    </row>
    <row r="164" spans="1:4" ht="12.75" customHeight="1">
      <c r="A164" s="402">
        <v>92809</v>
      </c>
      <c r="B164" s="402" t="s">
        <v>12066</v>
      </c>
      <c r="C164" s="402" t="s">
        <v>53</v>
      </c>
      <c r="D164" s="403">
        <v>31.42</v>
      </c>
    </row>
    <row r="165" spans="1:4" ht="12.75" customHeight="1">
      <c r="A165" s="402">
        <v>92810</v>
      </c>
      <c r="B165" s="402" t="s">
        <v>12067</v>
      </c>
      <c r="C165" s="402" t="s">
        <v>53</v>
      </c>
      <c r="D165" s="403">
        <v>40.58</v>
      </c>
    </row>
    <row r="166" spans="1:4" ht="12.75" customHeight="1">
      <c r="A166" s="402">
        <v>92811</v>
      </c>
      <c r="B166" s="402" t="s">
        <v>12068</v>
      </c>
      <c r="C166" s="402" t="s">
        <v>53</v>
      </c>
      <c r="D166" s="403">
        <v>49.97</v>
      </c>
    </row>
    <row r="167" spans="1:4" ht="12.75" customHeight="1">
      <c r="A167" s="402">
        <v>92812</v>
      </c>
      <c r="B167" s="402" t="s">
        <v>12069</v>
      </c>
      <c r="C167" s="402" t="s">
        <v>53</v>
      </c>
      <c r="D167" s="403">
        <v>59.59</v>
      </c>
    </row>
    <row r="168" spans="1:4" ht="12.75" customHeight="1">
      <c r="A168" s="402">
        <v>92813</v>
      </c>
      <c r="B168" s="402" t="s">
        <v>12070</v>
      </c>
      <c r="C168" s="402" t="s">
        <v>53</v>
      </c>
      <c r="D168" s="403">
        <v>69.48</v>
      </c>
    </row>
    <row r="169" spans="1:4" ht="12.75" customHeight="1">
      <c r="A169" s="402">
        <v>92814</v>
      </c>
      <c r="B169" s="402" t="s">
        <v>12071</v>
      </c>
      <c r="C169" s="402" t="s">
        <v>53</v>
      </c>
      <c r="D169" s="403">
        <v>79.62</v>
      </c>
    </row>
    <row r="170" spans="1:4" ht="12.75" customHeight="1">
      <c r="A170" s="402">
        <v>92815</v>
      </c>
      <c r="B170" s="402" t="s">
        <v>12072</v>
      </c>
      <c r="C170" s="402" t="s">
        <v>53</v>
      </c>
      <c r="D170" s="403">
        <v>89.97</v>
      </c>
    </row>
    <row r="171" spans="1:4" ht="12.75" customHeight="1">
      <c r="A171" s="402">
        <v>92816</v>
      </c>
      <c r="B171" s="402" t="s">
        <v>12073</v>
      </c>
      <c r="C171" s="402" t="s">
        <v>53</v>
      </c>
      <c r="D171" s="403">
        <v>816.22</v>
      </c>
    </row>
    <row r="172" spans="1:4" ht="12.75" customHeight="1">
      <c r="A172" s="402">
        <v>92817</v>
      </c>
      <c r="B172" s="402" t="s">
        <v>12074</v>
      </c>
      <c r="C172" s="402" t="s">
        <v>53</v>
      </c>
      <c r="D172" s="403">
        <v>111.44</v>
      </c>
    </row>
    <row r="173" spans="1:4" ht="12.75" customHeight="1">
      <c r="A173" s="402">
        <v>92818</v>
      </c>
      <c r="B173" s="402" t="s">
        <v>12075</v>
      </c>
      <c r="C173" s="402" t="s">
        <v>53</v>
      </c>
      <c r="D173" s="403">
        <v>1166.53</v>
      </c>
    </row>
    <row r="174" spans="1:4" ht="12.75" customHeight="1">
      <c r="A174" s="402">
        <v>92819</v>
      </c>
      <c r="B174" s="402" t="s">
        <v>12076</v>
      </c>
      <c r="C174" s="402" t="s">
        <v>53</v>
      </c>
      <c r="D174" s="403">
        <v>145.44999999999999</v>
      </c>
    </row>
    <row r="175" spans="1:4" ht="12.75" customHeight="1">
      <c r="A175" s="402">
        <v>92820</v>
      </c>
      <c r="B175" s="402" t="s">
        <v>12077</v>
      </c>
      <c r="C175" s="402" t="s">
        <v>53</v>
      </c>
      <c r="D175" s="403">
        <v>24.82</v>
      </c>
    </row>
    <row r="176" spans="1:4" ht="12.75" customHeight="1">
      <c r="A176" s="402">
        <v>92821</v>
      </c>
      <c r="B176" s="402" t="s">
        <v>12078</v>
      </c>
      <c r="C176" s="402" t="s">
        <v>53</v>
      </c>
      <c r="D176" s="403">
        <v>34.630000000000003</v>
      </c>
    </row>
    <row r="177" spans="1:4" ht="12.75" customHeight="1">
      <c r="A177" s="402">
        <v>92822</v>
      </c>
      <c r="B177" s="402" t="s">
        <v>12079</v>
      </c>
      <c r="C177" s="402" t="s">
        <v>53</v>
      </c>
      <c r="D177" s="403">
        <v>44.77</v>
      </c>
    </row>
    <row r="178" spans="1:4" ht="12.75" customHeight="1">
      <c r="A178" s="402">
        <v>92824</v>
      </c>
      <c r="B178" s="402" t="s">
        <v>12080</v>
      </c>
      <c r="C178" s="402" t="s">
        <v>53</v>
      </c>
      <c r="D178" s="403">
        <v>55.09</v>
      </c>
    </row>
    <row r="179" spans="1:4" ht="12.75" customHeight="1">
      <c r="A179" s="402">
        <v>92825</v>
      </c>
      <c r="B179" s="402" t="s">
        <v>12081</v>
      </c>
      <c r="C179" s="402" t="s">
        <v>53</v>
      </c>
      <c r="D179" s="403">
        <v>65.69</v>
      </c>
    </row>
    <row r="180" spans="1:4" ht="12.75" customHeight="1">
      <c r="A180" s="402">
        <v>92826</v>
      </c>
      <c r="B180" s="402" t="s">
        <v>12082</v>
      </c>
      <c r="C180" s="402" t="s">
        <v>53</v>
      </c>
      <c r="D180" s="403">
        <v>76.55</v>
      </c>
    </row>
    <row r="181" spans="1:4" ht="12.75" customHeight="1">
      <c r="A181" s="402">
        <v>92827</v>
      </c>
      <c r="B181" s="402" t="s">
        <v>12083</v>
      </c>
      <c r="C181" s="402" t="s">
        <v>53</v>
      </c>
      <c r="D181" s="403">
        <v>87.67</v>
      </c>
    </row>
    <row r="182" spans="1:4" ht="12.75" customHeight="1">
      <c r="A182" s="402">
        <v>92828</v>
      </c>
      <c r="B182" s="402" t="s">
        <v>12084</v>
      </c>
      <c r="C182" s="402" t="s">
        <v>53</v>
      </c>
      <c r="D182" s="403">
        <v>98.98</v>
      </c>
    </row>
    <row r="183" spans="1:4" ht="12.75" customHeight="1">
      <c r="A183" s="402">
        <v>92829</v>
      </c>
      <c r="B183" s="402" t="s">
        <v>12085</v>
      </c>
      <c r="C183" s="402" t="s">
        <v>53</v>
      </c>
      <c r="D183" s="403">
        <v>827.14</v>
      </c>
    </row>
    <row r="184" spans="1:4" ht="12.75" customHeight="1">
      <c r="A184" s="402">
        <v>92830</v>
      </c>
      <c r="B184" s="402" t="s">
        <v>12086</v>
      </c>
      <c r="C184" s="402" t="s">
        <v>53</v>
      </c>
      <c r="D184" s="403">
        <v>122.36</v>
      </c>
    </row>
    <row r="185" spans="1:4" ht="12.75" customHeight="1">
      <c r="A185" s="402">
        <v>92831</v>
      </c>
      <c r="B185" s="402" t="s">
        <v>12087</v>
      </c>
      <c r="C185" s="402" t="s">
        <v>53</v>
      </c>
      <c r="D185" s="403">
        <v>1180.3499999999999</v>
      </c>
    </row>
    <row r="186" spans="1:4" ht="12.75" customHeight="1">
      <c r="A186" s="402">
        <v>92832</v>
      </c>
      <c r="B186" s="402" t="s">
        <v>12088</v>
      </c>
      <c r="C186" s="402" t="s">
        <v>53</v>
      </c>
      <c r="D186" s="403">
        <v>159.27000000000001</v>
      </c>
    </row>
    <row r="187" spans="1:4" ht="12.75" customHeight="1">
      <c r="A187" s="402">
        <v>95565</v>
      </c>
      <c r="B187" s="402" t="s">
        <v>12089</v>
      </c>
      <c r="C187" s="402" t="s">
        <v>53</v>
      </c>
      <c r="D187" s="403">
        <v>133.4</v>
      </c>
    </row>
    <row r="188" spans="1:4" ht="12.75" customHeight="1">
      <c r="A188" s="402">
        <v>95566</v>
      </c>
      <c r="B188" s="402" t="s">
        <v>12090</v>
      </c>
      <c r="C188" s="402" t="s">
        <v>53</v>
      </c>
      <c r="D188" s="403">
        <v>135.66</v>
      </c>
    </row>
    <row r="189" spans="1:4" ht="12.75" customHeight="1">
      <c r="A189" s="402">
        <v>95567</v>
      </c>
      <c r="B189" s="402" t="s">
        <v>12091</v>
      </c>
      <c r="C189" s="402" t="s">
        <v>53</v>
      </c>
      <c r="D189" s="403">
        <v>124.53</v>
      </c>
    </row>
    <row r="190" spans="1:4" ht="12.75" customHeight="1">
      <c r="A190" s="402">
        <v>95568</v>
      </c>
      <c r="B190" s="402" t="s">
        <v>12092</v>
      </c>
      <c r="C190" s="402" t="s">
        <v>53</v>
      </c>
      <c r="D190" s="403">
        <v>151.91</v>
      </c>
    </row>
    <row r="191" spans="1:4" ht="12.75" customHeight="1">
      <c r="A191" s="402">
        <v>95569</v>
      </c>
      <c r="B191" s="402" t="s">
        <v>12093</v>
      </c>
      <c r="C191" s="402" t="s">
        <v>53</v>
      </c>
      <c r="D191" s="403">
        <v>219.91</v>
      </c>
    </row>
    <row r="192" spans="1:4" ht="12.75" customHeight="1">
      <c r="A192" s="402">
        <v>95570</v>
      </c>
      <c r="B192" s="402" t="s">
        <v>12094</v>
      </c>
      <c r="C192" s="402" t="s">
        <v>53</v>
      </c>
      <c r="D192" s="403">
        <v>126.79</v>
      </c>
    </row>
    <row r="193" spans="1:4" ht="12.75" customHeight="1">
      <c r="A193" s="402">
        <v>95571</v>
      </c>
      <c r="B193" s="402" t="s">
        <v>12095</v>
      </c>
      <c r="C193" s="402" t="s">
        <v>53</v>
      </c>
      <c r="D193" s="403">
        <v>155.12</v>
      </c>
    </row>
    <row r="194" spans="1:4" ht="12.75" customHeight="1">
      <c r="A194" s="402">
        <v>95572</v>
      </c>
      <c r="B194" s="402" t="s">
        <v>12096</v>
      </c>
      <c r="C194" s="402" t="s">
        <v>53</v>
      </c>
      <c r="D194" s="403">
        <v>224.1</v>
      </c>
    </row>
    <row r="195" spans="1:4" ht="12.75" customHeight="1">
      <c r="A195" s="402">
        <v>97127</v>
      </c>
      <c r="B195" s="402" t="s">
        <v>12097</v>
      </c>
      <c r="C195" s="402" t="s">
        <v>53</v>
      </c>
      <c r="D195" s="403">
        <v>4.37</v>
      </c>
    </row>
    <row r="196" spans="1:4" ht="12.75" customHeight="1">
      <c r="A196" s="402">
        <v>97128</v>
      </c>
      <c r="B196" s="402" t="s">
        <v>12098</v>
      </c>
      <c r="C196" s="402" t="s">
        <v>53</v>
      </c>
      <c r="D196" s="403">
        <v>9.5399999999999991</v>
      </c>
    </row>
    <row r="197" spans="1:4" ht="12.75" customHeight="1">
      <c r="A197" s="402">
        <v>97129</v>
      </c>
      <c r="B197" s="402" t="s">
        <v>12099</v>
      </c>
      <c r="C197" s="402" t="s">
        <v>53</v>
      </c>
      <c r="D197" s="403">
        <v>11.73</v>
      </c>
    </row>
    <row r="198" spans="1:4" ht="12.75" customHeight="1">
      <c r="A198" s="402">
        <v>97130</v>
      </c>
      <c r="B198" s="402" t="s">
        <v>12100</v>
      </c>
      <c r="C198" s="402" t="s">
        <v>53</v>
      </c>
      <c r="D198" s="403">
        <v>13.93</v>
      </c>
    </row>
    <row r="199" spans="1:4" ht="12.75" customHeight="1">
      <c r="A199" s="402">
        <v>97131</v>
      </c>
      <c r="B199" s="402" t="s">
        <v>12101</v>
      </c>
      <c r="C199" s="402" t="s">
        <v>53</v>
      </c>
      <c r="D199" s="403">
        <v>16.11</v>
      </c>
    </row>
    <row r="200" spans="1:4" ht="12.75" customHeight="1">
      <c r="A200" s="402">
        <v>97132</v>
      </c>
      <c r="B200" s="402" t="s">
        <v>12102</v>
      </c>
      <c r="C200" s="402" t="s">
        <v>53</v>
      </c>
      <c r="D200" s="403">
        <v>18.3</v>
      </c>
    </row>
    <row r="201" spans="1:4" ht="12.75" customHeight="1">
      <c r="A201" s="402">
        <v>97133</v>
      </c>
      <c r="B201" s="402" t="s">
        <v>12103</v>
      </c>
      <c r="C201" s="402" t="s">
        <v>53</v>
      </c>
      <c r="D201" s="403">
        <v>22.68</v>
      </c>
    </row>
    <row r="202" spans="1:4" ht="12.75" customHeight="1">
      <c r="A202" s="402">
        <v>97134</v>
      </c>
      <c r="B202" s="402" t="s">
        <v>12104</v>
      </c>
      <c r="C202" s="402" t="s">
        <v>53</v>
      </c>
      <c r="D202" s="403">
        <v>2.0099999999999998</v>
      </c>
    </row>
    <row r="203" spans="1:4" ht="12.75" customHeight="1">
      <c r="A203" s="402">
        <v>97135</v>
      </c>
      <c r="B203" s="402" t="s">
        <v>12105</v>
      </c>
      <c r="C203" s="402" t="s">
        <v>53</v>
      </c>
      <c r="D203" s="403">
        <v>4.9000000000000004</v>
      </c>
    </row>
    <row r="204" spans="1:4" ht="12.75" customHeight="1">
      <c r="A204" s="402">
        <v>97136</v>
      </c>
      <c r="B204" s="402" t="s">
        <v>12106</v>
      </c>
      <c r="C204" s="402" t="s">
        <v>53</v>
      </c>
      <c r="D204" s="403">
        <v>6.02</v>
      </c>
    </row>
    <row r="205" spans="1:4" ht="12.75" customHeight="1">
      <c r="A205" s="402">
        <v>97137</v>
      </c>
      <c r="B205" s="402" t="s">
        <v>12107</v>
      </c>
      <c r="C205" s="402" t="s">
        <v>53</v>
      </c>
      <c r="D205" s="403">
        <v>7.15</v>
      </c>
    </row>
    <row r="206" spans="1:4" ht="12.75" customHeight="1">
      <c r="A206" s="402">
        <v>97138</v>
      </c>
      <c r="B206" s="402" t="s">
        <v>12108</v>
      </c>
      <c r="C206" s="402" t="s">
        <v>53</v>
      </c>
      <c r="D206" s="403">
        <v>8.2799999999999994</v>
      </c>
    </row>
    <row r="207" spans="1:4" ht="12.75" customHeight="1">
      <c r="A207" s="402">
        <v>97139</v>
      </c>
      <c r="B207" s="402" t="s">
        <v>12109</v>
      </c>
      <c r="C207" s="402" t="s">
        <v>53</v>
      </c>
      <c r="D207" s="403">
        <v>9.4</v>
      </c>
    </row>
    <row r="208" spans="1:4" ht="12.75" customHeight="1">
      <c r="A208" s="402">
        <v>97140</v>
      </c>
      <c r="B208" s="402" t="s">
        <v>12110</v>
      </c>
      <c r="C208" s="402" t="s">
        <v>53</v>
      </c>
      <c r="D208" s="403">
        <v>11.67</v>
      </c>
    </row>
    <row r="209" spans="1:4" ht="12.75" customHeight="1">
      <c r="A209" s="402">
        <v>103089</v>
      </c>
      <c r="B209" s="402" t="s">
        <v>12111</v>
      </c>
      <c r="C209" s="402" t="s">
        <v>53</v>
      </c>
      <c r="D209" s="403">
        <v>10.86</v>
      </c>
    </row>
    <row r="210" spans="1:4" ht="12.75" customHeight="1">
      <c r="A210" s="402">
        <v>103090</v>
      </c>
      <c r="B210" s="402" t="s">
        <v>12112</v>
      </c>
      <c r="C210" s="402" t="s">
        <v>53</v>
      </c>
      <c r="D210" s="403">
        <v>12.97</v>
      </c>
    </row>
    <row r="211" spans="1:4" ht="12.75" customHeight="1">
      <c r="A211" s="402">
        <v>103091</v>
      </c>
      <c r="B211" s="402" t="s">
        <v>12113</v>
      </c>
      <c r="C211" s="402" t="s">
        <v>53</v>
      </c>
      <c r="D211" s="403">
        <v>18.21</v>
      </c>
    </row>
    <row r="212" spans="1:4" ht="12.75" customHeight="1">
      <c r="A212" s="402">
        <v>103092</v>
      </c>
      <c r="B212" s="402" t="s">
        <v>12114</v>
      </c>
      <c r="C212" s="402" t="s">
        <v>53</v>
      </c>
      <c r="D212" s="403">
        <v>23.47</v>
      </c>
    </row>
    <row r="213" spans="1:4" ht="12.75" customHeight="1">
      <c r="A213" s="402">
        <v>103093</v>
      </c>
      <c r="B213" s="402" t="s">
        <v>12115</v>
      </c>
      <c r="C213" s="402" t="s">
        <v>53</v>
      </c>
      <c r="D213" s="403">
        <v>35.880000000000003</v>
      </c>
    </row>
    <row r="214" spans="1:4" ht="12.75" customHeight="1">
      <c r="A214" s="402">
        <v>103094</v>
      </c>
      <c r="B214" s="402" t="s">
        <v>12116</v>
      </c>
      <c r="C214" s="402" t="s">
        <v>53</v>
      </c>
      <c r="D214" s="403">
        <v>41.17</v>
      </c>
    </row>
    <row r="215" spans="1:4" ht="12.75" customHeight="1">
      <c r="A215" s="402">
        <v>103095</v>
      </c>
      <c r="B215" s="402" t="s">
        <v>12117</v>
      </c>
      <c r="C215" s="402" t="s">
        <v>53</v>
      </c>
      <c r="D215" s="403">
        <v>53.54</v>
      </c>
    </row>
    <row r="216" spans="1:4" ht="12.75" customHeight="1">
      <c r="A216" s="402">
        <v>103096</v>
      </c>
      <c r="B216" s="402" t="s">
        <v>12118</v>
      </c>
      <c r="C216" s="402" t="s">
        <v>53</v>
      </c>
      <c r="D216" s="403">
        <v>58.84</v>
      </c>
    </row>
    <row r="217" spans="1:4" ht="12.75" customHeight="1">
      <c r="A217" s="402">
        <v>103097</v>
      </c>
      <c r="B217" s="402" t="s">
        <v>12119</v>
      </c>
      <c r="C217" s="402" t="s">
        <v>53</v>
      </c>
      <c r="D217" s="403">
        <v>71.22</v>
      </c>
    </row>
    <row r="218" spans="1:4" ht="12.75" customHeight="1">
      <c r="A218" s="402">
        <v>103098</v>
      </c>
      <c r="B218" s="402" t="s">
        <v>12120</v>
      </c>
      <c r="C218" s="402" t="s">
        <v>53</v>
      </c>
      <c r="D218" s="403">
        <v>76.5</v>
      </c>
    </row>
    <row r="219" spans="1:4" ht="12.75" customHeight="1">
      <c r="A219" s="402">
        <v>103099</v>
      </c>
      <c r="B219" s="402" t="s">
        <v>12121</v>
      </c>
      <c r="C219" s="402" t="s">
        <v>53</v>
      </c>
      <c r="D219" s="403">
        <v>87.02</v>
      </c>
    </row>
    <row r="220" spans="1:4" ht="12.75" customHeight="1">
      <c r="A220" s="402">
        <v>103100</v>
      </c>
      <c r="B220" s="402" t="s">
        <v>12122</v>
      </c>
      <c r="C220" s="402" t="s">
        <v>53</v>
      </c>
      <c r="D220" s="403">
        <v>92.84</v>
      </c>
    </row>
    <row r="221" spans="1:4" ht="12.75" customHeight="1">
      <c r="A221" s="402">
        <v>103101</v>
      </c>
      <c r="B221" s="402" t="s">
        <v>12123</v>
      </c>
      <c r="C221" s="402" t="s">
        <v>53</v>
      </c>
      <c r="D221" s="403">
        <v>102.23</v>
      </c>
    </row>
    <row r="222" spans="1:4" ht="12.75" customHeight="1">
      <c r="A222" s="402">
        <v>103102</v>
      </c>
      <c r="B222" s="402" t="s">
        <v>12124</v>
      </c>
      <c r="C222" s="402" t="s">
        <v>53</v>
      </c>
      <c r="D222" s="403">
        <v>117.73</v>
      </c>
    </row>
    <row r="223" spans="1:4" ht="12.75" customHeight="1">
      <c r="A223" s="402">
        <v>103103</v>
      </c>
      <c r="B223" s="402" t="s">
        <v>12125</v>
      </c>
      <c r="C223" s="402" t="s">
        <v>53</v>
      </c>
      <c r="D223" s="403">
        <v>127.14</v>
      </c>
    </row>
    <row r="224" spans="1:4" ht="12.75" customHeight="1">
      <c r="A224" s="402">
        <v>103104</v>
      </c>
      <c r="B224" s="402" t="s">
        <v>12126</v>
      </c>
      <c r="C224" s="402" t="s">
        <v>53</v>
      </c>
      <c r="D224" s="403">
        <v>152.06</v>
      </c>
    </row>
    <row r="225" spans="1:4" ht="12.75" customHeight="1">
      <c r="A225" s="402">
        <v>103105</v>
      </c>
      <c r="B225" s="402" t="s">
        <v>12127</v>
      </c>
      <c r="C225" s="402" t="s">
        <v>100</v>
      </c>
      <c r="D225" s="403">
        <v>46.02</v>
      </c>
    </row>
    <row r="226" spans="1:4" ht="12.75" customHeight="1">
      <c r="A226" s="402">
        <v>103106</v>
      </c>
      <c r="B226" s="402" t="s">
        <v>12128</v>
      </c>
      <c r="C226" s="402" t="s">
        <v>100</v>
      </c>
      <c r="D226" s="403">
        <v>54.85</v>
      </c>
    </row>
    <row r="227" spans="1:4" ht="12.75" customHeight="1">
      <c r="A227" s="402">
        <v>103107</v>
      </c>
      <c r="B227" s="402" t="s">
        <v>12129</v>
      </c>
      <c r="C227" s="402" t="s">
        <v>100</v>
      </c>
      <c r="D227" s="403">
        <v>76.92</v>
      </c>
    </row>
    <row r="228" spans="1:4" ht="12.75" customHeight="1">
      <c r="A228" s="402">
        <v>103108</v>
      </c>
      <c r="B228" s="402" t="s">
        <v>12130</v>
      </c>
      <c r="C228" s="402" t="s">
        <v>100</v>
      </c>
      <c r="D228" s="403">
        <v>98.99</v>
      </c>
    </row>
    <row r="229" spans="1:4" ht="12.75" customHeight="1">
      <c r="A229" s="402">
        <v>103109</v>
      </c>
      <c r="B229" s="402" t="s">
        <v>12131</v>
      </c>
      <c r="C229" s="402" t="s">
        <v>100</v>
      </c>
      <c r="D229" s="403">
        <v>162.51</v>
      </c>
    </row>
    <row r="230" spans="1:4" ht="12.75" customHeight="1">
      <c r="A230" s="402">
        <v>103110</v>
      </c>
      <c r="B230" s="402" t="s">
        <v>12132</v>
      </c>
      <c r="C230" s="402" t="s">
        <v>100</v>
      </c>
      <c r="D230" s="403">
        <v>184.58</v>
      </c>
    </row>
    <row r="231" spans="1:4" ht="12.75" customHeight="1">
      <c r="A231" s="402">
        <v>103111</v>
      </c>
      <c r="B231" s="402" t="s">
        <v>12133</v>
      </c>
      <c r="C231" s="402" t="s">
        <v>100</v>
      </c>
      <c r="D231" s="403">
        <v>248.1</v>
      </c>
    </row>
    <row r="232" spans="1:4" ht="12.75" customHeight="1">
      <c r="A232" s="402">
        <v>103112</v>
      </c>
      <c r="B232" s="402" t="s">
        <v>12134</v>
      </c>
      <c r="C232" s="402" t="s">
        <v>100</v>
      </c>
      <c r="D232" s="403">
        <v>270.17</v>
      </c>
    </row>
    <row r="233" spans="1:4" ht="12.75" customHeight="1">
      <c r="A233" s="402">
        <v>103113</v>
      </c>
      <c r="B233" s="402" t="s">
        <v>12135</v>
      </c>
      <c r="C233" s="402" t="s">
        <v>100</v>
      </c>
      <c r="D233" s="403">
        <v>333.69</v>
      </c>
    </row>
    <row r="234" spans="1:4" ht="12.75" customHeight="1">
      <c r="A234" s="402">
        <v>103114</v>
      </c>
      <c r="B234" s="402" t="s">
        <v>12136</v>
      </c>
      <c r="C234" s="402" t="s">
        <v>100</v>
      </c>
      <c r="D234" s="403">
        <v>355.75</v>
      </c>
    </row>
    <row r="235" spans="1:4" ht="12.75" customHeight="1">
      <c r="A235" s="402">
        <v>103115</v>
      </c>
      <c r="B235" s="402" t="s">
        <v>12137</v>
      </c>
      <c r="C235" s="402" t="s">
        <v>100</v>
      </c>
      <c r="D235" s="403">
        <v>399.88</v>
      </c>
    </row>
    <row r="236" spans="1:4" ht="12.75" customHeight="1">
      <c r="A236" s="402">
        <v>103116</v>
      </c>
      <c r="B236" s="402" t="s">
        <v>12138</v>
      </c>
      <c r="C236" s="402" t="s">
        <v>100</v>
      </c>
      <c r="D236" s="403">
        <v>485.48</v>
      </c>
    </row>
    <row r="237" spans="1:4" ht="12.75" customHeight="1">
      <c r="A237" s="402">
        <v>103117</v>
      </c>
      <c r="B237" s="402" t="s">
        <v>12139</v>
      </c>
      <c r="C237" s="402" t="s">
        <v>100</v>
      </c>
      <c r="D237" s="403">
        <v>529.62</v>
      </c>
    </row>
    <row r="238" spans="1:4" ht="12.75" customHeight="1">
      <c r="A238" s="402">
        <v>103118</v>
      </c>
      <c r="B238" s="402" t="s">
        <v>12140</v>
      </c>
      <c r="C238" s="402" t="s">
        <v>100</v>
      </c>
      <c r="D238" s="403">
        <v>615.20000000000005</v>
      </c>
    </row>
    <row r="239" spans="1:4" ht="12.75" customHeight="1">
      <c r="A239" s="402">
        <v>103119</v>
      </c>
      <c r="B239" s="402" t="s">
        <v>12141</v>
      </c>
      <c r="C239" s="402" t="s">
        <v>100</v>
      </c>
      <c r="D239" s="403">
        <v>659.33</v>
      </c>
    </row>
    <row r="240" spans="1:4" ht="12.75" customHeight="1">
      <c r="A240" s="402">
        <v>103120</v>
      </c>
      <c r="B240" s="402" t="s">
        <v>12142</v>
      </c>
      <c r="C240" s="402" t="s">
        <v>100</v>
      </c>
      <c r="D240" s="403">
        <v>789.05</v>
      </c>
    </row>
    <row r="241" spans="1:4" ht="12.75" customHeight="1">
      <c r="A241" s="402">
        <v>103121</v>
      </c>
      <c r="B241" s="402" t="s">
        <v>12143</v>
      </c>
      <c r="C241" s="402" t="s">
        <v>100</v>
      </c>
      <c r="D241" s="403">
        <v>60.31</v>
      </c>
    </row>
    <row r="242" spans="1:4" ht="12.75" customHeight="1">
      <c r="A242" s="402">
        <v>103122</v>
      </c>
      <c r="B242" s="402" t="s">
        <v>12144</v>
      </c>
      <c r="C242" s="402" t="s">
        <v>100</v>
      </c>
      <c r="D242" s="403">
        <v>73.56</v>
      </c>
    </row>
    <row r="243" spans="1:4" ht="12.75" customHeight="1">
      <c r="A243" s="402">
        <v>103123</v>
      </c>
      <c r="B243" s="402" t="s">
        <v>12145</v>
      </c>
      <c r="C243" s="402" t="s">
        <v>100</v>
      </c>
      <c r="D243" s="403">
        <v>106.66</v>
      </c>
    </row>
    <row r="244" spans="1:4" ht="12.75" customHeight="1">
      <c r="A244" s="402">
        <v>103124</v>
      </c>
      <c r="B244" s="402" t="s">
        <v>12146</v>
      </c>
      <c r="C244" s="402" t="s">
        <v>100</v>
      </c>
      <c r="D244" s="403">
        <v>139.72999999999999</v>
      </c>
    </row>
    <row r="245" spans="1:4" ht="12.75" customHeight="1">
      <c r="A245" s="402">
        <v>103125</v>
      </c>
      <c r="B245" s="402" t="s">
        <v>12147</v>
      </c>
      <c r="C245" s="402" t="s">
        <v>100</v>
      </c>
      <c r="D245" s="403">
        <v>235.04</v>
      </c>
    </row>
    <row r="246" spans="1:4" ht="12.75" customHeight="1">
      <c r="A246" s="402">
        <v>103126</v>
      </c>
      <c r="B246" s="402" t="s">
        <v>12148</v>
      </c>
      <c r="C246" s="402" t="s">
        <v>100</v>
      </c>
      <c r="D246" s="403">
        <v>268.14</v>
      </c>
    </row>
    <row r="247" spans="1:4" ht="12.75" customHeight="1">
      <c r="A247" s="402">
        <v>103127</v>
      </c>
      <c r="B247" s="402" t="s">
        <v>12149</v>
      </c>
      <c r="C247" s="402" t="s">
        <v>100</v>
      </c>
      <c r="D247" s="403">
        <v>363.43</v>
      </c>
    </row>
    <row r="248" spans="1:4" ht="12.75" customHeight="1">
      <c r="A248" s="402">
        <v>103128</v>
      </c>
      <c r="B248" s="402" t="s">
        <v>12150</v>
      </c>
      <c r="C248" s="402" t="s">
        <v>100</v>
      </c>
      <c r="D248" s="403">
        <v>396.51</v>
      </c>
    </row>
    <row r="249" spans="1:4" ht="12.75" customHeight="1">
      <c r="A249" s="402">
        <v>103129</v>
      </c>
      <c r="B249" s="402" t="s">
        <v>12151</v>
      </c>
      <c r="C249" s="402" t="s">
        <v>100</v>
      </c>
      <c r="D249" s="403">
        <v>491.82</v>
      </c>
    </row>
    <row r="250" spans="1:4" ht="12.75" customHeight="1">
      <c r="A250" s="402">
        <v>103130</v>
      </c>
      <c r="B250" s="402" t="s">
        <v>12152</v>
      </c>
      <c r="C250" s="402" t="s">
        <v>100</v>
      </c>
      <c r="D250" s="403">
        <v>524.91</v>
      </c>
    </row>
    <row r="251" spans="1:4" ht="12.75" customHeight="1">
      <c r="A251" s="402">
        <v>103131</v>
      </c>
      <c r="B251" s="402" t="s">
        <v>12153</v>
      </c>
      <c r="C251" s="402" t="s">
        <v>100</v>
      </c>
      <c r="D251" s="403">
        <v>591.11</v>
      </c>
    </row>
    <row r="252" spans="1:4" ht="12.75" customHeight="1">
      <c r="A252" s="402">
        <v>103132</v>
      </c>
      <c r="B252" s="402" t="s">
        <v>12154</v>
      </c>
      <c r="C252" s="402" t="s">
        <v>100</v>
      </c>
      <c r="D252" s="403">
        <v>719.48</v>
      </c>
    </row>
    <row r="253" spans="1:4" ht="12.75" customHeight="1">
      <c r="A253" s="402">
        <v>103133</v>
      </c>
      <c r="B253" s="402" t="s">
        <v>12155</v>
      </c>
      <c r="C253" s="402" t="s">
        <v>100</v>
      </c>
      <c r="D253" s="403">
        <v>785.69</v>
      </c>
    </row>
    <row r="254" spans="1:4" ht="12.75" customHeight="1">
      <c r="A254" s="402">
        <v>103134</v>
      </c>
      <c r="B254" s="402" t="s">
        <v>12156</v>
      </c>
      <c r="C254" s="402" t="s">
        <v>100</v>
      </c>
      <c r="D254" s="403">
        <v>914.07</v>
      </c>
    </row>
    <row r="255" spans="1:4" ht="12.75" customHeight="1">
      <c r="A255" s="402">
        <v>103135</v>
      </c>
      <c r="B255" s="402" t="s">
        <v>12157</v>
      </c>
      <c r="C255" s="402" t="s">
        <v>100</v>
      </c>
      <c r="D255" s="403">
        <v>980.27</v>
      </c>
    </row>
    <row r="256" spans="1:4" ht="12.75" customHeight="1">
      <c r="A256" s="402">
        <v>103136</v>
      </c>
      <c r="B256" s="402" t="s">
        <v>12158</v>
      </c>
      <c r="C256" s="402" t="s">
        <v>100</v>
      </c>
      <c r="D256" s="403">
        <v>1174.8599999999999</v>
      </c>
    </row>
    <row r="257" spans="1:4" ht="12.75" customHeight="1">
      <c r="A257" s="402">
        <v>103137</v>
      </c>
      <c r="B257" s="402" t="s">
        <v>12159</v>
      </c>
      <c r="C257" s="402" t="s">
        <v>100</v>
      </c>
      <c r="D257" s="403">
        <v>31.75</v>
      </c>
    </row>
    <row r="258" spans="1:4" ht="12.75" customHeight="1">
      <c r="A258" s="402">
        <v>103138</v>
      </c>
      <c r="B258" s="402" t="s">
        <v>12160</v>
      </c>
      <c r="C258" s="402" t="s">
        <v>100</v>
      </c>
      <c r="D258" s="403">
        <v>36.159999999999997</v>
      </c>
    </row>
    <row r="259" spans="1:4" ht="12.75" customHeight="1">
      <c r="A259" s="402">
        <v>103139</v>
      </c>
      <c r="B259" s="402" t="s">
        <v>12161</v>
      </c>
      <c r="C259" s="402" t="s">
        <v>100</v>
      </c>
      <c r="D259" s="403">
        <v>47.2</v>
      </c>
    </row>
    <row r="260" spans="1:4" ht="12.75" customHeight="1">
      <c r="A260" s="402">
        <v>103140</v>
      </c>
      <c r="B260" s="402" t="s">
        <v>12162</v>
      </c>
      <c r="C260" s="402" t="s">
        <v>100</v>
      </c>
      <c r="D260" s="403">
        <v>58.23</v>
      </c>
    </row>
    <row r="261" spans="1:4" ht="12.75" customHeight="1">
      <c r="A261" s="402">
        <v>103141</v>
      </c>
      <c r="B261" s="402" t="s">
        <v>12163</v>
      </c>
      <c r="C261" s="402" t="s">
        <v>100</v>
      </c>
      <c r="D261" s="403">
        <v>90</v>
      </c>
    </row>
    <row r="262" spans="1:4" ht="12.75" customHeight="1">
      <c r="A262" s="402">
        <v>103142</v>
      </c>
      <c r="B262" s="402" t="s">
        <v>12164</v>
      </c>
      <c r="C262" s="402" t="s">
        <v>100</v>
      </c>
      <c r="D262" s="403">
        <v>101.03</v>
      </c>
    </row>
    <row r="263" spans="1:4" ht="12.75" customHeight="1">
      <c r="A263" s="402">
        <v>103143</v>
      </c>
      <c r="B263" s="402" t="s">
        <v>12165</v>
      </c>
      <c r="C263" s="402" t="s">
        <v>100</v>
      </c>
      <c r="D263" s="403">
        <v>132.79</v>
      </c>
    </row>
    <row r="264" spans="1:4" ht="12.75" customHeight="1">
      <c r="A264" s="402">
        <v>103144</v>
      </c>
      <c r="B264" s="402" t="s">
        <v>12166</v>
      </c>
      <c r="C264" s="402" t="s">
        <v>100</v>
      </c>
      <c r="D264" s="403">
        <v>143.81</v>
      </c>
    </row>
    <row r="265" spans="1:4" ht="12.75" customHeight="1">
      <c r="A265" s="402">
        <v>103145</v>
      </c>
      <c r="B265" s="402" t="s">
        <v>12167</v>
      </c>
      <c r="C265" s="402" t="s">
        <v>100</v>
      </c>
      <c r="D265" s="403">
        <v>175.59</v>
      </c>
    </row>
    <row r="266" spans="1:4" ht="12.75" customHeight="1">
      <c r="A266" s="402">
        <v>103146</v>
      </c>
      <c r="B266" s="402" t="s">
        <v>12168</v>
      </c>
      <c r="C266" s="402" t="s">
        <v>100</v>
      </c>
      <c r="D266" s="403">
        <v>186.6</v>
      </c>
    </row>
    <row r="267" spans="1:4" ht="12.75" customHeight="1">
      <c r="A267" s="402">
        <v>103147</v>
      </c>
      <c r="B267" s="402" t="s">
        <v>12169</v>
      </c>
      <c r="C267" s="402" t="s">
        <v>100</v>
      </c>
      <c r="D267" s="403">
        <v>208.69</v>
      </c>
    </row>
    <row r="268" spans="1:4" ht="12.75" customHeight="1">
      <c r="A268" s="402">
        <v>103148</v>
      </c>
      <c r="B268" s="402" t="s">
        <v>12170</v>
      </c>
      <c r="C268" s="402" t="s">
        <v>100</v>
      </c>
      <c r="D268" s="403">
        <v>251.47</v>
      </c>
    </row>
    <row r="269" spans="1:4" ht="12.75" customHeight="1">
      <c r="A269" s="402">
        <v>103149</v>
      </c>
      <c r="B269" s="402" t="s">
        <v>12171</v>
      </c>
      <c r="C269" s="402" t="s">
        <v>100</v>
      </c>
      <c r="D269" s="403">
        <v>273.52999999999997</v>
      </c>
    </row>
    <row r="270" spans="1:4" ht="12.75" customHeight="1">
      <c r="A270" s="402">
        <v>103150</v>
      </c>
      <c r="B270" s="402" t="s">
        <v>12172</v>
      </c>
      <c r="C270" s="402" t="s">
        <v>100</v>
      </c>
      <c r="D270" s="403">
        <v>316.29000000000002</v>
      </c>
    </row>
    <row r="271" spans="1:4" ht="12.75" customHeight="1">
      <c r="A271" s="402">
        <v>103151</v>
      </c>
      <c r="B271" s="402" t="s">
        <v>12173</v>
      </c>
      <c r="C271" s="402" t="s">
        <v>100</v>
      </c>
      <c r="D271" s="403">
        <v>338.4</v>
      </c>
    </row>
    <row r="272" spans="1:4" ht="12.75" customHeight="1">
      <c r="A272" s="402">
        <v>103152</v>
      </c>
      <c r="B272" s="402" t="s">
        <v>12174</v>
      </c>
      <c r="C272" s="402" t="s">
        <v>100</v>
      </c>
      <c r="D272" s="403">
        <v>403.27</v>
      </c>
    </row>
    <row r="273" spans="1:4" ht="12.75" customHeight="1">
      <c r="A273" s="402">
        <v>103372</v>
      </c>
      <c r="B273" s="402" t="s">
        <v>12175</v>
      </c>
      <c r="C273" s="402" t="s">
        <v>53</v>
      </c>
      <c r="D273" s="403">
        <v>5.29</v>
      </c>
    </row>
    <row r="274" spans="1:4" ht="12.75" customHeight="1">
      <c r="A274" s="402">
        <v>103373</v>
      </c>
      <c r="B274" s="402" t="s">
        <v>12176</v>
      </c>
      <c r="C274" s="402" t="s">
        <v>53</v>
      </c>
      <c r="D274" s="403">
        <v>10.39</v>
      </c>
    </row>
    <row r="275" spans="1:4" ht="12.75" customHeight="1">
      <c r="A275" s="402">
        <v>103376</v>
      </c>
      <c r="B275" s="402" t="s">
        <v>12177</v>
      </c>
      <c r="C275" s="402" t="s">
        <v>53</v>
      </c>
      <c r="D275" s="403">
        <v>124.11</v>
      </c>
    </row>
    <row r="276" spans="1:4" ht="12.75" customHeight="1">
      <c r="A276" s="402">
        <v>103377</v>
      </c>
      <c r="B276" s="402" t="s">
        <v>12178</v>
      </c>
      <c r="C276" s="402" t="s">
        <v>53</v>
      </c>
      <c r="D276" s="403">
        <v>265.7</v>
      </c>
    </row>
    <row r="277" spans="1:4" ht="12.75" customHeight="1">
      <c r="A277" s="402">
        <v>103379</v>
      </c>
      <c r="B277" s="402" t="s">
        <v>12179</v>
      </c>
      <c r="C277" s="402" t="s">
        <v>53</v>
      </c>
      <c r="D277" s="403">
        <v>413.71</v>
      </c>
    </row>
    <row r="278" spans="1:4" ht="12.75" customHeight="1">
      <c r="A278" s="402">
        <v>103383</v>
      </c>
      <c r="B278" s="402" t="s">
        <v>12180</v>
      </c>
      <c r="C278" s="402" t="s">
        <v>53</v>
      </c>
      <c r="D278" s="403">
        <v>1014.81</v>
      </c>
    </row>
    <row r="279" spans="1:4" ht="12.75" customHeight="1">
      <c r="A279" s="402">
        <v>103385</v>
      </c>
      <c r="B279" s="402" t="s">
        <v>12181</v>
      </c>
      <c r="C279" s="402" t="s">
        <v>53</v>
      </c>
      <c r="D279" s="403">
        <v>1636.24</v>
      </c>
    </row>
    <row r="280" spans="1:4" ht="12.75" customHeight="1">
      <c r="A280" s="402">
        <v>103387</v>
      </c>
      <c r="B280" s="402" t="s">
        <v>12182</v>
      </c>
      <c r="C280" s="402" t="s">
        <v>53</v>
      </c>
      <c r="D280" s="403">
        <v>2870.53</v>
      </c>
    </row>
    <row r="281" spans="1:4" ht="12.75" customHeight="1">
      <c r="A281" s="402">
        <v>103389</v>
      </c>
      <c r="B281" s="402" t="s">
        <v>12183</v>
      </c>
      <c r="C281" s="402" t="s">
        <v>53</v>
      </c>
      <c r="D281" s="403">
        <v>4268.93</v>
      </c>
    </row>
    <row r="282" spans="1:4" ht="12.75" customHeight="1">
      <c r="A282" s="402">
        <v>103391</v>
      </c>
      <c r="B282" s="402" t="s">
        <v>12184</v>
      </c>
      <c r="C282" s="402" t="s">
        <v>53</v>
      </c>
      <c r="D282" s="403">
        <v>2812.38</v>
      </c>
    </row>
    <row r="283" spans="1:4" ht="12.75" customHeight="1">
      <c r="A283" s="402">
        <v>103392</v>
      </c>
      <c r="B283" s="402" t="s">
        <v>12185</v>
      </c>
      <c r="C283" s="402" t="s">
        <v>53</v>
      </c>
      <c r="D283" s="403">
        <v>4596.66</v>
      </c>
    </row>
    <row r="284" spans="1:4" ht="12.75" customHeight="1">
      <c r="A284" s="402">
        <v>103393</v>
      </c>
      <c r="B284" s="402" t="s">
        <v>12186</v>
      </c>
      <c r="C284" s="402" t="s">
        <v>53</v>
      </c>
      <c r="D284" s="403">
        <v>5069.92</v>
      </c>
    </row>
    <row r="285" spans="1:4" ht="12.75" customHeight="1">
      <c r="A285" s="402">
        <v>103397</v>
      </c>
      <c r="B285" s="402" t="s">
        <v>12187</v>
      </c>
      <c r="C285" s="402" t="s">
        <v>100</v>
      </c>
      <c r="D285" s="403">
        <v>3.28</v>
      </c>
    </row>
    <row r="286" spans="1:4" ht="12.75" customHeight="1">
      <c r="A286" s="402">
        <v>103398</v>
      </c>
      <c r="B286" s="402" t="s">
        <v>12188</v>
      </c>
      <c r="C286" s="402" t="s">
        <v>100</v>
      </c>
      <c r="D286" s="403">
        <v>5.25</v>
      </c>
    </row>
    <row r="287" spans="1:4" ht="12.75" customHeight="1">
      <c r="A287" s="402">
        <v>103399</v>
      </c>
      <c r="B287" s="402" t="s">
        <v>12189</v>
      </c>
      <c r="C287" s="402" t="s">
        <v>100</v>
      </c>
      <c r="D287" s="403">
        <v>10.33</v>
      </c>
    </row>
    <row r="288" spans="1:4" ht="12.75" customHeight="1">
      <c r="A288" s="402">
        <v>103400</v>
      </c>
      <c r="B288" s="402" t="s">
        <v>12190</v>
      </c>
      <c r="C288" s="402" t="s">
        <v>100</v>
      </c>
      <c r="D288" s="403">
        <v>14.76</v>
      </c>
    </row>
    <row r="289" spans="1:4" ht="12.75" customHeight="1">
      <c r="A289" s="402">
        <v>103401</v>
      </c>
      <c r="B289" s="402" t="s">
        <v>12191</v>
      </c>
      <c r="C289" s="402" t="s">
        <v>100</v>
      </c>
      <c r="D289" s="403">
        <v>18.05</v>
      </c>
    </row>
    <row r="290" spans="1:4" ht="12.75" customHeight="1">
      <c r="A290" s="402">
        <v>103402</v>
      </c>
      <c r="B290" s="402" t="s">
        <v>12192</v>
      </c>
      <c r="C290" s="402" t="s">
        <v>100</v>
      </c>
      <c r="D290" s="403">
        <v>26.26</v>
      </c>
    </row>
    <row r="291" spans="1:4" ht="12.75" customHeight="1">
      <c r="A291" s="402">
        <v>103403</v>
      </c>
      <c r="B291" s="402" t="s">
        <v>12193</v>
      </c>
      <c r="C291" s="402" t="s">
        <v>100</v>
      </c>
      <c r="D291" s="403">
        <v>29.54</v>
      </c>
    </row>
    <row r="292" spans="1:4" ht="12.75" customHeight="1">
      <c r="A292" s="402">
        <v>103404</v>
      </c>
      <c r="B292" s="402" t="s">
        <v>12194</v>
      </c>
      <c r="C292" s="402" t="s">
        <v>100</v>
      </c>
      <c r="D292" s="403">
        <v>32.82</v>
      </c>
    </row>
    <row r="293" spans="1:4" ht="12.75" customHeight="1">
      <c r="A293" s="402">
        <v>103405</v>
      </c>
      <c r="B293" s="402" t="s">
        <v>12195</v>
      </c>
      <c r="C293" s="402" t="s">
        <v>100</v>
      </c>
      <c r="D293" s="403">
        <v>36.93</v>
      </c>
    </row>
    <row r="294" spans="1:4" ht="12.75" customHeight="1">
      <c r="A294" s="402">
        <v>103406</v>
      </c>
      <c r="B294" s="402" t="s">
        <v>12196</v>
      </c>
      <c r="C294" s="402" t="s">
        <v>100</v>
      </c>
      <c r="D294" s="403">
        <v>41.03</v>
      </c>
    </row>
    <row r="295" spans="1:4" ht="12.75" customHeight="1">
      <c r="A295" s="402">
        <v>103407</v>
      </c>
      <c r="B295" s="402" t="s">
        <v>12197</v>
      </c>
      <c r="C295" s="402" t="s">
        <v>100</v>
      </c>
      <c r="D295" s="403">
        <v>45.96</v>
      </c>
    </row>
    <row r="296" spans="1:4" ht="12.75" customHeight="1">
      <c r="A296" s="402">
        <v>103408</v>
      </c>
      <c r="B296" s="402" t="s">
        <v>12198</v>
      </c>
      <c r="C296" s="402" t="s">
        <v>100</v>
      </c>
      <c r="D296" s="403">
        <v>51.71</v>
      </c>
    </row>
    <row r="297" spans="1:4" ht="12.75" customHeight="1">
      <c r="A297" s="402">
        <v>103409</v>
      </c>
      <c r="B297" s="402" t="s">
        <v>12199</v>
      </c>
      <c r="C297" s="402" t="s">
        <v>100</v>
      </c>
      <c r="D297" s="403">
        <v>58.28</v>
      </c>
    </row>
    <row r="298" spans="1:4" ht="12.75" customHeight="1">
      <c r="A298" s="402">
        <v>103410</v>
      </c>
      <c r="B298" s="402" t="s">
        <v>12200</v>
      </c>
      <c r="C298" s="402" t="s">
        <v>100</v>
      </c>
      <c r="D298" s="403">
        <v>65.66</v>
      </c>
    </row>
    <row r="299" spans="1:4" ht="12.75" customHeight="1">
      <c r="A299" s="402">
        <v>103411</v>
      </c>
      <c r="B299" s="402" t="s">
        <v>12201</v>
      </c>
      <c r="C299" s="402" t="s">
        <v>100</v>
      </c>
      <c r="D299" s="403">
        <v>6.55</v>
      </c>
    </row>
    <row r="300" spans="1:4" ht="12.75" customHeight="1">
      <c r="A300" s="402">
        <v>103412</v>
      </c>
      <c r="B300" s="402" t="s">
        <v>12202</v>
      </c>
      <c r="C300" s="402" t="s">
        <v>100</v>
      </c>
      <c r="D300" s="403">
        <v>10.5</v>
      </c>
    </row>
    <row r="301" spans="1:4" ht="12.75" customHeight="1">
      <c r="A301" s="402">
        <v>103413</v>
      </c>
      <c r="B301" s="402" t="s">
        <v>12203</v>
      </c>
      <c r="C301" s="402" t="s">
        <v>100</v>
      </c>
      <c r="D301" s="403">
        <v>20.68</v>
      </c>
    </row>
    <row r="302" spans="1:4" ht="12.75" customHeight="1">
      <c r="A302" s="402">
        <v>103414</v>
      </c>
      <c r="B302" s="402" t="s">
        <v>12204</v>
      </c>
      <c r="C302" s="402" t="s">
        <v>100</v>
      </c>
      <c r="D302" s="403">
        <v>29.54</v>
      </c>
    </row>
    <row r="303" spans="1:4" ht="12.75" customHeight="1">
      <c r="A303" s="402">
        <v>103415</v>
      </c>
      <c r="B303" s="402" t="s">
        <v>12205</v>
      </c>
      <c r="C303" s="402" t="s">
        <v>100</v>
      </c>
      <c r="D303" s="403">
        <v>36.11</v>
      </c>
    </row>
    <row r="304" spans="1:4" ht="12.75" customHeight="1">
      <c r="A304" s="402">
        <v>103416</v>
      </c>
      <c r="B304" s="402" t="s">
        <v>12206</v>
      </c>
      <c r="C304" s="402" t="s">
        <v>100</v>
      </c>
      <c r="D304" s="403">
        <v>52.53</v>
      </c>
    </row>
    <row r="305" spans="1:4" ht="12.75" customHeight="1">
      <c r="A305" s="402">
        <v>103417</v>
      </c>
      <c r="B305" s="402" t="s">
        <v>12207</v>
      </c>
      <c r="C305" s="402" t="s">
        <v>100</v>
      </c>
      <c r="D305" s="403">
        <v>59.09</v>
      </c>
    </row>
    <row r="306" spans="1:4" ht="12.75" customHeight="1">
      <c r="A306" s="402">
        <v>103418</v>
      </c>
      <c r="B306" s="402" t="s">
        <v>12208</v>
      </c>
      <c r="C306" s="402" t="s">
        <v>100</v>
      </c>
      <c r="D306" s="403">
        <v>65.66</v>
      </c>
    </row>
    <row r="307" spans="1:4" ht="12.75" customHeight="1">
      <c r="A307" s="402">
        <v>103419</v>
      </c>
      <c r="B307" s="402" t="s">
        <v>12209</v>
      </c>
      <c r="C307" s="402" t="s">
        <v>100</v>
      </c>
      <c r="D307" s="403">
        <v>73.87</v>
      </c>
    </row>
    <row r="308" spans="1:4" ht="12.75" customHeight="1">
      <c r="A308" s="402">
        <v>103420</v>
      </c>
      <c r="B308" s="402" t="s">
        <v>12210</v>
      </c>
      <c r="C308" s="402" t="s">
        <v>100</v>
      </c>
      <c r="D308" s="403">
        <v>82.08</v>
      </c>
    </row>
    <row r="309" spans="1:4" ht="12.75" customHeight="1">
      <c r="A309" s="402">
        <v>103421</v>
      </c>
      <c r="B309" s="402" t="s">
        <v>12211</v>
      </c>
      <c r="C309" s="402" t="s">
        <v>100</v>
      </c>
      <c r="D309" s="403">
        <v>91.93</v>
      </c>
    </row>
    <row r="310" spans="1:4" ht="12.75" customHeight="1">
      <c r="A310" s="402">
        <v>103422</v>
      </c>
      <c r="B310" s="402" t="s">
        <v>12212</v>
      </c>
      <c r="C310" s="402" t="s">
        <v>100</v>
      </c>
      <c r="D310" s="403">
        <v>103.42</v>
      </c>
    </row>
    <row r="311" spans="1:4" ht="12.75" customHeight="1">
      <c r="A311" s="402">
        <v>103423</v>
      </c>
      <c r="B311" s="402" t="s">
        <v>12213</v>
      </c>
      <c r="C311" s="402" t="s">
        <v>100</v>
      </c>
      <c r="D311" s="403">
        <v>116.56</v>
      </c>
    </row>
    <row r="312" spans="1:4" ht="12.75" customHeight="1">
      <c r="A312" s="402">
        <v>103424</v>
      </c>
      <c r="B312" s="402" t="s">
        <v>12214</v>
      </c>
      <c r="C312" s="402" t="s">
        <v>100</v>
      </c>
      <c r="D312" s="403">
        <v>131.33000000000001</v>
      </c>
    </row>
    <row r="313" spans="1:4" ht="12.75" customHeight="1">
      <c r="A313" s="402">
        <v>103425</v>
      </c>
      <c r="B313" s="402" t="s">
        <v>12215</v>
      </c>
      <c r="C313" s="402" t="s">
        <v>100</v>
      </c>
      <c r="D313" s="403">
        <v>14.86</v>
      </c>
    </row>
    <row r="314" spans="1:4" ht="12.75" customHeight="1">
      <c r="A314" s="402">
        <v>103426</v>
      </c>
      <c r="B314" s="402" t="s">
        <v>12216</v>
      </c>
      <c r="C314" s="402" t="s">
        <v>100</v>
      </c>
      <c r="D314" s="403">
        <v>17.73</v>
      </c>
    </row>
    <row r="315" spans="1:4" ht="12.75" customHeight="1">
      <c r="A315" s="402">
        <v>103427</v>
      </c>
      <c r="B315" s="402" t="s">
        <v>12217</v>
      </c>
      <c r="C315" s="402" t="s">
        <v>100</v>
      </c>
      <c r="D315" s="403">
        <v>35.53</v>
      </c>
    </row>
    <row r="316" spans="1:4" ht="12.75" customHeight="1">
      <c r="A316" s="402">
        <v>103428</v>
      </c>
      <c r="B316" s="402" t="s">
        <v>12218</v>
      </c>
      <c r="C316" s="402" t="s">
        <v>100</v>
      </c>
      <c r="D316" s="403">
        <v>239.99</v>
      </c>
    </row>
    <row r="317" spans="1:4" ht="12.75" customHeight="1">
      <c r="A317" s="402">
        <v>103429</v>
      </c>
      <c r="B317" s="402" t="s">
        <v>12219</v>
      </c>
      <c r="C317" s="402" t="s">
        <v>100</v>
      </c>
      <c r="D317" s="403">
        <v>2685.48</v>
      </c>
    </row>
    <row r="318" spans="1:4" ht="12.75" customHeight="1">
      <c r="A318" s="402">
        <v>103430</v>
      </c>
      <c r="B318" s="402" t="s">
        <v>12220</v>
      </c>
      <c r="C318" s="402" t="s">
        <v>100</v>
      </c>
      <c r="D318" s="403">
        <v>32.07</v>
      </c>
    </row>
    <row r="319" spans="1:4" ht="12.75" customHeight="1">
      <c r="A319" s="402">
        <v>103431</v>
      </c>
      <c r="B319" s="402" t="s">
        <v>12221</v>
      </c>
      <c r="C319" s="402" t="s">
        <v>100</v>
      </c>
      <c r="D319" s="403">
        <v>56.11</v>
      </c>
    </row>
    <row r="320" spans="1:4" ht="12.75" customHeight="1">
      <c r="A320" s="402">
        <v>103432</v>
      </c>
      <c r="B320" s="402" t="s">
        <v>12222</v>
      </c>
      <c r="C320" s="402" t="s">
        <v>100</v>
      </c>
      <c r="D320" s="403">
        <v>1524.87</v>
      </c>
    </row>
    <row r="321" spans="1:4" ht="12.75" customHeight="1">
      <c r="A321" s="402">
        <v>103433</v>
      </c>
      <c r="B321" s="402" t="s">
        <v>12223</v>
      </c>
      <c r="C321" s="402" t="s">
        <v>100</v>
      </c>
      <c r="D321" s="403">
        <v>31.88</v>
      </c>
    </row>
    <row r="322" spans="1:4" ht="12.75" customHeight="1">
      <c r="A322" s="402">
        <v>103434</v>
      </c>
      <c r="B322" s="402" t="s">
        <v>12224</v>
      </c>
      <c r="C322" s="402" t="s">
        <v>100</v>
      </c>
      <c r="D322" s="403">
        <v>44.04</v>
      </c>
    </row>
    <row r="323" spans="1:4" ht="12.75" customHeight="1">
      <c r="A323" s="402">
        <v>103435</v>
      </c>
      <c r="B323" s="402" t="s">
        <v>12225</v>
      </c>
      <c r="C323" s="402" t="s">
        <v>100</v>
      </c>
      <c r="D323" s="403">
        <v>81.89</v>
      </c>
    </row>
    <row r="324" spans="1:4" ht="12.75" customHeight="1">
      <c r="A324" s="402">
        <v>103436</v>
      </c>
      <c r="B324" s="402" t="s">
        <v>12226</v>
      </c>
      <c r="C324" s="402" t="s">
        <v>100</v>
      </c>
      <c r="D324" s="403">
        <v>2160.6799999999998</v>
      </c>
    </row>
    <row r="325" spans="1:4" ht="12.75" customHeight="1">
      <c r="A325" s="402">
        <v>103437</v>
      </c>
      <c r="B325" s="402" t="s">
        <v>12227</v>
      </c>
      <c r="C325" s="402" t="s">
        <v>100</v>
      </c>
      <c r="D325" s="403">
        <v>169.97</v>
      </c>
    </row>
    <row r="326" spans="1:4" ht="12.75" customHeight="1">
      <c r="A326" s="402">
        <v>103438</v>
      </c>
      <c r="B326" s="402" t="s">
        <v>12228</v>
      </c>
      <c r="C326" s="402" t="s">
        <v>100</v>
      </c>
      <c r="D326" s="403">
        <v>169.97</v>
      </c>
    </row>
    <row r="327" spans="1:4" ht="12.75" customHeight="1">
      <c r="A327" s="402">
        <v>103439</v>
      </c>
      <c r="B327" s="402" t="s">
        <v>12229</v>
      </c>
      <c r="C327" s="402" t="s">
        <v>100</v>
      </c>
      <c r="D327" s="403">
        <v>200.5</v>
      </c>
    </row>
    <row r="328" spans="1:4" ht="12.75" customHeight="1">
      <c r="A328" s="402">
        <v>103440</v>
      </c>
      <c r="B328" s="402" t="s">
        <v>12230</v>
      </c>
      <c r="C328" s="402" t="s">
        <v>100</v>
      </c>
      <c r="D328" s="403">
        <v>381.74</v>
      </c>
    </row>
    <row r="329" spans="1:4" ht="12.75" customHeight="1">
      <c r="A329" s="402">
        <v>103441</v>
      </c>
      <c r="B329" s="402" t="s">
        <v>12231</v>
      </c>
      <c r="C329" s="402" t="s">
        <v>100</v>
      </c>
      <c r="D329" s="403">
        <v>386.68</v>
      </c>
    </row>
    <row r="330" spans="1:4" ht="12.75" customHeight="1">
      <c r="A330" s="402">
        <v>103442</v>
      </c>
      <c r="B330" s="402" t="s">
        <v>12232</v>
      </c>
      <c r="C330" s="402" t="s">
        <v>100</v>
      </c>
      <c r="D330" s="403">
        <v>505.99</v>
      </c>
    </row>
    <row r="331" spans="1:4" ht="12.75" customHeight="1">
      <c r="A331" s="402">
        <v>98441</v>
      </c>
      <c r="B331" s="402" t="s">
        <v>12233</v>
      </c>
      <c r="C331" s="402" t="s">
        <v>74</v>
      </c>
      <c r="D331" s="403">
        <v>85.3</v>
      </c>
    </row>
    <row r="332" spans="1:4" ht="12.75" customHeight="1">
      <c r="A332" s="402">
        <v>98443</v>
      </c>
      <c r="B332" s="402" t="s">
        <v>12234</v>
      </c>
      <c r="C332" s="402" t="s">
        <v>74</v>
      </c>
      <c r="D332" s="403">
        <v>66.87</v>
      </c>
    </row>
    <row r="333" spans="1:4" ht="12.75" customHeight="1">
      <c r="A333" s="402">
        <v>98445</v>
      </c>
      <c r="B333" s="402" t="s">
        <v>12235</v>
      </c>
      <c r="C333" s="402" t="s">
        <v>74</v>
      </c>
      <c r="D333" s="403">
        <v>100.39</v>
      </c>
    </row>
    <row r="334" spans="1:4" ht="12.75" customHeight="1">
      <c r="A334" s="402">
        <v>98446</v>
      </c>
      <c r="B334" s="402" t="s">
        <v>12236</v>
      </c>
      <c r="C334" s="402" t="s">
        <v>74</v>
      </c>
      <c r="D334" s="403">
        <v>127.99</v>
      </c>
    </row>
    <row r="335" spans="1:4" ht="12.75" customHeight="1">
      <c r="A335" s="402">
        <v>98447</v>
      </c>
      <c r="B335" s="402" t="s">
        <v>12237</v>
      </c>
      <c r="C335" s="402" t="s">
        <v>74</v>
      </c>
      <c r="D335" s="403">
        <v>78.94</v>
      </c>
    </row>
    <row r="336" spans="1:4" ht="12.75" customHeight="1">
      <c r="A336" s="402">
        <v>98448</v>
      </c>
      <c r="B336" s="402" t="s">
        <v>12238</v>
      </c>
      <c r="C336" s="402" t="s">
        <v>74</v>
      </c>
      <c r="D336" s="403">
        <v>101.25</v>
      </c>
    </row>
    <row r="337" spans="1:4" ht="12.75" customHeight="1">
      <c r="A337" s="402">
        <v>98449</v>
      </c>
      <c r="B337" s="402" t="s">
        <v>12239</v>
      </c>
      <c r="C337" s="402" t="s">
        <v>74</v>
      </c>
      <c r="D337" s="403">
        <v>119.24</v>
      </c>
    </row>
    <row r="338" spans="1:4" ht="12.75" customHeight="1">
      <c r="A338" s="402">
        <v>98451</v>
      </c>
      <c r="B338" s="402" t="s">
        <v>12240</v>
      </c>
      <c r="C338" s="402" t="s">
        <v>74</v>
      </c>
      <c r="D338" s="403">
        <v>98.35</v>
      </c>
    </row>
    <row r="339" spans="1:4" ht="12.75" customHeight="1">
      <c r="A339" s="402">
        <v>98453</v>
      </c>
      <c r="B339" s="402" t="s">
        <v>12241</v>
      </c>
      <c r="C339" s="402" t="s">
        <v>74</v>
      </c>
      <c r="D339" s="403">
        <v>137.9</v>
      </c>
    </row>
    <row r="340" spans="1:4" ht="12.75" customHeight="1">
      <c r="A340" s="402">
        <v>98454</v>
      </c>
      <c r="B340" s="402" t="s">
        <v>12242</v>
      </c>
      <c r="C340" s="402" t="s">
        <v>74</v>
      </c>
      <c r="D340" s="403">
        <v>172.33</v>
      </c>
    </row>
    <row r="341" spans="1:4" ht="12.75" customHeight="1">
      <c r="A341" s="402">
        <v>98455</v>
      </c>
      <c r="B341" s="402" t="s">
        <v>12243</v>
      </c>
      <c r="C341" s="402" t="s">
        <v>74</v>
      </c>
      <c r="D341" s="403">
        <v>113.3</v>
      </c>
    </row>
    <row r="342" spans="1:4" ht="12.75" customHeight="1">
      <c r="A342" s="402">
        <v>98456</v>
      </c>
      <c r="B342" s="402" t="s">
        <v>12244</v>
      </c>
      <c r="C342" s="402" t="s">
        <v>74</v>
      </c>
      <c r="D342" s="403">
        <v>142.81</v>
      </c>
    </row>
    <row r="343" spans="1:4" ht="12.75" customHeight="1">
      <c r="A343" s="402">
        <v>98458</v>
      </c>
      <c r="B343" s="402" t="s">
        <v>12245</v>
      </c>
      <c r="C343" s="402" t="s">
        <v>74</v>
      </c>
      <c r="D343" s="403">
        <v>85.77</v>
      </c>
    </row>
    <row r="344" spans="1:4" ht="12.75" customHeight="1">
      <c r="A344" s="402">
        <v>98459</v>
      </c>
      <c r="B344" s="402" t="s">
        <v>12246</v>
      </c>
      <c r="C344" s="402" t="s">
        <v>74</v>
      </c>
      <c r="D344" s="403">
        <v>75.13</v>
      </c>
    </row>
    <row r="345" spans="1:4" ht="12.75" customHeight="1">
      <c r="A345" s="402">
        <v>98460</v>
      </c>
      <c r="B345" s="402" t="s">
        <v>12247</v>
      </c>
      <c r="C345" s="402" t="s">
        <v>74</v>
      </c>
      <c r="D345" s="403">
        <v>64.650000000000006</v>
      </c>
    </row>
    <row r="346" spans="1:4" ht="12.75" customHeight="1">
      <c r="A346" s="402">
        <v>98461</v>
      </c>
      <c r="B346" s="402" t="s">
        <v>12248</v>
      </c>
      <c r="C346" s="402" t="s">
        <v>100</v>
      </c>
      <c r="D346" s="403">
        <v>5114.4399999999996</v>
      </c>
    </row>
    <row r="347" spans="1:4" ht="12.75" customHeight="1">
      <c r="A347" s="402">
        <v>98462</v>
      </c>
      <c r="B347" s="402" t="s">
        <v>12249</v>
      </c>
      <c r="C347" s="402" t="s">
        <v>100</v>
      </c>
      <c r="D347" s="403">
        <v>8656.6299999999992</v>
      </c>
    </row>
    <row r="348" spans="1:4" ht="12.75" customHeight="1">
      <c r="A348" s="402">
        <v>105113</v>
      </c>
      <c r="B348" s="402" t="s">
        <v>12250</v>
      </c>
      <c r="C348" s="402" t="s">
        <v>100</v>
      </c>
      <c r="D348" s="403">
        <v>6740.56</v>
      </c>
    </row>
    <row r="349" spans="1:4" ht="12.75" customHeight="1">
      <c r="A349" s="402">
        <v>105114</v>
      </c>
      <c r="B349" s="402" t="s">
        <v>12251</v>
      </c>
      <c r="C349" s="402" t="s">
        <v>71</v>
      </c>
      <c r="D349" s="403">
        <v>1663.13</v>
      </c>
    </row>
    <row r="350" spans="1:4" ht="12.75" customHeight="1">
      <c r="A350" s="402">
        <v>105115</v>
      </c>
      <c r="B350" s="402" t="s">
        <v>12252</v>
      </c>
      <c r="C350" s="402" t="s">
        <v>100</v>
      </c>
      <c r="D350" s="403">
        <v>117.79</v>
      </c>
    </row>
    <row r="351" spans="1:4" ht="12.75" customHeight="1">
      <c r="A351" s="402">
        <v>105116</v>
      </c>
      <c r="B351" s="402" t="s">
        <v>12253</v>
      </c>
      <c r="C351" s="402" t="s">
        <v>100</v>
      </c>
      <c r="D351" s="403">
        <v>10.35</v>
      </c>
    </row>
    <row r="352" spans="1:4" ht="12.75" customHeight="1">
      <c r="A352" s="402">
        <v>105126</v>
      </c>
      <c r="B352" s="402" t="s">
        <v>12254</v>
      </c>
      <c r="C352" s="402" t="s">
        <v>53</v>
      </c>
      <c r="D352" s="403">
        <v>34.24</v>
      </c>
    </row>
    <row r="353" spans="1:4" ht="12.75" customHeight="1">
      <c r="A353" s="402">
        <v>105127</v>
      </c>
      <c r="B353" s="402" t="s">
        <v>12255</v>
      </c>
      <c r="C353" s="402" t="s">
        <v>53</v>
      </c>
      <c r="D353" s="403">
        <v>31.11</v>
      </c>
    </row>
    <row r="354" spans="1:4" ht="12.75" customHeight="1">
      <c r="A354" s="402">
        <v>105128</v>
      </c>
      <c r="B354" s="402" t="s">
        <v>12256</v>
      </c>
      <c r="C354" s="402" t="s">
        <v>53</v>
      </c>
      <c r="D354" s="403">
        <v>98.86</v>
      </c>
    </row>
    <row r="355" spans="1:4" ht="12.75" customHeight="1">
      <c r="A355" s="402">
        <v>105130</v>
      </c>
      <c r="B355" s="402" t="s">
        <v>12257</v>
      </c>
      <c r="C355" s="402" t="s">
        <v>53</v>
      </c>
      <c r="D355" s="403">
        <v>25.95</v>
      </c>
    </row>
    <row r="356" spans="1:4" ht="12.75" customHeight="1">
      <c r="A356" s="402">
        <v>5631</v>
      </c>
      <c r="B356" s="402" t="s">
        <v>12258</v>
      </c>
      <c r="C356" s="402" t="s">
        <v>12259</v>
      </c>
      <c r="D356" s="403">
        <v>205.67</v>
      </c>
    </row>
    <row r="357" spans="1:4" ht="12.75" customHeight="1">
      <c r="A357" s="402">
        <v>5678</v>
      </c>
      <c r="B357" s="402" t="s">
        <v>12260</v>
      </c>
      <c r="C357" s="402" t="s">
        <v>12259</v>
      </c>
      <c r="D357" s="403">
        <v>143.61000000000001</v>
      </c>
    </row>
    <row r="358" spans="1:4" ht="12.75" customHeight="1">
      <c r="A358" s="402">
        <v>5680</v>
      </c>
      <c r="B358" s="402" t="s">
        <v>12261</v>
      </c>
      <c r="C358" s="402" t="s">
        <v>12259</v>
      </c>
      <c r="D358" s="403">
        <v>131.74</v>
      </c>
    </row>
    <row r="359" spans="1:4" ht="12.75" customHeight="1">
      <c r="A359" s="402">
        <v>5684</v>
      </c>
      <c r="B359" s="402" t="s">
        <v>12262</v>
      </c>
      <c r="C359" s="402" t="s">
        <v>12259</v>
      </c>
      <c r="D359" s="403">
        <v>153.25</v>
      </c>
    </row>
    <row r="360" spans="1:4" ht="12.75" customHeight="1">
      <c r="A360" s="402">
        <v>5689</v>
      </c>
      <c r="B360" s="402" t="s">
        <v>12263</v>
      </c>
      <c r="C360" s="402" t="s">
        <v>12259</v>
      </c>
      <c r="D360" s="403">
        <v>6.32</v>
      </c>
    </row>
    <row r="361" spans="1:4" ht="12.75" customHeight="1">
      <c r="A361" s="402">
        <v>5795</v>
      </c>
      <c r="B361" s="402" t="s">
        <v>12264</v>
      </c>
      <c r="C361" s="402" t="s">
        <v>12259</v>
      </c>
      <c r="D361" s="403">
        <v>25.92</v>
      </c>
    </row>
    <row r="362" spans="1:4" ht="12.75" customHeight="1">
      <c r="A362" s="402">
        <v>5811</v>
      </c>
      <c r="B362" s="402" t="s">
        <v>12265</v>
      </c>
      <c r="C362" s="402" t="s">
        <v>12259</v>
      </c>
      <c r="D362" s="403">
        <v>197.42</v>
      </c>
    </row>
    <row r="363" spans="1:4" ht="12.75" customHeight="1">
      <c r="A363" s="402">
        <v>5823</v>
      </c>
      <c r="B363" s="402" t="s">
        <v>12266</v>
      </c>
      <c r="C363" s="402" t="s">
        <v>12259</v>
      </c>
      <c r="D363" s="403">
        <v>208.5</v>
      </c>
    </row>
    <row r="364" spans="1:4" ht="12.75" customHeight="1">
      <c r="A364" s="402">
        <v>5824</v>
      </c>
      <c r="B364" s="402" t="s">
        <v>12267</v>
      </c>
      <c r="C364" s="402" t="s">
        <v>12259</v>
      </c>
      <c r="D364" s="403">
        <v>207.72</v>
      </c>
    </row>
    <row r="365" spans="1:4" ht="12.75" customHeight="1">
      <c r="A365" s="402">
        <v>5835</v>
      </c>
      <c r="B365" s="402" t="s">
        <v>12268</v>
      </c>
      <c r="C365" s="402" t="s">
        <v>12259</v>
      </c>
      <c r="D365" s="403">
        <v>343.45</v>
      </c>
    </row>
    <row r="366" spans="1:4" ht="12.75" customHeight="1">
      <c r="A366" s="402">
        <v>5839</v>
      </c>
      <c r="B366" s="402" t="s">
        <v>12269</v>
      </c>
      <c r="C366" s="402" t="s">
        <v>12259</v>
      </c>
      <c r="D366" s="403">
        <v>9.31</v>
      </c>
    </row>
    <row r="367" spans="1:4" ht="12.75" customHeight="1">
      <c r="A367" s="402">
        <v>5843</v>
      </c>
      <c r="B367" s="402" t="s">
        <v>12270</v>
      </c>
      <c r="C367" s="402" t="s">
        <v>12259</v>
      </c>
      <c r="D367" s="403">
        <v>175.47</v>
      </c>
    </row>
    <row r="368" spans="1:4" ht="12.75" customHeight="1">
      <c r="A368" s="402">
        <v>5847</v>
      </c>
      <c r="B368" s="402" t="s">
        <v>12271</v>
      </c>
      <c r="C368" s="402" t="s">
        <v>12259</v>
      </c>
      <c r="D368" s="403">
        <v>264.93</v>
      </c>
    </row>
    <row r="369" spans="1:4" ht="12.75" customHeight="1">
      <c r="A369" s="402">
        <v>5851</v>
      </c>
      <c r="B369" s="402" t="s">
        <v>12272</v>
      </c>
      <c r="C369" s="402" t="s">
        <v>12259</v>
      </c>
      <c r="D369" s="403">
        <v>253.75</v>
      </c>
    </row>
    <row r="370" spans="1:4" ht="12.75" customHeight="1">
      <c r="A370" s="402">
        <v>5855</v>
      </c>
      <c r="B370" s="402" t="s">
        <v>12273</v>
      </c>
      <c r="C370" s="402" t="s">
        <v>12259</v>
      </c>
      <c r="D370" s="403">
        <v>675.68</v>
      </c>
    </row>
    <row r="371" spans="1:4" ht="12.75" customHeight="1">
      <c r="A371" s="402">
        <v>5863</v>
      </c>
      <c r="B371" s="402" t="s">
        <v>12274</v>
      </c>
      <c r="C371" s="402" t="s">
        <v>12259</v>
      </c>
      <c r="D371" s="403">
        <v>23.28</v>
      </c>
    </row>
    <row r="372" spans="1:4" ht="12.75" customHeight="1">
      <c r="A372" s="402">
        <v>5867</v>
      </c>
      <c r="B372" s="402" t="s">
        <v>12275</v>
      </c>
      <c r="C372" s="402" t="s">
        <v>12259</v>
      </c>
      <c r="D372" s="403">
        <v>155.22999999999999</v>
      </c>
    </row>
    <row r="373" spans="1:4" ht="12.75" customHeight="1">
      <c r="A373" s="402">
        <v>5875</v>
      </c>
      <c r="B373" s="402" t="s">
        <v>12276</v>
      </c>
      <c r="C373" s="402" t="s">
        <v>12259</v>
      </c>
      <c r="D373" s="403">
        <v>132.53</v>
      </c>
    </row>
    <row r="374" spans="1:4" ht="12.75" customHeight="1">
      <c r="A374" s="402">
        <v>5879</v>
      </c>
      <c r="B374" s="402" t="s">
        <v>12277</v>
      </c>
      <c r="C374" s="402" t="s">
        <v>12259</v>
      </c>
      <c r="D374" s="403">
        <v>138.19</v>
      </c>
    </row>
    <row r="375" spans="1:4" ht="12.75" customHeight="1">
      <c r="A375" s="402">
        <v>5882</v>
      </c>
      <c r="B375" s="402" t="s">
        <v>12278</v>
      </c>
      <c r="C375" s="402" t="s">
        <v>12259</v>
      </c>
      <c r="D375" s="403">
        <v>119.97</v>
      </c>
    </row>
    <row r="376" spans="1:4" ht="12.75" customHeight="1">
      <c r="A376" s="402">
        <v>5890</v>
      </c>
      <c r="B376" s="402" t="s">
        <v>12279</v>
      </c>
      <c r="C376" s="402" t="s">
        <v>12259</v>
      </c>
      <c r="D376" s="403">
        <v>194.49</v>
      </c>
    </row>
    <row r="377" spans="1:4" ht="12.75" customHeight="1">
      <c r="A377" s="402">
        <v>5894</v>
      </c>
      <c r="B377" s="402" t="s">
        <v>12280</v>
      </c>
      <c r="C377" s="402" t="s">
        <v>12259</v>
      </c>
      <c r="D377" s="403">
        <v>202.61</v>
      </c>
    </row>
    <row r="378" spans="1:4" ht="12.75" customHeight="1">
      <c r="A378" s="402">
        <v>5901</v>
      </c>
      <c r="B378" s="402" t="s">
        <v>12281</v>
      </c>
      <c r="C378" s="402" t="s">
        <v>12259</v>
      </c>
      <c r="D378" s="403">
        <v>304.25</v>
      </c>
    </row>
    <row r="379" spans="1:4" ht="12.75" customHeight="1">
      <c r="A379" s="402">
        <v>5909</v>
      </c>
      <c r="B379" s="402" t="s">
        <v>12282</v>
      </c>
      <c r="C379" s="402" t="s">
        <v>12259</v>
      </c>
      <c r="D379" s="403">
        <v>31.16</v>
      </c>
    </row>
    <row r="380" spans="1:4" ht="12.75" customHeight="1">
      <c r="A380" s="402">
        <v>5921</v>
      </c>
      <c r="B380" s="402" t="s">
        <v>12283</v>
      </c>
      <c r="C380" s="402" t="s">
        <v>12259</v>
      </c>
      <c r="D380" s="403">
        <v>4.9400000000000004</v>
      </c>
    </row>
    <row r="381" spans="1:4" ht="12.75" customHeight="1">
      <c r="A381" s="402">
        <v>5928</v>
      </c>
      <c r="B381" s="402" t="s">
        <v>12284</v>
      </c>
      <c r="C381" s="402" t="s">
        <v>12259</v>
      </c>
      <c r="D381" s="403">
        <v>265.56</v>
      </c>
    </row>
    <row r="382" spans="1:4" ht="12.75" customHeight="1">
      <c r="A382" s="402">
        <v>5932</v>
      </c>
      <c r="B382" s="402" t="s">
        <v>12285</v>
      </c>
      <c r="C382" s="402" t="s">
        <v>12259</v>
      </c>
      <c r="D382" s="403">
        <v>257.06</v>
      </c>
    </row>
    <row r="383" spans="1:4" ht="12.75" customHeight="1">
      <c r="A383" s="402">
        <v>5940</v>
      </c>
      <c r="B383" s="402" t="s">
        <v>12286</v>
      </c>
      <c r="C383" s="402" t="s">
        <v>12259</v>
      </c>
      <c r="D383" s="403">
        <v>200.37</v>
      </c>
    </row>
    <row r="384" spans="1:4" ht="12.75" customHeight="1">
      <c r="A384" s="402">
        <v>5944</v>
      </c>
      <c r="B384" s="402" t="s">
        <v>12287</v>
      </c>
      <c r="C384" s="402" t="s">
        <v>12259</v>
      </c>
      <c r="D384" s="403">
        <v>242.59</v>
      </c>
    </row>
    <row r="385" spans="1:4" ht="12.75" customHeight="1">
      <c r="A385" s="402">
        <v>5953</v>
      </c>
      <c r="B385" s="402" t="s">
        <v>12288</v>
      </c>
      <c r="C385" s="402" t="s">
        <v>12259</v>
      </c>
      <c r="D385" s="403">
        <v>58.15</v>
      </c>
    </row>
    <row r="386" spans="1:4" ht="12.75" customHeight="1">
      <c r="A386" s="402">
        <v>6259</v>
      </c>
      <c r="B386" s="402" t="s">
        <v>12289</v>
      </c>
      <c r="C386" s="402" t="s">
        <v>12259</v>
      </c>
      <c r="D386" s="403">
        <v>244.82</v>
      </c>
    </row>
    <row r="387" spans="1:4" ht="12.75" customHeight="1">
      <c r="A387" s="402">
        <v>6879</v>
      </c>
      <c r="B387" s="402" t="s">
        <v>12290</v>
      </c>
      <c r="C387" s="402" t="s">
        <v>12259</v>
      </c>
      <c r="D387" s="403">
        <v>203.69</v>
      </c>
    </row>
    <row r="388" spans="1:4" ht="12.75" customHeight="1">
      <c r="A388" s="402">
        <v>7030</v>
      </c>
      <c r="B388" s="402" t="s">
        <v>12291</v>
      </c>
      <c r="C388" s="402" t="s">
        <v>12259</v>
      </c>
      <c r="D388" s="403">
        <v>257.51</v>
      </c>
    </row>
    <row r="389" spans="1:4" ht="12.75" customHeight="1">
      <c r="A389" s="402">
        <v>7042</v>
      </c>
      <c r="B389" s="402" t="s">
        <v>12292</v>
      </c>
      <c r="C389" s="402" t="s">
        <v>12259</v>
      </c>
      <c r="D389" s="403">
        <v>24.12</v>
      </c>
    </row>
    <row r="390" spans="1:4" ht="12.75" customHeight="1">
      <c r="A390" s="402">
        <v>7049</v>
      </c>
      <c r="B390" s="402" t="s">
        <v>12293</v>
      </c>
      <c r="C390" s="402" t="s">
        <v>12259</v>
      </c>
      <c r="D390" s="403">
        <v>213.96</v>
      </c>
    </row>
    <row r="391" spans="1:4" ht="12.75" customHeight="1">
      <c r="A391" s="402">
        <v>67826</v>
      </c>
      <c r="B391" s="402" t="s">
        <v>12294</v>
      </c>
      <c r="C391" s="402" t="s">
        <v>12259</v>
      </c>
      <c r="D391" s="403">
        <v>180.92</v>
      </c>
    </row>
    <row r="392" spans="1:4" ht="12.75" customHeight="1">
      <c r="A392" s="402">
        <v>73417</v>
      </c>
      <c r="B392" s="402" t="s">
        <v>12295</v>
      </c>
      <c r="C392" s="402" t="s">
        <v>12259</v>
      </c>
      <c r="D392" s="403">
        <v>184.4</v>
      </c>
    </row>
    <row r="393" spans="1:4" ht="12.75" customHeight="1">
      <c r="A393" s="402">
        <v>73436</v>
      </c>
      <c r="B393" s="402" t="s">
        <v>12296</v>
      </c>
      <c r="C393" s="402" t="s">
        <v>12259</v>
      </c>
      <c r="D393" s="403">
        <v>156.38</v>
      </c>
    </row>
    <row r="394" spans="1:4" ht="12.75" customHeight="1">
      <c r="A394" s="402">
        <v>73467</v>
      </c>
      <c r="B394" s="402" t="s">
        <v>12297</v>
      </c>
      <c r="C394" s="402" t="s">
        <v>12259</v>
      </c>
      <c r="D394" s="403">
        <v>238.34</v>
      </c>
    </row>
    <row r="395" spans="1:4" ht="12.75" customHeight="1">
      <c r="A395" s="402">
        <v>73536</v>
      </c>
      <c r="B395" s="402" t="s">
        <v>12298</v>
      </c>
      <c r="C395" s="402" t="s">
        <v>12259</v>
      </c>
      <c r="D395" s="403">
        <v>20.41</v>
      </c>
    </row>
    <row r="396" spans="1:4" ht="12.75" customHeight="1">
      <c r="A396" s="402">
        <v>83362</v>
      </c>
      <c r="B396" s="402" t="s">
        <v>12299</v>
      </c>
      <c r="C396" s="402" t="s">
        <v>12259</v>
      </c>
      <c r="D396" s="403">
        <v>263.98</v>
      </c>
    </row>
    <row r="397" spans="1:4" ht="12.75" customHeight="1">
      <c r="A397" s="402">
        <v>83765</v>
      </c>
      <c r="B397" s="402" t="s">
        <v>12300</v>
      </c>
      <c r="C397" s="402" t="s">
        <v>12259</v>
      </c>
      <c r="D397" s="403">
        <v>97.12</v>
      </c>
    </row>
    <row r="398" spans="1:4" ht="12.75" customHeight="1">
      <c r="A398" s="402">
        <v>87445</v>
      </c>
      <c r="B398" s="402" t="s">
        <v>12301</v>
      </c>
      <c r="C398" s="402" t="s">
        <v>12259</v>
      </c>
      <c r="D398" s="403">
        <v>5.3</v>
      </c>
    </row>
    <row r="399" spans="1:4" ht="12.75" customHeight="1">
      <c r="A399" s="402">
        <v>88386</v>
      </c>
      <c r="B399" s="402" t="s">
        <v>12302</v>
      </c>
      <c r="C399" s="402" t="s">
        <v>12259</v>
      </c>
      <c r="D399" s="403">
        <v>5.17</v>
      </c>
    </row>
    <row r="400" spans="1:4" ht="12.75" customHeight="1">
      <c r="A400" s="402">
        <v>88393</v>
      </c>
      <c r="B400" s="402" t="s">
        <v>12303</v>
      </c>
      <c r="C400" s="402" t="s">
        <v>12259</v>
      </c>
      <c r="D400" s="403">
        <v>7.06</v>
      </c>
    </row>
    <row r="401" spans="1:4" ht="12.75" customHeight="1">
      <c r="A401" s="402">
        <v>88399</v>
      </c>
      <c r="B401" s="402" t="s">
        <v>12304</v>
      </c>
      <c r="C401" s="402" t="s">
        <v>12259</v>
      </c>
      <c r="D401" s="403">
        <v>3.89</v>
      </c>
    </row>
    <row r="402" spans="1:4" ht="12.75" customHeight="1">
      <c r="A402" s="402">
        <v>88418</v>
      </c>
      <c r="B402" s="402" t="s">
        <v>12305</v>
      </c>
      <c r="C402" s="402" t="s">
        <v>12259</v>
      </c>
      <c r="D402" s="403">
        <v>16.37</v>
      </c>
    </row>
    <row r="403" spans="1:4" ht="12.75" customHeight="1">
      <c r="A403" s="402">
        <v>88433</v>
      </c>
      <c r="B403" s="402" t="s">
        <v>12306</v>
      </c>
      <c r="C403" s="402" t="s">
        <v>12259</v>
      </c>
      <c r="D403" s="403">
        <v>21.39</v>
      </c>
    </row>
    <row r="404" spans="1:4" ht="12.75" customHeight="1">
      <c r="A404" s="402">
        <v>88830</v>
      </c>
      <c r="B404" s="402" t="s">
        <v>12307</v>
      </c>
      <c r="C404" s="402" t="s">
        <v>12259</v>
      </c>
      <c r="D404" s="403">
        <v>2</v>
      </c>
    </row>
    <row r="405" spans="1:4" ht="12.75" customHeight="1">
      <c r="A405" s="402">
        <v>88843</v>
      </c>
      <c r="B405" s="402" t="s">
        <v>12308</v>
      </c>
      <c r="C405" s="402" t="s">
        <v>12259</v>
      </c>
      <c r="D405" s="403">
        <v>213.05</v>
      </c>
    </row>
    <row r="406" spans="1:4" ht="12.75" customHeight="1">
      <c r="A406" s="402">
        <v>88907</v>
      </c>
      <c r="B406" s="402" t="s">
        <v>12309</v>
      </c>
      <c r="C406" s="402" t="s">
        <v>12259</v>
      </c>
      <c r="D406" s="403">
        <v>242.63</v>
      </c>
    </row>
    <row r="407" spans="1:4" ht="12.75" customHeight="1">
      <c r="A407" s="402">
        <v>89021</v>
      </c>
      <c r="B407" s="402" t="s">
        <v>12310</v>
      </c>
      <c r="C407" s="402" t="s">
        <v>12259</v>
      </c>
      <c r="D407" s="403">
        <v>2.85</v>
      </c>
    </row>
    <row r="408" spans="1:4" ht="12.75" customHeight="1">
      <c r="A408" s="402">
        <v>89028</v>
      </c>
      <c r="B408" s="402" t="s">
        <v>12311</v>
      </c>
      <c r="C408" s="402" t="s">
        <v>12259</v>
      </c>
      <c r="D408" s="403">
        <v>173.36</v>
      </c>
    </row>
    <row r="409" spans="1:4" ht="12.75" customHeight="1">
      <c r="A409" s="402">
        <v>89032</v>
      </c>
      <c r="B409" s="402" t="s">
        <v>12312</v>
      </c>
      <c r="C409" s="402" t="s">
        <v>12259</v>
      </c>
      <c r="D409" s="403">
        <v>193.2</v>
      </c>
    </row>
    <row r="410" spans="1:4" ht="12.75" customHeight="1">
      <c r="A410" s="402">
        <v>89035</v>
      </c>
      <c r="B410" s="402" t="s">
        <v>12313</v>
      </c>
      <c r="C410" s="402" t="s">
        <v>12259</v>
      </c>
      <c r="D410" s="403">
        <v>133.31</v>
      </c>
    </row>
    <row r="411" spans="1:4" ht="12.75" customHeight="1">
      <c r="A411" s="402">
        <v>89225</v>
      </c>
      <c r="B411" s="402" t="s">
        <v>12314</v>
      </c>
      <c r="C411" s="402" t="s">
        <v>12259</v>
      </c>
      <c r="D411" s="403">
        <v>5.81</v>
      </c>
    </row>
    <row r="412" spans="1:4" ht="12.75" customHeight="1">
      <c r="A412" s="402">
        <v>89234</v>
      </c>
      <c r="B412" s="402" t="s">
        <v>12315</v>
      </c>
      <c r="C412" s="402" t="s">
        <v>12259</v>
      </c>
      <c r="D412" s="403">
        <v>523.88</v>
      </c>
    </row>
    <row r="413" spans="1:4" ht="12.75" customHeight="1">
      <c r="A413" s="402">
        <v>89242</v>
      </c>
      <c r="B413" s="402" t="s">
        <v>12316</v>
      </c>
      <c r="C413" s="402" t="s">
        <v>12259</v>
      </c>
      <c r="D413" s="403">
        <v>1237.56</v>
      </c>
    </row>
    <row r="414" spans="1:4" ht="12.75" customHeight="1">
      <c r="A414" s="402">
        <v>89250</v>
      </c>
      <c r="B414" s="402" t="s">
        <v>12317</v>
      </c>
      <c r="C414" s="402" t="s">
        <v>12259</v>
      </c>
      <c r="D414" s="403">
        <v>1071.8800000000001</v>
      </c>
    </row>
    <row r="415" spans="1:4" ht="12.75" customHeight="1">
      <c r="A415" s="402">
        <v>89257</v>
      </c>
      <c r="B415" s="402" t="s">
        <v>12318</v>
      </c>
      <c r="C415" s="402" t="s">
        <v>12259</v>
      </c>
      <c r="D415" s="403">
        <v>297.61</v>
      </c>
    </row>
    <row r="416" spans="1:4" ht="12.75" customHeight="1">
      <c r="A416" s="402">
        <v>89272</v>
      </c>
      <c r="B416" s="402" t="s">
        <v>12319</v>
      </c>
      <c r="C416" s="402" t="s">
        <v>12259</v>
      </c>
      <c r="D416" s="403">
        <v>215.53</v>
      </c>
    </row>
    <row r="417" spans="1:4" ht="12.75" customHeight="1">
      <c r="A417" s="402">
        <v>89278</v>
      </c>
      <c r="B417" s="402" t="s">
        <v>12320</v>
      </c>
      <c r="C417" s="402" t="s">
        <v>12259</v>
      </c>
      <c r="D417" s="403">
        <v>12.67</v>
      </c>
    </row>
    <row r="418" spans="1:4" ht="12.75" customHeight="1">
      <c r="A418" s="402">
        <v>89843</v>
      </c>
      <c r="B418" s="402" t="s">
        <v>12321</v>
      </c>
      <c r="C418" s="402" t="s">
        <v>12259</v>
      </c>
      <c r="D418" s="403">
        <v>202.97</v>
      </c>
    </row>
    <row r="419" spans="1:4" ht="12.75" customHeight="1">
      <c r="A419" s="402">
        <v>89876</v>
      </c>
      <c r="B419" s="402" t="s">
        <v>12322</v>
      </c>
      <c r="C419" s="402" t="s">
        <v>12259</v>
      </c>
      <c r="D419" s="403">
        <v>324.3</v>
      </c>
    </row>
    <row r="420" spans="1:4" ht="12.75" customHeight="1">
      <c r="A420" s="402">
        <v>89883</v>
      </c>
      <c r="B420" s="402" t="s">
        <v>12323</v>
      </c>
      <c r="C420" s="402" t="s">
        <v>12259</v>
      </c>
      <c r="D420" s="403">
        <v>358.98</v>
      </c>
    </row>
    <row r="421" spans="1:4" ht="12.75" customHeight="1">
      <c r="A421" s="402">
        <v>90586</v>
      </c>
      <c r="B421" s="402" t="s">
        <v>12324</v>
      </c>
      <c r="C421" s="402" t="s">
        <v>12259</v>
      </c>
      <c r="D421" s="403">
        <v>1.29</v>
      </c>
    </row>
    <row r="422" spans="1:4" ht="12.75" customHeight="1">
      <c r="A422" s="402">
        <v>90625</v>
      </c>
      <c r="B422" s="402" t="s">
        <v>12325</v>
      </c>
      <c r="C422" s="402" t="s">
        <v>12259</v>
      </c>
      <c r="D422" s="403">
        <v>7.67</v>
      </c>
    </row>
    <row r="423" spans="1:4" ht="12.75" customHeight="1">
      <c r="A423" s="402">
        <v>90631</v>
      </c>
      <c r="B423" s="402" t="s">
        <v>12326</v>
      </c>
      <c r="C423" s="402" t="s">
        <v>12259</v>
      </c>
      <c r="D423" s="403">
        <v>145.13</v>
      </c>
    </row>
    <row r="424" spans="1:4" ht="12.75" customHeight="1">
      <c r="A424" s="402">
        <v>90637</v>
      </c>
      <c r="B424" s="402" t="s">
        <v>12327</v>
      </c>
      <c r="C424" s="402" t="s">
        <v>12259</v>
      </c>
      <c r="D424" s="403">
        <v>16.91</v>
      </c>
    </row>
    <row r="425" spans="1:4" ht="12.75" customHeight="1">
      <c r="A425" s="402">
        <v>90643</v>
      </c>
      <c r="B425" s="402" t="s">
        <v>12328</v>
      </c>
      <c r="C425" s="402" t="s">
        <v>12259</v>
      </c>
      <c r="D425" s="403">
        <v>28.61</v>
      </c>
    </row>
    <row r="426" spans="1:4" ht="12.75" customHeight="1">
      <c r="A426" s="402">
        <v>90650</v>
      </c>
      <c r="B426" s="402" t="s">
        <v>12329</v>
      </c>
      <c r="C426" s="402" t="s">
        <v>12259</v>
      </c>
      <c r="D426" s="403">
        <v>11.51</v>
      </c>
    </row>
    <row r="427" spans="1:4" ht="12.75" customHeight="1">
      <c r="A427" s="402">
        <v>90656</v>
      </c>
      <c r="B427" s="402" t="s">
        <v>12330</v>
      </c>
      <c r="C427" s="402" t="s">
        <v>12259</v>
      </c>
      <c r="D427" s="403">
        <v>16.72</v>
      </c>
    </row>
    <row r="428" spans="1:4" ht="12.75" customHeight="1">
      <c r="A428" s="402">
        <v>90662</v>
      </c>
      <c r="B428" s="402" t="s">
        <v>12331</v>
      </c>
      <c r="C428" s="402" t="s">
        <v>12259</v>
      </c>
      <c r="D428" s="403">
        <v>17.489999999999998</v>
      </c>
    </row>
    <row r="429" spans="1:4" ht="12.75" customHeight="1">
      <c r="A429" s="402">
        <v>90668</v>
      </c>
      <c r="B429" s="402" t="s">
        <v>12332</v>
      </c>
      <c r="C429" s="402" t="s">
        <v>12259</v>
      </c>
      <c r="D429" s="403">
        <v>32.15</v>
      </c>
    </row>
    <row r="430" spans="1:4" ht="12.75" customHeight="1">
      <c r="A430" s="402">
        <v>90674</v>
      </c>
      <c r="B430" s="402" t="s">
        <v>12333</v>
      </c>
      <c r="C430" s="402" t="s">
        <v>12259</v>
      </c>
      <c r="D430" s="403">
        <v>665.73</v>
      </c>
    </row>
    <row r="431" spans="1:4" ht="12.75" customHeight="1">
      <c r="A431" s="402">
        <v>90680</v>
      </c>
      <c r="B431" s="402" t="s">
        <v>12334</v>
      </c>
      <c r="C431" s="402" t="s">
        <v>12259</v>
      </c>
      <c r="D431" s="403">
        <v>402.27</v>
      </c>
    </row>
    <row r="432" spans="1:4" ht="12.75" customHeight="1">
      <c r="A432" s="402">
        <v>90686</v>
      </c>
      <c r="B432" s="402" t="s">
        <v>12335</v>
      </c>
      <c r="C432" s="402" t="s">
        <v>12259</v>
      </c>
      <c r="D432" s="403">
        <v>155.88</v>
      </c>
    </row>
    <row r="433" spans="1:4" ht="12.75" customHeight="1">
      <c r="A433" s="402">
        <v>90692</v>
      </c>
      <c r="B433" s="402" t="s">
        <v>12336</v>
      </c>
      <c r="C433" s="402" t="s">
        <v>12259</v>
      </c>
      <c r="D433" s="403">
        <v>129.94</v>
      </c>
    </row>
    <row r="434" spans="1:4" ht="12.75" customHeight="1">
      <c r="A434" s="402">
        <v>90964</v>
      </c>
      <c r="B434" s="402" t="s">
        <v>12337</v>
      </c>
      <c r="C434" s="402" t="s">
        <v>12259</v>
      </c>
      <c r="D434" s="403">
        <v>31.61</v>
      </c>
    </row>
    <row r="435" spans="1:4" ht="12.75" customHeight="1">
      <c r="A435" s="402">
        <v>90972</v>
      </c>
      <c r="B435" s="402" t="s">
        <v>12338</v>
      </c>
      <c r="C435" s="402" t="s">
        <v>12259</v>
      </c>
      <c r="D435" s="403">
        <v>75.45</v>
      </c>
    </row>
    <row r="436" spans="1:4" ht="12.75" customHeight="1">
      <c r="A436" s="402">
        <v>90979</v>
      </c>
      <c r="B436" s="402" t="s">
        <v>12339</v>
      </c>
      <c r="C436" s="402" t="s">
        <v>12259</v>
      </c>
      <c r="D436" s="403">
        <v>194.83</v>
      </c>
    </row>
    <row r="437" spans="1:4" ht="12.75" customHeight="1">
      <c r="A437" s="402">
        <v>90991</v>
      </c>
      <c r="B437" s="402" t="s">
        <v>12340</v>
      </c>
      <c r="C437" s="402" t="s">
        <v>12259</v>
      </c>
      <c r="D437" s="403">
        <v>199.99</v>
      </c>
    </row>
    <row r="438" spans="1:4" ht="12.75" customHeight="1">
      <c r="A438" s="402">
        <v>90999</v>
      </c>
      <c r="B438" s="402" t="s">
        <v>12341</v>
      </c>
      <c r="C438" s="402" t="s">
        <v>12259</v>
      </c>
      <c r="D438" s="403">
        <v>99.51</v>
      </c>
    </row>
    <row r="439" spans="1:4" ht="12.75" customHeight="1">
      <c r="A439" s="402">
        <v>91031</v>
      </c>
      <c r="B439" s="402" t="s">
        <v>12342</v>
      </c>
      <c r="C439" s="402" t="s">
        <v>12259</v>
      </c>
      <c r="D439" s="403">
        <v>249</v>
      </c>
    </row>
    <row r="440" spans="1:4" ht="12.75" customHeight="1">
      <c r="A440" s="402">
        <v>91277</v>
      </c>
      <c r="B440" s="402" t="s">
        <v>12343</v>
      </c>
      <c r="C440" s="402" t="s">
        <v>12259</v>
      </c>
      <c r="D440" s="403">
        <v>9.2799999999999994</v>
      </c>
    </row>
    <row r="441" spans="1:4" ht="12.75" customHeight="1">
      <c r="A441" s="402">
        <v>91283</v>
      </c>
      <c r="B441" s="402" t="s">
        <v>12344</v>
      </c>
      <c r="C441" s="402" t="s">
        <v>12259</v>
      </c>
      <c r="D441" s="403">
        <v>10.1</v>
      </c>
    </row>
    <row r="442" spans="1:4" ht="12.75" customHeight="1">
      <c r="A442" s="402">
        <v>91386</v>
      </c>
      <c r="B442" s="402" t="s">
        <v>12345</v>
      </c>
      <c r="C442" s="402" t="s">
        <v>12259</v>
      </c>
      <c r="D442" s="403">
        <v>259.33999999999997</v>
      </c>
    </row>
    <row r="443" spans="1:4" ht="12.75" customHeight="1">
      <c r="A443" s="402">
        <v>91533</v>
      </c>
      <c r="B443" s="402" t="s">
        <v>12346</v>
      </c>
      <c r="C443" s="402" t="s">
        <v>12259</v>
      </c>
      <c r="D443" s="403">
        <v>37.71</v>
      </c>
    </row>
    <row r="444" spans="1:4" ht="12.75" customHeight="1">
      <c r="A444" s="402">
        <v>91634</v>
      </c>
      <c r="B444" s="402" t="s">
        <v>12347</v>
      </c>
      <c r="C444" s="402" t="s">
        <v>12259</v>
      </c>
      <c r="D444" s="403">
        <v>225.13</v>
      </c>
    </row>
    <row r="445" spans="1:4" ht="12.75" customHeight="1">
      <c r="A445" s="402">
        <v>91645</v>
      </c>
      <c r="B445" s="402" t="s">
        <v>12348</v>
      </c>
      <c r="C445" s="402" t="s">
        <v>12259</v>
      </c>
      <c r="D445" s="403">
        <v>452.47</v>
      </c>
    </row>
    <row r="446" spans="1:4" ht="12.75" customHeight="1">
      <c r="A446" s="402">
        <v>91692</v>
      </c>
      <c r="B446" s="402" t="s">
        <v>12349</v>
      </c>
      <c r="C446" s="402" t="s">
        <v>12259</v>
      </c>
      <c r="D446" s="403">
        <v>31.69</v>
      </c>
    </row>
    <row r="447" spans="1:4" ht="12.75" customHeight="1">
      <c r="A447" s="402">
        <v>92043</v>
      </c>
      <c r="B447" s="402" t="s">
        <v>12350</v>
      </c>
      <c r="C447" s="402" t="s">
        <v>12259</v>
      </c>
      <c r="D447" s="403">
        <v>13.19</v>
      </c>
    </row>
    <row r="448" spans="1:4" ht="12.75" customHeight="1">
      <c r="A448" s="402">
        <v>92106</v>
      </c>
      <c r="B448" s="402" t="s">
        <v>12351</v>
      </c>
      <c r="C448" s="402" t="s">
        <v>12259</v>
      </c>
      <c r="D448" s="403">
        <v>325.85000000000002</v>
      </c>
    </row>
    <row r="449" spans="1:4" ht="12.75" customHeight="1">
      <c r="A449" s="402">
        <v>92112</v>
      </c>
      <c r="B449" s="402" t="s">
        <v>12352</v>
      </c>
      <c r="C449" s="402" t="s">
        <v>12259</v>
      </c>
      <c r="D449" s="403">
        <v>3.84</v>
      </c>
    </row>
    <row r="450" spans="1:4" ht="12.75" customHeight="1">
      <c r="A450" s="402">
        <v>92118</v>
      </c>
      <c r="B450" s="402" t="s">
        <v>12353</v>
      </c>
      <c r="C450" s="402" t="s">
        <v>12259</v>
      </c>
      <c r="D450" s="403">
        <v>0.51</v>
      </c>
    </row>
    <row r="451" spans="1:4" ht="12.75" customHeight="1">
      <c r="A451" s="402">
        <v>92138</v>
      </c>
      <c r="B451" s="402" t="s">
        <v>12354</v>
      </c>
      <c r="C451" s="402" t="s">
        <v>12259</v>
      </c>
      <c r="D451" s="403">
        <v>91.64</v>
      </c>
    </row>
    <row r="452" spans="1:4" ht="12.75" customHeight="1">
      <c r="A452" s="402">
        <v>92145</v>
      </c>
      <c r="B452" s="402" t="s">
        <v>12355</v>
      </c>
      <c r="C452" s="402" t="s">
        <v>12259</v>
      </c>
      <c r="D452" s="403">
        <v>74.430000000000007</v>
      </c>
    </row>
    <row r="453" spans="1:4" ht="12.75" customHeight="1">
      <c r="A453" s="402">
        <v>92242</v>
      </c>
      <c r="B453" s="402" t="s">
        <v>12356</v>
      </c>
      <c r="C453" s="402" t="s">
        <v>12259</v>
      </c>
      <c r="D453" s="403">
        <v>392.26</v>
      </c>
    </row>
    <row r="454" spans="1:4" ht="12.75" customHeight="1">
      <c r="A454" s="402">
        <v>92716</v>
      </c>
      <c r="B454" s="402" t="s">
        <v>12357</v>
      </c>
      <c r="C454" s="402" t="s">
        <v>12259</v>
      </c>
      <c r="D454" s="403">
        <v>102.14</v>
      </c>
    </row>
    <row r="455" spans="1:4" ht="12.75" customHeight="1">
      <c r="A455" s="402">
        <v>92960</v>
      </c>
      <c r="B455" s="402" t="s">
        <v>12358</v>
      </c>
      <c r="C455" s="402" t="s">
        <v>12259</v>
      </c>
      <c r="D455" s="403">
        <v>18.63</v>
      </c>
    </row>
    <row r="456" spans="1:4" ht="12.75" customHeight="1">
      <c r="A456" s="402">
        <v>92966</v>
      </c>
      <c r="B456" s="402" t="s">
        <v>12359</v>
      </c>
      <c r="C456" s="402" t="s">
        <v>12259</v>
      </c>
      <c r="D456" s="403">
        <v>26.02</v>
      </c>
    </row>
    <row r="457" spans="1:4" ht="12.75" customHeight="1">
      <c r="A457" s="402">
        <v>93224</v>
      </c>
      <c r="B457" s="402" t="s">
        <v>12360</v>
      </c>
      <c r="C457" s="402" t="s">
        <v>12259</v>
      </c>
      <c r="D457" s="403">
        <v>989.84</v>
      </c>
    </row>
    <row r="458" spans="1:4" ht="12.75" customHeight="1">
      <c r="A458" s="402">
        <v>93233</v>
      </c>
      <c r="B458" s="402" t="s">
        <v>12361</v>
      </c>
      <c r="C458" s="402" t="s">
        <v>12259</v>
      </c>
      <c r="D458" s="403">
        <v>5.58</v>
      </c>
    </row>
    <row r="459" spans="1:4" ht="12.75" customHeight="1">
      <c r="A459" s="402">
        <v>93272</v>
      </c>
      <c r="B459" s="402" t="s">
        <v>12362</v>
      </c>
      <c r="C459" s="402" t="s">
        <v>12259</v>
      </c>
      <c r="D459" s="403">
        <v>107.53</v>
      </c>
    </row>
    <row r="460" spans="1:4" ht="12.75" customHeight="1">
      <c r="A460" s="402">
        <v>93281</v>
      </c>
      <c r="B460" s="402" t="s">
        <v>12363</v>
      </c>
      <c r="C460" s="402" t="s">
        <v>12259</v>
      </c>
      <c r="D460" s="403">
        <v>24.03</v>
      </c>
    </row>
    <row r="461" spans="1:4" ht="12.75" customHeight="1">
      <c r="A461" s="402">
        <v>93287</v>
      </c>
      <c r="B461" s="402" t="s">
        <v>12364</v>
      </c>
      <c r="C461" s="402" t="s">
        <v>12259</v>
      </c>
      <c r="D461" s="403">
        <v>343.91</v>
      </c>
    </row>
    <row r="462" spans="1:4" ht="12.75" customHeight="1">
      <c r="A462" s="402">
        <v>93402</v>
      </c>
      <c r="B462" s="402" t="s">
        <v>12365</v>
      </c>
      <c r="C462" s="402" t="s">
        <v>12259</v>
      </c>
      <c r="D462" s="403">
        <v>259.72000000000003</v>
      </c>
    </row>
    <row r="463" spans="1:4" ht="12.75" customHeight="1">
      <c r="A463" s="402">
        <v>93408</v>
      </c>
      <c r="B463" s="402" t="s">
        <v>12366</v>
      </c>
      <c r="C463" s="402" t="s">
        <v>12259</v>
      </c>
      <c r="D463" s="403">
        <v>88.29</v>
      </c>
    </row>
    <row r="464" spans="1:4" ht="12.75" customHeight="1">
      <c r="A464" s="402">
        <v>93415</v>
      </c>
      <c r="B464" s="402" t="s">
        <v>12367</v>
      </c>
      <c r="C464" s="402" t="s">
        <v>12259</v>
      </c>
      <c r="D464" s="403">
        <v>15.02</v>
      </c>
    </row>
    <row r="465" spans="1:4" ht="12.75" customHeight="1">
      <c r="A465" s="402">
        <v>93421</v>
      </c>
      <c r="B465" s="402" t="s">
        <v>12368</v>
      </c>
      <c r="C465" s="402" t="s">
        <v>12259</v>
      </c>
      <c r="D465" s="403">
        <v>74.42</v>
      </c>
    </row>
    <row r="466" spans="1:4" ht="12.75" customHeight="1">
      <c r="A466" s="402">
        <v>93427</v>
      </c>
      <c r="B466" s="402" t="s">
        <v>12369</v>
      </c>
      <c r="C466" s="402" t="s">
        <v>12259</v>
      </c>
      <c r="D466" s="403">
        <v>168.05</v>
      </c>
    </row>
    <row r="467" spans="1:4" ht="12.75" customHeight="1">
      <c r="A467" s="402">
        <v>93433</v>
      </c>
      <c r="B467" s="402" t="s">
        <v>12370</v>
      </c>
      <c r="C467" s="402" t="s">
        <v>12259</v>
      </c>
      <c r="D467" s="403">
        <v>2602.2800000000002</v>
      </c>
    </row>
    <row r="468" spans="1:4" ht="12.75" customHeight="1">
      <c r="A468" s="402">
        <v>93439</v>
      </c>
      <c r="B468" s="402" t="s">
        <v>12371</v>
      </c>
      <c r="C468" s="402" t="s">
        <v>12259</v>
      </c>
      <c r="D468" s="403">
        <v>240.37</v>
      </c>
    </row>
    <row r="469" spans="1:4" ht="12.75" customHeight="1">
      <c r="A469" s="402">
        <v>95121</v>
      </c>
      <c r="B469" s="402" t="s">
        <v>12372</v>
      </c>
      <c r="C469" s="402" t="s">
        <v>12259</v>
      </c>
      <c r="D469" s="403">
        <v>360</v>
      </c>
    </row>
    <row r="470" spans="1:4" ht="12.75" customHeight="1">
      <c r="A470" s="402">
        <v>95127</v>
      </c>
      <c r="B470" s="402" t="s">
        <v>12373</v>
      </c>
      <c r="C470" s="402" t="s">
        <v>12259</v>
      </c>
      <c r="D470" s="403">
        <v>214.49</v>
      </c>
    </row>
    <row r="471" spans="1:4" ht="12.75" customHeight="1">
      <c r="A471" s="402">
        <v>95133</v>
      </c>
      <c r="B471" s="402" t="s">
        <v>12374</v>
      </c>
      <c r="C471" s="402" t="s">
        <v>12259</v>
      </c>
      <c r="D471" s="403">
        <v>179.29</v>
      </c>
    </row>
    <row r="472" spans="1:4" ht="12.75" customHeight="1">
      <c r="A472" s="402">
        <v>95139</v>
      </c>
      <c r="B472" s="402" t="s">
        <v>12375</v>
      </c>
      <c r="C472" s="402" t="s">
        <v>12259</v>
      </c>
      <c r="D472" s="403">
        <v>0.05</v>
      </c>
    </row>
    <row r="473" spans="1:4" ht="12.75" customHeight="1">
      <c r="A473" s="402">
        <v>95212</v>
      </c>
      <c r="B473" s="402" t="s">
        <v>12376</v>
      </c>
      <c r="C473" s="402" t="s">
        <v>12259</v>
      </c>
      <c r="D473" s="403">
        <v>117.52</v>
      </c>
    </row>
    <row r="474" spans="1:4" ht="12.75" customHeight="1">
      <c r="A474" s="402">
        <v>95258</v>
      </c>
      <c r="B474" s="402" t="s">
        <v>12377</v>
      </c>
      <c r="C474" s="402" t="s">
        <v>12259</v>
      </c>
      <c r="D474" s="403">
        <v>25.52</v>
      </c>
    </row>
    <row r="475" spans="1:4" ht="12.75" customHeight="1">
      <c r="A475" s="402">
        <v>95264</v>
      </c>
      <c r="B475" s="402" t="s">
        <v>12378</v>
      </c>
      <c r="C475" s="402" t="s">
        <v>12259</v>
      </c>
      <c r="D475" s="403">
        <v>5.69</v>
      </c>
    </row>
    <row r="476" spans="1:4" ht="12.75" customHeight="1">
      <c r="A476" s="402">
        <v>95270</v>
      </c>
      <c r="B476" s="402" t="s">
        <v>12379</v>
      </c>
      <c r="C476" s="402" t="s">
        <v>12259</v>
      </c>
      <c r="D476" s="403">
        <v>9.2100000000000009</v>
      </c>
    </row>
    <row r="477" spans="1:4" ht="12.75" customHeight="1">
      <c r="A477" s="402">
        <v>95276</v>
      </c>
      <c r="B477" s="402" t="s">
        <v>12380</v>
      </c>
      <c r="C477" s="402" t="s">
        <v>12259</v>
      </c>
      <c r="D477" s="403">
        <v>3.18</v>
      </c>
    </row>
    <row r="478" spans="1:4" ht="12.75" customHeight="1">
      <c r="A478" s="402">
        <v>95282</v>
      </c>
      <c r="B478" s="402" t="s">
        <v>12381</v>
      </c>
      <c r="C478" s="402" t="s">
        <v>12259</v>
      </c>
      <c r="D478" s="403">
        <v>9.34</v>
      </c>
    </row>
    <row r="479" spans="1:4" ht="12.75" customHeight="1">
      <c r="A479" s="402">
        <v>95620</v>
      </c>
      <c r="B479" s="402" t="s">
        <v>12382</v>
      </c>
      <c r="C479" s="402" t="s">
        <v>12259</v>
      </c>
      <c r="D479" s="403">
        <v>24.95</v>
      </c>
    </row>
    <row r="480" spans="1:4" ht="12.75" customHeight="1">
      <c r="A480" s="402">
        <v>95631</v>
      </c>
      <c r="B480" s="402" t="s">
        <v>12383</v>
      </c>
      <c r="C480" s="402" t="s">
        <v>12259</v>
      </c>
      <c r="D480" s="403">
        <v>222.35</v>
      </c>
    </row>
    <row r="481" spans="1:4" ht="12.75" customHeight="1">
      <c r="A481" s="402">
        <v>95702</v>
      </c>
      <c r="B481" s="402" t="s">
        <v>12384</v>
      </c>
      <c r="C481" s="402" t="s">
        <v>12259</v>
      </c>
      <c r="D481" s="403">
        <v>43.77</v>
      </c>
    </row>
    <row r="482" spans="1:4" ht="12.75" customHeight="1">
      <c r="A482" s="402">
        <v>95708</v>
      </c>
      <c r="B482" s="402" t="s">
        <v>12385</v>
      </c>
      <c r="C482" s="402" t="s">
        <v>12259</v>
      </c>
      <c r="D482" s="403">
        <v>142.83000000000001</v>
      </c>
    </row>
    <row r="483" spans="1:4" ht="12.75" customHeight="1">
      <c r="A483" s="402">
        <v>95714</v>
      </c>
      <c r="B483" s="402" t="s">
        <v>12386</v>
      </c>
      <c r="C483" s="402" t="s">
        <v>12259</v>
      </c>
      <c r="D483" s="403">
        <v>249.31</v>
      </c>
    </row>
    <row r="484" spans="1:4" ht="12.75" customHeight="1">
      <c r="A484" s="402">
        <v>95720</v>
      </c>
      <c r="B484" s="402" t="s">
        <v>12387</v>
      </c>
      <c r="C484" s="402" t="s">
        <v>12259</v>
      </c>
      <c r="D484" s="403">
        <v>244.44</v>
      </c>
    </row>
    <row r="485" spans="1:4" ht="12.75" customHeight="1">
      <c r="A485" s="402">
        <v>95872</v>
      </c>
      <c r="B485" s="402" t="s">
        <v>12388</v>
      </c>
      <c r="C485" s="402" t="s">
        <v>12259</v>
      </c>
      <c r="D485" s="403">
        <v>284.8</v>
      </c>
    </row>
    <row r="486" spans="1:4" ht="12.75" customHeight="1">
      <c r="A486" s="402">
        <v>96013</v>
      </c>
      <c r="B486" s="402" t="s">
        <v>12389</v>
      </c>
      <c r="C486" s="402" t="s">
        <v>12259</v>
      </c>
      <c r="D486" s="403">
        <v>183.76</v>
      </c>
    </row>
    <row r="487" spans="1:4" ht="12.75" customHeight="1">
      <c r="A487" s="402">
        <v>96020</v>
      </c>
      <c r="B487" s="402" t="s">
        <v>12390</v>
      </c>
      <c r="C487" s="402" t="s">
        <v>12259</v>
      </c>
      <c r="D487" s="403">
        <v>183.29</v>
      </c>
    </row>
    <row r="488" spans="1:4" ht="12.75" customHeight="1">
      <c r="A488" s="402">
        <v>96028</v>
      </c>
      <c r="B488" s="402" t="s">
        <v>12391</v>
      </c>
      <c r="C488" s="402" t="s">
        <v>12259</v>
      </c>
      <c r="D488" s="403">
        <v>141.16999999999999</v>
      </c>
    </row>
    <row r="489" spans="1:4" ht="12.75" customHeight="1">
      <c r="A489" s="402">
        <v>96035</v>
      </c>
      <c r="B489" s="402" t="s">
        <v>12392</v>
      </c>
      <c r="C489" s="402" t="s">
        <v>12259</v>
      </c>
      <c r="D489" s="403">
        <v>269.77999999999997</v>
      </c>
    </row>
    <row r="490" spans="1:4" ht="12.75" customHeight="1">
      <c r="A490" s="402">
        <v>96157</v>
      </c>
      <c r="B490" s="402" t="s">
        <v>12393</v>
      </c>
      <c r="C490" s="402" t="s">
        <v>12259</v>
      </c>
      <c r="D490" s="403">
        <v>141.63999999999999</v>
      </c>
    </row>
    <row r="491" spans="1:4" ht="12.75" customHeight="1">
      <c r="A491" s="402">
        <v>96158</v>
      </c>
      <c r="B491" s="402" t="s">
        <v>12394</v>
      </c>
      <c r="C491" s="402" t="s">
        <v>12259</v>
      </c>
      <c r="D491" s="403">
        <v>142.83000000000001</v>
      </c>
    </row>
    <row r="492" spans="1:4" ht="12.75" customHeight="1">
      <c r="A492" s="402">
        <v>96245</v>
      </c>
      <c r="B492" s="402" t="s">
        <v>12395</v>
      </c>
      <c r="C492" s="402" t="s">
        <v>12259</v>
      </c>
      <c r="D492" s="403">
        <v>120.27</v>
      </c>
    </row>
    <row r="493" spans="1:4" ht="12.75" customHeight="1">
      <c r="A493" s="402">
        <v>96463</v>
      </c>
      <c r="B493" s="402" t="s">
        <v>12396</v>
      </c>
      <c r="C493" s="402" t="s">
        <v>12259</v>
      </c>
      <c r="D493" s="403">
        <v>210.54</v>
      </c>
    </row>
    <row r="494" spans="1:4" ht="12.75" customHeight="1">
      <c r="A494" s="402">
        <v>98764</v>
      </c>
      <c r="B494" s="402" t="s">
        <v>12397</v>
      </c>
      <c r="C494" s="402" t="s">
        <v>12259</v>
      </c>
      <c r="D494" s="403">
        <v>4.43</v>
      </c>
    </row>
    <row r="495" spans="1:4" ht="12.75" customHeight="1">
      <c r="A495" s="402">
        <v>99833</v>
      </c>
      <c r="B495" s="402" t="s">
        <v>12398</v>
      </c>
      <c r="C495" s="402" t="s">
        <v>12259</v>
      </c>
      <c r="D495" s="403">
        <v>2.06</v>
      </c>
    </row>
    <row r="496" spans="1:4" ht="12.75" customHeight="1">
      <c r="A496" s="402">
        <v>100641</v>
      </c>
      <c r="B496" s="402" t="s">
        <v>12399</v>
      </c>
      <c r="C496" s="402" t="s">
        <v>12259</v>
      </c>
      <c r="D496" s="403">
        <v>4716.01</v>
      </c>
    </row>
    <row r="497" spans="1:4" ht="12.75" customHeight="1">
      <c r="A497" s="402">
        <v>100647</v>
      </c>
      <c r="B497" s="402" t="s">
        <v>12400</v>
      </c>
      <c r="C497" s="402" t="s">
        <v>12259</v>
      </c>
      <c r="D497" s="403">
        <v>6501.97</v>
      </c>
    </row>
    <row r="498" spans="1:4" ht="12.75" customHeight="1">
      <c r="A498" s="402">
        <v>102275</v>
      </c>
      <c r="B498" s="402" t="s">
        <v>12401</v>
      </c>
      <c r="C498" s="402" t="s">
        <v>12259</v>
      </c>
      <c r="D498" s="403">
        <v>25.49</v>
      </c>
    </row>
    <row r="499" spans="1:4" ht="12.75" customHeight="1">
      <c r="A499" s="402">
        <v>104091</v>
      </c>
      <c r="B499" s="402" t="s">
        <v>12402</v>
      </c>
      <c r="C499" s="402" t="s">
        <v>12259</v>
      </c>
      <c r="D499" s="403">
        <v>0.76</v>
      </c>
    </row>
    <row r="500" spans="1:4" ht="12.75" customHeight="1">
      <c r="A500" s="402">
        <v>104097</v>
      </c>
      <c r="B500" s="402" t="s">
        <v>12403</v>
      </c>
      <c r="C500" s="402" t="s">
        <v>12259</v>
      </c>
      <c r="D500" s="403">
        <v>1.04</v>
      </c>
    </row>
    <row r="501" spans="1:4" ht="12.75" customHeight="1">
      <c r="A501" s="402">
        <v>5632</v>
      </c>
      <c r="B501" s="402" t="s">
        <v>12404</v>
      </c>
      <c r="C501" s="402" t="s">
        <v>12405</v>
      </c>
      <c r="D501" s="403">
        <v>88.56</v>
      </c>
    </row>
    <row r="502" spans="1:4" ht="12.75" customHeight="1">
      <c r="A502" s="402">
        <v>5679</v>
      </c>
      <c r="B502" s="402" t="s">
        <v>12406</v>
      </c>
      <c r="C502" s="402" t="s">
        <v>12405</v>
      </c>
      <c r="D502" s="403">
        <v>63.82</v>
      </c>
    </row>
    <row r="503" spans="1:4" ht="12.75" customHeight="1">
      <c r="A503" s="402">
        <v>5681</v>
      </c>
      <c r="B503" s="402" t="s">
        <v>12407</v>
      </c>
      <c r="C503" s="402" t="s">
        <v>12405</v>
      </c>
      <c r="D503" s="403">
        <v>60.36</v>
      </c>
    </row>
    <row r="504" spans="1:4" ht="12.75" customHeight="1">
      <c r="A504" s="402">
        <v>5685</v>
      </c>
      <c r="B504" s="402" t="s">
        <v>12408</v>
      </c>
      <c r="C504" s="402" t="s">
        <v>12405</v>
      </c>
      <c r="D504" s="403">
        <v>60.12</v>
      </c>
    </row>
    <row r="505" spans="1:4" ht="12.75" customHeight="1">
      <c r="A505" s="402">
        <v>5690</v>
      </c>
      <c r="B505" s="402" t="s">
        <v>12409</v>
      </c>
      <c r="C505" s="402" t="s">
        <v>12405</v>
      </c>
      <c r="D505" s="403">
        <v>4.09</v>
      </c>
    </row>
    <row r="506" spans="1:4" ht="12.75" customHeight="1">
      <c r="A506" s="402">
        <v>5806</v>
      </c>
      <c r="B506" s="402" t="s">
        <v>12410</v>
      </c>
      <c r="C506" s="402" t="s">
        <v>12405</v>
      </c>
      <c r="D506" s="403">
        <v>0.37</v>
      </c>
    </row>
    <row r="507" spans="1:4" ht="12.75" customHeight="1">
      <c r="A507" s="402">
        <v>5826</v>
      </c>
      <c r="B507" s="402" t="s">
        <v>12411</v>
      </c>
      <c r="C507" s="402" t="s">
        <v>12405</v>
      </c>
      <c r="D507" s="403">
        <v>58.38</v>
      </c>
    </row>
    <row r="508" spans="1:4" ht="12.75" customHeight="1">
      <c r="A508" s="402">
        <v>5829</v>
      </c>
      <c r="B508" s="402" t="s">
        <v>12412</v>
      </c>
      <c r="C508" s="402" t="s">
        <v>12405</v>
      </c>
      <c r="D508" s="403">
        <v>150.75</v>
      </c>
    </row>
    <row r="509" spans="1:4" ht="12.75" customHeight="1">
      <c r="A509" s="402">
        <v>5837</v>
      </c>
      <c r="B509" s="402" t="s">
        <v>12413</v>
      </c>
      <c r="C509" s="402" t="s">
        <v>12405</v>
      </c>
      <c r="D509" s="403">
        <v>132.41</v>
      </c>
    </row>
    <row r="510" spans="1:4" ht="12.75" customHeight="1">
      <c r="A510" s="402">
        <v>5841</v>
      </c>
      <c r="B510" s="402" t="s">
        <v>12414</v>
      </c>
      <c r="C510" s="402" t="s">
        <v>12405</v>
      </c>
      <c r="D510" s="403">
        <v>4.68</v>
      </c>
    </row>
    <row r="511" spans="1:4" ht="12.75" customHeight="1">
      <c r="A511" s="402">
        <v>5845</v>
      </c>
      <c r="B511" s="402" t="s">
        <v>12415</v>
      </c>
      <c r="C511" s="402" t="s">
        <v>12405</v>
      </c>
      <c r="D511" s="403">
        <v>58.46</v>
      </c>
    </row>
    <row r="512" spans="1:4" ht="12.75" customHeight="1">
      <c r="A512" s="402">
        <v>5849</v>
      </c>
      <c r="B512" s="402" t="s">
        <v>12416</v>
      </c>
      <c r="C512" s="402" t="s">
        <v>12405</v>
      </c>
      <c r="D512" s="403">
        <v>89.5</v>
      </c>
    </row>
    <row r="513" spans="1:4" ht="12.75" customHeight="1">
      <c r="A513" s="402">
        <v>5853</v>
      </c>
      <c r="B513" s="402" t="s">
        <v>12417</v>
      </c>
      <c r="C513" s="402" t="s">
        <v>12405</v>
      </c>
      <c r="D513" s="403">
        <v>89.87</v>
      </c>
    </row>
    <row r="514" spans="1:4" ht="12.75" customHeight="1">
      <c r="A514" s="402">
        <v>5857</v>
      </c>
      <c r="B514" s="402" t="s">
        <v>12418</v>
      </c>
      <c r="C514" s="402" t="s">
        <v>12405</v>
      </c>
      <c r="D514" s="403">
        <v>225.45</v>
      </c>
    </row>
    <row r="515" spans="1:4" ht="12.75" customHeight="1">
      <c r="A515" s="402">
        <v>5865</v>
      </c>
      <c r="B515" s="402" t="s">
        <v>12419</v>
      </c>
      <c r="C515" s="402" t="s">
        <v>12405</v>
      </c>
      <c r="D515" s="403">
        <v>11.72</v>
      </c>
    </row>
    <row r="516" spans="1:4" ht="12.75" customHeight="1">
      <c r="A516" s="402">
        <v>5869</v>
      </c>
      <c r="B516" s="402" t="s">
        <v>12420</v>
      </c>
      <c r="C516" s="402" t="s">
        <v>12405</v>
      </c>
      <c r="D516" s="403">
        <v>68.97</v>
      </c>
    </row>
    <row r="517" spans="1:4" ht="12.75" customHeight="1">
      <c r="A517" s="402">
        <v>5877</v>
      </c>
      <c r="B517" s="402" t="s">
        <v>12421</v>
      </c>
      <c r="C517" s="402" t="s">
        <v>12405</v>
      </c>
      <c r="D517" s="403">
        <v>62.72</v>
      </c>
    </row>
    <row r="518" spans="1:4" ht="12.75" customHeight="1">
      <c r="A518" s="402">
        <v>5881</v>
      </c>
      <c r="B518" s="402" t="s">
        <v>12422</v>
      </c>
      <c r="C518" s="402" t="s">
        <v>12405</v>
      </c>
      <c r="D518" s="403">
        <v>74.349999999999994</v>
      </c>
    </row>
    <row r="519" spans="1:4" ht="12.75" customHeight="1">
      <c r="A519" s="402">
        <v>5884</v>
      </c>
      <c r="B519" s="402" t="s">
        <v>12423</v>
      </c>
      <c r="C519" s="402" t="s">
        <v>12405</v>
      </c>
      <c r="D519" s="403">
        <v>50.73</v>
      </c>
    </row>
    <row r="520" spans="1:4" ht="12.75" customHeight="1">
      <c r="A520" s="402">
        <v>5892</v>
      </c>
      <c r="B520" s="402" t="s">
        <v>12424</v>
      </c>
      <c r="C520" s="402" t="s">
        <v>12405</v>
      </c>
      <c r="D520" s="403">
        <v>53.08</v>
      </c>
    </row>
    <row r="521" spans="1:4" ht="12.75" customHeight="1">
      <c r="A521" s="402">
        <v>5896</v>
      </c>
      <c r="B521" s="402" t="s">
        <v>12425</v>
      </c>
      <c r="C521" s="402" t="s">
        <v>12405</v>
      </c>
      <c r="D521" s="403">
        <v>55.72</v>
      </c>
    </row>
    <row r="522" spans="1:4" ht="12.75" customHeight="1">
      <c r="A522" s="402">
        <v>5903</v>
      </c>
      <c r="B522" s="402" t="s">
        <v>12426</v>
      </c>
      <c r="C522" s="402" t="s">
        <v>12405</v>
      </c>
      <c r="D522" s="403">
        <v>69.66</v>
      </c>
    </row>
    <row r="523" spans="1:4" ht="12.75" customHeight="1">
      <c r="A523" s="402">
        <v>5911</v>
      </c>
      <c r="B523" s="402" t="s">
        <v>12427</v>
      </c>
      <c r="C523" s="402" t="s">
        <v>12405</v>
      </c>
      <c r="D523" s="403">
        <v>23.77</v>
      </c>
    </row>
    <row r="524" spans="1:4" ht="12.75" customHeight="1">
      <c r="A524" s="402">
        <v>5923</v>
      </c>
      <c r="B524" s="402" t="s">
        <v>12428</v>
      </c>
      <c r="C524" s="402" t="s">
        <v>12405</v>
      </c>
      <c r="D524" s="403">
        <v>3.2</v>
      </c>
    </row>
    <row r="525" spans="1:4" ht="12.75" customHeight="1">
      <c r="A525" s="402">
        <v>5930</v>
      </c>
      <c r="B525" s="402" t="s">
        <v>12429</v>
      </c>
      <c r="C525" s="402" t="s">
        <v>12405</v>
      </c>
      <c r="D525" s="403">
        <v>69.099999999999994</v>
      </c>
    </row>
    <row r="526" spans="1:4" ht="12.75" customHeight="1">
      <c r="A526" s="402">
        <v>5934</v>
      </c>
      <c r="B526" s="402" t="s">
        <v>12430</v>
      </c>
      <c r="C526" s="402" t="s">
        <v>12405</v>
      </c>
      <c r="D526" s="403">
        <v>99.25</v>
      </c>
    </row>
    <row r="527" spans="1:4" ht="12.75" customHeight="1">
      <c r="A527" s="402">
        <v>5942</v>
      </c>
      <c r="B527" s="402" t="s">
        <v>12431</v>
      </c>
      <c r="C527" s="402" t="s">
        <v>12405</v>
      </c>
      <c r="D527" s="403">
        <v>80.52</v>
      </c>
    </row>
    <row r="528" spans="1:4" ht="12.75" customHeight="1">
      <c r="A528" s="402">
        <v>5946</v>
      </c>
      <c r="B528" s="402" t="s">
        <v>12432</v>
      </c>
      <c r="C528" s="402" t="s">
        <v>12405</v>
      </c>
      <c r="D528" s="403">
        <v>101.32</v>
      </c>
    </row>
    <row r="529" spans="1:4" ht="12.75" customHeight="1">
      <c r="A529" s="402">
        <v>5952</v>
      </c>
      <c r="B529" s="402" t="s">
        <v>12433</v>
      </c>
      <c r="C529" s="402" t="s">
        <v>12405</v>
      </c>
      <c r="D529" s="403">
        <v>24.12</v>
      </c>
    </row>
    <row r="530" spans="1:4" ht="12.75" customHeight="1">
      <c r="A530" s="402">
        <v>5954</v>
      </c>
      <c r="B530" s="402" t="s">
        <v>12434</v>
      </c>
      <c r="C530" s="402" t="s">
        <v>12405</v>
      </c>
      <c r="D530" s="403">
        <v>6.5</v>
      </c>
    </row>
    <row r="531" spans="1:4" ht="12.75" customHeight="1">
      <c r="A531" s="402">
        <v>5961</v>
      </c>
      <c r="B531" s="402" t="s">
        <v>12435</v>
      </c>
      <c r="C531" s="402" t="s">
        <v>12405</v>
      </c>
      <c r="D531" s="403">
        <v>60.77</v>
      </c>
    </row>
    <row r="532" spans="1:4" ht="12.75" customHeight="1">
      <c r="A532" s="402">
        <v>6260</v>
      </c>
      <c r="B532" s="402" t="s">
        <v>12436</v>
      </c>
      <c r="C532" s="402" t="s">
        <v>12405</v>
      </c>
      <c r="D532" s="403">
        <v>57.4</v>
      </c>
    </row>
    <row r="533" spans="1:4" ht="12.75" customHeight="1">
      <c r="A533" s="402">
        <v>6880</v>
      </c>
      <c r="B533" s="402" t="s">
        <v>12437</v>
      </c>
      <c r="C533" s="402" t="s">
        <v>12405</v>
      </c>
      <c r="D533" s="403">
        <v>81.99</v>
      </c>
    </row>
    <row r="534" spans="1:4" ht="12.75" customHeight="1">
      <c r="A534" s="402">
        <v>7031</v>
      </c>
      <c r="B534" s="402" t="s">
        <v>12438</v>
      </c>
      <c r="C534" s="402" t="s">
        <v>12405</v>
      </c>
      <c r="D534" s="403">
        <v>5.82</v>
      </c>
    </row>
    <row r="535" spans="1:4" ht="12.75" customHeight="1">
      <c r="A535" s="402">
        <v>7043</v>
      </c>
      <c r="B535" s="402" t="s">
        <v>12439</v>
      </c>
      <c r="C535" s="402" t="s">
        <v>12405</v>
      </c>
      <c r="D535" s="403">
        <v>0.45</v>
      </c>
    </row>
    <row r="536" spans="1:4" ht="12.75" customHeight="1">
      <c r="A536" s="402">
        <v>7050</v>
      </c>
      <c r="B536" s="402" t="s">
        <v>12440</v>
      </c>
      <c r="C536" s="402" t="s">
        <v>12405</v>
      </c>
      <c r="D536" s="403">
        <v>75.2</v>
      </c>
    </row>
    <row r="537" spans="1:4" ht="12.75" customHeight="1">
      <c r="A537" s="402">
        <v>67827</v>
      </c>
      <c r="B537" s="402" t="s">
        <v>12441</v>
      </c>
      <c r="C537" s="402" t="s">
        <v>12405</v>
      </c>
      <c r="D537" s="403">
        <v>61.93</v>
      </c>
    </row>
    <row r="538" spans="1:4" ht="12.75" customHeight="1">
      <c r="A538" s="402">
        <v>73395</v>
      </c>
      <c r="B538" s="402" t="s">
        <v>12442</v>
      </c>
      <c r="C538" s="402" t="s">
        <v>12405</v>
      </c>
      <c r="D538" s="403">
        <v>9.67</v>
      </c>
    </row>
    <row r="539" spans="1:4" ht="12.75" customHeight="1">
      <c r="A539" s="402">
        <v>83766</v>
      </c>
      <c r="B539" s="402" t="s">
        <v>12443</v>
      </c>
      <c r="C539" s="402" t="s">
        <v>12405</v>
      </c>
      <c r="D539" s="403">
        <v>40.47</v>
      </c>
    </row>
    <row r="540" spans="1:4" ht="12.75" customHeight="1">
      <c r="A540" s="402">
        <v>84013</v>
      </c>
      <c r="B540" s="402" t="s">
        <v>12444</v>
      </c>
      <c r="C540" s="402" t="s">
        <v>12405</v>
      </c>
      <c r="D540" s="403">
        <v>85.99</v>
      </c>
    </row>
    <row r="541" spans="1:4" ht="12.75" customHeight="1">
      <c r="A541" s="402">
        <v>87446</v>
      </c>
      <c r="B541" s="402" t="s">
        <v>12445</v>
      </c>
      <c r="C541" s="402" t="s">
        <v>12405</v>
      </c>
      <c r="D541" s="403">
        <v>0.6</v>
      </c>
    </row>
    <row r="542" spans="1:4" ht="12.75" customHeight="1">
      <c r="A542" s="402">
        <v>88392</v>
      </c>
      <c r="B542" s="402" t="s">
        <v>12446</v>
      </c>
      <c r="C542" s="402" t="s">
        <v>12405</v>
      </c>
      <c r="D542" s="403">
        <v>1.17</v>
      </c>
    </row>
    <row r="543" spans="1:4" ht="12.75" customHeight="1">
      <c r="A543" s="402">
        <v>88398</v>
      </c>
      <c r="B543" s="402" t="s">
        <v>12447</v>
      </c>
      <c r="C543" s="402" t="s">
        <v>12405</v>
      </c>
      <c r="D543" s="403">
        <v>1.39</v>
      </c>
    </row>
    <row r="544" spans="1:4" ht="12.75" customHeight="1">
      <c r="A544" s="402">
        <v>88404</v>
      </c>
      <c r="B544" s="402" t="s">
        <v>12448</v>
      </c>
      <c r="C544" s="402" t="s">
        <v>12405</v>
      </c>
      <c r="D544" s="403">
        <v>1.1100000000000001</v>
      </c>
    </row>
    <row r="545" spans="1:4" ht="12.75" customHeight="1">
      <c r="A545" s="402">
        <v>88430</v>
      </c>
      <c r="B545" s="402" t="s">
        <v>12449</v>
      </c>
      <c r="C545" s="402" t="s">
        <v>12405</v>
      </c>
      <c r="D545" s="403">
        <v>7.63</v>
      </c>
    </row>
    <row r="546" spans="1:4" ht="12.75" customHeight="1">
      <c r="A546" s="402">
        <v>88438</v>
      </c>
      <c r="B546" s="402" t="s">
        <v>12450</v>
      </c>
      <c r="C546" s="402" t="s">
        <v>12405</v>
      </c>
      <c r="D546" s="403">
        <v>10.130000000000001</v>
      </c>
    </row>
    <row r="547" spans="1:4" ht="12.75" customHeight="1">
      <c r="A547" s="402">
        <v>88831</v>
      </c>
      <c r="B547" s="402" t="s">
        <v>12451</v>
      </c>
      <c r="C547" s="402" t="s">
        <v>12405</v>
      </c>
      <c r="D547" s="403">
        <v>0.43</v>
      </c>
    </row>
    <row r="548" spans="1:4" ht="12.75" customHeight="1">
      <c r="A548" s="402">
        <v>88844</v>
      </c>
      <c r="B548" s="402" t="s">
        <v>12452</v>
      </c>
      <c r="C548" s="402" t="s">
        <v>12405</v>
      </c>
      <c r="D548" s="403">
        <v>78.39</v>
      </c>
    </row>
    <row r="549" spans="1:4" ht="12.75" customHeight="1">
      <c r="A549" s="402">
        <v>88908</v>
      </c>
      <c r="B549" s="402" t="s">
        <v>12453</v>
      </c>
      <c r="C549" s="402" t="s">
        <v>12405</v>
      </c>
      <c r="D549" s="403">
        <v>94.84</v>
      </c>
    </row>
    <row r="550" spans="1:4" ht="12.75" customHeight="1">
      <c r="A550" s="402">
        <v>89022</v>
      </c>
      <c r="B550" s="402" t="s">
        <v>12454</v>
      </c>
      <c r="C550" s="402" t="s">
        <v>12405</v>
      </c>
      <c r="D550" s="403">
        <v>0.56000000000000005</v>
      </c>
    </row>
    <row r="551" spans="1:4" ht="12.75" customHeight="1">
      <c r="A551" s="402">
        <v>89027</v>
      </c>
      <c r="B551" s="402" t="s">
        <v>12455</v>
      </c>
      <c r="C551" s="402" t="s">
        <v>12405</v>
      </c>
      <c r="D551" s="403">
        <v>4.74</v>
      </c>
    </row>
    <row r="552" spans="1:4" ht="12.75" customHeight="1">
      <c r="A552" s="402">
        <v>89031</v>
      </c>
      <c r="B552" s="402" t="s">
        <v>12456</v>
      </c>
      <c r="C552" s="402" t="s">
        <v>12405</v>
      </c>
      <c r="D552" s="403">
        <v>76.239999999999995</v>
      </c>
    </row>
    <row r="553" spans="1:4" ht="12.75" customHeight="1">
      <c r="A553" s="402">
        <v>89036</v>
      </c>
      <c r="B553" s="402" t="s">
        <v>12457</v>
      </c>
      <c r="C553" s="402" t="s">
        <v>12405</v>
      </c>
      <c r="D553" s="403">
        <v>50.9</v>
      </c>
    </row>
    <row r="554" spans="1:4" ht="12.75" customHeight="1">
      <c r="A554" s="402">
        <v>89218</v>
      </c>
      <c r="B554" s="402" t="s">
        <v>12458</v>
      </c>
      <c r="C554" s="402" t="s">
        <v>12405</v>
      </c>
      <c r="D554" s="403">
        <v>86.75</v>
      </c>
    </row>
    <row r="555" spans="1:4" ht="12.75" customHeight="1">
      <c r="A555" s="402">
        <v>89226</v>
      </c>
      <c r="B555" s="402" t="s">
        <v>12459</v>
      </c>
      <c r="C555" s="402" t="s">
        <v>12405</v>
      </c>
      <c r="D555" s="403">
        <v>1.8</v>
      </c>
    </row>
    <row r="556" spans="1:4" ht="12.75" customHeight="1">
      <c r="A556" s="402">
        <v>89235</v>
      </c>
      <c r="B556" s="402" t="s">
        <v>12460</v>
      </c>
      <c r="C556" s="402" t="s">
        <v>12405</v>
      </c>
      <c r="D556" s="403">
        <v>169.11</v>
      </c>
    </row>
    <row r="557" spans="1:4" ht="12.75" customHeight="1">
      <c r="A557" s="402">
        <v>89243</v>
      </c>
      <c r="B557" s="402" t="s">
        <v>12461</v>
      </c>
      <c r="C557" s="402" t="s">
        <v>12405</v>
      </c>
      <c r="D557" s="403">
        <v>359.36</v>
      </c>
    </row>
    <row r="558" spans="1:4" ht="12.75" customHeight="1">
      <c r="A558" s="402">
        <v>89251</v>
      </c>
      <c r="B558" s="402" t="s">
        <v>12462</v>
      </c>
      <c r="C558" s="402" t="s">
        <v>12405</v>
      </c>
      <c r="D558" s="403">
        <v>315.77</v>
      </c>
    </row>
    <row r="559" spans="1:4" ht="12.75" customHeight="1">
      <c r="A559" s="402">
        <v>89258</v>
      </c>
      <c r="B559" s="402" t="s">
        <v>12463</v>
      </c>
      <c r="C559" s="402" t="s">
        <v>12405</v>
      </c>
      <c r="D559" s="403">
        <v>113.33</v>
      </c>
    </row>
    <row r="560" spans="1:4" ht="12.75" customHeight="1">
      <c r="A560" s="402">
        <v>89273</v>
      </c>
      <c r="B560" s="402" t="s">
        <v>12464</v>
      </c>
      <c r="C560" s="402" t="s">
        <v>12405</v>
      </c>
      <c r="D560" s="403">
        <v>106.8</v>
      </c>
    </row>
    <row r="561" spans="1:4" ht="12.75" customHeight="1">
      <c r="A561" s="402">
        <v>89279</v>
      </c>
      <c r="B561" s="402" t="s">
        <v>12465</v>
      </c>
      <c r="C561" s="402" t="s">
        <v>12405</v>
      </c>
      <c r="D561" s="403">
        <v>2.19</v>
      </c>
    </row>
    <row r="562" spans="1:4" ht="12.75" customHeight="1">
      <c r="A562" s="402">
        <v>89877</v>
      </c>
      <c r="B562" s="402" t="s">
        <v>12466</v>
      </c>
      <c r="C562" s="402" t="s">
        <v>12405</v>
      </c>
      <c r="D562" s="403">
        <v>86.86</v>
      </c>
    </row>
    <row r="563" spans="1:4" ht="12.75" customHeight="1">
      <c r="A563" s="402">
        <v>89884</v>
      </c>
      <c r="B563" s="402" t="s">
        <v>12467</v>
      </c>
      <c r="C563" s="402" t="s">
        <v>12405</v>
      </c>
      <c r="D563" s="403">
        <v>91.06</v>
      </c>
    </row>
    <row r="564" spans="1:4" ht="12.75" customHeight="1">
      <c r="A564" s="402">
        <v>90587</v>
      </c>
      <c r="B564" s="402" t="s">
        <v>12468</v>
      </c>
      <c r="C564" s="402" t="s">
        <v>12405</v>
      </c>
      <c r="D564" s="403">
        <v>0.49</v>
      </c>
    </row>
    <row r="565" spans="1:4" ht="12.75" customHeight="1">
      <c r="A565" s="402">
        <v>90626</v>
      </c>
      <c r="B565" s="402" t="s">
        <v>12469</v>
      </c>
      <c r="C565" s="402" t="s">
        <v>12405</v>
      </c>
      <c r="D565" s="403">
        <v>2.36</v>
      </c>
    </row>
    <row r="566" spans="1:4" ht="12.75" customHeight="1">
      <c r="A566" s="402">
        <v>90632</v>
      </c>
      <c r="B566" s="402" t="s">
        <v>12470</v>
      </c>
      <c r="C566" s="402" t="s">
        <v>12405</v>
      </c>
      <c r="D566" s="403">
        <v>87.4</v>
      </c>
    </row>
    <row r="567" spans="1:4" ht="12.75" customHeight="1">
      <c r="A567" s="402">
        <v>90638</v>
      </c>
      <c r="B567" s="402" t="s">
        <v>12471</v>
      </c>
      <c r="C567" s="402" t="s">
        <v>12405</v>
      </c>
      <c r="D567" s="403">
        <v>5.87</v>
      </c>
    </row>
    <row r="568" spans="1:4" ht="12.75" customHeight="1">
      <c r="A568" s="402">
        <v>90644</v>
      </c>
      <c r="B568" s="402" t="s">
        <v>12472</v>
      </c>
      <c r="C568" s="402" t="s">
        <v>12405</v>
      </c>
      <c r="D568" s="403">
        <v>8.77</v>
      </c>
    </row>
    <row r="569" spans="1:4" ht="12.75" customHeight="1">
      <c r="A569" s="402">
        <v>90651</v>
      </c>
      <c r="B569" s="402" t="s">
        <v>12473</v>
      </c>
      <c r="C569" s="402" t="s">
        <v>12405</v>
      </c>
      <c r="D569" s="403">
        <v>1.31</v>
      </c>
    </row>
    <row r="570" spans="1:4" ht="12.75" customHeight="1">
      <c r="A570" s="402">
        <v>90657</v>
      </c>
      <c r="B570" s="402" t="s">
        <v>12474</v>
      </c>
      <c r="C570" s="402" t="s">
        <v>12405</v>
      </c>
      <c r="D570" s="403">
        <v>5.71</v>
      </c>
    </row>
    <row r="571" spans="1:4" ht="12.75" customHeight="1">
      <c r="A571" s="402">
        <v>90663</v>
      </c>
      <c r="B571" s="402" t="s">
        <v>12475</v>
      </c>
      <c r="C571" s="402" t="s">
        <v>12405</v>
      </c>
      <c r="D571" s="403">
        <v>6.12</v>
      </c>
    </row>
    <row r="572" spans="1:4" ht="12.75" customHeight="1">
      <c r="A572" s="402">
        <v>90669</v>
      </c>
      <c r="B572" s="402" t="s">
        <v>12476</v>
      </c>
      <c r="C572" s="402" t="s">
        <v>12405</v>
      </c>
      <c r="D572" s="403">
        <v>8.73</v>
      </c>
    </row>
    <row r="573" spans="1:4" ht="12.75" customHeight="1">
      <c r="A573" s="402">
        <v>90675</v>
      </c>
      <c r="B573" s="402" t="s">
        <v>12477</v>
      </c>
      <c r="C573" s="402" t="s">
        <v>12405</v>
      </c>
      <c r="D573" s="403">
        <v>292.38</v>
      </c>
    </row>
    <row r="574" spans="1:4" ht="12.75" customHeight="1">
      <c r="A574" s="402">
        <v>90681</v>
      </c>
      <c r="B574" s="402" t="s">
        <v>12478</v>
      </c>
      <c r="C574" s="402" t="s">
        <v>12405</v>
      </c>
      <c r="D574" s="403">
        <v>173.89</v>
      </c>
    </row>
    <row r="575" spans="1:4" ht="12.75" customHeight="1">
      <c r="A575" s="402">
        <v>90687</v>
      </c>
      <c r="B575" s="402" t="s">
        <v>12479</v>
      </c>
      <c r="C575" s="402" t="s">
        <v>12405</v>
      </c>
      <c r="D575" s="403">
        <v>65.239999999999995</v>
      </c>
    </row>
    <row r="576" spans="1:4" ht="12.75" customHeight="1">
      <c r="A576" s="402">
        <v>90693</v>
      </c>
      <c r="B576" s="402" t="s">
        <v>12480</v>
      </c>
      <c r="C576" s="402" t="s">
        <v>12405</v>
      </c>
      <c r="D576" s="403">
        <v>58.52</v>
      </c>
    </row>
    <row r="577" spans="1:4" ht="12.75" customHeight="1">
      <c r="A577" s="402">
        <v>90965</v>
      </c>
      <c r="B577" s="402" t="s">
        <v>12481</v>
      </c>
      <c r="C577" s="402" t="s">
        <v>12405</v>
      </c>
      <c r="D577" s="403">
        <v>8.68</v>
      </c>
    </row>
    <row r="578" spans="1:4" ht="12.75" customHeight="1">
      <c r="A578" s="402">
        <v>90973</v>
      </c>
      <c r="B578" s="402" t="s">
        <v>12482</v>
      </c>
      <c r="C578" s="402" t="s">
        <v>12405</v>
      </c>
      <c r="D578" s="403">
        <v>8.7100000000000009</v>
      </c>
    </row>
    <row r="579" spans="1:4" ht="12.75" customHeight="1">
      <c r="A579" s="402">
        <v>90982</v>
      </c>
      <c r="B579" s="402" t="s">
        <v>12483</v>
      </c>
      <c r="C579" s="402" t="s">
        <v>12405</v>
      </c>
      <c r="D579" s="403">
        <v>22.14</v>
      </c>
    </row>
    <row r="580" spans="1:4" ht="12.75" customHeight="1">
      <c r="A580" s="402">
        <v>91001</v>
      </c>
      <c r="B580" s="402" t="s">
        <v>12484</v>
      </c>
      <c r="C580" s="402" t="s">
        <v>12405</v>
      </c>
      <c r="D580" s="403">
        <v>10.33</v>
      </c>
    </row>
    <row r="581" spans="1:4" ht="12.75" customHeight="1">
      <c r="A581" s="402">
        <v>91032</v>
      </c>
      <c r="B581" s="402" t="s">
        <v>12485</v>
      </c>
      <c r="C581" s="402" t="s">
        <v>12405</v>
      </c>
      <c r="D581" s="403">
        <v>63.98</v>
      </c>
    </row>
    <row r="582" spans="1:4" ht="12.75" customHeight="1">
      <c r="A582" s="402">
        <v>91278</v>
      </c>
      <c r="B582" s="402" t="s">
        <v>12486</v>
      </c>
      <c r="C582" s="402" t="s">
        <v>12405</v>
      </c>
      <c r="D582" s="403">
        <v>0.52</v>
      </c>
    </row>
    <row r="583" spans="1:4" ht="12.75" customHeight="1">
      <c r="A583" s="402">
        <v>91285</v>
      </c>
      <c r="B583" s="402" t="s">
        <v>12487</v>
      </c>
      <c r="C583" s="402" t="s">
        <v>12405</v>
      </c>
      <c r="D583" s="403">
        <v>0.89</v>
      </c>
    </row>
    <row r="584" spans="1:4" ht="12.75" customHeight="1">
      <c r="A584" s="402">
        <v>91387</v>
      </c>
      <c r="B584" s="402" t="s">
        <v>12488</v>
      </c>
      <c r="C584" s="402" t="s">
        <v>12405</v>
      </c>
      <c r="D584" s="403">
        <v>71.45</v>
      </c>
    </row>
    <row r="585" spans="1:4" ht="12.75" customHeight="1">
      <c r="A585" s="402">
        <v>91395</v>
      </c>
      <c r="B585" s="402" t="s">
        <v>12489</v>
      </c>
      <c r="C585" s="402" t="s">
        <v>12405</v>
      </c>
      <c r="D585" s="403">
        <v>55.56</v>
      </c>
    </row>
    <row r="586" spans="1:4" ht="12.75" customHeight="1">
      <c r="A586" s="402">
        <v>91486</v>
      </c>
      <c r="B586" s="402" t="s">
        <v>12490</v>
      </c>
      <c r="C586" s="402" t="s">
        <v>12405</v>
      </c>
      <c r="D586" s="403">
        <v>65.650000000000006</v>
      </c>
    </row>
    <row r="587" spans="1:4" ht="12.75" customHeight="1">
      <c r="A587" s="402">
        <v>91534</v>
      </c>
      <c r="B587" s="402" t="s">
        <v>12491</v>
      </c>
      <c r="C587" s="402" t="s">
        <v>12405</v>
      </c>
      <c r="D587" s="403">
        <v>31.05</v>
      </c>
    </row>
    <row r="588" spans="1:4" ht="12.75" customHeight="1">
      <c r="A588" s="402">
        <v>91635</v>
      </c>
      <c r="B588" s="402" t="s">
        <v>12492</v>
      </c>
      <c r="C588" s="402" t="s">
        <v>12405</v>
      </c>
      <c r="D588" s="403">
        <v>60.9</v>
      </c>
    </row>
    <row r="589" spans="1:4" ht="12.75" customHeight="1">
      <c r="A589" s="402">
        <v>91646</v>
      </c>
      <c r="B589" s="402" t="s">
        <v>12493</v>
      </c>
      <c r="C589" s="402" t="s">
        <v>12405</v>
      </c>
      <c r="D589" s="403">
        <v>92.81</v>
      </c>
    </row>
    <row r="590" spans="1:4" ht="12.75" customHeight="1">
      <c r="A590" s="402">
        <v>91693</v>
      </c>
      <c r="B590" s="402" t="s">
        <v>12494</v>
      </c>
      <c r="C590" s="402" t="s">
        <v>12405</v>
      </c>
      <c r="D590" s="403">
        <v>30.38</v>
      </c>
    </row>
    <row r="591" spans="1:4" ht="12.75" customHeight="1">
      <c r="A591" s="402">
        <v>92044</v>
      </c>
      <c r="B591" s="402" t="s">
        <v>12495</v>
      </c>
      <c r="C591" s="402" t="s">
        <v>12405</v>
      </c>
      <c r="D591" s="403">
        <v>7.8</v>
      </c>
    </row>
    <row r="592" spans="1:4" ht="12.75" customHeight="1">
      <c r="A592" s="402">
        <v>92107</v>
      </c>
      <c r="B592" s="402" t="s">
        <v>12496</v>
      </c>
      <c r="C592" s="402" t="s">
        <v>12405</v>
      </c>
      <c r="D592" s="403">
        <v>90.17</v>
      </c>
    </row>
    <row r="593" spans="1:4" ht="12.75" customHeight="1">
      <c r="A593" s="402">
        <v>92113</v>
      </c>
      <c r="B593" s="402" t="s">
        <v>12497</v>
      </c>
      <c r="C593" s="402" t="s">
        <v>12405</v>
      </c>
      <c r="D593" s="403">
        <v>1.29</v>
      </c>
    </row>
    <row r="594" spans="1:4" ht="12.75" customHeight="1">
      <c r="A594" s="402">
        <v>92119</v>
      </c>
      <c r="B594" s="402" t="s">
        <v>12498</v>
      </c>
      <c r="C594" s="402" t="s">
        <v>12405</v>
      </c>
      <c r="D594" s="403">
        <v>0.32</v>
      </c>
    </row>
    <row r="595" spans="1:4" ht="12.75" customHeight="1">
      <c r="A595" s="402">
        <v>92139</v>
      </c>
      <c r="B595" s="402" t="s">
        <v>12499</v>
      </c>
      <c r="C595" s="402" t="s">
        <v>12405</v>
      </c>
      <c r="D595" s="403">
        <v>41.86</v>
      </c>
    </row>
    <row r="596" spans="1:4" ht="12.75" customHeight="1">
      <c r="A596" s="402">
        <v>92146</v>
      </c>
      <c r="B596" s="402" t="s">
        <v>12500</v>
      </c>
      <c r="C596" s="402" t="s">
        <v>12405</v>
      </c>
      <c r="D596" s="403">
        <v>30.25</v>
      </c>
    </row>
    <row r="597" spans="1:4" ht="12.75" customHeight="1">
      <c r="A597" s="402">
        <v>92243</v>
      </c>
      <c r="B597" s="402" t="s">
        <v>12501</v>
      </c>
      <c r="C597" s="402" t="s">
        <v>12405</v>
      </c>
      <c r="D597" s="403">
        <v>76.09</v>
      </c>
    </row>
    <row r="598" spans="1:4" ht="12.75" customHeight="1">
      <c r="A598" s="402">
        <v>92717</v>
      </c>
      <c r="B598" s="402" t="s">
        <v>12502</v>
      </c>
      <c r="C598" s="402" t="s">
        <v>12405</v>
      </c>
      <c r="D598" s="403">
        <v>0.22</v>
      </c>
    </row>
    <row r="599" spans="1:4" ht="12.75" customHeight="1">
      <c r="A599" s="402">
        <v>92961</v>
      </c>
      <c r="B599" s="402" t="s">
        <v>12503</v>
      </c>
      <c r="C599" s="402" t="s">
        <v>12405</v>
      </c>
      <c r="D599" s="403">
        <v>5.16</v>
      </c>
    </row>
    <row r="600" spans="1:4" ht="12.75" customHeight="1">
      <c r="A600" s="402">
        <v>92967</v>
      </c>
      <c r="B600" s="402" t="s">
        <v>12504</v>
      </c>
      <c r="C600" s="402" t="s">
        <v>12405</v>
      </c>
      <c r="D600" s="403">
        <v>24.17</v>
      </c>
    </row>
    <row r="601" spans="1:4" ht="12.75" customHeight="1">
      <c r="A601" s="402">
        <v>93225</v>
      </c>
      <c r="B601" s="402" t="s">
        <v>12505</v>
      </c>
      <c r="C601" s="402" t="s">
        <v>12405</v>
      </c>
      <c r="D601" s="403">
        <v>437.84</v>
      </c>
    </row>
    <row r="602" spans="1:4" ht="12.75" customHeight="1">
      <c r="A602" s="402">
        <v>93234</v>
      </c>
      <c r="B602" s="402" t="s">
        <v>12506</v>
      </c>
      <c r="C602" s="402" t="s">
        <v>12405</v>
      </c>
      <c r="D602" s="403">
        <v>0.57999999999999996</v>
      </c>
    </row>
    <row r="603" spans="1:4" ht="12.75" customHeight="1">
      <c r="A603" s="402">
        <v>93244</v>
      </c>
      <c r="B603" s="402" t="s">
        <v>12507</v>
      </c>
      <c r="C603" s="402" t="s">
        <v>12405</v>
      </c>
      <c r="D603" s="403">
        <v>61.73</v>
      </c>
    </row>
    <row r="604" spans="1:4" ht="12.75" customHeight="1">
      <c r="A604" s="402">
        <v>93274</v>
      </c>
      <c r="B604" s="402" t="s">
        <v>12508</v>
      </c>
      <c r="C604" s="402" t="s">
        <v>12405</v>
      </c>
      <c r="D604" s="403">
        <v>70.06</v>
      </c>
    </row>
    <row r="605" spans="1:4" ht="12.75" customHeight="1">
      <c r="A605" s="402">
        <v>93282</v>
      </c>
      <c r="B605" s="402" t="s">
        <v>12509</v>
      </c>
      <c r="C605" s="402" t="s">
        <v>12405</v>
      </c>
      <c r="D605" s="403">
        <v>23.1</v>
      </c>
    </row>
    <row r="606" spans="1:4" ht="12.75" customHeight="1">
      <c r="A606" s="402">
        <v>93288</v>
      </c>
      <c r="B606" s="402" t="s">
        <v>12510</v>
      </c>
      <c r="C606" s="402" t="s">
        <v>12405</v>
      </c>
      <c r="D606" s="403">
        <v>176.25</v>
      </c>
    </row>
    <row r="607" spans="1:4" ht="12.75" customHeight="1">
      <c r="A607" s="402">
        <v>93403</v>
      </c>
      <c r="B607" s="402" t="s">
        <v>12511</v>
      </c>
      <c r="C607" s="402" t="s">
        <v>12405</v>
      </c>
      <c r="D607" s="403">
        <v>66.05</v>
      </c>
    </row>
    <row r="608" spans="1:4" ht="12.75" customHeight="1">
      <c r="A608" s="402">
        <v>93409</v>
      </c>
      <c r="B608" s="402" t="s">
        <v>12512</v>
      </c>
      <c r="C608" s="402" t="s">
        <v>12405</v>
      </c>
      <c r="D608" s="403">
        <v>33.65</v>
      </c>
    </row>
    <row r="609" spans="1:4" ht="12.75" customHeight="1">
      <c r="A609" s="402">
        <v>93416</v>
      </c>
      <c r="B609" s="402" t="s">
        <v>12513</v>
      </c>
      <c r="C609" s="402" t="s">
        <v>12405</v>
      </c>
      <c r="D609" s="403">
        <v>0.46</v>
      </c>
    </row>
    <row r="610" spans="1:4" ht="12.75" customHeight="1">
      <c r="A610" s="402">
        <v>93422</v>
      </c>
      <c r="B610" s="402" t="s">
        <v>12514</v>
      </c>
      <c r="C610" s="402" t="s">
        <v>12405</v>
      </c>
      <c r="D610" s="403">
        <v>6.07</v>
      </c>
    </row>
    <row r="611" spans="1:4" ht="12.75" customHeight="1">
      <c r="A611" s="402">
        <v>93428</v>
      </c>
      <c r="B611" s="402" t="s">
        <v>12515</v>
      </c>
      <c r="C611" s="402" t="s">
        <v>12405</v>
      </c>
      <c r="D611" s="403">
        <v>8.6</v>
      </c>
    </row>
    <row r="612" spans="1:4" ht="12.75" customHeight="1">
      <c r="A612" s="402">
        <v>93434</v>
      </c>
      <c r="B612" s="402" t="s">
        <v>12516</v>
      </c>
      <c r="C612" s="402" t="s">
        <v>12405</v>
      </c>
      <c r="D612" s="403">
        <v>331.88</v>
      </c>
    </row>
    <row r="613" spans="1:4" ht="12.75" customHeight="1">
      <c r="A613" s="402">
        <v>93440</v>
      </c>
      <c r="B613" s="402" t="s">
        <v>12517</v>
      </c>
      <c r="C613" s="402" t="s">
        <v>12405</v>
      </c>
      <c r="D613" s="403">
        <v>121.91</v>
      </c>
    </row>
    <row r="614" spans="1:4" ht="12.75" customHeight="1">
      <c r="A614" s="402">
        <v>95122</v>
      </c>
      <c r="B614" s="402" t="s">
        <v>12518</v>
      </c>
      <c r="C614" s="402" t="s">
        <v>12405</v>
      </c>
      <c r="D614" s="403">
        <v>213.03</v>
      </c>
    </row>
    <row r="615" spans="1:4" ht="12.75" customHeight="1">
      <c r="A615" s="402">
        <v>95128</v>
      </c>
      <c r="B615" s="402" t="s">
        <v>12519</v>
      </c>
      <c r="C615" s="402" t="s">
        <v>12405</v>
      </c>
      <c r="D615" s="403">
        <v>53.67</v>
      </c>
    </row>
    <row r="616" spans="1:4" ht="12.75" customHeight="1">
      <c r="A616" s="402">
        <v>95140</v>
      </c>
      <c r="B616" s="402" t="s">
        <v>12520</v>
      </c>
      <c r="C616" s="402" t="s">
        <v>12405</v>
      </c>
      <c r="D616" s="403">
        <v>0.03</v>
      </c>
    </row>
    <row r="617" spans="1:4" ht="12.75" customHeight="1">
      <c r="A617" s="402">
        <v>95213</v>
      </c>
      <c r="B617" s="402" t="s">
        <v>12521</v>
      </c>
      <c r="C617" s="402" t="s">
        <v>12405</v>
      </c>
      <c r="D617" s="403">
        <v>76.23</v>
      </c>
    </row>
    <row r="618" spans="1:4" ht="12.75" customHeight="1">
      <c r="A618" s="402">
        <v>95259</v>
      </c>
      <c r="B618" s="402" t="s">
        <v>12522</v>
      </c>
      <c r="C618" s="402" t="s">
        <v>12405</v>
      </c>
      <c r="D618" s="403">
        <v>23.92</v>
      </c>
    </row>
    <row r="619" spans="1:4" ht="12.75" customHeight="1">
      <c r="A619" s="402">
        <v>95265</v>
      </c>
      <c r="B619" s="402" t="s">
        <v>12523</v>
      </c>
      <c r="C619" s="402" t="s">
        <v>12405</v>
      </c>
      <c r="D619" s="403">
        <v>0.62</v>
      </c>
    </row>
    <row r="620" spans="1:4" ht="12.75" customHeight="1">
      <c r="A620" s="402">
        <v>95271</v>
      </c>
      <c r="B620" s="402" t="s">
        <v>12524</v>
      </c>
      <c r="C620" s="402" t="s">
        <v>12405</v>
      </c>
      <c r="D620" s="403">
        <v>0.53</v>
      </c>
    </row>
    <row r="621" spans="1:4" ht="12.75" customHeight="1">
      <c r="A621" s="402">
        <v>95277</v>
      </c>
      <c r="B621" s="402" t="s">
        <v>12525</v>
      </c>
      <c r="C621" s="402" t="s">
        <v>12405</v>
      </c>
      <c r="D621" s="403">
        <v>0.5</v>
      </c>
    </row>
    <row r="622" spans="1:4" ht="12.75" customHeight="1">
      <c r="A622" s="402">
        <v>95283</v>
      </c>
      <c r="B622" s="402" t="s">
        <v>12526</v>
      </c>
      <c r="C622" s="402" t="s">
        <v>12405</v>
      </c>
      <c r="D622" s="403">
        <v>0.61</v>
      </c>
    </row>
    <row r="623" spans="1:4" ht="12.75" customHeight="1">
      <c r="A623" s="402">
        <v>95621</v>
      </c>
      <c r="B623" s="402" t="s">
        <v>12527</v>
      </c>
      <c r="C623" s="402" t="s">
        <v>12405</v>
      </c>
      <c r="D623" s="403">
        <v>23.64</v>
      </c>
    </row>
    <row r="624" spans="1:4" ht="12.75" customHeight="1">
      <c r="A624" s="402">
        <v>95632</v>
      </c>
      <c r="B624" s="402" t="s">
        <v>12528</v>
      </c>
      <c r="C624" s="402" t="s">
        <v>12405</v>
      </c>
      <c r="D624" s="403">
        <v>79.39</v>
      </c>
    </row>
    <row r="625" spans="1:4" ht="12.75" customHeight="1">
      <c r="A625" s="402">
        <v>95703</v>
      </c>
      <c r="B625" s="402" t="s">
        <v>12529</v>
      </c>
      <c r="C625" s="402" t="s">
        <v>12405</v>
      </c>
      <c r="D625" s="403">
        <v>35.53</v>
      </c>
    </row>
    <row r="626" spans="1:4" ht="12.75" customHeight="1">
      <c r="A626" s="402">
        <v>95709</v>
      </c>
      <c r="B626" s="402" t="s">
        <v>12530</v>
      </c>
      <c r="C626" s="402" t="s">
        <v>12405</v>
      </c>
      <c r="D626" s="403">
        <v>85.01</v>
      </c>
    </row>
    <row r="627" spans="1:4" ht="12.75" customHeight="1">
      <c r="A627" s="402">
        <v>95715</v>
      </c>
      <c r="B627" s="402" t="s">
        <v>12531</v>
      </c>
      <c r="C627" s="402" t="s">
        <v>12405</v>
      </c>
      <c r="D627" s="403">
        <v>98.2</v>
      </c>
    </row>
    <row r="628" spans="1:4" ht="12.75" customHeight="1">
      <c r="A628" s="402">
        <v>95721</v>
      </c>
      <c r="B628" s="402" t="s">
        <v>12532</v>
      </c>
      <c r="C628" s="402" t="s">
        <v>12405</v>
      </c>
      <c r="D628" s="403">
        <v>95.75</v>
      </c>
    </row>
    <row r="629" spans="1:4" ht="12.75" customHeight="1">
      <c r="A629" s="402">
        <v>95873</v>
      </c>
      <c r="B629" s="402" t="s">
        <v>12533</v>
      </c>
      <c r="C629" s="402" t="s">
        <v>12405</v>
      </c>
      <c r="D629" s="403">
        <v>13.75</v>
      </c>
    </row>
    <row r="630" spans="1:4" ht="12.75" customHeight="1">
      <c r="A630" s="402">
        <v>96014</v>
      </c>
      <c r="B630" s="402" t="s">
        <v>12534</v>
      </c>
      <c r="C630" s="402" t="s">
        <v>12405</v>
      </c>
      <c r="D630" s="403">
        <v>62.89</v>
      </c>
    </row>
    <row r="631" spans="1:4" ht="12.75" customHeight="1">
      <c r="A631" s="402">
        <v>96021</v>
      </c>
      <c r="B631" s="402" t="s">
        <v>12535</v>
      </c>
      <c r="C631" s="402" t="s">
        <v>12405</v>
      </c>
      <c r="D631" s="403">
        <v>62.64</v>
      </c>
    </row>
    <row r="632" spans="1:4" ht="12.75" customHeight="1">
      <c r="A632" s="402">
        <v>96029</v>
      </c>
      <c r="B632" s="402" t="s">
        <v>12536</v>
      </c>
      <c r="C632" s="402" t="s">
        <v>12405</v>
      </c>
      <c r="D632" s="403">
        <v>55.12</v>
      </c>
    </row>
    <row r="633" spans="1:4" ht="12.75" customHeight="1">
      <c r="A633" s="402">
        <v>96036</v>
      </c>
      <c r="B633" s="402" t="s">
        <v>12537</v>
      </c>
      <c r="C633" s="402" t="s">
        <v>12405</v>
      </c>
      <c r="D633" s="403">
        <v>77.400000000000006</v>
      </c>
    </row>
    <row r="634" spans="1:4" ht="12.75" customHeight="1">
      <c r="A634" s="402">
        <v>96155</v>
      </c>
      <c r="B634" s="402" t="s">
        <v>12538</v>
      </c>
      <c r="C634" s="402" t="s">
        <v>12405</v>
      </c>
      <c r="D634" s="403">
        <v>55.37</v>
      </c>
    </row>
    <row r="635" spans="1:4" ht="12.75" customHeight="1">
      <c r="A635" s="402">
        <v>96156</v>
      </c>
      <c r="B635" s="402" t="s">
        <v>12539</v>
      </c>
      <c r="C635" s="402" t="s">
        <v>12405</v>
      </c>
      <c r="D635" s="403">
        <v>64.790000000000006</v>
      </c>
    </row>
    <row r="636" spans="1:4" ht="12.75" customHeight="1">
      <c r="A636" s="402">
        <v>96159</v>
      </c>
      <c r="B636" s="402" t="s">
        <v>12540</v>
      </c>
      <c r="C636" s="402" t="s">
        <v>12405</v>
      </c>
      <c r="D636" s="403">
        <v>91.98</v>
      </c>
    </row>
    <row r="637" spans="1:4" ht="12.75" customHeight="1">
      <c r="A637" s="402">
        <v>96246</v>
      </c>
      <c r="B637" s="402" t="s">
        <v>12541</v>
      </c>
      <c r="C637" s="402" t="s">
        <v>12405</v>
      </c>
      <c r="D637" s="403">
        <v>68.3</v>
      </c>
    </row>
    <row r="638" spans="1:4" ht="12.75" customHeight="1">
      <c r="A638" s="402">
        <v>96464</v>
      </c>
      <c r="B638" s="402" t="s">
        <v>12542</v>
      </c>
      <c r="C638" s="402" t="s">
        <v>12405</v>
      </c>
      <c r="D638" s="403">
        <v>85.72</v>
      </c>
    </row>
    <row r="639" spans="1:4" ht="12.75" customHeight="1">
      <c r="A639" s="402">
        <v>98765</v>
      </c>
      <c r="B639" s="402" t="s">
        <v>12543</v>
      </c>
      <c r="C639" s="402" t="s">
        <v>12405</v>
      </c>
      <c r="D639" s="403">
        <v>0.08</v>
      </c>
    </row>
    <row r="640" spans="1:4" ht="12.75" customHeight="1">
      <c r="A640" s="402">
        <v>99834</v>
      </c>
      <c r="B640" s="402" t="s">
        <v>12544</v>
      </c>
      <c r="C640" s="402" t="s">
        <v>12405</v>
      </c>
      <c r="D640" s="403">
        <v>0.2</v>
      </c>
    </row>
    <row r="641" spans="1:4" ht="12.75" customHeight="1">
      <c r="A641" s="402">
        <v>100642</v>
      </c>
      <c r="B641" s="402" t="s">
        <v>12545</v>
      </c>
      <c r="C641" s="402" t="s">
        <v>12405</v>
      </c>
      <c r="D641" s="403">
        <v>314.68</v>
      </c>
    </row>
    <row r="642" spans="1:4" ht="12.75" customHeight="1">
      <c r="A642" s="402">
        <v>100648</v>
      </c>
      <c r="B642" s="402" t="s">
        <v>12546</v>
      </c>
      <c r="C642" s="402" t="s">
        <v>12405</v>
      </c>
      <c r="D642" s="403">
        <v>628.91999999999996</v>
      </c>
    </row>
    <row r="643" spans="1:4" ht="12.75" customHeight="1">
      <c r="A643" s="402">
        <v>102274</v>
      </c>
      <c r="B643" s="402" t="s">
        <v>12547</v>
      </c>
      <c r="C643" s="402" t="s">
        <v>12405</v>
      </c>
      <c r="D643" s="403">
        <v>23.12</v>
      </c>
    </row>
    <row r="644" spans="1:4" ht="12.75" customHeight="1">
      <c r="A644" s="402">
        <v>104092</v>
      </c>
      <c r="B644" s="402" t="s">
        <v>12548</v>
      </c>
      <c r="C644" s="402" t="s">
        <v>12405</v>
      </c>
      <c r="D644" s="403">
        <v>0.06</v>
      </c>
    </row>
    <row r="645" spans="1:4" ht="12.75" customHeight="1">
      <c r="A645" s="402">
        <v>104098</v>
      </c>
      <c r="B645" s="402" t="s">
        <v>12549</v>
      </c>
      <c r="C645" s="402" t="s">
        <v>12405</v>
      </c>
      <c r="D645" s="403">
        <v>0.08</v>
      </c>
    </row>
    <row r="646" spans="1:4" ht="12.75" customHeight="1">
      <c r="A646" s="402">
        <v>5089</v>
      </c>
      <c r="B646" s="402" t="s">
        <v>12550</v>
      </c>
      <c r="C646" s="402" t="s">
        <v>12551</v>
      </c>
      <c r="D646" s="403">
        <v>39.840000000000003</v>
      </c>
    </row>
    <row r="647" spans="1:4" ht="12.75" customHeight="1">
      <c r="A647" s="402">
        <v>5627</v>
      </c>
      <c r="B647" s="402" t="s">
        <v>12552</v>
      </c>
      <c r="C647" s="402" t="s">
        <v>12551</v>
      </c>
      <c r="D647" s="403">
        <v>44.24</v>
      </c>
    </row>
    <row r="648" spans="1:4" ht="12.75" customHeight="1">
      <c r="A648" s="402">
        <v>5628</v>
      </c>
      <c r="B648" s="402" t="s">
        <v>12553</v>
      </c>
      <c r="C648" s="402" t="s">
        <v>12551</v>
      </c>
      <c r="D648" s="403">
        <v>11.69</v>
      </c>
    </row>
    <row r="649" spans="1:4" ht="12.75" customHeight="1">
      <c r="A649" s="402">
        <v>5629</v>
      </c>
      <c r="B649" s="402" t="s">
        <v>12554</v>
      </c>
      <c r="C649" s="402" t="s">
        <v>12551</v>
      </c>
      <c r="D649" s="403">
        <v>55.3</v>
      </c>
    </row>
    <row r="650" spans="1:4" ht="12.75" customHeight="1">
      <c r="A650" s="402">
        <v>5630</v>
      </c>
      <c r="B650" s="402" t="s">
        <v>12555</v>
      </c>
      <c r="C650" s="402" t="s">
        <v>12551</v>
      </c>
      <c r="D650" s="403">
        <v>61.81</v>
      </c>
    </row>
    <row r="651" spans="1:4" ht="12.75" customHeight="1">
      <c r="A651" s="402">
        <v>5658</v>
      </c>
      <c r="B651" s="402" t="s">
        <v>12556</v>
      </c>
      <c r="C651" s="402" t="s">
        <v>12551</v>
      </c>
      <c r="D651" s="403">
        <v>2.23</v>
      </c>
    </row>
    <row r="652" spans="1:4" ht="12.75" customHeight="1">
      <c r="A652" s="402">
        <v>5664</v>
      </c>
      <c r="B652" s="402" t="s">
        <v>12557</v>
      </c>
      <c r="C652" s="402" t="s">
        <v>12551</v>
      </c>
      <c r="D652" s="403">
        <v>30.83</v>
      </c>
    </row>
    <row r="653" spans="1:4" ht="12.75" customHeight="1">
      <c r="A653" s="402">
        <v>5667</v>
      </c>
      <c r="B653" s="402" t="s">
        <v>12558</v>
      </c>
      <c r="C653" s="402" t="s">
        <v>12551</v>
      </c>
      <c r="D653" s="403">
        <v>27.42</v>
      </c>
    </row>
    <row r="654" spans="1:4" ht="12.75" customHeight="1">
      <c r="A654" s="402">
        <v>5668</v>
      </c>
      <c r="B654" s="402" t="s">
        <v>12559</v>
      </c>
      <c r="C654" s="402" t="s">
        <v>12551</v>
      </c>
      <c r="D654" s="403">
        <v>43.96</v>
      </c>
    </row>
    <row r="655" spans="1:4" ht="12.75" customHeight="1">
      <c r="A655" s="402">
        <v>5674</v>
      </c>
      <c r="B655" s="402" t="s">
        <v>12560</v>
      </c>
      <c r="C655" s="402" t="s">
        <v>12551</v>
      </c>
      <c r="D655" s="403">
        <v>38.32</v>
      </c>
    </row>
    <row r="656" spans="1:4" ht="12.75" customHeight="1">
      <c r="A656" s="402">
        <v>5692</v>
      </c>
      <c r="B656" s="402" t="s">
        <v>12561</v>
      </c>
      <c r="C656" s="402" t="s">
        <v>12551</v>
      </c>
      <c r="D656" s="403">
        <v>0.33</v>
      </c>
    </row>
    <row r="657" spans="1:4" ht="12.75" customHeight="1">
      <c r="A657" s="402">
        <v>5693</v>
      </c>
      <c r="B657" s="402" t="s">
        <v>12562</v>
      </c>
      <c r="C657" s="402" t="s">
        <v>12551</v>
      </c>
      <c r="D657" s="403">
        <v>19.71</v>
      </c>
    </row>
    <row r="658" spans="1:4" ht="12.75" customHeight="1">
      <c r="A658" s="402">
        <v>5695</v>
      </c>
      <c r="B658" s="402" t="s">
        <v>12563</v>
      </c>
      <c r="C658" s="402" t="s">
        <v>12551</v>
      </c>
      <c r="D658" s="403">
        <v>39.479999999999997</v>
      </c>
    </row>
    <row r="659" spans="1:4" ht="12.75" customHeight="1">
      <c r="A659" s="402">
        <v>5703</v>
      </c>
      <c r="B659" s="402" t="s">
        <v>12564</v>
      </c>
      <c r="C659" s="402" t="s">
        <v>12551</v>
      </c>
      <c r="D659" s="403">
        <v>22.13</v>
      </c>
    </row>
    <row r="660" spans="1:4" ht="12.75" customHeight="1">
      <c r="A660" s="402">
        <v>5705</v>
      </c>
      <c r="B660" s="402" t="s">
        <v>12565</v>
      </c>
      <c r="C660" s="402" t="s">
        <v>12551</v>
      </c>
      <c r="D660" s="403">
        <v>37.590000000000003</v>
      </c>
    </row>
    <row r="661" spans="1:4" ht="12.75" customHeight="1">
      <c r="A661" s="402">
        <v>5707</v>
      </c>
      <c r="B661" s="402" t="s">
        <v>12566</v>
      </c>
      <c r="C661" s="402" t="s">
        <v>12551</v>
      </c>
      <c r="D661" s="403">
        <v>87.69</v>
      </c>
    </row>
    <row r="662" spans="1:4" ht="12.75" customHeight="1">
      <c r="A662" s="402">
        <v>5710</v>
      </c>
      <c r="B662" s="402" t="s">
        <v>12567</v>
      </c>
      <c r="C662" s="402" t="s">
        <v>12551</v>
      </c>
      <c r="D662" s="403">
        <v>125.63</v>
      </c>
    </row>
    <row r="663" spans="1:4" ht="12.75" customHeight="1">
      <c r="A663" s="402">
        <v>5711</v>
      </c>
      <c r="B663" s="402" t="s">
        <v>12568</v>
      </c>
      <c r="C663" s="402" t="s">
        <v>12551</v>
      </c>
      <c r="D663" s="403">
        <v>85.41</v>
      </c>
    </row>
    <row r="664" spans="1:4" ht="12.75" customHeight="1">
      <c r="A664" s="402">
        <v>5714</v>
      </c>
      <c r="B664" s="402" t="s">
        <v>12569</v>
      </c>
      <c r="C664" s="402" t="s">
        <v>12551</v>
      </c>
      <c r="D664" s="403">
        <v>17.78</v>
      </c>
    </row>
    <row r="665" spans="1:4" ht="12.75" customHeight="1">
      <c r="A665" s="402">
        <v>5715</v>
      </c>
      <c r="B665" s="402" t="s">
        <v>12570</v>
      </c>
      <c r="C665" s="402" t="s">
        <v>12551</v>
      </c>
      <c r="D665" s="403">
        <v>64.63</v>
      </c>
    </row>
    <row r="666" spans="1:4" ht="12.75" customHeight="1">
      <c r="A666" s="402">
        <v>5718</v>
      </c>
      <c r="B666" s="402" t="s">
        <v>12571</v>
      </c>
      <c r="C666" s="402" t="s">
        <v>12551</v>
      </c>
      <c r="D666" s="403">
        <v>101.94</v>
      </c>
    </row>
    <row r="667" spans="1:4" ht="12.75" customHeight="1">
      <c r="A667" s="402">
        <v>5721</v>
      </c>
      <c r="B667" s="402" t="s">
        <v>12572</v>
      </c>
      <c r="C667" s="402" t="s">
        <v>12551</v>
      </c>
      <c r="D667" s="403">
        <v>89.94</v>
      </c>
    </row>
    <row r="668" spans="1:4" ht="12.75" customHeight="1">
      <c r="A668" s="402">
        <v>5722</v>
      </c>
      <c r="B668" s="402" t="s">
        <v>12573</v>
      </c>
      <c r="C668" s="402" t="s">
        <v>12551</v>
      </c>
      <c r="D668" s="403">
        <v>208.01</v>
      </c>
    </row>
    <row r="669" spans="1:4" ht="12.75" customHeight="1">
      <c r="A669" s="402">
        <v>5724</v>
      </c>
      <c r="B669" s="402" t="s">
        <v>12574</v>
      </c>
      <c r="C669" s="402" t="s">
        <v>12551</v>
      </c>
      <c r="D669" s="403">
        <v>57.04</v>
      </c>
    </row>
    <row r="670" spans="1:4" ht="12.75" customHeight="1">
      <c r="A670" s="402">
        <v>5727</v>
      </c>
      <c r="B670" s="402" t="s">
        <v>12575</v>
      </c>
      <c r="C670" s="402" t="s">
        <v>12551</v>
      </c>
      <c r="D670" s="403">
        <v>11.56</v>
      </c>
    </row>
    <row r="671" spans="1:4" ht="12.75" customHeight="1">
      <c r="A671" s="402">
        <v>5729</v>
      </c>
      <c r="B671" s="402" t="s">
        <v>12576</v>
      </c>
      <c r="C671" s="402" t="s">
        <v>12551</v>
      </c>
      <c r="D671" s="403">
        <v>47.06</v>
      </c>
    </row>
    <row r="672" spans="1:4" ht="12.75" customHeight="1">
      <c r="A672" s="402">
        <v>5730</v>
      </c>
      <c r="B672" s="402" t="s">
        <v>12577</v>
      </c>
      <c r="C672" s="402" t="s">
        <v>12551</v>
      </c>
      <c r="D672" s="403">
        <v>39.200000000000003</v>
      </c>
    </row>
    <row r="673" spans="1:4" ht="12.75" customHeight="1">
      <c r="A673" s="402">
        <v>5735</v>
      </c>
      <c r="B673" s="402" t="s">
        <v>12578</v>
      </c>
      <c r="C673" s="402" t="s">
        <v>12551</v>
      </c>
      <c r="D673" s="403">
        <v>29.75</v>
      </c>
    </row>
    <row r="674" spans="1:4" ht="12.75" customHeight="1">
      <c r="A674" s="402">
        <v>5736</v>
      </c>
      <c r="B674" s="402" t="s">
        <v>12579</v>
      </c>
      <c r="C674" s="402" t="s">
        <v>12551</v>
      </c>
      <c r="D674" s="403">
        <v>40.06</v>
      </c>
    </row>
    <row r="675" spans="1:4" ht="12.75" customHeight="1">
      <c r="A675" s="402">
        <v>5738</v>
      </c>
      <c r="B675" s="402" t="s">
        <v>12580</v>
      </c>
      <c r="C675" s="402" t="s">
        <v>12551</v>
      </c>
      <c r="D675" s="403">
        <v>41.84</v>
      </c>
    </row>
    <row r="676" spans="1:4" ht="12.75" customHeight="1">
      <c r="A676" s="402">
        <v>5739</v>
      </c>
      <c r="B676" s="402" t="s">
        <v>12581</v>
      </c>
      <c r="C676" s="402" t="s">
        <v>12551</v>
      </c>
      <c r="D676" s="403">
        <v>52.36</v>
      </c>
    </row>
    <row r="677" spans="1:4" ht="12.75" customHeight="1">
      <c r="A677" s="402">
        <v>5741</v>
      </c>
      <c r="B677" s="402" t="s">
        <v>12582</v>
      </c>
      <c r="C677" s="402" t="s">
        <v>12551</v>
      </c>
      <c r="D677" s="403">
        <v>42.78</v>
      </c>
    </row>
    <row r="678" spans="1:4" ht="12.75" customHeight="1">
      <c r="A678" s="402">
        <v>5742</v>
      </c>
      <c r="B678" s="402" t="s">
        <v>12583</v>
      </c>
      <c r="C678" s="402" t="s">
        <v>12551</v>
      </c>
      <c r="D678" s="403">
        <v>26.46</v>
      </c>
    </row>
    <row r="679" spans="1:4" ht="12.75" customHeight="1">
      <c r="A679" s="402">
        <v>5747</v>
      </c>
      <c r="B679" s="402" t="s">
        <v>12584</v>
      </c>
      <c r="C679" s="402" t="s">
        <v>12551</v>
      </c>
      <c r="D679" s="403">
        <v>151.69999999999999</v>
      </c>
    </row>
    <row r="680" spans="1:4" ht="12.75" customHeight="1">
      <c r="A680" s="402">
        <v>5751</v>
      </c>
      <c r="B680" s="402" t="s">
        <v>12585</v>
      </c>
      <c r="C680" s="402" t="s">
        <v>12551</v>
      </c>
      <c r="D680" s="403">
        <v>32.01</v>
      </c>
    </row>
    <row r="681" spans="1:4" ht="12.75" customHeight="1">
      <c r="A681" s="402">
        <v>5754</v>
      </c>
      <c r="B681" s="402" t="s">
        <v>12586</v>
      </c>
      <c r="C681" s="402" t="s">
        <v>12551</v>
      </c>
      <c r="D681" s="403">
        <v>35.14</v>
      </c>
    </row>
    <row r="682" spans="1:4" ht="12.75" customHeight="1">
      <c r="A682" s="402">
        <v>5763</v>
      </c>
      <c r="B682" s="402" t="s">
        <v>12587</v>
      </c>
      <c r="C682" s="402" t="s">
        <v>12551</v>
      </c>
      <c r="D682" s="403">
        <v>50</v>
      </c>
    </row>
    <row r="683" spans="1:4" ht="12.75" customHeight="1">
      <c r="A683" s="402">
        <v>5765</v>
      </c>
      <c r="B683" s="402" t="s">
        <v>12588</v>
      </c>
      <c r="C683" s="402" t="s">
        <v>12551</v>
      </c>
      <c r="D683" s="403">
        <v>4.6399999999999997</v>
      </c>
    </row>
    <row r="684" spans="1:4" ht="12.75" customHeight="1">
      <c r="A684" s="402">
        <v>5766</v>
      </c>
      <c r="B684" s="402" t="s">
        <v>12589</v>
      </c>
      <c r="C684" s="402" t="s">
        <v>12551</v>
      </c>
      <c r="D684" s="403">
        <v>2.75</v>
      </c>
    </row>
    <row r="685" spans="1:4" ht="12.75" customHeight="1">
      <c r="A685" s="402">
        <v>5779</v>
      </c>
      <c r="B685" s="402" t="s">
        <v>12590</v>
      </c>
      <c r="C685" s="402" t="s">
        <v>12551</v>
      </c>
      <c r="D685" s="403">
        <v>77.510000000000005</v>
      </c>
    </row>
    <row r="686" spans="1:4" ht="12.75" customHeight="1">
      <c r="A686" s="402">
        <v>5787</v>
      </c>
      <c r="B686" s="402" t="s">
        <v>12591</v>
      </c>
      <c r="C686" s="402" t="s">
        <v>12551</v>
      </c>
      <c r="D686" s="403">
        <v>67.5</v>
      </c>
    </row>
    <row r="687" spans="1:4" ht="12.75" customHeight="1">
      <c r="A687" s="402">
        <v>5797</v>
      </c>
      <c r="B687" s="402" t="s">
        <v>12592</v>
      </c>
      <c r="C687" s="402" t="s">
        <v>12551</v>
      </c>
      <c r="D687" s="403">
        <v>6.42</v>
      </c>
    </row>
    <row r="688" spans="1:4" ht="12.75" customHeight="1">
      <c r="A688" s="402">
        <v>5800</v>
      </c>
      <c r="B688" s="402" t="s">
        <v>12593</v>
      </c>
      <c r="C688" s="402" t="s">
        <v>12551</v>
      </c>
      <c r="D688" s="403">
        <v>0.51</v>
      </c>
    </row>
    <row r="689" spans="1:4" ht="12.75" customHeight="1">
      <c r="A689" s="402">
        <v>7032</v>
      </c>
      <c r="B689" s="402" t="s">
        <v>12594</v>
      </c>
      <c r="C689" s="402" t="s">
        <v>12551</v>
      </c>
      <c r="D689" s="403">
        <v>4.25</v>
      </c>
    </row>
    <row r="690" spans="1:4" ht="12.75" customHeight="1">
      <c r="A690" s="402">
        <v>7033</v>
      </c>
      <c r="B690" s="402" t="s">
        <v>12595</v>
      </c>
      <c r="C690" s="402" t="s">
        <v>12551</v>
      </c>
      <c r="D690" s="403">
        <v>1.57</v>
      </c>
    </row>
    <row r="691" spans="1:4" ht="12.75" customHeight="1">
      <c r="A691" s="402">
        <v>7034</v>
      </c>
      <c r="B691" s="402" t="s">
        <v>12596</v>
      </c>
      <c r="C691" s="402" t="s">
        <v>12551</v>
      </c>
      <c r="D691" s="403">
        <v>5.67</v>
      </c>
    </row>
    <row r="692" spans="1:4" ht="12.75" customHeight="1">
      <c r="A692" s="402">
        <v>7035</v>
      </c>
      <c r="B692" s="402" t="s">
        <v>12597</v>
      </c>
      <c r="C692" s="402" t="s">
        <v>12551</v>
      </c>
      <c r="D692" s="403">
        <v>246.02</v>
      </c>
    </row>
    <row r="693" spans="1:4" ht="12.75" customHeight="1">
      <c r="A693" s="402">
        <v>7038</v>
      </c>
      <c r="B693" s="402" t="s">
        <v>12598</v>
      </c>
      <c r="C693" s="402" t="s">
        <v>12551</v>
      </c>
      <c r="D693" s="403">
        <v>47.86</v>
      </c>
    </row>
    <row r="694" spans="1:4" ht="12.75" customHeight="1">
      <c r="A694" s="402">
        <v>7039</v>
      </c>
      <c r="B694" s="402" t="s">
        <v>12599</v>
      </c>
      <c r="C694" s="402" t="s">
        <v>12551</v>
      </c>
      <c r="D694" s="403">
        <v>12.84</v>
      </c>
    </row>
    <row r="695" spans="1:4" ht="12.75" customHeight="1">
      <c r="A695" s="402">
        <v>7040</v>
      </c>
      <c r="B695" s="402" t="s">
        <v>12600</v>
      </c>
      <c r="C695" s="402" t="s">
        <v>12551</v>
      </c>
      <c r="D695" s="403">
        <v>59.89</v>
      </c>
    </row>
    <row r="696" spans="1:4" ht="12.75" customHeight="1">
      <c r="A696" s="402">
        <v>7044</v>
      </c>
      <c r="B696" s="402" t="s">
        <v>12601</v>
      </c>
      <c r="C696" s="402" t="s">
        <v>12551</v>
      </c>
      <c r="D696" s="403">
        <v>0.37</v>
      </c>
    </row>
    <row r="697" spans="1:4" ht="12.75" customHeight="1">
      <c r="A697" s="402">
        <v>7045</v>
      </c>
      <c r="B697" s="402" t="s">
        <v>12602</v>
      </c>
      <c r="C697" s="402" t="s">
        <v>12551</v>
      </c>
      <c r="D697" s="403">
        <v>0.08</v>
      </c>
    </row>
    <row r="698" spans="1:4" ht="12.75" customHeight="1">
      <c r="A698" s="402">
        <v>7046</v>
      </c>
      <c r="B698" s="402" t="s">
        <v>12603</v>
      </c>
      <c r="C698" s="402" t="s">
        <v>12551</v>
      </c>
      <c r="D698" s="403">
        <v>0.41</v>
      </c>
    </row>
    <row r="699" spans="1:4" ht="12.75" customHeight="1">
      <c r="A699" s="402">
        <v>7047</v>
      </c>
      <c r="B699" s="402" t="s">
        <v>12604</v>
      </c>
      <c r="C699" s="402" t="s">
        <v>12551</v>
      </c>
      <c r="D699" s="403">
        <v>23.26</v>
      </c>
    </row>
    <row r="700" spans="1:4" ht="12.75" customHeight="1">
      <c r="A700" s="402">
        <v>7051</v>
      </c>
      <c r="B700" s="402" t="s">
        <v>12605</v>
      </c>
      <c r="C700" s="402" t="s">
        <v>12551</v>
      </c>
      <c r="D700" s="403">
        <v>42.45</v>
      </c>
    </row>
    <row r="701" spans="1:4" ht="12.75" customHeight="1">
      <c r="A701" s="402">
        <v>7052</v>
      </c>
      <c r="B701" s="402" t="s">
        <v>12606</v>
      </c>
      <c r="C701" s="402" t="s">
        <v>12551</v>
      </c>
      <c r="D701" s="403">
        <v>11.46</v>
      </c>
    </row>
    <row r="702" spans="1:4" ht="12.75" customHeight="1">
      <c r="A702" s="402">
        <v>7053</v>
      </c>
      <c r="B702" s="402" t="s">
        <v>12607</v>
      </c>
      <c r="C702" s="402" t="s">
        <v>12551</v>
      </c>
      <c r="D702" s="403">
        <v>53.12</v>
      </c>
    </row>
    <row r="703" spans="1:4" ht="12.75" customHeight="1">
      <c r="A703" s="402">
        <v>7054</v>
      </c>
      <c r="B703" s="402" t="s">
        <v>12608</v>
      </c>
      <c r="C703" s="402" t="s">
        <v>12551</v>
      </c>
      <c r="D703" s="403">
        <v>85.64</v>
      </c>
    </row>
    <row r="704" spans="1:4" ht="12.75" customHeight="1">
      <c r="A704" s="402">
        <v>7058</v>
      </c>
      <c r="B704" s="402" t="s">
        <v>12609</v>
      </c>
      <c r="C704" s="402" t="s">
        <v>12551</v>
      </c>
      <c r="D704" s="403">
        <v>22.76</v>
      </c>
    </row>
    <row r="705" spans="1:4" ht="12.75" customHeight="1">
      <c r="A705" s="402">
        <v>7059</v>
      </c>
      <c r="B705" s="402" t="s">
        <v>12610</v>
      </c>
      <c r="C705" s="402" t="s">
        <v>12551</v>
      </c>
      <c r="D705" s="403">
        <v>8.68</v>
      </c>
    </row>
    <row r="706" spans="1:4" ht="12.75" customHeight="1">
      <c r="A706" s="402">
        <v>7060</v>
      </c>
      <c r="B706" s="402" t="s">
        <v>12611</v>
      </c>
      <c r="C706" s="402" t="s">
        <v>12551</v>
      </c>
      <c r="D706" s="403">
        <v>40.82</v>
      </c>
    </row>
    <row r="707" spans="1:4" ht="12.75" customHeight="1">
      <c r="A707" s="402">
        <v>7061</v>
      </c>
      <c r="B707" s="402" t="s">
        <v>12612</v>
      </c>
      <c r="C707" s="402" t="s">
        <v>12551</v>
      </c>
      <c r="D707" s="403">
        <v>78.17</v>
      </c>
    </row>
    <row r="708" spans="1:4" ht="12.75" customHeight="1">
      <c r="A708" s="402">
        <v>7063</v>
      </c>
      <c r="B708" s="402" t="s">
        <v>12613</v>
      </c>
      <c r="C708" s="402" t="s">
        <v>12551</v>
      </c>
      <c r="D708" s="403">
        <v>22.18</v>
      </c>
    </row>
    <row r="709" spans="1:4" ht="12.75" customHeight="1">
      <c r="A709" s="402">
        <v>7064</v>
      </c>
      <c r="B709" s="402" t="s">
        <v>12614</v>
      </c>
      <c r="C709" s="402" t="s">
        <v>12551</v>
      </c>
      <c r="D709" s="403">
        <v>5.99</v>
      </c>
    </row>
    <row r="710" spans="1:4" ht="12.75" customHeight="1">
      <c r="A710" s="402">
        <v>7065</v>
      </c>
      <c r="B710" s="402" t="s">
        <v>12615</v>
      </c>
      <c r="C710" s="402" t="s">
        <v>12551</v>
      </c>
      <c r="D710" s="403">
        <v>24.26</v>
      </c>
    </row>
    <row r="711" spans="1:4" ht="12.75" customHeight="1">
      <c r="A711" s="402">
        <v>7066</v>
      </c>
      <c r="B711" s="402" t="s">
        <v>12616</v>
      </c>
      <c r="C711" s="402" t="s">
        <v>12551</v>
      </c>
      <c r="D711" s="403">
        <v>92.75</v>
      </c>
    </row>
    <row r="712" spans="1:4" ht="12.75" customHeight="1">
      <c r="A712" s="402">
        <v>53786</v>
      </c>
      <c r="B712" s="402" t="s">
        <v>12617</v>
      </c>
      <c r="C712" s="402" t="s">
        <v>12551</v>
      </c>
      <c r="D712" s="403">
        <v>48.96</v>
      </c>
    </row>
    <row r="713" spans="1:4" ht="12.75" customHeight="1">
      <c r="A713" s="402">
        <v>53788</v>
      </c>
      <c r="B713" s="402" t="s">
        <v>12618</v>
      </c>
      <c r="C713" s="402" t="s">
        <v>12551</v>
      </c>
      <c r="D713" s="403">
        <v>54.81</v>
      </c>
    </row>
    <row r="714" spans="1:4" ht="12.75" customHeight="1">
      <c r="A714" s="402">
        <v>53792</v>
      </c>
      <c r="B714" s="402" t="s">
        <v>12619</v>
      </c>
      <c r="C714" s="402" t="s">
        <v>12551</v>
      </c>
      <c r="D714" s="403">
        <v>97.17</v>
      </c>
    </row>
    <row r="715" spans="1:4" ht="12.75" customHeight="1">
      <c r="A715" s="402">
        <v>53794</v>
      </c>
      <c r="B715" s="402" t="s">
        <v>12620</v>
      </c>
      <c r="C715" s="402" t="s">
        <v>12551</v>
      </c>
      <c r="D715" s="403">
        <v>35.619999999999997</v>
      </c>
    </row>
    <row r="716" spans="1:4" ht="12.75" customHeight="1">
      <c r="A716" s="402">
        <v>53797</v>
      </c>
      <c r="B716" s="402" t="s">
        <v>12621</v>
      </c>
      <c r="C716" s="402" t="s">
        <v>12551</v>
      </c>
      <c r="D716" s="403">
        <v>111.75</v>
      </c>
    </row>
    <row r="717" spans="1:4" ht="12.75" customHeight="1">
      <c r="A717" s="402">
        <v>53804</v>
      </c>
      <c r="B717" s="402" t="s">
        <v>12622</v>
      </c>
      <c r="C717" s="402" t="s">
        <v>12551</v>
      </c>
      <c r="D717" s="403">
        <v>4.63</v>
      </c>
    </row>
    <row r="718" spans="1:4" ht="12.75" customHeight="1">
      <c r="A718" s="402">
        <v>53806</v>
      </c>
      <c r="B718" s="402" t="s">
        <v>12623</v>
      </c>
      <c r="C718" s="402" t="s">
        <v>12551</v>
      </c>
      <c r="D718" s="403">
        <v>73.489999999999995</v>
      </c>
    </row>
    <row r="719" spans="1:4" ht="12.75" customHeight="1">
      <c r="A719" s="402">
        <v>53810</v>
      </c>
      <c r="B719" s="402" t="s">
        <v>12624</v>
      </c>
      <c r="C719" s="402" t="s">
        <v>12551</v>
      </c>
      <c r="D719" s="403">
        <v>73.94</v>
      </c>
    </row>
    <row r="720" spans="1:4" ht="12.75" customHeight="1">
      <c r="A720" s="402">
        <v>53814</v>
      </c>
      <c r="B720" s="402" t="s">
        <v>12625</v>
      </c>
      <c r="C720" s="402" t="s">
        <v>12551</v>
      </c>
      <c r="D720" s="403">
        <v>242.22</v>
      </c>
    </row>
    <row r="721" spans="1:4" ht="12.75" customHeight="1">
      <c r="A721" s="402">
        <v>53817</v>
      </c>
      <c r="B721" s="402" t="s">
        <v>12626</v>
      </c>
      <c r="C721" s="402" t="s">
        <v>12551</v>
      </c>
      <c r="D721" s="403">
        <v>59.92</v>
      </c>
    </row>
    <row r="722" spans="1:4" ht="12.75" customHeight="1">
      <c r="A722" s="402">
        <v>53818</v>
      </c>
      <c r="B722" s="402" t="s">
        <v>12627</v>
      </c>
      <c r="C722" s="402" t="s">
        <v>12551</v>
      </c>
      <c r="D722" s="403">
        <v>9.24</v>
      </c>
    </row>
    <row r="723" spans="1:4" ht="12.75" customHeight="1">
      <c r="A723" s="402">
        <v>53827</v>
      </c>
      <c r="B723" s="402" t="s">
        <v>12628</v>
      </c>
      <c r="C723" s="402" t="s">
        <v>12551</v>
      </c>
      <c r="D723" s="403">
        <v>109.4</v>
      </c>
    </row>
    <row r="724" spans="1:4" ht="12.75" customHeight="1">
      <c r="A724" s="402">
        <v>53829</v>
      </c>
      <c r="B724" s="402" t="s">
        <v>12629</v>
      </c>
      <c r="C724" s="402" t="s">
        <v>12551</v>
      </c>
      <c r="D724" s="403">
        <v>111.75</v>
      </c>
    </row>
    <row r="725" spans="1:4" ht="12.75" customHeight="1">
      <c r="A725" s="402">
        <v>53831</v>
      </c>
      <c r="B725" s="402" t="s">
        <v>12630</v>
      </c>
      <c r="C725" s="402" t="s">
        <v>12551</v>
      </c>
      <c r="D725" s="403">
        <v>184.59</v>
      </c>
    </row>
    <row r="726" spans="1:4" ht="12.75" customHeight="1">
      <c r="A726" s="402">
        <v>53840</v>
      </c>
      <c r="B726" s="402" t="s">
        <v>12631</v>
      </c>
      <c r="C726" s="402" t="s">
        <v>12551</v>
      </c>
      <c r="D726" s="403">
        <v>2.5099999999999998</v>
      </c>
    </row>
    <row r="727" spans="1:4" ht="12.75" customHeight="1">
      <c r="A727" s="402">
        <v>53841</v>
      </c>
      <c r="B727" s="402" t="s">
        <v>12632</v>
      </c>
      <c r="C727" s="402" t="s">
        <v>12551</v>
      </c>
      <c r="D727" s="403">
        <v>1.74</v>
      </c>
    </row>
    <row r="728" spans="1:4" ht="12.75" customHeight="1">
      <c r="A728" s="402">
        <v>53849</v>
      </c>
      <c r="B728" s="402" t="s">
        <v>12633</v>
      </c>
      <c r="C728" s="402" t="s">
        <v>12551</v>
      </c>
      <c r="D728" s="403">
        <v>80.3</v>
      </c>
    </row>
    <row r="729" spans="1:4" ht="12.75" customHeight="1">
      <c r="A729" s="402">
        <v>53857</v>
      </c>
      <c r="B729" s="402" t="s">
        <v>12634</v>
      </c>
      <c r="C729" s="402" t="s">
        <v>12551</v>
      </c>
      <c r="D729" s="403">
        <v>76</v>
      </c>
    </row>
    <row r="730" spans="1:4" ht="12.75" customHeight="1">
      <c r="A730" s="402">
        <v>53858</v>
      </c>
      <c r="B730" s="402" t="s">
        <v>12635</v>
      </c>
      <c r="C730" s="402" t="s">
        <v>12551</v>
      </c>
      <c r="D730" s="403">
        <v>43.85</v>
      </c>
    </row>
    <row r="731" spans="1:4" ht="12.75" customHeight="1">
      <c r="A731" s="402">
        <v>53861</v>
      </c>
      <c r="B731" s="402" t="s">
        <v>12636</v>
      </c>
      <c r="C731" s="402" t="s">
        <v>12551</v>
      </c>
      <c r="D731" s="403">
        <v>73.77</v>
      </c>
    </row>
    <row r="732" spans="1:4" ht="12.75" customHeight="1">
      <c r="A732" s="402">
        <v>53863</v>
      </c>
      <c r="B732" s="402" t="s">
        <v>12637</v>
      </c>
      <c r="C732" s="402" t="s">
        <v>12551</v>
      </c>
      <c r="D732" s="403">
        <v>1.8</v>
      </c>
    </row>
    <row r="733" spans="1:4" ht="12.75" customHeight="1">
      <c r="A733" s="402">
        <v>53865</v>
      </c>
      <c r="B733" s="402" t="s">
        <v>12638</v>
      </c>
      <c r="C733" s="402" t="s">
        <v>12551</v>
      </c>
      <c r="D733" s="403">
        <v>45.23</v>
      </c>
    </row>
    <row r="734" spans="1:4" ht="12.75" customHeight="1">
      <c r="A734" s="402">
        <v>53866</v>
      </c>
      <c r="B734" s="402" t="s">
        <v>12639</v>
      </c>
      <c r="C734" s="402" t="s">
        <v>12551</v>
      </c>
      <c r="D734" s="403">
        <v>1.78</v>
      </c>
    </row>
    <row r="735" spans="1:4" ht="12.75" customHeight="1">
      <c r="A735" s="402">
        <v>53882</v>
      </c>
      <c r="B735" s="402" t="s">
        <v>12640</v>
      </c>
      <c r="C735" s="402" t="s">
        <v>12551</v>
      </c>
      <c r="D735" s="403">
        <v>35.72</v>
      </c>
    </row>
    <row r="736" spans="1:4" ht="12.75" customHeight="1">
      <c r="A736" s="402">
        <v>55263</v>
      </c>
      <c r="B736" s="402" t="s">
        <v>12641</v>
      </c>
      <c r="C736" s="402" t="s">
        <v>12551</v>
      </c>
      <c r="D736" s="403">
        <v>61.81</v>
      </c>
    </row>
    <row r="737" spans="1:4" ht="12.75" customHeight="1">
      <c r="A737" s="402">
        <v>73303</v>
      </c>
      <c r="B737" s="402" t="s">
        <v>12642</v>
      </c>
      <c r="C737" s="402" t="s">
        <v>12551</v>
      </c>
      <c r="D737" s="403">
        <v>7.15</v>
      </c>
    </row>
    <row r="738" spans="1:4" ht="12.75" customHeight="1">
      <c r="A738" s="402">
        <v>73307</v>
      </c>
      <c r="B738" s="402" t="s">
        <v>12643</v>
      </c>
      <c r="C738" s="402" t="s">
        <v>12551</v>
      </c>
      <c r="D738" s="403">
        <v>6.38</v>
      </c>
    </row>
    <row r="739" spans="1:4" ht="12.75" customHeight="1">
      <c r="A739" s="402">
        <v>73309</v>
      </c>
      <c r="B739" s="402" t="s">
        <v>12644</v>
      </c>
      <c r="C739" s="402" t="s">
        <v>12551</v>
      </c>
      <c r="D739" s="403">
        <v>31.84</v>
      </c>
    </row>
    <row r="740" spans="1:4" ht="12.75" customHeight="1">
      <c r="A740" s="402">
        <v>73311</v>
      </c>
      <c r="B740" s="402" t="s">
        <v>12645</v>
      </c>
      <c r="C740" s="402" t="s">
        <v>12551</v>
      </c>
      <c r="D740" s="403">
        <v>170.87</v>
      </c>
    </row>
    <row r="741" spans="1:4" ht="12.75" customHeight="1">
      <c r="A741" s="402">
        <v>73313</v>
      </c>
      <c r="B741" s="402" t="s">
        <v>12646</v>
      </c>
      <c r="C741" s="402" t="s">
        <v>12551</v>
      </c>
      <c r="D741" s="403">
        <v>8.6</v>
      </c>
    </row>
    <row r="742" spans="1:4" ht="12.75" customHeight="1">
      <c r="A742" s="402">
        <v>73315</v>
      </c>
      <c r="B742" s="402" t="s">
        <v>12647</v>
      </c>
      <c r="C742" s="402" t="s">
        <v>12551</v>
      </c>
      <c r="D742" s="403">
        <v>54.81</v>
      </c>
    </row>
    <row r="743" spans="1:4" ht="12.75" customHeight="1">
      <c r="A743" s="402">
        <v>73335</v>
      </c>
      <c r="B743" s="402" t="s">
        <v>12648</v>
      </c>
      <c r="C743" s="402" t="s">
        <v>12551</v>
      </c>
      <c r="D743" s="403">
        <v>34.29</v>
      </c>
    </row>
    <row r="744" spans="1:4" ht="12.75" customHeight="1">
      <c r="A744" s="402">
        <v>73340</v>
      </c>
      <c r="B744" s="402" t="s">
        <v>12649</v>
      </c>
      <c r="C744" s="402" t="s">
        <v>12551</v>
      </c>
      <c r="D744" s="403">
        <v>148.49</v>
      </c>
    </row>
    <row r="745" spans="1:4" ht="12.75" customHeight="1">
      <c r="A745" s="402">
        <v>83361</v>
      </c>
      <c r="B745" s="402" t="s">
        <v>12650</v>
      </c>
      <c r="C745" s="402" t="s">
        <v>12551</v>
      </c>
      <c r="D745" s="403">
        <v>41.8</v>
      </c>
    </row>
    <row r="746" spans="1:4" ht="12.75" customHeight="1">
      <c r="A746" s="402">
        <v>83761</v>
      </c>
      <c r="B746" s="402" t="s">
        <v>12651</v>
      </c>
      <c r="C746" s="402" t="s">
        <v>12551</v>
      </c>
      <c r="D746" s="403">
        <v>9.52</v>
      </c>
    </row>
    <row r="747" spans="1:4" ht="12.75" customHeight="1">
      <c r="A747" s="402">
        <v>83762</v>
      </c>
      <c r="B747" s="402" t="s">
        <v>12652</v>
      </c>
      <c r="C747" s="402" t="s">
        <v>12551</v>
      </c>
      <c r="D747" s="403">
        <v>8.5</v>
      </c>
    </row>
    <row r="748" spans="1:4" ht="12.75" customHeight="1">
      <c r="A748" s="402">
        <v>83763</v>
      </c>
      <c r="B748" s="402" t="s">
        <v>12653</v>
      </c>
      <c r="C748" s="402" t="s">
        <v>12551</v>
      </c>
      <c r="D748" s="403">
        <v>48.15</v>
      </c>
    </row>
    <row r="749" spans="1:4" ht="12.75" customHeight="1">
      <c r="A749" s="402">
        <v>83764</v>
      </c>
      <c r="B749" s="402" t="s">
        <v>12654</v>
      </c>
      <c r="C749" s="402" t="s">
        <v>12551</v>
      </c>
      <c r="D749" s="403">
        <v>3.35</v>
      </c>
    </row>
    <row r="750" spans="1:4" ht="12.75" customHeight="1">
      <c r="A750" s="402">
        <v>87026</v>
      </c>
      <c r="B750" s="402" t="s">
        <v>12655</v>
      </c>
      <c r="C750" s="402" t="s">
        <v>12551</v>
      </c>
      <c r="D750" s="403">
        <v>0.69</v>
      </c>
    </row>
    <row r="751" spans="1:4" ht="12.75" customHeight="1">
      <c r="A751" s="402">
        <v>87441</v>
      </c>
      <c r="B751" s="402" t="s">
        <v>12656</v>
      </c>
      <c r="C751" s="402" t="s">
        <v>12551</v>
      </c>
      <c r="D751" s="403">
        <v>0.48</v>
      </c>
    </row>
    <row r="752" spans="1:4" ht="12.75" customHeight="1">
      <c r="A752" s="402">
        <v>87442</v>
      </c>
      <c r="B752" s="402" t="s">
        <v>12657</v>
      </c>
      <c r="C752" s="402" t="s">
        <v>12551</v>
      </c>
      <c r="D752" s="403">
        <v>0.12</v>
      </c>
    </row>
    <row r="753" spans="1:4" ht="12.75" customHeight="1">
      <c r="A753" s="402">
        <v>87443</v>
      </c>
      <c r="B753" s="402" t="s">
        <v>12658</v>
      </c>
      <c r="C753" s="402" t="s">
        <v>12551</v>
      </c>
      <c r="D753" s="403">
        <v>0.64</v>
      </c>
    </row>
    <row r="754" spans="1:4" ht="12.75" customHeight="1">
      <c r="A754" s="402">
        <v>87444</v>
      </c>
      <c r="B754" s="402" t="s">
        <v>12659</v>
      </c>
      <c r="C754" s="402" t="s">
        <v>12551</v>
      </c>
      <c r="D754" s="403">
        <v>4.0599999999999996</v>
      </c>
    </row>
    <row r="755" spans="1:4" ht="12.75" customHeight="1">
      <c r="A755" s="402">
        <v>88387</v>
      </c>
      <c r="B755" s="402" t="s">
        <v>12660</v>
      </c>
      <c r="C755" s="402" t="s">
        <v>12551</v>
      </c>
      <c r="D755" s="403">
        <v>0.94</v>
      </c>
    </row>
    <row r="756" spans="1:4" ht="12.75" customHeight="1">
      <c r="A756" s="402">
        <v>88389</v>
      </c>
      <c r="B756" s="402" t="s">
        <v>12661</v>
      </c>
      <c r="C756" s="402" t="s">
        <v>12551</v>
      </c>
      <c r="D756" s="403">
        <v>0.23</v>
      </c>
    </row>
    <row r="757" spans="1:4" ht="12.75" customHeight="1">
      <c r="A757" s="402">
        <v>88390</v>
      </c>
      <c r="B757" s="402" t="s">
        <v>12662</v>
      </c>
      <c r="C757" s="402" t="s">
        <v>12551</v>
      </c>
      <c r="D757" s="403">
        <v>1.1000000000000001</v>
      </c>
    </row>
    <row r="758" spans="1:4" ht="12.75" customHeight="1">
      <c r="A758" s="402">
        <v>88391</v>
      </c>
      <c r="B758" s="402" t="s">
        <v>12663</v>
      </c>
      <c r="C758" s="402" t="s">
        <v>12551</v>
      </c>
      <c r="D758" s="403">
        <v>2.9</v>
      </c>
    </row>
    <row r="759" spans="1:4" ht="12.75" customHeight="1">
      <c r="A759" s="402">
        <v>88394</v>
      </c>
      <c r="B759" s="402" t="s">
        <v>12664</v>
      </c>
      <c r="C759" s="402" t="s">
        <v>12551</v>
      </c>
      <c r="D759" s="403">
        <v>1.1200000000000001</v>
      </c>
    </row>
    <row r="760" spans="1:4" ht="12.75" customHeight="1">
      <c r="A760" s="402">
        <v>88395</v>
      </c>
      <c r="B760" s="402" t="s">
        <v>12665</v>
      </c>
      <c r="C760" s="402" t="s">
        <v>12551</v>
      </c>
      <c r="D760" s="403">
        <v>0.27</v>
      </c>
    </row>
    <row r="761" spans="1:4" ht="12.75" customHeight="1">
      <c r="A761" s="402">
        <v>88396</v>
      </c>
      <c r="B761" s="402" t="s">
        <v>12666</v>
      </c>
      <c r="C761" s="402" t="s">
        <v>12551</v>
      </c>
      <c r="D761" s="403">
        <v>1.31</v>
      </c>
    </row>
    <row r="762" spans="1:4" ht="12.75" customHeight="1">
      <c r="A762" s="402">
        <v>88397</v>
      </c>
      <c r="B762" s="402" t="s">
        <v>12667</v>
      </c>
      <c r="C762" s="402" t="s">
        <v>12551</v>
      </c>
      <c r="D762" s="403">
        <v>4.3600000000000003</v>
      </c>
    </row>
    <row r="763" spans="1:4" ht="12.75" customHeight="1">
      <c r="A763" s="402">
        <v>88400</v>
      </c>
      <c r="B763" s="402" t="s">
        <v>12668</v>
      </c>
      <c r="C763" s="402" t="s">
        <v>12551</v>
      </c>
      <c r="D763" s="403">
        <v>0.89</v>
      </c>
    </row>
    <row r="764" spans="1:4" ht="12.75" customHeight="1">
      <c r="A764" s="402">
        <v>88401</v>
      </c>
      <c r="B764" s="402" t="s">
        <v>12669</v>
      </c>
      <c r="C764" s="402" t="s">
        <v>12551</v>
      </c>
      <c r="D764" s="403">
        <v>0.22</v>
      </c>
    </row>
    <row r="765" spans="1:4" ht="12.75" customHeight="1">
      <c r="A765" s="402">
        <v>88402</v>
      </c>
      <c r="B765" s="402" t="s">
        <v>12670</v>
      </c>
      <c r="C765" s="402" t="s">
        <v>12551</v>
      </c>
      <c r="D765" s="403">
        <v>1.04</v>
      </c>
    </row>
    <row r="766" spans="1:4" ht="12.75" customHeight="1">
      <c r="A766" s="402">
        <v>88403</v>
      </c>
      <c r="B766" s="402" t="s">
        <v>12671</v>
      </c>
      <c r="C766" s="402" t="s">
        <v>12551</v>
      </c>
      <c r="D766" s="403">
        <v>1.74</v>
      </c>
    </row>
    <row r="767" spans="1:4" ht="12.75" customHeight="1">
      <c r="A767" s="402">
        <v>88419</v>
      </c>
      <c r="B767" s="402" t="s">
        <v>12672</v>
      </c>
      <c r="C767" s="402" t="s">
        <v>12551</v>
      </c>
      <c r="D767" s="403">
        <v>6.2</v>
      </c>
    </row>
    <row r="768" spans="1:4" ht="12.75" customHeight="1">
      <c r="A768" s="402">
        <v>88422</v>
      </c>
      <c r="B768" s="402" t="s">
        <v>12673</v>
      </c>
      <c r="C768" s="402" t="s">
        <v>12551</v>
      </c>
      <c r="D768" s="403">
        <v>1.43</v>
      </c>
    </row>
    <row r="769" spans="1:4" ht="12.75" customHeight="1">
      <c r="A769" s="402">
        <v>88425</v>
      </c>
      <c r="B769" s="402" t="s">
        <v>12674</v>
      </c>
      <c r="C769" s="402" t="s">
        <v>12551</v>
      </c>
      <c r="D769" s="403">
        <v>7.76</v>
      </c>
    </row>
    <row r="770" spans="1:4" ht="12.75" customHeight="1">
      <c r="A770" s="402">
        <v>88427</v>
      </c>
      <c r="B770" s="402" t="s">
        <v>12675</v>
      </c>
      <c r="C770" s="402" t="s">
        <v>12551</v>
      </c>
      <c r="D770" s="403">
        <v>0.98</v>
      </c>
    </row>
    <row r="771" spans="1:4" ht="12.75" customHeight="1">
      <c r="A771" s="402">
        <v>88434</v>
      </c>
      <c r="B771" s="402" t="s">
        <v>12676</v>
      </c>
      <c r="C771" s="402" t="s">
        <v>12551</v>
      </c>
      <c r="D771" s="403">
        <v>8.23</v>
      </c>
    </row>
    <row r="772" spans="1:4" ht="12.75" customHeight="1">
      <c r="A772" s="402">
        <v>88435</v>
      </c>
      <c r="B772" s="402" t="s">
        <v>12677</v>
      </c>
      <c r="C772" s="402" t="s">
        <v>12551</v>
      </c>
      <c r="D772" s="403">
        <v>1.9</v>
      </c>
    </row>
    <row r="773" spans="1:4" ht="12.75" customHeight="1">
      <c r="A773" s="402">
        <v>88436</v>
      </c>
      <c r="B773" s="402" t="s">
        <v>12678</v>
      </c>
      <c r="C773" s="402" t="s">
        <v>12551</v>
      </c>
      <c r="D773" s="403">
        <v>10.28</v>
      </c>
    </row>
    <row r="774" spans="1:4" ht="12.75" customHeight="1">
      <c r="A774" s="402">
        <v>88437</v>
      </c>
      <c r="B774" s="402" t="s">
        <v>12679</v>
      </c>
      <c r="C774" s="402" t="s">
        <v>12551</v>
      </c>
      <c r="D774" s="403">
        <v>0.98</v>
      </c>
    </row>
    <row r="775" spans="1:4" ht="12.75" customHeight="1">
      <c r="A775" s="402">
        <v>88569</v>
      </c>
      <c r="B775" s="402" t="s">
        <v>12680</v>
      </c>
      <c r="C775" s="402" t="s">
        <v>12551</v>
      </c>
      <c r="D775" s="403">
        <v>3.96</v>
      </c>
    </row>
    <row r="776" spans="1:4" ht="12.75" customHeight="1">
      <c r="A776" s="402">
        <v>88570</v>
      </c>
      <c r="B776" s="402" t="s">
        <v>12681</v>
      </c>
      <c r="C776" s="402" t="s">
        <v>12551</v>
      </c>
      <c r="D776" s="403">
        <v>1.28</v>
      </c>
    </row>
    <row r="777" spans="1:4" ht="12.75" customHeight="1">
      <c r="A777" s="402">
        <v>88826</v>
      </c>
      <c r="B777" s="402" t="s">
        <v>12682</v>
      </c>
      <c r="C777" s="402" t="s">
        <v>12551</v>
      </c>
      <c r="D777" s="403">
        <v>0.35</v>
      </c>
    </row>
    <row r="778" spans="1:4" ht="12.75" customHeight="1">
      <c r="A778" s="402">
        <v>88827</v>
      </c>
      <c r="B778" s="402" t="s">
        <v>12683</v>
      </c>
      <c r="C778" s="402" t="s">
        <v>12551</v>
      </c>
      <c r="D778" s="403">
        <v>0.08</v>
      </c>
    </row>
    <row r="779" spans="1:4" ht="12.75" customHeight="1">
      <c r="A779" s="402">
        <v>88828</v>
      </c>
      <c r="B779" s="402" t="s">
        <v>12684</v>
      </c>
      <c r="C779" s="402" t="s">
        <v>12551</v>
      </c>
      <c r="D779" s="403">
        <v>0.41</v>
      </c>
    </row>
    <row r="780" spans="1:4" ht="12.75" customHeight="1">
      <c r="A780" s="402">
        <v>88829</v>
      </c>
      <c r="B780" s="402" t="s">
        <v>12685</v>
      </c>
      <c r="C780" s="402" t="s">
        <v>12551</v>
      </c>
      <c r="D780" s="403">
        <v>1.1599999999999999</v>
      </c>
    </row>
    <row r="781" spans="1:4" ht="12.75" customHeight="1">
      <c r="A781" s="402">
        <v>88832</v>
      </c>
      <c r="B781" s="402" t="s">
        <v>12686</v>
      </c>
      <c r="C781" s="402" t="s">
        <v>12551</v>
      </c>
      <c r="D781" s="403">
        <v>42.21</v>
      </c>
    </row>
    <row r="782" spans="1:4" ht="12.75" customHeight="1">
      <c r="A782" s="402">
        <v>88834</v>
      </c>
      <c r="B782" s="402" t="s">
        <v>12687</v>
      </c>
      <c r="C782" s="402" t="s">
        <v>12551</v>
      </c>
      <c r="D782" s="403">
        <v>11.15</v>
      </c>
    </row>
    <row r="783" spans="1:4" ht="12.75" customHeight="1">
      <c r="A783" s="402">
        <v>88835</v>
      </c>
      <c r="B783" s="402" t="s">
        <v>12688</v>
      </c>
      <c r="C783" s="402" t="s">
        <v>12551</v>
      </c>
      <c r="D783" s="403">
        <v>52.76</v>
      </c>
    </row>
    <row r="784" spans="1:4" ht="12.75" customHeight="1">
      <c r="A784" s="402">
        <v>88836</v>
      </c>
      <c r="B784" s="402" t="s">
        <v>12689</v>
      </c>
      <c r="C784" s="402" t="s">
        <v>12551</v>
      </c>
      <c r="D784" s="403">
        <v>61.24</v>
      </c>
    </row>
    <row r="785" spans="1:4" ht="12.75" customHeight="1">
      <c r="A785" s="402">
        <v>88839</v>
      </c>
      <c r="B785" s="402" t="s">
        <v>12690</v>
      </c>
      <c r="C785" s="402" t="s">
        <v>12551</v>
      </c>
      <c r="D785" s="403">
        <v>33.39</v>
      </c>
    </row>
    <row r="786" spans="1:4" ht="12.75" customHeight="1">
      <c r="A786" s="402">
        <v>88840</v>
      </c>
      <c r="B786" s="402" t="s">
        <v>12691</v>
      </c>
      <c r="C786" s="402" t="s">
        <v>12551</v>
      </c>
      <c r="D786" s="403">
        <v>14.71</v>
      </c>
    </row>
    <row r="787" spans="1:4" ht="12.75" customHeight="1">
      <c r="A787" s="402">
        <v>88841</v>
      </c>
      <c r="B787" s="402" t="s">
        <v>12692</v>
      </c>
      <c r="C787" s="402" t="s">
        <v>12551</v>
      </c>
      <c r="D787" s="403">
        <v>59.7</v>
      </c>
    </row>
    <row r="788" spans="1:4" ht="12.75" customHeight="1">
      <c r="A788" s="402">
        <v>88842</v>
      </c>
      <c r="B788" s="402" t="s">
        <v>12693</v>
      </c>
      <c r="C788" s="402" t="s">
        <v>12551</v>
      </c>
      <c r="D788" s="403">
        <v>74.959999999999994</v>
      </c>
    </row>
    <row r="789" spans="1:4" ht="12.75" customHeight="1">
      <c r="A789" s="402">
        <v>88847</v>
      </c>
      <c r="B789" s="402" t="s">
        <v>12694</v>
      </c>
      <c r="C789" s="402" t="s">
        <v>12551</v>
      </c>
      <c r="D789" s="403">
        <v>22.82</v>
      </c>
    </row>
    <row r="790" spans="1:4" ht="12.75" customHeight="1">
      <c r="A790" s="402">
        <v>88848</v>
      </c>
      <c r="B790" s="402" t="s">
        <v>12695</v>
      </c>
      <c r="C790" s="402" t="s">
        <v>12551</v>
      </c>
      <c r="D790" s="403">
        <v>9.3800000000000008</v>
      </c>
    </row>
    <row r="791" spans="1:4" ht="12.75" customHeight="1">
      <c r="A791" s="402">
        <v>88853</v>
      </c>
      <c r="B791" s="402" t="s">
        <v>12696</v>
      </c>
      <c r="C791" s="402" t="s">
        <v>12551</v>
      </c>
      <c r="D791" s="403">
        <v>0.3</v>
      </c>
    </row>
    <row r="792" spans="1:4" ht="12.75" customHeight="1">
      <c r="A792" s="402">
        <v>88854</v>
      </c>
      <c r="B792" s="402" t="s">
        <v>12697</v>
      </c>
      <c r="C792" s="402" t="s">
        <v>12551</v>
      </c>
      <c r="D792" s="403">
        <v>7.0000000000000007E-2</v>
      </c>
    </row>
    <row r="793" spans="1:4" ht="12.75" customHeight="1">
      <c r="A793" s="402">
        <v>88855</v>
      </c>
      <c r="B793" s="402" t="s">
        <v>12698</v>
      </c>
      <c r="C793" s="402" t="s">
        <v>12551</v>
      </c>
      <c r="D793" s="403">
        <v>3.21</v>
      </c>
    </row>
    <row r="794" spans="1:4" ht="12.75" customHeight="1">
      <c r="A794" s="402">
        <v>88856</v>
      </c>
      <c r="B794" s="402" t="s">
        <v>12699</v>
      </c>
      <c r="C794" s="402" t="s">
        <v>12551</v>
      </c>
      <c r="D794" s="403">
        <v>0.88</v>
      </c>
    </row>
    <row r="795" spans="1:4" ht="12.75" customHeight="1">
      <c r="A795" s="402">
        <v>88857</v>
      </c>
      <c r="B795" s="402" t="s">
        <v>12700</v>
      </c>
      <c r="C795" s="402" t="s">
        <v>12551</v>
      </c>
      <c r="D795" s="403">
        <v>24.67</v>
      </c>
    </row>
    <row r="796" spans="1:4" ht="12.75" customHeight="1">
      <c r="A796" s="402">
        <v>88858</v>
      </c>
      <c r="B796" s="402" t="s">
        <v>12701</v>
      </c>
      <c r="C796" s="402" t="s">
        <v>12551</v>
      </c>
      <c r="D796" s="403">
        <v>6.52</v>
      </c>
    </row>
    <row r="797" spans="1:4" ht="12.75" customHeight="1">
      <c r="A797" s="402">
        <v>88859</v>
      </c>
      <c r="B797" s="402" t="s">
        <v>12702</v>
      </c>
      <c r="C797" s="402" t="s">
        <v>12551</v>
      </c>
      <c r="D797" s="403">
        <v>21.94</v>
      </c>
    </row>
    <row r="798" spans="1:4" ht="12.75" customHeight="1">
      <c r="A798" s="402">
        <v>88860</v>
      </c>
      <c r="B798" s="402" t="s">
        <v>12703</v>
      </c>
      <c r="C798" s="402" t="s">
        <v>12551</v>
      </c>
      <c r="D798" s="403">
        <v>5.79</v>
      </c>
    </row>
    <row r="799" spans="1:4" ht="12.75" customHeight="1">
      <c r="A799" s="402">
        <v>88900</v>
      </c>
      <c r="B799" s="402" t="s">
        <v>12704</v>
      </c>
      <c r="C799" s="402" t="s">
        <v>12551</v>
      </c>
      <c r="D799" s="403">
        <v>49.21</v>
      </c>
    </row>
    <row r="800" spans="1:4" ht="12.75" customHeight="1">
      <c r="A800" s="402">
        <v>88902</v>
      </c>
      <c r="B800" s="402" t="s">
        <v>12705</v>
      </c>
      <c r="C800" s="402" t="s">
        <v>12551</v>
      </c>
      <c r="D800" s="403">
        <v>13</v>
      </c>
    </row>
    <row r="801" spans="1:4" ht="12.75" customHeight="1">
      <c r="A801" s="402">
        <v>88903</v>
      </c>
      <c r="B801" s="402" t="s">
        <v>12706</v>
      </c>
      <c r="C801" s="402" t="s">
        <v>12551</v>
      </c>
      <c r="D801" s="403">
        <v>61.52</v>
      </c>
    </row>
    <row r="802" spans="1:4" ht="12.75" customHeight="1">
      <c r="A802" s="402">
        <v>88904</v>
      </c>
      <c r="B802" s="402" t="s">
        <v>12707</v>
      </c>
      <c r="C802" s="402" t="s">
        <v>12551</v>
      </c>
      <c r="D802" s="403">
        <v>86.27</v>
      </c>
    </row>
    <row r="803" spans="1:4" ht="12.75" customHeight="1">
      <c r="A803" s="402">
        <v>89009</v>
      </c>
      <c r="B803" s="402" t="s">
        <v>12708</v>
      </c>
      <c r="C803" s="402" t="s">
        <v>12551</v>
      </c>
      <c r="D803" s="403">
        <v>41.36</v>
      </c>
    </row>
    <row r="804" spans="1:4" ht="12.75" customHeight="1">
      <c r="A804" s="402">
        <v>89010</v>
      </c>
      <c r="B804" s="402" t="s">
        <v>12709</v>
      </c>
      <c r="C804" s="402" t="s">
        <v>12551</v>
      </c>
      <c r="D804" s="403">
        <v>18.22</v>
      </c>
    </row>
    <row r="805" spans="1:4" ht="12.75" customHeight="1">
      <c r="A805" s="402">
        <v>89011</v>
      </c>
      <c r="B805" s="402" t="s">
        <v>12710</v>
      </c>
      <c r="C805" s="402" t="s">
        <v>12551</v>
      </c>
      <c r="D805" s="403">
        <v>23.8</v>
      </c>
    </row>
    <row r="806" spans="1:4" ht="12.75" customHeight="1">
      <c r="A806" s="402">
        <v>89012</v>
      </c>
      <c r="B806" s="402" t="s">
        <v>12711</v>
      </c>
      <c r="C806" s="402" t="s">
        <v>12551</v>
      </c>
      <c r="D806" s="403">
        <v>6.29</v>
      </c>
    </row>
    <row r="807" spans="1:4" ht="12.75" customHeight="1">
      <c r="A807" s="402">
        <v>89013</v>
      </c>
      <c r="B807" s="402" t="s">
        <v>12712</v>
      </c>
      <c r="C807" s="402" t="s">
        <v>12551</v>
      </c>
      <c r="D807" s="403">
        <v>135.47999999999999</v>
      </c>
    </row>
    <row r="808" spans="1:4" ht="12.75" customHeight="1">
      <c r="A808" s="402">
        <v>89014</v>
      </c>
      <c r="B808" s="402" t="s">
        <v>12713</v>
      </c>
      <c r="C808" s="402" t="s">
        <v>12551</v>
      </c>
      <c r="D808" s="403">
        <v>59.68</v>
      </c>
    </row>
    <row r="809" spans="1:4" ht="12.75" customHeight="1">
      <c r="A809" s="402">
        <v>89015</v>
      </c>
      <c r="B809" s="402" t="s">
        <v>12714</v>
      </c>
      <c r="C809" s="402" t="s">
        <v>12551</v>
      </c>
      <c r="D809" s="403">
        <v>3.7</v>
      </c>
    </row>
    <row r="810" spans="1:4" ht="12.75" customHeight="1">
      <c r="A810" s="402">
        <v>89016</v>
      </c>
      <c r="B810" s="402" t="s">
        <v>12715</v>
      </c>
      <c r="C810" s="402" t="s">
        <v>12551</v>
      </c>
      <c r="D810" s="403">
        <v>0.98</v>
      </c>
    </row>
    <row r="811" spans="1:4" ht="12.75" customHeight="1">
      <c r="A811" s="402">
        <v>89017</v>
      </c>
      <c r="B811" s="402" t="s">
        <v>12716</v>
      </c>
      <c r="C811" s="402" t="s">
        <v>12551</v>
      </c>
      <c r="D811" s="403">
        <v>41.11</v>
      </c>
    </row>
    <row r="812" spans="1:4" ht="12.75" customHeight="1">
      <c r="A812" s="402">
        <v>89018</v>
      </c>
      <c r="B812" s="402" t="s">
        <v>12717</v>
      </c>
      <c r="C812" s="402" t="s">
        <v>12551</v>
      </c>
      <c r="D812" s="403">
        <v>18.100000000000001</v>
      </c>
    </row>
    <row r="813" spans="1:4" ht="12.75" customHeight="1">
      <c r="A813" s="402">
        <v>89019</v>
      </c>
      <c r="B813" s="402" t="s">
        <v>12718</v>
      </c>
      <c r="C813" s="402" t="s">
        <v>12551</v>
      </c>
      <c r="D813" s="403">
        <v>0.46</v>
      </c>
    </row>
    <row r="814" spans="1:4" ht="12.75" customHeight="1">
      <c r="A814" s="402">
        <v>89020</v>
      </c>
      <c r="B814" s="402" t="s">
        <v>12719</v>
      </c>
      <c r="C814" s="402" t="s">
        <v>12551</v>
      </c>
      <c r="D814" s="403">
        <v>0.1</v>
      </c>
    </row>
    <row r="815" spans="1:4" ht="12.75" customHeight="1">
      <c r="A815" s="402">
        <v>89023</v>
      </c>
      <c r="B815" s="402" t="s">
        <v>12720</v>
      </c>
      <c r="C815" s="402" t="s">
        <v>12551</v>
      </c>
      <c r="D815" s="403">
        <v>3.46</v>
      </c>
    </row>
    <row r="816" spans="1:4" ht="12.75" customHeight="1">
      <c r="A816" s="402">
        <v>89024</v>
      </c>
      <c r="B816" s="402" t="s">
        <v>12721</v>
      </c>
      <c r="C816" s="402" t="s">
        <v>12551</v>
      </c>
      <c r="D816" s="403">
        <v>1.28</v>
      </c>
    </row>
    <row r="817" spans="1:4" ht="12.75" customHeight="1">
      <c r="A817" s="402">
        <v>89025</v>
      </c>
      <c r="B817" s="402" t="s">
        <v>12722</v>
      </c>
      <c r="C817" s="402" t="s">
        <v>12551</v>
      </c>
      <c r="D817" s="403">
        <v>4.6100000000000003</v>
      </c>
    </row>
    <row r="818" spans="1:4" ht="12.75" customHeight="1">
      <c r="A818" s="402">
        <v>89026</v>
      </c>
      <c r="B818" s="402" t="s">
        <v>12723</v>
      </c>
      <c r="C818" s="402" t="s">
        <v>12551</v>
      </c>
      <c r="D818" s="403">
        <v>164.01</v>
      </c>
    </row>
    <row r="819" spans="1:4" ht="12.75" customHeight="1">
      <c r="A819" s="402">
        <v>89029</v>
      </c>
      <c r="B819" s="402" t="s">
        <v>12724</v>
      </c>
      <c r="C819" s="402" t="s">
        <v>12551</v>
      </c>
      <c r="D819" s="403">
        <v>31.9</v>
      </c>
    </row>
    <row r="820" spans="1:4" ht="12.75" customHeight="1">
      <c r="A820" s="402">
        <v>89030</v>
      </c>
      <c r="B820" s="402" t="s">
        <v>12725</v>
      </c>
      <c r="C820" s="402" t="s">
        <v>12551</v>
      </c>
      <c r="D820" s="403">
        <v>14.05</v>
      </c>
    </row>
    <row r="821" spans="1:4" ht="12.75" customHeight="1">
      <c r="A821" s="402">
        <v>89033</v>
      </c>
      <c r="B821" s="402" t="s">
        <v>12726</v>
      </c>
      <c r="C821" s="402" t="s">
        <v>12551</v>
      </c>
      <c r="D821" s="403">
        <v>16.25</v>
      </c>
    </row>
    <row r="822" spans="1:4" ht="12.75" customHeight="1">
      <c r="A822" s="402">
        <v>89034</v>
      </c>
      <c r="B822" s="402" t="s">
        <v>12727</v>
      </c>
      <c r="C822" s="402" t="s">
        <v>12551</v>
      </c>
      <c r="D822" s="403">
        <v>4.3600000000000003</v>
      </c>
    </row>
    <row r="823" spans="1:4" ht="12.75" customHeight="1">
      <c r="A823" s="402">
        <v>89128</v>
      </c>
      <c r="B823" s="402" t="s">
        <v>12728</v>
      </c>
      <c r="C823" s="402" t="s">
        <v>12551</v>
      </c>
      <c r="D823" s="403">
        <v>42.56</v>
      </c>
    </row>
    <row r="824" spans="1:4" ht="12.75" customHeight="1">
      <c r="A824" s="402">
        <v>89129</v>
      </c>
      <c r="B824" s="402" t="s">
        <v>12729</v>
      </c>
      <c r="C824" s="402" t="s">
        <v>12551</v>
      </c>
      <c r="D824" s="403">
        <v>11.24</v>
      </c>
    </row>
    <row r="825" spans="1:4" ht="12.75" customHeight="1">
      <c r="A825" s="402">
        <v>89130</v>
      </c>
      <c r="B825" s="402" t="s">
        <v>12730</v>
      </c>
      <c r="C825" s="402" t="s">
        <v>12551</v>
      </c>
      <c r="D825" s="403">
        <v>59.01</v>
      </c>
    </row>
    <row r="826" spans="1:4" ht="12.75" customHeight="1">
      <c r="A826" s="402">
        <v>89131</v>
      </c>
      <c r="B826" s="402" t="s">
        <v>12731</v>
      </c>
      <c r="C826" s="402" t="s">
        <v>12551</v>
      </c>
      <c r="D826" s="403">
        <v>15.59</v>
      </c>
    </row>
    <row r="827" spans="1:4" ht="12.75" customHeight="1">
      <c r="A827" s="402">
        <v>89210</v>
      </c>
      <c r="B827" s="402" t="s">
        <v>12732</v>
      </c>
      <c r="C827" s="402" t="s">
        <v>12551</v>
      </c>
      <c r="D827" s="403">
        <v>30.62</v>
      </c>
    </row>
    <row r="828" spans="1:4" ht="12.75" customHeight="1">
      <c r="A828" s="402">
        <v>89211</v>
      </c>
      <c r="B828" s="402" t="s">
        <v>12733</v>
      </c>
      <c r="C828" s="402" t="s">
        <v>12551</v>
      </c>
      <c r="D828" s="403">
        <v>8.2100000000000009</v>
      </c>
    </row>
    <row r="829" spans="1:4" ht="12.75" customHeight="1">
      <c r="A829" s="402">
        <v>89212</v>
      </c>
      <c r="B829" s="402" t="s">
        <v>12734</v>
      </c>
      <c r="C829" s="402" t="s">
        <v>12551</v>
      </c>
      <c r="D829" s="403">
        <v>28.91</v>
      </c>
    </row>
    <row r="830" spans="1:4" ht="12.75" customHeight="1">
      <c r="A830" s="402">
        <v>89213</v>
      </c>
      <c r="B830" s="402" t="s">
        <v>12735</v>
      </c>
      <c r="C830" s="402" t="s">
        <v>12551</v>
      </c>
      <c r="D830" s="403">
        <v>8.92</v>
      </c>
    </row>
    <row r="831" spans="1:4" ht="12.75" customHeight="1">
      <c r="A831" s="402">
        <v>89214</v>
      </c>
      <c r="B831" s="402" t="s">
        <v>12736</v>
      </c>
      <c r="C831" s="402" t="s">
        <v>12551</v>
      </c>
      <c r="D831" s="403">
        <v>27.14</v>
      </c>
    </row>
    <row r="832" spans="1:4" ht="12.75" customHeight="1">
      <c r="A832" s="402">
        <v>89215</v>
      </c>
      <c r="B832" s="402" t="s">
        <v>12737</v>
      </c>
      <c r="C832" s="402" t="s">
        <v>12551</v>
      </c>
      <c r="D832" s="403">
        <v>89.08</v>
      </c>
    </row>
    <row r="833" spans="1:4" ht="12.75" customHeight="1">
      <c r="A833" s="402">
        <v>89221</v>
      </c>
      <c r="B833" s="402" t="s">
        <v>12738</v>
      </c>
      <c r="C833" s="402" t="s">
        <v>12551</v>
      </c>
      <c r="D833" s="403">
        <v>1.45</v>
      </c>
    </row>
    <row r="834" spans="1:4" ht="12.75" customHeight="1">
      <c r="A834" s="402">
        <v>89222</v>
      </c>
      <c r="B834" s="402" t="s">
        <v>12739</v>
      </c>
      <c r="C834" s="402" t="s">
        <v>12551</v>
      </c>
      <c r="D834" s="403">
        <v>0.35</v>
      </c>
    </row>
    <row r="835" spans="1:4" ht="12.75" customHeight="1">
      <c r="A835" s="402">
        <v>89223</v>
      </c>
      <c r="B835" s="402" t="s">
        <v>12740</v>
      </c>
      <c r="C835" s="402" t="s">
        <v>12551</v>
      </c>
      <c r="D835" s="403">
        <v>1.69</v>
      </c>
    </row>
    <row r="836" spans="1:4" ht="12.75" customHeight="1">
      <c r="A836" s="402">
        <v>89224</v>
      </c>
      <c r="B836" s="402" t="s">
        <v>12741</v>
      </c>
      <c r="C836" s="402" t="s">
        <v>12551</v>
      </c>
      <c r="D836" s="403">
        <v>2.3199999999999998</v>
      </c>
    </row>
    <row r="837" spans="1:4" ht="12.75" customHeight="1">
      <c r="A837" s="402">
        <v>89228</v>
      </c>
      <c r="B837" s="402" t="s">
        <v>12742</v>
      </c>
      <c r="C837" s="402" t="s">
        <v>12551</v>
      </c>
      <c r="D837" s="403">
        <v>48.22</v>
      </c>
    </row>
    <row r="838" spans="1:4" ht="12.75" customHeight="1">
      <c r="A838" s="402">
        <v>89229</v>
      </c>
      <c r="B838" s="402" t="s">
        <v>12743</v>
      </c>
      <c r="C838" s="402" t="s">
        <v>12551</v>
      </c>
      <c r="D838" s="403">
        <v>16.989999999999998</v>
      </c>
    </row>
    <row r="839" spans="1:4" ht="12.75" customHeight="1">
      <c r="A839" s="402">
        <v>89230</v>
      </c>
      <c r="B839" s="402" t="s">
        <v>12744</v>
      </c>
      <c r="C839" s="402" t="s">
        <v>12551</v>
      </c>
      <c r="D839" s="403">
        <v>109.01</v>
      </c>
    </row>
    <row r="840" spans="1:4" ht="12.75" customHeight="1">
      <c r="A840" s="402">
        <v>89231</v>
      </c>
      <c r="B840" s="402" t="s">
        <v>12745</v>
      </c>
      <c r="C840" s="402" t="s">
        <v>12551</v>
      </c>
      <c r="D840" s="403">
        <v>33.380000000000003</v>
      </c>
    </row>
    <row r="841" spans="1:4" ht="12.75" customHeight="1">
      <c r="A841" s="402">
        <v>89232</v>
      </c>
      <c r="B841" s="402" t="s">
        <v>12746</v>
      </c>
      <c r="C841" s="402" t="s">
        <v>12551</v>
      </c>
      <c r="D841" s="403">
        <v>194.46</v>
      </c>
    </row>
    <row r="842" spans="1:4" ht="12.75" customHeight="1">
      <c r="A842" s="402">
        <v>89233</v>
      </c>
      <c r="B842" s="402" t="s">
        <v>12747</v>
      </c>
      <c r="C842" s="402" t="s">
        <v>12551</v>
      </c>
      <c r="D842" s="403">
        <v>160.31</v>
      </c>
    </row>
    <row r="843" spans="1:4" ht="12.75" customHeight="1">
      <c r="A843" s="402">
        <v>89236</v>
      </c>
      <c r="B843" s="402" t="s">
        <v>12748</v>
      </c>
      <c r="C843" s="402" t="s">
        <v>12551</v>
      </c>
      <c r="D843" s="403">
        <v>254.66</v>
      </c>
    </row>
    <row r="844" spans="1:4" ht="12.75" customHeight="1">
      <c r="A844" s="402">
        <v>89237</v>
      </c>
      <c r="B844" s="402" t="s">
        <v>12749</v>
      </c>
      <c r="C844" s="402" t="s">
        <v>12551</v>
      </c>
      <c r="D844" s="403">
        <v>77.98</v>
      </c>
    </row>
    <row r="845" spans="1:4" ht="12.75" customHeight="1">
      <c r="A845" s="402">
        <v>89238</v>
      </c>
      <c r="B845" s="402" t="s">
        <v>12750</v>
      </c>
      <c r="C845" s="402" t="s">
        <v>12551</v>
      </c>
      <c r="D845" s="403">
        <v>454.25</v>
      </c>
    </row>
    <row r="846" spans="1:4" ht="12.75" customHeight="1">
      <c r="A846" s="402">
        <v>89239</v>
      </c>
      <c r="B846" s="402" t="s">
        <v>12751</v>
      </c>
      <c r="C846" s="402" t="s">
        <v>12551</v>
      </c>
      <c r="D846" s="403">
        <v>423.95</v>
      </c>
    </row>
    <row r="847" spans="1:4" ht="12.75" customHeight="1">
      <c r="A847" s="402">
        <v>89240</v>
      </c>
      <c r="B847" s="402" t="s">
        <v>12752</v>
      </c>
      <c r="C847" s="402" t="s">
        <v>12551</v>
      </c>
      <c r="D847" s="403">
        <v>78.150000000000006</v>
      </c>
    </row>
    <row r="848" spans="1:4" ht="12.75" customHeight="1">
      <c r="A848" s="402">
        <v>89241</v>
      </c>
      <c r="B848" s="402" t="s">
        <v>12753</v>
      </c>
      <c r="C848" s="402" t="s">
        <v>12551</v>
      </c>
      <c r="D848" s="403">
        <v>27.54</v>
      </c>
    </row>
    <row r="849" spans="1:4" ht="12.75" customHeight="1">
      <c r="A849" s="402">
        <v>89246</v>
      </c>
      <c r="B849" s="402" t="s">
        <v>12754</v>
      </c>
      <c r="C849" s="402" t="s">
        <v>12551</v>
      </c>
      <c r="D849" s="403">
        <v>221.29</v>
      </c>
    </row>
    <row r="850" spans="1:4" ht="12.75" customHeight="1">
      <c r="A850" s="402">
        <v>89247</v>
      </c>
      <c r="B850" s="402" t="s">
        <v>12755</v>
      </c>
      <c r="C850" s="402" t="s">
        <v>12551</v>
      </c>
      <c r="D850" s="403">
        <v>67.760000000000005</v>
      </c>
    </row>
    <row r="851" spans="1:4" ht="12.75" customHeight="1">
      <c r="A851" s="402">
        <v>89248</v>
      </c>
      <c r="B851" s="402" t="s">
        <v>12756</v>
      </c>
      <c r="C851" s="402" t="s">
        <v>12551</v>
      </c>
      <c r="D851" s="403">
        <v>394.72</v>
      </c>
    </row>
    <row r="852" spans="1:4" ht="12.75" customHeight="1">
      <c r="A852" s="402">
        <v>89249</v>
      </c>
      <c r="B852" s="402" t="s">
        <v>12757</v>
      </c>
      <c r="C852" s="402" t="s">
        <v>12551</v>
      </c>
      <c r="D852" s="403">
        <v>361.39</v>
      </c>
    </row>
    <row r="853" spans="1:4" ht="12.75" customHeight="1">
      <c r="A853" s="402">
        <v>89253</v>
      </c>
      <c r="B853" s="402" t="s">
        <v>12758</v>
      </c>
      <c r="C853" s="402" t="s">
        <v>12551</v>
      </c>
      <c r="D853" s="403">
        <v>64.040000000000006</v>
      </c>
    </row>
    <row r="854" spans="1:4" ht="12.75" customHeight="1">
      <c r="A854" s="402">
        <v>89254</v>
      </c>
      <c r="B854" s="402" t="s">
        <v>12759</v>
      </c>
      <c r="C854" s="402" t="s">
        <v>12551</v>
      </c>
      <c r="D854" s="403">
        <v>22.57</v>
      </c>
    </row>
    <row r="855" spans="1:4" ht="12.75" customHeight="1">
      <c r="A855" s="402">
        <v>89255</v>
      </c>
      <c r="B855" s="402" t="s">
        <v>12760</v>
      </c>
      <c r="C855" s="402" t="s">
        <v>12551</v>
      </c>
      <c r="D855" s="403">
        <v>102.95</v>
      </c>
    </row>
    <row r="856" spans="1:4" ht="12.75" customHeight="1">
      <c r="A856" s="402">
        <v>89256</v>
      </c>
      <c r="B856" s="402" t="s">
        <v>12761</v>
      </c>
      <c r="C856" s="402" t="s">
        <v>12551</v>
      </c>
      <c r="D856" s="403">
        <v>81.33</v>
      </c>
    </row>
    <row r="857" spans="1:4" ht="12.75" customHeight="1">
      <c r="A857" s="402">
        <v>89259</v>
      </c>
      <c r="B857" s="402" t="s">
        <v>12762</v>
      </c>
      <c r="C857" s="402" t="s">
        <v>12551</v>
      </c>
      <c r="D857" s="403">
        <v>26.43</v>
      </c>
    </row>
    <row r="858" spans="1:4" ht="12.75" customHeight="1">
      <c r="A858" s="402">
        <v>89260</v>
      </c>
      <c r="B858" s="402" t="s">
        <v>12763</v>
      </c>
      <c r="C858" s="402" t="s">
        <v>12551</v>
      </c>
      <c r="D858" s="403">
        <v>9.7100000000000009</v>
      </c>
    </row>
    <row r="859" spans="1:4" ht="12.75" customHeight="1">
      <c r="A859" s="402">
        <v>89262</v>
      </c>
      <c r="B859" s="402" t="s">
        <v>12764</v>
      </c>
      <c r="C859" s="402" t="s">
        <v>12551</v>
      </c>
      <c r="D859" s="403">
        <v>44.76</v>
      </c>
    </row>
    <row r="860" spans="1:4" ht="12.75" customHeight="1">
      <c r="A860" s="402">
        <v>89264</v>
      </c>
      <c r="B860" s="402" t="s">
        <v>12765</v>
      </c>
      <c r="C860" s="402" t="s">
        <v>12551</v>
      </c>
      <c r="D860" s="403">
        <v>20.69</v>
      </c>
    </row>
    <row r="861" spans="1:4" ht="12.75" customHeight="1">
      <c r="A861" s="402">
        <v>89265</v>
      </c>
      <c r="B861" s="402" t="s">
        <v>12766</v>
      </c>
      <c r="C861" s="402" t="s">
        <v>12551</v>
      </c>
      <c r="D861" s="403">
        <v>8.2100000000000009</v>
      </c>
    </row>
    <row r="862" spans="1:4" ht="12.75" customHeight="1">
      <c r="A862" s="402">
        <v>89266</v>
      </c>
      <c r="B862" s="402" t="s">
        <v>12767</v>
      </c>
      <c r="C862" s="402" t="s">
        <v>12551</v>
      </c>
      <c r="D862" s="403">
        <v>3.31</v>
      </c>
    </row>
    <row r="863" spans="1:4" ht="12.75" customHeight="1">
      <c r="A863" s="402">
        <v>89267</v>
      </c>
      <c r="B863" s="402" t="s">
        <v>12768</v>
      </c>
      <c r="C863" s="402" t="s">
        <v>12551</v>
      </c>
      <c r="D863" s="403">
        <v>50.32</v>
      </c>
    </row>
    <row r="864" spans="1:4" ht="12.75" customHeight="1">
      <c r="A864" s="402">
        <v>89268</v>
      </c>
      <c r="B864" s="402" t="s">
        <v>12769</v>
      </c>
      <c r="C864" s="402" t="s">
        <v>12551</v>
      </c>
      <c r="D864" s="403">
        <v>17.739999999999998</v>
      </c>
    </row>
    <row r="865" spans="1:4" ht="12.75" customHeight="1">
      <c r="A865" s="402">
        <v>89269</v>
      </c>
      <c r="B865" s="402" t="s">
        <v>12770</v>
      </c>
      <c r="C865" s="402" t="s">
        <v>12551</v>
      </c>
      <c r="D865" s="403">
        <v>7.17</v>
      </c>
    </row>
    <row r="866" spans="1:4" ht="12.75" customHeight="1">
      <c r="A866" s="402">
        <v>89270</v>
      </c>
      <c r="B866" s="402" t="s">
        <v>12771</v>
      </c>
      <c r="C866" s="402" t="s">
        <v>12551</v>
      </c>
      <c r="D866" s="403">
        <v>80.900000000000006</v>
      </c>
    </row>
    <row r="867" spans="1:4" ht="12.75" customHeight="1">
      <c r="A867" s="402">
        <v>89271</v>
      </c>
      <c r="B867" s="402" t="s">
        <v>12772</v>
      </c>
      <c r="C867" s="402" t="s">
        <v>12551</v>
      </c>
      <c r="D867" s="403">
        <v>27.83</v>
      </c>
    </row>
    <row r="868" spans="1:4" ht="12.75" customHeight="1">
      <c r="A868" s="402">
        <v>89274</v>
      </c>
      <c r="B868" s="402" t="s">
        <v>12773</v>
      </c>
      <c r="C868" s="402" t="s">
        <v>12551</v>
      </c>
      <c r="D868" s="403">
        <v>1.76</v>
      </c>
    </row>
    <row r="869" spans="1:4" ht="12.75" customHeight="1">
      <c r="A869" s="402">
        <v>89275</v>
      </c>
      <c r="B869" s="402" t="s">
        <v>12774</v>
      </c>
      <c r="C869" s="402" t="s">
        <v>12551</v>
      </c>
      <c r="D869" s="403">
        <v>0.43</v>
      </c>
    </row>
    <row r="870" spans="1:4" ht="12.75" customHeight="1">
      <c r="A870" s="402">
        <v>89276</v>
      </c>
      <c r="B870" s="402" t="s">
        <v>12775</v>
      </c>
      <c r="C870" s="402" t="s">
        <v>12551</v>
      </c>
      <c r="D870" s="403">
        <v>2.35</v>
      </c>
    </row>
    <row r="871" spans="1:4" ht="12.75" customHeight="1">
      <c r="A871" s="402">
        <v>89277</v>
      </c>
      <c r="B871" s="402" t="s">
        <v>12776</v>
      </c>
      <c r="C871" s="402" t="s">
        <v>12551</v>
      </c>
      <c r="D871" s="403">
        <v>8.1300000000000008</v>
      </c>
    </row>
    <row r="872" spans="1:4" ht="12.75" customHeight="1">
      <c r="A872" s="402">
        <v>89280</v>
      </c>
      <c r="B872" s="402" t="s">
        <v>12777</v>
      </c>
      <c r="C872" s="402" t="s">
        <v>12551</v>
      </c>
      <c r="D872" s="403">
        <v>37.6</v>
      </c>
    </row>
    <row r="873" spans="1:4" ht="12.75" customHeight="1">
      <c r="A873" s="402">
        <v>89281</v>
      </c>
      <c r="B873" s="402" t="s">
        <v>12778</v>
      </c>
      <c r="C873" s="402" t="s">
        <v>12551</v>
      </c>
      <c r="D873" s="403">
        <v>10.08</v>
      </c>
    </row>
    <row r="874" spans="1:4" ht="12.75" customHeight="1">
      <c r="A874" s="402">
        <v>89870</v>
      </c>
      <c r="B874" s="402" t="s">
        <v>12779</v>
      </c>
      <c r="C874" s="402" t="s">
        <v>12551</v>
      </c>
      <c r="D874" s="403">
        <v>40.33</v>
      </c>
    </row>
    <row r="875" spans="1:4" ht="12.75" customHeight="1">
      <c r="A875" s="402">
        <v>89871</v>
      </c>
      <c r="B875" s="402" t="s">
        <v>12780</v>
      </c>
      <c r="C875" s="402" t="s">
        <v>12551</v>
      </c>
      <c r="D875" s="403">
        <v>13.92</v>
      </c>
    </row>
    <row r="876" spans="1:4" ht="12.75" customHeight="1">
      <c r="A876" s="402">
        <v>89872</v>
      </c>
      <c r="B876" s="402" t="s">
        <v>12781</v>
      </c>
      <c r="C876" s="402" t="s">
        <v>12551</v>
      </c>
      <c r="D876" s="403">
        <v>5.62</v>
      </c>
    </row>
    <row r="877" spans="1:4" ht="12.75" customHeight="1">
      <c r="A877" s="402">
        <v>89873</v>
      </c>
      <c r="B877" s="402" t="s">
        <v>12782</v>
      </c>
      <c r="C877" s="402" t="s">
        <v>12551</v>
      </c>
      <c r="D877" s="403">
        <v>68.290000000000006</v>
      </c>
    </row>
    <row r="878" spans="1:4" ht="12.75" customHeight="1">
      <c r="A878" s="402">
        <v>89874</v>
      </c>
      <c r="B878" s="402" t="s">
        <v>12783</v>
      </c>
      <c r="C878" s="402" t="s">
        <v>12551</v>
      </c>
      <c r="D878" s="403">
        <v>169.15</v>
      </c>
    </row>
    <row r="879" spans="1:4" ht="12.75" customHeight="1">
      <c r="A879" s="402">
        <v>89878</v>
      </c>
      <c r="B879" s="402" t="s">
        <v>12784</v>
      </c>
      <c r="C879" s="402" t="s">
        <v>12551</v>
      </c>
      <c r="D879" s="403">
        <v>43.4</v>
      </c>
    </row>
    <row r="880" spans="1:4" ht="12.75" customHeight="1">
      <c r="A880" s="402">
        <v>89879</v>
      </c>
      <c r="B880" s="402" t="s">
        <v>12785</v>
      </c>
      <c r="C880" s="402" t="s">
        <v>12551</v>
      </c>
      <c r="D880" s="403">
        <v>14.73</v>
      </c>
    </row>
    <row r="881" spans="1:4" ht="12.75" customHeight="1">
      <c r="A881" s="402">
        <v>89880</v>
      </c>
      <c r="B881" s="402" t="s">
        <v>12786</v>
      </c>
      <c r="C881" s="402" t="s">
        <v>12551</v>
      </c>
      <c r="D881" s="403">
        <v>5.94</v>
      </c>
    </row>
    <row r="882" spans="1:4" ht="12.75" customHeight="1">
      <c r="A882" s="402">
        <v>89881</v>
      </c>
      <c r="B882" s="402" t="s">
        <v>12787</v>
      </c>
      <c r="C882" s="402" t="s">
        <v>12551</v>
      </c>
      <c r="D882" s="403">
        <v>72.760000000000005</v>
      </c>
    </row>
    <row r="883" spans="1:4" ht="12.75" customHeight="1">
      <c r="A883" s="402">
        <v>89882</v>
      </c>
      <c r="B883" s="402" t="s">
        <v>12788</v>
      </c>
      <c r="C883" s="402" t="s">
        <v>12551</v>
      </c>
      <c r="D883" s="403">
        <v>195.16</v>
      </c>
    </row>
    <row r="884" spans="1:4" ht="12.75" customHeight="1">
      <c r="A884" s="402">
        <v>90582</v>
      </c>
      <c r="B884" s="402" t="s">
        <v>12789</v>
      </c>
      <c r="C884" s="402" t="s">
        <v>12551</v>
      </c>
      <c r="D884" s="403">
        <v>0.4</v>
      </c>
    </row>
    <row r="885" spans="1:4" ht="12.75" customHeight="1">
      <c r="A885" s="402">
        <v>90583</v>
      </c>
      <c r="B885" s="402" t="s">
        <v>12790</v>
      </c>
      <c r="C885" s="402" t="s">
        <v>12551</v>
      </c>
      <c r="D885" s="403">
        <v>0.09</v>
      </c>
    </row>
    <row r="886" spans="1:4" ht="12.75" customHeight="1">
      <c r="A886" s="402">
        <v>90584</v>
      </c>
      <c r="B886" s="402" t="s">
        <v>12791</v>
      </c>
      <c r="C886" s="402" t="s">
        <v>12551</v>
      </c>
      <c r="D886" s="403">
        <v>0.32</v>
      </c>
    </row>
    <row r="887" spans="1:4" ht="12.75" customHeight="1">
      <c r="A887" s="402">
        <v>90585</v>
      </c>
      <c r="B887" s="402" t="s">
        <v>12792</v>
      </c>
      <c r="C887" s="402" t="s">
        <v>12551</v>
      </c>
      <c r="D887" s="403">
        <v>0.48</v>
      </c>
    </row>
    <row r="888" spans="1:4" ht="12.75" customHeight="1">
      <c r="A888" s="402">
        <v>90621</v>
      </c>
      <c r="B888" s="402" t="s">
        <v>12793</v>
      </c>
      <c r="C888" s="402" t="s">
        <v>12551</v>
      </c>
      <c r="D888" s="403">
        <v>1.92</v>
      </c>
    </row>
    <row r="889" spans="1:4" ht="12.75" customHeight="1">
      <c r="A889" s="402">
        <v>90622</v>
      </c>
      <c r="B889" s="402" t="s">
        <v>12794</v>
      </c>
      <c r="C889" s="402" t="s">
        <v>12551</v>
      </c>
      <c r="D889" s="403">
        <v>0.44</v>
      </c>
    </row>
    <row r="890" spans="1:4" ht="12.75" customHeight="1">
      <c r="A890" s="402">
        <v>90623</v>
      </c>
      <c r="B890" s="402" t="s">
        <v>12795</v>
      </c>
      <c r="C890" s="402" t="s">
        <v>12551</v>
      </c>
      <c r="D890" s="403">
        <v>2.4</v>
      </c>
    </row>
    <row r="891" spans="1:4" ht="12.75" customHeight="1">
      <c r="A891" s="402">
        <v>90624</v>
      </c>
      <c r="B891" s="402" t="s">
        <v>12796</v>
      </c>
      <c r="C891" s="402" t="s">
        <v>12551</v>
      </c>
      <c r="D891" s="403">
        <v>2.91</v>
      </c>
    </row>
    <row r="892" spans="1:4" ht="12.75" customHeight="1">
      <c r="A892" s="402">
        <v>90627</v>
      </c>
      <c r="B892" s="402" t="s">
        <v>12797</v>
      </c>
      <c r="C892" s="402" t="s">
        <v>12551</v>
      </c>
      <c r="D892" s="403">
        <v>45.03</v>
      </c>
    </row>
    <row r="893" spans="1:4" ht="12.75" customHeight="1">
      <c r="A893" s="402">
        <v>90628</v>
      </c>
      <c r="B893" s="402" t="s">
        <v>12798</v>
      </c>
      <c r="C893" s="402" t="s">
        <v>12551</v>
      </c>
      <c r="D893" s="403">
        <v>12.08</v>
      </c>
    </row>
    <row r="894" spans="1:4" ht="12.75" customHeight="1">
      <c r="A894" s="402">
        <v>90629</v>
      </c>
      <c r="B894" s="402" t="s">
        <v>12799</v>
      </c>
      <c r="C894" s="402" t="s">
        <v>12551</v>
      </c>
      <c r="D894" s="403">
        <v>56.35</v>
      </c>
    </row>
    <row r="895" spans="1:4" ht="12.75" customHeight="1">
      <c r="A895" s="402">
        <v>90630</v>
      </c>
      <c r="B895" s="402" t="s">
        <v>12800</v>
      </c>
      <c r="C895" s="402" t="s">
        <v>12551</v>
      </c>
      <c r="D895" s="403">
        <v>1.38</v>
      </c>
    </row>
    <row r="896" spans="1:4" ht="12.75" customHeight="1">
      <c r="A896" s="402">
        <v>90633</v>
      </c>
      <c r="B896" s="402" t="s">
        <v>12801</v>
      </c>
      <c r="C896" s="402" t="s">
        <v>12551</v>
      </c>
      <c r="D896" s="403">
        <v>4.7699999999999996</v>
      </c>
    </row>
    <row r="897" spans="1:4" ht="12.75" customHeight="1">
      <c r="A897" s="402">
        <v>90634</v>
      </c>
      <c r="B897" s="402" t="s">
        <v>12802</v>
      </c>
      <c r="C897" s="402" t="s">
        <v>12551</v>
      </c>
      <c r="D897" s="403">
        <v>1.1000000000000001</v>
      </c>
    </row>
    <row r="898" spans="1:4" ht="12.75" customHeight="1">
      <c r="A898" s="402">
        <v>90635</v>
      </c>
      <c r="B898" s="402" t="s">
        <v>12803</v>
      </c>
      <c r="C898" s="402" t="s">
        <v>12551</v>
      </c>
      <c r="D898" s="403">
        <v>5.22</v>
      </c>
    </row>
    <row r="899" spans="1:4" ht="12.75" customHeight="1">
      <c r="A899" s="402">
        <v>90636</v>
      </c>
      <c r="B899" s="402" t="s">
        <v>12804</v>
      </c>
      <c r="C899" s="402" t="s">
        <v>12551</v>
      </c>
      <c r="D899" s="403">
        <v>5.82</v>
      </c>
    </row>
    <row r="900" spans="1:4" ht="12.75" customHeight="1">
      <c r="A900" s="402">
        <v>90639</v>
      </c>
      <c r="B900" s="402" t="s">
        <v>12805</v>
      </c>
      <c r="C900" s="402" t="s">
        <v>12551</v>
      </c>
      <c r="D900" s="403">
        <v>7.13</v>
      </c>
    </row>
    <row r="901" spans="1:4" ht="12.75" customHeight="1">
      <c r="A901" s="402">
        <v>90640</v>
      </c>
      <c r="B901" s="402" t="s">
        <v>12806</v>
      </c>
      <c r="C901" s="402" t="s">
        <v>12551</v>
      </c>
      <c r="D901" s="403">
        <v>1.64</v>
      </c>
    </row>
    <row r="902" spans="1:4" ht="12.75" customHeight="1">
      <c r="A902" s="402">
        <v>90641</v>
      </c>
      <c r="B902" s="402" t="s">
        <v>12807</v>
      </c>
      <c r="C902" s="402" t="s">
        <v>12551</v>
      </c>
      <c r="D902" s="403">
        <v>7.79</v>
      </c>
    </row>
    <row r="903" spans="1:4" ht="12.75" customHeight="1">
      <c r="A903" s="402">
        <v>90642</v>
      </c>
      <c r="B903" s="402" t="s">
        <v>12808</v>
      </c>
      <c r="C903" s="402" t="s">
        <v>12551</v>
      </c>
      <c r="D903" s="403">
        <v>12.05</v>
      </c>
    </row>
    <row r="904" spans="1:4" ht="12.75" customHeight="1">
      <c r="A904" s="402">
        <v>90646</v>
      </c>
      <c r="B904" s="402" t="s">
        <v>12809</v>
      </c>
      <c r="C904" s="402" t="s">
        <v>12551</v>
      </c>
      <c r="D904" s="403">
        <v>1.07</v>
      </c>
    </row>
    <row r="905" spans="1:4" ht="12.75" customHeight="1">
      <c r="A905" s="402">
        <v>90647</v>
      </c>
      <c r="B905" s="402" t="s">
        <v>12810</v>
      </c>
      <c r="C905" s="402" t="s">
        <v>12551</v>
      </c>
      <c r="D905" s="403">
        <v>0.24</v>
      </c>
    </row>
    <row r="906" spans="1:4" ht="12.75" customHeight="1">
      <c r="A906" s="402">
        <v>90648</v>
      </c>
      <c r="B906" s="402" t="s">
        <v>12811</v>
      </c>
      <c r="C906" s="402" t="s">
        <v>12551</v>
      </c>
      <c r="D906" s="403">
        <v>1.17</v>
      </c>
    </row>
    <row r="907" spans="1:4" ht="12.75" customHeight="1">
      <c r="A907" s="402">
        <v>90649</v>
      </c>
      <c r="B907" s="402" t="s">
        <v>12812</v>
      </c>
      <c r="C907" s="402" t="s">
        <v>12551</v>
      </c>
      <c r="D907" s="403">
        <v>9.0299999999999994</v>
      </c>
    </row>
    <row r="908" spans="1:4" ht="12.75" customHeight="1">
      <c r="A908" s="402">
        <v>90652</v>
      </c>
      <c r="B908" s="402" t="s">
        <v>12813</v>
      </c>
      <c r="C908" s="402" t="s">
        <v>12551</v>
      </c>
      <c r="D908" s="403">
        <v>4.6399999999999997</v>
      </c>
    </row>
    <row r="909" spans="1:4" ht="12.75" customHeight="1">
      <c r="A909" s="402">
        <v>90653</v>
      </c>
      <c r="B909" s="402" t="s">
        <v>12814</v>
      </c>
      <c r="C909" s="402" t="s">
        <v>12551</v>
      </c>
      <c r="D909" s="403">
        <v>1.07</v>
      </c>
    </row>
    <row r="910" spans="1:4" ht="12.75" customHeight="1">
      <c r="A910" s="402">
        <v>90654</v>
      </c>
      <c r="B910" s="402" t="s">
        <v>12815</v>
      </c>
      <c r="C910" s="402" t="s">
        <v>12551</v>
      </c>
      <c r="D910" s="403">
        <v>5.07</v>
      </c>
    </row>
    <row r="911" spans="1:4" ht="12.75" customHeight="1">
      <c r="A911" s="402">
        <v>90655</v>
      </c>
      <c r="B911" s="402" t="s">
        <v>12816</v>
      </c>
      <c r="C911" s="402" t="s">
        <v>12551</v>
      </c>
      <c r="D911" s="403">
        <v>5.94</v>
      </c>
    </row>
    <row r="912" spans="1:4" ht="12.75" customHeight="1">
      <c r="A912" s="402">
        <v>90658</v>
      </c>
      <c r="B912" s="402" t="s">
        <v>12817</v>
      </c>
      <c r="C912" s="402" t="s">
        <v>12551</v>
      </c>
      <c r="D912" s="403">
        <v>4.97</v>
      </c>
    </row>
    <row r="913" spans="1:4" ht="12.75" customHeight="1">
      <c r="A913" s="402">
        <v>90659</v>
      </c>
      <c r="B913" s="402" t="s">
        <v>12818</v>
      </c>
      <c r="C913" s="402" t="s">
        <v>12551</v>
      </c>
      <c r="D913" s="403">
        <v>1.1499999999999999</v>
      </c>
    </row>
    <row r="914" spans="1:4" ht="12.75" customHeight="1">
      <c r="A914" s="402">
        <v>90660</v>
      </c>
      <c r="B914" s="402" t="s">
        <v>12819</v>
      </c>
      <c r="C914" s="402" t="s">
        <v>12551</v>
      </c>
      <c r="D914" s="403">
        <v>5.43</v>
      </c>
    </row>
    <row r="915" spans="1:4" ht="12.75" customHeight="1">
      <c r="A915" s="402">
        <v>90661</v>
      </c>
      <c r="B915" s="402" t="s">
        <v>12820</v>
      </c>
      <c r="C915" s="402" t="s">
        <v>12551</v>
      </c>
      <c r="D915" s="403">
        <v>5.94</v>
      </c>
    </row>
    <row r="916" spans="1:4" ht="12.75" customHeight="1">
      <c r="A916" s="402">
        <v>90664</v>
      </c>
      <c r="B916" s="402" t="s">
        <v>12821</v>
      </c>
      <c r="C916" s="402" t="s">
        <v>12551</v>
      </c>
      <c r="D916" s="403">
        <v>6.9</v>
      </c>
    </row>
    <row r="917" spans="1:4" ht="12.75" customHeight="1">
      <c r="A917" s="402">
        <v>90665</v>
      </c>
      <c r="B917" s="402" t="s">
        <v>12822</v>
      </c>
      <c r="C917" s="402" t="s">
        <v>12551</v>
      </c>
      <c r="D917" s="403">
        <v>1.83</v>
      </c>
    </row>
    <row r="918" spans="1:4" ht="12.75" customHeight="1">
      <c r="A918" s="402">
        <v>90666</v>
      </c>
      <c r="B918" s="402" t="s">
        <v>12823</v>
      </c>
      <c r="C918" s="402" t="s">
        <v>12551</v>
      </c>
      <c r="D918" s="403">
        <v>9.06</v>
      </c>
    </row>
    <row r="919" spans="1:4" ht="12.75" customHeight="1">
      <c r="A919" s="402">
        <v>90667</v>
      </c>
      <c r="B919" s="402" t="s">
        <v>12824</v>
      </c>
      <c r="C919" s="402" t="s">
        <v>12551</v>
      </c>
      <c r="D919" s="403">
        <v>14.36</v>
      </c>
    </row>
    <row r="920" spans="1:4" ht="12.75" customHeight="1">
      <c r="A920" s="402">
        <v>90670</v>
      </c>
      <c r="B920" s="402" t="s">
        <v>12825</v>
      </c>
      <c r="C920" s="402" t="s">
        <v>12551</v>
      </c>
      <c r="D920" s="403">
        <v>206.65</v>
      </c>
    </row>
    <row r="921" spans="1:4" ht="12.75" customHeight="1">
      <c r="A921" s="402">
        <v>90671</v>
      </c>
      <c r="B921" s="402" t="s">
        <v>12826</v>
      </c>
      <c r="C921" s="402" t="s">
        <v>12551</v>
      </c>
      <c r="D921" s="403">
        <v>55.44</v>
      </c>
    </row>
    <row r="922" spans="1:4" ht="12.75" customHeight="1">
      <c r="A922" s="402">
        <v>90672</v>
      </c>
      <c r="B922" s="402" t="s">
        <v>12827</v>
      </c>
      <c r="C922" s="402" t="s">
        <v>12551</v>
      </c>
      <c r="D922" s="403">
        <v>258.61</v>
      </c>
    </row>
    <row r="923" spans="1:4" ht="12.75" customHeight="1">
      <c r="A923" s="402">
        <v>90673</v>
      </c>
      <c r="B923" s="402" t="s">
        <v>12828</v>
      </c>
      <c r="C923" s="402" t="s">
        <v>12551</v>
      </c>
      <c r="D923" s="403">
        <v>114.74</v>
      </c>
    </row>
    <row r="924" spans="1:4" ht="12.75" customHeight="1">
      <c r="A924" s="402">
        <v>90676</v>
      </c>
      <c r="B924" s="402" t="s">
        <v>12829</v>
      </c>
      <c r="C924" s="402" t="s">
        <v>12551</v>
      </c>
      <c r="D924" s="403">
        <v>101.01</v>
      </c>
    </row>
    <row r="925" spans="1:4" ht="12.75" customHeight="1">
      <c r="A925" s="402">
        <v>90677</v>
      </c>
      <c r="B925" s="402" t="s">
        <v>12830</v>
      </c>
      <c r="C925" s="402" t="s">
        <v>12551</v>
      </c>
      <c r="D925" s="403">
        <v>30.31</v>
      </c>
    </row>
    <row r="926" spans="1:4" ht="12.75" customHeight="1">
      <c r="A926" s="402">
        <v>90678</v>
      </c>
      <c r="B926" s="402" t="s">
        <v>12831</v>
      </c>
      <c r="C926" s="402" t="s">
        <v>12551</v>
      </c>
      <c r="D926" s="403">
        <v>140.38999999999999</v>
      </c>
    </row>
    <row r="927" spans="1:4" ht="12.75" customHeight="1">
      <c r="A927" s="402">
        <v>90679</v>
      </c>
      <c r="B927" s="402" t="s">
        <v>12832</v>
      </c>
      <c r="C927" s="402" t="s">
        <v>12551</v>
      </c>
      <c r="D927" s="403">
        <v>87.99</v>
      </c>
    </row>
    <row r="928" spans="1:4" ht="12.75" customHeight="1">
      <c r="A928" s="402">
        <v>90682</v>
      </c>
      <c r="B928" s="402" t="s">
        <v>12833</v>
      </c>
      <c r="C928" s="402" t="s">
        <v>12551</v>
      </c>
      <c r="D928" s="403">
        <v>30.9</v>
      </c>
    </row>
    <row r="929" spans="1:4" ht="12.75" customHeight="1">
      <c r="A929" s="402">
        <v>90683</v>
      </c>
      <c r="B929" s="402" t="s">
        <v>12834</v>
      </c>
      <c r="C929" s="402" t="s">
        <v>12551</v>
      </c>
      <c r="D929" s="403">
        <v>7.62</v>
      </c>
    </row>
    <row r="930" spans="1:4" ht="12.75" customHeight="1">
      <c r="A930" s="402">
        <v>90684</v>
      </c>
      <c r="B930" s="402" t="s">
        <v>12835</v>
      </c>
      <c r="C930" s="402" t="s">
        <v>12551</v>
      </c>
      <c r="D930" s="403">
        <v>36.049999999999997</v>
      </c>
    </row>
    <row r="931" spans="1:4" ht="12.75" customHeight="1">
      <c r="A931" s="402">
        <v>90685</v>
      </c>
      <c r="B931" s="402" t="s">
        <v>12836</v>
      </c>
      <c r="C931" s="402" t="s">
        <v>12551</v>
      </c>
      <c r="D931" s="403">
        <v>54.59</v>
      </c>
    </row>
    <row r="932" spans="1:4" ht="12.75" customHeight="1">
      <c r="A932" s="402">
        <v>90688</v>
      </c>
      <c r="B932" s="402" t="s">
        <v>12837</v>
      </c>
      <c r="C932" s="402" t="s">
        <v>12551</v>
      </c>
      <c r="D932" s="403">
        <v>26.56</v>
      </c>
    </row>
    <row r="933" spans="1:4" ht="12.75" customHeight="1">
      <c r="A933" s="402">
        <v>90689</v>
      </c>
      <c r="B933" s="402" t="s">
        <v>12838</v>
      </c>
      <c r="C933" s="402" t="s">
        <v>12551</v>
      </c>
      <c r="D933" s="403">
        <v>5.24</v>
      </c>
    </row>
    <row r="934" spans="1:4" ht="12.75" customHeight="1">
      <c r="A934" s="402">
        <v>90690</v>
      </c>
      <c r="B934" s="402" t="s">
        <v>12839</v>
      </c>
      <c r="C934" s="402" t="s">
        <v>12551</v>
      </c>
      <c r="D934" s="403">
        <v>33.200000000000003</v>
      </c>
    </row>
    <row r="935" spans="1:4" ht="12.75" customHeight="1">
      <c r="A935" s="402">
        <v>90691</v>
      </c>
      <c r="B935" s="402" t="s">
        <v>12840</v>
      </c>
      <c r="C935" s="402" t="s">
        <v>12551</v>
      </c>
      <c r="D935" s="403">
        <v>38.22</v>
      </c>
    </row>
    <row r="936" spans="1:4" ht="12.75" customHeight="1">
      <c r="A936" s="402">
        <v>90957</v>
      </c>
      <c r="B936" s="402" t="s">
        <v>12841</v>
      </c>
      <c r="C936" s="402" t="s">
        <v>12551</v>
      </c>
      <c r="D936" s="403">
        <v>5.13</v>
      </c>
    </row>
    <row r="937" spans="1:4" ht="12.75" customHeight="1">
      <c r="A937" s="402">
        <v>90958</v>
      </c>
      <c r="B937" s="402" t="s">
        <v>12842</v>
      </c>
      <c r="C937" s="402" t="s">
        <v>12551</v>
      </c>
      <c r="D937" s="403">
        <v>1.37</v>
      </c>
    </row>
    <row r="938" spans="1:4" ht="12.75" customHeight="1">
      <c r="A938" s="402">
        <v>90960</v>
      </c>
      <c r="B938" s="402" t="s">
        <v>12843</v>
      </c>
      <c r="C938" s="402" t="s">
        <v>12551</v>
      </c>
      <c r="D938" s="403">
        <v>6.85</v>
      </c>
    </row>
    <row r="939" spans="1:4" ht="12.75" customHeight="1">
      <c r="A939" s="402">
        <v>90961</v>
      </c>
      <c r="B939" s="402" t="s">
        <v>12844</v>
      </c>
      <c r="C939" s="402" t="s">
        <v>12551</v>
      </c>
      <c r="D939" s="403">
        <v>1.83</v>
      </c>
    </row>
    <row r="940" spans="1:4" ht="12.75" customHeight="1">
      <c r="A940" s="402">
        <v>90962</v>
      </c>
      <c r="B940" s="402" t="s">
        <v>12845</v>
      </c>
      <c r="C940" s="402" t="s">
        <v>12551</v>
      </c>
      <c r="D940" s="403">
        <v>8.58</v>
      </c>
    </row>
    <row r="941" spans="1:4" ht="12.75" customHeight="1">
      <c r="A941" s="402">
        <v>90963</v>
      </c>
      <c r="B941" s="402" t="s">
        <v>12846</v>
      </c>
      <c r="C941" s="402" t="s">
        <v>12551</v>
      </c>
      <c r="D941" s="403">
        <v>14.35</v>
      </c>
    </row>
    <row r="942" spans="1:4" ht="12.75" customHeight="1">
      <c r="A942" s="402">
        <v>90968</v>
      </c>
      <c r="B942" s="402" t="s">
        <v>12847</v>
      </c>
      <c r="C942" s="402" t="s">
        <v>12551</v>
      </c>
      <c r="D942" s="403">
        <v>6.87</v>
      </c>
    </row>
    <row r="943" spans="1:4" ht="12.75" customHeight="1">
      <c r="A943" s="402">
        <v>90969</v>
      </c>
      <c r="B943" s="402" t="s">
        <v>12848</v>
      </c>
      <c r="C943" s="402" t="s">
        <v>12551</v>
      </c>
      <c r="D943" s="403">
        <v>1.84</v>
      </c>
    </row>
    <row r="944" spans="1:4" ht="12.75" customHeight="1">
      <c r="A944" s="402">
        <v>90970</v>
      </c>
      <c r="B944" s="402" t="s">
        <v>12849</v>
      </c>
      <c r="C944" s="402" t="s">
        <v>12551</v>
      </c>
      <c r="D944" s="403">
        <v>8.6</v>
      </c>
    </row>
    <row r="945" spans="1:4" ht="12.75" customHeight="1">
      <c r="A945" s="402">
        <v>90971</v>
      </c>
      <c r="B945" s="402" t="s">
        <v>12850</v>
      </c>
      <c r="C945" s="402" t="s">
        <v>12551</v>
      </c>
      <c r="D945" s="403">
        <v>58.14</v>
      </c>
    </row>
    <row r="946" spans="1:4" ht="12.75" customHeight="1">
      <c r="A946" s="402">
        <v>90975</v>
      </c>
      <c r="B946" s="402" t="s">
        <v>12851</v>
      </c>
      <c r="C946" s="402" t="s">
        <v>12551</v>
      </c>
      <c r="D946" s="403">
        <v>17.46</v>
      </c>
    </row>
    <row r="947" spans="1:4" ht="12.75" customHeight="1">
      <c r="A947" s="402">
        <v>90976</v>
      </c>
      <c r="B947" s="402" t="s">
        <v>12852</v>
      </c>
      <c r="C947" s="402" t="s">
        <v>12551</v>
      </c>
      <c r="D947" s="403">
        <v>4.68</v>
      </c>
    </row>
    <row r="948" spans="1:4" ht="12.75" customHeight="1">
      <c r="A948" s="402">
        <v>90977</v>
      </c>
      <c r="B948" s="402" t="s">
        <v>12853</v>
      </c>
      <c r="C948" s="402" t="s">
        <v>12551</v>
      </c>
      <c r="D948" s="403">
        <v>21.85</v>
      </c>
    </row>
    <row r="949" spans="1:4" ht="12.75" customHeight="1">
      <c r="A949" s="402">
        <v>90978</v>
      </c>
      <c r="B949" s="402" t="s">
        <v>12854</v>
      </c>
      <c r="C949" s="402" t="s">
        <v>12551</v>
      </c>
      <c r="D949" s="403">
        <v>150.84</v>
      </c>
    </row>
    <row r="950" spans="1:4" ht="12.75" customHeight="1">
      <c r="A950" s="402">
        <v>90992</v>
      </c>
      <c r="B950" s="402" t="s">
        <v>12855</v>
      </c>
      <c r="C950" s="402" t="s">
        <v>12551</v>
      </c>
      <c r="D950" s="403">
        <v>8.15</v>
      </c>
    </row>
    <row r="951" spans="1:4" ht="12.75" customHeight="1">
      <c r="A951" s="402">
        <v>90993</v>
      </c>
      <c r="B951" s="402" t="s">
        <v>12856</v>
      </c>
      <c r="C951" s="402" t="s">
        <v>12551</v>
      </c>
      <c r="D951" s="403">
        <v>2.1800000000000002</v>
      </c>
    </row>
    <row r="952" spans="1:4" ht="12.75" customHeight="1">
      <c r="A952" s="402">
        <v>90994</v>
      </c>
      <c r="B952" s="402" t="s">
        <v>12857</v>
      </c>
      <c r="C952" s="402" t="s">
        <v>12551</v>
      </c>
      <c r="D952" s="403">
        <v>10.199999999999999</v>
      </c>
    </row>
    <row r="953" spans="1:4" ht="12.75" customHeight="1">
      <c r="A953" s="402">
        <v>90995</v>
      </c>
      <c r="B953" s="402" t="s">
        <v>12858</v>
      </c>
      <c r="C953" s="402" t="s">
        <v>12551</v>
      </c>
      <c r="D953" s="403">
        <v>78.98</v>
      </c>
    </row>
    <row r="954" spans="1:4" ht="12.75" customHeight="1">
      <c r="A954" s="402">
        <v>91021</v>
      </c>
      <c r="B954" s="402" t="s">
        <v>12859</v>
      </c>
      <c r="C954" s="402" t="s">
        <v>12551</v>
      </c>
      <c r="D954" s="403">
        <v>12.28</v>
      </c>
    </row>
    <row r="955" spans="1:4" ht="12.75" customHeight="1">
      <c r="A955" s="402">
        <v>91026</v>
      </c>
      <c r="B955" s="402" t="s">
        <v>12860</v>
      </c>
      <c r="C955" s="402" t="s">
        <v>12551</v>
      </c>
      <c r="D955" s="403">
        <v>24.22</v>
      </c>
    </row>
    <row r="956" spans="1:4" ht="12.75" customHeight="1">
      <c r="A956" s="402">
        <v>91027</v>
      </c>
      <c r="B956" s="402" t="s">
        <v>12861</v>
      </c>
      <c r="C956" s="402" t="s">
        <v>12551</v>
      </c>
      <c r="D956" s="403">
        <v>9.68</v>
      </c>
    </row>
    <row r="957" spans="1:4" ht="12.75" customHeight="1">
      <c r="A957" s="402">
        <v>91028</v>
      </c>
      <c r="B957" s="402" t="s">
        <v>12862</v>
      </c>
      <c r="C957" s="402" t="s">
        <v>12551</v>
      </c>
      <c r="D957" s="403">
        <v>3.91</v>
      </c>
    </row>
    <row r="958" spans="1:4" ht="12.75" customHeight="1">
      <c r="A958" s="402">
        <v>91029</v>
      </c>
      <c r="B958" s="402" t="s">
        <v>12863</v>
      </c>
      <c r="C958" s="402" t="s">
        <v>12551</v>
      </c>
      <c r="D958" s="403">
        <v>44.28</v>
      </c>
    </row>
    <row r="959" spans="1:4" ht="12.75" customHeight="1">
      <c r="A959" s="402">
        <v>91030</v>
      </c>
      <c r="B959" s="402" t="s">
        <v>12864</v>
      </c>
      <c r="C959" s="402" t="s">
        <v>12551</v>
      </c>
      <c r="D959" s="403">
        <v>140.74</v>
      </c>
    </row>
    <row r="960" spans="1:4" ht="12.75" customHeight="1">
      <c r="A960" s="402">
        <v>91273</v>
      </c>
      <c r="B960" s="402" t="s">
        <v>12865</v>
      </c>
      <c r="C960" s="402" t="s">
        <v>12551</v>
      </c>
      <c r="D960" s="403">
        <v>0.41</v>
      </c>
    </row>
    <row r="961" spans="1:4" ht="12.75" customHeight="1">
      <c r="A961" s="402">
        <v>91274</v>
      </c>
      <c r="B961" s="402" t="s">
        <v>12866</v>
      </c>
      <c r="C961" s="402" t="s">
        <v>12551</v>
      </c>
      <c r="D961" s="403">
        <v>0.11</v>
      </c>
    </row>
    <row r="962" spans="1:4" ht="12.75" customHeight="1">
      <c r="A962" s="402">
        <v>91275</v>
      </c>
      <c r="B962" s="402" t="s">
        <v>12867</v>
      </c>
      <c r="C962" s="402" t="s">
        <v>12551</v>
      </c>
      <c r="D962" s="403">
        <v>0.51</v>
      </c>
    </row>
    <row r="963" spans="1:4" ht="12.75" customHeight="1">
      <c r="A963" s="402">
        <v>91276</v>
      </c>
      <c r="B963" s="402" t="s">
        <v>12868</v>
      </c>
      <c r="C963" s="402" t="s">
        <v>12551</v>
      </c>
      <c r="D963" s="403">
        <v>8.25</v>
      </c>
    </row>
    <row r="964" spans="1:4" ht="12.75" customHeight="1">
      <c r="A964" s="402">
        <v>91279</v>
      </c>
      <c r="B964" s="402" t="s">
        <v>12869</v>
      </c>
      <c r="C964" s="402" t="s">
        <v>12551</v>
      </c>
      <c r="D964" s="403">
        <v>0.73</v>
      </c>
    </row>
    <row r="965" spans="1:4" ht="12.75" customHeight="1">
      <c r="A965" s="402">
        <v>91280</v>
      </c>
      <c r="B965" s="402" t="s">
        <v>12870</v>
      </c>
      <c r="C965" s="402" t="s">
        <v>12551</v>
      </c>
      <c r="D965" s="403">
        <v>0.16</v>
      </c>
    </row>
    <row r="966" spans="1:4" ht="12.75" customHeight="1">
      <c r="A966" s="402">
        <v>91281</v>
      </c>
      <c r="B966" s="402" t="s">
        <v>12871</v>
      </c>
      <c r="C966" s="402" t="s">
        <v>12551</v>
      </c>
      <c r="D966" s="403">
        <v>0.91</v>
      </c>
    </row>
    <row r="967" spans="1:4" ht="12.75" customHeight="1">
      <c r="A967" s="402">
        <v>91282</v>
      </c>
      <c r="B967" s="402" t="s">
        <v>12872</v>
      </c>
      <c r="C967" s="402" t="s">
        <v>12551</v>
      </c>
      <c r="D967" s="403">
        <v>8.3000000000000007</v>
      </c>
    </row>
    <row r="968" spans="1:4" ht="12.75" customHeight="1">
      <c r="A968" s="402">
        <v>91354</v>
      </c>
      <c r="B968" s="402" t="s">
        <v>12873</v>
      </c>
      <c r="C968" s="402" t="s">
        <v>12551</v>
      </c>
      <c r="D968" s="403">
        <v>17.07</v>
      </c>
    </row>
    <row r="969" spans="1:4" ht="12.75" customHeight="1">
      <c r="A969" s="402">
        <v>91355</v>
      </c>
      <c r="B969" s="402" t="s">
        <v>12874</v>
      </c>
      <c r="C969" s="402" t="s">
        <v>12551</v>
      </c>
      <c r="D969" s="403">
        <v>7.01</v>
      </c>
    </row>
    <row r="970" spans="1:4" ht="12.75" customHeight="1">
      <c r="A970" s="402">
        <v>91356</v>
      </c>
      <c r="B970" s="402" t="s">
        <v>12875</v>
      </c>
      <c r="C970" s="402" t="s">
        <v>12551</v>
      </c>
      <c r="D970" s="403">
        <v>2.83</v>
      </c>
    </row>
    <row r="971" spans="1:4" ht="12.75" customHeight="1">
      <c r="A971" s="402">
        <v>91359</v>
      </c>
      <c r="B971" s="402" t="s">
        <v>12876</v>
      </c>
      <c r="C971" s="402" t="s">
        <v>12551</v>
      </c>
      <c r="D971" s="403">
        <v>20.32</v>
      </c>
    </row>
    <row r="972" spans="1:4" ht="12.75" customHeight="1">
      <c r="A972" s="402">
        <v>91360</v>
      </c>
      <c r="B972" s="402" t="s">
        <v>12877</v>
      </c>
      <c r="C972" s="402" t="s">
        <v>12551</v>
      </c>
      <c r="D972" s="403">
        <v>7.77</v>
      </c>
    </row>
    <row r="973" spans="1:4" ht="12.75" customHeight="1">
      <c r="A973" s="402">
        <v>91361</v>
      </c>
      <c r="B973" s="402" t="s">
        <v>12878</v>
      </c>
      <c r="C973" s="402" t="s">
        <v>12551</v>
      </c>
      <c r="D973" s="403">
        <v>3.14</v>
      </c>
    </row>
    <row r="974" spans="1:4" ht="12.75" customHeight="1">
      <c r="A974" s="402">
        <v>91367</v>
      </c>
      <c r="B974" s="402" t="s">
        <v>12879</v>
      </c>
      <c r="C974" s="402" t="s">
        <v>12551</v>
      </c>
      <c r="D974" s="403">
        <v>22.02</v>
      </c>
    </row>
    <row r="975" spans="1:4" ht="12.75" customHeight="1">
      <c r="A975" s="402">
        <v>91368</v>
      </c>
      <c r="B975" s="402" t="s">
        <v>12880</v>
      </c>
      <c r="C975" s="402" t="s">
        <v>12551</v>
      </c>
      <c r="D975" s="403">
        <v>8.3800000000000008</v>
      </c>
    </row>
    <row r="976" spans="1:4" ht="12.75" customHeight="1">
      <c r="A976" s="402">
        <v>91369</v>
      </c>
      <c r="B976" s="402" t="s">
        <v>12881</v>
      </c>
      <c r="C976" s="402" t="s">
        <v>12551</v>
      </c>
      <c r="D976" s="403">
        <v>3.38</v>
      </c>
    </row>
    <row r="977" spans="1:4" ht="12.75" customHeight="1">
      <c r="A977" s="402">
        <v>91375</v>
      </c>
      <c r="B977" s="402" t="s">
        <v>12882</v>
      </c>
      <c r="C977" s="402" t="s">
        <v>12551</v>
      </c>
      <c r="D977" s="403">
        <v>18.739999999999998</v>
      </c>
    </row>
    <row r="978" spans="1:4" ht="12.75" customHeight="1">
      <c r="A978" s="402">
        <v>91376</v>
      </c>
      <c r="B978" s="402" t="s">
        <v>12883</v>
      </c>
      <c r="C978" s="402" t="s">
        <v>12551</v>
      </c>
      <c r="D978" s="403">
        <v>7.7</v>
      </c>
    </row>
    <row r="979" spans="1:4" ht="12.75" customHeight="1">
      <c r="A979" s="402">
        <v>91377</v>
      </c>
      <c r="B979" s="402" t="s">
        <v>12884</v>
      </c>
      <c r="C979" s="402" t="s">
        <v>12551</v>
      </c>
      <c r="D979" s="403">
        <v>3.11</v>
      </c>
    </row>
    <row r="980" spans="1:4" ht="12.75" customHeight="1">
      <c r="A980" s="402">
        <v>91380</v>
      </c>
      <c r="B980" s="402" t="s">
        <v>12885</v>
      </c>
      <c r="C980" s="402" t="s">
        <v>12551</v>
      </c>
      <c r="D980" s="403">
        <v>28.99</v>
      </c>
    </row>
    <row r="981" spans="1:4" ht="12.75" customHeight="1">
      <c r="A981" s="402">
        <v>91381</v>
      </c>
      <c r="B981" s="402" t="s">
        <v>12886</v>
      </c>
      <c r="C981" s="402" t="s">
        <v>12551</v>
      </c>
      <c r="D981" s="403">
        <v>11.02</v>
      </c>
    </row>
    <row r="982" spans="1:4" ht="12.75" customHeight="1">
      <c r="A982" s="402">
        <v>91382</v>
      </c>
      <c r="B982" s="402" t="s">
        <v>12887</v>
      </c>
      <c r="C982" s="402" t="s">
        <v>12551</v>
      </c>
      <c r="D982" s="403">
        <v>4.45</v>
      </c>
    </row>
    <row r="983" spans="1:4" ht="12.75" customHeight="1">
      <c r="A983" s="402">
        <v>91383</v>
      </c>
      <c r="B983" s="402" t="s">
        <v>12888</v>
      </c>
      <c r="C983" s="402" t="s">
        <v>12551</v>
      </c>
      <c r="D983" s="403">
        <v>51.86</v>
      </c>
    </row>
    <row r="984" spans="1:4" ht="12.75" customHeight="1">
      <c r="A984" s="402">
        <v>91384</v>
      </c>
      <c r="B984" s="402" t="s">
        <v>12889</v>
      </c>
      <c r="C984" s="402" t="s">
        <v>12551</v>
      </c>
      <c r="D984" s="403">
        <v>136.03</v>
      </c>
    </row>
    <row r="985" spans="1:4" ht="12.75" customHeight="1">
      <c r="A985" s="402">
        <v>91390</v>
      </c>
      <c r="B985" s="402" t="s">
        <v>12890</v>
      </c>
      <c r="C985" s="402" t="s">
        <v>12551</v>
      </c>
      <c r="D985" s="403">
        <v>18.89</v>
      </c>
    </row>
    <row r="986" spans="1:4" ht="12.75" customHeight="1">
      <c r="A986" s="402">
        <v>91391</v>
      </c>
      <c r="B986" s="402" t="s">
        <v>12891</v>
      </c>
      <c r="C986" s="402" t="s">
        <v>12551</v>
      </c>
      <c r="D986" s="403">
        <v>7.48</v>
      </c>
    </row>
    <row r="987" spans="1:4" ht="12.75" customHeight="1">
      <c r="A987" s="402">
        <v>91392</v>
      </c>
      <c r="B987" s="402" t="s">
        <v>12892</v>
      </c>
      <c r="C987" s="402" t="s">
        <v>12551</v>
      </c>
      <c r="D987" s="403">
        <v>3.02</v>
      </c>
    </row>
    <row r="988" spans="1:4" ht="12.75" customHeight="1">
      <c r="A988" s="402">
        <v>91396</v>
      </c>
      <c r="B988" s="402" t="s">
        <v>12893</v>
      </c>
      <c r="C988" s="402" t="s">
        <v>12551</v>
      </c>
      <c r="D988" s="403">
        <v>28.19</v>
      </c>
    </row>
    <row r="989" spans="1:4" ht="12.75" customHeight="1">
      <c r="A989" s="402">
        <v>91397</v>
      </c>
      <c r="B989" s="402" t="s">
        <v>12894</v>
      </c>
      <c r="C989" s="402" t="s">
        <v>12551</v>
      </c>
      <c r="D989" s="403">
        <v>10.9</v>
      </c>
    </row>
    <row r="990" spans="1:4" ht="12.75" customHeight="1">
      <c r="A990" s="402">
        <v>91398</v>
      </c>
      <c r="B990" s="402" t="s">
        <v>12895</v>
      </c>
      <c r="C990" s="402" t="s">
        <v>12551</v>
      </c>
      <c r="D990" s="403">
        <v>4.4000000000000004</v>
      </c>
    </row>
    <row r="991" spans="1:4" ht="12.75" customHeight="1">
      <c r="A991" s="402">
        <v>91402</v>
      </c>
      <c r="B991" s="402" t="s">
        <v>12896</v>
      </c>
      <c r="C991" s="402" t="s">
        <v>12551</v>
      </c>
      <c r="D991" s="403">
        <v>3.5</v>
      </c>
    </row>
    <row r="992" spans="1:4" ht="12.75" customHeight="1">
      <c r="A992" s="402">
        <v>91466</v>
      </c>
      <c r="B992" s="402" t="s">
        <v>12897</v>
      </c>
      <c r="C992" s="402" t="s">
        <v>12551</v>
      </c>
      <c r="D992" s="403">
        <v>3.91</v>
      </c>
    </row>
    <row r="993" spans="1:4" ht="12.75" customHeight="1">
      <c r="A993" s="402">
        <v>91467</v>
      </c>
      <c r="B993" s="402" t="s">
        <v>12898</v>
      </c>
      <c r="C993" s="402" t="s">
        <v>12551</v>
      </c>
      <c r="D993" s="403">
        <v>151.69999999999999</v>
      </c>
    </row>
    <row r="994" spans="1:4" ht="12.75" customHeight="1">
      <c r="A994" s="402">
        <v>91468</v>
      </c>
      <c r="B994" s="402" t="s">
        <v>12899</v>
      </c>
      <c r="C994" s="402" t="s">
        <v>12551</v>
      </c>
      <c r="D994" s="403">
        <v>22.31</v>
      </c>
    </row>
    <row r="995" spans="1:4" ht="12.75" customHeight="1">
      <c r="A995" s="402">
        <v>91469</v>
      </c>
      <c r="B995" s="402" t="s">
        <v>12900</v>
      </c>
      <c r="C995" s="402" t="s">
        <v>12551</v>
      </c>
      <c r="D995" s="403">
        <v>9.74</v>
      </c>
    </row>
    <row r="996" spans="1:4" ht="12.75" customHeight="1">
      <c r="A996" s="402">
        <v>91484</v>
      </c>
      <c r="B996" s="402" t="s">
        <v>12901</v>
      </c>
      <c r="C996" s="402" t="s">
        <v>12551</v>
      </c>
      <c r="D996" s="403">
        <v>7.43</v>
      </c>
    </row>
    <row r="997" spans="1:4" ht="12.75" customHeight="1">
      <c r="A997" s="402">
        <v>91485</v>
      </c>
      <c r="B997" s="402" t="s">
        <v>12902</v>
      </c>
      <c r="C997" s="402" t="s">
        <v>12551</v>
      </c>
      <c r="D997" s="403">
        <v>156.53</v>
      </c>
    </row>
    <row r="998" spans="1:4" ht="12.75" customHeight="1">
      <c r="A998" s="402">
        <v>91529</v>
      </c>
      <c r="B998" s="402" t="s">
        <v>12903</v>
      </c>
      <c r="C998" s="402" t="s">
        <v>12551</v>
      </c>
      <c r="D998" s="403">
        <v>0.6</v>
      </c>
    </row>
    <row r="999" spans="1:4" ht="12.75" customHeight="1">
      <c r="A999" s="402">
        <v>91530</v>
      </c>
      <c r="B999" s="402" t="s">
        <v>12904</v>
      </c>
      <c r="C999" s="402" t="s">
        <v>12551</v>
      </c>
      <c r="D999" s="403">
        <v>0.16</v>
      </c>
    </row>
    <row r="1000" spans="1:4" ht="12.75" customHeight="1">
      <c r="A1000" s="402">
        <v>91531</v>
      </c>
      <c r="B1000" s="402" t="s">
        <v>12905</v>
      </c>
      <c r="C1000" s="402" t="s">
        <v>12551</v>
      </c>
      <c r="D1000" s="403">
        <v>0.76</v>
      </c>
    </row>
    <row r="1001" spans="1:4" ht="12.75" customHeight="1">
      <c r="A1001" s="402">
        <v>91532</v>
      </c>
      <c r="B1001" s="402" t="s">
        <v>12906</v>
      </c>
      <c r="C1001" s="402" t="s">
        <v>12551</v>
      </c>
      <c r="D1001" s="403">
        <v>5.9</v>
      </c>
    </row>
    <row r="1002" spans="1:4" ht="12.75" customHeight="1">
      <c r="A1002" s="402">
        <v>91629</v>
      </c>
      <c r="B1002" s="402" t="s">
        <v>12907</v>
      </c>
      <c r="C1002" s="402" t="s">
        <v>12551</v>
      </c>
      <c r="D1002" s="403">
        <v>20.93</v>
      </c>
    </row>
    <row r="1003" spans="1:4" ht="12.75" customHeight="1">
      <c r="A1003" s="402">
        <v>91630</v>
      </c>
      <c r="B1003" s="402" t="s">
        <v>12908</v>
      </c>
      <c r="C1003" s="402" t="s">
        <v>12551</v>
      </c>
      <c r="D1003" s="403">
        <v>7.78</v>
      </c>
    </row>
    <row r="1004" spans="1:4" ht="12.75" customHeight="1">
      <c r="A1004" s="402">
        <v>91631</v>
      </c>
      <c r="B1004" s="402" t="s">
        <v>12909</v>
      </c>
      <c r="C1004" s="402" t="s">
        <v>12551</v>
      </c>
      <c r="D1004" s="403">
        <v>3.14</v>
      </c>
    </row>
    <row r="1005" spans="1:4" ht="12.75" customHeight="1">
      <c r="A1005" s="402">
        <v>91632</v>
      </c>
      <c r="B1005" s="402" t="s">
        <v>12910</v>
      </c>
      <c r="C1005" s="402" t="s">
        <v>12551</v>
      </c>
      <c r="D1005" s="403">
        <v>35.83</v>
      </c>
    </row>
    <row r="1006" spans="1:4" ht="12.75" customHeight="1">
      <c r="A1006" s="402">
        <v>91633</v>
      </c>
      <c r="B1006" s="402" t="s">
        <v>12911</v>
      </c>
      <c r="C1006" s="402" t="s">
        <v>12551</v>
      </c>
      <c r="D1006" s="403">
        <v>128.4</v>
      </c>
    </row>
    <row r="1007" spans="1:4" ht="12.75" customHeight="1">
      <c r="A1007" s="402">
        <v>91640</v>
      </c>
      <c r="B1007" s="402" t="s">
        <v>12912</v>
      </c>
      <c r="C1007" s="402" t="s">
        <v>12551</v>
      </c>
      <c r="D1007" s="403">
        <v>39.229999999999997</v>
      </c>
    </row>
    <row r="1008" spans="1:4" ht="12.75" customHeight="1">
      <c r="A1008" s="402">
        <v>91641</v>
      </c>
      <c r="B1008" s="402" t="s">
        <v>12913</v>
      </c>
      <c r="C1008" s="402" t="s">
        <v>12551</v>
      </c>
      <c r="D1008" s="403">
        <v>15.83</v>
      </c>
    </row>
    <row r="1009" spans="1:4" ht="12.75" customHeight="1">
      <c r="A1009" s="402">
        <v>91642</v>
      </c>
      <c r="B1009" s="402" t="s">
        <v>12914</v>
      </c>
      <c r="C1009" s="402" t="s">
        <v>12551</v>
      </c>
      <c r="D1009" s="403">
        <v>6.39</v>
      </c>
    </row>
    <row r="1010" spans="1:4" ht="12.75" customHeight="1">
      <c r="A1010" s="402">
        <v>91643</v>
      </c>
      <c r="B1010" s="402" t="s">
        <v>12915</v>
      </c>
      <c r="C1010" s="402" t="s">
        <v>12551</v>
      </c>
      <c r="D1010" s="403">
        <v>70.709999999999994</v>
      </c>
    </row>
    <row r="1011" spans="1:4" ht="12.75" customHeight="1">
      <c r="A1011" s="402">
        <v>91644</v>
      </c>
      <c r="B1011" s="402" t="s">
        <v>12916</v>
      </c>
      <c r="C1011" s="402" t="s">
        <v>12551</v>
      </c>
      <c r="D1011" s="403">
        <v>288.95</v>
      </c>
    </row>
    <row r="1012" spans="1:4" ht="12.75" customHeight="1">
      <c r="A1012" s="402">
        <v>91688</v>
      </c>
      <c r="B1012" s="402" t="s">
        <v>12917</v>
      </c>
      <c r="C1012" s="402" t="s">
        <v>12551</v>
      </c>
      <c r="D1012" s="403">
        <v>0.08</v>
      </c>
    </row>
    <row r="1013" spans="1:4" ht="12.75" customHeight="1">
      <c r="A1013" s="402">
        <v>91689</v>
      </c>
      <c r="B1013" s="402" t="s">
        <v>12918</v>
      </c>
      <c r="C1013" s="402" t="s">
        <v>12551</v>
      </c>
      <c r="D1013" s="403">
        <v>0.01</v>
      </c>
    </row>
    <row r="1014" spans="1:4" ht="12.75" customHeight="1">
      <c r="A1014" s="402">
        <v>91690</v>
      </c>
      <c r="B1014" s="402" t="s">
        <v>12919</v>
      </c>
      <c r="C1014" s="402" t="s">
        <v>12551</v>
      </c>
      <c r="D1014" s="403">
        <v>0.05</v>
      </c>
    </row>
    <row r="1015" spans="1:4" ht="12.75" customHeight="1">
      <c r="A1015" s="402">
        <v>91691</v>
      </c>
      <c r="B1015" s="402" t="s">
        <v>12920</v>
      </c>
      <c r="C1015" s="402" t="s">
        <v>12551</v>
      </c>
      <c r="D1015" s="403">
        <v>1.26</v>
      </c>
    </row>
    <row r="1016" spans="1:4" ht="12.75" customHeight="1">
      <c r="A1016" s="402">
        <v>92040</v>
      </c>
      <c r="B1016" s="402" t="s">
        <v>12921</v>
      </c>
      <c r="C1016" s="402" t="s">
        <v>12551</v>
      </c>
      <c r="D1016" s="403">
        <v>6.47</v>
      </c>
    </row>
    <row r="1017" spans="1:4" ht="12.75" customHeight="1">
      <c r="A1017" s="402">
        <v>92041</v>
      </c>
      <c r="B1017" s="402" t="s">
        <v>12922</v>
      </c>
      <c r="C1017" s="402" t="s">
        <v>12551</v>
      </c>
      <c r="D1017" s="403">
        <v>1.33</v>
      </c>
    </row>
    <row r="1018" spans="1:4" ht="12.75" customHeight="1">
      <c r="A1018" s="402">
        <v>92042</v>
      </c>
      <c r="B1018" s="402" t="s">
        <v>12923</v>
      </c>
      <c r="C1018" s="402" t="s">
        <v>12551</v>
      </c>
      <c r="D1018" s="403">
        <v>5.39</v>
      </c>
    </row>
    <row r="1019" spans="1:4" ht="12.75" customHeight="1">
      <c r="A1019" s="402">
        <v>92101</v>
      </c>
      <c r="B1019" s="402" t="s">
        <v>12924</v>
      </c>
      <c r="C1019" s="402" t="s">
        <v>12551</v>
      </c>
      <c r="D1019" s="403">
        <v>40.64</v>
      </c>
    </row>
    <row r="1020" spans="1:4" ht="12.75" customHeight="1">
      <c r="A1020" s="402">
        <v>92102</v>
      </c>
      <c r="B1020" s="402" t="s">
        <v>12925</v>
      </c>
      <c r="C1020" s="402" t="s">
        <v>12551</v>
      </c>
      <c r="D1020" s="403">
        <v>13.75</v>
      </c>
    </row>
    <row r="1021" spans="1:4" ht="12.75" customHeight="1">
      <c r="A1021" s="402">
        <v>92103</v>
      </c>
      <c r="B1021" s="402" t="s">
        <v>12926</v>
      </c>
      <c r="C1021" s="402" t="s">
        <v>12551</v>
      </c>
      <c r="D1021" s="403">
        <v>9.61</v>
      </c>
    </row>
    <row r="1022" spans="1:4" ht="12.75" customHeight="1">
      <c r="A1022" s="402">
        <v>92104</v>
      </c>
      <c r="B1022" s="402" t="s">
        <v>12927</v>
      </c>
      <c r="C1022" s="402" t="s">
        <v>12551</v>
      </c>
      <c r="D1022" s="403">
        <v>66.53</v>
      </c>
    </row>
    <row r="1023" spans="1:4" ht="12.75" customHeight="1">
      <c r="A1023" s="402">
        <v>92105</v>
      </c>
      <c r="B1023" s="402" t="s">
        <v>12928</v>
      </c>
      <c r="C1023" s="402" t="s">
        <v>12551</v>
      </c>
      <c r="D1023" s="403">
        <v>169.15</v>
      </c>
    </row>
    <row r="1024" spans="1:4" ht="12.75" customHeight="1">
      <c r="A1024" s="402">
        <v>92108</v>
      </c>
      <c r="B1024" s="402" t="s">
        <v>12929</v>
      </c>
      <c r="C1024" s="402" t="s">
        <v>12551</v>
      </c>
      <c r="D1024" s="403">
        <v>1.04</v>
      </c>
    </row>
    <row r="1025" spans="1:4" ht="12.75" customHeight="1">
      <c r="A1025" s="402">
        <v>92109</v>
      </c>
      <c r="B1025" s="402" t="s">
        <v>12930</v>
      </c>
      <c r="C1025" s="402" t="s">
        <v>12551</v>
      </c>
      <c r="D1025" s="403">
        <v>0.25</v>
      </c>
    </row>
    <row r="1026" spans="1:4" ht="12.75" customHeight="1">
      <c r="A1026" s="402">
        <v>92110</v>
      </c>
      <c r="B1026" s="402" t="s">
        <v>12931</v>
      </c>
      <c r="C1026" s="402" t="s">
        <v>12551</v>
      </c>
      <c r="D1026" s="403">
        <v>1.39</v>
      </c>
    </row>
    <row r="1027" spans="1:4" ht="12.75" customHeight="1">
      <c r="A1027" s="402">
        <v>92111</v>
      </c>
      <c r="B1027" s="402" t="s">
        <v>12932</v>
      </c>
      <c r="C1027" s="402" t="s">
        <v>12551</v>
      </c>
      <c r="D1027" s="403">
        <v>1.1599999999999999</v>
      </c>
    </row>
    <row r="1028" spans="1:4" ht="12.75" customHeight="1">
      <c r="A1028" s="402">
        <v>92114</v>
      </c>
      <c r="B1028" s="402" t="s">
        <v>12933</v>
      </c>
      <c r="C1028" s="402" t="s">
        <v>12551</v>
      </c>
      <c r="D1028" s="403">
        <v>0.27</v>
      </c>
    </row>
    <row r="1029" spans="1:4" ht="12.75" customHeight="1">
      <c r="A1029" s="402">
        <v>92115</v>
      </c>
      <c r="B1029" s="402" t="s">
        <v>12934</v>
      </c>
      <c r="C1029" s="402" t="s">
        <v>12551</v>
      </c>
      <c r="D1029" s="403">
        <v>0.05</v>
      </c>
    </row>
    <row r="1030" spans="1:4" ht="12.75" customHeight="1">
      <c r="A1030" s="402">
        <v>92116</v>
      </c>
      <c r="B1030" s="402" t="s">
        <v>12935</v>
      </c>
      <c r="C1030" s="402" t="s">
        <v>12551</v>
      </c>
      <c r="D1030" s="403">
        <v>0.19</v>
      </c>
    </row>
    <row r="1031" spans="1:4" ht="12.75" customHeight="1">
      <c r="A1031" s="402">
        <v>92133</v>
      </c>
      <c r="B1031" s="402" t="s">
        <v>12936</v>
      </c>
      <c r="C1031" s="402" t="s">
        <v>12551</v>
      </c>
      <c r="D1031" s="403">
        <v>12.78</v>
      </c>
    </row>
    <row r="1032" spans="1:4" ht="12.75" customHeight="1">
      <c r="A1032" s="402">
        <v>92134</v>
      </c>
      <c r="B1032" s="402" t="s">
        <v>12937</v>
      </c>
      <c r="C1032" s="402" t="s">
        <v>12551</v>
      </c>
      <c r="D1032" s="403">
        <v>3.94</v>
      </c>
    </row>
    <row r="1033" spans="1:4" ht="12.75" customHeight="1">
      <c r="A1033" s="402">
        <v>92135</v>
      </c>
      <c r="B1033" s="402" t="s">
        <v>12938</v>
      </c>
      <c r="C1033" s="402" t="s">
        <v>12551</v>
      </c>
      <c r="D1033" s="403">
        <v>1.59</v>
      </c>
    </row>
    <row r="1034" spans="1:4" ht="12.75" customHeight="1">
      <c r="A1034" s="402">
        <v>92136</v>
      </c>
      <c r="B1034" s="402" t="s">
        <v>12939</v>
      </c>
      <c r="C1034" s="402" t="s">
        <v>12551</v>
      </c>
      <c r="D1034" s="403">
        <v>15.98</v>
      </c>
    </row>
    <row r="1035" spans="1:4" ht="12.75" customHeight="1">
      <c r="A1035" s="402">
        <v>92137</v>
      </c>
      <c r="B1035" s="402" t="s">
        <v>12940</v>
      </c>
      <c r="C1035" s="402" t="s">
        <v>12551</v>
      </c>
      <c r="D1035" s="403">
        <v>33.799999999999997</v>
      </c>
    </row>
    <row r="1036" spans="1:4" ht="12.75" customHeight="1">
      <c r="A1036" s="402">
        <v>92140</v>
      </c>
      <c r="B1036" s="402" t="s">
        <v>12941</v>
      </c>
      <c r="C1036" s="402" t="s">
        <v>12551</v>
      </c>
      <c r="D1036" s="403">
        <v>4.68</v>
      </c>
    </row>
    <row r="1037" spans="1:4" ht="12.75" customHeight="1">
      <c r="A1037" s="402">
        <v>92141</v>
      </c>
      <c r="B1037" s="402" t="s">
        <v>12942</v>
      </c>
      <c r="C1037" s="402" t="s">
        <v>12551</v>
      </c>
      <c r="D1037" s="403">
        <v>1.44</v>
      </c>
    </row>
    <row r="1038" spans="1:4" ht="12.75" customHeight="1">
      <c r="A1038" s="402">
        <v>92142</v>
      </c>
      <c r="B1038" s="402" t="s">
        <v>12943</v>
      </c>
      <c r="C1038" s="402" t="s">
        <v>12551</v>
      </c>
      <c r="D1038" s="403">
        <v>0.57999999999999996</v>
      </c>
    </row>
    <row r="1039" spans="1:4" ht="12.75" customHeight="1">
      <c r="A1039" s="402">
        <v>92143</v>
      </c>
      <c r="B1039" s="402" t="s">
        <v>12944</v>
      </c>
      <c r="C1039" s="402" t="s">
        <v>12551</v>
      </c>
      <c r="D1039" s="403">
        <v>5.85</v>
      </c>
    </row>
    <row r="1040" spans="1:4" ht="12.75" customHeight="1">
      <c r="A1040" s="402">
        <v>92144</v>
      </c>
      <c r="B1040" s="402" t="s">
        <v>12945</v>
      </c>
      <c r="C1040" s="402" t="s">
        <v>12551</v>
      </c>
      <c r="D1040" s="403">
        <v>38.33</v>
      </c>
    </row>
    <row r="1041" spans="1:4" ht="12.75" customHeight="1">
      <c r="A1041" s="402">
        <v>92237</v>
      </c>
      <c r="B1041" s="402" t="s">
        <v>12946</v>
      </c>
      <c r="C1041" s="402" t="s">
        <v>12551</v>
      </c>
      <c r="D1041" s="403">
        <v>28.58</v>
      </c>
    </row>
    <row r="1042" spans="1:4" ht="12.75" customHeight="1">
      <c r="A1042" s="402">
        <v>92238</v>
      </c>
      <c r="B1042" s="402" t="s">
        <v>12947</v>
      </c>
      <c r="C1042" s="402" t="s">
        <v>12551</v>
      </c>
      <c r="D1042" s="403">
        <v>11.51</v>
      </c>
    </row>
    <row r="1043" spans="1:4" ht="12.75" customHeight="1">
      <c r="A1043" s="402">
        <v>92239</v>
      </c>
      <c r="B1043" s="402" t="s">
        <v>12948</v>
      </c>
      <c r="C1043" s="402" t="s">
        <v>12551</v>
      </c>
      <c r="D1043" s="403">
        <v>4.6399999999999997</v>
      </c>
    </row>
    <row r="1044" spans="1:4" ht="12.75" customHeight="1">
      <c r="A1044" s="402">
        <v>92240</v>
      </c>
      <c r="B1044" s="402" t="s">
        <v>12949</v>
      </c>
      <c r="C1044" s="402" t="s">
        <v>12551</v>
      </c>
      <c r="D1044" s="403">
        <v>51.27</v>
      </c>
    </row>
    <row r="1045" spans="1:4" ht="12.75" customHeight="1">
      <c r="A1045" s="402">
        <v>92241</v>
      </c>
      <c r="B1045" s="402" t="s">
        <v>12950</v>
      </c>
      <c r="C1045" s="402" t="s">
        <v>12551</v>
      </c>
      <c r="D1045" s="403">
        <v>264.89999999999998</v>
      </c>
    </row>
    <row r="1046" spans="1:4" ht="12.75" customHeight="1">
      <c r="A1046" s="402">
        <v>92712</v>
      </c>
      <c r="B1046" s="402" t="s">
        <v>12951</v>
      </c>
      <c r="C1046" s="402" t="s">
        <v>12551</v>
      </c>
      <c r="D1046" s="403">
        <v>0.18</v>
      </c>
    </row>
    <row r="1047" spans="1:4" ht="12.75" customHeight="1">
      <c r="A1047" s="402">
        <v>92713</v>
      </c>
      <c r="B1047" s="402" t="s">
        <v>12952</v>
      </c>
      <c r="C1047" s="402" t="s">
        <v>12551</v>
      </c>
      <c r="D1047" s="403">
        <v>0.04</v>
      </c>
    </row>
    <row r="1048" spans="1:4" ht="12.75" customHeight="1">
      <c r="A1048" s="402">
        <v>92714</v>
      </c>
      <c r="B1048" s="402" t="s">
        <v>12953</v>
      </c>
      <c r="C1048" s="402" t="s">
        <v>12551</v>
      </c>
      <c r="D1048" s="403">
        <v>0.24</v>
      </c>
    </row>
    <row r="1049" spans="1:4" ht="12.75" customHeight="1">
      <c r="A1049" s="402">
        <v>92715</v>
      </c>
      <c r="B1049" s="402" t="s">
        <v>12954</v>
      </c>
      <c r="C1049" s="402" t="s">
        <v>12551</v>
      </c>
      <c r="D1049" s="403">
        <v>101.68</v>
      </c>
    </row>
    <row r="1050" spans="1:4" ht="12.75" customHeight="1">
      <c r="A1050" s="402">
        <v>92956</v>
      </c>
      <c r="B1050" s="402" t="s">
        <v>12955</v>
      </c>
      <c r="C1050" s="402" t="s">
        <v>12551</v>
      </c>
      <c r="D1050" s="403">
        <v>4.1900000000000004</v>
      </c>
    </row>
    <row r="1051" spans="1:4" ht="12.75" customHeight="1">
      <c r="A1051" s="402">
        <v>92957</v>
      </c>
      <c r="B1051" s="402" t="s">
        <v>12956</v>
      </c>
      <c r="C1051" s="402" t="s">
        <v>12551</v>
      </c>
      <c r="D1051" s="403">
        <v>0.97</v>
      </c>
    </row>
    <row r="1052" spans="1:4" ht="12.75" customHeight="1">
      <c r="A1052" s="402">
        <v>92958</v>
      </c>
      <c r="B1052" s="402" t="s">
        <v>12957</v>
      </c>
      <c r="C1052" s="402" t="s">
        <v>12551</v>
      </c>
      <c r="D1052" s="403">
        <v>4.58</v>
      </c>
    </row>
    <row r="1053" spans="1:4" ht="12.75" customHeight="1">
      <c r="A1053" s="402">
        <v>92959</v>
      </c>
      <c r="B1053" s="402" t="s">
        <v>12958</v>
      </c>
      <c r="C1053" s="402" t="s">
        <v>12551</v>
      </c>
      <c r="D1053" s="403">
        <v>8.89</v>
      </c>
    </row>
    <row r="1054" spans="1:4" ht="12.75" customHeight="1">
      <c r="A1054" s="402">
        <v>92963</v>
      </c>
      <c r="B1054" s="402" t="s">
        <v>12959</v>
      </c>
      <c r="C1054" s="402" t="s">
        <v>12551</v>
      </c>
      <c r="D1054" s="403">
        <v>1.48</v>
      </c>
    </row>
    <row r="1055" spans="1:4" ht="12.75" customHeight="1">
      <c r="A1055" s="402">
        <v>92964</v>
      </c>
      <c r="B1055" s="402" t="s">
        <v>12960</v>
      </c>
      <c r="C1055" s="402" t="s">
        <v>12551</v>
      </c>
      <c r="D1055" s="403">
        <v>0.34</v>
      </c>
    </row>
    <row r="1056" spans="1:4" ht="12.75" customHeight="1">
      <c r="A1056" s="402">
        <v>92965</v>
      </c>
      <c r="B1056" s="402" t="s">
        <v>12961</v>
      </c>
      <c r="C1056" s="402" t="s">
        <v>12551</v>
      </c>
      <c r="D1056" s="403">
        <v>1.85</v>
      </c>
    </row>
    <row r="1057" spans="1:4" ht="12.75" customHeight="1">
      <c r="A1057" s="402">
        <v>93220</v>
      </c>
      <c r="B1057" s="402" t="s">
        <v>12962</v>
      </c>
      <c r="C1057" s="402" t="s">
        <v>12551</v>
      </c>
      <c r="D1057" s="403">
        <v>321.33999999999997</v>
      </c>
    </row>
    <row r="1058" spans="1:4" ht="12.75" customHeight="1">
      <c r="A1058" s="402">
        <v>93221</v>
      </c>
      <c r="B1058" s="402" t="s">
        <v>12963</v>
      </c>
      <c r="C1058" s="402" t="s">
        <v>12551</v>
      </c>
      <c r="D1058" s="403">
        <v>86.21</v>
      </c>
    </row>
    <row r="1059" spans="1:4" ht="12.75" customHeight="1">
      <c r="A1059" s="402">
        <v>93222</v>
      </c>
      <c r="B1059" s="402" t="s">
        <v>12964</v>
      </c>
      <c r="C1059" s="402" t="s">
        <v>12551</v>
      </c>
      <c r="D1059" s="403">
        <v>402.13</v>
      </c>
    </row>
    <row r="1060" spans="1:4" ht="12.75" customHeight="1">
      <c r="A1060" s="402">
        <v>93223</v>
      </c>
      <c r="B1060" s="402" t="s">
        <v>12965</v>
      </c>
      <c r="C1060" s="402" t="s">
        <v>12551</v>
      </c>
      <c r="D1060" s="403">
        <v>149.87</v>
      </c>
    </row>
    <row r="1061" spans="1:4" ht="12.75" customHeight="1">
      <c r="A1061" s="402">
        <v>93229</v>
      </c>
      <c r="B1061" s="402" t="s">
        <v>12966</v>
      </c>
      <c r="C1061" s="402" t="s">
        <v>12551</v>
      </c>
      <c r="D1061" s="403">
        <v>0.47</v>
      </c>
    </row>
    <row r="1062" spans="1:4" ht="12.75" customHeight="1">
      <c r="A1062" s="402">
        <v>93230</v>
      </c>
      <c r="B1062" s="402" t="s">
        <v>12967</v>
      </c>
      <c r="C1062" s="402" t="s">
        <v>12551</v>
      </c>
      <c r="D1062" s="403">
        <v>0.11</v>
      </c>
    </row>
    <row r="1063" spans="1:4" ht="12.75" customHeight="1">
      <c r="A1063" s="402">
        <v>93231</v>
      </c>
      <c r="B1063" s="402" t="s">
        <v>12968</v>
      </c>
      <c r="C1063" s="402" t="s">
        <v>12551</v>
      </c>
      <c r="D1063" s="403">
        <v>0.59</v>
      </c>
    </row>
    <row r="1064" spans="1:4" ht="12.75" customHeight="1">
      <c r="A1064" s="402">
        <v>93232</v>
      </c>
      <c r="B1064" s="402" t="s">
        <v>12969</v>
      </c>
      <c r="C1064" s="402" t="s">
        <v>12551</v>
      </c>
      <c r="D1064" s="403">
        <v>4.41</v>
      </c>
    </row>
    <row r="1065" spans="1:4" ht="12.75" customHeight="1">
      <c r="A1065" s="402">
        <v>93235</v>
      </c>
      <c r="B1065" s="402" t="s">
        <v>12970</v>
      </c>
      <c r="C1065" s="402" t="s">
        <v>12551</v>
      </c>
      <c r="D1065" s="403">
        <v>2.52</v>
      </c>
    </row>
    <row r="1066" spans="1:4" ht="12.75" customHeight="1">
      <c r="A1066" s="402">
        <v>93238</v>
      </c>
      <c r="B1066" s="402" t="s">
        <v>12971</v>
      </c>
      <c r="C1066" s="402" t="s">
        <v>12551</v>
      </c>
      <c r="D1066" s="403">
        <v>2.48</v>
      </c>
    </row>
    <row r="1067" spans="1:4" ht="12.75" customHeight="1">
      <c r="A1067" s="402">
        <v>93239</v>
      </c>
      <c r="B1067" s="402" t="s">
        <v>12972</v>
      </c>
      <c r="C1067" s="402" t="s">
        <v>12551</v>
      </c>
      <c r="D1067" s="403">
        <v>11.22</v>
      </c>
    </row>
    <row r="1068" spans="1:4" ht="12.75" customHeight="1">
      <c r="A1068" s="402">
        <v>93240</v>
      </c>
      <c r="B1068" s="402" t="s">
        <v>12973</v>
      </c>
      <c r="C1068" s="402" t="s">
        <v>12551</v>
      </c>
      <c r="D1068" s="403">
        <v>11.48</v>
      </c>
    </row>
    <row r="1069" spans="1:4" ht="12.75" customHeight="1">
      <c r="A1069" s="402">
        <v>93267</v>
      </c>
      <c r="B1069" s="402" t="s">
        <v>12974</v>
      </c>
      <c r="C1069" s="402" t="s">
        <v>12551</v>
      </c>
      <c r="D1069" s="403">
        <v>28.78</v>
      </c>
    </row>
    <row r="1070" spans="1:4" ht="12.75" customHeight="1">
      <c r="A1070" s="402">
        <v>93269</v>
      </c>
      <c r="B1070" s="402" t="s">
        <v>12975</v>
      </c>
      <c r="C1070" s="402" t="s">
        <v>12551</v>
      </c>
      <c r="D1070" s="403">
        <v>9.7100000000000009</v>
      </c>
    </row>
    <row r="1071" spans="1:4" ht="12.75" customHeight="1">
      <c r="A1071" s="402">
        <v>93270</v>
      </c>
      <c r="B1071" s="402" t="s">
        <v>12976</v>
      </c>
      <c r="C1071" s="402" t="s">
        <v>12551</v>
      </c>
      <c r="D1071" s="403">
        <v>28.78</v>
      </c>
    </row>
    <row r="1072" spans="1:4" ht="12.75" customHeight="1">
      <c r="A1072" s="402">
        <v>93271</v>
      </c>
      <c r="B1072" s="402" t="s">
        <v>12977</v>
      </c>
      <c r="C1072" s="402" t="s">
        <v>12551</v>
      </c>
      <c r="D1072" s="403">
        <v>8.69</v>
      </c>
    </row>
    <row r="1073" spans="1:4" ht="12.75" customHeight="1">
      <c r="A1073" s="402">
        <v>93277</v>
      </c>
      <c r="B1073" s="402" t="s">
        <v>12978</v>
      </c>
      <c r="C1073" s="402" t="s">
        <v>12551</v>
      </c>
      <c r="D1073" s="403">
        <v>0.22</v>
      </c>
    </row>
    <row r="1074" spans="1:4" ht="12.75" customHeight="1">
      <c r="A1074" s="402">
        <v>93278</v>
      </c>
      <c r="B1074" s="402" t="s">
        <v>12979</v>
      </c>
      <c r="C1074" s="402" t="s">
        <v>12551</v>
      </c>
      <c r="D1074" s="403">
        <v>0.05</v>
      </c>
    </row>
    <row r="1075" spans="1:4" ht="12.75" customHeight="1">
      <c r="A1075" s="402">
        <v>93279</v>
      </c>
      <c r="B1075" s="402" t="s">
        <v>12980</v>
      </c>
      <c r="C1075" s="402" t="s">
        <v>12551</v>
      </c>
      <c r="D1075" s="403">
        <v>0.21</v>
      </c>
    </row>
    <row r="1076" spans="1:4" ht="12.75" customHeight="1">
      <c r="A1076" s="402">
        <v>93280</v>
      </c>
      <c r="B1076" s="402" t="s">
        <v>12981</v>
      </c>
      <c r="C1076" s="402" t="s">
        <v>12551</v>
      </c>
      <c r="D1076" s="403">
        <v>0.72</v>
      </c>
    </row>
    <row r="1077" spans="1:4" ht="12.75" customHeight="1">
      <c r="A1077" s="402">
        <v>93283</v>
      </c>
      <c r="B1077" s="402" t="s">
        <v>12982</v>
      </c>
      <c r="C1077" s="402" t="s">
        <v>12551</v>
      </c>
      <c r="D1077" s="403">
        <v>96.78</v>
      </c>
    </row>
    <row r="1078" spans="1:4" ht="12.75" customHeight="1">
      <c r="A1078" s="402">
        <v>93284</v>
      </c>
      <c r="B1078" s="402" t="s">
        <v>12983</v>
      </c>
      <c r="C1078" s="402" t="s">
        <v>12551</v>
      </c>
      <c r="D1078" s="403">
        <v>34.11</v>
      </c>
    </row>
    <row r="1079" spans="1:4" ht="12.75" customHeight="1">
      <c r="A1079" s="402">
        <v>93285</v>
      </c>
      <c r="B1079" s="402" t="s">
        <v>12984</v>
      </c>
      <c r="C1079" s="402" t="s">
        <v>12551</v>
      </c>
      <c r="D1079" s="403">
        <v>155.57</v>
      </c>
    </row>
    <row r="1080" spans="1:4" ht="12.75" customHeight="1">
      <c r="A1080" s="402">
        <v>93286</v>
      </c>
      <c r="B1080" s="402" t="s">
        <v>12985</v>
      </c>
      <c r="C1080" s="402" t="s">
        <v>12551</v>
      </c>
      <c r="D1080" s="403">
        <v>12.09</v>
      </c>
    </row>
    <row r="1081" spans="1:4" ht="12.75" customHeight="1">
      <c r="A1081" s="402">
        <v>93296</v>
      </c>
      <c r="B1081" s="402" t="s">
        <v>12986</v>
      </c>
      <c r="C1081" s="402" t="s">
        <v>12551</v>
      </c>
      <c r="D1081" s="403">
        <v>13.79</v>
      </c>
    </row>
    <row r="1082" spans="1:4" ht="12.75" customHeight="1">
      <c r="A1082" s="402">
        <v>93397</v>
      </c>
      <c r="B1082" s="402" t="s">
        <v>12987</v>
      </c>
      <c r="C1082" s="402" t="s">
        <v>12551</v>
      </c>
      <c r="D1082" s="403">
        <v>24.2</v>
      </c>
    </row>
    <row r="1083" spans="1:4" ht="12.75" customHeight="1">
      <c r="A1083" s="402">
        <v>93398</v>
      </c>
      <c r="B1083" s="402" t="s">
        <v>12988</v>
      </c>
      <c r="C1083" s="402" t="s">
        <v>12551</v>
      </c>
      <c r="D1083" s="403">
        <v>9.1199999999999992</v>
      </c>
    </row>
    <row r="1084" spans="1:4" ht="12.75" customHeight="1">
      <c r="A1084" s="402">
        <v>93399</v>
      </c>
      <c r="B1084" s="402" t="s">
        <v>12989</v>
      </c>
      <c r="C1084" s="402" t="s">
        <v>12551</v>
      </c>
      <c r="D1084" s="403">
        <v>3.68</v>
      </c>
    </row>
    <row r="1085" spans="1:4" ht="12.75" customHeight="1">
      <c r="A1085" s="402">
        <v>93400</v>
      </c>
      <c r="B1085" s="402" t="s">
        <v>12990</v>
      </c>
      <c r="C1085" s="402" t="s">
        <v>12551</v>
      </c>
      <c r="D1085" s="403">
        <v>41.97</v>
      </c>
    </row>
    <row r="1086" spans="1:4" ht="12.75" customHeight="1">
      <c r="A1086" s="402">
        <v>93401</v>
      </c>
      <c r="B1086" s="402" t="s">
        <v>12991</v>
      </c>
      <c r="C1086" s="402" t="s">
        <v>12551</v>
      </c>
      <c r="D1086" s="403">
        <v>151.69999999999999</v>
      </c>
    </row>
    <row r="1087" spans="1:4" ht="12.75" customHeight="1">
      <c r="A1087" s="402">
        <v>93404</v>
      </c>
      <c r="B1087" s="402" t="s">
        <v>12992</v>
      </c>
      <c r="C1087" s="402" t="s">
        <v>12551</v>
      </c>
      <c r="D1087" s="403">
        <v>7.09</v>
      </c>
    </row>
    <row r="1088" spans="1:4" ht="12.75" customHeight="1">
      <c r="A1088" s="402">
        <v>93405</v>
      </c>
      <c r="B1088" s="402" t="s">
        <v>12993</v>
      </c>
      <c r="C1088" s="402" t="s">
        <v>12551</v>
      </c>
      <c r="D1088" s="403">
        <v>1.93</v>
      </c>
    </row>
    <row r="1089" spans="1:4" ht="12.75" customHeight="1">
      <c r="A1089" s="402">
        <v>93406</v>
      </c>
      <c r="B1089" s="402" t="s">
        <v>12994</v>
      </c>
      <c r="C1089" s="402" t="s">
        <v>12551</v>
      </c>
      <c r="D1089" s="403">
        <v>9.4</v>
      </c>
    </row>
    <row r="1090" spans="1:4" ht="12.75" customHeight="1">
      <c r="A1090" s="402">
        <v>93407</v>
      </c>
      <c r="B1090" s="402" t="s">
        <v>12995</v>
      </c>
      <c r="C1090" s="402" t="s">
        <v>12551</v>
      </c>
      <c r="D1090" s="403">
        <v>45.24</v>
      </c>
    </row>
    <row r="1091" spans="1:4" ht="12.75" customHeight="1">
      <c r="A1091" s="402">
        <v>93411</v>
      </c>
      <c r="B1091" s="402" t="s">
        <v>12996</v>
      </c>
      <c r="C1091" s="402" t="s">
        <v>12551</v>
      </c>
      <c r="D1091" s="403">
        <v>0.34</v>
      </c>
    </row>
    <row r="1092" spans="1:4" ht="12.75" customHeight="1">
      <c r="A1092" s="402">
        <v>93412</v>
      </c>
      <c r="B1092" s="402" t="s">
        <v>12997</v>
      </c>
      <c r="C1092" s="402" t="s">
        <v>12551</v>
      </c>
      <c r="D1092" s="403">
        <v>0.12</v>
      </c>
    </row>
    <row r="1093" spans="1:4" ht="12.75" customHeight="1">
      <c r="A1093" s="402">
        <v>93413</v>
      </c>
      <c r="B1093" s="402" t="s">
        <v>12998</v>
      </c>
      <c r="C1093" s="402" t="s">
        <v>12551</v>
      </c>
      <c r="D1093" s="403">
        <v>0.3</v>
      </c>
    </row>
    <row r="1094" spans="1:4" ht="12.75" customHeight="1">
      <c r="A1094" s="402">
        <v>93414</v>
      </c>
      <c r="B1094" s="402" t="s">
        <v>12999</v>
      </c>
      <c r="C1094" s="402" t="s">
        <v>12551</v>
      </c>
      <c r="D1094" s="403">
        <v>14.26</v>
      </c>
    </row>
    <row r="1095" spans="1:4" ht="12.75" customHeight="1">
      <c r="A1095" s="402">
        <v>93417</v>
      </c>
      <c r="B1095" s="402" t="s">
        <v>13000</v>
      </c>
      <c r="C1095" s="402" t="s">
        <v>12551</v>
      </c>
      <c r="D1095" s="403">
        <v>4.49</v>
      </c>
    </row>
    <row r="1096" spans="1:4" ht="12.75" customHeight="1">
      <c r="A1096" s="402">
        <v>93418</v>
      </c>
      <c r="B1096" s="402" t="s">
        <v>13001</v>
      </c>
      <c r="C1096" s="402" t="s">
        <v>12551</v>
      </c>
      <c r="D1096" s="403">
        <v>1.58</v>
      </c>
    </row>
    <row r="1097" spans="1:4" ht="12.75" customHeight="1">
      <c r="A1097" s="402">
        <v>93419</v>
      </c>
      <c r="B1097" s="402" t="s">
        <v>13002</v>
      </c>
      <c r="C1097" s="402" t="s">
        <v>12551</v>
      </c>
      <c r="D1097" s="403">
        <v>4.01</v>
      </c>
    </row>
    <row r="1098" spans="1:4" ht="12.75" customHeight="1">
      <c r="A1098" s="402">
        <v>93420</v>
      </c>
      <c r="B1098" s="402" t="s">
        <v>13003</v>
      </c>
      <c r="C1098" s="402" t="s">
        <v>12551</v>
      </c>
      <c r="D1098" s="403">
        <v>64.34</v>
      </c>
    </row>
    <row r="1099" spans="1:4" ht="12.75" customHeight="1">
      <c r="A1099" s="402">
        <v>93423</v>
      </c>
      <c r="B1099" s="402" t="s">
        <v>13004</v>
      </c>
      <c r="C1099" s="402" t="s">
        <v>12551</v>
      </c>
      <c r="D1099" s="403">
        <v>6.36</v>
      </c>
    </row>
    <row r="1100" spans="1:4" ht="12.75" customHeight="1">
      <c r="A1100" s="402">
        <v>93424</v>
      </c>
      <c r="B1100" s="402" t="s">
        <v>13005</v>
      </c>
      <c r="C1100" s="402" t="s">
        <v>12551</v>
      </c>
      <c r="D1100" s="403">
        <v>2.2400000000000002</v>
      </c>
    </row>
    <row r="1101" spans="1:4" ht="12.75" customHeight="1">
      <c r="A1101" s="402">
        <v>93425</v>
      </c>
      <c r="B1101" s="402" t="s">
        <v>13006</v>
      </c>
      <c r="C1101" s="402" t="s">
        <v>12551</v>
      </c>
      <c r="D1101" s="403">
        <v>5.68</v>
      </c>
    </row>
    <row r="1102" spans="1:4" ht="12.75" customHeight="1">
      <c r="A1102" s="402">
        <v>93426</v>
      </c>
      <c r="B1102" s="402" t="s">
        <v>13007</v>
      </c>
      <c r="C1102" s="402" t="s">
        <v>12551</v>
      </c>
      <c r="D1102" s="403">
        <v>153.77000000000001</v>
      </c>
    </row>
    <row r="1103" spans="1:4" ht="12.75" customHeight="1">
      <c r="A1103" s="402">
        <v>93429</v>
      </c>
      <c r="B1103" s="402" t="s">
        <v>13008</v>
      </c>
      <c r="C1103" s="402" t="s">
        <v>12551</v>
      </c>
      <c r="D1103" s="403">
        <v>170</v>
      </c>
    </row>
    <row r="1104" spans="1:4" ht="12.75" customHeight="1">
      <c r="A1104" s="402">
        <v>93430</v>
      </c>
      <c r="B1104" s="402" t="s">
        <v>13009</v>
      </c>
      <c r="C1104" s="402" t="s">
        <v>12551</v>
      </c>
      <c r="D1104" s="403">
        <v>53.72</v>
      </c>
    </row>
    <row r="1105" spans="1:4" ht="12.75" customHeight="1">
      <c r="A1105" s="402">
        <v>93431</v>
      </c>
      <c r="B1105" s="402" t="s">
        <v>13010</v>
      </c>
      <c r="C1105" s="402" t="s">
        <v>12551</v>
      </c>
      <c r="D1105" s="403">
        <v>204</v>
      </c>
    </row>
    <row r="1106" spans="1:4" ht="12.75" customHeight="1">
      <c r="A1106" s="402">
        <v>93432</v>
      </c>
      <c r="B1106" s="402" t="s">
        <v>13011</v>
      </c>
      <c r="C1106" s="402" t="s">
        <v>12551</v>
      </c>
      <c r="D1106" s="403">
        <v>2066.4</v>
      </c>
    </row>
    <row r="1107" spans="1:4" ht="12.75" customHeight="1">
      <c r="A1107" s="402">
        <v>93435</v>
      </c>
      <c r="B1107" s="402" t="s">
        <v>13012</v>
      </c>
      <c r="C1107" s="402" t="s">
        <v>12551</v>
      </c>
      <c r="D1107" s="403">
        <v>10.73</v>
      </c>
    </row>
    <row r="1108" spans="1:4" ht="12.75" customHeight="1">
      <c r="A1108" s="402">
        <v>93436</v>
      </c>
      <c r="B1108" s="402" t="s">
        <v>13013</v>
      </c>
      <c r="C1108" s="402" t="s">
        <v>12551</v>
      </c>
      <c r="D1108" s="403">
        <v>3.02</v>
      </c>
    </row>
    <row r="1109" spans="1:4" ht="12.75" customHeight="1">
      <c r="A1109" s="402">
        <v>93437</v>
      </c>
      <c r="B1109" s="402" t="s">
        <v>13014</v>
      </c>
      <c r="C1109" s="402" t="s">
        <v>12551</v>
      </c>
      <c r="D1109" s="403">
        <v>10.73</v>
      </c>
    </row>
    <row r="1110" spans="1:4" ht="12.75" customHeight="1">
      <c r="A1110" s="402">
        <v>93438</v>
      </c>
      <c r="B1110" s="402" t="s">
        <v>13015</v>
      </c>
      <c r="C1110" s="402" t="s">
        <v>12551</v>
      </c>
      <c r="D1110" s="403">
        <v>107.73</v>
      </c>
    </row>
    <row r="1111" spans="1:4" ht="12.75" customHeight="1">
      <c r="A1111" s="402">
        <v>95114</v>
      </c>
      <c r="B1111" s="402" t="s">
        <v>13016</v>
      </c>
      <c r="C1111" s="402" t="s">
        <v>12551</v>
      </c>
      <c r="D1111" s="403">
        <v>1.44</v>
      </c>
    </row>
    <row r="1112" spans="1:4" ht="12.75" customHeight="1">
      <c r="A1112" s="402">
        <v>95115</v>
      </c>
      <c r="B1112" s="402" t="s">
        <v>13017</v>
      </c>
      <c r="C1112" s="402" t="s">
        <v>12551</v>
      </c>
      <c r="D1112" s="403">
        <v>0.33</v>
      </c>
    </row>
    <row r="1113" spans="1:4" ht="12.75" customHeight="1">
      <c r="A1113" s="402">
        <v>95116</v>
      </c>
      <c r="B1113" s="402" t="s">
        <v>13018</v>
      </c>
      <c r="C1113" s="402" t="s">
        <v>12551</v>
      </c>
      <c r="D1113" s="403">
        <v>32.549999999999997</v>
      </c>
    </row>
    <row r="1114" spans="1:4" ht="12.75" customHeight="1">
      <c r="A1114" s="402">
        <v>95117</v>
      </c>
      <c r="B1114" s="402" t="s">
        <v>13019</v>
      </c>
      <c r="C1114" s="402" t="s">
        <v>12551</v>
      </c>
      <c r="D1114" s="403">
        <v>10.039999999999999</v>
      </c>
    </row>
    <row r="1115" spans="1:4" ht="12.75" customHeight="1">
      <c r="A1115" s="402">
        <v>95118</v>
      </c>
      <c r="B1115" s="402" t="s">
        <v>13020</v>
      </c>
      <c r="C1115" s="402" t="s">
        <v>12551</v>
      </c>
      <c r="D1115" s="403">
        <v>80.150000000000006</v>
      </c>
    </row>
    <row r="1116" spans="1:4" ht="12.75" customHeight="1">
      <c r="A1116" s="402">
        <v>95119</v>
      </c>
      <c r="B1116" s="402" t="s">
        <v>13021</v>
      </c>
      <c r="C1116" s="402" t="s">
        <v>12551</v>
      </c>
      <c r="D1116" s="403">
        <v>24.72</v>
      </c>
    </row>
    <row r="1117" spans="1:4" ht="12.75" customHeight="1">
      <c r="A1117" s="402">
        <v>95120</v>
      </c>
      <c r="B1117" s="402" t="s">
        <v>13022</v>
      </c>
      <c r="C1117" s="402" t="s">
        <v>12551</v>
      </c>
      <c r="D1117" s="403">
        <v>59.28</v>
      </c>
    </row>
    <row r="1118" spans="1:4" ht="12.75" customHeight="1">
      <c r="A1118" s="402">
        <v>95123</v>
      </c>
      <c r="B1118" s="402" t="s">
        <v>13023</v>
      </c>
      <c r="C1118" s="402" t="s">
        <v>12551</v>
      </c>
      <c r="D1118" s="403">
        <v>17.87</v>
      </c>
    </row>
    <row r="1119" spans="1:4" ht="12.75" customHeight="1">
      <c r="A1119" s="402">
        <v>95124</v>
      </c>
      <c r="B1119" s="402" t="s">
        <v>13024</v>
      </c>
      <c r="C1119" s="402" t="s">
        <v>12551</v>
      </c>
      <c r="D1119" s="403">
        <v>5.51</v>
      </c>
    </row>
    <row r="1120" spans="1:4" ht="12.75" customHeight="1">
      <c r="A1120" s="402">
        <v>95125</v>
      </c>
      <c r="B1120" s="402" t="s">
        <v>13025</v>
      </c>
      <c r="C1120" s="402" t="s">
        <v>12551</v>
      </c>
      <c r="D1120" s="403">
        <v>19.559999999999999</v>
      </c>
    </row>
    <row r="1121" spans="1:4" ht="12.75" customHeight="1">
      <c r="A1121" s="402">
        <v>95126</v>
      </c>
      <c r="B1121" s="402" t="s">
        <v>13026</v>
      </c>
      <c r="C1121" s="402" t="s">
        <v>12551</v>
      </c>
      <c r="D1121" s="403">
        <v>141.26</v>
      </c>
    </row>
    <row r="1122" spans="1:4" ht="12.75" customHeight="1">
      <c r="A1122" s="402">
        <v>95129</v>
      </c>
      <c r="B1122" s="402" t="s">
        <v>13027</v>
      </c>
      <c r="C1122" s="402" t="s">
        <v>12551</v>
      </c>
      <c r="D1122" s="403">
        <v>47.9</v>
      </c>
    </row>
    <row r="1123" spans="1:4" ht="12.75" customHeight="1">
      <c r="A1123" s="402">
        <v>95130</v>
      </c>
      <c r="B1123" s="402" t="s">
        <v>13028</v>
      </c>
      <c r="C1123" s="402" t="s">
        <v>12551</v>
      </c>
      <c r="D1123" s="403">
        <v>17.36</v>
      </c>
    </row>
    <row r="1124" spans="1:4" ht="12.75" customHeight="1">
      <c r="A1124" s="402">
        <v>95131</v>
      </c>
      <c r="B1124" s="402" t="s">
        <v>13029</v>
      </c>
      <c r="C1124" s="402" t="s">
        <v>12551</v>
      </c>
      <c r="D1124" s="403">
        <v>56.38</v>
      </c>
    </row>
    <row r="1125" spans="1:4" ht="12.75" customHeight="1">
      <c r="A1125" s="402">
        <v>95132</v>
      </c>
      <c r="B1125" s="402" t="s">
        <v>13030</v>
      </c>
      <c r="C1125" s="402" t="s">
        <v>12551</v>
      </c>
      <c r="D1125" s="403">
        <v>30.93</v>
      </c>
    </row>
    <row r="1126" spans="1:4" ht="12.75" customHeight="1">
      <c r="A1126" s="402">
        <v>95136</v>
      </c>
      <c r="B1126" s="402" t="s">
        <v>13031</v>
      </c>
      <c r="C1126" s="402" t="s">
        <v>12551</v>
      </c>
      <c r="D1126" s="403">
        <v>0.02</v>
      </c>
    </row>
    <row r="1127" spans="1:4" ht="12.75" customHeight="1">
      <c r="A1127" s="402">
        <v>95137</v>
      </c>
      <c r="B1127" s="402" t="s">
        <v>13032</v>
      </c>
      <c r="C1127" s="402" t="s">
        <v>12551</v>
      </c>
      <c r="D1127" s="403">
        <v>0.01</v>
      </c>
    </row>
    <row r="1128" spans="1:4" ht="12.75" customHeight="1">
      <c r="A1128" s="402">
        <v>95138</v>
      </c>
      <c r="B1128" s="402" t="s">
        <v>13033</v>
      </c>
      <c r="C1128" s="402" t="s">
        <v>12551</v>
      </c>
      <c r="D1128" s="403">
        <v>0.02</v>
      </c>
    </row>
    <row r="1129" spans="1:4" ht="12.75" customHeight="1">
      <c r="A1129" s="402">
        <v>95208</v>
      </c>
      <c r="B1129" s="402" t="s">
        <v>13034</v>
      </c>
      <c r="C1129" s="402" t="s">
        <v>12551</v>
      </c>
      <c r="D1129" s="403">
        <v>32.6</v>
      </c>
    </row>
    <row r="1130" spans="1:4" ht="12.75" customHeight="1">
      <c r="A1130" s="402">
        <v>95209</v>
      </c>
      <c r="B1130" s="402" t="s">
        <v>13035</v>
      </c>
      <c r="C1130" s="402" t="s">
        <v>12551</v>
      </c>
      <c r="D1130" s="403">
        <v>12.06</v>
      </c>
    </row>
    <row r="1131" spans="1:4" ht="12.75" customHeight="1">
      <c r="A1131" s="402">
        <v>95210</v>
      </c>
      <c r="B1131" s="402" t="s">
        <v>13036</v>
      </c>
      <c r="C1131" s="402" t="s">
        <v>12551</v>
      </c>
      <c r="D1131" s="403">
        <v>32.6</v>
      </c>
    </row>
    <row r="1132" spans="1:4" ht="12.75" customHeight="1">
      <c r="A1132" s="402">
        <v>95211</v>
      </c>
      <c r="B1132" s="402" t="s">
        <v>13037</v>
      </c>
      <c r="C1132" s="402" t="s">
        <v>12551</v>
      </c>
      <c r="D1132" s="403">
        <v>8.69</v>
      </c>
    </row>
    <row r="1133" spans="1:4" ht="12.75" customHeight="1">
      <c r="A1133" s="402">
        <v>95217</v>
      </c>
      <c r="B1133" s="402" t="s">
        <v>13038</v>
      </c>
      <c r="C1133" s="402" t="s">
        <v>12551</v>
      </c>
      <c r="D1133" s="403">
        <v>0.7</v>
      </c>
    </row>
    <row r="1134" spans="1:4" ht="12.75" customHeight="1">
      <c r="A1134" s="402">
        <v>95255</v>
      </c>
      <c r="B1134" s="402" t="s">
        <v>13039</v>
      </c>
      <c r="C1134" s="402" t="s">
        <v>12551</v>
      </c>
      <c r="D1134" s="403">
        <v>1.28</v>
      </c>
    </row>
    <row r="1135" spans="1:4" ht="12.75" customHeight="1">
      <c r="A1135" s="402">
        <v>95256</v>
      </c>
      <c r="B1135" s="402" t="s">
        <v>13040</v>
      </c>
      <c r="C1135" s="402" t="s">
        <v>12551</v>
      </c>
      <c r="D1135" s="403">
        <v>0.28999999999999998</v>
      </c>
    </row>
    <row r="1136" spans="1:4" ht="12.75" customHeight="1">
      <c r="A1136" s="402">
        <v>95257</v>
      </c>
      <c r="B1136" s="402" t="s">
        <v>13041</v>
      </c>
      <c r="C1136" s="402" t="s">
        <v>12551</v>
      </c>
      <c r="D1136" s="403">
        <v>1.6</v>
      </c>
    </row>
    <row r="1137" spans="1:4" ht="12.75" customHeight="1">
      <c r="A1137" s="402">
        <v>95260</v>
      </c>
      <c r="B1137" s="402" t="s">
        <v>13042</v>
      </c>
      <c r="C1137" s="402" t="s">
        <v>12551</v>
      </c>
      <c r="D1137" s="403">
        <v>0.49</v>
      </c>
    </row>
    <row r="1138" spans="1:4" ht="12.75" customHeight="1">
      <c r="A1138" s="402">
        <v>95261</v>
      </c>
      <c r="B1138" s="402" t="s">
        <v>13043</v>
      </c>
      <c r="C1138" s="402" t="s">
        <v>12551</v>
      </c>
      <c r="D1138" s="403">
        <v>0.13</v>
      </c>
    </row>
    <row r="1139" spans="1:4" ht="12.75" customHeight="1">
      <c r="A1139" s="402">
        <v>95262</v>
      </c>
      <c r="B1139" s="402" t="s">
        <v>13044</v>
      </c>
      <c r="C1139" s="402" t="s">
        <v>12551</v>
      </c>
      <c r="D1139" s="403">
        <v>0.61</v>
      </c>
    </row>
    <row r="1140" spans="1:4" ht="12.75" customHeight="1">
      <c r="A1140" s="402">
        <v>95263</v>
      </c>
      <c r="B1140" s="402" t="s">
        <v>13045</v>
      </c>
      <c r="C1140" s="402" t="s">
        <v>12551</v>
      </c>
      <c r="D1140" s="403">
        <v>4.46</v>
      </c>
    </row>
    <row r="1141" spans="1:4" ht="12.75" customHeight="1">
      <c r="A1141" s="402">
        <v>95266</v>
      </c>
      <c r="B1141" s="402" t="s">
        <v>13046</v>
      </c>
      <c r="C1141" s="402" t="s">
        <v>12551</v>
      </c>
      <c r="D1141" s="403">
        <v>0.44</v>
      </c>
    </row>
    <row r="1142" spans="1:4" ht="12.75" customHeight="1">
      <c r="A1142" s="402">
        <v>95267</v>
      </c>
      <c r="B1142" s="402" t="s">
        <v>13047</v>
      </c>
      <c r="C1142" s="402" t="s">
        <v>12551</v>
      </c>
      <c r="D1142" s="403">
        <v>0.09</v>
      </c>
    </row>
    <row r="1143" spans="1:4" ht="12.75" customHeight="1">
      <c r="A1143" s="402">
        <v>95268</v>
      </c>
      <c r="B1143" s="402" t="s">
        <v>13048</v>
      </c>
      <c r="C1143" s="402" t="s">
        <v>12551</v>
      </c>
      <c r="D1143" s="403">
        <v>0.43</v>
      </c>
    </row>
    <row r="1144" spans="1:4" ht="12.75" customHeight="1">
      <c r="A1144" s="402">
        <v>95269</v>
      </c>
      <c r="B1144" s="402" t="s">
        <v>13049</v>
      </c>
      <c r="C1144" s="402" t="s">
        <v>12551</v>
      </c>
      <c r="D1144" s="403">
        <v>8.25</v>
      </c>
    </row>
    <row r="1145" spans="1:4" ht="12.75" customHeight="1">
      <c r="A1145" s="402">
        <v>95272</v>
      </c>
      <c r="B1145" s="402" t="s">
        <v>13050</v>
      </c>
      <c r="C1145" s="402" t="s">
        <v>12551</v>
      </c>
      <c r="D1145" s="403">
        <v>0.4</v>
      </c>
    </row>
    <row r="1146" spans="1:4" ht="12.75" customHeight="1">
      <c r="A1146" s="402">
        <v>95273</v>
      </c>
      <c r="B1146" s="402" t="s">
        <v>13051</v>
      </c>
      <c r="C1146" s="402" t="s">
        <v>12551</v>
      </c>
      <c r="D1146" s="403">
        <v>0.1</v>
      </c>
    </row>
    <row r="1147" spans="1:4" ht="12.75" customHeight="1">
      <c r="A1147" s="402">
        <v>95274</v>
      </c>
      <c r="B1147" s="402" t="s">
        <v>13052</v>
      </c>
      <c r="C1147" s="402" t="s">
        <v>12551</v>
      </c>
      <c r="D1147" s="403">
        <v>0.33</v>
      </c>
    </row>
    <row r="1148" spans="1:4" ht="12.75" customHeight="1">
      <c r="A1148" s="402">
        <v>95275</v>
      </c>
      <c r="B1148" s="402" t="s">
        <v>13053</v>
      </c>
      <c r="C1148" s="402" t="s">
        <v>12551</v>
      </c>
      <c r="D1148" s="403">
        <v>2.35</v>
      </c>
    </row>
    <row r="1149" spans="1:4" ht="12.75" customHeight="1">
      <c r="A1149" s="402">
        <v>95278</v>
      </c>
      <c r="B1149" s="402" t="s">
        <v>13054</v>
      </c>
      <c r="C1149" s="402" t="s">
        <v>12551</v>
      </c>
      <c r="D1149" s="403">
        <v>0.51</v>
      </c>
    </row>
    <row r="1150" spans="1:4" ht="12.75" customHeight="1">
      <c r="A1150" s="402">
        <v>95279</v>
      </c>
      <c r="B1150" s="402" t="s">
        <v>13055</v>
      </c>
      <c r="C1150" s="402" t="s">
        <v>12551</v>
      </c>
      <c r="D1150" s="403">
        <v>0.1</v>
      </c>
    </row>
    <row r="1151" spans="1:4" ht="12.75" customHeight="1">
      <c r="A1151" s="402">
        <v>95280</v>
      </c>
      <c r="B1151" s="402" t="s">
        <v>13056</v>
      </c>
      <c r="C1151" s="402" t="s">
        <v>12551</v>
      </c>
      <c r="D1151" s="403">
        <v>0.51</v>
      </c>
    </row>
    <row r="1152" spans="1:4" ht="12.75" customHeight="1">
      <c r="A1152" s="402">
        <v>95281</v>
      </c>
      <c r="B1152" s="402" t="s">
        <v>13057</v>
      </c>
      <c r="C1152" s="402" t="s">
        <v>12551</v>
      </c>
      <c r="D1152" s="403">
        <v>8.2200000000000006</v>
      </c>
    </row>
    <row r="1153" spans="1:4" ht="12.75" customHeight="1">
      <c r="A1153" s="402">
        <v>95617</v>
      </c>
      <c r="B1153" s="402" t="s">
        <v>13058</v>
      </c>
      <c r="C1153" s="402" t="s">
        <v>12551</v>
      </c>
      <c r="D1153" s="403">
        <v>1.05</v>
      </c>
    </row>
    <row r="1154" spans="1:4" ht="12.75" customHeight="1">
      <c r="A1154" s="402">
        <v>95618</v>
      </c>
      <c r="B1154" s="402" t="s">
        <v>13059</v>
      </c>
      <c r="C1154" s="402" t="s">
        <v>12551</v>
      </c>
      <c r="D1154" s="403">
        <v>0.24</v>
      </c>
    </row>
    <row r="1155" spans="1:4" ht="12.75" customHeight="1">
      <c r="A1155" s="402">
        <v>95619</v>
      </c>
      <c r="B1155" s="402" t="s">
        <v>13060</v>
      </c>
      <c r="C1155" s="402" t="s">
        <v>12551</v>
      </c>
      <c r="D1155" s="403">
        <v>1.31</v>
      </c>
    </row>
    <row r="1156" spans="1:4" ht="12.75" customHeight="1">
      <c r="A1156" s="402">
        <v>95627</v>
      </c>
      <c r="B1156" s="402" t="s">
        <v>13061</v>
      </c>
      <c r="C1156" s="402" t="s">
        <v>12551</v>
      </c>
      <c r="D1156" s="403">
        <v>45.81</v>
      </c>
    </row>
    <row r="1157" spans="1:4" ht="12.75" customHeight="1">
      <c r="A1157" s="402">
        <v>95628</v>
      </c>
      <c r="B1157" s="402" t="s">
        <v>13062</v>
      </c>
      <c r="C1157" s="402" t="s">
        <v>12551</v>
      </c>
      <c r="D1157" s="403">
        <v>12.29</v>
      </c>
    </row>
    <row r="1158" spans="1:4" ht="12.75" customHeight="1">
      <c r="A1158" s="402">
        <v>95629</v>
      </c>
      <c r="B1158" s="402" t="s">
        <v>13063</v>
      </c>
      <c r="C1158" s="402" t="s">
        <v>12551</v>
      </c>
      <c r="D1158" s="403">
        <v>57.32</v>
      </c>
    </row>
    <row r="1159" spans="1:4" ht="12.75" customHeight="1">
      <c r="A1159" s="402">
        <v>95630</v>
      </c>
      <c r="B1159" s="402" t="s">
        <v>13064</v>
      </c>
      <c r="C1159" s="402" t="s">
        <v>12551</v>
      </c>
      <c r="D1159" s="403">
        <v>85.64</v>
      </c>
    </row>
    <row r="1160" spans="1:4" ht="12.75" customHeight="1">
      <c r="A1160" s="402">
        <v>95698</v>
      </c>
      <c r="B1160" s="402" t="s">
        <v>13065</v>
      </c>
      <c r="C1160" s="402" t="s">
        <v>12551</v>
      </c>
      <c r="D1160" s="403">
        <v>4.26</v>
      </c>
    </row>
    <row r="1161" spans="1:4" ht="12.75" customHeight="1">
      <c r="A1161" s="402">
        <v>95699</v>
      </c>
      <c r="B1161" s="402" t="s">
        <v>13066</v>
      </c>
      <c r="C1161" s="402" t="s">
        <v>12551</v>
      </c>
      <c r="D1161" s="403">
        <v>0.98</v>
      </c>
    </row>
    <row r="1162" spans="1:4" ht="12.75" customHeight="1">
      <c r="A1162" s="402">
        <v>95700</v>
      </c>
      <c r="B1162" s="402" t="s">
        <v>13067</v>
      </c>
      <c r="C1162" s="402" t="s">
        <v>12551</v>
      </c>
      <c r="D1162" s="403">
        <v>5.33</v>
      </c>
    </row>
    <row r="1163" spans="1:4" ht="12.75" customHeight="1">
      <c r="A1163" s="402">
        <v>95701</v>
      </c>
      <c r="B1163" s="402" t="s">
        <v>13068</v>
      </c>
      <c r="C1163" s="402" t="s">
        <v>12551</v>
      </c>
      <c r="D1163" s="403">
        <v>2.91</v>
      </c>
    </row>
    <row r="1164" spans="1:4" ht="12.75" customHeight="1">
      <c r="A1164" s="402">
        <v>95704</v>
      </c>
      <c r="B1164" s="402" t="s">
        <v>13069</v>
      </c>
      <c r="C1164" s="402" t="s">
        <v>12551</v>
      </c>
      <c r="D1164" s="403">
        <v>43.15</v>
      </c>
    </row>
    <row r="1165" spans="1:4" ht="12.75" customHeight="1">
      <c r="A1165" s="402">
        <v>95705</v>
      </c>
      <c r="B1165" s="402" t="s">
        <v>13070</v>
      </c>
      <c r="C1165" s="402" t="s">
        <v>12551</v>
      </c>
      <c r="D1165" s="403">
        <v>11.57</v>
      </c>
    </row>
    <row r="1166" spans="1:4" ht="12.75" customHeight="1">
      <c r="A1166" s="402">
        <v>95706</v>
      </c>
      <c r="B1166" s="402" t="s">
        <v>13071</v>
      </c>
      <c r="C1166" s="402" t="s">
        <v>12551</v>
      </c>
      <c r="D1166" s="403">
        <v>54.01</v>
      </c>
    </row>
    <row r="1167" spans="1:4" ht="12.75" customHeight="1">
      <c r="A1167" s="402">
        <v>95707</v>
      </c>
      <c r="B1167" s="402" t="s">
        <v>13072</v>
      </c>
      <c r="C1167" s="402" t="s">
        <v>12551</v>
      </c>
      <c r="D1167" s="403">
        <v>3.81</v>
      </c>
    </row>
    <row r="1168" spans="1:4" ht="12.75" customHeight="1">
      <c r="A1168" s="402">
        <v>95710</v>
      </c>
      <c r="B1168" s="402" t="s">
        <v>13073</v>
      </c>
      <c r="C1168" s="402" t="s">
        <v>12551</v>
      </c>
      <c r="D1168" s="403">
        <v>51.87</v>
      </c>
    </row>
    <row r="1169" spans="1:4" ht="12.75" customHeight="1">
      <c r="A1169" s="402">
        <v>95711</v>
      </c>
      <c r="B1169" s="402" t="s">
        <v>13074</v>
      </c>
      <c r="C1169" s="402" t="s">
        <v>12551</v>
      </c>
      <c r="D1169" s="403">
        <v>13.7</v>
      </c>
    </row>
    <row r="1170" spans="1:4" ht="12.75" customHeight="1">
      <c r="A1170" s="402">
        <v>95712</v>
      </c>
      <c r="B1170" s="402" t="s">
        <v>13075</v>
      </c>
      <c r="C1170" s="402" t="s">
        <v>12551</v>
      </c>
      <c r="D1170" s="403">
        <v>64.84</v>
      </c>
    </row>
    <row r="1171" spans="1:4" ht="12.75" customHeight="1">
      <c r="A1171" s="402">
        <v>95713</v>
      </c>
      <c r="B1171" s="402" t="s">
        <v>13076</v>
      </c>
      <c r="C1171" s="402" t="s">
        <v>12551</v>
      </c>
      <c r="D1171" s="403">
        <v>86.27</v>
      </c>
    </row>
    <row r="1172" spans="1:4" ht="12.75" customHeight="1">
      <c r="A1172" s="402">
        <v>95716</v>
      </c>
      <c r="B1172" s="402" t="s">
        <v>13077</v>
      </c>
      <c r="C1172" s="402" t="s">
        <v>12551</v>
      </c>
      <c r="D1172" s="403">
        <v>49.93</v>
      </c>
    </row>
    <row r="1173" spans="1:4" ht="12.75" customHeight="1">
      <c r="A1173" s="402">
        <v>95717</v>
      </c>
      <c r="B1173" s="402" t="s">
        <v>13078</v>
      </c>
      <c r="C1173" s="402" t="s">
        <v>12551</v>
      </c>
      <c r="D1173" s="403">
        <v>13.19</v>
      </c>
    </row>
    <row r="1174" spans="1:4" ht="12.75" customHeight="1">
      <c r="A1174" s="402">
        <v>95718</v>
      </c>
      <c r="B1174" s="402" t="s">
        <v>13079</v>
      </c>
      <c r="C1174" s="402" t="s">
        <v>12551</v>
      </c>
      <c r="D1174" s="403">
        <v>62.42</v>
      </c>
    </row>
    <row r="1175" spans="1:4" ht="12.75" customHeight="1">
      <c r="A1175" s="402">
        <v>95719</v>
      </c>
      <c r="B1175" s="402" t="s">
        <v>13080</v>
      </c>
      <c r="C1175" s="402" t="s">
        <v>12551</v>
      </c>
      <c r="D1175" s="403">
        <v>86.27</v>
      </c>
    </row>
    <row r="1176" spans="1:4" ht="12.75" customHeight="1">
      <c r="A1176" s="402">
        <v>95869</v>
      </c>
      <c r="B1176" s="402" t="s">
        <v>13081</v>
      </c>
      <c r="C1176" s="402" t="s">
        <v>12551</v>
      </c>
      <c r="D1176" s="403">
        <v>3.58</v>
      </c>
    </row>
    <row r="1177" spans="1:4" ht="12.75" customHeight="1">
      <c r="A1177" s="402">
        <v>95870</v>
      </c>
      <c r="B1177" s="402" t="s">
        <v>13082</v>
      </c>
      <c r="C1177" s="402" t="s">
        <v>12551</v>
      </c>
      <c r="D1177" s="403">
        <v>9.08</v>
      </c>
    </row>
    <row r="1178" spans="1:4" ht="12.75" customHeight="1">
      <c r="A1178" s="402">
        <v>95871</v>
      </c>
      <c r="B1178" s="402" t="s">
        <v>13083</v>
      </c>
      <c r="C1178" s="402" t="s">
        <v>12551</v>
      </c>
      <c r="D1178" s="403">
        <v>261.97000000000003</v>
      </c>
    </row>
    <row r="1179" spans="1:4" ht="12.75" customHeight="1">
      <c r="A1179" s="402">
        <v>95874</v>
      </c>
      <c r="B1179" s="402" t="s">
        <v>13084</v>
      </c>
      <c r="C1179" s="402" t="s">
        <v>12551</v>
      </c>
      <c r="D1179" s="403">
        <v>10.17</v>
      </c>
    </row>
    <row r="1180" spans="1:4" ht="12.75" customHeight="1">
      <c r="A1180" s="402">
        <v>96008</v>
      </c>
      <c r="B1180" s="402" t="s">
        <v>13085</v>
      </c>
      <c r="C1180" s="402" t="s">
        <v>12551</v>
      </c>
      <c r="D1180" s="403">
        <v>25.71</v>
      </c>
    </row>
    <row r="1181" spans="1:4" ht="12.75" customHeight="1">
      <c r="A1181" s="402">
        <v>96009</v>
      </c>
      <c r="B1181" s="402" t="s">
        <v>13086</v>
      </c>
      <c r="C1181" s="402" t="s">
        <v>12551</v>
      </c>
      <c r="D1181" s="403">
        <v>6.89</v>
      </c>
    </row>
    <row r="1182" spans="1:4" ht="12.75" customHeight="1">
      <c r="A1182" s="402">
        <v>96011</v>
      </c>
      <c r="B1182" s="402" t="s">
        <v>13087</v>
      </c>
      <c r="C1182" s="402" t="s">
        <v>12551</v>
      </c>
      <c r="D1182" s="403">
        <v>28.12</v>
      </c>
    </row>
    <row r="1183" spans="1:4" ht="12.75" customHeight="1">
      <c r="A1183" s="402">
        <v>96012</v>
      </c>
      <c r="B1183" s="402" t="s">
        <v>13088</v>
      </c>
      <c r="C1183" s="402" t="s">
        <v>12551</v>
      </c>
      <c r="D1183" s="403">
        <v>92.75</v>
      </c>
    </row>
    <row r="1184" spans="1:4" ht="12.75" customHeight="1">
      <c r="A1184" s="402">
        <v>96015</v>
      </c>
      <c r="B1184" s="402" t="s">
        <v>13089</v>
      </c>
      <c r="C1184" s="402" t="s">
        <v>12551</v>
      </c>
      <c r="D1184" s="403">
        <v>25.51</v>
      </c>
    </row>
    <row r="1185" spans="1:4" ht="12.75" customHeight="1">
      <c r="A1185" s="402">
        <v>96016</v>
      </c>
      <c r="B1185" s="402" t="s">
        <v>13090</v>
      </c>
      <c r="C1185" s="402" t="s">
        <v>12551</v>
      </c>
      <c r="D1185" s="403">
        <v>6.84</v>
      </c>
    </row>
    <row r="1186" spans="1:4" ht="12.75" customHeight="1">
      <c r="A1186" s="402">
        <v>96018</v>
      </c>
      <c r="B1186" s="402" t="s">
        <v>13091</v>
      </c>
      <c r="C1186" s="402" t="s">
        <v>12551</v>
      </c>
      <c r="D1186" s="403">
        <v>27.9</v>
      </c>
    </row>
    <row r="1187" spans="1:4" ht="12.75" customHeight="1">
      <c r="A1187" s="402">
        <v>96019</v>
      </c>
      <c r="B1187" s="402" t="s">
        <v>13092</v>
      </c>
      <c r="C1187" s="402" t="s">
        <v>12551</v>
      </c>
      <c r="D1187" s="403">
        <v>92.75</v>
      </c>
    </row>
    <row r="1188" spans="1:4" ht="12.75" customHeight="1">
      <c r="A1188" s="402">
        <v>96023</v>
      </c>
      <c r="B1188" s="402" t="s">
        <v>13093</v>
      </c>
      <c r="C1188" s="402" t="s">
        <v>12551</v>
      </c>
      <c r="D1188" s="403">
        <v>19.579999999999998</v>
      </c>
    </row>
    <row r="1189" spans="1:4" ht="12.75" customHeight="1">
      <c r="A1189" s="402">
        <v>96024</v>
      </c>
      <c r="B1189" s="402" t="s">
        <v>13094</v>
      </c>
      <c r="C1189" s="402" t="s">
        <v>12551</v>
      </c>
      <c r="D1189" s="403">
        <v>5.25</v>
      </c>
    </row>
    <row r="1190" spans="1:4" ht="12.75" customHeight="1">
      <c r="A1190" s="402">
        <v>96026</v>
      </c>
      <c r="B1190" s="402" t="s">
        <v>13095</v>
      </c>
      <c r="C1190" s="402" t="s">
        <v>12551</v>
      </c>
      <c r="D1190" s="403">
        <v>21.42</v>
      </c>
    </row>
    <row r="1191" spans="1:4" ht="12.75" customHeight="1">
      <c r="A1191" s="402">
        <v>96027</v>
      </c>
      <c r="B1191" s="402" t="s">
        <v>13096</v>
      </c>
      <c r="C1191" s="402" t="s">
        <v>12551</v>
      </c>
      <c r="D1191" s="403">
        <v>64.63</v>
      </c>
    </row>
    <row r="1192" spans="1:4" ht="12.75" customHeight="1">
      <c r="A1192" s="402">
        <v>96030</v>
      </c>
      <c r="B1192" s="402" t="s">
        <v>13097</v>
      </c>
      <c r="C1192" s="402" t="s">
        <v>12551</v>
      </c>
      <c r="D1192" s="403">
        <v>33.1</v>
      </c>
    </row>
    <row r="1193" spans="1:4" ht="12.75" customHeight="1">
      <c r="A1193" s="402">
        <v>96031</v>
      </c>
      <c r="B1193" s="402" t="s">
        <v>13098</v>
      </c>
      <c r="C1193" s="402" t="s">
        <v>12551</v>
      </c>
      <c r="D1193" s="403">
        <v>12.35</v>
      </c>
    </row>
    <row r="1194" spans="1:4" ht="12.75" customHeight="1">
      <c r="A1194" s="402">
        <v>96032</v>
      </c>
      <c r="B1194" s="402" t="s">
        <v>13099</v>
      </c>
      <c r="C1194" s="402" t="s">
        <v>12551</v>
      </c>
      <c r="D1194" s="403">
        <v>4.96</v>
      </c>
    </row>
    <row r="1195" spans="1:4" ht="12.75" customHeight="1">
      <c r="A1195" s="402">
        <v>96033</v>
      </c>
      <c r="B1195" s="402" t="s">
        <v>13100</v>
      </c>
      <c r="C1195" s="402" t="s">
        <v>12551</v>
      </c>
      <c r="D1195" s="403">
        <v>56.35</v>
      </c>
    </row>
    <row r="1196" spans="1:4" ht="12.75" customHeight="1">
      <c r="A1196" s="402">
        <v>96034</v>
      </c>
      <c r="B1196" s="402" t="s">
        <v>13101</v>
      </c>
      <c r="C1196" s="402" t="s">
        <v>12551</v>
      </c>
      <c r="D1196" s="403">
        <v>136.03</v>
      </c>
    </row>
    <row r="1197" spans="1:4" ht="12.75" customHeight="1">
      <c r="A1197" s="402">
        <v>96053</v>
      </c>
      <c r="B1197" s="402" t="s">
        <v>13102</v>
      </c>
      <c r="C1197" s="402" t="s">
        <v>12551</v>
      </c>
      <c r="D1197" s="403">
        <v>19.78</v>
      </c>
    </row>
    <row r="1198" spans="1:4" ht="12.75" customHeight="1">
      <c r="A1198" s="402">
        <v>96054</v>
      </c>
      <c r="B1198" s="402" t="s">
        <v>13103</v>
      </c>
      <c r="C1198" s="402" t="s">
        <v>12551</v>
      </c>
      <c r="D1198" s="403">
        <v>31.85</v>
      </c>
    </row>
    <row r="1199" spans="1:4" ht="12.75" customHeight="1">
      <c r="A1199" s="402">
        <v>96055</v>
      </c>
      <c r="B1199" s="402" t="s">
        <v>13104</v>
      </c>
      <c r="C1199" s="402" t="s">
        <v>12551</v>
      </c>
      <c r="D1199" s="403">
        <v>5.3</v>
      </c>
    </row>
    <row r="1200" spans="1:4" ht="12.75" customHeight="1">
      <c r="A1200" s="402">
        <v>96056</v>
      </c>
      <c r="B1200" s="402" t="s">
        <v>13105</v>
      </c>
      <c r="C1200" s="402" t="s">
        <v>12551</v>
      </c>
      <c r="D1200" s="403">
        <v>21.64</v>
      </c>
    </row>
    <row r="1201" spans="1:4" ht="12.75" customHeight="1">
      <c r="A1201" s="402">
        <v>96057</v>
      </c>
      <c r="B1201" s="402" t="s">
        <v>13106</v>
      </c>
      <c r="C1201" s="402" t="s">
        <v>12551</v>
      </c>
      <c r="D1201" s="403">
        <v>64.63</v>
      </c>
    </row>
    <row r="1202" spans="1:4" ht="12.75" customHeight="1">
      <c r="A1202" s="402">
        <v>96060</v>
      </c>
      <c r="B1202" s="402" t="s">
        <v>13107</v>
      </c>
      <c r="C1202" s="402" t="s">
        <v>12551</v>
      </c>
      <c r="D1202" s="403">
        <v>6.22</v>
      </c>
    </row>
    <row r="1203" spans="1:4" ht="12.75" customHeight="1">
      <c r="A1203" s="402">
        <v>96061</v>
      </c>
      <c r="B1203" s="402" t="s">
        <v>13108</v>
      </c>
      <c r="C1203" s="402" t="s">
        <v>12551</v>
      </c>
      <c r="D1203" s="403">
        <v>39.82</v>
      </c>
    </row>
    <row r="1204" spans="1:4" ht="12.75" customHeight="1">
      <c r="A1204" s="402">
        <v>96062</v>
      </c>
      <c r="B1204" s="402" t="s">
        <v>13109</v>
      </c>
      <c r="C1204" s="402" t="s">
        <v>12551</v>
      </c>
      <c r="D1204" s="403">
        <v>38.22</v>
      </c>
    </row>
    <row r="1205" spans="1:4" ht="12.75" customHeight="1">
      <c r="A1205" s="402">
        <v>96241</v>
      </c>
      <c r="B1205" s="402" t="s">
        <v>13110</v>
      </c>
      <c r="C1205" s="402" t="s">
        <v>12551</v>
      </c>
      <c r="D1205" s="403">
        <v>28.22</v>
      </c>
    </row>
    <row r="1206" spans="1:4" ht="12.75" customHeight="1">
      <c r="A1206" s="402">
        <v>96242</v>
      </c>
      <c r="B1206" s="402" t="s">
        <v>13111</v>
      </c>
      <c r="C1206" s="402" t="s">
        <v>12551</v>
      </c>
      <c r="D1206" s="403">
        <v>7.45</v>
      </c>
    </row>
    <row r="1207" spans="1:4" ht="12.75" customHeight="1">
      <c r="A1207" s="402">
        <v>96243</v>
      </c>
      <c r="B1207" s="402" t="s">
        <v>13112</v>
      </c>
      <c r="C1207" s="402" t="s">
        <v>12551</v>
      </c>
      <c r="D1207" s="403">
        <v>35.270000000000003</v>
      </c>
    </row>
    <row r="1208" spans="1:4" ht="12.75" customHeight="1">
      <c r="A1208" s="402">
        <v>96244</v>
      </c>
      <c r="B1208" s="402" t="s">
        <v>13113</v>
      </c>
      <c r="C1208" s="402" t="s">
        <v>12551</v>
      </c>
      <c r="D1208" s="403">
        <v>16.7</v>
      </c>
    </row>
    <row r="1209" spans="1:4" ht="12.75" customHeight="1">
      <c r="A1209" s="402">
        <v>96301</v>
      </c>
      <c r="B1209" s="402" t="s">
        <v>13114</v>
      </c>
      <c r="C1209" s="402" t="s">
        <v>12551</v>
      </c>
      <c r="D1209" s="403">
        <v>47.12</v>
      </c>
    </row>
    <row r="1210" spans="1:4" ht="12.75" customHeight="1">
      <c r="A1210" s="402">
        <v>96457</v>
      </c>
      <c r="B1210" s="402" t="s">
        <v>13115</v>
      </c>
      <c r="C1210" s="402" t="s">
        <v>12551</v>
      </c>
      <c r="D1210" s="403">
        <v>61.24</v>
      </c>
    </row>
    <row r="1211" spans="1:4" ht="12.75" customHeight="1">
      <c r="A1211" s="402">
        <v>96458</v>
      </c>
      <c r="B1211" s="402" t="s">
        <v>13116</v>
      </c>
      <c r="C1211" s="402" t="s">
        <v>12551</v>
      </c>
      <c r="D1211" s="403">
        <v>63.58</v>
      </c>
    </row>
    <row r="1212" spans="1:4" ht="12.75" customHeight="1">
      <c r="A1212" s="402">
        <v>96459</v>
      </c>
      <c r="B1212" s="402" t="s">
        <v>13117</v>
      </c>
      <c r="C1212" s="402" t="s">
        <v>12551</v>
      </c>
      <c r="D1212" s="403">
        <v>13.63</v>
      </c>
    </row>
    <row r="1213" spans="1:4" ht="12.75" customHeight="1">
      <c r="A1213" s="402">
        <v>96460</v>
      </c>
      <c r="B1213" s="402" t="s">
        <v>13118</v>
      </c>
      <c r="C1213" s="402" t="s">
        <v>12551</v>
      </c>
      <c r="D1213" s="403">
        <v>50.8</v>
      </c>
    </row>
    <row r="1214" spans="1:4" ht="12.75" customHeight="1">
      <c r="A1214" s="402">
        <v>98760</v>
      </c>
      <c r="B1214" s="402" t="s">
        <v>13119</v>
      </c>
      <c r="C1214" s="402" t="s">
        <v>12551</v>
      </c>
      <c r="D1214" s="403">
        <v>7.0000000000000007E-2</v>
      </c>
    </row>
    <row r="1215" spans="1:4" ht="12.75" customHeight="1">
      <c r="A1215" s="402">
        <v>98761</v>
      </c>
      <c r="B1215" s="402" t="s">
        <v>13120</v>
      </c>
      <c r="C1215" s="402" t="s">
        <v>12551</v>
      </c>
      <c r="D1215" s="403">
        <v>0.01</v>
      </c>
    </row>
    <row r="1216" spans="1:4" ht="12.75" customHeight="1">
      <c r="A1216" s="402">
        <v>98762</v>
      </c>
      <c r="B1216" s="402" t="s">
        <v>13121</v>
      </c>
      <c r="C1216" s="402" t="s">
        <v>12551</v>
      </c>
      <c r="D1216" s="403">
        <v>0.09</v>
      </c>
    </row>
    <row r="1217" spans="1:4" ht="12.75" customHeight="1">
      <c r="A1217" s="402">
        <v>98763</v>
      </c>
      <c r="B1217" s="402" t="s">
        <v>13122</v>
      </c>
      <c r="C1217" s="402" t="s">
        <v>12551</v>
      </c>
      <c r="D1217" s="403">
        <v>4.26</v>
      </c>
    </row>
    <row r="1218" spans="1:4" ht="12.75" customHeight="1">
      <c r="A1218" s="402">
        <v>99829</v>
      </c>
      <c r="B1218" s="402" t="s">
        <v>13123</v>
      </c>
      <c r="C1218" s="402" t="s">
        <v>12551</v>
      </c>
      <c r="D1218" s="403">
        <v>0.17</v>
      </c>
    </row>
    <row r="1219" spans="1:4" ht="12.75" customHeight="1">
      <c r="A1219" s="402">
        <v>99830</v>
      </c>
      <c r="B1219" s="402" t="s">
        <v>13124</v>
      </c>
      <c r="C1219" s="402" t="s">
        <v>12551</v>
      </c>
      <c r="D1219" s="403">
        <v>0.03</v>
      </c>
    </row>
    <row r="1220" spans="1:4" ht="12.75" customHeight="1">
      <c r="A1220" s="402">
        <v>99831</v>
      </c>
      <c r="B1220" s="402" t="s">
        <v>13125</v>
      </c>
      <c r="C1220" s="402" t="s">
        <v>12551</v>
      </c>
      <c r="D1220" s="403">
        <v>0.12</v>
      </c>
    </row>
    <row r="1221" spans="1:4" ht="12.75" customHeight="1">
      <c r="A1221" s="402">
        <v>99832</v>
      </c>
      <c r="B1221" s="402" t="s">
        <v>13126</v>
      </c>
      <c r="C1221" s="402" t="s">
        <v>12551</v>
      </c>
      <c r="D1221" s="403">
        <v>1.74</v>
      </c>
    </row>
    <row r="1222" spans="1:4" ht="12.75" customHeight="1">
      <c r="A1222" s="402">
        <v>100637</v>
      </c>
      <c r="B1222" s="402" t="s">
        <v>13127</v>
      </c>
      <c r="C1222" s="402" t="s">
        <v>12551</v>
      </c>
      <c r="D1222" s="403">
        <v>214.66</v>
      </c>
    </row>
    <row r="1223" spans="1:4" ht="12.75" customHeight="1">
      <c r="A1223" s="402">
        <v>100638</v>
      </c>
      <c r="B1223" s="402" t="s">
        <v>13128</v>
      </c>
      <c r="C1223" s="402" t="s">
        <v>12551</v>
      </c>
      <c r="D1223" s="403">
        <v>65.98</v>
      </c>
    </row>
    <row r="1224" spans="1:4" ht="12.75" customHeight="1">
      <c r="A1224" s="402">
        <v>100639</v>
      </c>
      <c r="B1224" s="402" t="s">
        <v>13129</v>
      </c>
      <c r="C1224" s="402" t="s">
        <v>12551</v>
      </c>
      <c r="D1224" s="403">
        <v>268.52999999999997</v>
      </c>
    </row>
    <row r="1225" spans="1:4" ht="12.75" customHeight="1">
      <c r="A1225" s="402">
        <v>100640</v>
      </c>
      <c r="B1225" s="402" t="s">
        <v>13130</v>
      </c>
      <c r="C1225" s="402" t="s">
        <v>12551</v>
      </c>
      <c r="D1225" s="403">
        <v>4132.8</v>
      </c>
    </row>
    <row r="1226" spans="1:4" ht="12.75" customHeight="1">
      <c r="A1226" s="402">
        <v>100643</v>
      </c>
      <c r="B1226" s="402" t="s">
        <v>13131</v>
      </c>
      <c r="C1226" s="402" t="s">
        <v>12551</v>
      </c>
      <c r="D1226" s="403">
        <v>439.84</v>
      </c>
    </row>
    <row r="1227" spans="1:4" ht="12.75" customHeight="1">
      <c r="A1227" s="402">
        <v>100644</v>
      </c>
      <c r="B1227" s="402" t="s">
        <v>13132</v>
      </c>
      <c r="C1227" s="402" t="s">
        <v>12551</v>
      </c>
      <c r="D1227" s="403">
        <v>155.04</v>
      </c>
    </row>
    <row r="1228" spans="1:4" ht="12.75" customHeight="1">
      <c r="A1228" s="402">
        <v>100645</v>
      </c>
      <c r="B1228" s="402" t="s">
        <v>13133</v>
      </c>
      <c r="C1228" s="402" t="s">
        <v>12551</v>
      </c>
      <c r="D1228" s="403">
        <v>707.05</v>
      </c>
    </row>
    <row r="1229" spans="1:4" ht="12.75" customHeight="1">
      <c r="A1229" s="402">
        <v>100646</v>
      </c>
      <c r="B1229" s="402" t="s">
        <v>13134</v>
      </c>
      <c r="C1229" s="402" t="s">
        <v>12551</v>
      </c>
      <c r="D1229" s="403">
        <v>5166</v>
      </c>
    </row>
    <row r="1230" spans="1:4" ht="12.75" customHeight="1">
      <c r="A1230" s="402">
        <v>102270</v>
      </c>
      <c r="B1230" s="402" t="s">
        <v>13135</v>
      </c>
      <c r="C1230" s="402" t="s">
        <v>12551</v>
      </c>
      <c r="D1230" s="403">
        <v>0.63</v>
      </c>
    </row>
    <row r="1231" spans="1:4" ht="12.75" customHeight="1">
      <c r="A1231" s="402">
        <v>102271</v>
      </c>
      <c r="B1231" s="402" t="s">
        <v>13136</v>
      </c>
      <c r="C1231" s="402" t="s">
        <v>12551</v>
      </c>
      <c r="D1231" s="403">
        <v>0.14000000000000001</v>
      </c>
    </row>
    <row r="1232" spans="1:4" ht="12.75" customHeight="1">
      <c r="A1232" s="402">
        <v>102272</v>
      </c>
      <c r="B1232" s="402" t="s">
        <v>13137</v>
      </c>
      <c r="C1232" s="402" t="s">
        <v>12551</v>
      </c>
      <c r="D1232" s="403">
        <v>0.79</v>
      </c>
    </row>
    <row r="1233" spans="1:4" ht="12.75" customHeight="1">
      <c r="A1233" s="402">
        <v>102273</v>
      </c>
      <c r="B1233" s="402" t="s">
        <v>13138</v>
      </c>
      <c r="C1233" s="402" t="s">
        <v>12551</v>
      </c>
      <c r="D1233" s="403">
        <v>1.58</v>
      </c>
    </row>
    <row r="1234" spans="1:4" ht="12.75" customHeight="1">
      <c r="A1234" s="402">
        <v>102809</v>
      </c>
      <c r="B1234" s="402" t="s">
        <v>13139</v>
      </c>
      <c r="C1234" s="402" t="s">
        <v>12551</v>
      </c>
      <c r="D1234" s="403">
        <v>16.34</v>
      </c>
    </row>
    <row r="1235" spans="1:4" ht="12.75" customHeight="1">
      <c r="A1235" s="402">
        <v>102815</v>
      </c>
      <c r="B1235" s="402" t="s">
        <v>13140</v>
      </c>
      <c r="C1235" s="402" t="s">
        <v>12551</v>
      </c>
      <c r="D1235" s="403">
        <v>3.16</v>
      </c>
    </row>
    <row r="1236" spans="1:4" ht="12.75" customHeight="1">
      <c r="A1236" s="402">
        <v>102826</v>
      </c>
      <c r="B1236" s="402" t="s">
        <v>13141</v>
      </c>
      <c r="C1236" s="402" t="s">
        <v>12551</v>
      </c>
      <c r="D1236" s="403">
        <v>5.93</v>
      </c>
    </row>
    <row r="1237" spans="1:4" ht="12.75" customHeight="1">
      <c r="A1237" s="402">
        <v>102832</v>
      </c>
      <c r="B1237" s="402" t="s">
        <v>13142</v>
      </c>
      <c r="C1237" s="402" t="s">
        <v>12551</v>
      </c>
      <c r="D1237" s="403">
        <v>7.9</v>
      </c>
    </row>
    <row r="1238" spans="1:4" ht="12.75" customHeight="1">
      <c r="A1238" s="402">
        <v>102843</v>
      </c>
      <c r="B1238" s="402" t="s">
        <v>13143</v>
      </c>
      <c r="C1238" s="402" t="s">
        <v>12551</v>
      </c>
      <c r="D1238" s="403">
        <v>129.15</v>
      </c>
    </row>
    <row r="1239" spans="1:4" ht="12.75" customHeight="1">
      <c r="A1239" s="402">
        <v>102849</v>
      </c>
      <c r="B1239" s="402" t="s">
        <v>13144</v>
      </c>
      <c r="C1239" s="402" t="s">
        <v>12551</v>
      </c>
      <c r="D1239" s="403">
        <v>63.14</v>
      </c>
    </row>
    <row r="1240" spans="1:4" ht="12.75" customHeight="1">
      <c r="A1240" s="402">
        <v>102855</v>
      </c>
      <c r="B1240" s="402" t="s">
        <v>13145</v>
      </c>
      <c r="C1240" s="402" t="s">
        <v>12551</v>
      </c>
      <c r="D1240" s="403">
        <v>63.14</v>
      </c>
    </row>
    <row r="1241" spans="1:4" ht="12.75" customHeight="1">
      <c r="A1241" s="402">
        <v>102861</v>
      </c>
      <c r="B1241" s="402" t="s">
        <v>13146</v>
      </c>
      <c r="C1241" s="402" t="s">
        <v>12551</v>
      </c>
      <c r="D1241" s="403">
        <v>1.1599999999999999</v>
      </c>
    </row>
    <row r="1242" spans="1:4" ht="12.75" customHeight="1">
      <c r="A1242" s="402">
        <v>102867</v>
      </c>
      <c r="B1242" s="402" t="s">
        <v>13147</v>
      </c>
      <c r="C1242" s="402" t="s">
        <v>12551</v>
      </c>
      <c r="D1242" s="403">
        <v>0.63</v>
      </c>
    </row>
    <row r="1243" spans="1:4" ht="12.75" customHeight="1">
      <c r="A1243" s="402">
        <v>102873</v>
      </c>
      <c r="B1243" s="402" t="s">
        <v>13148</v>
      </c>
      <c r="C1243" s="402" t="s">
        <v>12551</v>
      </c>
      <c r="D1243" s="403">
        <v>114.74</v>
      </c>
    </row>
    <row r="1244" spans="1:4" ht="12.75" customHeight="1">
      <c r="A1244" s="402">
        <v>102879</v>
      </c>
      <c r="B1244" s="402" t="s">
        <v>13149</v>
      </c>
      <c r="C1244" s="402" t="s">
        <v>12551</v>
      </c>
      <c r="D1244" s="403">
        <v>172.2</v>
      </c>
    </row>
    <row r="1245" spans="1:4" ht="12.75" customHeight="1">
      <c r="A1245" s="402">
        <v>102885</v>
      </c>
      <c r="B1245" s="402" t="s">
        <v>13150</v>
      </c>
      <c r="C1245" s="402" t="s">
        <v>12551</v>
      </c>
      <c r="D1245" s="403">
        <v>1.19</v>
      </c>
    </row>
    <row r="1246" spans="1:4" ht="12.75" customHeight="1">
      <c r="A1246" s="402">
        <v>102891</v>
      </c>
      <c r="B1246" s="402" t="s">
        <v>13151</v>
      </c>
      <c r="C1246" s="402" t="s">
        <v>12551</v>
      </c>
      <c r="D1246" s="403">
        <v>1.19</v>
      </c>
    </row>
    <row r="1247" spans="1:4" ht="12.75" customHeight="1">
      <c r="A1247" s="402">
        <v>102897</v>
      </c>
      <c r="B1247" s="402" t="s">
        <v>13152</v>
      </c>
      <c r="C1247" s="402" t="s">
        <v>12551</v>
      </c>
      <c r="D1247" s="403">
        <v>86.27</v>
      </c>
    </row>
    <row r="1248" spans="1:4" ht="12.75" customHeight="1">
      <c r="A1248" s="402">
        <v>102903</v>
      </c>
      <c r="B1248" s="402" t="s">
        <v>13153</v>
      </c>
      <c r="C1248" s="402" t="s">
        <v>12551</v>
      </c>
      <c r="D1248" s="403">
        <v>11.19</v>
      </c>
    </row>
    <row r="1249" spans="1:4" ht="12.75" customHeight="1">
      <c r="A1249" s="402">
        <v>102909</v>
      </c>
      <c r="B1249" s="402" t="s">
        <v>13154</v>
      </c>
      <c r="C1249" s="402" t="s">
        <v>12551</v>
      </c>
      <c r="D1249" s="403">
        <v>3.79</v>
      </c>
    </row>
    <row r="1250" spans="1:4" ht="12.75" customHeight="1">
      <c r="A1250" s="402">
        <v>102915</v>
      </c>
      <c r="B1250" s="402" t="s">
        <v>13155</v>
      </c>
      <c r="C1250" s="402" t="s">
        <v>12551</v>
      </c>
      <c r="D1250" s="403">
        <v>0.57999999999999996</v>
      </c>
    </row>
    <row r="1251" spans="1:4" ht="12.75" customHeight="1">
      <c r="A1251" s="402">
        <v>102927</v>
      </c>
      <c r="B1251" s="402" t="s">
        <v>13156</v>
      </c>
      <c r="C1251" s="402" t="s">
        <v>12551</v>
      </c>
      <c r="D1251" s="403">
        <v>0.87</v>
      </c>
    </row>
    <row r="1252" spans="1:4" ht="12.75" customHeight="1">
      <c r="A1252" s="402">
        <v>102933</v>
      </c>
      <c r="B1252" s="402" t="s">
        <v>13157</v>
      </c>
      <c r="C1252" s="402" t="s">
        <v>12551</v>
      </c>
      <c r="D1252" s="403">
        <v>0.87</v>
      </c>
    </row>
    <row r="1253" spans="1:4" ht="12.75" customHeight="1">
      <c r="A1253" s="402">
        <v>102939</v>
      </c>
      <c r="B1253" s="402" t="s">
        <v>13158</v>
      </c>
      <c r="C1253" s="402" t="s">
        <v>12551</v>
      </c>
      <c r="D1253" s="403">
        <v>8.69</v>
      </c>
    </row>
    <row r="1254" spans="1:4" ht="12.75" customHeight="1">
      <c r="A1254" s="402">
        <v>102945</v>
      </c>
      <c r="B1254" s="402" t="s">
        <v>13159</v>
      </c>
      <c r="C1254" s="402" t="s">
        <v>12551</v>
      </c>
      <c r="D1254" s="403">
        <v>0.02</v>
      </c>
    </row>
    <row r="1255" spans="1:4" ht="12.75" customHeight="1">
      <c r="A1255" s="402">
        <v>102951</v>
      </c>
      <c r="B1255" s="402" t="s">
        <v>13160</v>
      </c>
      <c r="C1255" s="402" t="s">
        <v>12551</v>
      </c>
      <c r="D1255" s="403">
        <v>0.57999999999999996</v>
      </c>
    </row>
    <row r="1256" spans="1:4" ht="12.75" customHeight="1">
      <c r="A1256" s="402">
        <v>102957</v>
      </c>
      <c r="B1256" s="402" t="s">
        <v>13161</v>
      </c>
      <c r="C1256" s="402" t="s">
        <v>12551</v>
      </c>
      <c r="D1256" s="403">
        <v>48.96</v>
      </c>
    </row>
    <row r="1257" spans="1:4" ht="12.75" customHeight="1">
      <c r="A1257" s="402">
        <v>102963</v>
      </c>
      <c r="B1257" s="402" t="s">
        <v>13162</v>
      </c>
      <c r="C1257" s="402" t="s">
        <v>12551</v>
      </c>
      <c r="D1257" s="403">
        <v>81.33</v>
      </c>
    </row>
    <row r="1258" spans="1:4" ht="12.75" customHeight="1">
      <c r="A1258" s="402">
        <v>102969</v>
      </c>
      <c r="B1258" s="402" t="s">
        <v>13163</v>
      </c>
      <c r="C1258" s="402" t="s">
        <v>12551</v>
      </c>
      <c r="D1258" s="403">
        <v>1.17</v>
      </c>
    </row>
    <row r="1259" spans="1:4" ht="12.75" customHeight="1">
      <c r="A1259" s="402">
        <v>102985</v>
      </c>
      <c r="B1259" s="402" t="s">
        <v>13164</v>
      </c>
      <c r="C1259" s="402" t="s">
        <v>12551</v>
      </c>
      <c r="D1259" s="403">
        <v>2.87</v>
      </c>
    </row>
    <row r="1260" spans="1:4" ht="12.75" customHeight="1">
      <c r="A1260" s="402">
        <v>103156</v>
      </c>
      <c r="B1260" s="402" t="s">
        <v>13165</v>
      </c>
      <c r="C1260" s="402" t="s">
        <v>12551</v>
      </c>
      <c r="D1260" s="403">
        <v>2.27</v>
      </c>
    </row>
    <row r="1261" spans="1:4" ht="12.75" customHeight="1">
      <c r="A1261" s="402">
        <v>103162</v>
      </c>
      <c r="B1261" s="402" t="s">
        <v>13166</v>
      </c>
      <c r="C1261" s="402" t="s">
        <v>12551</v>
      </c>
      <c r="D1261" s="403">
        <v>2.76</v>
      </c>
    </row>
    <row r="1262" spans="1:4" ht="12.75" customHeight="1">
      <c r="A1262" s="402">
        <v>103168</v>
      </c>
      <c r="B1262" s="402" t="s">
        <v>13167</v>
      </c>
      <c r="C1262" s="402" t="s">
        <v>12551</v>
      </c>
      <c r="D1262" s="403">
        <v>3.1</v>
      </c>
    </row>
    <row r="1263" spans="1:4" ht="12.75" customHeight="1">
      <c r="A1263" s="402">
        <v>103174</v>
      </c>
      <c r="B1263" s="402" t="s">
        <v>13168</v>
      </c>
      <c r="C1263" s="402" t="s">
        <v>12551</v>
      </c>
      <c r="D1263" s="403">
        <v>8.0399999999999991</v>
      </c>
    </row>
    <row r="1264" spans="1:4" ht="12.75" customHeight="1">
      <c r="A1264" s="402">
        <v>103180</v>
      </c>
      <c r="B1264" s="402" t="s">
        <v>13169</v>
      </c>
      <c r="C1264" s="402" t="s">
        <v>12551</v>
      </c>
      <c r="D1264" s="403">
        <v>17.98</v>
      </c>
    </row>
    <row r="1265" spans="1:4" ht="12.75" customHeight="1">
      <c r="A1265" s="402">
        <v>103223</v>
      </c>
      <c r="B1265" s="402" t="s">
        <v>13170</v>
      </c>
      <c r="C1265" s="402" t="s">
        <v>12551</v>
      </c>
      <c r="D1265" s="403">
        <v>33.65</v>
      </c>
    </row>
    <row r="1266" spans="1:4" ht="12.75" customHeight="1">
      <c r="A1266" s="402">
        <v>103229</v>
      </c>
      <c r="B1266" s="402" t="s">
        <v>13171</v>
      </c>
      <c r="C1266" s="402" t="s">
        <v>12551</v>
      </c>
      <c r="D1266" s="403">
        <v>93.13</v>
      </c>
    </row>
    <row r="1267" spans="1:4" ht="12.75" customHeight="1">
      <c r="A1267" s="402">
        <v>103235</v>
      </c>
      <c r="B1267" s="402" t="s">
        <v>13172</v>
      </c>
      <c r="C1267" s="402" t="s">
        <v>12551</v>
      </c>
      <c r="D1267" s="403">
        <v>98.48</v>
      </c>
    </row>
    <row r="1268" spans="1:4" ht="12.75" customHeight="1">
      <c r="A1268" s="402">
        <v>103241</v>
      </c>
      <c r="B1268" s="402" t="s">
        <v>13173</v>
      </c>
      <c r="C1268" s="402" t="s">
        <v>12551</v>
      </c>
      <c r="D1268" s="403">
        <v>8.42</v>
      </c>
    </row>
    <row r="1269" spans="1:4" ht="12.75" customHeight="1">
      <c r="A1269" s="402">
        <v>103660</v>
      </c>
      <c r="B1269" s="402" t="s">
        <v>13174</v>
      </c>
      <c r="C1269" s="402" t="s">
        <v>12551</v>
      </c>
      <c r="D1269" s="403">
        <v>11.13</v>
      </c>
    </row>
    <row r="1270" spans="1:4" ht="12.75" customHeight="1">
      <c r="A1270" s="402">
        <v>103666</v>
      </c>
      <c r="B1270" s="402" t="s">
        <v>13175</v>
      </c>
      <c r="C1270" s="402" t="s">
        <v>12551</v>
      </c>
      <c r="D1270" s="403">
        <v>154.51</v>
      </c>
    </row>
    <row r="1271" spans="1:4" ht="12.75" customHeight="1">
      <c r="A1271" s="402">
        <v>103792</v>
      </c>
      <c r="B1271" s="402" t="s">
        <v>13176</v>
      </c>
      <c r="C1271" s="402" t="s">
        <v>12551</v>
      </c>
      <c r="D1271" s="403">
        <v>0.26</v>
      </c>
    </row>
    <row r="1272" spans="1:4" ht="12.75" customHeight="1">
      <c r="A1272" s="402">
        <v>103937</v>
      </c>
      <c r="B1272" s="402" t="s">
        <v>13177</v>
      </c>
      <c r="C1272" s="402" t="s">
        <v>12551</v>
      </c>
      <c r="D1272" s="403">
        <v>1.42</v>
      </c>
    </row>
    <row r="1273" spans="1:4" ht="12.75" customHeight="1">
      <c r="A1273" s="402">
        <v>103943</v>
      </c>
      <c r="B1273" s="402" t="s">
        <v>13178</v>
      </c>
      <c r="C1273" s="402" t="s">
        <v>12551</v>
      </c>
      <c r="D1273" s="403">
        <v>1.42</v>
      </c>
    </row>
    <row r="1274" spans="1:4" ht="12.75" customHeight="1">
      <c r="A1274" s="402">
        <v>104087</v>
      </c>
      <c r="B1274" s="402" t="s">
        <v>13179</v>
      </c>
      <c r="C1274" s="402" t="s">
        <v>12551</v>
      </c>
      <c r="D1274" s="403">
        <v>0.05</v>
      </c>
    </row>
    <row r="1275" spans="1:4" ht="12.75" customHeight="1">
      <c r="A1275" s="402">
        <v>104088</v>
      </c>
      <c r="B1275" s="402" t="s">
        <v>13180</v>
      </c>
      <c r="C1275" s="402" t="s">
        <v>12551</v>
      </c>
      <c r="D1275" s="403">
        <v>0.01</v>
      </c>
    </row>
    <row r="1276" spans="1:4" ht="12.75" customHeight="1">
      <c r="A1276" s="402">
        <v>104089</v>
      </c>
      <c r="B1276" s="402" t="s">
        <v>13181</v>
      </c>
      <c r="C1276" s="402" t="s">
        <v>12551</v>
      </c>
      <c r="D1276" s="403">
        <v>7.0000000000000007E-2</v>
      </c>
    </row>
    <row r="1277" spans="1:4" ht="12.75" customHeight="1">
      <c r="A1277" s="402">
        <v>104090</v>
      </c>
      <c r="B1277" s="402" t="s">
        <v>13182</v>
      </c>
      <c r="C1277" s="402" t="s">
        <v>12551</v>
      </c>
      <c r="D1277" s="403">
        <v>0.63</v>
      </c>
    </row>
    <row r="1278" spans="1:4" ht="12.75" customHeight="1">
      <c r="A1278" s="402">
        <v>104093</v>
      </c>
      <c r="B1278" s="402" t="s">
        <v>13183</v>
      </c>
      <c r="C1278" s="402" t="s">
        <v>12551</v>
      </c>
      <c r="D1278" s="403">
        <v>7.0000000000000007E-2</v>
      </c>
    </row>
    <row r="1279" spans="1:4" ht="12.75" customHeight="1">
      <c r="A1279" s="402">
        <v>104094</v>
      </c>
      <c r="B1279" s="402" t="s">
        <v>13184</v>
      </c>
      <c r="C1279" s="402" t="s">
        <v>12551</v>
      </c>
      <c r="D1279" s="403">
        <v>0.01</v>
      </c>
    </row>
    <row r="1280" spans="1:4" ht="12.75" customHeight="1">
      <c r="A1280" s="402">
        <v>104095</v>
      </c>
      <c r="B1280" s="402" t="s">
        <v>13185</v>
      </c>
      <c r="C1280" s="402" t="s">
        <v>12551</v>
      </c>
      <c r="D1280" s="403">
        <v>0.09</v>
      </c>
    </row>
    <row r="1281" spans="1:4" ht="12.75" customHeight="1">
      <c r="A1281" s="402">
        <v>104096</v>
      </c>
      <c r="B1281" s="402" t="s">
        <v>13186</v>
      </c>
      <c r="C1281" s="402" t="s">
        <v>12551</v>
      </c>
      <c r="D1281" s="403">
        <v>0.87</v>
      </c>
    </row>
    <row r="1282" spans="1:4" ht="12.75" customHeight="1">
      <c r="A1282" s="402">
        <v>104519</v>
      </c>
      <c r="B1282" s="402" t="s">
        <v>13187</v>
      </c>
      <c r="C1282" s="402" t="s">
        <v>12551</v>
      </c>
      <c r="D1282" s="403">
        <v>0.59</v>
      </c>
    </row>
    <row r="1283" spans="1:4" ht="12.75" customHeight="1">
      <c r="A1283" s="402">
        <v>104655</v>
      </c>
      <c r="B1283" s="402" t="s">
        <v>13188</v>
      </c>
      <c r="C1283" s="402" t="s">
        <v>12551</v>
      </c>
      <c r="D1283" s="403">
        <v>0.63</v>
      </c>
    </row>
    <row r="1284" spans="1:4" ht="12.75" customHeight="1">
      <c r="A1284" s="402">
        <v>104687</v>
      </c>
      <c r="B1284" s="402" t="s">
        <v>13189</v>
      </c>
      <c r="C1284" s="402" t="s">
        <v>12551</v>
      </c>
      <c r="D1284" s="403">
        <v>431.18</v>
      </c>
    </row>
    <row r="1285" spans="1:4" ht="12.75" customHeight="1">
      <c r="A1285" s="402">
        <v>104694</v>
      </c>
      <c r="B1285" s="402" t="s">
        <v>13190</v>
      </c>
      <c r="C1285" s="402" t="s">
        <v>12551</v>
      </c>
      <c r="D1285" s="403">
        <v>1.98</v>
      </c>
    </row>
    <row r="1286" spans="1:4" ht="12.75" customHeight="1">
      <c r="A1286" s="402">
        <v>104703</v>
      </c>
      <c r="B1286" s="402" t="s">
        <v>13191</v>
      </c>
      <c r="C1286" s="402" t="s">
        <v>12551</v>
      </c>
      <c r="D1286" s="403">
        <v>88.74</v>
      </c>
    </row>
    <row r="1287" spans="1:4" ht="12.75" customHeight="1">
      <c r="A1287" s="402">
        <v>104709</v>
      </c>
      <c r="B1287" s="402" t="s">
        <v>13192</v>
      </c>
      <c r="C1287" s="402" t="s">
        <v>12551</v>
      </c>
      <c r="D1287" s="403">
        <v>1122.17</v>
      </c>
    </row>
    <row r="1288" spans="1:4" ht="12.75" customHeight="1">
      <c r="A1288" s="402">
        <v>104715</v>
      </c>
      <c r="B1288" s="402" t="s">
        <v>13193</v>
      </c>
      <c r="C1288" s="402" t="s">
        <v>12551</v>
      </c>
      <c r="D1288" s="403">
        <v>86.27</v>
      </c>
    </row>
    <row r="1289" spans="1:4" ht="12.75" customHeight="1">
      <c r="A1289" s="402">
        <v>104906</v>
      </c>
      <c r="B1289" s="402" t="s">
        <v>13194</v>
      </c>
      <c r="C1289" s="402" t="s">
        <v>12551</v>
      </c>
      <c r="D1289" s="403">
        <v>94.71</v>
      </c>
    </row>
    <row r="1290" spans="1:4" ht="12.75" customHeight="1">
      <c r="A1290" s="402">
        <v>104912</v>
      </c>
      <c r="B1290" s="402" t="s">
        <v>13195</v>
      </c>
      <c r="C1290" s="402" t="s">
        <v>12551</v>
      </c>
      <c r="D1290" s="403">
        <v>35.57</v>
      </c>
    </row>
    <row r="1291" spans="1:4" ht="12.75" customHeight="1">
      <c r="A1291" s="402">
        <v>92259</v>
      </c>
      <c r="B1291" s="402" t="s">
        <v>13196</v>
      </c>
      <c r="C1291" s="402" t="s">
        <v>100</v>
      </c>
      <c r="D1291" s="403">
        <v>573.5</v>
      </c>
    </row>
    <row r="1292" spans="1:4" ht="12.75" customHeight="1">
      <c r="A1292" s="402">
        <v>92260</v>
      </c>
      <c r="B1292" s="402" t="s">
        <v>13197</v>
      </c>
      <c r="C1292" s="402" t="s">
        <v>100</v>
      </c>
      <c r="D1292" s="403">
        <v>632.67999999999995</v>
      </c>
    </row>
    <row r="1293" spans="1:4" ht="12.75" customHeight="1">
      <c r="A1293" s="402">
        <v>92261</v>
      </c>
      <c r="B1293" s="402" t="s">
        <v>13198</v>
      </c>
      <c r="C1293" s="402" t="s">
        <v>100</v>
      </c>
      <c r="D1293" s="403">
        <v>690.06</v>
      </c>
    </row>
    <row r="1294" spans="1:4" ht="12.75" customHeight="1">
      <c r="A1294" s="402">
        <v>92262</v>
      </c>
      <c r="B1294" s="402" t="s">
        <v>13199</v>
      </c>
      <c r="C1294" s="402" t="s">
        <v>100</v>
      </c>
      <c r="D1294" s="403">
        <v>782.44</v>
      </c>
    </row>
    <row r="1295" spans="1:4" ht="12.75" customHeight="1">
      <c r="A1295" s="402">
        <v>92539</v>
      </c>
      <c r="B1295" s="402" t="s">
        <v>13200</v>
      </c>
      <c r="C1295" s="402" t="s">
        <v>74</v>
      </c>
      <c r="D1295" s="403">
        <v>99.49</v>
      </c>
    </row>
    <row r="1296" spans="1:4" ht="12.75" customHeight="1">
      <c r="A1296" s="402">
        <v>92540</v>
      </c>
      <c r="B1296" s="402" t="s">
        <v>13201</v>
      </c>
      <c r="C1296" s="402" t="s">
        <v>74</v>
      </c>
      <c r="D1296" s="403">
        <v>108.56</v>
      </c>
    </row>
    <row r="1297" spans="1:4" ht="12.75" customHeight="1">
      <c r="A1297" s="402">
        <v>92541</v>
      </c>
      <c r="B1297" s="402" t="s">
        <v>13202</v>
      </c>
      <c r="C1297" s="402" t="s">
        <v>74</v>
      </c>
      <c r="D1297" s="403">
        <v>107.93</v>
      </c>
    </row>
    <row r="1298" spans="1:4" ht="12.75" customHeight="1">
      <c r="A1298" s="402">
        <v>92542</v>
      </c>
      <c r="B1298" s="402" t="s">
        <v>13203</v>
      </c>
      <c r="C1298" s="402" t="s">
        <v>74</v>
      </c>
      <c r="D1298" s="403">
        <v>128.84</v>
      </c>
    </row>
    <row r="1299" spans="1:4" ht="12.75" customHeight="1">
      <c r="A1299" s="402">
        <v>92543</v>
      </c>
      <c r="B1299" s="402" t="s">
        <v>13204</v>
      </c>
      <c r="C1299" s="402" t="s">
        <v>74</v>
      </c>
      <c r="D1299" s="403">
        <v>30.95</v>
      </c>
    </row>
    <row r="1300" spans="1:4" ht="12.75" customHeight="1">
      <c r="A1300" s="402">
        <v>92544</v>
      </c>
      <c r="B1300" s="402" t="s">
        <v>13205</v>
      </c>
      <c r="C1300" s="402" t="s">
        <v>74</v>
      </c>
      <c r="D1300" s="403">
        <v>24.67</v>
      </c>
    </row>
    <row r="1301" spans="1:4" ht="12.75" customHeight="1">
      <c r="A1301" s="402">
        <v>92545</v>
      </c>
      <c r="B1301" s="402" t="s">
        <v>13206</v>
      </c>
      <c r="C1301" s="402" t="s">
        <v>100</v>
      </c>
      <c r="D1301" s="403">
        <v>1242.6500000000001</v>
      </c>
    </row>
    <row r="1302" spans="1:4" ht="12.75" customHeight="1">
      <c r="A1302" s="402">
        <v>92546</v>
      </c>
      <c r="B1302" s="402" t="s">
        <v>13207</v>
      </c>
      <c r="C1302" s="402" t="s">
        <v>100</v>
      </c>
      <c r="D1302" s="403">
        <v>1517.25</v>
      </c>
    </row>
    <row r="1303" spans="1:4" ht="12.75" customHeight="1">
      <c r="A1303" s="402">
        <v>92547</v>
      </c>
      <c r="B1303" s="402" t="s">
        <v>13208</v>
      </c>
      <c r="C1303" s="402" t="s">
        <v>100</v>
      </c>
      <c r="D1303" s="403">
        <v>1619.49</v>
      </c>
    </row>
    <row r="1304" spans="1:4" ht="12.75" customHeight="1">
      <c r="A1304" s="402">
        <v>92548</v>
      </c>
      <c r="B1304" s="402" t="s">
        <v>13209</v>
      </c>
      <c r="C1304" s="402" t="s">
        <v>100</v>
      </c>
      <c r="D1304" s="403">
        <v>1801.31</v>
      </c>
    </row>
    <row r="1305" spans="1:4" ht="12.75" customHeight="1">
      <c r="A1305" s="402">
        <v>92549</v>
      </c>
      <c r="B1305" s="402" t="s">
        <v>13210</v>
      </c>
      <c r="C1305" s="402" t="s">
        <v>100</v>
      </c>
      <c r="D1305" s="403">
        <v>2212.36</v>
      </c>
    </row>
    <row r="1306" spans="1:4" ht="12.75" customHeight="1">
      <c r="A1306" s="402">
        <v>92550</v>
      </c>
      <c r="B1306" s="402" t="s">
        <v>13211</v>
      </c>
      <c r="C1306" s="402" t="s">
        <v>100</v>
      </c>
      <c r="D1306" s="403">
        <v>2703.69</v>
      </c>
    </row>
    <row r="1307" spans="1:4" ht="12.75" customHeight="1">
      <c r="A1307" s="402">
        <v>92551</v>
      </c>
      <c r="B1307" s="402" t="s">
        <v>13212</v>
      </c>
      <c r="C1307" s="402" t="s">
        <v>100</v>
      </c>
      <c r="D1307" s="403">
        <v>2835.56</v>
      </c>
    </row>
    <row r="1308" spans="1:4" ht="12.75" customHeight="1">
      <c r="A1308" s="402">
        <v>92552</v>
      </c>
      <c r="B1308" s="402" t="s">
        <v>13213</v>
      </c>
      <c r="C1308" s="402" t="s">
        <v>100</v>
      </c>
      <c r="D1308" s="403">
        <v>3080.24</v>
      </c>
    </row>
    <row r="1309" spans="1:4" ht="12.75" customHeight="1">
      <c r="A1309" s="402">
        <v>92553</v>
      </c>
      <c r="B1309" s="402" t="s">
        <v>13214</v>
      </c>
      <c r="C1309" s="402" t="s">
        <v>100</v>
      </c>
      <c r="D1309" s="403">
        <v>3502.77</v>
      </c>
    </row>
    <row r="1310" spans="1:4" ht="12.75" customHeight="1">
      <c r="A1310" s="402">
        <v>92554</v>
      </c>
      <c r="B1310" s="402" t="s">
        <v>13215</v>
      </c>
      <c r="C1310" s="402" t="s">
        <v>100</v>
      </c>
      <c r="D1310" s="403">
        <v>3654.12</v>
      </c>
    </row>
    <row r="1311" spans="1:4" ht="12.75" customHeight="1">
      <c r="A1311" s="402">
        <v>92555</v>
      </c>
      <c r="B1311" s="402" t="s">
        <v>13216</v>
      </c>
      <c r="C1311" s="402" t="s">
        <v>100</v>
      </c>
      <c r="D1311" s="403">
        <v>1222.24</v>
      </c>
    </row>
    <row r="1312" spans="1:4" ht="12.75" customHeight="1">
      <c r="A1312" s="402">
        <v>92556</v>
      </c>
      <c r="B1312" s="402" t="s">
        <v>13217</v>
      </c>
      <c r="C1312" s="402" t="s">
        <v>100</v>
      </c>
      <c r="D1312" s="403">
        <v>1481.49</v>
      </c>
    </row>
    <row r="1313" spans="1:4" ht="12.75" customHeight="1">
      <c r="A1313" s="402">
        <v>92557</v>
      </c>
      <c r="B1313" s="402" t="s">
        <v>13218</v>
      </c>
      <c r="C1313" s="402" t="s">
        <v>100</v>
      </c>
      <c r="D1313" s="403">
        <v>1583.72</v>
      </c>
    </row>
    <row r="1314" spans="1:4" ht="12.75" customHeight="1">
      <c r="A1314" s="402">
        <v>92558</v>
      </c>
      <c r="B1314" s="402" t="s">
        <v>13219</v>
      </c>
      <c r="C1314" s="402" t="s">
        <v>100</v>
      </c>
      <c r="D1314" s="403">
        <v>1780.9</v>
      </c>
    </row>
    <row r="1315" spans="1:4" ht="12.75" customHeight="1">
      <c r="A1315" s="402">
        <v>92559</v>
      </c>
      <c r="B1315" s="402" t="s">
        <v>13220</v>
      </c>
      <c r="C1315" s="402" t="s">
        <v>100</v>
      </c>
      <c r="D1315" s="403">
        <v>2174.36</v>
      </c>
    </row>
    <row r="1316" spans="1:4" ht="12.75" customHeight="1">
      <c r="A1316" s="402">
        <v>92560</v>
      </c>
      <c r="B1316" s="402" t="s">
        <v>13221</v>
      </c>
      <c r="C1316" s="402" t="s">
        <v>100</v>
      </c>
      <c r="D1316" s="403">
        <v>2651.93</v>
      </c>
    </row>
    <row r="1317" spans="1:4" ht="12.75" customHeight="1">
      <c r="A1317" s="402">
        <v>92561</v>
      </c>
      <c r="B1317" s="402" t="s">
        <v>13222</v>
      </c>
      <c r="C1317" s="402" t="s">
        <v>100</v>
      </c>
      <c r="D1317" s="403">
        <v>2785.21</v>
      </c>
    </row>
    <row r="1318" spans="1:4" ht="12.75" customHeight="1">
      <c r="A1318" s="402">
        <v>92562</v>
      </c>
      <c r="B1318" s="402" t="s">
        <v>13223</v>
      </c>
      <c r="C1318" s="402" t="s">
        <v>100</v>
      </c>
      <c r="D1318" s="403">
        <v>2994.13</v>
      </c>
    </row>
    <row r="1319" spans="1:4" ht="12.75" customHeight="1">
      <c r="A1319" s="402">
        <v>92563</v>
      </c>
      <c r="B1319" s="402" t="s">
        <v>13224</v>
      </c>
      <c r="C1319" s="402" t="s">
        <v>100</v>
      </c>
      <c r="D1319" s="403">
        <v>3402.08</v>
      </c>
    </row>
    <row r="1320" spans="1:4" ht="12.75" customHeight="1">
      <c r="A1320" s="402">
        <v>92564</v>
      </c>
      <c r="B1320" s="402" t="s">
        <v>13225</v>
      </c>
      <c r="C1320" s="402" t="s">
        <v>100</v>
      </c>
      <c r="D1320" s="403">
        <v>3530.79</v>
      </c>
    </row>
    <row r="1321" spans="1:4" ht="12.75" customHeight="1">
      <c r="A1321" s="402">
        <v>100379</v>
      </c>
      <c r="B1321" s="402" t="s">
        <v>13226</v>
      </c>
      <c r="C1321" s="402" t="s">
        <v>74</v>
      </c>
      <c r="D1321" s="403">
        <v>46.27</v>
      </c>
    </row>
    <row r="1322" spans="1:4" ht="12.75" customHeight="1">
      <c r="A1322" s="402">
        <v>100380</v>
      </c>
      <c r="B1322" s="402" t="s">
        <v>13227</v>
      </c>
      <c r="C1322" s="402" t="s">
        <v>74</v>
      </c>
      <c r="D1322" s="403">
        <v>59.78</v>
      </c>
    </row>
    <row r="1323" spans="1:4" ht="12.75" customHeight="1">
      <c r="A1323" s="402">
        <v>100381</v>
      </c>
      <c r="B1323" s="402" t="s">
        <v>13228</v>
      </c>
      <c r="C1323" s="402" t="s">
        <v>74</v>
      </c>
      <c r="D1323" s="403">
        <v>66.03</v>
      </c>
    </row>
    <row r="1324" spans="1:4" ht="12.75" customHeight="1">
      <c r="A1324" s="402">
        <v>100383</v>
      </c>
      <c r="B1324" s="402" t="s">
        <v>13229</v>
      </c>
      <c r="C1324" s="402" t="s">
        <v>74</v>
      </c>
      <c r="D1324" s="403">
        <v>32.9</v>
      </c>
    </row>
    <row r="1325" spans="1:4" ht="12.75" customHeight="1">
      <c r="A1325" s="402">
        <v>100384</v>
      </c>
      <c r="B1325" s="402" t="s">
        <v>13230</v>
      </c>
      <c r="C1325" s="402" t="s">
        <v>74</v>
      </c>
      <c r="D1325" s="403">
        <v>34.119999999999997</v>
      </c>
    </row>
    <row r="1326" spans="1:4" ht="12.75" customHeight="1">
      <c r="A1326" s="402">
        <v>100385</v>
      </c>
      <c r="B1326" s="402" t="s">
        <v>13231</v>
      </c>
      <c r="C1326" s="402" t="s">
        <v>74</v>
      </c>
      <c r="D1326" s="403">
        <v>42.35</v>
      </c>
    </row>
    <row r="1327" spans="1:4" ht="12.75" customHeight="1">
      <c r="A1327" s="402">
        <v>100386</v>
      </c>
      <c r="B1327" s="402" t="s">
        <v>13232</v>
      </c>
      <c r="C1327" s="402" t="s">
        <v>74</v>
      </c>
      <c r="D1327" s="403">
        <v>53.55</v>
      </c>
    </row>
    <row r="1328" spans="1:4" ht="12.75" customHeight="1">
      <c r="A1328" s="402">
        <v>100387</v>
      </c>
      <c r="B1328" s="402" t="s">
        <v>13233</v>
      </c>
      <c r="C1328" s="402" t="s">
        <v>74</v>
      </c>
      <c r="D1328" s="403">
        <v>65.72</v>
      </c>
    </row>
    <row r="1329" spans="1:4" ht="12.75" customHeight="1">
      <c r="A1329" s="402">
        <v>100388</v>
      </c>
      <c r="B1329" s="402" t="s">
        <v>13234</v>
      </c>
      <c r="C1329" s="402" t="s">
        <v>74</v>
      </c>
      <c r="D1329" s="403">
        <v>22.36</v>
      </c>
    </row>
    <row r="1330" spans="1:4" ht="12.75" customHeight="1">
      <c r="A1330" s="402">
        <v>100389</v>
      </c>
      <c r="B1330" s="402" t="s">
        <v>13235</v>
      </c>
      <c r="C1330" s="402" t="s">
        <v>74</v>
      </c>
      <c r="D1330" s="403">
        <v>18.850000000000001</v>
      </c>
    </row>
    <row r="1331" spans="1:4" ht="12.75" customHeight="1">
      <c r="A1331" s="402">
        <v>100390</v>
      </c>
      <c r="B1331" s="402" t="s">
        <v>13236</v>
      </c>
      <c r="C1331" s="402" t="s">
        <v>74</v>
      </c>
      <c r="D1331" s="403">
        <v>25.89</v>
      </c>
    </row>
    <row r="1332" spans="1:4" ht="12.75" customHeight="1">
      <c r="A1332" s="402">
        <v>100391</v>
      </c>
      <c r="B1332" s="402" t="s">
        <v>13237</v>
      </c>
      <c r="C1332" s="402" t="s">
        <v>74</v>
      </c>
      <c r="D1332" s="403">
        <v>21.19</v>
      </c>
    </row>
    <row r="1333" spans="1:4" ht="12.75" customHeight="1">
      <c r="A1333" s="402">
        <v>100392</v>
      </c>
      <c r="B1333" s="402" t="s">
        <v>13238</v>
      </c>
      <c r="C1333" s="402" t="s">
        <v>74</v>
      </c>
      <c r="D1333" s="403">
        <v>17.600000000000001</v>
      </c>
    </row>
    <row r="1334" spans="1:4" ht="12.75" customHeight="1">
      <c r="A1334" s="402">
        <v>100393</v>
      </c>
      <c r="B1334" s="402" t="s">
        <v>13239</v>
      </c>
      <c r="C1334" s="402" t="s">
        <v>74</v>
      </c>
      <c r="D1334" s="403">
        <v>21.71</v>
      </c>
    </row>
    <row r="1335" spans="1:4" ht="12.75" customHeight="1">
      <c r="A1335" s="402">
        <v>100394</v>
      </c>
      <c r="B1335" s="402" t="s">
        <v>13240</v>
      </c>
      <c r="C1335" s="402" t="s">
        <v>74</v>
      </c>
      <c r="D1335" s="403">
        <v>20.36</v>
      </c>
    </row>
    <row r="1336" spans="1:4" ht="12.75" customHeight="1">
      <c r="A1336" s="402">
        <v>100395</v>
      </c>
      <c r="B1336" s="402" t="s">
        <v>13241</v>
      </c>
      <c r="C1336" s="402" t="s">
        <v>74</v>
      </c>
      <c r="D1336" s="403">
        <v>25.25</v>
      </c>
    </row>
    <row r="1337" spans="1:4" ht="12.75" customHeight="1">
      <c r="A1337" s="402">
        <v>94189</v>
      </c>
      <c r="B1337" s="402" t="s">
        <v>13242</v>
      </c>
      <c r="C1337" s="402" t="s">
        <v>74</v>
      </c>
      <c r="D1337" s="403">
        <v>41.12</v>
      </c>
    </row>
    <row r="1338" spans="1:4" ht="12.75" customHeight="1">
      <c r="A1338" s="402">
        <v>94192</v>
      </c>
      <c r="B1338" s="402" t="s">
        <v>13243</v>
      </c>
      <c r="C1338" s="402" t="s">
        <v>74</v>
      </c>
      <c r="D1338" s="403">
        <v>43.45</v>
      </c>
    </row>
    <row r="1339" spans="1:4" ht="12.75" customHeight="1">
      <c r="A1339" s="402">
        <v>94195</v>
      </c>
      <c r="B1339" s="402" t="s">
        <v>13244</v>
      </c>
      <c r="C1339" s="402" t="s">
        <v>74</v>
      </c>
      <c r="D1339" s="403">
        <v>43.17</v>
      </c>
    </row>
    <row r="1340" spans="1:4" ht="12.75" customHeight="1">
      <c r="A1340" s="402">
        <v>94198</v>
      </c>
      <c r="B1340" s="402" t="s">
        <v>13245</v>
      </c>
      <c r="C1340" s="402" t="s">
        <v>74</v>
      </c>
      <c r="D1340" s="403">
        <v>46.26</v>
      </c>
    </row>
    <row r="1341" spans="1:4" ht="12.75" customHeight="1">
      <c r="A1341" s="402">
        <v>94201</v>
      </c>
      <c r="B1341" s="402" t="s">
        <v>13246</v>
      </c>
      <c r="C1341" s="402" t="s">
        <v>74</v>
      </c>
      <c r="D1341" s="403">
        <v>60.87</v>
      </c>
    </row>
    <row r="1342" spans="1:4" ht="12.75" customHeight="1">
      <c r="A1342" s="402">
        <v>94204</v>
      </c>
      <c r="B1342" s="402" t="s">
        <v>13247</v>
      </c>
      <c r="C1342" s="402" t="s">
        <v>74</v>
      </c>
      <c r="D1342" s="403">
        <v>66.11</v>
      </c>
    </row>
    <row r="1343" spans="1:4" ht="12.75" customHeight="1">
      <c r="A1343" s="402">
        <v>94224</v>
      </c>
      <c r="B1343" s="402" t="s">
        <v>13248</v>
      </c>
      <c r="C1343" s="402" t="s">
        <v>53</v>
      </c>
      <c r="D1343" s="403">
        <v>23.91</v>
      </c>
    </row>
    <row r="1344" spans="1:4" ht="12.75" customHeight="1">
      <c r="A1344" s="402">
        <v>94226</v>
      </c>
      <c r="B1344" s="402" t="s">
        <v>13249</v>
      </c>
      <c r="C1344" s="402" t="s">
        <v>74</v>
      </c>
      <c r="D1344" s="403">
        <v>19.16</v>
      </c>
    </row>
    <row r="1345" spans="1:4" ht="12.75" customHeight="1">
      <c r="A1345" s="402">
        <v>94232</v>
      </c>
      <c r="B1345" s="402" t="s">
        <v>13250</v>
      </c>
      <c r="C1345" s="402" t="s">
        <v>100</v>
      </c>
      <c r="D1345" s="403">
        <v>2.68</v>
      </c>
    </row>
    <row r="1346" spans="1:4" ht="12.75" customHeight="1">
      <c r="A1346" s="402">
        <v>94440</v>
      </c>
      <c r="B1346" s="402" t="s">
        <v>13251</v>
      </c>
      <c r="C1346" s="402" t="s">
        <v>74</v>
      </c>
      <c r="D1346" s="403">
        <v>43.17</v>
      </c>
    </row>
    <row r="1347" spans="1:4" ht="12.75" customHeight="1">
      <c r="A1347" s="402">
        <v>94441</v>
      </c>
      <c r="B1347" s="402" t="s">
        <v>13252</v>
      </c>
      <c r="C1347" s="402" t="s">
        <v>74</v>
      </c>
      <c r="D1347" s="403">
        <v>46.26</v>
      </c>
    </row>
    <row r="1348" spans="1:4" ht="12.75" customHeight="1">
      <c r="A1348" s="402">
        <v>94442</v>
      </c>
      <c r="B1348" s="402" t="s">
        <v>13253</v>
      </c>
      <c r="C1348" s="402" t="s">
        <v>74</v>
      </c>
      <c r="D1348" s="403">
        <v>43.17</v>
      </c>
    </row>
    <row r="1349" spans="1:4" ht="12.75" customHeight="1">
      <c r="A1349" s="402">
        <v>94443</v>
      </c>
      <c r="B1349" s="402" t="s">
        <v>13254</v>
      </c>
      <c r="C1349" s="402" t="s">
        <v>74</v>
      </c>
      <c r="D1349" s="403">
        <v>46.26</v>
      </c>
    </row>
    <row r="1350" spans="1:4" ht="12.75" customHeight="1">
      <c r="A1350" s="402">
        <v>94445</v>
      </c>
      <c r="B1350" s="402" t="s">
        <v>13255</v>
      </c>
      <c r="C1350" s="402" t="s">
        <v>74</v>
      </c>
      <c r="D1350" s="403">
        <v>60.87</v>
      </c>
    </row>
    <row r="1351" spans="1:4" ht="12.75" customHeight="1">
      <c r="A1351" s="402">
        <v>94446</v>
      </c>
      <c r="B1351" s="402" t="s">
        <v>13256</v>
      </c>
      <c r="C1351" s="402" t="s">
        <v>74</v>
      </c>
      <c r="D1351" s="403">
        <v>66.11</v>
      </c>
    </row>
    <row r="1352" spans="1:4" ht="12.75" customHeight="1">
      <c r="A1352" s="402">
        <v>94447</v>
      </c>
      <c r="B1352" s="402" t="s">
        <v>13257</v>
      </c>
      <c r="C1352" s="402" t="s">
        <v>74</v>
      </c>
      <c r="D1352" s="403">
        <v>60.87</v>
      </c>
    </row>
    <row r="1353" spans="1:4" ht="12.75" customHeight="1">
      <c r="A1353" s="402">
        <v>94448</v>
      </c>
      <c r="B1353" s="402" t="s">
        <v>13258</v>
      </c>
      <c r="C1353" s="402" t="s">
        <v>74</v>
      </c>
      <c r="D1353" s="403">
        <v>66.11</v>
      </c>
    </row>
    <row r="1354" spans="1:4" ht="12.75" customHeight="1">
      <c r="A1354" s="402">
        <v>94207</v>
      </c>
      <c r="B1354" s="402" t="s">
        <v>13259</v>
      </c>
      <c r="C1354" s="402" t="s">
        <v>74</v>
      </c>
      <c r="D1354" s="403">
        <v>42.1</v>
      </c>
    </row>
    <row r="1355" spans="1:4" ht="12.75" customHeight="1">
      <c r="A1355" s="402">
        <v>94210</v>
      </c>
      <c r="B1355" s="402" t="s">
        <v>13260</v>
      </c>
      <c r="C1355" s="402" t="s">
        <v>74</v>
      </c>
      <c r="D1355" s="403">
        <v>44.55</v>
      </c>
    </row>
    <row r="1356" spans="1:4" ht="12.75" customHeight="1">
      <c r="A1356" s="402">
        <v>94218</v>
      </c>
      <c r="B1356" s="402" t="s">
        <v>13261</v>
      </c>
      <c r="C1356" s="402" t="s">
        <v>74</v>
      </c>
      <c r="D1356" s="403">
        <v>102.56</v>
      </c>
    </row>
    <row r="1357" spans="1:4" ht="12.75" customHeight="1">
      <c r="A1357" s="402">
        <v>94213</v>
      </c>
      <c r="B1357" s="402" t="s">
        <v>13262</v>
      </c>
      <c r="C1357" s="402" t="s">
        <v>74</v>
      </c>
      <c r="D1357" s="403">
        <v>55.42</v>
      </c>
    </row>
    <row r="1358" spans="1:4" ht="12.75" customHeight="1">
      <c r="A1358" s="402">
        <v>94216</v>
      </c>
      <c r="B1358" s="402" t="s">
        <v>13263</v>
      </c>
      <c r="C1358" s="402" t="s">
        <v>74</v>
      </c>
      <c r="D1358" s="403">
        <v>146.58000000000001</v>
      </c>
    </row>
    <row r="1359" spans="1:4" ht="12.75" customHeight="1">
      <c r="A1359" s="402">
        <v>94219</v>
      </c>
      <c r="B1359" s="402" t="s">
        <v>13264</v>
      </c>
      <c r="C1359" s="402" t="s">
        <v>53</v>
      </c>
      <c r="D1359" s="403">
        <v>34.35</v>
      </c>
    </row>
    <row r="1360" spans="1:4" ht="12.75" customHeight="1">
      <c r="A1360" s="402">
        <v>94220</v>
      </c>
      <c r="B1360" s="402" t="s">
        <v>13265</v>
      </c>
      <c r="C1360" s="402" t="s">
        <v>53</v>
      </c>
      <c r="D1360" s="403">
        <v>55.08</v>
      </c>
    </row>
    <row r="1361" spans="1:4" ht="12.75" customHeight="1">
      <c r="A1361" s="402">
        <v>94221</v>
      </c>
      <c r="B1361" s="402" t="s">
        <v>13266</v>
      </c>
      <c r="C1361" s="402" t="s">
        <v>53</v>
      </c>
      <c r="D1361" s="403">
        <v>28.26</v>
      </c>
    </row>
    <row r="1362" spans="1:4" ht="12.75" customHeight="1">
      <c r="A1362" s="402">
        <v>94222</v>
      </c>
      <c r="B1362" s="402" t="s">
        <v>13267</v>
      </c>
      <c r="C1362" s="402" t="s">
        <v>53</v>
      </c>
      <c r="D1362" s="403">
        <v>48.99</v>
      </c>
    </row>
    <row r="1363" spans="1:4" ht="12.75" customHeight="1">
      <c r="A1363" s="402">
        <v>94223</v>
      </c>
      <c r="B1363" s="402" t="s">
        <v>13268</v>
      </c>
      <c r="C1363" s="402" t="s">
        <v>53</v>
      </c>
      <c r="D1363" s="403">
        <v>76.23</v>
      </c>
    </row>
    <row r="1364" spans="1:4" ht="12.75" customHeight="1">
      <c r="A1364" s="402">
        <v>94451</v>
      </c>
      <c r="B1364" s="402" t="s">
        <v>13269</v>
      </c>
      <c r="C1364" s="402" t="s">
        <v>53</v>
      </c>
      <c r="D1364" s="403">
        <v>83.96</v>
      </c>
    </row>
    <row r="1365" spans="1:4" ht="12.75" customHeight="1">
      <c r="A1365" s="402">
        <v>100325</v>
      </c>
      <c r="B1365" s="402" t="s">
        <v>13270</v>
      </c>
      <c r="C1365" s="402" t="s">
        <v>53</v>
      </c>
      <c r="D1365" s="403">
        <v>81.75</v>
      </c>
    </row>
    <row r="1366" spans="1:4" ht="12.75" customHeight="1">
      <c r="A1366" s="402">
        <v>100327</v>
      </c>
      <c r="B1366" s="402" t="s">
        <v>13271</v>
      </c>
      <c r="C1366" s="402" t="s">
        <v>53</v>
      </c>
      <c r="D1366" s="403">
        <v>59.11</v>
      </c>
    </row>
    <row r="1367" spans="1:4" ht="12.75" customHeight="1">
      <c r="A1367" s="402">
        <v>100328</v>
      </c>
      <c r="B1367" s="402" t="s">
        <v>13272</v>
      </c>
      <c r="C1367" s="402" t="s">
        <v>74</v>
      </c>
      <c r="D1367" s="403">
        <v>14.59</v>
      </c>
    </row>
    <row r="1368" spans="1:4" ht="12.75" customHeight="1">
      <c r="A1368" s="402">
        <v>100329</v>
      </c>
      <c r="B1368" s="402" t="s">
        <v>13273</v>
      </c>
      <c r="C1368" s="402" t="s">
        <v>74</v>
      </c>
      <c r="D1368" s="403">
        <v>17.68</v>
      </c>
    </row>
    <row r="1369" spans="1:4" ht="12.75" customHeight="1">
      <c r="A1369" s="402">
        <v>100330</v>
      </c>
      <c r="B1369" s="402" t="s">
        <v>13274</v>
      </c>
      <c r="C1369" s="402" t="s">
        <v>74</v>
      </c>
      <c r="D1369" s="403">
        <v>19.809999999999999</v>
      </c>
    </row>
    <row r="1370" spans="1:4" ht="12.75" customHeight="1">
      <c r="A1370" s="402">
        <v>100331</v>
      </c>
      <c r="B1370" s="402" t="s">
        <v>13275</v>
      </c>
      <c r="C1370" s="402" t="s">
        <v>74</v>
      </c>
      <c r="D1370" s="403">
        <v>25.08</v>
      </c>
    </row>
    <row r="1371" spans="1:4" ht="12.75" customHeight="1">
      <c r="A1371" s="402">
        <v>100434</v>
      </c>
      <c r="B1371" s="402" t="s">
        <v>13276</v>
      </c>
      <c r="C1371" s="402" t="s">
        <v>53</v>
      </c>
      <c r="D1371" s="403">
        <v>160.97999999999999</v>
      </c>
    </row>
    <row r="1372" spans="1:4" ht="12.75" customHeight="1">
      <c r="A1372" s="402">
        <v>100435</v>
      </c>
      <c r="B1372" s="402" t="s">
        <v>13277</v>
      </c>
      <c r="C1372" s="402" t="s">
        <v>53</v>
      </c>
      <c r="D1372" s="403">
        <v>51.6</v>
      </c>
    </row>
    <row r="1373" spans="1:4" ht="12.75" customHeight="1">
      <c r="A1373" s="402">
        <v>94227</v>
      </c>
      <c r="B1373" s="402" t="s">
        <v>13278</v>
      </c>
      <c r="C1373" s="402" t="s">
        <v>53</v>
      </c>
      <c r="D1373" s="403">
        <v>64.12</v>
      </c>
    </row>
    <row r="1374" spans="1:4" ht="12.75" customHeight="1">
      <c r="A1374" s="402">
        <v>94228</v>
      </c>
      <c r="B1374" s="402" t="s">
        <v>13279</v>
      </c>
      <c r="C1374" s="402" t="s">
        <v>53</v>
      </c>
      <c r="D1374" s="403">
        <v>88.17</v>
      </c>
    </row>
    <row r="1375" spans="1:4" ht="12.75" customHeight="1">
      <c r="A1375" s="402">
        <v>94229</v>
      </c>
      <c r="B1375" s="402" t="s">
        <v>13280</v>
      </c>
      <c r="C1375" s="402" t="s">
        <v>53</v>
      </c>
      <c r="D1375" s="403">
        <v>171.21</v>
      </c>
    </row>
    <row r="1376" spans="1:4" ht="12.75" customHeight="1">
      <c r="A1376" s="402">
        <v>94231</v>
      </c>
      <c r="B1376" s="402" t="s">
        <v>13281</v>
      </c>
      <c r="C1376" s="402" t="s">
        <v>53</v>
      </c>
      <c r="D1376" s="403">
        <v>51.56</v>
      </c>
    </row>
    <row r="1377" spans="1:4" ht="12.75" customHeight="1">
      <c r="A1377" s="402">
        <v>94449</v>
      </c>
      <c r="B1377" s="402" t="s">
        <v>13282</v>
      </c>
      <c r="C1377" s="402" t="s">
        <v>74</v>
      </c>
      <c r="D1377" s="403">
        <v>76.69</v>
      </c>
    </row>
    <row r="1378" spans="1:4" ht="12.75" customHeight="1">
      <c r="A1378" s="402">
        <v>92255</v>
      </c>
      <c r="B1378" s="402" t="s">
        <v>13283</v>
      </c>
      <c r="C1378" s="402" t="s">
        <v>100</v>
      </c>
      <c r="D1378" s="403">
        <v>188.24</v>
      </c>
    </row>
    <row r="1379" spans="1:4" ht="12.75" customHeight="1">
      <c r="A1379" s="402">
        <v>92256</v>
      </c>
      <c r="B1379" s="402" t="s">
        <v>13284</v>
      </c>
      <c r="C1379" s="402" t="s">
        <v>100</v>
      </c>
      <c r="D1379" s="403">
        <v>227.46</v>
      </c>
    </row>
    <row r="1380" spans="1:4" ht="12.75" customHeight="1">
      <c r="A1380" s="402">
        <v>92257</v>
      </c>
      <c r="B1380" s="402" t="s">
        <v>13285</v>
      </c>
      <c r="C1380" s="402" t="s">
        <v>100</v>
      </c>
      <c r="D1380" s="403">
        <v>266.22000000000003</v>
      </c>
    </row>
    <row r="1381" spans="1:4" ht="12.75" customHeight="1">
      <c r="A1381" s="402">
        <v>92258</v>
      </c>
      <c r="B1381" s="402" t="s">
        <v>13286</v>
      </c>
      <c r="C1381" s="402" t="s">
        <v>100</v>
      </c>
      <c r="D1381" s="403">
        <v>328.56</v>
      </c>
    </row>
    <row r="1382" spans="1:4" ht="12.75" customHeight="1">
      <c r="A1382" s="402">
        <v>92568</v>
      </c>
      <c r="B1382" s="402" t="s">
        <v>13287</v>
      </c>
      <c r="C1382" s="402" t="s">
        <v>74</v>
      </c>
      <c r="D1382" s="403">
        <v>113.78</v>
      </c>
    </row>
    <row r="1383" spans="1:4" ht="12.75" customHeight="1">
      <c r="A1383" s="402">
        <v>92569</v>
      </c>
      <c r="B1383" s="402" t="s">
        <v>13288</v>
      </c>
      <c r="C1383" s="402" t="s">
        <v>74</v>
      </c>
      <c r="D1383" s="403">
        <v>63.43</v>
      </c>
    </row>
    <row r="1384" spans="1:4" ht="12.75" customHeight="1">
      <c r="A1384" s="402">
        <v>92570</v>
      </c>
      <c r="B1384" s="402" t="s">
        <v>13289</v>
      </c>
      <c r="C1384" s="402" t="s">
        <v>74</v>
      </c>
      <c r="D1384" s="403">
        <v>40.270000000000003</v>
      </c>
    </row>
    <row r="1385" spans="1:4" ht="12.75" customHeight="1">
      <c r="A1385" s="402">
        <v>92571</v>
      </c>
      <c r="B1385" s="402" t="s">
        <v>13290</v>
      </c>
      <c r="C1385" s="402" t="s">
        <v>74</v>
      </c>
      <c r="D1385" s="403">
        <v>121.35</v>
      </c>
    </row>
    <row r="1386" spans="1:4" ht="12.75" customHeight="1">
      <c r="A1386" s="402">
        <v>92572</v>
      </c>
      <c r="B1386" s="402" t="s">
        <v>13291</v>
      </c>
      <c r="C1386" s="402" t="s">
        <v>74</v>
      </c>
      <c r="D1386" s="403">
        <v>72.739999999999995</v>
      </c>
    </row>
    <row r="1387" spans="1:4" ht="12.75" customHeight="1">
      <c r="A1387" s="402">
        <v>92573</v>
      </c>
      <c r="B1387" s="402" t="s">
        <v>13292</v>
      </c>
      <c r="C1387" s="402" t="s">
        <v>74</v>
      </c>
      <c r="D1387" s="403">
        <v>43.5</v>
      </c>
    </row>
    <row r="1388" spans="1:4" ht="12.75" customHeight="1">
      <c r="A1388" s="402">
        <v>92574</v>
      </c>
      <c r="B1388" s="402" t="s">
        <v>13293</v>
      </c>
      <c r="C1388" s="402" t="s">
        <v>74</v>
      </c>
      <c r="D1388" s="403">
        <v>115.68</v>
      </c>
    </row>
    <row r="1389" spans="1:4" ht="12.75" customHeight="1">
      <c r="A1389" s="402">
        <v>92575</v>
      </c>
      <c r="B1389" s="402" t="s">
        <v>13294</v>
      </c>
      <c r="C1389" s="402" t="s">
        <v>74</v>
      </c>
      <c r="D1389" s="403">
        <v>58.17</v>
      </c>
    </row>
    <row r="1390" spans="1:4" ht="12.75" customHeight="1">
      <c r="A1390" s="402">
        <v>92576</v>
      </c>
      <c r="B1390" s="402" t="s">
        <v>13295</v>
      </c>
      <c r="C1390" s="402" t="s">
        <v>74</v>
      </c>
      <c r="D1390" s="403">
        <v>31.98</v>
      </c>
    </row>
    <row r="1391" spans="1:4" ht="12.75" customHeight="1">
      <c r="A1391" s="402">
        <v>92577</v>
      </c>
      <c r="B1391" s="402" t="s">
        <v>13296</v>
      </c>
      <c r="C1391" s="402" t="s">
        <v>74</v>
      </c>
      <c r="D1391" s="403">
        <v>123.63</v>
      </c>
    </row>
    <row r="1392" spans="1:4" ht="12.75" customHeight="1">
      <c r="A1392" s="402">
        <v>92578</v>
      </c>
      <c r="B1392" s="402" t="s">
        <v>13297</v>
      </c>
      <c r="C1392" s="402" t="s">
        <v>74</v>
      </c>
      <c r="D1392" s="403">
        <v>62.6</v>
      </c>
    </row>
    <row r="1393" spans="1:4" ht="12.75" customHeight="1">
      <c r="A1393" s="402">
        <v>92579</v>
      </c>
      <c r="B1393" s="402" t="s">
        <v>13298</v>
      </c>
      <c r="C1393" s="402" t="s">
        <v>74</v>
      </c>
      <c r="D1393" s="403">
        <v>34.56</v>
      </c>
    </row>
    <row r="1394" spans="1:4" ht="12.75" customHeight="1">
      <c r="A1394" s="402">
        <v>92580</v>
      </c>
      <c r="B1394" s="402" t="s">
        <v>13299</v>
      </c>
      <c r="C1394" s="402" t="s">
        <v>74</v>
      </c>
      <c r="D1394" s="403">
        <v>42.89</v>
      </c>
    </row>
    <row r="1395" spans="1:4" ht="12.75" customHeight="1">
      <c r="A1395" s="402">
        <v>92581</v>
      </c>
      <c r="B1395" s="402" t="s">
        <v>13300</v>
      </c>
      <c r="C1395" s="402" t="s">
        <v>74</v>
      </c>
      <c r="D1395" s="403">
        <v>44.66</v>
      </c>
    </row>
    <row r="1396" spans="1:4" ht="12.75" customHeight="1">
      <c r="A1396" s="402">
        <v>92582</v>
      </c>
      <c r="B1396" s="402" t="s">
        <v>13301</v>
      </c>
      <c r="C1396" s="402" t="s">
        <v>100</v>
      </c>
      <c r="D1396" s="403">
        <v>648.85</v>
      </c>
    </row>
    <row r="1397" spans="1:4" ht="12.75" customHeight="1">
      <c r="A1397" s="402">
        <v>92584</v>
      </c>
      <c r="B1397" s="402" t="s">
        <v>13302</v>
      </c>
      <c r="C1397" s="402" t="s">
        <v>100</v>
      </c>
      <c r="D1397" s="403">
        <v>754.47</v>
      </c>
    </row>
    <row r="1398" spans="1:4" ht="12.75" customHeight="1">
      <c r="A1398" s="402">
        <v>92586</v>
      </c>
      <c r="B1398" s="402" t="s">
        <v>13303</v>
      </c>
      <c r="C1398" s="402" t="s">
        <v>100</v>
      </c>
      <c r="D1398" s="403">
        <v>860.09</v>
      </c>
    </row>
    <row r="1399" spans="1:4" ht="12.75" customHeight="1">
      <c r="A1399" s="402">
        <v>92588</v>
      </c>
      <c r="B1399" s="402" t="s">
        <v>13304</v>
      </c>
      <c r="C1399" s="402" t="s">
        <v>100</v>
      </c>
      <c r="D1399" s="403">
        <v>1085.01</v>
      </c>
    </row>
    <row r="1400" spans="1:4" ht="12.75" customHeight="1">
      <c r="A1400" s="402">
        <v>92590</v>
      </c>
      <c r="B1400" s="402" t="s">
        <v>13305</v>
      </c>
      <c r="C1400" s="402" t="s">
        <v>100</v>
      </c>
      <c r="D1400" s="403">
        <v>1190.6300000000001</v>
      </c>
    </row>
    <row r="1401" spans="1:4" ht="12.75" customHeight="1">
      <c r="A1401" s="402">
        <v>92592</v>
      </c>
      <c r="B1401" s="402" t="s">
        <v>13306</v>
      </c>
      <c r="C1401" s="402" t="s">
        <v>100</v>
      </c>
      <c r="D1401" s="403">
        <v>1335.01</v>
      </c>
    </row>
    <row r="1402" spans="1:4" ht="12.75" customHeight="1">
      <c r="A1402" s="402">
        <v>92594</v>
      </c>
      <c r="B1402" s="402" t="s">
        <v>13307</v>
      </c>
      <c r="C1402" s="402" t="s">
        <v>100</v>
      </c>
      <c r="D1402" s="403">
        <v>1547.43</v>
      </c>
    </row>
    <row r="1403" spans="1:4" ht="12.75" customHeight="1">
      <c r="A1403" s="402">
        <v>92596</v>
      </c>
      <c r="B1403" s="402" t="s">
        <v>13308</v>
      </c>
      <c r="C1403" s="402" t="s">
        <v>100</v>
      </c>
      <c r="D1403" s="403">
        <v>1719.91</v>
      </c>
    </row>
    <row r="1404" spans="1:4" ht="12.75" customHeight="1">
      <c r="A1404" s="402">
        <v>92598</v>
      </c>
      <c r="B1404" s="402" t="s">
        <v>13309</v>
      </c>
      <c r="C1404" s="402" t="s">
        <v>100</v>
      </c>
      <c r="D1404" s="403">
        <v>1825.53</v>
      </c>
    </row>
    <row r="1405" spans="1:4" ht="12.75" customHeight="1">
      <c r="A1405" s="402">
        <v>92600</v>
      </c>
      <c r="B1405" s="402" t="s">
        <v>13310</v>
      </c>
      <c r="C1405" s="402" t="s">
        <v>100</v>
      </c>
      <c r="D1405" s="403">
        <v>1957.87</v>
      </c>
    </row>
    <row r="1406" spans="1:4" ht="12.75" customHeight="1">
      <c r="A1406" s="402">
        <v>92602</v>
      </c>
      <c r="B1406" s="402" t="s">
        <v>13311</v>
      </c>
      <c r="C1406" s="402" t="s">
        <v>100</v>
      </c>
      <c r="D1406" s="403">
        <v>648.85</v>
      </c>
    </row>
    <row r="1407" spans="1:4" ht="12.75" customHeight="1">
      <c r="A1407" s="402">
        <v>92604</v>
      </c>
      <c r="B1407" s="402" t="s">
        <v>13312</v>
      </c>
      <c r="C1407" s="402" t="s">
        <v>100</v>
      </c>
      <c r="D1407" s="403">
        <v>727.75</v>
      </c>
    </row>
    <row r="1408" spans="1:4" ht="12.75" customHeight="1">
      <c r="A1408" s="402">
        <v>92606</v>
      </c>
      <c r="B1408" s="402" t="s">
        <v>13313</v>
      </c>
      <c r="C1408" s="402" t="s">
        <v>100</v>
      </c>
      <c r="D1408" s="403">
        <v>833.37</v>
      </c>
    </row>
    <row r="1409" spans="1:4" ht="12.75" customHeight="1">
      <c r="A1409" s="402">
        <v>92608</v>
      </c>
      <c r="B1409" s="402" t="s">
        <v>13314</v>
      </c>
      <c r="C1409" s="402" t="s">
        <v>100</v>
      </c>
      <c r="D1409" s="403">
        <v>1031.57</v>
      </c>
    </row>
    <row r="1410" spans="1:4" ht="12.75" customHeight="1">
      <c r="A1410" s="402">
        <v>92610</v>
      </c>
      <c r="B1410" s="402" t="s">
        <v>13315</v>
      </c>
      <c r="C1410" s="402" t="s">
        <v>100</v>
      </c>
      <c r="D1410" s="403">
        <v>1137.19</v>
      </c>
    </row>
    <row r="1411" spans="1:4" ht="12.75" customHeight="1">
      <c r="A1411" s="402">
        <v>92612</v>
      </c>
      <c r="B1411" s="402" t="s">
        <v>13316</v>
      </c>
      <c r="C1411" s="402" t="s">
        <v>100</v>
      </c>
      <c r="D1411" s="403">
        <v>1281.57</v>
      </c>
    </row>
    <row r="1412" spans="1:4" ht="12.75" customHeight="1">
      <c r="A1412" s="402">
        <v>92614</v>
      </c>
      <c r="B1412" s="402" t="s">
        <v>13317</v>
      </c>
      <c r="C1412" s="402" t="s">
        <v>100</v>
      </c>
      <c r="D1412" s="403">
        <v>1440.56</v>
      </c>
    </row>
    <row r="1413" spans="1:4" ht="12.75" customHeight="1">
      <c r="A1413" s="402">
        <v>92616</v>
      </c>
      <c r="B1413" s="402" t="s">
        <v>13318</v>
      </c>
      <c r="C1413" s="402" t="s">
        <v>100</v>
      </c>
      <c r="D1413" s="403">
        <v>1639.76</v>
      </c>
    </row>
    <row r="1414" spans="1:4" ht="12.75" customHeight="1">
      <c r="A1414" s="402">
        <v>92618</v>
      </c>
      <c r="B1414" s="402" t="s">
        <v>13319</v>
      </c>
      <c r="C1414" s="402" t="s">
        <v>100</v>
      </c>
      <c r="D1414" s="403">
        <v>1745.38</v>
      </c>
    </row>
    <row r="1415" spans="1:4" ht="12.75" customHeight="1">
      <c r="A1415" s="402">
        <v>92620</v>
      </c>
      <c r="B1415" s="402" t="s">
        <v>13320</v>
      </c>
      <c r="C1415" s="402" t="s">
        <v>100</v>
      </c>
      <c r="D1415" s="403">
        <v>1850.99</v>
      </c>
    </row>
    <row r="1416" spans="1:4" ht="12.75" customHeight="1">
      <c r="A1416" s="402">
        <v>100357</v>
      </c>
      <c r="B1416" s="402" t="s">
        <v>13321</v>
      </c>
      <c r="C1416" s="402" t="s">
        <v>100</v>
      </c>
      <c r="D1416" s="403">
        <v>1301.21</v>
      </c>
    </row>
    <row r="1417" spans="1:4" ht="12.75" customHeight="1">
      <c r="A1417" s="402">
        <v>100358</v>
      </c>
      <c r="B1417" s="402" t="s">
        <v>13322</v>
      </c>
      <c r="C1417" s="402" t="s">
        <v>100</v>
      </c>
      <c r="D1417" s="403">
        <v>1720.03</v>
      </c>
    </row>
    <row r="1418" spans="1:4" ht="12.75" customHeight="1">
      <c r="A1418" s="402">
        <v>100359</v>
      </c>
      <c r="B1418" s="402" t="s">
        <v>13323</v>
      </c>
      <c r="C1418" s="402" t="s">
        <v>100</v>
      </c>
      <c r="D1418" s="403">
        <v>1824.95</v>
      </c>
    </row>
    <row r="1419" spans="1:4" ht="12.75" customHeight="1">
      <c r="A1419" s="402">
        <v>100360</v>
      </c>
      <c r="B1419" s="402" t="s">
        <v>13324</v>
      </c>
      <c r="C1419" s="402" t="s">
        <v>100</v>
      </c>
      <c r="D1419" s="403">
        <v>2028.46</v>
      </c>
    </row>
    <row r="1420" spans="1:4" ht="12.75" customHeight="1">
      <c r="A1420" s="402">
        <v>100361</v>
      </c>
      <c r="B1420" s="402" t="s">
        <v>13325</v>
      </c>
      <c r="C1420" s="402" t="s">
        <v>100</v>
      </c>
      <c r="D1420" s="403">
        <v>2492.56</v>
      </c>
    </row>
    <row r="1421" spans="1:4" ht="12.75" customHeight="1">
      <c r="A1421" s="402">
        <v>100362</v>
      </c>
      <c r="B1421" s="402" t="s">
        <v>13326</v>
      </c>
      <c r="C1421" s="402" t="s">
        <v>100</v>
      </c>
      <c r="D1421" s="403">
        <v>3279.48</v>
      </c>
    </row>
    <row r="1422" spans="1:4" ht="12.75" customHeight="1">
      <c r="A1422" s="402">
        <v>100363</v>
      </c>
      <c r="B1422" s="402" t="s">
        <v>13327</v>
      </c>
      <c r="C1422" s="402" t="s">
        <v>100</v>
      </c>
      <c r="D1422" s="403">
        <v>3406.18</v>
      </c>
    </row>
    <row r="1423" spans="1:4" ht="12.75" customHeight="1">
      <c r="A1423" s="402">
        <v>100364</v>
      </c>
      <c r="B1423" s="402" t="s">
        <v>13328</v>
      </c>
      <c r="C1423" s="402" t="s">
        <v>100</v>
      </c>
      <c r="D1423" s="403">
        <v>3704.65</v>
      </c>
    </row>
    <row r="1424" spans="1:4" ht="12.75" customHeight="1">
      <c r="A1424" s="402">
        <v>100365</v>
      </c>
      <c r="B1424" s="402" t="s">
        <v>13329</v>
      </c>
      <c r="C1424" s="402" t="s">
        <v>100</v>
      </c>
      <c r="D1424" s="403">
        <v>4245.21</v>
      </c>
    </row>
    <row r="1425" spans="1:4" ht="12.75" customHeight="1">
      <c r="A1425" s="402">
        <v>100366</v>
      </c>
      <c r="B1425" s="402" t="s">
        <v>13330</v>
      </c>
      <c r="C1425" s="402" t="s">
        <v>100</v>
      </c>
      <c r="D1425" s="403">
        <v>4590.78</v>
      </c>
    </row>
    <row r="1426" spans="1:4" ht="12.75" customHeight="1">
      <c r="A1426" s="402">
        <v>100367</v>
      </c>
      <c r="B1426" s="402" t="s">
        <v>13331</v>
      </c>
      <c r="C1426" s="402" t="s">
        <v>100</v>
      </c>
      <c r="D1426" s="403">
        <v>1260.3900000000001</v>
      </c>
    </row>
    <row r="1427" spans="1:4" ht="12.75" customHeight="1">
      <c r="A1427" s="402">
        <v>100368</v>
      </c>
      <c r="B1427" s="402" t="s">
        <v>13332</v>
      </c>
      <c r="C1427" s="402" t="s">
        <v>100</v>
      </c>
      <c r="D1427" s="403">
        <v>1669.68</v>
      </c>
    </row>
    <row r="1428" spans="1:4" ht="12.75" customHeight="1">
      <c r="A1428" s="402">
        <v>100369</v>
      </c>
      <c r="B1428" s="402" t="s">
        <v>13333</v>
      </c>
      <c r="C1428" s="402" t="s">
        <v>100</v>
      </c>
      <c r="D1428" s="403">
        <v>1774.61</v>
      </c>
    </row>
    <row r="1429" spans="1:4" ht="12.75" customHeight="1">
      <c r="A1429" s="402">
        <v>100370</v>
      </c>
      <c r="B1429" s="402" t="s">
        <v>13334</v>
      </c>
      <c r="C1429" s="402" t="s">
        <v>100</v>
      </c>
      <c r="D1429" s="403">
        <v>2134.11</v>
      </c>
    </row>
    <row r="1430" spans="1:4" ht="12.75" customHeight="1">
      <c r="A1430" s="402">
        <v>100371</v>
      </c>
      <c r="B1430" s="402" t="s">
        <v>13335</v>
      </c>
      <c r="C1430" s="402" t="s">
        <v>100</v>
      </c>
      <c r="D1430" s="403">
        <v>2358.3000000000002</v>
      </c>
    </row>
    <row r="1431" spans="1:4" ht="12.75" customHeight="1">
      <c r="A1431" s="402">
        <v>100372</v>
      </c>
      <c r="B1431" s="402" t="s">
        <v>13336</v>
      </c>
      <c r="C1431" s="402" t="s">
        <v>100</v>
      </c>
      <c r="D1431" s="403">
        <v>3049.43</v>
      </c>
    </row>
    <row r="1432" spans="1:4" ht="12.75" customHeight="1">
      <c r="A1432" s="402">
        <v>100373</v>
      </c>
      <c r="B1432" s="402" t="s">
        <v>13337</v>
      </c>
      <c r="C1432" s="402" t="s">
        <v>100</v>
      </c>
      <c r="D1432" s="403">
        <v>3176.71</v>
      </c>
    </row>
    <row r="1433" spans="1:4" ht="12.75" customHeight="1">
      <c r="A1433" s="402">
        <v>100374</v>
      </c>
      <c r="B1433" s="402" t="s">
        <v>13338</v>
      </c>
      <c r="C1433" s="402" t="s">
        <v>100</v>
      </c>
      <c r="D1433" s="403">
        <v>3403.66</v>
      </c>
    </row>
    <row r="1434" spans="1:4" ht="12.75" customHeight="1">
      <c r="A1434" s="402">
        <v>100375</v>
      </c>
      <c r="B1434" s="402" t="s">
        <v>13339</v>
      </c>
      <c r="C1434" s="402" t="s">
        <v>100</v>
      </c>
      <c r="D1434" s="403">
        <v>3795.31</v>
      </c>
    </row>
    <row r="1435" spans="1:4" ht="12.75" customHeight="1">
      <c r="A1435" s="402">
        <v>100376</v>
      </c>
      <c r="B1435" s="402" t="s">
        <v>13340</v>
      </c>
      <c r="C1435" s="402" t="s">
        <v>100</v>
      </c>
      <c r="D1435" s="403">
        <v>3694.43</v>
      </c>
    </row>
    <row r="1436" spans="1:4" ht="12.75" customHeight="1">
      <c r="A1436" s="402">
        <v>100377</v>
      </c>
      <c r="B1436" s="402" t="s">
        <v>13341</v>
      </c>
      <c r="C1436" s="402" t="s">
        <v>126</v>
      </c>
      <c r="D1436" s="403">
        <v>10.66</v>
      </c>
    </row>
    <row r="1437" spans="1:4" ht="12.75" customHeight="1">
      <c r="A1437" s="402">
        <v>100378</v>
      </c>
      <c r="B1437" s="402" t="s">
        <v>13342</v>
      </c>
      <c r="C1437" s="402" t="s">
        <v>126</v>
      </c>
      <c r="D1437" s="403">
        <v>9.77</v>
      </c>
    </row>
    <row r="1438" spans="1:4" ht="12.75" customHeight="1">
      <c r="A1438" s="402">
        <v>100382</v>
      </c>
      <c r="B1438" s="402" t="s">
        <v>13343</v>
      </c>
      <c r="C1438" s="402" t="s">
        <v>74</v>
      </c>
      <c r="D1438" s="403">
        <v>30.56</v>
      </c>
    </row>
    <row r="1439" spans="1:4" ht="12.75" customHeight="1">
      <c r="A1439" s="402">
        <v>104314</v>
      </c>
      <c r="B1439" s="402" t="s">
        <v>13344</v>
      </c>
      <c r="C1439" s="402" t="s">
        <v>126</v>
      </c>
      <c r="D1439" s="403">
        <v>9.8800000000000008</v>
      </c>
    </row>
    <row r="1440" spans="1:4" ht="12.75" customHeight="1">
      <c r="A1440" s="402">
        <v>94444</v>
      </c>
      <c r="B1440" s="402" t="s">
        <v>13345</v>
      </c>
      <c r="C1440" s="402" t="s">
        <v>74</v>
      </c>
      <c r="D1440" s="403">
        <v>592.85</v>
      </c>
    </row>
    <row r="1441" spans="1:4" ht="12.75" customHeight="1">
      <c r="A1441" s="402">
        <v>104482</v>
      </c>
      <c r="B1441" s="402" t="s">
        <v>13346</v>
      </c>
      <c r="C1441" s="402" t="s">
        <v>12551</v>
      </c>
      <c r="D1441" s="403">
        <v>26.74</v>
      </c>
    </row>
    <row r="1442" spans="1:4" ht="12.75" customHeight="1">
      <c r="A1442" s="402">
        <v>104184</v>
      </c>
      <c r="B1442" s="402" t="s">
        <v>13347</v>
      </c>
      <c r="C1442" s="402" t="s">
        <v>100</v>
      </c>
      <c r="D1442" s="403">
        <v>27.05</v>
      </c>
    </row>
    <row r="1443" spans="1:4" ht="12.75" customHeight="1">
      <c r="A1443" s="402">
        <v>104185</v>
      </c>
      <c r="B1443" s="402" t="s">
        <v>13348</v>
      </c>
      <c r="C1443" s="402" t="s">
        <v>100</v>
      </c>
      <c r="D1443" s="403">
        <v>22.33</v>
      </c>
    </row>
    <row r="1444" spans="1:4" ht="12.75" customHeight="1">
      <c r="A1444" s="402">
        <v>104189</v>
      </c>
      <c r="B1444" s="402" t="s">
        <v>13349</v>
      </c>
      <c r="C1444" s="402" t="s">
        <v>71</v>
      </c>
      <c r="D1444" s="403">
        <v>152.97999999999999</v>
      </c>
    </row>
    <row r="1445" spans="1:4" ht="12.75" customHeight="1">
      <c r="A1445" s="402">
        <v>104190</v>
      </c>
      <c r="B1445" s="402" t="s">
        <v>13350</v>
      </c>
      <c r="C1445" s="402" t="s">
        <v>100</v>
      </c>
      <c r="D1445" s="403">
        <v>596.41</v>
      </c>
    </row>
    <row r="1446" spans="1:4" ht="12.75" customHeight="1">
      <c r="A1446" s="402">
        <v>102661</v>
      </c>
      <c r="B1446" s="402" t="s">
        <v>13351</v>
      </c>
      <c r="C1446" s="402" t="s">
        <v>53</v>
      </c>
      <c r="D1446" s="403">
        <v>36.24</v>
      </c>
    </row>
    <row r="1447" spans="1:4" ht="12.75" customHeight="1">
      <c r="A1447" s="402">
        <v>102662</v>
      </c>
      <c r="B1447" s="402" t="s">
        <v>13352</v>
      </c>
      <c r="C1447" s="402" t="s">
        <v>53</v>
      </c>
      <c r="D1447" s="403">
        <v>89.47</v>
      </c>
    </row>
    <row r="1448" spans="1:4" ht="12.75" customHeight="1">
      <c r="A1448" s="402">
        <v>102663</v>
      </c>
      <c r="B1448" s="402" t="s">
        <v>13353</v>
      </c>
      <c r="C1448" s="402" t="s">
        <v>53</v>
      </c>
      <c r="D1448" s="403">
        <v>88.54</v>
      </c>
    </row>
    <row r="1449" spans="1:4" ht="12.75" customHeight="1">
      <c r="A1449" s="402">
        <v>102664</v>
      </c>
      <c r="B1449" s="402" t="s">
        <v>13354</v>
      </c>
      <c r="C1449" s="402" t="s">
        <v>53</v>
      </c>
      <c r="D1449" s="403">
        <v>48.68</v>
      </c>
    </row>
    <row r="1450" spans="1:4" ht="12.75" customHeight="1">
      <c r="A1450" s="402">
        <v>102665</v>
      </c>
      <c r="B1450" s="402" t="s">
        <v>13355</v>
      </c>
      <c r="C1450" s="402" t="s">
        <v>53</v>
      </c>
      <c r="D1450" s="403">
        <v>28.54</v>
      </c>
    </row>
    <row r="1451" spans="1:4" ht="12.75" customHeight="1">
      <c r="A1451" s="402">
        <v>102666</v>
      </c>
      <c r="B1451" s="402" t="s">
        <v>13356</v>
      </c>
      <c r="C1451" s="402" t="s">
        <v>53</v>
      </c>
      <c r="D1451" s="403">
        <v>59.8</v>
      </c>
    </row>
    <row r="1452" spans="1:4" ht="12.75" customHeight="1">
      <c r="A1452" s="402">
        <v>102668</v>
      </c>
      <c r="B1452" s="402" t="s">
        <v>13357</v>
      </c>
      <c r="C1452" s="402" t="s">
        <v>53</v>
      </c>
      <c r="D1452" s="403">
        <v>113.02</v>
      </c>
    </row>
    <row r="1453" spans="1:4" ht="12.75" customHeight="1">
      <c r="A1453" s="402">
        <v>102669</v>
      </c>
      <c r="B1453" s="402" t="s">
        <v>13358</v>
      </c>
      <c r="C1453" s="402" t="s">
        <v>53</v>
      </c>
      <c r="D1453" s="403">
        <v>111.56</v>
      </c>
    </row>
    <row r="1454" spans="1:4" ht="12.75" customHeight="1">
      <c r="A1454" s="402">
        <v>102670</v>
      </c>
      <c r="B1454" s="402" t="s">
        <v>13359</v>
      </c>
      <c r="C1454" s="402" t="s">
        <v>53</v>
      </c>
      <c r="D1454" s="403">
        <v>109.08</v>
      </c>
    </row>
    <row r="1455" spans="1:4" ht="12.75" customHeight="1">
      <c r="A1455" s="402">
        <v>102672</v>
      </c>
      <c r="B1455" s="402" t="s">
        <v>13360</v>
      </c>
      <c r="C1455" s="402" t="s">
        <v>53</v>
      </c>
      <c r="D1455" s="403">
        <v>174.86</v>
      </c>
    </row>
    <row r="1456" spans="1:4" ht="12.75" customHeight="1">
      <c r="A1456" s="402">
        <v>102673</v>
      </c>
      <c r="B1456" s="402" t="s">
        <v>13361</v>
      </c>
      <c r="C1456" s="402" t="s">
        <v>53</v>
      </c>
      <c r="D1456" s="403">
        <v>187.3</v>
      </c>
    </row>
    <row r="1457" spans="1:4" ht="12.75" customHeight="1">
      <c r="A1457" s="402">
        <v>102674</v>
      </c>
      <c r="B1457" s="402" t="s">
        <v>13362</v>
      </c>
      <c r="C1457" s="402" t="s">
        <v>53</v>
      </c>
      <c r="D1457" s="403">
        <v>120.38</v>
      </c>
    </row>
    <row r="1458" spans="1:4" ht="12.75" customHeight="1">
      <c r="A1458" s="402">
        <v>102676</v>
      </c>
      <c r="B1458" s="402" t="s">
        <v>13363</v>
      </c>
      <c r="C1458" s="402" t="s">
        <v>53</v>
      </c>
      <c r="D1458" s="403">
        <v>177.19</v>
      </c>
    </row>
    <row r="1459" spans="1:4" ht="12.75" customHeight="1">
      <c r="A1459" s="402">
        <v>102677</v>
      </c>
      <c r="B1459" s="402" t="s">
        <v>13364</v>
      </c>
      <c r="C1459" s="402" t="s">
        <v>53</v>
      </c>
      <c r="D1459" s="403">
        <v>178.76</v>
      </c>
    </row>
    <row r="1460" spans="1:4" ht="12.75" customHeight="1">
      <c r="A1460" s="402">
        <v>102678</v>
      </c>
      <c r="B1460" s="402" t="s">
        <v>13365</v>
      </c>
      <c r="C1460" s="402" t="s">
        <v>53</v>
      </c>
      <c r="D1460" s="403">
        <v>148.22999999999999</v>
      </c>
    </row>
    <row r="1461" spans="1:4" ht="12.75" customHeight="1">
      <c r="A1461" s="402">
        <v>102679</v>
      </c>
      <c r="B1461" s="402" t="s">
        <v>13366</v>
      </c>
      <c r="C1461" s="402" t="s">
        <v>53</v>
      </c>
      <c r="D1461" s="403">
        <v>165.17</v>
      </c>
    </row>
    <row r="1462" spans="1:4" ht="12.75" customHeight="1">
      <c r="A1462" s="402">
        <v>102680</v>
      </c>
      <c r="B1462" s="402" t="s">
        <v>13367</v>
      </c>
      <c r="C1462" s="402" t="s">
        <v>53</v>
      </c>
      <c r="D1462" s="403">
        <v>160.58000000000001</v>
      </c>
    </row>
    <row r="1463" spans="1:4" ht="12.75" customHeight="1">
      <c r="A1463" s="402">
        <v>102681</v>
      </c>
      <c r="B1463" s="402" t="s">
        <v>13368</v>
      </c>
      <c r="C1463" s="402" t="s">
        <v>53</v>
      </c>
      <c r="D1463" s="403">
        <v>217.39</v>
      </c>
    </row>
    <row r="1464" spans="1:4" ht="12.75" customHeight="1">
      <c r="A1464" s="402">
        <v>102683</v>
      </c>
      <c r="B1464" s="402" t="s">
        <v>13369</v>
      </c>
      <c r="C1464" s="402" t="s">
        <v>53</v>
      </c>
      <c r="D1464" s="403">
        <v>223.11</v>
      </c>
    </row>
    <row r="1465" spans="1:4" ht="12.75" customHeight="1">
      <c r="A1465" s="402">
        <v>102684</v>
      </c>
      <c r="B1465" s="402" t="s">
        <v>13370</v>
      </c>
      <c r="C1465" s="402" t="s">
        <v>53</v>
      </c>
      <c r="D1465" s="403">
        <v>177.51</v>
      </c>
    </row>
    <row r="1466" spans="1:4" ht="12.75" customHeight="1">
      <c r="A1466" s="402">
        <v>102685</v>
      </c>
      <c r="B1466" s="402" t="s">
        <v>13371</v>
      </c>
      <c r="C1466" s="402" t="s">
        <v>53</v>
      </c>
      <c r="D1466" s="403">
        <v>234.32</v>
      </c>
    </row>
    <row r="1467" spans="1:4" ht="12.75" customHeight="1">
      <c r="A1467" s="402">
        <v>102687</v>
      </c>
      <c r="B1467" s="402" t="s">
        <v>13372</v>
      </c>
      <c r="C1467" s="402" t="s">
        <v>53</v>
      </c>
      <c r="D1467" s="403">
        <v>235.34</v>
      </c>
    </row>
    <row r="1468" spans="1:4" ht="12.75" customHeight="1">
      <c r="A1468" s="402">
        <v>102688</v>
      </c>
      <c r="B1468" s="402" t="s">
        <v>13373</v>
      </c>
      <c r="C1468" s="402" t="s">
        <v>53</v>
      </c>
      <c r="D1468" s="403">
        <v>41.83</v>
      </c>
    </row>
    <row r="1469" spans="1:4" ht="12.75" customHeight="1">
      <c r="A1469" s="402">
        <v>102689</v>
      </c>
      <c r="B1469" s="402" t="s">
        <v>13374</v>
      </c>
      <c r="C1469" s="402" t="s">
        <v>53</v>
      </c>
      <c r="D1469" s="403">
        <v>92.74</v>
      </c>
    </row>
    <row r="1470" spans="1:4" ht="12.75" customHeight="1">
      <c r="A1470" s="402">
        <v>102690</v>
      </c>
      <c r="B1470" s="402" t="s">
        <v>13375</v>
      </c>
      <c r="C1470" s="402" t="s">
        <v>53</v>
      </c>
      <c r="D1470" s="403">
        <v>65.38</v>
      </c>
    </row>
    <row r="1471" spans="1:4" ht="12.75" customHeight="1">
      <c r="A1471" s="402">
        <v>102693</v>
      </c>
      <c r="B1471" s="402" t="s">
        <v>13376</v>
      </c>
      <c r="C1471" s="402" t="s">
        <v>53</v>
      </c>
      <c r="D1471" s="403">
        <v>116.3</v>
      </c>
    </row>
    <row r="1472" spans="1:4" ht="12.75" customHeight="1">
      <c r="A1472" s="402">
        <v>102694</v>
      </c>
      <c r="B1472" s="402" t="s">
        <v>13377</v>
      </c>
      <c r="C1472" s="402" t="s">
        <v>53</v>
      </c>
      <c r="D1472" s="403">
        <v>80.36</v>
      </c>
    </row>
    <row r="1473" spans="1:4" ht="12.75" customHeight="1">
      <c r="A1473" s="402">
        <v>102696</v>
      </c>
      <c r="B1473" s="402" t="s">
        <v>13378</v>
      </c>
      <c r="C1473" s="402" t="s">
        <v>53</v>
      </c>
      <c r="D1473" s="403">
        <v>131.27000000000001</v>
      </c>
    </row>
    <row r="1474" spans="1:4" ht="12.75" customHeight="1">
      <c r="A1474" s="402">
        <v>102697</v>
      </c>
      <c r="B1474" s="402" t="s">
        <v>13379</v>
      </c>
      <c r="C1474" s="402" t="s">
        <v>53</v>
      </c>
      <c r="D1474" s="403">
        <v>116.86</v>
      </c>
    </row>
    <row r="1475" spans="1:4" ht="12.75" customHeight="1">
      <c r="A1475" s="402">
        <v>102703</v>
      </c>
      <c r="B1475" s="402" t="s">
        <v>13380</v>
      </c>
      <c r="C1475" s="402" t="s">
        <v>53</v>
      </c>
      <c r="D1475" s="403">
        <v>167.76</v>
      </c>
    </row>
    <row r="1476" spans="1:4" ht="12.75" customHeight="1">
      <c r="A1476" s="402">
        <v>102704</v>
      </c>
      <c r="B1476" s="402" t="s">
        <v>13381</v>
      </c>
      <c r="C1476" s="402" t="s">
        <v>53</v>
      </c>
      <c r="D1476" s="403">
        <v>12.14</v>
      </c>
    </row>
    <row r="1477" spans="1:4" ht="12.75" customHeight="1">
      <c r="A1477" s="402">
        <v>102705</v>
      </c>
      <c r="B1477" s="402" t="s">
        <v>13382</v>
      </c>
      <c r="C1477" s="402" t="s">
        <v>53</v>
      </c>
      <c r="D1477" s="403">
        <v>62.01</v>
      </c>
    </row>
    <row r="1478" spans="1:4" ht="12.75" customHeight="1">
      <c r="A1478" s="402">
        <v>102707</v>
      </c>
      <c r="B1478" s="402" t="s">
        <v>13383</v>
      </c>
      <c r="C1478" s="402" t="s">
        <v>53</v>
      </c>
      <c r="D1478" s="403">
        <v>68.260000000000005</v>
      </c>
    </row>
    <row r="1479" spans="1:4" ht="12.75" customHeight="1">
      <c r="A1479" s="402">
        <v>102708</v>
      </c>
      <c r="B1479" s="402" t="s">
        <v>13384</v>
      </c>
      <c r="C1479" s="402" t="s">
        <v>100</v>
      </c>
      <c r="D1479" s="403">
        <v>22.03</v>
      </c>
    </row>
    <row r="1480" spans="1:4" ht="12.75" customHeight="1">
      <c r="A1480" s="402">
        <v>102710</v>
      </c>
      <c r="B1480" s="402" t="s">
        <v>13385</v>
      </c>
      <c r="C1480" s="402" t="s">
        <v>100</v>
      </c>
      <c r="D1480" s="403">
        <v>55.05</v>
      </c>
    </row>
    <row r="1481" spans="1:4" ht="12.75" customHeight="1">
      <c r="A1481" s="402">
        <v>102711</v>
      </c>
      <c r="B1481" s="402" t="s">
        <v>13386</v>
      </c>
      <c r="C1481" s="402" t="s">
        <v>100</v>
      </c>
      <c r="D1481" s="403">
        <v>73.02</v>
      </c>
    </row>
    <row r="1482" spans="1:4" ht="12.75" customHeight="1">
      <c r="A1482" s="402">
        <v>102712</v>
      </c>
      <c r="B1482" s="402" t="s">
        <v>13387</v>
      </c>
      <c r="C1482" s="402" t="s">
        <v>74</v>
      </c>
      <c r="D1482" s="403">
        <v>7.84</v>
      </c>
    </row>
    <row r="1483" spans="1:4" ht="12.75" customHeight="1">
      <c r="A1483" s="402">
        <v>102713</v>
      </c>
      <c r="B1483" s="402" t="s">
        <v>13388</v>
      </c>
      <c r="C1483" s="402" t="s">
        <v>74</v>
      </c>
      <c r="D1483" s="403">
        <v>10.78</v>
      </c>
    </row>
    <row r="1484" spans="1:4" ht="12.75" customHeight="1">
      <c r="A1484" s="402">
        <v>102715</v>
      </c>
      <c r="B1484" s="402" t="s">
        <v>13389</v>
      </c>
      <c r="C1484" s="402" t="s">
        <v>74</v>
      </c>
      <c r="D1484" s="403">
        <v>21.33</v>
      </c>
    </row>
    <row r="1485" spans="1:4" ht="12.75" customHeight="1">
      <c r="A1485" s="402">
        <v>102716</v>
      </c>
      <c r="B1485" s="402" t="s">
        <v>13390</v>
      </c>
      <c r="C1485" s="402" t="s">
        <v>71</v>
      </c>
      <c r="D1485" s="403">
        <v>142.81</v>
      </c>
    </row>
    <row r="1486" spans="1:4" ht="12.75" customHeight="1">
      <c r="A1486" s="402">
        <v>102717</v>
      </c>
      <c r="B1486" s="402" t="s">
        <v>13391</v>
      </c>
      <c r="C1486" s="402" t="s">
        <v>71</v>
      </c>
      <c r="D1486" s="403">
        <v>165.15</v>
      </c>
    </row>
    <row r="1487" spans="1:4" ht="12.75" customHeight="1">
      <c r="A1487" s="402">
        <v>102718</v>
      </c>
      <c r="B1487" s="402" t="s">
        <v>13392</v>
      </c>
      <c r="C1487" s="402" t="s">
        <v>71</v>
      </c>
      <c r="D1487" s="403">
        <v>148.86000000000001</v>
      </c>
    </row>
    <row r="1488" spans="1:4" ht="12.75" customHeight="1">
      <c r="A1488" s="402">
        <v>102719</v>
      </c>
      <c r="B1488" s="402" t="s">
        <v>13393</v>
      </c>
      <c r="C1488" s="402" t="s">
        <v>71</v>
      </c>
      <c r="D1488" s="403">
        <v>171.2</v>
      </c>
    </row>
    <row r="1489" spans="1:4" ht="12.75" customHeight="1">
      <c r="A1489" s="402">
        <v>102722</v>
      </c>
      <c r="B1489" s="402" t="s">
        <v>13394</v>
      </c>
      <c r="C1489" s="402" t="s">
        <v>53</v>
      </c>
      <c r="D1489" s="403">
        <v>51.88</v>
      </c>
    </row>
    <row r="1490" spans="1:4" ht="12.75" customHeight="1">
      <c r="A1490" s="402">
        <v>102723</v>
      </c>
      <c r="B1490" s="402" t="s">
        <v>13395</v>
      </c>
      <c r="C1490" s="402" t="s">
        <v>53</v>
      </c>
      <c r="D1490" s="403">
        <v>101.75</v>
      </c>
    </row>
    <row r="1491" spans="1:4" ht="12.75" customHeight="1">
      <c r="A1491" s="402">
        <v>102724</v>
      </c>
      <c r="B1491" s="402" t="s">
        <v>13396</v>
      </c>
      <c r="C1491" s="402" t="s">
        <v>100</v>
      </c>
      <c r="D1491" s="403">
        <v>27.82</v>
      </c>
    </row>
    <row r="1492" spans="1:4" ht="12.75" customHeight="1">
      <c r="A1492" s="402">
        <v>102725</v>
      </c>
      <c r="B1492" s="402" t="s">
        <v>13397</v>
      </c>
      <c r="C1492" s="402" t="s">
        <v>100</v>
      </c>
      <c r="D1492" s="403">
        <v>27.22</v>
      </c>
    </row>
    <row r="1493" spans="1:4" ht="12.75" customHeight="1">
      <c r="A1493" s="402">
        <v>102726</v>
      </c>
      <c r="B1493" s="402" t="s">
        <v>13398</v>
      </c>
      <c r="C1493" s="402" t="s">
        <v>100</v>
      </c>
      <c r="D1493" s="403">
        <v>25.32</v>
      </c>
    </row>
    <row r="1494" spans="1:4" ht="12.75" customHeight="1">
      <c r="A1494" s="402">
        <v>103653</v>
      </c>
      <c r="B1494" s="402" t="s">
        <v>13399</v>
      </c>
      <c r="C1494" s="402" t="s">
        <v>74</v>
      </c>
      <c r="D1494" s="403">
        <v>25.47</v>
      </c>
    </row>
    <row r="1495" spans="1:4" ht="12.75" customHeight="1">
      <c r="A1495" s="402">
        <v>92743</v>
      </c>
      <c r="B1495" s="402" t="s">
        <v>13400</v>
      </c>
      <c r="C1495" s="402" t="s">
        <v>71</v>
      </c>
      <c r="D1495" s="403">
        <v>711.05</v>
      </c>
    </row>
    <row r="1496" spans="1:4" ht="12.75" customHeight="1">
      <c r="A1496" s="402">
        <v>92744</v>
      </c>
      <c r="B1496" s="402" t="s">
        <v>13401</v>
      </c>
      <c r="C1496" s="402" t="s">
        <v>71</v>
      </c>
      <c r="D1496" s="403">
        <v>685.53</v>
      </c>
    </row>
    <row r="1497" spans="1:4" ht="12.75" customHeight="1">
      <c r="A1497" s="402">
        <v>92745</v>
      </c>
      <c r="B1497" s="402" t="s">
        <v>13402</v>
      </c>
      <c r="C1497" s="402" t="s">
        <v>71</v>
      </c>
      <c r="D1497" s="403">
        <v>862.27</v>
      </c>
    </row>
    <row r="1498" spans="1:4" ht="12.75" customHeight="1">
      <c r="A1498" s="402">
        <v>92746</v>
      </c>
      <c r="B1498" s="402" t="s">
        <v>13403</v>
      </c>
      <c r="C1498" s="402" t="s">
        <v>71</v>
      </c>
      <c r="D1498" s="403">
        <v>803.91</v>
      </c>
    </row>
    <row r="1499" spans="1:4" ht="12.75" customHeight="1">
      <c r="A1499" s="402">
        <v>92747</v>
      </c>
      <c r="B1499" s="402" t="s">
        <v>13404</v>
      </c>
      <c r="C1499" s="402" t="s">
        <v>71</v>
      </c>
      <c r="D1499" s="403">
        <v>954.78</v>
      </c>
    </row>
    <row r="1500" spans="1:4" ht="12.75" customHeight="1">
      <c r="A1500" s="402">
        <v>92748</v>
      </c>
      <c r="B1500" s="402" t="s">
        <v>13405</v>
      </c>
      <c r="C1500" s="402" t="s">
        <v>71</v>
      </c>
      <c r="D1500" s="403">
        <v>874.47</v>
      </c>
    </row>
    <row r="1501" spans="1:4" ht="12.75" customHeight="1">
      <c r="A1501" s="402">
        <v>92749</v>
      </c>
      <c r="B1501" s="402" t="s">
        <v>13406</v>
      </c>
      <c r="C1501" s="402" t="s">
        <v>71</v>
      </c>
      <c r="D1501" s="403">
        <v>1021.95</v>
      </c>
    </row>
    <row r="1502" spans="1:4" ht="12.75" customHeight="1">
      <c r="A1502" s="402">
        <v>92750</v>
      </c>
      <c r="B1502" s="402" t="s">
        <v>13407</v>
      </c>
      <c r="C1502" s="402" t="s">
        <v>71</v>
      </c>
      <c r="D1502" s="403">
        <v>1709.01</v>
      </c>
    </row>
    <row r="1503" spans="1:4" ht="12.75" customHeight="1">
      <c r="A1503" s="402">
        <v>92751</v>
      </c>
      <c r="B1503" s="402" t="s">
        <v>13408</v>
      </c>
      <c r="C1503" s="402" t="s">
        <v>71</v>
      </c>
      <c r="D1503" s="403">
        <v>2110.42</v>
      </c>
    </row>
    <row r="1504" spans="1:4" ht="12.75" customHeight="1">
      <c r="A1504" s="402">
        <v>92752</v>
      </c>
      <c r="B1504" s="402" t="s">
        <v>13409</v>
      </c>
      <c r="C1504" s="402" t="s">
        <v>71</v>
      </c>
      <c r="D1504" s="403">
        <v>2509.58</v>
      </c>
    </row>
    <row r="1505" spans="1:4" ht="12.75" customHeight="1">
      <c r="A1505" s="402">
        <v>92753</v>
      </c>
      <c r="B1505" s="402" t="s">
        <v>13410</v>
      </c>
      <c r="C1505" s="402" t="s">
        <v>71</v>
      </c>
      <c r="D1505" s="403">
        <v>659.07</v>
      </c>
    </row>
    <row r="1506" spans="1:4" ht="12.75" customHeight="1">
      <c r="A1506" s="402">
        <v>92754</v>
      </c>
      <c r="B1506" s="402" t="s">
        <v>13411</v>
      </c>
      <c r="C1506" s="402" t="s">
        <v>71</v>
      </c>
      <c r="D1506" s="403">
        <v>638.26</v>
      </c>
    </row>
    <row r="1507" spans="1:4" ht="12.75" customHeight="1">
      <c r="A1507" s="402">
        <v>92755</v>
      </c>
      <c r="B1507" s="402" t="s">
        <v>13412</v>
      </c>
      <c r="C1507" s="402" t="s">
        <v>74</v>
      </c>
      <c r="D1507" s="403">
        <v>255.55</v>
      </c>
    </row>
    <row r="1508" spans="1:4" ht="12.75" customHeight="1">
      <c r="A1508" s="402">
        <v>92756</v>
      </c>
      <c r="B1508" s="402" t="s">
        <v>13413</v>
      </c>
      <c r="C1508" s="402" t="s">
        <v>74</v>
      </c>
      <c r="D1508" s="403">
        <v>293.05</v>
      </c>
    </row>
    <row r="1509" spans="1:4" ht="12.75" customHeight="1">
      <c r="A1509" s="402">
        <v>92757</v>
      </c>
      <c r="B1509" s="402" t="s">
        <v>13414</v>
      </c>
      <c r="C1509" s="402" t="s">
        <v>74</v>
      </c>
      <c r="D1509" s="403">
        <v>338.11</v>
      </c>
    </row>
    <row r="1510" spans="1:4" ht="12.75" customHeight="1">
      <c r="A1510" s="402">
        <v>92758</v>
      </c>
      <c r="B1510" s="402" t="s">
        <v>13415</v>
      </c>
      <c r="C1510" s="402" t="s">
        <v>71</v>
      </c>
      <c r="D1510" s="403">
        <v>761.92</v>
      </c>
    </row>
    <row r="1511" spans="1:4" ht="12.75" customHeight="1">
      <c r="A1511" s="402">
        <v>91069</v>
      </c>
      <c r="B1511" s="402" t="s">
        <v>13416</v>
      </c>
      <c r="C1511" s="402" t="s">
        <v>74</v>
      </c>
      <c r="D1511" s="403">
        <v>122.02</v>
      </c>
    </row>
    <row r="1512" spans="1:4" ht="12.75" customHeight="1">
      <c r="A1512" s="402">
        <v>91070</v>
      </c>
      <c r="B1512" s="402" t="s">
        <v>13417</v>
      </c>
      <c r="C1512" s="402" t="s">
        <v>74</v>
      </c>
      <c r="D1512" s="403">
        <v>136.16</v>
      </c>
    </row>
    <row r="1513" spans="1:4" ht="12.75" customHeight="1">
      <c r="A1513" s="402">
        <v>91071</v>
      </c>
      <c r="B1513" s="402" t="s">
        <v>13418</v>
      </c>
      <c r="C1513" s="402" t="s">
        <v>74</v>
      </c>
      <c r="D1513" s="403">
        <v>167.69</v>
      </c>
    </row>
    <row r="1514" spans="1:4" ht="12.75" customHeight="1">
      <c r="A1514" s="402">
        <v>91072</v>
      </c>
      <c r="B1514" s="402" t="s">
        <v>13419</v>
      </c>
      <c r="C1514" s="402" t="s">
        <v>74</v>
      </c>
      <c r="D1514" s="403">
        <v>181.75</v>
      </c>
    </row>
    <row r="1515" spans="1:4" ht="12.75" customHeight="1">
      <c r="A1515" s="402">
        <v>91073</v>
      </c>
      <c r="B1515" s="402" t="s">
        <v>13420</v>
      </c>
      <c r="C1515" s="402" t="s">
        <v>74</v>
      </c>
      <c r="D1515" s="403">
        <v>137.41</v>
      </c>
    </row>
    <row r="1516" spans="1:4" ht="12.75" customHeight="1">
      <c r="A1516" s="402">
        <v>91074</v>
      </c>
      <c r="B1516" s="402" t="s">
        <v>13421</v>
      </c>
      <c r="C1516" s="402" t="s">
        <v>74</v>
      </c>
      <c r="D1516" s="403">
        <v>153.16999999999999</v>
      </c>
    </row>
    <row r="1517" spans="1:4" ht="12.75" customHeight="1">
      <c r="A1517" s="402">
        <v>91075</v>
      </c>
      <c r="B1517" s="402" t="s">
        <v>13422</v>
      </c>
      <c r="C1517" s="402" t="s">
        <v>74</v>
      </c>
      <c r="D1517" s="403">
        <v>184.87</v>
      </c>
    </row>
    <row r="1518" spans="1:4" ht="12.75" customHeight="1">
      <c r="A1518" s="402">
        <v>91076</v>
      </c>
      <c r="B1518" s="402" t="s">
        <v>13423</v>
      </c>
      <c r="C1518" s="402" t="s">
        <v>74</v>
      </c>
      <c r="D1518" s="403">
        <v>200.59</v>
      </c>
    </row>
    <row r="1519" spans="1:4" ht="12.75" customHeight="1">
      <c r="A1519" s="402">
        <v>91077</v>
      </c>
      <c r="B1519" s="402" t="s">
        <v>13424</v>
      </c>
      <c r="C1519" s="402" t="s">
        <v>74</v>
      </c>
      <c r="D1519" s="403">
        <v>128.19</v>
      </c>
    </row>
    <row r="1520" spans="1:4" ht="12.75" customHeight="1">
      <c r="A1520" s="402">
        <v>91078</v>
      </c>
      <c r="B1520" s="402" t="s">
        <v>13425</v>
      </c>
      <c r="C1520" s="402" t="s">
        <v>74</v>
      </c>
      <c r="D1520" s="403">
        <v>150.24</v>
      </c>
    </row>
    <row r="1521" spans="1:4" ht="12.75" customHeight="1">
      <c r="A1521" s="402">
        <v>91079</v>
      </c>
      <c r="B1521" s="402" t="s">
        <v>13426</v>
      </c>
      <c r="C1521" s="402" t="s">
        <v>74</v>
      </c>
      <c r="D1521" s="403">
        <v>134.41999999999999</v>
      </c>
    </row>
    <row r="1522" spans="1:4" ht="12.75" customHeight="1">
      <c r="A1522" s="402">
        <v>91080</v>
      </c>
      <c r="B1522" s="402" t="s">
        <v>13427</v>
      </c>
      <c r="C1522" s="402" t="s">
        <v>74</v>
      </c>
      <c r="D1522" s="403">
        <v>156.19</v>
      </c>
    </row>
    <row r="1523" spans="1:4" ht="12.75" customHeight="1">
      <c r="A1523" s="402">
        <v>91081</v>
      </c>
      <c r="B1523" s="402" t="s">
        <v>13428</v>
      </c>
      <c r="C1523" s="402" t="s">
        <v>74</v>
      </c>
      <c r="D1523" s="403">
        <v>145.71</v>
      </c>
    </row>
    <row r="1524" spans="1:4" ht="12.75" customHeight="1">
      <c r="A1524" s="402">
        <v>91082</v>
      </c>
      <c r="B1524" s="402" t="s">
        <v>13429</v>
      </c>
      <c r="C1524" s="402" t="s">
        <v>74</v>
      </c>
      <c r="D1524" s="403">
        <v>169.19</v>
      </c>
    </row>
    <row r="1525" spans="1:4" ht="12.75" customHeight="1">
      <c r="A1525" s="402">
        <v>91083</v>
      </c>
      <c r="B1525" s="402" t="s">
        <v>13430</v>
      </c>
      <c r="C1525" s="402" t="s">
        <v>74</v>
      </c>
      <c r="D1525" s="403">
        <v>156.51</v>
      </c>
    </row>
    <row r="1526" spans="1:4" ht="12.75" customHeight="1">
      <c r="A1526" s="402">
        <v>91084</v>
      </c>
      <c r="B1526" s="402" t="s">
        <v>13431</v>
      </c>
      <c r="C1526" s="402" t="s">
        <v>74</v>
      </c>
      <c r="D1526" s="403">
        <v>179.64</v>
      </c>
    </row>
    <row r="1527" spans="1:4" ht="12.75" customHeight="1">
      <c r="A1527" s="402">
        <v>91086</v>
      </c>
      <c r="B1527" s="402" t="s">
        <v>13432</v>
      </c>
      <c r="C1527" s="402" t="s">
        <v>74</v>
      </c>
      <c r="D1527" s="403">
        <v>134.15</v>
      </c>
    </row>
    <row r="1528" spans="1:4" ht="12.75" customHeight="1">
      <c r="A1528" s="402">
        <v>91087</v>
      </c>
      <c r="B1528" s="402" t="s">
        <v>13433</v>
      </c>
      <c r="C1528" s="402" t="s">
        <v>74</v>
      </c>
      <c r="D1528" s="403">
        <v>148.66999999999999</v>
      </c>
    </row>
    <row r="1529" spans="1:4" ht="12.75" customHeight="1">
      <c r="A1529" s="402">
        <v>91088</v>
      </c>
      <c r="B1529" s="402" t="s">
        <v>13434</v>
      </c>
      <c r="C1529" s="402" t="s">
        <v>74</v>
      </c>
      <c r="D1529" s="403">
        <v>181.26</v>
      </c>
    </row>
    <row r="1530" spans="1:4" ht="12.75" customHeight="1">
      <c r="A1530" s="402">
        <v>91089</v>
      </c>
      <c r="B1530" s="402" t="s">
        <v>13435</v>
      </c>
      <c r="C1530" s="402" t="s">
        <v>74</v>
      </c>
      <c r="D1530" s="403">
        <v>195.89</v>
      </c>
    </row>
    <row r="1531" spans="1:4" ht="12.75" customHeight="1">
      <c r="A1531" s="402">
        <v>91090</v>
      </c>
      <c r="B1531" s="402" t="s">
        <v>13436</v>
      </c>
      <c r="C1531" s="402" t="s">
        <v>74</v>
      </c>
      <c r="D1531" s="403">
        <v>147.04</v>
      </c>
    </row>
    <row r="1532" spans="1:4" ht="12.75" customHeight="1">
      <c r="A1532" s="402">
        <v>91091</v>
      </c>
      <c r="B1532" s="402" t="s">
        <v>13437</v>
      </c>
      <c r="C1532" s="402" t="s">
        <v>74</v>
      </c>
      <c r="D1532" s="403">
        <v>163.37</v>
      </c>
    </row>
    <row r="1533" spans="1:4" ht="12.75" customHeight="1">
      <c r="A1533" s="402">
        <v>91092</v>
      </c>
      <c r="B1533" s="402" t="s">
        <v>13438</v>
      </c>
      <c r="C1533" s="402" t="s">
        <v>74</v>
      </c>
      <c r="D1533" s="403">
        <v>195.4</v>
      </c>
    </row>
    <row r="1534" spans="1:4" ht="12.75" customHeight="1">
      <c r="A1534" s="402">
        <v>91093</v>
      </c>
      <c r="B1534" s="402" t="s">
        <v>13439</v>
      </c>
      <c r="C1534" s="402" t="s">
        <v>74</v>
      </c>
      <c r="D1534" s="403">
        <v>212.07</v>
      </c>
    </row>
    <row r="1535" spans="1:4" ht="12.75" customHeight="1">
      <c r="A1535" s="402">
        <v>91094</v>
      </c>
      <c r="B1535" s="402" t="s">
        <v>13440</v>
      </c>
      <c r="C1535" s="402" t="s">
        <v>74</v>
      </c>
      <c r="D1535" s="403">
        <v>135.6</v>
      </c>
    </row>
    <row r="1536" spans="1:4" ht="12.75" customHeight="1">
      <c r="A1536" s="402">
        <v>91095</v>
      </c>
      <c r="B1536" s="402" t="s">
        <v>13441</v>
      </c>
      <c r="C1536" s="402" t="s">
        <v>74</v>
      </c>
      <c r="D1536" s="403">
        <v>158.09</v>
      </c>
    </row>
    <row r="1537" spans="1:4" ht="12.75" customHeight="1">
      <c r="A1537" s="402">
        <v>91096</v>
      </c>
      <c r="B1537" s="402" t="s">
        <v>13442</v>
      </c>
      <c r="C1537" s="402" t="s">
        <v>74</v>
      </c>
      <c r="D1537" s="403">
        <v>138.31</v>
      </c>
    </row>
    <row r="1538" spans="1:4" ht="12.75" customHeight="1">
      <c r="A1538" s="402">
        <v>91097</v>
      </c>
      <c r="B1538" s="402" t="s">
        <v>13443</v>
      </c>
      <c r="C1538" s="402" t="s">
        <v>74</v>
      </c>
      <c r="D1538" s="403">
        <v>160.62</v>
      </c>
    </row>
    <row r="1539" spans="1:4" ht="12.75" customHeight="1">
      <c r="A1539" s="402">
        <v>91098</v>
      </c>
      <c r="B1539" s="402" t="s">
        <v>13444</v>
      </c>
      <c r="C1539" s="402" t="s">
        <v>74</v>
      </c>
      <c r="D1539" s="403">
        <v>152.74</v>
      </c>
    </row>
    <row r="1540" spans="1:4" ht="12.75" customHeight="1">
      <c r="A1540" s="402">
        <v>91099</v>
      </c>
      <c r="B1540" s="402" t="s">
        <v>13445</v>
      </c>
      <c r="C1540" s="402" t="s">
        <v>74</v>
      </c>
      <c r="D1540" s="403">
        <v>176.8</v>
      </c>
    </row>
    <row r="1541" spans="1:4" ht="12.75" customHeight="1">
      <c r="A1541" s="402">
        <v>91100</v>
      </c>
      <c r="B1541" s="402" t="s">
        <v>13446</v>
      </c>
      <c r="C1541" s="402" t="s">
        <v>74</v>
      </c>
      <c r="D1541" s="403">
        <v>161.03</v>
      </c>
    </row>
    <row r="1542" spans="1:4" ht="12.75" customHeight="1">
      <c r="A1542" s="402">
        <v>91101</v>
      </c>
      <c r="B1542" s="402" t="s">
        <v>13447</v>
      </c>
      <c r="C1542" s="402" t="s">
        <v>74</v>
      </c>
      <c r="D1542" s="403">
        <v>184.91</v>
      </c>
    </row>
    <row r="1543" spans="1:4" ht="12.75" customHeight="1">
      <c r="A1543" s="402">
        <v>93952</v>
      </c>
      <c r="B1543" s="402" t="s">
        <v>13448</v>
      </c>
      <c r="C1543" s="402" t="s">
        <v>53</v>
      </c>
      <c r="D1543" s="403">
        <v>231.81</v>
      </c>
    </row>
    <row r="1544" spans="1:4" ht="12.75" customHeight="1">
      <c r="A1544" s="402">
        <v>93953</v>
      </c>
      <c r="B1544" s="402" t="s">
        <v>13449</v>
      </c>
      <c r="C1544" s="402" t="s">
        <v>53</v>
      </c>
      <c r="D1544" s="403">
        <v>215.25</v>
      </c>
    </row>
    <row r="1545" spans="1:4" ht="12.75" customHeight="1">
      <c r="A1545" s="402">
        <v>93954</v>
      </c>
      <c r="B1545" s="402" t="s">
        <v>13450</v>
      </c>
      <c r="C1545" s="402" t="s">
        <v>53</v>
      </c>
      <c r="D1545" s="403">
        <v>205.3</v>
      </c>
    </row>
    <row r="1546" spans="1:4" ht="12.75" customHeight="1">
      <c r="A1546" s="402">
        <v>93955</v>
      </c>
      <c r="B1546" s="402" t="s">
        <v>13451</v>
      </c>
      <c r="C1546" s="402" t="s">
        <v>53</v>
      </c>
      <c r="D1546" s="403">
        <v>198.25</v>
      </c>
    </row>
    <row r="1547" spans="1:4" ht="12.75" customHeight="1">
      <c r="A1547" s="402">
        <v>93956</v>
      </c>
      <c r="B1547" s="402" t="s">
        <v>13452</v>
      </c>
      <c r="C1547" s="402" t="s">
        <v>53</v>
      </c>
      <c r="D1547" s="403">
        <v>192.66</v>
      </c>
    </row>
    <row r="1548" spans="1:4" ht="12.75" customHeight="1">
      <c r="A1548" s="402">
        <v>93957</v>
      </c>
      <c r="B1548" s="402" t="s">
        <v>13453</v>
      </c>
      <c r="C1548" s="402" t="s">
        <v>53</v>
      </c>
      <c r="D1548" s="403">
        <v>243.7</v>
      </c>
    </row>
    <row r="1549" spans="1:4" ht="12.75" customHeight="1">
      <c r="A1549" s="402">
        <v>93958</v>
      </c>
      <c r="B1549" s="402" t="s">
        <v>13454</v>
      </c>
      <c r="C1549" s="402" t="s">
        <v>53</v>
      </c>
      <c r="D1549" s="403">
        <v>226.2</v>
      </c>
    </row>
    <row r="1550" spans="1:4" ht="12.75" customHeight="1">
      <c r="A1550" s="402">
        <v>93959</v>
      </c>
      <c r="B1550" s="402" t="s">
        <v>13455</v>
      </c>
      <c r="C1550" s="402" t="s">
        <v>53</v>
      </c>
      <c r="D1550" s="403">
        <v>215.8</v>
      </c>
    </row>
    <row r="1551" spans="1:4" ht="12.75" customHeight="1">
      <c r="A1551" s="402">
        <v>93960</v>
      </c>
      <c r="B1551" s="402" t="s">
        <v>13456</v>
      </c>
      <c r="C1551" s="402" t="s">
        <v>53</v>
      </c>
      <c r="D1551" s="403">
        <v>208.45</v>
      </c>
    </row>
    <row r="1552" spans="1:4" ht="12.75" customHeight="1">
      <c r="A1552" s="402">
        <v>93961</v>
      </c>
      <c r="B1552" s="402" t="s">
        <v>13457</v>
      </c>
      <c r="C1552" s="402" t="s">
        <v>53</v>
      </c>
      <c r="D1552" s="403">
        <v>202.69</v>
      </c>
    </row>
    <row r="1553" spans="1:4" ht="12.75" customHeight="1">
      <c r="A1553" s="402">
        <v>93962</v>
      </c>
      <c r="B1553" s="402" t="s">
        <v>13458</v>
      </c>
      <c r="C1553" s="402" t="s">
        <v>53</v>
      </c>
      <c r="D1553" s="403">
        <v>217.46</v>
      </c>
    </row>
    <row r="1554" spans="1:4" ht="12.75" customHeight="1">
      <c r="A1554" s="402">
        <v>93963</v>
      </c>
      <c r="B1554" s="402" t="s">
        <v>13459</v>
      </c>
      <c r="C1554" s="402" t="s">
        <v>53</v>
      </c>
      <c r="D1554" s="403">
        <v>200.93</v>
      </c>
    </row>
    <row r="1555" spans="1:4" ht="12.75" customHeight="1">
      <c r="A1555" s="402">
        <v>93964</v>
      </c>
      <c r="B1555" s="402" t="s">
        <v>13460</v>
      </c>
      <c r="C1555" s="402" t="s">
        <v>53</v>
      </c>
      <c r="D1555" s="403">
        <v>191.03</v>
      </c>
    </row>
    <row r="1556" spans="1:4" ht="12.75" customHeight="1">
      <c r="A1556" s="402">
        <v>93965</v>
      </c>
      <c r="B1556" s="402" t="s">
        <v>13461</v>
      </c>
      <c r="C1556" s="402" t="s">
        <v>53</v>
      </c>
      <c r="D1556" s="403">
        <v>180.98</v>
      </c>
    </row>
    <row r="1557" spans="1:4" ht="12.75" customHeight="1">
      <c r="A1557" s="402">
        <v>93966</v>
      </c>
      <c r="B1557" s="402" t="s">
        <v>13462</v>
      </c>
      <c r="C1557" s="402" t="s">
        <v>53</v>
      </c>
      <c r="D1557" s="403">
        <v>178.47</v>
      </c>
    </row>
    <row r="1558" spans="1:4" ht="12.75" customHeight="1">
      <c r="A1558" s="402">
        <v>93967</v>
      </c>
      <c r="B1558" s="402" t="s">
        <v>13463</v>
      </c>
      <c r="C1558" s="402" t="s">
        <v>53</v>
      </c>
      <c r="D1558" s="403">
        <v>229.35</v>
      </c>
    </row>
    <row r="1559" spans="1:4" ht="12.75" customHeight="1">
      <c r="A1559" s="402">
        <v>93968</v>
      </c>
      <c r="B1559" s="402" t="s">
        <v>13464</v>
      </c>
      <c r="C1559" s="402" t="s">
        <v>53</v>
      </c>
      <c r="D1559" s="403">
        <v>211.88</v>
      </c>
    </row>
    <row r="1560" spans="1:4" ht="12.75" customHeight="1">
      <c r="A1560" s="402">
        <v>93969</v>
      </c>
      <c r="B1560" s="402" t="s">
        <v>13465</v>
      </c>
      <c r="C1560" s="402" t="s">
        <v>53</v>
      </c>
      <c r="D1560" s="403">
        <v>201.5</v>
      </c>
    </row>
    <row r="1561" spans="1:4" ht="12.75" customHeight="1">
      <c r="A1561" s="402">
        <v>93970</v>
      </c>
      <c r="B1561" s="402" t="s">
        <v>13466</v>
      </c>
      <c r="C1561" s="402" t="s">
        <v>53</v>
      </c>
      <c r="D1561" s="403">
        <v>194.23</v>
      </c>
    </row>
    <row r="1562" spans="1:4" ht="12.75" customHeight="1">
      <c r="A1562" s="402">
        <v>93971</v>
      </c>
      <c r="B1562" s="402" t="s">
        <v>13467</v>
      </c>
      <c r="C1562" s="402" t="s">
        <v>53</v>
      </c>
      <c r="D1562" s="403">
        <v>182.03</v>
      </c>
    </row>
    <row r="1563" spans="1:4" ht="12.75" customHeight="1">
      <c r="A1563" s="402">
        <v>95108</v>
      </c>
      <c r="B1563" s="402" t="s">
        <v>13468</v>
      </c>
      <c r="C1563" s="402" t="s">
        <v>100</v>
      </c>
      <c r="D1563" s="403">
        <v>34.78</v>
      </c>
    </row>
    <row r="1564" spans="1:4" ht="12.75" customHeight="1">
      <c r="A1564" s="402">
        <v>100332</v>
      </c>
      <c r="B1564" s="402" t="s">
        <v>13469</v>
      </c>
      <c r="C1564" s="402" t="s">
        <v>74</v>
      </c>
      <c r="D1564" s="403">
        <v>767.28</v>
      </c>
    </row>
    <row r="1565" spans="1:4" ht="12.75" customHeight="1">
      <c r="A1565" s="402">
        <v>100333</v>
      </c>
      <c r="B1565" s="402" t="s">
        <v>13470</v>
      </c>
      <c r="C1565" s="402" t="s">
        <v>74</v>
      </c>
      <c r="D1565" s="403">
        <v>477.84</v>
      </c>
    </row>
    <row r="1566" spans="1:4" ht="12.75" customHeight="1">
      <c r="A1566" s="402">
        <v>100334</v>
      </c>
      <c r="B1566" s="402" t="s">
        <v>13471</v>
      </c>
      <c r="C1566" s="402" t="s">
        <v>74</v>
      </c>
      <c r="D1566" s="403">
        <v>610.21</v>
      </c>
    </row>
    <row r="1567" spans="1:4" ht="12.75" customHeight="1">
      <c r="A1567" s="402">
        <v>100335</v>
      </c>
      <c r="B1567" s="402" t="s">
        <v>13472</v>
      </c>
      <c r="C1567" s="402" t="s">
        <v>74</v>
      </c>
      <c r="D1567" s="403">
        <v>393.14</v>
      </c>
    </row>
    <row r="1568" spans="1:4" ht="12.75" customHeight="1">
      <c r="A1568" s="402">
        <v>100341</v>
      </c>
      <c r="B1568" s="402" t="s">
        <v>13473</v>
      </c>
      <c r="C1568" s="402" t="s">
        <v>74</v>
      </c>
      <c r="D1568" s="403">
        <v>34.32</v>
      </c>
    </row>
    <row r="1569" spans="1:4" ht="12.75" customHeight="1">
      <c r="A1569" s="402">
        <v>100342</v>
      </c>
      <c r="B1569" s="402" t="s">
        <v>13474</v>
      </c>
      <c r="C1569" s="402" t="s">
        <v>126</v>
      </c>
      <c r="D1569" s="403">
        <v>12.85</v>
      </c>
    </row>
    <row r="1570" spans="1:4" ht="12.75" customHeight="1">
      <c r="A1570" s="402">
        <v>100343</v>
      </c>
      <c r="B1570" s="402" t="s">
        <v>13475</v>
      </c>
      <c r="C1570" s="402" t="s">
        <v>126</v>
      </c>
      <c r="D1570" s="403">
        <v>11.95</v>
      </c>
    </row>
    <row r="1571" spans="1:4" ht="12.75" customHeight="1">
      <c r="A1571" s="402">
        <v>100344</v>
      </c>
      <c r="B1571" s="402" t="s">
        <v>13476</v>
      </c>
      <c r="C1571" s="402" t="s">
        <v>126</v>
      </c>
      <c r="D1571" s="403">
        <v>10.64</v>
      </c>
    </row>
    <row r="1572" spans="1:4" ht="12.75" customHeight="1">
      <c r="A1572" s="402">
        <v>100345</v>
      </c>
      <c r="B1572" s="402" t="s">
        <v>13477</v>
      </c>
      <c r="C1572" s="402" t="s">
        <v>126</v>
      </c>
      <c r="D1572" s="403">
        <v>8.98</v>
      </c>
    </row>
    <row r="1573" spans="1:4" ht="12.75" customHeight="1">
      <c r="A1573" s="402">
        <v>100346</v>
      </c>
      <c r="B1573" s="402" t="s">
        <v>13478</v>
      </c>
      <c r="C1573" s="402" t="s">
        <v>126</v>
      </c>
      <c r="D1573" s="403">
        <v>8.4600000000000009</v>
      </c>
    </row>
    <row r="1574" spans="1:4" ht="12.75" customHeight="1">
      <c r="A1574" s="402">
        <v>100347</v>
      </c>
      <c r="B1574" s="402" t="s">
        <v>13479</v>
      </c>
      <c r="C1574" s="402" t="s">
        <v>126</v>
      </c>
      <c r="D1574" s="403">
        <v>9.4</v>
      </c>
    </row>
    <row r="1575" spans="1:4" ht="12.75" customHeight="1">
      <c r="A1575" s="402">
        <v>100348</v>
      </c>
      <c r="B1575" s="402" t="s">
        <v>13480</v>
      </c>
      <c r="C1575" s="402" t="s">
        <v>126</v>
      </c>
      <c r="D1575" s="403">
        <v>9.15</v>
      </c>
    </row>
    <row r="1576" spans="1:4" ht="12.75" customHeight="1">
      <c r="A1576" s="402">
        <v>100349</v>
      </c>
      <c r="B1576" s="402" t="s">
        <v>13481</v>
      </c>
      <c r="C1576" s="402" t="s">
        <v>71</v>
      </c>
      <c r="D1576" s="403">
        <v>724.13</v>
      </c>
    </row>
    <row r="1577" spans="1:4" ht="12.75" customHeight="1">
      <c r="A1577" s="402">
        <v>104841</v>
      </c>
      <c r="B1577" s="402" t="s">
        <v>13482</v>
      </c>
      <c r="C1577" s="402" t="s">
        <v>53</v>
      </c>
      <c r="D1577" s="403">
        <v>81.03</v>
      </c>
    </row>
    <row r="1578" spans="1:4" ht="12.75" customHeight="1">
      <c r="A1578" s="402">
        <v>104842</v>
      </c>
      <c r="B1578" s="402" t="s">
        <v>13483</v>
      </c>
      <c r="C1578" s="402" t="s">
        <v>53</v>
      </c>
      <c r="D1578" s="403">
        <v>69.36</v>
      </c>
    </row>
    <row r="1579" spans="1:4" ht="12.75" customHeight="1">
      <c r="A1579" s="402">
        <v>104843</v>
      </c>
      <c r="B1579" s="402" t="s">
        <v>13484</v>
      </c>
      <c r="C1579" s="402" t="s">
        <v>53</v>
      </c>
      <c r="D1579" s="403">
        <v>110.87</v>
      </c>
    </row>
    <row r="1580" spans="1:4" ht="12.75" customHeight="1">
      <c r="A1580" s="402">
        <v>104844</v>
      </c>
      <c r="B1580" s="402" t="s">
        <v>13485</v>
      </c>
      <c r="C1580" s="402" t="s">
        <v>53</v>
      </c>
      <c r="D1580" s="403">
        <v>89.33</v>
      </c>
    </row>
    <row r="1581" spans="1:4" ht="12.75" customHeight="1">
      <c r="A1581" s="402">
        <v>104845</v>
      </c>
      <c r="B1581" s="402" t="s">
        <v>13486</v>
      </c>
      <c r="C1581" s="402" t="s">
        <v>53</v>
      </c>
      <c r="D1581" s="403">
        <v>126.27</v>
      </c>
    </row>
    <row r="1582" spans="1:4" ht="12.75" customHeight="1">
      <c r="A1582" s="402">
        <v>104846</v>
      </c>
      <c r="B1582" s="402" t="s">
        <v>13487</v>
      </c>
      <c r="C1582" s="402" t="s">
        <v>53</v>
      </c>
      <c r="D1582" s="403">
        <v>101.7</v>
      </c>
    </row>
    <row r="1583" spans="1:4" ht="12.75" customHeight="1">
      <c r="A1583" s="402">
        <v>104847</v>
      </c>
      <c r="B1583" s="402" t="s">
        <v>13488</v>
      </c>
      <c r="C1583" s="402" t="s">
        <v>53</v>
      </c>
      <c r="D1583" s="403">
        <v>86.58</v>
      </c>
    </row>
    <row r="1584" spans="1:4" ht="12.75" customHeight="1">
      <c r="A1584" s="402">
        <v>104848</v>
      </c>
      <c r="B1584" s="402" t="s">
        <v>13489</v>
      </c>
      <c r="C1584" s="402" t="s">
        <v>53</v>
      </c>
      <c r="D1584" s="403">
        <v>65.61</v>
      </c>
    </row>
    <row r="1585" spans="1:4" ht="12.75" customHeight="1">
      <c r="A1585" s="402">
        <v>104849</v>
      </c>
      <c r="B1585" s="402" t="s">
        <v>13490</v>
      </c>
      <c r="C1585" s="402" t="s">
        <v>53</v>
      </c>
      <c r="D1585" s="403">
        <v>56.46</v>
      </c>
    </row>
    <row r="1586" spans="1:4" ht="12.75" customHeight="1">
      <c r="A1586" s="402">
        <v>104850</v>
      </c>
      <c r="B1586" s="402" t="s">
        <v>13491</v>
      </c>
      <c r="C1586" s="402" t="s">
        <v>53</v>
      </c>
      <c r="D1586" s="403">
        <v>50.33</v>
      </c>
    </row>
    <row r="1587" spans="1:4" ht="12.75" customHeight="1">
      <c r="A1587" s="402">
        <v>104851</v>
      </c>
      <c r="B1587" s="402" t="s">
        <v>13492</v>
      </c>
      <c r="C1587" s="402" t="s">
        <v>53</v>
      </c>
      <c r="D1587" s="403">
        <v>72.67</v>
      </c>
    </row>
    <row r="1588" spans="1:4" ht="12.75" customHeight="1">
      <c r="A1588" s="402">
        <v>104852</v>
      </c>
      <c r="B1588" s="402" t="s">
        <v>13493</v>
      </c>
      <c r="C1588" s="402" t="s">
        <v>53</v>
      </c>
      <c r="D1588" s="403">
        <v>62.12</v>
      </c>
    </row>
    <row r="1589" spans="1:4" ht="12.75" customHeight="1">
      <c r="A1589" s="402">
        <v>104853</v>
      </c>
      <c r="B1589" s="402" t="s">
        <v>13494</v>
      </c>
      <c r="C1589" s="402" t="s">
        <v>53</v>
      </c>
      <c r="D1589" s="403">
        <v>55.09</v>
      </c>
    </row>
    <row r="1590" spans="1:4" ht="12.75" customHeight="1">
      <c r="A1590" s="402">
        <v>104854</v>
      </c>
      <c r="B1590" s="402" t="s">
        <v>13495</v>
      </c>
      <c r="C1590" s="402" t="s">
        <v>53</v>
      </c>
      <c r="D1590" s="403">
        <v>70.55</v>
      </c>
    </row>
    <row r="1591" spans="1:4" ht="12.75" customHeight="1">
      <c r="A1591" s="402">
        <v>104855</v>
      </c>
      <c r="B1591" s="402" t="s">
        <v>13496</v>
      </c>
      <c r="C1591" s="402" t="s">
        <v>53</v>
      </c>
      <c r="D1591" s="403">
        <v>62.08</v>
      </c>
    </row>
    <row r="1592" spans="1:4" ht="12.75" customHeight="1">
      <c r="A1592" s="402">
        <v>104876</v>
      </c>
      <c r="B1592" s="402" t="s">
        <v>13497</v>
      </c>
      <c r="C1592" s="402" t="s">
        <v>100</v>
      </c>
      <c r="D1592" s="403">
        <v>21.91</v>
      </c>
    </row>
    <row r="1593" spans="1:4" ht="12.75" customHeight="1">
      <c r="A1593" s="402">
        <v>104877</v>
      </c>
      <c r="B1593" s="402" t="s">
        <v>13498</v>
      </c>
      <c r="C1593" s="402" t="s">
        <v>100</v>
      </c>
      <c r="D1593" s="403">
        <v>586.89</v>
      </c>
    </row>
    <row r="1594" spans="1:4" ht="12.75" customHeight="1">
      <c r="A1594" s="402">
        <v>104878</v>
      </c>
      <c r="B1594" s="402" t="s">
        <v>13499</v>
      </c>
      <c r="C1594" s="402" t="s">
        <v>100</v>
      </c>
      <c r="D1594" s="403">
        <v>2136.08</v>
      </c>
    </row>
    <row r="1595" spans="1:4" ht="12.75" customHeight="1">
      <c r="A1595" s="402">
        <v>104879</v>
      </c>
      <c r="B1595" s="402" t="s">
        <v>13500</v>
      </c>
      <c r="C1595" s="402" t="s">
        <v>53</v>
      </c>
      <c r="D1595" s="403">
        <v>76.28</v>
      </c>
    </row>
    <row r="1596" spans="1:4" ht="12.75" customHeight="1">
      <c r="A1596" s="402">
        <v>104880</v>
      </c>
      <c r="B1596" s="402" t="s">
        <v>13501</v>
      </c>
      <c r="C1596" s="402" t="s">
        <v>53</v>
      </c>
      <c r="D1596" s="403">
        <v>83.15</v>
      </c>
    </row>
    <row r="1597" spans="1:4" ht="12.75" customHeight="1">
      <c r="A1597" s="402">
        <v>104886</v>
      </c>
      <c r="B1597" s="402" t="s">
        <v>13502</v>
      </c>
      <c r="C1597" s="402" t="s">
        <v>53</v>
      </c>
      <c r="D1597" s="403">
        <v>49.25</v>
      </c>
    </row>
    <row r="1598" spans="1:4" ht="12.75" customHeight="1">
      <c r="A1598" s="402">
        <v>104887</v>
      </c>
      <c r="B1598" s="402" t="s">
        <v>13503</v>
      </c>
      <c r="C1598" s="402" t="s">
        <v>53</v>
      </c>
      <c r="D1598" s="403">
        <v>43.44</v>
      </c>
    </row>
    <row r="1599" spans="1:4" ht="12.75" customHeight="1">
      <c r="A1599" s="402">
        <v>104888</v>
      </c>
      <c r="B1599" s="402" t="s">
        <v>13504</v>
      </c>
      <c r="C1599" s="402" t="s">
        <v>53</v>
      </c>
      <c r="D1599" s="403">
        <v>39.5</v>
      </c>
    </row>
    <row r="1600" spans="1:4" ht="12.75" customHeight="1">
      <c r="A1600" s="402">
        <v>104889</v>
      </c>
      <c r="B1600" s="402" t="s">
        <v>13505</v>
      </c>
      <c r="C1600" s="402" t="s">
        <v>53</v>
      </c>
      <c r="D1600" s="403">
        <v>57.01</v>
      </c>
    </row>
    <row r="1601" spans="1:4" ht="12.75" customHeight="1">
      <c r="A1601" s="402">
        <v>104890</v>
      </c>
      <c r="B1601" s="402" t="s">
        <v>13506</v>
      </c>
      <c r="C1601" s="402" t="s">
        <v>53</v>
      </c>
      <c r="D1601" s="403">
        <v>49.68</v>
      </c>
    </row>
    <row r="1602" spans="1:4" ht="12.75" customHeight="1">
      <c r="A1602" s="402">
        <v>104891</v>
      </c>
      <c r="B1602" s="402" t="s">
        <v>13507</v>
      </c>
      <c r="C1602" s="402" t="s">
        <v>53</v>
      </c>
      <c r="D1602" s="403">
        <v>44.77</v>
      </c>
    </row>
    <row r="1603" spans="1:4" ht="12.75" customHeight="1">
      <c r="A1603" s="402">
        <v>104892</v>
      </c>
      <c r="B1603" s="402" t="s">
        <v>13508</v>
      </c>
      <c r="C1603" s="402" t="s">
        <v>53</v>
      </c>
      <c r="D1603" s="403">
        <v>100.48</v>
      </c>
    </row>
    <row r="1604" spans="1:4" ht="12.75" customHeight="1">
      <c r="A1604" s="402">
        <v>102989</v>
      </c>
      <c r="B1604" s="402" t="s">
        <v>13509</v>
      </c>
      <c r="C1604" s="402" t="s">
        <v>53</v>
      </c>
      <c r="D1604" s="403">
        <v>52.64</v>
      </c>
    </row>
    <row r="1605" spans="1:4" ht="12.75" customHeight="1">
      <c r="A1605" s="402">
        <v>102990</v>
      </c>
      <c r="B1605" s="402" t="s">
        <v>13510</v>
      </c>
      <c r="C1605" s="402" t="s">
        <v>53</v>
      </c>
      <c r="D1605" s="403">
        <v>64.11</v>
      </c>
    </row>
    <row r="1606" spans="1:4" ht="12.75" customHeight="1">
      <c r="A1606" s="402">
        <v>102991</v>
      </c>
      <c r="B1606" s="402" t="s">
        <v>13511</v>
      </c>
      <c r="C1606" s="402" t="s">
        <v>53</v>
      </c>
      <c r="D1606" s="403">
        <v>83.31</v>
      </c>
    </row>
    <row r="1607" spans="1:4" ht="12.75" customHeight="1">
      <c r="A1607" s="402">
        <v>102992</v>
      </c>
      <c r="B1607" s="402" t="s">
        <v>13512</v>
      </c>
      <c r="C1607" s="402" t="s">
        <v>53</v>
      </c>
      <c r="D1607" s="403">
        <v>126.89</v>
      </c>
    </row>
    <row r="1608" spans="1:4" ht="12.75" customHeight="1">
      <c r="A1608" s="402">
        <v>102993</v>
      </c>
      <c r="B1608" s="402" t="s">
        <v>13513</v>
      </c>
      <c r="C1608" s="402" t="s">
        <v>53</v>
      </c>
      <c r="D1608" s="403">
        <v>164.82</v>
      </c>
    </row>
    <row r="1609" spans="1:4" ht="12.75" customHeight="1">
      <c r="A1609" s="402">
        <v>102994</v>
      </c>
      <c r="B1609" s="402" t="s">
        <v>13514</v>
      </c>
      <c r="C1609" s="402" t="s">
        <v>53</v>
      </c>
      <c r="D1609" s="403">
        <v>290.89</v>
      </c>
    </row>
    <row r="1610" spans="1:4" ht="12.75" customHeight="1">
      <c r="A1610" s="402">
        <v>102995</v>
      </c>
      <c r="B1610" s="402" t="s">
        <v>13515</v>
      </c>
      <c r="C1610" s="402" t="s">
        <v>53</v>
      </c>
      <c r="D1610" s="403">
        <v>52.29</v>
      </c>
    </row>
    <row r="1611" spans="1:4" ht="12.75" customHeight="1">
      <c r="A1611" s="402">
        <v>102996</v>
      </c>
      <c r="B1611" s="402" t="s">
        <v>13516</v>
      </c>
      <c r="C1611" s="402" t="s">
        <v>53</v>
      </c>
      <c r="D1611" s="403">
        <v>74.03</v>
      </c>
    </row>
    <row r="1612" spans="1:4" ht="12.75" customHeight="1">
      <c r="A1612" s="402">
        <v>102997</v>
      </c>
      <c r="B1612" s="402" t="s">
        <v>13517</v>
      </c>
      <c r="C1612" s="402" t="s">
        <v>53</v>
      </c>
      <c r="D1612" s="403">
        <v>99.26</v>
      </c>
    </row>
    <row r="1613" spans="1:4" ht="12.75" customHeight="1">
      <c r="A1613" s="402">
        <v>102998</v>
      </c>
      <c r="B1613" s="402" t="s">
        <v>13518</v>
      </c>
      <c r="C1613" s="402" t="s">
        <v>53</v>
      </c>
      <c r="D1613" s="403">
        <v>94.68</v>
      </c>
    </row>
    <row r="1614" spans="1:4" ht="12.75" customHeight="1">
      <c r="A1614" s="402">
        <v>102999</v>
      </c>
      <c r="B1614" s="402" t="s">
        <v>13519</v>
      </c>
      <c r="C1614" s="402" t="s">
        <v>53</v>
      </c>
      <c r="D1614" s="403">
        <v>119.84</v>
      </c>
    </row>
    <row r="1615" spans="1:4" ht="12.75" customHeight="1">
      <c r="A1615" s="402">
        <v>103000</v>
      </c>
      <c r="B1615" s="402" t="s">
        <v>13520</v>
      </c>
      <c r="C1615" s="402" t="s">
        <v>53</v>
      </c>
      <c r="D1615" s="403">
        <v>120.33</v>
      </c>
    </row>
    <row r="1616" spans="1:4" ht="12.75" customHeight="1">
      <c r="A1616" s="402">
        <v>103001</v>
      </c>
      <c r="B1616" s="402" t="s">
        <v>13521</v>
      </c>
      <c r="C1616" s="402" t="s">
        <v>100</v>
      </c>
      <c r="D1616" s="403">
        <v>165.99</v>
      </c>
    </row>
    <row r="1617" spans="1:4" ht="12.75" customHeight="1">
      <c r="A1617" s="402">
        <v>103002</v>
      </c>
      <c r="B1617" s="402" t="s">
        <v>13522</v>
      </c>
      <c r="C1617" s="402" t="s">
        <v>100</v>
      </c>
      <c r="D1617" s="403">
        <v>205.6</v>
      </c>
    </row>
    <row r="1618" spans="1:4" ht="12.75" customHeight="1">
      <c r="A1618" s="402">
        <v>103003</v>
      </c>
      <c r="B1618" s="402" t="s">
        <v>13523</v>
      </c>
      <c r="C1618" s="402" t="s">
        <v>100</v>
      </c>
      <c r="D1618" s="403">
        <v>284.89999999999998</v>
      </c>
    </row>
    <row r="1619" spans="1:4" ht="12.75" customHeight="1">
      <c r="A1619" s="402">
        <v>103005</v>
      </c>
      <c r="B1619" s="402" t="s">
        <v>13524</v>
      </c>
      <c r="C1619" s="402" t="s">
        <v>100</v>
      </c>
      <c r="D1619" s="403">
        <v>507.04</v>
      </c>
    </row>
    <row r="1620" spans="1:4" ht="12.75" customHeight="1">
      <c r="A1620" s="402">
        <v>103006</v>
      </c>
      <c r="B1620" s="402" t="s">
        <v>13525</v>
      </c>
      <c r="C1620" s="402" t="s">
        <v>100</v>
      </c>
      <c r="D1620" s="403">
        <v>708.48</v>
      </c>
    </row>
    <row r="1621" spans="1:4" ht="12.75" customHeight="1">
      <c r="A1621" s="402">
        <v>103007</v>
      </c>
      <c r="B1621" s="402" t="s">
        <v>13526</v>
      </c>
      <c r="C1621" s="402" t="s">
        <v>100</v>
      </c>
      <c r="D1621" s="403">
        <v>930.73</v>
      </c>
    </row>
    <row r="1622" spans="1:4" ht="12.75" customHeight="1">
      <c r="A1622" s="402">
        <v>97933</v>
      </c>
      <c r="B1622" s="402" t="s">
        <v>13527</v>
      </c>
      <c r="C1622" s="402" t="s">
        <v>100</v>
      </c>
      <c r="D1622" s="403">
        <v>1103.8499999999999</v>
      </c>
    </row>
    <row r="1623" spans="1:4" ht="12.75" customHeight="1">
      <c r="A1623" s="402">
        <v>97934</v>
      </c>
      <c r="B1623" s="402" t="s">
        <v>13528</v>
      </c>
      <c r="C1623" s="402" t="s">
        <v>100</v>
      </c>
      <c r="D1623" s="403">
        <v>2292.4</v>
      </c>
    </row>
    <row r="1624" spans="1:4" ht="12.75" customHeight="1">
      <c r="A1624" s="402">
        <v>97935</v>
      </c>
      <c r="B1624" s="402" t="s">
        <v>13529</v>
      </c>
      <c r="C1624" s="402" t="s">
        <v>100</v>
      </c>
      <c r="D1624" s="403">
        <v>897.82</v>
      </c>
    </row>
    <row r="1625" spans="1:4" ht="12.75" customHeight="1">
      <c r="A1625" s="402">
        <v>97936</v>
      </c>
      <c r="B1625" s="402" t="s">
        <v>13530</v>
      </c>
      <c r="C1625" s="402" t="s">
        <v>100</v>
      </c>
      <c r="D1625" s="403">
        <v>1906.91</v>
      </c>
    </row>
    <row r="1626" spans="1:4" ht="12.75" customHeight="1">
      <c r="A1626" s="402">
        <v>97947</v>
      </c>
      <c r="B1626" s="402" t="s">
        <v>13531</v>
      </c>
      <c r="C1626" s="402" t="s">
        <v>100</v>
      </c>
      <c r="D1626" s="403">
        <v>1757.72</v>
      </c>
    </row>
    <row r="1627" spans="1:4" ht="12.75" customHeight="1">
      <c r="A1627" s="402">
        <v>97948</v>
      </c>
      <c r="B1627" s="402" t="s">
        <v>13532</v>
      </c>
      <c r="C1627" s="402" t="s">
        <v>100</v>
      </c>
      <c r="D1627" s="403">
        <v>3235.23</v>
      </c>
    </row>
    <row r="1628" spans="1:4" ht="12.75" customHeight="1">
      <c r="A1628" s="402">
        <v>97949</v>
      </c>
      <c r="B1628" s="402" t="s">
        <v>13533</v>
      </c>
      <c r="C1628" s="402" t="s">
        <v>100</v>
      </c>
      <c r="D1628" s="403">
        <v>1745.12</v>
      </c>
    </row>
    <row r="1629" spans="1:4" ht="12.75" customHeight="1">
      <c r="A1629" s="402">
        <v>97950</v>
      </c>
      <c r="B1629" s="402" t="s">
        <v>13534</v>
      </c>
      <c r="C1629" s="402" t="s">
        <v>100</v>
      </c>
      <c r="D1629" s="403">
        <v>3065.28</v>
      </c>
    </row>
    <row r="1630" spans="1:4" ht="12.75" customHeight="1">
      <c r="A1630" s="402">
        <v>97951</v>
      </c>
      <c r="B1630" s="402" t="s">
        <v>13535</v>
      </c>
      <c r="C1630" s="402" t="s">
        <v>100</v>
      </c>
      <c r="D1630" s="403">
        <v>2822.05</v>
      </c>
    </row>
    <row r="1631" spans="1:4" ht="12.75" customHeight="1">
      <c r="A1631" s="402">
        <v>97952</v>
      </c>
      <c r="B1631" s="402" t="s">
        <v>13536</v>
      </c>
      <c r="C1631" s="402" t="s">
        <v>100</v>
      </c>
      <c r="D1631" s="403">
        <v>4879.07</v>
      </c>
    </row>
    <row r="1632" spans="1:4" ht="12.75" customHeight="1">
      <c r="A1632" s="402">
        <v>97953</v>
      </c>
      <c r="B1632" s="402" t="s">
        <v>13537</v>
      </c>
      <c r="C1632" s="402" t="s">
        <v>100</v>
      </c>
      <c r="D1632" s="403">
        <v>1363.83</v>
      </c>
    </row>
    <row r="1633" spans="1:4" ht="12.75" customHeight="1">
      <c r="A1633" s="402">
        <v>97955</v>
      </c>
      <c r="B1633" s="402" t="s">
        <v>13538</v>
      </c>
      <c r="C1633" s="402" t="s">
        <v>100</v>
      </c>
      <c r="D1633" s="403">
        <v>2950.62</v>
      </c>
    </row>
    <row r="1634" spans="1:4" ht="12.75" customHeight="1">
      <c r="A1634" s="402">
        <v>97956</v>
      </c>
      <c r="B1634" s="402" t="s">
        <v>13539</v>
      </c>
      <c r="C1634" s="402" t="s">
        <v>100</v>
      </c>
      <c r="D1634" s="403">
        <v>1446.69</v>
      </c>
    </row>
    <row r="1635" spans="1:4" ht="12.75" customHeight="1">
      <c r="A1635" s="402">
        <v>97957</v>
      </c>
      <c r="B1635" s="402" t="s">
        <v>13540</v>
      </c>
      <c r="C1635" s="402" t="s">
        <v>100</v>
      </c>
      <c r="D1635" s="403">
        <v>2578.1799999999998</v>
      </c>
    </row>
    <row r="1636" spans="1:4" ht="12.75" customHeight="1">
      <c r="A1636" s="402">
        <v>97961</v>
      </c>
      <c r="B1636" s="402" t="s">
        <v>13541</v>
      </c>
      <c r="C1636" s="402" t="s">
        <v>100</v>
      </c>
      <c r="D1636" s="403">
        <v>2373.08</v>
      </c>
    </row>
    <row r="1637" spans="1:4" ht="12.75" customHeight="1">
      <c r="A1637" s="402">
        <v>97973</v>
      </c>
      <c r="B1637" s="402" t="s">
        <v>13542</v>
      </c>
      <c r="C1637" s="402" t="s">
        <v>100</v>
      </c>
      <c r="D1637" s="403">
        <v>4435.84</v>
      </c>
    </row>
    <row r="1638" spans="1:4" ht="12.75" customHeight="1">
      <c r="A1638" s="402">
        <v>97974</v>
      </c>
      <c r="B1638" s="402" t="s">
        <v>13543</v>
      </c>
      <c r="C1638" s="402" t="s">
        <v>100</v>
      </c>
      <c r="D1638" s="403">
        <v>480.32</v>
      </c>
    </row>
    <row r="1639" spans="1:4" ht="12.75" customHeight="1">
      <c r="A1639" s="402">
        <v>97975</v>
      </c>
      <c r="B1639" s="402" t="s">
        <v>13544</v>
      </c>
      <c r="C1639" s="402" t="s">
        <v>100</v>
      </c>
      <c r="D1639" s="403">
        <v>630.17999999999995</v>
      </c>
    </row>
    <row r="1640" spans="1:4" ht="12.75" customHeight="1">
      <c r="A1640" s="402">
        <v>97976</v>
      </c>
      <c r="B1640" s="402" t="s">
        <v>13545</v>
      </c>
      <c r="C1640" s="402" t="s">
        <v>100</v>
      </c>
      <c r="D1640" s="403">
        <v>1080.3</v>
      </c>
    </row>
    <row r="1641" spans="1:4" ht="12.75" customHeight="1">
      <c r="A1641" s="402">
        <v>97977</v>
      </c>
      <c r="B1641" s="402" t="s">
        <v>13546</v>
      </c>
      <c r="C1641" s="402" t="s">
        <v>100</v>
      </c>
      <c r="D1641" s="403">
        <v>1543.5</v>
      </c>
    </row>
    <row r="1642" spans="1:4" ht="12.75" customHeight="1">
      <c r="A1642" s="402">
        <v>97978</v>
      </c>
      <c r="B1642" s="402" t="s">
        <v>13547</v>
      </c>
      <c r="C1642" s="402" t="s">
        <v>100</v>
      </c>
      <c r="D1642" s="403">
        <v>947.08</v>
      </c>
    </row>
    <row r="1643" spans="1:4" ht="12.75" customHeight="1">
      <c r="A1643" s="402">
        <v>97980</v>
      </c>
      <c r="B1643" s="402" t="s">
        <v>13548</v>
      </c>
      <c r="C1643" s="402" t="s">
        <v>100</v>
      </c>
      <c r="D1643" s="403">
        <v>1978.95</v>
      </c>
    </row>
    <row r="1644" spans="1:4" ht="12.75" customHeight="1">
      <c r="A1644" s="402">
        <v>97981</v>
      </c>
      <c r="B1644" s="402" t="s">
        <v>13549</v>
      </c>
      <c r="C1644" s="402" t="s">
        <v>53</v>
      </c>
      <c r="D1644" s="403">
        <v>1138.6500000000001</v>
      </c>
    </row>
    <row r="1645" spans="1:4" ht="12.75" customHeight="1">
      <c r="A1645" s="402">
        <v>97983</v>
      </c>
      <c r="B1645" s="402" t="s">
        <v>13550</v>
      </c>
      <c r="C1645" s="402" t="s">
        <v>53</v>
      </c>
      <c r="D1645" s="403">
        <v>528.1</v>
      </c>
    </row>
    <row r="1646" spans="1:4" ht="12.75" customHeight="1">
      <c r="A1646" s="402">
        <v>97985</v>
      </c>
      <c r="B1646" s="402" t="s">
        <v>13551</v>
      </c>
      <c r="C1646" s="402" t="s">
        <v>53</v>
      </c>
      <c r="D1646" s="403">
        <v>1370.92</v>
      </c>
    </row>
    <row r="1647" spans="1:4" ht="12.75" customHeight="1">
      <c r="A1647" s="402">
        <v>97987</v>
      </c>
      <c r="B1647" s="402" t="s">
        <v>13552</v>
      </c>
      <c r="C1647" s="402" t="s">
        <v>53</v>
      </c>
      <c r="D1647" s="403">
        <v>703.43</v>
      </c>
    </row>
    <row r="1648" spans="1:4" ht="12.75" customHeight="1">
      <c r="A1648" s="402">
        <v>97988</v>
      </c>
      <c r="B1648" s="402" t="s">
        <v>13553</v>
      </c>
      <c r="C1648" s="402" t="s">
        <v>100</v>
      </c>
      <c r="D1648" s="403">
        <v>2902.23</v>
      </c>
    </row>
    <row r="1649" spans="1:4" ht="12.75" customHeight="1">
      <c r="A1649" s="402">
        <v>97989</v>
      </c>
      <c r="B1649" s="402" t="s">
        <v>13554</v>
      </c>
      <c r="C1649" s="402" t="s">
        <v>53</v>
      </c>
      <c r="D1649" s="403">
        <v>1603.15</v>
      </c>
    </row>
    <row r="1650" spans="1:4" ht="12.75" customHeight="1">
      <c r="A1650" s="402">
        <v>97991</v>
      </c>
      <c r="B1650" s="402" t="s">
        <v>13555</v>
      </c>
      <c r="C1650" s="402" t="s">
        <v>53</v>
      </c>
      <c r="D1650" s="403">
        <v>964.67</v>
      </c>
    </row>
    <row r="1651" spans="1:4" ht="12.75" customHeight="1">
      <c r="A1651" s="402">
        <v>97992</v>
      </c>
      <c r="B1651" s="402" t="s">
        <v>13556</v>
      </c>
      <c r="C1651" s="402" t="s">
        <v>100</v>
      </c>
      <c r="D1651" s="403">
        <v>3722.08</v>
      </c>
    </row>
    <row r="1652" spans="1:4" ht="12.75" customHeight="1">
      <c r="A1652" s="402">
        <v>97993</v>
      </c>
      <c r="B1652" s="402" t="s">
        <v>13557</v>
      </c>
      <c r="C1652" s="402" t="s">
        <v>53</v>
      </c>
      <c r="D1652" s="403">
        <v>1951.61</v>
      </c>
    </row>
    <row r="1653" spans="1:4" ht="12.75" customHeight="1">
      <c r="A1653" s="402">
        <v>97994</v>
      </c>
      <c r="B1653" s="402" t="s">
        <v>13558</v>
      </c>
      <c r="C1653" s="402" t="s">
        <v>100</v>
      </c>
      <c r="D1653" s="403">
        <v>2508.46</v>
      </c>
    </row>
    <row r="1654" spans="1:4" ht="12.75" customHeight="1">
      <c r="A1654" s="402">
        <v>97995</v>
      </c>
      <c r="B1654" s="402" t="s">
        <v>13559</v>
      </c>
      <c r="C1654" s="402" t="s">
        <v>53</v>
      </c>
      <c r="D1654" s="403">
        <v>1264.05</v>
      </c>
    </row>
    <row r="1655" spans="1:4" ht="12.75" customHeight="1">
      <c r="A1655" s="402">
        <v>97996</v>
      </c>
      <c r="B1655" s="402" t="s">
        <v>13560</v>
      </c>
      <c r="C1655" s="402" t="s">
        <v>100</v>
      </c>
      <c r="D1655" s="403">
        <v>3176.15</v>
      </c>
    </row>
    <row r="1656" spans="1:4" ht="12.75" customHeight="1">
      <c r="A1656" s="402">
        <v>97997</v>
      </c>
      <c r="B1656" s="402" t="s">
        <v>13561</v>
      </c>
      <c r="C1656" s="402" t="s">
        <v>53</v>
      </c>
      <c r="D1656" s="403">
        <v>1510.78</v>
      </c>
    </row>
    <row r="1657" spans="1:4" ht="12.75" customHeight="1">
      <c r="A1657" s="402">
        <v>97999</v>
      </c>
      <c r="B1657" s="402" t="s">
        <v>13562</v>
      </c>
      <c r="C1657" s="402" t="s">
        <v>53</v>
      </c>
      <c r="D1657" s="403">
        <v>1757.57</v>
      </c>
    </row>
    <row r="1658" spans="1:4" ht="12.75" customHeight="1">
      <c r="A1658" s="402">
        <v>98001</v>
      </c>
      <c r="B1658" s="402" t="s">
        <v>13563</v>
      </c>
      <c r="C1658" s="402" t="s">
        <v>53</v>
      </c>
      <c r="D1658" s="403">
        <v>2004.32</v>
      </c>
    </row>
    <row r="1659" spans="1:4" ht="12.75" customHeight="1">
      <c r="A1659" s="402">
        <v>98002</v>
      </c>
      <c r="B1659" s="402" t="s">
        <v>13564</v>
      </c>
      <c r="C1659" s="402" t="s">
        <v>100</v>
      </c>
      <c r="D1659" s="403">
        <v>5211.83</v>
      </c>
    </row>
    <row r="1660" spans="1:4" ht="12.75" customHeight="1">
      <c r="A1660" s="402">
        <v>98003</v>
      </c>
      <c r="B1660" s="402" t="s">
        <v>13565</v>
      </c>
      <c r="C1660" s="402" t="s">
        <v>53</v>
      </c>
      <c r="D1660" s="403">
        <v>2251.11</v>
      </c>
    </row>
    <row r="1661" spans="1:4" ht="12.75" customHeight="1">
      <c r="A1661" s="402">
        <v>98005</v>
      </c>
      <c r="B1661" s="402" t="s">
        <v>13566</v>
      </c>
      <c r="C1661" s="402" t="s">
        <v>53</v>
      </c>
      <c r="D1661" s="403">
        <v>2497.9299999999998</v>
      </c>
    </row>
    <row r="1662" spans="1:4" ht="12.75" customHeight="1">
      <c r="A1662" s="402">
        <v>98006</v>
      </c>
      <c r="B1662" s="402" t="s">
        <v>13567</v>
      </c>
      <c r="C1662" s="402" t="s">
        <v>100</v>
      </c>
      <c r="D1662" s="403">
        <v>6555.42</v>
      </c>
    </row>
    <row r="1663" spans="1:4" ht="12.75" customHeight="1">
      <c r="A1663" s="402">
        <v>98007</v>
      </c>
      <c r="B1663" s="402" t="s">
        <v>13568</v>
      </c>
      <c r="C1663" s="402" t="s">
        <v>53</v>
      </c>
      <c r="D1663" s="403">
        <v>2744.63</v>
      </c>
    </row>
    <row r="1664" spans="1:4" ht="12.75" customHeight="1">
      <c r="A1664" s="402">
        <v>98008</v>
      </c>
      <c r="B1664" s="402" t="s">
        <v>13569</v>
      </c>
      <c r="C1664" s="402" t="s">
        <v>100</v>
      </c>
      <c r="D1664" s="403">
        <v>3940.39</v>
      </c>
    </row>
    <row r="1665" spans="1:4" ht="12.75" customHeight="1">
      <c r="A1665" s="402">
        <v>98009</v>
      </c>
      <c r="B1665" s="402" t="s">
        <v>13570</v>
      </c>
      <c r="C1665" s="402" t="s">
        <v>53</v>
      </c>
      <c r="D1665" s="403">
        <v>1757.57</v>
      </c>
    </row>
    <row r="1666" spans="1:4" ht="12.75" customHeight="1">
      <c r="A1666" s="402">
        <v>98010</v>
      </c>
      <c r="B1666" s="402" t="s">
        <v>13571</v>
      </c>
      <c r="C1666" s="402" t="s">
        <v>100</v>
      </c>
      <c r="D1666" s="403">
        <v>4812.2299999999996</v>
      </c>
    </row>
    <row r="1667" spans="1:4" ht="12.75" customHeight="1">
      <c r="A1667" s="402">
        <v>98011</v>
      </c>
      <c r="B1667" s="402" t="s">
        <v>13572</v>
      </c>
      <c r="C1667" s="402" t="s">
        <v>53</v>
      </c>
      <c r="D1667" s="403">
        <v>2004.32</v>
      </c>
    </row>
    <row r="1668" spans="1:4" ht="12.75" customHeight="1">
      <c r="A1668" s="402">
        <v>98012</v>
      </c>
      <c r="B1668" s="402" t="s">
        <v>13573</v>
      </c>
      <c r="C1668" s="402" t="s">
        <v>100</v>
      </c>
      <c r="D1668" s="403">
        <v>5658.08</v>
      </c>
    </row>
    <row r="1669" spans="1:4" ht="12.75" customHeight="1">
      <c r="A1669" s="402">
        <v>98013</v>
      </c>
      <c r="B1669" s="402" t="s">
        <v>13574</v>
      </c>
      <c r="C1669" s="402" t="s">
        <v>53</v>
      </c>
      <c r="D1669" s="403">
        <v>2251.11</v>
      </c>
    </row>
    <row r="1670" spans="1:4" ht="12.75" customHeight="1">
      <c r="A1670" s="402">
        <v>98014</v>
      </c>
      <c r="B1670" s="402" t="s">
        <v>13575</v>
      </c>
      <c r="C1670" s="402" t="s">
        <v>100</v>
      </c>
      <c r="D1670" s="403">
        <v>6503.83</v>
      </c>
    </row>
    <row r="1671" spans="1:4" ht="12.75" customHeight="1">
      <c r="A1671" s="402">
        <v>98015</v>
      </c>
      <c r="B1671" s="402" t="s">
        <v>13576</v>
      </c>
      <c r="C1671" s="402" t="s">
        <v>53</v>
      </c>
      <c r="D1671" s="403">
        <v>2497.9299999999998</v>
      </c>
    </row>
    <row r="1672" spans="1:4" ht="12.75" customHeight="1">
      <c r="A1672" s="402">
        <v>98016</v>
      </c>
      <c r="B1672" s="402" t="s">
        <v>13577</v>
      </c>
      <c r="C1672" s="402" t="s">
        <v>100</v>
      </c>
      <c r="D1672" s="403">
        <v>7349.73</v>
      </c>
    </row>
    <row r="1673" spans="1:4" ht="12.75" customHeight="1">
      <c r="A1673" s="402">
        <v>98017</v>
      </c>
      <c r="B1673" s="402" t="s">
        <v>13578</v>
      </c>
      <c r="C1673" s="402" t="s">
        <v>53</v>
      </c>
      <c r="D1673" s="403">
        <v>2744.63</v>
      </c>
    </row>
    <row r="1674" spans="1:4" ht="12.75" customHeight="1">
      <c r="A1674" s="402">
        <v>98018</v>
      </c>
      <c r="B1674" s="402" t="s">
        <v>13579</v>
      </c>
      <c r="C1674" s="402" t="s">
        <v>100</v>
      </c>
      <c r="D1674" s="403">
        <v>8195.5499999999993</v>
      </c>
    </row>
    <row r="1675" spans="1:4" ht="12.75" customHeight="1">
      <c r="A1675" s="402">
        <v>98019</v>
      </c>
      <c r="B1675" s="402" t="s">
        <v>13580</v>
      </c>
      <c r="C1675" s="402" t="s">
        <v>53</v>
      </c>
      <c r="D1675" s="403">
        <v>3014.1</v>
      </c>
    </row>
    <row r="1676" spans="1:4" ht="12.75" customHeight="1">
      <c r="A1676" s="402">
        <v>98020</v>
      </c>
      <c r="B1676" s="402" t="s">
        <v>13581</v>
      </c>
      <c r="C1676" s="402" t="s">
        <v>100</v>
      </c>
      <c r="D1676" s="403">
        <v>5821.92</v>
      </c>
    </row>
    <row r="1677" spans="1:4" ht="12.75" customHeight="1">
      <c r="A1677" s="402">
        <v>98021</v>
      </c>
      <c r="B1677" s="402" t="s">
        <v>13582</v>
      </c>
      <c r="C1677" s="402" t="s">
        <v>53</v>
      </c>
      <c r="D1677" s="403">
        <v>2273.8200000000002</v>
      </c>
    </row>
    <row r="1678" spans="1:4" ht="12.75" customHeight="1">
      <c r="A1678" s="402">
        <v>98022</v>
      </c>
      <c r="B1678" s="402" t="s">
        <v>13583</v>
      </c>
      <c r="C1678" s="402" t="s">
        <v>100</v>
      </c>
      <c r="D1678" s="403">
        <v>6828.99</v>
      </c>
    </row>
    <row r="1679" spans="1:4" ht="12.75" customHeight="1">
      <c r="A1679" s="402">
        <v>98023</v>
      </c>
      <c r="B1679" s="402" t="s">
        <v>13584</v>
      </c>
      <c r="C1679" s="402" t="s">
        <v>53</v>
      </c>
      <c r="D1679" s="403">
        <v>2520.5700000000002</v>
      </c>
    </row>
    <row r="1680" spans="1:4" ht="12.75" customHeight="1">
      <c r="A1680" s="402">
        <v>98024</v>
      </c>
      <c r="B1680" s="402" t="s">
        <v>13585</v>
      </c>
      <c r="C1680" s="402" t="s">
        <v>100</v>
      </c>
      <c r="D1680" s="403">
        <v>7893.63</v>
      </c>
    </row>
    <row r="1681" spans="1:4" ht="12.75" customHeight="1">
      <c r="A1681" s="402">
        <v>98025</v>
      </c>
      <c r="B1681" s="402" t="s">
        <v>13586</v>
      </c>
      <c r="C1681" s="402" t="s">
        <v>53</v>
      </c>
      <c r="D1681" s="403">
        <v>2767.34</v>
      </c>
    </row>
    <row r="1682" spans="1:4" ht="12.75" customHeight="1">
      <c r="A1682" s="402">
        <v>98026</v>
      </c>
      <c r="B1682" s="402" t="s">
        <v>13587</v>
      </c>
      <c r="C1682" s="402" t="s">
        <v>100</v>
      </c>
      <c r="D1682" s="403">
        <v>8907.98</v>
      </c>
    </row>
    <row r="1683" spans="1:4" ht="12.75" customHeight="1">
      <c r="A1683" s="402">
        <v>98027</v>
      </c>
      <c r="B1683" s="402" t="s">
        <v>13588</v>
      </c>
      <c r="C1683" s="402" t="s">
        <v>53</v>
      </c>
      <c r="D1683" s="403">
        <v>3014.1</v>
      </c>
    </row>
    <row r="1684" spans="1:4" ht="12.75" customHeight="1">
      <c r="A1684" s="402">
        <v>98028</v>
      </c>
      <c r="B1684" s="402" t="s">
        <v>13589</v>
      </c>
      <c r="C1684" s="402" t="s">
        <v>100</v>
      </c>
      <c r="D1684" s="403">
        <v>9922.41</v>
      </c>
    </row>
    <row r="1685" spans="1:4" ht="12.75" customHeight="1">
      <c r="A1685" s="402">
        <v>98029</v>
      </c>
      <c r="B1685" s="402" t="s">
        <v>13590</v>
      </c>
      <c r="C1685" s="402" t="s">
        <v>53</v>
      </c>
      <c r="D1685" s="403">
        <v>3265.54</v>
      </c>
    </row>
    <row r="1686" spans="1:4" ht="12.75" customHeight="1">
      <c r="A1686" s="402">
        <v>98030</v>
      </c>
      <c r="B1686" s="402" t="s">
        <v>13591</v>
      </c>
      <c r="C1686" s="402" t="s">
        <v>100</v>
      </c>
      <c r="D1686" s="403">
        <v>8097.84</v>
      </c>
    </row>
    <row r="1687" spans="1:4" ht="12.75" customHeight="1">
      <c r="A1687" s="402">
        <v>98031</v>
      </c>
      <c r="B1687" s="402" t="s">
        <v>13592</v>
      </c>
      <c r="C1687" s="402" t="s">
        <v>53</v>
      </c>
      <c r="D1687" s="403">
        <v>2772.08</v>
      </c>
    </row>
    <row r="1688" spans="1:4" ht="12.75" customHeight="1">
      <c r="A1688" s="402">
        <v>98032</v>
      </c>
      <c r="B1688" s="402" t="s">
        <v>13593</v>
      </c>
      <c r="C1688" s="402" t="s">
        <v>100</v>
      </c>
      <c r="D1688" s="403">
        <v>9325.41</v>
      </c>
    </row>
    <row r="1689" spans="1:4" ht="12.75" customHeight="1">
      <c r="A1689" s="402">
        <v>98033</v>
      </c>
      <c r="B1689" s="402" t="s">
        <v>13594</v>
      </c>
      <c r="C1689" s="402" t="s">
        <v>53</v>
      </c>
      <c r="D1689" s="403">
        <v>3018.82</v>
      </c>
    </row>
    <row r="1690" spans="1:4" ht="12.75" customHeight="1">
      <c r="A1690" s="402">
        <v>98034</v>
      </c>
      <c r="B1690" s="402" t="s">
        <v>13595</v>
      </c>
      <c r="C1690" s="402" t="s">
        <v>100</v>
      </c>
      <c r="D1690" s="403">
        <v>10552.98</v>
      </c>
    </row>
    <row r="1691" spans="1:4" ht="12.75" customHeight="1">
      <c r="A1691" s="402">
        <v>98035</v>
      </c>
      <c r="B1691" s="402" t="s">
        <v>13596</v>
      </c>
      <c r="C1691" s="402" t="s">
        <v>53</v>
      </c>
      <c r="D1691" s="403">
        <v>3265.54</v>
      </c>
    </row>
    <row r="1692" spans="1:4" ht="12.75" customHeight="1">
      <c r="A1692" s="402">
        <v>98036</v>
      </c>
      <c r="B1692" s="402" t="s">
        <v>13597</v>
      </c>
      <c r="C1692" s="402" t="s">
        <v>100</v>
      </c>
      <c r="D1692" s="403">
        <v>11780.51</v>
      </c>
    </row>
    <row r="1693" spans="1:4" ht="12.75" customHeight="1">
      <c r="A1693" s="402">
        <v>98037</v>
      </c>
      <c r="B1693" s="402" t="s">
        <v>13598</v>
      </c>
      <c r="C1693" s="402" t="s">
        <v>53</v>
      </c>
      <c r="D1693" s="403">
        <v>3517.01</v>
      </c>
    </row>
    <row r="1694" spans="1:4" ht="12.75" customHeight="1">
      <c r="A1694" s="402">
        <v>98038</v>
      </c>
      <c r="B1694" s="402" t="s">
        <v>13599</v>
      </c>
      <c r="C1694" s="402" t="s">
        <v>100</v>
      </c>
      <c r="D1694" s="403">
        <v>10783.39</v>
      </c>
    </row>
    <row r="1695" spans="1:4" ht="12.75" customHeight="1">
      <c r="A1695" s="402">
        <v>98039</v>
      </c>
      <c r="B1695" s="402" t="s">
        <v>13600</v>
      </c>
      <c r="C1695" s="402" t="s">
        <v>53</v>
      </c>
      <c r="D1695" s="403">
        <v>3270.27</v>
      </c>
    </row>
    <row r="1696" spans="1:4" ht="12.75" customHeight="1">
      <c r="A1696" s="402">
        <v>98040</v>
      </c>
      <c r="B1696" s="402" t="s">
        <v>13601</v>
      </c>
      <c r="C1696" s="402" t="s">
        <v>100</v>
      </c>
      <c r="D1696" s="403">
        <v>12196.36</v>
      </c>
    </row>
    <row r="1697" spans="1:4" ht="12.75" customHeight="1">
      <c r="A1697" s="402">
        <v>98041</v>
      </c>
      <c r="B1697" s="402" t="s">
        <v>13602</v>
      </c>
      <c r="C1697" s="402" t="s">
        <v>53</v>
      </c>
      <c r="D1697" s="403">
        <v>3517.01</v>
      </c>
    </row>
    <row r="1698" spans="1:4" ht="12.75" customHeight="1">
      <c r="A1698" s="402">
        <v>98042</v>
      </c>
      <c r="B1698" s="402" t="s">
        <v>13603</v>
      </c>
      <c r="C1698" s="402" t="s">
        <v>100</v>
      </c>
      <c r="D1698" s="403">
        <v>13609.39</v>
      </c>
    </row>
    <row r="1699" spans="1:4" ht="12.75" customHeight="1">
      <c r="A1699" s="402">
        <v>98043</v>
      </c>
      <c r="B1699" s="402" t="s">
        <v>13604</v>
      </c>
      <c r="C1699" s="402" t="s">
        <v>53</v>
      </c>
      <c r="D1699" s="403">
        <v>3768.56</v>
      </c>
    </row>
    <row r="1700" spans="1:4" ht="12.75" customHeight="1">
      <c r="A1700" s="402">
        <v>98044</v>
      </c>
      <c r="B1700" s="402" t="s">
        <v>13605</v>
      </c>
      <c r="C1700" s="402" t="s">
        <v>100</v>
      </c>
      <c r="D1700" s="403">
        <v>13839.89</v>
      </c>
    </row>
    <row r="1701" spans="1:4" ht="12.75" customHeight="1">
      <c r="A1701" s="402">
        <v>98045</v>
      </c>
      <c r="B1701" s="402" t="s">
        <v>13606</v>
      </c>
      <c r="C1701" s="402" t="s">
        <v>53</v>
      </c>
      <c r="D1701" s="403">
        <v>3768.56</v>
      </c>
    </row>
    <row r="1702" spans="1:4" ht="12.75" customHeight="1">
      <c r="A1702" s="402">
        <v>98046</v>
      </c>
      <c r="B1702" s="402" t="s">
        <v>13607</v>
      </c>
      <c r="C1702" s="402" t="s">
        <v>100</v>
      </c>
      <c r="D1702" s="403">
        <v>15438.16</v>
      </c>
    </row>
    <row r="1703" spans="1:4" ht="12.75" customHeight="1">
      <c r="A1703" s="402">
        <v>98047</v>
      </c>
      <c r="B1703" s="402" t="s">
        <v>13608</v>
      </c>
      <c r="C1703" s="402" t="s">
        <v>53</v>
      </c>
      <c r="D1703" s="403">
        <v>4020.01</v>
      </c>
    </row>
    <row r="1704" spans="1:4" ht="12.75" customHeight="1">
      <c r="A1704" s="402">
        <v>98048</v>
      </c>
      <c r="B1704" s="402" t="s">
        <v>13609</v>
      </c>
      <c r="C1704" s="402" t="s">
        <v>100</v>
      </c>
      <c r="D1704" s="403">
        <v>17267.03</v>
      </c>
    </row>
    <row r="1705" spans="1:4" ht="12.75" customHeight="1">
      <c r="A1705" s="402">
        <v>98049</v>
      </c>
      <c r="B1705" s="402" t="s">
        <v>13610</v>
      </c>
      <c r="C1705" s="402" t="s">
        <v>53</v>
      </c>
      <c r="D1705" s="403">
        <v>4225.2299999999996</v>
      </c>
    </row>
    <row r="1706" spans="1:4" ht="12.75" customHeight="1">
      <c r="A1706" s="402">
        <v>98050</v>
      </c>
      <c r="B1706" s="402" t="s">
        <v>13611</v>
      </c>
      <c r="C1706" s="402" t="s">
        <v>53</v>
      </c>
      <c r="D1706" s="403">
        <v>292.42</v>
      </c>
    </row>
    <row r="1707" spans="1:4" ht="12.75" customHeight="1">
      <c r="A1707" s="402">
        <v>98051</v>
      </c>
      <c r="B1707" s="402" t="s">
        <v>13612</v>
      </c>
      <c r="C1707" s="402" t="s">
        <v>53</v>
      </c>
      <c r="D1707" s="403">
        <v>910.25</v>
      </c>
    </row>
    <row r="1708" spans="1:4" ht="12.75" customHeight="1">
      <c r="A1708" s="402">
        <v>98405</v>
      </c>
      <c r="B1708" s="402" t="s">
        <v>13613</v>
      </c>
      <c r="C1708" s="402" t="s">
        <v>100</v>
      </c>
      <c r="D1708" s="403">
        <v>2440.1999999999998</v>
      </c>
    </row>
    <row r="1709" spans="1:4" ht="12.75" customHeight="1">
      <c r="A1709" s="402">
        <v>98406</v>
      </c>
      <c r="B1709" s="402" t="s">
        <v>13614</v>
      </c>
      <c r="C1709" s="402" t="s">
        <v>100</v>
      </c>
      <c r="D1709" s="403">
        <v>5883.58</v>
      </c>
    </row>
    <row r="1710" spans="1:4" ht="12.75" customHeight="1">
      <c r="A1710" s="402">
        <v>98407</v>
      </c>
      <c r="B1710" s="402" t="s">
        <v>13615</v>
      </c>
      <c r="C1710" s="402" t="s">
        <v>100</v>
      </c>
      <c r="D1710" s="403">
        <v>3843.74</v>
      </c>
    </row>
    <row r="1711" spans="1:4" ht="12.75" customHeight="1">
      <c r="A1711" s="402">
        <v>98408</v>
      </c>
      <c r="B1711" s="402" t="s">
        <v>13616</v>
      </c>
      <c r="C1711" s="402" t="s">
        <v>100</v>
      </c>
      <c r="D1711" s="403">
        <v>4511.42</v>
      </c>
    </row>
    <row r="1712" spans="1:4" ht="12.75" customHeight="1">
      <c r="A1712" s="402">
        <v>98409</v>
      </c>
      <c r="B1712" s="402" t="s">
        <v>13617</v>
      </c>
      <c r="C1712" s="402" t="s">
        <v>53</v>
      </c>
      <c r="D1712" s="403">
        <v>399.68</v>
      </c>
    </row>
    <row r="1713" spans="1:4" ht="12.75" customHeight="1">
      <c r="A1713" s="402">
        <v>98410</v>
      </c>
      <c r="B1713" s="402" t="s">
        <v>13618</v>
      </c>
      <c r="C1713" s="402" t="s">
        <v>100</v>
      </c>
      <c r="D1713" s="403">
        <v>1221.6500000000001</v>
      </c>
    </row>
    <row r="1714" spans="1:4" ht="12.75" customHeight="1">
      <c r="A1714" s="402">
        <v>99240</v>
      </c>
      <c r="B1714" s="402" t="s">
        <v>13619</v>
      </c>
      <c r="C1714" s="402" t="s">
        <v>53</v>
      </c>
      <c r="D1714" s="403">
        <v>700.36</v>
      </c>
    </row>
    <row r="1715" spans="1:4" ht="12.75" customHeight="1">
      <c r="A1715" s="402">
        <v>99241</v>
      </c>
      <c r="B1715" s="402" t="s">
        <v>13620</v>
      </c>
      <c r="C1715" s="402" t="s">
        <v>53</v>
      </c>
      <c r="D1715" s="403">
        <v>1693.25</v>
      </c>
    </row>
    <row r="1716" spans="1:4" ht="12.75" customHeight="1">
      <c r="A1716" s="402">
        <v>99242</v>
      </c>
      <c r="B1716" s="402" t="s">
        <v>13621</v>
      </c>
      <c r="C1716" s="402" t="s">
        <v>100</v>
      </c>
      <c r="D1716" s="403">
        <v>2814.77</v>
      </c>
    </row>
    <row r="1717" spans="1:4" ht="12.75" customHeight="1">
      <c r="A1717" s="402">
        <v>99243</v>
      </c>
      <c r="B1717" s="402" t="s">
        <v>13622</v>
      </c>
      <c r="C1717" s="402" t="s">
        <v>53</v>
      </c>
      <c r="D1717" s="403">
        <v>1520.32</v>
      </c>
    </row>
    <row r="1718" spans="1:4" ht="12.75" customHeight="1">
      <c r="A1718" s="402">
        <v>99244</v>
      </c>
      <c r="B1718" s="402" t="s">
        <v>13623</v>
      </c>
      <c r="C1718" s="402" t="s">
        <v>100</v>
      </c>
      <c r="D1718" s="403">
        <v>4707.1499999999996</v>
      </c>
    </row>
    <row r="1719" spans="1:4" ht="12.75" customHeight="1">
      <c r="A1719" s="402">
        <v>99246</v>
      </c>
      <c r="B1719" s="402" t="s">
        <v>13624</v>
      </c>
      <c r="C1719" s="402" t="s">
        <v>53</v>
      </c>
      <c r="D1719" s="403">
        <v>960.49</v>
      </c>
    </row>
    <row r="1720" spans="1:4" ht="12.75" customHeight="1">
      <c r="A1720" s="402">
        <v>99247</v>
      </c>
      <c r="B1720" s="402" t="s">
        <v>13625</v>
      </c>
      <c r="C1720" s="402" t="s">
        <v>53</v>
      </c>
      <c r="D1720" s="403">
        <v>1930.55</v>
      </c>
    </row>
    <row r="1721" spans="1:4" ht="12.75" customHeight="1">
      <c r="A1721" s="402">
        <v>99248</v>
      </c>
      <c r="B1721" s="402" t="s">
        <v>13626</v>
      </c>
      <c r="C1721" s="402" t="s">
        <v>100</v>
      </c>
      <c r="D1721" s="403">
        <v>3616.53</v>
      </c>
    </row>
    <row r="1722" spans="1:4" ht="12.75" customHeight="1">
      <c r="A1722" s="402">
        <v>99249</v>
      </c>
      <c r="B1722" s="402" t="s">
        <v>13627</v>
      </c>
      <c r="C1722" s="402" t="s">
        <v>53</v>
      </c>
      <c r="D1722" s="403">
        <v>1855.88</v>
      </c>
    </row>
    <row r="1723" spans="1:4" ht="12.75" customHeight="1">
      <c r="A1723" s="402">
        <v>99252</v>
      </c>
      <c r="B1723" s="402" t="s">
        <v>13628</v>
      </c>
      <c r="C1723" s="402" t="s">
        <v>100</v>
      </c>
      <c r="D1723" s="403">
        <v>2453.69</v>
      </c>
    </row>
    <row r="1724" spans="1:4" ht="12.75" customHeight="1">
      <c r="A1724" s="402">
        <v>99254</v>
      </c>
      <c r="B1724" s="402" t="s">
        <v>13629</v>
      </c>
      <c r="C1724" s="402" t="s">
        <v>53</v>
      </c>
      <c r="D1724" s="403">
        <v>1218.6500000000001</v>
      </c>
    </row>
    <row r="1725" spans="1:4" ht="12.75" customHeight="1">
      <c r="A1725" s="402">
        <v>99256</v>
      </c>
      <c r="B1725" s="402" t="s">
        <v>13630</v>
      </c>
      <c r="C1725" s="402" t="s">
        <v>100</v>
      </c>
      <c r="D1725" s="403">
        <v>5534.06</v>
      </c>
    </row>
    <row r="1726" spans="1:4" ht="12.75" customHeight="1">
      <c r="A1726" s="402">
        <v>99259</v>
      </c>
      <c r="B1726" s="402" t="s">
        <v>13631</v>
      </c>
      <c r="C1726" s="402" t="s">
        <v>100</v>
      </c>
      <c r="D1726" s="403">
        <v>3106.25</v>
      </c>
    </row>
    <row r="1727" spans="1:4" ht="12.75" customHeight="1">
      <c r="A1727" s="402">
        <v>99261</v>
      </c>
      <c r="B1727" s="402" t="s">
        <v>13632</v>
      </c>
      <c r="C1727" s="402" t="s">
        <v>53</v>
      </c>
      <c r="D1727" s="403">
        <v>1455.92</v>
      </c>
    </row>
    <row r="1728" spans="1:4" ht="12.75" customHeight="1">
      <c r="A1728" s="402">
        <v>99263</v>
      </c>
      <c r="B1728" s="402" t="s">
        <v>13633</v>
      </c>
      <c r="C1728" s="402" t="s">
        <v>53</v>
      </c>
      <c r="D1728" s="403">
        <v>2167.88</v>
      </c>
    </row>
    <row r="1729" spans="1:4" ht="12.75" customHeight="1">
      <c r="A1729" s="402">
        <v>99265</v>
      </c>
      <c r="B1729" s="402" t="s">
        <v>13634</v>
      </c>
      <c r="C1729" s="402" t="s">
        <v>100</v>
      </c>
      <c r="D1729" s="403">
        <v>3758.74</v>
      </c>
    </row>
    <row r="1730" spans="1:4" ht="12.75" customHeight="1">
      <c r="A1730" s="402">
        <v>99266</v>
      </c>
      <c r="B1730" s="402" t="s">
        <v>13635</v>
      </c>
      <c r="C1730" s="402" t="s">
        <v>53</v>
      </c>
      <c r="D1730" s="403">
        <v>1693.25</v>
      </c>
    </row>
    <row r="1731" spans="1:4" ht="12.75" customHeight="1">
      <c r="A1731" s="402">
        <v>99267</v>
      </c>
      <c r="B1731" s="402" t="s">
        <v>13636</v>
      </c>
      <c r="C1731" s="402" t="s">
        <v>100</v>
      </c>
      <c r="D1731" s="403">
        <v>4411.3</v>
      </c>
    </row>
    <row r="1732" spans="1:4" ht="12.75" customHeight="1">
      <c r="A1732" s="402">
        <v>99268</v>
      </c>
      <c r="B1732" s="402" t="s">
        <v>13637</v>
      </c>
      <c r="C1732" s="402" t="s">
        <v>100</v>
      </c>
      <c r="D1732" s="403">
        <v>476.4</v>
      </c>
    </row>
    <row r="1733" spans="1:4" ht="12.75" customHeight="1">
      <c r="A1733" s="402">
        <v>99269</v>
      </c>
      <c r="B1733" s="402" t="s">
        <v>13638</v>
      </c>
      <c r="C1733" s="402" t="s">
        <v>53</v>
      </c>
      <c r="D1733" s="403">
        <v>1930.55</v>
      </c>
    </row>
    <row r="1734" spans="1:4" ht="12.75" customHeight="1">
      <c r="A1734" s="402">
        <v>99270</v>
      </c>
      <c r="B1734" s="402" t="s">
        <v>13639</v>
      </c>
      <c r="C1734" s="402" t="s">
        <v>100</v>
      </c>
      <c r="D1734" s="403">
        <v>625.6</v>
      </c>
    </row>
    <row r="1735" spans="1:4" ht="12.75" customHeight="1">
      <c r="A1735" s="402">
        <v>99271</v>
      </c>
      <c r="B1735" s="402" t="s">
        <v>13640</v>
      </c>
      <c r="C1735" s="402" t="s">
        <v>100</v>
      </c>
      <c r="D1735" s="403">
        <v>6360.85</v>
      </c>
    </row>
    <row r="1736" spans="1:4" ht="12.75" customHeight="1">
      <c r="A1736" s="402">
        <v>99272</v>
      </c>
      <c r="B1736" s="402" t="s">
        <v>13641</v>
      </c>
      <c r="C1736" s="402" t="s">
        <v>100</v>
      </c>
      <c r="D1736" s="403">
        <v>1040.93</v>
      </c>
    </row>
    <row r="1737" spans="1:4" ht="12.75" customHeight="1">
      <c r="A1737" s="402">
        <v>99273</v>
      </c>
      <c r="B1737" s="402" t="s">
        <v>13642</v>
      </c>
      <c r="C1737" s="402" t="s">
        <v>100</v>
      </c>
      <c r="D1737" s="403">
        <v>1473.72</v>
      </c>
    </row>
    <row r="1738" spans="1:4" ht="12.75" customHeight="1">
      <c r="A1738" s="402">
        <v>99274</v>
      </c>
      <c r="B1738" s="402" t="s">
        <v>13643</v>
      </c>
      <c r="C1738" s="402" t="s">
        <v>100</v>
      </c>
      <c r="D1738" s="403">
        <v>5096.6000000000004</v>
      </c>
    </row>
    <row r="1739" spans="1:4" ht="12.75" customHeight="1">
      <c r="A1739" s="402">
        <v>99275</v>
      </c>
      <c r="B1739" s="402" t="s">
        <v>13644</v>
      </c>
      <c r="C1739" s="402" t="s">
        <v>100</v>
      </c>
      <c r="D1739" s="403">
        <v>939.4</v>
      </c>
    </row>
    <row r="1740" spans="1:4" ht="12.75" customHeight="1">
      <c r="A1740" s="402">
        <v>99276</v>
      </c>
      <c r="B1740" s="402" t="s">
        <v>13645</v>
      </c>
      <c r="C1740" s="402" t="s">
        <v>53</v>
      </c>
      <c r="D1740" s="403">
        <v>2405.23</v>
      </c>
    </row>
    <row r="1741" spans="1:4" ht="12.75" customHeight="1">
      <c r="A1741" s="402">
        <v>99277</v>
      </c>
      <c r="B1741" s="402" t="s">
        <v>13646</v>
      </c>
      <c r="C1741" s="402" t="s">
        <v>53</v>
      </c>
      <c r="D1741" s="403">
        <v>2167.88</v>
      </c>
    </row>
    <row r="1742" spans="1:4" ht="12.75" customHeight="1">
      <c r="A1742" s="402">
        <v>99278</v>
      </c>
      <c r="B1742" s="402" t="s">
        <v>13647</v>
      </c>
      <c r="C1742" s="402" t="s">
        <v>53</v>
      </c>
      <c r="D1742" s="403">
        <v>397.81</v>
      </c>
    </row>
    <row r="1743" spans="1:4" ht="12.75" customHeight="1">
      <c r="A1743" s="402">
        <v>99279</v>
      </c>
      <c r="B1743" s="402" t="s">
        <v>13648</v>
      </c>
      <c r="C1743" s="402" t="s">
        <v>100</v>
      </c>
      <c r="D1743" s="403">
        <v>5753.22</v>
      </c>
    </row>
    <row r="1744" spans="1:4" ht="12.75" customHeight="1">
      <c r="A1744" s="402">
        <v>99280</v>
      </c>
      <c r="B1744" s="402" t="s">
        <v>13649</v>
      </c>
      <c r="C1744" s="402" t="s">
        <v>100</v>
      </c>
      <c r="D1744" s="403">
        <v>1909.98</v>
      </c>
    </row>
    <row r="1745" spans="1:4" ht="12.75" customHeight="1">
      <c r="A1745" s="402">
        <v>99281</v>
      </c>
      <c r="B1745" s="402" t="s">
        <v>13650</v>
      </c>
      <c r="C1745" s="402" t="s">
        <v>53</v>
      </c>
      <c r="D1745" s="403">
        <v>2405.23</v>
      </c>
    </row>
    <row r="1746" spans="1:4" ht="12.75" customHeight="1">
      <c r="A1746" s="402">
        <v>99282</v>
      </c>
      <c r="B1746" s="402" t="s">
        <v>13651</v>
      </c>
      <c r="C1746" s="402" t="s">
        <v>53</v>
      </c>
      <c r="D1746" s="403">
        <v>2666.49</v>
      </c>
    </row>
    <row r="1747" spans="1:4" ht="12.75" customHeight="1">
      <c r="A1747" s="402">
        <v>99283</v>
      </c>
      <c r="B1747" s="402" t="s">
        <v>13652</v>
      </c>
      <c r="C1747" s="402" t="s">
        <v>53</v>
      </c>
      <c r="D1747" s="403">
        <v>1072.99</v>
      </c>
    </row>
    <row r="1748" spans="1:4" ht="12.75" customHeight="1">
      <c r="A1748" s="402">
        <v>99284</v>
      </c>
      <c r="B1748" s="402" t="s">
        <v>13653</v>
      </c>
      <c r="C1748" s="402" t="s">
        <v>100</v>
      </c>
      <c r="D1748" s="403">
        <v>7187.8</v>
      </c>
    </row>
    <row r="1749" spans="1:4" ht="12.75" customHeight="1">
      <c r="A1749" s="402">
        <v>99285</v>
      </c>
      <c r="B1749" s="402" t="s">
        <v>13654</v>
      </c>
      <c r="C1749" s="402" t="s">
        <v>100</v>
      </c>
      <c r="D1749" s="403">
        <v>1270.47</v>
      </c>
    </row>
    <row r="1750" spans="1:4" ht="12.75" customHeight="1">
      <c r="A1750" s="402">
        <v>99286</v>
      </c>
      <c r="B1750" s="402" t="s">
        <v>13655</v>
      </c>
      <c r="C1750" s="402" t="s">
        <v>100</v>
      </c>
      <c r="D1750" s="403">
        <v>6409.96</v>
      </c>
    </row>
    <row r="1751" spans="1:4" ht="12.75" customHeight="1">
      <c r="A1751" s="402">
        <v>99287</v>
      </c>
      <c r="B1751" s="402" t="s">
        <v>13656</v>
      </c>
      <c r="C1751" s="402" t="s">
        <v>100</v>
      </c>
      <c r="D1751" s="403">
        <v>9119.31</v>
      </c>
    </row>
    <row r="1752" spans="1:4" ht="12.75" customHeight="1">
      <c r="A1752" s="402">
        <v>99288</v>
      </c>
      <c r="B1752" s="402" t="s">
        <v>13657</v>
      </c>
      <c r="C1752" s="402" t="s">
        <v>53</v>
      </c>
      <c r="D1752" s="403">
        <v>525.65</v>
      </c>
    </row>
    <row r="1753" spans="1:4" ht="12.75" customHeight="1">
      <c r="A1753" s="402">
        <v>99289</v>
      </c>
      <c r="B1753" s="402" t="s">
        <v>13658</v>
      </c>
      <c r="C1753" s="402" t="s">
        <v>53</v>
      </c>
      <c r="D1753" s="403">
        <v>2642.48</v>
      </c>
    </row>
    <row r="1754" spans="1:4" ht="12.75" customHeight="1">
      <c r="A1754" s="402">
        <v>99290</v>
      </c>
      <c r="B1754" s="402" t="s">
        <v>13659</v>
      </c>
      <c r="C1754" s="402" t="s">
        <v>100</v>
      </c>
      <c r="D1754" s="403">
        <v>3854.27</v>
      </c>
    </row>
    <row r="1755" spans="1:4" ht="12.75" customHeight="1">
      <c r="A1755" s="402">
        <v>99291</v>
      </c>
      <c r="B1755" s="402" t="s">
        <v>13660</v>
      </c>
      <c r="C1755" s="402" t="s">
        <v>53</v>
      </c>
      <c r="D1755" s="403">
        <v>2642.48</v>
      </c>
    </row>
    <row r="1756" spans="1:4" ht="12.75" customHeight="1">
      <c r="A1756" s="402">
        <v>99292</v>
      </c>
      <c r="B1756" s="402" t="s">
        <v>13661</v>
      </c>
      <c r="C1756" s="402" t="s">
        <v>100</v>
      </c>
      <c r="D1756" s="403">
        <v>2361.5500000000002</v>
      </c>
    </row>
    <row r="1757" spans="1:4" ht="12.75" customHeight="1">
      <c r="A1757" s="402">
        <v>99293</v>
      </c>
      <c r="B1757" s="402" t="s">
        <v>13662</v>
      </c>
      <c r="C1757" s="402" t="s">
        <v>53</v>
      </c>
      <c r="D1757" s="403">
        <v>1296.68</v>
      </c>
    </row>
    <row r="1758" spans="1:4" ht="12.75" customHeight="1">
      <c r="A1758" s="402">
        <v>99294</v>
      </c>
      <c r="B1758" s="402" t="s">
        <v>13663</v>
      </c>
      <c r="C1758" s="402" t="s">
        <v>100</v>
      </c>
      <c r="D1758" s="403">
        <v>8014.67</v>
      </c>
    </row>
    <row r="1759" spans="1:4" ht="12.75" customHeight="1">
      <c r="A1759" s="402">
        <v>99296</v>
      </c>
      <c r="B1759" s="402" t="s">
        <v>13664</v>
      </c>
      <c r="C1759" s="402" t="s">
        <v>53</v>
      </c>
      <c r="D1759" s="403">
        <v>2903.78</v>
      </c>
    </row>
    <row r="1760" spans="1:4" ht="12.75" customHeight="1">
      <c r="A1760" s="402">
        <v>99297</v>
      </c>
      <c r="B1760" s="402" t="s">
        <v>13665</v>
      </c>
      <c r="C1760" s="402" t="s">
        <v>53</v>
      </c>
      <c r="D1760" s="403">
        <v>2899.65</v>
      </c>
    </row>
    <row r="1761" spans="1:4" ht="12.75" customHeight="1">
      <c r="A1761" s="402">
        <v>99298</v>
      </c>
      <c r="B1761" s="402" t="s">
        <v>13666</v>
      </c>
      <c r="C1761" s="402" t="s">
        <v>100</v>
      </c>
      <c r="D1761" s="403">
        <v>10319.19</v>
      </c>
    </row>
    <row r="1762" spans="1:4" ht="12.75" customHeight="1">
      <c r="A1762" s="402">
        <v>99299</v>
      </c>
      <c r="B1762" s="402" t="s">
        <v>13667</v>
      </c>
      <c r="C1762" s="402" t="s">
        <v>53</v>
      </c>
      <c r="D1762" s="403">
        <v>3141.03</v>
      </c>
    </row>
    <row r="1763" spans="1:4" ht="12.75" customHeight="1">
      <c r="A1763" s="402">
        <v>99300</v>
      </c>
      <c r="B1763" s="402" t="s">
        <v>13668</v>
      </c>
      <c r="C1763" s="402" t="s">
        <v>100</v>
      </c>
      <c r="D1763" s="403">
        <v>11519.03</v>
      </c>
    </row>
    <row r="1764" spans="1:4" ht="12.75" customHeight="1">
      <c r="A1764" s="402">
        <v>99301</v>
      </c>
      <c r="B1764" s="402" t="s">
        <v>13669</v>
      </c>
      <c r="C1764" s="402" t="s">
        <v>100</v>
      </c>
      <c r="D1764" s="403">
        <v>5693.92</v>
      </c>
    </row>
    <row r="1765" spans="1:4" ht="12.75" customHeight="1">
      <c r="A1765" s="402">
        <v>99302</v>
      </c>
      <c r="B1765" s="402" t="s">
        <v>13670</v>
      </c>
      <c r="C1765" s="402" t="s">
        <v>53</v>
      </c>
      <c r="D1765" s="403">
        <v>3382.46</v>
      </c>
    </row>
    <row r="1766" spans="1:4" ht="12.75" customHeight="1">
      <c r="A1766" s="402">
        <v>99303</v>
      </c>
      <c r="B1766" s="402" t="s">
        <v>13671</v>
      </c>
      <c r="C1766" s="402" t="s">
        <v>100</v>
      </c>
      <c r="D1766" s="403">
        <v>10544.31</v>
      </c>
    </row>
    <row r="1767" spans="1:4" ht="12.75" customHeight="1">
      <c r="A1767" s="402">
        <v>99304</v>
      </c>
      <c r="B1767" s="402" t="s">
        <v>13672</v>
      </c>
      <c r="C1767" s="402" t="s">
        <v>53</v>
      </c>
      <c r="D1767" s="403">
        <v>3145.17</v>
      </c>
    </row>
    <row r="1768" spans="1:4" ht="12.75" customHeight="1">
      <c r="A1768" s="402">
        <v>99305</v>
      </c>
      <c r="B1768" s="402" t="s">
        <v>13673</v>
      </c>
      <c r="C1768" s="402" t="s">
        <v>100</v>
      </c>
      <c r="D1768" s="403">
        <v>11925.56</v>
      </c>
    </row>
    <row r="1769" spans="1:4" ht="12.75" customHeight="1">
      <c r="A1769" s="402">
        <v>99306</v>
      </c>
      <c r="B1769" s="402" t="s">
        <v>13674</v>
      </c>
      <c r="C1769" s="402" t="s">
        <v>53</v>
      </c>
      <c r="D1769" s="403">
        <v>3382.46</v>
      </c>
    </row>
    <row r="1770" spans="1:4" ht="12.75" customHeight="1">
      <c r="A1770" s="402">
        <v>99307</v>
      </c>
      <c r="B1770" s="402" t="s">
        <v>13675</v>
      </c>
      <c r="C1770" s="402" t="s">
        <v>53</v>
      </c>
      <c r="D1770" s="403">
        <v>2187.7399999999998</v>
      </c>
    </row>
    <row r="1771" spans="1:4" ht="12.75" customHeight="1">
      <c r="A1771" s="402">
        <v>99308</v>
      </c>
      <c r="B1771" s="402" t="s">
        <v>13676</v>
      </c>
      <c r="C1771" s="402" t="s">
        <v>100</v>
      </c>
      <c r="D1771" s="403">
        <v>13306.86</v>
      </c>
    </row>
    <row r="1772" spans="1:4" ht="12.75" customHeight="1">
      <c r="A1772" s="402">
        <v>99309</v>
      </c>
      <c r="B1772" s="402" t="s">
        <v>13677</v>
      </c>
      <c r="C1772" s="402" t="s">
        <v>53</v>
      </c>
      <c r="D1772" s="403">
        <v>3623.95</v>
      </c>
    </row>
    <row r="1773" spans="1:4" ht="12.75" customHeight="1">
      <c r="A1773" s="402">
        <v>99310</v>
      </c>
      <c r="B1773" s="402" t="s">
        <v>13678</v>
      </c>
      <c r="C1773" s="402" t="s">
        <v>100</v>
      </c>
      <c r="D1773" s="403">
        <v>13532.06</v>
      </c>
    </row>
    <row r="1774" spans="1:4" ht="12.75" customHeight="1">
      <c r="A1774" s="402">
        <v>99311</v>
      </c>
      <c r="B1774" s="402" t="s">
        <v>13679</v>
      </c>
      <c r="C1774" s="402" t="s">
        <v>53</v>
      </c>
      <c r="D1774" s="403">
        <v>3623.95</v>
      </c>
    </row>
    <row r="1775" spans="1:4" ht="12.75" customHeight="1">
      <c r="A1775" s="402">
        <v>99312</v>
      </c>
      <c r="B1775" s="402" t="s">
        <v>13680</v>
      </c>
      <c r="C1775" s="402" t="s">
        <v>100</v>
      </c>
      <c r="D1775" s="403">
        <v>6678.67</v>
      </c>
    </row>
    <row r="1776" spans="1:4" ht="12.75" customHeight="1">
      <c r="A1776" s="402">
        <v>99313</v>
      </c>
      <c r="B1776" s="402" t="s">
        <v>13681</v>
      </c>
      <c r="C1776" s="402" t="s">
        <v>100</v>
      </c>
      <c r="D1776" s="403">
        <v>15094.57</v>
      </c>
    </row>
    <row r="1777" spans="1:4" ht="12.75" customHeight="1">
      <c r="A1777" s="402">
        <v>99314</v>
      </c>
      <c r="B1777" s="402" t="s">
        <v>13682</v>
      </c>
      <c r="C1777" s="402" t="s">
        <v>53</v>
      </c>
      <c r="D1777" s="403">
        <v>3865.36</v>
      </c>
    </row>
    <row r="1778" spans="1:4" ht="12.75" customHeight="1">
      <c r="A1778" s="402">
        <v>99315</v>
      </c>
      <c r="B1778" s="402" t="s">
        <v>13683</v>
      </c>
      <c r="C1778" s="402" t="s">
        <v>100</v>
      </c>
      <c r="D1778" s="403">
        <v>16882.39</v>
      </c>
    </row>
    <row r="1779" spans="1:4" ht="12.75" customHeight="1">
      <c r="A1779" s="402">
        <v>99317</v>
      </c>
      <c r="B1779" s="402" t="s">
        <v>13684</v>
      </c>
      <c r="C1779" s="402" t="s">
        <v>53</v>
      </c>
      <c r="D1779" s="403">
        <v>2425.0300000000002</v>
      </c>
    </row>
    <row r="1780" spans="1:4" ht="12.75" customHeight="1">
      <c r="A1780" s="402">
        <v>99318</v>
      </c>
      <c r="B1780" s="402" t="s">
        <v>13685</v>
      </c>
      <c r="C1780" s="402" t="s">
        <v>53</v>
      </c>
      <c r="D1780" s="403">
        <v>291.58</v>
      </c>
    </row>
    <row r="1781" spans="1:4" ht="12.75" customHeight="1">
      <c r="A1781" s="402">
        <v>99319</v>
      </c>
      <c r="B1781" s="402" t="s">
        <v>13686</v>
      </c>
      <c r="C1781" s="402" t="s">
        <v>53</v>
      </c>
      <c r="D1781" s="403">
        <v>855.33</v>
      </c>
    </row>
    <row r="1782" spans="1:4" ht="12.75" customHeight="1">
      <c r="A1782" s="402">
        <v>99320</v>
      </c>
      <c r="B1782" s="402" t="s">
        <v>13687</v>
      </c>
      <c r="C1782" s="402" t="s">
        <v>100</v>
      </c>
      <c r="D1782" s="403">
        <v>7720.98</v>
      </c>
    </row>
    <row r="1783" spans="1:4" ht="12.75" customHeight="1">
      <c r="A1783" s="402">
        <v>99321</v>
      </c>
      <c r="B1783" s="402" t="s">
        <v>13688</v>
      </c>
      <c r="C1783" s="402" t="s">
        <v>53</v>
      </c>
      <c r="D1783" s="403">
        <v>2662.34</v>
      </c>
    </row>
    <row r="1784" spans="1:4" ht="12.75" customHeight="1">
      <c r="A1784" s="402">
        <v>99322</v>
      </c>
      <c r="B1784" s="402" t="s">
        <v>13689</v>
      </c>
      <c r="C1784" s="402" t="s">
        <v>100</v>
      </c>
      <c r="D1784" s="403">
        <v>8713.01</v>
      </c>
    </row>
    <row r="1785" spans="1:4" ht="12.75" customHeight="1">
      <c r="A1785" s="402">
        <v>99323</v>
      </c>
      <c r="B1785" s="402" t="s">
        <v>13690</v>
      </c>
      <c r="C1785" s="402" t="s">
        <v>53</v>
      </c>
      <c r="D1785" s="403">
        <v>2899.65</v>
      </c>
    </row>
    <row r="1786" spans="1:4" ht="12.75" customHeight="1">
      <c r="A1786" s="402">
        <v>99324</v>
      </c>
      <c r="B1786" s="402" t="s">
        <v>13691</v>
      </c>
      <c r="C1786" s="402" t="s">
        <v>100</v>
      </c>
      <c r="D1786" s="403">
        <v>9705.11</v>
      </c>
    </row>
    <row r="1787" spans="1:4" ht="12.75" customHeight="1">
      <c r="A1787" s="402">
        <v>99325</v>
      </c>
      <c r="B1787" s="402" t="s">
        <v>13692</v>
      </c>
      <c r="C1787" s="402" t="s">
        <v>53</v>
      </c>
      <c r="D1787" s="403">
        <v>3141.03</v>
      </c>
    </row>
    <row r="1788" spans="1:4" ht="12.75" customHeight="1">
      <c r="A1788" s="402">
        <v>99326</v>
      </c>
      <c r="B1788" s="402" t="s">
        <v>13693</v>
      </c>
      <c r="C1788" s="402" t="s">
        <v>100</v>
      </c>
      <c r="D1788" s="403">
        <v>7919.43</v>
      </c>
    </row>
    <row r="1789" spans="1:4" ht="12.75" customHeight="1">
      <c r="A1789" s="402">
        <v>99327</v>
      </c>
      <c r="B1789" s="402" t="s">
        <v>13694</v>
      </c>
      <c r="C1789" s="402" t="s">
        <v>53</v>
      </c>
      <c r="D1789" s="403">
        <v>4066.32</v>
      </c>
    </row>
    <row r="1790" spans="1:4" ht="12.75" customHeight="1">
      <c r="A1790" s="402">
        <v>101800</v>
      </c>
      <c r="B1790" s="402" t="s">
        <v>13695</v>
      </c>
      <c r="C1790" s="402" t="s">
        <v>100</v>
      </c>
      <c r="D1790" s="403">
        <v>1336.26</v>
      </c>
    </row>
    <row r="1791" spans="1:4" ht="12.75" customHeight="1">
      <c r="A1791" s="402">
        <v>101801</v>
      </c>
      <c r="B1791" s="402" t="s">
        <v>13696</v>
      </c>
      <c r="C1791" s="402" t="s">
        <v>100</v>
      </c>
      <c r="D1791" s="403">
        <v>933.28</v>
      </c>
    </row>
    <row r="1792" spans="1:4" ht="12.75" customHeight="1">
      <c r="A1792" s="402">
        <v>101806</v>
      </c>
      <c r="B1792" s="402" t="s">
        <v>13697</v>
      </c>
      <c r="C1792" s="402" t="s">
        <v>100</v>
      </c>
      <c r="D1792" s="403">
        <v>516.53</v>
      </c>
    </row>
    <row r="1793" spans="1:4" ht="12.75" customHeight="1">
      <c r="A1793" s="402">
        <v>101807</v>
      </c>
      <c r="B1793" s="402" t="s">
        <v>13698</v>
      </c>
      <c r="C1793" s="402" t="s">
        <v>100</v>
      </c>
      <c r="D1793" s="403">
        <v>472.49</v>
      </c>
    </row>
    <row r="1794" spans="1:4" ht="12.75" customHeight="1">
      <c r="A1794" s="402">
        <v>101808</v>
      </c>
      <c r="B1794" s="402" t="s">
        <v>13699</v>
      </c>
      <c r="C1794" s="402" t="s">
        <v>100</v>
      </c>
      <c r="D1794" s="403">
        <v>541.79999999999995</v>
      </c>
    </row>
    <row r="1795" spans="1:4" ht="12.75" customHeight="1">
      <c r="A1795" s="402">
        <v>101809</v>
      </c>
      <c r="B1795" s="402" t="s">
        <v>13700</v>
      </c>
      <c r="C1795" s="402" t="s">
        <v>100</v>
      </c>
      <c r="D1795" s="403">
        <v>2757.41</v>
      </c>
    </row>
    <row r="1796" spans="1:4" ht="12.75" customHeight="1">
      <c r="A1796" s="402">
        <v>102139</v>
      </c>
      <c r="B1796" s="402" t="s">
        <v>13701</v>
      </c>
      <c r="C1796" s="402" t="s">
        <v>100</v>
      </c>
      <c r="D1796" s="403">
        <v>1683.26</v>
      </c>
    </row>
    <row r="1797" spans="1:4" ht="12.75" customHeight="1">
      <c r="A1797" s="402">
        <v>102141</v>
      </c>
      <c r="B1797" s="402" t="s">
        <v>13702</v>
      </c>
      <c r="C1797" s="402" t="s">
        <v>100</v>
      </c>
      <c r="D1797" s="403">
        <v>2604.83</v>
      </c>
    </row>
    <row r="1798" spans="1:4" ht="12.75" customHeight="1">
      <c r="A1798" s="402">
        <v>102142</v>
      </c>
      <c r="B1798" s="402" t="s">
        <v>13703</v>
      </c>
      <c r="C1798" s="402" t="s">
        <v>100</v>
      </c>
      <c r="D1798" s="403">
        <v>2570.13</v>
      </c>
    </row>
    <row r="1799" spans="1:4" ht="12.75" customHeight="1">
      <c r="A1799" s="402">
        <v>102457</v>
      </c>
      <c r="B1799" s="402" t="s">
        <v>13704</v>
      </c>
      <c r="C1799" s="402" t="s">
        <v>100</v>
      </c>
      <c r="D1799" s="403">
        <v>1611.09</v>
      </c>
    </row>
    <row r="1800" spans="1:4" ht="12.75" customHeight="1">
      <c r="A1800" s="402">
        <v>94263</v>
      </c>
      <c r="B1800" s="402" t="s">
        <v>13705</v>
      </c>
      <c r="C1800" s="402" t="s">
        <v>53</v>
      </c>
      <c r="D1800" s="403">
        <v>34.08</v>
      </c>
    </row>
    <row r="1801" spans="1:4" ht="12.75" customHeight="1">
      <c r="A1801" s="402">
        <v>94264</v>
      </c>
      <c r="B1801" s="402" t="s">
        <v>13706</v>
      </c>
      <c r="C1801" s="402" t="s">
        <v>53</v>
      </c>
      <c r="D1801" s="403">
        <v>38.17</v>
      </c>
    </row>
    <row r="1802" spans="1:4" ht="12.75" customHeight="1">
      <c r="A1802" s="402">
        <v>94265</v>
      </c>
      <c r="B1802" s="402" t="s">
        <v>13707</v>
      </c>
      <c r="C1802" s="402" t="s">
        <v>53</v>
      </c>
      <c r="D1802" s="403">
        <v>47.6</v>
      </c>
    </row>
    <row r="1803" spans="1:4" ht="12.75" customHeight="1">
      <c r="A1803" s="402">
        <v>94266</v>
      </c>
      <c r="B1803" s="402" t="s">
        <v>13708</v>
      </c>
      <c r="C1803" s="402" t="s">
        <v>53</v>
      </c>
      <c r="D1803" s="403">
        <v>52.29</v>
      </c>
    </row>
    <row r="1804" spans="1:4" ht="12.75" customHeight="1">
      <c r="A1804" s="402">
        <v>94267</v>
      </c>
      <c r="B1804" s="402" t="s">
        <v>13709</v>
      </c>
      <c r="C1804" s="402" t="s">
        <v>53</v>
      </c>
      <c r="D1804" s="403">
        <v>57.75</v>
      </c>
    </row>
    <row r="1805" spans="1:4" ht="12.75" customHeight="1">
      <c r="A1805" s="402">
        <v>94268</v>
      </c>
      <c r="B1805" s="402" t="s">
        <v>13710</v>
      </c>
      <c r="C1805" s="402" t="s">
        <v>53</v>
      </c>
      <c r="D1805" s="403">
        <v>62.92</v>
      </c>
    </row>
    <row r="1806" spans="1:4" ht="12.75" customHeight="1">
      <c r="A1806" s="402">
        <v>94269</v>
      </c>
      <c r="B1806" s="402" t="s">
        <v>13711</v>
      </c>
      <c r="C1806" s="402" t="s">
        <v>53</v>
      </c>
      <c r="D1806" s="403">
        <v>84.06</v>
      </c>
    </row>
    <row r="1807" spans="1:4" ht="12.75" customHeight="1">
      <c r="A1807" s="402">
        <v>94270</v>
      </c>
      <c r="B1807" s="402" t="s">
        <v>13712</v>
      </c>
      <c r="C1807" s="402" t="s">
        <v>53</v>
      </c>
      <c r="D1807" s="403">
        <v>91.25</v>
      </c>
    </row>
    <row r="1808" spans="1:4" ht="12.75" customHeight="1">
      <c r="A1808" s="402">
        <v>94271</v>
      </c>
      <c r="B1808" s="402" t="s">
        <v>13713</v>
      </c>
      <c r="C1808" s="402" t="s">
        <v>53</v>
      </c>
      <c r="D1808" s="403">
        <v>102.81</v>
      </c>
    </row>
    <row r="1809" spans="1:4" ht="12.75" customHeight="1">
      <c r="A1809" s="402">
        <v>94272</v>
      </c>
      <c r="B1809" s="402" t="s">
        <v>13714</v>
      </c>
      <c r="C1809" s="402" t="s">
        <v>53</v>
      </c>
      <c r="D1809" s="403">
        <v>112.42</v>
      </c>
    </row>
    <row r="1810" spans="1:4" ht="12.75" customHeight="1">
      <c r="A1810" s="402">
        <v>94273</v>
      </c>
      <c r="B1810" s="402" t="s">
        <v>13715</v>
      </c>
      <c r="C1810" s="402" t="s">
        <v>53</v>
      </c>
      <c r="D1810" s="403">
        <v>61.57</v>
      </c>
    </row>
    <row r="1811" spans="1:4" ht="12.75" customHeight="1">
      <c r="A1811" s="402">
        <v>94274</v>
      </c>
      <c r="B1811" s="402" t="s">
        <v>13716</v>
      </c>
      <c r="C1811" s="402" t="s">
        <v>53</v>
      </c>
      <c r="D1811" s="403">
        <v>64.03</v>
      </c>
    </row>
    <row r="1812" spans="1:4" ht="12.75" customHeight="1">
      <c r="A1812" s="402">
        <v>94275</v>
      </c>
      <c r="B1812" s="402" t="s">
        <v>13717</v>
      </c>
      <c r="C1812" s="402" t="s">
        <v>53</v>
      </c>
      <c r="D1812" s="403">
        <v>55.85</v>
      </c>
    </row>
    <row r="1813" spans="1:4" ht="12.75" customHeight="1">
      <c r="A1813" s="402">
        <v>94276</v>
      </c>
      <c r="B1813" s="402" t="s">
        <v>13718</v>
      </c>
      <c r="C1813" s="402" t="s">
        <v>53</v>
      </c>
      <c r="D1813" s="403">
        <v>58.33</v>
      </c>
    </row>
    <row r="1814" spans="1:4" ht="12.75" customHeight="1">
      <c r="A1814" s="402">
        <v>94277</v>
      </c>
      <c r="B1814" s="402" t="s">
        <v>13719</v>
      </c>
      <c r="C1814" s="402" t="s">
        <v>53</v>
      </c>
      <c r="D1814" s="403">
        <v>48.76</v>
      </c>
    </row>
    <row r="1815" spans="1:4" ht="12.75" customHeight="1">
      <c r="A1815" s="402">
        <v>94278</v>
      </c>
      <c r="B1815" s="402" t="s">
        <v>13720</v>
      </c>
      <c r="C1815" s="402" t="s">
        <v>53</v>
      </c>
      <c r="D1815" s="403">
        <v>51.22</v>
      </c>
    </row>
    <row r="1816" spans="1:4" ht="12.75" customHeight="1">
      <c r="A1816" s="402">
        <v>94279</v>
      </c>
      <c r="B1816" s="402" t="s">
        <v>13721</v>
      </c>
      <c r="C1816" s="402" t="s">
        <v>53</v>
      </c>
      <c r="D1816" s="403">
        <v>60.42</v>
      </c>
    </row>
    <row r="1817" spans="1:4" ht="12.75" customHeight="1">
      <c r="A1817" s="402">
        <v>94280</v>
      </c>
      <c r="B1817" s="402" t="s">
        <v>13722</v>
      </c>
      <c r="C1817" s="402" t="s">
        <v>53</v>
      </c>
      <c r="D1817" s="403">
        <v>62.88</v>
      </c>
    </row>
    <row r="1818" spans="1:4" ht="12.75" customHeight="1">
      <c r="A1818" s="402">
        <v>94281</v>
      </c>
      <c r="B1818" s="402" t="s">
        <v>13723</v>
      </c>
      <c r="C1818" s="402" t="s">
        <v>53</v>
      </c>
      <c r="D1818" s="403">
        <v>45.19</v>
      </c>
    </row>
    <row r="1819" spans="1:4" ht="12.75" customHeight="1">
      <c r="A1819" s="402">
        <v>94282</v>
      </c>
      <c r="B1819" s="402" t="s">
        <v>13724</v>
      </c>
      <c r="C1819" s="402" t="s">
        <v>53</v>
      </c>
      <c r="D1819" s="403">
        <v>51.71</v>
      </c>
    </row>
    <row r="1820" spans="1:4" ht="12.75" customHeight="1">
      <c r="A1820" s="402">
        <v>94283</v>
      </c>
      <c r="B1820" s="402" t="s">
        <v>13725</v>
      </c>
      <c r="C1820" s="402" t="s">
        <v>53</v>
      </c>
      <c r="D1820" s="403">
        <v>62.43</v>
      </c>
    </row>
    <row r="1821" spans="1:4" ht="12.75" customHeight="1">
      <c r="A1821" s="402">
        <v>94284</v>
      </c>
      <c r="B1821" s="402" t="s">
        <v>13726</v>
      </c>
      <c r="C1821" s="402" t="s">
        <v>53</v>
      </c>
      <c r="D1821" s="403">
        <v>68.959999999999994</v>
      </c>
    </row>
    <row r="1822" spans="1:4" ht="12.75" customHeight="1">
      <c r="A1822" s="402">
        <v>94285</v>
      </c>
      <c r="B1822" s="402" t="s">
        <v>13727</v>
      </c>
      <c r="C1822" s="402" t="s">
        <v>53</v>
      </c>
      <c r="D1822" s="403">
        <v>81.709999999999994</v>
      </c>
    </row>
    <row r="1823" spans="1:4" ht="12.75" customHeight="1">
      <c r="A1823" s="402">
        <v>94286</v>
      </c>
      <c r="B1823" s="402" t="s">
        <v>13728</v>
      </c>
      <c r="C1823" s="402" t="s">
        <v>53</v>
      </c>
      <c r="D1823" s="403">
        <v>88.23</v>
      </c>
    </row>
    <row r="1824" spans="1:4" ht="12.75" customHeight="1">
      <c r="A1824" s="402">
        <v>94287</v>
      </c>
      <c r="B1824" s="402" t="s">
        <v>13729</v>
      </c>
      <c r="C1824" s="402" t="s">
        <v>53</v>
      </c>
      <c r="D1824" s="403">
        <v>33.58</v>
      </c>
    </row>
    <row r="1825" spans="1:4" ht="12.75" customHeight="1">
      <c r="A1825" s="402">
        <v>94288</v>
      </c>
      <c r="B1825" s="402" t="s">
        <v>13730</v>
      </c>
      <c r="C1825" s="402" t="s">
        <v>53</v>
      </c>
      <c r="D1825" s="403">
        <v>39.380000000000003</v>
      </c>
    </row>
    <row r="1826" spans="1:4" ht="12.75" customHeight="1">
      <c r="A1826" s="402">
        <v>94289</v>
      </c>
      <c r="B1826" s="402" t="s">
        <v>13731</v>
      </c>
      <c r="C1826" s="402" t="s">
        <v>53</v>
      </c>
      <c r="D1826" s="403">
        <v>44.63</v>
      </c>
    </row>
    <row r="1827" spans="1:4" ht="12.75" customHeight="1">
      <c r="A1827" s="402">
        <v>94290</v>
      </c>
      <c r="B1827" s="402" t="s">
        <v>13732</v>
      </c>
      <c r="C1827" s="402" t="s">
        <v>53</v>
      </c>
      <c r="D1827" s="403">
        <v>50.43</v>
      </c>
    </row>
    <row r="1828" spans="1:4" ht="12.75" customHeight="1">
      <c r="A1828" s="402">
        <v>94291</v>
      </c>
      <c r="B1828" s="402" t="s">
        <v>13733</v>
      </c>
      <c r="C1828" s="402" t="s">
        <v>53</v>
      </c>
      <c r="D1828" s="403">
        <v>56.14</v>
      </c>
    </row>
    <row r="1829" spans="1:4" ht="12.75" customHeight="1">
      <c r="A1829" s="402">
        <v>94292</v>
      </c>
      <c r="B1829" s="402" t="s">
        <v>13734</v>
      </c>
      <c r="C1829" s="402" t="s">
        <v>53</v>
      </c>
      <c r="D1829" s="403">
        <v>61.94</v>
      </c>
    </row>
    <row r="1830" spans="1:4" ht="12.75" customHeight="1">
      <c r="A1830" s="402">
        <v>94293</v>
      </c>
      <c r="B1830" s="402" t="s">
        <v>13735</v>
      </c>
      <c r="C1830" s="402" t="s">
        <v>53</v>
      </c>
      <c r="D1830" s="403">
        <v>182.97</v>
      </c>
    </row>
    <row r="1831" spans="1:4" ht="12.75" customHeight="1">
      <c r="A1831" s="402">
        <v>94294</v>
      </c>
      <c r="B1831" s="402" t="s">
        <v>13736</v>
      </c>
      <c r="C1831" s="402" t="s">
        <v>53</v>
      </c>
      <c r="D1831" s="403">
        <v>8.06</v>
      </c>
    </row>
    <row r="1832" spans="1:4" ht="12.75" customHeight="1">
      <c r="A1832" s="402">
        <v>104491</v>
      </c>
      <c r="B1832" s="402" t="s">
        <v>13737</v>
      </c>
      <c r="C1832" s="402" t="s">
        <v>53</v>
      </c>
      <c r="D1832" s="403">
        <v>4026.23</v>
      </c>
    </row>
    <row r="1833" spans="1:4" ht="12.75" customHeight="1">
      <c r="A1833" s="402">
        <v>104492</v>
      </c>
      <c r="B1833" s="402" t="s">
        <v>13738</v>
      </c>
      <c r="C1833" s="402" t="s">
        <v>53</v>
      </c>
      <c r="D1833" s="403">
        <v>5034.0600000000004</v>
      </c>
    </row>
    <row r="1834" spans="1:4" ht="12.75" customHeight="1">
      <c r="A1834" s="402">
        <v>104494</v>
      </c>
      <c r="B1834" s="402" t="s">
        <v>13739</v>
      </c>
      <c r="C1834" s="402" t="s">
        <v>53</v>
      </c>
      <c r="D1834" s="403">
        <v>6800.19</v>
      </c>
    </row>
    <row r="1835" spans="1:4" ht="12.75" customHeight="1">
      <c r="A1835" s="402">
        <v>104497</v>
      </c>
      <c r="B1835" s="402" t="s">
        <v>13740</v>
      </c>
      <c r="C1835" s="402" t="s">
        <v>53</v>
      </c>
      <c r="D1835" s="403">
        <v>8151.78</v>
      </c>
    </row>
    <row r="1836" spans="1:4" ht="12.75" customHeight="1">
      <c r="A1836" s="402">
        <v>104515</v>
      </c>
      <c r="B1836" s="402" t="s">
        <v>13741</v>
      </c>
      <c r="C1836" s="402" t="s">
        <v>74</v>
      </c>
      <c r="D1836" s="403">
        <v>22.01</v>
      </c>
    </row>
    <row r="1837" spans="1:4" ht="12.75" customHeight="1">
      <c r="A1837" s="402">
        <v>102727</v>
      </c>
      <c r="B1837" s="402" t="s">
        <v>13742</v>
      </c>
      <c r="C1837" s="402" t="s">
        <v>74</v>
      </c>
      <c r="D1837" s="403">
        <v>87.22</v>
      </c>
    </row>
    <row r="1838" spans="1:4" ht="12.75" customHeight="1">
      <c r="A1838" s="402">
        <v>102728</v>
      </c>
      <c r="B1838" s="402" t="s">
        <v>13743</v>
      </c>
      <c r="C1838" s="402" t="s">
        <v>126</v>
      </c>
      <c r="D1838" s="403">
        <v>13.23</v>
      </c>
    </row>
    <row r="1839" spans="1:4" ht="12.75" customHeight="1">
      <c r="A1839" s="402">
        <v>102729</v>
      </c>
      <c r="B1839" s="402" t="s">
        <v>13744</v>
      </c>
      <c r="C1839" s="402" t="s">
        <v>126</v>
      </c>
      <c r="D1839" s="403">
        <v>12.22</v>
      </c>
    </row>
    <row r="1840" spans="1:4" ht="12.75" customHeight="1">
      <c r="A1840" s="402">
        <v>102730</v>
      </c>
      <c r="B1840" s="402" t="s">
        <v>13745</v>
      </c>
      <c r="C1840" s="402" t="s">
        <v>126</v>
      </c>
      <c r="D1840" s="403">
        <v>10.85</v>
      </c>
    </row>
    <row r="1841" spans="1:4" ht="12.75" customHeight="1">
      <c r="A1841" s="402">
        <v>102731</v>
      </c>
      <c r="B1841" s="402" t="s">
        <v>13746</v>
      </c>
      <c r="C1841" s="402" t="s">
        <v>126</v>
      </c>
      <c r="D1841" s="403">
        <v>9.1199999999999992</v>
      </c>
    </row>
    <row r="1842" spans="1:4" ht="12.75" customHeight="1">
      <c r="A1842" s="402">
        <v>102732</v>
      </c>
      <c r="B1842" s="402" t="s">
        <v>13747</v>
      </c>
      <c r="C1842" s="402" t="s">
        <v>126</v>
      </c>
      <c r="D1842" s="403">
        <v>8.57</v>
      </c>
    </row>
    <row r="1843" spans="1:4" ht="12.75" customHeight="1">
      <c r="A1843" s="402">
        <v>102733</v>
      </c>
      <c r="B1843" s="402" t="s">
        <v>13748</v>
      </c>
      <c r="C1843" s="402" t="s">
        <v>126</v>
      </c>
      <c r="D1843" s="403">
        <v>9.4600000000000009</v>
      </c>
    </row>
    <row r="1844" spans="1:4" ht="12.75" customHeight="1">
      <c r="A1844" s="402">
        <v>102734</v>
      </c>
      <c r="B1844" s="402" t="s">
        <v>13749</v>
      </c>
      <c r="C1844" s="402" t="s">
        <v>126</v>
      </c>
      <c r="D1844" s="403">
        <v>12.4</v>
      </c>
    </row>
    <row r="1845" spans="1:4" ht="12.75" customHeight="1">
      <c r="A1845" s="402">
        <v>102735</v>
      </c>
      <c r="B1845" s="402" t="s">
        <v>13750</v>
      </c>
      <c r="C1845" s="402" t="s">
        <v>126</v>
      </c>
      <c r="D1845" s="403">
        <v>11.49</v>
      </c>
    </row>
    <row r="1846" spans="1:4" ht="12.75" customHeight="1">
      <c r="A1846" s="402">
        <v>102736</v>
      </c>
      <c r="B1846" s="402" t="s">
        <v>13751</v>
      </c>
      <c r="C1846" s="402" t="s">
        <v>71</v>
      </c>
      <c r="D1846" s="403">
        <v>695.92</v>
      </c>
    </row>
    <row r="1847" spans="1:4" ht="12.75" customHeight="1">
      <c r="A1847" s="402">
        <v>102737</v>
      </c>
      <c r="B1847" s="402" t="s">
        <v>13752</v>
      </c>
      <c r="C1847" s="402" t="s">
        <v>100</v>
      </c>
      <c r="D1847" s="403">
        <v>1030.82</v>
      </c>
    </row>
    <row r="1848" spans="1:4" ht="12.75" customHeight="1">
      <c r="A1848" s="402">
        <v>102738</v>
      </c>
      <c r="B1848" s="402" t="s">
        <v>13753</v>
      </c>
      <c r="C1848" s="402" t="s">
        <v>100</v>
      </c>
      <c r="D1848" s="403">
        <v>2118</v>
      </c>
    </row>
    <row r="1849" spans="1:4" ht="12.75" customHeight="1">
      <c r="A1849" s="402">
        <v>102739</v>
      </c>
      <c r="B1849" s="402" t="s">
        <v>13754</v>
      </c>
      <c r="C1849" s="402" t="s">
        <v>100</v>
      </c>
      <c r="D1849" s="403">
        <v>3548.23</v>
      </c>
    </row>
    <row r="1850" spans="1:4" ht="12.75" customHeight="1">
      <c r="A1850" s="402">
        <v>102740</v>
      </c>
      <c r="B1850" s="402" t="s">
        <v>13755</v>
      </c>
      <c r="C1850" s="402" t="s">
        <v>100</v>
      </c>
      <c r="D1850" s="403">
        <v>5323.64</v>
      </c>
    </row>
    <row r="1851" spans="1:4" ht="12.75" customHeight="1">
      <c r="A1851" s="402">
        <v>102741</v>
      </c>
      <c r="B1851" s="402" t="s">
        <v>13756</v>
      </c>
      <c r="C1851" s="402" t="s">
        <v>100</v>
      </c>
      <c r="D1851" s="403">
        <v>7480.8</v>
      </c>
    </row>
    <row r="1852" spans="1:4" ht="12.75" customHeight="1">
      <c r="A1852" s="402">
        <v>102742</v>
      </c>
      <c r="B1852" s="402" t="s">
        <v>13757</v>
      </c>
      <c r="C1852" s="402" t="s">
        <v>100</v>
      </c>
      <c r="D1852" s="403">
        <v>12972.23</v>
      </c>
    </row>
    <row r="1853" spans="1:4" ht="12.75" customHeight="1">
      <c r="A1853" s="402">
        <v>102743</v>
      </c>
      <c r="B1853" s="402" t="s">
        <v>13758</v>
      </c>
      <c r="C1853" s="402" t="s">
        <v>100</v>
      </c>
      <c r="D1853" s="403">
        <v>4315.1400000000003</v>
      </c>
    </row>
    <row r="1854" spans="1:4" ht="12.75" customHeight="1">
      <c r="A1854" s="402">
        <v>102744</v>
      </c>
      <c r="B1854" s="402" t="s">
        <v>13759</v>
      </c>
      <c r="C1854" s="402" t="s">
        <v>100</v>
      </c>
      <c r="D1854" s="403">
        <v>6469.3</v>
      </c>
    </row>
    <row r="1855" spans="1:4" ht="12.75" customHeight="1">
      <c r="A1855" s="402">
        <v>102745</v>
      </c>
      <c r="B1855" s="402" t="s">
        <v>13760</v>
      </c>
      <c r="C1855" s="402" t="s">
        <v>100</v>
      </c>
      <c r="D1855" s="403">
        <v>9101.7900000000009</v>
      </c>
    </row>
    <row r="1856" spans="1:4" ht="12.75" customHeight="1">
      <c r="A1856" s="402">
        <v>102746</v>
      </c>
      <c r="B1856" s="402" t="s">
        <v>13761</v>
      </c>
      <c r="C1856" s="402" t="s">
        <v>100</v>
      </c>
      <c r="D1856" s="403">
        <v>15802.77</v>
      </c>
    </row>
    <row r="1857" spans="1:4" ht="12.75" customHeight="1">
      <c r="A1857" s="402">
        <v>102747</v>
      </c>
      <c r="B1857" s="402" t="s">
        <v>13762</v>
      </c>
      <c r="C1857" s="402" t="s">
        <v>100</v>
      </c>
      <c r="D1857" s="403">
        <v>8050.13</v>
      </c>
    </row>
    <row r="1858" spans="1:4" ht="12.75" customHeight="1">
      <c r="A1858" s="402">
        <v>102748</v>
      </c>
      <c r="B1858" s="402" t="s">
        <v>13763</v>
      </c>
      <c r="C1858" s="402" t="s">
        <v>100</v>
      </c>
      <c r="D1858" s="403">
        <v>11275.27</v>
      </c>
    </row>
    <row r="1859" spans="1:4" ht="12.75" customHeight="1">
      <c r="A1859" s="402">
        <v>102749</v>
      </c>
      <c r="B1859" s="402" t="s">
        <v>13764</v>
      </c>
      <c r="C1859" s="402" t="s">
        <v>100</v>
      </c>
      <c r="D1859" s="403">
        <v>19389.759999999998</v>
      </c>
    </row>
    <row r="1860" spans="1:4" ht="12.75" customHeight="1">
      <c r="A1860" s="402">
        <v>102750</v>
      </c>
      <c r="B1860" s="402" t="s">
        <v>13765</v>
      </c>
      <c r="C1860" s="402" t="s">
        <v>100</v>
      </c>
      <c r="D1860" s="403">
        <v>2585.23</v>
      </c>
    </row>
    <row r="1861" spans="1:4" ht="12.75" customHeight="1">
      <c r="A1861" s="402">
        <v>102751</v>
      </c>
      <c r="B1861" s="402" t="s">
        <v>13766</v>
      </c>
      <c r="C1861" s="402" t="s">
        <v>100</v>
      </c>
      <c r="D1861" s="403">
        <v>4499.5600000000004</v>
      </c>
    </row>
    <row r="1862" spans="1:4" ht="12.75" customHeight="1">
      <c r="A1862" s="402">
        <v>102752</v>
      </c>
      <c r="B1862" s="402" t="s">
        <v>13767</v>
      </c>
      <c r="C1862" s="402" t="s">
        <v>100</v>
      </c>
      <c r="D1862" s="403">
        <v>7178.66</v>
      </c>
    </row>
    <row r="1863" spans="1:4" ht="12.75" customHeight="1">
      <c r="A1863" s="402">
        <v>102753</v>
      </c>
      <c r="B1863" s="402" t="s">
        <v>13768</v>
      </c>
      <c r="C1863" s="402" t="s">
        <v>100</v>
      </c>
      <c r="D1863" s="403">
        <v>10639.47</v>
      </c>
    </row>
    <row r="1864" spans="1:4" ht="12.75" customHeight="1">
      <c r="A1864" s="402">
        <v>102754</v>
      </c>
      <c r="B1864" s="402" t="s">
        <v>13769</v>
      </c>
      <c r="C1864" s="402" t="s">
        <v>100</v>
      </c>
      <c r="D1864" s="403">
        <v>20270.62</v>
      </c>
    </row>
    <row r="1865" spans="1:4" ht="12.75" customHeight="1">
      <c r="A1865" s="402">
        <v>102755</v>
      </c>
      <c r="B1865" s="402" t="s">
        <v>13770</v>
      </c>
      <c r="C1865" s="402" t="s">
        <v>100</v>
      </c>
      <c r="D1865" s="403">
        <v>10054.67</v>
      </c>
    </row>
    <row r="1866" spans="1:4" ht="12.75" customHeight="1">
      <c r="A1866" s="402">
        <v>102756</v>
      </c>
      <c r="B1866" s="402" t="s">
        <v>13771</v>
      </c>
      <c r="C1866" s="402" t="s">
        <v>100</v>
      </c>
      <c r="D1866" s="403">
        <v>14947.63</v>
      </c>
    </row>
    <row r="1867" spans="1:4" ht="12.75" customHeight="1">
      <c r="A1867" s="402">
        <v>102757</v>
      </c>
      <c r="B1867" s="402" t="s">
        <v>13772</v>
      </c>
      <c r="C1867" s="402" t="s">
        <v>100</v>
      </c>
      <c r="D1867" s="403">
        <v>27865.58</v>
      </c>
    </row>
    <row r="1868" spans="1:4" ht="12.75" customHeight="1">
      <c r="A1868" s="402">
        <v>102758</v>
      </c>
      <c r="B1868" s="402" t="s">
        <v>13773</v>
      </c>
      <c r="C1868" s="402" t="s">
        <v>100</v>
      </c>
      <c r="D1868" s="403">
        <v>12943.21</v>
      </c>
    </row>
    <row r="1869" spans="1:4" ht="12.75" customHeight="1">
      <c r="A1869" s="402">
        <v>102759</v>
      </c>
      <c r="B1869" s="402" t="s">
        <v>13774</v>
      </c>
      <c r="C1869" s="402" t="s">
        <v>100</v>
      </c>
      <c r="D1869" s="403">
        <v>19274.77</v>
      </c>
    </row>
    <row r="1870" spans="1:4" ht="12.75" customHeight="1">
      <c r="A1870" s="402">
        <v>102760</v>
      </c>
      <c r="B1870" s="402" t="s">
        <v>13775</v>
      </c>
      <c r="C1870" s="402" t="s">
        <v>100</v>
      </c>
      <c r="D1870" s="403">
        <v>35598.79</v>
      </c>
    </row>
    <row r="1871" spans="1:4" ht="12.75" customHeight="1">
      <c r="A1871" s="402">
        <v>102761</v>
      </c>
      <c r="B1871" s="402" t="s">
        <v>13776</v>
      </c>
      <c r="C1871" s="402" t="s">
        <v>100</v>
      </c>
      <c r="D1871" s="403">
        <v>12242.17</v>
      </c>
    </row>
    <row r="1872" spans="1:4" ht="12.75" customHeight="1">
      <c r="A1872" s="402">
        <v>102762</v>
      </c>
      <c r="B1872" s="402" t="s">
        <v>13777</v>
      </c>
      <c r="C1872" s="402" t="s">
        <v>100</v>
      </c>
      <c r="D1872" s="403">
        <v>18996.13</v>
      </c>
    </row>
    <row r="1873" spans="1:4" ht="12.75" customHeight="1">
      <c r="A1873" s="402">
        <v>102763</v>
      </c>
      <c r="B1873" s="402" t="s">
        <v>13778</v>
      </c>
      <c r="C1873" s="402" t="s">
        <v>100</v>
      </c>
      <c r="D1873" s="403">
        <v>26414.63</v>
      </c>
    </row>
    <row r="1874" spans="1:4" ht="12.75" customHeight="1">
      <c r="A1874" s="402">
        <v>102764</v>
      </c>
      <c r="B1874" s="402" t="s">
        <v>13779</v>
      </c>
      <c r="C1874" s="402" t="s">
        <v>100</v>
      </c>
      <c r="D1874" s="403">
        <v>37354.33</v>
      </c>
    </row>
    <row r="1875" spans="1:4" ht="12.75" customHeight="1">
      <c r="A1875" s="402">
        <v>102765</v>
      </c>
      <c r="B1875" s="402" t="s">
        <v>13780</v>
      </c>
      <c r="C1875" s="402" t="s">
        <v>100</v>
      </c>
      <c r="D1875" s="403">
        <v>15311.86</v>
      </c>
    </row>
    <row r="1876" spans="1:4" ht="12.75" customHeight="1">
      <c r="A1876" s="402">
        <v>102766</v>
      </c>
      <c r="B1876" s="402" t="s">
        <v>13781</v>
      </c>
      <c r="C1876" s="402" t="s">
        <v>100</v>
      </c>
      <c r="D1876" s="403">
        <v>23182.04</v>
      </c>
    </row>
    <row r="1877" spans="1:4" ht="12.75" customHeight="1">
      <c r="A1877" s="402">
        <v>102767</v>
      </c>
      <c r="B1877" s="402" t="s">
        <v>13782</v>
      </c>
      <c r="C1877" s="402" t="s">
        <v>100</v>
      </c>
      <c r="D1877" s="403">
        <v>32392.62</v>
      </c>
    </row>
    <row r="1878" spans="1:4" ht="12.75" customHeight="1">
      <c r="A1878" s="402">
        <v>102768</v>
      </c>
      <c r="B1878" s="402" t="s">
        <v>13783</v>
      </c>
      <c r="C1878" s="402" t="s">
        <v>100</v>
      </c>
      <c r="D1878" s="403">
        <v>45368.71</v>
      </c>
    </row>
    <row r="1879" spans="1:4" ht="12.75" customHeight="1">
      <c r="A1879" s="402">
        <v>102769</v>
      </c>
      <c r="B1879" s="402" t="s">
        <v>13784</v>
      </c>
      <c r="C1879" s="402" t="s">
        <v>100</v>
      </c>
      <c r="D1879" s="403">
        <v>17813.259999999998</v>
      </c>
    </row>
    <row r="1880" spans="1:4" ht="12.75" customHeight="1">
      <c r="A1880" s="402">
        <v>102770</v>
      </c>
      <c r="B1880" s="402" t="s">
        <v>13785</v>
      </c>
      <c r="C1880" s="402" t="s">
        <v>100</v>
      </c>
      <c r="D1880" s="403">
        <v>27414.83</v>
      </c>
    </row>
    <row r="1881" spans="1:4" ht="12.75" customHeight="1">
      <c r="A1881" s="402">
        <v>102771</v>
      </c>
      <c r="B1881" s="402" t="s">
        <v>13786</v>
      </c>
      <c r="C1881" s="402" t="s">
        <v>100</v>
      </c>
      <c r="D1881" s="403">
        <v>38293.769999999997</v>
      </c>
    </row>
    <row r="1882" spans="1:4" ht="12.75" customHeight="1">
      <c r="A1882" s="402">
        <v>102772</v>
      </c>
      <c r="B1882" s="402" t="s">
        <v>13787</v>
      </c>
      <c r="C1882" s="402" t="s">
        <v>100</v>
      </c>
      <c r="D1882" s="403">
        <v>53910.93</v>
      </c>
    </row>
    <row r="1883" spans="1:4" ht="12.75" customHeight="1">
      <c r="A1883" s="402">
        <v>102773</v>
      </c>
      <c r="B1883" s="402" t="s">
        <v>13788</v>
      </c>
      <c r="C1883" s="402" t="s">
        <v>100</v>
      </c>
      <c r="D1883" s="403">
        <v>8618.9</v>
      </c>
    </row>
    <row r="1884" spans="1:4" ht="12.75" customHeight="1">
      <c r="A1884" s="402">
        <v>102774</v>
      </c>
      <c r="B1884" s="402" t="s">
        <v>13789</v>
      </c>
      <c r="C1884" s="402" t="s">
        <v>100</v>
      </c>
      <c r="D1884" s="403">
        <v>8618.9</v>
      </c>
    </row>
    <row r="1885" spans="1:4" ht="12.75" customHeight="1">
      <c r="A1885" s="402">
        <v>102775</v>
      </c>
      <c r="B1885" s="402" t="s">
        <v>13790</v>
      </c>
      <c r="C1885" s="402" t="s">
        <v>100</v>
      </c>
      <c r="D1885" s="403">
        <v>12885.2</v>
      </c>
    </row>
    <row r="1886" spans="1:4" ht="12.75" customHeight="1">
      <c r="A1886" s="402">
        <v>102776</v>
      </c>
      <c r="B1886" s="402" t="s">
        <v>13791</v>
      </c>
      <c r="C1886" s="402" t="s">
        <v>100</v>
      </c>
      <c r="D1886" s="403">
        <v>12885.2</v>
      </c>
    </row>
    <row r="1887" spans="1:4" ht="12.75" customHeight="1">
      <c r="A1887" s="402">
        <v>102777</v>
      </c>
      <c r="B1887" s="402" t="s">
        <v>13792</v>
      </c>
      <c r="C1887" s="402" t="s">
        <v>100</v>
      </c>
      <c r="D1887" s="403">
        <v>19515.22</v>
      </c>
    </row>
    <row r="1888" spans="1:4" ht="12.75" customHeight="1">
      <c r="A1888" s="402">
        <v>102778</v>
      </c>
      <c r="B1888" s="402" t="s">
        <v>13793</v>
      </c>
      <c r="C1888" s="402" t="s">
        <v>100</v>
      </c>
      <c r="D1888" s="403">
        <v>29504.32</v>
      </c>
    </row>
    <row r="1889" spans="1:4" ht="12.75" customHeight="1">
      <c r="A1889" s="402">
        <v>102779</v>
      </c>
      <c r="B1889" s="402" t="s">
        <v>13794</v>
      </c>
      <c r="C1889" s="402" t="s">
        <v>100</v>
      </c>
      <c r="D1889" s="403">
        <v>8618.9</v>
      </c>
    </row>
    <row r="1890" spans="1:4" ht="12.75" customHeight="1">
      <c r="A1890" s="402">
        <v>102780</v>
      </c>
      <c r="B1890" s="402" t="s">
        <v>13795</v>
      </c>
      <c r="C1890" s="402" t="s">
        <v>100</v>
      </c>
      <c r="D1890" s="403">
        <v>9916.0499999999993</v>
      </c>
    </row>
    <row r="1891" spans="1:4" ht="12.75" customHeight="1">
      <c r="A1891" s="402">
        <v>102781</v>
      </c>
      <c r="B1891" s="402" t="s">
        <v>13796</v>
      </c>
      <c r="C1891" s="402" t="s">
        <v>100</v>
      </c>
      <c r="D1891" s="403">
        <v>14715.63</v>
      </c>
    </row>
    <row r="1892" spans="1:4" ht="12.75" customHeight="1">
      <c r="A1892" s="402">
        <v>102782</v>
      </c>
      <c r="B1892" s="402" t="s">
        <v>13797</v>
      </c>
      <c r="C1892" s="402" t="s">
        <v>100</v>
      </c>
      <c r="D1892" s="403">
        <v>16443.990000000002</v>
      </c>
    </row>
    <row r="1893" spans="1:4" ht="12.75" customHeight="1">
      <c r="A1893" s="402">
        <v>102783</v>
      </c>
      <c r="B1893" s="402" t="s">
        <v>13798</v>
      </c>
      <c r="C1893" s="402" t="s">
        <v>100</v>
      </c>
      <c r="D1893" s="403">
        <v>21776.87</v>
      </c>
    </row>
    <row r="1894" spans="1:4" ht="12.75" customHeight="1">
      <c r="A1894" s="402">
        <v>102784</v>
      </c>
      <c r="B1894" s="402" t="s">
        <v>13799</v>
      </c>
      <c r="C1894" s="402" t="s">
        <v>100</v>
      </c>
      <c r="D1894" s="403">
        <v>34498.870000000003</v>
      </c>
    </row>
    <row r="1895" spans="1:4" ht="12.75" customHeight="1">
      <c r="A1895" s="402">
        <v>102785</v>
      </c>
      <c r="B1895" s="402" t="s">
        <v>13800</v>
      </c>
      <c r="C1895" s="402" t="s">
        <v>100</v>
      </c>
      <c r="D1895" s="403">
        <v>9916.0499999999993</v>
      </c>
    </row>
    <row r="1896" spans="1:4" ht="12.75" customHeight="1">
      <c r="A1896" s="402">
        <v>102786</v>
      </c>
      <c r="B1896" s="402" t="s">
        <v>13801</v>
      </c>
      <c r="C1896" s="402" t="s">
        <v>100</v>
      </c>
      <c r="D1896" s="403">
        <v>11111.12</v>
      </c>
    </row>
    <row r="1897" spans="1:4" ht="12.75" customHeight="1">
      <c r="A1897" s="402">
        <v>102787</v>
      </c>
      <c r="B1897" s="402" t="s">
        <v>13802</v>
      </c>
      <c r="C1897" s="402" t="s">
        <v>100</v>
      </c>
      <c r="D1897" s="403">
        <v>16443.990000000002</v>
      </c>
    </row>
    <row r="1898" spans="1:4" ht="12.75" customHeight="1">
      <c r="A1898" s="402">
        <v>102788</v>
      </c>
      <c r="B1898" s="402" t="s">
        <v>13803</v>
      </c>
      <c r="C1898" s="402" t="s">
        <v>100</v>
      </c>
      <c r="D1898" s="403">
        <v>18153.2</v>
      </c>
    </row>
    <row r="1899" spans="1:4" ht="12.75" customHeight="1">
      <c r="A1899" s="402">
        <v>102789</v>
      </c>
      <c r="B1899" s="402" t="s">
        <v>13804</v>
      </c>
      <c r="C1899" s="402" t="s">
        <v>100</v>
      </c>
      <c r="D1899" s="403">
        <v>23923.67</v>
      </c>
    </row>
    <row r="1900" spans="1:4" ht="12.75" customHeight="1">
      <c r="A1900" s="402">
        <v>102790</v>
      </c>
      <c r="B1900" s="402" t="s">
        <v>13805</v>
      </c>
      <c r="C1900" s="402" t="s">
        <v>100</v>
      </c>
      <c r="D1900" s="403">
        <v>39812.42</v>
      </c>
    </row>
    <row r="1901" spans="1:4" ht="12.75" customHeight="1">
      <c r="A1901" s="402">
        <v>102791</v>
      </c>
      <c r="B1901" s="402" t="s">
        <v>13806</v>
      </c>
      <c r="C1901" s="402" t="s">
        <v>100</v>
      </c>
      <c r="D1901" s="403">
        <v>31664.75</v>
      </c>
    </row>
    <row r="1902" spans="1:4" ht="12.75" customHeight="1">
      <c r="A1902" s="402">
        <v>102792</v>
      </c>
      <c r="B1902" s="402" t="s">
        <v>13807</v>
      </c>
      <c r="C1902" s="402" t="s">
        <v>100</v>
      </c>
      <c r="D1902" s="403">
        <v>51685.98</v>
      </c>
    </row>
    <row r="1903" spans="1:4" ht="12.75" customHeight="1">
      <c r="A1903" s="402">
        <v>102793</v>
      </c>
      <c r="B1903" s="402" t="s">
        <v>13808</v>
      </c>
      <c r="C1903" s="402" t="s">
        <v>100</v>
      </c>
      <c r="D1903" s="403">
        <v>69843.820000000007</v>
      </c>
    </row>
    <row r="1904" spans="1:4" ht="12.75" customHeight="1">
      <c r="A1904" s="402">
        <v>102794</v>
      </c>
      <c r="B1904" s="402" t="s">
        <v>13809</v>
      </c>
      <c r="C1904" s="402" t="s">
        <v>100</v>
      </c>
      <c r="D1904" s="403">
        <v>100243.89</v>
      </c>
    </row>
    <row r="1905" spans="1:4" ht="12.75" customHeight="1">
      <c r="A1905" s="402">
        <v>102795</v>
      </c>
      <c r="B1905" s="402" t="s">
        <v>13810</v>
      </c>
      <c r="C1905" s="402" t="s">
        <v>100</v>
      </c>
      <c r="D1905" s="403">
        <v>33765.81</v>
      </c>
    </row>
    <row r="1906" spans="1:4" ht="12.75" customHeight="1">
      <c r="A1906" s="402">
        <v>102796</v>
      </c>
      <c r="B1906" s="402" t="s">
        <v>13811</v>
      </c>
      <c r="C1906" s="402" t="s">
        <v>100</v>
      </c>
      <c r="D1906" s="403">
        <v>54677.63</v>
      </c>
    </row>
    <row r="1907" spans="1:4" ht="12.75" customHeight="1">
      <c r="A1907" s="402">
        <v>102797</v>
      </c>
      <c r="B1907" s="402" t="s">
        <v>13812</v>
      </c>
      <c r="C1907" s="402" t="s">
        <v>100</v>
      </c>
      <c r="D1907" s="403">
        <v>77618.38</v>
      </c>
    </row>
    <row r="1908" spans="1:4" ht="12.75" customHeight="1">
      <c r="A1908" s="402">
        <v>102798</v>
      </c>
      <c r="B1908" s="402" t="s">
        <v>13813</v>
      </c>
      <c r="C1908" s="402" t="s">
        <v>100</v>
      </c>
      <c r="D1908" s="403">
        <v>95130.21</v>
      </c>
    </row>
    <row r="1909" spans="1:4" ht="12.75" customHeight="1">
      <c r="A1909" s="402">
        <v>102799</v>
      </c>
      <c r="B1909" s="402" t="s">
        <v>13814</v>
      </c>
      <c r="C1909" s="402" t="s">
        <v>100</v>
      </c>
      <c r="D1909" s="403">
        <v>34476.86</v>
      </c>
    </row>
    <row r="1910" spans="1:4" ht="12.75" customHeight="1">
      <c r="A1910" s="402">
        <v>102800</v>
      </c>
      <c r="B1910" s="402" t="s">
        <v>13815</v>
      </c>
      <c r="C1910" s="402" t="s">
        <v>100</v>
      </c>
      <c r="D1910" s="403">
        <v>59992.95</v>
      </c>
    </row>
    <row r="1911" spans="1:4" ht="12.75" customHeight="1">
      <c r="A1911" s="402">
        <v>102801</v>
      </c>
      <c r="B1911" s="402" t="s">
        <v>13816</v>
      </c>
      <c r="C1911" s="402" t="s">
        <v>100</v>
      </c>
      <c r="D1911" s="403">
        <v>84154.3</v>
      </c>
    </row>
    <row r="1912" spans="1:4" ht="12.75" customHeight="1">
      <c r="A1912" s="402">
        <v>102802</v>
      </c>
      <c r="B1912" s="402" t="s">
        <v>13817</v>
      </c>
      <c r="C1912" s="402" t="s">
        <v>100</v>
      </c>
      <c r="D1912" s="403">
        <v>100986.79</v>
      </c>
    </row>
    <row r="1913" spans="1:4" ht="12.75" customHeight="1">
      <c r="A1913" s="402">
        <v>101570</v>
      </c>
      <c r="B1913" s="402" t="s">
        <v>13818</v>
      </c>
      <c r="C1913" s="402" t="s">
        <v>74</v>
      </c>
      <c r="D1913" s="403">
        <v>24.33</v>
      </c>
    </row>
    <row r="1914" spans="1:4" ht="12.75" customHeight="1">
      <c r="A1914" s="402">
        <v>101571</v>
      </c>
      <c r="B1914" s="402" t="s">
        <v>13819</v>
      </c>
      <c r="C1914" s="402" t="s">
        <v>74</v>
      </c>
      <c r="D1914" s="403">
        <v>32</v>
      </c>
    </row>
    <row r="1915" spans="1:4" ht="12.75" customHeight="1">
      <c r="A1915" s="402">
        <v>101572</v>
      </c>
      <c r="B1915" s="402" t="s">
        <v>13820</v>
      </c>
      <c r="C1915" s="402" t="s">
        <v>74</v>
      </c>
      <c r="D1915" s="403">
        <v>19.36</v>
      </c>
    </row>
    <row r="1916" spans="1:4" ht="12.75" customHeight="1">
      <c r="A1916" s="402">
        <v>101573</v>
      </c>
      <c r="B1916" s="402" t="s">
        <v>13821</v>
      </c>
      <c r="C1916" s="402" t="s">
        <v>74</v>
      </c>
      <c r="D1916" s="403">
        <v>27.03</v>
      </c>
    </row>
    <row r="1917" spans="1:4" ht="12.75" customHeight="1">
      <c r="A1917" s="402">
        <v>101574</v>
      </c>
      <c r="B1917" s="402" t="s">
        <v>13822</v>
      </c>
      <c r="C1917" s="402" t="s">
        <v>74</v>
      </c>
      <c r="D1917" s="403">
        <v>15.32</v>
      </c>
    </row>
    <row r="1918" spans="1:4" ht="12.75" customHeight="1">
      <c r="A1918" s="402">
        <v>101575</v>
      </c>
      <c r="B1918" s="402" t="s">
        <v>13823</v>
      </c>
      <c r="C1918" s="402" t="s">
        <v>74</v>
      </c>
      <c r="D1918" s="403">
        <v>23.13</v>
      </c>
    </row>
    <row r="1919" spans="1:4" ht="12.75" customHeight="1">
      <c r="A1919" s="402">
        <v>101576</v>
      </c>
      <c r="B1919" s="402" t="s">
        <v>13824</v>
      </c>
      <c r="C1919" s="402" t="s">
        <v>74</v>
      </c>
      <c r="D1919" s="403">
        <v>47.39</v>
      </c>
    </row>
    <row r="1920" spans="1:4" ht="12.75" customHeight="1">
      <c r="A1920" s="402">
        <v>101577</v>
      </c>
      <c r="B1920" s="402" t="s">
        <v>13825</v>
      </c>
      <c r="C1920" s="402" t="s">
        <v>74</v>
      </c>
      <c r="D1920" s="403">
        <v>57.22</v>
      </c>
    </row>
    <row r="1921" spans="1:4" ht="12.75" customHeight="1">
      <c r="A1921" s="402">
        <v>101578</v>
      </c>
      <c r="B1921" s="402" t="s">
        <v>13826</v>
      </c>
      <c r="C1921" s="402" t="s">
        <v>74</v>
      </c>
      <c r="D1921" s="403">
        <v>39.94</v>
      </c>
    </row>
    <row r="1922" spans="1:4" ht="12.75" customHeight="1">
      <c r="A1922" s="402">
        <v>101579</v>
      </c>
      <c r="B1922" s="402" t="s">
        <v>13827</v>
      </c>
      <c r="C1922" s="402" t="s">
        <v>74</v>
      </c>
      <c r="D1922" s="403">
        <v>49.76</v>
      </c>
    </row>
    <row r="1923" spans="1:4" ht="12.75" customHeight="1">
      <c r="A1923" s="402">
        <v>101580</v>
      </c>
      <c r="B1923" s="402" t="s">
        <v>13828</v>
      </c>
      <c r="C1923" s="402" t="s">
        <v>74</v>
      </c>
      <c r="D1923" s="403">
        <v>36.880000000000003</v>
      </c>
    </row>
    <row r="1924" spans="1:4" ht="12.75" customHeight="1">
      <c r="A1924" s="402">
        <v>101581</v>
      </c>
      <c r="B1924" s="402" t="s">
        <v>13829</v>
      </c>
      <c r="C1924" s="402" t="s">
        <v>74</v>
      </c>
      <c r="D1924" s="403">
        <v>46.84</v>
      </c>
    </row>
    <row r="1925" spans="1:4" ht="12.75" customHeight="1">
      <c r="A1925" s="402">
        <v>101582</v>
      </c>
      <c r="B1925" s="402" t="s">
        <v>13830</v>
      </c>
      <c r="C1925" s="402" t="s">
        <v>74</v>
      </c>
      <c r="D1925" s="403">
        <v>78.569999999999993</v>
      </c>
    </row>
    <row r="1926" spans="1:4" ht="12.75" customHeight="1">
      <c r="A1926" s="402">
        <v>101583</v>
      </c>
      <c r="B1926" s="402" t="s">
        <v>13831</v>
      </c>
      <c r="C1926" s="402" t="s">
        <v>74</v>
      </c>
      <c r="D1926" s="403">
        <v>93.88</v>
      </c>
    </row>
    <row r="1927" spans="1:4" ht="12.75" customHeight="1">
      <c r="A1927" s="402">
        <v>101584</v>
      </c>
      <c r="B1927" s="402" t="s">
        <v>13832</v>
      </c>
      <c r="C1927" s="402" t="s">
        <v>74</v>
      </c>
      <c r="D1927" s="403">
        <v>65.739999999999995</v>
      </c>
    </row>
    <row r="1928" spans="1:4" ht="12.75" customHeight="1">
      <c r="A1928" s="402">
        <v>101585</v>
      </c>
      <c r="B1928" s="402" t="s">
        <v>13833</v>
      </c>
      <c r="C1928" s="402" t="s">
        <v>74</v>
      </c>
      <c r="D1928" s="403">
        <v>81.040000000000006</v>
      </c>
    </row>
    <row r="1929" spans="1:4" ht="12.75" customHeight="1">
      <c r="A1929" s="402">
        <v>101586</v>
      </c>
      <c r="B1929" s="402" t="s">
        <v>13834</v>
      </c>
      <c r="C1929" s="402" t="s">
        <v>74</v>
      </c>
      <c r="D1929" s="403">
        <v>59.03</v>
      </c>
    </row>
    <row r="1930" spans="1:4" ht="12.75" customHeight="1">
      <c r="A1930" s="402">
        <v>101587</v>
      </c>
      <c r="B1930" s="402" t="s">
        <v>13835</v>
      </c>
      <c r="C1930" s="402" t="s">
        <v>74</v>
      </c>
      <c r="D1930" s="403">
        <v>74.47</v>
      </c>
    </row>
    <row r="1931" spans="1:4" ht="12.75" customHeight="1">
      <c r="A1931" s="402">
        <v>101588</v>
      </c>
      <c r="B1931" s="402" t="s">
        <v>13836</v>
      </c>
      <c r="C1931" s="402" t="s">
        <v>74</v>
      </c>
      <c r="D1931" s="403">
        <v>88.93</v>
      </c>
    </row>
    <row r="1932" spans="1:4" ht="12.75" customHeight="1">
      <c r="A1932" s="402">
        <v>101589</v>
      </c>
      <c r="B1932" s="402" t="s">
        <v>13837</v>
      </c>
      <c r="C1932" s="402" t="s">
        <v>74</v>
      </c>
      <c r="D1932" s="403">
        <v>128.71</v>
      </c>
    </row>
    <row r="1933" spans="1:4" ht="12.75" customHeight="1">
      <c r="A1933" s="402">
        <v>101590</v>
      </c>
      <c r="B1933" s="402" t="s">
        <v>13838</v>
      </c>
      <c r="C1933" s="402" t="s">
        <v>74</v>
      </c>
      <c r="D1933" s="403">
        <v>67.78</v>
      </c>
    </row>
    <row r="1934" spans="1:4" ht="12.75" customHeight="1">
      <c r="A1934" s="402">
        <v>101591</v>
      </c>
      <c r="B1934" s="402" t="s">
        <v>13839</v>
      </c>
      <c r="C1934" s="402" t="s">
        <v>74</v>
      </c>
      <c r="D1934" s="403">
        <v>107.56</v>
      </c>
    </row>
    <row r="1935" spans="1:4" ht="12.75" customHeight="1">
      <c r="A1935" s="402">
        <v>101592</v>
      </c>
      <c r="B1935" s="402" t="s">
        <v>13840</v>
      </c>
      <c r="C1935" s="402" t="s">
        <v>74</v>
      </c>
      <c r="D1935" s="403">
        <v>48.84</v>
      </c>
    </row>
    <row r="1936" spans="1:4" ht="12.75" customHeight="1">
      <c r="A1936" s="402">
        <v>101593</v>
      </c>
      <c r="B1936" s="402" t="s">
        <v>13841</v>
      </c>
      <c r="C1936" s="402" t="s">
        <v>74</v>
      </c>
      <c r="D1936" s="403">
        <v>88.73</v>
      </c>
    </row>
    <row r="1937" spans="1:4" ht="12.75" customHeight="1">
      <c r="A1937" s="402">
        <v>101600</v>
      </c>
      <c r="B1937" s="402" t="s">
        <v>13842</v>
      </c>
      <c r="C1937" s="402" t="s">
        <v>74</v>
      </c>
      <c r="D1937" s="403">
        <v>16.32</v>
      </c>
    </row>
    <row r="1938" spans="1:4" ht="12.75" customHeight="1">
      <c r="A1938" s="402">
        <v>101601</v>
      </c>
      <c r="B1938" s="402" t="s">
        <v>13843</v>
      </c>
      <c r="C1938" s="402" t="s">
        <v>74</v>
      </c>
      <c r="D1938" s="403">
        <v>24.16</v>
      </c>
    </row>
    <row r="1939" spans="1:4" ht="12.75" customHeight="1">
      <c r="A1939" s="402">
        <v>101602</v>
      </c>
      <c r="B1939" s="402" t="s">
        <v>13844</v>
      </c>
      <c r="C1939" s="402" t="s">
        <v>74</v>
      </c>
      <c r="D1939" s="403">
        <v>12.09</v>
      </c>
    </row>
    <row r="1940" spans="1:4" ht="12.75" customHeight="1">
      <c r="A1940" s="402">
        <v>101603</v>
      </c>
      <c r="B1940" s="402" t="s">
        <v>13845</v>
      </c>
      <c r="C1940" s="402" t="s">
        <v>74</v>
      </c>
      <c r="D1940" s="403">
        <v>19.93</v>
      </c>
    </row>
    <row r="1941" spans="1:4" ht="12.75" customHeight="1">
      <c r="A1941" s="402">
        <v>101604</v>
      </c>
      <c r="B1941" s="402" t="s">
        <v>13846</v>
      </c>
      <c r="C1941" s="402" t="s">
        <v>74</v>
      </c>
      <c r="D1941" s="403">
        <v>7.92</v>
      </c>
    </row>
    <row r="1942" spans="1:4" ht="12.75" customHeight="1">
      <c r="A1942" s="402">
        <v>101605</v>
      </c>
      <c r="B1942" s="402" t="s">
        <v>13847</v>
      </c>
      <c r="C1942" s="402" t="s">
        <v>74</v>
      </c>
      <c r="D1942" s="403">
        <v>15.75</v>
      </c>
    </row>
    <row r="1943" spans="1:4" ht="12.75" customHeight="1">
      <c r="A1943" s="402">
        <v>90788</v>
      </c>
      <c r="B1943" s="402" t="s">
        <v>13848</v>
      </c>
      <c r="C1943" s="402" t="s">
        <v>100</v>
      </c>
      <c r="D1943" s="403">
        <v>741.77</v>
      </c>
    </row>
    <row r="1944" spans="1:4" ht="12.75" customHeight="1">
      <c r="A1944" s="402">
        <v>90789</v>
      </c>
      <c r="B1944" s="402" t="s">
        <v>13849</v>
      </c>
      <c r="C1944" s="402" t="s">
        <v>100</v>
      </c>
      <c r="D1944" s="403">
        <v>743.55</v>
      </c>
    </row>
    <row r="1945" spans="1:4" ht="12.75" customHeight="1">
      <c r="A1945" s="402">
        <v>90790</v>
      </c>
      <c r="B1945" s="402" t="s">
        <v>13850</v>
      </c>
      <c r="C1945" s="402" t="s">
        <v>100</v>
      </c>
      <c r="D1945" s="403">
        <v>767.07</v>
      </c>
    </row>
    <row r="1946" spans="1:4" ht="12.75" customHeight="1">
      <c r="A1946" s="402">
        <v>90791</v>
      </c>
      <c r="B1946" s="402" t="s">
        <v>13851</v>
      </c>
      <c r="C1946" s="402" t="s">
        <v>100</v>
      </c>
      <c r="D1946" s="403">
        <v>899.51</v>
      </c>
    </row>
    <row r="1947" spans="1:4" ht="12.75" customHeight="1">
      <c r="A1947" s="402">
        <v>90793</v>
      </c>
      <c r="B1947" s="402" t="s">
        <v>13852</v>
      </c>
      <c r="C1947" s="402" t="s">
        <v>100</v>
      </c>
      <c r="D1947" s="403">
        <v>952.43</v>
      </c>
    </row>
    <row r="1948" spans="1:4" ht="12.75" customHeight="1">
      <c r="A1948" s="402">
        <v>90794</v>
      </c>
      <c r="B1948" s="402" t="s">
        <v>13853</v>
      </c>
      <c r="C1948" s="402" t="s">
        <v>100</v>
      </c>
      <c r="D1948" s="403">
        <v>643.51</v>
      </c>
    </row>
    <row r="1949" spans="1:4" ht="12.75" customHeight="1">
      <c r="A1949" s="402">
        <v>90795</v>
      </c>
      <c r="B1949" s="402" t="s">
        <v>13854</v>
      </c>
      <c r="C1949" s="402" t="s">
        <v>100</v>
      </c>
      <c r="D1949" s="403">
        <v>650.46</v>
      </c>
    </row>
    <row r="1950" spans="1:4" ht="12.75" customHeight="1">
      <c r="A1950" s="402">
        <v>90796</v>
      </c>
      <c r="B1950" s="402" t="s">
        <v>13855</v>
      </c>
      <c r="C1950" s="402" t="s">
        <v>100</v>
      </c>
      <c r="D1950" s="403">
        <v>657.4</v>
      </c>
    </row>
    <row r="1951" spans="1:4" ht="12.75" customHeight="1">
      <c r="A1951" s="402">
        <v>90797</v>
      </c>
      <c r="B1951" s="402" t="s">
        <v>13856</v>
      </c>
      <c r="C1951" s="402" t="s">
        <v>100</v>
      </c>
      <c r="D1951" s="403">
        <v>664.34</v>
      </c>
    </row>
    <row r="1952" spans="1:4" ht="12.75" customHeight="1">
      <c r="A1952" s="402">
        <v>90798</v>
      </c>
      <c r="B1952" s="402" t="s">
        <v>13857</v>
      </c>
      <c r="C1952" s="402" t="s">
        <v>100</v>
      </c>
      <c r="D1952" s="403">
        <v>960.45</v>
      </c>
    </row>
    <row r="1953" spans="1:4" ht="12.75" customHeight="1">
      <c r="A1953" s="402">
        <v>90799</v>
      </c>
      <c r="B1953" s="402" t="s">
        <v>13858</v>
      </c>
      <c r="C1953" s="402" t="s">
        <v>100</v>
      </c>
      <c r="D1953" s="403">
        <v>991.57</v>
      </c>
    </row>
    <row r="1954" spans="1:4" ht="12.75" customHeight="1">
      <c r="A1954" s="402">
        <v>90801</v>
      </c>
      <c r="B1954" s="402" t="s">
        <v>13859</v>
      </c>
      <c r="C1954" s="402" t="s">
        <v>100</v>
      </c>
      <c r="D1954" s="403">
        <v>312.74</v>
      </c>
    </row>
    <row r="1955" spans="1:4" ht="12.75" customHeight="1">
      <c r="A1955" s="402">
        <v>90806</v>
      </c>
      <c r="B1955" s="402" t="s">
        <v>13860</v>
      </c>
      <c r="C1955" s="402" t="s">
        <v>100</v>
      </c>
      <c r="D1955" s="403">
        <v>400.73</v>
      </c>
    </row>
    <row r="1956" spans="1:4" ht="12.75" customHeight="1">
      <c r="A1956" s="402">
        <v>90820</v>
      </c>
      <c r="B1956" s="402" t="s">
        <v>13861</v>
      </c>
      <c r="C1956" s="402" t="s">
        <v>100</v>
      </c>
      <c r="D1956" s="403">
        <v>299.23</v>
      </c>
    </row>
    <row r="1957" spans="1:4" ht="12.75" customHeight="1">
      <c r="A1957" s="402">
        <v>90821</v>
      </c>
      <c r="B1957" s="402" t="s">
        <v>13862</v>
      </c>
      <c r="C1957" s="402" t="s">
        <v>100</v>
      </c>
      <c r="D1957" s="403">
        <v>305.8</v>
      </c>
    </row>
    <row r="1958" spans="1:4" ht="12.75" customHeight="1">
      <c r="A1958" s="402">
        <v>90822</v>
      </c>
      <c r="B1958" s="402" t="s">
        <v>13863</v>
      </c>
      <c r="C1958" s="402" t="s">
        <v>100</v>
      </c>
      <c r="D1958" s="403">
        <v>327.64</v>
      </c>
    </row>
    <row r="1959" spans="1:4" ht="12.75" customHeight="1">
      <c r="A1959" s="402">
        <v>90823</v>
      </c>
      <c r="B1959" s="402" t="s">
        <v>13864</v>
      </c>
      <c r="C1959" s="402" t="s">
        <v>100</v>
      </c>
      <c r="D1959" s="403">
        <v>399.75</v>
      </c>
    </row>
    <row r="1960" spans="1:4" ht="12.75" customHeight="1">
      <c r="A1960" s="402">
        <v>90824</v>
      </c>
      <c r="B1960" s="402" t="s">
        <v>13865</v>
      </c>
      <c r="C1960" s="402" t="s">
        <v>100</v>
      </c>
      <c r="D1960" s="403">
        <v>567.02</v>
      </c>
    </row>
    <row r="1961" spans="1:4" ht="12.75" customHeight="1">
      <c r="A1961" s="402">
        <v>90825</v>
      </c>
      <c r="B1961" s="402" t="s">
        <v>13866</v>
      </c>
      <c r="C1961" s="402" t="s">
        <v>100</v>
      </c>
      <c r="D1961" s="403">
        <v>630.30999999999995</v>
      </c>
    </row>
    <row r="1962" spans="1:4" ht="12.75" customHeight="1">
      <c r="A1962" s="402">
        <v>90830</v>
      </c>
      <c r="B1962" s="402" t="s">
        <v>13867</v>
      </c>
      <c r="C1962" s="402" t="s">
        <v>100</v>
      </c>
      <c r="D1962" s="403">
        <v>163.01</v>
      </c>
    </row>
    <row r="1963" spans="1:4" ht="12.75" customHeight="1">
      <c r="A1963" s="402">
        <v>90831</v>
      </c>
      <c r="B1963" s="402" t="s">
        <v>13868</v>
      </c>
      <c r="C1963" s="402" t="s">
        <v>100</v>
      </c>
      <c r="D1963" s="403">
        <v>142.46</v>
      </c>
    </row>
    <row r="1964" spans="1:4" ht="12.75" customHeight="1">
      <c r="A1964" s="402">
        <v>90841</v>
      </c>
      <c r="B1964" s="402" t="s">
        <v>13869</v>
      </c>
      <c r="C1964" s="402" t="s">
        <v>100</v>
      </c>
      <c r="D1964" s="403">
        <v>953.01</v>
      </c>
    </row>
    <row r="1965" spans="1:4" ht="12.75" customHeight="1">
      <c r="A1965" s="402">
        <v>90842</v>
      </c>
      <c r="B1965" s="402" t="s">
        <v>13870</v>
      </c>
      <c r="C1965" s="402" t="s">
        <v>100</v>
      </c>
      <c r="D1965" s="403">
        <v>961.88</v>
      </c>
    </row>
    <row r="1966" spans="1:4" ht="12.75" customHeight="1">
      <c r="A1966" s="402">
        <v>90843</v>
      </c>
      <c r="B1966" s="402" t="s">
        <v>13871</v>
      </c>
      <c r="C1966" s="402" t="s">
        <v>100</v>
      </c>
      <c r="D1966" s="403">
        <v>1006.58</v>
      </c>
    </row>
    <row r="1967" spans="1:4" ht="12.75" customHeight="1">
      <c r="A1967" s="402">
        <v>90844</v>
      </c>
      <c r="B1967" s="402" t="s">
        <v>13872</v>
      </c>
      <c r="C1967" s="402" t="s">
        <v>100</v>
      </c>
      <c r="D1967" s="403">
        <v>1080.99</v>
      </c>
    </row>
    <row r="1968" spans="1:4" ht="12.75" customHeight="1">
      <c r="A1968" s="402">
        <v>90845</v>
      </c>
      <c r="B1968" s="402" t="s">
        <v>13873</v>
      </c>
      <c r="C1968" s="402" t="s">
        <v>100</v>
      </c>
      <c r="D1968" s="403">
        <v>1245.96</v>
      </c>
    </row>
    <row r="1969" spans="1:4" ht="12.75" customHeight="1">
      <c r="A1969" s="402">
        <v>90846</v>
      </c>
      <c r="B1969" s="402" t="s">
        <v>13874</v>
      </c>
      <c r="C1969" s="402" t="s">
        <v>100</v>
      </c>
      <c r="D1969" s="403">
        <v>1311.55</v>
      </c>
    </row>
    <row r="1970" spans="1:4" ht="12.75" customHeight="1">
      <c r="A1970" s="402">
        <v>90847</v>
      </c>
      <c r="B1970" s="402" t="s">
        <v>13875</v>
      </c>
      <c r="C1970" s="402" t="s">
        <v>100</v>
      </c>
      <c r="D1970" s="403">
        <v>810.55</v>
      </c>
    </row>
    <row r="1971" spans="1:4" ht="12.75" customHeight="1">
      <c r="A1971" s="402">
        <v>90848</v>
      </c>
      <c r="B1971" s="402" t="s">
        <v>13876</v>
      </c>
      <c r="C1971" s="402" t="s">
        <v>100</v>
      </c>
      <c r="D1971" s="403">
        <v>819.42</v>
      </c>
    </row>
    <row r="1972" spans="1:4" ht="12.75" customHeight="1">
      <c r="A1972" s="402">
        <v>90849</v>
      </c>
      <c r="B1972" s="402" t="s">
        <v>13877</v>
      </c>
      <c r="C1972" s="402" t="s">
        <v>100</v>
      </c>
      <c r="D1972" s="403">
        <v>843.57</v>
      </c>
    </row>
    <row r="1973" spans="1:4" ht="12.75" customHeight="1">
      <c r="A1973" s="402">
        <v>90850</v>
      </c>
      <c r="B1973" s="402" t="s">
        <v>13878</v>
      </c>
      <c r="C1973" s="402" t="s">
        <v>100</v>
      </c>
      <c r="D1973" s="403">
        <v>917.98</v>
      </c>
    </row>
    <row r="1974" spans="1:4" ht="12.75" customHeight="1">
      <c r="A1974" s="402">
        <v>90851</v>
      </c>
      <c r="B1974" s="402" t="s">
        <v>13879</v>
      </c>
      <c r="C1974" s="402" t="s">
        <v>100</v>
      </c>
      <c r="D1974" s="403">
        <v>1082.95</v>
      </c>
    </row>
    <row r="1975" spans="1:4" ht="12.75" customHeight="1">
      <c r="A1975" s="402">
        <v>90852</v>
      </c>
      <c r="B1975" s="402" t="s">
        <v>13880</v>
      </c>
      <c r="C1975" s="402" t="s">
        <v>100</v>
      </c>
      <c r="D1975" s="403">
        <v>1148.54</v>
      </c>
    </row>
    <row r="1976" spans="1:4" ht="12.75" customHeight="1">
      <c r="A1976" s="402">
        <v>91009</v>
      </c>
      <c r="B1976" s="402" t="s">
        <v>13881</v>
      </c>
      <c r="C1976" s="402" t="s">
        <v>100</v>
      </c>
      <c r="D1976" s="403">
        <v>309.29000000000002</v>
      </c>
    </row>
    <row r="1977" spans="1:4" ht="12.75" customHeight="1">
      <c r="A1977" s="402">
        <v>91010</v>
      </c>
      <c r="B1977" s="402" t="s">
        <v>13882</v>
      </c>
      <c r="C1977" s="402" t="s">
        <v>100</v>
      </c>
      <c r="D1977" s="403">
        <v>316.33999999999997</v>
      </c>
    </row>
    <row r="1978" spans="1:4" ht="12.75" customHeight="1">
      <c r="A1978" s="402">
        <v>91011</v>
      </c>
      <c r="B1978" s="402" t="s">
        <v>13883</v>
      </c>
      <c r="C1978" s="402" t="s">
        <v>100</v>
      </c>
      <c r="D1978" s="403">
        <v>368.49</v>
      </c>
    </row>
    <row r="1979" spans="1:4" ht="12.75" customHeight="1">
      <c r="A1979" s="402">
        <v>91012</v>
      </c>
      <c r="B1979" s="402" t="s">
        <v>13884</v>
      </c>
      <c r="C1979" s="402" t="s">
        <v>100</v>
      </c>
      <c r="D1979" s="403">
        <v>408.67</v>
      </c>
    </row>
    <row r="1980" spans="1:4" ht="12.75" customHeight="1">
      <c r="A1980" s="402">
        <v>91013</v>
      </c>
      <c r="B1980" s="402" t="s">
        <v>13885</v>
      </c>
      <c r="C1980" s="402" t="s">
        <v>100</v>
      </c>
      <c r="D1980" s="403">
        <v>820.61</v>
      </c>
    </row>
    <row r="1981" spans="1:4" ht="12.75" customHeight="1">
      <c r="A1981" s="402">
        <v>91014</v>
      </c>
      <c r="B1981" s="402" t="s">
        <v>13886</v>
      </c>
      <c r="C1981" s="402" t="s">
        <v>100</v>
      </c>
      <c r="D1981" s="403">
        <v>829.96</v>
      </c>
    </row>
    <row r="1982" spans="1:4" ht="12.75" customHeight="1">
      <c r="A1982" s="402">
        <v>91015</v>
      </c>
      <c r="B1982" s="402" t="s">
        <v>13887</v>
      </c>
      <c r="C1982" s="402" t="s">
        <v>100</v>
      </c>
      <c r="D1982" s="403">
        <v>884.42</v>
      </c>
    </row>
    <row r="1983" spans="1:4" ht="12.75" customHeight="1">
      <c r="A1983" s="402">
        <v>91016</v>
      </c>
      <c r="B1983" s="402" t="s">
        <v>13888</v>
      </c>
      <c r="C1983" s="402" t="s">
        <v>100</v>
      </c>
      <c r="D1983" s="403">
        <v>926.9</v>
      </c>
    </row>
    <row r="1984" spans="1:4" ht="12.75" customHeight="1">
      <c r="A1984" s="402">
        <v>91287</v>
      </c>
      <c r="B1984" s="402" t="s">
        <v>13889</v>
      </c>
      <c r="C1984" s="402" t="s">
        <v>100</v>
      </c>
      <c r="D1984" s="403">
        <v>233.13</v>
      </c>
    </row>
    <row r="1985" spans="1:4" ht="12.75" customHeight="1">
      <c r="A1985" s="402">
        <v>91292</v>
      </c>
      <c r="B1985" s="402" t="s">
        <v>13890</v>
      </c>
      <c r="C1985" s="402" t="s">
        <v>100</v>
      </c>
      <c r="D1985" s="403">
        <v>321.12</v>
      </c>
    </row>
    <row r="1986" spans="1:4" ht="12.75" customHeight="1">
      <c r="A1986" s="402">
        <v>91295</v>
      </c>
      <c r="B1986" s="402" t="s">
        <v>13891</v>
      </c>
      <c r="C1986" s="402" t="s">
        <v>100</v>
      </c>
      <c r="D1986" s="403">
        <v>318</v>
      </c>
    </row>
    <row r="1987" spans="1:4" ht="12.75" customHeight="1">
      <c r="A1987" s="402">
        <v>91296</v>
      </c>
      <c r="B1987" s="402" t="s">
        <v>13892</v>
      </c>
      <c r="C1987" s="402" t="s">
        <v>100</v>
      </c>
      <c r="D1987" s="403">
        <v>340.68</v>
      </c>
    </row>
    <row r="1988" spans="1:4" ht="12.75" customHeight="1">
      <c r="A1988" s="402">
        <v>91297</v>
      </c>
      <c r="B1988" s="402" t="s">
        <v>13893</v>
      </c>
      <c r="C1988" s="402" t="s">
        <v>100</v>
      </c>
      <c r="D1988" s="403">
        <v>374.3</v>
      </c>
    </row>
    <row r="1989" spans="1:4" ht="12.75" customHeight="1">
      <c r="A1989" s="402">
        <v>91298</v>
      </c>
      <c r="B1989" s="402" t="s">
        <v>13894</v>
      </c>
      <c r="C1989" s="402" t="s">
        <v>100</v>
      </c>
      <c r="D1989" s="403">
        <v>1122.1199999999999</v>
      </c>
    </row>
    <row r="1990" spans="1:4" ht="12.75" customHeight="1">
      <c r="A1990" s="402">
        <v>91299</v>
      </c>
      <c r="B1990" s="402" t="s">
        <v>13895</v>
      </c>
      <c r="C1990" s="402" t="s">
        <v>100</v>
      </c>
      <c r="D1990" s="403">
        <v>1580.61</v>
      </c>
    </row>
    <row r="1991" spans="1:4" ht="12.75" customHeight="1">
      <c r="A1991" s="402">
        <v>91304</v>
      </c>
      <c r="B1991" s="402" t="s">
        <v>13896</v>
      </c>
      <c r="C1991" s="402" t="s">
        <v>100</v>
      </c>
      <c r="D1991" s="403">
        <v>100.88</v>
      </c>
    </row>
    <row r="1992" spans="1:4" ht="12.75" customHeight="1">
      <c r="A1992" s="402">
        <v>91305</v>
      </c>
      <c r="B1992" s="402" t="s">
        <v>13897</v>
      </c>
      <c r="C1992" s="402" t="s">
        <v>100</v>
      </c>
      <c r="D1992" s="403">
        <v>99.72</v>
      </c>
    </row>
    <row r="1993" spans="1:4" ht="12.75" customHeight="1">
      <c r="A1993" s="402">
        <v>91306</v>
      </c>
      <c r="B1993" s="402" t="s">
        <v>13898</v>
      </c>
      <c r="C1993" s="402" t="s">
        <v>100</v>
      </c>
      <c r="D1993" s="403">
        <v>142.46</v>
      </c>
    </row>
    <row r="1994" spans="1:4" ht="12.75" customHeight="1">
      <c r="A1994" s="402">
        <v>91307</v>
      </c>
      <c r="B1994" s="402" t="s">
        <v>13899</v>
      </c>
      <c r="C1994" s="402" t="s">
        <v>100</v>
      </c>
      <c r="D1994" s="403">
        <v>85.3</v>
      </c>
    </row>
    <row r="1995" spans="1:4" ht="12.75" customHeight="1">
      <c r="A1995" s="402">
        <v>91312</v>
      </c>
      <c r="B1995" s="402" t="s">
        <v>213</v>
      </c>
      <c r="C1995" s="402" t="s">
        <v>100</v>
      </c>
      <c r="D1995" s="403">
        <v>796.29</v>
      </c>
    </row>
    <row r="1996" spans="1:4" ht="12.75" customHeight="1">
      <c r="A1996" s="402">
        <v>91313</v>
      </c>
      <c r="B1996" s="402" t="s">
        <v>152</v>
      </c>
      <c r="C1996" s="402" t="s">
        <v>100</v>
      </c>
      <c r="D1996" s="403">
        <v>790.03</v>
      </c>
    </row>
    <row r="1997" spans="1:4" ht="12.75" customHeight="1">
      <c r="A1997" s="402">
        <v>91314</v>
      </c>
      <c r="B1997" s="402" t="s">
        <v>99</v>
      </c>
      <c r="C1997" s="402" t="s">
        <v>100</v>
      </c>
      <c r="D1997" s="403">
        <v>829.04</v>
      </c>
    </row>
    <row r="1998" spans="1:4" ht="12.75" customHeight="1">
      <c r="A1998" s="402">
        <v>91315</v>
      </c>
      <c r="B1998" s="402" t="s">
        <v>205</v>
      </c>
      <c r="C1998" s="402" t="s">
        <v>100</v>
      </c>
      <c r="D1998" s="403">
        <v>902.73</v>
      </c>
    </row>
    <row r="1999" spans="1:4" ht="12.75" customHeight="1">
      <c r="A1999" s="402">
        <v>91316</v>
      </c>
      <c r="B1999" s="402" t="s">
        <v>13900</v>
      </c>
      <c r="C1999" s="402" t="s">
        <v>100</v>
      </c>
      <c r="D1999" s="403">
        <v>1068.42</v>
      </c>
    </row>
    <row r="2000" spans="1:4" ht="12.75" customHeight="1">
      <c r="A2000" s="402">
        <v>91317</v>
      </c>
      <c r="B2000" s="402" t="s">
        <v>13901</v>
      </c>
      <c r="C2000" s="402" t="s">
        <v>100</v>
      </c>
      <c r="D2000" s="403">
        <v>1133.29</v>
      </c>
    </row>
    <row r="2001" spans="1:4" ht="12.75" customHeight="1">
      <c r="A2001" s="402">
        <v>91318</v>
      </c>
      <c r="B2001" s="402" t="s">
        <v>13902</v>
      </c>
      <c r="C2001" s="402" t="s">
        <v>100</v>
      </c>
      <c r="D2001" s="403">
        <v>696.57</v>
      </c>
    </row>
    <row r="2002" spans="1:4" ht="12.75" customHeight="1">
      <c r="A2002" s="402">
        <v>91319</v>
      </c>
      <c r="B2002" s="402" t="s">
        <v>13903</v>
      </c>
      <c r="C2002" s="402" t="s">
        <v>100</v>
      </c>
      <c r="D2002" s="403">
        <v>704.73</v>
      </c>
    </row>
    <row r="2003" spans="1:4" ht="12.75" customHeight="1">
      <c r="A2003" s="402">
        <v>91320</v>
      </c>
      <c r="B2003" s="402" t="s">
        <v>13904</v>
      </c>
      <c r="C2003" s="402" t="s">
        <v>100</v>
      </c>
      <c r="D2003" s="403">
        <v>728.16</v>
      </c>
    </row>
    <row r="2004" spans="1:4" ht="12.75" customHeight="1">
      <c r="A2004" s="402">
        <v>91321</v>
      </c>
      <c r="B2004" s="402" t="s">
        <v>13905</v>
      </c>
      <c r="C2004" s="402" t="s">
        <v>100</v>
      </c>
      <c r="D2004" s="403">
        <v>801.85</v>
      </c>
    </row>
    <row r="2005" spans="1:4" ht="12.75" customHeight="1">
      <c r="A2005" s="402">
        <v>91322</v>
      </c>
      <c r="B2005" s="402" t="s">
        <v>13906</v>
      </c>
      <c r="C2005" s="402" t="s">
        <v>100</v>
      </c>
      <c r="D2005" s="403">
        <v>967.54</v>
      </c>
    </row>
    <row r="2006" spans="1:4" ht="12.75" customHeight="1">
      <c r="A2006" s="402">
        <v>91323</v>
      </c>
      <c r="B2006" s="402" t="s">
        <v>13907</v>
      </c>
      <c r="C2006" s="402" t="s">
        <v>100</v>
      </c>
      <c r="D2006" s="403">
        <v>1032.4100000000001</v>
      </c>
    </row>
    <row r="2007" spans="1:4" ht="12.75" customHeight="1">
      <c r="A2007" s="402">
        <v>91324</v>
      </c>
      <c r="B2007" s="402" t="s">
        <v>13908</v>
      </c>
      <c r="C2007" s="402" t="s">
        <v>100</v>
      </c>
      <c r="D2007" s="403">
        <v>706.63</v>
      </c>
    </row>
    <row r="2008" spans="1:4" ht="12.75" customHeight="1">
      <c r="A2008" s="402">
        <v>91325</v>
      </c>
      <c r="B2008" s="402" t="s">
        <v>13909</v>
      </c>
      <c r="C2008" s="402" t="s">
        <v>100</v>
      </c>
      <c r="D2008" s="403">
        <v>715.27</v>
      </c>
    </row>
    <row r="2009" spans="1:4" ht="12.75" customHeight="1">
      <c r="A2009" s="402">
        <v>91326</v>
      </c>
      <c r="B2009" s="402" t="s">
        <v>13910</v>
      </c>
      <c r="C2009" s="402" t="s">
        <v>100</v>
      </c>
      <c r="D2009" s="403">
        <v>769.01</v>
      </c>
    </row>
    <row r="2010" spans="1:4" ht="12.75" customHeight="1">
      <c r="A2010" s="402">
        <v>91327</v>
      </c>
      <c r="B2010" s="402" t="s">
        <v>13911</v>
      </c>
      <c r="C2010" s="402" t="s">
        <v>100</v>
      </c>
      <c r="D2010" s="403">
        <v>810.77</v>
      </c>
    </row>
    <row r="2011" spans="1:4" ht="12.75" customHeight="1">
      <c r="A2011" s="402">
        <v>91328</v>
      </c>
      <c r="B2011" s="402" t="s">
        <v>13912</v>
      </c>
      <c r="C2011" s="402" t="s">
        <v>100</v>
      </c>
      <c r="D2011" s="403">
        <v>829.32</v>
      </c>
    </row>
    <row r="2012" spans="1:4" ht="12.75" customHeight="1">
      <c r="A2012" s="402">
        <v>91329</v>
      </c>
      <c r="B2012" s="402" t="s">
        <v>13913</v>
      </c>
      <c r="C2012" s="402" t="s">
        <v>100</v>
      </c>
      <c r="D2012" s="403">
        <v>715.34</v>
      </c>
    </row>
    <row r="2013" spans="1:4" ht="12.75" customHeight="1">
      <c r="A2013" s="402">
        <v>91330</v>
      </c>
      <c r="B2013" s="402" t="s">
        <v>13914</v>
      </c>
      <c r="C2013" s="402" t="s">
        <v>100</v>
      </c>
      <c r="D2013" s="403">
        <v>854.3</v>
      </c>
    </row>
    <row r="2014" spans="1:4" ht="12.75" customHeight="1">
      <c r="A2014" s="402">
        <v>91331</v>
      </c>
      <c r="B2014" s="402" t="s">
        <v>13915</v>
      </c>
      <c r="C2014" s="402" t="s">
        <v>100</v>
      </c>
      <c r="D2014" s="403">
        <v>739.61</v>
      </c>
    </row>
    <row r="2015" spans="1:4" ht="12.75" customHeight="1">
      <c r="A2015" s="402">
        <v>91332</v>
      </c>
      <c r="B2015" s="402" t="s">
        <v>13916</v>
      </c>
      <c r="C2015" s="402" t="s">
        <v>100</v>
      </c>
      <c r="D2015" s="403">
        <v>890.23</v>
      </c>
    </row>
    <row r="2016" spans="1:4" ht="12.75" customHeight="1">
      <c r="A2016" s="402">
        <v>91333</v>
      </c>
      <c r="B2016" s="402" t="s">
        <v>13917</v>
      </c>
      <c r="C2016" s="402" t="s">
        <v>100</v>
      </c>
      <c r="D2016" s="403">
        <v>774.82</v>
      </c>
    </row>
    <row r="2017" spans="1:4" ht="12.75" customHeight="1">
      <c r="A2017" s="402">
        <v>91334</v>
      </c>
      <c r="B2017" s="402" t="s">
        <v>13918</v>
      </c>
      <c r="C2017" s="402" t="s">
        <v>100</v>
      </c>
      <c r="D2017" s="403">
        <v>1638.05</v>
      </c>
    </row>
    <row r="2018" spans="1:4" ht="12.75" customHeight="1">
      <c r="A2018" s="402">
        <v>91335</v>
      </c>
      <c r="B2018" s="402" t="s">
        <v>13919</v>
      </c>
      <c r="C2018" s="402" t="s">
        <v>100</v>
      </c>
      <c r="D2018" s="403">
        <v>1522.64</v>
      </c>
    </row>
    <row r="2019" spans="1:4" ht="12.75" customHeight="1">
      <c r="A2019" s="402">
        <v>91336</v>
      </c>
      <c r="B2019" s="402" t="s">
        <v>13920</v>
      </c>
      <c r="C2019" s="402" t="s">
        <v>100</v>
      </c>
      <c r="D2019" s="403">
        <v>2096.54</v>
      </c>
    </row>
    <row r="2020" spans="1:4" ht="12.75" customHeight="1">
      <c r="A2020" s="402">
        <v>91337</v>
      </c>
      <c r="B2020" s="402" t="s">
        <v>13921</v>
      </c>
      <c r="C2020" s="402" t="s">
        <v>100</v>
      </c>
      <c r="D2020" s="403">
        <v>1981.13</v>
      </c>
    </row>
    <row r="2021" spans="1:4" ht="12.75" customHeight="1">
      <c r="A2021" s="402">
        <v>100659</v>
      </c>
      <c r="B2021" s="402" t="s">
        <v>13922</v>
      </c>
      <c r="C2021" s="402" t="s">
        <v>53</v>
      </c>
      <c r="D2021" s="403">
        <v>11.52</v>
      </c>
    </row>
    <row r="2022" spans="1:4" ht="12.75" customHeight="1">
      <c r="A2022" s="402">
        <v>100660</v>
      </c>
      <c r="B2022" s="402" t="s">
        <v>13923</v>
      </c>
      <c r="C2022" s="402" t="s">
        <v>53</v>
      </c>
      <c r="D2022" s="403">
        <v>7.94</v>
      </c>
    </row>
    <row r="2023" spans="1:4" ht="12.75" customHeight="1">
      <c r="A2023" s="402">
        <v>100675</v>
      </c>
      <c r="B2023" s="402" t="s">
        <v>13924</v>
      </c>
      <c r="C2023" s="402" t="s">
        <v>100</v>
      </c>
      <c r="D2023" s="403">
        <v>848.13</v>
      </c>
    </row>
    <row r="2024" spans="1:4" ht="12.75" customHeight="1">
      <c r="A2024" s="402">
        <v>100676</v>
      </c>
      <c r="B2024" s="402" t="s">
        <v>13925</v>
      </c>
      <c r="C2024" s="402" t="s">
        <v>100</v>
      </c>
      <c r="D2024" s="403">
        <v>194.81</v>
      </c>
    </row>
    <row r="2025" spans="1:4" ht="12.75" customHeight="1">
      <c r="A2025" s="402">
        <v>100678</v>
      </c>
      <c r="B2025" s="402" t="s">
        <v>13926</v>
      </c>
      <c r="C2025" s="402" t="s">
        <v>100</v>
      </c>
      <c r="D2025" s="403">
        <v>963.07</v>
      </c>
    </row>
    <row r="2026" spans="1:4" ht="12.75" customHeight="1">
      <c r="A2026" s="402">
        <v>100679</v>
      </c>
      <c r="B2026" s="402" t="s">
        <v>13927</v>
      </c>
      <c r="C2026" s="402" t="s">
        <v>100</v>
      </c>
      <c r="D2026" s="403">
        <v>806.35</v>
      </c>
    </row>
    <row r="2027" spans="1:4" ht="12.75" customHeight="1">
      <c r="A2027" s="402">
        <v>100680</v>
      </c>
      <c r="B2027" s="402" t="s">
        <v>13928</v>
      </c>
      <c r="C2027" s="402" t="s">
        <v>100</v>
      </c>
      <c r="D2027" s="403">
        <v>972.42</v>
      </c>
    </row>
    <row r="2028" spans="1:4" ht="12.75" customHeight="1">
      <c r="A2028" s="402">
        <v>100681</v>
      </c>
      <c r="B2028" s="402" t="s">
        <v>13929</v>
      </c>
      <c r="C2028" s="402" t="s">
        <v>100</v>
      </c>
      <c r="D2028" s="403">
        <v>996.76</v>
      </c>
    </row>
    <row r="2029" spans="1:4" ht="12.75" customHeight="1">
      <c r="A2029" s="402">
        <v>100682</v>
      </c>
      <c r="B2029" s="402" t="s">
        <v>13930</v>
      </c>
      <c r="C2029" s="402" t="s">
        <v>100</v>
      </c>
      <c r="D2029" s="403">
        <v>824.91</v>
      </c>
    </row>
    <row r="2030" spans="1:4" ht="12.75" customHeight="1">
      <c r="A2030" s="402">
        <v>100683</v>
      </c>
      <c r="B2030" s="402" t="s">
        <v>13931</v>
      </c>
      <c r="C2030" s="402" t="s">
        <v>100</v>
      </c>
      <c r="D2030" s="403">
        <v>1047.43</v>
      </c>
    </row>
    <row r="2031" spans="1:4" ht="12.75" customHeight="1">
      <c r="A2031" s="402">
        <v>100684</v>
      </c>
      <c r="B2031" s="402" t="s">
        <v>13932</v>
      </c>
      <c r="C2031" s="402" t="s">
        <v>100</v>
      </c>
      <c r="D2031" s="403">
        <v>869.89</v>
      </c>
    </row>
    <row r="2032" spans="1:4" ht="12.75" customHeight="1">
      <c r="A2032" s="402">
        <v>100685</v>
      </c>
      <c r="B2032" s="402" t="s">
        <v>13933</v>
      </c>
      <c r="C2032" s="402" t="s">
        <v>100</v>
      </c>
      <c r="D2032" s="403">
        <v>1089.9100000000001</v>
      </c>
    </row>
    <row r="2033" spans="1:4" ht="12.75" customHeight="1">
      <c r="A2033" s="402">
        <v>100686</v>
      </c>
      <c r="B2033" s="402" t="s">
        <v>13934</v>
      </c>
      <c r="C2033" s="402" t="s">
        <v>100</v>
      </c>
      <c r="D2033" s="403">
        <v>911.65</v>
      </c>
    </row>
    <row r="2034" spans="1:4" ht="12.75" customHeight="1">
      <c r="A2034" s="402">
        <v>100687</v>
      </c>
      <c r="B2034" s="402" t="s">
        <v>13935</v>
      </c>
      <c r="C2034" s="402" t="s">
        <v>100</v>
      </c>
      <c r="D2034" s="403">
        <v>971.78</v>
      </c>
    </row>
    <row r="2035" spans="1:4" ht="12.75" customHeight="1">
      <c r="A2035" s="402">
        <v>100688</v>
      </c>
      <c r="B2035" s="402" t="s">
        <v>13936</v>
      </c>
      <c r="C2035" s="402" t="s">
        <v>100</v>
      </c>
      <c r="D2035" s="403">
        <v>815.06</v>
      </c>
    </row>
    <row r="2036" spans="1:4" ht="12.75" customHeight="1">
      <c r="A2036" s="402">
        <v>100689</v>
      </c>
      <c r="B2036" s="402" t="s">
        <v>13937</v>
      </c>
      <c r="C2036" s="402" t="s">
        <v>100</v>
      </c>
      <c r="D2036" s="403">
        <v>1053.24</v>
      </c>
    </row>
    <row r="2037" spans="1:4" ht="12.75" customHeight="1">
      <c r="A2037" s="402">
        <v>100690</v>
      </c>
      <c r="B2037" s="402" t="s">
        <v>13938</v>
      </c>
      <c r="C2037" s="402" t="s">
        <v>100</v>
      </c>
      <c r="D2037" s="403">
        <v>875.7</v>
      </c>
    </row>
    <row r="2038" spans="1:4" ht="12.75" customHeight="1">
      <c r="A2038" s="402">
        <v>100691</v>
      </c>
      <c r="B2038" s="402" t="s">
        <v>13939</v>
      </c>
      <c r="C2038" s="402" t="s">
        <v>100</v>
      </c>
      <c r="D2038" s="403">
        <v>1801.06</v>
      </c>
    </row>
    <row r="2039" spans="1:4" ht="12.75" customHeight="1">
      <c r="A2039" s="402">
        <v>100692</v>
      </c>
      <c r="B2039" s="402" t="s">
        <v>13940</v>
      </c>
      <c r="C2039" s="402" t="s">
        <v>100</v>
      </c>
      <c r="D2039" s="403">
        <v>1623.52</v>
      </c>
    </row>
    <row r="2040" spans="1:4" ht="12.75" customHeight="1">
      <c r="A2040" s="402">
        <v>100693</v>
      </c>
      <c r="B2040" s="402" t="s">
        <v>13941</v>
      </c>
      <c r="C2040" s="402" t="s">
        <v>100</v>
      </c>
      <c r="D2040" s="403">
        <v>2259.5500000000002</v>
      </c>
    </row>
    <row r="2041" spans="1:4" ht="12.75" customHeight="1">
      <c r="A2041" s="402">
        <v>100694</v>
      </c>
      <c r="B2041" s="402" t="s">
        <v>13942</v>
      </c>
      <c r="C2041" s="402" t="s">
        <v>100</v>
      </c>
      <c r="D2041" s="403">
        <v>2082.0100000000002</v>
      </c>
    </row>
    <row r="2042" spans="1:4" ht="12.75" customHeight="1">
      <c r="A2042" s="402">
        <v>100695</v>
      </c>
      <c r="B2042" s="402" t="s">
        <v>13943</v>
      </c>
      <c r="C2042" s="402" t="s">
        <v>100</v>
      </c>
      <c r="D2042" s="403">
        <v>60.02</v>
      </c>
    </row>
    <row r="2043" spans="1:4" ht="12.75" customHeight="1">
      <c r="A2043" s="402">
        <v>100696</v>
      </c>
      <c r="B2043" s="402" t="s">
        <v>13944</v>
      </c>
      <c r="C2043" s="402" t="s">
        <v>100</v>
      </c>
      <c r="D2043" s="403">
        <v>66.63</v>
      </c>
    </row>
    <row r="2044" spans="1:4" ht="12.75" customHeight="1">
      <c r="A2044" s="402">
        <v>100697</v>
      </c>
      <c r="B2044" s="402" t="s">
        <v>13945</v>
      </c>
      <c r="C2044" s="402" t="s">
        <v>100</v>
      </c>
      <c r="D2044" s="403">
        <v>73.28</v>
      </c>
    </row>
    <row r="2045" spans="1:4" ht="12.75" customHeight="1">
      <c r="A2045" s="402">
        <v>100698</v>
      </c>
      <c r="B2045" s="402" t="s">
        <v>13946</v>
      </c>
      <c r="C2045" s="402" t="s">
        <v>100</v>
      </c>
      <c r="D2045" s="403">
        <v>79.91</v>
      </c>
    </row>
    <row r="2046" spans="1:4" ht="12.75" customHeight="1">
      <c r="A2046" s="402">
        <v>100699</v>
      </c>
      <c r="B2046" s="402" t="s">
        <v>13947</v>
      </c>
      <c r="C2046" s="402" t="s">
        <v>100</v>
      </c>
      <c r="D2046" s="403">
        <v>95.62</v>
      </c>
    </row>
    <row r="2047" spans="1:4" ht="12.75" customHeight="1">
      <c r="A2047" s="402">
        <v>100700</v>
      </c>
      <c r="B2047" s="402" t="s">
        <v>13948</v>
      </c>
      <c r="C2047" s="402" t="s">
        <v>100</v>
      </c>
      <c r="D2047" s="403">
        <v>793.77</v>
      </c>
    </row>
    <row r="2048" spans="1:4" ht="12.75" customHeight="1">
      <c r="A2048" s="402">
        <v>100712</v>
      </c>
      <c r="B2048" s="402" t="s">
        <v>13949</v>
      </c>
      <c r="C2048" s="402" t="s">
        <v>100</v>
      </c>
      <c r="D2048" s="403">
        <v>800.57</v>
      </c>
    </row>
    <row r="2049" spans="1:4" ht="12.75" customHeight="1">
      <c r="A2049" s="402">
        <v>100665</v>
      </c>
      <c r="B2049" s="402" t="s">
        <v>13950</v>
      </c>
      <c r="C2049" s="402" t="s">
        <v>74</v>
      </c>
      <c r="D2049" s="403">
        <v>1200.79</v>
      </c>
    </row>
    <row r="2050" spans="1:4" ht="12.75" customHeight="1">
      <c r="A2050" s="402">
        <v>100666</v>
      </c>
      <c r="B2050" s="402" t="s">
        <v>13951</v>
      </c>
      <c r="C2050" s="402" t="s">
        <v>74</v>
      </c>
      <c r="D2050" s="403">
        <v>945.56</v>
      </c>
    </row>
    <row r="2051" spans="1:4" ht="12.75" customHeight="1">
      <c r="A2051" s="402">
        <v>100667</v>
      </c>
      <c r="B2051" s="402" t="s">
        <v>13952</v>
      </c>
      <c r="C2051" s="402" t="s">
        <v>74</v>
      </c>
      <c r="D2051" s="403">
        <v>1561.61</v>
      </c>
    </row>
    <row r="2052" spans="1:4" ht="12.75" customHeight="1">
      <c r="A2052" s="402">
        <v>100668</v>
      </c>
      <c r="B2052" s="402" t="s">
        <v>13953</v>
      </c>
      <c r="C2052" s="402" t="s">
        <v>74</v>
      </c>
      <c r="D2052" s="403">
        <v>1844.67</v>
      </c>
    </row>
    <row r="2053" spans="1:4" ht="12.75" customHeight="1">
      <c r="A2053" s="402">
        <v>100669</v>
      </c>
      <c r="B2053" s="402" t="s">
        <v>13954</v>
      </c>
      <c r="C2053" s="402" t="s">
        <v>74</v>
      </c>
      <c r="D2053" s="403">
        <v>1111.28</v>
      </c>
    </row>
    <row r="2054" spans="1:4" ht="12.75" customHeight="1">
      <c r="A2054" s="402">
        <v>100670</v>
      </c>
      <c r="B2054" s="402" t="s">
        <v>13955</v>
      </c>
      <c r="C2054" s="402" t="s">
        <v>74</v>
      </c>
      <c r="D2054" s="403">
        <v>1501.64</v>
      </c>
    </row>
    <row r="2055" spans="1:4" ht="12.75" customHeight="1">
      <c r="A2055" s="402">
        <v>100671</v>
      </c>
      <c r="B2055" s="402" t="s">
        <v>13956</v>
      </c>
      <c r="C2055" s="402" t="s">
        <v>74</v>
      </c>
      <c r="D2055" s="403">
        <v>1868.44</v>
      </c>
    </row>
    <row r="2056" spans="1:4" ht="12.75" customHeight="1">
      <c r="A2056" s="402">
        <v>100672</v>
      </c>
      <c r="B2056" s="402" t="s">
        <v>13957</v>
      </c>
      <c r="C2056" s="402" t="s">
        <v>74</v>
      </c>
      <c r="D2056" s="403">
        <v>1199.26</v>
      </c>
    </row>
    <row r="2057" spans="1:4" ht="12.75" customHeight="1">
      <c r="A2057" s="402">
        <v>100701</v>
      </c>
      <c r="B2057" s="402" t="s">
        <v>13958</v>
      </c>
      <c r="C2057" s="402" t="s">
        <v>74</v>
      </c>
      <c r="D2057" s="403">
        <v>553.48</v>
      </c>
    </row>
    <row r="2058" spans="1:4" ht="12.75" customHeight="1">
      <c r="A2058" s="402">
        <v>94559</v>
      </c>
      <c r="B2058" s="402" t="s">
        <v>13959</v>
      </c>
      <c r="C2058" s="402" t="s">
        <v>74</v>
      </c>
      <c r="D2058" s="403">
        <v>685.64</v>
      </c>
    </row>
    <row r="2059" spans="1:4" ht="12.75" customHeight="1">
      <c r="A2059" s="402">
        <v>94562</v>
      </c>
      <c r="B2059" s="402" t="s">
        <v>13960</v>
      </c>
      <c r="C2059" s="402" t="s">
        <v>74</v>
      </c>
      <c r="D2059" s="403">
        <v>645.37</v>
      </c>
    </row>
    <row r="2060" spans="1:4" ht="12.75" customHeight="1">
      <c r="A2060" s="402">
        <v>94587</v>
      </c>
      <c r="B2060" s="402" t="s">
        <v>13961</v>
      </c>
      <c r="C2060" s="402" t="s">
        <v>53</v>
      </c>
      <c r="D2060" s="403">
        <v>57.41</v>
      </c>
    </row>
    <row r="2061" spans="1:4" ht="12.75" customHeight="1">
      <c r="A2061" s="402">
        <v>94588</v>
      </c>
      <c r="B2061" s="402" t="s">
        <v>13962</v>
      </c>
      <c r="C2061" s="402" t="s">
        <v>53</v>
      </c>
      <c r="D2061" s="403">
        <v>50.03</v>
      </c>
    </row>
    <row r="2062" spans="1:4" ht="12.75" customHeight="1">
      <c r="A2062" s="402">
        <v>99837</v>
      </c>
      <c r="B2062" s="402" t="s">
        <v>13963</v>
      </c>
      <c r="C2062" s="402" t="s">
        <v>53</v>
      </c>
      <c r="D2062" s="403">
        <v>597.09</v>
      </c>
    </row>
    <row r="2063" spans="1:4" ht="12.75" customHeight="1">
      <c r="A2063" s="402">
        <v>99839</v>
      </c>
      <c r="B2063" s="402" t="s">
        <v>13964</v>
      </c>
      <c r="C2063" s="402" t="s">
        <v>53</v>
      </c>
      <c r="D2063" s="403">
        <v>466.23</v>
      </c>
    </row>
    <row r="2064" spans="1:4" ht="12.75" customHeight="1">
      <c r="A2064" s="402">
        <v>99841</v>
      </c>
      <c r="B2064" s="402" t="s">
        <v>13965</v>
      </c>
      <c r="C2064" s="402" t="s">
        <v>53</v>
      </c>
      <c r="D2064" s="403">
        <v>996.44</v>
      </c>
    </row>
    <row r="2065" spans="1:4" ht="12.75" customHeight="1">
      <c r="A2065" s="402">
        <v>99855</v>
      </c>
      <c r="B2065" s="402" t="s">
        <v>13966</v>
      </c>
      <c r="C2065" s="402" t="s">
        <v>53</v>
      </c>
      <c r="D2065" s="403">
        <v>111.74</v>
      </c>
    </row>
    <row r="2066" spans="1:4" ht="12.75" customHeight="1">
      <c r="A2066" s="402">
        <v>99857</v>
      </c>
      <c r="B2066" s="402" t="s">
        <v>13967</v>
      </c>
      <c r="C2066" s="402" t="s">
        <v>53</v>
      </c>
      <c r="D2066" s="403">
        <v>95.76</v>
      </c>
    </row>
    <row r="2067" spans="1:4" ht="12.75" customHeight="1">
      <c r="A2067" s="402">
        <v>99861</v>
      </c>
      <c r="B2067" s="402" t="s">
        <v>76</v>
      </c>
      <c r="C2067" s="402" t="s">
        <v>74</v>
      </c>
      <c r="D2067" s="403">
        <v>547.51</v>
      </c>
    </row>
    <row r="2068" spans="1:4" ht="12.75" customHeight="1">
      <c r="A2068" s="402">
        <v>99862</v>
      </c>
      <c r="B2068" s="402" t="s">
        <v>13968</v>
      </c>
      <c r="C2068" s="402" t="s">
        <v>74</v>
      </c>
      <c r="D2068" s="403">
        <v>631.79</v>
      </c>
    </row>
    <row r="2069" spans="1:4" ht="12.75" customHeight="1">
      <c r="A2069" s="402">
        <v>90838</v>
      </c>
      <c r="B2069" s="402" t="s">
        <v>13969</v>
      </c>
      <c r="C2069" s="402" t="s">
        <v>100</v>
      </c>
      <c r="D2069" s="403">
        <v>1398.65</v>
      </c>
    </row>
    <row r="2070" spans="1:4" ht="12.75" customHeight="1">
      <c r="A2070" s="402">
        <v>91338</v>
      </c>
      <c r="B2070" s="402" t="s">
        <v>13970</v>
      </c>
      <c r="C2070" s="402" t="s">
        <v>74</v>
      </c>
      <c r="D2070" s="403">
        <v>869.82</v>
      </c>
    </row>
    <row r="2071" spans="1:4" ht="12.75" customHeight="1">
      <c r="A2071" s="402">
        <v>91341</v>
      </c>
      <c r="B2071" s="402" t="s">
        <v>117</v>
      </c>
      <c r="C2071" s="402" t="s">
        <v>74</v>
      </c>
      <c r="D2071" s="403">
        <v>675.77</v>
      </c>
    </row>
    <row r="2072" spans="1:4" ht="12.75" customHeight="1">
      <c r="A2072" s="402">
        <v>94805</v>
      </c>
      <c r="B2072" s="402" t="s">
        <v>13971</v>
      </c>
      <c r="C2072" s="402" t="s">
        <v>100</v>
      </c>
      <c r="D2072" s="403">
        <v>859.33</v>
      </c>
    </row>
    <row r="2073" spans="1:4" ht="12.75" customHeight="1">
      <c r="A2073" s="402">
        <v>94806</v>
      </c>
      <c r="B2073" s="402" t="s">
        <v>13972</v>
      </c>
      <c r="C2073" s="402" t="s">
        <v>100</v>
      </c>
      <c r="D2073" s="403">
        <v>651.33000000000004</v>
      </c>
    </row>
    <row r="2074" spans="1:4" ht="12.75" customHeight="1">
      <c r="A2074" s="402">
        <v>94807</v>
      </c>
      <c r="B2074" s="402" t="s">
        <v>13973</v>
      </c>
      <c r="C2074" s="402" t="s">
        <v>100</v>
      </c>
      <c r="D2074" s="403">
        <v>594.24</v>
      </c>
    </row>
    <row r="2075" spans="1:4" ht="12.75" customHeight="1">
      <c r="A2075" s="402">
        <v>100702</v>
      </c>
      <c r="B2075" s="402" t="s">
        <v>13974</v>
      </c>
      <c r="C2075" s="402" t="s">
        <v>74</v>
      </c>
      <c r="D2075" s="403">
        <v>483.02</v>
      </c>
    </row>
    <row r="2076" spans="1:4" ht="12.75" customHeight="1">
      <c r="A2076" s="402">
        <v>102188</v>
      </c>
      <c r="B2076" s="402" t="s">
        <v>13975</v>
      </c>
      <c r="C2076" s="402" t="s">
        <v>100</v>
      </c>
      <c r="D2076" s="403">
        <v>858.63</v>
      </c>
    </row>
    <row r="2077" spans="1:4" ht="12.75" customHeight="1">
      <c r="A2077" s="402">
        <v>102189</v>
      </c>
      <c r="B2077" s="402" t="s">
        <v>13976</v>
      </c>
      <c r="C2077" s="402" t="s">
        <v>100</v>
      </c>
      <c r="D2077" s="403">
        <v>224.07</v>
      </c>
    </row>
    <row r="2078" spans="1:4" ht="12.75" customHeight="1">
      <c r="A2078" s="402">
        <v>100703</v>
      </c>
      <c r="B2078" s="402" t="s">
        <v>13977</v>
      </c>
      <c r="C2078" s="402" t="s">
        <v>100</v>
      </c>
      <c r="D2078" s="403">
        <v>33.58</v>
      </c>
    </row>
    <row r="2079" spans="1:4" ht="12.75" customHeight="1">
      <c r="A2079" s="402">
        <v>100704</v>
      </c>
      <c r="B2079" s="402" t="s">
        <v>13978</v>
      </c>
      <c r="C2079" s="402" t="s">
        <v>100</v>
      </c>
      <c r="D2079" s="403">
        <v>71.25</v>
      </c>
    </row>
    <row r="2080" spans="1:4" ht="12.75" customHeight="1">
      <c r="A2080" s="402">
        <v>100705</v>
      </c>
      <c r="B2080" s="402" t="s">
        <v>13979</v>
      </c>
      <c r="C2080" s="402" t="s">
        <v>100</v>
      </c>
      <c r="D2080" s="403">
        <v>81.94</v>
      </c>
    </row>
    <row r="2081" spans="1:4" ht="12.75" customHeight="1">
      <c r="A2081" s="402">
        <v>100706</v>
      </c>
      <c r="B2081" s="402" t="s">
        <v>13980</v>
      </c>
      <c r="C2081" s="402" t="s">
        <v>100</v>
      </c>
      <c r="D2081" s="403">
        <v>72.97</v>
      </c>
    </row>
    <row r="2082" spans="1:4" ht="12.75" customHeight="1">
      <c r="A2082" s="402">
        <v>100707</v>
      </c>
      <c r="B2082" s="402" t="s">
        <v>13981</v>
      </c>
      <c r="C2082" s="402" t="s">
        <v>100</v>
      </c>
      <c r="D2082" s="403">
        <v>150.69999999999999</v>
      </c>
    </row>
    <row r="2083" spans="1:4" ht="12.75" customHeight="1">
      <c r="A2083" s="402">
        <v>100708</v>
      </c>
      <c r="B2083" s="402" t="s">
        <v>13982</v>
      </c>
      <c r="C2083" s="402" t="s">
        <v>100</v>
      </c>
      <c r="D2083" s="403">
        <v>188.75</v>
      </c>
    </row>
    <row r="2084" spans="1:4" ht="12.75" customHeight="1">
      <c r="A2084" s="402">
        <v>100709</v>
      </c>
      <c r="B2084" s="402" t="s">
        <v>13983</v>
      </c>
      <c r="C2084" s="402" t="s">
        <v>100</v>
      </c>
      <c r="D2084" s="403">
        <v>46.61</v>
      </c>
    </row>
    <row r="2085" spans="1:4" ht="12.75" customHeight="1">
      <c r="A2085" s="402">
        <v>100710</v>
      </c>
      <c r="B2085" s="402" t="s">
        <v>13984</v>
      </c>
      <c r="C2085" s="402" t="s">
        <v>100</v>
      </c>
      <c r="D2085" s="403">
        <v>111.51</v>
      </c>
    </row>
    <row r="2086" spans="1:4" ht="12.75" customHeight="1">
      <c r="A2086" s="402">
        <v>102151</v>
      </c>
      <c r="B2086" s="402" t="s">
        <v>13985</v>
      </c>
      <c r="C2086" s="402" t="s">
        <v>74</v>
      </c>
      <c r="D2086" s="403">
        <v>141.97999999999999</v>
      </c>
    </row>
    <row r="2087" spans="1:4" ht="12.75" customHeight="1">
      <c r="A2087" s="402">
        <v>102152</v>
      </c>
      <c r="B2087" s="402" t="s">
        <v>13986</v>
      </c>
      <c r="C2087" s="402" t="s">
        <v>74</v>
      </c>
      <c r="D2087" s="403">
        <v>156.97999999999999</v>
      </c>
    </row>
    <row r="2088" spans="1:4" ht="12.75" customHeight="1">
      <c r="A2088" s="402">
        <v>102153</v>
      </c>
      <c r="B2088" s="402" t="s">
        <v>13987</v>
      </c>
      <c r="C2088" s="402" t="s">
        <v>74</v>
      </c>
      <c r="D2088" s="403">
        <v>196.97</v>
      </c>
    </row>
    <row r="2089" spans="1:4" ht="12.75" customHeight="1">
      <c r="A2089" s="402">
        <v>102154</v>
      </c>
      <c r="B2089" s="402" t="s">
        <v>13988</v>
      </c>
      <c r="C2089" s="402" t="s">
        <v>74</v>
      </c>
      <c r="D2089" s="403">
        <v>169.75</v>
      </c>
    </row>
    <row r="2090" spans="1:4" ht="12.75" customHeight="1">
      <c r="A2090" s="402">
        <v>102155</v>
      </c>
      <c r="B2090" s="402" t="s">
        <v>13989</v>
      </c>
      <c r="C2090" s="402" t="s">
        <v>74</v>
      </c>
      <c r="D2090" s="403">
        <v>202.46</v>
      </c>
    </row>
    <row r="2091" spans="1:4" ht="12.75" customHeight="1">
      <c r="A2091" s="402">
        <v>102156</v>
      </c>
      <c r="B2091" s="402" t="s">
        <v>13990</v>
      </c>
      <c r="C2091" s="402" t="s">
        <v>74</v>
      </c>
      <c r="D2091" s="403">
        <v>192.82</v>
      </c>
    </row>
    <row r="2092" spans="1:4" ht="12.75" customHeight="1">
      <c r="A2092" s="402">
        <v>102157</v>
      </c>
      <c r="B2092" s="402" t="s">
        <v>13991</v>
      </c>
      <c r="C2092" s="402" t="s">
        <v>74</v>
      </c>
      <c r="D2092" s="403">
        <v>262.82</v>
      </c>
    </row>
    <row r="2093" spans="1:4" ht="12.75" customHeight="1">
      <c r="A2093" s="402">
        <v>102158</v>
      </c>
      <c r="B2093" s="402" t="s">
        <v>13992</v>
      </c>
      <c r="C2093" s="402" t="s">
        <v>74</v>
      </c>
      <c r="D2093" s="403">
        <v>264.95</v>
      </c>
    </row>
    <row r="2094" spans="1:4" ht="12.75" customHeight="1">
      <c r="A2094" s="402">
        <v>102159</v>
      </c>
      <c r="B2094" s="402" t="s">
        <v>13993</v>
      </c>
      <c r="C2094" s="402" t="s">
        <v>74</v>
      </c>
      <c r="D2094" s="403">
        <v>314.83</v>
      </c>
    </row>
    <row r="2095" spans="1:4" ht="12.75" customHeight="1">
      <c r="A2095" s="402">
        <v>102160</v>
      </c>
      <c r="B2095" s="402" t="s">
        <v>13994</v>
      </c>
      <c r="C2095" s="402" t="s">
        <v>74</v>
      </c>
      <c r="D2095" s="403">
        <v>136.97</v>
      </c>
    </row>
    <row r="2096" spans="1:4" ht="12.75" customHeight="1">
      <c r="A2096" s="402">
        <v>102161</v>
      </c>
      <c r="B2096" s="402" t="s">
        <v>13995</v>
      </c>
      <c r="C2096" s="402" t="s">
        <v>74</v>
      </c>
      <c r="D2096" s="403">
        <v>247.66</v>
      </c>
    </row>
    <row r="2097" spans="1:4" ht="12.75" customHeight="1">
      <c r="A2097" s="402">
        <v>102162</v>
      </c>
      <c r="B2097" s="402" t="s">
        <v>13996</v>
      </c>
      <c r="C2097" s="402" t="s">
        <v>74</v>
      </c>
      <c r="D2097" s="403">
        <v>262.66000000000003</v>
      </c>
    </row>
    <row r="2098" spans="1:4" ht="12.75" customHeight="1">
      <c r="A2098" s="402">
        <v>102163</v>
      </c>
      <c r="B2098" s="402" t="s">
        <v>13997</v>
      </c>
      <c r="C2098" s="402" t="s">
        <v>74</v>
      </c>
      <c r="D2098" s="403">
        <v>302.64999999999998</v>
      </c>
    </row>
    <row r="2099" spans="1:4" ht="12.75" customHeight="1">
      <c r="A2099" s="402">
        <v>102164</v>
      </c>
      <c r="B2099" s="402" t="s">
        <v>13998</v>
      </c>
      <c r="C2099" s="402" t="s">
        <v>74</v>
      </c>
      <c r="D2099" s="403">
        <v>256</v>
      </c>
    </row>
    <row r="2100" spans="1:4" ht="12.75" customHeight="1">
      <c r="A2100" s="402">
        <v>102165</v>
      </c>
      <c r="B2100" s="402" t="s">
        <v>13999</v>
      </c>
      <c r="C2100" s="402" t="s">
        <v>74</v>
      </c>
      <c r="D2100" s="403">
        <v>288.70999999999998</v>
      </c>
    </row>
    <row r="2101" spans="1:4" ht="12.75" customHeight="1">
      <c r="A2101" s="402">
        <v>102166</v>
      </c>
      <c r="B2101" s="402" t="s">
        <v>14000</v>
      </c>
      <c r="C2101" s="402" t="s">
        <v>74</v>
      </c>
      <c r="D2101" s="403">
        <v>259.61</v>
      </c>
    </row>
    <row r="2102" spans="1:4" ht="12.75" customHeight="1">
      <c r="A2102" s="402">
        <v>102167</v>
      </c>
      <c r="B2102" s="402" t="s">
        <v>14001</v>
      </c>
      <c r="C2102" s="402" t="s">
        <v>74</v>
      </c>
      <c r="D2102" s="403">
        <v>329.61</v>
      </c>
    </row>
    <row r="2103" spans="1:4" ht="12.75" customHeight="1">
      <c r="A2103" s="402">
        <v>102168</v>
      </c>
      <c r="B2103" s="402" t="s">
        <v>14002</v>
      </c>
      <c r="C2103" s="402" t="s">
        <v>74</v>
      </c>
      <c r="D2103" s="403">
        <v>314.44</v>
      </c>
    </row>
    <row r="2104" spans="1:4" ht="12.75" customHeight="1">
      <c r="A2104" s="402">
        <v>102169</v>
      </c>
      <c r="B2104" s="402" t="s">
        <v>14003</v>
      </c>
      <c r="C2104" s="402" t="s">
        <v>74</v>
      </c>
      <c r="D2104" s="403">
        <v>357.93</v>
      </c>
    </row>
    <row r="2105" spans="1:4" ht="12.75" customHeight="1">
      <c r="A2105" s="402">
        <v>102170</v>
      </c>
      <c r="B2105" s="402" t="s">
        <v>14004</v>
      </c>
      <c r="C2105" s="402" t="s">
        <v>74</v>
      </c>
      <c r="D2105" s="403">
        <v>242.65</v>
      </c>
    </row>
    <row r="2106" spans="1:4" ht="12.75" customHeight="1">
      <c r="A2106" s="402">
        <v>102171</v>
      </c>
      <c r="B2106" s="402" t="s">
        <v>14005</v>
      </c>
      <c r="C2106" s="402" t="s">
        <v>74</v>
      </c>
      <c r="D2106" s="403">
        <v>416</v>
      </c>
    </row>
    <row r="2107" spans="1:4" ht="12.75" customHeight="1">
      <c r="A2107" s="402">
        <v>102172</v>
      </c>
      <c r="B2107" s="402" t="s">
        <v>14006</v>
      </c>
      <c r="C2107" s="402" t="s">
        <v>74</v>
      </c>
      <c r="D2107" s="403">
        <v>399.6</v>
      </c>
    </row>
    <row r="2108" spans="1:4" ht="12.75" customHeight="1">
      <c r="A2108" s="402">
        <v>102176</v>
      </c>
      <c r="B2108" s="402" t="s">
        <v>14007</v>
      </c>
      <c r="C2108" s="402" t="s">
        <v>74</v>
      </c>
      <c r="D2108" s="403">
        <v>748.02</v>
      </c>
    </row>
    <row r="2109" spans="1:4" ht="12.75" customHeight="1">
      <c r="A2109" s="402">
        <v>102177</v>
      </c>
      <c r="B2109" s="402" t="s">
        <v>14008</v>
      </c>
      <c r="C2109" s="402" t="s">
        <v>74</v>
      </c>
      <c r="D2109" s="403">
        <v>1453.54</v>
      </c>
    </row>
    <row r="2110" spans="1:4" ht="12.75" customHeight="1">
      <c r="A2110" s="402">
        <v>102178</v>
      </c>
      <c r="B2110" s="402" t="s">
        <v>14009</v>
      </c>
      <c r="C2110" s="402" t="s">
        <v>74</v>
      </c>
      <c r="D2110" s="403">
        <v>1658.32</v>
      </c>
    </row>
    <row r="2111" spans="1:4" ht="12.75" customHeight="1">
      <c r="A2111" s="402">
        <v>102179</v>
      </c>
      <c r="B2111" s="402" t="s">
        <v>14010</v>
      </c>
      <c r="C2111" s="402" t="s">
        <v>74</v>
      </c>
      <c r="D2111" s="403">
        <v>251.73</v>
      </c>
    </row>
    <row r="2112" spans="1:4" ht="12.75" customHeight="1">
      <c r="A2112" s="402">
        <v>102180</v>
      </c>
      <c r="B2112" s="402" t="s">
        <v>14011</v>
      </c>
      <c r="C2112" s="402" t="s">
        <v>74</v>
      </c>
      <c r="D2112" s="403">
        <v>275.14999999999998</v>
      </c>
    </row>
    <row r="2113" spans="1:4" ht="12.75" customHeight="1">
      <c r="A2113" s="402">
        <v>102181</v>
      </c>
      <c r="B2113" s="402" t="s">
        <v>109</v>
      </c>
      <c r="C2113" s="402" t="s">
        <v>74</v>
      </c>
      <c r="D2113" s="403">
        <v>310.29000000000002</v>
      </c>
    </row>
    <row r="2114" spans="1:4" ht="12.75" customHeight="1">
      <c r="A2114" s="402">
        <v>102182</v>
      </c>
      <c r="B2114" s="402" t="s">
        <v>14012</v>
      </c>
      <c r="C2114" s="402" t="s">
        <v>100</v>
      </c>
      <c r="D2114" s="403">
        <v>626.54</v>
      </c>
    </row>
    <row r="2115" spans="1:4" ht="12.75" customHeight="1">
      <c r="A2115" s="402">
        <v>102183</v>
      </c>
      <c r="B2115" s="402" t="s">
        <v>14013</v>
      </c>
      <c r="C2115" s="402" t="s">
        <v>100</v>
      </c>
      <c r="D2115" s="403">
        <v>1263.1099999999999</v>
      </c>
    </row>
    <row r="2116" spans="1:4" ht="12.75" customHeight="1">
      <c r="A2116" s="402">
        <v>102184</v>
      </c>
      <c r="B2116" s="402" t="s">
        <v>153</v>
      </c>
      <c r="C2116" s="402" t="s">
        <v>100</v>
      </c>
      <c r="D2116" s="403">
        <v>1466.53</v>
      </c>
    </row>
    <row r="2117" spans="1:4" ht="12.75" customHeight="1">
      <c r="A2117" s="402">
        <v>102185</v>
      </c>
      <c r="B2117" s="402" t="s">
        <v>14014</v>
      </c>
      <c r="C2117" s="402" t="s">
        <v>100</v>
      </c>
      <c r="D2117" s="403">
        <v>2942.81</v>
      </c>
    </row>
    <row r="2118" spans="1:4" ht="12.75" customHeight="1">
      <c r="A2118" s="402">
        <v>102190</v>
      </c>
      <c r="B2118" s="402" t="s">
        <v>14015</v>
      </c>
      <c r="C2118" s="402" t="s">
        <v>74</v>
      </c>
      <c r="D2118" s="403">
        <v>15.41</v>
      </c>
    </row>
    <row r="2119" spans="1:4" ht="12.75" customHeight="1">
      <c r="A2119" s="402">
        <v>102191</v>
      </c>
      <c r="B2119" s="402" t="s">
        <v>14016</v>
      </c>
      <c r="C2119" s="402" t="s">
        <v>74</v>
      </c>
      <c r="D2119" s="403">
        <v>18.73</v>
      </c>
    </row>
    <row r="2120" spans="1:4" ht="12.75" customHeight="1">
      <c r="A2120" s="402">
        <v>102192</v>
      </c>
      <c r="B2120" s="402" t="s">
        <v>14017</v>
      </c>
      <c r="C2120" s="402" t="s">
        <v>74</v>
      </c>
      <c r="D2120" s="403">
        <v>13.37</v>
      </c>
    </row>
    <row r="2121" spans="1:4" ht="12.75" customHeight="1">
      <c r="A2121" s="402">
        <v>94569</v>
      </c>
      <c r="B2121" s="402" t="s">
        <v>14018</v>
      </c>
      <c r="C2121" s="402" t="s">
        <v>74</v>
      </c>
      <c r="D2121" s="403">
        <v>681.96</v>
      </c>
    </row>
    <row r="2122" spans="1:4" ht="12.75" customHeight="1">
      <c r="A2122" s="402">
        <v>94570</v>
      </c>
      <c r="B2122" s="402" t="s">
        <v>198</v>
      </c>
      <c r="C2122" s="402" t="s">
        <v>74</v>
      </c>
      <c r="D2122" s="403">
        <v>354.21</v>
      </c>
    </row>
    <row r="2123" spans="1:4" ht="12.75" customHeight="1">
      <c r="A2123" s="402">
        <v>94572</v>
      </c>
      <c r="B2123" s="402" t="s">
        <v>92</v>
      </c>
      <c r="C2123" s="402" t="s">
        <v>74</v>
      </c>
      <c r="D2123" s="403">
        <v>505.39</v>
      </c>
    </row>
    <row r="2124" spans="1:4" ht="12.75" customHeight="1">
      <c r="A2124" s="402">
        <v>94573</v>
      </c>
      <c r="B2124" s="402" t="s">
        <v>202</v>
      </c>
      <c r="C2124" s="402" t="s">
        <v>74</v>
      </c>
      <c r="D2124" s="403">
        <v>409.57</v>
      </c>
    </row>
    <row r="2125" spans="1:4" ht="12.75" customHeight="1">
      <c r="A2125" s="402">
        <v>94580</v>
      </c>
      <c r="B2125" s="402" t="s">
        <v>14019</v>
      </c>
      <c r="C2125" s="402" t="s">
        <v>74</v>
      </c>
      <c r="D2125" s="403">
        <v>562.29999999999995</v>
      </c>
    </row>
    <row r="2126" spans="1:4" ht="12.75" customHeight="1">
      <c r="A2126" s="402">
        <v>94589</v>
      </c>
      <c r="B2126" s="402" t="s">
        <v>14020</v>
      </c>
      <c r="C2126" s="402" t="s">
        <v>53</v>
      </c>
      <c r="D2126" s="403">
        <v>20.69</v>
      </c>
    </row>
    <row r="2127" spans="1:4" ht="12.75" customHeight="1">
      <c r="A2127" s="402">
        <v>94590</v>
      </c>
      <c r="B2127" s="402" t="s">
        <v>14021</v>
      </c>
      <c r="C2127" s="402" t="s">
        <v>53</v>
      </c>
      <c r="D2127" s="403">
        <v>17.350000000000001</v>
      </c>
    </row>
    <row r="2128" spans="1:4" ht="12.75" customHeight="1">
      <c r="A2128" s="402">
        <v>100674</v>
      </c>
      <c r="B2128" s="402" t="s">
        <v>14022</v>
      </c>
      <c r="C2128" s="402" t="s">
        <v>74</v>
      </c>
      <c r="D2128" s="403">
        <v>741.16</v>
      </c>
    </row>
    <row r="2129" spans="1:4" ht="12.75" customHeight="1">
      <c r="A2129" s="402">
        <v>101096</v>
      </c>
      <c r="B2129" s="402" t="s">
        <v>14023</v>
      </c>
      <c r="C2129" s="402" t="s">
        <v>71</v>
      </c>
      <c r="D2129" s="403">
        <v>1276.71</v>
      </c>
    </row>
    <row r="2130" spans="1:4" ht="12.75" customHeight="1">
      <c r="A2130" s="402">
        <v>101097</v>
      </c>
      <c r="B2130" s="402" t="s">
        <v>14024</v>
      </c>
      <c r="C2130" s="402" t="s">
        <v>71</v>
      </c>
      <c r="D2130" s="403">
        <v>1207.01</v>
      </c>
    </row>
    <row r="2131" spans="1:4" ht="12.75" customHeight="1">
      <c r="A2131" s="402">
        <v>101098</v>
      </c>
      <c r="B2131" s="402" t="s">
        <v>14025</v>
      </c>
      <c r="C2131" s="402" t="s">
        <v>71</v>
      </c>
      <c r="D2131" s="403">
        <v>1116.56</v>
      </c>
    </row>
    <row r="2132" spans="1:4" ht="12.75" customHeight="1">
      <c r="A2132" s="402">
        <v>101099</v>
      </c>
      <c r="B2132" s="402" t="s">
        <v>14026</v>
      </c>
      <c r="C2132" s="402" t="s">
        <v>71</v>
      </c>
      <c r="D2132" s="403">
        <v>1024.3599999999999</v>
      </c>
    </row>
    <row r="2133" spans="1:4" ht="12.75" customHeight="1">
      <c r="A2133" s="402">
        <v>101100</v>
      </c>
      <c r="B2133" s="402" t="s">
        <v>14027</v>
      </c>
      <c r="C2133" s="402" t="s">
        <v>71</v>
      </c>
      <c r="D2133" s="403">
        <v>942.21</v>
      </c>
    </row>
    <row r="2134" spans="1:4" ht="12.75" customHeight="1">
      <c r="A2134" s="402">
        <v>101101</v>
      </c>
      <c r="B2134" s="402" t="s">
        <v>14028</v>
      </c>
      <c r="C2134" s="402" t="s">
        <v>71</v>
      </c>
      <c r="D2134" s="403">
        <v>919.46</v>
      </c>
    </row>
    <row r="2135" spans="1:4" ht="12.75" customHeight="1">
      <c r="A2135" s="402">
        <v>101102</v>
      </c>
      <c r="B2135" s="402" t="s">
        <v>14029</v>
      </c>
      <c r="C2135" s="402" t="s">
        <v>71</v>
      </c>
      <c r="D2135" s="403">
        <v>893.79</v>
      </c>
    </row>
    <row r="2136" spans="1:4" ht="12.75" customHeight="1">
      <c r="A2136" s="402">
        <v>101103</v>
      </c>
      <c r="B2136" s="402" t="s">
        <v>14030</v>
      </c>
      <c r="C2136" s="402" t="s">
        <v>71</v>
      </c>
      <c r="D2136" s="403">
        <v>843.68</v>
      </c>
    </row>
    <row r="2137" spans="1:4" ht="12.75" customHeight="1">
      <c r="A2137" s="402">
        <v>101104</v>
      </c>
      <c r="B2137" s="402" t="s">
        <v>14031</v>
      </c>
      <c r="C2137" s="402" t="s">
        <v>71</v>
      </c>
      <c r="D2137" s="403">
        <v>1345.26</v>
      </c>
    </row>
    <row r="2138" spans="1:4" ht="12.75" customHeight="1">
      <c r="A2138" s="402">
        <v>101105</v>
      </c>
      <c r="B2138" s="402" t="s">
        <v>14032</v>
      </c>
      <c r="C2138" s="402" t="s">
        <v>71</v>
      </c>
      <c r="D2138" s="403">
        <v>1274.5999999999999</v>
      </c>
    </row>
    <row r="2139" spans="1:4" ht="12.75" customHeight="1">
      <c r="A2139" s="402">
        <v>101106</v>
      </c>
      <c r="B2139" s="402" t="s">
        <v>14033</v>
      </c>
      <c r="C2139" s="402" t="s">
        <v>71</v>
      </c>
      <c r="D2139" s="403">
        <v>1183.0899999999999</v>
      </c>
    </row>
    <row r="2140" spans="1:4" ht="12.75" customHeight="1">
      <c r="A2140" s="402">
        <v>101107</v>
      </c>
      <c r="B2140" s="402" t="s">
        <v>14034</v>
      </c>
      <c r="C2140" s="402" t="s">
        <v>71</v>
      </c>
      <c r="D2140" s="403">
        <v>1088.99</v>
      </c>
    </row>
    <row r="2141" spans="1:4" ht="12.75" customHeight="1">
      <c r="A2141" s="402">
        <v>101108</v>
      </c>
      <c r="B2141" s="402" t="s">
        <v>14035</v>
      </c>
      <c r="C2141" s="402" t="s">
        <v>71</v>
      </c>
      <c r="D2141" s="403">
        <v>1004.51</v>
      </c>
    </row>
    <row r="2142" spans="1:4" ht="12.75" customHeight="1">
      <c r="A2142" s="402">
        <v>101109</v>
      </c>
      <c r="B2142" s="402" t="s">
        <v>14036</v>
      </c>
      <c r="C2142" s="402" t="s">
        <v>71</v>
      </c>
      <c r="D2142" s="403">
        <v>981.15</v>
      </c>
    </row>
    <row r="2143" spans="1:4" ht="12.75" customHeight="1">
      <c r="A2143" s="402">
        <v>101110</v>
      </c>
      <c r="B2143" s="402" t="s">
        <v>14037</v>
      </c>
      <c r="C2143" s="402" t="s">
        <v>71</v>
      </c>
      <c r="D2143" s="403">
        <v>955.11</v>
      </c>
    </row>
    <row r="2144" spans="1:4" ht="12.75" customHeight="1">
      <c r="A2144" s="402">
        <v>101111</v>
      </c>
      <c r="B2144" s="402" t="s">
        <v>14038</v>
      </c>
      <c r="C2144" s="402" t="s">
        <v>71</v>
      </c>
      <c r="D2144" s="403">
        <v>903.82</v>
      </c>
    </row>
    <row r="2145" spans="1:4" ht="12.75" customHeight="1">
      <c r="A2145" s="402">
        <v>101112</v>
      </c>
      <c r="B2145" s="402" t="s">
        <v>14039</v>
      </c>
      <c r="C2145" s="402" t="s">
        <v>71</v>
      </c>
      <c r="D2145" s="403">
        <v>929.02</v>
      </c>
    </row>
    <row r="2146" spans="1:4" ht="12.75" customHeight="1">
      <c r="A2146" s="402">
        <v>101113</v>
      </c>
      <c r="B2146" s="402" t="s">
        <v>14040</v>
      </c>
      <c r="C2146" s="402" t="s">
        <v>71</v>
      </c>
      <c r="D2146" s="403">
        <v>1002.74</v>
      </c>
    </row>
    <row r="2147" spans="1:4" ht="12.75" customHeight="1">
      <c r="A2147" s="402">
        <v>95601</v>
      </c>
      <c r="B2147" s="402" t="s">
        <v>14041</v>
      </c>
      <c r="C2147" s="402" t="s">
        <v>100</v>
      </c>
      <c r="D2147" s="403">
        <v>15.49</v>
      </c>
    </row>
    <row r="2148" spans="1:4" ht="12.75" customHeight="1">
      <c r="A2148" s="402">
        <v>95602</v>
      </c>
      <c r="B2148" s="402" t="s">
        <v>225</v>
      </c>
      <c r="C2148" s="402" t="s">
        <v>100</v>
      </c>
      <c r="D2148" s="403">
        <v>24.79</v>
      </c>
    </row>
    <row r="2149" spans="1:4" ht="12.75" customHeight="1">
      <c r="A2149" s="402">
        <v>95603</v>
      </c>
      <c r="B2149" s="402" t="s">
        <v>14042</v>
      </c>
      <c r="C2149" s="402" t="s">
        <v>100</v>
      </c>
      <c r="D2149" s="403">
        <v>42.3</v>
      </c>
    </row>
    <row r="2150" spans="1:4" ht="12.75" customHeight="1">
      <c r="A2150" s="402">
        <v>95604</v>
      </c>
      <c r="B2150" s="402" t="s">
        <v>14043</v>
      </c>
      <c r="C2150" s="402" t="s">
        <v>100</v>
      </c>
      <c r="D2150" s="403">
        <v>65.650000000000006</v>
      </c>
    </row>
    <row r="2151" spans="1:4" ht="12.75" customHeight="1">
      <c r="A2151" s="402">
        <v>95605</v>
      </c>
      <c r="B2151" s="402" t="s">
        <v>14044</v>
      </c>
      <c r="C2151" s="402" t="s">
        <v>100</v>
      </c>
      <c r="D2151" s="403">
        <v>120.55</v>
      </c>
    </row>
    <row r="2152" spans="1:4" ht="12.75" customHeight="1">
      <c r="A2152" s="402">
        <v>95607</v>
      </c>
      <c r="B2152" s="402" t="s">
        <v>14045</v>
      </c>
      <c r="C2152" s="402" t="s">
        <v>100</v>
      </c>
      <c r="D2152" s="403">
        <v>22.32</v>
      </c>
    </row>
    <row r="2153" spans="1:4" ht="12.75" customHeight="1">
      <c r="A2153" s="402">
        <v>95608</v>
      </c>
      <c r="B2153" s="402" t="s">
        <v>14046</v>
      </c>
      <c r="C2153" s="402" t="s">
        <v>100</v>
      </c>
      <c r="D2153" s="403">
        <v>32.380000000000003</v>
      </c>
    </row>
    <row r="2154" spans="1:4" ht="12.75" customHeight="1">
      <c r="A2154" s="402">
        <v>95609</v>
      </c>
      <c r="B2154" s="402" t="s">
        <v>14047</v>
      </c>
      <c r="C2154" s="402" t="s">
        <v>100</v>
      </c>
      <c r="D2154" s="403">
        <v>41.07</v>
      </c>
    </row>
    <row r="2155" spans="1:4" ht="12.75" customHeight="1">
      <c r="A2155" s="402">
        <v>100651</v>
      </c>
      <c r="B2155" s="402" t="s">
        <v>14048</v>
      </c>
      <c r="C2155" s="402" t="s">
        <v>53</v>
      </c>
      <c r="D2155" s="403">
        <v>142.31</v>
      </c>
    </row>
    <row r="2156" spans="1:4" ht="12.75" customHeight="1">
      <c r="A2156" s="402">
        <v>100652</v>
      </c>
      <c r="B2156" s="402" t="s">
        <v>14049</v>
      </c>
      <c r="C2156" s="402" t="s">
        <v>53</v>
      </c>
      <c r="D2156" s="403">
        <v>278.05</v>
      </c>
    </row>
    <row r="2157" spans="1:4" ht="12.75" customHeight="1">
      <c r="A2157" s="402">
        <v>100653</v>
      </c>
      <c r="B2157" s="402" t="s">
        <v>14050</v>
      </c>
      <c r="C2157" s="402" t="s">
        <v>53</v>
      </c>
      <c r="D2157" s="403">
        <v>466.37</v>
      </c>
    </row>
    <row r="2158" spans="1:4" ht="12.75" customHeight="1">
      <c r="A2158" s="402">
        <v>100654</v>
      </c>
      <c r="B2158" s="402" t="s">
        <v>14051</v>
      </c>
      <c r="C2158" s="402" t="s">
        <v>53</v>
      </c>
      <c r="D2158" s="403">
        <v>618.20000000000005</v>
      </c>
    </row>
    <row r="2159" spans="1:4" ht="12.75" customHeight="1">
      <c r="A2159" s="402">
        <v>100655</v>
      </c>
      <c r="B2159" s="402" t="s">
        <v>14052</v>
      </c>
      <c r="C2159" s="402" t="s">
        <v>53</v>
      </c>
      <c r="D2159" s="403">
        <v>722.62</v>
      </c>
    </row>
    <row r="2160" spans="1:4" ht="12.75" customHeight="1">
      <c r="A2160" s="402">
        <v>100656</v>
      </c>
      <c r="B2160" s="402" t="s">
        <v>14053</v>
      </c>
      <c r="C2160" s="402" t="s">
        <v>53</v>
      </c>
      <c r="D2160" s="403">
        <v>112.13</v>
      </c>
    </row>
    <row r="2161" spans="1:4" ht="12.75" customHeight="1">
      <c r="A2161" s="402">
        <v>100657</v>
      </c>
      <c r="B2161" s="402" t="s">
        <v>14054</v>
      </c>
      <c r="C2161" s="402" t="s">
        <v>53</v>
      </c>
      <c r="D2161" s="403">
        <v>145.12</v>
      </c>
    </row>
    <row r="2162" spans="1:4" ht="12.75" customHeight="1">
      <c r="A2162" s="402">
        <v>100658</v>
      </c>
      <c r="B2162" s="402" t="s">
        <v>14055</v>
      </c>
      <c r="C2162" s="402" t="s">
        <v>53</v>
      </c>
      <c r="D2162" s="403">
        <v>334.69</v>
      </c>
    </row>
    <row r="2163" spans="1:4" ht="12.75" customHeight="1">
      <c r="A2163" s="402">
        <v>100889</v>
      </c>
      <c r="B2163" s="402" t="s">
        <v>14056</v>
      </c>
      <c r="C2163" s="402" t="s">
        <v>126</v>
      </c>
      <c r="D2163" s="403">
        <v>10.94</v>
      </c>
    </row>
    <row r="2164" spans="1:4" ht="12.75" customHeight="1">
      <c r="A2164" s="402">
        <v>100890</v>
      </c>
      <c r="B2164" s="402" t="s">
        <v>14057</v>
      </c>
      <c r="C2164" s="402" t="s">
        <v>126</v>
      </c>
      <c r="D2164" s="403">
        <v>10.77</v>
      </c>
    </row>
    <row r="2165" spans="1:4" ht="12.75" customHeight="1">
      <c r="A2165" s="402">
        <v>100892</v>
      </c>
      <c r="B2165" s="402" t="s">
        <v>14058</v>
      </c>
      <c r="C2165" s="402" t="s">
        <v>126</v>
      </c>
      <c r="D2165" s="403">
        <v>11.38</v>
      </c>
    </row>
    <row r="2166" spans="1:4" ht="12.75" customHeight="1">
      <c r="A2166" s="402">
        <v>100893</v>
      </c>
      <c r="B2166" s="402" t="s">
        <v>14059</v>
      </c>
      <c r="C2166" s="402" t="s">
        <v>126</v>
      </c>
      <c r="D2166" s="403">
        <v>11.21</v>
      </c>
    </row>
    <row r="2167" spans="1:4" ht="12.75" customHeight="1">
      <c r="A2167" s="402">
        <v>100894</v>
      </c>
      <c r="B2167" s="402" t="s">
        <v>14060</v>
      </c>
      <c r="C2167" s="402" t="s">
        <v>126</v>
      </c>
      <c r="D2167" s="403">
        <v>11.12</v>
      </c>
    </row>
    <row r="2168" spans="1:4" ht="12.75" customHeight="1">
      <c r="A2168" s="402">
        <v>100896</v>
      </c>
      <c r="B2168" s="402" t="s">
        <v>14061</v>
      </c>
      <c r="C2168" s="402" t="s">
        <v>53</v>
      </c>
      <c r="D2168" s="403">
        <v>63.35</v>
      </c>
    </row>
    <row r="2169" spans="1:4" ht="12.75" customHeight="1">
      <c r="A2169" s="402">
        <v>100897</v>
      </c>
      <c r="B2169" s="402" t="s">
        <v>14062</v>
      </c>
      <c r="C2169" s="402" t="s">
        <v>53</v>
      </c>
      <c r="D2169" s="403">
        <v>126.4</v>
      </c>
    </row>
    <row r="2170" spans="1:4" ht="12.75" customHeight="1">
      <c r="A2170" s="402">
        <v>100898</v>
      </c>
      <c r="B2170" s="402" t="s">
        <v>14063</v>
      </c>
      <c r="C2170" s="402" t="s">
        <v>53</v>
      </c>
      <c r="D2170" s="403">
        <v>247.32</v>
      </c>
    </row>
    <row r="2171" spans="1:4" ht="12.75" customHeight="1">
      <c r="A2171" s="402">
        <v>100899</v>
      </c>
      <c r="B2171" s="402" t="s">
        <v>14064</v>
      </c>
      <c r="C2171" s="402" t="s">
        <v>53</v>
      </c>
      <c r="D2171" s="403">
        <v>84.11</v>
      </c>
    </row>
    <row r="2172" spans="1:4" ht="12.75" customHeight="1">
      <c r="A2172" s="402">
        <v>100900</v>
      </c>
      <c r="B2172" s="402" t="s">
        <v>14065</v>
      </c>
      <c r="C2172" s="402" t="s">
        <v>53</v>
      </c>
      <c r="D2172" s="403">
        <v>284.72000000000003</v>
      </c>
    </row>
    <row r="2173" spans="1:4" ht="12.75" customHeight="1">
      <c r="A2173" s="402">
        <v>101173</v>
      </c>
      <c r="B2173" s="402" t="s">
        <v>14066</v>
      </c>
      <c r="C2173" s="402" t="s">
        <v>53</v>
      </c>
      <c r="D2173" s="403">
        <v>56.48</v>
      </c>
    </row>
    <row r="2174" spans="1:4" ht="12.75" customHeight="1">
      <c r="A2174" s="402">
        <v>101174</v>
      </c>
      <c r="B2174" s="402" t="s">
        <v>14067</v>
      </c>
      <c r="C2174" s="402" t="s">
        <v>53</v>
      </c>
      <c r="D2174" s="403">
        <v>79.599999999999994</v>
      </c>
    </row>
    <row r="2175" spans="1:4" ht="12.75" customHeight="1">
      <c r="A2175" s="402">
        <v>101175</v>
      </c>
      <c r="B2175" s="402" t="s">
        <v>14068</v>
      </c>
      <c r="C2175" s="402" t="s">
        <v>53</v>
      </c>
      <c r="D2175" s="403">
        <v>108.87</v>
      </c>
    </row>
    <row r="2176" spans="1:4" ht="12.75" customHeight="1">
      <c r="A2176" s="402">
        <v>101176</v>
      </c>
      <c r="B2176" s="402" t="s">
        <v>14069</v>
      </c>
      <c r="C2176" s="402" t="s">
        <v>53</v>
      </c>
      <c r="D2176" s="403">
        <v>134.19</v>
      </c>
    </row>
    <row r="2177" spans="1:4" ht="12.75" customHeight="1">
      <c r="A2177" s="402">
        <v>102521</v>
      </c>
      <c r="B2177" s="402" t="s">
        <v>14070</v>
      </c>
      <c r="C2177" s="402" t="s">
        <v>100</v>
      </c>
      <c r="D2177" s="403">
        <v>99.46</v>
      </c>
    </row>
    <row r="2178" spans="1:4" ht="12.75" customHeight="1">
      <c r="A2178" s="402">
        <v>102522</v>
      </c>
      <c r="B2178" s="402" t="s">
        <v>14071</v>
      </c>
      <c r="C2178" s="402" t="s">
        <v>100</v>
      </c>
      <c r="D2178" s="403">
        <v>145.9</v>
      </c>
    </row>
    <row r="2179" spans="1:4" ht="12.75" customHeight="1">
      <c r="A2179" s="402">
        <v>102523</v>
      </c>
      <c r="B2179" s="402" t="s">
        <v>14072</v>
      </c>
      <c r="C2179" s="402" t="s">
        <v>100</v>
      </c>
      <c r="D2179" s="403">
        <v>192.35</v>
      </c>
    </row>
    <row r="2180" spans="1:4" ht="12.75" customHeight="1">
      <c r="A2180" s="402">
        <v>95240</v>
      </c>
      <c r="B2180" s="402" t="s">
        <v>14073</v>
      </c>
      <c r="C2180" s="402" t="s">
        <v>74</v>
      </c>
      <c r="D2180" s="403">
        <v>18.63</v>
      </c>
    </row>
    <row r="2181" spans="1:4" ht="12.75" customHeight="1">
      <c r="A2181" s="402">
        <v>95241</v>
      </c>
      <c r="B2181" s="402" t="s">
        <v>14074</v>
      </c>
      <c r="C2181" s="402" t="s">
        <v>74</v>
      </c>
      <c r="D2181" s="403">
        <v>35.99</v>
      </c>
    </row>
    <row r="2182" spans="1:4" ht="12.75" customHeight="1">
      <c r="A2182" s="402">
        <v>96616</v>
      </c>
      <c r="B2182" s="402" t="s">
        <v>14075</v>
      </c>
      <c r="C2182" s="402" t="s">
        <v>71</v>
      </c>
      <c r="D2182" s="403">
        <v>774.23</v>
      </c>
    </row>
    <row r="2183" spans="1:4" ht="12.75" customHeight="1">
      <c r="A2183" s="402">
        <v>96617</v>
      </c>
      <c r="B2183" s="402" t="s">
        <v>14076</v>
      </c>
      <c r="C2183" s="402" t="s">
        <v>74</v>
      </c>
      <c r="D2183" s="403">
        <v>19.329999999999998</v>
      </c>
    </row>
    <row r="2184" spans="1:4" ht="12.75" customHeight="1">
      <c r="A2184" s="402">
        <v>96619</v>
      </c>
      <c r="B2184" s="402" t="s">
        <v>14077</v>
      </c>
      <c r="C2184" s="402" t="s">
        <v>74</v>
      </c>
      <c r="D2184" s="403">
        <v>38.700000000000003</v>
      </c>
    </row>
    <row r="2185" spans="1:4" ht="12.75" customHeight="1">
      <c r="A2185" s="402">
        <v>96620</v>
      </c>
      <c r="B2185" s="402" t="s">
        <v>14078</v>
      </c>
      <c r="C2185" s="402" t="s">
        <v>71</v>
      </c>
      <c r="D2185" s="403">
        <v>719.92</v>
      </c>
    </row>
    <row r="2186" spans="1:4" ht="12.75" customHeight="1">
      <c r="A2186" s="402">
        <v>96621</v>
      </c>
      <c r="B2186" s="402" t="s">
        <v>14079</v>
      </c>
      <c r="C2186" s="402" t="s">
        <v>71</v>
      </c>
      <c r="D2186" s="403">
        <v>253.66</v>
      </c>
    </row>
    <row r="2187" spans="1:4" ht="12.75" customHeight="1">
      <c r="A2187" s="402">
        <v>96622</v>
      </c>
      <c r="B2187" s="402" t="s">
        <v>14080</v>
      </c>
      <c r="C2187" s="402" t="s">
        <v>71</v>
      </c>
      <c r="D2187" s="403">
        <v>240.69</v>
      </c>
    </row>
    <row r="2188" spans="1:4" ht="12.75" customHeight="1">
      <c r="A2188" s="402">
        <v>96623</v>
      </c>
      <c r="B2188" s="402" t="s">
        <v>14081</v>
      </c>
      <c r="C2188" s="402" t="s">
        <v>71</v>
      </c>
      <c r="D2188" s="403">
        <v>217.68</v>
      </c>
    </row>
    <row r="2189" spans="1:4" ht="12.75" customHeight="1">
      <c r="A2189" s="402">
        <v>96624</v>
      </c>
      <c r="B2189" s="402" t="s">
        <v>14082</v>
      </c>
      <c r="C2189" s="402" t="s">
        <v>71</v>
      </c>
      <c r="D2189" s="403">
        <v>204.7</v>
      </c>
    </row>
    <row r="2190" spans="1:4" ht="12.75" customHeight="1">
      <c r="A2190" s="402">
        <v>97082</v>
      </c>
      <c r="B2190" s="402" t="s">
        <v>14083</v>
      </c>
      <c r="C2190" s="402" t="s">
        <v>71</v>
      </c>
      <c r="D2190" s="403">
        <v>53.81</v>
      </c>
    </row>
    <row r="2191" spans="1:4" ht="12.75" customHeight="1">
      <c r="A2191" s="402">
        <v>97083</v>
      </c>
      <c r="B2191" s="402" t="s">
        <v>14084</v>
      </c>
      <c r="C2191" s="402" t="s">
        <v>74</v>
      </c>
      <c r="D2191" s="403">
        <v>2.93</v>
      </c>
    </row>
    <row r="2192" spans="1:4" ht="12.75" customHeight="1">
      <c r="A2192" s="402">
        <v>97084</v>
      </c>
      <c r="B2192" s="402" t="s">
        <v>14085</v>
      </c>
      <c r="C2192" s="402" t="s">
        <v>74</v>
      </c>
      <c r="D2192" s="403">
        <v>0.61</v>
      </c>
    </row>
    <row r="2193" spans="1:4" ht="12.75" customHeight="1">
      <c r="A2193" s="402">
        <v>97086</v>
      </c>
      <c r="B2193" s="402" t="s">
        <v>14086</v>
      </c>
      <c r="C2193" s="402" t="s">
        <v>74</v>
      </c>
      <c r="D2193" s="403">
        <v>131.84</v>
      </c>
    </row>
    <row r="2194" spans="1:4" ht="12.75" customHeight="1">
      <c r="A2194" s="402">
        <v>97087</v>
      </c>
      <c r="B2194" s="402" t="s">
        <v>14087</v>
      </c>
      <c r="C2194" s="402" t="s">
        <v>74</v>
      </c>
      <c r="D2194" s="403">
        <v>2.5299999999999998</v>
      </c>
    </row>
    <row r="2195" spans="1:4" ht="12.75" customHeight="1">
      <c r="A2195" s="402">
        <v>97088</v>
      </c>
      <c r="B2195" s="402" t="s">
        <v>14088</v>
      </c>
      <c r="C2195" s="402" t="s">
        <v>126</v>
      </c>
      <c r="D2195" s="403">
        <v>16.8</v>
      </c>
    </row>
    <row r="2196" spans="1:4" ht="12.75" customHeight="1">
      <c r="A2196" s="402">
        <v>97089</v>
      </c>
      <c r="B2196" s="402" t="s">
        <v>14089</v>
      </c>
      <c r="C2196" s="402" t="s">
        <v>126</v>
      </c>
      <c r="D2196" s="403">
        <v>15.35</v>
      </c>
    </row>
    <row r="2197" spans="1:4" ht="12.75" customHeight="1">
      <c r="A2197" s="402">
        <v>97090</v>
      </c>
      <c r="B2197" s="402" t="s">
        <v>14090</v>
      </c>
      <c r="C2197" s="402" t="s">
        <v>126</v>
      </c>
      <c r="D2197" s="403">
        <v>15.07</v>
      </c>
    </row>
    <row r="2198" spans="1:4" ht="12.75" customHeight="1">
      <c r="A2198" s="402">
        <v>97091</v>
      </c>
      <c r="B2198" s="402" t="s">
        <v>14091</v>
      </c>
      <c r="C2198" s="402" t="s">
        <v>126</v>
      </c>
      <c r="D2198" s="403">
        <v>14.6</v>
      </c>
    </row>
    <row r="2199" spans="1:4" ht="12.75" customHeight="1">
      <c r="A2199" s="402">
        <v>97092</v>
      </c>
      <c r="B2199" s="402" t="s">
        <v>14092</v>
      </c>
      <c r="C2199" s="402" t="s">
        <v>126</v>
      </c>
      <c r="D2199" s="403">
        <v>14.12</v>
      </c>
    </row>
    <row r="2200" spans="1:4" ht="12.75" customHeight="1">
      <c r="A2200" s="402">
        <v>97093</v>
      </c>
      <c r="B2200" s="402" t="s">
        <v>14093</v>
      </c>
      <c r="C2200" s="402" t="s">
        <v>126</v>
      </c>
      <c r="D2200" s="403">
        <v>13.25</v>
      </c>
    </row>
    <row r="2201" spans="1:4" ht="12.75" customHeight="1">
      <c r="A2201" s="402">
        <v>97096</v>
      </c>
      <c r="B2201" s="402" t="s">
        <v>14094</v>
      </c>
      <c r="C2201" s="402" t="s">
        <v>71</v>
      </c>
      <c r="D2201" s="403">
        <v>687.42</v>
      </c>
    </row>
    <row r="2202" spans="1:4" ht="12.75" customHeight="1">
      <c r="A2202" s="402">
        <v>97097</v>
      </c>
      <c r="B2202" s="402" t="s">
        <v>14095</v>
      </c>
      <c r="C2202" s="402" t="s">
        <v>74</v>
      </c>
      <c r="D2202" s="403">
        <v>33.76</v>
      </c>
    </row>
    <row r="2203" spans="1:4" ht="12.75" customHeight="1">
      <c r="A2203" s="402">
        <v>97101</v>
      </c>
      <c r="B2203" s="402" t="s">
        <v>14096</v>
      </c>
      <c r="C2203" s="402" t="s">
        <v>74</v>
      </c>
      <c r="D2203" s="403">
        <v>187.01</v>
      </c>
    </row>
    <row r="2204" spans="1:4" ht="12.75" customHeight="1">
      <c r="A2204" s="402">
        <v>97102</v>
      </c>
      <c r="B2204" s="402" t="s">
        <v>14097</v>
      </c>
      <c r="C2204" s="402" t="s">
        <v>74</v>
      </c>
      <c r="D2204" s="403">
        <v>235.06</v>
      </c>
    </row>
    <row r="2205" spans="1:4" ht="12.75" customHeight="1">
      <c r="A2205" s="402">
        <v>97103</v>
      </c>
      <c r="B2205" s="402" t="s">
        <v>14098</v>
      </c>
      <c r="C2205" s="402" t="s">
        <v>74</v>
      </c>
      <c r="D2205" s="403">
        <v>279.35000000000002</v>
      </c>
    </row>
    <row r="2206" spans="1:4" ht="12.75" customHeight="1">
      <c r="A2206" s="402">
        <v>100322</v>
      </c>
      <c r="B2206" s="402" t="s">
        <v>14099</v>
      </c>
      <c r="C2206" s="402" t="s">
        <v>71</v>
      </c>
      <c r="D2206" s="403">
        <v>195.47</v>
      </c>
    </row>
    <row r="2207" spans="1:4" ht="12.75" customHeight="1">
      <c r="A2207" s="402">
        <v>100323</v>
      </c>
      <c r="B2207" s="402" t="s">
        <v>14100</v>
      </c>
      <c r="C2207" s="402" t="s">
        <v>71</v>
      </c>
      <c r="D2207" s="403">
        <v>178.87</v>
      </c>
    </row>
    <row r="2208" spans="1:4" ht="12.75" customHeight="1">
      <c r="A2208" s="402">
        <v>100324</v>
      </c>
      <c r="B2208" s="402" t="s">
        <v>14101</v>
      </c>
      <c r="C2208" s="402" t="s">
        <v>71</v>
      </c>
      <c r="D2208" s="403">
        <v>204.29</v>
      </c>
    </row>
    <row r="2209" spans="1:4" ht="12.75" customHeight="1">
      <c r="A2209" s="402">
        <v>103072</v>
      </c>
      <c r="B2209" s="402" t="s">
        <v>14102</v>
      </c>
      <c r="C2209" s="402" t="s">
        <v>74</v>
      </c>
      <c r="D2209" s="403">
        <v>330.59</v>
      </c>
    </row>
    <row r="2210" spans="1:4" ht="12.75" customHeight="1">
      <c r="A2210" s="402">
        <v>103073</v>
      </c>
      <c r="B2210" s="402" t="s">
        <v>14103</v>
      </c>
      <c r="C2210" s="402" t="s">
        <v>74</v>
      </c>
      <c r="D2210" s="403">
        <v>398.5</v>
      </c>
    </row>
    <row r="2211" spans="1:4" ht="12.75" customHeight="1">
      <c r="A2211" s="402">
        <v>103074</v>
      </c>
      <c r="B2211" s="402" t="s">
        <v>14104</v>
      </c>
      <c r="C2211" s="402" t="s">
        <v>74</v>
      </c>
      <c r="D2211" s="403">
        <v>186.13</v>
      </c>
    </row>
    <row r="2212" spans="1:4" ht="12.75" customHeight="1">
      <c r="A2212" s="402">
        <v>103075</v>
      </c>
      <c r="B2212" s="402" t="s">
        <v>14105</v>
      </c>
      <c r="C2212" s="402" t="s">
        <v>74</v>
      </c>
      <c r="D2212" s="403">
        <v>219.89</v>
      </c>
    </row>
    <row r="2213" spans="1:4" ht="12.75" customHeight="1">
      <c r="A2213" s="402">
        <v>103076</v>
      </c>
      <c r="B2213" s="402" t="s">
        <v>14106</v>
      </c>
      <c r="C2213" s="402" t="s">
        <v>74</v>
      </c>
      <c r="D2213" s="403">
        <v>160.47</v>
      </c>
    </row>
    <row r="2214" spans="1:4" ht="12.75" customHeight="1">
      <c r="A2214" s="402">
        <v>103077</v>
      </c>
      <c r="B2214" s="402" t="s">
        <v>14107</v>
      </c>
      <c r="C2214" s="402" t="s">
        <v>74</v>
      </c>
      <c r="D2214" s="403">
        <v>208.52</v>
      </c>
    </row>
    <row r="2215" spans="1:4" ht="12.75" customHeight="1">
      <c r="A2215" s="402">
        <v>103078</v>
      </c>
      <c r="B2215" s="402" t="s">
        <v>14108</v>
      </c>
      <c r="C2215" s="402" t="s">
        <v>74</v>
      </c>
      <c r="D2215" s="403">
        <v>252.81</v>
      </c>
    </row>
    <row r="2216" spans="1:4" ht="12.75" customHeight="1">
      <c r="A2216" s="402">
        <v>103079</v>
      </c>
      <c r="B2216" s="402" t="s">
        <v>14109</v>
      </c>
      <c r="C2216" s="402" t="s">
        <v>74</v>
      </c>
      <c r="D2216" s="403">
        <v>304.05</v>
      </c>
    </row>
    <row r="2217" spans="1:4" ht="12.75" customHeight="1">
      <c r="A2217" s="402">
        <v>103080</v>
      </c>
      <c r="B2217" s="402" t="s">
        <v>14110</v>
      </c>
      <c r="C2217" s="402" t="s">
        <v>74</v>
      </c>
      <c r="D2217" s="403">
        <v>371.96</v>
      </c>
    </row>
    <row r="2218" spans="1:4" ht="12.75" customHeight="1">
      <c r="A2218" s="402">
        <v>92263</v>
      </c>
      <c r="B2218" s="402" t="s">
        <v>14111</v>
      </c>
      <c r="C2218" s="402" t="s">
        <v>74</v>
      </c>
      <c r="D2218" s="403">
        <v>151.24</v>
      </c>
    </row>
    <row r="2219" spans="1:4" ht="12.75" customHeight="1">
      <c r="A2219" s="402">
        <v>92264</v>
      </c>
      <c r="B2219" s="402" t="s">
        <v>14112</v>
      </c>
      <c r="C2219" s="402" t="s">
        <v>74</v>
      </c>
      <c r="D2219" s="403">
        <v>191.65</v>
      </c>
    </row>
    <row r="2220" spans="1:4" ht="12.75" customHeight="1">
      <c r="A2220" s="402">
        <v>92265</v>
      </c>
      <c r="B2220" s="402" t="s">
        <v>14113</v>
      </c>
      <c r="C2220" s="402" t="s">
        <v>74</v>
      </c>
      <c r="D2220" s="403">
        <v>109.59</v>
      </c>
    </row>
    <row r="2221" spans="1:4" ht="12.75" customHeight="1">
      <c r="A2221" s="402">
        <v>92266</v>
      </c>
      <c r="B2221" s="402" t="s">
        <v>14114</v>
      </c>
      <c r="C2221" s="402" t="s">
        <v>74</v>
      </c>
      <c r="D2221" s="403">
        <v>144.26</v>
      </c>
    </row>
    <row r="2222" spans="1:4" ht="12.75" customHeight="1">
      <c r="A2222" s="402">
        <v>92267</v>
      </c>
      <c r="B2222" s="402" t="s">
        <v>14115</v>
      </c>
      <c r="C2222" s="402" t="s">
        <v>74</v>
      </c>
      <c r="D2222" s="403">
        <v>46.82</v>
      </c>
    </row>
    <row r="2223" spans="1:4" ht="12.75" customHeight="1">
      <c r="A2223" s="402">
        <v>92268</v>
      </c>
      <c r="B2223" s="402" t="s">
        <v>14116</v>
      </c>
      <c r="C2223" s="402" t="s">
        <v>74</v>
      </c>
      <c r="D2223" s="403">
        <v>78.58</v>
      </c>
    </row>
    <row r="2224" spans="1:4" ht="12.75" customHeight="1">
      <c r="A2224" s="402">
        <v>92269</v>
      </c>
      <c r="B2224" s="402" t="s">
        <v>14117</v>
      </c>
      <c r="C2224" s="402" t="s">
        <v>74</v>
      </c>
      <c r="D2224" s="403">
        <v>127.51</v>
      </c>
    </row>
    <row r="2225" spans="1:4" ht="12.75" customHeight="1">
      <c r="A2225" s="402">
        <v>92270</v>
      </c>
      <c r="B2225" s="402" t="s">
        <v>14118</v>
      </c>
      <c r="C2225" s="402" t="s">
        <v>74</v>
      </c>
      <c r="D2225" s="403">
        <v>223.36</v>
      </c>
    </row>
    <row r="2226" spans="1:4" ht="12.75" customHeight="1">
      <c r="A2226" s="402">
        <v>92271</v>
      </c>
      <c r="B2226" s="402" t="s">
        <v>14119</v>
      </c>
      <c r="C2226" s="402" t="s">
        <v>74</v>
      </c>
      <c r="D2226" s="403">
        <v>153.94999999999999</v>
      </c>
    </row>
    <row r="2227" spans="1:4" ht="12.75" customHeight="1">
      <c r="A2227" s="402">
        <v>92272</v>
      </c>
      <c r="B2227" s="402" t="s">
        <v>14120</v>
      </c>
      <c r="C2227" s="402" t="s">
        <v>53</v>
      </c>
      <c r="D2227" s="403">
        <v>35.270000000000003</v>
      </c>
    </row>
    <row r="2228" spans="1:4" ht="12.75" customHeight="1">
      <c r="A2228" s="402">
        <v>92273</v>
      </c>
      <c r="B2228" s="402" t="s">
        <v>14121</v>
      </c>
      <c r="C2228" s="402" t="s">
        <v>53</v>
      </c>
      <c r="D2228" s="403">
        <v>14.83</v>
      </c>
    </row>
    <row r="2229" spans="1:4" ht="12.75" customHeight="1">
      <c r="A2229" s="402">
        <v>92409</v>
      </c>
      <c r="B2229" s="402" t="s">
        <v>14122</v>
      </c>
      <c r="C2229" s="402" t="s">
        <v>74</v>
      </c>
      <c r="D2229" s="403">
        <v>217.37</v>
      </c>
    </row>
    <row r="2230" spans="1:4" ht="12.75" customHeight="1">
      <c r="A2230" s="402">
        <v>92411</v>
      </c>
      <c r="B2230" s="402" t="s">
        <v>14123</v>
      </c>
      <c r="C2230" s="402" t="s">
        <v>74</v>
      </c>
      <c r="D2230" s="403">
        <v>144.72</v>
      </c>
    </row>
    <row r="2231" spans="1:4" ht="12.75" customHeight="1">
      <c r="A2231" s="402">
        <v>92413</v>
      </c>
      <c r="B2231" s="402" t="s">
        <v>14124</v>
      </c>
      <c r="C2231" s="402" t="s">
        <v>74</v>
      </c>
      <c r="D2231" s="403">
        <v>94.56</v>
      </c>
    </row>
    <row r="2232" spans="1:4" ht="12.75" customHeight="1">
      <c r="A2232" s="402">
        <v>92415</v>
      </c>
      <c r="B2232" s="402" t="s">
        <v>14125</v>
      </c>
      <c r="C2232" s="402" t="s">
        <v>74</v>
      </c>
      <c r="D2232" s="403">
        <v>126.01</v>
      </c>
    </row>
    <row r="2233" spans="1:4" ht="12.75" customHeight="1">
      <c r="A2233" s="402">
        <v>92417</v>
      </c>
      <c r="B2233" s="402" t="s">
        <v>14126</v>
      </c>
      <c r="C2233" s="402" t="s">
        <v>74</v>
      </c>
      <c r="D2233" s="403">
        <v>146.85</v>
      </c>
    </row>
    <row r="2234" spans="1:4" ht="12.75" customHeight="1">
      <c r="A2234" s="402">
        <v>92419</v>
      </c>
      <c r="B2234" s="402" t="s">
        <v>14127</v>
      </c>
      <c r="C2234" s="402" t="s">
        <v>74</v>
      </c>
      <c r="D2234" s="403">
        <v>78.98</v>
      </c>
    </row>
    <row r="2235" spans="1:4" ht="12.75" customHeight="1">
      <c r="A2235" s="402">
        <v>92421</v>
      </c>
      <c r="B2235" s="402" t="s">
        <v>14128</v>
      </c>
      <c r="C2235" s="402" t="s">
        <v>74</v>
      </c>
      <c r="D2235" s="403">
        <v>94.95</v>
      </c>
    </row>
    <row r="2236" spans="1:4" ht="12.75" customHeight="1">
      <c r="A2236" s="402">
        <v>92423</v>
      </c>
      <c r="B2236" s="402" t="s">
        <v>14129</v>
      </c>
      <c r="C2236" s="402" t="s">
        <v>74</v>
      </c>
      <c r="D2236" s="403">
        <v>64.36</v>
      </c>
    </row>
    <row r="2237" spans="1:4" ht="12.75" customHeight="1">
      <c r="A2237" s="402">
        <v>92425</v>
      </c>
      <c r="B2237" s="402" t="s">
        <v>14130</v>
      </c>
      <c r="C2237" s="402" t="s">
        <v>74</v>
      </c>
      <c r="D2237" s="403">
        <v>78.260000000000005</v>
      </c>
    </row>
    <row r="2238" spans="1:4" ht="12.75" customHeight="1">
      <c r="A2238" s="402">
        <v>92427</v>
      </c>
      <c r="B2238" s="402" t="s">
        <v>14131</v>
      </c>
      <c r="C2238" s="402" t="s">
        <v>74</v>
      </c>
      <c r="D2238" s="403">
        <v>56.97</v>
      </c>
    </row>
    <row r="2239" spans="1:4" ht="12.75" customHeight="1">
      <c r="A2239" s="402">
        <v>92429</v>
      </c>
      <c r="B2239" s="402" t="s">
        <v>14132</v>
      </c>
      <c r="C2239" s="402" t="s">
        <v>74</v>
      </c>
      <c r="D2239" s="403">
        <v>69.84</v>
      </c>
    </row>
    <row r="2240" spans="1:4" ht="12.75" customHeight="1">
      <c r="A2240" s="402">
        <v>92431</v>
      </c>
      <c r="B2240" s="402" t="s">
        <v>14133</v>
      </c>
      <c r="C2240" s="402" t="s">
        <v>74</v>
      </c>
      <c r="D2240" s="403">
        <v>53.4</v>
      </c>
    </row>
    <row r="2241" spans="1:4" ht="12.75" customHeight="1">
      <c r="A2241" s="402">
        <v>92433</v>
      </c>
      <c r="B2241" s="402" t="s">
        <v>14134</v>
      </c>
      <c r="C2241" s="402" t="s">
        <v>74</v>
      </c>
      <c r="D2241" s="403">
        <v>65.63</v>
      </c>
    </row>
    <row r="2242" spans="1:4" ht="12.75" customHeight="1">
      <c r="A2242" s="402">
        <v>92435</v>
      </c>
      <c r="B2242" s="402" t="s">
        <v>14135</v>
      </c>
      <c r="C2242" s="402" t="s">
        <v>74</v>
      </c>
      <c r="D2242" s="403">
        <v>50.63</v>
      </c>
    </row>
    <row r="2243" spans="1:4" ht="12.75" customHeight="1">
      <c r="A2243" s="402">
        <v>92437</v>
      </c>
      <c r="B2243" s="402" t="s">
        <v>14136</v>
      </c>
      <c r="C2243" s="402" t="s">
        <v>74</v>
      </c>
      <c r="D2243" s="403">
        <v>62.45</v>
      </c>
    </row>
    <row r="2244" spans="1:4" ht="12.75" customHeight="1">
      <c r="A2244" s="402">
        <v>92439</v>
      </c>
      <c r="B2244" s="402" t="s">
        <v>14137</v>
      </c>
      <c r="C2244" s="402" t="s">
        <v>74</v>
      </c>
      <c r="D2244" s="403">
        <v>48.65</v>
      </c>
    </row>
    <row r="2245" spans="1:4" ht="12.75" customHeight="1">
      <c r="A2245" s="402">
        <v>92441</v>
      </c>
      <c r="B2245" s="402" t="s">
        <v>14138</v>
      </c>
      <c r="C2245" s="402" t="s">
        <v>74</v>
      </c>
      <c r="D2245" s="403">
        <v>60.17</v>
      </c>
    </row>
    <row r="2246" spans="1:4" ht="12.75" customHeight="1">
      <c r="A2246" s="402">
        <v>92443</v>
      </c>
      <c r="B2246" s="402" t="s">
        <v>14139</v>
      </c>
      <c r="C2246" s="402" t="s">
        <v>74</v>
      </c>
      <c r="D2246" s="403">
        <v>44.38</v>
      </c>
    </row>
    <row r="2247" spans="1:4" ht="12.75" customHeight="1">
      <c r="A2247" s="402">
        <v>92445</v>
      </c>
      <c r="B2247" s="402" t="s">
        <v>14140</v>
      </c>
      <c r="C2247" s="402" t="s">
        <v>74</v>
      </c>
      <c r="D2247" s="403">
        <v>55.49</v>
      </c>
    </row>
    <row r="2248" spans="1:4" ht="12.75" customHeight="1">
      <c r="A2248" s="402">
        <v>92446</v>
      </c>
      <c r="B2248" s="402" t="s">
        <v>14141</v>
      </c>
      <c r="C2248" s="402" t="s">
        <v>74</v>
      </c>
      <c r="D2248" s="403">
        <v>350.36</v>
      </c>
    </row>
    <row r="2249" spans="1:4" ht="12.75" customHeight="1">
      <c r="A2249" s="402">
        <v>92447</v>
      </c>
      <c r="B2249" s="402" t="s">
        <v>14142</v>
      </c>
      <c r="C2249" s="402" t="s">
        <v>74</v>
      </c>
      <c r="D2249" s="403">
        <v>236.99</v>
      </c>
    </row>
    <row r="2250" spans="1:4" ht="12.75" customHeight="1">
      <c r="A2250" s="402">
        <v>92448</v>
      </c>
      <c r="B2250" s="402" t="s">
        <v>14143</v>
      </c>
      <c r="C2250" s="402" t="s">
        <v>74</v>
      </c>
      <c r="D2250" s="403">
        <v>180.31</v>
      </c>
    </row>
    <row r="2251" spans="1:4" ht="12.75" customHeight="1">
      <c r="A2251" s="402">
        <v>92449</v>
      </c>
      <c r="B2251" s="402" t="s">
        <v>14144</v>
      </c>
      <c r="C2251" s="402" t="s">
        <v>74</v>
      </c>
      <c r="D2251" s="403">
        <v>264.41000000000003</v>
      </c>
    </row>
    <row r="2252" spans="1:4" ht="12.75" customHeight="1">
      <c r="A2252" s="402">
        <v>92450</v>
      </c>
      <c r="B2252" s="402" t="s">
        <v>14145</v>
      </c>
      <c r="C2252" s="402" t="s">
        <v>74</v>
      </c>
      <c r="D2252" s="403">
        <v>266.54000000000002</v>
      </c>
    </row>
    <row r="2253" spans="1:4" ht="12.75" customHeight="1">
      <c r="A2253" s="402">
        <v>92451</v>
      </c>
      <c r="B2253" s="402" t="s">
        <v>14146</v>
      </c>
      <c r="C2253" s="402" t="s">
        <v>74</v>
      </c>
      <c r="D2253" s="403">
        <v>178.85</v>
      </c>
    </row>
    <row r="2254" spans="1:4" ht="12.75" customHeight="1">
      <c r="A2254" s="402">
        <v>92452</v>
      </c>
      <c r="B2254" s="402" t="s">
        <v>14147</v>
      </c>
      <c r="C2254" s="402" t="s">
        <v>74</v>
      </c>
      <c r="D2254" s="403">
        <v>161.85</v>
      </c>
    </row>
    <row r="2255" spans="1:4" ht="12.75" customHeight="1">
      <c r="A2255" s="402">
        <v>92453</v>
      </c>
      <c r="B2255" s="402" t="s">
        <v>14148</v>
      </c>
      <c r="C2255" s="402" t="s">
        <v>74</v>
      </c>
      <c r="D2255" s="403">
        <v>225.61</v>
      </c>
    </row>
    <row r="2256" spans="1:4" ht="12.75" customHeight="1">
      <c r="A2256" s="402">
        <v>92454</v>
      </c>
      <c r="B2256" s="402" t="s">
        <v>14149</v>
      </c>
      <c r="C2256" s="402" t="s">
        <v>74</v>
      </c>
      <c r="D2256" s="403">
        <v>238.23</v>
      </c>
    </row>
    <row r="2257" spans="1:4" ht="12.75" customHeight="1">
      <c r="A2257" s="402">
        <v>92455</v>
      </c>
      <c r="B2257" s="402" t="s">
        <v>14150</v>
      </c>
      <c r="C2257" s="402" t="s">
        <v>74</v>
      </c>
      <c r="D2257" s="403">
        <v>146.15</v>
      </c>
    </row>
    <row r="2258" spans="1:4" ht="12.75" customHeight="1">
      <c r="A2258" s="402">
        <v>92456</v>
      </c>
      <c r="B2258" s="402" t="s">
        <v>14151</v>
      </c>
      <c r="C2258" s="402" t="s">
        <v>74</v>
      </c>
      <c r="D2258" s="403">
        <v>133.11000000000001</v>
      </c>
    </row>
    <row r="2259" spans="1:4" ht="12.75" customHeight="1">
      <c r="A2259" s="402">
        <v>92457</v>
      </c>
      <c r="B2259" s="402" t="s">
        <v>14152</v>
      </c>
      <c r="C2259" s="402" t="s">
        <v>74</v>
      </c>
      <c r="D2259" s="403">
        <v>196.89</v>
      </c>
    </row>
    <row r="2260" spans="1:4" ht="12.75" customHeight="1">
      <c r="A2260" s="402">
        <v>92458</v>
      </c>
      <c r="B2260" s="402" t="s">
        <v>14153</v>
      </c>
      <c r="C2260" s="402" t="s">
        <v>74</v>
      </c>
      <c r="D2260" s="403">
        <v>220.65</v>
      </c>
    </row>
    <row r="2261" spans="1:4" ht="12.75" customHeight="1">
      <c r="A2261" s="402">
        <v>92459</v>
      </c>
      <c r="B2261" s="402" t="s">
        <v>14154</v>
      </c>
      <c r="C2261" s="402" t="s">
        <v>74</v>
      </c>
      <c r="D2261" s="403">
        <v>124.78</v>
      </c>
    </row>
    <row r="2262" spans="1:4" ht="12.75" customHeight="1">
      <c r="A2262" s="402">
        <v>92460</v>
      </c>
      <c r="B2262" s="402" t="s">
        <v>14155</v>
      </c>
      <c r="C2262" s="402" t="s">
        <v>74</v>
      </c>
      <c r="D2262" s="403">
        <v>111.28</v>
      </c>
    </row>
    <row r="2263" spans="1:4" ht="12.75" customHeight="1">
      <c r="A2263" s="402">
        <v>92461</v>
      </c>
      <c r="B2263" s="402" t="s">
        <v>14156</v>
      </c>
      <c r="C2263" s="402" t="s">
        <v>74</v>
      </c>
      <c r="D2263" s="403">
        <v>182.29</v>
      </c>
    </row>
    <row r="2264" spans="1:4" ht="12.75" customHeight="1">
      <c r="A2264" s="402">
        <v>92462</v>
      </c>
      <c r="B2264" s="402" t="s">
        <v>14157</v>
      </c>
      <c r="C2264" s="402" t="s">
        <v>74</v>
      </c>
      <c r="D2264" s="403">
        <v>209.59</v>
      </c>
    </row>
    <row r="2265" spans="1:4" ht="12.75" customHeight="1">
      <c r="A2265" s="402">
        <v>92463</v>
      </c>
      <c r="B2265" s="402" t="s">
        <v>14158</v>
      </c>
      <c r="C2265" s="402" t="s">
        <v>74</v>
      </c>
      <c r="D2265" s="403">
        <v>113.59</v>
      </c>
    </row>
    <row r="2266" spans="1:4" ht="12.75" customHeight="1">
      <c r="A2266" s="402">
        <v>92464</v>
      </c>
      <c r="B2266" s="402" t="s">
        <v>14159</v>
      </c>
      <c r="C2266" s="402" t="s">
        <v>74</v>
      </c>
      <c r="D2266" s="403">
        <v>104.98</v>
      </c>
    </row>
    <row r="2267" spans="1:4" ht="12.75" customHeight="1">
      <c r="A2267" s="402">
        <v>92465</v>
      </c>
      <c r="B2267" s="402" t="s">
        <v>14160</v>
      </c>
      <c r="C2267" s="402" t="s">
        <v>74</v>
      </c>
      <c r="D2267" s="403">
        <v>146</v>
      </c>
    </row>
    <row r="2268" spans="1:4" ht="12.75" customHeight="1">
      <c r="A2268" s="402">
        <v>92466</v>
      </c>
      <c r="B2268" s="402" t="s">
        <v>14161</v>
      </c>
      <c r="C2268" s="402" t="s">
        <v>74</v>
      </c>
      <c r="D2268" s="403">
        <v>203.48</v>
      </c>
    </row>
    <row r="2269" spans="1:4" ht="12.75" customHeight="1">
      <c r="A2269" s="402">
        <v>92467</v>
      </c>
      <c r="B2269" s="402" t="s">
        <v>14162</v>
      </c>
      <c r="C2269" s="402" t="s">
        <v>74</v>
      </c>
      <c r="D2269" s="403">
        <v>93.91</v>
      </c>
    </row>
    <row r="2270" spans="1:4" ht="12.75" customHeight="1">
      <c r="A2270" s="402">
        <v>92468</v>
      </c>
      <c r="B2270" s="402" t="s">
        <v>14163</v>
      </c>
      <c r="C2270" s="402" t="s">
        <v>74</v>
      </c>
      <c r="D2270" s="403">
        <v>99.14</v>
      </c>
    </row>
    <row r="2271" spans="1:4" ht="12.75" customHeight="1">
      <c r="A2271" s="402">
        <v>92469</v>
      </c>
      <c r="B2271" s="402" t="s">
        <v>14164</v>
      </c>
      <c r="C2271" s="402" t="s">
        <v>74</v>
      </c>
      <c r="D2271" s="403">
        <v>133.36000000000001</v>
      </c>
    </row>
    <row r="2272" spans="1:4" ht="12.75" customHeight="1">
      <c r="A2272" s="402">
        <v>92470</v>
      </c>
      <c r="B2272" s="402" t="s">
        <v>14165</v>
      </c>
      <c r="C2272" s="402" t="s">
        <v>74</v>
      </c>
      <c r="D2272" s="403">
        <v>197.3</v>
      </c>
    </row>
    <row r="2273" spans="1:4" ht="12.75" customHeight="1">
      <c r="A2273" s="402">
        <v>92471</v>
      </c>
      <c r="B2273" s="402" t="s">
        <v>14166</v>
      </c>
      <c r="C2273" s="402" t="s">
        <v>74</v>
      </c>
      <c r="D2273" s="403">
        <v>85.92</v>
      </c>
    </row>
    <row r="2274" spans="1:4" ht="12.75" customHeight="1">
      <c r="A2274" s="402">
        <v>92472</v>
      </c>
      <c r="B2274" s="402" t="s">
        <v>14167</v>
      </c>
      <c r="C2274" s="402" t="s">
        <v>74</v>
      </c>
      <c r="D2274" s="403">
        <v>93.7</v>
      </c>
    </row>
    <row r="2275" spans="1:4" ht="12.75" customHeight="1">
      <c r="A2275" s="402">
        <v>92473</v>
      </c>
      <c r="B2275" s="402" t="s">
        <v>14168</v>
      </c>
      <c r="C2275" s="402" t="s">
        <v>74</v>
      </c>
      <c r="D2275" s="403">
        <v>123.15</v>
      </c>
    </row>
    <row r="2276" spans="1:4" ht="12.75" customHeight="1">
      <c r="A2276" s="402">
        <v>92474</v>
      </c>
      <c r="B2276" s="402" t="s">
        <v>14169</v>
      </c>
      <c r="C2276" s="402" t="s">
        <v>74</v>
      </c>
      <c r="D2276" s="403">
        <v>191.98</v>
      </c>
    </row>
    <row r="2277" spans="1:4" ht="12.75" customHeight="1">
      <c r="A2277" s="402">
        <v>92475</v>
      </c>
      <c r="B2277" s="402" t="s">
        <v>14170</v>
      </c>
      <c r="C2277" s="402" t="s">
        <v>74</v>
      </c>
      <c r="D2277" s="403">
        <v>79.44</v>
      </c>
    </row>
    <row r="2278" spans="1:4" ht="12.75" customHeight="1">
      <c r="A2278" s="402">
        <v>92476</v>
      </c>
      <c r="B2278" s="402" t="s">
        <v>14171</v>
      </c>
      <c r="C2278" s="402" t="s">
        <v>74</v>
      </c>
      <c r="D2278" s="403">
        <v>89.09</v>
      </c>
    </row>
    <row r="2279" spans="1:4" ht="12.75" customHeight="1">
      <c r="A2279" s="402">
        <v>92477</v>
      </c>
      <c r="B2279" s="402" t="s">
        <v>14172</v>
      </c>
      <c r="C2279" s="402" t="s">
        <v>74</v>
      </c>
      <c r="D2279" s="403">
        <v>101.27</v>
      </c>
    </row>
    <row r="2280" spans="1:4" ht="12.75" customHeight="1">
      <c r="A2280" s="402">
        <v>92478</v>
      </c>
      <c r="B2280" s="402" t="s">
        <v>14173</v>
      </c>
      <c r="C2280" s="402" t="s">
        <v>74</v>
      </c>
      <c r="D2280" s="403">
        <v>181.48</v>
      </c>
    </row>
    <row r="2281" spans="1:4" ht="12.75" customHeight="1">
      <c r="A2281" s="402">
        <v>92479</v>
      </c>
      <c r="B2281" s="402" t="s">
        <v>14174</v>
      </c>
      <c r="C2281" s="402" t="s">
        <v>74</v>
      </c>
      <c r="D2281" s="403">
        <v>65.55</v>
      </c>
    </row>
    <row r="2282" spans="1:4" ht="12.75" customHeight="1">
      <c r="A2282" s="402">
        <v>92480</v>
      </c>
      <c r="B2282" s="402" t="s">
        <v>14175</v>
      </c>
      <c r="C2282" s="402" t="s">
        <v>74</v>
      </c>
      <c r="D2282" s="403">
        <v>79.86</v>
      </c>
    </row>
    <row r="2283" spans="1:4" ht="12.75" customHeight="1">
      <c r="A2283" s="402">
        <v>92482</v>
      </c>
      <c r="B2283" s="402" t="s">
        <v>14176</v>
      </c>
      <c r="C2283" s="402" t="s">
        <v>74</v>
      </c>
      <c r="D2283" s="403">
        <v>397.32</v>
      </c>
    </row>
    <row r="2284" spans="1:4" ht="12.75" customHeight="1">
      <c r="A2284" s="402">
        <v>92484</v>
      </c>
      <c r="B2284" s="402" t="s">
        <v>14177</v>
      </c>
      <c r="C2284" s="402" t="s">
        <v>74</v>
      </c>
      <c r="D2284" s="403">
        <v>263.45</v>
      </c>
    </row>
    <row r="2285" spans="1:4" ht="12.75" customHeight="1">
      <c r="A2285" s="402">
        <v>92486</v>
      </c>
      <c r="B2285" s="402" t="s">
        <v>14178</v>
      </c>
      <c r="C2285" s="402" t="s">
        <v>74</v>
      </c>
      <c r="D2285" s="403">
        <v>180.5</v>
      </c>
    </row>
    <row r="2286" spans="1:4" ht="12.75" customHeight="1">
      <c r="A2286" s="402">
        <v>92488</v>
      </c>
      <c r="B2286" s="402" t="s">
        <v>14179</v>
      </c>
      <c r="C2286" s="402" t="s">
        <v>74</v>
      </c>
      <c r="D2286" s="403">
        <v>92.43</v>
      </c>
    </row>
    <row r="2287" spans="1:4" ht="12.75" customHeight="1">
      <c r="A2287" s="402">
        <v>92490</v>
      </c>
      <c r="B2287" s="402" t="s">
        <v>14180</v>
      </c>
      <c r="C2287" s="402" t="s">
        <v>74</v>
      </c>
      <c r="D2287" s="403">
        <v>61.83</v>
      </c>
    </row>
    <row r="2288" spans="1:4" ht="12.75" customHeight="1">
      <c r="A2288" s="402">
        <v>92492</v>
      </c>
      <c r="B2288" s="402" t="s">
        <v>14181</v>
      </c>
      <c r="C2288" s="402" t="s">
        <v>74</v>
      </c>
      <c r="D2288" s="403">
        <v>87.39</v>
      </c>
    </row>
    <row r="2289" spans="1:4" ht="12.75" customHeight="1">
      <c r="A2289" s="402">
        <v>92494</v>
      </c>
      <c r="B2289" s="402" t="s">
        <v>14182</v>
      </c>
      <c r="C2289" s="402" t="s">
        <v>74</v>
      </c>
      <c r="D2289" s="403">
        <v>57.77</v>
      </c>
    </row>
    <row r="2290" spans="1:4" ht="12.75" customHeight="1">
      <c r="A2290" s="402">
        <v>92496</v>
      </c>
      <c r="B2290" s="402" t="s">
        <v>14183</v>
      </c>
      <c r="C2290" s="402" t="s">
        <v>74</v>
      </c>
      <c r="D2290" s="403">
        <v>83.16</v>
      </c>
    </row>
    <row r="2291" spans="1:4" ht="12.75" customHeight="1">
      <c r="A2291" s="402">
        <v>92498</v>
      </c>
      <c r="B2291" s="402" t="s">
        <v>14184</v>
      </c>
      <c r="C2291" s="402" t="s">
        <v>74</v>
      </c>
      <c r="D2291" s="403">
        <v>54.4</v>
      </c>
    </row>
    <row r="2292" spans="1:4" ht="12.75" customHeight="1">
      <c r="A2292" s="402">
        <v>92500</v>
      </c>
      <c r="B2292" s="402" t="s">
        <v>14185</v>
      </c>
      <c r="C2292" s="402" t="s">
        <v>74</v>
      </c>
      <c r="D2292" s="403">
        <v>79.77</v>
      </c>
    </row>
    <row r="2293" spans="1:4" ht="12.75" customHeight="1">
      <c r="A2293" s="402">
        <v>92502</v>
      </c>
      <c r="B2293" s="402" t="s">
        <v>14186</v>
      </c>
      <c r="C2293" s="402" t="s">
        <v>74</v>
      </c>
      <c r="D2293" s="403">
        <v>51.84</v>
      </c>
    </row>
    <row r="2294" spans="1:4" ht="12.75" customHeight="1">
      <c r="A2294" s="402">
        <v>92504</v>
      </c>
      <c r="B2294" s="402" t="s">
        <v>14187</v>
      </c>
      <c r="C2294" s="402" t="s">
        <v>74</v>
      </c>
      <c r="D2294" s="403">
        <v>73.59</v>
      </c>
    </row>
    <row r="2295" spans="1:4" ht="12.75" customHeight="1">
      <c r="A2295" s="402">
        <v>92506</v>
      </c>
      <c r="B2295" s="402" t="s">
        <v>14188</v>
      </c>
      <c r="C2295" s="402" t="s">
        <v>74</v>
      </c>
      <c r="D2295" s="403">
        <v>47.08</v>
      </c>
    </row>
    <row r="2296" spans="1:4" ht="12.75" customHeight="1">
      <c r="A2296" s="402">
        <v>92508</v>
      </c>
      <c r="B2296" s="402" t="s">
        <v>14189</v>
      </c>
      <c r="C2296" s="402" t="s">
        <v>74</v>
      </c>
      <c r="D2296" s="403">
        <v>90.87</v>
      </c>
    </row>
    <row r="2297" spans="1:4" ht="12.75" customHeight="1">
      <c r="A2297" s="402">
        <v>92510</v>
      </c>
      <c r="B2297" s="402" t="s">
        <v>14190</v>
      </c>
      <c r="C2297" s="402" t="s">
        <v>74</v>
      </c>
      <c r="D2297" s="403">
        <v>58.57</v>
      </c>
    </row>
    <row r="2298" spans="1:4" ht="12.75" customHeight="1">
      <c r="A2298" s="402">
        <v>92512</v>
      </c>
      <c r="B2298" s="402" t="s">
        <v>14191</v>
      </c>
      <c r="C2298" s="402" t="s">
        <v>74</v>
      </c>
      <c r="D2298" s="403">
        <v>77.260000000000005</v>
      </c>
    </row>
    <row r="2299" spans="1:4" ht="12.75" customHeight="1">
      <c r="A2299" s="402">
        <v>92514</v>
      </c>
      <c r="B2299" s="402" t="s">
        <v>14192</v>
      </c>
      <c r="C2299" s="402" t="s">
        <v>74</v>
      </c>
      <c r="D2299" s="403">
        <v>46.01</v>
      </c>
    </row>
    <row r="2300" spans="1:4" ht="12.75" customHeight="1">
      <c r="A2300" s="402">
        <v>92515</v>
      </c>
      <c r="B2300" s="402" t="s">
        <v>14193</v>
      </c>
      <c r="C2300" s="402" t="s">
        <v>74</v>
      </c>
      <c r="D2300" s="403">
        <v>70.39</v>
      </c>
    </row>
    <row r="2301" spans="1:4" ht="12.75" customHeight="1">
      <c r="A2301" s="402">
        <v>92518</v>
      </c>
      <c r="B2301" s="402" t="s">
        <v>14194</v>
      </c>
      <c r="C2301" s="402" t="s">
        <v>74</v>
      </c>
      <c r="D2301" s="403">
        <v>40.159999999999997</v>
      </c>
    </row>
    <row r="2302" spans="1:4" ht="12.75" customHeight="1">
      <c r="A2302" s="402">
        <v>92520</v>
      </c>
      <c r="B2302" s="402" t="s">
        <v>14195</v>
      </c>
      <c r="C2302" s="402" t="s">
        <v>74</v>
      </c>
      <c r="D2302" s="403">
        <v>65.84</v>
      </c>
    </row>
    <row r="2303" spans="1:4" ht="12.75" customHeight="1">
      <c r="A2303" s="402">
        <v>92522</v>
      </c>
      <c r="B2303" s="402" t="s">
        <v>14196</v>
      </c>
      <c r="C2303" s="402" t="s">
        <v>74</v>
      </c>
      <c r="D2303" s="403">
        <v>36.54</v>
      </c>
    </row>
    <row r="2304" spans="1:4" ht="12.75" customHeight="1">
      <c r="A2304" s="402">
        <v>92524</v>
      </c>
      <c r="B2304" s="402" t="s">
        <v>14197</v>
      </c>
      <c r="C2304" s="402" t="s">
        <v>74</v>
      </c>
      <c r="D2304" s="403">
        <v>65.34</v>
      </c>
    </row>
    <row r="2305" spans="1:4" ht="12.75" customHeight="1">
      <c r="A2305" s="402">
        <v>92526</v>
      </c>
      <c r="B2305" s="402" t="s">
        <v>14198</v>
      </c>
      <c r="C2305" s="402" t="s">
        <v>74</v>
      </c>
      <c r="D2305" s="403">
        <v>36.880000000000003</v>
      </c>
    </row>
    <row r="2306" spans="1:4" ht="12.75" customHeight="1">
      <c r="A2306" s="402">
        <v>92528</v>
      </c>
      <c r="B2306" s="402" t="s">
        <v>14199</v>
      </c>
      <c r="C2306" s="402" t="s">
        <v>74</v>
      </c>
      <c r="D2306" s="403">
        <v>62.34</v>
      </c>
    </row>
    <row r="2307" spans="1:4" ht="12.75" customHeight="1">
      <c r="A2307" s="402">
        <v>92530</v>
      </c>
      <c r="B2307" s="402" t="s">
        <v>14200</v>
      </c>
      <c r="C2307" s="402" t="s">
        <v>74</v>
      </c>
      <c r="D2307" s="403">
        <v>34.700000000000003</v>
      </c>
    </row>
    <row r="2308" spans="1:4" ht="12.75" customHeight="1">
      <c r="A2308" s="402">
        <v>92532</v>
      </c>
      <c r="B2308" s="402" t="s">
        <v>14201</v>
      </c>
      <c r="C2308" s="402" t="s">
        <v>74</v>
      </c>
      <c r="D2308" s="403">
        <v>59.77</v>
      </c>
    </row>
    <row r="2309" spans="1:4" ht="12.75" customHeight="1">
      <c r="A2309" s="402">
        <v>92534</v>
      </c>
      <c r="B2309" s="402" t="s">
        <v>14202</v>
      </c>
      <c r="C2309" s="402" t="s">
        <v>74</v>
      </c>
      <c r="D2309" s="403">
        <v>32.85</v>
      </c>
    </row>
    <row r="2310" spans="1:4" ht="12.75" customHeight="1">
      <c r="A2310" s="402">
        <v>92536</v>
      </c>
      <c r="B2310" s="402" t="s">
        <v>14203</v>
      </c>
      <c r="C2310" s="402" t="s">
        <v>74</v>
      </c>
      <c r="D2310" s="403">
        <v>54.77</v>
      </c>
    </row>
    <row r="2311" spans="1:4" ht="12.75" customHeight="1">
      <c r="A2311" s="402">
        <v>92538</v>
      </c>
      <c r="B2311" s="402" t="s">
        <v>14204</v>
      </c>
      <c r="C2311" s="402" t="s">
        <v>74</v>
      </c>
      <c r="D2311" s="403">
        <v>29.15</v>
      </c>
    </row>
    <row r="2312" spans="1:4" ht="12.75" customHeight="1">
      <c r="A2312" s="402">
        <v>96252</v>
      </c>
      <c r="B2312" s="402" t="s">
        <v>14205</v>
      </c>
      <c r="C2312" s="402" t="s">
        <v>74</v>
      </c>
      <c r="D2312" s="403">
        <v>251.68</v>
      </c>
    </row>
    <row r="2313" spans="1:4" ht="12.75" customHeight="1">
      <c r="A2313" s="402">
        <v>96257</v>
      </c>
      <c r="B2313" s="402" t="s">
        <v>14206</v>
      </c>
      <c r="C2313" s="402" t="s">
        <v>74</v>
      </c>
      <c r="D2313" s="403">
        <v>199.58</v>
      </c>
    </row>
    <row r="2314" spans="1:4" ht="12.75" customHeight="1">
      <c r="A2314" s="402">
        <v>96258</v>
      </c>
      <c r="B2314" s="402" t="s">
        <v>14207</v>
      </c>
      <c r="C2314" s="402" t="s">
        <v>74</v>
      </c>
      <c r="D2314" s="403">
        <v>187.81</v>
      </c>
    </row>
    <row r="2315" spans="1:4" ht="12.75" customHeight="1">
      <c r="A2315" s="402">
        <v>96259</v>
      </c>
      <c r="B2315" s="402" t="s">
        <v>14208</v>
      </c>
      <c r="C2315" s="402" t="s">
        <v>74</v>
      </c>
      <c r="D2315" s="403">
        <v>221.13</v>
      </c>
    </row>
    <row r="2316" spans="1:4" ht="12.75" customHeight="1">
      <c r="A2316" s="402">
        <v>96529</v>
      </c>
      <c r="B2316" s="402" t="s">
        <v>14209</v>
      </c>
      <c r="C2316" s="402" t="s">
        <v>74</v>
      </c>
      <c r="D2316" s="403">
        <v>245.17</v>
      </c>
    </row>
    <row r="2317" spans="1:4" ht="12.75" customHeight="1">
      <c r="A2317" s="402">
        <v>96530</v>
      </c>
      <c r="B2317" s="402" t="s">
        <v>14210</v>
      </c>
      <c r="C2317" s="402" t="s">
        <v>74</v>
      </c>
      <c r="D2317" s="403">
        <v>136.06</v>
      </c>
    </row>
    <row r="2318" spans="1:4" ht="12.75" customHeight="1">
      <c r="A2318" s="402">
        <v>96531</v>
      </c>
      <c r="B2318" s="402" t="s">
        <v>14211</v>
      </c>
      <c r="C2318" s="402" t="s">
        <v>74</v>
      </c>
      <c r="D2318" s="403">
        <v>97.8</v>
      </c>
    </row>
    <row r="2319" spans="1:4" ht="12.75" customHeight="1">
      <c r="A2319" s="402">
        <v>96532</v>
      </c>
      <c r="B2319" s="402" t="s">
        <v>14212</v>
      </c>
      <c r="C2319" s="402" t="s">
        <v>74</v>
      </c>
      <c r="D2319" s="403">
        <v>163.52000000000001</v>
      </c>
    </row>
    <row r="2320" spans="1:4" ht="12.75" customHeight="1">
      <c r="A2320" s="402">
        <v>96533</v>
      </c>
      <c r="B2320" s="402" t="s">
        <v>14213</v>
      </c>
      <c r="C2320" s="402" t="s">
        <v>74</v>
      </c>
      <c r="D2320" s="403">
        <v>87.56</v>
      </c>
    </row>
    <row r="2321" spans="1:4" ht="12.75" customHeight="1">
      <c r="A2321" s="402">
        <v>96534</v>
      </c>
      <c r="B2321" s="402" t="s">
        <v>14214</v>
      </c>
      <c r="C2321" s="402" t="s">
        <v>74</v>
      </c>
      <c r="D2321" s="403">
        <v>71.430000000000007</v>
      </c>
    </row>
    <row r="2322" spans="1:4" ht="12.75" customHeight="1">
      <c r="A2322" s="402">
        <v>96535</v>
      </c>
      <c r="B2322" s="402" t="s">
        <v>14215</v>
      </c>
      <c r="C2322" s="402" t="s">
        <v>74</v>
      </c>
      <c r="D2322" s="403">
        <v>121.03</v>
      </c>
    </row>
    <row r="2323" spans="1:4" ht="12.75" customHeight="1">
      <c r="A2323" s="402">
        <v>96536</v>
      </c>
      <c r="B2323" s="402" t="s">
        <v>14216</v>
      </c>
      <c r="C2323" s="402" t="s">
        <v>74</v>
      </c>
      <c r="D2323" s="403">
        <v>62.3</v>
      </c>
    </row>
    <row r="2324" spans="1:4" ht="12.75" customHeight="1">
      <c r="A2324" s="402">
        <v>96537</v>
      </c>
      <c r="B2324" s="402" t="s">
        <v>14217</v>
      </c>
      <c r="C2324" s="402" t="s">
        <v>74</v>
      </c>
      <c r="D2324" s="403">
        <v>166.88</v>
      </c>
    </row>
    <row r="2325" spans="1:4" ht="12.75" customHeight="1">
      <c r="A2325" s="402">
        <v>96538</v>
      </c>
      <c r="B2325" s="402" t="s">
        <v>14218</v>
      </c>
      <c r="C2325" s="402" t="s">
        <v>74</v>
      </c>
      <c r="D2325" s="403">
        <v>222.23</v>
      </c>
    </row>
    <row r="2326" spans="1:4" ht="12.75" customHeight="1">
      <c r="A2326" s="402">
        <v>96539</v>
      </c>
      <c r="B2326" s="402" t="s">
        <v>14219</v>
      </c>
      <c r="C2326" s="402" t="s">
        <v>74</v>
      </c>
      <c r="D2326" s="403">
        <v>116.6</v>
      </c>
    </row>
    <row r="2327" spans="1:4" ht="12.75" customHeight="1">
      <c r="A2327" s="402">
        <v>96540</v>
      </c>
      <c r="B2327" s="402" t="s">
        <v>14220</v>
      </c>
      <c r="C2327" s="402" t="s">
        <v>74</v>
      </c>
      <c r="D2327" s="403">
        <v>117.01</v>
      </c>
    </row>
    <row r="2328" spans="1:4" ht="12.75" customHeight="1">
      <c r="A2328" s="402">
        <v>96541</v>
      </c>
      <c r="B2328" s="402" t="s">
        <v>14221</v>
      </c>
      <c r="C2328" s="402" t="s">
        <v>74</v>
      </c>
      <c r="D2328" s="403">
        <v>162.26</v>
      </c>
    </row>
    <row r="2329" spans="1:4" ht="12.75" customHeight="1">
      <c r="A2329" s="402">
        <v>96542</v>
      </c>
      <c r="B2329" s="402" t="s">
        <v>14222</v>
      </c>
      <c r="C2329" s="402" t="s">
        <v>74</v>
      </c>
      <c r="D2329" s="403">
        <v>86.16</v>
      </c>
    </row>
    <row r="2330" spans="1:4" ht="12.75" customHeight="1">
      <c r="A2330" s="402">
        <v>96543</v>
      </c>
      <c r="B2330" s="402" t="s">
        <v>14223</v>
      </c>
      <c r="C2330" s="402" t="s">
        <v>126</v>
      </c>
      <c r="D2330" s="403">
        <v>18.05</v>
      </c>
    </row>
    <row r="2331" spans="1:4" ht="12.75" customHeight="1">
      <c r="A2331" s="402">
        <v>97747</v>
      </c>
      <c r="B2331" s="402" t="s">
        <v>14224</v>
      </c>
      <c r="C2331" s="402" t="s">
        <v>74</v>
      </c>
      <c r="D2331" s="403">
        <v>206.48</v>
      </c>
    </row>
    <row r="2332" spans="1:4" ht="12.75" customHeight="1">
      <c r="A2332" s="402">
        <v>101791</v>
      </c>
      <c r="B2332" s="402" t="s">
        <v>14225</v>
      </c>
      <c r="C2332" s="402" t="s">
        <v>53</v>
      </c>
      <c r="D2332" s="403">
        <v>25.51</v>
      </c>
    </row>
    <row r="2333" spans="1:4" ht="12.75" customHeight="1">
      <c r="A2333" s="402">
        <v>101792</v>
      </c>
      <c r="B2333" s="402" t="s">
        <v>14226</v>
      </c>
      <c r="C2333" s="402" t="s">
        <v>71</v>
      </c>
      <c r="D2333" s="403">
        <v>17.2</v>
      </c>
    </row>
    <row r="2334" spans="1:4" ht="12.75" customHeight="1">
      <c r="A2334" s="402">
        <v>101793</v>
      </c>
      <c r="B2334" s="402" t="s">
        <v>14227</v>
      </c>
      <c r="C2334" s="402" t="s">
        <v>71</v>
      </c>
      <c r="D2334" s="403">
        <v>25.37</v>
      </c>
    </row>
    <row r="2335" spans="1:4" ht="12.75" customHeight="1">
      <c r="A2335" s="402">
        <v>101969</v>
      </c>
      <c r="B2335" s="402" t="s">
        <v>14228</v>
      </c>
      <c r="C2335" s="402" t="s">
        <v>74</v>
      </c>
      <c r="D2335" s="403">
        <v>174.74</v>
      </c>
    </row>
    <row r="2336" spans="1:4" ht="12.75" customHeight="1">
      <c r="A2336" s="402">
        <v>101971</v>
      </c>
      <c r="B2336" s="402" t="s">
        <v>14229</v>
      </c>
      <c r="C2336" s="402" t="s">
        <v>74</v>
      </c>
      <c r="D2336" s="403">
        <v>138.5</v>
      </c>
    </row>
    <row r="2337" spans="1:4" ht="12.75" customHeight="1">
      <c r="A2337" s="402">
        <v>101973</v>
      </c>
      <c r="B2337" s="402" t="s">
        <v>14230</v>
      </c>
      <c r="C2337" s="402" t="s">
        <v>74</v>
      </c>
      <c r="D2337" s="403">
        <v>274.47000000000003</v>
      </c>
    </row>
    <row r="2338" spans="1:4" ht="12.75" customHeight="1">
      <c r="A2338" s="402">
        <v>101974</v>
      </c>
      <c r="B2338" s="402" t="s">
        <v>14231</v>
      </c>
      <c r="C2338" s="402" t="s">
        <v>74</v>
      </c>
      <c r="D2338" s="403">
        <v>534.91999999999996</v>
      </c>
    </row>
    <row r="2339" spans="1:4" ht="12.75" customHeight="1">
      <c r="A2339" s="402">
        <v>101975</v>
      </c>
      <c r="B2339" s="402" t="s">
        <v>14232</v>
      </c>
      <c r="C2339" s="402" t="s">
        <v>74</v>
      </c>
      <c r="D2339" s="403">
        <v>459.49</v>
      </c>
    </row>
    <row r="2340" spans="1:4" ht="12.75" customHeight="1">
      <c r="A2340" s="402">
        <v>101977</v>
      </c>
      <c r="B2340" s="402" t="s">
        <v>14233</v>
      </c>
      <c r="C2340" s="402" t="s">
        <v>74</v>
      </c>
      <c r="D2340" s="403">
        <v>279.45</v>
      </c>
    </row>
    <row r="2341" spans="1:4" ht="12.75" customHeight="1">
      <c r="A2341" s="402">
        <v>101980</v>
      </c>
      <c r="B2341" s="402" t="s">
        <v>14234</v>
      </c>
      <c r="C2341" s="402" t="s">
        <v>74</v>
      </c>
      <c r="D2341" s="403">
        <v>258.14999999999998</v>
      </c>
    </row>
    <row r="2342" spans="1:4" ht="12.75" customHeight="1">
      <c r="A2342" s="402">
        <v>101981</v>
      </c>
      <c r="B2342" s="402" t="s">
        <v>14235</v>
      </c>
      <c r="C2342" s="402" t="s">
        <v>74</v>
      </c>
      <c r="D2342" s="403">
        <v>221.35</v>
      </c>
    </row>
    <row r="2343" spans="1:4" ht="12.75" customHeight="1">
      <c r="A2343" s="402">
        <v>101982</v>
      </c>
      <c r="B2343" s="402" t="s">
        <v>14236</v>
      </c>
      <c r="C2343" s="402" t="s">
        <v>74</v>
      </c>
      <c r="D2343" s="403">
        <v>197.16</v>
      </c>
    </row>
    <row r="2344" spans="1:4" ht="12.75" customHeight="1">
      <c r="A2344" s="402">
        <v>101983</v>
      </c>
      <c r="B2344" s="402" t="s">
        <v>14237</v>
      </c>
      <c r="C2344" s="402" t="s">
        <v>74</v>
      </c>
      <c r="D2344" s="403">
        <v>181.95</v>
      </c>
    </row>
    <row r="2345" spans="1:4" ht="12.75" customHeight="1">
      <c r="A2345" s="402">
        <v>101985</v>
      </c>
      <c r="B2345" s="402" t="s">
        <v>14238</v>
      </c>
      <c r="C2345" s="402" t="s">
        <v>74</v>
      </c>
      <c r="D2345" s="403">
        <v>179.79</v>
      </c>
    </row>
    <row r="2346" spans="1:4" ht="12.75" customHeight="1">
      <c r="A2346" s="402">
        <v>101986</v>
      </c>
      <c r="B2346" s="402" t="s">
        <v>14239</v>
      </c>
      <c r="C2346" s="402" t="s">
        <v>74</v>
      </c>
      <c r="D2346" s="403">
        <v>133.72</v>
      </c>
    </row>
    <row r="2347" spans="1:4" ht="12.75" customHeight="1">
      <c r="A2347" s="402">
        <v>101987</v>
      </c>
      <c r="B2347" s="402" t="s">
        <v>14240</v>
      </c>
      <c r="C2347" s="402" t="s">
        <v>74</v>
      </c>
      <c r="D2347" s="403">
        <v>328.7</v>
      </c>
    </row>
    <row r="2348" spans="1:4" ht="12.75" customHeight="1">
      <c r="A2348" s="402">
        <v>101988</v>
      </c>
      <c r="B2348" s="402" t="s">
        <v>14241</v>
      </c>
      <c r="C2348" s="402" t="s">
        <v>74</v>
      </c>
      <c r="D2348" s="403">
        <v>182.01</v>
      </c>
    </row>
    <row r="2349" spans="1:4" ht="12.75" customHeight="1">
      <c r="A2349" s="402">
        <v>101989</v>
      </c>
      <c r="B2349" s="402" t="s">
        <v>14242</v>
      </c>
      <c r="C2349" s="402" t="s">
        <v>74</v>
      </c>
      <c r="D2349" s="403">
        <v>146.22999999999999</v>
      </c>
    </row>
    <row r="2350" spans="1:4" ht="12.75" customHeight="1">
      <c r="A2350" s="402">
        <v>101990</v>
      </c>
      <c r="B2350" s="402" t="s">
        <v>14243</v>
      </c>
      <c r="C2350" s="402" t="s">
        <v>74</v>
      </c>
      <c r="D2350" s="403">
        <v>295.45</v>
      </c>
    </row>
    <row r="2351" spans="1:4" ht="12.75" customHeight="1">
      <c r="A2351" s="402">
        <v>101991</v>
      </c>
      <c r="B2351" s="402" t="s">
        <v>14244</v>
      </c>
      <c r="C2351" s="402" t="s">
        <v>74</v>
      </c>
      <c r="D2351" s="403">
        <v>180.58</v>
      </c>
    </row>
    <row r="2352" spans="1:4" ht="12.75" customHeight="1">
      <c r="A2352" s="402">
        <v>101992</v>
      </c>
      <c r="B2352" s="402" t="s">
        <v>14245</v>
      </c>
      <c r="C2352" s="402" t="s">
        <v>74</v>
      </c>
      <c r="D2352" s="403">
        <v>136.53</v>
      </c>
    </row>
    <row r="2353" spans="1:4" ht="12.75" customHeight="1">
      <c r="A2353" s="402">
        <v>101993</v>
      </c>
      <c r="B2353" s="402" t="s">
        <v>14246</v>
      </c>
      <c r="C2353" s="402" t="s">
        <v>74</v>
      </c>
      <c r="D2353" s="403">
        <v>388.28</v>
      </c>
    </row>
    <row r="2354" spans="1:4" ht="12.75" customHeight="1">
      <c r="A2354" s="402">
        <v>101994</v>
      </c>
      <c r="B2354" s="402" t="s">
        <v>14247</v>
      </c>
      <c r="C2354" s="402" t="s">
        <v>74</v>
      </c>
      <c r="D2354" s="403">
        <v>192.55</v>
      </c>
    </row>
    <row r="2355" spans="1:4" ht="12.75" customHeight="1">
      <c r="A2355" s="402">
        <v>101995</v>
      </c>
      <c r="B2355" s="402" t="s">
        <v>14248</v>
      </c>
      <c r="C2355" s="402" t="s">
        <v>74</v>
      </c>
      <c r="D2355" s="403">
        <v>152.38</v>
      </c>
    </row>
    <row r="2356" spans="1:4" ht="12.75" customHeight="1">
      <c r="A2356" s="402">
        <v>101996</v>
      </c>
      <c r="B2356" s="402" t="s">
        <v>14249</v>
      </c>
      <c r="C2356" s="402" t="s">
        <v>74</v>
      </c>
      <c r="D2356" s="403">
        <v>319.18</v>
      </c>
    </row>
    <row r="2357" spans="1:4" ht="12.75" customHeight="1">
      <c r="A2357" s="402">
        <v>101997</v>
      </c>
      <c r="B2357" s="402" t="s">
        <v>14250</v>
      </c>
      <c r="C2357" s="402" t="s">
        <v>74</v>
      </c>
      <c r="D2357" s="403">
        <v>180.01</v>
      </c>
    </row>
    <row r="2358" spans="1:4" ht="12.75" customHeight="1">
      <c r="A2358" s="402">
        <v>101998</v>
      </c>
      <c r="B2358" s="402" t="s">
        <v>14251</v>
      </c>
      <c r="C2358" s="402" t="s">
        <v>74</v>
      </c>
      <c r="D2358" s="403">
        <v>134.97</v>
      </c>
    </row>
    <row r="2359" spans="1:4" ht="12.75" customHeight="1">
      <c r="A2359" s="402">
        <v>101999</v>
      </c>
      <c r="B2359" s="402" t="s">
        <v>14252</v>
      </c>
      <c r="C2359" s="402" t="s">
        <v>74</v>
      </c>
      <c r="D2359" s="403">
        <v>417.27</v>
      </c>
    </row>
    <row r="2360" spans="1:4" ht="12.75" customHeight="1">
      <c r="A2360" s="402">
        <v>102000</v>
      </c>
      <c r="B2360" s="402" t="s">
        <v>14253</v>
      </c>
      <c r="C2360" s="402" t="s">
        <v>74</v>
      </c>
      <c r="D2360" s="403">
        <v>564.99</v>
      </c>
    </row>
    <row r="2361" spans="1:4" ht="12.75" customHeight="1">
      <c r="A2361" s="402">
        <v>102001</v>
      </c>
      <c r="B2361" s="402" t="s">
        <v>14254</v>
      </c>
      <c r="C2361" s="402" t="s">
        <v>74</v>
      </c>
      <c r="D2361" s="403">
        <v>493.01</v>
      </c>
    </row>
    <row r="2362" spans="1:4" ht="12.75" customHeight="1">
      <c r="A2362" s="402">
        <v>102002</v>
      </c>
      <c r="B2362" s="402" t="s">
        <v>14255</v>
      </c>
      <c r="C2362" s="402" t="s">
        <v>74</v>
      </c>
      <c r="D2362" s="403">
        <v>270.2</v>
      </c>
    </row>
    <row r="2363" spans="1:4" ht="12.75" customHeight="1">
      <c r="A2363" s="402">
        <v>102003</v>
      </c>
      <c r="B2363" s="402" t="s">
        <v>14256</v>
      </c>
      <c r="C2363" s="402" t="s">
        <v>74</v>
      </c>
      <c r="D2363" s="403">
        <v>248.25</v>
      </c>
    </row>
    <row r="2364" spans="1:4" ht="12.75" customHeight="1">
      <c r="A2364" s="402">
        <v>102004</v>
      </c>
      <c r="B2364" s="402" t="s">
        <v>14257</v>
      </c>
      <c r="C2364" s="402" t="s">
        <v>74</v>
      </c>
      <c r="D2364" s="403">
        <v>216.83</v>
      </c>
    </row>
    <row r="2365" spans="1:4" ht="12.75" customHeight="1">
      <c r="A2365" s="402">
        <v>102005</v>
      </c>
      <c r="B2365" s="402" t="s">
        <v>14258</v>
      </c>
      <c r="C2365" s="402" t="s">
        <v>74</v>
      </c>
      <c r="D2365" s="403">
        <v>192.09</v>
      </c>
    </row>
    <row r="2366" spans="1:4" ht="12.75" customHeight="1">
      <c r="A2366" s="402">
        <v>102006</v>
      </c>
      <c r="B2366" s="402" t="s">
        <v>14259</v>
      </c>
      <c r="C2366" s="402" t="s">
        <v>74</v>
      </c>
      <c r="D2366" s="403">
        <v>176.52</v>
      </c>
    </row>
    <row r="2367" spans="1:4" ht="12.75" customHeight="1">
      <c r="A2367" s="402">
        <v>102007</v>
      </c>
      <c r="B2367" s="402" t="s">
        <v>14260</v>
      </c>
      <c r="C2367" s="402" t="s">
        <v>74</v>
      </c>
      <c r="D2367" s="403">
        <v>531.41999999999996</v>
      </c>
    </row>
    <row r="2368" spans="1:4" ht="12.75" customHeight="1">
      <c r="A2368" s="402">
        <v>102008</v>
      </c>
      <c r="B2368" s="402" t="s">
        <v>14261</v>
      </c>
      <c r="C2368" s="402" t="s">
        <v>74</v>
      </c>
      <c r="D2368" s="403">
        <v>447.32</v>
      </c>
    </row>
    <row r="2369" spans="1:4" ht="12.75" customHeight="1">
      <c r="A2369" s="402">
        <v>102009</v>
      </c>
      <c r="B2369" s="402" t="s">
        <v>14262</v>
      </c>
      <c r="C2369" s="402" t="s">
        <v>74</v>
      </c>
      <c r="D2369" s="403">
        <v>281.39</v>
      </c>
    </row>
    <row r="2370" spans="1:4" ht="12.75" customHeight="1">
      <c r="A2370" s="402">
        <v>102010</v>
      </c>
      <c r="B2370" s="402" t="s">
        <v>14263</v>
      </c>
      <c r="C2370" s="402" t="s">
        <v>74</v>
      </c>
      <c r="D2370" s="403">
        <v>257.52</v>
      </c>
    </row>
    <row r="2371" spans="1:4" ht="12.75" customHeight="1">
      <c r="A2371" s="402">
        <v>102011</v>
      </c>
      <c r="B2371" s="402" t="s">
        <v>14264</v>
      </c>
      <c r="C2371" s="402" t="s">
        <v>74</v>
      </c>
      <c r="D2371" s="403">
        <v>218.58</v>
      </c>
    </row>
    <row r="2372" spans="1:4" ht="12.75" customHeight="1">
      <c r="A2372" s="402">
        <v>102012</v>
      </c>
      <c r="B2372" s="402" t="s">
        <v>14265</v>
      </c>
      <c r="C2372" s="402" t="s">
        <v>74</v>
      </c>
      <c r="D2372" s="403">
        <v>193.59</v>
      </c>
    </row>
    <row r="2373" spans="1:4" ht="12.75" customHeight="1">
      <c r="A2373" s="402">
        <v>102013</v>
      </c>
      <c r="B2373" s="402" t="s">
        <v>14266</v>
      </c>
      <c r="C2373" s="402" t="s">
        <v>74</v>
      </c>
      <c r="D2373" s="403">
        <v>179.69</v>
      </c>
    </row>
    <row r="2374" spans="1:4" ht="12.75" customHeight="1">
      <c r="A2374" s="402">
        <v>102014</v>
      </c>
      <c r="B2374" s="402" t="s">
        <v>14267</v>
      </c>
      <c r="C2374" s="402" t="s">
        <v>74</v>
      </c>
      <c r="D2374" s="403">
        <v>625.02</v>
      </c>
    </row>
    <row r="2375" spans="1:4" ht="12.75" customHeight="1">
      <c r="A2375" s="402">
        <v>102015</v>
      </c>
      <c r="B2375" s="402" t="s">
        <v>14268</v>
      </c>
      <c r="C2375" s="402" t="s">
        <v>74</v>
      </c>
      <c r="D2375" s="403">
        <v>527.36</v>
      </c>
    </row>
    <row r="2376" spans="1:4" ht="12.75" customHeight="1">
      <c r="A2376" s="402">
        <v>102016</v>
      </c>
      <c r="B2376" s="402" t="s">
        <v>14269</v>
      </c>
      <c r="C2376" s="402" t="s">
        <v>74</v>
      </c>
      <c r="D2376" s="403">
        <v>268.95</v>
      </c>
    </row>
    <row r="2377" spans="1:4" ht="12.75" customHeight="1">
      <c r="A2377" s="402">
        <v>102017</v>
      </c>
      <c r="B2377" s="402" t="s">
        <v>14270</v>
      </c>
      <c r="C2377" s="402" t="s">
        <v>74</v>
      </c>
      <c r="D2377" s="403">
        <v>245.09</v>
      </c>
    </row>
    <row r="2378" spans="1:4" ht="12.75" customHeight="1">
      <c r="A2378" s="402">
        <v>102036</v>
      </c>
      <c r="B2378" s="402" t="s">
        <v>14271</v>
      </c>
      <c r="C2378" s="402" t="s">
        <v>74</v>
      </c>
      <c r="D2378" s="403">
        <v>211.97</v>
      </c>
    </row>
    <row r="2379" spans="1:4" ht="12.75" customHeight="1">
      <c r="A2379" s="402">
        <v>102037</v>
      </c>
      <c r="B2379" s="402" t="s">
        <v>14272</v>
      </c>
      <c r="C2379" s="402" t="s">
        <v>74</v>
      </c>
      <c r="D2379" s="403">
        <v>187.14</v>
      </c>
    </row>
    <row r="2380" spans="1:4" ht="12.75" customHeight="1">
      <c r="A2380" s="402">
        <v>102038</v>
      </c>
      <c r="B2380" s="402" t="s">
        <v>14273</v>
      </c>
      <c r="C2380" s="402" t="s">
        <v>74</v>
      </c>
      <c r="D2380" s="403">
        <v>173.32</v>
      </c>
    </row>
    <row r="2381" spans="1:4" ht="12.75" customHeight="1">
      <c r="A2381" s="402">
        <v>102039</v>
      </c>
      <c r="B2381" s="402" t="s">
        <v>14274</v>
      </c>
      <c r="C2381" s="402" t="s">
        <v>74</v>
      </c>
      <c r="D2381" s="403">
        <v>563.15</v>
      </c>
    </row>
    <row r="2382" spans="1:4" ht="12.75" customHeight="1">
      <c r="A2382" s="402">
        <v>102040</v>
      </c>
      <c r="B2382" s="402" t="s">
        <v>14275</v>
      </c>
      <c r="C2382" s="402" t="s">
        <v>74</v>
      </c>
      <c r="D2382" s="403">
        <v>472.27</v>
      </c>
    </row>
    <row r="2383" spans="1:4" ht="12.75" customHeight="1">
      <c r="A2383" s="402">
        <v>102041</v>
      </c>
      <c r="B2383" s="402" t="s">
        <v>14276</v>
      </c>
      <c r="C2383" s="402" t="s">
        <v>74</v>
      </c>
      <c r="D2383" s="403">
        <v>281.76</v>
      </c>
    </row>
    <row r="2384" spans="1:4" ht="12.75" customHeight="1">
      <c r="A2384" s="402">
        <v>102042</v>
      </c>
      <c r="B2384" s="402" t="s">
        <v>14277</v>
      </c>
      <c r="C2384" s="402" t="s">
        <v>74</v>
      </c>
      <c r="D2384" s="403">
        <v>255.23</v>
      </c>
    </row>
    <row r="2385" spans="1:4" ht="12.75" customHeight="1">
      <c r="A2385" s="402">
        <v>102043</v>
      </c>
      <c r="B2385" s="402" t="s">
        <v>14278</v>
      </c>
      <c r="C2385" s="402" t="s">
        <v>74</v>
      </c>
      <c r="D2385" s="403">
        <v>217.36</v>
      </c>
    </row>
    <row r="2386" spans="1:4" ht="12.75" customHeight="1">
      <c r="A2386" s="402">
        <v>102044</v>
      </c>
      <c r="B2386" s="402" t="s">
        <v>14279</v>
      </c>
      <c r="C2386" s="402" t="s">
        <v>74</v>
      </c>
      <c r="D2386" s="403">
        <v>193.14</v>
      </c>
    </row>
    <row r="2387" spans="1:4" ht="12.75" customHeight="1">
      <c r="A2387" s="402">
        <v>102045</v>
      </c>
      <c r="B2387" s="402" t="s">
        <v>14280</v>
      </c>
      <c r="C2387" s="402" t="s">
        <v>74</v>
      </c>
      <c r="D2387" s="403">
        <v>178.6</v>
      </c>
    </row>
    <row r="2388" spans="1:4" ht="12.75" customHeight="1">
      <c r="A2388" s="402">
        <v>102046</v>
      </c>
      <c r="B2388" s="402" t="s">
        <v>14281</v>
      </c>
      <c r="C2388" s="402" t="s">
        <v>74</v>
      </c>
      <c r="D2388" s="403">
        <v>643.42999999999995</v>
      </c>
    </row>
    <row r="2389" spans="1:4" ht="12.75" customHeight="1">
      <c r="A2389" s="402">
        <v>102047</v>
      </c>
      <c r="B2389" s="402" t="s">
        <v>14282</v>
      </c>
      <c r="C2389" s="402" t="s">
        <v>74</v>
      </c>
      <c r="D2389" s="403">
        <v>554.15</v>
      </c>
    </row>
    <row r="2390" spans="1:4" ht="12.75" customHeight="1">
      <c r="A2390" s="402">
        <v>102048</v>
      </c>
      <c r="B2390" s="402" t="s">
        <v>14283</v>
      </c>
      <c r="C2390" s="402" t="s">
        <v>74</v>
      </c>
      <c r="D2390" s="403">
        <v>262</v>
      </c>
    </row>
    <row r="2391" spans="1:4" ht="12.75" customHeight="1">
      <c r="A2391" s="402">
        <v>102049</v>
      </c>
      <c r="B2391" s="402" t="s">
        <v>14284</v>
      </c>
      <c r="C2391" s="402" t="s">
        <v>74</v>
      </c>
      <c r="D2391" s="403">
        <v>234.87</v>
      </c>
    </row>
    <row r="2392" spans="1:4" ht="12.75" customHeight="1">
      <c r="A2392" s="402">
        <v>102050</v>
      </c>
      <c r="B2392" s="402" t="s">
        <v>14285</v>
      </c>
      <c r="C2392" s="402" t="s">
        <v>74</v>
      </c>
      <c r="D2392" s="403">
        <v>203.75</v>
      </c>
    </row>
    <row r="2393" spans="1:4" ht="12.75" customHeight="1">
      <c r="A2393" s="402">
        <v>102051</v>
      </c>
      <c r="B2393" s="402" t="s">
        <v>14286</v>
      </c>
      <c r="C2393" s="402" t="s">
        <v>74</v>
      </c>
      <c r="D2393" s="403">
        <v>178.98</v>
      </c>
    </row>
    <row r="2394" spans="1:4" ht="12.75" customHeight="1">
      <c r="A2394" s="402">
        <v>102052</v>
      </c>
      <c r="B2394" s="402" t="s">
        <v>14287</v>
      </c>
      <c r="C2394" s="402" t="s">
        <v>74</v>
      </c>
      <c r="D2394" s="403">
        <v>165.2</v>
      </c>
    </row>
    <row r="2395" spans="1:4" ht="12.75" customHeight="1">
      <c r="A2395" s="402">
        <v>102059</v>
      </c>
      <c r="B2395" s="402" t="s">
        <v>14288</v>
      </c>
      <c r="C2395" s="402" t="s">
        <v>74</v>
      </c>
      <c r="D2395" s="403">
        <v>523.35</v>
      </c>
    </row>
    <row r="2396" spans="1:4" ht="12.75" customHeight="1">
      <c r="A2396" s="402">
        <v>102060</v>
      </c>
      <c r="B2396" s="402" t="s">
        <v>14289</v>
      </c>
      <c r="C2396" s="402" t="s">
        <v>74</v>
      </c>
      <c r="D2396" s="403">
        <v>442.89</v>
      </c>
    </row>
    <row r="2397" spans="1:4" ht="12.75" customHeight="1">
      <c r="A2397" s="402">
        <v>102061</v>
      </c>
      <c r="B2397" s="402" t="s">
        <v>14290</v>
      </c>
      <c r="C2397" s="402" t="s">
        <v>74</v>
      </c>
      <c r="D2397" s="403">
        <v>261.52999999999997</v>
      </c>
    </row>
    <row r="2398" spans="1:4" ht="12.75" customHeight="1">
      <c r="A2398" s="402">
        <v>102062</v>
      </c>
      <c r="B2398" s="402" t="s">
        <v>14291</v>
      </c>
      <c r="C2398" s="402" t="s">
        <v>74</v>
      </c>
      <c r="D2398" s="403">
        <v>242.48</v>
      </c>
    </row>
    <row r="2399" spans="1:4" ht="12.75" customHeight="1">
      <c r="A2399" s="402">
        <v>102063</v>
      </c>
      <c r="B2399" s="402" t="s">
        <v>14292</v>
      </c>
      <c r="C2399" s="402" t="s">
        <v>74</v>
      </c>
      <c r="D2399" s="403">
        <v>205.79</v>
      </c>
    </row>
    <row r="2400" spans="1:4" ht="12.75" customHeight="1">
      <c r="A2400" s="402">
        <v>102064</v>
      </c>
      <c r="B2400" s="402" t="s">
        <v>14293</v>
      </c>
      <c r="C2400" s="402" t="s">
        <v>74</v>
      </c>
      <c r="D2400" s="403">
        <v>181.28</v>
      </c>
    </row>
    <row r="2401" spans="1:4" ht="12.75" customHeight="1">
      <c r="A2401" s="402">
        <v>102065</v>
      </c>
      <c r="B2401" s="402" t="s">
        <v>14294</v>
      </c>
      <c r="C2401" s="402" t="s">
        <v>74</v>
      </c>
      <c r="D2401" s="403">
        <v>167.68</v>
      </c>
    </row>
    <row r="2402" spans="1:4" ht="12.75" customHeight="1">
      <c r="A2402" s="402">
        <v>102066</v>
      </c>
      <c r="B2402" s="402" t="s">
        <v>14295</v>
      </c>
      <c r="C2402" s="402" t="s">
        <v>74</v>
      </c>
      <c r="D2402" s="403">
        <v>565.05999999999995</v>
      </c>
    </row>
    <row r="2403" spans="1:4" ht="12.75" customHeight="1">
      <c r="A2403" s="402">
        <v>102067</v>
      </c>
      <c r="B2403" s="402" t="s">
        <v>14296</v>
      </c>
      <c r="C2403" s="402" t="s">
        <v>74</v>
      </c>
      <c r="D2403" s="403">
        <v>489.3</v>
      </c>
    </row>
    <row r="2404" spans="1:4" ht="12.75" customHeight="1">
      <c r="A2404" s="402">
        <v>102068</v>
      </c>
      <c r="B2404" s="402" t="s">
        <v>14297</v>
      </c>
      <c r="C2404" s="402" t="s">
        <v>74</v>
      </c>
      <c r="D2404" s="403">
        <v>240.68</v>
      </c>
    </row>
    <row r="2405" spans="1:4" ht="12.75" customHeight="1">
      <c r="A2405" s="402">
        <v>102069</v>
      </c>
      <c r="B2405" s="402" t="s">
        <v>14298</v>
      </c>
      <c r="C2405" s="402" t="s">
        <v>74</v>
      </c>
      <c r="D2405" s="403">
        <v>221.67</v>
      </c>
    </row>
    <row r="2406" spans="1:4" ht="12.75" customHeight="1">
      <c r="A2406" s="402">
        <v>102070</v>
      </c>
      <c r="B2406" s="402" t="s">
        <v>14299</v>
      </c>
      <c r="C2406" s="402" t="s">
        <v>74</v>
      </c>
      <c r="D2406" s="403">
        <v>192.25</v>
      </c>
    </row>
    <row r="2407" spans="1:4" ht="12.75" customHeight="1">
      <c r="A2407" s="402">
        <v>102071</v>
      </c>
      <c r="B2407" s="402" t="s">
        <v>14300</v>
      </c>
      <c r="C2407" s="402" t="s">
        <v>74</v>
      </c>
      <c r="D2407" s="403">
        <v>169.27</v>
      </c>
    </row>
    <row r="2408" spans="1:4" ht="12.75" customHeight="1">
      <c r="A2408" s="402">
        <v>102072</v>
      </c>
      <c r="B2408" s="402" t="s">
        <v>14301</v>
      </c>
      <c r="C2408" s="402" t="s">
        <v>74</v>
      </c>
      <c r="D2408" s="403">
        <v>161.69999999999999</v>
      </c>
    </row>
    <row r="2409" spans="1:4" ht="12.75" customHeight="1">
      <c r="A2409" s="402">
        <v>102073</v>
      </c>
      <c r="B2409" s="402" t="s">
        <v>14302</v>
      </c>
      <c r="C2409" s="402" t="s">
        <v>71</v>
      </c>
      <c r="D2409" s="403">
        <v>3463.06</v>
      </c>
    </row>
    <row r="2410" spans="1:4" ht="12.75" customHeight="1">
      <c r="A2410" s="402">
        <v>102074</v>
      </c>
      <c r="B2410" s="402" t="s">
        <v>14303</v>
      </c>
      <c r="C2410" s="402" t="s">
        <v>71</v>
      </c>
      <c r="D2410" s="403">
        <v>4103.51</v>
      </c>
    </row>
    <row r="2411" spans="1:4" ht="12.75" customHeight="1">
      <c r="A2411" s="402">
        <v>102075</v>
      </c>
      <c r="B2411" s="402" t="s">
        <v>14304</v>
      </c>
      <c r="C2411" s="402" t="s">
        <v>71</v>
      </c>
      <c r="D2411" s="403">
        <v>4258.74</v>
      </c>
    </row>
    <row r="2412" spans="1:4" ht="12.75" customHeight="1">
      <c r="A2412" s="402">
        <v>102076</v>
      </c>
      <c r="B2412" s="402" t="s">
        <v>14305</v>
      </c>
      <c r="C2412" s="402" t="s">
        <v>71</v>
      </c>
      <c r="D2412" s="403">
        <v>4370.3999999999996</v>
      </c>
    </row>
    <row r="2413" spans="1:4" ht="12.75" customHeight="1">
      <c r="A2413" s="402">
        <v>102077</v>
      </c>
      <c r="B2413" s="402" t="s">
        <v>14306</v>
      </c>
      <c r="C2413" s="402" t="s">
        <v>71</v>
      </c>
      <c r="D2413" s="403">
        <v>4726.05</v>
      </c>
    </row>
    <row r="2414" spans="1:4" ht="12.75" customHeight="1">
      <c r="A2414" s="402">
        <v>102078</v>
      </c>
      <c r="B2414" s="402" t="s">
        <v>14307</v>
      </c>
      <c r="C2414" s="402" t="s">
        <v>71</v>
      </c>
      <c r="D2414" s="403">
        <v>4833.76</v>
      </c>
    </row>
    <row r="2415" spans="1:4" ht="12.75" customHeight="1">
      <c r="A2415" s="402">
        <v>102079</v>
      </c>
      <c r="B2415" s="402" t="s">
        <v>14308</v>
      </c>
      <c r="C2415" s="402" t="s">
        <v>71</v>
      </c>
      <c r="D2415" s="403">
        <v>4640.93</v>
      </c>
    </row>
    <row r="2416" spans="1:4" ht="12.75" customHeight="1">
      <c r="A2416" s="402">
        <v>102080</v>
      </c>
      <c r="B2416" s="402" t="s">
        <v>14309</v>
      </c>
      <c r="C2416" s="402" t="s">
        <v>71</v>
      </c>
      <c r="D2416" s="403">
        <v>4078.84</v>
      </c>
    </row>
    <row r="2417" spans="1:4" ht="12.75" customHeight="1">
      <c r="A2417" s="402">
        <v>102086</v>
      </c>
      <c r="B2417" s="402" t="s">
        <v>14310</v>
      </c>
      <c r="C2417" s="402" t="s">
        <v>74</v>
      </c>
      <c r="D2417" s="403">
        <v>184.9</v>
      </c>
    </row>
    <row r="2418" spans="1:4" ht="12.75" customHeight="1">
      <c r="A2418" s="402">
        <v>102087</v>
      </c>
      <c r="B2418" s="402" t="s">
        <v>14311</v>
      </c>
      <c r="C2418" s="402" t="s">
        <v>74</v>
      </c>
      <c r="D2418" s="403">
        <v>147.33000000000001</v>
      </c>
    </row>
    <row r="2419" spans="1:4" ht="12.75" customHeight="1">
      <c r="A2419" s="402">
        <v>102088</v>
      </c>
      <c r="B2419" s="402" t="s">
        <v>14312</v>
      </c>
      <c r="C2419" s="402" t="s">
        <v>74</v>
      </c>
      <c r="D2419" s="403">
        <v>295.70999999999998</v>
      </c>
    </row>
    <row r="2420" spans="1:4" ht="12.75" customHeight="1">
      <c r="A2420" s="402">
        <v>102089</v>
      </c>
      <c r="B2420" s="402" t="s">
        <v>14313</v>
      </c>
      <c r="C2420" s="402" t="s">
        <v>74</v>
      </c>
      <c r="D2420" s="403">
        <v>171</v>
      </c>
    </row>
    <row r="2421" spans="1:4" ht="12.75" customHeight="1">
      <c r="A2421" s="402">
        <v>102090</v>
      </c>
      <c r="B2421" s="402" t="s">
        <v>14314</v>
      </c>
      <c r="C2421" s="402" t="s">
        <v>74</v>
      </c>
      <c r="D2421" s="403">
        <v>128.38</v>
      </c>
    </row>
    <row r="2422" spans="1:4" ht="12.75" customHeight="1">
      <c r="A2422" s="402">
        <v>102091</v>
      </c>
      <c r="B2422" s="402" t="s">
        <v>14315</v>
      </c>
      <c r="C2422" s="402" t="s">
        <v>74</v>
      </c>
      <c r="D2422" s="403">
        <v>350.06</v>
      </c>
    </row>
    <row r="2423" spans="1:4" ht="12.75" customHeight="1">
      <c r="A2423" s="402">
        <v>103760</v>
      </c>
      <c r="B2423" s="402" t="s">
        <v>14316</v>
      </c>
      <c r="C2423" s="402" t="s">
        <v>74</v>
      </c>
      <c r="D2423" s="403">
        <v>126.22</v>
      </c>
    </row>
    <row r="2424" spans="1:4" ht="12.75" customHeight="1">
      <c r="A2424" s="402">
        <v>103761</v>
      </c>
      <c r="B2424" s="402" t="s">
        <v>14317</v>
      </c>
      <c r="C2424" s="402" t="s">
        <v>74</v>
      </c>
      <c r="D2424" s="403">
        <v>81.25</v>
      </c>
    </row>
    <row r="2425" spans="1:4" ht="12.75" customHeight="1">
      <c r="A2425" s="402">
        <v>103762</v>
      </c>
      <c r="B2425" s="402" t="s">
        <v>14318</v>
      </c>
      <c r="C2425" s="402" t="s">
        <v>74</v>
      </c>
      <c r="D2425" s="403">
        <v>69.3</v>
      </c>
    </row>
    <row r="2426" spans="1:4" ht="12.75" customHeight="1">
      <c r="A2426" s="402">
        <v>103763</v>
      </c>
      <c r="B2426" s="402" t="s">
        <v>14319</v>
      </c>
      <c r="C2426" s="402" t="s">
        <v>74</v>
      </c>
      <c r="D2426" s="403">
        <v>60.58</v>
      </c>
    </row>
    <row r="2427" spans="1:4" ht="12.75" customHeight="1">
      <c r="A2427" s="402">
        <v>104925</v>
      </c>
      <c r="B2427" s="402" t="s">
        <v>14320</v>
      </c>
      <c r="C2427" s="402" t="s">
        <v>74</v>
      </c>
      <c r="D2427" s="403">
        <v>153.52000000000001</v>
      </c>
    </row>
    <row r="2428" spans="1:4" ht="12.75" customHeight="1">
      <c r="A2428" s="402">
        <v>104926</v>
      </c>
      <c r="B2428" s="402" t="s">
        <v>14321</v>
      </c>
      <c r="C2428" s="402" t="s">
        <v>74</v>
      </c>
      <c r="D2428" s="403">
        <v>96.97</v>
      </c>
    </row>
    <row r="2429" spans="1:4" ht="12.75" customHeight="1">
      <c r="A2429" s="402">
        <v>104927</v>
      </c>
      <c r="B2429" s="402" t="s">
        <v>14322</v>
      </c>
      <c r="C2429" s="402" t="s">
        <v>74</v>
      </c>
      <c r="D2429" s="403">
        <v>67.55</v>
      </c>
    </row>
    <row r="2430" spans="1:4" ht="12.75" customHeight="1">
      <c r="A2430" s="402">
        <v>104928</v>
      </c>
      <c r="B2430" s="402" t="s">
        <v>14323</v>
      </c>
      <c r="C2430" s="402" t="s">
        <v>74</v>
      </c>
      <c r="D2430" s="403">
        <v>134.16</v>
      </c>
    </row>
    <row r="2431" spans="1:4" ht="12.75" customHeight="1">
      <c r="A2431" s="402">
        <v>104929</v>
      </c>
      <c r="B2431" s="402" t="s">
        <v>14324</v>
      </c>
      <c r="C2431" s="402" t="s">
        <v>74</v>
      </c>
      <c r="D2431" s="403">
        <v>82.15</v>
      </c>
    </row>
    <row r="2432" spans="1:4" ht="12.75" customHeight="1">
      <c r="A2432" s="402">
        <v>89996</v>
      </c>
      <c r="B2432" s="402" t="s">
        <v>14325</v>
      </c>
      <c r="C2432" s="402" t="s">
        <v>126</v>
      </c>
      <c r="D2432" s="403">
        <v>9.56</v>
      </c>
    </row>
    <row r="2433" spans="1:4" ht="12.75" customHeight="1">
      <c r="A2433" s="402">
        <v>89997</v>
      </c>
      <c r="B2433" s="402" t="s">
        <v>14326</v>
      </c>
      <c r="C2433" s="402" t="s">
        <v>126</v>
      </c>
      <c r="D2433" s="403">
        <v>7.74</v>
      </c>
    </row>
    <row r="2434" spans="1:4" ht="12.75" customHeight="1">
      <c r="A2434" s="402">
        <v>89998</v>
      </c>
      <c r="B2434" s="402" t="s">
        <v>14327</v>
      </c>
      <c r="C2434" s="402" t="s">
        <v>126</v>
      </c>
      <c r="D2434" s="403">
        <v>9.07</v>
      </c>
    </row>
    <row r="2435" spans="1:4" ht="12.75" customHeight="1">
      <c r="A2435" s="402">
        <v>89999</v>
      </c>
      <c r="B2435" s="402" t="s">
        <v>14328</v>
      </c>
      <c r="C2435" s="402" t="s">
        <v>126</v>
      </c>
      <c r="D2435" s="403">
        <v>14.55</v>
      </c>
    </row>
    <row r="2436" spans="1:4" ht="12.75" customHeight="1">
      <c r="A2436" s="402">
        <v>90000</v>
      </c>
      <c r="B2436" s="402" t="s">
        <v>14329</v>
      </c>
      <c r="C2436" s="402" t="s">
        <v>126</v>
      </c>
      <c r="D2436" s="403">
        <v>11.62</v>
      </c>
    </row>
    <row r="2437" spans="1:4" ht="12.75" customHeight="1">
      <c r="A2437" s="402">
        <v>91593</v>
      </c>
      <c r="B2437" s="402" t="s">
        <v>14330</v>
      </c>
      <c r="C2437" s="402" t="s">
        <v>126</v>
      </c>
      <c r="D2437" s="403">
        <v>10.6</v>
      </c>
    </row>
    <row r="2438" spans="1:4" ht="12.75" customHeight="1">
      <c r="A2438" s="402">
        <v>91594</v>
      </c>
      <c r="B2438" s="402" t="s">
        <v>14331</v>
      </c>
      <c r="C2438" s="402" t="s">
        <v>126</v>
      </c>
      <c r="D2438" s="403">
        <v>11.01</v>
      </c>
    </row>
    <row r="2439" spans="1:4" ht="12.75" customHeight="1">
      <c r="A2439" s="402">
        <v>91595</v>
      </c>
      <c r="B2439" s="402" t="s">
        <v>14332</v>
      </c>
      <c r="C2439" s="402" t="s">
        <v>126</v>
      </c>
      <c r="D2439" s="403">
        <v>11.68</v>
      </c>
    </row>
    <row r="2440" spans="1:4" ht="12.75" customHeight="1">
      <c r="A2440" s="402">
        <v>91596</v>
      </c>
      <c r="B2440" s="402" t="s">
        <v>14333</v>
      </c>
      <c r="C2440" s="402" t="s">
        <v>126</v>
      </c>
      <c r="D2440" s="403">
        <v>10.9</v>
      </c>
    </row>
    <row r="2441" spans="1:4" ht="12.75" customHeight="1">
      <c r="A2441" s="402">
        <v>91597</v>
      </c>
      <c r="B2441" s="402" t="s">
        <v>14334</v>
      </c>
      <c r="C2441" s="402" t="s">
        <v>126</v>
      </c>
      <c r="D2441" s="403">
        <v>7.76</v>
      </c>
    </row>
    <row r="2442" spans="1:4" ht="12.75" customHeight="1">
      <c r="A2442" s="402">
        <v>91598</v>
      </c>
      <c r="B2442" s="402" t="s">
        <v>14335</v>
      </c>
      <c r="C2442" s="402" t="s">
        <v>126</v>
      </c>
      <c r="D2442" s="403">
        <v>10.71</v>
      </c>
    </row>
    <row r="2443" spans="1:4" ht="12.75" customHeight="1">
      <c r="A2443" s="402">
        <v>91599</v>
      </c>
      <c r="B2443" s="402" t="s">
        <v>14336</v>
      </c>
      <c r="C2443" s="402" t="s">
        <v>126</v>
      </c>
      <c r="D2443" s="403">
        <v>8.1300000000000008</v>
      </c>
    </row>
    <row r="2444" spans="1:4" ht="12.75" customHeight="1">
      <c r="A2444" s="402">
        <v>91600</v>
      </c>
      <c r="B2444" s="402" t="s">
        <v>14337</v>
      </c>
      <c r="C2444" s="402" t="s">
        <v>126</v>
      </c>
      <c r="D2444" s="403">
        <v>13.32</v>
      </c>
    </row>
    <row r="2445" spans="1:4" ht="12.75" customHeight="1">
      <c r="A2445" s="402">
        <v>91601</v>
      </c>
      <c r="B2445" s="402" t="s">
        <v>14338</v>
      </c>
      <c r="C2445" s="402" t="s">
        <v>126</v>
      </c>
      <c r="D2445" s="403">
        <v>11.12</v>
      </c>
    </row>
    <row r="2446" spans="1:4" ht="12.75" customHeight="1">
      <c r="A2446" s="402">
        <v>91602</v>
      </c>
      <c r="B2446" s="402" t="s">
        <v>14339</v>
      </c>
      <c r="C2446" s="402" t="s">
        <v>126</v>
      </c>
      <c r="D2446" s="403">
        <v>10.19</v>
      </c>
    </row>
    <row r="2447" spans="1:4" ht="12.75" customHeight="1">
      <c r="A2447" s="402">
        <v>91603</v>
      </c>
      <c r="B2447" s="402" t="s">
        <v>14340</v>
      </c>
      <c r="C2447" s="402" t="s">
        <v>126</v>
      </c>
      <c r="D2447" s="403">
        <v>9.6300000000000008</v>
      </c>
    </row>
    <row r="2448" spans="1:4" ht="12.75" customHeight="1">
      <c r="A2448" s="402">
        <v>92759</v>
      </c>
      <c r="B2448" s="402" t="s">
        <v>14341</v>
      </c>
      <c r="C2448" s="402" t="s">
        <v>126</v>
      </c>
      <c r="D2448" s="403">
        <v>12.79</v>
      </c>
    </row>
    <row r="2449" spans="1:4" ht="12.75" customHeight="1">
      <c r="A2449" s="402">
        <v>92760</v>
      </c>
      <c r="B2449" s="402" t="s">
        <v>14342</v>
      </c>
      <c r="C2449" s="402" t="s">
        <v>126</v>
      </c>
      <c r="D2449" s="403">
        <v>12.04</v>
      </c>
    </row>
    <row r="2450" spans="1:4" ht="12.75" customHeight="1">
      <c r="A2450" s="402">
        <v>92761</v>
      </c>
      <c r="B2450" s="402" t="s">
        <v>14343</v>
      </c>
      <c r="C2450" s="402" t="s">
        <v>126</v>
      </c>
      <c r="D2450" s="403">
        <v>11.26</v>
      </c>
    </row>
    <row r="2451" spans="1:4" ht="12.75" customHeight="1">
      <c r="A2451" s="402">
        <v>92762</v>
      </c>
      <c r="B2451" s="402" t="s">
        <v>14344</v>
      </c>
      <c r="C2451" s="402" t="s">
        <v>126</v>
      </c>
      <c r="D2451" s="403">
        <v>10.06</v>
      </c>
    </row>
    <row r="2452" spans="1:4" ht="12.75" customHeight="1">
      <c r="A2452" s="402">
        <v>92763</v>
      </c>
      <c r="B2452" s="402" t="s">
        <v>14345</v>
      </c>
      <c r="C2452" s="402" t="s">
        <v>126</v>
      </c>
      <c r="D2452" s="403">
        <v>8.4499999999999993</v>
      </c>
    </row>
    <row r="2453" spans="1:4" ht="12.75" customHeight="1">
      <c r="A2453" s="402">
        <v>92764</v>
      </c>
      <c r="B2453" s="402" t="s">
        <v>14346</v>
      </c>
      <c r="C2453" s="402" t="s">
        <v>126</v>
      </c>
      <c r="D2453" s="403">
        <v>8.17</v>
      </c>
    </row>
    <row r="2454" spans="1:4" ht="12.75" customHeight="1">
      <c r="A2454" s="402">
        <v>92765</v>
      </c>
      <c r="B2454" s="402" t="s">
        <v>14347</v>
      </c>
      <c r="C2454" s="402" t="s">
        <v>126</v>
      </c>
      <c r="D2454" s="403">
        <v>9.2799999999999994</v>
      </c>
    </row>
    <row r="2455" spans="1:4" ht="12.75" customHeight="1">
      <c r="A2455" s="402">
        <v>92766</v>
      </c>
      <c r="B2455" s="402" t="s">
        <v>14348</v>
      </c>
      <c r="C2455" s="402" t="s">
        <v>126</v>
      </c>
      <c r="D2455" s="403">
        <v>9.17</v>
      </c>
    </row>
    <row r="2456" spans="1:4" ht="12.75" customHeight="1">
      <c r="A2456" s="402">
        <v>92767</v>
      </c>
      <c r="B2456" s="402" t="s">
        <v>14349</v>
      </c>
      <c r="C2456" s="402" t="s">
        <v>126</v>
      </c>
      <c r="D2456" s="403">
        <v>14.11</v>
      </c>
    </row>
    <row r="2457" spans="1:4" ht="12.75" customHeight="1">
      <c r="A2457" s="402">
        <v>92768</v>
      </c>
      <c r="B2457" s="402" t="s">
        <v>14350</v>
      </c>
      <c r="C2457" s="402" t="s">
        <v>126</v>
      </c>
      <c r="D2457" s="403">
        <v>12.33</v>
      </c>
    </row>
    <row r="2458" spans="1:4" ht="12.75" customHeight="1">
      <c r="A2458" s="402">
        <v>92769</v>
      </c>
      <c r="B2458" s="402" t="s">
        <v>14351</v>
      </c>
      <c r="C2458" s="402" t="s">
        <v>126</v>
      </c>
      <c r="D2458" s="403">
        <v>11.56</v>
      </c>
    </row>
    <row r="2459" spans="1:4" ht="12.75" customHeight="1">
      <c r="A2459" s="402">
        <v>92770</v>
      </c>
      <c r="B2459" s="402" t="s">
        <v>14352</v>
      </c>
      <c r="C2459" s="402" t="s">
        <v>126</v>
      </c>
      <c r="D2459" s="403">
        <v>10.81</v>
      </c>
    </row>
    <row r="2460" spans="1:4" ht="12.75" customHeight="1">
      <c r="A2460" s="402">
        <v>92771</v>
      </c>
      <c r="B2460" s="402" t="s">
        <v>14353</v>
      </c>
      <c r="C2460" s="402" t="s">
        <v>126</v>
      </c>
      <c r="D2460" s="403">
        <v>9.6300000000000008</v>
      </c>
    </row>
    <row r="2461" spans="1:4" ht="12.75" customHeight="1">
      <c r="A2461" s="402">
        <v>92772</v>
      </c>
      <c r="B2461" s="402" t="s">
        <v>14354</v>
      </c>
      <c r="C2461" s="402" t="s">
        <v>126</v>
      </c>
      <c r="D2461" s="403">
        <v>8.08</v>
      </c>
    </row>
    <row r="2462" spans="1:4" ht="12.75" customHeight="1">
      <c r="A2462" s="402">
        <v>92773</v>
      </c>
      <c r="B2462" s="402" t="s">
        <v>14355</v>
      </c>
      <c r="C2462" s="402" t="s">
        <v>126</v>
      </c>
      <c r="D2462" s="403">
        <v>7.93</v>
      </c>
    </row>
    <row r="2463" spans="1:4" ht="12.75" customHeight="1">
      <c r="A2463" s="402">
        <v>92774</v>
      </c>
      <c r="B2463" s="402" t="s">
        <v>14356</v>
      </c>
      <c r="C2463" s="402" t="s">
        <v>126</v>
      </c>
      <c r="D2463" s="403">
        <v>9.1300000000000008</v>
      </c>
    </row>
    <row r="2464" spans="1:4" ht="12.75" customHeight="1">
      <c r="A2464" s="402">
        <v>92798</v>
      </c>
      <c r="B2464" s="402" t="s">
        <v>14357</v>
      </c>
      <c r="C2464" s="402" t="s">
        <v>126</v>
      </c>
      <c r="D2464" s="403">
        <v>8.1999999999999993</v>
      </c>
    </row>
    <row r="2465" spans="1:4" ht="12.75" customHeight="1">
      <c r="A2465" s="402">
        <v>92799</v>
      </c>
      <c r="B2465" s="402" t="s">
        <v>14358</v>
      </c>
      <c r="C2465" s="402" t="s">
        <v>126</v>
      </c>
      <c r="D2465" s="403">
        <v>9.91</v>
      </c>
    </row>
    <row r="2466" spans="1:4" ht="12.75" customHeight="1">
      <c r="A2466" s="402">
        <v>92800</v>
      </c>
      <c r="B2466" s="402" t="s">
        <v>14359</v>
      </c>
      <c r="C2466" s="402" t="s">
        <v>126</v>
      </c>
      <c r="D2466" s="403">
        <v>8.91</v>
      </c>
    </row>
    <row r="2467" spans="1:4" ht="12.75" customHeight="1">
      <c r="A2467" s="402">
        <v>92801</v>
      </c>
      <c r="B2467" s="402" t="s">
        <v>14360</v>
      </c>
      <c r="C2467" s="402" t="s">
        <v>126</v>
      </c>
      <c r="D2467" s="403">
        <v>8.99</v>
      </c>
    </row>
    <row r="2468" spans="1:4" ht="12.75" customHeight="1">
      <c r="A2468" s="402">
        <v>92802</v>
      </c>
      <c r="B2468" s="402" t="s">
        <v>14361</v>
      </c>
      <c r="C2468" s="402" t="s">
        <v>126</v>
      </c>
      <c r="D2468" s="403">
        <v>8.91</v>
      </c>
    </row>
    <row r="2469" spans="1:4" ht="12.75" customHeight="1">
      <c r="A2469" s="402">
        <v>92803</v>
      </c>
      <c r="B2469" s="402" t="s">
        <v>14362</v>
      </c>
      <c r="C2469" s="402" t="s">
        <v>126</v>
      </c>
      <c r="D2469" s="403">
        <v>8.2200000000000006</v>
      </c>
    </row>
    <row r="2470" spans="1:4" ht="12.75" customHeight="1">
      <c r="A2470" s="402">
        <v>92804</v>
      </c>
      <c r="B2470" s="402" t="s">
        <v>14363</v>
      </c>
      <c r="C2470" s="402" t="s">
        <v>126</v>
      </c>
      <c r="D2470" s="403">
        <v>7.04</v>
      </c>
    </row>
    <row r="2471" spans="1:4" ht="12.75" customHeight="1">
      <c r="A2471" s="402">
        <v>92805</v>
      </c>
      <c r="B2471" s="402" t="s">
        <v>14364</v>
      </c>
      <c r="C2471" s="402" t="s">
        <v>126</v>
      </c>
      <c r="D2471" s="403">
        <v>6.97</v>
      </c>
    </row>
    <row r="2472" spans="1:4" ht="12.75" customHeight="1">
      <c r="A2472" s="402">
        <v>92806</v>
      </c>
      <c r="B2472" s="402" t="s">
        <v>14365</v>
      </c>
      <c r="C2472" s="402" t="s">
        <v>126</v>
      </c>
      <c r="D2472" s="403">
        <v>8.2100000000000009</v>
      </c>
    </row>
    <row r="2473" spans="1:4" ht="12.75" customHeight="1">
      <c r="A2473" s="402">
        <v>92875</v>
      </c>
      <c r="B2473" s="402" t="s">
        <v>14366</v>
      </c>
      <c r="C2473" s="402" t="s">
        <v>126</v>
      </c>
      <c r="D2473" s="403">
        <v>8.5500000000000007</v>
      </c>
    </row>
    <row r="2474" spans="1:4" ht="12.75" customHeight="1">
      <c r="A2474" s="402">
        <v>92876</v>
      </c>
      <c r="B2474" s="402" t="s">
        <v>14367</v>
      </c>
      <c r="C2474" s="402" t="s">
        <v>126</v>
      </c>
      <c r="D2474" s="403">
        <v>8.27</v>
      </c>
    </row>
    <row r="2475" spans="1:4" ht="12.75" customHeight="1">
      <c r="A2475" s="402">
        <v>92877</v>
      </c>
      <c r="B2475" s="402" t="s">
        <v>14368</v>
      </c>
      <c r="C2475" s="402" t="s">
        <v>126</v>
      </c>
      <c r="D2475" s="403">
        <v>8.92</v>
      </c>
    </row>
    <row r="2476" spans="1:4" ht="12.75" customHeight="1">
      <c r="A2476" s="402">
        <v>92878</v>
      </c>
      <c r="B2476" s="402" t="s">
        <v>14369</v>
      </c>
      <c r="C2476" s="402" t="s">
        <v>126</v>
      </c>
      <c r="D2476" s="403">
        <v>8.77</v>
      </c>
    </row>
    <row r="2477" spans="1:4" ht="12.75" customHeight="1">
      <c r="A2477" s="402">
        <v>92879</v>
      </c>
      <c r="B2477" s="402" t="s">
        <v>14370</v>
      </c>
      <c r="C2477" s="402" t="s">
        <v>126</v>
      </c>
      <c r="D2477" s="403">
        <v>8.67</v>
      </c>
    </row>
    <row r="2478" spans="1:4" ht="12.75" customHeight="1">
      <c r="A2478" s="402">
        <v>92880</v>
      </c>
      <c r="B2478" s="402" t="s">
        <v>14371</v>
      </c>
      <c r="C2478" s="402" t="s">
        <v>126</v>
      </c>
      <c r="D2478" s="403">
        <v>8.86</v>
      </c>
    </row>
    <row r="2479" spans="1:4" ht="12.75" customHeight="1">
      <c r="A2479" s="402">
        <v>92881</v>
      </c>
      <c r="B2479" s="402" t="s">
        <v>14372</v>
      </c>
      <c r="C2479" s="402" t="s">
        <v>126</v>
      </c>
      <c r="D2479" s="403">
        <v>8.83</v>
      </c>
    </row>
    <row r="2480" spans="1:4" ht="12.75" customHeight="1">
      <c r="A2480" s="402">
        <v>92882</v>
      </c>
      <c r="B2480" s="402" t="s">
        <v>14373</v>
      </c>
      <c r="C2480" s="402" t="s">
        <v>126</v>
      </c>
      <c r="D2480" s="403">
        <v>12.05</v>
      </c>
    </row>
    <row r="2481" spans="1:4" ht="12.75" customHeight="1">
      <c r="A2481" s="402">
        <v>92883</v>
      </c>
      <c r="B2481" s="402" t="s">
        <v>14374</v>
      </c>
      <c r="C2481" s="402" t="s">
        <v>126</v>
      </c>
      <c r="D2481" s="403">
        <v>11.04</v>
      </c>
    </row>
    <row r="2482" spans="1:4" ht="12.75" customHeight="1">
      <c r="A2482" s="402">
        <v>92884</v>
      </c>
      <c r="B2482" s="402" t="s">
        <v>14375</v>
      </c>
      <c r="C2482" s="402" t="s">
        <v>126</v>
      </c>
      <c r="D2482" s="403">
        <v>11.14</v>
      </c>
    </row>
    <row r="2483" spans="1:4" ht="12.75" customHeight="1">
      <c r="A2483" s="402">
        <v>92885</v>
      </c>
      <c r="B2483" s="402" t="s">
        <v>14376</v>
      </c>
      <c r="C2483" s="402" t="s">
        <v>126</v>
      </c>
      <c r="D2483" s="403">
        <v>10.54</v>
      </c>
    </row>
    <row r="2484" spans="1:4" ht="12.75" customHeight="1">
      <c r="A2484" s="402">
        <v>92886</v>
      </c>
      <c r="B2484" s="402" t="s">
        <v>14377</v>
      </c>
      <c r="C2484" s="402" t="s">
        <v>126</v>
      </c>
      <c r="D2484" s="403">
        <v>10.06</v>
      </c>
    </row>
    <row r="2485" spans="1:4" ht="12.75" customHeight="1">
      <c r="A2485" s="402">
        <v>92887</v>
      </c>
      <c r="B2485" s="402" t="s">
        <v>14378</v>
      </c>
      <c r="C2485" s="402" t="s">
        <v>126</v>
      </c>
      <c r="D2485" s="403">
        <v>9.98</v>
      </c>
    </row>
    <row r="2486" spans="1:4" ht="12.75" customHeight="1">
      <c r="A2486" s="402">
        <v>92888</v>
      </c>
      <c r="B2486" s="402" t="s">
        <v>14379</v>
      </c>
      <c r="C2486" s="402" t="s">
        <v>126</v>
      </c>
      <c r="D2486" s="403">
        <v>9.73</v>
      </c>
    </row>
    <row r="2487" spans="1:4" ht="12.75" customHeight="1">
      <c r="A2487" s="402">
        <v>92915</v>
      </c>
      <c r="B2487" s="402" t="s">
        <v>14380</v>
      </c>
      <c r="C2487" s="402" t="s">
        <v>126</v>
      </c>
      <c r="D2487" s="403">
        <v>15.25</v>
      </c>
    </row>
    <row r="2488" spans="1:4" ht="12.75" customHeight="1">
      <c r="A2488" s="402">
        <v>92916</v>
      </c>
      <c r="B2488" s="402" t="s">
        <v>14381</v>
      </c>
      <c r="C2488" s="402" t="s">
        <v>126</v>
      </c>
      <c r="D2488" s="403">
        <v>13.85</v>
      </c>
    </row>
    <row r="2489" spans="1:4" ht="12.75" customHeight="1">
      <c r="A2489" s="402">
        <v>92917</v>
      </c>
      <c r="B2489" s="402" t="s">
        <v>14382</v>
      </c>
      <c r="C2489" s="402" t="s">
        <v>126</v>
      </c>
      <c r="D2489" s="403">
        <v>12.55</v>
      </c>
    </row>
    <row r="2490" spans="1:4" ht="12.75" customHeight="1">
      <c r="A2490" s="402">
        <v>92919</v>
      </c>
      <c r="B2490" s="402" t="s">
        <v>14383</v>
      </c>
      <c r="C2490" s="402" t="s">
        <v>126</v>
      </c>
      <c r="D2490" s="403">
        <v>10.95</v>
      </c>
    </row>
    <row r="2491" spans="1:4" ht="12.75" customHeight="1">
      <c r="A2491" s="402">
        <v>92921</v>
      </c>
      <c r="B2491" s="402" t="s">
        <v>14384</v>
      </c>
      <c r="C2491" s="402" t="s">
        <v>126</v>
      </c>
      <c r="D2491" s="403">
        <v>9.0399999999999991</v>
      </c>
    </row>
    <row r="2492" spans="1:4" ht="12.75" customHeight="1">
      <c r="A2492" s="402">
        <v>92922</v>
      </c>
      <c r="B2492" s="402" t="s">
        <v>14385</v>
      </c>
      <c r="C2492" s="402" t="s">
        <v>126</v>
      </c>
      <c r="D2492" s="403">
        <v>8.61</v>
      </c>
    </row>
    <row r="2493" spans="1:4" ht="12.75" customHeight="1">
      <c r="A2493" s="402">
        <v>92923</v>
      </c>
      <c r="B2493" s="402" t="s">
        <v>14386</v>
      </c>
      <c r="C2493" s="402" t="s">
        <v>126</v>
      </c>
      <c r="D2493" s="403">
        <v>9.6199999999999992</v>
      </c>
    </row>
    <row r="2494" spans="1:4" ht="12.75" customHeight="1">
      <c r="A2494" s="402">
        <v>92924</v>
      </c>
      <c r="B2494" s="402" t="s">
        <v>14387</v>
      </c>
      <c r="C2494" s="402" t="s">
        <v>126</v>
      </c>
      <c r="D2494" s="403">
        <v>9.44</v>
      </c>
    </row>
    <row r="2495" spans="1:4" ht="12.75" customHeight="1">
      <c r="A2495" s="402">
        <v>95448</v>
      </c>
      <c r="B2495" s="402" t="s">
        <v>14388</v>
      </c>
      <c r="C2495" s="402" t="s">
        <v>126</v>
      </c>
      <c r="D2495" s="403">
        <v>9</v>
      </c>
    </row>
    <row r="2496" spans="1:4" ht="12.75" customHeight="1">
      <c r="A2496" s="402">
        <v>95576</v>
      </c>
      <c r="B2496" s="402" t="s">
        <v>125</v>
      </c>
      <c r="C2496" s="402" t="s">
        <v>126</v>
      </c>
      <c r="D2496" s="403">
        <v>11.43</v>
      </c>
    </row>
    <row r="2497" spans="1:4" ht="12.75" customHeight="1">
      <c r="A2497" s="402">
        <v>95577</v>
      </c>
      <c r="B2497" s="402" t="s">
        <v>14389</v>
      </c>
      <c r="C2497" s="402" t="s">
        <v>126</v>
      </c>
      <c r="D2497" s="403">
        <v>9.7100000000000009</v>
      </c>
    </row>
    <row r="2498" spans="1:4" ht="12.75" customHeight="1">
      <c r="A2498" s="402">
        <v>95578</v>
      </c>
      <c r="B2498" s="402" t="s">
        <v>14390</v>
      </c>
      <c r="C2498" s="402" t="s">
        <v>126</v>
      </c>
      <c r="D2498" s="403">
        <v>8.08</v>
      </c>
    </row>
    <row r="2499" spans="1:4" ht="12.75" customHeight="1">
      <c r="A2499" s="402">
        <v>95579</v>
      </c>
      <c r="B2499" s="402" t="s">
        <v>14391</v>
      </c>
      <c r="C2499" s="402" t="s">
        <v>126</v>
      </c>
      <c r="D2499" s="403">
        <v>7.81</v>
      </c>
    </row>
    <row r="2500" spans="1:4" ht="12.75" customHeight="1">
      <c r="A2500" s="402">
        <v>95580</v>
      </c>
      <c r="B2500" s="402" t="s">
        <v>14392</v>
      </c>
      <c r="C2500" s="402" t="s">
        <v>126</v>
      </c>
      <c r="D2500" s="403">
        <v>8.9700000000000006</v>
      </c>
    </row>
    <row r="2501" spans="1:4" ht="12.75" customHeight="1">
      <c r="A2501" s="402">
        <v>95581</v>
      </c>
      <c r="B2501" s="402" t="s">
        <v>14393</v>
      </c>
      <c r="C2501" s="402" t="s">
        <v>126</v>
      </c>
      <c r="D2501" s="403">
        <v>8.93</v>
      </c>
    </row>
    <row r="2502" spans="1:4" ht="12.75" customHeight="1">
      <c r="A2502" s="402">
        <v>95582</v>
      </c>
      <c r="B2502" s="402" t="s">
        <v>14394</v>
      </c>
      <c r="C2502" s="402" t="s">
        <v>126</v>
      </c>
      <c r="D2502" s="403">
        <v>9.7100000000000009</v>
      </c>
    </row>
    <row r="2503" spans="1:4" ht="12.75" customHeight="1">
      <c r="A2503" s="402">
        <v>95583</v>
      </c>
      <c r="B2503" s="402" t="s">
        <v>14395</v>
      </c>
      <c r="C2503" s="402" t="s">
        <v>126</v>
      </c>
      <c r="D2503" s="403">
        <v>14.45</v>
      </c>
    </row>
    <row r="2504" spans="1:4" ht="12.75" customHeight="1">
      <c r="A2504" s="402">
        <v>95584</v>
      </c>
      <c r="B2504" s="402" t="s">
        <v>154</v>
      </c>
      <c r="C2504" s="402" t="s">
        <v>126</v>
      </c>
      <c r="D2504" s="403">
        <v>12.71</v>
      </c>
    </row>
    <row r="2505" spans="1:4" ht="12.75" customHeight="1">
      <c r="A2505" s="402">
        <v>95592</v>
      </c>
      <c r="B2505" s="402" t="s">
        <v>14396</v>
      </c>
      <c r="C2505" s="402" t="s">
        <v>126</v>
      </c>
      <c r="D2505" s="403">
        <v>14.45</v>
      </c>
    </row>
    <row r="2506" spans="1:4" ht="12.75" customHeight="1">
      <c r="A2506" s="402">
        <v>95593</v>
      </c>
      <c r="B2506" s="402" t="s">
        <v>14397</v>
      </c>
      <c r="C2506" s="402" t="s">
        <v>126</v>
      </c>
      <c r="D2506" s="403">
        <v>12.71</v>
      </c>
    </row>
    <row r="2507" spans="1:4" ht="12.75" customHeight="1">
      <c r="A2507" s="402">
        <v>95943</v>
      </c>
      <c r="B2507" s="402" t="s">
        <v>14398</v>
      </c>
      <c r="C2507" s="402" t="s">
        <v>126</v>
      </c>
      <c r="D2507" s="403">
        <v>20.09</v>
      </c>
    </row>
    <row r="2508" spans="1:4" ht="12.75" customHeight="1">
      <c r="A2508" s="402">
        <v>95944</v>
      </c>
      <c r="B2508" s="402" t="s">
        <v>14399</v>
      </c>
      <c r="C2508" s="402" t="s">
        <v>126</v>
      </c>
      <c r="D2508" s="403">
        <v>18.170000000000002</v>
      </c>
    </row>
    <row r="2509" spans="1:4" ht="12.75" customHeight="1">
      <c r="A2509" s="402">
        <v>95945</v>
      </c>
      <c r="B2509" s="402" t="s">
        <v>14400</v>
      </c>
      <c r="C2509" s="402" t="s">
        <v>126</v>
      </c>
      <c r="D2509" s="403">
        <v>14.6</v>
      </c>
    </row>
    <row r="2510" spans="1:4" ht="12.75" customHeight="1">
      <c r="A2510" s="402">
        <v>95946</v>
      </c>
      <c r="B2510" s="402" t="s">
        <v>14401</v>
      </c>
      <c r="C2510" s="402" t="s">
        <v>126</v>
      </c>
      <c r="D2510" s="403">
        <v>11.58</v>
      </c>
    </row>
    <row r="2511" spans="1:4" ht="12.75" customHeight="1">
      <c r="A2511" s="402">
        <v>95947</v>
      </c>
      <c r="B2511" s="402" t="s">
        <v>14402</v>
      </c>
      <c r="C2511" s="402" t="s">
        <v>126</v>
      </c>
      <c r="D2511" s="403">
        <v>8.9</v>
      </c>
    </row>
    <row r="2512" spans="1:4" ht="12.75" customHeight="1">
      <c r="A2512" s="402">
        <v>95948</v>
      </c>
      <c r="B2512" s="402" t="s">
        <v>14403</v>
      </c>
      <c r="C2512" s="402" t="s">
        <v>126</v>
      </c>
      <c r="D2512" s="403">
        <v>7.81</v>
      </c>
    </row>
    <row r="2513" spans="1:4" ht="12.75" customHeight="1">
      <c r="A2513" s="402">
        <v>96544</v>
      </c>
      <c r="B2513" s="402" t="s">
        <v>14404</v>
      </c>
      <c r="C2513" s="402" t="s">
        <v>126</v>
      </c>
      <c r="D2513" s="403">
        <v>16.22</v>
      </c>
    </row>
    <row r="2514" spans="1:4" ht="12.75" customHeight="1">
      <c r="A2514" s="402">
        <v>96545</v>
      </c>
      <c r="B2514" s="402" t="s">
        <v>14405</v>
      </c>
      <c r="C2514" s="402" t="s">
        <v>126</v>
      </c>
      <c r="D2514" s="403">
        <v>14.57</v>
      </c>
    </row>
    <row r="2515" spans="1:4" ht="12.75" customHeight="1">
      <c r="A2515" s="402">
        <v>96546</v>
      </c>
      <c r="B2515" s="402" t="s">
        <v>14406</v>
      </c>
      <c r="C2515" s="402" t="s">
        <v>126</v>
      </c>
      <c r="D2515" s="403">
        <v>12.73</v>
      </c>
    </row>
    <row r="2516" spans="1:4" ht="12.75" customHeight="1">
      <c r="A2516" s="402">
        <v>100064</v>
      </c>
      <c r="B2516" s="402" t="s">
        <v>14407</v>
      </c>
      <c r="C2516" s="402" t="s">
        <v>126</v>
      </c>
      <c r="D2516" s="403">
        <v>10.87</v>
      </c>
    </row>
    <row r="2517" spans="1:4" ht="12.75" customHeight="1">
      <c r="A2517" s="402">
        <v>100066</v>
      </c>
      <c r="B2517" s="402" t="s">
        <v>14408</v>
      </c>
      <c r="C2517" s="402" t="s">
        <v>126</v>
      </c>
      <c r="D2517" s="403">
        <v>10.78</v>
      </c>
    </row>
    <row r="2518" spans="1:4" ht="12.75" customHeight="1">
      <c r="A2518" s="402">
        <v>100067</v>
      </c>
      <c r="B2518" s="402" t="s">
        <v>14409</v>
      </c>
      <c r="C2518" s="402" t="s">
        <v>126</v>
      </c>
      <c r="D2518" s="403">
        <v>10.85</v>
      </c>
    </row>
    <row r="2519" spans="1:4" ht="12.75" customHeight="1">
      <c r="A2519" s="402">
        <v>100068</v>
      </c>
      <c r="B2519" s="402" t="s">
        <v>14410</v>
      </c>
      <c r="C2519" s="402" t="s">
        <v>126</v>
      </c>
      <c r="D2519" s="403">
        <v>8.25</v>
      </c>
    </row>
    <row r="2520" spans="1:4" ht="12.75" customHeight="1">
      <c r="A2520" s="402">
        <v>102920</v>
      </c>
      <c r="B2520" s="402" t="s">
        <v>14411</v>
      </c>
      <c r="C2520" s="402" t="s">
        <v>126</v>
      </c>
      <c r="D2520" s="403">
        <v>7.43</v>
      </c>
    </row>
    <row r="2521" spans="1:4" ht="12.75" customHeight="1">
      <c r="A2521" s="402">
        <v>102921</v>
      </c>
      <c r="B2521" s="402" t="s">
        <v>14412</v>
      </c>
      <c r="C2521" s="402" t="s">
        <v>126</v>
      </c>
      <c r="D2521" s="403">
        <v>7.15</v>
      </c>
    </row>
    <row r="2522" spans="1:4" ht="12.75" customHeight="1">
      <c r="A2522" s="402">
        <v>102922</v>
      </c>
      <c r="B2522" s="402" t="s">
        <v>14413</v>
      </c>
      <c r="C2522" s="402" t="s">
        <v>126</v>
      </c>
      <c r="D2522" s="403">
        <v>7.95</v>
      </c>
    </row>
    <row r="2523" spans="1:4" ht="12.75" customHeight="1">
      <c r="A2523" s="402">
        <v>102923</v>
      </c>
      <c r="B2523" s="402" t="s">
        <v>14414</v>
      </c>
      <c r="C2523" s="402" t="s">
        <v>126</v>
      </c>
      <c r="D2523" s="403">
        <v>6.95</v>
      </c>
    </row>
    <row r="2524" spans="1:4" ht="12.75" customHeight="1">
      <c r="A2524" s="402">
        <v>103088</v>
      </c>
      <c r="B2524" s="402" t="s">
        <v>14415</v>
      </c>
      <c r="C2524" s="402" t="s">
        <v>126</v>
      </c>
      <c r="D2524" s="403">
        <v>9.06</v>
      </c>
    </row>
    <row r="2525" spans="1:4" ht="12.75" customHeight="1">
      <c r="A2525" s="402">
        <v>104104</v>
      </c>
      <c r="B2525" s="402" t="s">
        <v>14416</v>
      </c>
      <c r="C2525" s="402" t="s">
        <v>126</v>
      </c>
      <c r="D2525" s="403">
        <v>9.8699999999999992</v>
      </c>
    </row>
    <row r="2526" spans="1:4" ht="12.75" customHeight="1">
      <c r="A2526" s="402">
        <v>104105</v>
      </c>
      <c r="B2526" s="402" t="s">
        <v>14417</v>
      </c>
      <c r="C2526" s="402" t="s">
        <v>126</v>
      </c>
      <c r="D2526" s="403">
        <v>9.8800000000000008</v>
      </c>
    </row>
    <row r="2527" spans="1:4" ht="12.75" customHeight="1">
      <c r="A2527" s="402">
        <v>104106</v>
      </c>
      <c r="B2527" s="402" t="s">
        <v>14418</v>
      </c>
      <c r="C2527" s="402" t="s">
        <v>126</v>
      </c>
      <c r="D2527" s="403">
        <v>9.2100000000000009</v>
      </c>
    </row>
    <row r="2528" spans="1:4" ht="12.75" customHeight="1">
      <c r="A2528" s="402">
        <v>104107</v>
      </c>
      <c r="B2528" s="402" t="s">
        <v>14419</v>
      </c>
      <c r="C2528" s="402" t="s">
        <v>126</v>
      </c>
      <c r="D2528" s="403">
        <v>9.83</v>
      </c>
    </row>
    <row r="2529" spans="1:4" ht="12.75" customHeight="1">
      <c r="A2529" s="402">
        <v>104108</v>
      </c>
      <c r="B2529" s="402" t="s">
        <v>14420</v>
      </c>
      <c r="C2529" s="402" t="s">
        <v>126</v>
      </c>
      <c r="D2529" s="403">
        <v>11.65</v>
      </c>
    </row>
    <row r="2530" spans="1:4" ht="12.75" customHeight="1">
      <c r="A2530" s="402">
        <v>104109</v>
      </c>
      <c r="B2530" s="402" t="s">
        <v>14421</v>
      </c>
      <c r="C2530" s="402" t="s">
        <v>126</v>
      </c>
      <c r="D2530" s="403">
        <v>14.29</v>
      </c>
    </row>
    <row r="2531" spans="1:4" ht="12.75" customHeight="1">
      <c r="A2531" s="402">
        <v>104110</v>
      </c>
      <c r="B2531" s="402" t="s">
        <v>14422</v>
      </c>
      <c r="C2531" s="402" t="s">
        <v>126</v>
      </c>
      <c r="D2531" s="403">
        <v>16.29</v>
      </c>
    </row>
    <row r="2532" spans="1:4" ht="12.75" customHeight="1">
      <c r="A2532" s="402">
        <v>104111</v>
      </c>
      <c r="B2532" s="402" t="s">
        <v>14423</v>
      </c>
      <c r="C2532" s="402" t="s">
        <v>126</v>
      </c>
      <c r="D2532" s="403">
        <v>18.55</v>
      </c>
    </row>
    <row r="2533" spans="1:4" ht="12.75" customHeight="1">
      <c r="A2533" s="402">
        <v>104915</v>
      </c>
      <c r="B2533" s="402" t="s">
        <v>14424</v>
      </c>
      <c r="C2533" s="402" t="s">
        <v>126</v>
      </c>
      <c r="D2533" s="403">
        <v>9.23</v>
      </c>
    </row>
    <row r="2534" spans="1:4" ht="12.75" customHeight="1">
      <c r="A2534" s="402">
        <v>104917</v>
      </c>
      <c r="B2534" s="402" t="s">
        <v>14425</v>
      </c>
      <c r="C2534" s="402" t="s">
        <v>126</v>
      </c>
      <c r="D2534" s="403">
        <v>14.04</v>
      </c>
    </row>
    <row r="2535" spans="1:4" ht="12.75" customHeight="1">
      <c r="A2535" s="402">
        <v>104918</v>
      </c>
      <c r="B2535" s="402" t="s">
        <v>14426</v>
      </c>
      <c r="C2535" s="402" t="s">
        <v>126</v>
      </c>
      <c r="D2535" s="403">
        <v>12.97</v>
      </c>
    </row>
    <row r="2536" spans="1:4" ht="12.75" customHeight="1">
      <c r="A2536" s="402">
        <v>104919</v>
      </c>
      <c r="B2536" s="402" t="s">
        <v>14427</v>
      </c>
      <c r="C2536" s="402" t="s">
        <v>126</v>
      </c>
      <c r="D2536" s="403">
        <v>11.57</v>
      </c>
    </row>
    <row r="2537" spans="1:4" ht="12.75" customHeight="1">
      <c r="A2537" s="402">
        <v>104920</v>
      </c>
      <c r="B2537" s="402" t="s">
        <v>14428</v>
      </c>
      <c r="C2537" s="402" t="s">
        <v>126</v>
      </c>
      <c r="D2537" s="403">
        <v>9.83</v>
      </c>
    </row>
    <row r="2538" spans="1:4" ht="12.75" customHeight="1">
      <c r="A2538" s="402">
        <v>104921</v>
      </c>
      <c r="B2538" s="402" t="s">
        <v>14429</v>
      </c>
      <c r="C2538" s="402" t="s">
        <v>126</v>
      </c>
      <c r="D2538" s="403">
        <v>9.24</v>
      </c>
    </row>
    <row r="2539" spans="1:4" ht="12.75" customHeight="1">
      <c r="A2539" s="402">
        <v>104922</v>
      </c>
      <c r="B2539" s="402" t="s">
        <v>14430</v>
      </c>
      <c r="C2539" s="402" t="s">
        <v>126</v>
      </c>
      <c r="D2539" s="403">
        <v>10.14</v>
      </c>
    </row>
    <row r="2540" spans="1:4" ht="12.75" customHeight="1">
      <c r="A2540" s="402">
        <v>89993</v>
      </c>
      <c r="B2540" s="402" t="s">
        <v>14431</v>
      </c>
      <c r="C2540" s="402" t="s">
        <v>71</v>
      </c>
      <c r="D2540" s="403">
        <v>1015.98</v>
      </c>
    </row>
    <row r="2541" spans="1:4" ht="12.75" customHeight="1">
      <c r="A2541" s="402">
        <v>89994</v>
      </c>
      <c r="B2541" s="402" t="s">
        <v>14432</v>
      </c>
      <c r="C2541" s="402" t="s">
        <v>71</v>
      </c>
      <c r="D2541" s="403">
        <v>886.17</v>
      </c>
    </row>
    <row r="2542" spans="1:4" ht="12.75" customHeight="1">
      <c r="A2542" s="402">
        <v>89995</v>
      </c>
      <c r="B2542" s="402" t="s">
        <v>14433</v>
      </c>
      <c r="C2542" s="402" t="s">
        <v>71</v>
      </c>
      <c r="D2542" s="403">
        <v>982.78</v>
      </c>
    </row>
    <row r="2543" spans="1:4" ht="12.75" customHeight="1">
      <c r="A2543" s="402">
        <v>90278</v>
      </c>
      <c r="B2543" s="402" t="s">
        <v>14434</v>
      </c>
      <c r="C2543" s="402" t="s">
        <v>71</v>
      </c>
      <c r="D2543" s="403">
        <v>531.41</v>
      </c>
    </row>
    <row r="2544" spans="1:4" ht="12.75" customHeight="1">
      <c r="A2544" s="402">
        <v>90279</v>
      </c>
      <c r="B2544" s="402" t="s">
        <v>14435</v>
      </c>
      <c r="C2544" s="402" t="s">
        <v>71</v>
      </c>
      <c r="D2544" s="403">
        <v>585.05999999999995</v>
      </c>
    </row>
    <row r="2545" spans="1:4" ht="12.75" customHeight="1">
      <c r="A2545" s="402">
        <v>90280</v>
      </c>
      <c r="B2545" s="402" t="s">
        <v>14436</v>
      </c>
      <c r="C2545" s="402" t="s">
        <v>71</v>
      </c>
      <c r="D2545" s="403">
        <v>647.80999999999995</v>
      </c>
    </row>
    <row r="2546" spans="1:4" ht="12.75" customHeight="1">
      <c r="A2546" s="402">
        <v>90281</v>
      </c>
      <c r="B2546" s="402" t="s">
        <v>14437</v>
      </c>
      <c r="C2546" s="402" t="s">
        <v>71</v>
      </c>
      <c r="D2546" s="403">
        <v>752.22</v>
      </c>
    </row>
    <row r="2547" spans="1:4" ht="12.75" customHeight="1">
      <c r="A2547" s="402">
        <v>90282</v>
      </c>
      <c r="B2547" s="402" t="s">
        <v>14438</v>
      </c>
      <c r="C2547" s="402" t="s">
        <v>71</v>
      </c>
      <c r="D2547" s="403">
        <v>520.23</v>
      </c>
    </row>
    <row r="2548" spans="1:4" ht="12.75" customHeight="1">
      <c r="A2548" s="402">
        <v>90283</v>
      </c>
      <c r="B2548" s="402" t="s">
        <v>14439</v>
      </c>
      <c r="C2548" s="402" t="s">
        <v>71</v>
      </c>
      <c r="D2548" s="403">
        <v>573.74</v>
      </c>
    </row>
    <row r="2549" spans="1:4" ht="12.75" customHeight="1">
      <c r="A2549" s="402">
        <v>90284</v>
      </c>
      <c r="B2549" s="402" t="s">
        <v>14440</v>
      </c>
      <c r="C2549" s="402" t="s">
        <v>71</v>
      </c>
      <c r="D2549" s="403">
        <v>640.54</v>
      </c>
    </row>
    <row r="2550" spans="1:4" ht="12.75" customHeight="1">
      <c r="A2550" s="402">
        <v>90285</v>
      </c>
      <c r="B2550" s="402" t="s">
        <v>14441</v>
      </c>
      <c r="C2550" s="402" t="s">
        <v>71</v>
      </c>
      <c r="D2550" s="403">
        <v>749.94</v>
      </c>
    </row>
    <row r="2551" spans="1:4" ht="12.75" customHeight="1">
      <c r="A2551" s="402">
        <v>94962</v>
      </c>
      <c r="B2551" s="402" t="s">
        <v>14442</v>
      </c>
      <c r="C2551" s="402" t="s">
        <v>71</v>
      </c>
      <c r="D2551" s="403">
        <v>406.2</v>
      </c>
    </row>
    <row r="2552" spans="1:4" ht="12.75" customHeight="1">
      <c r="A2552" s="402">
        <v>94963</v>
      </c>
      <c r="B2552" s="402" t="s">
        <v>14443</v>
      </c>
      <c r="C2552" s="402" t="s">
        <v>71</v>
      </c>
      <c r="D2552" s="403">
        <v>450.97</v>
      </c>
    </row>
    <row r="2553" spans="1:4" ht="12.75" customHeight="1">
      <c r="A2553" s="402">
        <v>94964</v>
      </c>
      <c r="B2553" s="402" t="s">
        <v>14444</v>
      </c>
      <c r="C2553" s="402" t="s">
        <v>71</v>
      </c>
      <c r="D2553" s="403">
        <v>492.79</v>
      </c>
    </row>
    <row r="2554" spans="1:4" ht="12.75" customHeight="1">
      <c r="A2554" s="402">
        <v>94965</v>
      </c>
      <c r="B2554" s="402" t="s">
        <v>14445</v>
      </c>
      <c r="C2554" s="402" t="s">
        <v>71</v>
      </c>
      <c r="D2554" s="403">
        <v>513.54</v>
      </c>
    </row>
    <row r="2555" spans="1:4" ht="12.75" customHeight="1">
      <c r="A2555" s="402">
        <v>94966</v>
      </c>
      <c r="B2555" s="402" t="s">
        <v>14446</v>
      </c>
      <c r="C2555" s="402" t="s">
        <v>71</v>
      </c>
      <c r="D2555" s="403">
        <v>531.21</v>
      </c>
    </row>
    <row r="2556" spans="1:4" ht="12.75" customHeight="1">
      <c r="A2556" s="402">
        <v>94967</v>
      </c>
      <c r="B2556" s="402" t="s">
        <v>14447</v>
      </c>
      <c r="C2556" s="402" t="s">
        <v>71</v>
      </c>
      <c r="D2556" s="403">
        <v>605.34</v>
      </c>
    </row>
    <row r="2557" spans="1:4" ht="12.75" customHeight="1">
      <c r="A2557" s="402">
        <v>94968</v>
      </c>
      <c r="B2557" s="402" t="s">
        <v>14448</v>
      </c>
      <c r="C2557" s="402" t="s">
        <v>71</v>
      </c>
      <c r="D2557" s="403">
        <v>403.94</v>
      </c>
    </row>
    <row r="2558" spans="1:4" ht="12.75" customHeight="1">
      <c r="A2558" s="402">
        <v>94969</v>
      </c>
      <c r="B2558" s="402" t="s">
        <v>14449</v>
      </c>
      <c r="C2558" s="402" t="s">
        <v>71</v>
      </c>
      <c r="D2558" s="403">
        <v>445.67</v>
      </c>
    </row>
    <row r="2559" spans="1:4" ht="12.75" customHeight="1">
      <c r="A2559" s="402">
        <v>94970</v>
      </c>
      <c r="B2559" s="402" t="s">
        <v>14450</v>
      </c>
      <c r="C2559" s="402" t="s">
        <v>71</v>
      </c>
      <c r="D2559" s="403">
        <v>481.67</v>
      </c>
    </row>
    <row r="2560" spans="1:4" ht="12.75" customHeight="1">
      <c r="A2560" s="402">
        <v>94971</v>
      </c>
      <c r="B2560" s="402" t="s">
        <v>14451</v>
      </c>
      <c r="C2560" s="402" t="s">
        <v>71</v>
      </c>
      <c r="D2560" s="403">
        <v>508.31</v>
      </c>
    </row>
    <row r="2561" spans="1:4" ht="12.75" customHeight="1">
      <c r="A2561" s="402">
        <v>94972</v>
      </c>
      <c r="B2561" s="402" t="s">
        <v>14452</v>
      </c>
      <c r="C2561" s="402" t="s">
        <v>71</v>
      </c>
      <c r="D2561" s="403">
        <v>525.95000000000005</v>
      </c>
    </row>
    <row r="2562" spans="1:4" ht="12.75" customHeight="1">
      <c r="A2562" s="402">
        <v>94973</v>
      </c>
      <c r="B2562" s="402" t="s">
        <v>14453</v>
      </c>
      <c r="C2562" s="402" t="s">
        <v>71</v>
      </c>
      <c r="D2562" s="403">
        <v>598.51</v>
      </c>
    </row>
    <row r="2563" spans="1:4" ht="12.75" customHeight="1">
      <c r="A2563" s="402">
        <v>94974</v>
      </c>
      <c r="B2563" s="402" t="s">
        <v>14454</v>
      </c>
      <c r="C2563" s="402" t="s">
        <v>71</v>
      </c>
      <c r="D2563" s="403">
        <v>454.54</v>
      </c>
    </row>
    <row r="2564" spans="1:4" ht="12.75" customHeight="1">
      <c r="A2564" s="402">
        <v>94975</v>
      </c>
      <c r="B2564" s="402" t="s">
        <v>14455</v>
      </c>
      <c r="C2564" s="402" t="s">
        <v>71</v>
      </c>
      <c r="D2564" s="403">
        <v>494.31</v>
      </c>
    </row>
    <row r="2565" spans="1:4" ht="12.75" customHeight="1">
      <c r="A2565" s="402">
        <v>96555</v>
      </c>
      <c r="B2565" s="402" t="s">
        <v>14456</v>
      </c>
      <c r="C2565" s="402" t="s">
        <v>71</v>
      </c>
      <c r="D2565" s="403">
        <v>725.73</v>
      </c>
    </row>
    <row r="2566" spans="1:4" ht="12.75" customHeight="1">
      <c r="A2566" s="402">
        <v>96556</v>
      </c>
      <c r="B2566" s="402" t="s">
        <v>14457</v>
      </c>
      <c r="C2566" s="402" t="s">
        <v>71</v>
      </c>
      <c r="D2566" s="403">
        <v>863.01</v>
      </c>
    </row>
    <row r="2567" spans="1:4" ht="12.75" customHeight="1">
      <c r="A2567" s="402">
        <v>96557</v>
      </c>
      <c r="B2567" s="402" t="s">
        <v>14458</v>
      </c>
      <c r="C2567" s="402" t="s">
        <v>71</v>
      </c>
      <c r="D2567" s="403">
        <v>794.56</v>
      </c>
    </row>
    <row r="2568" spans="1:4" ht="12.75" customHeight="1">
      <c r="A2568" s="402">
        <v>96558</v>
      </c>
      <c r="B2568" s="402" t="s">
        <v>14459</v>
      </c>
      <c r="C2568" s="402" t="s">
        <v>71</v>
      </c>
      <c r="D2568" s="403">
        <v>827.06</v>
      </c>
    </row>
    <row r="2569" spans="1:4" ht="12.75" customHeight="1">
      <c r="A2569" s="402">
        <v>99235</v>
      </c>
      <c r="B2569" s="402" t="s">
        <v>14460</v>
      </c>
      <c r="C2569" s="402" t="s">
        <v>71</v>
      </c>
      <c r="D2569" s="403">
        <v>723.86</v>
      </c>
    </row>
    <row r="2570" spans="1:4" ht="12.75" customHeight="1">
      <c r="A2570" s="402">
        <v>99431</v>
      </c>
      <c r="B2570" s="402" t="s">
        <v>14461</v>
      </c>
      <c r="C2570" s="402" t="s">
        <v>71</v>
      </c>
      <c r="D2570" s="403">
        <v>746.97</v>
      </c>
    </row>
    <row r="2571" spans="1:4" ht="12.75" customHeight="1">
      <c r="A2571" s="402">
        <v>99432</v>
      </c>
      <c r="B2571" s="402" t="s">
        <v>14462</v>
      </c>
      <c r="C2571" s="402" t="s">
        <v>71</v>
      </c>
      <c r="D2571" s="403">
        <v>725.61</v>
      </c>
    </row>
    <row r="2572" spans="1:4" ht="12.75" customHeight="1">
      <c r="A2572" s="402">
        <v>99433</v>
      </c>
      <c r="B2572" s="402" t="s">
        <v>14463</v>
      </c>
      <c r="C2572" s="402" t="s">
        <v>71</v>
      </c>
      <c r="D2572" s="403">
        <v>784.42</v>
      </c>
    </row>
    <row r="2573" spans="1:4" ht="12.75" customHeight="1">
      <c r="A2573" s="402">
        <v>99434</v>
      </c>
      <c r="B2573" s="402" t="s">
        <v>14464</v>
      </c>
      <c r="C2573" s="402" t="s">
        <v>71</v>
      </c>
      <c r="D2573" s="403">
        <v>750.75</v>
      </c>
    </row>
    <row r="2574" spans="1:4" ht="12.75" customHeight="1">
      <c r="A2574" s="402">
        <v>99435</v>
      </c>
      <c r="B2574" s="402" t="s">
        <v>14465</v>
      </c>
      <c r="C2574" s="402" t="s">
        <v>71</v>
      </c>
      <c r="D2574" s="403">
        <v>728.2</v>
      </c>
    </row>
    <row r="2575" spans="1:4" ht="12.75" customHeight="1">
      <c r="A2575" s="402">
        <v>99436</v>
      </c>
      <c r="B2575" s="402" t="s">
        <v>14466</v>
      </c>
      <c r="C2575" s="402" t="s">
        <v>71</v>
      </c>
      <c r="D2575" s="403">
        <v>804.17</v>
      </c>
    </row>
    <row r="2576" spans="1:4" ht="12.75" customHeight="1">
      <c r="A2576" s="402">
        <v>99437</v>
      </c>
      <c r="B2576" s="402" t="s">
        <v>14467</v>
      </c>
      <c r="C2576" s="402" t="s">
        <v>71</v>
      </c>
      <c r="D2576" s="403">
        <v>766.9</v>
      </c>
    </row>
    <row r="2577" spans="1:4" ht="12.75" customHeight="1">
      <c r="A2577" s="402">
        <v>99438</v>
      </c>
      <c r="B2577" s="402" t="s">
        <v>14468</v>
      </c>
      <c r="C2577" s="402" t="s">
        <v>71</v>
      </c>
      <c r="D2577" s="403">
        <v>772.32</v>
      </c>
    </row>
    <row r="2578" spans="1:4" ht="12.75" customHeight="1">
      <c r="A2578" s="402">
        <v>99439</v>
      </c>
      <c r="B2578" s="402" t="s">
        <v>14469</v>
      </c>
      <c r="C2578" s="402" t="s">
        <v>71</v>
      </c>
      <c r="D2578" s="403">
        <v>735.05</v>
      </c>
    </row>
    <row r="2579" spans="1:4" ht="12.75" customHeight="1">
      <c r="A2579" s="402">
        <v>102473</v>
      </c>
      <c r="B2579" s="402" t="s">
        <v>14470</v>
      </c>
      <c r="C2579" s="402" t="s">
        <v>71</v>
      </c>
      <c r="D2579" s="403">
        <v>589.80999999999995</v>
      </c>
    </row>
    <row r="2580" spans="1:4" ht="12.75" customHeight="1">
      <c r="A2580" s="402">
        <v>102474</v>
      </c>
      <c r="B2580" s="402" t="s">
        <v>14471</v>
      </c>
      <c r="C2580" s="402" t="s">
        <v>71</v>
      </c>
      <c r="D2580" s="403">
        <v>630.13</v>
      </c>
    </row>
    <row r="2581" spans="1:4" ht="12.75" customHeight="1">
      <c r="A2581" s="402">
        <v>102475</v>
      </c>
      <c r="B2581" s="402" t="s">
        <v>14472</v>
      </c>
      <c r="C2581" s="402" t="s">
        <v>71</v>
      </c>
      <c r="D2581" s="403">
        <v>677.84</v>
      </c>
    </row>
    <row r="2582" spans="1:4" ht="12.75" customHeight="1">
      <c r="A2582" s="402">
        <v>102476</v>
      </c>
      <c r="B2582" s="402" t="s">
        <v>14473</v>
      </c>
      <c r="C2582" s="402" t="s">
        <v>71</v>
      </c>
      <c r="D2582" s="403">
        <v>698.2</v>
      </c>
    </row>
    <row r="2583" spans="1:4" ht="12.75" customHeight="1">
      <c r="A2583" s="402">
        <v>102477</v>
      </c>
      <c r="B2583" s="402" t="s">
        <v>14474</v>
      </c>
      <c r="C2583" s="402" t="s">
        <v>71</v>
      </c>
      <c r="D2583" s="403">
        <v>735.22</v>
      </c>
    </row>
    <row r="2584" spans="1:4" ht="12.75" customHeight="1">
      <c r="A2584" s="402">
        <v>102478</v>
      </c>
      <c r="B2584" s="402" t="s">
        <v>14475</v>
      </c>
      <c r="C2584" s="402" t="s">
        <v>71</v>
      </c>
      <c r="D2584" s="403">
        <v>789.57</v>
      </c>
    </row>
    <row r="2585" spans="1:4" ht="12.75" customHeight="1">
      <c r="A2585" s="402">
        <v>102479</v>
      </c>
      <c r="B2585" s="402" t="s">
        <v>14476</v>
      </c>
      <c r="C2585" s="402" t="s">
        <v>71</v>
      </c>
      <c r="D2585" s="403">
        <v>588.42999999999995</v>
      </c>
    </row>
    <row r="2586" spans="1:4" ht="12.75" customHeight="1">
      <c r="A2586" s="402">
        <v>102480</v>
      </c>
      <c r="B2586" s="402" t="s">
        <v>208</v>
      </c>
      <c r="C2586" s="402" t="s">
        <v>71</v>
      </c>
      <c r="D2586" s="403">
        <v>625.47</v>
      </c>
    </row>
    <row r="2587" spans="1:4" ht="12.75" customHeight="1">
      <c r="A2587" s="402">
        <v>102481</v>
      </c>
      <c r="B2587" s="402" t="s">
        <v>14477</v>
      </c>
      <c r="C2587" s="402" t="s">
        <v>71</v>
      </c>
      <c r="D2587" s="403">
        <v>667.53</v>
      </c>
    </row>
    <row r="2588" spans="1:4" ht="12.75" customHeight="1">
      <c r="A2588" s="402">
        <v>102482</v>
      </c>
      <c r="B2588" s="402" t="s">
        <v>14478</v>
      </c>
      <c r="C2588" s="402" t="s">
        <v>71</v>
      </c>
      <c r="D2588" s="403">
        <v>697.09</v>
      </c>
    </row>
    <row r="2589" spans="1:4" ht="12.75" customHeight="1">
      <c r="A2589" s="402">
        <v>102483</v>
      </c>
      <c r="B2589" s="402" t="s">
        <v>14479</v>
      </c>
      <c r="C2589" s="402" t="s">
        <v>71</v>
      </c>
      <c r="D2589" s="403">
        <v>730.5</v>
      </c>
    </row>
    <row r="2590" spans="1:4" ht="12.75" customHeight="1">
      <c r="A2590" s="402">
        <v>102484</v>
      </c>
      <c r="B2590" s="402" t="s">
        <v>14480</v>
      </c>
      <c r="C2590" s="402" t="s">
        <v>71</v>
      </c>
      <c r="D2590" s="403">
        <v>790.05</v>
      </c>
    </row>
    <row r="2591" spans="1:4" ht="12.75" customHeight="1">
      <c r="A2591" s="402">
        <v>102485</v>
      </c>
      <c r="B2591" s="402" t="s">
        <v>14481</v>
      </c>
      <c r="C2591" s="402" t="s">
        <v>71</v>
      </c>
      <c r="D2591" s="403">
        <v>642.52</v>
      </c>
    </row>
    <row r="2592" spans="1:4" ht="12.75" customHeight="1">
      <c r="A2592" s="402">
        <v>102486</v>
      </c>
      <c r="B2592" s="402" t="s">
        <v>14482</v>
      </c>
      <c r="C2592" s="402" t="s">
        <v>71</v>
      </c>
      <c r="D2592" s="403">
        <v>675.2</v>
      </c>
    </row>
    <row r="2593" spans="1:4" ht="12.75" customHeight="1">
      <c r="A2593" s="402">
        <v>102487</v>
      </c>
      <c r="B2593" s="402" t="s">
        <v>14483</v>
      </c>
      <c r="C2593" s="402" t="s">
        <v>71</v>
      </c>
      <c r="D2593" s="403">
        <v>580.19000000000005</v>
      </c>
    </row>
    <row r="2594" spans="1:4" ht="12.75" customHeight="1">
      <c r="A2594" s="402">
        <v>103183</v>
      </c>
      <c r="B2594" s="402" t="s">
        <v>14484</v>
      </c>
      <c r="C2594" s="402" t="s">
        <v>71</v>
      </c>
      <c r="D2594" s="403">
        <v>772.35</v>
      </c>
    </row>
    <row r="2595" spans="1:4" ht="12.75" customHeight="1">
      <c r="A2595" s="402">
        <v>103184</v>
      </c>
      <c r="B2595" s="402" t="s">
        <v>14485</v>
      </c>
      <c r="C2595" s="402" t="s">
        <v>71</v>
      </c>
      <c r="D2595" s="403">
        <v>734.8</v>
      </c>
    </row>
    <row r="2596" spans="1:4" ht="12.75" customHeight="1">
      <c r="A2596" s="402">
        <v>103669</v>
      </c>
      <c r="B2596" s="402" t="s">
        <v>14486</v>
      </c>
      <c r="C2596" s="402" t="s">
        <v>71</v>
      </c>
      <c r="D2596" s="403">
        <v>979.11</v>
      </c>
    </row>
    <row r="2597" spans="1:4" ht="12.75" customHeight="1">
      <c r="A2597" s="402">
        <v>103670</v>
      </c>
      <c r="B2597" s="402" t="s">
        <v>14487</v>
      </c>
      <c r="C2597" s="402" t="s">
        <v>71</v>
      </c>
      <c r="D2597" s="403">
        <v>262.12</v>
      </c>
    </row>
    <row r="2598" spans="1:4" ht="12.75" customHeight="1">
      <c r="A2598" s="402">
        <v>103671</v>
      </c>
      <c r="B2598" s="402" t="s">
        <v>14488</v>
      </c>
      <c r="C2598" s="402" t="s">
        <v>71</v>
      </c>
      <c r="D2598" s="403">
        <v>759.49</v>
      </c>
    </row>
    <row r="2599" spans="1:4" ht="12.75" customHeight="1">
      <c r="A2599" s="402">
        <v>103672</v>
      </c>
      <c r="B2599" s="402" t="s">
        <v>14489</v>
      </c>
      <c r="C2599" s="402" t="s">
        <v>71</v>
      </c>
      <c r="D2599" s="403">
        <v>712.07</v>
      </c>
    </row>
    <row r="2600" spans="1:4" ht="12.75" customHeight="1">
      <c r="A2600" s="402">
        <v>103673</v>
      </c>
      <c r="B2600" s="402" t="s">
        <v>14490</v>
      </c>
      <c r="C2600" s="402" t="s">
        <v>71</v>
      </c>
      <c r="D2600" s="403">
        <v>36.340000000000003</v>
      </c>
    </row>
    <row r="2601" spans="1:4" ht="12.75" customHeight="1">
      <c r="A2601" s="402">
        <v>103674</v>
      </c>
      <c r="B2601" s="402" t="s">
        <v>14491</v>
      </c>
      <c r="C2601" s="402" t="s">
        <v>71</v>
      </c>
      <c r="D2601" s="403">
        <v>731.04</v>
      </c>
    </row>
    <row r="2602" spans="1:4" ht="12.75" customHeight="1">
      <c r="A2602" s="402">
        <v>103675</v>
      </c>
      <c r="B2602" s="402" t="s">
        <v>14492</v>
      </c>
      <c r="C2602" s="402" t="s">
        <v>71</v>
      </c>
      <c r="D2602" s="403">
        <v>713.37</v>
      </c>
    </row>
    <row r="2603" spans="1:4" ht="12.75" customHeight="1">
      <c r="A2603" s="402">
        <v>103676</v>
      </c>
      <c r="B2603" s="402" t="s">
        <v>14493</v>
      </c>
      <c r="C2603" s="402" t="s">
        <v>71</v>
      </c>
      <c r="D2603" s="403">
        <v>1026.3399999999999</v>
      </c>
    </row>
    <row r="2604" spans="1:4" ht="12.75" customHeight="1">
      <c r="A2604" s="402">
        <v>103677</v>
      </c>
      <c r="B2604" s="402" t="s">
        <v>14494</v>
      </c>
      <c r="C2604" s="402" t="s">
        <v>71</v>
      </c>
      <c r="D2604" s="403">
        <v>877.33</v>
      </c>
    </row>
    <row r="2605" spans="1:4" ht="12.75" customHeight="1">
      <c r="A2605" s="402">
        <v>103678</v>
      </c>
      <c r="B2605" s="402" t="s">
        <v>14495</v>
      </c>
      <c r="C2605" s="402" t="s">
        <v>71</v>
      </c>
      <c r="D2605" s="403">
        <v>942.45</v>
      </c>
    </row>
    <row r="2606" spans="1:4" ht="12.75" customHeight="1">
      <c r="A2606" s="402">
        <v>103679</v>
      </c>
      <c r="B2606" s="402" t="s">
        <v>14496</v>
      </c>
      <c r="C2606" s="402" t="s">
        <v>71</v>
      </c>
      <c r="D2606" s="403">
        <v>840.03</v>
      </c>
    </row>
    <row r="2607" spans="1:4" ht="12.75" customHeight="1">
      <c r="A2607" s="402">
        <v>103680</v>
      </c>
      <c r="B2607" s="402" t="s">
        <v>14497</v>
      </c>
      <c r="C2607" s="402" t="s">
        <v>71</v>
      </c>
      <c r="D2607" s="403">
        <v>886.05</v>
      </c>
    </row>
    <row r="2608" spans="1:4" ht="12.75" customHeight="1">
      <c r="A2608" s="402">
        <v>103681</v>
      </c>
      <c r="B2608" s="402" t="s">
        <v>14498</v>
      </c>
      <c r="C2608" s="402" t="s">
        <v>71</v>
      </c>
      <c r="D2608" s="403">
        <v>783.49</v>
      </c>
    </row>
    <row r="2609" spans="1:4" ht="12.75" customHeight="1">
      <c r="A2609" s="402">
        <v>103682</v>
      </c>
      <c r="B2609" s="402" t="s">
        <v>14499</v>
      </c>
      <c r="C2609" s="402" t="s">
        <v>71</v>
      </c>
      <c r="D2609" s="403">
        <v>993.98</v>
      </c>
    </row>
    <row r="2610" spans="1:4" ht="12.75" customHeight="1">
      <c r="A2610" s="402">
        <v>103683</v>
      </c>
      <c r="B2610" s="402" t="s">
        <v>14500</v>
      </c>
      <c r="C2610" s="402" t="s">
        <v>71</v>
      </c>
      <c r="D2610" s="403">
        <v>1247.6199999999999</v>
      </c>
    </row>
    <row r="2611" spans="1:4" ht="12.75" customHeight="1">
      <c r="A2611" s="402">
        <v>103684</v>
      </c>
      <c r="B2611" s="402" t="s">
        <v>14501</v>
      </c>
      <c r="C2611" s="402" t="s">
        <v>71</v>
      </c>
      <c r="D2611" s="403">
        <v>728.55</v>
      </c>
    </row>
    <row r="2612" spans="1:4" ht="12.75" customHeight="1">
      <c r="A2612" s="402">
        <v>103685</v>
      </c>
      <c r="B2612" s="402" t="s">
        <v>14502</v>
      </c>
      <c r="C2612" s="402" t="s">
        <v>71</v>
      </c>
      <c r="D2612" s="403">
        <v>717.47</v>
      </c>
    </row>
    <row r="2613" spans="1:4" ht="12.75" customHeight="1">
      <c r="A2613" s="402">
        <v>103686</v>
      </c>
      <c r="B2613" s="402" t="s">
        <v>14503</v>
      </c>
      <c r="C2613" s="402" t="s">
        <v>71</v>
      </c>
      <c r="D2613" s="403">
        <v>773.1</v>
      </c>
    </row>
    <row r="2614" spans="1:4" ht="12.75" customHeight="1">
      <c r="A2614" s="402">
        <v>103687</v>
      </c>
      <c r="B2614" s="402" t="s">
        <v>14504</v>
      </c>
      <c r="C2614" s="402" t="s">
        <v>71</v>
      </c>
      <c r="D2614" s="403">
        <v>1086.8800000000001</v>
      </c>
    </row>
    <row r="2615" spans="1:4" ht="12.75" customHeight="1">
      <c r="A2615" s="402">
        <v>103688</v>
      </c>
      <c r="B2615" s="402" t="s">
        <v>14505</v>
      </c>
      <c r="C2615" s="402" t="s">
        <v>71</v>
      </c>
      <c r="D2615" s="403">
        <v>872.01</v>
      </c>
    </row>
    <row r="2616" spans="1:4" ht="12.75" customHeight="1">
      <c r="A2616" s="402">
        <v>104916</v>
      </c>
      <c r="B2616" s="402" t="s">
        <v>14506</v>
      </c>
      <c r="C2616" s="402" t="s">
        <v>126</v>
      </c>
      <c r="D2616" s="403">
        <v>15.15</v>
      </c>
    </row>
    <row r="2617" spans="1:4" ht="12.75" customHeight="1">
      <c r="A2617" s="402">
        <v>104923</v>
      </c>
      <c r="B2617" s="402" t="s">
        <v>14507</v>
      </c>
      <c r="C2617" s="402" t="s">
        <v>71</v>
      </c>
      <c r="D2617" s="403">
        <v>776.57</v>
      </c>
    </row>
    <row r="2618" spans="1:4" ht="12.75" customHeight="1">
      <c r="A2618" s="402">
        <v>104924</v>
      </c>
      <c r="B2618" s="402" t="s">
        <v>14508</v>
      </c>
      <c r="C2618" s="402" t="s">
        <v>71</v>
      </c>
      <c r="D2618" s="403">
        <v>819.17</v>
      </c>
    </row>
    <row r="2619" spans="1:4" ht="12.75" customHeight="1">
      <c r="A2619" s="402">
        <v>101963</v>
      </c>
      <c r="B2619" s="402" t="s">
        <v>14509</v>
      </c>
      <c r="C2619" s="402" t="s">
        <v>74</v>
      </c>
      <c r="D2619" s="403">
        <v>203.17</v>
      </c>
    </row>
    <row r="2620" spans="1:4" ht="12.75" customHeight="1">
      <c r="A2620" s="402">
        <v>101964</v>
      </c>
      <c r="B2620" s="402" t="s">
        <v>14510</v>
      </c>
      <c r="C2620" s="402" t="s">
        <v>74</v>
      </c>
      <c r="D2620" s="403">
        <v>190.48</v>
      </c>
    </row>
    <row r="2621" spans="1:4" ht="12.75" customHeight="1">
      <c r="A2621" s="402">
        <v>101165</v>
      </c>
      <c r="B2621" s="402" t="s">
        <v>105</v>
      </c>
      <c r="C2621" s="402" t="s">
        <v>71</v>
      </c>
      <c r="D2621" s="403">
        <v>936.18</v>
      </c>
    </row>
    <row r="2622" spans="1:4" ht="12.75" customHeight="1">
      <c r="A2622" s="402">
        <v>101166</v>
      </c>
      <c r="B2622" s="402" t="s">
        <v>14511</v>
      </c>
      <c r="C2622" s="402" t="s">
        <v>71</v>
      </c>
      <c r="D2622" s="403">
        <v>622.91</v>
      </c>
    </row>
    <row r="2623" spans="1:4" ht="12.75" customHeight="1">
      <c r="A2623" s="402">
        <v>98575</v>
      </c>
      <c r="B2623" s="402" t="s">
        <v>14512</v>
      </c>
      <c r="C2623" s="402" t="s">
        <v>53</v>
      </c>
      <c r="D2623" s="403">
        <v>62.23</v>
      </c>
    </row>
    <row r="2624" spans="1:4" ht="12.75" customHeight="1">
      <c r="A2624" s="402">
        <v>98576</v>
      </c>
      <c r="B2624" s="402" t="s">
        <v>14513</v>
      </c>
      <c r="C2624" s="402" t="s">
        <v>53</v>
      </c>
      <c r="D2624" s="403">
        <v>20.73</v>
      </c>
    </row>
    <row r="2625" spans="1:4" ht="12.75" customHeight="1">
      <c r="A2625" s="402">
        <v>98577</v>
      </c>
      <c r="B2625" s="402" t="s">
        <v>14514</v>
      </c>
      <c r="C2625" s="402" t="s">
        <v>53</v>
      </c>
      <c r="D2625" s="403">
        <v>42.28</v>
      </c>
    </row>
    <row r="2626" spans="1:4" ht="12.75" customHeight="1">
      <c r="A2626" s="402">
        <v>93184</v>
      </c>
      <c r="B2626" s="402" t="s">
        <v>14515</v>
      </c>
      <c r="C2626" s="402" t="s">
        <v>53</v>
      </c>
      <c r="D2626" s="403">
        <v>29.49</v>
      </c>
    </row>
    <row r="2627" spans="1:4" ht="12.75" customHeight="1">
      <c r="A2627" s="402">
        <v>93187</v>
      </c>
      <c r="B2627" s="402" t="s">
        <v>14516</v>
      </c>
      <c r="C2627" s="402" t="s">
        <v>53</v>
      </c>
      <c r="D2627" s="403">
        <v>77.760000000000005</v>
      </c>
    </row>
    <row r="2628" spans="1:4" ht="12.75" customHeight="1">
      <c r="A2628" s="402">
        <v>93191</v>
      </c>
      <c r="B2628" s="402" t="s">
        <v>14517</v>
      </c>
      <c r="C2628" s="402" t="s">
        <v>53</v>
      </c>
      <c r="D2628" s="403">
        <v>60.56</v>
      </c>
    </row>
    <row r="2629" spans="1:4" ht="12.75" customHeight="1">
      <c r="A2629" s="402">
        <v>93194</v>
      </c>
      <c r="B2629" s="402" t="s">
        <v>14518</v>
      </c>
      <c r="C2629" s="402" t="s">
        <v>53</v>
      </c>
      <c r="D2629" s="403">
        <v>28.64</v>
      </c>
    </row>
    <row r="2630" spans="1:4" ht="12.75" customHeight="1">
      <c r="A2630" s="402">
        <v>93197</v>
      </c>
      <c r="B2630" s="402" t="s">
        <v>14519</v>
      </c>
      <c r="C2630" s="402" t="s">
        <v>53</v>
      </c>
      <c r="D2630" s="403">
        <v>58.07</v>
      </c>
    </row>
    <row r="2631" spans="1:4" ht="12.75" customHeight="1">
      <c r="A2631" s="402">
        <v>93199</v>
      </c>
      <c r="B2631" s="402" t="s">
        <v>14520</v>
      </c>
      <c r="C2631" s="402" t="s">
        <v>53</v>
      </c>
      <c r="D2631" s="403">
        <v>47.75</v>
      </c>
    </row>
    <row r="2632" spans="1:4" ht="12.75" customHeight="1">
      <c r="A2632" s="402">
        <v>93200</v>
      </c>
      <c r="B2632" s="402" t="s">
        <v>14521</v>
      </c>
      <c r="C2632" s="402" t="s">
        <v>53</v>
      </c>
      <c r="D2632" s="403">
        <v>10.53</v>
      </c>
    </row>
    <row r="2633" spans="1:4" ht="12.75" customHeight="1">
      <c r="A2633" s="402">
        <v>93202</v>
      </c>
      <c r="B2633" s="402" t="s">
        <v>14522</v>
      </c>
      <c r="C2633" s="402" t="s">
        <v>53</v>
      </c>
      <c r="D2633" s="403">
        <v>26.48</v>
      </c>
    </row>
    <row r="2634" spans="1:4" ht="12.75" customHeight="1">
      <c r="A2634" s="402">
        <v>93203</v>
      </c>
      <c r="B2634" s="402" t="s">
        <v>14523</v>
      </c>
      <c r="C2634" s="402" t="s">
        <v>53</v>
      </c>
      <c r="D2634" s="403">
        <v>13.59</v>
      </c>
    </row>
    <row r="2635" spans="1:4" ht="12.75" customHeight="1">
      <c r="A2635" s="402">
        <v>93205</v>
      </c>
      <c r="B2635" s="402" t="s">
        <v>14524</v>
      </c>
      <c r="C2635" s="402" t="s">
        <v>53</v>
      </c>
      <c r="D2635" s="403">
        <v>57.41</v>
      </c>
    </row>
    <row r="2636" spans="1:4" ht="12.75" customHeight="1">
      <c r="A2636" s="402">
        <v>105021</v>
      </c>
      <c r="B2636" s="402" t="s">
        <v>14525</v>
      </c>
      <c r="C2636" s="402" t="s">
        <v>53</v>
      </c>
      <c r="D2636" s="403">
        <v>25.62</v>
      </c>
    </row>
    <row r="2637" spans="1:4" ht="12.75" customHeight="1">
      <c r="A2637" s="402">
        <v>105022</v>
      </c>
      <c r="B2637" s="402" t="s">
        <v>14526</v>
      </c>
      <c r="C2637" s="402" t="s">
        <v>53</v>
      </c>
      <c r="D2637" s="403">
        <v>22.55</v>
      </c>
    </row>
    <row r="2638" spans="1:4" ht="12.75" customHeight="1">
      <c r="A2638" s="402">
        <v>105023</v>
      </c>
      <c r="B2638" s="402" t="s">
        <v>14527</v>
      </c>
      <c r="C2638" s="402" t="s">
        <v>53</v>
      </c>
      <c r="D2638" s="403">
        <v>66.27</v>
      </c>
    </row>
    <row r="2639" spans="1:4" ht="12.75" customHeight="1">
      <c r="A2639" s="402">
        <v>105024</v>
      </c>
      <c r="B2639" s="402" t="s">
        <v>14528</v>
      </c>
      <c r="C2639" s="402" t="s">
        <v>53</v>
      </c>
      <c r="D2639" s="403">
        <v>54.76</v>
      </c>
    </row>
    <row r="2640" spans="1:4" ht="12.75" customHeight="1">
      <c r="A2640" s="402">
        <v>105025</v>
      </c>
      <c r="B2640" s="402" t="s">
        <v>14529</v>
      </c>
      <c r="C2640" s="402" t="s">
        <v>53</v>
      </c>
      <c r="D2640" s="403">
        <v>56.84</v>
      </c>
    </row>
    <row r="2641" spans="1:4" ht="12.75" customHeight="1">
      <c r="A2641" s="402">
        <v>105026</v>
      </c>
      <c r="B2641" s="402" t="s">
        <v>14530</v>
      </c>
      <c r="C2641" s="402" t="s">
        <v>53</v>
      </c>
      <c r="D2641" s="403">
        <v>48.34</v>
      </c>
    </row>
    <row r="2642" spans="1:4" ht="12.75" customHeight="1">
      <c r="A2642" s="402">
        <v>105027</v>
      </c>
      <c r="B2642" s="402" t="s">
        <v>14531</v>
      </c>
      <c r="C2642" s="402" t="s">
        <v>53</v>
      </c>
      <c r="D2642" s="403">
        <v>25.24</v>
      </c>
    </row>
    <row r="2643" spans="1:4" ht="12.75" customHeight="1">
      <c r="A2643" s="402">
        <v>105028</v>
      </c>
      <c r="B2643" s="402" t="s">
        <v>14532</v>
      </c>
      <c r="C2643" s="402" t="s">
        <v>53</v>
      </c>
      <c r="D2643" s="403">
        <v>22.18</v>
      </c>
    </row>
    <row r="2644" spans="1:4" ht="12.75" customHeight="1">
      <c r="A2644" s="402">
        <v>105029</v>
      </c>
      <c r="B2644" s="402" t="s">
        <v>14533</v>
      </c>
      <c r="C2644" s="402" t="s">
        <v>53</v>
      </c>
      <c r="D2644" s="403">
        <v>50.52</v>
      </c>
    </row>
    <row r="2645" spans="1:4" ht="12.75" customHeight="1">
      <c r="A2645" s="402">
        <v>105030</v>
      </c>
      <c r="B2645" s="402" t="s">
        <v>14534</v>
      </c>
      <c r="C2645" s="402" t="s">
        <v>53</v>
      </c>
      <c r="D2645" s="403">
        <v>43</v>
      </c>
    </row>
    <row r="2646" spans="1:4" ht="12.75" customHeight="1">
      <c r="A2646" s="402">
        <v>105031</v>
      </c>
      <c r="B2646" s="402" t="s">
        <v>14535</v>
      </c>
      <c r="C2646" s="402" t="s">
        <v>53</v>
      </c>
      <c r="D2646" s="403">
        <v>45.38</v>
      </c>
    </row>
    <row r="2647" spans="1:4" ht="12.75" customHeight="1">
      <c r="A2647" s="402">
        <v>105032</v>
      </c>
      <c r="B2647" s="402" t="s">
        <v>14536</v>
      </c>
      <c r="C2647" s="402" t="s">
        <v>53</v>
      </c>
      <c r="D2647" s="403">
        <v>38.57</v>
      </c>
    </row>
    <row r="2648" spans="1:4" ht="12.75" customHeight="1">
      <c r="A2648" s="402">
        <v>105033</v>
      </c>
      <c r="B2648" s="402" t="s">
        <v>14537</v>
      </c>
      <c r="C2648" s="402" t="s">
        <v>53</v>
      </c>
      <c r="D2648" s="403">
        <v>54.04</v>
      </c>
    </row>
    <row r="2649" spans="1:4" ht="12.75" customHeight="1">
      <c r="A2649" s="402">
        <v>105034</v>
      </c>
      <c r="B2649" s="402" t="s">
        <v>14538</v>
      </c>
      <c r="C2649" s="402" t="s">
        <v>53</v>
      </c>
      <c r="D2649" s="403">
        <v>46.22</v>
      </c>
    </row>
    <row r="2650" spans="1:4" ht="12.75" customHeight="1">
      <c r="A2650" s="402">
        <v>105035</v>
      </c>
      <c r="B2650" s="402" t="s">
        <v>14539</v>
      </c>
      <c r="C2650" s="402" t="s">
        <v>53</v>
      </c>
      <c r="D2650" s="403">
        <v>60.33</v>
      </c>
    </row>
    <row r="2651" spans="1:4" ht="12.75" customHeight="1">
      <c r="A2651" s="402">
        <v>105036</v>
      </c>
      <c r="B2651" s="402" t="s">
        <v>14540</v>
      </c>
      <c r="C2651" s="402" t="s">
        <v>53</v>
      </c>
      <c r="D2651" s="403">
        <v>43.48</v>
      </c>
    </row>
    <row r="2652" spans="1:4" ht="12.75" customHeight="1">
      <c r="A2652" s="402">
        <v>105037</v>
      </c>
      <c r="B2652" s="402" t="s">
        <v>14541</v>
      </c>
      <c r="C2652" s="402" t="s">
        <v>53</v>
      </c>
      <c r="D2652" s="403">
        <v>29.43</v>
      </c>
    </row>
    <row r="2653" spans="1:4" ht="12.75" customHeight="1">
      <c r="A2653" s="402">
        <v>105038</v>
      </c>
      <c r="B2653" s="402" t="s">
        <v>14542</v>
      </c>
      <c r="C2653" s="402" t="s">
        <v>53</v>
      </c>
      <c r="D2653" s="403">
        <v>60.17</v>
      </c>
    </row>
    <row r="2654" spans="1:4" ht="12.75" customHeight="1">
      <c r="A2654" s="402">
        <v>105039</v>
      </c>
      <c r="B2654" s="402" t="s">
        <v>14543</v>
      </c>
      <c r="C2654" s="402" t="s">
        <v>53</v>
      </c>
      <c r="D2654" s="403">
        <v>43.3</v>
      </c>
    </row>
    <row r="2655" spans="1:4" ht="12.75" customHeight="1">
      <c r="A2655" s="402">
        <v>105040</v>
      </c>
      <c r="B2655" s="402" t="s">
        <v>14544</v>
      </c>
      <c r="C2655" s="402" t="s">
        <v>53</v>
      </c>
      <c r="D2655" s="403">
        <v>29.3</v>
      </c>
    </row>
    <row r="2656" spans="1:4" ht="12.75" customHeight="1">
      <c r="A2656" s="402">
        <v>97733</v>
      </c>
      <c r="B2656" s="402" t="s">
        <v>14545</v>
      </c>
      <c r="C2656" s="402" t="s">
        <v>71</v>
      </c>
      <c r="D2656" s="403">
        <v>3121.97</v>
      </c>
    </row>
    <row r="2657" spans="1:4" ht="12.75" customHeight="1">
      <c r="A2657" s="402">
        <v>97734</v>
      </c>
      <c r="B2657" s="402" t="s">
        <v>14546</v>
      </c>
      <c r="C2657" s="402" t="s">
        <v>71</v>
      </c>
      <c r="D2657" s="403">
        <v>2732.64</v>
      </c>
    </row>
    <row r="2658" spans="1:4" ht="12.75" customHeight="1">
      <c r="A2658" s="402">
        <v>97735</v>
      </c>
      <c r="B2658" s="402" t="s">
        <v>14547</v>
      </c>
      <c r="C2658" s="402" t="s">
        <v>71</v>
      </c>
      <c r="D2658" s="403">
        <v>2253.65</v>
      </c>
    </row>
    <row r="2659" spans="1:4" ht="12.75" customHeight="1">
      <c r="A2659" s="402">
        <v>97736</v>
      </c>
      <c r="B2659" s="402" t="s">
        <v>14548</v>
      </c>
      <c r="C2659" s="402" t="s">
        <v>71</v>
      </c>
      <c r="D2659" s="403">
        <v>1392.45</v>
      </c>
    </row>
    <row r="2660" spans="1:4" ht="12.75" customHeight="1">
      <c r="A2660" s="402">
        <v>97737</v>
      </c>
      <c r="B2660" s="402" t="s">
        <v>14549</v>
      </c>
      <c r="C2660" s="402" t="s">
        <v>71</v>
      </c>
      <c r="D2660" s="403">
        <v>2937.62</v>
      </c>
    </row>
    <row r="2661" spans="1:4" ht="12.75" customHeight="1">
      <c r="A2661" s="402">
        <v>97738</v>
      </c>
      <c r="B2661" s="402" t="s">
        <v>14550</v>
      </c>
      <c r="C2661" s="402" t="s">
        <v>71</v>
      </c>
      <c r="D2661" s="403">
        <v>3652.45</v>
      </c>
    </row>
    <row r="2662" spans="1:4" ht="12.75" customHeight="1">
      <c r="A2662" s="402">
        <v>97739</v>
      </c>
      <c r="B2662" s="402" t="s">
        <v>14551</v>
      </c>
      <c r="C2662" s="402" t="s">
        <v>71</v>
      </c>
      <c r="D2662" s="403">
        <v>2657.79</v>
      </c>
    </row>
    <row r="2663" spans="1:4" ht="12.75" customHeight="1">
      <c r="A2663" s="402">
        <v>97740</v>
      </c>
      <c r="B2663" s="402" t="s">
        <v>14552</v>
      </c>
      <c r="C2663" s="402" t="s">
        <v>71</v>
      </c>
      <c r="D2663" s="403">
        <v>1898.8</v>
      </c>
    </row>
    <row r="2664" spans="1:4" ht="12.75" customHeight="1">
      <c r="A2664" s="402">
        <v>98615</v>
      </c>
      <c r="B2664" s="402" t="s">
        <v>14553</v>
      </c>
      <c r="C2664" s="402" t="s">
        <v>74</v>
      </c>
      <c r="D2664" s="403">
        <v>155.37</v>
      </c>
    </row>
    <row r="2665" spans="1:4" ht="12.75" customHeight="1">
      <c r="A2665" s="402">
        <v>98616</v>
      </c>
      <c r="B2665" s="402" t="s">
        <v>14554</v>
      </c>
      <c r="C2665" s="402" t="s">
        <v>74</v>
      </c>
      <c r="D2665" s="403">
        <v>123.82</v>
      </c>
    </row>
    <row r="2666" spans="1:4" ht="12.75" customHeight="1">
      <c r="A2666" s="402">
        <v>98617</v>
      </c>
      <c r="B2666" s="402" t="s">
        <v>14555</v>
      </c>
      <c r="C2666" s="402" t="s">
        <v>74</v>
      </c>
      <c r="D2666" s="403">
        <v>115.19</v>
      </c>
    </row>
    <row r="2667" spans="1:4" ht="12.75" customHeight="1">
      <c r="A2667" s="402">
        <v>98618</v>
      </c>
      <c r="B2667" s="402" t="s">
        <v>14556</v>
      </c>
      <c r="C2667" s="402" t="s">
        <v>74</v>
      </c>
      <c r="D2667" s="403">
        <v>157.78</v>
      </c>
    </row>
    <row r="2668" spans="1:4" ht="12.75" customHeight="1">
      <c r="A2668" s="402">
        <v>98619</v>
      </c>
      <c r="B2668" s="402" t="s">
        <v>14557</v>
      </c>
      <c r="C2668" s="402" t="s">
        <v>74</v>
      </c>
      <c r="D2668" s="403">
        <v>144.66</v>
      </c>
    </row>
    <row r="2669" spans="1:4" ht="12.75" customHeight="1">
      <c r="A2669" s="402">
        <v>98620</v>
      </c>
      <c r="B2669" s="402" t="s">
        <v>14558</v>
      </c>
      <c r="C2669" s="402" t="s">
        <v>74</v>
      </c>
      <c r="D2669" s="403">
        <v>138.07</v>
      </c>
    </row>
    <row r="2670" spans="1:4" ht="12.75" customHeight="1">
      <c r="A2670" s="402">
        <v>98621</v>
      </c>
      <c r="B2670" s="402" t="s">
        <v>14559</v>
      </c>
      <c r="C2670" s="402" t="s">
        <v>74</v>
      </c>
      <c r="D2670" s="403">
        <v>180.23</v>
      </c>
    </row>
    <row r="2671" spans="1:4" ht="12.75" customHeight="1">
      <c r="A2671" s="402">
        <v>98622</v>
      </c>
      <c r="B2671" s="402" t="s">
        <v>14560</v>
      </c>
      <c r="C2671" s="402" t="s">
        <v>74</v>
      </c>
      <c r="D2671" s="403">
        <v>169.7</v>
      </c>
    </row>
    <row r="2672" spans="1:4" ht="12.75" customHeight="1">
      <c r="A2672" s="402">
        <v>98623</v>
      </c>
      <c r="B2672" s="402" t="s">
        <v>14561</v>
      </c>
      <c r="C2672" s="402" t="s">
        <v>74</v>
      </c>
      <c r="D2672" s="403">
        <v>164.31</v>
      </c>
    </row>
    <row r="2673" spans="1:4" ht="12.75" customHeight="1">
      <c r="A2673" s="402">
        <v>98624</v>
      </c>
      <c r="B2673" s="402" t="s">
        <v>14562</v>
      </c>
      <c r="C2673" s="402" t="s">
        <v>74</v>
      </c>
      <c r="D2673" s="403">
        <v>204.48</v>
      </c>
    </row>
    <row r="2674" spans="1:4" ht="12.75" customHeight="1">
      <c r="A2674" s="402">
        <v>98625</v>
      </c>
      <c r="B2674" s="402" t="s">
        <v>14563</v>
      </c>
      <c r="C2674" s="402" t="s">
        <v>74</v>
      </c>
      <c r="D2674" s="403">
        <v>195.55</v>
      </c>
    </row>
    <row r="2675" spans="1:4" ht="12.75" customHeight="1">
      <c r="A2675" s="402">
        <v>98626</v>
      </c>
      <c r="B2675" s="402" t="s">
        <v>14564</v>
      </c>
      <c r="C2675" s="402" t="s">
        <v>74</v>
      </c>
      <c r="D2675" s="403">
        <v>190.94</v>
      </c>
    </row>
    <row r="2676" spans="1:4" ht="12.75" customHeight="1">
      <c r="A2676" s="402">
        <v>98655</v>
      </c>
      <c r="B2676" s="402" t="s">
        <v>14565</v>
      </c>
      <c r="C2676" s="402" t="s">
        <v>53</v>
      </c>
      <c r="D2676" s="403">
        <v>639.13</v>
      </c>
    </row>
    <row r="2677" spans="1:4" ht="12.75" customHeight="1">
      <c r="A2677" s="402">
        <v>98656</v>
      </c>
      <c r="B2677" s="402" t="s">
        <v>14566</v>
      </c>
      <c r="C2677" s="402" t="s">
        <v>53</v>
      </c>
      <c r="D2677" s="403">
        <v>649.79999999999995</v>
      </c>
    </row>
    <row r="2678" spans="1:4" ht="12.75" customHeight="1">
      <c r="A2678" s="402">
        <v>98657</v>
      </c>
      <c r="B2678" s="402" t="s">
        <v>14567</v>
      </c>
      <c r="C2678" s="402" t="s">
        <v>53</v>
      </c>
      <c r="D2678" s="403">
        <v>660.45</v>
      </c>
    </row>
    <row r="2679" spans="1:4" ht="12.75" customHeight="1">
      <c r="A2679" s="402">
        <v>98658</v>
      </c>
      <c r="B2679" s="402" t="s">
        <v>14568</v>
      </c>
      <c r="C2679" s="402" t="s">
        <v>53</v>
      </c>
      <c r="D2679" s="403">
        <v>671.11</v>
      </c>
    </row>
    <row r="2680" spans="1:4" ht="12.75" customHeight="1">
      <c r="A2680" s="402">
        <v>98659</v>
      </c>
      <c r="B2680" s="402" t="s">
        <v>14569</v>
      </c>
      <c r="C2680" s="402" t="s">
        <v>53</v>
      </c>
      <c r="D2680" s="403">
        <v>692.43</v>
      </c>
    </row>
    <row r="2681" spans="1:4" ht="12.75" customHeight="1">
      <c r="A2681" s="402">
        <v>98746</v>
      </c>
      <c r="B2681" s="402" t="s">
        <v>14570</v>
      </c>
      <c r="C2681" s="402" t="s">
        <v>53</v>
      </c>
      <c r="D2681" s="403">
        <v>77.540000000000006</v>
      </c>
    </row>
    <row r="2682" spans="1:4" ht="12.75" customHeight="1">
      <c r="A2682" s="402">
        <v>98749</v>
      </c>
      <c r="B2682" s="402" t="s">
        <v>14571</v>
      </c>
      <c r="C2682" s="402" t="s">
        <v>53</v>
      </c>
      <c r="D2682" s="403">
        <v>96.73</v>
      </c>
    </row>
    <row r="2683" spans="1:4" ht="12.75" customHeight="1">
      <c r="A2683" s="402">
        <v>98750</v>
      </c>
      <c r="B2683" s="402" t="s">
        <v>14572</v>
      </c>
      <c r="C2683" s="402" t="s">
        <v>53</v>
      </c>
      <c r="D2683" s="403">
        <v>120.33</v>
      </c>
    </row>
    <row r="2684" spans="1:4" ht="12.75" customHeight="1">
      <c r="A2684" s="402">
        <v>98751</v>
      </c>
      <c r="B2684" s="402" t="s">
        <v>14573</v>
      </c>
      <c r="C2684" s="402" t="s">
        <v>53</v>
      </c>
      <c r="D2684" s="403">
        <v>182.1</v>
      </c>
    </row>
    <row r="2685" spans="1:4" ht="12.75" customHeight="1">
      <c r="A2685" s="402">
        <v>98752</v>
      </c>
      <c r="B2685" s="402" t="s">
        <v>14574</v>
      </c>
      <c r="C2685" s="402" t="s">
        <v>53</v>
      </c>
      <c r="D2685" s="403">
        <v>257.05</v>
      </c>
    </row>
    <row r="2686" spans="1:4" ht="12.75" customHeight="1">
      <c r="A2686" s="402">
        <v>98753</v>
      </c>
      <c r="B2686" s="402" t="s">
        <v>14575</v>
      </c>
      <c r="C2686" s="402" t="s">
        <v>53</v>
      </c>
      <c r="D2686" s="403">
        <v>350.69</v>
      </c>
    </row>
    <row r="2687" spans="1:4" ht="12.75" customHeight="1">
      <c r="A2687" s="402">
        <v>100763</v>
      </c>
      <c r="B2687" s="402" t="s">
        <v>14576</v>
      </c>
      <c r="C2687" s="402" t="s">
        <v>126</v>
      </c>
      <c r="D2687" s="403">
        <v>14.7</v>
      </c>
    </row>
    <row r="2688" spans="1:4" ht="12.75" customHeight="1">
      <c r="A2688" s="402">
        <v>100764</v>
      </c>
      <c r="B2688" s="402" t="s">
        <v>14577</v>
      </c>
      <c r="C2688" s="402" t="s">
        <v>126</v>
      </c>
      <c r="D2688" s="403">
        <v>14.49</v>
      </c>
    </row>
    <row r="2689" spans="1:4" ht="12.75" customHeight="1">
      <c r="A2689" s="402">
        <v>100765</v>
      </c>
      <c r="B2689" s="402" t="s">
        <v>14578</v>
      </c>
      <c r="C2689" s="402" t="s">
        <v>126</v>
      </c>
      <c r="D2689" s="403">
        <v>12.85</v>
      </c>
    </row>
    <row r="2690" spans="1:4" ht="12.75" customHeight="1">
      <c r="A2690" s="402">
        <v>100766</v>
      </c>
      <c r="B2690" s="402" t="s">
        <v>14579</v>
      </c>
      <c r="C2690" s="402" t="s">
        <v>126</v>
      </c>
      <c r="D2690" s="403">
        <v>13.05</v>
      </c>
    </row>
    <row r="2691" spans="1:4" ht="12.75" customHeight="1">
      <c r="A2691" s="402">
        <v>100767</v>
      </c>
      <c r="B2691" s="402" t="s">
        <v>14580</v>
      </c>
      <c r="C2691" s="402" t="s">
        <v>126</v>
      </c>
      <c r="D2691" s="403">
        <v>14.99</v>
      </c>
    </row>
    <row r="2692" spans="1:4" ht="12.75" customHeight="1">
      <c r="A2692" s="402">
        <v>100768</v>
      </c>
      <c r="B2692" s="402" t="s">
        <v>14581</v>
      </c>
      <c r="C2692" s="402" t="s">
        <v>126</v>
      </c>
      <c r="D2692" s="403">
        <v>14.29</v>
      </c>
    </row>
    <row r="2693" spans="1:4" ht="12.75" customHeight="1">
      <c r="A2693" s="402">
        <v>100769</v>
      </c>
      <c r="B2693" s="402" t="s">
        <v>14582</v>
      </c>
      <c r="C2693" s="402" t="s">
        <v>126</v>
      </c>
      <c r="D2693" s="403">
        <v>21.07</v>
      </c>
    </row>
    <row r="2694" spans="1:4" ht="12.75" customHeight="1">
      <c r="A2694" s="402">
        <v>100770</v>
      </c>
      <c r="B2694" s="402" t="s">
        <v>14583</v>
      </c>
      <c r="C2694" s="402" t="s">
        <v>126</v>
      </c>
      <c r="D2694" s="403">
        <v>20.11</v>
      </c>
    </row>
    <row r="2695" spans="1:4" ht="12.75" customHeight="1">
      <c r="A2695" s="402">
        <v>100771</v>
      </c>
      <c r="B2695" s="402" t="s">
        <v>14584</v>
      </c>
      <c r="C2695" s="402" t="s">
        <v>126</v>
      </c>
      <c r="D2695" s="403">
        <v>15.41</v>
      </c>
    </row>
    <row r="2696" spans="1:4" ht="12.75" customHeight="1">
      <c r="A2696" s="402">
        <v>100772</v>
      </c>
      <c r="B2696" s="402" t="s">
        <v>14585</v>
      </c>
      <c r="C2696" s="402" t="s">
        <v>126</v>
      </c>
      <c r="D2696" s="403">
        <v>14.53</v>
      </c>
    </row>
    <row r="2697" spans="1:4" ht="12.75" customHeight="1">
      <c r="A2697" s="402">
        <v>100773</v>
      </c>
      <c r="B2697" s="402" t="s">
        <v>14586</v>
      </c>
      <c r="C2697" s="402" t="s">
        <v>126</v>
      </c>
      <c r="D2697" s="403">
        <v>18.55</v>
      </c>
    </row>
    <row r="2698" spans="1:4" ht="12.75" customHeight="1">
      <c r="A2698" s="402">
        <v>100774</v>
      </c>
      <c r="B2698" s="402" t="s">
        <v>14587</v>
      </c>
      <c r="C2698" s="402" t="s">
        <v>126</v>
      </c>
      <c r="D2698" s="403">
        <v>10.64</v>
      </c>
    </row>
    <row r="2699" spans="1:4" ht="12.75" customHeight="1">
      <c r="A2699" s="402">
        <v>100775</v>
      </c>
      <c r="B2699" s="402" t="s">
        <v>14588</v>
      </c>
      <c r="C2699" s="402" t="s">
        <v>126</v>
      </c>
      <c r="D2699" s="403">
        <v>12.64</v>
      </c>
    </row>
    <row r="2700" spans="1:4" ht="12.75" customHeight="1">
      <c r="A2700" s="402">
        <v>100776</v>
      </c>
      <c r="B2700" s="402" t="s">
        <v>14589</v>
      </c>
      <c r="C2700" s="402" t="s">
        <v>126</v>
      </c>
      <c r="D2700" s="403">
        <v>18.739999999999998</v>
      </c>
    </row>
    <row r="2701" spans="1:4" ht="12.75" customHeight="1">
      <c r="A2701" s="402">
        <v>100777</v>
      </c>
      <c r="B2701" s="402" t="s">
        <v>14590</v>
      </c>
      <c r="C2701" s="402" t="s">
        <v>126</v>
      </c>
      <c r="D2701" s="403">
        <v>13</v>
      </c>
    </row>
    <row r="2702" spans="1:4" ht="12.75" customHeight="1">
      <c r="A2702" s="402">
        <v>100778</v>
      </c>
      <c r="B2702" s="402" t="s">
        <v>14591</v>
      </c>
      <c r="C2702" s="402" t="s">
        <v>126</v>
      </c>
      <c r="D2702" s="403">
        <v>9.2799999999999994</v>
      </c>
    </row>
    <row r="2703" spans="1:4" ht="12.75" customHeight="1">
      <c r="A2703" s="402">
        <v>103795</v>
      </c>
      <c r="B2703" s="402" t="s">
        <v>14592</v>
      </c>
      <c r="C2703" s="402" t="s">
        <v>74</v>
      </c>
      <c r="D2703" s="403">
        <v>76.8</v>
      </c>
    </row>
    <row r="2704" spans="1:4" ht="12.75" customHeight="1">
      <c r="A2704" s="402">
        <v>103796</v>
      </c>
      <c r="B2704" s="402" t="s">
        <v>14593</v>
      </c>
      <c r="C2704" s="402" t="s">
        <v>74</v>
      </c>
      <c r="D2704" s="403">
        <v>56.05</v>
      </c>
    </row>
    <row r="2705" spans="1:4" ht="12.75" customHeight="1">
      <c r="A2705" s="402">
        <v>103797</v>
      </c>
      <c r="B2705" s="402" t="s">
        <v>14594</v>
      </c>
      <c r="C2705" s="402" t="s">
        <v>126</v>
      </c>
      <c r="D2705" s="403">
        <v>14.68</v>
      </c>
    </row>
    <row r="2706" spans="1:4" ht="12.75" customHeight="1">
      <c r="A2706" s="402">
        <v>103798</v>
      </c>
      <c r="B2706" s="402" t="s">
        <v>14595</v>
      </c>
      <c r="C2706" s="402" t="s">
        <v>71</v>
      </c>
      <c r="D2706" s="403">
        <v>710.77</v>
      </c>
    </row>
    <row r="2707" spans="1:4" ht="12.75" customHeight="1">
      <c r="A2707" s="402">
        <v>103799</v>
      </c>
      <c r="B2707" s="402" t="s">
        <v>14596</v>
      </c>
      <c r="C2707" s="402" t="s">
        <v>71</v>
      </c>
      <c r="D2707" s="403">
        <v>435.03</v>
      </c>
    </row>
    <row r="2708" spans="1:4" ht="12.75" customHeight="1">
      <c r="A2708" s="402">
        <v>103800</v>
      </c>
      <c r="B2708" s="402" t="s">
        <v>14597</v>
      </c>
      <c r="C2708" s="402" t="s">
        <v>71</v>
      </c>
      <c r="D2708" s="403">
        <v>509.13</v>
      </c>
    </row>
    <row r="2709" spans="1:4" ht="12.75" customHeight="1">
      <c r="A2709" s="402">
        <v>103801</v>
      </c>
      <c r="B2709" s="402" t="s">
        <v>14598</v>
      </c>
      <c r="C2709" s="402" t="s">
        <v>71</v>
      </c>
      <c r="D2709" s="403">
        <v>647.04</v>
      </c>
    </row>
    <row r="2710" spans="1:4" ht="12.75" customHeight="1">
      <c r="A2710" s="402">
        <v>103925</v>
      </c>
      <c r="B2710" s="402" t="s">
        <v>14599</v>
      </c>
      <c r="C2710" s="402" t="s">
        <v>71</v>
      </c>
      <c r="D2710" s="403">
        <v>1652.61</v>
      </c>
    </row>
    <row r="2711" spans="1:4" ht="12.75" customHeight="1">
      <c r="A2711" s="402">
        <v>103926</v>
      </c>
      <c r="B2711" s="402" t="s">
        <v>14600</v>
      </c>
      <c r="C2711" s="402" t="s">
        <v>71</v>
      </c>
      <c r="D2711" s="403">
        <v>1359.81</v>
      </c>
    </row>
    <row r="2712" spans="1:4" ht="12.75" customHeight="1">
      <c r="A2712" s="402">
        <v>103928</v>
      </c>
      <c r="B2712" s="402" t="s">
        <v>14601</v>
      </c>
      <c r="C2712" s="402" t="s">
        <v>71</v>
      </c>
      <c r="D2712" s="403">
        <v>509.13</v>
      </c>
    </row>
    <row r="2713" spans="1:4" ht="12.75" customHeight="1">
      <c r="A2713" s="402">
        <v>103929</v>
      </c>
      <c r="B2713" s="402" t="s">
        <v>14602</v>
      </c>
      <c r="C2713" s="402" t="s">
        <v>71</v>
      </c>
      <c r="D2713" s="403">
        <v>1207.5999999999999</v>
      </c>
    </row>
    <row r="2714" spans="1:4" ht="12.75" customHeight="1">
      <c r="A2714" s="402">
        <v>103930</v>
      </c>
      <c r="B2714" s="402" t="s">
        <v>14603</v>
      </c>
      <c r="C2714" s="402" t="s">
        <v>71</v>
      </c>
      <c r="D2714" s="403">
        <v>763.94</v>
      </c>
    </row>
    <row r="2715" spans="1:4" ht="12.75" customHeight="1">
      <c r="A2715" s="402">
        <v>103931</v>
      </c>
      <c r="B2715" s="402" t="s">
        <v>14604</v>
      </c>
      <c r="C2715" s="402" t="s">
        <v>71</v>
      </c>
      <c r="D2715" s="403">
        <v>573.13</v>
      </c>
    </row>
    <row r="2716" spans="1:4" ht="12.75" customHeight="1">
      <c r="A2716" s="402">
        <v>103932</v>
      </c>
      <c r="B2716" s="402" t="s">
        <v>14605</v>
      </c>
      <c r="C2716" s="402" t="s">
        <v>71</v>
      </c>
      <c r="D2716" s="403">
        <v>545.16999999999996</v>
      </c>
    </row>
    <row r="2717" spans="1:4" ht="12.75" customHeight="1">
      <c r="A2717" s="402">
        <v>103933</v>
      </c>
      <c r="B2717" s="402" t="s">
        <v>14606</v>
      </c>
      <c r="C2717" s="402" t="s">
        <v>71</v>
      </c>
      <c r="D2717" s="403">
        <v>1529.86</v>
      </c>
    </row>
    <row r="2718" spans="1:4" ht="12.75" customHeight="1">
      <c r="A2718" s="402">
        <v>105041</v>
      </c>
      <c r="B2718" s="402" t="s">
        <v>14607</v>
      </c>
      <c r="C2718" s="402" t="s">
        <v>53</v>
      </c>
      <c r="D2718" s="403">
        <v>54.52</v>
      </c>
    </row>
    <row r="2719" spans="1:4" ht="12.75" customHeight="1">
      <c r="A2719" s="402">
        <v>105042</v>
      </c>
      <c r="B2719" s="402" t="s">
        <v>14608</v>
      </c>
      <c r="C2719" s="402" t="s">
        <v>53</v>
      </c>
      <c r="D2719" s="403">
        <v>52.89</v>
      </c>
    </row>
    <row r="2720" spans="1:4" ht="12.75" customHeight="1">
      <c r="A2720" s="402">
        <v>105045</v>
      </c>
      <c r="B2720" s="402" t="s">
        <v>14609</v>
      </c>
      <c r="C2720" s="402" t="s">
        <v>53</v>
      </c>
      <c r="D2720" s="403">
        <v>61.9</v>
      </c>
    </row>
    <row r="2721" spans="1:4" ht="12.75" customHeight="1">
      <c r="A2721" s="402">
        <v>105046</v>
      </c>
      <c r="B2721" s="402" t="s">
        <v>14610</v>
      </c>
      <c r="C2721" s="402" t="s">
        <v>53</v>
      </c>
      <c r="D2721" s="403">
        <v>43.72</v>
      </c>
    </row>
    <row r="2722" spans="1:4" ht="12.75" customHeight="1">
      <c r="A2722" s="402">
        <v>105050</v>
      </c>
      <c r="B2722" s="402" t="s">
        <v>14611</v>
      </c>
      <c r="C2722" s="402" t="s">
        <v>53</v>
      </c>
      <c r="D2722" s="403">
        <v>158.16999999999999</v>
      </c>
    </row>
    <row r="2723" spans="1:4" ht="12.75" customHeight="1">
      <c r="A2723" s="402">
        <v>105053</v>
      </c>
      <c r="B2723" s="402" t="s">
        <v>14612</v>
      </c>
      <c r="C2723" s="402" t="s">
        <v>53</v>
      </c>
      <c r="D2723" s="403">
        <v>149.13999999999999</v>
      </c>
    </row>
    <row r="2724" spans="1:4" ht="12.75" customHeight="1">
      <c r="A2724" s="402">
        <v>105056</v>
      </c>
      <c r="B2724" s="402" t="s">
        <v>14613</v>
      </c>
      <c r="C2724" s="402" t="s">
        <v>53</v>
      </c>
      <c r="D2724" s="403">
        <v>217.51</v>
      </c>
    </row>
    <row r="2725" spans="1:4" ht="12.75" customHeight="1">
      <c r="A2725" s="402">
        <v>105058</v>
      </c>
      <c r="B2725" s="402" t="s">
        <v>14614</v>
      </c>
      <c r="C2725" s="402" t="s">
        <v>53</v>
      </c>
      <c r="D2725" s="403">
        <v>209.1</v>
      </c>
    </row>
    <row r="2726" spans="1:4" ht="12.75" customHeight="1">
      <c r="A2726" s="402">
        <v>105061</v>
      </c>
      <c r="B2726" s="402" t="s">
        <v>14615</v>
      </c>
      <c r="C2726" s="402" t="s">
        <v>53</v>
      </c>
      <c r="D2726" s="403">
        <v>113.98</v>
      </c>
    </row>
    <row r="2727" spans="1:4" ht="12.75" customHeight="1">
      <c r="A2727" s="402">
        <v>105064</v>
      </c>
      <c r="B2727" s="402" t="s">
        <v>14616</v>
      </c>
      <c r="C2727" s="402" t="s">
        <v>53</v>
      </c>
      <c r="D2727" s="403">
        <v>102.3</v>
      </c>
    </row>
    <row r="2728" spans="1:4" ht="12.75" customHeight="1">
      <c r="A2728" s="402">
        <v>105068</v>
      </c>
      <c r="B2728" s="402" t="s">
        <v>14617</v>
      </c>
      <c r="C2728" s="402" t="s">
        <v>53</v>
      </c>
      <c r="D2728" s="403">
        <v>204.08</v>
      </c>
    </row>
    <row r="2729" spans="1:4" ht="12.75" customHeight="1">
      <c r="A2729" s="402">
        <v>105071</v>
      </c>
      <c r="B2729" s="402" t="s">
        <v>14618</v>
      </c>
      <c r="C2729" s="402" t="s">
        <v>53</v>
      </c>
      <c r="D2729" s="403">
        <v>192.4</v>
      </c>
    </row>
    <row r="2730" spans="1:4" ht="12.75" customHeight="1">
      <c r="A2730" s="402">
        <v>105074</v>
      </c>
      <c r="B2730" s="402" t="s">
        <v>14619</v>
      </c>
      <c r="C2730" s="402" t="s">
        <v>53</v>
      </c>
      <c r="D2730" s="403">
        <v>330.18</v>
      </c>
    </row>
    <row r="2731" spans="1:4" ht="12.75" customHeight="1">
      <c r="A2731" s="402">
        <v>105077</v>
      </c>
      <c r="B2731" s="402" t="s">
        <v>14620</v>
      </c>
      <c r="C2731" s="402" t="s">
        <v>53</v>
      </c>
      <c r="D2731" s="403">
        <v>318.55</v>
      </c>
    </row>
    <row r="2732" spans="1:4" ht="12.75" customHeight="1">
      <c r="A2732" s="402">
        <v>105080</v>
      </c>
      <c r="B2732" s="402" t="s">
        <v>14621</v>
      </c>
      <c r="C2732" s="402" t="s">
        <v>53</v>
      </c>
      <c r="D2732" s="403">
        <v>78.13</v>
      </c>
    </row>
    <row r="2733" spans="1:4" ht="12.75" customHeight="1">
      <c r="A2733" s="402">
        <v>105081</v>
      </c>
      <c r="B2733" s="402" t="s">
        <v>14622</v>
      </c>
      <c r="C2733" s="402" t="s">
        <v>53</v>
      </c>
      <c r="D2733" s="403">
        <v>91.98</v>
      </c>
    </row>
    <row r="2734" spans="1:4" ht="12.75" customHeight="1">
      <c r="A2734" s="402">
        <v>105082</v>
      </c>
      <c r="B2734" s="402" t="s">
        <v>14623</v>
      </c>
      <c r="C2734" s="402" t="s">
        <v>53</v>
      </c>
      <c r="D2734" s="403">
        <v>81.97</v>
      </c>
    </row>
    <row r="2735" spans="1:4" ht="12.75" customHeight="1">
      <c r="A2735" s="402">
        <v>105083</v>
      </c>
      <c r="B2735" s="402" t="s">
        <v>14624</v>
      </c>
      <c r="C2735" s="402" t="s">
        <v>53</v>
      </c>
      <c r="D2735" s="403">
        <v>93.73</v>
      </c>
    </row>
    <row r="2736" spans="1:4" ht="12.75" customHeight="1">
      <c r="A2736" s="402">
        <v>105084</v>
      </c>
      <c r="B2736" s="402" t="s">
        <v>14625</v>
      </c>
      <c r="C2736" s="402" t="s">
        <v>53</v>
      </c>
      <c r="D2736" s="403">
        <v>119.18</v>
      </c>
    </row>
    <row r="2737" spans="1:4" ht="12.75" customHeight="1">
      <c r="A2737" s="402">
        <v>105085</v>
      </c>
      <c r="B2737" s="402" t="s">
        <v>14626</v>
      </c>
      <c r="C2737" s="402" t="s">
        <v>53</v>
      </c>
      <c r="D2737" s="403">
        <v>125.05</v>
      </c>
    </row>
    <row r="2738" spans="1:4" ht="12.75" customHeight="1">
      <c r="A2738" s="402">
        <v>105086</v>
      </c>
      <c r="B2738" s="402" t="s">
        <v>14627</v>
      </c>
      <c r="C2738" s="402" t="s">
        <v>53</v>
      </c>
      <c r="D2738" s="403">
        <v>109.29</v>
      </c>
    </row>
    <row r="2739" spans="1:4" ht="12.75" customHeight="1">
      <c r="A2739" s="402">
        <v>105087</v>
      </c>
      <c r="B2739" s="402" t="s">
        <v>14628</v>
      </c>
      <c r="C2739" s="402" t="s">
        <v>53</v>
      </c>
      <c r="D2739" s="403">
        <v>123.98</v>
      </c>
    </row>
    <row r="2740" spans="1:4" ht="12.75" customHeight="1">
      <c r="A2740" s="402">
        <v>105088</v>
      </c>
      <c r="B2740" s="402" t="s">
        <v>14629</v>
      </c>
      <c r="C2740" s="402" t="s">
        <v>53</v>
      </c>
      <c r="D2740" s="403">
        <v>235</v>
      </c>
    </row>
    <row r="2741" spans="1:4" ht="12.75" customHeight="1">
      <c r="A2741" s="402">
        <v>105089</v>
      </c>
      <c r="B2741" s="402" t="s">
        <v>14630</v>
      </c>
      <c r="C2741" s="402" t="s">
        <v>53</v>
      </c>
      <c r="D2741" s="403">
        <v>215.69</v>
      </c>
    </row>
    <row r="2742" spans="1:4" ht="12.75" customHeight="1">
      <c r="A2742" s="402">
        <v>105090</v>
      </c>
      <c r="B2742" s="402" t="s">
        <v>14631</v>
      </c>
      <c r="C2742" s="402" t="s">
        <v>74</v>
      </c>
      <c r="D2742" s="403">
        <v>403.57</v>
      </c>
    </row>
    <row r="2743" spans="1:4" ht="12.75" customHeight="1">
      <c r="A2743" s="402">
        <v>105091</v>
      </c>
      <c r="B2743" s="402" t="s">
        <v>14632</v>
      </c>
      <c r="C2743" s="402" t="s">
        <v>53</v>
      </c>
      <c r="D2743" s="403">
        <v>168.85</v>
      </c>
    </row>
    <row r="2744" spans="1:4" ht="12.75" customHeight="1">
      <c r="A2744" s="402">
        <v>105092</v>
      </c>
      <c r="B2744" s="402" t="s">
        <v>14633</v>
      </c>
      <c r="C2744" s="402" t="s">
        <v>53</v>
      </c>
      <c r="D2744" s="403">
        <v>184.94</v>
      </c>
    </row>
    <row r="2745" spans="1:4" ht="12.75" customHeight="1">
      <c r="A2745" s="402">
        <v>105093</v>
      </c>
      <c r="B2745" s="402" t="s">
        <v>14634</v>
      </c>
      <c r="C2745" s="402" t="s">
        <v>53</v>
      </c>
      <c r="D2745" s="403">
        <v>186.72</v>
      </c>
    </row>
    <row r="2746" spans="1:4" ht="12.75" customHeight="1">
      <c r="A2746" s="402">
        <v>105095</v>
      </c>
      <c r="B2746" s="402" t="s">
        <v>14635</v>
      </c>
      <c r="C2746" s="402" t="s">
        <v>53</v>
      </c>
      <c r="D2746" s="403">
        <v>77.53</v>
      </c>
    </row>
    <row r="2747" spans="1:4" ht="12.75" customHeight="1">
      <c r="A2747" s="402">
        <v>105098</v>
      </c>
      <c r="B2747" s="402" t="s">
        <v>14636</v>
      </c>
      <c r="C2747" s="402" t="s">
        <v>53</v>
      </c>
      <c r="D2747" s="403">
        <v>68.38</v>
      </c>
    </row>
    <row r="2748" spans="1:4" ht="12.75" customHeight="1">
      <c r="A2748" s="402">
        <v>105099</v>
      </c>
      <c r="B2748" s="402" t="s">
        <v>14637</v>
      </c>
      <c r="C2748" s="402" t="s">
        <v>53</v>
      </c>
      <c r="D2748" s="403">
        <v>73.239999999999995</v>
      </c>
    </row>
    <row r="2749" spans="1:4" ht="12.75" customHeight="1">
      <c r="A2749" s="402">
        <v>105100</v>
      </c>
      <c r="B2749" s="402" t="s">
        <v>14638</v>
      </c>
      <c r="C2749" s="402" t="s">
        <v>53</v>
      </c>
      <c r="D2749" s="403">
        <v>100.33</v>
      </c>
    </row>
    <row r="2750" spans="1:4" ht="12.75" customHeight="1">
      <c r="A2750" s="402">
        <v>105101</v>
      </c>
      <c r="B2750" s="402" t="s">
        <v>14639</v>
      </c>
      <c r="C2750" s="402" t="s">
        <v>53</v>
      </c>
      <c r="D2750" s="403">
        <v>186.07</v>
      </c>
    </row>
    <row r="2751" spans="1:4" ht="12.75" customHeight="1">
      <c r="A2751" s="402">
        <v>105102</v>
      </c>
      <c r="B2751" s="402" t="s">
        <v>14640</v>
      </c>
      <c r="C2751" s="402" t="s">
        <v>53</v>
      </c>
      <c r="D2751" s="403">
        <v>252.02</v>
      </c>
    </row>
    <row r="2752" spans="1:4" ht="12.75" customHeight="1">
      <c r="A2752" s="402">
        <v>98562</v>
      </c>
      <c r="B2752" s="402" t="s">
        <v>14641</v>
      </c>
      <c r="C2752" s="402" t="s">
        <v>74</v>
      </c>
      <c r="D2752" s="403">
        <v>45.67</v>
      </c>
    </row>
    <row r="2753" spans="1:4" ht="12.75" customHeight="1">
      <c r="A2753" s="402">
        <v>98555</v>
      </c>
      <c r="B2753" s="402" t="s">
        <v>14642</v>
      </c>
      <c r="C2753" s="402" t="s">
        <v>74</v>
      </c>
      <c r="D2753" s="403">
        <v>28.32</v>
      </c>
    </row>
    <row r="2754" spans="1:4" ht="12.75" customHeight="1">
      <c r="A2754" s="402">
        <v>98556</v>
      </c>
      <c r="B2754" s="402" t="s">
        <v>14643</v>
      </c>
      <c r="C2754" s="402" t="s">
        <v>74</v>
      </c>
      <c r="D2754" s="403">
        <v>51.89</v>
      </c>
    </row>
    <row r="2755" spans="1:4" ht="12.75" customHeight="1">
      <c r="A2755" s="402">
        <v>98558</v>
      </c>
      <c r="B2755" s="402" t="s">
        <v>14644</v>
      </c>
      <c r="C2755" s="402" t="s">
        <v>100</v>
      </c>
      <c r="D2755" s="403">
        <v>8.52</v>
      </c>
    </row>
    <row r="2756" spans="1:4" ht="12.75" customHeight="1">
      <c r="A2756" s="402">
        <v>98559</v>
      </c>
      <c r="B2756" s="402" t="s">
        <v>14645</v>
      </c>
      <c r="C2756" s="402" t="s">
        <v>53</v>
      </c>
      <c r="D2756" s="403">
        <v>4.4000000000000004</v>
      </c>
    </row>
    <row r="2757" spans="1:4" ht="12.75" customHeight="1">
      <c r="A2757" s="402">
        <v>98546</v>
      </c>
      <c r="B2757" s="402" t="s">
        <v>14646</v>
      </c>
      <c r="C2757" s="402" t="s">
        <v>74</v>
      </c>
      <c r="D2757" s="403">
        <v>108.8</v>
      </c>
    </row>
    <row r="2758" spans="1:4" ht="12.75" customHeight="1">
      <c r="A2758" s="402">
        <v>98547</v>
      </c>
      <c r="B2758" s="402" t="s">
        <v>14647</v>
      </c>
      <c r="C2758" s="402" t="s">
        <v>74</v>
      </c>
      <c r="D2758" s="403">
        <v>182.63</v>
      </c>
    </row>
    <row r="2759" spans="1:4" ht="12.75" customHeight="1">
      <c r="A2759" s="402">
        <v>98553</v>
      </c>
      <c r="B2759" s="402" t="s">
        <v>14648</v>
      </c>
      <c r="C2759" s="402" t="s">
        <v>74</v>
      </c>
      <c r="D2759" s="403">
        <v>162.85</v>
      </c>
    </row>
    <row r="2760" spans="1:4" ht="12.75" customHeight="1">
      <c r="A2760" s="402">
        <v>98554</v>
      </c>
      <c r="B2760" s="402" t="s">
        <v>14649</v>
      </c>
      <c r="C2760" s="402" t="s">
        <v>74</v>
      </c>
      <c r="D2760" s="403">
        <v>41.91</v>
      </c>
    </row>
    <row r="2761" spans="1:4" ht="12.75" customHeight="1">
      <c r="A2761" s="402">
        <v>98557</v>
      </c>
      <c r="B2761" s="402" t="s">
        <v>14650</v>
      </c>
      <c r="C2761" s="402" t="s">
        <v>74</v>
      </c>
      <c r="D2761" s="403">
        <v>42.28</v>
      </c>
    </row>
    <row r="2762" spans="1:4" ht="12.75" customHeight="1">
      <c r="A2762" s="402">
        <v>98563</v>
      </c>
      <c r="B2762" s="402" t="s">
        <v>14651</v>
      </c>
      <c r="C2762" s="402" t="s">
        <v>74</v>
      </c>
      <c r="D2762" s="403">
        <v>35.04</v>
      </c>
    </row>
    <row r="2763" spans="1:4" ht="12.75" customHeight="1">
      <c r="A2763" s="402">
        <v>98564</v>
      </c>
      <c r="B2763" s="402" t="s">
        <v>14652</v>
      </c>
      <c r="C2763" s="402" t="s">
        <v>74</v>
      </c>
      <c r="D2763" s="403">
        <v>46.71</v>
      </c>
    </row>
    <row r="2764" spans="1:4" ht="12.75" customHeight="1">
      <c r="A2764" s="402">
        <v>98565</v>
      </c>
      <c r="B2764" s="402" t="s">
        <v>14653</v>
      </c>
      <c r="C2764" s="402" t="s">
        <v>74</v>
      </c>
      <c r="D2764" s="403">
        <v>49.9</v>
      </c>
    </row>
    <row r="2765" spans="1:4" ht="12.75" customHeight="1">
      <c r="A2765" s="402">
        <v>98566</v>
      </c>
      <c r="B2765" s="402" t="s">
        <v>14654</v>
      </c>
      <c r="C2765" s="402" t="s">
        <v>74</v>
      </c>
      <c r="D2765" s="403">
        <v>61.57</v>
      </c>
    </row>
    <row r="2766" spans="1:4" ht="12.75" customHeight="1">
      <c r="A2766" s="402">
        <v>98567</v>
      </c>
      <c r="B2766" s="402" t="s">
        <v>14655</v>
      </c>
      <c r="C2766" s="402" t="s">
        <v>74</v>
      </c>
      <c r="D2766" s="403">
        <v>63.98</v>
      </c>
    </row>
    <row r="2767" spans="1:4" ht="12.75" customHeight="1">
      <c r="A2767" s="402">
        <v>98568</v>
      </c>
      <c r="B2767" s="402" t="s">
        <v>14656</v>
      </c>
      <c r="C2767" s="402" t="s">
        <v>74</v>
      </c>
      <c r="D2767" s="403">
        <v>75.650000000000006</v>
      </c>
    </row>
    <row r="2768" spans="1:4" ht="12.75" customHeight="1">
      <c r="A2768" s="402">
        <v>98569</v>
      </c>
      <c r="B2768" s="402" t="s">
        <v>14657</v>
      </c>
      <c r="C2768" s="402" t="s">
        <v>74</v>
      </c>
      <c r="D2768" s="403">
        <v>78.849999999999994</v>
      </c>
    </row>
    <row r="2769" spans="1:4" ht="12.75" customHeight="1">
      <c r="A2769" s="402">
        <v>98570</v>
      </c>
      <c r="B2769" s="402" t="s">
        <v>14658</v>
      </c>
      <c r="C2769" s="402" t="s">
        <v>74</v>
      </c>
      <c r="D2769" s="403">
        <v>90.52</v>
      </c>
    </row>
    <row r="2770" spans="1:4" ht="12.75" customHeight="1">
      <c r="A2770" s="402">
        <v>98571</v>
      </c>
      <c r="B2770" s="402" t="s">
        <v>14659</v>
      </c>
      <c r="C2770" s="402" t="s">
        <v>74</v>
      </c>
      <c r="D2770" s="403">
        <v>44.78</v>
      </c>
    </row>
    <row r="2771" spans="1:4" ht="12.75" customHeight="1">
      <c r="A2771" s="402">
        <v>98572</v>
      </c>
      <c r="B2771" s="402" t="s">
        <v>14660</v>
      </c>
      <c r="C2771" s="402" t="s">
        <v>74</v>
      </c>
      <c r="D2771" s="403">
        <v>54.95</v>
      </c>
    </row>
    <row r="2772" spans="1:4" ht="12.75" customHeight="1">
      <c r="A2772" s="402">
        <v>98573</v>
      </c>
      <c r="B2772" s="402" t="s">
        <v>14661</v>
      </c>
      <c r="C2772" s="402" t="s">
        <v>74</v>
      </c>
      <c r="D2772" s="403">
        <v>66.12</v>
      </c>
    </row>
    <row r="2773" spans="1:4" ht="12.75" customHeight="1">
      <c r="A2773" s="402">
        <v>91831</v>
      </c>
      <c r="B2773" s="402" t="s">
        <v>14662</v>
      </c>
      <c r="C2773" s="402" t="s">
        <v>53</v>
      </c>
      <c r="D2773" s="403">
        <v>15.43</v>
      </c>
    </row>
    <row r="2774" spans="1:4" ht="12.75" customHeight="1">
      <c r="A2774" s="402">
        <v>91833</v>
      </c>
      <c r="B2774" s="402" t="s">
        <v>14663</v>
      </c>
      <c r="C2774" s="402" t="s">
        <v>53</v>
      </c>
      <c r="D2774" s="403">
        <v>16.05</v>
      </c>
    </row>
    <row r="2775" spans="1:4" ht="12.75" customHeight="1">
      <c r="A2775" s="402">
        <v>91834</v>
      </c>
      <c r="B2775" s="402" t="s">
        <v>262</v>
      </c>
      <c r="C2775" s="402" t="s">
        <v>53</v>
      </c>
      <c r="D2775" s="403">
        <v>16.18</v>
      </c>
    </row>
    <row r="2776" spans="1:4" ht="12.75" customHeight="1">
      <c r="A2776" s="402">
        <v>91835</v>
      </c>
      <c r="B2776" s="402" t="s">
        <v>14664</v>
      </c>
      <c r="C2776" s="402" t="s">
        <v>53</v>
      </c>
      <c r="D2776" s="403">
        <v>17.78</v>
      </c>
    </row>
    <row r="2777" spans="1:4" ht="12.75" customHeight="1">
      <c r="A2777" s="402">
        <v>91836</v>
      </c>
      <c r="B2777" s="402" t="s">
        <v>232</v>
      </c>
      <c r="C2777" s="402" t="s">
        <v>53</v>
      </c>
      <c r="D2777" s="403">
        <v>18.989999999999998</v>
      </c>
    </row>
    <row r="2778" spans="1:4" ht="12.75" customHeight="1">
      <c r="A2778" s="402">
        <v>91837</v>
      </c>
      <c r="B2778" s="402" t="s">
        <v>14665</v>
      </c>
      <c r="C2778" s="402" t="s">
        <v>53</v>
      </c>
      <c r="D2778" s="403">
        <v>22.7</v>
      </c>
    </row>
    <row r="2779" spans="1:4" ht="12.75" customHeight="1">
      <c r="A2779" s="402">
        <v>91839</v>
      </c>
      <c r="B2779" s="402" t="s">
        <v>14666</v>
      </c>
      <c r="C2779" s="402" t="s">
        <v>53</v>
      </c>
      <c r="D2779" s="403">
        <v>16.95</v>
      </c>
    </row>
    <row r="2780" spans="1:4" ht="12.75" customHeight="1">
      <c r="A2780" s="402">
        <v>91840</v>
      </c>
      <c r="B2780" s="402" t="s">
        <v>14667</v>
      </c>
      <c r="C2780" s="402" t="s">
        <v>53</v>
      </c>
      <c r="D2780" s="403">
        <v>19.43</v>
      </c>
    </row>
    <row r="2781" spans="1:4" ht="12.75" customHeight="1">
      <c r="A2781" s="402">
        <v>91841</v>
      </c>
      <c r="B2781" s="402" t="s">
        <v>14668</v>
      </c>
      <c r="C2781" s="402" t="s">
        <v>53</v>
      </c>
      <c r="D2781" s="403">
        <v>18.690000000000001</v>
      </c>
    </row>
    <row r="2782" spans="1:4" ht="12.75" customHeight="1">
      <c r="A2782" s="402">
        <v>91843</v>
      </c>
      <c r="B2782" s="402" t="s">
        <v>14669</v>
      </c>
      <c r="C2782" s="402" t="s">
        <v>53</v>
      </c>
      <c r="D2782" s="403">
        <v>6.29</v>
      </c>
    </row>
    <row r="2783" spans="1:4" ht="12.75" customHeight="1">
      <c r="A2783" s="402">
        <v>91845</v>
      </c>
      <c r="B2783" s="402" t="s">
        <v>14670</v>
      </c>
      <c r="C2783" s="402" t="s">
        <v>53</v>
      </c>
      <c r="D2783" s="403">
        <v>7.95</v>
      </c>
    </row>
    <row r="2784" spans="1:4" ht="12.75" customHeight="1">
      <c r="A2784" s="402">
        <v>91847</v>
      </c>
      <c r="B2784" s="402" t="s">
        <v>14671</v>
      </c>
      <c r="C2784" s="402" t="s">
        <v>53</v>
      </c>
      <c r="D2784" s="403">
        <v>12.95</v>
      </c>
    </row>
    <row r="2785" spans="1:4" ht="12.75" customHeight="1">
      <c r="A2785" s="402">
        <v>91849</v>
      </c>
      <c r="B2785" s="402" t="s">
        <v>14672</v>
      </c>
      <c r="C2785" s="402" t="s">
        <v>53</v>
      </c>
      <c r="D2785" s="403">
        <v>7.2</v>
      </c>
    </row>
    <row r="2786" spans="1:4" ht="12.75" customHeight="1">
      <c r="A2786" s="402">
        <v>91850</v>
      </c>
      <c r="B2786" s="402" t="s">
        <v>14673</v>
      </c>
      <c r="C2786" s="402" t="s">
        <v>53</v>
      </c>
      <c r="D2786" s="403">
        <v>9.61</v>
      </c>
    </row>
    <row r="2787" spans="1:4" ht="12.75" customHeight="1">
      <c r="A2787" s="402">
        <v>91851</v>
      </c>
      <c r="B2787" s="402" t="s">
        <v>14674</v>
      </c>
      <c r="C2787" s="402" t="s">
        <v>53</v>
      </c>
      <c r="D2787" s="403">
        <v>8.8699999999999992</v>
      </c>
    </row>
    <row r="2788" spans="1:4" ht="12.75" customHeight="1">
      <c r="A2788" s="402">
        <v>91852</v>
      </c>
      <c r="B2788" s="402" t="s">
        <v>14675</v>
      </c>
      <c r="C2788" s="402" t="s">
        <v>53</v>
      </c>
      <c r="D2788" s="403">
        <v>8.34</v>
      </c>
    </row>
    <row r="2789" spans="1:4" ht="12.75" customHeight="1">
      <c r="A2789" s="402">
        <v>91853</v>
      </c>
      <c r="B2789" s="402" t="s">
        <v>14676</v>
      </c>
      <c r="C2789" s="402" t="s">
        <v>53</v>
      </c>
      <c r="D2789" s="403">
        <v>8.91</v>
      </c>
    </row>
    <row r="2790" spans="1:4" ht="12.75" customHeight="1">
      <c r="A2790" s="402">
        <v>91854</v>
      </c>
      <c r="B2790" s="402" t="s">
        <v>14677</v>
      </c>
      <c r="C2790" s="402" t="s">
        <v>53</v>
      </c>
      <c r="D2790" s="403">
        <v>9.01</v>
      </c>
    </row>
    <row r="2791" spans="1:4" ht="12.75" customHeight="1">
      <c r="A2791" s="402">
        <v>91855</v>
      </c>
      <c r="B2791" s="402" t="s">
        <v>14678</v>
      </c>
      <c r="C2791" s="402" t="s">
        <v>53</v>
      </c>
      <c r="D2791" s="403">
        <v>10.49</v>
      </c>
    </row>
    <row r="2792" spans="1:4" ht="12.75" customHeight="1">
      <c r="A2792" s="402">
        <v>91856</v>
      </c>
      <c r="B2792" s="402" t="s">
        <v>14679</v>
      </c>
      <c r="C2792" s="402" t="s">
        <v>53</v>
      </c>
      <c r="D2792" s="403">
        <v>11.72</v>
      </c>
    </row>
    <row r="2793" spans="1:4" ht="12.75" customHeight="1">
      <c r="A2793" s="402">
        <v>91857</v>
      </c>
      <c r="B2793" s="402" t="s">
        <v>14680</v>
      </c>
      <c r="C2793" s="402" t="s">
        <v>53</v>
      </c>
      <c r="D2793" s="403">
        <v>15.14</v>
      </c>
    </row>
    <row r="2794" spans="1:4" ht="12.75" customHeight="1">
      <c r="A2794" s="402">
        <v>91859</v>
      </c>
      <c r="B2794" s="402" t="s">
        <v>14681</v>
      </c>
      <c r="C2794" s="402" t="s">
        <v>53</v>
      </c>
      <c r="D2794" s="403">
        <v>9.83</v>
      </c>
    </row>
    <row r="2795" spans="1:4" ht="12.75" customHeight="1">
      <c r="A2795" s="402">
        <v>91860</v>
      </c>
      <c r="B2795" s="402" t="s">
        <v>292</v>
      </c>
      <c r="C2795" s="402" t="s">
        <v>53</v>
      </c>
      <c r="D2795" s="403">
        <v>12.13</v>
      </c>
    </row>
    <row r="2796" spans="1:4" ht="12.75" customHeight="1">
      <c r="A2796" s="402">
        <v>91861</v>
      </c>
      <c r="B2796" s="402" t="s">
        <v>14682</v>
      </c>
      <c r="C2796" s="402" t="s">
        <v>53</v>
      </c>
      <c r="D2796" s="403">
        <v>11.45</v>
      </c>
    </row>
    <row r="2797" spans="1:4" ht="12.75" customHeight="1">
      <c r="A2797" s="402">
        <v>91862</v>
      </c>
      <c r="B2797" s="402" t="s">
        <v>14683</v>
      </c>
      <c r="C2797" s="402" t="s">
        <v>53</v>
      </c>
      <c r="D2797" s="403">
        <v>9.15</v>
      </c>
    </row>
    <row r="2798" spans="1:4" ht="12.75" customHeight="1">
      <c r="A2798" s="402">
        <v>91863</v>
      </c>
      <c r="B2798" s="402" t="s">
        <v>14684</v>
      </c>
      <c r="C2798" s="402" t="s">
        <v>53</v>
      </c>
      <c r="D2798" s="403">
        <v>10.84</v>
      </c>
    </row>
    <row r="2799" spans="1:4" ht="12.75" customHeight="1">
      <c r="A2799" s="402">
        <v>91864</v>
      </c>
      <c r="B2799" s="402" t="s">
        <v>14685</v>
      </c>
      <c r="C2799" s="402" t="s">
        <v>53</v>
      </c>
      <c r="D2799" s="403">
        <v>14.78</v>
      </c>
    </row>
    <row r="2800" spans="1:4" ht="12.75" customHeight="1">
      <c r="A2800" s="402">
        <v>91865</v>
      </c>
      <c r="B2800" s="402" t="s">
        <v>14686</v>
      </c>
      <c r="C2800" s="402" t="s">
        <v>53</v>
      </c>
      <c r="D2800" s="403">
        <v>18.62</v>
      </c>
    </row>
    <row r="2801" spans="1:4" ht="12.75" customHeight="1">
      <c r="A2801" s="402">
        <v>91866</v>
      </c>
      <c r="B2801" s="402" t="s">
        <v>14687</v>
      </c>
      <c r="C2801" s="402" t="s">
        <v>53</v>
      </c>
      <c r="D2801" s="403">
        <v>8.0299999999999994</v>
      </c>
    </row>
    <row r="2802" spans="1:4" ht="12.75" customHeight="1">
      <c r="A2802" s="402">
        <v>91867</v>
      </c>
      <c r="B2802" s="402" t="s">
        <v>14688</v>
      </c>
      <c r="C2802" s="402" t="s">
        <v>53</v>
      </c>
      <c r="D2802" s="403">
        <v>9.7200000000000006</v>
      </c>
    </row>
    <row r="2803" spans="1:4" ht="12.75" customHeight="1">
      <c r="A2803" s="402">
        <v>91868</v>
      </c>
      <c r="B2803" s="402" t="s">
        <v>14689</v>
      </c>
      <c r="C2803" s="402" t="s">
        <v>53</v>
      </c>
      <c r="D2803" s="403">
        <v>13.67</v>
      </c>
    </row>
    <row r="2804" spans="1:4" ht="12.75" customHeight="1">
      <c r="A2804" s="402">
        <v>91869</v>
      </c>
      <c r="B2804" s="402" t="s">
        <v>14690</v>
      </c>
      <c r="C2804" s="402" t="s">
        <v>53</v>
      </c>
      <c r="D2804" s="403">
        <v>17.47</v>
      </c>
    </row>
    <row r="2805" spans="1:4" ht="12.75" customHeight="1">
      <c r="A2805" s="402">
        <v>91870</v>
      </c>
      <c r="B2805" s="402" t="s">
        <v>14691</v>
      </c>
      <c r="C2805" s="402" t="s">
        <v>53</v>
      </c>
      <c r="D2805" s="403">
        <v>11.85</v>
      </c>
    </row>
    <row r="2806" spans="1:4" ht="12.75" customHeight="1">
      <c r="A2806" s="402">
        <v>91871</v>
      </c>
      <c r="B2806" s="402" t="s">
        <v>14692</v>
      </c>
      <c r="C2806" s="402" t="s">
        <v>53</v>
      </c>
      <c r="D2806" s="403">
        <v>13.54</v>
      </c>
    </row>
    <row r="2807" spans="1:4" ht="12.75" customHeight="1">
      <c r="A2807" s="402">
        <v>91872</v>
      </c>
      <c r="B2807" s="402" t="s">
        <v>466</v>
      </c>
      <c r="C2807" s="402" t="s">
        <v>53</v>
      </c>
      <c r="D2807" s="403">
        <v>17.48</v>
      </c>
    </row>
    <row r="2808" spans="1:4" ht="12.75" customHeight="1">
      <c r="A2808" s="402">
        <v>91873</v>
      </c>
      <c r="B2808" s="402" t="s">
        <v>14693</v>
      </c>
      <c r="C2808" s="402" t="s">
        <v>53</v>
      </c>
      <c r="D2808" s="403">
        <v>21.26</v>
      </c>
    </row>
    <row r="2809" spans="1:4" ht="12.75" customHeight="1">
      <c r="A2809" s="402">
        <v>93008</v>
      </c>
      <c r="B2809" s="402" t="s">
        <v>14694</v>
      </c>
      <c r="C2809" s="402" t="s">
        <v>53</v>
      </c>
      <c r="D2809" s="403">
        <v>18.41</v>
      </c>
    </row>
    <row r="2810" spans="1:4" ht="12.75" customHeight="1">
      <c r="A2810" s="402">
        <v>93009</v>
      </c>
      <c r="B2810" s="402" t="s">
        <v>14695</v>
      </c>
      <c r="C2810" s="402" t="s">
        <v>53</v>
      </c>
      <c r="D2810" s="403">
        <v>27.58</v>
      </c>
    </row>
    <row r="2811" spans="1:4" ht="12.75" customHeight="1">
      <c r="A2811" s="402">
        <v>93010</v>
      </c>
      <c r="B2811" s="402" t="s">
        <v>14696</v>
      </c>
      <c r="C2811" s="402" t="s">
        <v>53</v>
      </c>
      <c r="D2811" s="403">
        <v>38.659999999999997</v>
      </c>
    </row>
    <row r="2812" spans="1:4" ht="12.75" customHeight="1">
      <c r="A2812" s="402">
        <v>93011</v>
      </c>
      <c r="B2812" s="402" t="s">
        <v>14697</v>
      </c>
      <c r="C2812" s="402" t="s">
        <v>53</v>
      </c>
      <c r="D2812" s="403">
        <v>47.45</v>
      </c>
    </row>
    <row r="2813" spans="1:4" ht="12.75" customHeight="1">
      <c r="A2813" s="402">
        <v>93012</v>
      </c>
      <c r="B2813" s="402" t="s">
        <v>14698</v>
      </c>
      <c r="C2813" s="402" t="s">
        <v>53</v>
      </c>
      <c r="D2813" s="403">
        <v>72.150000000000006</v>
      </c>
    </row>
    <row r="2814" spans="1:4" ht="12.75" customHeight="1">
      <c r="A2814" s="402">
        <v>95726</v>
      </c>
      <c r="B2814" s="402" t="s">
        <v>14699</v>
      </c>
      <c r="C2814" s="402" t="s">
        <v>53</v>
      </c>
      <c r="D2814" s="403">
        <v>14.47</v>
      </c>
    </row>
    <row r="2815" spans="1:4" ht="12.75" customHeight="1">
      <c r="A2815" s="402">
        <v>95727</v>
      </c>
      <c r="B2815" s="402" t="s">
        <v>14700</v>
      </c>
      <c r="C2815" s="402" t="s">
        <v>53</v>
      </c>
      <c r="D2815" s="403">
        <v>17.82</v>
      </c>
    </row>
    <row r="2816" spans="1:4" ht="12.75" customHeight="1">
      <c r="A2816" s="402">
        <v>95728</v>
      </c>
      <c r="B2816" s="402" t="s">
        <v>14701</v>
      </c>
      <c r="C2816" s="402" t="s">
        <v>53</v>
      </c>
      <c r="D2816" s="403">
        <v>23.33</v>
      </c>
    </row>
    <row r="2817" spans="1:4" ht="12.75" customHeight="1">
      <c r="A2817" s="402">
        <v>97667</v>
      </c>
      <c r="B2817" s="402" t="s">
        <v>413</v>
      </c>
      <c r="C2817" s="402" t="s">
        <v>53</v>
      </c>
      <c r="D2817" s="403">
        <v>8.61</v>
      </c>
    </row>
    <row r="2818" spans="1:4" ht="12.75" customHeight="1">
      <c r="A2818" s="402">
        <v>97668</v>
      </c>
      <c r="B2818" s="402" t="s">
        <v>462</v>
      </c>
      <c r="C2818" s="402" t="s">
        <v>53</v>
      </c>
      <c r="D2818" s="403">
        <v>12.27</v>
      </c>
    </row>
    <row r="2819" spans="1:4" ht="12.75" customHeight="1">
      <c r="A2819" s="402">
        <v>97669</v>
      </c>
      <c r="B2819" s="402" t="s">
        <v>309</v>
      </c>
      <c r="C2819" s="402" t="s">
        <v>53</v>
      </c>
      <c r="D2819" s="403">
        <v>18.059999999999999</v>
      </c>
    </row>
    <row r="2820" spans="1:4" ht="12.75" customHeight="1">
      <c r="A2820" s="402">
        <v>97670</v>
      </c>
      <c r="B2820" s="402" t="s">
        <v>14702</v>
      </c>
      <c r="C2820" s="402" t="s">
        <v>53</v>
      </c>
      <c r="D2820" s="403">
        <v>23.4</v>
      </c>
    </row>
    <row r="2821" spans="1:4" ht="12.75" customHeight="1">
      <c r="A2821" s="402">
        <v>91874</v>
      </c>
      <c r="B2821" s="402" t="s">
        <v>14703</v>
      </c>
      <c r="C2821" s="402" t="s">
        <v>100</v>
      </c>
      <c r="D2821" s="403">
        <v>6.44</v>
      </c>
    </row>
    <row r="2822" spans="1:4" ht="12.75" customHeight="1">
      <c r="A2822" s="402">
        <v>91875</v>
      </c>
      <c r="B2822" s="402" t="s">
        <v>14704</v>
      </c>
      <c r="C2822" s="402" t="s">
        <v>100</v>
      </c>
      <c r="D2822" s="403">
        <v>7.59</v>
      </c>
    </row>
    <row r="2823" spans="1:4" ht="12.75" customHeight="1">
      <c r="A2823" s="402">
        <v>91876</v>
      </c>
      <c r="B2823" s="402" t="s">
        <v>14705</v>
      </c>
      <c r="C2823" s="402" t="s">
        <v>100</v>
      </c>
      <c r="D2823" s="403">
        <v>9.15</v>
      </c>
    </row>
    <row r="2824" spans="1:4" ht="12.75" customHeight="1">
      <c r="A2824" s="402">
        <v>91877</v>
      </c>
      <c r="B2824" s="402" t="s">
        <v>14706</v>
      </c>
      <c r="C2824" s="402" t="s">
        <v>100</v>
      </c>
      <c r="D2824" s="403">
        <v>11.31</v>
      </c>
    </row>
    <row r="2825" spans="1:4" ht="12.75" customHeight="1">
      <c r="A2825" s="402">
        <v>91878</v>
      </c>
      <c r="B2825" s="402" t="s">
        <v>14707</v>
      </c>
      <c r="C2825" s="402" t="s">
        <v>100</v>
      </c>
      <c r="D2825" s="403">
        <v>5.0999999999999996</v>
      </c>
    </row>
    <row r="2826" spans="1:4" ht="12.75" customHeight="1">
      <c r="A2826" s="402">
        <v>91879</v>
      </c>
      <c r="B2826" s="402" t="s">
        <v>14708</v>
      </c>
      <c r="C2826" s="402" t="s">
        <v>100</v>
      </c>
      <c r="D2826" s="403">
        <v>6.24</v>
      </c>
    </row>
    <row r="2827" spans="1:4" ht="12.75" customHeight="1">
      <c r="A2827" s="402">
        <v>91880</v>
      </c>
      <c r="B2827" s="402" t="s">
        <v>14709</v>
      </c>
      <c r="C2827" s="402" t="s">
        <v>100</v>
      </c>
      <c r="D2827" s="403">
        <v>7.8</v>
      </c>
    </row>
    <row r="2828" spans="1:4" ht="12.75" customHeight="1">
      <c r="A2828" s="402">
        <v>91881</v>
      </c>
      <c r="B2828" s="402" t="s">
        <v>14710</v>
      </c>
      <c r="C2828" s="402" t="s">
        <v>100</v>
      </c>
      <c r="D2828" s="403">
        <v>9.9600000000000009</v>
      </c>
    </row>
    <row r="2829" spans="1:4" ht="12.75" customHeight="1">
      <c r="A2829" s="402">
        <v>91882</v>
      </c>
      <c r="B2829" s="402" t="s">
        <v>14711</v>
      </c>
      <c r="C2829" s="402" t="s">
        <v>100</v>
      </c>
      <c r="D2829" s="403">
        <v>9.23</v>
      </c>
    </row>
    <row r="2830" spans="1:4" ht="12.75" customHeight="1">
      <c r="A2830" s="402">
        <v>91884</v>
      </c>
      <c r="B2830" s="402" t="s">
        <v>14712</v>
      </c>
      <c r="C2830" s="402" t="s">
        <v>100</v>
      </c>
      <c r="D2830" s="403">
        <v>10.38</v>
      </c>
    </row>
    <row r="2831" spans="1:4" ht="12.75" customHeight="1">
      <c r="A2831" s="402">
        <v>91885</v>
      </c>
      <c r="B2831" s="402" t="s">
        <v>14713</v>
      </c>
      <c r="C2831" s="402" t="s">
        <v>100</v>
      </c>
      <c r="D2831" s="403">
        <v>11.88</v>
      </c>
    </row>
    <row r="2832" spans="1:4" ht="12.75" customHeight="1">
      <c r="A2832" s="402">
        <v>91886</v>
      </c>
      <c r="B2832" s="402" t="s">
        <v>14714</v>
      </c>
      <c r="C2832" s="402" t="s">
        <v>100</v>
      </c>
      <c r="D2832" s="403">
        <v>14</v>
      </c>
    </row>
    <row r="2833" spans="1:4" ht="12.75" customHeight="1">
      <c r="A2833" s="402">
        <v>91887</v>
      </c>
      <c r="B2833" s="402" t="s">
        <v>14715</v>
      </c>
      <c r="C2833" s="402" t="s">
        <v>100</v>
      </c>
      <c r="D2833" s="403">
        <v>11.26</v>
      </c>
    </row>
    <row r="2834" spans="1:4" ht="12.75" customHeight="1">
      <c r="A2834" s="402">
        <v>91889</v>
      </c>
      <c r="B2834" s="402" t="s">
        <v>14716</v>
      </c>
      <c r="C2834" s="402" t="s">
        <v>100</v>
      </c>
      <c r="D2834" s="403">
        <v>10.95</v>
      </c>
    </row>
    <row r="2835" spans="1:4" ht="12.75" customHeight="1">
      <c r="A2835" s="402">
        <v>91890</v>
      </c>
      <c r="B2835" s="402" t="s">
        <v>14717</v>
      </c>
      <c r="C2835" s="402" t="s">
        <v>100</v>
      </c>
      <c r="D2835" s="403">
        <v>12.41</v>
      </c>
    </row>
    <row r="2836" spans="1:4" ht="12.75" customHeight="1">
      <c r="A2836" s="402">
        <v>91892</v>
      </c>
      <c r="B2836" s="402" t="s">
        <v>14718</v>
      </c>
      <c r="C2836" s="402" t="s">
        <v>100</v>
      </c>
      <c r="D2836" s="403">
        <v>14.45</v>
      </c>
    </row>
    <row r="2837" spans="1:4" ht="12.75" customHeight="1">
      <c r="A2837" s="402">
        <v>91893</v>
      </c>
      <c r="B2837" s="402" t="s">
        <v>14719</v>
      </c>
      <c r="C2837" s="402" t="s">
        <v>100</v>
      </c>
      <c r="D2837" s="403">
        <v>15.46</v>
      </c>
    </row>
    <row r="2838" spans="1:4" ht="12.75" customHeight="1">
      <c r="A2838" s="402">
        <v>91895</v>
      </c>
      <c r="B2838" s="402" t="s">
        <v>14720</v>
      </c>
      <c r="C2838" s="402" t="s">
        <v>100</v>
      </c>
      <c r="D2838" s="403">
        <v>17.53</v>
      </c>
    </row>
    <row r="2839" spans="1:4" ht="12.75" customHeight="1">
      <c r="A2839" s="402">
        <v>91896</v>
      </c>
      <c r="B2839" s="402" t="s">
        <v>14721</v>
      </c>
      <c r="C2839" s="402" t="s">
        <v>100</v>
      </c>
      <c r="D2839" s="403">
        <v>17.77</v>
      </c>
    </row>
    <row r="2840" spans="1:4" ht="12.75" customHeight="1">
      <c r="A2840" s="402">
        <v>91898</v>
      </c>
      <c r="B2840" s="402" t="s">
        <v>14722</v>
      </c>
      <c r="C2840" s="402" t="s">
        <v>100</v>
      </c>
      <c r="D2840" s="403">
        <v>20</v>
      </c>
    </row>
    <row r="2841" spans="1:4" ht="12.75" customHeight="1">
      <c r="A2841" s="402">
        <v>91899</v>
      </c>
      <c r="B2841" s="402" t="s">
        <v>14723</v>
      </c>
      <c r="C2841" s="402" t="s">
        <v>100</v>
      </c>
      <c r="D2841" s="403">
        <v>9.2200000000000006</v>
      </c>
    </row>
    <row r="2842" spans="1:4" ht="12.75" customHeight="1">
      <c r="A2842" s="402">
        <v>91901</v>
      </c>
      <c r="B2842" s="402" t="s">
        <v>14724</v>
      </c>
      <c r="C2842" s="402" t="s">
        <v>100</v>
      </c>
      <c r="D2842" s="403">
        <v>8.91</v>
      </c>
    </row>
    <row r="2843" spans="1:4" ht="12.75" customHeight="1">
      <c r="A2843" s="402">
        <v>91902</v>
      </c>
      <c r="B2843" s="402" t="s">
        <v>14725</v>
      </c>
      <c r="C2843" s="402" t="s">
        <v>100</v>
      </c>
      <c r="D2843" s="403">
        <v>10.37</v>
      </c>
    </row>
    <row r="2844" spans="1:4" ht="12.75" customHeight="1">
      <c r="A2844" s="402">
        <v>91904</v>
      </c>
      <c r="B2844" s="402" t="s">
        <v>14726</v>
      </c>
      <c r="C2844" s="402" t="s">
        <v>100</v>
      </c>
      <c r="D2844" s="403">
        <v>12.41</v>
      </c>
    </row>
    <row r="2845" spans="1:4" ht="12.75" customHeight="1">
      <c r="A2845" s="402">
        <v>91905</v>
      </c>
      <c r="B2845" s="402" t="s">
        <v>14727</v>
      </c>
      <c r="C2845" s="402" t="s">
        <v>100</v>
      </c>
      <c r="D2845" s="403">
        <v>13.42</v>
      </c>
    </row>
    <row r="2846" spans="1:4" ht="12.75" customHeight="1">
      <c r="A2846" s="402">
        <v>91907</v>
      </c>
      <c r="B2846" s="402" t="s">
        <v>14728</v>
      </c>
      <c r="C2846" s="402" t="s">
        <v>100</v>
      </c>
      <c r="D2846" s="403">
        <v>15.49</v>
      </c>
    </row>
    <row r="2847" spans="1:4" ht="12.75" customHeight="1">
      <c r="A2847" s="402">
        <v>91908</v>
      </c>
      <c r="B2847" s="402" t="s">
        <v>14729</v>
      </c>
      <c r="C2847" s="402" t="s">
        <v>100</v>
      </c>
      <c r="D2847" s="403">
        <v>15.78</v>
      </c>
    </row>
    <row r="2848" spans="1:4" ht="12.75" customHeight="1">
      <c r="A2848" s="402">
        <v>91910</v>
      </c>
      <c r="B2848" s="402" t="s">
        <v>14730</v>
      </c>
      <c r="C2848" s="402" t="s">
        <v>100</v>
      </c>
      <c r="D2848" s="403">
        <v>18.010000000000002</v>
      </c>
    </row>
    <row r="2849" spans="1:4" ht="12.75" customHeight="1">
      <c r="A2849" s="402">
        <v>91911</v>
      </c>
      <c r="B2849" s="402" t="s">
        <v>14731</v>
      </c>
      <c r="C2849" s="402" t="s">
        <v>100</v>
      </c>
      <c r="D2849" s="403">
        <v>15.44</v>
      </c>
    </row>
    <row r="2850" spans="1:4" ht="12.75" customHeight="1">
      <c r="A2850" s="402">
        <v>91913</v>
      </c>
      <c r="B2850" s="402" t="s">
        <v>14732</v>
      </c>
      <c r="C2850" s="402" t="s">
        <v>100</v>
      </c>
      <c r="D2850" s="403">
        <v>15.13</v>
      </c>
    </row>
    <row r="2851" spans="1:4" ht="12.75" customHeight="1">
      <c r="A2851" s="402">
        <v>91914</v>
      </c>
      <c r="B2851" s="402" t="s">
        <v>14733</v>
      </c>
      <c r="C2851" s="402" t="s">
        <v>100</v>
      </c>
      <c r="D2851" s="403">
        <v>16.55</v>
      </c>
    </row>
    <row r="2852" spans="1:4" ht="12.75" customHeight="1">
      <c r="A2852" s="402">
        <v>91916</v>
      </c>
      <c r="B2852" s="402" t="s">
        <v>14734</v>
      </c>
      <c r="C2852" s="402" t="s">
        <v>100</v>
      </c>
      <c r="D2852" s="403">
        <v>18.59</v>
      </c>
    </row>
    <row r="2853" spans="1:4" ht="12.75" customHeight="1">
      <c r="A2853" s="402">
        <v>91917</v>
      </c>
      <c r="B2853" s="402" t="s">
        <v>14735</v>
      </c>
      <c r="C2853" s="402" t="s">
        <v>100</v>
      </c>
      <c r="D2853" s="403">
        <v>19.55</v>
      </c>
    </row>
    <row r="2854" spans="1:4" ht="12.75" customHeight="1">
      <c r="A2854" s="402">
        <v>91919</v>
      </c>
      <c r="B2854" s="402" t="s">
        <v>14736</v>
      </c>
      <c r="C2854" s="402" t="s">
        <v>100</v>
      </c>
      <c r="D2854" s="403">
        <v>21.62</v>
      </c>
    </row>
    <row r="2855" spans="1:4" ht="12.75" customHeight="1">
      <c r="A2855" s="402">
        <v>91920</v>
      </c>
      <c r="B2855" s="402" t="s">
        <v>14737</v>
      </c>
      <c r="C2855" s="402" t="s">
        <v>100</v>
      </c>
      <c r="D2855" s="403">
        <v>21.81</v>
      </c>
    </row>
    <row r="2856" spans="1:4" ht="12.75" customHeight="1">
      <c r="A2856" s="402">
        <v>91922</v>
      </c>
      <c r="B2856" s="402" t="s">
        <v>14738</v>
      </c>
      <c r="C2856" s="402" t="s">
        <v>100</v>
      </c>
      <c r="D2856" s="403">
        <v>24.04</v>
      </c>
    </row>
    <row r="2857" spans="1:4" ht="12.75" customHeight="1">
      <c r="A2857" s="402">
        <v>93013</v>
      </c>
      <c r="B2857" s="402" t="s">
        <v>14739</v>
      </c>
      <c r="C2857" s="402" t="s">
        <v>100</v>
      </c>
      <c r="D2857" s="403">
        <v>14.09</v>
      </c>
    </row>
    <row r="2858" spans="1:4" ht="12.75" customHeight="1">
      <c r="A2858" s="402">
        <v>93014</v>
      </c>
      <c r="B2858" s="402" t="s">
        <v>14740</v>
      </c>
      <c r="C2858" s="402" t="s">
        <v>100</v>
      </c>
      <c r="D2858" s="403">
        <v>17.3</v>
      </c>
    </row>
    <row r="2859" spans="1:4" ht="12.75" customHeight="1">
      <c r="A2859" s="402">
        <v>93015</v>
      </c>
      <c r="B2859" s="402" t="s">
        <v>437</v>
      </c>
      <c r="C2859" s="402" t="s">
        <v>100</v>
      </c>
      <c r="D2859" s="403">
        <v>26.19</v>
      </c>
    </row>
    <row r="2860" spans="1:4" ht="12.75" customHeight="1">
      <c r="A2860" s="402">
        <v>93016</v>
      </c>
      <c r="B2860" s="402" t="s">
        <v>14741</v>
      </c>
      <c r="C2860" s="402" t="s">
        <v>100</v>
      </c>
      <c r="D2860" s="403">
        <v>31.82</v>
      </c>
    </row>
    <row r="2861" spans="1:4" ht="12.75" customHeight="1">
      <c r="A2861" s="402">
        <v>93017</v>
      </c>
      <c r="B2861" s="402" t="s">
        <v>14742</v>
      </c>
      <c r="C2861" s="402" t="s">
        <v>100</v>
      </c>
      <c r="D2861" s="403">
        <v>47.79</v>
      </c>
    </row>
    <row r="2862" spans="1:4" ht="12.75" customHeight="1">
      <c r="A2862" s="402">
        <v>93018</v>
      </c>
      <c r="B2862" s="402" t="s">
        <v>14743</v>
      </c>
      <c r="C2862" s="402" t="s">
        <v>100</v>
      </c>
      <c r="D2862" s="403">
        <v>21.52</v>
      </c>
    </row>
    <row r="2863" spans="1:4" ht="12.75" customHeight="1">
      <c r="A2863" s="402">
        <v>93020</v>
      </c>
      <c r="B2863" s="402" t="s">
        <v>14744</v>
      </c>
      <c r="C2863" s="402" t="s">
        <v>100</v>
      </c>
      <c r="D2863" s="403">
        <v>27.56</v>
      </c>
    </row>
    <row r="2864" spans="1:4" ht="12.75" customHeight="1">
      <c r="A2864" s="402">
        <v>93022</v>
      </c>
      <c r="B2864" s="402" t="s">
        <v>371</v>
      </c>
      <c r="C2864" s="402" t="s">
        <v>100</v>
      </c>
      <c r="D2864" s="403">
        <v>45.98</v>
      </c>
    </row>
    <row r="2865" spans="1:4" ht="12.75" customHeight="1">
      <c r="A2865" s="402">
        <v>93024</v>
      </c>
      <c r="B2865" s="402" t="s">
        <v>14745</v>
      </c>
      <c r="C2865" s="402" t="s">
        <v>100</v>
      </c>
      <c r="D2865" s="403">
        <v>48.36</v>
      </c>
    </row>
    <row r="2866" spans="1:4" ht="12.75" customHeight="1">
      <c r="A2866" s="402">
        <v>93026</v>
      </c>
      <c r="B2866" s="402" t="s">
        <v>14746</v>
      </c>
      <c r="C2866" s="402" t="s">
        <v>100</v>
      </c>
      <c r="D2866" s="403">
        <v>78.98</v>
      </c>
    </row>
    <row r="2867" spans="1:4" ht="12.75" customHeight="1">
      <c r="A2867" s="402">
        <v>97559</v>
      </c>
      <c r="B2867" s="402" t="s">
        <v>14747</v>
      </c>
      <c r="C2867" s="402" t="s">
        <v>100</v>
      </c>
      <c r="D2867" s="403">
        <v>12.18</v>
      </c>
    </row>
    <row r="2868" spans="1:4" ht="12.75" customHeight="1">
      <c r="A2868" s="402">
        <v>97562</v>
      </c>
      <c r="B2868" s="402" t="s">
        <v>14748</v>
      </c>
      <c r="C2868" s="402" t="s">
        <v>100</v>
      </c>
      <c r="D2868" s="403">
        <v>10.14</v>
      </c>
    </row>
    <row r="2869" spans="1:4" ht="12.75" customHeight="1">
      <c r="A2869" s="402">
        <v>97564</v>
      </c>
      <c r="B2869" s="402" t="s">
        <v>14749</v>
      </c>
      <c r="C2869" s="402" t="s">
        <v>100</v>
      </c>
      <c r="D2869" s="403">
        <v>16.32</v>
      </c>
    </row>
    <row r="2870" spans="1:4" ht="12.75" customHeight="1">
      <c r="A2870" s="402">
        <v>104395</v>
      </c>
      <c r="B2870" s="402" t="s">
        <v>14750</v>
      </c>
      <c r="C2870" s="402" t="s">
        <v>100</v>
      </c>
      <c r="D2870" s="403">
        <v>20.34</v>
      </c>
    </row>
    <row r="2871" spans="1:4" ht="12.75" customHeight="1">
      <c r="A2871" s="402">
        <v>91924</v>
      </c>
      <c r="B2871" s="402" t="s">
        <v>14751</v>
      </c>
      <c r="C2871" s="402" t="s">
        <v>53</v>
      </c>
      <c r="D2871" s="403">
        <v>2.52</v>
      </c>
    </row>
    <row r="2872" spans="1:4" ht="12.75" customHeight="1">
      <c r="A2872" s="402">
        <v>91925</v>
      </c>
      <c r="B2872" s="402" t="s">
        <v>14752</v>
      </c>
      <c r="C2872" s="402" t="s">
        <v>53</v>
      </c>
      <c r="D2872" s="403">
        <v>3.01</v>
      </c>
    </row>
    <row r="2873" spans="1:4" ht="12.75" customHeight="1">
      <c r="A2873" s="402">
        <v>91926</v>
      </c>
      <c r="B2873" s="402" t="s">
        <v>134</v>
      </c>
      <c r="C2873" s="402" t="s">
        <v>53</v>
      </c>
      <c r="D2873" s="403">
        <v>3.65</v>
      </c>
    </row>
    <row r="2874" spans="1:4" ht="12.75" customHeight="1">
      <c r="A2874" s="402">
        <v>91927</v>
      </c>
      <c r="B2874" s="402" t="s">
        <v>14753</v>
      </c>
      <c r="C2874" s="402" t="s">
        <v>53</v>
      </c>
      <c r="D2874" s="403">
        <v>4.08</v>
      </c>
    </row>
    <row r="2875" spans="1:4" ht="12.75" customHeight="1">
      <c r="A2875" s="402">
        <v>91928</v>
      </c>
      <c r="B2875" s="402" t="s">
        <v>14754</v>
      </c>
      <c r="C2875" s="402" t="s">
        <v>53</v>
      </c>
      <c r="D2875" s="403">
        <v>5.62</v>
      </c>
    </row>
    <row r="2876" spans="1:4" ht="12.75" customHeight="1">
      <c r="A2876" s="402">
        <v>91929</v>
      </c>
      <c r="B2876" s="402" t="s">
        <v>14755</v>
      </c>
      <c r="C2876" s="402" t="s">
        <v>53</v>
      </c>
      <c r="D2876" s="403">
        <v>5.99</v>
      </c>
    </row>
    <row r="2877" spans="1:4" ht="12.75" customHeight="1">
      <c r="A2877" s="402">
        <v>91930</v>
      </c>
      <c r="B2877" s="402" t="s">
        <v>14756</v>
      </c>
      <c r="C2877" s="402" t="s">
        <v>53</v>
      </c>
      <c r="D2877" s="403">
        <v>7.83</v>
      </c>
    </row>
    <row r="2878" spans="1:4" ht="12.75" customHeight="1">
      <c r="A2878" s="402">
        <v>91931</v>
      </c>
      <c r="B2878" s="402" t="s">
        <v>14757</v>
      </c>
      <c r="C2878" s="402" t="s">
        <v>53</v>
      </c>
      <c r="D2878" s="403">
        <v>8.44</v>
      </c>
    </row>
    <row r="2879" spans="1:4" ht="12.75" customHeight="1">
      <c r="A2879" s="402">
        <v>91932</v>
      </c>
      <c r="B2879" s="402" t="s">
        <v>14758</v>
      </c>
      <c r="C2879" s="402" t="s">
        <v>53</v>
      </c>
      <c r="D2879" s="403">
        <v>13.96</v>
      </c>
    </row>
    <row r="2880" spans="1:4" ht="12.75" customHeight="1">
      <c r="A2880" s="402">
        <v>91933</v>
      </c>
      <c r="B2880" s="402" t="s">
        <v>14759</v>
      </c>
      <c r="C2880" s="402" t="s">
        <v>53</v>
      </c>
      <c r="D2880" s="403">
        <v>13.48</v>
      </c>
    </row>
    <row r="2881" spans="1:4" ht="12.75" customHeight="1">
      <c r="A2881" s="402">
        <v>91934</v>
      </c>
      <c r="B2881" s="402" t="s">
        <v>14760</v>
      </c>
      <c r="C2881" s="402" t="s">
        <v>53</v>
      </c>
      <c r="D2881" s="403">
        <v>20.190000000000001</v>
      </c>
    </row>
    <row r="2882" spans="1:4" ht="12.75" customHeight="1">
      <c r="A2882" s="402">
        <v>91935</v>
      </c>
      <c r="B2882" s="402" t="s">
        <v>14761</v>
      </c>
      <c r="C2882" s="402" t="s">
        <v>53</v>
      </c>
      <c r="D2882" s="403">
        <v>21.12</v>
      </c>
    </row>
    <row r="2883" spans="1:4" ht="12.75" customHeight="1">
      <c r="A2883" s="402">
        <v>92979</v>
      </c>
      <c r="B2883" s="402" t="s">
        <v>14762</v>
      </c>
      <c r="C2883" s="402" t="s">
        <v>53</v>
      </c>
      <c r="D2883" s="403">
        <v>9.0399999999999991</v>
      </c>
    </row>
    <row r="2884" spans="1:4" ht="12.75" customHeight="1">
      <c r="A2884" s="402">
        <v>92980</v>
      </c>
      <c r="B2884" s="402" t="s">
        <v>14763</v>
      </c>
      <c r="C2884" s="402" t="s">
        <v>53</v>
      </c>
      <c r="D2884" s="403">
        <v>8.64</v>
      </c>
    </row>
    <row r="2885" spans="1:4" ht="12.75" customHeight="1">
      <c r="A2885" s="402">
        <v>92981</v>
      </c>
      <c r="B2885" s="402" t="s">
        <v>14764</v>
      </c>
      <c r="C2885" s="402" t="s">
        <v>53</v>
      </c>
      <c r="D2885" s="403">
        <v>12.92</v>
      </c>
    </row>
    <row r="2886" spans="1:4" ht="12.75" customHeight="1">
      <c r="A2886" s="402">
        <v>92982</v>
      </c>
      <c r="B2886" s="402" t="s">
        <v>14765</v>
      </c>
      <c r="C2886" s="402" t="s">
        <v>53</v>
      </c>
      <c r="D2886" s="403">
        <v>13.69</v>
      </c>
    </row>
    <row r="2887" spans="1:4" ht="12.75" customHeight="1">
      <c r="A2887" s="402">
        <v>92984</v>
      </c>
      <c r="B2887" s="402" t="s">
        <v>14766</v>
      </c>
      <c r="C2887" s="402" t="s">
        <v>53</v>
      </c>
      <c r="D2887" s="403">
        <v>22.86</v>
      </c>
    </row>
    <row r="2888" spans="1:4" ht="12.75" customHeight="1">
      <c r="A2888" s="402">
        <v>92986</v>
      </c>
      <c r="B2888" s="402" t="s">
        <v>191</v>
      </c>
      <c r="C2888" s="402" t="s">
        <v>53</v>
      </c>
      <c r="D2888" s="403">
        <v>31.55</v>
      </c>
    </row>
    <row r="2889" spans="1:4" ht="12.75" customHeight="1">
      <c r="A2889" s="402">
        <v>92988</v>
      </c>
      <c r="B2889" s="402" t="s">
        <v>14767</v>
      </c>
      <c r="C2889" s="402" t="s">
        <v>53</v>
      </c>
      <c r="D2889" s="403">
        <v>45.7</v>
      </c>
    </row>
    <row r="2890" spans="1:4" ht="12.75" customHeight="1">
      <c r="A2890" s="402">
        <v>92990</v>
      </c>
      <c r="B2890" s="402" t="s">
        <v>124</v>
      </c>
      <c r="C2890" s="402" t="s">
        <v>53</v>
      </c>
      <c r="D2890" s="403">
        <v>63.22</v>
      </c>
    </row>
    <row r="2891" spans="1:4" ht="12.75" customHeight="1">
      <c r="A2891" s="402">
        <v>92992</v>
      </c>
      <c r="B2891" s="402" t="s">
        <v>14768</v>
      </c>
      <c r="C2891" s="402" t="s">
        <v>53</v>
      </c>
      <c r="D2891" s="403">
        <v>81.709999999999994</v>
      </c>
    </row>
    <row r="2892" spans="1:4" ht="12.75" customHeight="1">
      <c r="A2892" s="402">
        <v>92994</v>
      </c>
      <c r="B2892" s="402" t="s">
        <v>14769</v>
      </c>
      <c r="C2892" s="402" t="s">
        <v>53</v>
      </c>
      <c r="D2892" s="403">
        <v>106.12</v>
      </c>
    </row>
    <row r="2893" spans="1:4" ht="12.75" customHeight="1">
      <c r="A2893" s="402">
        <v>92996</v>
      </c>
      <c r="B2893" s="402" t="s">
        <v>14770</v>
      </c>
      <c r="C2893" s="402" t="s">
        <v>53</v>
      </c>
      <c r="D2893" s="403">
        <v>128.38</v>
      </c>
    </row>
    <row r="2894" spans="1:4" ht="12.75" customHeight="1">
      <c r="A2894" s="402">
        <v>92998</v>
      </c>
      <c r="B2894" s="402" t="s">
        <v>14771</v>
      </c>
      <c r="C2894" s="402" t="s">
        <v>53</v>
      </c>
      <c r="D2894" s="403">
        <v>157.31</v>
      </c>
    </row>
    <row r="2895" spans="1:4" ht="12.75" customHeight="1">
      <c r="A2895" s="402">
        <v>93000</v>
      </c>
      <c r="B2895" s="402" t="s">
        <v>14772</v>
      </c>
      <c r="C2895" s="402" t="s">
        <v>53</v>
      </c>
      <c r="D2895" s="403">
        <v>208.21</v>
      </c>
    </row>
    <row r="2896" spans="1:4" ht="12.75" customHeight="1">
      <c r="A2896" s="402">
        <v>93002</v>
      </c>
      <c r="B2896" s="402" t="s">
        <v>14773</v>
      </c>
      <c r="C2896" s="402" t="s">
        <v>53</v>
      </c>
      <c r="D2896" s="403">
        <v>269.14</v>
      </c>
    </row>
    <row r="2897" spans="1:4" ht="12.75" customHeight="1">
      <c r="A2897" s="402">
        <v>101884</v>
      </c>
      <c r="B2897" s="402" t="s">
        <v>14774</v>
      </c>
      <c r="C2897" s="402" t="s">
        <v>53</v>
      </c>
      <c r="D2897" s="403">
        <v>8.7899999999999991</v>
      </c>
    </row>
    <row r="2898" spans="1:4" ht="12.75" customHeight="1">
      <c r="A2898" s="402">
        <v>101885</v>
      </c>
      <c r="B2898" s="402" t="s">
        <v>14775</v>
      </c>
      <c r="C2898" s="402" t="s">
        <v>53</v>
      </c>
      <c r="D2898" s="403">
        <v>8.39</v>
      </c>
    </row>
    <row r="2899" spans="1:4" ht="12.75" customHeight="1">
      <c r="A2899" s="402">
        <v>101886</v>
      </c>
      <c r="B2899" s="402" t="s">
        <v>14776</v>
      </c>
      <c r="C2899" s="402" t="s">
        <v>53</v>
      </c>
      <c r="D2899" s="403">
        <v>12.64</v>
      </c>
    </row>
    <row r="2900" spans="1:4" ht="12.75" customHeight="1">
      <c r="A2900" s="402">
        <v>101887</v>
      </c>
      <c r="B2900" s="402" t="s">
        <v>14777</v>
      </c>
      <c r="C2900" s="402" t="s">
        <v>53</v>
      </c>
      <c r="D2900" s="403">
        <v>13.41</v>
      </c>
    </row>
    <row r="2901" spans="1:4" ht="12.75" customHeight="1">
      <c r="A2901" s="402">
        <v>101888</v>
      </c>
      <c r="B2901" s="402" t="s">
        <v>14778</v>
      </c>
      <c r="C2901" s="402" t="s">
        <v>53</v>
      </c>
      <c r="D2901" s="403">
        <v>19.82</v>
      </c>
    </row>
    <row r="2902" spans="1:4" ht="12.75" customHeight="1">
      <c r="A2902" s="402">
        <v>101889</v>
      </c>
      <c r="B2902" s="402" t="s">
        <v>14779</v>
      </c>
      <c r="C2902" s="402" t="s">
        <v>53</v>
      </c>
      <c r="D2902" s="403">
        <v>20.83</v>
      </c>
    </row>
    <row r="2903" spans="1:4" ht="12.75" customHeight="1">
      <c r="A2903" s="402">
        <v>91936</v>
      </c>
      <c r="B2903" s="402" t="s">
        <v>14780</v>
      </c>
      <c r="C2903" s="402" t="s">
        <v>100</v>
      </c>
      <c r="D2903" s="403">
        <v>16.670000000000002</v>
      </c>
    </row>
    <row r="2904" spans="1:4" ht="12.75" customHeight="1">
      <c r="A2904" s="402">
        <v>91937</v>
      </c>
      <c r="B2904" s="402" t="s">
        <v>14781</v>
      </c>
      <c r="C2904" s="402" t="s">
        <v>100</v>
      </c>
      <c r="D2904" s="403">
        <v>14.71</v>
      </c>
    </row>
    <row r="2905" spans="1:4" ht="12.75" customHeight="1">
      <c r="A2905" s="402">
        <v>91939</v>
      </c>
      <c r="B2905" s="402" t="s">
        <v>14782</v>
      </c>
      <c r="C2905" s="402" t="s">
        <v>100</v>
      </c>
      <c r="D2905" s="403">
        <v>28.57</v>
      </c>
    </row>
    <row r="2906" spans="1:4" ht="12.75" customHeight="1">
      <c r="A2906" s="402">
        <v>91940</v>
      </c>
      <c r="B2906" s="402" t="s">
        <v>176</v>
      </c>
      <c r="C2906" s="402" t="s">
        <v>100</v>
      </c>
      <c r="D2906" s="403">
        <v>16.54</v>
      </c>
    </row>
    <row r="2907" spans="1:4" ht="12.75" customHeight="1">
      <c r="A2907" s="402">
        <v>91941</v>
      </c>
      <c r="B2907" s="402" t="s">
        <v>14783</v>
      </c>
      <c r="C2907" s="402" t="s">
        <v>100</v>
      </c>
      <c r="D2907" s="403">
        <v>10.65</v>
      </c>
    </row>
    <row r="2908" spans="1:4" ht="12.75" customHeight="1">
      <c r="A2908" s="402">
        <v>91942</v>
      </c>
      <c r="B2908" s="402" t="s">
        <v>14784</v>
      </c>
      <c r="C2908" s="402" t="s">
        <v>100</v>
      </c>
      <c r="D2908" s="403">
        <v>32.08</v>
      </c>
    </row>
    <row r="2909" spans="1:4" ht="12.75" customHeight="1">
      <c r="A2909" s="402">
        <v>91943</v>
      </c>
      <c r="B2909" s="402" t="s">
        <v>465</v>
      </c>
      <c r="C2909" s="402" t="s">
        <v>100</v>
      </c>
      <c r="D2909" s="403">
        <v>19.63</v>
      </c>
    </row>
    <row r="2910" spans="1:4" ht="12.75" customHeight="1">
      <c r="A2910" s="402">
        <v>91944</v>
      </c>
      <c r="B2910" s="402" t="s">
        <v>14785</v>
      </c>
      <c r="C2910" s="402" t="s">
        <v>100</v>
      </c>
      <c r="D2910" s="403">
        <v>13.5</v>
      </c>
    </row>
    <row r="2911" spans="1:4" ht="12.75" customHeight="1">
      <c r="A2911" s="402">
        <v>92865</v>
      </c>
      <c r="B2911" s="402" t="s">
        <v>14786</v>
      </c>
      <c r="C2911" s="402" t="s">
        <v>100</v>
      </c>
      <c r="D2911" s="403">
        <v>13.35</v>
      </c>
    </row>
    <row r="2912" spans="1:4" ht="12.75" customHeight="1">
      <c r="A2912" s="402">
        <v>92866</v>
      </c>
      <c r="B2912" s="402" t="s">
        <v>14787</v>
      </c>
      <c r="C2912" s="402" t="s">
        <v>100</v>
      </c>
      <c r="D2912" s="403">
        <v>11.69</v>
      </c>
    </row>
    <row r="2913" spans="1:4" ht="12.75" customHeight="1">
      <c r="A2913" s="402">
        <v>92867</v>
      </c>
      <c r="B2913" s="402" t="s">
        <v>14788</v>
      </c>
      <c r="C2913" s="402" t="s">
        <v>100</v>
      </c>
      <c r="D2913" s="403">
        <v>27.55</v>
      </c>
    </row>
    <row r="2914" spans="1:4" ht="12.75" customHeight="1">
      <c r="A2914" s="402">
        <v>92868</v>
      </c>
      <c r="B2914" s="402" t="s">
        <v>14789</v>
      </c>
      <c r="C2914" s="402" t="s">
        <v>100</v>
      </c>
      <c r="D2914" s="403">
        <v>15.52</v>
      </c>
    </row>
    <row r="2915" spans="1:4" ht="12.75" customHeight="1">
      <c r="A2915" s="402">
        <v>92869</v>
      </c>
      <c r="B2915" s="402" t="s">
        <v>14790</v>
      </c>
      <c r="C2915" s="402" t="s">
        <v>100</v>
      </c>
      <c r="D2915" s="403">
        <v>9.6300000000000008</v>
      </c>
    </row>
    <row r="2916" spans="1:4" ht="12.75" customHeight="1">
      <c r="A2916" s="402">
        <v>92870</v>
      </c>
      <c r="B2916" s="402" t="s">
        <v>14791</v>
      </c>
      <c r="C2916" s="402" t="s">
        <v>100</v>
      </c>
      <c r="D2916" s="403">
        <v>30.23</v>
      </c>
    </row>
    <row r="2917" spans="1:4" ht="12.75" customHeight="1">
      <c r="A2917" s="402">
        <v>92871</v>
      </c>
      <c r="B2917" s="402" t="s">
        <v>14792</v>
      </c>
      <c r="C2917" s="402" t="s">
        <v>100</v>
      </c>
      <c r="D2917" s="403">
        <v>17.78</v>
      </c>
    </row>
    <row r="2918" spans="1:4" ht="12.75" customHeight="1">
      <c r="A2918" s="402">
        <v>92872</v>
      </c>
      <c r="B2918" s="402" t="s">
        <v>14793</v>
      </c>
      <c r="C2918" s="402" t="s">
        <v>100</v>
      </c>
      <c r="D2918" s="403">
        <v>11.65</v>
      </c>
    </row>
    <row r="2919" spans="1:4" ht="12.75" customHeight="1">
      <c r="A2919" s="402">
        <v>95777</v>
      </c>
      <c r="B2919" s="402" t="s">
        <v>14794</v>
      </c>
      <c r="C2919" s="402" t="s">
        <v>100</v>
      </c>
      <c r="D2919" s="403">
        <v>26.33</v>
      </c>
    </row>
    <row r="2920" spans="1:4" ht="12.75" customHeight="1">
      <c r="A2920" s="402">
        <v>95778</v>
      </c>
      <c r="B2920" s="402" t="s">
        <v>14795</v>
      </c>
      <c r="C2920" s="402" t="s">
        <v>100</v>
      </c>
      <c r="D2920" s="403">
        <v>29.21</v>
      </c>
    </row>
    <row r="2921" spans="1:4" ht="12.75" customHeight="1">
      <c r="A2921" s="402">
        <v>95779</v>
      </c>
      <c r="B2921" s="402" t="s">
        <v>14796</v>
      </c>
      <c r="C2921" s="402" t="s">
        <v>100</v>
      </c>
      <c r="D2921" s="403">
        <v>24.19</v>
      </c>
    </row>
    <row r="2922" spans="1:4" ht="12.75" customHeight="1">
      <c r="A2922" s="402">
        <v>95780</v>
      </c>
      <c r="B2922" s="402" t="s">
        <v>14797</v>
      </c>
      <c r="C2922" s="402" t="s">
        <v>100</v>
      </c>
      <c r="D2922" s="403">
        <v>31.74</v>
      </c>
    </row>
    <row r="2923" spans="1:4" ht="12.75" customHeight="1">
      <c r="A2923" s="402">
        <v>95781</v>
      </c>
      <c r="B2923" s="402" t="s">
        <v>14798</v>
      </c>
      <c r="C2923" s="402" t="s">
        <v>100</v>
      </c>
      <c r="D2923" s="403">
        <v>35.56</v>
      </c>
    </row>
    <row r="2924" spans="1:4" ht="12.75" customHeight="1">
      <c r="A2924" s="402">
        <v>95782</v>
      </c>
      <c r="B2924" s="402" t="s">
        <v>14799</v>
      </c>
      <c r="C2924" s="402" t="s">
        <v>100</v>
      </c>
      <c r="D2924" s="403">
        <v>34.19</v>
      </c>
    </row>
    <row r="2925" spans="1:4" ht="12.75" customHeight="1">
      <c r="A2925" s="402">
        <v>95785</v>
      </c>
      <c r="B2925" s="402" t="s">
        <v>14800</v>
      </c>
      <c r="C2925" s="402" t="s">
        <v>100</v>
      </c>
      <c r="D2925" s="403">
        <v>40.76</v>
      </c>
    </row>
    <row r="2926" spans="1:4" ht="12.75" customHeight="1">
      <c r="A2926" s="402">
        <v>95787</v>
      </c>
      <c r="B2926" s="402" t="s">
        <v>14801</v>
      </c>
      <c r="C2926" s="402" t="s">
        <v>100</v>
      </c>
      <c r="D2926" s="403">
        <v>28.57</v>
      </c>
    </row>
    <row r="2927" spans="1:4" ht="12.75" customHeight="1">
      <c r="A2927" s="402">
        <v>95789</v>
      </c>
      <c r="B2927" s="402" t="s">
        <v>14802</v>
      </c>
      <c r="C2927" s="402" t="s">
        <v>100</v>
      </c>
      <c r="D2927" s="403">
        <v>39.75</v>
      </c>
    </row>
    <row r="2928" spans="1:4" ht="12.75" customHeight="1">
      <c r="A2928" s="402">
        <v>95791</v>
      </c>
      <c r="B2928" s="402" t="s">
        <v>14803</v>
      </c>
      <c r="C2928" s="402" t="s">
        <v>100</v>
      </c>
      <c r="D2928" s="403">
        <v>56.2</v>
      </c>
    </row>
    <row r="2929" spans="1:4" ht="12.75" customHeight="1">
      <c r="A2929" s="402">
        <v>95795</v>
      </c>
      <c r="B2929" s="402" t="s">
        <v>14804</v>
      </c>
      <c r="C2929" s="402" t="s">
        <v>100</v>
      </c>
      <c r="D2929" s="403">
        <v>32.619999999999997</v>
      </c>
    </row>
    <row r="2930" spans="1:4" ht="12.75" customHeight="1">
      <c r="A2930" s="402">
        <v>95796</v>
      </c>
      <c r="B2930" s="402" t="s">
        <v>362</v>
      </c>
      <c r="C2930" s="402" t="s">
        <v>100</v>
      </c>
      <c r="D2930" s="403">
        <v>46.73</v>
      </c>
    </row>
    <row r="2931" spans="1:4" ht="12.75" customHeight="1">
      <c r="A2931" s="402">
        <v>95797</v>
      </c>
      <c r="B2931" s="402" t="s">
        <v>14805</v>
      </c>
      <c r="C2931" s="402" t="s">
        <v>100</v>
      </c>
      <c r="D2931" s="403">
        <v>65.33</v>
      </c>
    </row>
    <row r="2932" spans="1:4" ht="12.75" customHeight="1">
      <c r="A2932" s="402">
        <v>95801</v>
      </c>
      <c r="B2932" s="402" t="s">
        <v>14806</v>
      </c>
      <c r="C2932" s="402" t="s">
        <v>100</v>
      </c>
      <c r="D2932" s="403">
        <v>39.57</v>
      </c>
    </row>
    <row r="2933" spans="1:4" ht="12.75" customHeight="1">
      <c r="A2933" s="402">
        <v>95802</v>
      </c>
      <c r="B2933" s="402" t="s">
        <v>324</v>
      </c>
      <c r="C2933" s="402" t="s">
        <v>100</v>
      </c>
      <c r="D2933" s="403">
        <v>48.78</v>
      </c>
    </row>
    <row r="2934" spans="1:4" ht="12.75" customHeight="1">
      <c r="A2934" s="402">
        <v>95803</v>
      </c>
      <c r="B2934" s="402" t="s">
        <v>14807</v>
      </c>
      <c r="C2934" s="402" t="s">
        <v>100</v>
      </c>
      <c r="D2934" s="403">
        <v>72.23</v>
      </c>
    </row>
    <row r="2935" spans="1:4" ht="12.75" customHeight="1">
      <c r="A2935" s="402">
        <v>95804</v>
      </c>
      <c r="B2935" s="402" t="s">
        <v>14808</v>
      </c>
      <c r="C2935" s="402" t="s">
        <v>100</v>
      </c>
      <c r="D2935" s="403">
        <v>20.81</v>
      </c>
    </row>
    <row r="2936" spans="1:4" ht="12.75" customHeight="1">
      <c r="A2936" s="402">
        <v>95805</v>
      </c>
      <c r="B2936" s="402" t="s">
        <v>14809</v>
      </c>
      <c r="C2936" s="402" t="s">
        <v>100</v>
      </c>
      <c r="D2936" s="403">
        <v>21.96</v>
      </c>
    </row>
    <row r="2937" spans="1:4" ht="12.75" customHeight="1">
      <c r="A2937" s="402">
        <v>95806</v>
      </c>
      <c r="B2937" s="402" t="s">
        <v>14810</v>
      </c>
      <c r="C2937" s="402" t="s">
        <v>100</v>
      </c>
      <c r="D2937" s="403">
        <v>24.05</v>
      </c>
    </row>
    <row r="2938" spans="1:4" ht="12.75" customHeight="1">
      <c r="A2938" s="402">
        <v>95807</v>
      </c>
      <c r="B2938" s="402" t="s">
        <v>14811</v>
      </c>
      <c r="C2938" s="402" t="s">
        <v>100</v>
      </c>
      <c r="D2938" s="403">
        <v>24.4</v>
      </c>
    </row>
    <row r="2939" spans="1:4" ht="12.75" customHeight="1">
      <c r="A2939" s="402">
        <v>95808</v>
      </c>
      <c r="B2939" s="402" t="s">
        <v>14812</v>
      </c>
      <c r="C2939" s="402" t="s">
        <v>100</v>
      </c>
      <c r="D2939" s="403">
        <v>27.86</v>
      </c>
    </row>
    <row r="2940" spans="1:4" ht="12.75" customHeight="1">
      <c r="A2940" s="402">
        <v>95809</v>
      </c>
      <c r="B2940" s="402" t="s">
        <v>14813</v>
      </c>
      <c r="C2940" s="402" t="s">
        <v>100</v>
      </c>
      <c r="D2940" s="403">
        <v>34.6</v>
      </c>
    </row>
    <row r="2941" spans="1:4" ht="12.75" customHeight="1">
      <c r="A2941" s="402">
        <v>95810</v>
      </c>
      <c r="B2941" s="402" t="s">
        <v>14814</v>
      </c>
      <c r="C2941" s="402" t="s">
        <v>100</v>
      </c>
      <c r="D2941" s="403">
        <v>15.22</v>
      </c>
    </row>
    <row r="2942" spans="1:4" ht="12.75" customHeight="1">
      <c r="A2942" s="402">
        <v>95811</v>
      </c>
      <c r="B2942" s="402" t="s">
        <v>14815</v>
      </c>
      <c r="C2942" s="402" t="s">
        <v>100</v>
      </c>
      <c r="D2942" s="403">
        <v>18.690000000000001</v>
      </c>
    </row>
    <row r="2943" spans="1:4" ht="12.75" customHeight="1">
      <c r="A2943" s="402">
        <v>95812</v>
      </c>
      <c r="B2943" s="402" t="s">
        <v>14816</v>
      </c>
      <c r="C2943" s="402" t="s">
        <v>100</v>
      </c>
      <c r="D2943" s="403">
        <v>25.42</v>
      </c>
    </row>
    <row r="2944" spans="1:4" ht="12.75" customHeight="1">
      <c r="A2944" s="402">
        <v>95813</v>
      </c>
      <c r="B2944" s="402" t="s">
        <v>14817</v>
      </c>
      <c r="C2944" s="402" t="s">
        <v>100</v>
      </c>
      <c r="D2944" s="403">
        <v>17.670000000000002</v>
      </c>
    </row>
    <row r="2945" spans="1:4" ht="12.75" customHeight="1">
      <c r="A2945" s="402">
        <v>95814</v>
      </c>
      <c r="B2945" s="402" t="s">
        <v>14818</v>
      </c>
      <c r="C2945" s="402" t="s">
        <v>100</v>
      </c>
      <c r="D2945" s="403">
        <v>22.3</v>
      </c>
    </row>
    <row r="2946" spans="1:4" ht="12.75" customHeight="1">
      <c r="A2946" s="402">
        <v>95815</v>
      </c>
      <c r="B2946" s="402" t="s">
        <v>14819</v>
      </c>
      <c r="C2946" s="402" t="s">
        <v>100</v>
      </c>
      <c r="D2946" s="403">
        <v>32.79</v>
      </c>
    </row>
    <row r="2947" spans="1:4" ht="12.75" customHeight="1">
      <c r="A2947" s="402">
        <v>95816</v>
      </c>
      <c r="B2947" s="402" t="s">
        <v>14820</v>
      </c>
      <c r="C2947" s="402" t="s">
        <v>100</v>
      </c>
      <c r="D2947" s="403">
        <v>29.55</v>
      </c>
    </row>
    <row r="2948" spans="1:4" ht="12.75" customHeight="1">
      <c r="A2948" s="402">
        <v>95817</v>
      </c>
      <c r="B2948" s="402" t="s">
        <v>14821</v>
      </c>
      <c r="C2948" s="402" t="s">
        <v>100</v>
      </c>
      <c r="D2948" s="403">
        <v>34.869999999999997</v>
      </c>
    </row>
    <row r="2949" spans="1:4" ht="12.75" customHeight="1">
      <c r="A2949" s="402">
        <v>95818</v>
      </c>
      <c r="B2949" s="402" t="s">
        <v>14822</v>
      </c>
      <c r="C2949" s="402" t="s">
        <v>100</v>
      </c>
      <c r="D2949" s="403">
        <v>48.38</v>
      </c>
    </row>
    <row r="2950" spans="1:4" ht="12.75" customHeight="1">
      <c r="A2950" s="402">
        <v>97881</v>
      </c>
      <c r="B2950" s="402" t="s">
        <v>14823</v>
      </c>
      <c r="C2950" s="402" t="s">
        <v>100</v>
      </c>
      <c r="D2950" s="403">
        <v>134.63999999999999</v>
      </c>
    </row>
    <row r="2951" spans="1:4" ht="12.75" customHeight="1">
      <c r="A2951" s="402">
        <v>97882</v>
      </c>
      <c r="B2951" s="402" t="s">
        <v>14824</v>
      </c>
      <c r="C2951" s="402" t="s">
        <v>100</v>
      </c>
      <c r="D2951" s="403">
        <v>213.29</v>
      </c>
    </row>
    <row r="2952" spans="1:4" ht="12.75" customHeight="1">
      <c r="A2952" s="402">
        <v>97883</v>
      </c>
      <c r="B2952" s="402" t="s">
        <v>14825</v>
      </c>
      <c r="C2952" s="402" t="s">
        <v>100</v>
      </c>
      <c r="D2952" s="403">
        <v>412.89</v>
      </c>
    </row>
    <row r="2953" spans="1:4" ht="12.75" customHeight="1">
      <c r="A2953" s="402">
        <v>97884</v>
      </c>
      <c r="B2953" s="402" t="s">
        <v>14826</v>
      </c>
      <c r="C2953" s="402" t="s">
        <v>100</v>
      </c>
      <c r="D2953" s="403">
        <v>812.48</v>
      </c>
    </row>
    <row r="2954" spans="1:4" ht="12.75" customHeight="1">
      <c r="A2954" s="402">
        <v>97885</v>
      </c>
      <c r="B2954" s="402" t="s">
        <v>14827</v>
      </c>
      <c r="C2954" s="402" t="s">
        <v>100</v>
      </c>
      <c r="D2954" s="403">
        <v>1254.3399999999999</v>
      </c>
    </row>
    <row r="2955" spans="1:4" ht="12.75" customHeight="1">
      <c r="A2955" s="402">
        <v>97886</v>
      </c>
      <c r="B2955" s="402" t="s">
        <v>365</v>
      </c>
      <c r="C2955" s="402" t="s">
        <v>100</v>
      </c>
      <c r="D2955" s="403">
        <v>155.77000000000001</v>
      </c>
    </row>
    <row r="2956" spans="1:4" ht="12.75" customHeight="1">
      <c r="A2956" s="402">
        <v>97887</v>
      </c>
      <c r="B2956" s="402" t="s">
        <v>290</v>
      </c>
      <c r="C2956" s="402" t="s">
        <v>100</v>
      </c>
      <c r="D2956" s="403">
        <v>245.3</v>
      </c>
    </row>
    <row r="2957" spans="1:4" ht="12.75" customHeight="1">
      <c r="A2957" s="402">
        <v>97888</v>
      </c>
      <c r="B2957" s="402" t="s">
        <v>14828</v>
      </c>
      <c r="C2957" s="402" t="s">
        <v>100</v>
      </c>
      <c r="D2957" s="403">
        <v>474.11</v>
      </c>
    </row>
    <row r="2958" spans="1:4" ht="12.75" customHeight="1">
      <c r="A2958" s="402">
        <v>97889</v>
      </c>
      <c r="B2958" s="402" t="s">
        <v>14829</v>
      </c>
      <c r="C2958" s="402" t="s">
        <v>100</v>
      </c>
      <c r="D2958" s="403">
        <v>642.87</v>
      </c>
    </row>
    <row r="2959" spans="1:4" ht="12.75" customHeight="1">
      <c r="A2959" s="402">
        <v>97890</v>
      </c>
      <c r="B2959" s="402" t="s">
        <v>14830</v>
      </c>
      <c r="C2959" s="402" t="s">
        <v>100</v>
      </c>
      <c r="D2959" s="403">
        <v>734.5</v>
      </c>
    </row>
    <row r="2960" spans="1:4" ht="12.75" customHeight="1">
      <c r="A2960" s="402">
        <v>97891</v>
      </c>
      <c r="B2960" s="402" t="s">
        <v>14831</v>
      </c>
      <c r="C2960" s="402" t="s">
        <v>100</v>
      </c>
      <c r="D2960" s="403">
        <v>190.59</v>
      </c>
    </row>
    <row r="2961" spans="1:4" ht="12.75" customHeight="1">
      <c r="A2961" s="402">
        <v>97892</v>
      </c>
      <c r="B2961" s="402" t="s">
        <v>14832</v>
      </c>
      <c r="C2961" s="402" t="s">
        <v>100</v>
      </c>
      <c r="D2961" s="403">
        <v>358.43</v>
      </c>
    </row>
    <row r="2962" spans="1:4" ht="12.75" customHeight="1">
      <c r="A2962" s="402">
        <v>97893</v>
      </c>
      <c r="B2962" s="402" t="s">
        <v>14833</v>
      </c>
      <c r="C2962" s="402" t="s">
        <v>100</v>
      </c>
      <c r="D2962" s="403">
        <v>495.34</v>
      </c>
    </row>
    <row r="2963" spans="1:4" ht="12.75" customHeight="1">
      <c r="A2963" s="402">
        <v>97894</v>
      </c>
      <c r="B2963" s="402" t="s">
        <v>14834</v>
      </c>
      <c r="C2963" s="402" t="s">
        <v>100</v>
      </c>
      <c r="D2963" s="403">
        <v>555.73</v>
      </c>
    </row>
    <row r="2964" spans="1:4" ht="12.75" customHeight="1">
      <c r="A2964" s="402">
        <v>104396</v>
      </c>
      <c r="B2964" s="402" t="s">
        <v>14835</v>
      </c>
      <c r="C2964" s="402" t="s">
        <v>100</v>
      </c>
      <c r="D2964" s="403">
        <v>20.69</v>
      </c>
    </row>
    <row r="2965" spans="1:4" ht="12.75" customHeight="1">
      <c r="A2965" s="402">
        <v>104397</v>
      </c>
      <c r="B2965" s="402" t="s">
        <v>14836</v>
      </c>
      <c r="C2965" s="402" t="s">
        <v>100</v>
      </c>
      <c r="D2965" s="403">
        <v>24.66</v>
      </c>
    </row>
    <row r="2966" spans="1:4" ht="12.75" customHeight="1">
      <c r="A2966" s="402">
        <v>104398</v>
      </c>
      <c r="B2966" s="402" t="s">
        <v>14837</v>
      </c>
      <c r="C2966" s="402" t="s">
        <v>100</v>
      </c>
      <c r="D2966" s="403">
        <v>24.39</v>
      </c>
    </row>
    <row r="2967" spans="1:4" ht="12.75" customHeight="1">
      <c r="A2967" s="402">
        <v>104399</v>
      </c>
      <c r="B2967" s="402" t="s">
        <v>14838</v>
      </c>
      <c r="C2967" s="402" t="s">
        <v>100</v>
      </c>
      <c r="D2967" s="403">
        <v>26.59</v>
      </c>
    </row>
    <row r="2968" spans="1:4" ht="12.75" customHeight="1">
      <c r="A2968" s="402">
        <v>104400</v>
      </c>
      <c r="B2968" s="402" t="s">
        <v>14839</v>
      </c>
      <c r="C2968" s="402" t="s">
        <v>100</v>
      </c>
      <c r="D2968" s="403">
        <v>34.049999999999997</v>
      </c>
    </row>
    <row r="2969" spans="1:4" ht="12.75" customHeight="1">
      <c r="A2969" s="402">
        <v>104401</v>
      </c>
      <c r="B2969" s="402" t="s">
        <v>14840</v>
      </c>
      <c r="C2969" s="402" t="s">
        <v>100</v>
      </c>
      <c r="D2969" s="403">
        <v>23.12</v>
      </c>
    </row>
    <row r="2970" spans="1:4" ht="12.75" customHeight="1">
      <c r="A2970" s="402">
        <v>104402</v>
      </c>
      <c r="B2970" s="402" t="s">
        <v>14841</v>
      </c>
      <c r="C2970" s="402" t="s">
        <v>100</v>
      </c>
      <c r="D2970" s="403">
        <v>24.16</v>
      </c>
    </row>
    <row r="2971" spans="1:4" ht="12.75" customHeight="1">
      <c r="A2971" s="402">
        <v>104403</v>
      </c>
      <c r="B2971" s="402" t="s">
        <v>14842</v>
      </c>
      <c r="C2971" s="402" t="s">
        <v>100</v>
      </c>
      <c r="D2971" s="403">
        <v>30.01</v>
      </c>
    </row>
    <row r="2972" spans="1:4" ht="12.75" customHeight="1">
      <c r="A2972" s="402">
        <v>104404</v>
      </c>
      <c r="B2972" s="402" t="s">
        <v>14843</v>
      </c>
      <c r="C2972" s="402" t="s">
        <v>100</v>
      </c>
      <c r="D2972" s="403">
        <v>31.07</v>
      </c>
    </row>
    <row r="2973" spans="1:4" ht="12.75" customHeight="1">
      <c r="A2973" s="402">
        <v>104405</v>
      </c>
      <c r="B2973" s="402" t="s">
        <v>14844</v>
      </c>
      <c r="C2973" s="402" t="s">
        <v>100</v>
      </c>
      <c r="D2973" s="403">
        <v>41.97</v>
      </c>
    </row>
    <row r="2974" spans="1:4" ht="12.75" customHeight="1">
      <c r="A2974" s="402">
        <v>93653</v>
      </c>
      <c r="B2974" s="402" t="s">
        <v>403</v>
      </c>
      <c r="C2974" s="402" t="s">
        <v>100</v>
      </c>
      <c r="D2974" s="403">
        <v>17.34</v>
      </c>
    </row>
    <row r="2975" spans="1:4" ht="12.75" customHeight="1">
      <c r="A2975" s="402">
        <v>93654</v>
      </c>
      <c r="B2975" s="402" t="s">
        <v>376</v>
      </c>
      <c r="C2975" s="402" t="s">
        <v>100</v>
      </c>
      <c r="D2975" s="403">
        <v>17.91</v>
      </c>
    </row>
    <row r="2976" spans="1:4" ht="12.75" customHeight="1">
      <c r="A2976" s="402">
        <v>93655</v>
      </c>
      <c r="B2976" s="402" t="s">
        <v>14845</v>
      </c>
      <c r="C2976" s="402" t="s">
        <v>100</v>
      </c>
      <c r="D2976" s="403">
        <v>19.27</v>
      </c>
    </row>
    <row r="2977" spans="1:4" ht="12.75" customHeight="1">
      <c r="A2977" s="402">
        <v>93656</v>
      </c>
      <c r="B2977" s="402" t="s">
        <v>14846</v>
      </c>
      <c r="C2977" s="402" t="s">
        <v>100</v>
      </c>
      <c r="D2977" s="403">
        <v>19.27</v>
      </c>
    </row>
    <row r="2978" spans="1:4" ht="12.75" customHeight="1">
      <c r="A2978" s="402">
        <v>93657</v>
      </c>
      <c r="B2978" s="402" t="s">
        <v>14847</v>
      </c>
      <c r="C2978" s="402" t="s">
        <v>100</v>
      </c>
      <c r="D2978" s="403">
        <v>20.82</v>
      </c>
    </row>
    <row r="2979" spans="1:4" ht="12.75" customHeight="1">
      <c r="A2979" s="402">
        <v>93658</v>
      </c>
      <c r="B2979" s="402" t="s">
        <v>14848</v>
      </c>
      <c r="C2979" s="402" t="s">
        <v>100</v>
      </c>
      <c r="D2979" s="403">
        <v>29.88</v>
      </c>
    </row>
    <row r="2980" spans="1:4" ht="12.75" customHeight="1">
      <c r="A2980" s="402">
        <v>93659</v>
      </c>
      <c r="B2980" s="402" t="s">
        <v>14849</v>
      </c>
      <c r="C2980" s="402" t="s">
        <v>100</v>
      </c>
      <c r="D2980" s="403">
        <v>32.880000000000003</v>
      </c>
    </row>
    <row r="2981" spans="1:4" ht="12.75" customHeight="1">
      <c r="A2981" s="402">
        <v>93660</v>
      </c>
      <c r="B2981" s="402" t="s">
        <v>14850</v>
      </c>
      <c r="C2981" s="402" t="s">
        <v>100</v>
      </c>
      <c r="D2981" s="403">
        <v>87.27</v>
      </c>
    </row>
    <row r="2982" spans="1:4" ht="12.75" customHeight="1">
      <c r="A2982" s="402">
        <v>93661</v>
      </c>
      <c r="B2982" s="402" t="s">
        <v>14851</v>
      </c>
      <c r="C2982" s="402" t="s">
        <v>100</v>
      </c>
      <c r="D2982" s="403">
        <v>88.42</v>
      </c>
    </row>
    <row r="2983" spans="1:4" ht="12.75" customHeight="1">
      <c r="A2983" s="402">
        <v>93662</v>
      </c>
      <c r="B2983" s="402" t="s">
        <v>14852</v>
      </c>
      <c r="C2983" s="402" t="s">
        <v>100</v>
      </c>
      <c r="D2983" s="403">
        <v>91.13</v>
      </c>
    </row>
    <row r="2984" spans="1:4" ht="12.75" customHeight="1">
      <c r="A2984" s="402">
        <v>93663</v>
      </c>
      <c r="B2984" s="402" t="s">
        <v>14853</v>
      </c>
      <c r="C2984" s="402" t="s">
        <v>100</v>
      </c>
      <c r="D2984" s="403">
        <v>91.13</v>
      </c>
    </row>
    <row r="2985" spans="1:4" ht="12.75" customHeight="1">
      <c r="A2985" s="402">
        <v>93664</v>
      </c>
      <c r="B2985" s="402" t="s">
        <v>14854</v>
      </c>
      <c r="C2985" s="402" t="s">
        <v>100</v>
      </c>
      <c r="D2985" s="403">
        <v>94.24</v>
      </c>
    </row>
    <row r="2986" spans="1:4" ht="12.75" customHeight="1">
      <c r="A2986" s="402">
        <v>93665</v>
      </c>
      <c r="B2986" s="402" t="s">
        <v>14855</v>
      </c>
      <c r="C2986" s="402" t="s">
        <v>100</v>
      </c>
      <c r="D2986" s="403">
        <v>97.52</v>
      </c>
    </row>
    <row r="2987" spans="1:4" ht="12.75" customHeight="1">
      <c r="A2987" s="402">
        <v>93666</v>
      </c>
      <c r="B2987" s="402" t="s">
        <v>14856</v>
      </c>
      <c r="C2987" s="402" t="s">
        <v>100</v>
      </c>
      <c r="D2987" s="403">
        <v>103.53</v>
      </c>
    </row>
    <row r="2988" spans="1:4" ht="12.75" customHeight="1">
      <c r="A2988" s="402">
        <v>93667</v>
      </c>
      <c r="B2988" s="402" t="s">
        <v>14857</v>
      </c>
      <c r="C2988" s="402" t="s">
        <v>100</v>
      </c>
      <c r="D2988" s="403">
        <v>108.71</v>
      </c>
    </row>
    <row r="2989" spans="1:4" ht="12.75" customHeight="1">
      <c r="A2989" s="402">
        <v>93668</v>
      </c>
      <c r="B2989" s="402" t="s">
        <v>14858</v>
      </c>
      <c r="C2989" s="402" t="s">
        <v>100</v>
      </c>
      <c r="D2989" s="403">
        <v>110.44</v>
      </c>
    </row>
    <row r="2990" spans="1:4" ht="12.75" customHeight="1">
      <c r="A2990" s="402">
        <v>93669</v>
      </c>
      <c r="B2990" s="402" t="s">
        <v>14859</v>
      </c>
      <c r="C2990" s="402" t="s">
        <v>100</v>
      </c>
      <c r="D2990" s="403">
        <v>114.51</v>
      </c>
    </row>
    <row r="2991" spans="1:4" ht="12.75" customHeight="1">
      <c r="A2991" s="402">
        <v>93670</v>
      </c>
      <c r="B2991" s="402" t="s">
        <v>14860</v>
      </c>
      <c r="C2991" s="402" t="s">
        <v>100</v>
      </c>
      <c r="D2991" s="403">
        <v>114.51</v>
      </c>
    </row>
    <row r="2992" spans="1:4" ht="12.75" customHeight="1">
      <c r="A2992" s="402">
        <v>93671</v>
      </c>
      <c r="B2992" s="402" t="s">
        <v>14861</v>
      </c>
      <c r="C2992" s="402" t="s">
        <v>100</v>
      </c>
      <c r="D2992" s="403">
        <v>119.18</v>
      </c>
    </row>
    <row r="2993" spans="1:4" ht="12.75" customHeight="1">
      <c r="A2993" s="402">
        <v>93672</v>
      </c>
      <c r="B2993" s="402" t="s">
        <v>14862</v>
      </c>
      <c r="C2993" s="402" t="s">
        <v>100</v>
      </c>
      <c r="D2993" s="403">
        <v>125.94</v>
      </c>
    </row>
    <row r="2994" spans="1:4" ht="12.75" customHeight="1">
      <c r="A2994" s="402">
        <v>93673</v>
      </c>
      <c r="B2994" s="402" t="s">
        <v>14863</v>
      </c>
      <c r="C2994" s="402" t="s">
        <v>100</v>
      </c>
      <c r="D2994" s="403">
        <v>134.96</v>
      </c>
    </row>
    <row r="2995" spans="1:4" ht="12.75" customHeight="1">
      <c r="A2995" s="402">
        <v>97359</v>
      </c>
      <c r="B2995" s="402" t="s">
        <v>14864</v>
      </c>
      <c r="C2995" s="402" t="s">
        <v>100</v>
      </c>
      <c r="D2995" s="403">
        <v>3275.48</v>
      </c>
    </row>
    <row r="2996" spans="1:4" ht="12.75" customHeight="1">
      <c r="A2996" s="402">
        <v>97360</v>
      </c>
      <c r="B2996" s="402" t="s">
        <v>14865</v>
      </c>
      <c r="C2996" s="402" t="s">
        <v>100</v>
      </c>
      <c r="D2996" s="403">
        <v>6310.74</v>
      </c>
    </row>
    <row r="2997" spans="1:4" ht="12.75" customHeight="1">
      <c r="A2997" s="402">
        <v>97361</v>
      </c>
      <c r="B2997" s="402" t="s">
        <v>14866</v>
      </c>
      <c r="C2997" s="402" t="s">
        <v>100</v>
      </c>
      <c r="D2997" s="403">
        <v>8414.32</v>
      </c>
    </row>
    <row r="2998" spans="1:4" ht="12.75" customHeight="1">
      <c r="A2998" s="402">
        <v>97362</v>
      </c>
      <c r="B2998" s="402" t="s">
        <v>14867</v>
      </c>
      <c r="C2998" s="402" t="s">
        <v>100</v>
      </c>
      <c r="D2998" s="403">
        <v>1652.58</v>
      </c>
    </row>
    <row r="2999" spans="1:4" ht="12.75" customHeight="1">
      <c r="A2999" s="402">
        <v>101875</v>
      </c>
      <c r="B2999" s="402" t="s">
        <v>14868</v>
      </c>
      <c r="C2999" s="402" t="s">
        <v>100</v>
      </c>
      <c r="D2999" s="403">
        <v>356.92</v>
      </c>
    </row>
    <row r="3000" spans="1:4" ht="12.75" customHeight="1">
      <c r="A3000" s="402">
        <v>101876</v>
      </c>
      <c r="B3000" s="402" t="s">
        <v>14869</v>
      </c>
      <c r="C3000" s="402" t="s">
        <v>100</v>
      </c>
      <c r="D3000" s="403">
        <v>74.22</v>
      </c>
    </row>
    <row r="3001" spans="1:4" ht="12.75" customHeight="1">
      <c r="A3001" s="402">
        <v>101877</v>
      </c>
      <c r="B3001" s="402" t="s">
        <v>14870</v>
      </c>
      <c r="C3001" s="402" t="s">
        <v>100</v>
      </c>
      <c r="D3001" s="403">
        <v>51.33</v>
      </c>
    </row>
    <row r="3002" spans="1:4" ht="12.75" customHeight="1">
      <c r="A3002" s="402">
        <v>101878</v>
      </c>
      <c r="B3002" s="402" t="s">
        <v>14871</v>
      </c>
      <c r="C3002" s="402" t="s">
        <v>100</v>
      </c>
      <c r="D3002" s="403">
        <v>494.64</v>
      </c>
    </row>
    <row r="3003" spans="1:4" ht="12.75" customHeight="1">
      <c r="A3003" s="402">
        <v>101879</v>
      </c>
      <c r="B3003" s="402" t="s">
        <v>14872</v>
      </c>
      <c r="C3003" s="402" t="s">
        <v>100</v>
      </c>
      <c r="D3003" s="403">
        <v>515.70000000000005</v>
      </c>
    </row>
    <row r="3004" spans="1:4" ht="12.75" customHeight="1">
      <c r="A3004" s="402">
        <v>101880</v>
      </c>
      <c r="B3004" s="402" t="s">
        <v>14873</v>
      </c>
      <c r="C3004" s="402" t="s">
        <v>100</v>
      </c>
      <c r="D3004" s="403">
        <v>594.14</v>
      </c>
    </row>
    <row r="3005" spans="1:4" ht="12.75" customHeight="1">
      <c r="A3005" s="402">
        <v>101881</v>
      </c>
      <c r="B3005" s="402" t="s">
        <v>14874</v>
      </c>
      <c r="C3005" s="402" t="s">
        <v>100</v>
      </c>
      <c r="D3005" s="403">
        <v>852.14</v>
      </c>
    </row>
    <row r="3006" spans="1:4" ht="12.75" customHeight="1">
      <c r="A3006" s="402">
        <v>101882</v>
      </c>
      <c r="B3006" s="402" t="s">
        <v>14875</v>
      </c>
      <c r="C3006" s="402" t="s">
        <v>100</v>
      </c>
      <c r="D3006" s="403">
        <v>1207.78</v>
      </c>
    </row>
    <row r="3007" spans="1:4" ht="12.75" customHeight="1">
      <c r="A3007" s="402">
        <v>101883</v>
      </c>
      <c r="B3007" s="402" t="s">
        <v>14876</v>
      </c>
      <c r="C3007" s="402" t="s">
        <v>100</v>
      </c>
      <c r="D3007" s="403">
        <v>491.67</v>
      </c>
    </row>
    <row r="3008" spans="1:4" ht="12.75" customHeight="1">
      <c r="A3008" s="402">
        <v>101890</v>
      </c>
      <c r="B3008" s="402" t="s">
        <v>14877</v>
      </c>
      <c r="C3008" s="402" t="s">
        <v>100</v>
      </c>
      <c r="D3008" s="403">
        <v>23.43</v>
      </c>
    </row>
    <row r="3009" spans="1:4" ht="12.75" customHeight="1">
      <c r="A3009" s="402">
        <v>101891</v>
      </c>
      <c r="B3009" s="402" t="s">
        <v>14878</v>
      </c>
      <c r="C3009" s="402" t="s">
        <v>100</v>
      </c>
      <c r="D3009" s="403">
        <v>39.6</v>
      </c>
    </row>
    <row r="3010" spans="1:4" ht="12.75" customHeight="1">
      <c r="A3010" s="402">
        <v>101892</v>
      </c>
      <c r="B3010" s="402" t="s">
        <v>14879</v>
      </c>
      <c r="C3010" s="402" t="s">
        <v>100</v>
      </c>
      <c r="D3010" s="403">
        <v>108.58</v>
      </c>
    </row>
    <row r="3011" spans="1:4" ht="12.75" customHeight="1">
      <c r="A3011" s="402">
        <v>101893</v>
      </c>
      <c r="B3011" s="402" t="s">
        <v>14880</v>
      </c>
      <c r="C3011" s="402" t="s">
        <v>100</v>
      </c>
      <c r="D3011" s="403">
        <v>138.06</v>
      </c>
    </row>
    <row r="3012" spans="1:4" ht="12.75" customHeight="1">
      <c r="A3012" s="402">
        <v>101894</v>
      </c>
      <c r="B3012" s="402" t="s">
        <v>14881</v>
      </c>
      <c r="C3012" s="402" t="s">
        <v>100</v>
      </c>
      <c r="D3012" s="403">
        <v>222.33</v>
      </c>
    </row>
    <row r="3013" spans="1:4" ht="12.75" customHeight="1">
      <c r="A3013" s="402">
        <v>101895</v>
      </c>
      <c r="B3013" s="402" t="s">
        <v>14882</v>
      </c>
      <c r="C3013" s="402" t="s">
        <v>100</v>
      </c>
      <c r="D3013" s="403">
        <v>627.4</v>
      </c>
    </row>
    <row r="3014" spans="1:4" ht="12.75" customHeight="1">
      <c r="A3014" s="402">
        <v>101896</v>
      </c>
      <c r="B3014" s="402" t="s">
        <v>14883</v>
      </c>
      <c r="C3014" s="402" t="s">
        <v>100</v>
      </c>
      <c r="D3014" s="403">
        <v>961.03</v>
      </c>
    </row>
    <row r="3015" spans="1:4" ht="12.75" customHeight="1">
      <c r="A3015" s="402">
        <v>101897</v>
      </c>
      <c r="B3015" s="402" t="s">
        <v>14884</v>
      </c>
      <c r="C3015" s="402" t="s">
        <v>100</v>
      </c>
      <c r="D3015" s="403">
        <v>1557.13</v>
      </c>
    </row>
    <row r="3016" spans="1:4" ht="12.75" customHeight="1">
      <c r="A3016" s="402">
        <v>101898</v>
      </c>
      <c r="B3016" s="402" t="s">
        <v>14885</v>
      </c>
      <c r="C3016" s="402" t="s">
        <v>100</v>
      </c>
      <c r="D3016" s="403">
        <v>2094.86</v>
      </c>
    </row>
    <row r="3017" spans="1:4" ht="12.75" customHeight="1">
      <c r="A3017" s="402">
        <v>101899</v>
      </c>
      <c r="B3017" s="402" t="s">
        <v>14886</v>
      </c>
      <c r="C3017" s="402" t="s">
        <v>100</v>
      </c>
      <c r="D3017" s="403">
        <v>3373.92</v>
      </c>
    </row>
    <row r="3018" spans="1:4" ht="12.75" customHeight="1">
      <c r="A3018" s="402">
        <v>101900</v>
      </c>
      <c r="B3018" s="402" t="s">
        <v>14887</v>
      </c>
      <c r="C3018" s="402" t="s">
        <v>100</v>
      </c>
      <c r="D3018" s="403">
        <v>7078.63</v>
      </c>
    </row>
    <row r="3019" spans="1:4" ht="12.75" customHeight="1">
      <c r="A3019" s="402">
        <v>101901</v>
      </c>
      <c r="B3019" s="402" t="s">
        <v>14888</v>
      </c>
      <c r="C3019" s="402" t="s">
        <v>100</v>
      </c>
      <c r="D3019" s="403">
        <v>197.31</v>
      </c>
    </row>
    <row r="3020" spans="1:4" ht="12.75" customHeight="1">
      <c r="A3020" s="402">
        <v>101902</v>
      </c>
      <c r="B3020" s="402" t="s">
        <v>14889</v>
      </c>
      <c r="C3020" s="402" t="s">
        <v>100</v>
      </c>
      <c r="D3020" s="403">
        <v>243.41</v>
      </c>
    </row>
    <row r="3021" spans="1:4" ht="12.75" customHeight="1">
      <c r="A3021" s="402">
        <v>101903</v>
      </c>
      <c r="B3021" s="402" t="s">
        <v>14890</v>
      </c>
      <c r="C3021" s="402" t="s">
        <v>100</v>
      </c>
      <c r="D3021" s="403">
        <v>506.97</v>
      </c>
    </row>
    <row r="3022" spans="1:4" ht="12.75" customHeight="1">
      <c r="A3022" s="402">
        <v>101904</v>
      </c>
      <c r="B3022" s="402" t="s">
        <v>14891</v>
      </c>
      <c r="C3022" s="402" t="s">
        <v>100</v>
      </c>
      <c r="D3022" s="403">
        <v>1875.54</v>
      </c>
    </row>
    <row r="3023" spans="1:4" ht="12.75" customHeight="1">
      <c r="A3023" s="402">
        <v>101938</v>
      </c>
      <c r="B3023" s="402" t="s">
        <v>14892</v>
      </c>
      <c r="C3023" s="402" t="s">
        <v>100</v>
      </c>
      <c r="D3023" s="403">
        <v>99.7</v>
      </c>
    </row>
    <row r="3024" spans="1:4" ht="12.75" customHeight="1">
      <c r="A3024" s="402">
        <v>101946</v>
      </c>
      <c r="B3024" s="402" t="s">
        <v>14893</v>
      </c>
      <c r="C3024" s="402" t="s">
        <v>100</v>
      </c>
      <c r="D3024" s="403">
        <v>147.37</v>
      </c>
    </row>
    <row r="3025" spans="1:4" ht="12.75" customHeight="1">
      <c r="A3025" s="402">
        <v>91945</v>
      </c>
      <c r="B3025" s="402" t="s">
        <v>14894</v>
      </c>
      <c r="C3025" s="402" t="s">
        <v>100</v>
      </c>
      <c r="D3025" s="403">
        <v>12.95</v>
      </c>
    </row>
    <row r="3026" spans="1:4" ht="12.75" customHeight="1">
      <c r="A3026" s="402">
        <v>91946</v>
      </c>
      <c r="B3026" s="402" t="s">
        <v>14895</v>
      </c>
      <c r="C3026" s="402" t="s">
        <v>100</v>
      </c>
      <c r="D3026" s="403">
        <v>10.210000000000001</v>
      </c>
    </row>
    <row r="3027" spans="1:4" ht="12.75" customHeight="1">
      <c r="A3027" s="402">
        <v>91947</v>
      </c>
      <c r="B3027" s="402" t="s">
        <v>14896</v>
      </c>
      <c r="C3027" s="402" t="s">
        <v>100</v>
      </c>
      <c r="D3027" s="403">
        <v>8.5</v>
      </c>
    </row>
    <row r="3028" spans="1:4" ht="12.75" customHeight="1">
      <c r="A3028" s="402">
        <v>91949</v>
      </c>
      <c r="B3028" s="402" t="s">
        <v>14897</v>
      </c>
      <c r="C3028" s="402" t="s">
        <v>100</v>
      </c>
      <c r="D3028" s="403">
        <v>18.420000000000002</v>
      </c>
    </row>
    <row r="3029" spans="1:4" ht="12.75" customHeight="1">
      <c r="A3029" s="402">
        <v>91950</v>
      </c>
      <c r="B3029" s="402" t="s">
        <v>14898</v>
      </c>
      <c r="C3029" s="402" t="s">
        <v>100</v>
      </c>
      <c r="D3029" s="403">
        <v>15.08</v>
      </c>
    </row>
    <row r="3030" spans="1:4" ht="12.75" customHeight="1">
      <c r="A3030" s="402">
        <v>91951</v>
      </c>
      <c r="B3030" s="402" t="s">
        <v>14899</v>
      </c>
      <c r="C3030" s="402" t="s">
        <v>100</v>
      </c>
      <c r="D3030" s="403">
        <v>13.08</v>
      </c>
    </row>
    <row r="3031" spans="1:4" ht="12.75" customHeight="1">
      <c r="A3031" s="402">
        <v>91952</v>
      </c>
      <c r="B3031" s="402" t="s">
        <v>14900</v>
      </c>
      <c r="C3031" s="402" t="s">
        <v>100</v>
      </c>
      <c r="D3031" s="403">
        <v>17.420000000000002</v>
      </c>
    </row>
    <row r="3032" spans="1:4" ht="12.75" customHeight="1">
      <c r="A3032" s="402">
        <v>91953</v>
      </c>
      <c r="B3032" s="402" t="s">
        <v>268</v>
      </c>
      <c r="C3032" s="402" t="s">
        <v>100</v>
      </c>
      <c r="D3032" s="403">
        <v>27.63</v>
      </c>
    </row>
    <row r="3033" spans="1:4" ht="12.75" customHeight="1">
      <c r="A3033" s="402">
        <v>91954</v>
      </c>
      <c r="B3033" s="402" t="s">
        <v>14901</v>
      </c>
      <c r="C3033" s="402" t="s">
        <v>100</v>
      </c>
      <c r="D3033" s="403">
        <v>23.37</v>
      </c>
    </row>
    <row r="3034" spans="1:4" ht="12.75" customHeight="1">
      <c r="A3034" s="402">
        <v>91955</v>
      </c>
      <c r="B3034" s="402" t="s">
        <v>331</v>
      </c>
      <c r="C3034" s="402" t="s">
        <v>100</v>
      </c>
      <c r="D3034" s="403">
        <v>33.58</v>
      </c>
    </row>
    <row r="3035" spans="1:4" ht="12.75" customHeight="1">
      <c r="A3035" s="402">
        <v>91956</v>
      </c>
      <c r="B3035" s="402" t="s">
        <v>14902</v>
      </c>
      <c r="C3035" s="402" t="s">
        <v>100</v>
      </c>
      <c r="D3035" s="403">
        <v>37.869999999999997</v>
      </c>
    </row>
    <row r="3036" spans="1:4" ht="12.75" customHeight="1">
      <c r="A3036" s="402">
        <v>91957</v>
      </c>
      <c r="B3036" s="402" t="s">
        <v>14903</v>
      </c>
      <c r="C3036" s="402" t="s">
        <v>100</v>
      </c>
      <c r="D3036" s="403">
        <v>48.08</v>
      </c>
    </row>
    <row r="3037" spans="1:4" ht="12.75" customHeight="1">
      <c r="A3037" s="402">
        <v>91958</v>
      </c>
      <c r="B3037" s="402" t="s">
        <v>419</v>
      </c>
      <c r="C3037" s="402" t="s">
        <v>100</v>
      </c>
      <c r="D3037" s="403">
        <v>31.95</v>
      </c>
    </row>
    <row r="3038" spans="1:4" ht="12.75" customHeight="1">
      <c r="A3038" s="402">
        <v>91959</v>
      </c>
      <c r="B3038" s="402" t="s">
        <v>310</v>
      </c>
      <c r="C3038" s="402" t="s">
        <v>100</v>
      </c>
      <c r="D3038" s="403">
        <v>42.16</v>
      </c>
    </row>
    <row r="3039" spans="1:4" ht="12.75" customHeight="1">
      <c r="A3039" s="402">
        <v>91960</v>
      </c>
      <c r="B3039" s="402" t="s">
        <v>14904</v>
      </c>
      <c r="C3039" s="402" t="s">
        <v>100</v>
      </c>
      <c r="D3039" s="403">
        <v>43.88</v>
      </c>
    </row>
    <row r="3040" spans="1:4" ht="12.75" customHeight="1">
      <c r="A3040" s="402">
        <v>91961</v>
      </c>
      <c r="B3040" s="402" t="s">
        <v>14905</v>
      </c>
      <c r="C3040" s="402" t="s">
        <v>100</v>
      </c>
      <c r="D3040" s="403">
        <v>54.09</v>
      </c>
    </row>
    <row r="3041" spans="1:4" ht="12.75" customHeight="1">
      <c r="A3041" s="402">
        <v>91962</v>
      </c>
      <c r="B3041" s="402" t="s">
        <v>14906</v>
      </c>
      <c r="C3041" s="402" t="s">
        <v>100</v>
      </c>
      <c r="D3041" s="403">
        <v>58.38</v>
      </c>
    </row>
    <row r="3042" spans="1:4" ht="12.75" customHeight="1">
      <c r="A3042" s="402">
        <v>91963</v>
      </c>
      <c r="B3042" s="402" t="s">
        <v>14907</v>
      </c>
      <c r="C3042" s="402" t="s">
        <v>100</v>
      </c>
      <c r="D3042" s="403">
        <v>68.59</v>
      </c>
    </row>
    <row r="3043" spans="1:4" ht="12.75" customHeight="1">
      <c r="A3043" s="402">
        <v>91964</v>
      </c>
      <c r="B3043" s="402" t="s">
        <v>14908</v>
      </c>
      <c r="C3043" s="402" t="s">
        <v>100</v>
      </c>
      <c r="D3043" s="403">
        <v>52.42</v>
      </c>
    </row>
    <row r="3044" spans="1:4" ht="12.75" customHeight="1">
      <c r="A3044" s="402">
        <v>91965</v>
      </c>
      <c r="B3044" s="402" t="s">
        <v>14909</v>
      </c>
      <c r="C3044" s="402" t="s">
        <v>100</v>
      </c>
      <c r="D3044" s="403">
        <v>62.63</v>
      </c>
    </row>
    <row r="3045" spans="1:4" ht="12.75" customHeight="1">
      <c r="A3045" s="402">
        <v>91966</v>
      </c>
      <c r="B3045" s="402" t="s">
        <v>14910</v>
      </c>
      <c r="C3045" s="402" t="s">
        <v>100</v>
      </c>
      <c r="D3045" s="403">
        <v>46.49</v>
      </c>
    </row>
    <row r="3046" spans="1:4" ht="12.75" customHeight="1">
      <c r="A3046" s="402">
        <v>91967</v>
      </c>
      <c r="B3046" s="402" t="s">
        <v>344</v>
      </c>
      <c r="C3046" s="402" t="s">
        <v>100</v>
      </c>
      <c r="D3046" s="403">
        <v>56.7</v>
      </c>
    </row>
    <row r="3047" spans="1:4" ht="12.75" customHeight="1">
      <c r="A3047" s="402">
        <v>91968</v>
      </c>
      <c r="B3047" s="402" t="s">
        <v>14911</v>
      </c>
      <c r="C3047" s="402" t="s">
        <v>100</v>
      </c>
      <c r="D3047" s="403">
        <v>64.349999999999994</v>
      </c>
    </row>
    <row r="3048" spans="1:4" ht="12.75" customHeight="1">
      <c r="A3048" s="402">
        <v>91969</v>
      </c>
      <c r="B3048" s="402" t="s">
        <v>14912</v>
      </c>
      <c r="C3048" s="402" t="s">
        <v>100</v>
      </c>
      <c r="D3048" s="403">
        <v>74.56</v>
      </c>
    </row>
    <row r="3049" spans="1:4" ht="12.75" customHeight="1">
      <c r="A3049" s="402">
        <v>91970</v>
      </c>
      <c r="B3049" s="402" t="s">
        <v>14913</v>
      </c>
      <c r="C3049" s="402" t="s">
        <v>100</v>
      </c>
      <c r="D3049" s="403">
        <v>67.290000000000006</v>
      </c>
    </row>
    <row r="3050" spans="1:4" ht="12.75" customHeight="1">
      <c r="A3050" s="402">
        <v>91971</v>
      </c>
      <c r="B3050" s="402" t="s">
        <v>14914</v>
      </c>
      <c r="C3050" s="402" t="s">
        <v>100</v>
      </c>
      <c r="D3050" s="403">
        <v>82.37</v>
      </c>
    </row>
    <row r="3051" spans="1:4" ht="12.75" customHeight="1">
      <c r="A3051" s="402">
        <v>91972</v>
      </c>
      <c r="B3051" s="402" t="s">
        <v>14915</v>
      </c>
      <c r="C3051" s="402" t="s">
        <v>100</v>
      </c>
      <c r="D3051" s="403">
        <v>73.3</v>
      </c>
    </row>
    <row r="3052" spans="1:4" ht="12.75" customHeight="1">
      <c r="A3052" s="402">
        <v>91973</v>
      </c>
      <c r="B3052" s="402" t="s">
        <v>14916</v>
      </c>
      <c r="C3052" s="402" t="s">
        <v>100</v>
      </c>
      <c r="D3052" s="403">
        <v>88.38</v>
      </c>
    </row>
    <row r="3053" spans="1:4" ht="12.75" customHeight="1">
      <c r="A3053" s="402">
        <v>91974</v>
      </c>
      <c r="B3053" s="402" t="s">
        <v>14917</v>
      </c>
      <c r="C3053" s="402" t="s">
        <v>100</v>
      </c>
      <c r="D3053" s="403">
        <v>61.32</v>
      </c>
    </row>
    <row r="3054" spans="1:4" ht="12.75" customHeight="1">
      <c r="A3054" s="402">
        <v>91975</v>
      </c>
      <c r="B3054" s="402" t="s">
        <v>14918</v>
      </c>
      <c r="C3054" s="402" t="s">
        <v>100</v>
      </c>
      <c r="D3054" s="403">
        <v>76.400000000000006</v>
      </c>
    </row>
    <row r="3055" spans="1:4" ht="12.75" customHeight="1">
      <c r="A3055" s="402">
        <v>91976</v>
      </c>
      <c r="B3055" s="402" t="s">
        <v>14919</v>
      </c>
      <c r="C3055" s="402" t="s">
        <v>100</v>
      </c>
      <c r="D3055" s="403">
        <v>90.45</v>
      </c>
    </row>
    <row r="3056" spans="1:4" ht="12.75" customHeight="1">
      <c r="A3056" s="402">
        <v>91977</v>
      </c>
      <c r="B3056" s="402" t="s">
        <v>14920</v>
      </c>
      <c r="C3056" s="402" t="s">
        <v>100</v>
      </c>
      <c r="D3056" s="403">
        <v>105.53</v>
      </c>
    </row>
    <row r="3057" spans="1:4" ht="12.75" customHeight="1">
      <c r="A3057" s="402">
        <v>91978</v>
      </c>
      <c r="B3057" s="402" t="s">
        <v>14921</v>
      </c>
      <c r="C3057" s="402" t="s">
        <v>100</v>
      </c>
      <c r="D3057" s="403">
        <v>37.06</v>
      </c>
    </row>
    <row r="3058" spans="1:4" ht="12.75" customHeight="1">
      <c r="A3058" s="402">
        <v>91979</v>
      </c>
      <c r="B3058" s="402" t="s">
        <v>430</v>
      </c>
      <c r="C3058" s="402" t="s">
        <v>100</v>
      </c>
      <c r="D3058" s="403">
        <v>47.27</v>
      </c>
    </row>
    <row r="3059" spans="1:4" ht="12.75" customHeight="1">
      <c r="A3059" s="402">
        <v>91980</v>
      </c>
      <c r="B3059" s="402" t="s">
        <v>14922</v>
      </c>
      <c r="C3059" s="402" t="s">
        <v>100</v>
      </c>
      <c r="D3059" s="403">
        <v>35.89</v>
      </c>
    </row>
    <row r="3060" spans="1:4" ht="12.75" customHeight="1">
      <c r="A3060" s="402">
        <v>91981</v>
      </c>
      <c r="B3060" s="402" t="s">
        <v>14923</v>
      </c>
      <c r="C3060" s="402" t="s">
        <v>100</v>
      </c>
      <c r="D3060" s="403">
        <v>46.1</v>
      </c>
    </row>
    <row r="3061" spans="1:4" ht="12.75" customHeight="1">
      <c r="A3061" s="402">
        <v>91982</v>
      </c>
      <c r="B3061" s="402" t="s">
        <v>14924</v>
      </c>
      <c r="C3061" s="402" t="s">
        <v>100</v>
      </c>
      <c r="D3061" s="403">
        <v>84.85</v>
      </c>
    </row>
    <row r="3062" spans="1:4" ht="12.75" customHeight="1">
      <c r="A3062" s="402">
        <v>91983</v>
      </c>
      <c r="B3062" s="402" t="s">
        <v>14925</v>
      </c>
      <c r="C3062" s="402" t="s">
        <v>100</v>
      </c>
      <c r="D3062" s="403">
        <v>95.06</v>
      </c>
    </row>
    <row r="3063" spans="1:4" ht="12.75" customHeight="1">
      <c r="A3063" s="402">
        <v>91984</v>
      </c>
      <c r="B3063" s="402" t="s">
        <v>14926</v>
      </c>
      <c r="C3063" s="402" t="s">
        <v>100</v>
      </c>
      <c r="D3063" s="403">
        <v>16.34</v>
      </c>
    </row>
    <row r="3064" spans="1:4" ht="12.75" customHeight="1">
      <c r="A3064" s="402">
        <v>91985</v>
      </c>
      <c r="B3064" s="402" t="s">
        <v>14927</v>
      </c>
      <c r="C3064" s="402" t="s">
        <v>100</v>
      </c>
      <c r="D3064" s="403">
        <v>26.55</v>
      </c>
    </row>
    <row r="3065" spans="1:4" ht="12.75" customHeight="1">
      <c r="A3065" s="402">
        <v>91986</v>
      </c>
      <c r="B3065" s="402" t="s">
        <v>14928</v>
      </c>
      <c r="C3065" s="402" t="s">
        <v>100</v>
      </c>
      <c r="D3065" s="403">
        <v>34.58</v>
      </c>
    </row>
    <row r="3066" spans="1:4" ht="12.75" customHeight="1">
      <c r="A3066" s="402">
        <v>91987</v>
      </c>
      <c r="B3066" s="402" t="s">
        <v>14929</v>
      </c>
      <c r="C3066" s="402" t="s">
        <v>100</v>
      </c>
      <c r="D3066" s="403">
        <v>44.79</v>
      </c>
    </row>
    <row r="3067" spans="1:4" ht="12.75" customHeight="1">
      <c r="A3067" s="402">
        <v>91988</v>
      </c>
      <c r="B3067" s="402" t="s">
        <v>14930</v>
      </c>
      <c r="C3067" s="402" t="s">
        <v>100</v>
      </c>
      <c r="D3067" s="403">
        <v>20.260000000000002</v>
      </c>
    </row>
    <row r="3068" spans="1:4" ht="12.75" customHeight="1">
      <c r="A3068" s="402">
        <v>91989</v>
      </c>
      <c r="B3068" s="402" t="s">
        <v>14931</v>
      </c>
      <c r="C3068" s="402" t="s">
        <v>100</v>
      </c>
      <c r="D3068" s="403">
        <v>30.47</v>
      </c>
    </row>
    <row r="3069" spans="1:4" ht="12.75" customHeight="1">
      <c r="A3069" s="402">
        <v>91990</v>
      </c>
      <c r="B3069" s="402" t="s">
        <v>14932</v>
      </c>
      <c r="C3069" s="402" t="s">
        <v>100</v>
      </c>
      <c r="D3069" s="403">
        <v>31.28</v>
      </c>
    </row>
    <row r="3070" spans="1:4" ht="12.75" customHeight="1">
      <c r="A3070" s="402">
        <v>91991</v>
      </c>
      <c r="B3070" s="402" t="s">
        <v>14933</v>
      </c>
      <c r="C3070" s="402" t="s">
        <v>100</v>
      </c>
      <c r="D3070" s="403">
        <v>33.4</v>
      </c>
    </row>
    <row r="3071" spans="1:4" ht="12.75" customHeight="1">
      <c r="A3071" s="402">
        <v>91992</v>
      </c>
      <c r="B3071" s="402" t="s">
        <v>14934</v>
      </c>
      <c r="C3071" s="402" t="s">
        <v>100</v>
      </c>
      <c r="D3071" s="403">
        <v>41.49</v>
      </c>
    </row>
    <row r="3072" spans="1:4" ht="12.75" customHeight="1">
      <c r="A3072" s="402">
        <v>91993</v>
      </c>
      <c r="B3072" s="402" t="s">
        <v>14935</v>
      </c>
      <c r="C3072" s="402" t="s">
        <v>100</v>
      </c>
      <c r="D3072" s="403">
        <v>43.61</v>
      </c>
    </row>
    <row r="3073" spans="1:4" ht="12.75" customHeight="1">
      <c r="A3073" s="402">
        <v>91994</v>
      </c>
      <c r="B3073" s="402" t="s">
        <v>227</v>
      </c>
      <c r="C3073" s="402" t="s">
        <v>100</v>
      </c>
      <c r="D3073" s="403">
        <v>22.27</v>
      </c>
    </row>
    <row r="3074" spans="1:4" ht="12.75" customHeight="1">
      <c r="A3074" s="402">
        <v>91995</v>
      </c>
      <c r="B3074" s="402" t="s">
        <v>415</v>
      </c>
      <c r="C3074" s="402" t="s">
        <v>100</v>
      </c>
      <c r="D3074" s="403">
        <v>24.39</v>
      </c>
    </row>
    <row r="3075" spans="1:4" ht="12.75" customHeight="1">
      <c r="A3075" s="402">
        <v>91996</v>
      </c>
      <c r="B3075" s="402" t="s">
        <v>214</v>
      </c>
      <c r="C3075" s="402" t="s">
        <v>100</v>
      </c>
      <c r="D3075" s="403">
        <v>32.479999999999997</v>
      </c>
    </row>
    <row r="3076" spans="1:4" ht="12.75" customHeight="1">
      <c r="A3076" s="402">
        <v>91997</v>
      </c>
      <c r="B3076" s="402" t="s">
        <v>14936</v>
      </c>
      <c r="C3076" s="402" t="s">
        <v>100</v>
      </c>
      <c r="D3076" s="403">
        <v>34.6</v>
      </c>
    </row>
    <row r="3077" spans="1:4" ht="12.75" customHeight="1">
      <c r="A3077" s="402">
        <v>91998</v>
      </c>
      <c r="B3077" s="402" t="s">
        <v>14937</v>
      </c>
      <c r="C3077" s="402" t="s">
        <v>100</v>
      </c>
      <c r="D3077" s="403">
        <v>18.79</v>
      </c>
    </row>
    <row r="3078" spans="1:4" ht="12.75" customHeight="1">
      <c r="A3078" s="402">
        <v>91999</v>
      </c>
      <c r="B3078" s="402" t="s">
        <v>14938</v>
      </c>
      <c r="C3078" s="402" t="s">
        <v>100</v>
      </c>
      <c r="D3078" s="403">
        <v>20.91</v>
      </c>
    </row>
    <row r="3079" spans="1:4" ht="12.75" customHeight="1">
      <c r="A3079" s="402">
        <v>92000</v>
      </c>
      <c r="B3079" s="402" t="s">
        <v>14939</v>
      </c>
      <c r="C3079" s="402" t="s">
        <v>100</v>
      </c>
      <c r="D3079" s="403">
        <v>29</v>
      </c>
    </row>
    <row r="3080" spans="1:4" ht="12.75" customHeight="1">
      <c r="A3080" s="402">
        <v>92001</v>
      </c>
      <c r="B3080" s="402" t="s">
        <v>14940</v>
      </c>
      <c r="C3080" s="402" t="s">
        <v>100</v>
      </c>
      <c r="D3080" s="403">
        <v>31.12</v>
      </c>
    </row>
    <row r="3081" spans="1:4" ht="12.75" customHeight="1">
      <c r="A3081" s="402">
        <v>92002</v>
      </c>
      <c r="B3081" s="402" t="s">
        <v>14941</v>
      </c>
      <c r="C3081" s="402" t="s">
        <v>100</v>
      </c>
      <c r="D3081" s="403">
        <v>41.68</v>
      </c>
    </row>
    <row r="3082" spans="1:4" ht="12.75" customHeight="1">
      <c r="A3082" s="402">
        <v>92003</v>
      </c>
      <c r="B3082" s="402" t="s">
        <v>14942</v>
      </c>
      <c r="C3082" s="402" t="s">
        <v>100</v>
      </c>
      <c r="D3082" s="403">
        <v>45.92</v>
      </c>
    </row>
    <row r="3083" spans="1:4" ht="12.75" customHeight="1">
      <c r="A3083" s="402">
        <v>92004</v>
      </c>
      <c r="B3083" s="402" t="s">
        <v>14943</v>
      </c>
      <c r="C3083" s="402" t="s">
        <v>100</v>
      </c>
      <c r="D3083" s="403">
        <v>51.89</v>
      </c>
    </row>
    <row r="3084" spans="1:4" ht="12.75" customHeight="1">
      <c r="A3084" s="402">
        <v>92005</v>
      </c>
      <c r="B3084" s="402" t="s">
        <v>14944</v>
      </c>
      <c r="C3084" s="402" t="s">
        <v>100</v>
      </c>
      <c r="D3084" s="403">
        <v>56.13</v>
      </c>
    </row>
    <row r="3085" spans="1:4" ht="12.75" customHeight="1">
      <c r="A3085" s="402">
        <v>92006</v>
      </c>
      <c r="B3085" s="402" t="s">
        <v>14945</v>
      </c>
      <c r="C3085" s="402" t="s">
        <v>100</v>
      </c>
      <c r="D3085" s="403">
        <v>34.68</v>
      </c>
    </row>
    <row r="3086" spans="1:4" ht="12.75" customHeight="1">
      <c r="A3086" s="402">
        <v>92007</v>
      </c>
      <c r="B3086" s="402" t="s">
        <v>14946</v>
      </c>
      <c r="C3086" s="402" t="s">
        <v>100</v>
      </c>
      <c r="D3086" s="403">
        <v>38.92</v>
      </c>
    </row>
    <row r="3087" spans="1:4" ht="12.75" customHeight="1">
      <c r="A3087" s="402">
        <v>92008</v>
      </c>
      <c r="B3087" s="402" t="s">
        <v>14947</v>
      </c>
      <c r="C3087" s="402" t="s">
        <v>100</v>
      </c>
      <c r="D3087" s="403">
        <v>44.89</v>
      </c>
    </row>
    <row r="3088" spans="1:4" ht="12.75" customHeight="1">
      <c r="A3088" s="402">
        <v>92009</v>
      </c>
      <c r="B3088" s="402" t="s">
        <v>14948</v>
      </c>
      <c r="C3088" s="402" t="s">
        <v>100</v>
      </c>
      <c r="D3088" s="403">
        <v>49.13</v>
      </c>
    </row>
    <row r="3089" spans="1:4" ht="12.75" customHeight="1">
      <c r="A3089" s="402">
        <v>92010</v>
      </c>
      <c r="B3089" s="402" t="s">
        <v>14949</v>
      </c>
      <c r="C3089" s="402" t="s">
        <v>100</v>
      </c>
      <c r="D3089" s="403">
        <v>61.05</v>
      </c>
    </row>
    <row r="3090" spans="1:4" ht="12.75" customHeight="1">
      <c r="A3090" s="402">
        <v>92011</v>
      </c>
      <c r="B3090" s="402" t="s">
        <v>14950</v>
      </c>
      <c r="C3090" s="402" t="s">
        <v>100</v>
      </c>
      <c r="D3090" s="403">
        <v>67.41</v>
      </c>
    </row>
    <row r="3091" spans="1:4" ht="12.75" customHeight="1">
      <c r="A3091" s="402">
        <v>92012</v>
      </c>
      <c r="B3091" s="402" t="s">
        <v>14951</v>
      </c>
      <c r="C3091" s="402" t="s">
        <v>100</v>
      </c>
      <c r="D3091" s="403">
        <v>71.260000000000005</v>
      </c>
    </row>
    <row r="3092" spans="1:4" ht="12.75" customHeight="1">
      <c r="A3092" s="402">
        <v>92013</v>
      </c>
      <c r="B3092" s="402" t="s">
        <v>14952</v>
      </c>
      <c r="C3092" s="402" t="s">
        <v>100</v>
      </c>
      <c r="D3092" s="403">
        <v>77.62</v>
      </c>
    </row>
    <row r="3093" spans="1:4" ht="12.75" customHeight="1">
      <c r="A3093" s="402">
        <v>92014</v>
      </c>
      <c r="B3093" s="402" t="s">
        <v>14953</v>
      </c>
      <c r="C3093" s="402" t="s">
        <v>100</v>
      </c>
      <c r="D3093" s="403">
        <v>50.56</v>
      </c>
    </row>
    <row r="3094" spans="1:4" ht="12.75" customHeight="1">
      <c r="A3094" s="402">
        <v>92015</v>
      </c>
      <c r="B3094" s="402" t="s">
        <v>14954</v>
      </c>
      <c r="C3094" s="402" t="s">
        <v>100</v>
      </c>
      <c r="D3094" s="403">
        <v>56.92</v>
      </c>
    </row>
    <row r="3095" spans="1:4" ht="12.75" customHeight="1">
      <c r="A3095" s="402">
        <v>92016</v>
      </c>
      <c r="B3095" s="402" t="s">
        <v>14955</v>
      </c>
      <c r="C3095" s="402" t="s">
        <v>100</v>
      </c>
      <c r="D3095" s="403">
        <v>60.77</v>
      </c>
    </row>
    <row r="3096" spans="1:4" ht="12.75" customHeight="1">
      <c r="A3096" s="402">
        <v>92017</v>
      </c>
      <c r="B3096" s="402" t="s">
        <v>14956</v>
      </c>
      <c r="C3096" s="402" t="s">
        <v>100</v>
      </c>
      <c r="D3096" s="403">
        <v>67.13</v>
      </c>
    </row>
    <row r="3097" spans="1:4" ht="12.75" customHeight="1">
      <c r="A3097" s="402">
        <v>92018</v>
      </c>
      <c r="B3097" s="402" t="s">
        <v>14957</v>
      </c>
      <c r="C3097" s="402" t="s">
        <v>100</v>
      </c>
      <c r="D3097" s="403">
        <v>66.95</v>
      </c>
    </row>
    <row r="3098" spans="1:4" ht="12.75" customHeight="1">
      <c r="A3098" s="402">
        <v>92019</v>
      </c>
      <c r="B3098" s="402" t="s">
        <v>14958</v>
      </c>
      <c r="C3098" s="402" t="s">
        <v>100</v>
      </c>
      <c r="D3098" s="403">
        <v>82.03</v>
      </c>
    </row>
    <row r="3099" spans="1:4" ht="12.75" customHeight="1">
      <c r="A3099" s="402">
        <v>92020</v>
      </c>
      <c r="B3099" s="402" t="s">
        <v>14959</v>
      </c>
      <c r="C3099" s="402" t="s">
        <v>100</v>
      </c>
      <c r="D3099" s="403">
        <v>98.94</v>
      </c>
    </row>
    <row r="3100" spans="1:4" ht="12.75" customHeight="1">
      <c r="A3100" s="402">
        <v>92021</v>
      </c>
      <c r="B3100" s="402" t="s">
        <v>14960</v>
      </c>
      <c r="C3100" s="402" t="s">
        <v>100</v>
      </c>
      <c r="D3100" s="403">
        <v>114.02</v>
      </c>
    </row>
    <row r="3101" spans="1:4" ht="12.75" customHeight="1">
      <c r="A3101" s="402">
        <v>92022</v>
      </c>
      <c r="B3101" s="402" t="s">
        <v>393</v>
      </c>
      <c r="C3101" s="402" t="s">
        <v>100</v>
      </c>
      <c r="D3101" s="403">
        <v>36.770000000000003</v>
      </c>
    </row>
    <row r="3102" spans="1:4" ht="12.75" customHeight="1">
      <c r="A3102" s="402">
        <v>92023</v>
      </c>
      <c r="B3102" s="402" t="s">
        <v>14961</v>
      </c>
      <c r="C3102" s="402" t="s">
        <v>100</v>
      </c>
      <c r="D3102" s="403">
        <v>46.98</v>
      </c>
    </row>
    <row r="3103" spans="1:4" ht="12.75" customHeight="1">
      <c r="A3103" s="402">
        <v>92024</v>
      </c>
      <c r="B3103" s="402" t="s">
        <v>14962</v>
      </c>
      <c r="C3103" s="402" t="s">
        <v>100</v>
      </c>
      <c r="D3103" s="403">
        <v>56.18</v>
      </c>
    </row>
    <row r="3104" spans="1:4" ht="12.75" customHeight="1">
      <c r="A3104" s="402">
        <v>92025</v>
      </c>
      <c r="B3104" s="402" t="s">
        <v>14963</v>
      </c>
      <c r="C3104" s="402" t="s">
        <v>100</v>
      </c>
      <c r="D3104" s="403">
        <v>66.39</v>
      </c>
    </row>
    <row r="3105" spans="1:4" ht="12.75" customHeight="1">
      <c r="A3105" s="402">
        <v>92026</v>
      </c>
      <c r="B3105" s="402" t="s">
        <v>14964</v>
      </c>
      <c r="C3105" s="402" t="s">
        <v>100</v>
      </c>
      <c r="D3105" s="403">
        <v>51.32</v>
      </c>
    </row>
    <row r="3106" spans="1:4" ht="12.75" customHeight="1">
      <c r="A3106" s="402">
        <v>92027</v>
      </c>
      <c r="B3106" s="402" t="s">
        <v>14965</v>
      </c>
      <c r="C3106" s="402" t="s">
        <v>100</v>
      </c>
      <c r="D3106" s="403">
        <v>61.53</v>
      </c>
    </row>
    <row r="3107" spans="1:4" ht="12.75" customHeight="1">
      <c r="A3107" s="402">
        <v>92028</v>
      </c>
      <c r="B3107" s="402" t="s">
        <v>14966</v>
      </c>
      <c r="C3107" s="402" t="s">
        <v>100</v>
      </c>
      <c r="D3107" s="403">
        <v>42.78</v>
      </c>
    </row>
    <row r="3108" spans="1:4" ht="12.75" customHeight="1">
      <c r="A3108" s="402">
        <v>92029</v>
      </c>
      <c r="B3108" s="402" t="s">
        <v>14967</v>
      </c>
      <c r="C3108" s="402" t="s">
        <v>100</v>
      </c>
      <c r="D3108" s="403">
        <v>52.99</v>
      </c>
    </row>
    <row r="3109" spans="1:4" ht="12.75" customHeight="1">
      <c r="A3109" s="402">
        <v>92030</v>
      </c>
      <c r="B3109" s="402" t="s">
        <v>14968</v>
      </c>
      <c r="C3109" s="402" t="s">
        <v>100</v>
      </c>
      <c r="D3109" s="403">
        <v>62.15</v>
      </c>
    </row>
    <row r="3110" spans="1:4" ht="12.75" customHeight="1">
      <c r="A3110" s="402">
        <v>92031</v>
      </c>
      <c r="B3110" s="402" t="s">
        <v>14969</v>
      </c>
      <c r="C3110" s="402" t="s">
        <v>100</v>
      </c>
      <c r="D3110" s="403">
        <v>72.36</v>
      </c>
    </row>
    <row r="3111" spans="1:4" ht="12.75" customHeight="1">
      <c r="A3111" s="402">
        <v>92032</v>
      </c>
      <c r="B3111" s="402" t="s">
        <v>14970</v>
      </c>
      <c r="C3111" s="402" t="s">
        <v>100</v>
      </c>
      <c r="D3111" s="403">
        <v>63.25</v>
      </c>
    </row>
    <row r="3112" spans="1:4" ht="12.75" customHeight="1">
      <c r="A3112" s="402">
        <v>92033</v>
      </c>
      <c r="B3112" s="402" t="s">
        <v>14971</v>
      </c>
      <c r="C3112" s="402" t="s">
        <v>100</v>
      </c>
      <c r="D3112" s="403">
        <v>73.459999999999994</v>
      </c>
    </row>
    <row r="3113" spans="1:4" ht="12.75" customHeight="1">
      <c r="A3113" s="402">
        <v>92034</v>
      </c>
      <c r="B3113" s="402" t="s">
        <v>14972</v>
      </c>
      <c r="C3113" s="402" t="s">
        <v>100</v>
      </c>
      <c r="D3113" s="403">
        <v>57.28</v>
      </c>
    </row>
    <row r="3114" spans="1:4" ht="12.75" customHeight="1">
      <c r="A3114" s="402">
        <v>92035</v>
      </c>
      <c r="B3114" s="402" t="s">
        <v>14973</v>
      </c>
      <c r="C3114" s="402" t="s">
        <v>100</v>
      </c>
      <c r="D3114" s="403">
        <v>67.489999999999995</v>
      </c>
    </row>
    <row r="3115" spans="1:4" ht="12.75" customHeight="1">
      <c r="A3115" s="402">
        <v>97584</v>
      </c>
      <c r="B3115" s="402" t="s">
        <v>14974</v>
      </c>
      <c r="C3115" s="402" t="s">
        <v>100</v>
      </c>
      <c r="D3115" s="403">
        <v>120.46</v>
      </c>
    </row>
    <row r="3116" spans="1:4" ht="12.75" customHeight="1">
      <c r="A3116" s="402">
        <v>97595</v>
      </c>
      <c r="B3116" s="402" t="s">
        <v>293</v>
      </c>
      <c r="C3116" s="402" t="s">
        <v>100</v>
      </c>
      <c r="D3116" s="403">
        <v>101.53</v>
      </c>
    </row>
    <row r="3117" spans="1:4" ht="12.75" customHeight="1">
      <c r="A3117" s="402">
        <v>97596</v>
      </c>
      <c r="B3117" s="402" t="s">
        <v>14975</v>
      </c>
      <c r="C3117" s="402" t="s">
        <v>100</v>
      </c>
      <c r="D3117" s="403">
        <v>70.17</v>
      </c>
    </row>
    <row r="3118" spans="1:4" ht="12.75" customHeight="1">
      <c r="A3118" s="402">
        <v>97597</v>
      </c>
      <c r="B3118" s="402" t="s">
        <v>14976</v>
      </c>
      <c r="C3118" s="402" t="s">
        <v>100</v>
      </c>
      <c r="D3118" s="403">
        <v>70.09</v>
      </c>
    </row>
    <row r="3119" spans="1:4" ht="12.75" customHeight="1">
      <c r="A3119" s="402">
        <v>97598</v>
      </c>
      <c r="B3119" s="402" t="s">
        <v>14977</v>
      </c>
      <c r="C3119" s="402" t="s">
        <v>100</v>
      </c>
      <c r="D3119" s="403">
        <v>66.08</v>
      </c>
    </row>
    <row r="3120" spans="1:4" ht="12.75" customHeight="1">
      <c r="A3120" s="402">
        <v>97599</v>
      </c>
      <c r="B3120" s="402" t="s">
        <v>240</v>
      </c>
      <c r="C3120" s="402" t="s">
        <v>100</v>
      </c>
      <c r="D3120" s="403">
        <v>22.22</v>
      </c>
    </row>
    <row r="3121" spans="1:4" ht="12.75" customHeight="1">
      <c r="A3121" s="402">
        <v>97609</v>
      </c>
      <c r="B3121" s="402" t="s">
        <v>14978</v>
      </c>
      <c r="C3121" s="402" t="s">
        <v>100</v>
      </c>
      <c r="D3121" s="403">
        <v>14.21</v>
      </c>
    </row>
    <row r="3122" spans="1:4" ht="12.75" customHeight="1">
      <c r="A3122" s="402">
        <v>97610</v>
      </c>
      <c r="B3122" s="402" t="s">
        <v>14979</v>
      </c>
      <c r="C3122" s="402" t="s">
        <v>100</v>
      </c>
      <c r="D3122" s="403">
        <v>15.05</v>
      </c>
    </row>
    <row r="3123" spans="1:4" ht="12.75" customHeight="1">
      <c r="A3123" s="402">
        <v>100902</v>
      </c>
      <c r="B3123" s="402" t="s">
        <v>14980</v>
      </c>
      <c r="C3123" s="402" t="s">
        <v>100</v>
      </c>
      <c r="D3123" s="403">
        <v>23.02</v>
      </c>
    </row>
    <row r="3124" spans="1:4" ht="12.75" customHeight="1">
      <c r="A3124" s="402">
        <v>100903</v>
      </c>
      <c r="B3124" s="402" t="s">
        <v>14981</v>
      </c>
      <c r="C3124" s="402" t="s">
        <v>100</v>
      </c>
      <c r="D3124" s="403">
        <v>26.74</v>
      </c>
    </row>
    <row r="3125" spans="1:4" ht="12.75" customHeight="1">
      <c r="A3125" s="402">
        <v>103782</v>
      </c>
      <c r="B3125" s="402" t="s">
        <v>14982</v>
      </c>
      <c r="C3125" s="402" t="s">
        <v>100</v>
      </c>
      <c r="D3125" s="403">
        <v>31.87</v>
      </c>
    </row>
    <row r="3126" spans="1:4" ht="12.75" customHeight="1">
      <c r="A3126" s="402">
        <v>101489</v>
      </c>
      <c r="B3126" s="402" t="s">
        <v>14983</v>
      </c>
      <c r="C3126" s="402" t="s">
        <v>100</v>
      </c>
      <c r="D3126" s="403">
        <v>1340.05</v>
      </c>
    </row>
    <row r="3127" spans="1:4" ht="12.75" customHeight="1">
      <c r="A3127" s="402">
        <v>101490</v>
      </c>
      <c r="B3127" s="402" t="s">
        <v>14984</v>
      </c>
      <c r="C3127" s="402" t="s">
        <v>100</v>
      </c>
      <c r="D3127" s="403">
        <v>1424.09</v>
      </c>
    </row>
    <row r="3128" spans="1:4" ht="12.75" customHeight="1">
      <c r="A3128" s="402">
        <v>101491</v>
      </c>
      <c r="B3128" s="402" t="s">
        <v>14985</v>
      </c>
      <c r="C3128" s="402" t="s">
        <v>100</v>
      </c>
      <c r="D3128" s="403">
        <v>1443.23</v>
      </c>
    </row>
    <row r="3129" spans="1:4" ht="12.75" customHeight="1">
      <c r="A3129" s="402">
        <v>101492</v>
      </c>
      <c r="B3129" s="402" t="s">
        <v>14986</v>
      </c>
      <c r="C3129" s="402" t="s">
        <v>100</v>
      </c>
      <c r="D3129" s="403">
        <v>1568.49</v>
      </c>
    </row>
    <row r="3130" spans="1:4" ht="12.75" customHeight="1">
      <c r="A3130" s="402">
        <v>101493</v>
      </c>
      <c r="B3130" s="402" t="s">
        <v>14987</v>
      </c>
      <c r="C3130" s="402" t="s">
        <v>100</v>
      </c>
      <c r="D3130" s="403">
        <v>1325.92</v>
      </c>
    </row>
    <row r="3131" spans="1:4" ht="12.75" customHeight="1">
      <c r="A3131" s="402">
        <v>101494</v>
      </c>
      <c r="B3131" s="402" t="s">
        <v>14988</v>
      </c>
      <c r="C3131" s="402" t="s">
        <v>100</v>
      </c>
      <c r="D3131" s="403">
        <v>1409.96</v>
      </c>
    </row>
    <row r="3132" spans="1:4" ht="12.75" customHeight="1">
      <c r="A3132" s="402">
        <v>101495</v>
      </c>
      <c r="B3132" s="402" t="s">
        <v>14989</v>
      </c>
      <c r="C3132" s="402" t="s">
        <v>100</v>
      </c>
      <c r="D3132" s="403">
        <v>1429.1</v>
      </c>
    </row>
    <row r="3133" spans="1:4" ht="12.75" customHeight="1">
      <c r="A3133" s="402">
        <v>101496</v>
      </c>
      <c r="B3133" s="402" t="s">
        <v>14990</v>
      </c>
      <c r="C3133" s="402" t="s">
        <v>100</v>
      </c>
      <c r="D3133" s="403">
        <v>1554.36</v>
      </c>
    </row>
    <row r="3134" spans="1:4" ht="12.75" customHeight="1">
      <c r="A3134" s="402">
        <v>101497</v>
      </c>
      <c r="B3134" s="402" t="s">
        <v>14991</v>
      </c>
      <c r="C3134" s="402" t="s">
        <v>100</v>
      </c>
      <c r="D3134" s="403">
        <v>1590.7</v>
      </c>
    </row>
    <row r="3135" spans="1:4" ht="12.75" customHeight="1">
      <c r="A3135" s="402">
        <v>101498</v>
      </c>
      <c r="B3135" s="402" t="s">
        <v>14992</v>
      </c>
      <c r="C3135" s="402" t="s">
        <v>100</v>
      </c>
      <c r="D3135" s="403">
        <v>1717.9</v>
      </c>
    </row>
    <row r="3136" spans="1:4" ht="12.75" customHeight="1">
      <c r="A3136" s="402">
        <v>101499</v>
      </c>
      <c r="B3136" s="402" t="s">
        <v>14993</v>
      </c>
      <c r="C3136" s="402" t="s">
        <v>100</v>
      </c>
      <c r="D3136" s="403">
        <v>1746.87</v>
      </c>
    </row>
    <row r="3137" spans="1:4" ht="12.75" customHeight="1">
      <c r="A3137" s="402">
        <v>101500</v>
      </c>
      <c r="B3137" s="402" t="s">
        <v>14994</v>
      </c>
      <c r="C3137" s="402" t="s">
        <v>100</v>
      </c>
      <c r="D3137" s="403">
        <v>1921.23</v>
      </c>
    </row>
    <row r="3138" spans="1:4" ht="12.75" customHeight="1">
      <c r="A3138" s="402">
        <v>101501</v>
      </c>
      <c r="B3138" s="402" t="s">
        <v>14995</v>
      </c>
      <c r="C3138" s="402" t="s">
        <v>100</v>
      </c>
      <c r="D3138" s="403">
        <v>1584.06</v>
      </c>
    </row>
    <row r="3139" spans="1:4" ht="12.75" customHeight="1">
      <c r="A3139" s="402">
        <v>101502</v>
      </c>
      <c r="B3139" s="402" t="s">
        <v>14996</v>
      </c>
      <c r="C3139" s="402" t="s">
        <v>100</v>
      </c>
      <c r="D3139" s="403">
        <v>1711.26</v>
      </c>
    </row>
    <row r="3140" spans="1:4" ht="12.75" customHeight="1">
      <c r="A3140" s="402">
        <v>101503</v>
      </c>
      <c r="B3140" s="402" t="s">
        <v>14997</v>
      </c>
      <c r="C3140" s="402" t="s">
        <v>100</v>
      </c>
      <c r="D3140" s="403">
        <v>1740.23</v>
      </c>
    </row>
    <row r="3141" spans="1:4" ht="12.75" customHeight="1">
      <c r="A3141" s="402">
        <v>101504</v>
      </c>
      <c r="B3141" s="402" t="s">
        <v>14998</v>
      </c>
      <c r="C3141" s="402" t="s">
        <v>100</v>
      </c>
      <c r="D3141" s="403">
        <v>1914.59</v>
      </c>
    </row>
    <row r="3142" spans="1:4" ht="12.75" customHeight="1">
      <c r="A3142" s="402">
        <v>101505</v>
      </c>
      <c r="B3142" s="402" t="s">
        <v>14999</v>
      </c>
      <c r="C3142" s="402" t="s">
        <v>100</v>
      </c>
      <c r="D3142" s="403">
        <v>1696.94</v>
      </c>
    </row>
    <row r="3143" spans="1:4" ht="12.75" customHeight="1">
      <c r="A3143" s="402">
        <v>101506</v>
      </c>
      <c r="B3143" s="402" t="s">
        <v>15000</v>
      </c>
      <c r="C3143" s="402" t="s">
        <v>100</v>
      </c>
      <c r="D3143" s="403">
        <v>1866.55</v>
      </c>
    </row>
    <row r="3144" spans="1:4" ht="12.75" customHeight="1">
      <c r="A3144" s="402">
        <v>101507</v>
      </c>
      <c r="B3144" s="402" t="s">
        <v>15001</v>
      </c>
      <c r="C3144" s="402" t="s">
        <v>100</v>
      </c>
      <c r="D3144" s="403">
        <v>1905.18</v>
      </c>
    </row>
    <row r="3145" spans="1:4" ht="12.75" customHeight="1">
      <c r="A3145" s="402">
        <v>101508</v>
      </c>
      <c r="B3145" s="402" t="s">
        <v>15002</v>
      </c>
      <c r="C3145" s="402" t="s">
        <v>100</v>
      </c>
      <c r="D3145" s="403">
        <v>2127.77</v>
      </c>
    </row>
    <row r="3146" spans="1:4" ht="12.75" customHeight="1">
      <c r="A3146" s="402">
        <v>101509</v>
      </c>
      <c r="B3146" s="402" t="s">
        <v>15003</v>
      </c>
      <c r="C3146" s="402" t="s">
        <v>100</v>
      </c>
      <c r="D3146" s="403">
        <v>1757.2</v>
      </c>
    </row>
    <row r="3147" spans="1:4" ht="12.75" customHeight="1">
      <c r="A3147" s="402">
        <v>101510</v>
      </c>
      <c r="B3147" s="402" t="s">
        <v>15004</v>
      </c>
      <c r="C3147" s="402" t="s">
        <v>100</v>
      </c>
      <c r="D3147" s="403">
        <v>1926.81</v>
      </c>
    </row>
    <row r="3148" spans="1:4" ht="12.75" customHeight="1">
      <c r="A3148" s="402">
        <v>101511</v>
      </c>
      <c r="B3148" s="402" t="s">
        <v>15005</v>
      </c>
      <c r="C3148" s="402" t="s">
        <v>100</v>
      </c>
      <c r="D3148" s="403">
        <v>1965.44</v>
      </c>
    </row>
    <row r="3149" spans="1:4" ht="12.75" customHeight="1">
      <c r="A3149" s="402">
        <v>101512</v>
      </c>
      <c r="B3149" s="402" t="s">
        <v>15006</v>
      </c>
      <c r="C3149" s="402" t="s">
        <v>100</v>
      </c>
      <c r="D3149" s="403">
        <v>2188.0300000000002</v>
      </c>
    </row>
    <row r="3150" spans="1:4" ht="12.75" customHeight="1">
      <c r="A3150" s="402">
        <v>101513</v>
      </c>
      <c r="B3150" s="402" t="s">
        <v>15007</v>
      </c>
      <c r="C3150" s="402" t="s">
        <v>100</v>
      </c>
      <c r="D3150" s="403">
        <v>767.12</v>
      </c>
    </row>
    <row r="3151" spans="1:4" ht="12.75" customHeight="1">
      <c r="A3151" s="402">
        <v>101514</v>
      </c>
      <c r="B3151" s="402" t="s">
        <v>15008</v>
      </c>
      <c r="C3151" s="402" t="s">
        <v>100</v>
      </c>
      <c r="D3151" s="403">
        <v>867.97</v>
      </c>
    </row>
    <row r="3152" spans="1:4" ht="12.75" customHeight="1">
      <c r="A3152" s="402">
        <v>101515</v>
      </c>
      <c r="B3152" s="402" t="s">
        <v>15009</v>
      </c>
      <c r="C3152" s="402" t="s">
        <v>100</v>
      </c>
      <c r="D3152" s="403">
        <v>890.94</v>
      </c>
    </row>
    <row r="3153" spans="1:4" ht="12.75" customHeight="1">
      <c r="A3153" s="402">
        <v>101516</v>
      </c>
      <c r="B3153" s="402" t="s">
        <v>15010</v>
      </c>
      <c r="C3153" s="402" t="s">
        <v>100</v>
      </c>
      <c r="D3153" s="403">
        <v>1005.65</v>
      </c>
    </row>
    <row r="3154" spans="1:4" ht="12.75" customHeight="1">
      <c r="A3154" s="402">
        <v>101517</v>
      </c>
      <c r="B3154" s="402" t="s">
        <v>15011</v>
      </c>
      <c r="C3154" s="402" t="s">
        <v>100</v>
      </c>
      <c r="D3154" s="403">
        <v>752.99</v>
      </c>
    </row>
    <row r="3155" spans="1:4" ht="12.75" customHeight="1">
      <c r="A3155" s="402">
        <v>101518</v>
      </c>
      <c r="B3155" s="402" t="s">
        <v>15012</v>
      </c>
      <c r="C3155" s="402" t="s">
        <v>100</v>
      </c>
      <c r="D3155" s="403">
        <v>853.84</v>
      </c>
    </row>
    <row r="3156" spans="1:4" ht="12.75" customHeight="1">
      <c r="A3156" s="402">
        <v>101519</v>
      </c>
      <c r="B3156" s="402" t="s">
        <v>15013</v>
      </c>
      <c r="C3156" s="402" t="s">
        <v>100</v>
      </c>
      <c r="D3156" s="403">
        <v>876.81</v>
      </c>
    </row>
    <row r="3157" spans="1:4" ht="12.75" customHeight="1">
      <c r="A3157" s="402">
        <v>101520</v>
      </c>
      <c r="B3157" s="402" t="s">
        <v>15014</v>
      </c>
      <c r="C3157" s="402" t="s">
        <v>100</v>
      </c>
      <c r="D3157" s="403">
        <v>991.52</v>
      </c>
    </row>
    <row r="3158" spans="1:4" ht="12.75" customHeight="1">
      <c r="A3158" s="402">
        <v>101521</v>
      </c>
      <c r="B3158" s="402" t="s">
        <v>15015</v>
      </c>
      <c r="C3158" s="402" t="s">
        <v>100</v>
      </c>
      <c r="D3158" s="403">
        <v>1030.58</v>
      </c>
    </row>
    <row r="3159" spans="1:4" ht="12.75" customHeight="1">
      <c r="A3159" s="402">
        <v>101522</v>
      </c>
      <c r="B3159" s="402" t="s">
        <v>15016</v>
      </c>
      <c r="C3159" s="402" t="s">
        <v>100</v>
      </c>
      <c r="D3159" s="403">
        <v>1181.8499999999999</v>
      </c>
    </row>
    <row r="3160" spans="1:4" ht="12.75" customHeight="1">
      <c r="A3160" s="402">
        <v>101523</v>
      </c>
      <c r="B3160" s="402" t="s">
        <v>15017</v>
      </c>
      <c r="C3160" s="402" t="s">
        <v>100</v>
      </c>
      <c r="D3160" s="403">
        <v>1216.3</v>
      </c>
    </row>
    <row r="3161" spans="1:4" ht="12.75" customHeight="1">
      <c r="A3161" s="402">
        <v>101524</v>
      </c>
      <c r="B3161" s="402" t="s">
        <v>15018</v>
      </c>
      <c r="C3161" s="402" t="s">
        <v>100</v>
      </c>
      <c r="D3161" s="403">
        <v>1388.37</v>
      </c>
    </row>
    <row r="3162" spans="1:4" ht="12.75" customHeight="1">
      <c r="A3162" s="402">
        <v>101525</v>
      </c>
      <c r="B3162" s="402" t="s">
        <v>15019</v>
      </c>
      <c r="C3162" s="402" t="s">
        <v>100</v>
      </c>
      <c r="D3162" s="403">
        <v>1023.94</v>
      </c>
    </row>
    <row r="3163" spans="1:4" ht="12.75" customHeight="1">
      <c r="A3163" s="402">
        <v>101526</v>
      </c>
      <c r="B3163" s="402" t="s">
        <v>15020</v>
      </c>
      <c r="C3163" s="402" t="s">
        <v>100</v>
      </c>
      <c r="D3163" s="403">
        <v>1175.21</v>
      </c>
    </row>
    <row r="3164" spans="1:4" ht="12.75" customHeight="1">
      <c r="A3164" s="402">
        <v>101527</v>
      </c>
      <c r="B3164" s="402" t="s">
        <v>15021</v>
      </c>
      <c r="C3164" s="402" t="s">
        <v>100</v>
      </c>
      <c r="D3164" s="403">
        <v>1209.6600000000001</v>
      </c>
    </row>
    <row r="3165" spans="1:4" ht="12.75" customHeight="1">
      <c r="A3165" s="402">
        <v>101528</v>
      </c>
      <c r="B3165" s="402" t="s">
        <v>15022</v>
      </c>
      <c r="C3165" s="402" t="s">
        <v>100</v>
      </c>
      <c r="D3165" s="403">
        <v>1381.73</v>
      </c>
    </row>
    <row r="3166" spans="1:4" ht="12.75" customHeight="1">
      <c r="A3166" s="402">
        <v>101529</v>
      </c>
      <c r="B3166" s="402" t="s">
        <v>15023</v>
      </c>
      <c r="C3166" s="402" t="s">
        <v>100</v>
      </c>
      <c r="D3166" s="403">
        <v>1150.98</v>
      </c>
    </row>
    <row r="3167" spans="1:4" ht="12.75" customHeight="1">
      <c r="A3167" s="402">
        <v>101530</v>
      </c>
      <c r="B3167" s="402" t="s">
        <v>15024</v>
      </c>
      <c r="C3167" s="402" t="s">
        <v>100</v>
      </c>
      <c r="D3167" s="403">
        <v>1352.67</v>
      </c>
    </row>
    <row r="3168" spans="1:4" ht="12.75" customHeight="1">
      <c r="A3168" s="402">
        <v>101531</v>
      </c>
      <c r="B3168" s="402" t="s">
        <v>15025</v>
      </c>
      <c r="C3168" s="402" t="s">
        <v>100</v>
      </c>
      <c r="D3168" s="403">
        <v>1398.61</v>
      </c>
    </row>
    <row r="3169" spans="1:4" ht="12.75" customHeight="1">
      <c r="A3169" s="402">
        <v>101532</v>
      </c>
      <c r="B3169" s="402" t="s">
        <v>15026</v>
      </c>
      <c r="C3169" s="402" t="s">
        <v>100</v>
      </c>
      <c r="D3169" s="403">
        <v>1628.03</v>
      </c>
    </row>
    <row r="3170" spans="1:4" ht="12.75" customHeight="1">
      <c r="A3170" s="402">
        <v>101533</v>
      </c>
      <c r="B3170" s="402" t="s">
        <v>15027</v>
      </c>
      <c r="C3170" s="402" t="s">
        <v>100</v>
      </c>
      <c r="D3170" s="403">
        <v>1211.24</v>
      </c>
    </row>
    <row r="3171" spans="1:4" ht="12.75" customHeight="1">
      <c r="A3171" s="402">
        <v>101534</v>
      </c>
      <c r="B3171" s="402" t="s">
        <v>15028</v>
      </c>
      <c r="C3171" s="402" t="s">
        <v>100</v>
      </c>
      <c r="D3171" s="403">
        <v>1412.93</v>
      </c>
    </row>
    <row r="3172" spans="1:4" ht="12.75" customHeight="1">
      <c r="A3172" s="402">
        <v>101535</v>
      </c>
      <c r="B3172" s="402" t="s">
        <v>15029</v>
      </c>
      <c r="C3172" s="402" t="s">
        <v>100</v>
      </c>
      <c r="D3172" s="403">
        <v>1458.87</v>
      </c>
    </row>
    <row r="3173" spans="1:4" ht="12.75" customHeight="1">
      <c r="A3173" s="402">
        <v>101536</v>
      </c>
      <c r="B3173" s="402" t="s">
        <v>15030</v>
      </c>
      <c r="C3173" s="402" t="s">
        <v>100</v>
      </c>
      <c r="D3173" s="403">
        <v>1688.29</v>
      </c>
    </row>
    <row r="3174" spans="1:4" ht="12.75" customHeight="1">
      <c r="A3174" s="402">
        <v>101537</v>
      </c>
      <c r="B3174" s="402" t="s">
        <v>15031</v>
      </c>
      <c r="C3174" s="402" t="s">
        <v>100</v>
      </c>
      <c r="D3174" s="403">
        <v>107.94</v>
      </c>
    </row>
    <row r="3175" spans="1:4" ht="12.75" customHeight="1">
      <c r="A3175" s="402">
        <v>101538</v>
      </c>
      <c r="B3175" s="402" t="s">
        <v>15032</v>
      </c>
      <c r="C3175" s="402" t="s">
        <v>100</v>
      </c>
      <c r="D3175" s="403">
        <v>40.93</v>
      </c>
    </row>
    <row r="3176" spans="1:4" ht="12.75" customHeight="1">
      <c r="A3176" s="402">
        <v>101539</v>
      </c>
      <c r="B3176" s="402" t="s">
        <v>15033</v>
      </c>
      <c r="C3176" s="402" t="s">
        <v>100</v>
      </c>
      <c r="D3176" s="403">
        <v>68.47</v>
      </c>
    </row>
    <row r="3177" spans="1:4" ht="12.75" customHeight="1">
      <c r="A3177" s="402">
        <v>101540</v>
      </c>
      <c r="B3177" s="402" t="s">
        <v>15034</v>
      </c>
      <c r="C3177" s="402" t="s">
        <v>100</v>
      </c>
      <c r="D3177" s="403">
        <v>114.62</v>
      </c>
    </row>
    <row r="3178" spans="1:4" ht="12.75" customHeight="1">
      <c r="A3178" s="402">
        <v>101541</v>
      </c>
      <c r="B3178" s="402" t="s">
        <v>15035</v>
      </c>
      <c r="C3178" s="402" t="s">
        <v>100</v>
      </c>
      <c r="D3178" s="403">
        <v>149.69</v>
      </c>
    </row>
    <row r="3179" spans="1:4" ht="12.75" customHeight="1">
      <c r="A3179" s="402">
        <v>101542</v>
      </c>
      <c r="B3179" s="402" t="s">
        <v>15036</v>
      </c>
      <c r="C3179" s="402" t="s">
        <v>100</v>
      </c>
      <c r="D3179" s="403">
        <v>31.36</v>
      </c>
    </row>
    <row r="3180" spans="1:4" ht="12.75" customHeight="1">
      <c r="A3180" s="402">
        <v>101543</v>
      </c>
      <c r="B3180" s="402" t="s">
        <v>15037</v>
      </c>
      <c r="C3180" s="402" t="s">
        <v>100</v>
      </c>
      <c r="D3180" s="403">
        <v>56.25</v>
      </c>
    </row>
    <row r="3181" spans="1:4" ht="12.75" customHeight="1">
      <c r="A3181" s="402">
        <v>101544</v>
      </c>
      <c r="B3181" s="402" t="s">
        <v>15038</v>
      </c>
      <c r="C3181" s="402" t="s">
        <v>100</v>
      </c>
      <c r="D3181" s="403">
        <v>89.54</v>
      </c>
    </row>
    <row r="3182" spans="1:4" ht="12.75" customHeight="1">
      <c r="A3182" s="402">
        <v>101545</v>
      </c>
      <c r="B3182" s="402" t="s">
        <v>15039</v>
      </c>
      <c r="C3182" s="402" t="s">
        <v>100</v>
      </c>
      <c r="D3182" s="403">
        <v>129.13999999999999</v>
      </c>
    </row>
    <row r="3183" spans="1:4" ht="12.75" customHeight="1">
      <c r="A3183" s="402">
        <v>101546</v>
      </c>
      <c r="B3183" s="402" t="s">
        <v>15040</v>
      </c>
      <c r="C3183" s="402" t="s">
        <v>100</v>
      </c>
      <c r="D3183" s="403">
        <v>31.27</v>
      </c>
    </row>
    <row r="3184" spans="1:4" ht="12.75" customHeight="1">
      <c r="A3184" s="402">
        <v>101547</v>
      </c>
      <c r="B3184" s="402" t="s">
        <v>15041</v>
      </c>
      <c r="C3184" s="402" t="s">
        <v>100</v>
      </c>
      <c r="D3184" s="403">
        <v>98.26</v>
      </c>
    </row>
    <row r="3185" spans="1:4" ht="12.75" customHeight="1">
      <c r="A3185" s="402">
        <v>101548</v>
      </c>
      <c r="B3185" s="402" t="s">
        <v>15042</v>
      </c>
      <c r="C3185" s="402" t="s">
        <v>100</v>
      </c>
      <c r="D3185" s="403">
        <v>7.64</v>
      </c>
    </row>
    <row r="3186" spans="1:4" ht="12.75" customHeight="1">
      <c r="A3186" s="402">
        <v>101549</v>
      </c>
      <c r="B3186" s="402" t="s">
        <v>15043</v>
      </c>
      <c r="C3186" s="402" t="s">
        <v>100</v>
      </c>
      <c r="D3186" s="403">
        <v>22.18</v>
      </c>
    </row>
    <row r="3187" spans="1:4" ht="12.75" customHeight="1">
      <c r="A3187" s="402">
        <v>101553</v>
      </c>
      <c r="B3187" s="402" t="s">
        <v>15044</v>
      </c>
      <c r="C3187" s="402" t="s">
        <v>100</v>
      </c>
      <c r="D3187" s="403">
        <v>13.96</v>
      </c>
    </row>
    <row r="3188" spans="1:4" ht="12.75" customHeight="1">
      <c r="A3188" s="402">
        <v>101554</v>
      </c>
      <c r="B3188" s="402" t="s">
        <v>15045</v>
      </c>
      <c r="C3188" s="402" t="s">
        <v>100</v>
      </c>
      <c r="D3188" s="403">
        <v>10.16</v>
      </c>
    </row>
    <row r="3189" spans="1:4" ht="12.75" customHeight="1">
      <c r="A3189" s="402">
        <v>101555</v>
      </c>
      <c r="B3189" s="402" t="s">
        <v>15046</v>
      </c>
      <c r="C3189" s="402" t="s">
        <v>100</v>
      </c>
      <c r="D3189" s="403">
        <v>6.7</v>
      </c>
    </row>
    <row r="3190" spans="1:4" ht="12.75" customHeight="1">
      <c r="A3190" s="402">
        <v>101556</v>
      </c>
      <c r="B3190" s="402" t="s">
        <v>15047</v>
      </c>
      <c r="C3190" s="402" t="s">
        <v>100</v>
      </c>
      <c r="D3190" s="403">
        <v>6.15</v>
      </c>
    </row>
    <row r="3191" spans="1:4" ht="12.75" customHeight="1">
      <c r="A3191" s="402">
        <v>101560</v>
      </c>
      <c r="B3191" s="402" t="s">
        <v>15048</v>
      </c>
      <c r="C3191" s="402" t="s">
        <v>53</v>
      </c>
      <c r="D3191" s="403">
        <v>8.3800000000000008</v>
      </c>
    </row>
    <row r="3192" spans="1:4" ht="12.75" customHeight="1">
      <c r="A3192" s="402">
        <v>101561</v>
      </c>
      <c r="B3192" s="402" t="s">
        <v>15049</v>
      </c>
      <c r="C3192" s="402" t="s">
        <v>53</v>
      </c>
      <c r="D3192" s="403">
        <v>13.3</v>
      </c>
    </row>
    <row r="3193" spans="1:4" ht="12.75" customHeight="1">
      <c r="A3193" s="402">
        <v>101562</v>
      </c>
      <c r="B3193" s="402" t="s">
        <v>15050</v>
      </c>
      <c r="C3193" s="402" t="s">
        <v>53</v>
      </c>
      <c r="D3193" s="403">
        <v>20.59</v>
      </c>
    </row>
    <row r="3194" spans="1:4" ht="12.75" customHeight="1">
      <c r="A3194" s="402">
        <v>101563</v>
      </c>
      <c r="B3194" s="402" t="s">
        <v>15051</v>
      </c>
      <c r="C3194" s="402" t="s">
        <v>53</v>
      </c>
      <c r="D3194" s="403">
        <v>29.06</v>
      </c>
    </row>
    <row r="3195" spans="1:4" ht="12.75" customHeight="1">
      <c r="A3195" s="402">
        <v>101564</v>
      </c>
      <c r="B3195" s="402" t="s">
        <v>15052</v>
      </c>
      <c r="C3195" s="402" t="s">
        <v>53</v>
      </c>
      <c r="D3195" s="403">
        <v>42.94</v>
      </c>
    </row>
    <row r="3196" spans="1:4" ht="12.75" customHeight="1">
      <c r="A3196" s="402">
        <v>101565</v>
      </c>
      <c r="B3196" s="402" t="s">
        <v>15053</v>
      </c>
      <c r="C3196" s="402" t="s">
        <v>53</v>
      </c>
      <c r="D3196" s="403">
        <v>60.05</v>
      </c>
    </row>
    <row r="3197" spans="1:4" ht="12.75" customHeight="1">
      <c r="A3197" s="402">
        <v>101567</v>
      </c>
      <c r="B3197" s="402" t="s">
        <v>15054</v>
      </c>
      <c r="C3197" s="402" t="s">
        <v>53</v>
      </c>
      <c r="D3197" s="403">
        <v>77.95</v>
      </c>
    </row>
    <row r="3198" spans="1:4" ht="12.75" customHeight="1">
      <c r="A3198" s="402">
        <v>101568</v>
      </c>
      <c r="B3198" s="402" t="s">
        <v>15055</v>
      </c>
      <c r="C3198" s="402" t="s">
        <v>53</v>
      </c>
      <c r="D3198" s="403">
        <v>101.91</v>
      </c>
    </row>
    <row r="3199" spans="1:4" ht="12.75" customHeight="1">
      <c r="A3199" s="402">
        <v>101630</v>
      </c>
      <c r="B3199" s="402" t="s">
        <v>15056</v>
      </c>
      <c r="C3199" s="402" t="s">
        <v>100</v>
      </c>
      <c r="D3199" s="403">
        <v>76.28</v>
      </c>
    </row>
    <row r="3200" spans="1:4" ht="12.75" customHeight="1">
      <c r="A3200" s="402">
        <v>101632</v>
      </c>
      <c r="B3200" s="402" t="s">
        <v>15057</v>
      </c>
      <c r="C3200" s="402" t="s">
        <v>100</v>
      </c>
      <c r="D3200" s="403">
        <v>38.049999999999997</v>
      </c>
    </row>
    <row r="3201" spans="1:4" ht="12.75" customHeight="1">
      <c r="A3201" s="402">
        <v>101633</v>
      </c>
      <c r="B3201" s="402" t="s">
        <v>15058</v>
      </c>
      <c r="C3201" s="402" t="s">
        <v>100</v>
      </c>
      <c r="D3201" s="403">
        <v>102.23</v>
      </c>
    </row>
    <row r="3202" spans="1:4" ht="12.75" customHeight="1">
      <c r="A3202" s="402">
        <v>101636</v>
      </c>
      <c r="B3202" s="402" t="s">
        <v>15059</v>
      </c>
      <c r="C3202" s="402" t="s">
        <v>100</v>
      </c>
      <c r="D3202" s="403">
        <v>146.47</v>
      </c>
    </row>
    <row r="3203" spans="1:4" ht="12.75" customHeight="1">
      <c r="A3203" s="402">
        <v>101637</v>
      </c>
      <c r="B3203" s="402" t="s">
        <v>15060</v>
      </c>
      <c r="C3203" s="402" t="s">
        <v>100</v>
      </c>
      <c r="D3203" s="403">
        <v>142.11000000000001</v>
      </c>
    </row>
    <row r="3204" spans="1:4" ht="12.75" customHeight="1">
      <c r="A3204" s="402">
        <v>101651</v>
      </c>
      <c r="B3204" s="402" t="s">
        <v>15061</v>
      </c>
      <c r="C3204" s="402" t="s">
        <v>100</v>
      </c>
      <c r="D3204" s="403">
        <v>66.11</v>
      </c>
    </row>
    <row r="3205" spans="1:4" ht="12.75" customHeight="1">
      <c r="A3205" s="402">
        <v>101653</v>
      </c>
      <c r="B3205" s="402" t="s">
        <v>15062</v>
      </c>
      <c r="C3205" s="402" t="s">
        <v>100</v>
      </c>
      <c r="D3205" s="403">
        <v>271.83999999999997</v>
      </c>
    </row>
    <row r="3206" spans="1:4" ht="12.75" customHeight="1">
      <c r="A3206" s="402">
        <v>101654</v>
      </c>
      <c r="B3206" s="402" t="s">
        <v>15063</v>
      </c>
      <c r="C3206" s="402" t="s">
        <v>100</v>
      </c>
      <c r="D3206" s="403">
        <v>239.41</v>
      </c>
    </row>
    <row r="3207" spans="1:4" ht="12.75" customHeight="1">
      <c r="A3207" s="402">
        <v>101655</v>
      </c>
      <c r="B3207" s="402" t="s">
        <v>15064</v>
      </c>
      <c r="C3207" s="402" t="s">
        <v>100</v>
      </c>
      <c r="D3207" s="403">
        <v>378.82</v>
      </c>
    </row>
    <row r="3208" spans="1:4" ht="12.75" customHeight="1">
      <c r="A3208" s="402">
        <v>101656</v>
      </c>
      <c r="B3208" s="402" t="s">
        <v>15065</v>
      </c>
      <c r="C3208" s="402" t="s">
        <v>100</v>
      </c>
      <c r="D3208" s="403">
        <v>411.37</v>
      </c>
    </row>
    <row r="3209" spans="1:4" ht="12.75" customHeight="1">
      <c r="A3209" s="402">
        <v>101657</v>
      </c>
      <c r="B3209" s="402" t="s">
        <v>15066</v>
      </c>
      <c r="C3209" s="402" t="s">
        <v>100</v>
      </c>
      <c r="D3209" s="403">
        <v>480.71</v>
      </c>
    </row>
    <row r="3210" spans="1:4" ht="12.75" customHeight="1">
      <c r="A3210" s="402">
        <v>101658</v>
      </c>
      <c r="B3210" s="402" t="s">
        <v>15067</v>
      </c>
      <c r="C3210" s="402" t="s">
        <v>100</v>
      </c>
      <c r="D3210" s="403">
        <v>623.28</v>
      </c>
    </row>
    <row r="3211" spans="1:4" ht="12.75" customHeight="1">
      <c r="A3211" s="402">
        <v>101659</v>
      </c>
      <c r="B3211" s="402" t="s">
        <v>15068</v>
      </c>
      <c r="C3211" s="402" t="s">
        <v>100</v>
      </c>
      <c r="D3211" s="403">
        <v>711.95</v>
      </c>
    </row>
    <row r="3212" spans="1:4" ht="12.75" customHeight="1">
      <c r="A3212" s="402">
        <v>101660</v>
      </c>
      <c r="B3212" s="402" t="s">
        <v>15069</v>
      </c>
      <c r="C3212" s="402" t="s">
        <v>100</v>
      </c>
      <c r="D3212" s="403">
        <v>1130.54</v>
      </c>
    </row>
    <row r="3213" spans="1:4" ht="12.75" customHeight="1">
      <c r="A3213" s="402">
        <v>101661</v>
      </c>
      <c r="B3213" s="402" t="s">
        <v>15070</v>
      </c>
      <c r="C3213" s="402" t="s">
        <v>100</v>
      </c>
      <c r="D3213" s="403">
        <v>112.09</v>
      </c>
    </row>
    <row r="3214" spans="1:4" ht="12.75" customHeight="1">
      <c r="A3214" s="402">
        <v>101663</v>
      </c>
      <c r="B3214" s="402" t="s">
        <v>15071</v>
      </c>
      <c r="C3214" s="402" t="s">
        <v>100</v>
      </c>
      <c r="D3214" s="403">
        <v>27.62</v>
      </c>
    </row>
    <row r="3215" spans="1:4" ht="12.75" customHeight="1">
      <c r="A3215" s="402">
        <v>101664</v>
      </c>
      <c r="B3215" s="402" t="s">
        <v>15072</v>
      </c>
      <c r="C3215" s="402" t="s">
        <v>100</v>
      </c>
      <c r="D3215" s="403">
        <v>29.16</v>
      </c>
    </row>
    <row r="3216" spans="1:4" ht="12.75" customHeight="1">
      <c r="A3216" s="402">
        <v>101665</v>
      </c>
      <c r="B3216" s="402" t="s">
        <v>15073</v>
      </c>
      <c r="C3216" s="402" t="s">
        <v>100</v>
      </c>
      <c r="D3216" s="403">
        <v>35.78</v>
      </c>
    </row>
    <row r="3217" spans="1:4" ht="12.75" customHeight="1">
      <c r="A3217" s="402">
        <v>102085</v>
      </c>
      <c r="B3217" s="402" t="s">
        <v>15074</v>
      </c>
      <c r="C3217" s="402" t="s">
        <v>100</v>
      </c>
      <c r="D3217" s="403">
        <v>197.67</v>
      </c>
    </row>
    <row r="3218" spans="1:4" ht="12.75" customHeight="1">
      <c r="A3218" s="402">
        <v>100578</v>
      </c>
      <c r="B3218" s="402" t="s">
        <v>15075</v>
      </c>
      <c r="C3218" s="402" t="s">
        <v>100</v>
      </c>
      <c r="D3218" s="403">
        <v>422.53</v>
      </c>
    </row>
    <row r="3219" spans="1:4" ht="12.75" customHeight="1">
      <c r="A3219" s="402">
        <v>100579</v>
      </c>
      <c r="B3219" s="402" t="s">
        <v>15076</v>
      </c>
      <c r="C3219" s="402" t="s">
        <v>100</v>
      </c>
      <c r="D3219" s="403">
        <v>462.96</v>
      </c>
    </row>
    <row r="3220" spans="1:4" ht="12.75" customHeight="1">
      <c r="A3220" s="402">
        <v>100580</v>
      </c>
      <c r="B3220" s="402" t="s">
        <v>15077</v>
      </c>
      <c r="C3220" s="402" t="s">
        <v>100</v>
      </c>
      <c r="D3220" s="403">
        <v>507.84</v>
      </c>
    </row>
    <row r="3221" spans="1:4" ht="12.75" customHeight="1">
      <c r="A3221" s="402">
        <v>100581</v>
      </c>
      <c r="B3221" s="402" t="s">
        <v>15078</v>
      </c>
      <c r="C3221" s="402" t="s">
        <v>100</v>
      </c>
      <c r="D3221" s="403">
        <v>482.97</v>
      </c>
    </row>
    <row r="3222" spans="1:4" ht="12.75" customHeight="1">
      <c r="A3222" s="402">
        <v>100582</v>
      </c>
      <c r="B3222" s="402" t="s">
        <v>15079</v>
      </c>
      <c r="C3222" s="402" t="s">
        <v>100</v>
      </c>
      <c r="D3222" s="403">
        <v>563.79999999999995</v>
      </c>
    </row>
    <row r="3223" spans="1:4" ht="12.75" customHeight="1">
      <c r="A3223" s="402">
        <v>100583</v>
      </c>
      <c r="B3223" s="402" t="s">
        <v>15080</v>
      </c>
      <c r="C3223" s="402" t="s">
        <v>100</v>
      </c>
      <c r="D3223" s="403">
        <v>504.46</v>
      </c>
    </row>
    <row r="3224" spans="1:4" ht="12.75" customHeight="1">
      <c r="A3224" s="402">
        <v>100584</v>
      </c>
      <c r="B3224" s="402" t="s">
        <v>15081</v>
      </c>
      <c r="C3224" s="402" t="s">
        <v>100</v>
      </c>
      <c r="D3224" s="403">
        <v>553.13</v>
      </c>
    </row>
    <row r="3225" spans="1:4" ht="12.75" customHeight="1">
      <c r="A3225" s="402">
        <v>100585</v>
      </c>
      <c r="B3225" s="402" t="s">
        <v>15082</v>
      </c>
      <c r="C3225" s="402" t="s">
        <v>100</v>
      </c>
      <c r="D3225" s="403">
        <v>546.20000000000005</v>
      </c>
    </row>
    <row r="3226" spans="1:4" ht="12.75" customHeight="1">
      <c r="A3226" s="402">
        <v>100586</v>
      </c>
      <c r="B3226" s="402" t="s">
        <v>15083</v>
      </c>
      <c r="C3226" s="402" t="s">
        <v>100</v>
      </c>
      <c r="D3226" s="403">
        <v>623.79</v>
      </c>
    </row>
    <row r="3227" spans="1:4" ht="12.75" customHeight="1">
      <c r="A3227" s="402">
        <v>100587</v>
      </c>
      <c r="B3227" s="402" t="s">
        <v>15084</v>
      </c>
      <c r="C3227" s="402" t="s">
        <v>100</v>
      </c>
      <c r="D3227" s="403">
        <v>589.44000000000005</v>
      </c>
    </row>
    <row r="3228" spans="1:4" ht="12.75" customHeight="1">
      <c r="A3228" s="402">
        <v>100588</v>
      </c>
      <c r="B3228" s="402" t="s">
        <v>15085</v>
      </c>
      <c r="C3228" s="402" t="s">
        <v>100</v>
      </c>
      <c r="D3228" s="403">
        <v>649.76</v>
      </c>
    </row>
    <row r="3229" spans="1:4" ht="12.75" customHeight="1">
      <c r="A3229" s="402">
        <v>100589</v>
      </c>
      <c r="B3229" s="402" t="s">
        <v>15086</v>
      </c>
      <c r="C3229" s="402" t="s">
        <v>100</v>
      </c>
      <c r="D3229" s="403">
        <v>652.71</v>
      </c>
    </row>
    <row r="3230" spans="1:4" ht="12.75" customHeight="1">
      <c r="A3230" s="402">
        <v>100590</v>
      </c>
      <c r="B3230" s="402" t="s">
        <v>15087</v>
      </c>
      <c r="C3230" s="402" t="s">
        <v>100</v>
      </c>
      <c r="D3230" s="403">
        <v>712.19</v>
      </c>
    </row>
    <row r="3231" spans="1:4" ht="12.75" customHeight="1">
      <c r="A3231" s="402">
        <v>100591</v>
      </c>
      <c r="B3231" s="402" t="s">
        <v>15088</v>
      </c>
      <c r="C3231" s="402" t="s">
        <v>100</v>
      </c>
      <c r="D3231" s="403">
        <v>648.57000000000005</v>
      </c>
    </row>
    <row r="3232" spans="1:4" ht="12.75" customHeight="1">
      <c r="A3232" s="402">
        <v>100592</v>
      </c>
      <c r="B3232" s="402" t="s">
        <v>15089</v>
      </c>
      <c r="C3232" s="402" t="s">
        <v>100</v>
      </c>
      <c r="D3232" s="403">
        <v>697.89</v>
      </c>
    </row>
    <row r="3233" spans="1:4" ht="12.75" customHeight="1">
      <c r="A3233" s="402">
        <v>100593</v>
      </c>
      <c r="B3233" s="402" t="s">
        <v>15090</v>
      </c>
      <c r="C3233" s="402" t="s">
        <v>100</v>
      </c>
      <c r="D3233" s="403">
        <v>694.53</v>
      </c>
    </row>
    <row r="3234" spans="1:4" ht="12.75" customHeight="1">
      <c r="A3234" s="402">
        <v>100594</v>
      </c>
      <c r="B3234" s="402" t="s">
        <v>15091</v>
      </c>
      <c r="C3234" s="402" t="s">
        <v>100</v>
      </c>
      <c r="D3234" s="403">
        <v>778.26</v>
      </c>
    </row>
    <row r="3235" spans="1:4" ht="12.75" customHeight="1">
      <c r="A3235" s="402">
        <v>100595</v>
      </c>
      <c r="B3235" s="402" t="s">
        <v>15092</v>
      </c>
      <c r="C3235" s="402" t="s">
        <v>100</v>
      </c>
      <c r="D3235" s="403">
        <v>832.35</v>
      </c>
    </row>
    <row r="3236" spans="1:4" ht="12.75" customHeight="1">
      <c r="A3236" s="402">
        <v>100596</v>
      </c>
      <c r="B3236" s="402" t="s">
        <v>15093</v>
      </c>
      <c r="C3236" s="402" t="s">
        <v>100</v>
      </c>
      <c r="D3236" s="403">
        <v>945.41</v>
      </c>
    </row>
    <row r="3237" spans="1:4" ht="12.75" customHeight="1">
      <c r="A3237" s="402">
        <v>100597</v>
      </c>
      <c r="B3237" s="402" t="s">
        <v>15094</v>
      </c>
      <c r="C3237" s="402" t="s">
        <v>100</v>
      </c>
      <c r="D3237" s="403">
        <v>962.64</v>
      </c>
    </row>
    <row r="3238" spans="1:4" ht="12.75" customHeight="1">
      <c r="A3238" s="402">
        <v>100598</v>
      </c>
      <c r="B3238" s="402" t="s">
        <v>15095</v>
      </c>
      <c r="C3238" s="402" t="s">
        <v>100</v>
      </c>
      <c r="D3238" s="403">
        <v>1055.8800000000001</v>
      </c>
    </row>
    <row r="3239" spans="1:4" ht="12.75" customHeight="1">
      <c r="A3239" s="402">
        <v>100599</v>
      </c>
      <c r="B3239" s="402" t="s">
        <v>15096</v>
      </c>
      <c r="C3239" s="402" t="s">
        <v>100</v>
      </c>
      <c r="D3239" s="403">
        <v>448.59</v>
      </c>
    </row>
    <row r="3240" spans="1:4" ht="12.75" customHeight="1">
      <c r="A3240" s="402">
        <v>100600</v>
      </c>
      <c r="B3240" s="402" t="s">
        <v>15097</v>
      </c>
      <c r="C3240" s="402" t="s">
        <v>100</v>
      </c>
      <c r="D3240" s="403">
        <v>540.78</v>
      </c>
    </row>
    <row r="3241" spans="1:4" ht="12.75" customHeight="1">
      <c r="A3241" s="402">
        <v>100601</v>
      </c>
      <c r="B3241" s="402" t="s">
        <v>15098</v>
      </c>
      <c r="C3241" s="402" t="s">
        <v>100</v>
      </c>
      <c r="D3241" s="403">
        <v>699.64</v>
      </c>
    </row>
    <row r="3242" spans="1:4" ht="12.75" customHeight="1">
      <c r="A3242" s="402">
        <v>100602</v>
      </c>
      <c r="B3242" s="402" t="s">
        <v>15099</v>
      </c>
      <c r="C3242" s="402" t="s">
        <v>100</v>
      </c>
      <c r="D3242" s="403">
        <v>897.8</v>
      </c>
    </row>
    <row r="3243" spans="1:4" ht="12.75" customHeight="1">
      <c r="A3243" s="402">
        <v>100603</v>
      </c>
      <c r="B3243" s="402" t="s">
        <v>15100</v>
      </c>
      <c r="C3243" s="402" t="s">
        <v>100</v>
      </c>
      <c r="D3243" s="403">
        <v>1406.39</v>
      </c>
    </row>
    <row r="3244" spans="1:4" ht="12.75" customHeight="1">
      <c r="A3244" s="402">
        <v>100604</v>
      </c>
      <c r="B3244" s="402" t="s">
        <v>15101</v>
      </c>
      <c r="C3244" s="402" t="s">
        <v>100</v>
      </c>
      <c r="D3244" s="403">
        <v>571.67999999999995</v>
      </c>
    </row>
    <row r="3245" spans="1:4" ht="12.75" customHeight="1">
      <c r="A3245" s="402">
        <v>100605</v>
      </c>
      <c r="B3245" s="402" t="s">
        <v>15102</v>
      </c>
      <c r="C3245" s="402" t="s">
        <v>100</v>
      </c>
      <c r="D3245" s="403">
        <v>936.74</v>
      </c>
    </row>
    <row r="3246" spans="1:4" ht="12.75" customHeight="1">
      <c r="A3246" s="402">
        <v>100606</v>
      </c>
      <c r="B3246" s="402" t="s">
        <v>15103</v>
      </c>
      <c r="C3246" s="402" t="s">
        <v>100</v>
      </c>
      <c r="D3246" s="403">
        <v>1455.65</v>
      </c>
    </row>
    <row r="3247" spans="1:4" ht="12.75" customHeight="1">
      <c r="A3247" s="402">
        <v>100607</v>
      </c>
      <c r="B3247" s="402" t="s">
        <v>15104</v>
      </c>
      <c r="C3247" s="402" t="s">
        <v>100</v>
      </c>
      <c r="D3247" s="403">
        <v>586.19000000000005</v>
      </c>
    </row>
    <row r="3248" spans="1:4" ht="12.75" customHeight="1">
      <c r="A3248" s="402">
        <v>100608</v>
      </c>
      <c r="B3248" s="402" t="s">
        <v>15105</v>
      </c>
      <c r="C3248" s="402" t="s">
        <v>100</v>
      </c>
      <c r="D3248" s="403">
        <v>955.9</v>
      </c>
    </row>
    <row r="3249" spans="1:4" ht="12.75" customHeight="1">
      <c r="A3249" s="402">
        <v>100609</v>
      </c>
      <c r="B3249" s="402" t="s">
        <v>15106</v>
      </c>
      <c r="C3249" s="402" t="s">
        <v>100</v>
      </c>
      <c r="D3249" s="403">
        <v>1482.1</v>
      </c>
    </row>
    <row r="3250" spans="1:4" ht="12.75" customHeight="1">
      <c r="A3250" s="402">
        <v>100610</v>
      </c>
      <c r="B3250" s="402" t="s">
        <v>15107</v>
      </c>
      <c r="C3250" s="402" t="s">
        <v>100</v>
      </c>
      <c r="D3250" s="403">
        <v>600.67999999999995</v>
      </c>
    </row>
    <row r="3251" spans="1:4" ht="12.75" customHeight="1">
      <c r="A3251" s="402">
        <v>100611</v>
      </c>
      <c r="B3251" s="402" t="s">
        <v>15108</v>
      </c>
      <c r="C3251" s="402" t="s">
        <v>100</v>
      </c>
      <c r="D3251" s="403">
        <v>766.65</v>
      </c>
    </row>
    <row r="3252" spans="1:4" ht="12.75" customHeight="1">
      <c r="A3252" s="402">
        <v>100612</v>
      </c>
      <c r="B3252" s="402" t="s">
        <v>15109</v>
      </c>
      <c r="C3252" s="402" t="s">
        <v>100</v>
      </c>
      <c r="D3252" s="403">
        <v>974.64</v>
      </c>
    </row>
    <row r="3253" spans="1:4" ht="12.75" customHeight="1">
      <c r="A3253" s="402">
        <v>100613</v>
      </c>
      <c r="B3253" s="402" t="s">
        <v>15110</v>
      </c>
      <c r="C3253" s="402" t="s">
        <v>100</v>
      </c>
      <c r="D3253" s="403">
        <v>1507.82</v>
      </c>
    </row>
    <row r="3254" spans="1:4" ht="12.75" customHeight="1">
      <c r="A3254" s="402">
        <v>100614</v>
      </c>
      <c r="B3254" s="402" t="s">
        <v>15111</v>
      </c>
      <c r="C3254" s="402" t="s">
        <v>100</v>
      </c>
      <c r="D3254" s="403">
        <v>799.48</v>
      </c>
    </row>
    <row r="3255" spans="1:4" ht="12.75" customHeight="1">
      <c r="A3255" s="402">
        <v>100615</v>
      </c>
      <c r="B3255" s="402" t="s">
        <v>15112</v>
      </c>
      <c r="C3255" s="402" t="s">
        <v>100</v>
      </c>
      <c r="D3255" s="403">
        <v>1011.77</v>
      </c>
    </row>
    <row r="3256" spans="1:4" ht="12.75" customHeight="1">
      <c r="A3256" s="402">
        <v>100616</v>
      </c>
      <c r="B3256" s="402" t="s">
        <v>15113</v>
      </c>
      <c r="C3256" s="402" t="s">
        <v>100</v>
      </c>
      <c r="D3256" s="403">
        <v>1562.01</v>
      </c>
    </row>
    <row r="3257" spans="1:4" ht="12.75" customHeight="1">
      <c r="A3257" s="402">
        <v>100617</v>
      </c>
      <c r="B3257" s="402" t="s">
        <v>15114</v>
      </c>
      <c r="C3257" s="402" t="s">
        <v>100</v>
      </c>
      <c r="D3257" s="403">
        <v>1048.6400000000001</v>
      </c>
    </row>
    <row r="3258" spans="1:4" ht="12.75" customHeight="1">
      <c r="A3258" s="402">
        <v>100618</v>
      </c>
      <c r="B3258" s="402" t="s">
        <v>15115</v>
      </c>
      <c r="C3258" s="402" t="s">
        <v>100</v>
      </c>
      <c r="D3258" s="403">
        <v>1622.66</v>
      </c>
    </row>
    <row r="3259" spans="1:4" ht="12.75" customHeight="1">
      <c r="A3259" s="402">
        <v>100619</v>
      </c>
      <c r="B3259" s="402" t="s">
        <v>15116</v>
      </c>
      <c r="C3259" s="402" t="s">
        <v>100</v>
      </c>
      <c r="D3259" s="403">
        <v>544.27</v>
      </c>
    </row>
    <row r="3260" spans="1:4" ht="12.75" customHeight="1">
      <c r="A3260" s="402">
        <v>100620</v>
      </c>
      <c r="B3260" s="402" t="s">
        <v>15117</v>
      </c>
      <c r="C3260" s="402" t="s">
        <v>100</v>
      </c>
      <c r="D3260" s="403">
        <v>2530.0100000000002</v>
      </c>
    </row>
    <row r="3261" spans="1:4" ht="12.75" customHeight="1">
      <c r="A3261" s="402">
        <v>100621</v>
      </c>
      <c r="B3261" s="402" t="s">
        <v>15118</v>
      </c>
      <c r="C3261" s="402" t="s">
        <v>100</v>
      </c>
      <c r="D3261" s="403">
        <v>2933.32</v>
      </c>
    </row>
    <row r="3262" spans="1:4" ht="12.75" customHeight="1">
      <c r="A3262" s="402">
        <v>100622</v>
      </c>
      <c r="B3262" s="402" t="s">
        <v>15119</v>
      </c>
      <c r="C3262" s="402" t="s">
        <v>100</v>
      </c>
      <c r="D3262" s="403">
        <v>2118.5</v>
      </c>
    </row>
    <row r="3263" spans="1:4" ht="12.75" customHeight="1">
      <c r="A3263" s="402">
        <v>100623</v>
      </c>
      <c r="B3263" s="402" t="s">
        <v>15120</v>
      </c>
      <c r="C3263" s="402" t="s">
        <v>100</v>
      </c>
      <c r="D3263" s="403">
        <v>2291.87</v>
      </c>
    </row>
    <row r="3264" spans="1:4" ht="12.75" customHeight="1">
      <c r="A3264" s="402">
        <v>97605</v>
      </c>
      <c r="B3264" s="402" t="s">
        <v>15121</v>
      </c>
      <c r="C3264" s="402" t="s">
        <v>100</v>
      </c>
      <c r="D3264" s="403">
        <v>90.25</v>
      </c>
    </row>
    <row r="3265" spans="1:4" ht="12.75" customHeight="1">
      <c r="A3265" s="402">
        <v>97607</v>
      </c>
      <c r="B3265" s="402" t="s">
        <v>15122</v>
      </c>
      <c r="C3265" s="402" t="s">
        <v>100</v>
      </c>
      <c r="D3265" s="403">
        <v>109.24</v>
      </c>
    </row>
    <row r="3266" spans="1:4" ht="12.75" customHeight="1">
      <c r="A3266" s="402">
        <v>102102</v>
      </c>
      <c r="B3266" s="402" t="s">
        <v>15123</v>
      </c>
      <c r="C3266" s="402" t="s">
        <v>100</v>
      </c>
      <c r="D3266" s="403">
        <v>10847.82</v>
      </c>
    </row>
    <row r="3267" spans="1:4" ht="12.75" customHeight="1">
      <c r="A3267" s="402">
        <v>102103</v>
      </c>
      <c r="B3267" s="402" t="s">
        <v>15124</v>
      </c>
      <c r="C3267" s="402" t="s">
        <v>100</v>
      </c>
      <c r="D3267" s="403">
        <v>12076.84</v>
      </c>
    </row>
    <row r="3268" spans="1:4" ht="12.75" customHeight="1">
      <c r="A3268" s="402">
        <v>102104</v>
      </c>
      <c r="B3268" s="402" t="s">
        <v>15125</v>
      </c>
      <c r="C3268" s="402" t="s">
        <v>100</v>
      </c>
      <c r="D3268" s="403">
        <v>15504.63</v>
      </c>
    </row>
    <row r="3269" spans="1:4" ht="12.75" customHeight="1">
      <c r="A3269" s="402">
        <v>102105</v>
      </c>
      <c r="B3269" s="402" t="s">
        <v>15126</v>
      </c>
      <c r="C3269" s="402" t="s">
        <v>100</v>
      </c>
      <c r="D3269" s="403">
        <v>19066.29</v>
      </c>
    </row>
    <row r="3270" spans="1:4" ht="12.75" customHeight="1">
      <c r="A3270" s="402">
        <v>102106</v>
      </c>
      <c r="B3270" s="402" t="s">
        <v>15127</v>
      </c>
      <c r="C3270" s="402" t="s">
        <v>100</v>
      </c>
      <c r="D3270" s="403">
        <v>23928.76</v>
      </c>
    </row>
    <row r="3271" spans="1:4" ht="12.75" customHeight="1">
      <c r="A3271" s="402">
        <v>102107</v>
      </c>
      <c r="B3271" s="402" t="s">
        <v>15128</v>
      </c>
      <c r="C3271" s="402" t="s">
        <v>100</v>
      </c>
      <c r="D3271" s="403">
        <v>33407.910000000003</v>
      </c>
    </row>
    <row r="3272" spans="1:4" ht="12.75" customHeight="1">
      <c r="A3272" s="402">
        <v>102108</v>
      </c>
      <c r="B3272" s="402" t="s">
        <v>15129</v>
      </c>
      <c r="C3272" s="402" t="s">
        <v>100</v>
      </c>
      <c r="D3272" s="403">
        <v>38911.06</v>
      </c>
    </row>
    <row r="3273" spans="1:4" ht="12.75" customHeight="1">
      <c r="A3273" s="402">
        <v>102109</v>
      </c>
      <c r="B3273" s="402" t="s">
        <v>15130</v>
      </c>
      <c r="C3273" s="402" t="s">
        <v>100</v>
      </c>
      <c r="D3273" s="403">
        <v>52.99</v>
      </c>
    </row>
    <row r="3274" spans="1:4" ht="12.75" customHeight="1">
      <c r="A3274" s="402">
        <v>102110</v>
      </c>
      <c r="B3274" s="402" t="s">
        <v>15131</v>
      </c>
      <c r="C3274" s="402" t="s">
        <v>100</v>
      </c>
      <c r="D3274" s="403">
        <v>161.88999999999999</v>
      </c>
    </row>
    <row r="3275" spans="1:4" ht="12.75" customHeight="1">
      <c r="A3275" s="402">
        <v>103654</v>
      </c>
      <c r="B3275" s="402" t="s">
        <v>15132</v>
      </c>
      <c r="C3275" s="402" t="s">
        <v>100</v>
      </c>
      <c r="D3275" s="403">
        <v>63083.9</v>
      </c>
    </row>
    <row r="3276" spans="1:4" ht="12.75" customHeight="1">
      <c r="A3276" s="402">
        <v>103655</v>
      </c>
      <c r="B3276" s="402" t="s">
        <v>15133</v>
      </c>
      <c r="C3276" s="402" t="s">
        <v>100</v>
      </c>
      <c r="D3276" s="403">
        <v>86423.38</v>
      </c>
    </row>
    <row r="3277" spans="1:4" ht="12.75" customHeight="1">
      <c r="A3277" s="402">
        <v>103656</v>
      </c>
      <c r="B3277" s="402" t="s">
        <v>15134</v>
      </c>
      <c r="C3277" s="402" t="s">
        <v>100</v>
      </c>
      <c r="D3277" s="403">
        <v>120842.01</v>
      </c>
    </row>
    <row r="3278" spans="1:4" ht="12.75" customHeight="1">
      <c r="A3278" s="402">
        <v>96973</v>
      </c>
      <c r="B3278" s="402" t="s">
        <v>86</v>
      </c>
      <c r="C3278" s="402" t="s">
        <v>53</v>
      </c>
      <c r="D3278" s="403">
        <v>60.16</v>
      </c>
    </row>
    <row r="3279" spans="1:4" ht="12.75" customHeight="1">
      <c r="A3279" s="402">
        <v>96974</v>
      </c>
      <c r="B3279" s="402" t="s">
        <v>114</v>
      </c>
      <c r="C3279" s="402" t="s">
        <v>53</v>
      </c>
      <c r="D3279" s="403">
        <v>76.98</v>
      </c>
    </row>
    <row r="3280" spans="1:4" ht="12.75" customHeight="1">
      <c r="A3280" s="402">
        <v>96975</v>
      </c>
      <c r="B3280" s="402" t="s">
        <v>15135</v>
      </c>
      <c r="C3280" s="402" t="s">
        <v>53</v>
      </c>
      <c r="D3280" s="403">
        <v>94.68</v>
      </c>
    </row>
    <row r="3281" spans="1:4" ht="12.75" customHeight="1">
      <c r="A3281" s="402">
        <v>96976</v>
      </c>
      <c r="B3281" s="402" t="s">
        <v>15136</v>
      </c>
      <c r="C3281" s="402" t="s">
        <v>53</v>
      </c>
      <c r="D3281" s="403">
        <v>123.83</v>
      </c>
    </row>
    <row r="3282" spans="1:4" ht="12.75" customHeight="1">
      <c r="A3282" s="402">
        <v>96977</v>
      </c>
      <c r="B3282" s="402" t="s">
        <v>15137</v>
      </c>
      <c r="C3282" s="402" t="s">
        <v>53</v>
      </c>
      <c r="D3282" s="403">
        <v>47.02</v>
      </c>
    </row>
    <row r="3283" spans="1:4" ht="12.75" customHeight="1">
      <c r="A3283" s="402">
        <v>96978</v>
      </c>
      <c r="B3283" s="402" t="s">
        <v>15138</v>
      </c>
      <c r="C3283" s="402" t="s">
        <v>53</v>
      </c>
      <c r="D3283" s="403">
        <v>61.96</v>
      </c>
    </row>
    <row r="3284" spans="1:4" ht="12.75" customHeight="1">
      <c r="A3284" s="402">
        <v>96979</v>
      </c>
      <c r="B3284" s="402" t="s">
        <v>15139</v>
      </c>
      <c r="C3284" s="402" t="s">
        <v>53</v>
      </c>
      <c r="D3284" s="403">
        <v>88.6</v>
      </c>
    </row>
    <row r="3285" spans="1:4" ht="12.75" customHeight="1">
      <c r="A3285" s="402">
        <v>96984</v>
      </c>
      <c r="B3285" s="402" t="s">
        <v>15140</v>
      </c>
      <c r="C3285" s="402" t="s">
        <v>100</v>
      </c>
      <c r="D3285" s="403">
        <v>54.36</v>
      </c>
    </row>
    <row r="3286" spans="1:4" ht="12.75" customHeight="1">
      <c r="A3286" s="402">
        <v>96985</v>
      </c>
      <c r="B3286" s="402" t="s">
        <v>15141</v>
      </c>
      <c r="C3286" s="402" t="s">
        <v>100</v>
      </c>
      <c r="D3286" s="403">
        <v>96.76</v>
      </c>
    </row>
    <row r="3287" spans="1:4" ht="12.75" customHeight="1">
      <c r="A3287" s="402">
        <v>96986</v>
      </c>
      <c r="B3287" s="402" t="s">
        <v>233</v>
      </c>
      <c r="C3287" s="402" t="s">
        <v>100</v>
      </c>
      <c r="D3287" s="403">
        <v>144.13</v>
      </c>
    </row>
    <row r="3288" spans="1:4" ht="12.75" customHeight="1">
      <c r="A3288" s="402">
        <v>96987</v>
      </c>
      <c r="B3288" s="402" t="s">
        <v>15142</v>
      </c>
      <c r="C3288" s="402" t="s">
        <v>100</v>
      </c>
      <c r="D3288" s="403">
        <v>121.83</v>
      </c>
    </row>
    <row r="3289" spans="1:4" ht="12.75" customHeight="1">
      <c r="A3289" s="402">
        <v>96988</v>
      </c>
      <c r="B3289" s="402" t="s">
        <v>15143</v>
      </c>
      <c r="C3289" s="402" t="s">
        <v>100</v>
      </c>
      <c r="D3289" s="403">
        <v>178.85</v>
      </c>
    </row>
    <row r="3290" spans="1:4" ht="12.75" customHeight="1">
      <c r="A3290" s="402">
        <v>96989</v>
      </c>
      <c r="B3290" s="402" t="s">
        <v>15144</v>
      </c>
      <c r="C3290" s="402" t="s">
        <v>100</v>
      </c>
      <c r="D3290" s="403">
        <v>149.77000000000001</v>
      </c>
    </row>
    <row r="3291" spans="1:4" ht="12.75" customHeight="1">
      <c r="A3291" s="402">
        <v>98463</v>
      </c>
      <c r="B3291" s="402" t="s">
        <v>15145</v>
      </c>
      <c r="C3291" s="402" t="s">
        <v>100</v>
      </c>
      <c r="D3291" s="403">
        <v>25.04</v>
      </c>
    </row>
    <row r="3292" spans="1:4" ht="12.75" customHeight="1">
      <c r="A3292" s="402">
        <v>104746</v>
      </c>
      <c r="B3292" s="402" t="s">
        <v>15146</v>
      </c>
      <c r="C3292" s="402" t="s">
        <v>100</v>
      </c>
      <c r="D3292" s="403">
        <v>27.54</v>
      </c>
    </row>
    <row r="3293" spans="1:4" ht="12.75" customHeight="1">
      <c r="A3293" s="402">
        <v>104749</v>
      </c>
      <c r="B3293" s="402" t="s">
        <v>15147</v>
      </c>
      <c r="C3293" s="402" t="s">
        <v>100</v>
      </c>
      <c r="D3293" s="403">
        <v>21.68</v>
      </c>
    </row>
    <row r="3294" spans="1:4" ht="12.75" customHeight="1">
      <c r="A3294" s="402">
        <v>104750</v>
      </c>
      <c r="B3294" s="402" t="s">
        <v>15148</v>
      </c>
      <c r="C3294" s="402" t="s">
        <v>100</v>
      </c>
      <c r="D3294" s="403">
        <v>16.72</v>
      </c>
    </row>
    <row r="3295" spans="1:4" ht="12.75" customHeight="1">
      <c r="A3295" s="402">
        <v>104751</v>
      </c>
      <c r="B3295" s="402" t="s">
        <v>15149</v>
      </c>
      <c r="C3295" s="402" t="s">
        <v>100</v>
      </c>
      <c r="D3295" s="403">
        <v>25.23</v>
      </c>
    </row>
    <row r="3296" spans="1:4" ht="12.75" customHeight="1">
      <c r="A3296" s="402">
        <v>104752</v>
      </c>
      <c r="B3296" s="402" t="s">
        <v>15150</v>
      </c>
      <c r="C3296" s="402" t="s">
        <v>100</v>
      </c>
      <c r="D3296" s="403">
        <v>25.12</v>
      </c>
    </row>
    <row r="3297" spans="1:4" ht="12.75" customHeight="1">
      <c r="A3297" s="402">
        <v>104753</v>
      </c>
      <c r="B3297" s="402" t="s">
        <v>15151</v>
      </c>
      <c r="C3297" s="402" t="s">
        <v>100</v>
      </c>
      <c r="D3297" s="403">
        <v>31.76</v>
      </c>
    </row>
    <row r="3298" spans="1:4" ht="12.75" customHeight="1">
      <c r="A3298" s="402">
        <v>104754</v>
      </c>
      <c r="B3298" s="402" t="s">
        <v>15152</v>
      </c>
      <c r="C3298" s="402" t="s">
        <v>100</v>
      </c>
      <c r="D3298" s="403">
        <v>43.15</v>
      </c>
    </row>
    <row r="3299" spans="1:4" ht="12.75" customHeight="1">
      <c r="A3299" s="402">
        <v>104755</v>
      </c>
      <c r="B3299" s="402" t="s">
        <v>15153</v>
      </c>
      <c r="C3299" s="402" t="s">
        <v>100</v>
      </c>
      <c r="D3299" s="403">
        <v>60.82</v>
      </c>
    </row>
    <row r="3300" spans="1:4" ht="12.75" customHeight="1">
      <c r="A3300" s="402">
        <v>103490</v>
      </c>
      <c r="B3300" s="402" t="s">
        <v>15154</v>
      </c>
      <c r="C3300" s="402" t="s">
        <v>71</v>
      </c>
      <c r="D3300" s="403">
        <v>2874.49</v>
      </c>
    </row>
    <row r="3301" spans="1:4" ht="12.75" customHeight="1">
      <c r="A3301" s="402">
        <v>103491</v>
      </c>
      <c r="B3301" s="402" t="s">
        <v>15155</v>
      </c>
      <c r="C3301" s="402" t="s">
        <v>71</v>
      </c>
      <c r="D3301" s="403">
        <v>577.54999999999995</v>
      </c>
    </row>
    <row r="3302" spans="1:4" ht="12.75" customHeight="1">
      <c r="A3302" s="402">
        <v>104758</v>
      </c>
      <c r="B3302" s="402" t="s">
        <v>15156</v>
      </c>
      <c r="C3302" s="402" t="s">
        <v>100</v>
      </c>
      <c r="D3302" s="403">
        <v>13.74</v>
      </c>
    </row>
    <row r="3303" spans="1:4" ht="12.75" customHeight="1">
      <c r="A3303" s="402">
        <v>104759</v>
      </c>
      <c r="B3303" s="402" t="s">
        <v>15157</v>
      </c>
      <c r="C3303" s="402" t="s">
        <v>100</v>
      </c>
      <c r="D3303" s="403">
        <v>36.630000000000003</v>
      </c>
    </row>
    <row r="3304" spans="1:4" ht="12.75" customHeight="1">
      <c r="A3304" s="402">
        <v>104760</v>
      </c>
      <c r="B3304" s="402" t="s">
        <v>15158</v>
      </c>
      <c r="C3304" s="402" t="s">
        <v>100</v>
      </c>
      <c r="D3304" s="403">
        <v>53.5</v>
      </c>
    </row>
    <row r="3305" spans="1:4" ht="12.75" customHeight="1">
      <c r="A3305" s="402">
        <v>104761</v>
      </c>
      <c r="B3305" s="402" t="s">
        <v>15159</v>
      </c>
      <c r="C3305" s="402" t="s">
        <v>100</v>
      </c>
      <c r="D3305" s="403">
        <v>8.69</v>
      </c>
    </row>
    <row r="3306" spans="1:4" ht="12.75" customHeight="1">
      <c r="A3306" s="402">
        <v>104762</v>
      </c>
      <c r="B3306" s="402" t="s">
        <v>15160</v>
      </c>
      <c r="C3306" s="402" t="s">
        <v>100</v>
      </c>
      <c r="D3306" s="403">
        <v>23.2</v>
      </c>
    </row>
    <row r="3307" spans="1:4" ht="12.75" customHeight="1">
      <c r="A3307" s="402">
        <v>104763</v>
      </c>
      <c r="B3307" s="402" t="s">
        <v>15161</v>
      </c>
      <c r="C3307" s="402" t="s">
        <v>100</v>
      </c>
      <c r="D3307" s="403">
        <v>33.89</v>
      </c>
    </row>
    <row r="3308" spans="1:4" ht="12.75" customHeight="1">
      <c r="A3308" s="402">
        <v>104764</v>
      </c>
      <c r="B3308" s="402" t="s">
        <v>15162</v>
      </c>
      <c r="C3308" s="402" t="s">
        <v>53</v>
      </c>
      <c r="D3308" s="403">
        <v>20.92</v>
      </c>
    </row>
    <row r="3309" spans="1:4" ht="12.75" customHeight="1">
      <c r="A3309" s="402">
        <v>104765</v>
      </c>
      <c r="B3309" s="402" t="s">
        <v>15163</v>
      </c>
      <c r="C3309" s="402" t="s">
        <v>53</v>
      </c>
      <c r="D3309" s="403">
        <v>16.09</v>
      </c>
    </row>
    <row r="3310" spans="1:4" ht="12.75" customHeight="1">
      <c r="A3310" s="402">
        <v>104766</v>
      </c>
      <c r="B3310" s="402" t="s">
        <v>15164</v>
      </c>
      <c r="C3310" s="402" t="s">
        <v>53</v>
      </c>
      <c r="D3310" s="403">
        <v>14.37</v>
      </c>
    </row>
    <row r="3311" spans="1:4" ht="12.75" customHeight="1">
      <c r="A3311" s="402">
        <v>104768</v>
      </c>
      <c r="B3311" s="402" t="s">
        <v>15165</v>
      </c>
      <c r="C3311" s="402" t="s">
        <v>100</v>
      </c>
      <c r="D3311" s="403">
        <v>0.56999999999999995</v>
      </c>
    </row>
    <row r="3312" spans="1:4" ht="12.75" customHeight="1">
      <c r="A3312" s="402">
        <v>104770</v>
      </c>
      <c r="B3312" s="402" t="s">
        <v>15166</v>
      </c>
      <c r="C3312" s="402" t="s">
        <v>100</v>
      </c>
      <c r="D3312" s="403">
        <v>1.54</v>
      </c>
    </row>
    <row r="3313" spans="1:4" ht="12.75" customHeight="1">
      <c r="A3313" s="402">
        <v>104772</v>
      </c>
      <c r="B3313" s="402" t="s">
        <v>15167</v>
      </c>
      <c r="C3313" s="402" t="s">
        <v>100</v>
      </c>
      <c r="D3313" s="403">
        <v>2.27</v>
      </c>
    </row>
    <row r="3314" spans="1:4" ht="12.75" customHeight="1">
      <c r="A3314" s="402">
        <v>104774</v>
      </c>
      <c r="B3314" s="402" t="s">
        <v>15168</v>
      </c>
      <c r="C3314" s="402" t="s">
        <v>100</v>
      </c>
      <c r="D3314" s="403">
        <v>2.0099999999999998</v>
      </c>
    </row>
    <row r="3315" spans="1:4" ht="12.75" customHeight="1">
      <c r="A3315" s="402">
        <v>104776</v>
      </c>
      <c r="B3315" s="402" t="s">
        <v>15169</v>
      </c>
      <c r="C3315" s="402" t="s">
        <v>100</v>
      </c>
      <c r="D3315" s="403">
        <v>5.4</v>
      </c>
    </row>
    <row r="3316" spans="1:4" ht="12.75" customHeight="1">
      <c r="A3316" s="402">
        <v>104778</v>
      </c>
      <c r="B3316" s="402" t="s">
        <v>15170</v>
      </c>
      <c r="C3316" s="402" t="s">
        <v>100</v>
      </c>
      <c r="D3316" s="403">
        <v>7.89</v>
      </c>
    </row>
    <row r="3317" spans="1:4" ht="12.75" customHeight="1">
      <c r="A3317" s="402">
        <v>104780</v>
      </c>
      <c r="B3317" s="402" t="s">
        <v>15171</v>
      </c>
      <c r="C3317" s="402" t="s">
        <v>53</v>
      </c>
      <c r="D3317" s="403">
        <v>6.17</v>
      </c>
    </row>
    <row r="3318" spans="1:4" ht="12.75" customHeight="1">
      <c r="A3318" s="402">
        <v>104785</v>
      </c>
      <c r="B3318" s="402" t="s">
        <v>15172</v>
      </c>
      <c r="C3318" s="402" t="s">
        <v>53</v>
      </c>
      <c r="D3318" s="403">
        <v>10.94</v>
      </c>
    </row>
    <row r="3319" spans="1:4" ht="12.75" customHeight="1">
      <c r="A3319" s="402">
        <v>96765</v>
      </c>
      <c r="B3319" s="402" t="s">
        <v>15173</v>
      </c>
      <c r="C3319" s="402" t="s">
        <v>100</v>
      </c>
      <c r="D3319" s="403">
        <v>1403.91</v>
      </c>
    </row>
    <row r="3320" spans="1:4" ht="12.75" customHeight="1">
      <c r="A3320" s="402">
        <v>101905</v>
      </c>
      <c r="B3320" s="402" t="s">
        <v>15174</v>
      </c>
      <c r="C3320" s="402" t="s">
        <v>100</v>
      </c>
      <c r="D3320" s="403">
        <v>176.44</v>
      </c>
    </row>
    <row r="3321" spans="1:4" ht="12.75" customHeight="1">
      <c r="A3321" s="402">
        <v>101906</v>
      </c>
      <c r="B3321" s="402" t="s">
        <v>15175</v>
      </c>
      <c r="C3321" s="402" t="s">
        <v>100</v>
      </c>
      <c r="D3321" s="403">
        <v>510.77</v>
      </c>
    </row>
    <row r="3322" spans="1:4" ht="12.75" customHeight="1">
      <c r="A3322" s="402">
        <v>101907</v>
      </c>
      <c r="B3322" s="402" t="s">
        <v>15176</v>
      </c>
      <c r="C3322" s="402" t="s">
        <v>100</v>
      </c>
      <c r="D3322" s="403">
        <v>551.51</v>
      </c>
    </row>
    <row r="3323" spans="1:4" ht="12.75" customHeight="1">
      <c r="A3323" s="402">
        <v>101908</v>
      </c>
      <c r="B3323" s="402" t="s">
        <v>15177</v>
      </c>
      <c r="C3323" s="402" t="s">
        <v>100</v>
      </c>
      <c r="D3323" s="403">
        <v>171.35</v>
      </c>
    </row>
    <row r="3324" spans="1:4" ht="12.75" customHeight="1">
      <c r="A3324" s="402">
        <v>101909</v>
      </c>
      <c r="B3324" s="402" t="s">
        <v>15178</v>
      </c>
      <c r="C3324" s="402" t="s">
        <v>100</v>
      </c>
      <c r="D3324" s="403">
        <v>198.51</v>
      </c>
    </row>
    <row r="3325" spans="1:4" ht="12.75" customHeight="1">
      <c r="A3325" s="402">
        <v>101910</v>
      </c>
      <c r="B3325" s="402" t="s">
        <v>15179</v>
      </c>
      <c r="C3325" s="402" t="s">
        <v>100</v>
      </c>
      <c r="D3325" s="403">
        <v>232.45</v>
      </c>
    </row>
    <row r="3326" spans="1:4" ht="12.75" customHeight="1">
      <c r="A3326" s="402">
        <v>101911</v>
      </c>
      <c r="B3326" s="402" t="s">
        <v>15180</v>
      </c>
      <c r="C3326" s="402" t="s">
        <v>100</v>
      </c>
      <c r="D3326" s="403">
        <v>266.39</v>
      </c>
    </row>
    <row r="3327" spans="1:4" ht="12.75" customHeight="1">
      <c r="A3327" s="402">
        <v>101912</v>
      </c>
      <c r="B3327" s="402" t="s">
        <v>15181</v>
      </c>
      <c r="C3327" s="402" t="s">
        <v>100</v>
      </c>
      <c r="D3327" s="403">
        <v>1822.49</v>
      </c>
    </row>
    <row r="3328" spans="1:4" ht="12.75" customHeight="1">
      <c r="A3328" s="402">
        <v>101913</v>
      </c>
      <c r="B3328" s="402" t="s">
        <v>15182</v>
      </c>
      <c r="C3328" s="402" t="s">
        <v>100</v>
      </c>
      <c r="D3328" s="403">
        <v>317.19</v>
      </c>
    </row>
    <row r="3329" spans="1:4" ht="12.75" customHeight="1">
      <c r="A3329" s="402">
        <v>101914</v>
      </c>
      <c r="B3329" s="402" t="s">
        <v>15183</v>
      </c>
      <c r="C3329" s="402" t="s">
        <v>100</v>
      </c>
      <c r="D3329" s="403">
        <v>404.11</v>
      </c>
    </row>
    <row r="3330" spans="1:4" ht="12.75" customHeight="1">
      <c r="A3330" s="402">
        <v>101915</v>
      </c>
      <c r="B3330" s="402" t="s">
        <v>15184</v>
      </c>
      <c r="C3330" s="402" t="s">
        <v>100</v>
      </c>
      <c r="D3330" s="403">
        <v>386.27</v>
      </c>
    </row>
    <row r="3331" spans="1:4" ht="12.75" customHeight="1">
      <c r="A3331" s="402">
        <v>101916</v>
      </c>
      <c r="B3331" s="402" t="s">
        <v>15185</v>
      </c>
      <c r="C3331" s="402" t="s">
        <v>100</v>
      </c>
      <c r="D3331" s="403">
        <v>3521.72</v>
      </c>
    </row>
    <row r="3332" spans="1:4" ht="12.75" customHeight="1">
      <c r="A3332" s="402">
        <v>101917</v>
      </c>
      <c r="B3332" s="402" t="s">
        <v>15186</v>
      </c>
      <c r="C3332" s="402" t="s">
        <v>100</v>
      </c>
      <c r="D3332" s="403">
        <v>142.29</v>
      </c>
    </row>
    <row r="3333" spans="1:4" ht="12.75" customHeight="1">
      <c r="A3333" s="402">
        <v>98261</v>
      </c>
      <c r="B3333" s="402" t="s">
        <v>15187</v>
      </c>
      <c r="C3333" s="402" t="s">
        <v>53</v>
      </c>
      <c r="D3333" s="403">
        <v>3.44</v>
      </c>
    </row>
    <row r="3334" spans="1:4" ht="12.75" customHeight="1">
      <c r="A3334" s="402">
        <v>98262</v>
      </c>
      <c r="B3334" s="402" t="s">
        <v>15188</v>
      </c>
      <c r="C3334" s="402" t="s">
        <v>53</v>
      </c>
      <c r="D3334" s="403">
        <v>4.1399999999999997</v>
      </c>
    </row>
    <row r="3335" spans="1:4" ht="12.75" customHeight="1">
      <c r="A3335" s="402">
        <v>98263</v>
      </c>
      <c r="B3335" s="402" t="s">
        <v>15189</v>
      </c>
      <c r="C3335" s="402" t="s">
        <v>53</v>
      </c>
      <c r="D3335" s="403">
        <v>4.32</v>
      </c>
    </row>
    <row r="3336" spans="1:4" ht="12.75" customHeight="1">
      <c r="A3336" s="402">
        <v>98264</v>
      </c>
      <c r="B3336" s="402" t="s">
        <v>15190</v>
      </c>
      <c r="C3336" s="402" t="s">
        <v>53</v>
      </c>
      <c r="D3336" s="403">
        <v>5.07</v>
      </c>
    </row>
    <row r="3337" spans="1:4" ht="12.75" customHeight="1">
      <c r="A3337" s="402">
        <v>98265</v>
      </c>
      <c r="B3337" s="402" t="s">
        <v>15191</v>
      </c>
      <c r="C3337" s="402" t="s">
        <v>53</v>
      </c>
      <c r="D3337" s="403">
        <v>5.57</v>
      </c>
    </row>
    <row r="3338" spans="1:4" ht="12.75" customHeight="1">
      <c r="A3338" s="402">
        <v>98266</v>
      </c>
      <c r="B3338" s="402" t="s">
        <v>15192</v>
      </c>
      <c r="C3338" s="402" t="s">
        <v>53</v>
      </c>
      <c r="D3338" s="403">
        <v>6.24</v>
      </c>
    </row>
    <row r="3339" spans="1:4" ht="12.75" customHeight="1">
      <c r="A3339" s="402">
        <v>98267</v>
      </c>
      <c r="B3339" s="402" t="s">
        <v>15193</v>
      </c>
      <c r="C3339" s="402" t="s">
        <v>53</v>
      </c>
      <c r="D3339" s="403">
        <v>9.65</v>
      </c>
    </row>
    <row r="3340" spans="1:4" ht="12.75" customHeight="1">
      <c r="A3340" s="402">
        <v>98268</v>
      </c>
      <c r="B3340" s="402" t="s">
        <v>15194</v>
      </c>
      <c r="C3340" s="402" t="s">
        <v>53</v>
      </c>
      <c r="D3340" s="403">
        <v>15.06</v>
      </c>
    </row>
    <row r="3341" spans="1:4" ht="12.75" customHeight="1">
      <c r="A3341" s="402">
        <v>98269</v>
      </c>
      <c r="B3341" s="402" t="s">
        <v>15195</v>
      </c>
      <c r="C3341" s="402" t="s">
        <v>53</v>
      </c>
      <c r="D3341" s="403">
        <v>20.28</v>
      </c>
    </row>
    <row r="3342" spans="1:4" ht="12.75" customHeight="1">
      <c r="A3342" s="402">
        <v>98270</v>
      </c>
      <c r="B3342" s="402" t="s">
        <v>15196</v>
      </c>
      <c r="C3342" s="402" t="s">
        <v>53</v>
      </c>
      <c r="D3342" s="403">
        <v>30.12</v>
      </c>
    </row>
    <row r="3343" spans="1:4" ht="12.75" customHeight="1">
      <c r="A3343" s="402">
        <v>98271</v>
      </c>
      <c r="B3343" s="402" t="s">
        <v>15197</v>
      </c>
      <c r="C3343" s="402" t="s">
        <v>53</v>
      </c>
      <c r="D3343" s="403">
        <v>41.94</v>
      </c>
    </row>
    <row r="3344" spans="1:4" ht="12.75" customHeight="1">
      <c r="A3344" s="402">
        <v>98272</v>
      </c>
      <c r="B3344" s="402" t="s">
        <v>15198</v>
      </c>
      <c r="C3344" s="402" t="s">
        <v>53</v>
      </c>
      <c r="D3344" s="403">
        <v>94.86</v>
      </c>
    </row>
    <row r="3345" spans="1:4" ht="12.75" customHeight="1">
      <c r="A3345" s="402">
        <v>98273</v>
      </c>
      <c r="B3345" s="402" t="s">
        <v>15199</v>
      </c>
      <c r="C3345" s="402" t="s">
        <v>53</v>
      </c>
      <c r="D3345" s="403">
        <v>2.2799999999999998</v>
      </c>
    </row>
    <row r="3346" spans="1:4" ht="12.75" customHeight="1">
      <c r="A3346" s="402">
        <v>98274</v>
      </c>
      <c r="B3346" s="402" t="s">
        <v>15200</v>
      </c>
      <c r="C3346" s="402" t="s">
        <v>53</v>
      </c>
      <c r="D3346" s="403">
        <v>2.76</v>
      </c>
    </row>
    <row r="3347" spans="1:4" ht="12.75" customHeight="1">
      <c r="A3347" s="402">
        <v>98275</v>
      </c>
      <c r="B3347" s="402" t="s">
        <v>15201</v>
      </c>
      <c r="C3347" s="402" t="s">
        <v>53</v>
      </c>
      <c r="D3347" s="403">
        <v>3.43</v>
      </c>
    </row>
    <row r="3348" spans="1:4" ht="12.75" customHeight="1">
      <c r="A3348" s="402">
        <v>98276</v>
      </c>
      <c r="B3348" s="402" t="s">
        <v>15202</v>
      </c>
      <c r="C3348" s="402" t="s">
        <v>53</v>
      </c>
      <c r="D3348" s="403">
        <v>6.84</v>
      </c>
    </row>
    <row r="3349" spans="1:4" ht="12.75" customHeight="1">
      <c r="A3349" s="402">
        <v>98277</v>
      </c>
      <c r="B3349" s="402" t="s">
        <v>15203</v>
      </c>
      <c r="C3349" s="402" t="s">
        <v>53</v>
      </c>
      <c r="D3349" s="403">
        <v>12.27</v>
      </c>
    </row>
    <row r="3350" spans="1:4" ht="12.75" customHeight="1">
      <c r="A3350" s="402">
        <v>98278</v>
      </c>
      <c r="B3350" s="402" t="s">
        <v>15204</v>
      </c>
      <c r="C3350" s="402" t="s">
        <v>53</v>
      </c>
      <c r="D3350" s="403">
        <v>17.489999999999998</v>
      </c>
    </row>
    <row r="3351" spans="1:4" ht="12.75" customHeight="1">
      <c r="A3351" s="402">
        <v>98279</v>
      </c>
      <c r="B3351" s="402" t="s">
        <v>15205</v>
      </c>
      <c r="C3351" s="402" t="s">
        <v>53</v>
      </c>
      <c r="D3351" s="403">
        <v>27.32</v>
      </c>
    </row>
    <row r="3352" spans="1:4" ht="12.75" customHeight="1">
      <c r="A3352" s="402">
        <v>98280</v>
      </c>
      <c r="B3352" s="402" t="s">
        <v>15206</v>
      </c>
      <c r="C3352" s="402" t="s">
        <v>53</v>
      </c>
      <c r="D3352" s="403">
        <v>7.04</v>
      </c>
    </row>
    <row r="3353" spans="1:4" ht="12.75" customHeight="1">
      <c r="A3353" s="402">
        <v>98281</v>
      </c>
      <c r="B3353" s="402" t="s">
        <v>15207</v>
      </c>
      <c r="C3353" s="402" t="s">
        <v>53</v>
      </c>
      <c r="D3353" s="403">
        <v>7.73</v>
      </c>
    </row>
    <row r="3354" spans="1:4" ht="12.75" customHeight="1">
      <c r="A3354" s="402">
        <v>98282</v>
      </c>
      <c r="B3354" s="402" t="s">
        <v>15208</v>
      </c>
      <c r="C3354" s="402" t="s">
        <v>53</v>
      </c>
      <c r="D3354" s="403">
        <v>7.93</v>
      </c>
    </row>
    <row r="3355" spans="1:4" ht="12.75" customHeight="1">
      <c r="A3355" s="402">
        <v>98283</v>
      </c>
      <c r="B3355" s="402" t="s">
        <v>15209</v>
      </c>
      <c r="C3355" s="402" t="s">
        <v>53</v>
      </c>
      <c r="D3355" s="403">
        <v>8.68</v>
      </c>
    </row>
    <row r="3356" spans="1:4" ht="12.75" customHeight="1">
      <c r="A3356" s="402">
        <v>98284</v>
      </c>
      <c r="B3356" s="402" t="s">
        <v>15210</v>
      </c>
      <c r="C3356" s="402" t="s">
        <v>53</v>
      </c>
      <c r="D3356" s="403">
        <v>9.16</v>
      </c>
    </row>
    <row r="3357" spans="1:4" ht="12.75" customHeight="1">
      <c r="A3357" s="402">
        <v>98285</v>
      </c>
      <c r="B3357" s="402" t="s">
        <v>15211</v>
      </c>
      <c r="C3357" s="402" t="s">
        <v>53</v>
      </c>
      <c r="D3357" s="403">
        <v>9.83</v>
      </c>
    </row>
    <row r="3358" spans="1:4" ht="12.75" customHeight="1">
      <c r="A3358" s="402">
        <v>98286</v>
      </c>
      <c r="B3358" s="402" t="s">
        <v>15212</v>
      </c>
      <c r="C3358" s="402" t="s">
        <v>53</v>
      </c>
      <c r="D3358" s="403">
        <v>13.24</v>
      </c>
    </row>
    <row r="3359" spans="1:4" ht="12.75" customHeight="1">
      <c r="A3359" s="402">
        <v>98287</v>
      </c>
      <c r="B3359" s="402" t="s">
        <v>15213</v>
      </c>
      <c r="C3359" s="402" t="s">
        <v>53</v>
      </c>
      <c r="D3359" s="403">
        <v>1.28</v>
      </c>
    </row>
    <row r="3360" spans="1:4" ht="12.75" customHeight="1">
      <c r="A3360" s="402">
        <v>98288</v>
      </c>
      <c r="B3360" s="402" t="s">
        <v>15214</v>
      </c>
      <c r="C3360" s="402" t="s">
        <v>53</v>
      </c>
      <c r="D3360" s="403">
        <v>1.98</v>
      </c>
    </row>
    <row r="3361" spans="1:4" ht="12.75" customHeight="1">
      <c r="A3361" s="402">
        <v>98289</v>
      </c>
      <c r="B3361" s="402" t="s">
        <v>15215</v>
      </c>
      <c r="C3361" s="402" t="s">
        <v>53</v>
      </c>
      <c r="D3361" s="403">
        <v>2.16</v>
      </c>
    </row>
    <row r="3362" spans="1:4" ht="12.75" customHeight="1">
      <c r="A3362" s="402">
        <v>98290</v>
      </c>
      <c r="B3362" s="402" t="s">
        <v>15216</v>
      </c>
      <c r="C3362" s="402" t="s">
        <v>53</v>
      </c>
      <c r="D3362" s="403">
        <v>2.92</v>
      </c>
    </row>
    <row r="3363" spans="1:4" ht="12.75" customHeight="1">
      <c r="A3363" s="402">
        <v>98291</v>
      </c>
      <c r="B3363" s="402" t="s">
        <v>15217</v>
      </c>
      <c r="C3363" s="402" t="s">
        <v>53</v>
      </c>
      <c r="D3363" s="403">
        <v>3.4</v>
      </c>
    </row>
    <row r="3364" spans="1:4" ht="12.75" customHeight="1">
      <c r="A3364" s="402">
        <v>98292</v>
      </c>
      <c r="B3364" s="402" t="s">
        <v>15218</v>
      </c>
      <c r="C3364" s="402" t="s">
        <v>53</v>
      </c>
      <c r="D3364" s="403">
        <v>4.08</v>
      </c>
    </row>
    <row r="3365" spans="1:4" ht="12.75" customHeight="1">
      <c r="A3365" s="402">
        <v>98293</v>
      </c>
      <c r="B3365" s="402" t="s">
        <v>15219</v>
      </c>
      <c r="C3365" s="402" t="s">
        <v>53</v>
      </c>
      <c r="D3365" s="403">
        <v>7.49</v>
      </c>
    </row>
    <row r="3366" spans="1:4" ht="12.75" customHeight="1">
      <c r="A3366" s="402">
        <v>98400</v>
      </c>
      <c r="B3366" s="402" t="s">
        <v>326</v>
      </c>
      <c r="C3366" s="402" t="s">
        <v>53</v>
      </c>
      <c r="D3366" s="403">
        <v>11.64</v>
      </c>
    </row>
    <row r="3367" spans="1:4" ht="12.75" customHeight="1">
      <c r="A3367" s="402">
        <v>98401</v>
      </c>
      <c r="B3367" s="402" t="s">
        <v>15220</v>
      </c>
      <c r="C3367" s="402" t="s">
        <v>53</v>
      </c>
      <c r="D3367" s="403">
        <v>17.809999999999999</v>
      </c>
    </row>
    <row r="3368" spans="1:4" ht="12.75" customHeight="1">
      <c r="A3368" s="402">
        <v>98402</v>
      </c>
      <c r="B3368" s="402" t="s">
        <v>15221</v>
      </c>
      <c r="C3368" s="402" t="s">
        <v>53</v>
      </c>
      <c r="D3368" s="403">
        <v>20.71</v>
      </c>
    </row>
    <row r="3369" spans="1:4" ht="12.75" customHeight="1">
      <c r="A3369" s="402">
        <v>100556</v>
      </c>
      <c r="B3369" s="402" t="s">
        <v>15222</v>
      </c>
      <c r="C3369" s="402" t="s">
        <v>100</v>
      </c>
      <c r="D3369" s="403">
        <v>36.61</v>
      </c>
    </row>
    <row r="3370" spans="1:4" ht="12.75" customHeight="1">
      <c r="A3370" s="402">
        <v>100557</v>
      </c>
      <c r="B3370" s="402" t="s">
        <v>15223</v>
      </c>
      <c r="C3370" s="402" t="s">
        <v>100</v>
      </c>
      <c r="D3370" s="403">
        <v>432.01</v>
      </c>
    </row>
    <row r="3371" spans="1:4" ht="12.75" customHeight="1">
      <c r="A3371" s="402">
        <v>100560</v>
      </c>
      <c r="B3371" s="402" t="s">
        <v>398</v>
      </c>
      <c r="C3371" s="402" t="s">
        <v>100</v>
      </c>
      <c r="D3371" s="403">
        <v>99.57</v>
      </c>
    </row>
    <row r="3372" spans="1:4" ht="12.75" customHeight="1">
      <c r="A3372" s="402">
        <v>100561</v>
      </c>
      <c r="B3372" s="402" t="s">
        <v>15224</v>
      </c>
      <c r="C3372" s="402" t="s">
        <v>100</v>
      </c>
      <c r="D3372" s="403">
        <v>177.83</v>
      </c>
    </row>
    <row r="3373" spans="1:4" ht="12.75" customHeight="1">
      <c r="A3373" s="402">
        <v>100562</v>
      </c>
      <c r="B3373" s="402" t="s">
        <v>15225</v>
      </c>
      <c r="C3373" s="402" t="s">
        <v>100</v>
      </c>
      <c r="D3373" s="403">
        <v>272.77999999999997</v>
      </c>
    </row>
    <row r="3374" spans="1:4" ht="12.75" customHeight="1">
      <c r="A3374" s="402">
        <v>100563</v>
      </c>
      <c r="B3374" s="402" t="s">
        <v>15226</v>
      </c>
      <c r="C3374" s="402" t="s">
        <v>100</v>
      </c>
      <c r="D3374" s="403">
        <v>391.19</v>
      </c>
    </row>
    <row r="3375" spans="1:4" ht="12.75" customHeight="1">
      <c r="A3375" s="402">
        <v>101795</v>
      </c>
      <c r="B3375" s="402" t="s">
        <v>15227</v>
      </c>
      <c r="C3375" s="402" t="s">
        <v>100</v>
      </c>
      <c r="D3375" s="403">
        <v>557.83000000000004</v>
      </c>
    </row>
    <row r="3376" spans="1:4" ht="12.75" customHeight="1">
      <c r="A3376" s="402">
        <v>101798</v>
      </c>
      <c r="B3376" s="402" t="s">
        <v>15228</v>
      </c>
      <c r="C3376" s="402" t="s">
        <v>100</v>
      </c>
      <c r="D3376" s="403">
        <v>258.45</v>
      </c>
    </row>
    <row r="3377" spans="1:4" ht="12.75" customHeight="1">
      <c r="A3377" s="402">
        <v>101799</v>
      </c>
      <c r="B3377" s="402" t="s">
        <v>15229</v>
      </c>
      <c r="C3377" s="402" t="s">
        <v>100</v>
      </c>
      <c r="D3377" s="403">
        <v>617.85</v>
      </c>
    </row>
    <row r="3378" spans="1:4" ht="12.75" customHeight="1">
      <c r="A3378" s="402">
        <v>98397</v>
      </c>
      <c r="B3378" s="402" t="s">
        <v>15230</v>
      </c>
      <c r="C3378" s="402" t="s">
        <v>74</v>
      </c>
      <c r="D3378" s="403">
        <v>12.29</v>
      </c>
    </row>
    <row r="3379" spans="1:4" ht="12.75" customHeight="1">
      <c r="A3379" s="402">
        <v>103244</v>
      </c>
      <c r="B3379" s="402" t="s">
        <v>15231</v>
      </c>
      <c r="C3379" s="402" t="s">
        <v>100</v>
      </c>
      <c r="D3379" s="403">
        <v>2650.88</v>
      </c>
    </row>
    <row r="3380" spans="1:4" ht="12.75" customHeight="1">
      <c r="A3380" s="402">
        <v>103245</v>
      </c>
      <c r="B3380" s="402" t="s">
        <v>15232</v>
      </c>
      <c r="C3380" s="402" t="s">
        <v>100</v>
      </c>
      <c r="D3380" s="403">
        <v>2083.3200000000002</v>
      </c>
    </row>
    <row r="3381" spans="1:4" ht="12.75" customHeight="1">
      <c r="A3381" s="402">
        <v>103246</v>
      </c>
      <c r="B3381" s="402" t="s">
        <v>15233</v>
      </c>
      <c r="C3381" s="402" t="s">
        <v>100</v>
      </c>
      <c r="D3381" s="403">
        <v>2275.2600000000002</v>
      </c>
    </row>
    <row r="3382" spans="1:4" ht="12.75" customHeight="1">
      <c r="A3382" s="402">
        <v>103247</v>
      </c>
      <c r="B3382" s="402" t="s">
        <v>15234</v>
      </c>
      <c r="C3382" s="402" t="s">
        <v>100</v>
      </c>
      <c r="D3382" s="403">
        <v>2946.09</v>
      </c>
    </row>
    <row r="3383" spans="1:4" ht="12.75" customHeight="1">
      <c r="A3383" s="402">
        <v>103248</v>
      </c>
      <c r="B3383" s="402" t="s">
        <v>15235</v>
      </c>
      <c r="C3383" s="402" t="s">
        <v>100</v>
      </c>
      <c r="D3383" s="403">
        <v>2400.94</v>
      </c>
    </row>
    <row r="3384" spans="1:4" ht="12.75" customHeight="1">
      <c r="A3384" s="402">
        <v>103249</v>
      </c>
      <c r="B3384" s="402" t="s">
        <v>15236</v>
      </c>
      <c r="C3384" s="402" t="s">
        <v>100</v>
      </c>
      <c r="D3384" s="403">
        <v>2582.08</v>
      </c>
    </row>
    <row r="3385" spans="1:4" ht="12.75" customHeight="1">
      <c r="A3385" s="402">
        <v>103250</v>
      </c>
      <c r="B3385" s="402" t="s">
        <v>15237</v>
      </c>
      <c r="C3385" s="402" t="s">
        <v>100</v>
      </c>
      <c r="D3385" s="403">
        <v>4293.1400000000003</v>
      </c>
    </row>
    <row r="3386" spans="1:4" ht="12.75" customHeight="1">
      <c r="A3386" s="402">
        <v>103251</v>
      </c>
      <c r="B3386" s="402" t="s">
        <v>15238</v>
      </c>
      <c r="C3386" s="402" t="s">
        <v>100</v>
      </c>
      <c r="D3386" s="403">
        <v>3382.66</v>
      </c>
    </row>
    <row r="3387" spans="1:4" ht="12.75" customHeight="1">
      <c r="A3387" s="402">
        <v>103252</v>
      </c>
      <c r="B3387" s="402" t="s">
        <v>15239</v>
      </c>
      <c r="C3387" s="402" t="s">
        <v>100</v>
      </c>
      <c r="D3387" s="403">
        <v>3749.83</v>
      </c>
    </row>
    <row r="3388" spans="1:4" ht="12.75" customHeight="1">
      <c r="A3388" s="402">
        <v>103253</v>
      </c>
      <c r="B3388" s="402" t="s">
        <v>15240</v>
      </c>
      <c r="C3388" s="402" t="s">
        <v>100</v>
      </c>
      <c r="D3388" s="403">
        <v>5864.69</v>
      </c>
    </row>
    <row r="3389" spans="1:4" ht="12.75" customHeight="1">
      <c r="A3389" s="402">
        <v>103254</v>
      </c>
      <c r="B3389" s="402" t="s">
        <v>15241</v>
      </c>
      <c r="C3389" s="402" t="s">
        <v>100</v>
      </c>
      <c r="D3389" s="403">
        <v>4376.1499999999996</v>
      </c>
    </row>
    <row r="3390" spans="1:4" ht="12.75" customHeight="1">
      <c r="A3390" s="402">
        <v>103255</v>
      </c>
      <c r="B3390" s="402" t="s">
        <v>15242</v>
      </c>
      <c r="C3390" s="402" t="s">
        <v>100</v>
      </c>
      <c r="D3390" s="403">
        <v>4901.3500000000004</v>
      </c>
    </row>
    <row r="3391" spans="1:4" ht="12.75" customHeight="1">
      <c r="A3391" s="402">
        <v>103256</v>
      </c>
      <c r="B3391" s="402" t="s">
        <v>15243</v>
      </c>
      <c r="C3391" s="402" t="s">
        <v>100</v>
      </c>
      <c r="D3391" s="403">
        <v>10911.11</v>
      </c>
    </row>
    <row r="3392" spans="1:4" ht="12.75" customHeight="1">
      <c r="A3392" s="402">
        <v>103257</v>
      </c>
      <c r="B3392" s="402" t="s">
        <v>15244</v>
      </c>
      <c r="C3392" s="402" t="s">
        <v>100</v>
      </c>
      <c r="D3392" s="403">
        <v>6210.8</v>
      </c>
    </row>
    <row r="3393" spans="1:4" ht="12.75" customHeight="1">
      <c r="A3393" s="402">
        <v>103258</v>
      </c>
      <c r="B3393" s="402" t="s">
        <v>15245</v>
      </c>
      <c r="C3393" s="402" t="s">
        <v>100</v>
      </c>
      <c r="D3393" s="403">
        <v>12203.24</v>
      </c>
    </row>
    <row r="3394" spans="1:4" ht="12.75" customHeight="1">
      <c r="A3394" s="402">
        <v>103259</v>
      </c>
      <c r="B3394" s="402" t="s">
        <v>15246</v>
      </c>
      <c r="C3394" s="402" t="s">
        <v>100</v>
      </c>
      <c r="D3394" s="403">
        <v>6551.55</v>
      </c>
    </row>
    <row r="3395" spans="1:4" ht="12.75" customHeight="1">
      <c r="A3395" s="402">
        <v>103260</v>
      </c>
      <c r="B3395" s="402" t="s">
        <v>15247</v>
      </c>
      <c r="C3395" s="402" t="s">
        <v>100</v>
      </c>
      <c r="D3395" s="403">
        <v>6731.4</v>
      </c>
    </row>
    <row r="3396" spans="1:4" ht="12.75" customHeight="1">
      <c r="A3396" s="402">
        <v>103261</v>
      </c>
      <c r="B3396" s="402" t="s">
        <v>15248</v>
      </c>
      <c r="C3396" s="402" t="s">
        <v>100</v>
      </c>
      <c r="D3396" s="403">
        <v>13768.83</v>
      </c>
    </row>
    <row r="3397" spans="1:4" ht="12.75" customHeight="1">
      <c r="A3397" s="402">
        <v>103262</v>
      </c>
      <c r="B3397" s="402" t="s">
        <v>15249</v>
      </c>
      <c r="C3397" s="402" t="s">
        <v>100</v>
      </c>
      <c r="D3397" s="403">
        <v>8619.3799999999992</v>
      </c>
    </row>
    <row r="3398" spans="1:4" ht="12.75" customHeight="1">
      <c r="A3398" s="402">
        <v>103263</v>
      </c>
      <c r="B3398" s="402" t="s">
        <v>15250</v>
      </c>
      <c r="C3398" s="402" t="s">
        <v>100</v>
      </c>
      <c r="D3398" s="403">
        <v>19109.46</v>
      </c>
    </row>
    <row r="3399" spans="1:4" ht="12.75" customHeight="1">
      <c r="A3399" s="402">
        <v>103264</v>
      </c>
      <c r="B3399" s="402" t="s">
        <v>15251</v>
      </c>
      <c r="C3399" s="402" t="s">
        <v>100</v>
      </c>
      <c r="D3399" s="403">
        <v>10678.33</v>
      </c>
    </row>
    <row r="3400" spans="1:4" ht="12.75" customHeight="1">
      <c r="A3400" s="402">
        <v>103265</v>
      </c>
      <c r="B3400" s="402" t="s">
        <v>15252</v>
      </c>
      <c r="C3400" s="402" t="s">
        <v>100</v>
      </c>
      <c r="D3400" s="403">
        <v>23055.91</v>
      </c>
    </row>
    <row r="3401" spans="1:4" ht="12.75" customHeight="1">
      <c r="A3401" s="402">
        <v>103266</v>
      </c>
      <c r="B3401" s="402" t="s">
        <v>15253</v>
      </c>
      <c r="C3401" s="402" t="s">
        <v>100</v>
      </c>
      <c r="D3401" s="403">
        <v>11935.96</v>
      </c>
    </row>
    <row r="3402" spans="1:4" ht="12.75" customHeight="1">
      <c r="A3402" s="402">
        <v>103267</v>
      </c>
      <c r="B3402" s="402" t="s">
        <v>15254</v>
      </c>
      <c r="C3402" s="402" t="s">
        <v>100</v>
      </c>
      <c r="D3402" s="403">
        <v>6794.76</v>
      </c>
    </row>
    <row r="3403" spans="1:4" ht="12.75" customHeight="1">
      <c r="A3403" s="402">
        <v>103268</v>
      </c>
      <c r="B3403" s="402" t="s">
        <v>15255</v>
      </c>
      <c r="C3403" s="402" t="s">
        <v>100</v>
      </c>
      <c r="D3403" s="403">
        <v>8075.77</v>
      </c>
    </row>
    <row r="3404" spans="1:4" ht="12.75" customHeight="1">
      <c r="A3404" s="402">
        <v>103269</v>
      </c>
      <c r="B3404" s="402" t="s">
        <v>15256</v>
      </c>
      <c r="C3404" s="402" t="s">
        <v>100</v>
      </c>
      <c r="D3404" s="403">
        <v>8362.06</v>
      </c>
    </row>
    <row r="3405" spans="1:4" ht="12.75" customHeight="1">
      <c r="A3405" s="402">
        <v>103270</v>
      </c>
      <c r="B3405" s="402" t="s">
        <v>15257</v>
      </c>
      <c r="C3405" s="402" t="s">
        <v>100</v>
      </c>
      <c r="D3405" s="403">
        <v>8682.08</v>
      </c>
    </row>
    <row r="3406" spans="1:4" ht="12.75" customHeight="1">
      <c r="A3406" s="402">
        <v>103271</v>
      </c>
      <c r="B3406" s="402" t="s">
        <v>15258</v>
      </c>
      <c r="C3406" s="402" t="s">
        <v>100</v>
      </c>
      <c r="D3406" s="403">
        <v>12316.92</v>
      </c>
    </row>
    <row r="3407" spans="1:4" ht="12.75" customHeight="1">
      <c r="A3407" s="402">
        <v>103272</v>
      </c>
      <c r="B3407" s="402" t="s">
        <v>15259</v>
      </c>
      <c r="C3407" s="402" t="s">
        <v>100</v>
      </c>
      <c r="D3407" s="403">
        <v>12723.87</v>
      </c>
    </row>
    <row r="3408" spans="1:4" ht="12.75" customHeight="1">
      <c r="A3408" s="402">
        <v>103273</v>
      </c>
      <c r="B3408" s="402" t="s">
        <v>15260</v>
      </c>
      <c r="C3408" s="402" t="s">
        <v>100</v>
      </c>
      <c r="D3408" s="403">
        <v>13058.02</v>
      </c>
    </row>
    <row r="3409" spans="1:4" ht="12.75" customHeight="1">
      <c r="A3409" s="402">
        <v>103274</v>
      </c>
      <c r="B3409" s="402" t="s">
        <v>15261</v>
      </c>
      <c r="C3409" s="402" t="s">
        <v>100</v>
      </c>
      <c r="D3409" s="403">
        <v>14971.98</v>
      </c>
    </row>
    <row r="3410" spans="1:4" ht="12.75" customHeight="1">
      <c r="A3410" s="402">
        <v>103275</v>
      </c>
      <c r="B3410" s="402" t="s">
        <v>15262</v>
      </c>
      <c r="C3410" s="402" t="s">
        <v>100</v>
      </c>
      <c r="D3410" s="403">
        <v>14893.85</v>
      </c>
    </row>
    <row r="3411" spans="1:4" ht="12.75" customHeight="1">
      <c r="A3411" s="402">
        <v>103276</v>
      </c>
      <c r="B3411" s="402" t="s">
        <v>15263</v>
      </c>
      <c r="C3411" s="402" t="s">
        <v>100</v>
      </c>
      <c r="D3411" s="403">
        <v>15634.1</v>
      </c>
    </row>
    <row r="3412" spans="1:4" ht="12.75" customHeight="1">
      <c r="A3412" s="402">
        <v>103277</v>
      </c>
      <c r="B3412" s="402" t="s">
        <v>15264</v>
      </c>
      <c r="C3412" s="402" t="s">
        <v>100</v>
      </c>
      <c r="D3412" s="403">
        <v>28903.29</v>
      </c>
    </row>
    <row r="3413" spans="1:4" ht="12.75" customHeight="1">
      <c r="A3413" s="402">
        <v>103278</v>
      </c>
      <c r="B3413" s="402" t="s">
        <v>15265</v>
      </c>
      <c r="C3413" s="402" t="s">
        <v>100</v>
      </c>
      <c r="D3413" s="403">
        <v>37033.629999999997</v>
      </c>
    </row>
    <row r="3414" spans="1:4" ht="12.75" customHeight="1">
      <c r="A3414" s="402">
        <v>103288</v>
      </c>
      <c r="B3414" s="402" t="s">
        <v>15266</v>
      </c>
      <c r="C3414" s="402" t="s">
        <v>100</v>
      </c>
      <c r="D3414" s="403">
        <v>13.6</v>
      </c>
    </row>
    <row r="3415" spans="1:4" ht="12.75" customHeight="1">
      <c r="A3415" s="402">
        <v>103289</v>
      </c>
      <c r="B3415" s="402" t="s">
        <v>15267</v>
      </c>
      <c r="C3415" s="402" t="s">
        <v>53</v>
      </c>
      <c r="D3415" s="403">
        <v>29.46</v>
      </c>
    </row>
    <row r="3416" spans="1:4" ht="12.75" customHeight="1">
      <c r="A3416" s="402">
        <v>103290</v>
      </c>
      <c r="B3416" s="402" t="s">
        <v>15268</v>
      </c>
      <c r="C3416" s="402" t="s">
        <v>53</v>
      </c>
      <c r="D3416" s="403">
        <v>45.92</v>
      </c>
    </row>
    <row r="3417" spans="1:4" ht="12.75" customHeight="1">
      <c r="A3417" s="402">
        <v>103291</v>
      </c>
      <c r="B3417" s="402" t="s">
        <v>15269</v>
      </c>
      <c r="C3417" s="402" t="s">
        <v>53</v>
      </c>
      <c r="D3417" s="403">
        <v>57.46</v>
      </c>
    </row>
    <row r="3418" spans="1:4" ht="12.75" customHeight="1">
      <c r="A3418" s="402">
        <v>103292</v>
      </c>
      <c r="B3418" s="402" t="s">
        <v>15270</v>
      </c>
      <c r="C3418" s="402" t="s">
        <v>53</v>
      </c>
      <c r="D3418" s="403">
        <v>69.34</v>
      </c>
    </row>
    <row r="3419" spans="1:4" ht="12.75" customHeight="1">
      <c r="A3419" s="402">
        <v>101936</v>
      </c>
      <c r="B3419" s="402" t="s">
        <v>15271</v>
      </c>
      <c r="C3419" s="402" t="s">
        <v>100</v>
      </c>
      <c r="D3419" s="403">
        <v>8767.31</v>
      </c>
    </row>
    <row r="3420" spans="1:4" ht="12.75" customHeight="1">
      <c r="A3420" s="402">
        <v>101937</v>
      </c>
      <c r="B3420" s="402" t="s">
        <v>15272</v>
      </c>
      <c r="C3420" s="402" t="s">
        <v>100</v>
      </c>
      <c r="D3420" s="403">
        <v>15490.95</v>
      </c>
    </row>
    <row r="3421" spans="1:4" ht="12.75" customHeight="1">
      <c r="A3421" s="402">
        <v>98294</v>
      </c>
      <c r="B3421" s="402" t="s">
        <v>15273</v>
      </c>
      <c r="C3421" s="402" t="s">
        <v>53</v>
      </c>
      <c r="D3421" s="403">
        <v>5.54</v>
      </c>
    </row>
    <row r="3422" spans="1:4" ht="12.75" customHeight="1">
      <c r="A3422" s="402">
        <v>98295</v>
      </c>
      <c r="B3422" s="402" t="s">
        <v>15274</v>
      </c>
      <c r="C3422" s="402" t="s">
        <v>53</v>
      </c>
      <c r="D3422" s="403">
        <v>4.88</v>
      </c>
    </row>
    <row r="3423" spans="1:4" ht="12.75" customHeight="1">
      <c r="A3423" s="402">
        <v>98296</v>
      </c>
      <c r="B3423" s="402" t="s">
        <v>15275</v>
      </c>
      <c r="C3423" s="402" t="s">
        <v>53</v>
      </c>
      <c r="D3423" s="403">
        <v>8.09</v>
      </c>
    </row>
    <row r="3424" spans="1:4" ht="12.75" customHeight="1">
      <c r="A3424" s="402">
        <v>98297</v>
      </c>
      <c r="B3424" s="402" t="s">
        <v>15276</v>
      </c>
      <c r="C3424" s="402" t="s">
        <v>53</v>
      </c>
      <c r="D3424" s="403">
        <v>7.05</v>
      </c>
    </row>
    <row r="3425" spans="1:4" ht="12.75" customHeight="1">
      <c r="A3425" s="402">
        <v>98298</v>
      </c>
      <c r="B3425" s="402" t="s">
        <v>82</v>
      </c>
      <c r="C3425" s="402" t="s">
        <v>53</v>
      </c>
      <c r="D3425" s="403">
        <v>19.59</v>
      </c>
    </row>
    <row r="3426" spans="1:4" ht="12.75" customHeight="1">
      <c r="A3426" s="402">
        <v>98299</v>
      </c>
      <c r="B3426" s="402" t="s">
        <v>15277</v>
      </c>
      <c r="C3426" s="402" t="s">
        <v>53</v>
      </c>
      <c r="D3426" s="403">
        <v>18.32</v>
      </c>
    </row>
    <row r="3427" spans="1:4" ht="12.75" customHeight="1">
      <c r="A3427" s="402">
        <v>98300</v>
      </c>
      <c r="B3427" s="402" t="s">
        <v>422</v>
      </c>
      <c r="C3427" s="402" t="s">
        <v>53</v>
      </c>
      <c r="D3427" s="403">
        <v>5.09</v>
      </c>
    </row>
    <row r="3428" spans="1:4" ht="12.75" customHeight="1">
      <c r="A3428" s="402">
        <v>98301</v>
      </c>
      <c r="B3428" s="402" t="s">
        <v>15278</v>
      </c>
      <c r="C3428" s="402" t="s">
        <v>100</v>
      </c>
      <c r="D3428" s="403">
        <v>594.58000000000004</v>
      </c>
    </row>
    <row r="3429" spans="1:4" ht="12.75" customHeight="1">
      <c r="A3429" s="402">
        <v>98302</v>
      </c>
      <c r="B3429" s="402" t="s">
        <v>15279</v>
      </c>
      <c r="C3429" s="402" t="s">
        <v>100</v>
      </c>
      <c r="D3429" s="403">
        <v>1109.25</v>
      </c>
    </row>
    <row r="3430" spans="1:4" ht="12.75" customHeight="1">
      <c r="A3430" s="402">
        <v>98304</v>
      </c>
      <c r="B3430" s="402" t="s">
        <v>162</v>
      </c>
      <c r="C3430" s="402" t="s">
        <v>100</v>
      </c>
      <c r="D3430" s="403">
        <v>3467.08</v>
      </c>
    </row>
    <row r="3431" spans="1:4" ht="12.75" customHeight="1">
      <c r="A3431" s="402">
        <v>98305</v>
      </c>
      <c r="B3431" s="402" t="s">
        <v>145</v>
      </c>
      <c r="C3431" s="402" t="s">
        <v>100</v>
      </c>
      <c r="D3431" s="403">
        <v>2543.4899999999998</v>
      </c>
    </row>
    <row r="3432" spans="1:4" ht="12.75" customHeight="1">
      <c r="A3432" s="402">
        <v>98306</v>
      </c>
      <c r="B3432" s="402" t="s">
        <v>15280</v>
      </c>
      <c r="C3432" s="402" t="s">
        <v>100</v>
      </c>
      <c r="D3432" s="403">
        <v>58.8</v>
      </c>
    </row>
    <row r="3433" spans="1:4" ht="12.75" customHeight="1">
      <c r="A3433" s="402">
        <v>98307</v>
      </c>
      <c r="B3433" s="402" t="s">
        <v>15281</v>
      </c>
      <c r="C3433" s="402" t="s">
        <v>100</v>
      </c>
      <c r="D3433" s="403">
        <v>44.19</v>
      </c>
    </row>
    <row r="3434" spans="1:4" ht="12.75" customHeight="1">
      <c r="A3434" s="402">
        <v>98308</v>
      </c>
      <c r="B3434" s="402" t="s">
        <v>15282</v>
      </c>
      <c r="C3434" s="402" t="s">
        <v>100</v>
      </c>
      <c r="D3434" s="403">
        <v>29.19</v>
      </c>
    </row>
    <row r="3435" spans="1:4" ht="12.75" customHeight="1">
      <c r="A3435" s="402">
        <v>98593</v>
      </c>
      <c r="B3435" s="402" t="s">
        <v>15283</v>
      </c>
      <c r="C3435" s="402" t="s">
        <v>100</v>
      </c>
      <c r="D3435" s="403">
        <v>2417.67</v>
      </c>
    </row>
    <row r="3436" spans="1:4" ht="12.75" customHeight="1">
      <c r="A3436" s="402">
        <v>100553</v>
      </c>
      <c r="B3436" s="402" t="s">
        <v>15284</v>
      </c>
      <c r="C3436" s="402" t="s">
        <v>53</v>
      </c>
      <c r="D3436" s="403">
        <v>21.16</v>
      </c>
    </row>
    <row r="3437" spans="1:4" ht="12.75" customHeight="1">
      <c r="A3437" s="402">
        <v>100554</v>
      </c>
      <c r="B3437" s="402" t="s">
        <v>15285</v>
      </c>
      <c r="C3437" s="402" t="s">
        <v>53</v>
      </c>
      <c r="D3437" s="403">
        <v>4.8499999999999996</v>
      </c>
    </row>
    <row r="3438" spans="1:4" ht="12.75" customHeight="1">
      <c r="A3438" s="402">
        <v>100555</v>
      </c>
      <c r="B3438" s="402" t="s">
        <v>15286</v>
      </c>
      <c r="C3438" s="402" t="s">
        <v>100</v>
      </c>
      <c r="D3438" s="403">
        <v>1274.21</v>
      </c>
    </row>
    <row r="3439" spans="1:4" ht="12.75" customHeight="1">
      <c r="A3439" s="402">
        <v>89355</v>
      </c>
      <c r="B3439" s="402" t="s">
        <v>15287</v>
      </c>
      <c r="C3439" s="402" t="s">
        <v>53</v>
      </c>
      <c r="D3439" s="403">
        <v>18.36</v>
      </c>
    </row>
    <row r="3440" spans="1:4" ht="12.75" customHeight="1">
      <c r="A3440" s="402">
        <v>89356</v>
      </c>
      <c r="B3440" s="402" t="s">
        <v>15288</v>
      </c>
      <c r="C3440" s="402" t="s">
        <v>53</v>
      </c>
      <c r="D3440" s="403">
        <v>21.19</v>
      </c>
    </row>
    <row r="3441" spans="1:4" ht="12.75" customHeight="1">
      <c r="A3441" s="402">
        <v>89357</v>
      </c>
      <c r="B3441" s="402" t="s">
        <v>15289</v>
      </c>
      <c r="C3441" s="402" t="s">
        <v>53</v>
      </c>
      <c r="D3441" s="403">
        <v>29.23</v>
      </c>
    </row>
    <row r="3442" spans="1:4" ht="12.75" customHeight="1">
      <c r="A3442" s="402">
        <v>89401</v>
      </c>
      <c r="B3442" s="402" t="s">
        <v>15290</v>
      </c>
      <c r="C3442" s="402" t="s">
        <v>53</v>
      </c>
      <c r="D3442" s="403">
        <v>9.7799999999999994</v>
      </c>
    </row>
    <row r="3443" spans="1:4" ht="12.75" customHeight="1">
      <c r="A3443" s="402">
        <v>89402</v>
      </c>
      <c r="B3443" s="402" t="s">
        <v>237</v>
      </c>
      <c r="C3443" s="402" t="s">
        <v>53</v>
      </c>
      <c r="D3443" s="403">
        <v>11.23</v>
      </c>
    </row>
    <row r="3444" spans="1:4" ht="12.75" customHeight="1">
      <c r="A3444" s="402">
        <v>89403</v>
      </c>
      <c r="B3444" s="402" t="s">
        <v>249</v>
      </c>
      <c r="C3444" s="402" t="s">
        <v>53</v>
      </c>
      <c r="D3444" s="403">
        <v>17.37</v>
      </c>
    </row>
    <row r="3445" spans="1:4" ht="12.75" customHeight="1">
      <c r="A3445" s="402">
        <v>89446</v>
      </c>
      <c r="B3445" s="402" t="s">
        <v>15291</v>
      </c>
      <c r="C3445" s="402" t="s">
        <v>53</v>
      </c>
      <c r="D3445" s="403">
        <v>4.9800000000000004</v>
      </c>
    </row>
    <row r="3446" spans="1:4" ht="12.75" customHeight="1">
      <c r="A3446" s="402">
        <v>89447</v>
      </c>
      <c r="B3446" s="402" t="s">
        <v>15292</v>
      </c>
      <c r="C3446" s="402" t="s">
        <v>53</v>
      </c>
      <c r="D3446" s="403">
        <v>9.93</v>
      </c>
    </row>
    <row r="3447" spans="1:4" ht="12.75" customHeight="1">
      <c r="A3447" s="402">
        <v>89448</v>
      </c>
      <c r="B3447" s="402" t="s">
        <v>15293</v>
      </c>
      <c r="C3447" s="402" t="s">
        <v>53</v>
      </c>
      <c r="D3447" s="403">
        <v>15.22</v>
      </c>
    </row>
    <row r="3448" spans="1:4" ht="12.75" customHeight="1">
      <c r="A3448" s="402">
        <v>89449</v>
      </c>
      <c r="B3448" s="402" t="s">
        <v>15294</v>
      </c>
      <c r="C3448" s="402" t="s">
        <v>53</v>
      </c>
      <c r="D3448" s="403">
        <v>16.850000000000001</v>
      </c>
    </row>
    <row r="3449" spans="1:4" ht="12.75" customHeight="1">
      <c r="A3449" s="402">
        <v>89450</v>
      </c>
      <c r="B3449" s="402" t="s">
        <v>212</v>
      </c>
      <c r="C3449" s="402" t="s">
        <v>53</v>
      </c>
      <c r="D3449" s="403">
        <v>27</v>
      </c>
    </row>
    <row r="3450" spans="1:4" ht="12.75" customHeight="1">
      <c r="A3450" s="402">
        <v>89451</v>
      </c>
      <c r="B3450" s="402" t="s">
        <v>15295</v>
      </c>
      <c r="C3450" s="402" t="s">
        <v>53</v>
      </c>
      <c r="D3450" s="403">
        <v>43.99</v>
      </c>
    </row>
    <row r="3451" spans="1:4" ht="12.75" customHeight="1">
      <c r="A3451" s="402">
        <v>89452</v>
      </c>
      <c r="B3451" s="402" t="s">
        <v>15296</v>
      </c>
      <c r="C3451" s="402" t="s">
        <v>53</v>
      </c>
      <c r="D3451" s="403">
        <v>60.6</v>
      </c>
    </row>
    <row r="3452" spans="1:4" ht="12.75" customHeight="1">
      <c r="A3452" s="402">
        <v>89508</v>
      </c>
      <c r="B3452" s="402" t="s">
        <v>15297</v>
      </c>
      <c r="C3452" s="402" t="s">
        <v>53</v>
      </c>
      <c r="D3452" s="403">
        <v>16.05</v>
      </c>
    </row>
    <row r="3453" spans="1:4" ht="12.75" customHeight="1">
      <c r="A3453" s="402">
        <v>89509</v>
      </c>
      <c r="B3453" s="402" t="s">
        <v>15298</v>
      </c>
      <c r="C3453" s="402" t="s">
        <v>53</v>
      </c>
      <c r="D3453" s="403">
        <v>21.75</v>
      </c>
    </row>
    <row r="3454" spans="1:4" ht="12.75" customHeight="1">
      <c r="A3454" s="402">
        <v>89511</v>
      </c>
      <c r="B3454" s="402" t="s">
        <v>15299</v>
      </c>
      <c r="C3454" s="402" t="s">
        <v>53</v>
      </c>
      <c r="D3454" s="403">
        <v>37.26</v>
      </c>
    </row>
    <row r="3455" spans="1:4" ht="12.75" customHeight="1">
      <c r="A3455" s="402">
        <v>89512</v>
      </c>
      <c r="B3455" s="402" t="s">
        <v>15300</v>
      </c>
      <c r="C3455" s="402" t="s">
        <v>53</v>
      </c>
      <c r="D3455" s="403">
        <v>47.1</v>
      </c>
    </row>
    <row r="3456" spans="1:4" ht="12.75" customHeight="1">
      <c r="A3456" s="402">
        <v>89576</v>
      </c>
      <c r="B3456" s="402" t="s">
        <v>15301</v>
      </c>
      <c r="C3456" s="402" t="s">
        <v>53</v>
      </c>
      <c r="D3456" s="403">
        <v>26.4</v>
      </c>
    </row>
    <row r="3457" spans="1:4" ht="12.75" customHeight="1">
      <c r="A3457" s="402">
        <v>89578</v>
      </c>
      <c r="B3457" s="402" t="s">
        <v>207</v>
      </c>
      <c r="C3457" s="402" t="s">
        <v>53</v>
      </c>
      <c r="D3457" s="403">
        <v>32.67</v>
      </c>
    </row>
    <row r="3458" spans="1:4" ht="12.75" customHeight="1">
      <c r="A3458" s="402">
        <v>89580</v>
      </c>
      <c r="B3458" s="402" t="s">
        <v>156</v>
      </c>
      <c r="C3458" s="402" t="s">
        <v>53</v>
      </c>
      <c r="D3458" s="403">
        <v>67.709999999999994</v>
      </c>
    </row>
    <row r="3459" spans="1:4" ht="12.75" customHeight="1">
      <c r="A3459" s="402">
        <v>89633</v>
      </c>
      <c r="B3459" s="402" t="s">
        <v>15302</v>
      </c>
      <c r="C3459" s="402" t="s">
        <v>53</v>
      </c>
      <c r="D3459" s="403">
        <v>23.18</v>
      </c>
    </row>
    <row r="3460" spans="1:4" ht="12.75" customHeight="1">
      <c r="A3460" s="402">
        <v>89634</v>
      </c>
      <c r="B3460" s="402" t="s">
        <v>15303</v>
      </c>
      <c r="C3460" s="402" t="s">
        <v>53</v>
      </c>
      <c r="D3460" s="403">
        <v>32.979999999999997</v>
      </c>
    </row>
    <row r="3461" spans="1:4" ht="12.75" customHeight="1">
      <c r="A3461" s="402">
        <v>89635</v>
      </c>
      <c r="B3461" s="402" t="s">
        <v>15304</v>
      </c>
      <c r="C3461" s="402" t="s">
        <v>53</v>
      </c>
      <c r="D3461" s="403">
        <v>48.42</v>
      </c>
    </row>
    <row r="3462" spans="1:4" ht="12.75" customHeight="1">
      <c r="A3462" s="402">
        <v>89636</v>
      </c>
      <c r="B3462" s="402" t="s">
        <v>15305</v>
      </c>
      <c r="C3462" s="402" t="s">
        <v>53</v>
      </c>
      <c r="D3462" s="403">
        <v>60.9</v>
      </c>
    </row>
    <row r="3463" spans="1:4" ht="12.75" customHeight="1">
      <c r="A3463" s="402">
        <v>89711</v>
      </c>
      <c r="B3463" s="402" t="s">
        <v>244</v>
      </c>
      <c r="C3463" s="402" t="s">
        <v>53</v>
      </c>
      <c r="D3463" s="403">
        <v>19.920000000000002</v>
      </c>
    </row>
    <row r="3464" spans="1:4" ht="12.75" customHeight="1">
      <c r="A3464" s="402">
        <v>89712</v>
      </c>
      <c r="B3464" s="402" t="s">
        <v>209</v>
      </c>
      <c r="C3464" s="402" t="s">
        <v>53</v>
      </c>
      <c r="D3464" s="403">
        <v>25.53</v>
      </c>
    </row>
    <row r="3465" spans="1:4" ht="12.75" customHeight="1">
      <c r="A3465" s="402">
        <v>89713</v>
      </c>
      <c r="B3465" s="402" t="s">
        <v>284</v>
      </c>
      <c r="C3465" s="402" t="s">
        <v>53</v>
      </c>
      <c r="D3465" s="403">
        <v>31.9</v>
      </c>
    </row>
    <row r="3466" spans="1:4" ht="12.75" customHeight="1">
      <c r="A3466" s="402">
        <v>89714</v>
      </c>
      <c r="B3466" s="402" t="s">
        <v>204</v>
      </c>
      <c r="C3466" s="402" t="s">
        <v>53</v>
      </c>
      <c r="D3466" s="403">
        <v>35.56</v>
      </c>
    </row>
    <row r="3467" spans="1:4" ht="12.75" customHeight="1">
      <c r="A3467" s="402">
        <v>89716</v>
      </c>
      <c r="B3467" s="402" t="s">
        <v>15306</v>
      </c>
      <c r="C3467" s="402" t="s">
        <v>53</v>
      </c>
      <c r="D3467" s="403">
        <v>23.97</v>
      </c>
    </row>
    <row r="3468" spans="1:4" ht="12.75" customHeight="1">
      <c r="A3468" s="402">
        <v>89717</v>
      </c>
      <c r="B3468" s="402" t="s">
        <v>15307</v>
      </c>
      <c r="C3468" s="402" t="s">
        <v>53</v>
      </c>
      <c r="D3468" s="403">
        <v>37.79</v>
      </c>
    </row>
    <row r="3469" spans="1:4" ht="12.75" customHeight="1">
      <c r="A3469" s="402">
        <v>89770</v>
      </c>
      <c r="B3469" s="402" t="s">
        <v>15308</v>
      </c>
      <c r="C3469" s="402" t="s">
        <v>53</v>
      </c>
      <c r="D3469" s="403">
        <v>40.520000000000003</v>
      </c>
    </row>
    <row r="3470" spans="1:4" ht="12.75" customHeight="1">
      <c r="A3470" s="402">
        <v>89771</v>
      </c>
      <c r="B3470" s="402" t="s">
        <v>15309</v>
      </c>
      <c r="C3470" s="402" t="s">
        <v>53</v>
      </c>
      <c r="D3470" s="403">
        <v>54.1</v>
      </c>
    </row>
    <row r="3471" spans="1:4" ht="12.75" customHeight="1">
      <c r="A3471" s="402">
        <v>89773</v>
      </c>
      <c r="B3471" s="402" t="s">
        <v>15310</v>
      </c>
      <c r="C3471" s="402" t="s">
        <v>53</v>
      </c>
      <c r="D3471" s="403">
        <v>127.09</v>
      </c>
    </row>
    <row r="3472" spans="1:4" ht="12.75" customHeight="1">
      <c r="A3472" s="402">
        <v>89775</v>
      </c>
      <c r="B3472" s="402" t="s">
        <v>15311</v>
      </c>
      <c r="C3472" s="402" t="s">
        <v>53</v>
      </c>
      <c r="D3472" s="403">
        <v>198.68</v>
      </c>
    </row>
    <row r="3473" spans="1:4" ht="12.75" customHeight="1">
      <c r="A3473" s="402">
        <v>89798</v>
      </c>
      <c r="B3473" s="402" t="s">
        <v>15312</v>
      </c>
      <c r="C3473" s="402" t="s">
        <v>53</v>
      </c>
      <c r="D3473" s="403">
        <v>13.29</v>
      </c>
    </row>
    <row r="3474" spans="1:4" ht="12.75" customHeight="1">
      <c r="A3474" s="402">
        <v>89799</v>
      </c>
      <c r="B3474" s="402" t="s">
        <v>15313</v>
      </c>
      <c r="C3474" s="402" t="s">
        <v>53</v>
      </c>
      <c r="D3474" s="403">
        <v>21.73</v>
      </c>
    </row>
    <row r="3475" spans="1:4" ht="12.75" customHeight="1">
      <c r="A3475" s="402">
        <v>89800</v>
      </c>
      <c r="B3475" s="402" t="s">
        <v>15314</v>
      </c>
      <c r="C3475" s="402" t="s">
        <v>53</v>
      </c>
      <c r="D3475" s="403">
        <v>27.5</v>
      </c>
    </row>
    <row r="3476" spans="1:4" ht="12.75" customHeight="1">
      <c r="A3476" s="402">
        <v>89848</v>
      </c>
      <c r="B3476" s="402" t="s">
        <v>15315</v>
      </c>
      <c r="C3476" s="402" t="s">
        <v>53</v>
      </c>
      <c r="D3476" s="403">
        <v>26.45</v>
      </c>
    </row>
    <row r="3477" spans="1:4" ht="12.75" customHeight="1">
      <c r="A3477" s="402">
        <v>89849</v>
      </c>
      <c r="B3477" s="402" t="s">
        <v>15316</v>
      </c>
      <c r="C3477" s="402" t="s">
        <v>53</v>
      </c>
      <c r="D3477" s="403">
        <v>55.17</v>
      </c>
    </row>
    <row r="3478" spans="1:4" ht="12.75" customHeight="1">
      <c r="A3478" s="402">
        <v>89865</v>
      </c>
      <c r="B3478" s="402" t="s">
        <v>15317</v>
      </c>
      <c r="C3478" s="402" t="s">
        <v>53</v>
      </c>
      <c r="D3478" s="403">
        <v>15.47</v>
      </c>
    </row>
    <row r="3479" spans="1:4" ht="12.75" customHeight="1">
      <c r="A3479" s="402">
        <v>92275</v>
      </c>
      <c r="B3479" s="402" t="s">
        <v>15318</v>
      </c>
      <c r="C3479" s="402" t="s">
        <v>53</v>
      </c>
      <c r="D3479" s="403">
        <v>53.08</v>
      </c>
    </row>
    <row r="3480" spans="1:4" ht="12.75" customHeight="1">
      <c r="A3480" s="402">
        <v>92276</v>
      </c>
      <c r="B3480" s="402" t="s">
        <v>15319</v>
      </c>
      <c r="C3480" s="402" t="s">
        <v>53</v>
      </c>
      <c r="D3480" s="403">
        <v>67.41</v>
      </c>
    </row>
    <row r="3481" spans="1:4" ht="12.75" customHeight="1">
      <c r="A3481" s="402">
        <v>92277</v>
      </c>
      <c r="B3481" s="402" t="s">
        <v>15320</v>
      </c>
      <c r="C3481" s="402" t="s">
        <v>53</v>
      </c>
      <c r="D3481" s="403">
        <v>97.43</v>
      </c>
    </row>
    <row r="3482" spans="1:4" ht="12.75" customHeight="1">
      <c r="A3482" s="402">
        <v>92278</v>
      </c>
      <c r="B3482" s="402" t="s">
        <v>15321</v>
      </c>
      <c r="C3482" s="402" t="s">
        <v>53</v>
      </c>
      <c r="D3482" s="403">
        <v>131.12</v>
      </c>
    </row>
    <row r="3483" spans="1:4" ht="12.75" customHeight="1">
      <c r="A3483" s="402">
        <v>92279</v>
      </c>
      <c r="B3483" s="402" t="s">
        <v>15322</v>
      </c>
      <c r="C3483" s="402" t="s">
        <v>53</v>
      </c>
      <c r="D3483" s="403">
        <v>189.56</v>
      </c>
    </row>
    <row r="3484" spans="1:4" ht="12.75" customHeight="1">
      <c r="A3484" s="402">
        <v>92280</v>
      </c>
      <c r="B3484" s="402" t="s">
        <v>15323</v>
      </c>
      <c r="C3484" s="402" t="s">
        <v>53</v>
      </c>
      <c r="D3484" s="403">
        <v>266.16000000000003</v>
      </c>
    </row>
    <row r="3485" spans="1:4" ht="12.75" customHeight="1">
      <c r="A3485" s="402">
        <v>92281</v>
      </c>
      <c r="B3485" s="402" t="s">
        <v>15324</v>
      </c>
      <c r="C3485" s="402" t="s">
        <v>53</v>
      </c>
      <c r="D3485" s="403">
        <v>108.97</v>
      </c>
    </row>
    <row r="3486" spans="1:4" ht="12.75" customHeight="1">
      <c r="A3486" s="402">
        <v>92282</v>
      </c>
      <c r="B3486" s="402" t="s">
        <v>15325</v>
      </c>
      <c r="C3486" s="402" t="s">
        <v>53</v>
      </c>
      <c r="D3486" s="403">
        <v>125.57</v>
      </c>
    </row>
    <row r="3487" spans="1:4" ht="12.75" customHeight="1">
      <c r="A3487" s="402">
        <v>92283</v>
      </c>
      <c r="B3487" s="402" t="s">
        <v>15326</v>
      </c>
      <c r="C3487" s="402" t="s">
        <v>53</v>
      </c>
      <c r="D3487" s="403">
        <v>170.87</v>
      </c>
    </row>
    <row r="3488" spans="1:4" ht="12.75" customHeight="1">
      <c r="A3488" s="402">
        <v>92284</v>
      </c>
      <c r="B3488" s="402" t="s">
        <v>15327</v>
      </c>
      <c r="C3488" s="402" t="s">
        <v>53</v>
      </c>
      <c r="D3488" s="403">
        <v>214.83</v>
      </c>
    </row>
    <row r="3489" spans="1:4" ht="12.75" customHeight="1">
      <c r="A3489" s="402">
        <v>92285</v>
      </c>
      <c r="B3489" s="402" t="s">
        <v>15328</v>
      </c>
      <c r="C3489" s="402" t="s">
        <v>53</v>
      </c>
      <c r="D3489" s="403">
        <v>289.55</v>
      </c>
    </row>
    <row r="3490" spans="1:4" ht="12.75" customHeight="1">
      <c r="A3490" s="402">
        <v>92286</v>
      </c>
      <c r="B3490" s="402" t="s">
        <v>15329</v>
      </c>
      <c r="C3490" s="402" t="s">
        <v>53</v>
      </c>
      <c r="D3490" s="403">
        <v>367.56</v>
      </c>
    </row>
    <row r="3491" spans="1:4" ht="12.75" customHeight="1">
      <c r="A3491" s="402">
        <v>92305</v>
      </c>
      <c r="B3491" s="402" t="s">
        <v>15330</v>
      </c>
      <c r="C3491" s="402" t="s">
        <v>53</v>
      </c>
      <c r="D3491" s="403">
        <v>35.75</v>
      </c>
    </row>
    <row r="3492" spans="1:4" ht="12.75" customHeight="1">
      <c r="A3492" s="402">
        <v>92306</v>
      </c>
      <c r="B3492" s="402" t="s">
        <v>15331</v>
      </c>
      <c r="C3492" s="402" t="s">
        <v>53</v>
      </c>
      <c r="D3492" s="403">
        <v>58.08</v>
      </c>
    </row>
    <row r="3493" spans="1:4" ht="12.75" customHeight="1">
      <c r="A3493" s="402">
        <v>92307</v>
      </c>
      <c r="B3493" s="402" t="s">
        <v>15332</v>
      </c>
      <c r="C3493" s="402" t="s">
        <v>53</v>
      </c>
      <c r="D3493" s="403">
        <v>72.64</v>
      </c>
    </row>
    <row r="3494" spans="1:4" ht="12.75" customHeight="1">
      <c r="A3494" s="402">
        <v>92308</v>
      </c>
      <c r="B3494" s="402" t="s">
        <v>15333</v>
      </c>
      <c r="C3494" s="402" t="s">
        <v>53</v>
      </c>
      <c r="D3494" s="403">
        <v>50.28</v>
      </c>
    </row>
    <row r="3495" spans="1:4" ht="12.75" customHeight="1">
      <c r="A3495" s="402">
        <v>92309</v>
      </c>
      <c r="B3495" s="402" t="s">
        <v>15334</v>
      </c>
      <c r="C3495" s="402" t="s">
        <v>53</v>
      </c>
      <c r="D3495" s="403">
        <v>116.46</v>
      </c>
    </row>
    <row r="3496" spans="1:4" ht="12.75" customHeight="1">
      <c r="A3496" s="402">
        <v>92310</v>
      </c>
      <c r="B3496" s="402" t="s">
        <v>15335</v>
      </c>
      <c r="C3496" s="402" t="s">
        <v>53</v>
      </c>
      <c r="D3496" s="403">
        <v>133.29</v>
      </c>
    </row>
    <row r="3497" spans="1:4" ht="12.75" customHeight="1">
      <c r="A3497" s="402">
        <v>92320</v>
      </c>
      <c r="B3497" s="402" t="s">
        <v>15336</v>
      </c>
      <c r="C3497" s="402" t="s">
        <v>53</v>
      </c>
      <c r="D3497" s="403">
        <v>46.01</v>
      </c>
    </row>
    <row r="3498" spans="1:4" ht="12.75" customHeight="1">
      <c r="A3498" s="402">
        <v>92321</v>
      </c>
      <c r="B3498" s="402" t="s">
        <v>15337</v>
      </c>
      <c r="C3498" s="402" t="s">
        <v>53</v>
      </c>
      <c r="D3498" s="403">
        <v>75.77</v>
      </c>
    </row>
    <row r="3499" spans="1:4" ht="12.75" customHeight="1">
      <c r="A3499" s="402">
        <v>92322</v>
      </c>
      <c r="B3499" s="402" t="s">
        <v>15338</v>
      </c>
      <c r="C3499" s="402" t="s">
        <v>53</v>
      </c>
      <c r="D3499" s="403">
        <v>96.7</v>
      </c>
    </row>
    <row r="3500" spans="1:4" ht="12.75" customHeight="1">
      <c r="A3500" s="402">
        <v>92323</v>
      </c>
      <c r="B3500" s="402" t="s">
        <v>15339</v>
      </c>
      <c r="C3500" s="402" t="s">
        <v>53</v>
      </c>
      <c r="D3500" s="403">
        <v>58.09</v>
      </c>
    </row>
    <row r="3501" spans="1:4" ht="12.75" customHeight="1">
      <c r="A3501" s="402">
        <v>92324</v>
      </c>
      <c r="B3501" s="402" t="s">
        <v>15340</v>
      </c>
      <c r="C3501" s="402" t="s">
        <v>53</v>
      </c>
      <c r="D3501" s="403">
        <v>131.69</v>
      </c>
    </row>
    <row r="3502" spans="1:4" ht="12.75" customHeight="1">
      <c r="A3502" s="402">
        <v>92325</v>
      </c>
      <c r="B3502" s="402" t="s">
        <v>15341</v>
      </c>
      <c r="C3502" s="402" t="s">
        <v>53</v>
      </c>
      <c r="D3502" s="403">
        <v>154.88</v>
      </c>
    </row>
    <row r="3503" spans="1:4" ht="12.75" customHeight="1">
      <c r="A3503" s="402">
        <v>92335</v>
      </c>
      <c r="B3503" s="402" t="s">
        <v>15342</v>
      </c>
      <c r="C3503" s="402" t="s">
        <v>53</v>
      </c>
      <c r="D3503" s="403">
        <v>97.7</v>
      </c>
    </row>
    <row r="3504" spans="1:4" ht="12.75" customHeight="1">
      <c r="A3504" s="402">
        <v>92336</v>
      </c>
      <c r="B3504" s="402" t="s">
        <v>15343</v>
      </c>
      <c r="C3504" s="402" t="s">
        <v>53</v>
      </c>
      <c r="D3504" s="403">
        <v>120.21</v>
      </c>
    </row>
    <row r="3505" spans="1:4" ht="12.75" customHeight="1">
      <c r="A3505" s="402">
        <v>92337</v>
      </c>
      <c r="B3505" s="402" t="s">
        <v>15344</v>
      </c>
      <c r="C3505" s="402" t="s">
        <v>53</v>
      </c>
      <c r="D3505" s="403">
        <v>158.85</v>
      </c>
    </row>
    <row r="3506" spans="1:4" ht="12.75" customHeight="1">
      <c r="A3506" s="402">
        <v>92338</v>
      </c>
      <c r="B3506" s="402" t="s">
        <v>15345</v>
      </c>
      <c r="C3506" s="402" t="s">
        <v>53</v>
      </c>
      <c r="D3506" s="403">
        <v>151.29</v>
      </c>
    </row>
    <row r="3507" spans="1:4" ht="12.75" customHeight="1">
      <c r="A3507" s="402">
        <v>92339</v>
      </c>
      <c r="B3507" s="402" t="s">
        <v>15346</v>
      </c>
      <c r="C3507" s="402" t="s">
        <v>53</v>
      </c>
      <c r="D3507" s="403">
        <v>231.21</v>
      </c>
    </row>
    <row r="3508" spans="1:4" ht="12.75" customHeight="1">
      <c r="A3508" s="402">
        <v>92341</v>
      </c>
      <c r="B3508" s="402" t="s">
        <v>15347</v>
      </c>
      <c r="C3508" s="402" t="s">
        <v>53</v>
      </c>
      <c r="D3508" s="403">
        <v>107.12</v>
      </c>
    </row>
    <row r="3509" spans="1:4" ht="12.75" customHeight="1">
      <c r="A3509" s="402">
        <v>92342</v>
      </c>
      <c r="B3509" s="402" t="s">
        <v>15348</v>
      </c>
      <c r="C3509" s="402" t="s">
        <v>53</v>
      </c>
      <c r="D3509" s="403">
        <v>129.69</v>
      </c>
    </row>
    <row r="3510" spans="1:4" ht="12.75" customHeight="1">
      <c r="A3510" s="402">
        <v>92343</v>
      </c>
      <c r="B3510" s="402" t="s">
        <v>15349</v>
      </c>
      <c r="C3510" s="402" t="s">
        <v>53</v>
      </c>
      <c r="D3510" s="403">
        <v>168.42</v>
      </c>
    </row>
    <row r="3511" spans="1:4" ht="12.75" customHeight="1">
      <c r="A3511" s="402">
        <v>92359</v>
      </c>
      <c r="B3511" s="402" t="s">
        <v>15350</v>
      </c>
      <c r="C3511" s="402" t="s">
        <v>53</v>
      </c>
      <c r="D3511" s="403">
        <v>72.84</v>
      </c>
    </row>
    <row r="3512" spans="1:4" ht="12.75" customHeight="1">
      <c r="A3512" s="402">
        <v>92360</v>
      </c>
      <c r="B3512" s="402" t="s">
        <v>15351</v>
      </c>
      <c r="C3512" s="402" t="s">
        <v>53</v>
      </c>
      <c r="D3512" s="403">
        <v>97.39</v>
      </c>
    </row>
    <row r="3513" spans="1:4" ht="12.75" customHeight="1">
      <c r="A3513" s="402">
        <v>92361</v>
      </c>
      <c r="B3513" s="402" t="s">
        <v>15352</v>
      </c>
      <c r="C3513" s="402" t="s">
        <v>53</v>
      </c>
      <c r="D3513" s="403">
        <v>131.30000000000001</v>
      </c>
    </row>
    <row r="3514" spans="1:4" ht="12.75" customHeight="1">
      <c r="A3514" s="402">
        <v>92362</v>
      </c>
      <c r="B3514" s="402" t="s">
        <v>15353</v>
      </c>
      <c r="C3514" s="402" t="s">
        <v>53</v>
      </c>
      <c r="D3514" s="403">
        <v>210.42</v>
      </c>
    </row>
    <row r="3515" spans="1:4" ht="12.75" customHeight="1">
      <c r="A3515" s="402">
        <v>92364</v>
      </c>
      <c r="B3515" s="402" t="s">
        <v>15354</v>
      </c>
      <c r="C3515" s="402" t="s">
        <v>53</v>
      </c>
      <c r="D3515" s="403">
        <v>59.18</v>
      </c>
    </row>
    <row r="3516" spans="1:4" ht="12.75" customHeight="1">
      <c r="A3516" s="402">
        <v>92365</v>
      </c>
      <c r="B3516" s="402" t="s">
        <v>15355</v>
      </c>
      <c r="C3516" s="402" t="s">
        <v>53</v>
      </c>
      <c r="D3516" s="403">
        <v>68.180000000000007</v>
      </c>
    </row>
    <row r="3517" spans="1:4" ht="12.75" customHeight="1">
      <c r="A3517" s="402">
        <v>92366</v>
      </c>
      <c r="B3517" s="402" t="s">
        <v>15356</v>
      </c>
      <c r="C3517" s="402" t="s">
        <v>53</v>
      </c>
      <c r="D3517" s="403">
        <v>95.46</v>
      </c>
    </row>
    <row r="3518" spans="1:4" ht="12.75" customHeight="1">
      <c r="A3518" s="402">
        <v>92367</v>
      </c>
      <c r="B3518" s="402" t="s">
        <v>15357</v>
      </c>
      <c r="C3518" s="402" t="s">
        <v>53</v>
      </c>
      <c r="D3518" s="403">
        <v>117.5</v>
      </c>
    </row>
    <row r="3519" spans="1:4" ht="12.75" customHeight="1">
      <c r="A3519" s="402">
        <v>92368</v>
      </c>
      <c r="B3519" s="402" t="s">
        <v>15358</v>
      </c>
      <c r="C3519" s="402" t="s">
        <v>53</v>
      </c>
      <c r="D3519" s="403">
        <v>155.75</v>
      </c>
    </row>
    <row r="3520" spans="1:4" ht="12.75" customHeight="1">
      <c r="A3520" s="402">
        <v>92645</v>
      </c>
      <c r="B3520" s="402" t="s">
        <v>15359</v>
      </c>
      <c r="C3520" s="402" t="s">
        <v>53</v>
      </c>
      <c r="D3520" s="403">
        <v>76.44</v>
      </c>
    </row>
    <row r="3521" spans="1:4" ht="12.75" customHeight="1">
      <c r="A3521" s="402">
        <v>92646</v>
      </c>
      <c r="B3521" s="402" t="s">
        <v>15360</v>
      </c>
      <c r="C3521" s="402" t="s">
        <v>53</v>
      </c>
      <c r="D3521" s="403">
        <v>100.99</v>
      </c>
    </row>
    <row r="3522" spans="1:4" ht="12.75" customHeight="1">
      <c r="A3522" s="402">
        <v>92648</v>
      </c>
      <c r="B3522" s="402" t="s">
        <v>15361</v>
      </c>
      <c r="C3522" s="402" t="s">
        <v>53</v>
      </c>
      <c r="D3522" s="403">
        <v>110.47</v>
      </c>
    </row>
    <row r="3523" spans="1:4" ht="12.75" customHeight="1">
      <c r="A3523" s="402">
        <v>92649</v>
      </c>
      <c r="B3523" s="402" t="s">
        <v>15362</v>
      </c>
      <c r="C3523" s="402" t="s">
        <v>53</v>
      </c>
      <c r="D3523" s="403">
        <v>134.88999999999999</v>
      </c>
    </row>
    <row r="3524" spans="1:4" ht="12.75" customHeight="1">
      <c r="A3524" s="402">
        <v>92650</v>
      </c>
      <c r="B3524" s="402" t="s">
        <v>15363</v>
      </c>
      <c r="C3524" s="402" t="s">
        <v>53</v>
      </c>
      <c r="D3524" s="403">
        <v>214.02</v>
      </c>
    </row>
    <row r="3525" spans="1:4" ht="12.75" customHeight="1">
      <c r="A3525" s="402">
        <v>92652</v>
      </c>
      <c r="B3525" s="402" t="s">
        <v>15364</v>
      </c>
      <c r="C3525" s="402" t="s">
        <v>53</v>
      </c>
      <c r="D3525" s="403">
        <v>63.49</v>
      </c>
    </row>
    <row r="3526" spans="1:4" ht="12.75" customHeight="1">
      <c r="A3526" s="402">
        <v>92653</v>
      </c>
      <c r="B3526" s="402" t="s">
        <v>15365</v>
      </c>
      <c r="C3526" s="402" t="s">
        <v>53</v>
      </c>
      <c r="D3526" s="403">
        <v>72.52</v>
      </c>
    </row>
    <row r="3527" spans="1:4" ht="12.75" customHeight="1">
      <c r="A3527" s="402">
        <v>92654</v>
      </c>
      <c r="B3527" s="402" t="s">
        <v>15366</v>
      </c>
      <c r="C3527" s="402" t="s">
        <v>53</v>
      </c>
      <c r="D3527" s="403">
        <v>99.81</v>
      </c>
    </row>
    <row r="3528" spans="1:4" ht="12.75" customHeight="1">
      <c r="A3528" s="402">
        <v>92655</v>
      </c>
      <c r="B3528" s="402" t="s">
        <v>15367</v>
      </c>
      <c r="C3528" s="402" t="s">
        <v>53</v>
      </c>
      <c r="D3528" s="403">
        <v>121.93</v>
      </c>
    </row>
    <row r="3529" spans="1:4" ht="12.75" customHeight="1">
      <c r="A3529" s="402">
        <v>92656</v>
      </c>
      <c r="B3529" s="402" t="s">
        <v>15368</v>
      </c>
      <c r="C3529" s="402" t="s">
        <v>53</v>
      </c>
      <c r="D3529" s="403">
        <v>160.18</v>
      </c>
    </row>
    <row r="3530" spans="1:4" ht="12.75" customHeight="1">
      <c r="A3530" s="402">
        <v>92687</v>
      </c>
      <c r="B3530" s="402" t="s">
        <v>15369</v>
      </c>
      <c r="C3530" s="402" t="s">
        <v>53</v>
      </c>
      <c r="D3530" s="403">
        <v>29.33</v>
      </c>
    </row>
    <row r="3531" spans="1:4" ht="12.75" customHeight="1">
      <c r="A3531" s="402">
        <v>92688</v>
      </c>
      <c r="B3531" s="402" t="s">
        <v>15370</v>
      </c>
      <c r="C3531" s="402" t="s">
        <v>53</v>
      </c>
      <c r="D3531" s="403">
        <v>40.56</v>
      </c>
    </row>
    <row r="3532" spans="1:4" ht="12.75" customHeight="1">
      <c r="A3532" s="402">
        <v>92689</v>
      </c>
      <c r="B3532" s="402" t="s">
        <v>15371</v>
      </c>
      <c r="C3532" s="402" t="s">
        <v>53</v>
      </c>
      <c r="D3532" s="403">
        <v>53.29</v>
      </c>
    </row>
    <row r="3533" spans="1:4" ht="12.75" customHeight="1">
      <c r="A3533" s="402">
        <v>92690</v>
      </c>
      <c r="B3533" s="402" t="s">
        <v>15372</v>
      </c>
      <c r="C3533" s="402" t="s">
        <v>53</v>
      </c>
      <c r="D3533" s="403">
        <v>75.61</v>
      </c>
    </row>
    <row r="3534" spans="1:4" ht="12.75" customHeight="1">
      <c r="A3534" s="402">
        <v>92691</v>
      </c>
      <c r="B3534" s="402" t="s">
        <v>15373</v>
      </c>
      <c r="C3534" s="402" t="s">
        <v>53</v>
      </c>
      <c r="D3534" s="403">
        <v>96.72</v>
      </c>
    </row>
    <row r="3535" spans="1:4" ht="12.75" customHeight="1">
      <c r="A3535" s="402">
        <v>94462</v>
      </c>
      <c r="B3535" s="402" t="s">
        <v>15374</v>
      </c>
      <c r="C3535" s="402" t="s">
        <v>53</v>
      </c>
      <c r="D3535" s="403">
        <v>102.7</v>
      </c>
    </row>
    <row r="3536" spans="1:4" ht="12.75" customHeight="1">
      <c r="A3536" s="402">
        <v>94463</v>
      </c>
      <c r="B3536" s="402" t="s">
        <v>15375</v>
      </c>
      <c r="C3536" s="402" t="s">
        <v>53</v>
      </c>
      <c r="D3536" s="403">
        <v>126.24</v>
      </c>
    </row>
    <row r="3537" spans="1:4" ht="12.75" customHeight="1">
      <c r="A3537" s="402">
        <v>94464</v>
      </c>
      <c r="B3537" s="402" t="s">
        <v>15376</v>
      </c>
      <c r="C3537" s="402" t="s">
        <v>53</v>
      </c>
      <c r="D3537" s="403">
        <v>166.65</v>
      </c>
    </row>
    <row r="3538" spans="1:4" ht="12.75" customHeight="1">
      <c r="A3538" s="402">
        <v>94602</v>
      </c>
      <c r="B3538" s="402" t="s">
        <v>15377</v>
      </c>
      <c r="C3538" s="402" t="s">
        <v>53</v>
      </c>
      <c r="D3538" s="403">
        <v>206.62</v>
      </c>
    </row>
    <row r="3539" spans="1:4" ht="12.75" customHeight="1">
      <c r="A3539" s="402">
        <v>94603</v>
      </c>
      <c r="B3539" s="402" t="s">
        <v>15378</v>
      </c>
      <c r="C3539" s="402" t="s">
        <v>53</v>
      </c>
      <c r="D3539" s="403">
        <v>283.05</v>
      </c>
    </row>
    <row r="3540" spans="1:4" ht="12.75" customHeight="1">
      <c r="A3540" s="402">
        <v>94604</v>
      </c>
      <c r="B3540" s="402" t="s">
        <v>15379</v>
      </c>
      <c r="C3540" s="402" t="s">
        <v>53</v>
      </c>
      <c r="D3540" s="403">
        <v>404.19</v>
      </c>
    </row>
    <row r="3541" spans="1:4" ht="12.75" customHeight="1">
      <c r="A3541" s="402">
        <v>94605</v>
      </c>
      <c r="B3541" s="402" t="s">
        <v>15380</v>
      </c>
      <c r="C3541" s="402" t="s">
        <v>53</v>
      </c>
      <c r="D3541" s="403">
        <v>586.61</v>
      </c>
    </row>
    <row r="3542" spans="1:4" ht="12.75" customHeight="1">
      <c r="A3542" s="402">
        <v>94648</v>
      </c>
      <c r="B3542" s="402" t="s">
        <v>15381</v>
      </c>
      <c r="C3542" s="402" t="s">
        <v>53</v>
      </c>
      <c r="D3542" s="403">
        <v>6.17</v>
      </c>
    </row>
    <row r="3543" spans="1:4" ht="12.75" customHeight="1">
      <c r="A3543" s="402">
        <v>94649</v>
      </c>
      <c r="B3543" s="402" t="s">
        <v>15382</v>
      </c>
      <c r="C3543" s="402" t="s">
        <v>53</v>
      </c>
      <c r="D3543" s="403">
        <v>11.57</v>
      </c>
    </row>
    <row r="3544" spans="1:4" ht="12.75" customHeight="1">
      <c r="A3544" s="402">
        <v>94650</v>
      </c>
      <c r="B3544" s="402" t="s">
        <v>15383</v>
      </c>
      <c r="C3544" s="402" t="s">
        <v>53</v>
      </c>
      <c r="D3544" s="403">
        <v>17.57</v>
      </c>
    </row>
    <row r="3545" spans="1:4" ht="12.75" customHeight="1">
      <c r="A3545" s="402">
        <v>94651</v>
      </c>
      <c r="B3545" s="402" t="s">
        <v>15384</v>
      </c>
      <c r="C3545" s="402" t="s">
        <v>53</v>
      </c>
      <c r="D3545" s="403">
        <v>20.350000000000001</v>
      </c>
    </row>
    <row r="3546" spans="1:4" ht="12.75" customHeight="1">
      <c r="A3546" s="402">
        <v>94652</v>
      </c>
      <c r="B3546" s="402" t="s">
        <v>15385</v>
      </c>
      <c r="C3546" s="402" t="s">
        <v>53</v>
      </c>
      <c r="D3546" s="403">
        <v>31.96</v>
      </c>
    </row>
    <row r="3547" spans="1:4" ht="12.75" customHeight="1">
      <c r="A3547" s="402">
        <v>94653</v>
      </c>
      <c r="B3547" s="402" t="s">
        <v>15386</v>
      </c>
      <c r="C3547" s="402" t="s">
        <v>53</v>
      </c>
      <c r="D3547" s="403">
        <v>51.73</v>
      </c>
    </row>
    <row r="3548" spans="1:4" ht="12.75" customHeight="1">
      <c r="A3548" s="402">
        <v>94654</v>
      </c>
      <c r="B3548" s="402" t="s">
        <v>15387</v>
      </c>
      <c r="C3548" s="402" t="s">
        <v>53</v>
      </c>
      <c r="D3548" s="403">
        <v>70.62</v>
      </c>
    </row>
    <row r="3549" spans="1:4" ht="12.75" customHeight="1">
      <c r="A3549" s="402">
        <v>94655</v>
      </c>
      <c r="B3549" s="402" t="s">
        <v>15388</v>
      </c>
      <c r="C3549" s="402" t="s">
        <v>53</v>
      </c>
      <c r="D3549" s="403">
        <v>111.16</v>
      </c>
    </row>
    <row r="3550" spans="1:4" ht="12.75" customHeight="1">
      <c r="A3550" s="402">
        <v>94716</v>
      </c>
      <c r="B3550" s="402" t="s">
        <v>15389</v>
      </c>
      <c r="C3550" s="402" t="s">
        <v>53</v>
      </c>
      <c r="D3550" s="403">
        <v>19.350000000000001</v>
      </c>
    </row>
    <row r="3551" spans="1:4" ht="12.75" customHeight="1">
      <c r="A3551" s="402">
        <v>94717</v>
      </c>
      <c r="B3551" s="402" t="s">
        <v>15390</v>
      </c>
      <c r="C3551" s="402" t="s">
        <v>53</v>
      </c>
      <c r="D3551" s="403">
        <v>32.49</v>
      </c>
    </row>
    <row r="3552" spans="1:4" ht="12.75" customHeight="1">
      <c r="A3552" s="402">
        <v>94718</v>
      </c>
      <c r="B3552" s="402" t="s">
        <v>15391</v>
      </c>
      <c r="C3552" s="402" t="s">
        <v>53</v>
      </c>
      <c r="D3552" s="403">
        <v>42.42</v>
      </c>
    </row>
    <row r="3553" spans="1:4" ht="12.75" customHeight="1">
      <c r="A3553" s="402">
        <v>94719</v>
      </c>
      <c r="B3553" s="402" t="s">
        <v>15392</v>
      </c>
      <c r="C3553" s="402" t="s">
        <v>53</v>
      </c>
      <c r="D3553" s="403">
        <v>56.63</v>
      </c>
    </row>
    <row r="3554" spans="1:4" ht="12.75" customHeight="1">
      <c r="A3554" s="402">
        <v>94720</v>
      </c>
      <c r="B3554" s="402" t="s">
        <v>15393</v>
      </c>
      <c r="C3554" s="402" t="s">
        <v>53</v>
      </c>
      <c r="D3554" s="403">
        <v>82.92</v>
      </c>
    </row>
    <row r="3555" spans="1:4" ht="12.75" customHeight="1">
      <c r="A3555" s="402">
        <v>94721</v>
      </c>
      <c r="B3555" s="402" t="s">
        <v>15394</v>
      </c>
      <c r="C3555" s="402" t="s">
        <v>53</v>
      </c>
      <c r="D3555" s="403">
        <v>134.4</v>
      </c>
    </row>
    <row r="3556" spans="1:4" ht="12.75" customHeight="1">
      <c r="A3556" s="402">
        <v>94722</v>
      </c>
      <c r="B3556" s="402" t="s">
        <v>15395</v>
      </c>
      <c r="C3556" s="402" t="s">
        <v>53</v>
      </c>
      <c r="D3556" s="403">
        <v>209.64</v>
      </c>
    </row>
    <row r="3557" spans="1:4" ht="12.75" customHeight="1">
      <c r="A3557" s="402">
        <v>94723</v>
      </c>
      <c r="B3557" s="402" t="s">
        <v>15396</v>
      </c>
      <c r="C3557" s="402" t="s">
        <v>53</v>
      </c>
      <c r="D3557" s="403">
        <v>394.75</v>
      </c>
    </row>
    <row r="3558" spans="1:4" ht="12.75" customHeight="1">
      <c r="A3558" s="402">
        <v>95697</v>
      </c>
      <c r="B3558" s="402" t="s">
        <v>15397</v>
      </c>
      <c r="C3558" s="402" t="s">
        <v>53</v>
      </c>
      <c r="D3558" s="403">
        <v>106.88</v>
      </c>
    </row>
    <row r="3559" spans="1:4" ht="12.75" customHeight="1">
      <c r="A3559" s="402">
        <v>96635</v>
      </c>
      <c r="B3559" s="402" t="s">
        <v>15398</v>
      </c>
      <c r="C3559" s="402" t="s">
        <v>53</v>
      </c>
      <c r="D3559" s="403">
        <v>37.049999999999997</v>
      </c>
    </row>
    <row r="3560" spans="1:4" ht="12.75" customHeight="1">
      <c r="A3560" s="402">
        <v>96636</v>
      </c>
      <c r="B3560" s="402" t="s">
        <v>15399</v>
      </c>
      <c r="C3560" s="402" t="s">
        <v>53</v>
      </c>
      <c r="D3560" s="403">
        <v>39.32</v>
      </c>
    </row>
    <row r="3561" spans="1:4" ht="12.75" customHeight="1">
      <c r="A3561" s="402">
        <v>96644</v>
      </c>
      <c r="B3561" s="402" t="s">
        <v>15400</v>
      </c>
      <c r="C3561" s="402" t="s">
        <v>53</v>
      </c>
      <c r="D3561" s="403">
        <v>20.57</v>
      </c>
    </row>
    <row r="3562" spans="1:4" ht="12.75" customHeight="1">
      <c r="A3562" s="402">
        <v>96645</v>
      </c>
      <c r="B3562" s="402" t="s">
        <v>15401</v>
      </c>
      <c r="C3562" s="402" t="s">
        <v>53</v>
      </c>
      <c r="D3562" s="403">
        <v>18.190000000000001</v>
      </c>
    </row>
    <row r="3563" spans="1:4" ht="12.75" customHeight="1">
      <c r="A3563" s="402">
        <v>96646</v>
      </c>
      <c r="B3563" s="402" t="s">
        <v>15402</v>
      </c>
      <c r="C3563" s="402" t="s">
        <v>53</v>
      </c>
      <c r="D3563" s="403">
        <v>22.32</v>
      </c>
    </row>
    <row r="3564" spans="1:4" ht="12.75" customHeight="1">
      <c r="A3564" s="402">
        <v>96647</v>
      </c>
      <c r="B3564" s="402" t="s">
        <v>15403</v>
      </c>
      <c r="C3564" s="402" t="s">
        <v>53</v>
      </c>
      <c r="D3564" s="403">
        <v>22.38</v>
      </c>
    </row>
    <row r="3565" spans="1:4" ht="12.75" customHeight="1">
      <c r="A3565" s="402">
        <v>96648</v>
      </c>
      <c r="B3565" s="402" t="s">
        <v>15404</v>
      </c>
      <c r="C3565" s="402" t="s">
        <v>53</v>
      </c>
      <c r="D3565" s="403">
        <v>27.69</v>
      </c>
    </row>
    <row r="3566" spans="1:4" ht="12.75" customHeight="1">
      <c r="A3566" s="402">
        <v>96649</v>
      </c>
      <c r="B3566" s="402" t="s">
        <v>15405</v>
      </c>
      <c r="C3566" s="402" t="s">
        <v>53</v>
      </c>
      <c r="D3566" s="403">
        <v>36.75</v>
      </c>
    </row>
    <row r="3567" spans="1:4" ht="12.75" customHeight="1">
      <c r="A3567" s="402">
        <v>96668</v>
      </c>
      <c r="B3567" s="402" t="s">
        <v>15406</v>
      </c>
      <c r="C3567" s="402" t="s">
        <v>53</v>
      </c>
      <c r="D3567" s="403">
        <v>16.190000000000001</v>
      </c>
    </row>
    <row r="3568" spans="1:4" ht="12.75" customHeight="1">
      <c r="A3568" s="402">
        <v>96669</v>
      </c>
      <c r="B3568" s="402" t="s">
        <v>15407</v>
      </c>
      <c r="C3568" s="402" t="s">
        <v>53</v>
      </c>
      <c r="D3568" s="403">
        <v>15.86</v>
      </c>
    </row>
    <row r="3569" spans="1:4" ht="12.75" customHeight="1">
      <c r="A3569" s="402">
        <v>96670</v>
      </c>
      <c r="B3569" s="402" t="s">
        <v>15408</v>
      </c>
      <c r="C3569" s="402" t="s">
        <v>53</v>
      </c>
      <c r="D3569" s="403">
        <v>20.64</v>
      </c>
    </row>
    <row r="3570" spans="1:4" ht="12.75" customHeight="1">
      <c r="A3570" s="402">
        <v>96671</v>
      </c>
      <c r="B3570" s="402" t="s">
        <v>15409</v>
      </c>
      <c r="C3570" s="402" t="s">
        <v>53</v>
      </c>
      <c r="D3570" s="403">
        <v>31.32</v>
      </c>
    </row>
    <row r="3571" spans="1:4" ht="12.75" customHeight="1">
      <c r="A3571" s="402">
        <v>96672</v>
      </c>
      <c r="B3571" s="402" t="s">
        <v>15410</v>
      </c>
      <c r="C3571" s="402" t="s">
        <v>53</v>
      </c>
      <c r="D3571" s="403">
        <v>47.84</v>
      </c>
    </row>
    <row r="3572" spans="1:4" ht="12.75" customHeight="1">
      <c r="A3572" s="402">
        <v>96673</v>
      </c>
      <c r="B3572" s="402" t="s">
        <v>15411</v>
      </c>
      <c r="C3572" s="402" t="s">
        <v>53</v>
      </c>
      <c r="D3572" s="403">
        <v>60.35</v>
      </c>
    </row>
    <row r="3573" spans="1:4" ht="12.75" customHeight="1">
      <c r="A3573" s="402">
        <v>96674</v>
      </c>
      <c r="B3573" s="402" t="s">
        <v>15412</v>
      </c>
      <c r="C3573" s="402" t="s">
        <v>53</v>
      </c>
      <c r="D3573" s="403">
        <v>97.8</v>
      </c>
    </row>
    <row r="3574" spans="1:4" ht="12.75" customHeight="1">
      <c r="A3574" s="402">
        <v>96675</v>
      </c>
      <c r="B3574" s="402" t="s">
        <v>15413</v>
      </c>
      <c r="C3574" s="402" t="s">
        <v>53</v>
      </c>
      <c r="D3574" s="403">
        <v>142.37</v>
      </c>
    </row>
    <row r="3575" spans="1:4" ht="12.75" customHeight="1">
      <c r="A3575" s="402">
        <v>96676</v>
      </c>
      <c r="B3575" s="402" t="s">
        <v>15414</v>
      </c>
      <c r="C3575" s="402" t="s">
        <v>53</v>
      </c>
      <c r="D3575" s="403">
        <v>20.36</v>
      </c>
    </row>
    <row r="3576" spans="1:4" ht="12.75" customHeight="1">
      <c r="A3576" s="402">
        <v>96677</v>
      </c>
      <c r="B3576" s="402" t="s">
        <v>15415</v>
      </c>
      <c r="C3576" s="402" t="s">
        <v>53</v>
      </c>
      <c r="D3576" s="403">
        <v>26.57</v>
      </c>
    </row>
    <row r="3577" spans="1:4" ht="12.75" customHeight="1">
      <c r="A3577" s="402">
        <v>96678</v>
      </c>
      <c r="B3577" s="402" t="s">
        <v>15416</v>
      </c>
      <c r="C3577" s="402" t="s">
        <v>53</v>
      </c>
      <c r="D3577" s="403">
        <v>36.64</v>
      </c>
    </row>
    <row r="3578" spans="1:4" ht="12.75" customHeight="1">
      <c r="A3578" s="402">
        <v>96679</v>
      </c>
      <c r="B3578" s="402" t="s">
        <v>15417</v>
      </c>
      <c r="C3578" s="402" t="s">
        <v>53</v>
      </c>
      <c r="D3578" s="403">
        <v>54.7</v>
      </c>
    </row>
    <row r="3579" spans="1:4" ht="12.75" customHeight="1">
      <c r="A3579" s="402">
        <v>96680</v>
      </c>
      <c r="B3579" s="402" t="s">
        <v>15418</v>
      </c>
      <c r="C3579" s="402" t="s">
        <v>53</v>
      </c>
      <c r="D3579" s="403">
        <v>90.7</v>
      </c>
    </row>
    <row r="3580" spans="1:4" ht="12.75" customHeight="1">
      <c r="A3580" s="402">
        <v>96681</v>
      </c>
      <c r="B3580" s="402" t="s">
        <v>15419</v>
      </c>
      <c r="C3580" s="402" t="s">
        <v>53</v>
      </c>
      <c r="D3580" s="403">
        <v>122.14</v>
      </c>
    </row>
    <row r="3581" spans="1:4" ht="12.75" customHeight="1">
      <c r="A3581" s="402">
        <v>96682</v>
      </c>
      <c r="B3581" s="402" t="s">
        <v>15420</v>
      </c>
      <c r="C3581" s="402" t="s">
        <v>53</v>
      </c>
      <c r="D3581" s="403">
        <v>201.89</v>
      </c>
    </row>
    <row r="3582" spans="1:4" ht="12.75" customHeight="1">
      <c r="A3582" s="402">
        <v>96683</v>
      </c>
      <c r="B3582" s="402" t="s">
        <v>15421</v>
      </c>
      <c r="C3582" s="402" t="s">
        <v>53</v>
      </c>
      <c r="D3582" s="403">
        <v>277.26</v>
      </c>
    </row>
    <row r="3583" spans="1:4" ht="12.75" customHeight="1">
      <c r="A3583" s="402">
        <v>96718</v>
      </c>
      <c r="B3583" s="402" t="s">
        <v>15422</v>
      </c>
      <c r="C3583" s="402" t="s">
        <v>53</v>
      </c>
      <c r="D3583" s="403">
        <v>13.16</v>
      </c>
    </row>
    <row r="3584" spans="1:4" ht="12.75" customHeight="1">
      <c r="A3584" s="402">
        <v>96719</v>
      </c>
      <c r="B3584" s="402" t="s">
        <v>15423</v>
      </c>
      <c r="C3584" s="402" t="s">
        <v>53</v>
      </c>
      <c r="D3584" s="403">
        <v>16.899999999999999</v>
      </c>
    </row>
    <row r="3585" spans="1:4" ht="12.75" customHeight="1">
      <c r="A3585" s="402">
        <v>96720</v>
      </c>
      <c r="B3585" s="402" t="s">
        <v>15424</v>
      </c>
      <c r="C3585" s="402" t="s">
        <v>53</v>
      </c>
      <c r="D3585" s="403">
        <v>15.23</v>
      </c>
    </row>
    <row r="3586" spans="1:4" ht="12.75" customHeight="1">
      <c r="A3586" s="402">
        <v>96721</v>
      </c>
      <c r="B3586" s="402" t="s">
        <v>15425</v>
      </c>
      <c r="C3586" s="402" t="s">
        <v>53</v>
      </c>
      <c r="D3586" s="403">
        <v>19.850000000000001</v>
      </c>
    </row>
    <row r="3587" spans="1:4" ht="12.75" customHeight="1">
      <c r="A3587" s="402">
        <v>96722</v>
      </c>
      <c r="B3587" s="402" t="s">
        <v>15426</v>
      </c>
      <c r="C3587" s="402" t="s">
        <v>53</v>
      </c>
      <c r="D3587" s="403">
        <v>30.61</v>
      </c>
    </row>
    <row r="3588" spans="1:4" ht="12.75" customHeight="1">
      <c r="A3588" s="402">
        <v>96723</v>
      </c>
      <c r="B3588" s="402" t="s">
        <v>15427</v>
      </c>
      <c r="C3588" s="402" t="s">
        <v>53</v>
      </c>
      <c r="D3588" s="403">
        <v>47.7</v>
      </c>
    </row>
    <row r="3589" spans="1:4" ht="12.75" customHeight="1">
      <c r="A3589" s="402">
        <v>96724</v>
      </c>
      <c r="B3589" s="402" t="s">
        <v>15428</v>
      </c>
      <c r="C3589" s="402" t="s">
        <v>53</v>
      </c>
      <c r="D3589" s="403">
        <v>61.21</v>
      </c>
    </row>
    <row r="3590" spans="1:4" ht="12.75" customHeight="1">
      <c r="A3590" s="402">
        <v>96725</v>
      </c>
      <c r="B3590" s="402" t="s">
        <v>15429</v>
      </c>
      <c r="C3590" s="402" t="s">
        <v>53</v>
      </c>
      <c r="D3590" s="403">
        <v>100.6</v>
      </c>
    </row>
    <row r="3591" spans="1:4" ht="12.75" customHeight="1">
      <c r="A3591" s="402">
        <v>96726</v>
      </c>
      <c r="B3591" s="402" t="s">
        <v>15430</v>
      </c>
      <c r="C3591" s="402" t="s">
        <v>53</v>
      </c>
      <c r="D3591" s="403">
        <v>148.83000000000001</v>
      </c>
    </row>
    <row r="3592" spans="1:4" ht="12.75" customHeight="1">
      <c r="A3592" s="402">
        <v>96727</v>
      </c>
      <c r="B3592" s="402" t="s">
        <v>15431</v>
      </c>
      <c r="C3592" s="402" t="s">
        <v>53</v>
      </c>
      <c r="D3592" s="403">
        <v>14.94</v>
      </c>
    </row>
    <row r="3593" spans="1:4" ht="12.75" customHeight="1">
      <c r="A3593" s="402">
        <v>96728</v>
      </c>
      <c r="B3593" s="402" t="s">
        <v>15432</v>
      </c>
      <c r="C3593" s="402" t="s">
        <v>53</v>
      </c>
      <c r="D3593" s="403">
        <v>19.39</v>
      </c>
    </row>
    <row r="3594" spans="1:4" ht="12.75" customHeight="1">
      <c r="A3594" s="402">
        <v>96729</v>
      </c>
      <c r="B3594" s="402" t="s">
        <v>15433</v>
      </c>
      <c r="C3594" s="402" t="s">
        <v>53</v>
      </c>
      <c r="D3594" s="403">
        <v>25.08</v>
      </c>
    </row>
    <row r="3595" spans="1:4" ht="12.75" customHeight="1">
      <c r="A3595" s="402">
        <v>96730</v>
      </c>
      <c r="B3595" s="402" t="s">
        <v>15434</v>
      </c>
      <c r="C3595" s="402" t="s">
        <v>53</v>
      </c>
      <c r="D3595" s="403">
        <v>34.79</v>
      </c>
    </row>
    <row r="3596" spans="1:4" ht="12.75" customHeight="1">
      <c r="A3596" s="402">
        <v>96731</v>
      </c>
      <c r="B3596" s="402" t="s">
        <v>15435</v>
      </c>
      <c r="C3596" s="402" t="s">
        <v>53</v>
      </c>
      <c r="D3596" s="403">
        <v>52.77</v>
      </c>
    </row>
    <row r="3597" spans="1:4" ht="12.75" customHeight="1">
      <c r="A3597" s="402">
        <v>96732</v>
      </c>
      <c r="B3597" s="402" t="s">
        <v>15436</v>
      </c>
      <c r="C3597" s="402" t="s">
        <v>53</v>
      </c>
      <c r="D3597" s="403">
        <v>89.25</v>
      </c>
    </row>
    <row r="3598" spans="1:4" ht="12.75" customHeight="1">
      <c r="A3598" s="402">
        <v>96733</v>
      </c>
      <c r="B3598" s="402" t="s">
        <v>15437</v>
      </c>
      <c r="C3598" s="402" t="s">
        <v>53</v>
      </c>
      <c r="D3598" s="403">
        <v>121.72</v>
      </c>
    </row>
    <row r="3599" spans="1:4" ht="12.75" customHeight="1">
      <c r="A3599" s="402">
        <v>96734</v>
      </c>
      <c r="B3599" s="402" t="s">
        <v>15438</v>
      </c>
      <c r="C3599" s="402" t="s">
        <v>53</v>
      </c>
      <c r="D3599" s="403">
        <v>203.53</v>
      </c>
    </row>
    <row r="3600" spans="1:4" ht="12.75" customHeight="1">
      <c r="A3600" s="402">
        <v>96735</v>
      </c>
      <c r="B3600" s="402" t="s">
        <v>15439</v>
      </c>
      <c r="C3600" s="402" t="s">
        <v>53</v>
      </c>
      <c r="D3600" s="403">
        <v>283.04000000000002</v>
      </c>
    </row>
    <row r="3601" spans="1:4" ht="12.75" customHeight="1">
      <c r="A3601" s="402">
        <v>96798</v>
      </c>
      <c r="B3601" s="402" t="s">
        <v>15440</v>
      </c>
      <c r="C3601" s="402" t="s">
        <v>53</v>
      </c>
      <c r="D3601" s="403">
        <v>7.53</v>
      </c>
    </row>
    <row r="3602" spans="1:4" ht="12.75" customHeight="1">
      <c r="A3602" s="402">
        <v>96799</v>
      </c>
      <c r="B3602" s="402" t="s">
        <v>15441</v>
      </c>
      <c r="C3602" s="402" t="s">
        <v>53</v>
      </c>
      <c r="D3602" s="403">
        <v>9.65</v>
      </c>
    </row>
    <row r="3603" spans="1:4" ht="12.75" customHeight="1">
      <c r="A3603" s="402">
        <v>96800</v>
      </c>
      <c r="B3603" s="402" t="s">
        <v>15442</v>
      </c>
      <c r="C3603" s="402" t="s">
        <v>53</v>
      </c>
      <c r="D3603" s="403">
        <v>13.2</v>
      </c>
    </row>
    <row r="3604" spans="1:4" ht="12.75" customHeight="1">
      <c r="A3604" s="402">
        <v>96801</v>
      </c>
      <c r="B3604" s="402" t="s">
        <v>15443</v>
      </c>
      <c r="C3604" s="402" t="s">
        <v>53</v>
      </c>
      <c r="D3604" s="403">
        <v>20.149999999999999</v>
      </c>
    </row>
    <row r="3605" spans="1:4" ht="12.75" customHeight="1">
      <c r="A3605" s="402">
        <v>97327</v>
      </c>
      <c r="B3605" s="402" t="s">
        <v>15444</v>
      </c>
      <c r="C3605" s="402" t="s">
        <v>53</v>
      </c>
      <c r="D3605" s="403">
        <v>25.06</v>
      </c>
    </row>
    <row r="3606" spans="1:4" ht="12.75" customHeight="1">
      <c r="A3606" s="402">
        <v>97328</v>
      </c>
      <c r="B3606" s="402" t="s">
        <v>15445</v>
      </c>
      <c r="C3606" s="402" t="s">
        <v>53</v>
      </c>
      <c r="D3606" s="403">
        <v>41.46</v>
      </c>
    </row>
    <row r="3607" spans="1:4" ht="12.75" customHeight="1">
      <c r="A3607" s="402">
        <v>97329</v>
      </c>
      <c r="B3607" s="402" t="s">
        <v>15446</v>
      </c>
      <c r="C3607" s="402" t="s">
        <v>53</v>
      </c>
      <c r="D3607" s="403">
        <v>52.91</v>
      </c>
    </row>
    <row r="3608" spans="1:4" ht="12.75" customHeight="1">
      <c r="A3608" s="402">
        <v>97330</v>
      </c>
      <c r="B3608" s="402" t="s">
        <v>15447</v>
      </c>
      <c r="C3608" s="402" t="s">
        <v>53</v>
      </c>
      <c r="D3608" s="403">
        <v>64.75</v>
      </c>
    </row>
    <row r="3609" spans="1:4" ht="12.75" customHeight="1">
      <c r="A3609" s="402">
        <v>97331</v>
      </c>
      <c r="B3609" s="402" t="s">
        <v>15448</v>
      </c>
      <c r="C3609" s="402" t="s">
        <v>53</v>
      </c>
      <c r="D3609" s="403">
        <v>25.36</v>
      </c>
    </row>
    <row r="3610" spans="1:4" ht="12.75" customHeight="1">
      <c r="A3610" s="402">
        <v>97332</v>
      </c>
      <c r="B3610" s="402" t="s">
        <v>15449</v>
      </c>
      <c r="C3610" s="402" t="s">
        <v>53</v>
      </c>
      <c r="D3610" s="403">
        <v>41.82</v>
      </c>
    </row>
    <row r="3611" spans="1:4" ht="12.75" customHeight="1">
      <c r="A3611" s="402">
        <v>97333</v>
      </c>
      <c r="B3611" s="402" t="s">
        <v>15450</v>
      </c>
      <c r="C3611" s="402" t="s">
        <v>53</v>
      </c>
      <c r="D3611" s="403">
        <v>53.36</v>
      </c>
    </row>
    <row r="3612" spans="1:4" ht="12.75" customHeight="1">
      <c r="A3612" s="402">
        <v>97334</v>
      </c>
      <c r="B3612" s="402" t="s">
        <v>15451</v>
      </c>
      <c r="C3612" s="402" t="s">
        <v>53</v>
      </c>
      <c r="D3612" s="403">
        <v>65.239999999999995</v>
      </c>
    </row>
    <row r="3613" spans="1:4" ht="12.75" customHeight="1">
      <c r="A3613" s="402">
        <v>97335</v>
      </c>
      <c r="B3613" s="402" t="s">
        <v>15452</v>
      </c>
      <c r="C3613" s="402" t="s">
        <v>53</v>
      </c>
      <c r="D3613" s="403">
        <v>76.42</v>
      </c>
    </row>
    <row r="3614" spans="1:4" ht="12.75" customHeight="1">
      <c r="A3614" s="402">
        <v>97336</v>
      </c>
      <c r="B3614" s="402" t="s">
        <v>15453</v>
      </c>
      <c r="C3614" s="402" t="s">
        <v>53</v>
      </c>
      <c r="D3614" s="403">
        <v>97.25</v>
      </c>
    </row>
    <row r="3615" spans="1:4" ht="12.75" customHeight="1">
      <c r="A3615" s="402">
        <v>97337</v>
      </c>
      <c r="B3615" s="402" t="s">
        <v>15454</v>
      </c>
      <c r="C3615" s="402" t="s">
        <v>53</v>
      </c>
      <c r="D3615" s="403">
        <v>146.27000000000001</v>
      </c>
    </row>
    <row r="3616" spans="1:4" ht="12.75" customHeight="1">
      <c r="A3616" s="402">
        <v>97338</v>
      </c>
      <c r="B3616" s="402" t="s">
        <v>15455</v>
      </c>
      <c r="C3616" s="402" t="s">
        <v>53</v>
      </c>
      <c r="D3616" s="403">
        <v>176</v>
      </c>
    </row>
    <row r="3617" spans="1:4" ht="12.75" customHeight="1">
      <c r="A3617" s="402">
        <v>97339</v>
      </c>
      <c r="B3617" s="402" t="s">
        <v>15456</v>
      </c>
      <c r="C3617" s="402" t="s">
        <v>53</v>
      </c>
      <c r="D3617" s="403">
        <v>189.56</v>
      </c>
    </row>
    <row r="3618" spans="1:4" ht="12.75" customHeight="1">
      <c r="A3618" s="402">
        <v>97340</v>
      </c>
      <c r="B3618" s="402" t="s">
        <v>15457</v>
      </c>
      <c r="C3618" s="402" t="s">
        <v>53</v>
      </c>
      <c r="D3618" s="403">
        <v>190.69</v>
      </c>
    </row>
    <row r="3619" spans="1:4" ht="12.75" customHeight="1">
      <c r="A3619" s="402">
        <v>97347</v>
      </c>
      <c r="B3619" s="402" t="s">
        <v>15458</v>
      </c>
      <c r="C3619" s="402" t="s">
        <v>53</v>
      </c>
      <c r="D3619" s="403">
        <v>92.08</v>
      </c>
    </row>
    <row r="3620" spans="1:4" ht="12.75" customHeight="1">
      <c r="A3620" s="402">
        <v>97348</v>
      </c>
      <c r="B3620" s="402" t="s">
        <v>15459</v>
      </c>
      <c r="C3620" s="402" t="s">
        <v>53</v>
      </c>
      <c r="D3620" s="403">
        <v>127.17</v>
      </c>
    </row>
    <row r="3621" spans="1:4" ht="12.75" customHeight="1">
      <c r="A3621" s="402">
        <v>97349</v>
      </c>
      <c r="B3621" s="402" t="s">
        <v>15460</v>
      </c>
      <c r="C3621" s="402" t="s">
        <v>53</v>
      </c>
      <c r="D3621" s="403">
        <v>183.28</v>
      </c>
    </row>
    <row r="3622" spans="1:4" ht="12.75" customHeight="1">
      <c r="A3622" s="402">
        <v>97350</v>
      </c>
      <c r="B3622" s="402" t="s">
        <v>15461</v>
      </c>
      <c r="C3622" s="402" t="s">
        <v>53</v>
      </c>
      <c r="D3622" s="403">
        <v>222.53</v>
      </c>
    </row>
    <row r="3623" spans="1:4" ht="12.75" customHeight="1">
      <c r="A3623" s="402">
        <v>97351</v>
      </c>
      <c r="B3623" s="402" t="s">
        <v>15462</v>
      </c>
      <c r="C3623" s="402" t="s">
        <v>53</v>
      </c>
      <c r="D3623" s="403">
        <v>307.69</v>
      </c>
    </row>
    <row r="3624" spans="1:4" ht="12.75" customHeight="1">
      <c r="A3624" s="402">
        <v>97352</v>
      </c>
      <c r="B3624" s="402" t="s">
        <v>15463</v>
      </c>
      <c r="C3624" s="402" t="s">
        <v>53</v>
      </c>
      <c r="D3624" s="403">
        <v>398.73</v>
      </c>
    </row>
    <row r="3625" spans="1:4" ht="12.75" customHeight="1">
      <c r="A3625" s="402">
        <v>97353</v>
      </c>
      <c r="B3625" s="402" t="s">
        <v>15464</v>
      </c>
      <c r="C3625" s="402" t="s">
        <v>53</v>
      </c>
      <c r="D3625" s="403">
        <v>60.75</v>
      </c>
    </row>
    <row r="3626" spans="1:4" ht="12.75" customHeight="1">
      <c r="A3626" s="402">
        <v>97354</v>
      </c>
      <c r="B3626" s="402" t="s">
        <v>15465</v>
      </c>
      <c r="C3626" s="402" t="s">
        <v>53</v>
      </c>
      <c r="D3626" s="403">
        <v>96.37</v>
      </c>
    </row>
    <row r="3627" spans="1:4" ht="12.75" customHeight="1">
      <c r="A3627" s="402">
        <v>97355</v>
      </c>
      <c r="B3627" s="402" t="s">
        <v>15466</v>
      </c>
      <c r="C3627" s="402" t="s">
        <v>53</v>
      </c>
      <c r="D3627" s="403">
        <v>131.79</v>
      </c>
    </row>
    <row r="3628" spans="1:4" ht="12.75" customHeight="1">
      <c r="A3628" s="402">
        <v>97356</v>
      </c>
      <c r="B3628" s="402" t="s">
        <v>15467</v>
      </c>
      <c r="C3628" s="402" t="s">
        <v>53</v>
      </c>
      <c r="D3628" s="403">
        <v>70.19</v>
      </c>
    </row>
    <row r="3629" spans="1:4" ht="12.75" customHeight="1">
      <c r="A3629" s="402">
        <v>97357</v>
      </c>
      <c r="B3629" s="402" t="s">
        <v>15468</v>
      </c>
      <c r="C3629" s="402" t="s">
        <v>53</v>
      </c>
      <c r="D3629" s="403">
        <v>112.6</v>
      </c>
    </row>
    <row r="3630" spans="1:4" ht="12.75" customHeight="1">
      <c r="A3630" s="402">
        <v>97358</v>
      </c>
      <c r="B3630" s="402" t="s">
        <v>15469</v>
      </c>
      <c r="C3630" s="402" t="s">
        <v>53</v>
      </c>
      <c r="D3630" s="403">
        <v>153.91</v>
      </c>
    </row>
    <row r="3631" spans="1:4" ht="12.75" customHeight="1">
      <c r="A3631" s="402">
        <v>97498</v>
      </c>
      <c r="B3631" s="402" t="s">
        <v>15470</v>
      </c>
      <c r="C3631" s="402" t="s">
        <v>53</v>
      </c>
      <c r="D3631" s="403">
        <v>47.89</v>
      </c>
    </row>
    <row r="3632" spans="1:4" ht="12.75" customHeight="1">
      <c r="A3632" s="402">
        <v>97535</v>
      </c>
      <c r="B3632" s="402" t="s">
        <v>15471</v>
      </c>
      <c r="C3632" s="402" t="s">
        <v>53</v>
      </c>
      <c r="D3632" s="403">
        <v>52.19</v>
      </c>
    </row>
    <row r="3633" spans="1:4" ht="12.75" customHeight="1">
      <c r="A3633" s="402">
        <v>97536</v>
      </c>
      <c r="B3633" s="402" t="s">
        <v>15472</v>
      </c>
      <c r="C3633" s="402" t="s">
        <v>53</v>
      </c>
      <c r="D3633" s="403">
        <v>62.07</v>
      </c>
    </row>
    <row r="3634" spans="1:4" ht="12.75" customHeight="1">
      <c r="A3634" s="402">
        <v>100788</v>
      </c>
      <c r="B3634" s="402" t="s">
        <v>15473</v>
      </c>
      <c r="C3634" s="402" t="s">
        <v>100</v>
      </c>
      <c r="D3634" s="403">
        <v>822.39</v>
      </c>
    </row>
    <row r="3635" spans="1:4" ht="12.75" customHeight="1">
      <c r="A3635" s="402">
        <v>100791</v>
      </c>
      <c r="B3635" s="402" t="s">
        <v>15474</v>
      </c>
      <c r="C3635" s="402" t="s">
        <v>53</v>
      </c>
      <c r="D3635" s="403">
        <v>16.21</v>
      </c>
    </row>
    <row r="3636" spans="1:4" ht="12.75" customHeight="1">
      <c r="A3636" s="402">
        <v>100792</v>
      </c>
      <c r="B3636" s="402" t="s">
        <v>15475</v>
      </c>
      <c r="C3636" s="402" t="s">
        <v>53</v>
      </c>
      <c r="D3636" s="403">
        <v>23.44</v>
      </c>
    </row>
    <row r="3637" spans="1:4" ht="12.75" customHeight="1">
      <c r="A3637" s="402">
        <v>100793</v>
      </c>
      <c r="B3637" s="402" t="s">
        <v>15476</v>
      </c>
      <c r="C3637" s="402" t="s">
        <v>53</v>
      </c>
      <c r="D3637" s="403">
        <v>30.9</v>
      </c>
    </row>
    <row r="3638" spans="1:4" ht="12.75" customHeight="1">
      <c r="A3638" s="402">
        <v>100794</v>
      </c>
      <c r="B3638" s="402" t="s">
        <v>15477</v>
      </c>
      <c r="C3638" s="402" t="s">
        <v>53</v>
      </c>
      <c r="D3638" s="403">
        <v>41.48</v>
      </c>
    </row>
    <row r="3639" spans="1:4" ht="12.75" customHeight="1">
      <c r="A3639" s="402">
        <v>100799</v>
      </c>
      <c r="B3639" s="402" t="s">
        <v>15478</v>
      </c>
      <c r="C3639" s="402" t="s">
        <v>53</v>
      </c>
      <c r="D3639" s="403">
        <v>16.66</v>
      </c>
    </row>
    <row r="3640" spans="1:4" ht="12.75" customHeight="1">
      <c r="A3640" s="402">
        <v>100800</v>
      </c>
      <c r="B3640" s="402" t="s">
        <v>15479</v>
      </c>
      <c r="C3640" s="402" t="s">
        <v>53</v>
      </c>
      <c r="D3640" s="403">
        <v>23.88</v>
      </c>
    </row>
    <row r="3641" spans="1:4" ht="12.75" customHeight="1">
      <c r="A3641" s="402">
        <v>100801</v>
      </c>
      <c r="B3641" s="402" t="s">
        <v>15480</v>
      </c>
      <c r="C3641" s="402" t="s">
        <v>53</v>
      </c>
      <c r="D3641" s="403">
        <v>31.33</v>
      </c>
    </row>
    <row r="3642" spans="1:4" ht="12.75" customHeight="1">
      <c r="A3642" s="402">
        <v>100802</v>
      </c>
      <c r="B3642" s="402" t="s">
        <v>15481</v>
      </c>
      <c r="C3642" s="402" t="s">
        <v>53</v>
      </c>
      <c r="D3642" s="403">
        <v>41.92</v>
      </c>
    </row>
    <row r="3643" spans="1:4" ht="12.75" customHeight="1">
      <c r="A3643" s="402">
        <v>100803</v>
      </c>
      <c r="B3643" s="402" t="s">
        <v>15482</v>
      </c>
      <c r="C3643" s="402" t="s">
        <v>53</v>
      </c>
      <c r="D3643" s="403">
        <v>15.31</v>
      </c>
    </row>
    <row r="3644" spans="1:4" ht="12.75" customHeight="1">
      <c r="A3644" s="402">
        <v>100804</v>
      </c>
      <c r="B3644" s="402" t="s">
        <v>15483</v>
      </c>
      <c r="C3644" s="402" t="s">
        <v>53</v>
      </c>
      <c r="D3644" s="403">
        <v>22.37</v>
      </c>
    </row>
    <row r="3645" spans="1:4" ht="12.75" customHeight="1">
      <c r="A3645" s="402">
        <v>100805</v>
      </c>
      <c r="B3645" s="402" t="s">
        <v>15484</v>
      </c>
      <c r="C3645" s="402" t="s">
        <v>53</v>
      </c>
      <c r="D3645" s="403">
        <v>29.61</v>
      </c>
    </row>
    <row r="3646" spans="1:4" ht="12.75" customHeight="1">
      <c r="A3646" s="402">
        <v>100806</v>
      </c>
      <c r="B3646" s="402" t="s">
        <v>15485</v>
      </c>
      <c r="C3646" s="402" t="s">
        <v>53</v>
      </c>
      <c r="D3646" s="403">
        <v>39.9</v>
      </c>
    </row>
    <row r="3647" spans="1:4" ht="12.75" customHeight="1">
      <c r="A3647" s="402">
        <v>100807</v>
      </c>
      <c r="B3647" s="402" t="s">
        <v>15486</v>
      </c>
      <c r="C3647" s="402" t="s">
        <v>53</v>
      </c>
      <c r="D3647" s="403">
        <v>21.79</v>
      </c>
    </row>
    <row r="3648" spans="1:4" ht="12.75" customHeight="1">
      <c r="A3648" s="402">
        <v>100808</v>
      </c>
      <c r="B3648" s="402" t="s">
        <v>15487</v>
      </c>
      <c r="C3648" s="402" t="s">
        <v>53</v>
      </c>
      <c r="D3648" s="403">
        <v>29.97</v>
      </c>
    </row>
    <row r="3649" spans="1:4" ht="12.75" customHeight="1">
      <c r="A3649" s="402">
        <v>100809</v>
      </c>
      <c r="B3649" s="402" t="s">
        <v>15488</v>
      </c>
      <c r="C3649" s="402" t="s">
        <v>53</v>
      </c>
      <c r="D3649" s="403">
        <v>38.630000000000003</v>
      </c>
    </row>
    <row r="3650" spans="1:4" ht="12.75" customHeight="1">
      <c r="A3650" s="402">
        <v>100810</v>
      </c>
      <c r="B3650" s="402" t="s">
        <v>15489</v>
      </c>
      <c r="C3650" s="402" t="s">
        <v>53</v>
      </c>
      <c r="D3650" s="403">
        <v>50.88</v>
      </c>
    </row>
    <row r="3651" spans="1:4" ht="12.75" customHeight="1">
      <c r="A3651" s="402">
        <v>101918</v>
      </c>
      <c r="B3651" s="402" t="s">
        <v>15490</v>
      </c>
      <c r="C3651" s="402" t="s">
        <v>53</v>
      </c>
      <c r="D3651" s="403">
        <v>225.21</v>
      </c>
    </row>
    <row r="3652" spans="1:4" ht="12.75" customHeight="1">
      <c r="A3652" s="402">
        <v>101919</v>
      </c>
      <c r="B3652" s="402" t="s">
        <v>15491</v>
      </c>
      <c r="C3652" s="402" t="s">
        <v>100</v>
      </c>
      <c r="D3652" s="403">
        <v>412.96</v>
      </c>
    </row>
    <row r="3653" spans="1:4" ht="12.75" customHeight="1">
      <c r="A3653" s="402">
        <v>101920</v>
      </c>
      <c r="B3653" s="402" t="s">
        <v>15492</v>
      </c>
      <c r="C3653" s="402" t="s">
        <v>100</v>
      </c>
      <c r="D3653" s="403">
        <v>194.1</v>
      </c>
    </row>
    <row r="3654" spans="1:4" ht="12.75" customHeight="1">
      <c r="A3654" s="402">
        <v>101921</v>
      </c>
      <c r="B3654" s="402" t="s">
        <v>15493</v>
      </c>
      <c r="C3654" s="402" t="s">
        <v>100</v>
      </c>
      <c r="D3654" s="403">
        <v>222.28</v>
      </c>
    </row>
    <row r="3655" spans="1:4" ht="12.75" customHeight="1">
      <c r="A3655" s="402">
        <v>101922</v>
      </c>
      <c r="B3655" s="402" t="s">
        <v>15494</v>
      </c>
      <c r="C3655" s="402" t="s">
        <v>100</v>
      </c>
      <c r="D3655" s="403">
        <v>222.28</v>
      </c>
    </row>
    <row r="3656" spans="1:4" ht="12.75" customHeight="1">
      <c r="A3656" s="402">
        <v>101923</v>
      </c>
      <c r="B3656" s="402" t="s">
        <v>15495</v>
      </c>
      <c r="C3656" s="402" t="s">
        <v>100</v>
      </c>
      <c r="D3656" s="403">
        <v>222.28</v>
      </c>
    </row>
    <row r="3657" spans="1:4" ht="12.75" customHeight="1">
      <c r="A3657" s="402">
        <v>101924</v>
      </c>
      <c r="B3657" s="402" t="s">
        <v>15496</v>
      </c>
      <c r="C3657" s="402" t="s">
        <v>100</v>
      </c>
      <c r="D3657" s="403">
        <v>182.31</v>
      </c>
    </row>
    <row r="3658" spans="1:4" ht="12.75" customHeight="1">
      <c r="A3658" s="402">
        <v>101925</v>
      </c>
      <c r="B3658" s="402" t="s">
        <v>15497</v>
      </c>
      <c r="C3658" s="402" t="s">
        <v>100</v>
      </c>
      <c r="D3658" s="403">
        <v>305.87</v>
      </c>
    </row>
    <row r="3659" spans="1:4" ht="12.75" customHeight="1">
      <c r="A3659" s="402">
        <v>101926</v>
      </c>
      <c r="B3659" s="402" t="s">
        <v>15498</v>
      </c>
      <c r="C3659" s="402" t="s">
        <v>100</v>
      </c>
      <c r="D3659" s="403">
        <v>393.97</v>
      </c>
    </row>
    <row r="3660" spans="1:4" ht="12.75" customHeight="1">
      <c r="A3660" s="402">
        <v>101927</v>
      </c>
      <c r="B3660" s="402" t="s">
        <v>15499</v>
      </c>
      <c r="C3660" s="402" t="s">
        <v>53</v>
      </c>
      <c r="D3660" s="403">
        <v>211.8</v>
      </c>
    </row>
    <row r="3661" spans="1:4" ht="12.75" customHeight="1">
      <c r="A3661" s="402">
        <v>101928</v>
      </c>
      <c r="B3661" s="402" t="s">
        <v>15500</v>
      </c>
      <c r="C3661" s="402" t="s">
        <v>100</v>
      </c>
      <c r="D3661" s="403">
        <v>418.09</v>
      </c>
    </row>
    <row r="3662" spans="1:4" ht="12.75" customHeight="1">
      <c r="A3662" s="402">
        <v>101929</v>
      </c>
      <c r="B3662" s="402" t="s">
        <v>15501</v>
      </c>
      <c r="C3662" s="402" t="s">
        <v>100</v>
      </c>
      <c r="D3662" s="403">
        <v>199.23</v>
      </c>
    </row>
    <row r="3663" spans="1:4" ht="12.75" customHeight="1">
      <c r="A3663" s="402">
        <v>101930</v>
      </c>
      <c r="B3663" s="402" t="s">
        <v>15502</v>
      </c>
      <c r="C3663" s="402" t="s">
        <v>100</v>
      </c>
      <c r="D3663" s="403">
        <v>227.41</v>
      </c>
    </row>
    <row r="3664" spans="1:4" ht="12.75" customHeight="1">
      <c r="A3664" s="402">
        <v>101931</v>
      </c>
      <c r="B3664" s="402" t="s">
        <v>15503</v>
      </c>
      <c r="C3664" s="402" t="s">
        <v>100</v>
      </c>
      <c r="D3664" s="403">
        <v>227.41</v>
      </c>
    </row>
    <row r="3665" spans="1:4" ht="12.75" customHeight="1">
      <c r="A3665" s="402">
        <v>101932</v>
      </c>
      <c r="B3665" s="402" t="s">
        <v>15504</v>
      </c>
      <c r="C3665" s="402" t="s">
        <v>100</v>
      </c>
      <c r="D3665" s="403">
        <v>227.41</v>
      </c>
    </row>
    <row r="3666" spans="1:4" ht="12.75" customHeight="1">
      <c r="A3666" s="402">
        <v>101933</v>
      </c>
      <c r="B3666" s="402" t="s">
        <v>15505</v>
      </c>
      <c r="C3666" s="402" t="s">
        <v>100</v>
      </c>
      <c r="D3666" s="403">
        <v>187.44</v>
      </c>
    </row>
    <row r="3667" spans="1:4" ht="12.75" customHeight="1">
      <c r="A3667" s="402">
        <v>101934</v>
      </c>
      <c r="B3667" s="402" t="s">
        <v>15506</v>
      </c>
      <c r="C3667" s="402" t="s">
        <v>100</v>
      </c>
      <c r="D3667" s="403">
        <v>313.57</v>
      </c>
    </row>
    <row r="3668" spans="1:4" ht="12.75" customHeight="1">
      <c r="A3668" s="402">
        <v>101935</v>
      </c>
      <c r="B3668" s="402" t="s">
        <v>15507</v>
      </c>
      <c r="C3668" s="402" t="s">
        <v>100</v>
      </c>
      <c r="D3668" s="403">
        <v>404.23</v>
      </c>
    </row>
    <row r="3669" spans="1:4" ht="12.75" customHeight="1">
      <c r="A3669" s="402">
        <v>103802</v>
      </c>
      <c r="B3669" s="402" t="s">
        <v>15508</v>
      </c>
      <c r="C3669" s="402" t="s">
        <v>53</v>
      </c>
      <c r="D3669" s="403">
        <v>37.71</v>
      </c>
    </row>
    <row r="3670" spans="1:4" ht="12.75" customHeight="1">
      <c r="A3670" s="402">
        <v>103803</v>
      </c>
      <c r="B3670" s="402" t="s">
        <v>15509</v>
      </c>
      <c r="C3670" s="402" t="s">
        <v>53</v>
      </c>
      <c r="D3670" s="403">
        <v>64.83</v>
      </c>
    </row>
    <row r="3671" spans="1:4" ht="12.75" customHeight="1">
      <c r="A3671" s="402">
        <v>103804</v>
      </c>
      <c r="B3671" s="402" t="s">
        <v>15510</v>
      </c>
      <c r="C3671" s="402" t="s">
        <v>53</v>
      </c>
      <c r="D3671" s="403">
        <v>78.599999999999994</v>
      </c>
    </row>
    <row r="3672" spans="1:4" ht="12.75" customHeight="1">
      <c r="A3672" s="402">
        <v>103835</v>
      </c>
      <c r="B3672" s="402" t="s">
        <v>15511</v>
      </c>
      <c r="C3672" s="402" t="s">
        <v>53</v>
      </c>
      <c r="D3672" s="403">
        <v>58.91</v>
      </c>
    </row>
    <row r="3673" spans="1:4" ht="12.75" customHeight="1">
      <c r="A3673" s="402">
        <v>103836</v>
      </c>
      <c r="B3673" s="402" t="s">
        <v>15512</v>
      </c>
      <c r="C3673" s="402" t="s">
        <v>53</v>
      </c>
      <c r="D3673" s="403">
        <v>91.66</v>
      </c>
    </row>
    <row r="3674" spans="1:4" ht="12.75" customHeight="1">
      <c r="A3674" s="402">
        <v>103837</v>
      </c>
      <c r="B3674" s="402" t="s">
        <v>15513</v>
      </c>
      <c r="C3674" s="402" t="s">
        <v>53</v>
      </c>
      <c r="D3674" s="403">
        <v>115.6</v>
      </c>
    </row>
    <row r="3675" spans="1:4" ht="12.75" customHeight="1">
      <c r="A3675" s="402">
        <v>103868</v>
      </c>
      <c r="B3675" s="402" t="s">
        <v>15514</v>
      </c>
      <c r="C3675" s="402" t="s">
        <v>53</v>
      </c>
      <c r="D3675" s="403">
        <v>46.57</v>
      </c>
    </row>
    <row r="3676" spans="1:4" ht="12.75" customHeight="1">
      <c r="A3676" s="402">
        <v>103869</v>
      </c>
      <c r="B3676" s="402" t="s">
        <v>15515</v>
      </c>
      <c r="C3676" s="402" t="s">
        <v>53</v>
      </c>
      <c r="D3676" s="403">
        <v>71.03</v>
      </c>
    </row>
    <row r="3677" spans="1:4" ht="12.75" customHeight="1">
      <c r="A3677" s="402">
        <v>103870</v>
      </c>
      <c r="B3677" s="402" t="s">
        <v>15516</v>
      </c>
      <c r="C3677" s="402" t="s">
        <v>53</v>
      </c>
      <c r="D3677" s="403">
        <v>87.42</v>
      </c>
    </row>
    <row r="3678" spans="1:4" ht="12.75" customHeight="1">
      <c r="A3678" s="402">
        <v>103871</v>
      </c>
      <c r="B3678" s="402" t="s">
        <v>15517</v>
      </c>
      <c r="C3678" s="402" t="s">
        <v>53</v>
      </c>
      <c r="D3678" s="403">
        <v>58.55</v>
      </c>
    </row>
    <row r="3679" spans="1:4" ht="12.75" customHeight="1">
      <c r="A3679" s="402">
        <v>103872</v>
      </c>
      <c r="B3679" s="402" t="s">
        <v>15518</v>
      </c>
      <c r="C3679" s="402" t="s">
        <v>53</v>
      </c>
      <c r="D3679" s="403">
        <v>126.85</v>
      </c>
    </row>
    <row r="3680" spans="1:4" ht="12.75" customHeight="1">
      <c r="A3680" s="402">
        <v>103873</v>
      </c>
      <c r="B3680" s="402" t="s">
        <v>15519</v>
      </c>
      <c r="C3680" s="402" t="s">
        <v>53</v>
      </c>
      <c r="D3680" s="403">
        <v>145.5</v>
      </c>
    </row>
    <row r="3681" spans="1:4" ht="12.75" customHeight="1">
      <c r="A3681" s="402">
        <v>103978</v>
      </c>
      <c r="B3681" s="402" t="s">
        <v>311</v>
      </c>
      <c r="C3681" s="402" t="s">
        <v>53</v>
      </c>
      <c r="D3681" s="403">
        <v>23.95</v>
      </c>
    </row>
    <row r="3682" spans="1:4" ht="12.75" customHeight="1">
      <c r="A3682" s="402">
        <v>103979</v>
      </c>
      <c r="B3682" s="402" t="s">
        <v>255</v>
      </c>
      <c r="C3682" s="402" t="s">
        <v>53</v>
      </c>
      <c r="D3682" s="403">
        <v>27.27</v>
      </c>
    </row>
    <row r="3683" spans="1:4" ht="12.75" customHeight="1">
      <c r="A3683" s="402">
        <v>104021</v>
      </c>
      <c r="B3683" s="402" t="s">
        <v>15520</v>
      </c>
      <c r="C3683" s="402" t="s">
        <v>53</v>
      </c>
      <c r="D3683" s="403">
        <v>63.11</v>
      </c>
    </row>
    <row r="3684" spans="1:4" ht="12.75" customHeight="1">
      <c r="A3684" s="402">
        <v>104166</v>
      </c>
      <c r="B3684" s="402" t="s">
        <v>15521</v>
      </c>
      <c r="C3684" s="402" t="s">
        <v>53</v>
      </c>
      <c r="D3684" s="403">
        <v>72.98</v>
      </c>
    </row>
    <row r="3685" spans="1:4" ht="12.75" customHeight="1">
      <c r="A3685" s="402">
        <v>104194</v>
      </c>
      <c r="B3685" s="402" t="s">
        <v>15522</v>
      </c>
      <c r="C3685" s="402" t="s">
        <v>53</v>
      </c>
      <c r="D3685" s="403">
        <v>19.64</v>
      </c>
    </row>
    <row r="3686" spans="1:4" ht="12.75" customHeight="1">
      <c r="A3686" s="402">
        <v>104195</v>
      </c>
      <c r="B3686" s="402" t="s">
        <v>15523</v>
      </c>
      <c r="C3686" s="402" t="s">
        <v>53</v>
      </c>
      <c r="D3686" s="403">
        <v>20.91</v>
      </c>
    </row>
    <row r="3687" spans="1:4" ht="12.75" customHeight="1">
      <c r="A3687" s="402">
        <v>104315</v>
      </c>
      <c r="B3687" s="402" t="s">
        <v>15524</v>
      </c>
      <c r="C3687" s="402" t="s">
        <v>53</v>
      </c>
      <c r="D3687" s="403">
        <v>14.44</v>
      </c>
    </row>
    <row r="3688" spans="1:4" ht="12.75" customHeight="1">
      <c r="A3688" s="402">
        <v>104316</v>
      </c>
      <c r="B3688" s="402" t="s">
        <v>15525</v>
      </c>
      <c r="C3688" s="402" t="s">
        <v>53</v>
      </c>
      <c r="D3688" s="403">
        <v>21.05</v>
      </c>
    </row>
    <row r="3689" spans="1:4" ht="12.75" customHeight="1">
      <c r="A3689" s="402">
        <v>105138</v>
      </c>
      <c r="B3689" s="402" t="s">
        <v>15526</v>
      </c>
      <c r="C3689" s="402" t="s">
        <v>100</v>
      </c>
      <c r="D3689" s="403">
        <v>15.39</v>
      </c>
    </row>
    <row r="3690" spans="1:4" ht="12.75" customHeight="1">
      <c r="A3690" s="402">
        <v>105139</v>
      </c>
      <c r="B3690" s="402" t="s">
        <v>15527</v>
      </c>
      <c r="C3690" s="402" t="s">
        <v>100</v>
      </c>
      <c r="D3690" s="403">
        <v>18.149999999999999</v>
      </c>
    </row>
    <row r="3691" spans="1:4" ht="12.75" customHeight="1">
      <c r="A3691" s="402">
        <v>105140</v>
      </c>
      <c r="B3691" s="402" t="s">
        <v>15528</v>
      </c>
      <c r="C3691" s="402" t="s">
        <v>100</v>
      </c>
      <c r="D3691" s="403">
        <v>23.35</v>
      </c>
    </row>
    <row r="3692" spans="1:4" ht="12.75" customHeight="1">
      <c r="A3692" s="402">
        <v>105141</v>
      </c>
      <c r="B3692" s="402" t="s">
        <v>15529</v>
      </c>
      <c r="C3692" s="402" t="s">
        <v>100</v>
      </c>
      <c r="D3692" s="403">
        <v>27.74</v>
      </c>
    </row>
    <row r="3693" spans="1:4" ht="12.75" customHeight="1">
      <c r="A3693" s="402">
        <v>105142</v>
      </c>
      <c r="B3693" s="402" t="s">
        <v>15530</v>
      </c>
      <c r="C3693" s="402" t="s">
        <v>100</v>
      </c>
      <c r="D3693" s="403">
        <v>6.02</v>
      </c>
    </row>
    <row r="3694" spans="1:4" ht="12.75" customHeight="1">
      <c r="A3694" s="402">
        <v>105143</v>
      </c>
      <c r="B3694" s="402" t="s">
        <v>15531</v>
      </c>
      <c r="C3694" s="402" t="s">
        <v>100</v>
      </c>
      <c r="D3694" s="403">
        <v>9.07</v>
      </c>
    </row>
    <row r="3695" spans="1:4" ht="12.75" customHeight="1">
      <c r="A3695" s="402">
        <v>105144</v>
      </c>
      <c r="B3695" s="402" t="s">
        <v>15532</v>
      </c>
      <c r="C3695" s="402" t="s">
        <v>100</v>
      </c>
      <c r="D3695" s="403">
        <v>19.309999999999999</v>
      </c>
    </row>
    <row r="3696" spans="1:4" ht="12.75" customHeight="1">
      <c r="A3696" s="402">
        <v>105145</v>
      </c>
      <c r="B3696" s="402" t="s">
        <v>15533</v>
      </c>
      <c r="C3696" s="402" t="s">
        <v>100</v>
      </c>
      <c r="D3696" s="403">
        <v>10.51</v>
      </c>
    </row>
    <row r="3697" spans="1:4" ht="12.75" customHeight="1">
      <c r="A3697" s="402">
        <v>105153</v>
      </c>
      <c r="B3697" s="402" t="s">
        <v>15534</v>
      </c>
      <c r="C3697" s="402" t="s">
        <v>100</v>
      </c>
      <c r="D3697" s="403">
        <v>47.15</v>
      </c>
    </row>
    <row r="3698" spans="1:4" ht="12.75" customHeight="1">
      <c r="A3698" s="402">
        <v>89358</v>
      </c>
      <c r="B3698" s="402" t="s">
        <v>15535</v>
      </c>
      <c r="C3698" s="402" t="s">
        <v>100</v>
      </c>
      <c r="D3698" s="403">
        <v>7.1</v>
      </c>
    </row>
    <row r="3699" spans="1:4" ht="12.75" customHeight="1">
      <c r="A3699" s="402">
        <v>89359</v>
      </c>
      <c r="B3699" s="402" t="s">
        <v>15536</v>
      </c>
      <c r="C3699" s="402" t="s">
        <v>100</v>
      </c>
      <c r="D3699" s="403">
        <v>7.61</v>
      </c>
    </row>
    <row r="3700" spans="1:4" ht="12.75" customHeight="1">
      <c r="A3700" s="402">
        <v>89360</v>
      </c>
      <c r="B3700" s="402" t="s">
        <v>15537</v>
      </c>
      <c r="C3700" s="402" t="s">
        <v>100</v>
      </c>
      <c r="D3700" s="403">
        <v>8.5399999999999991</v>
      </c>
    </row>
    <row r="3701" spans="1:4" ht="12.75" customHeight="1">
      <c r="A3701" s="402">
        <v>89361</v>
      </c>
      <c r="B3701" s="402" t="s">
        <v>15538</v>
      </c>
      <c r="C3701" s="402" t="s">
        <v>100</v>
      </c>
      <c r="D3701" s="403">
        <v>8.61</v>
      </c>
    </row>
    <row r="3702" spans="1:4" ht="12.75" customHeight="1">
      <c r="A3702" s="402">
        <v>89362</v>
      </c>
      <c r="B3702" s="402" t="s">
        <v>15539</v>
      </c>
      <c r="C3702" s="402" t="s">
        <v>100</v>
      </c>
      <c r="D3702" s="403">
        <v>8.4499999999999993</v>
      </c>
    </row>
    <row r="3703" spans="1:4" ht="12.75" customHeight="1">
      <c r="A3703" s="402">
        <v>89363</v>
      </c>
      <c r="B3703" s="402" t="s">
        <v>15540</v>
      </c>
      <c r="C3703" s="402" t="s">
        <v>100</v>
      </c>
      <c r="D3703" s="403">
        <v>9.18</v>
      </c>
    </row>
    <row r="3704" spans="1:4" ht="12.75" customHeight="1">
      <c r="A3704" s="402">
        <v>89364</v>
      </c>
      <c r="B3704" s="402" t="s">
        <v>15541</v>
      </c>
      <c r="C3704" s="402" t="s">
        <v>100</v>
      </c>
      <c r="D3704" s="403">
        <v>10.58</v>
      </c>
    </row>
    <row r="3705" spans="1:4" ht="12.75" customHeight="1">
      <c r="A3705" s="402">
        <v>89365</v>
      </c>
      <c r="B3705" s="402" t="s">
        <v>15542</v>
      </c>
      <c r="C3705" s="402" t="s">
        <v>100</v>
      </c>
      <c r="D3705" s="403">
        <v>10.08</v>
      </c>
    </row>
    <row r="3706" spans="1:4" ht="12.75" customHeight="1">
      <c r="A3706" s="402">
        <v>89366</v>
      </c>
      <c r="B3706" s="402" t="s">
        <v>447</v>
      </c>
      <c r="C3706" s="402" t="s">
        <v>100</v>
      </c>
      <c r="D3706" s="403">
        <v>14.78</v>
      </c>
    </row>
    <row r="3707" spans="1:4" ht="12.75" customHeight="1">
      <c r="A3707" s="402">
        <v>89367</v>
      </c>
      <c r="B3707" s="402" t="s">
        <v>15543</v>
      </c>
      <c r="C3707" s="402" t="s">
        <v>100</v>
      </c>
      <c r="D3707" s="403">
        <v>11.7</v>
      </c>
    </row>
    <row r="3708" spans="1:4" ht="12.75" customHeight="1">
      <c r="A3708" s="402">
        <v>89368</v>
      </c>
      <c r="B3708" s="402" t="s">
        <v>15544</v>
      </c>
      <c r="C3708" s="402" t="s">
        <v>100</v>
      </c>
      <c r="D3708" s="403">
        <v>13.33</v>
      </c>
    </row>
    <row r="3709" spans="1:4" ht="12.75" customHeight="1">
      <c r="A3709" s="402">
        <v>89369</v>
      </c>
      <c r="B3709" s="402" t="s">
        <v>15545</v>
      </c>
      <c r="C3709" s="402" t="s">
        <v>100</v>
      </c>
      <c r="D3709" s="403">
        <v>15.52</v>
      </c>
    </row>
    <row r="3710" spans="1:4" ht="12.75" customHeight="1">
      <c r="A3710" s="402">
        <v>89370</v>
      </c>
      <c r="B3710" s="402" t="s">
        <v>15546</v>
      </c>
      <c r="C3710" s="402" t="s">
        <v>100</v>
      </c>
      <c r="D3710" s="403">
        <v>13.64</v>
      </c>
    </row>
    <row r="3711" spans="1:4" ht="12.75" customHeight="1">
      <c r="A3711" s="402">
        <v>89371</v>
      </c>
      <c r="B3711" s="402" t="s">
        <v>15547</v>
      </c>
      <c r="C3711" s="402" t="s">
        <v>100</v>
      </c>
      <c r="D3711" s="403">
        <v>5.34</v>
      </c>
    </row>
    <row r="3712" spans="1:4" ht="12.75" customHeight="1">
      <c r="A3712" s="402">
        <v>89372</v>
      </c>
      <c r="B3712" s="402" t="s">
        <v>15548</v>
      </c>
      <c r="C3712" s="402" t="s">
        <v>100</v>
      </c>
      <c r="D3712" s="403">
        <v>14.64</v>
      </c>
    </row>
    <row r="3713" spans="1:4" ht="12.75" customHeight="1">
      <c r="A3713" s="402">
        <v>89373</v>
      </c>
      <c r="B3713" s="402" t="s">
        <v>15549</v>
      </c>
      <c r="C3713" s="402" t="s">
        <v>100</v>
      </c>
      <c r="D3713" s="403">
        <v>6.39</v>
      </c>
    </row>
    <row r="3714" spans="1:4" ht="12.75" customHeight="1">
      <c r="A3714" s="402">
        <v>89374</v>
      </c>
      <c r="B3714" s="402" t="s">
        <v>15550</v>
      </c>
      <c r="C3714" s="402" t="s">
        <v>100</v>
      </c>
      <c r="D3714" s="403">
        <v>9.19</v>
      </c>
    </row>
    <row r="3715" spans="1:4" ht="12.75" customHeight="1">
      <c r="A3715" s="402">
        <v>89375</v>
      </c>
      <c r="B3715" s="402" t="s">
        <v>15551</v>
      </c>
      <c r="C3715" s="402" t="s">
        <v>100</v>
      </c>
      <c r="D3715" s="403">
        <v>10.88</v>
      </c>
    </row>
    <row r="3716" spans="1:4" ht="12.75" customHeight="1">
      <c r="A3716" s="402">
        <v>89376</v>
      </c>
      <c r="B3716" s="402" t="s">
        <v>15552</v>
      </c>
      <c r="C3716" s="402" t="s">
        <v>100</v>
      </c>
      <c r="D3716" s="403">
        <v>5.07</v>
      </c>
    </row>
    <row r="3717" spans="1:4" ht="12.75" customHeight="1">
      <c r="A3717" s="402">
        <v>89377</v>
      </c>
      <c r="B3717" s="402" t="s">
        <v>15553</v>
      </c>
      <c r="C3717" s="402" t="s">
        <v>100</v>
      </c>
      <c r="D3717" s="403">
        <v>9.27</v>
      </c>
    </row>
    <row r="3718" spans="1:4" ht="12.75" customHeight="1">
      <c r="A3718" s="402">
        <v>89378</v>
      </c>
      <c r="B3718" s="402" t="s">
        <v>15554</v>
      </c>
      <c r="C3718" s="402" t="s">
        <v>100</v>
      </c>
      <c r="D3718" s="403">
        <v>6.28</v>
      </c>
    </row>
    <row r="3719" spans="1:4" ht="12.75" customHeight="1">
      <c r="A3719" s="402">
        <v>89379</v>
      </c>
      <c r="B3719" s="402" t="s">
        <v>15555</v>
      </c>
      <c r="C3719" s="402" t="s">
        <v>100</v>
      </c>
      <c r="D3719" s="403">
        <v>17.190000000000001</v>
      </c>
    </row>
    <row r="3720" spans="1:4" ht="12.75" customHeight="1">
      <c r="A3720" s="402">
        <v>89380</v>
      </c>
      <c r="B3720" s="402" t="s">
        <v>15556</v>
      </c>
      <c r="C3720" s="402" t="s">
        <v>100</v>
      </c>
      <c r="D3720" s="403">
        <v>9.06</v>
      </c>
    </row>
    <row r="3721" spans="1:4" ht="12.75" customHeight="1">
      <c r="A3721" s="402">
        <v>89381</v>
      </c>
      <c r="B3721" s="402" t="s">
        <v>15557</v>
      </c>
      <c r="C3721" s="402" t="s">
        <v>100</v>
      </c>
      <c r="D3721" s="403">
        <v>11.27</v>
      </c>
    </row>
    <row r="3722" spans="1:4" ht="12.75" customHeight="1">
      <c r="A3722" s="402">
        <v>89382</v>
      </c>
      <c r="B3722" s="402" t="s">
        <v>15558</v>
      </c>
      <c r="C3722" s="402" t="s">
        <v>100</v>
      </c>
      <c r="D3722" s="403">
        <v>13.07</v>
      </c>
    </row>
    <row r="3723" spans="1:4" ht="12.75" customHeight="1">
      <c r="A3723" s="402">
        <v>89383</v>
      </c>
      <c r="B3723" s="402" t="s">
        <v>15559</v>
      </c>
      <c r="C3723" s="402" t="s">
        <v>100</v>
      </c>
      <c r="D3723" s="403">
        <v>5.9</v>
      </c>
    </row>
    <row r="3724" spans="1:4" ht="12.75" customHeight="1">
      <c r="A3724" s="402">
        <v>89384</v>
      </c>
      <c r="B3724" s="402" t="s">
        <v>15560</v>
      </c>
      <c r="C3724" s="402" t="s">
        <v>100</v>
      </c>
      <c r="D3724" s="403">
        <v>11.83</v>
      </c>
    </row>
    <row r="3725" spans="1:4" ht="12.75" customHeight="1">
      <c r="A3725" s="402">
        <v>89385</v>
      </c>
      <c r="B3725" s="402" t="s">
        <v>459</v>
      </c>
      <c r="C3725" s="402" t="s">
        <v>100</v>
      </c>
      <c r="D3725" s="403">
        <v>6.49</v>
      </c>
    </row>
    <row r="3726" spans="1:4" ht="12.75" customHeight="1">
      <c r="A3726" s="402">
        <v>89386</v>
      </c>
      <c r="B3726" s="402" t="s">
        <v>15561</v>
      </c>
      <c r="C3726" s="402" t="s">
        <v>100</v>
      </c>
      <c r="D3726" s="403">
        <v>8.6199999999999992</v>
      </c>
    </row>
    <row r="3727" spans="1:4" ht="12.75" customHeight="1">
      <c r="A3727" s="402">
        <v>89387</v>
      </c>
      <c r="B3727" s="402" t="s">
        <v>15562</v>
      </c>
      <c r="C3727" s="402" t="s">
        <v>100</v>
      </c>
      <c r="D3727" s="403">
        <v>27.46</v>
      </c>
    </row>
    <row r="3728" spans="1:4" ht="12.75" customHeight="1">
      <c r="A3728" s="402">
        <v>89389</v>
      </c>
      <c r="B3728" s="402" t="s">
        <v>15563</v>
      </c>
      <c r="C3728" s="402" t="s">
        <v>100</v>
      </c>
      <c r="D3728" s="403">
        <v>10.38</v>
      </c>
    </row>
    <row r="3729" spans="1:4" ht="12.75" customHeight="1">
      <c r="A3729" s="402">
        <v>89390</v>
      </c>
      <c r="B3729" s="402" t="s">
        <v>15564</v>
      </c>
      <c r="C3729" s="402" t="s">
        <v>100</v>
      </c>
      <c r="D3729" s="403">
        <v>19.46</v>
      </c>
    </row>
    <row r="3730" spans="1:4" ht="12.75" customHeight="1">
      <c r="A3730" s="402">
        <v>89391</v>
      </c>
      <c r="B3730" s="402" t="s">
        <v>15565</v>
      </c>
      <c r="C3730" s="402" t="s">
        <v>100</v>
      </c>
      <c r="D3730" s="403">
        <v>7.81</v>
      </c>
    </row>
    <row r="3731" spans="1:4" ht="12.75" customHeight="1">
      <c r="A3731" s="402">
        <v>89392</v>
      </c>
      <c r="B3731" s="402" t="s">
        <v>15566</v>
      </c>
      <c r="C3731" s="402" t="s">
        <v>100</v>
      </c>
      <c r="D3731" s="403">
        <v>22.34</v>
      </c>
    </row>
    <row r="3732" spans="1:4" ht="12.75" customHeight="1">
      <c r="A3732" s="402">
        <v>89393</v>
      </c>
      <c r="B3732" s="402" t="s">
        <v>15567</v>
      </c>
      <c r="C3732" s="402" t="s">
        <v>100</v>
      </c>
      <c r="D3732" s="403">
        <v>9.8699999999999992</v>
      </c>
    </row>
    <row r="3733" spans="1:4" ht="12.75" customHeight="1">
      <c r="A3733" s="402">
        <v>89394</v>
      </c>
      <c r="B3733" s="402" t="s">
        <v>15568</v>
      </c>
      <c r="C3733" s="402" t="s">
        <v>100</v>
      </c>
      <c r="D3733" s="403">
        <v>16.920000000000002</v>
      </c>
    </row>
    <row r="3734" spans="1:4" ht="12.75" customHeight="1">
      <c r="A3734" s="402">
        <v>89395</v>
      </c>
      <c r="B3734" s="402" t="s">
        <v>15569</v>
      </c>
      <c r="C3734" s="402" t="s">
        <v>100</v>
      </c>
      <c r="D3734" s="403">
        <v>11.66</v>
      </c>
    </row>
    <row r="3735" spans="1:4" ht="12.75" customHeight="1">
      <c r="A3735" s="402">
        <v>89396</v>
      </c>
      <c r="B3735" s="402" t="s">
        <v>425</v>
      </c>
      <c r="C3735" s="402" t="s">
        <v>100</v>
      </c>
      <c r="D3735" s="403">
        <v>18.55</v>
      </c>
    </row>
    <row r="3736" spans="1:4" ht="12.75" customHeight="1">
      <c r="A3736" s="402">
        <v>89397</v>
      </c>
      <c r="B3736" s="402" t="s">
        <v>15570</v>
      </c>
      <c r="C3736" s="402" t="s">
        <v>100</v>
      </c>
      <c r="D3736" s="403">
        <v>13.33</v>
      </c>
    </row>
    <row r="3737" spans="1:4" ht="12.75" customHeight="1">
      <c r="A3737" s="402">
        <v>89398</v>
      </c>
      <c r="B3737" s="402" t="s">
        <v>15571</v>
      </c>
      <c r="C3737" s="402" t="s">
        <v>100</v>
      </c>
      <c r="D3737" s="403">
        <v>16.350000000000001</v>
      </c>
    </row>
    <row r="3738" spans="1:4" ht="12.75" customHeight="1">
      <c r="A3738" s="402">
        <v>89399</v>
      </c>
      <c r="B3738" s="402" t="s">
        <v>15572</v>
      </c>
      <c r="C3738" s="402" t="s">
        <v>100</v>
      </c>
      <c r="D3738" s="403">
        <v>22.52</v>
      </c>
    </row>
    <row r="3739" spans="1:4" ht="12.75" customHeight="1">
      <c r="A3739" s="402">
        <v>89400</v>
      </c>
      <c r="B3739" s="402" t="s">
        <v>15573</v>
      </c>
      <c r="C3739" s="402" t="s">
        <v>100</v>
      </c>
      <c r="D3739" s="403">
        <v>17.98</v>
      </c>
    </row>
    <row r="3740" spans="1:4" ht="12.75" customHeight="1">
      <c r="A3740" s="402">
        <v>89404</v>
      </c>
      <c r="B3740" s="402" t="s">
        <v>15574</v>
      </c>
      <c r="C3740" s="402" t="s">
        <v>100</v>
      </c>
      <c r="D3740" s="403">
        <v>6.48</v>
      </c>
    </row>
    <row r="3741" spans="1:4" ht="12.75" customHeight="1">
      <c r="A3741" s="402">
        <v>89405</v>
      </c>
      <c r="B3741" s="402" t="s">
        <v>15575</v>
      </c>
      <c r="C3741" s="402" t="s">
        <v>100</v>
      </c>
      <c r="D3741" s="403">
        <v>6.99</v>
      </c>
    </row>
    <row r="3742" spans="1:4" ht="12.75" customHeight="1">
      <c r="A3742" s="402">
        <v>89406</v>
      </c>
      <c r="B3742" s="402" t="s">
        <v>15576</v>
      </c>
      <c r="C3742" s="402" t="s">
        <v>100</v>
      </c>
      <c r="D3742" s="403">
        <v>7.92</v>
      </c>
    </row>
    <row r="3743" spans="1:4" ht="12.75" customHeight="1">
      <c r="A3743" s="402">
        <v>89407</v>
      </c>
      <c r="B3743" s="402" t="s">
        <v>15577</v>
      </c>
      <c r="C3743" s="402" t="s">
        <v>100</v>
      </c>
      <c r="D3743" s="403">
        <v>7.99</v>
      </c>
    </row>
    <row r="3744" spans="1:4" ht="12.75" customHeight="1">
      <c r="A3744" s="402">
        <v>89408</v>
      </c>
      <c r="B3744" s="402" t="s">
        <v>455</v>
      </c>
      <c r="C3744" s="402" t="s">
        <v>100</v>
      </c>
      <c r="D3744" s="403">
        <v>7.73</v>
      </c>
    </row>
    <row r="3745" spans="1:4" ht="12.75" customHeight="1">
      <c r="A3745" s="402">
        <v>89409</v>
      </c>
      <c r="B3745" s="402" t="s">
        <v>15578</v>
      </c>
      <c r="C3745" s="402" t="s">
        <v>100</v>
      </c>
      <c r="D3745" s="403">
        <v>8.4600000000000009</v>
      </c>
    </row>
    <row r="3746" spans="1:4" ht="12.75" customHeight="1">
      <c r="A3746" s="402">
        <v>89410</v>
      </c>
      <c r="B3746" s="402" t="s">
        <v>352</v>
      </c>
      <c r="C3746" s="402" t="s">
        <v>100</v>
      </c>
      <c r="D3746" s="403">
        <v>9.86</v>
      </c>
    </row>
    <row r="3747" spans="1:4" ht="12.75" customHeight="1">
      <c r="A3747" s="402">
        <v>89411</v>
      </c>
      <c r="B3747" s="402" t="s">
        <v>15579</v>
      </c>
      <c r="C3747" s="402" t="s">
        <v>100</v>
      </c>
      <c r="D3747" s="403">
        <v>9.36</v>
      </c>
    </row>
    <row r="3748" spans="1:4" ht="12.75" customHeight="1">
      <c r="A3748" s="402">
        <v>89412</v>
      </c>
      <c r="B3748" s="402" t="s">
        <v>451</v>
      </c>
      <c r="C3748" s="402" t="s">
        <v>100</v>
      </c>
      <c r="D3748" s="403">
        <v>8.77</v>
      </c>
    </row>
    <row r="3749" spans="1:4" ht="12.75" customHeight="1">
      <c r="A3749" s="402">
        <v>89413</v>
      </c>
      <c r="B3749" s="402" t="s">
        <v>15580</v>
      </c>
      <c r="C3749" s="402" t="s">
        <v>100</v>
      </c>
      <c r="D3749" s="403">
        <v>10.84</v>
      </c>
    </row>
    <row r="3750" spans="1:4" ht="12.75" customHeight="1">
      <c r="A3750" s="402">
        <v>89414</v>
      </c>
      <c r="B3750" s="402" t="s">
        <v>15581</v>
      </c>
      <c r="C3750" s="402" t="s">
        <v>100</v>
      </c>
      <c r="D3750" s="403">
        <v>12.47</v>
      </c>
    </row>
    <row r="3751" spans="1:4" ht="12.75" customHeight="1">
      <c r="A3751" s="402">
        <v>89415</v>
      </c>
      <c r="B3751" s="402" t="s">
        <v>358</v>
      </c>
      <c r="C3751" s="402" t="s">
        <v>100</v>
      </c>
      <c r="D3751" s="403">
        <v>14.66</v>
      </c>
    </row>
    <row r="3752" spans="1:4" ht="12.75" customHeight="1">
      <c r="A3752" s="402">
        <v>89416</v>
      </c>
      <c r="B3752" s="402" t="s">
        <v>15582</v>
      </c>
      <c r="C3752" s="402" t="s">
        <v>100</v>
      </c>
      <c r="D3752" s="403">
        <v>12.78</v>
      </c>
    </row>
    <row r="3753" spans="1:4" ht="12.75" customHeight="1">
      <c r="A3753" s="402">
        <v>89417</v>
      </c>
      <c r="B3753" s="402" t="s">
        <v>15583</v>
      </c>
      <c r="C3753" s="402" t="s">
        <v>100</v>
      </c>
      <c r="D3753" s="403">
        <v>4.91</v>
      </c>
    </row>
    <row r="3754" spans="1:4" ht="12.75" customHeight="1">
      <c r="A3754" s="402">
        <v>89418</v>
      </c>
      <c r="B3754" s="402" t="s">
        <v>15584</v>
      </c>
      <c r="C3754" s="402" t="s">
        <v>100</v>
      </c>
      <c r="D3754" s="403">
        <v>14.21</v>
      </c>
    </row>
    <row r="3755" spans="1:4" ht="12.75" customHeight="1">
      <c r="A3755" s="402">
        <v>89419</v>
      </c>
      <c r="B3755" s="402" t="s">
        <v>15585</v>
      </c>
      <c r="C3755" s="402" t="s">
        <v>100</v>
      </c>
      <c r="D3755" s="403">
        <v>5.93</v>
      </c>
    </row>
    <row r="3756" spans="1:4" ht="12.75" customHeight="1">
      <c r="A3756" s="402">
        <v>89421</v>
      </c>
      <c r="B3756" s="402" t="s">
        <v>15586</v>
      </c>
      <c r="C3756" s="402" t="s">
        <v>100</v>
      </c>
      <c r="D3756" s="403">
        <v>10.45</v>
      </c>
    </row>
    <row r="3757" spans="1:4" ht="12.75" customHeight="1">
      <c r="A3757" s="402">
        <v>89423</v>
      </c>
      <c r="B3757" s="402" t="s">
        <v>15587</v>
      </c>
      <c r="C3757" s="402" t="s">
        <v>100</v>
      </c>
      <c r="D3757" s="403">
        <v>8.84</v>
      </c>
    </row>
    <row r="3758" spans="1:4" ht="12.75" customHeight="1">
      <c r="A3758" s="402">
        <v>89424</v>
      </c>
      <c r="B3758" s="402" t="s">
        <v>418</v>
      </c>
      <c r="C3758" s="402" t="s">
        <v>100</v>
      </c>
      <c r="D3758" s="403">
        <v>5.8</v>
      </c>
    </row>
    <row r="3759" spans="1:4" ht="12.75" customHeight="1">
      <c r="A3759" s="402">
        <v>89425</v>
      </c>
      <c r="B3759" s="402" t="s">
        <v>15588</v>
      </c>
      <c r="C3759" s="402" t="s">
        <v>100</v>
      </c>
      <c r="D3759" s="403">
        <v>16.71</v>
      </c>
    </row>
    <row r="3760" spans="1:4" ht="12.75" customHeight="1">
      <c r="A3760" s="402">
        <v>89426</v>
      </c>
      <c r="B3760" s="402" t="s">
        <v>15589</v>
      </c>
      <c r="C3760" s="402" t="s">
        <v>100</v>
      </c>
      <c r="D3760" s="403">
        <v>8.5299999999999994</v>
      </c>
    </row>
    <row r="3761" spans="1:4" ht="12.75" customHeight="1">
      <c r="A3761" s="402">
        <v>89427</v>
      </c>
      <c r="B3761" s="402" t="s">
        <v>15590</v>
      </c>
      <c r="C3761" s="402" t="s">
        <v>100</v>
      </c>
      <c r="D3761" s="403">
        <v>10.81</v>
      </c>
    </row>
    <row r="3762" spans="1:4" ht="12.75" customHeight="1">
      <c r="A3762" s="402">
        <v>89428</v>
      </c>
      <c r="B3762" s="402" t="s">
        <v>15591</v>
      </c>
      <c r="C3762" s="402" t="s">
        <v>100</v>
      </c>
      <c r="D3762" s="403">
        <v>12.59</v>
      </c>
    </row>
    <row r="3763" spans="1:4" ht="12.75" customHeight="1">
      <c r="A3763" s="402">
        <v>89429</v>
      </c>
      <c r="B3763" s="402" t="s">
        <v>368</v>
      </c>
      <c r="C3763" s="402" t="s">
        <v>100</v>
      </c>
      <c r="D3763" s="403">
        <v>5.44</v>
      </c>
    </row>
    <row r="3764" spans="1:4" ht="12.75" customHeight="1">
      <c r="A3764" s="402">
        <v>89430</v>
      </c>
      <c r="B3764" s="402" t="s">
        <v>15592</v>
      </c>
      <c r="C3764" s="402" t="s">
        <v>100</v>
      </c>
      <c r="D3764" s="403">
        <v>11.35</v>
      </c>
    </row>
    <row r="3765" spans="1:4" ht="12.75" customHeight="1">
      <c r="A3765" s="402">
        <v>89431</v>
      </c>
      <c r="B3765" s="402" t="s">
        <v>445</v>
      </c>
      <c r="C3765" s="402" t="s">
        <v>100</v>
      </c>
      <c r="D3765" s="403">
        <v>8.0399999999999991</v>
      </c>
    </row>
    <row r="3766" spans="1:4" ht="12.75" customHeight="1">
      <c r="A3766" s="402">
        <v>89432</v>
      </c>
      <c r="B3766" s="402" t="s">
        <v>15593</v>
      </c>
      <c r="C3766" s="402" t="s">
        <v>100</v>
      </c>
      <c r="D3766" s="403">
        <v>26.88</v>
      </c>
    </row>
    <row r="3767" spans="1:4" ht="12.75" customHeight="1">
      <c r="A3767" s="402">
        <v>89433</v>
      </c>
      <c r="B3767" s="402" t="s">
        <v>15594</v>
      </c>
      <c r="C3767" s="402" t="s">
        <v>100</v>
      </c>
      <c r="D3767" s="403">
        <v>11.79</v>
      </c>
    </row>
    <row r="3768" spans="1:4" ht="12.75" customHeight="1">
      <c r="A3768" s="402">
        <v>89434</v>
      </c>
      <c r="B3768" s="402" t="s">
        <v>15595</v>
      </c>
      <c r="C3768" s="402" t="s">
        <v>100</v>
      </c>
      <c r="D3768" s="403">
        <v>9.85</v>
      </c>
    </row>
    <row r="3769" spans="1:4" ht="12.75" customHeight="1">
      <c r="A3769" s="402">
        <v>89435</v>
      </c>
      <c r="B3769" s="402" t="s">
        <v>15596</v>
      </c>
      <c r="C3769" s="402" t="s">
        <v>100</v>
      </c>
      <c r="D3769" s="403">
        <v>18.88</v>
      </c>
    </row>
    <row r="3770" spans="1:4" ht="12.75" customHeight="1">
      <c r="A3770" s="402">
        <v>89436</v>
      </c>
      <c r="B3770" s="402" t="s">
        <v>354</v>
      </c>
      <c r="C3770" s="402" t="s">
        <v>100</v>
      </c>
      <c r="D3770" s="403">
        <v>7.28</v>
      </c>
    </row>
    <row r="3771" spans="1:4" ht="12.75" customHeight="1">
      <c r="A3771" s="402">
        <v>89437</v>
      </c>
      <c r="B3771" s="402" t="s">
        <v>15597</v>
      </c>
      <c r="C3771" s="402" t="s">
        <v>100</v>
      </c>
      <c r="D3771" s="403">
        <v>21.76</v>
      </c>
    </row>
    <row r="3772" spans="1:4" ht="12.75" customHeight="1">
      <c r="A3772" s="402">
        <v>89438</v>
      </c>
      <c r="B3772" s="402" t="s">
        <v>15598</v>
      </c>
      <c r="C3772" s="402" t="s">
        <v>100</v>
      </c>
      <c r="D3772" s="403">
        <v>9.0399999999999991</v>
      </c>
    </row>
    <row r="3773" spans="1:4" ht="12.75" customHeight="1">
      <c r="A3773" s="402">
        <v>89439</v>
      </c>
      <c r="B3773" s="402" t="s">
        <v>15599</v>
      </c>
      <c r="C3773" s="402" t="s">
        <v>100</v>
      </c>
      <c r="D3773" s="403">
        <v>10.44</v>
      </c>
    </row>
    <row r="3774" spans="1:4" ht="12.75" customHeight="1">
      <c r="A3774" s="402">
        <v>89440</v>
      </c>
      <c r="B3774" s="402" t="s">
        <v>15600</v>
      </c>
      <c r="C3774" s="402" t="s">
        <v>100</v>
      </c>
      <c r="D3774" s="403">
        <v>10.7</v>
      </c>
    </row>
    <row r="3775" spans="1:4" ht="12.75" customHeight="1">
      <c r="A3775" s="402">
        <v>89442</v>
      </c>
      <c r="B3775" s="402" t="s">
        <v>15601</v>
      </c>
      <c r="C3775" s="402" t="s">
        <v>100</v>
      </c>
      <c r="D3775" s="403">
        <v>12.43</v>
      </c>
    </row>
    <row r="3776" spans="1:4" ht="12.75" customHeight="1">
      <c r="A3776" s="402">
        <v>89443</v>
      </c>
      <c r="B3776" s="402" t="s">
        <v>15602</v>
      </c>
      <c r="C3776" s="402" t="s">
        <v>100</v>
      </c>
      <c r="D3776" s="403">
        <v>15.21</v>
      </c>
    </row>
    <row r="3777" spans="1:4" ht="12.75" customHeight="1">
      <c r="A3777" s="402">
        <v>89444</v>
      </c>
      <c r="B3777" s="402" t="s">
        <v>15603</v>
      </c>
      <c r="C3777" s="402" t="s">
        <v>100</v>
      </c>
      <c r="D3777" s="403">
        <v>21.96</v>
      </c>
    </row>
    <row r="3778" spans="1:4" ht="12.75" customHeight="1">
      <c r="A3778" s="402">
        <v>89445</v>
      </c>
      <c r="B3778" s="402" t="s">
        <v>399</v>
      </c>
      <c r="C3778" s="402" t="s">
        <v>100</v>
      </c>
      <c r="D3778" s="403">
        <v>16.93</v>
      </c>
    </row>
    <row r="3779" spans="1:4" ht="12.75" customHeight="1">
      <c r="A3779" s="402">
        <v>89481</v>
      </c>
      <c r="B3779" s="402" t="s">
        <v>15604</v>
      </c>
      <c r="C3779" s="402" t="s">
        <v>100</v>
      </c>
      <c r="D3779" s="403">
        <v>4.78</v>
      </c>
    </row>
    <row r="3780" spans="1:4" ht="12.75" customHeight="1">
      <c r="A3780" s="402">
        <v>89485</v>
      </c>
      <c r="B3780" s="402" t="s">
        <v>15605</v>
      </c>
      <c r="C3780" s="402" t="s">
        <v>100</v>
      </c>
      <c r="D3780" s="403">
        <v>5.51</v>
      </c>
    </row>
    <row r="3781" spans="1:4" ht="12.75" customHeight="1">
      <c r="A3781" s="402">
        <v>89489</v>
      </c>
      <c r="B3781" s="402" t="s">
        <v>15606</v>
      </c>
      <c r="C3781" s="402" t="s">
        <v>100</v>
      </c>
      <c r="D3781" s="403">
        <v>6.91</v>
      </c>
    </row>
    <row r="3782" spans="1:4" ht="12.75" customHeight="1">
      <c r="A3782" s="402">
        <v>89490</v>
      </c>
      <c r="B3782" s="402" t="s">
        <v>15607</v>
      </c>
      <c r="C3782" s="402" t="s">
        <v>100</v>
      </c>
      <c r="D3782" s="403">
        <v>6.41</v>
      </c>
    </row>
    <row r="3783" spans="1:4" ht="12.75" customHeight="1">
      <c r="A3783" s="402">
        <v>89492</v>
      </c>
      <c r="B3783" s="402" t="s">
        <v>15608</v>
      </c>
      <c r="C3783" s="402" t="s">
        <v>100</v>
      </c>
      <c r="D3783" s="403">
        <v>7.4</v>
      </c>
    </row>
    <row r="3784" spans="1:4" ht="12.75" customHeight="1">
      <c r="A3784" s="402">
        <v>89493</v>
      </c>
      <c r="B3784" s="402" t="s">
        <v>15609</v>
      </c>
      <c r="C3784" s="402" t="s">
        <v>100</v>
      </c>
      <c r="D3784" s="403">
        <v>9.0299999999999994</v>
      </c>
    </row>
    <row r="3785" spans="1:4" ht="12.75" customHeight="1">
      <c r="A3785" s="402">
        <v>89494</v>
      </c>
      <c r="B3785" s="402" t="s">
        <v>15610</v>
      </c>
      <c r="C3785" s="402" t="s">
        <v>100</v>
      </c>
      <c r="D3785" s="403">
        <v>11.22</v>
      </c>
    </row>
    <row r="3786" spans="1:4" ht="12.75" customHeight="1">
      <c r="A3786" s="402">
        <v>89496</v>
      </c>
      <c r="B3786" s="402" t="s">
        <v>15611</v>
      </c>
      <c r="C3786" s="402" t="s">
        <v>100</v>
      </c>
      <c r="D3786" s="403">
        <v>9.34</v>
      </c>
    </row>
    <row r="3787" spans="1:4" ht="12.75" customHeight="1">
      <c r="A3787" s="402">
        <v>89497</v>
      </c>
      <c r="B3787" s="402" t="s">
        <v>15612</v>
      </c>
      <c r="C3787" s="402" t="s">
        <v>100</v>
      </c>
      <c r="D3787" s="403">
        <v>11.87</v>
      </c>
    </row>
    <row r="3788" spans="1:4" ht="12.75" customHeight="1">
      <c r="A3788" s="402">
        <v>89498</v>
      </c>
      <c r="B3788" s="402" t="s">
        <v>15613</v>
      </c>
      <c r="C3788" s="402" t="s">
        <v>100</v>
      </c>
      <c r="D3788" s="403">
        <v>11.93</v>
      </c>
    </row>
    <row r="3789" spans="1:4" ht="12.75" customHeight="1">
      <c r="A3789" s="402">
        <v>89499</v>
      </c>
      <c r="B3789" s="402" t="s">
        <v>15614</v>
      </c>
      <c r="C3789" s="402" t="s">
        <v>100</v>
      </c>
      <c r="D3789" s="403">
        <v>17.670000000000002</v>
      </c>
    </row>
    <row r="3790" spans="1:4" ht="12.75" customHeight="1">
      <c r="A3790" s="402">
        <v>89500</v>
      </c>
      <c r="B3790" s="402" t="s">
        <v>15615</v>
      </c>
      <c r="C3790" s="402" t="s">
        <v>100</v>
      </c>
      <c r="D3790" s="403">
        <v>11.42</v>
      </c>
    </row>
    <row r="3791" spans="1:4" ht="12.75" customHeight="1">
      <c r="A3791" s="402">
        <v>89501</v>
      </c>
      <c r="B3791" s="402" t="s">
        <v>15616</v>
      </c>
      <c r="C3791" s="402" t="s">
        <v>100</v>
      </c>
      <c r="D3791" s="403">
        <v>12.82</v>
      </c>
    </row>
    <row r="3792" spans="1:4" ht="12.75" customHeight="1">
      <c r="A3792" s="402">
        <v>89502</v>
      </c>
      <c r="B3792" s="402" t="s">
        <v>15617</v>
      </c>
      <c r="C3792" s="402" t="s">
        <v>100</v>
      </c>
      <c r="D3792" s="403">
        <v>15.18</v>
      </c>
    </row>
    <row r="3793" spans="1:4" ht="12.75" customHeight="1">
      <c r="A3793" s="402">
        <v>89503</v>
      </c>
      <c r="B3793" s="402" t="s">
        <v>15618</v>
      </c>
      <c r="C3793" s="402" t="s">
        <v>100</v>
      </c>
      <c r="D3793" s="403">
        <v>20.440000000000001</v>
      </c>
    </row>
    <row r="3794" spans="1:4" ht="12.75" customHeight="1">
      <c r="A3794" s="402">
        <v>89504</v>
      </c>
      <c r="B3794" s="402" t="s">
        <v>15619</v>
      </c>
      <c r="C3794" s="402" t="s">
        <v>100</v>
      </c>
      <c r="D3794" s="403">
        <v>16.88</v>
      </c>
    </row>
    <row r="3795" spans="1:4" ht="12.75" customHeight="1">
      <c r="A3795" s="402">
        <v>89505</v>
      </c>
      <c r="B3795" s="402" t="s">
        <v>15620</v>
      </c>
      <c r="C3795" s="402" t="s">
        <v>100</v>
      </c>
      <c r="D3795" s="403">
        <v>37.369999999999997</v>
      </c>
    </row>
    <row r="3796" spans="1:4" ht="12.75" customHeight="1">
      <c r="A3796" s="402">
        <v>89506</v>
      </c>
      <c r="B3796" s="402" t="s">
        <v>15621</v>
      </c>
      <c r="C3796" s="402" t="s">
        <v>100</v>
      </c>
      <c r="D3796" s="403">
        <v>35.72</v>
      </c>
    </row>
    <row r="3797" spans="1:4" ht="12.75" customHeight="1">
      <c r="A3797" s="402">
        <v>89507</v>
      </c>
      <c r="B3797" s="402" t="s">
        <v>272</v>
      </c>
      <c r="C3797" s="402" t="s">
        <v>100</v>
      </c>
      <c r="D3797" s="403">
        <v>42.24</v>
      </c>
    </row>
    <row r="3798" spans="1:4" ht="12.75" customHeight="1">
      <c r="A3798" s="402">
        <v>89510</v>
      </c>
      <c r="B3798" s="402" t="s">
        <v>15622</v>
      </c>
      <c r="C3798" s="402" t="s">
        <v>100</v>
      </c>
      <c r="D3798" s="403">
        <v>24.14</v>
      </c>
    </row>
    <row r="3799" spans="1:4" ht="12.75" customHeight="1">
      <c r="A3799" s="402">
        <v>89513</v>
      </c>
      <c r="B3799" s="402" t="s">
        <v>15623</v>
      </c>
      <c r="C3799" s="402" t="s">
        <v>100</v>
      </c>
      <c r="D3799" s="403">
        <v>93.92</v>
      </c>
    </row>
    <row r="3800" spans="1:4" ht="12.75" customHeight="1">
      <c r="A3800" s="402">
        <v>89514</v>
      </c>
      <c r="B3800" s="402" t="s">
        <v>15624</v>
      </c>
      <c r="C3800" s="402" t="s">
        <v>100</v>
      </c>
      <c r="D3800" s="403">
        <v>7.69</v>
      </c>
    </row>
    <row r="3801" spans="1:4" ht="12.75" customHeight="1">
      <c r="A3801" s="402">
        <v>89515</v>
      </c>
      <c r="B3801" s="402" t="s">
        <v>15625</v>
      </c>
      <c r="C3801" s="402" t="s">
        <v>100</v>
      </c>
      <c r="D3801" s="403">
        <v>74.84</v>
      </c>
    </row>
    <row r="3802" spans="1:4" ht="12.75" customHeight="1">
      <c r="A3802" s="402">
        <v>89516</v>
      </c>
      <c r="B3802" s="402" t="s">
        <v>15626</v>
      </c>
      <c r="C3802" s="402" t="s">
        <v>100</v>
      </c>
      <c r="D3802" s="403">
        <v>7.78</v>
      </c>
    </row>
    <row r="3803" spans="1:4" ht="12.75" customHeight="1">
      <c r="A3803" s="402">
        <v>89517</v>
      </c>
      <c r="B3803" s="402" t="s">
        <v>15627</v>
      </c>
      <c r="C3803" s="402" t="s">
        <v>100</v>
      </c>
      <c r="D3803" s="403">
        <v>62.67</v>
      </c>
    </row>
    <row r="3804" spans="1:4" ht="12.75" customHeight="1">
      <c r="A3804" s="402">
        <v>89518</v>
      </c>
      <c r="B3804" s="402" t="s">
        <v>15628</v>
      </c>
      <c r="C3804" s="402" t="s">
        <v>100</v>
      </c>
      <c r="D3804" s="403">
        <v>14.36</v>
      </c>
    </row>
    <row r="3805" spans="1:4" ht="12.75" customHeight="1">
      <c r="A3805" s="402">
        <v>89519</v>
      </c>
      <c r="B3805" s="402" t="s">
        <v>15629</v>
      </c>
      <c r="C3805" s="402" t="s">
        <v>100</v>
      </c>
      <c r="D3805" s="403">
        <v>42.42</v>
      </c>
    </row>
    <row r="3806" spans="1:4" ht="12.75" customHeight="1">
      <c r="A3806" s="402">
        <v>89520</v>
      </c>
      <c r="B3806" s="402" t="s">
        <v>15630</v>
      </c>
      <c r="C3806" s="402" t="s">
        <v>100</v>
      </c>
      <c r="D3806" s="403">
        <v>15.09</v>
      </c>
    </row>
    <row r="3807" spans="1:4" ht="12.75" customHeight="1">
      <c r="A3807" s="402">
        <v>89521</v>
      </c>
      <c r="B3807" s="402" t="s">
        <v>15631</v>
      </c>
      <c r="C3807" s="402" t="s">
        <v>100</v>
      </c>
      <c r="D3807" s="403">
        <v>111.95</v>
      </c>
    </row>
    <row r="3808" spans="1:4" ht="12.75" customHeight="1">
      <c r="A3808" s="402">
        <v>89522</v>
      </c>
      <c r="B3808" s="402" t="s">
        <v>15632</v>
      </c>
      <c r="C3808" s="402" t="s">
        <v>100</v>
      </c>
      <c r="D3808" s="403">
        <v>28.32</v>
      </c>
    </row>
    <row r="3809" spans="1:4" ht="12.75" customHeight="1">
      <c r="A3809" s="402">
        <v>89523</v>
      </c>
      <c r="B3809" s="402" t="s">
        <v>15633</v>
      </c>
      <c r="C3809" s="402" t="s">
        <v>100</v>
      </c>
      <c r="D3809" s="403">
        <v>91.52</v>
      </c>
    </row>
    <row r="3810" spans="1:4" ht="12.75" customHeight="1">
      <c r="A3810" s="402">
        <v>89524</v>
      </c>
      <c r="B3810" s="402" t="s">
        <v>15634</v>
      </c>
      <c r="C3810" s="402" t="s">
        <v>100</v>
      </c>
      <c r="D3810" s="403">
        <v>28.78</v>
      </c>
    </row>
    <row r="3811" spans="1:4" ht="12.75" customHeight="1">
      <c r="A3811" s="402">
        <v>89525</v>
      </c>
      <c r="B3811" s="402" t="s">
        <v>15635</v>
      </c>
      <c r="C3811" s="402" t="s">
        <v>100</v>
      </c>
      <c r="D3811" s="403">
        <v>78.83</v>
      </c>
    </row>
    <row r="3812" spans="1:4" ht="12.75" customHeight="1">
      <c r="A3812" s="402">
        <v>89526</v>
      </c>
      <c r="B3812" s="402" t="s">
        <v>15636</v>
      </c>
      <c r="C3812" s="402" t="s">
        <v>100</v>
      </c>
      <c r="D3812" s="403">
        <v>37.24</v>
      </c>
    </row>
    <row r="3813" spans="1:4" ht="12.75" customHeight="1">
      <c r="A3813" s="402">
        <v>89527</v>
      </c>
      <c r="B3813" s="402" t="s">
        <v>15637</v>
      </c>
      <c r="C3813" s="402" t="s">
        <v>100</v>
      </c>
      <c r="D3813" s="403">
        <v>51.12</v>
      </c>
    </row>
    <row r="3814" spans="1:4" ht="12.75" customHeight="1">
      <c r="A3814" s="402">
        <v>89528</v>
      </c>
      <c r="B3814" s="402" t="s">
        <v>15638</v>
      </c>
      <c r="C3814" s="402" t="s">
        <v>100</v>
      </c>
      <c r="D3814" s="403">
        <v>3.82</v>
      </c>
    </row>
    <row r="3815" spans="1:4" ht="12.75" customHeight="1">
      <c r="A3815" s="402">
        <v>89529</v>
      </c>
      <c r="B3815" s="402" t="s">
        <v>327</v>
      </c>
      <c r="C3815" s="402" t="s">
        <v>100</v>
      </c>
      <c r="D3815" s="403">
        <v>35.07</v>
      </c>
    </row>
    <row r="3816" spans="1:4" ht="12.75" customHeight="1">
      <c r="A3816" s="402">
        <v>89530</v>
      </c>
      <c r="B3816" s="402" t="s">
        <v>15639</v>
      </c>
      <c r="C3816" s="402" t="s">
        <v>100</v>
      </c>
      <c r="D3816" s="403">
        <v>14.73</v>
      </c>
    </row>
    <row r="3817" spans="1:4" ht="12.75" customHeight="1">
      <c r="A3817" s="402">
        <v>89531</v>
      </c>
      <c r="B3817" s="402" t="s">
        <v>192</v>
      </c>
      <c r="C3817" s="402" t="s">
        <v>100</v>
      </c>
      <c r="D3817" s="403">
        <v>36.1</v>
      </c>
    </row>
    <row r="3818" spans="1:4" ht="12.75" customHeight="1">
      <c r="A3818" s="402">
        <v>89532</v>
      </c>
      <c r="B3818" s="402" t="s">
        <v>15640</v>
      </c>
      <c r="C3818" s="402" t="s">
        <v>100</v>
      </c>
      <c r="D3818" s="403">
        <v>6.39</v>
      </c>
    </row>
    <row r="3819" spans="1:4" ht="12.75" customHeight="1">
      <c r="A3819" s="402">
        <v>89535</v>
      </c>
      <c r="B3819" s="402" t="s">
        <v>15641</v>
      </c>
      <c r="C3819" s="402" t="s">
        <v>100</v>
      </c>
      <c r="D3819" s="403">
        <v>40.53</v>
      </c>
    </row>
    <row r="3820" spans="1:4" ht="12.75" customHeight="1">
      <c r="A3820" s="402">
        <v>89536</v>
      </c>
      <c r="B3820" s="402" t="s">
        <v>15642</v>
      </c>
      <c r="C3820" s="402" t="s">
        <v>100</v>
      </c>
      <c r="D3820" s="403">
        <v>10.61</v>
      </c>
    </row>
    <row r="3821" spans="1:4" ht="12.75" customHeight="1">
      <c r="A3821" s="402">
        <v>89540</v>
      </c>
      <c r="B3821" s="402" t="s">
        <v>15643</v>
      </c>
      <c r="C3821" s="402" t="s">
        <v>100</v>
      </c>
      <c r="D3821" s="403">
        <v>9.3699999999999992</v>
      </c>
    </row>
    <row r="3822" spans="1:4" ht="12.75" customHeight="1">
      <c r="A3822" s="402">
        <v>89541</v>
      </c>
      <c r="B3822" s="402" t="s">
        <v>15644</v>
      </c>
      <c r="C3822" s="402" t="s">
        <v>100</v>
      </c>
      <c r="D3822" s="403">
        <v>5.75</v>
      </c>
    </row>
    <row r="3823" spans="1:4" ht="12.75" customHeight="1">
      <c r="A3823" s="402">
        <v>89542</v>
      </c>
      <c r="B3823" s="402" t="s">
        <v>15645</v>
      </c>
      <c r="C3823" s="402" t="s">
        <v>100</v>
      </c>
      <c r="D3823" s="403">
        <v>24.59</v>
      </c>
    </row>
    <row r="3824" spans="1:4" ht="12.75" customHeight="1">
      <c r="A3824" s="402">
        <v>89544</v>
      </c>
      <c r="B3824" s="402" t="s">
        <v>15646</v>
      </c>
      <c r="C3824" s="402" t="s">
        <v>100</v>
      </c>
      <c r="D3824" s="403">
        <v>7.98</v>
      </c>
    </row>
    <row r="3825" spans="1:4" ht="12.75" customHeight="1">
      <c r="A3825" s="402">
        <v>89545</v>
      </c>
      <c r="B3825" s="402" t="s">
        <v>15647</v>
      </c>
      <c r="C3825" s="402" t="s">
        <v>100</v>
      </c>
      <c r="D3825" s="403">
        <v>16.010000000000002</v>
      </c>
    </row>
    <row r="3826" spans="1:4" ht="12.75" customHeight="1">
      <c r="A3826" s="402">
        <v>89546</v>
      </c>
      <c r="B3826" s="402" t="s">
        <v>15648</v>
      </c>
      <c r="C3826" s="402" t="s">
        <v>100</v>
      </c>
      <c r="D3826" s="403">
        <v>10.57</v>
      </c>
    </row>
    <row r="3827" spans="1:4" ht="12.75" customHeight="1">
      <c r="A3827" s="402">
        <v>89547</v>
      </c>
      <c r="B3827" s="402" t="s">
        <v>15649</v>
      </c>
      <c r="C3827" s="402" t="s">
        <v>100</v>
      </c>
      <c r="D3827" s="403">
        <v>21.05</v>
      </c>
    </row>
    <row r="3828" spans="1:4" ht="12.75" customHeight="1">
      <c r="A3828" s="402">
        <v>89548</v>
      </c>
      <c r="B3828" s="402" t="s">
        <v>15650</v>
      </c>
      <c r="C3828" s="402" t="s">
        <v>100</v>
      </c>
      <c r="D3828" s="403">
        <v>21.84</v>
      </c>
    </row>
    <row r="3829" spans="1:4" ht="12.75" customHeight="1">
      <c r="A3829" s="402">
        <v>89549</v>
      </c>
      <c r="B3829" s="402" t="s">
        <v>15651</v>
      </c>
      <c r="C3829" s="402" t="s">
        <v>100</v>
      </c>
      <c r="D3829" s="403">
        <v>18.09</v>
      </c>
    </row>
    <row r="3830" spans="1:4" ht="12.75" customHeight="1">
      <c r="A3830" s="402">
        <v>89550</v>
      </c>
      <c r="B3830" s="402" t="s">
        <v>15652</v>
      </c>
      <c r="C3830" s="402" t="s">
        <v>100</v>
      </c>
      <c r="D3830" s="403">
        <v>39.57</v>
      </c>
    </row>
    <row r="3831" spans="1:4" ht="12.75" customHeight="1">
      <c r="A3831" s="402">
        <v>89551</v>
      </c>
      <c r="B3831" s="402" t="s">
        <v>15653</v>
      </c>
      <c r="C3831" s="402" t="s">
        <v>100</v>
      </c>
      <c r="D3831" s="403">
        <v>7.71</v>
      </c>
    </row>
    <row r="3832" spans="1:4" ht="12.75" customHeight="1">
      <c r="A3832" s="402">
        <v>89552</v>
      </c>
      <c r="B3832" s="402" t="s">
        <v>15654</v>
      </c>
      <c r="C3832" s="402" t="s">
        <v>100</v>
      </c>
      <c r="D3832" s="403">
        <v>16.59</v>
      </c>
    </row>
    <row r="3833" spans="1:4" ht="12.75" customHeight="1">
      <c r="A3833" s="402">
        <v>89553</v>
      </c>
      <c r="B3833" s="402" t="s">
        <v>15655</v>
      </c>
      <c r="C3833" s="402" t="s">
        <v>100</v>
      </c>
      <c r="D3833" s="403">
        <v>5.14</v>
      </c>
    </row>
    <row r="3834" spans="1:4" ht="12.75" customHeight="1">
      <c r="A3834" s="402">
        <v>89554</v>
      </c>
      <c r="B3834" s="402" t="s">
        <v>287</v>
      </c>
      <c r="C3834" s="402" t="s">
        <v>100</v>
      </c>
      <c r="D3834" s="403">
        <v>26.59</v>
      </c>
    </row>
    <row r="3835" spans="1:4" ht="12.75" customHeight="1">
      <c r="A3835" s="402">
        <v>89555</v>
      </c>
      <c r="B3835" s="402" t="s">
        <v>15656</v>
      </c>
      <c r="C3835" s="402" t="s">
        <v>100</v>
      </c>
      <c r="D3835" s="403">
        <v>19.47</v>
      </c>
    </row>
    <row r="3836" spans="1:4" ht="12.75" customHeight="1">
      <c r="A3836" s="402">
        <v>89556</v>
      </c>
      <c r="B3836" s="402" t="s">
        <v>15657</v>
      </c>
      <c r="C3836" s="402" t="s">
        <v>100</v>
      </c>
      <c r="D3836" s="403">
        <v>38.29</v>
      </c>
    </row>
    <row r="3837" spans="1:4" ht="12.75" customHeight="1">
      <c r="A3837" s="402">
        <v>89557</v>
      </c>
      <c r="B3837" s="402" t="s">
        <v>15658</v>
      </c>
      <c r="C3837" s="402" t="s">
        <v>100</v>
      </c>
      <c r="D3837" s="403">
        <v>30.36</v>
      </c>
    </row>
    <row r="3838" spans="1:4" ht="12.75" customHeight="1">
      <c r="A3838" s="402">
        <v>89558</v>
      </c>
      <c r="B3838" s="402" t="s">
        <v>15659</v>
      </c>
      <c r="C3838" s="402" t="s">
        <v>100</v>
      </c>
      <c r="D3838" s="403">
        <v>8.76</v>
      </c>
    </row>
    <row r="3839" spans="1:4" ht="12.75" customHeight="1">
      <c r="A3839" s="402">
        <v>89559</v>
      </c>
      <c r="B3839" s="402" t="s">
        <v>15660</v>
      </c>
      <c r="C3839" s="402" t="s">
        <v>100</v>
      </c>
      <c r="D3839" s="403">
        <v>64.5</v>
      </c>
    </row>
    <row r="3840" spans="1:4" ht="12.75" customHeight="1">
      <c r="A3840" s="402">
        <v>89560</v>
      </c>
      <c r="B3840" s="402" t="s">
        <v>15661</v>
      </c>
      <c r="C3840" s="402" t="s">
        <v>100</v>
      </c>
      <c r="D3840" s="403">
        <v>31.53</v>
      </c>
    </row>
    <row r="3841" spans="1:4" ht="12.75" customHeight="1">
      <c r="A3841" s="402">
        <v>89561</v>
      </c>
      <c r="B3841" s="402" t="s">
        <v>15662</v>
      </c>
      <c r="C3841" s="402" t="s">
        <v>100</v>
      </c>
      <c r="D3841" s="403">
        <v>13.9</v>
      </c>
    </row>
    <row r="3842" spans="1:4" ht="12.75" customHeight="1">
      <c r="A3842" s="402">
        <v>89562</v>
      </c>
      <c r="B3842" s="402" t="s">
        <v>15663</v>
      </c>
      <c r="C3842" s="402" t="s">
        <v>100</v>
      </c>
      <c r="D3842" s="403">
        <v>9.2899999999999991</v>
      </c>
    </row>
    <row r="3843" spans="1:4" ht="12.75" customHeight="1">
      <c r="A3843" s="402">
        <v>89563</v>
      </c>
      <c r="B3843" s="402" t="s">
        <v>15664</v>
      </c>
      <c r="C3843" s="402" t="s">
        <v>100</v>
      </c>
      <c r="D3843" s="403">
        <v>33.19</v>
      </c>
    </row>
    <row r="3844" spans="1:4" ht="12.75" customHeight="1">
      <c r="A3844" s="402">
        <v>89564</v>
      </c>
      <c r="B3844" s="402" t="s">
        <v>15665</v>
      </c>
      <c r="C3844" s="402" t="s">
        <v>100</v>
      </c>
      <c r="D3844" s="403">
        <v>14.05</v>
      </c>
    </row>
    <row r="3845" spans="1:4" ht="12.75" customHeight="1">
      <c r="A3845" s="402">
        <v>89565</v>
      </c>
      <c r="B3845" s="402" t="s">
        <v>15666</v>
      </c>
      <c r="C3845" s="402" t="s">
        <v>100</v>
      </c>
      <c r="D3845" s="403">
        <v>53.55</v>
      </c>
    </row>
    <row r="3846" spans="1:4" ht="12.75" customHeight="1">
      <c r="A3846" s="402">
        <v>89566</v>
      </c>
      <c r="B3846" s="402" t="s">
        <v>15667</v>
      </c>
      <c r="C3846" s="402" t="s">
        <v>100</v>
      </c>
      <c r="D3846" s="403">
        <v>45.24</v>
      </c>
    </row>
    <row r="3847" spans="1:4" ht="12.75" customHeight="1">
      <c r="A3847" s="402">
        <v>89567</v>
      </c>
      <c r="B3847" s="402" t="s">
        <v>15668</v>
      </c>
      <c r="C3847" s="402" t="s">
        <v>100</v>
      </c>
      <c r="D3847" s="403">
        <v>76.86</v>
      </c>
    </row>
    <row r="3848" spans="1:4" ht="12.75" customHeight="1">
      <c r="A3848" s="402">
        <v>89568</v>
      </c>
      <c r="B3848" s="402" t="s">
        <v>15669</v>
      </c>
      <c r="C3848" s="402" t="s">
        <v>100</v>
      </c>
      <c r="D3848" s="403">
        <v>29.22</v>
      </c>
    </row>
    <row r="3849" spans="1:4" ht="12.75" customHeight="1">
      <c r="A3849" s="402">
        <v>89569</v>
      </c>
      <c r="B3849" s="402" t="s">
        <v>15670</v>
      </c>
      <c r="C3849" s="402" t="s">
        <v>100</v>
      </c>
      <c r="D3849" s="403">
        <v>90.09</v>
      </c>
    </row>
    <row r="3850" spans="1:4" ht="12.75" customHeight="1">
      <c r="A3850" s="402">
        <v>89570</v>
      </c>
      <c r="B3850" s="402" t="s">
        <v>15671</v>
      </c>
      <c r="C3850" s="402" t="s">
        <v>100</v>
      </c>
      <c r="D3850" s="403">
        <v>10.29</v>
      </c>
    </row>
    <row r="3851" spans="1:4" ht="12.75" customHeight="1">
      <c r="A3851" s="402">
        <v>89571</v>
      </c>
      <c r="B3851" s="402" t="s">
        <v>15672</v>
      </c>
      <c r="C3851" s="402" t="s">
        <v>100</v>
      </c>
      <c r="D3851" s="403">
        <v>66.39</v>
      </c>
    </row>
    <row r="3852" spans="1:4" ht="12.75" customHeight="1">
      <c r="A3852" s="402">
        <v>89572</v>
      </c>
      <c r="B3852" s="402" t="s">
        <v>15673</v>
      </c>
      <c r="C3852" s="402" t="s">
        <v>100</v>
      </c>
      <c r="D3852" s="403">
        <v>7.79</v>
      </c>
    </row>
    <row r="3853" spans="1:4" ht="12.75" customHeight="1">
      <c r="A3853" s="402">
        <v>89573</v>
      </c>
      <c r="B3853" s="402" t="s">
        <v>15674</v>
      </c>
      <c r="C3853" s="402" t="s">
        <v>100</v>
      </c>
      <c r="D3853" s="403">
        <v>73.150000000000006</v>
      </c>
    </row>
    <row r="3854" spans="1:4" ht="12.75" customHeight="1">
      <c r="A3854" s="402">
        <v>89574</v>
      </c>
      <c r="B3854" s="402" t="s">
        <v>15675</v>
      </c>
      <c r="C3854" s="402" t="s">
        <v>100</v>
      </c>
      <c r="D3854" s="403">
        <v>149.04</v>
      </c>
    </row>
    <row r="3855" spans="1:4" ht="12.75" customHeight="1">
      <c r="A3855" s="402">
        <v>89575</v>
      </c>
      <c r="B3855" s="402" t="s">
        <v>15676</v>
      </c>
      <c r="C3855" s="402" t="s">
        <v>100</v>
      </c>
      <c r="D3855" s="403">
        <v>10.35</v>
      </c>
    </row>
    <row r="3856" spans="1:4" ht="12.75" customHeight="1">
      <c r="A3856" s="402">
        <v>89577</v>
      </c>
      <c r="B3856" s="402" t="s">
        <v>15677</v>
      </c>
      <c r="C3856" s="402" t="s">
        <v>100</v>
      </c>
      <c r="D3856" s="403">
        <v>33.24</v>
      </c>
    </row>
    <row r="3857" spans="1:4" ht="12.75" customHeight="1">
      <c r="A3857" s="402">
        <v>89579</v>
      </c>
      <c r="B3857" s="402" t="s">
        <v>15678</v>
      </c>
      <c r="C3857" s="402" t="s">
        <v>100</v>
      </c>
      <c r="D3857" s="403">
        <v>10.52</v>
      </c>
    </row>
    <row r="3858" spans="1:4" ht="12.75" customHeight="1">
      <c r="A3858" s="402">
        <v>89581</v>
      </c>
      <c r="B3858" s="402" t="s">
        <v>15679</v>
      </c>
      <c r="C3858" s="402" t="s">
        <v>100</v>
      </c>
      <c r="D3858" s="403">
        <v>31.85</v>
      </c>
    </row>
    <row r="3859" spans="1:4" ht="12.75" customHeight="1">
      <c r="A3859" s="402">
        <v>89582</v>
      </c>
      <c r="B3859" s="402" t="s">
        <v>15680</v>
      </c>
      <c r="C3859" s="402" t="s">
        <v>100</v>
      </c>
      <c r="D3859" s="403">
        <v>32.31</v>
      </c>
    </row>
    <row r="3860" spans="1:4" ht="12.75" customHeight="1">
      <c r="A3860" s="402">
        <v>89583</v>
      </c>
      <c r="B3860" s="402" t="s">
        <v>15681</v>
      </c>
      <c r="C3860" s="402" t="s">
        <v>100</v>
      </c>
      <c r="D3860" s="403">
        <v>40.770000000000003</v>
      </c>
    </row>
    <row r="3861" spans="1:4" ht="12.75" customHeight="1">
      <c r="A3861" s="402">
        <v>89584</v>
      </c>
      <c r="B3861" s="402" t="s">
        <v>15682</v>
      </c>
      <c r="C3861" s="402" t="s">
        <v>100</v>
      </c>
      <c r="D3861" s="403">
        <v>41.45</v>
      </c>
    </row>
    <row r="3862" spans="1:4" ht="12.75" customHeight="1">
      <c r="A3862" s="402">
        <v>89585</v>
      </c>
      <c r="B3862" s="402" t="s">
        <v>15683</v>
      </c>
      <c r="C3862" s="402" t="s">
        <v>100</v>
      </c>
      <c r="D3862" s="403">
        <v>42.48</v>
      </c>
    </row>
    <row r="3863" spans="1:4" ht="12.75" customHeight="1">
      <c r="A3863" s="402">
        <v>89587</v>
      </c>
      <c r="B3863" s="402" t="s">
        <v>15684</v>
      </c>
      <c r="C3863" s="402" t="s">
        <v>100</v>
      </c>
      <c r="D3863" s="403">
        <v>46.91</v>
      </c>
    </row>
    <row r="3864" spans="1:4" ht="12.75" customHeight="1">
      <c r="A3864" s="402">
        <v>89590</v>
      </c>
      <c r="B3864" s="402" t="s">
        <v>15685</v>
      </c>
      <c r="C3864" s="402" t="s">
        <v>100</v>
      </c>
      <c r="D3864" s="403">
        <v>127.04</v>
      </c>
    </row>
    <row r="3865" spans="1:4" ht="12.75" customHeight="1">
      <c r="A3865" s="402">
        <v>89591</v>
      </c>
      <c r="B3865" s="402" t="s">
        <v>15686</v>
      </c>
      <c r="C3865" s="402" t="s">
        <v>100</v>
      </c>
      <c r="D3865" s="403">
        <v>123.88</v>
      </c>
    </row>
    <row r="3866" spans="1:4" ht="12.75" customHeight="1">
      <c r="A3866" s="402">
        <v>89592</v>
      </c>
      <c r="B3866" s="402" t="s">
        <v>15687</v>
      </c>
      <c r="C3866" s="402" t="s">
        <v>100</v>
      </c>
      <c r="D3866" s="403">
        <v>151.61000000000001</v>
      </c>
    </row>
    <row r="3867" spans="1:4" ht="12.75" customHeight="1">
      <c r="A3867" s="402">
        <v>89593</v>
      </c>
      <c r="B3867" s="402" t="s">
        <v>15688</v>
      </c>
      <c r="C3867" s="402" t="s">
        <v>100</v>
      </c>
      <c r="D3867" s="403">
        <v>22.44</v>
      </c>
    </row>
    <row r="3868" spans="1:4" ht="12.75" customHeight="1">
      <c r="A3868" s="402">
        <v>89594</v>
      </c>
      <c r="B3868" s="402" t="s">
        <v>15689</v>
      </c>
      <c r="C3868" s="402" t="s">
        <v>100</v>
      </c>
      <c r="D3868" s="403">
        <v>32.369999999999997</v>
      </c>
    </row>
    <row r="3869" spans="1:4" ht="12.75" customHeight="1">
      <c r="A3869" s="402">
        <v>89595</v>
      </c>
      <c r="B3869" s="402" t="s">
        <v>15690</v>
      </c>
      <c r="C3869" s="402" t="s">
        <v>100</v>
      </c>
      <c r="D3869" s="403">
        <v>13.02</v>
      </c>
    </row>
    <row r="3870" spans="1:4" ht="12.75" customHeight="1">
      <c r="A3870" s="402">
        <v>89596</v>
      </c>
      <c r="B3870" s="402" t="s">
        <v>15691</v>
      </c>
      <c r="C3870" s="402" t="s">
        <v>100</v>
      </c>
      <c r="D3870" s="403">
        <v>9.3699999999999992</v>
      </c>
    </row>
    <row r="3871" spans="1:4" ht="12.75" customHeight="1">
      <c r="A3871" s="402">
        <v>89597</v>
      </c>
      <c r="B3871" s="402" t="s">
        <v>15692</v>
      </c>
      <c r="C3871" s="402" t="s">
        <v>100</v>
      </c>
      <c r="D3871" s="403">
        <v>20.38</v>
      </c>
    </row>
    <row r="3872" spans="1:4" ht="12.75" customHeight="1">
      <c r="A3872" s="402">
        <v>89598</v>
      </c>
      <c r="B3872" s="402" t="s">
        <v>15693</v>
      </c>
      <c r="C3872" s="402" t="s">
        <v>100</v>
      </c>
      <c r="D3872" s="403">
        <v>44.89</v>
      </c>
    </row>
    <row r="3873" spans="1:4" ht="12.75" customHeight="1">
      <c r="A3873" s="402">
        <v>89599</v>
      </c>
      <c r="B3873" s="402" t="s">
        <v>15694</v>
      </c>
      <c r="C3873" s="402" t="s">
        <v>100</v>
      </c>
      <c r="D3873" s="403">
        <v>23.42</v>
      </c>
    </row>
    <row r="3874" spans="1:4" ht="12.75" customHeight="1">
      <c r="A3874" s="402">
        <v>89600</v>
      </c>
      <c r="B3874" s="402" t="s">
        <v>15695</v>
      </c>
      <c r="C3874" s="402" t="s">
        <v>100</v>
      </c>
      <c r="D3874" s="403">
        <v>24.19</v>
      </c>
    </row>
    <row r="3875" spans="1:4" ht="12.75" customHeight="1">
      <c r="A3875" s="402">
        <v>89605</v>
      </c>
      <c r="B3875" s="402" t="s">
        <v>15696</v>
      </c>
      <c r="C3875" s="402" t="s">
        <v>100</v>
      </c>
      <c r="D3875" s="403">
        <v>18.559999999999999</v>
      </c>
    </row>
    <row r="3876" spans="1:4" ht="12.75" customHeight="1">
      <c r="A3876" s="402">
        <v>89609</v>
      </c>
      <c r="B3876" s="402" t="s">
        <v>15697</v>
      </c>
      <c r="C3876" s="402" t="s">
        <v>100</v>
      </c>
      <c r="D3876" s="403">
        <v>75.77</v>
      </c>
    </row>
    <row r="3877" spans="1:4" ht="12.75" customHeight="1">
      <c r="A3877" s="402">
        <v>89610</v>
      </c>
      <c r="B3877" s="402" t="s">
        <v>416</v>
      </c>
      <c r="C3877" s="402" t="s">
        <v>100</v>
      </c>
      <c r="D3877" s="403">
        <v>17.559999999999999</v>
      </c>
    </row>
    <row r="3878" spans="1:4" ht="12.75" customHeight="1">
      <c r="A3878" s="402">
        <v>89611</v>
      </c>
      <c r="B3878" s="402" t="s">
        <v>15698</v>
      </c>
      <c r="C3878" s="402" t="s">
        <v>100</v>
      </c>
      <c r="D3878" s="403">
        <v>28.85</v>
      </c>
    </row>
    <row r="3879" spans="1:4" ht="12.75" customHeight="1">
      <c r="A3879" s="402">
        <v>89612</v>
      </c>
      <c r="B3879" s="402" t="s">
        <v>15699</v>
      </c>
      <c r="C3879" s="402" t="s">
        <v>100</v>
      </c>
      <c r="D3879" s="403">
        <v>148.93</v>
      </c>
    </row>
    <row r="3880" spans="1:4" ht="12.75" customHeight="1">
      <c r="A3880" s="402">
        <v>89613</v>
      </c>
      <c r="B3880" s="402" t="s">
        <v>15700</v>
      </c>
      <c r="C3880" s="402" t="s">
        <v>100</v>
      </c>
      <c r="D3880" s="403">
        <v>27.45</v>
      </c>
    </row>
    <row r="3881" spans="1:4" ht="12.75" customHeight="1">
      <c r="A3881" s="402">
        <v>89614</v>
      </c>
      <c r="B3881" s="402" t="s">
        <v>15701</v>
      </c>
      <c r="C3881" s="402" t="s">
        <v>100</v>
      </c>
      <c r="D3881" s="403">
        <v>53.78</v>
      </c>
    </row>
    <row r="3882" spans="1:4" ht="12.75" customHeight="1">
      <c r="A3882" s="402">
        <v>89615</v>
      </c>
      <c r="B3882" s="402" t="s">
        <v>15702</v>
      </c>
      <c r="C3882" s="402" t="s">
        <v>100</v>
      </c>
      <c r="D3882" s="403">
        <v>175.88</v>
      </c>
    </row>
    <row r="3883" spans="1:4" ht="12.75" customHeight="1">
      <c r="A3883" s="402">
        <v>89616</v>
      </c>
      <c r="B3883" s="402" t="s">
        <v>15703</v>
      </c>
      <c r="C3883" s="402" t="s">
        <v>100</v>
      </c>
      <c r="D3883" s="403">
        <v>36.68</v>
      </c>
    </row>
    <row r="3884" spans="1:4" ht="12.75" customHeight="1">
      <c r="A3884" s="402">
        <v>89617</v>
      </c>
      <c r="B3884" s="402" t="s">
        <v>15704</v>
      </c>
      <c r="C3884" s="402" t="s">
        <v>100</v>
      </c>
      <c r="D3884" s="403">
        <v>6.76</v>
      </c>
    </row>
    <row r="3885" spans="1:4" ht="12.75" customHeight="1">
      <c r="A3885" s="402">
        <v>89620</v>
      </c>
      <c r="B3885" s="402" t="s">
        <v>15705</v>
      </c>
      <c r="C3885" s="402" t="s">
        <v>100</v>
      </c>
      <c r="D3885" s="403">
        <v>10.65</v>
      </c>
    </row>
    <row r="3886" spans="1:4" ht="12.75" customHeight="1">
      <c r="A3886" s="402">
        <v>89622</v>
      </c>
      <c r="B3886" s="402" t="s">
        <v>15706</v>
      </c>
      <c r="C3886" s="402" t="s">
        <v>100</v>
      </c>
      <c r="D3886" s="403">
        <v>12.67</v>
      </c>
    </row>
    <row r="3887" spans="1:4" ht="12.75" customHeight="1">
      <c r="A3887" s="402">
        <v>89623</v>
      </c>
      <c r="B3887" s="402" t="s">
        <v>15707</v>
      </c>
      <c r="C3887" s="402" t="s">
        <v>100</v>
      </c>
      <c r="D3887" s="403">
        <v>17.43</v>
      </c>
    </row>
    <row r="3888" spans="1:4" ht="12.75" customHeight="1">
      <c r="A3888" s="402">
        <v>89624</v>
      </c>
      <c r="B3888" s="402" t="s">
        <v>15708</v>
      </c>
      <c r="C3888" s="402" t="s">
        <v>100</v>
      </c>
      <c r="D3888" s="403">
        <v>16.100000000000001</v>
      </c>
    </row>
    <row r="3889" spans="1:4" ht="12.75" customHeight="1">
      <c r="A3889" s="402">
        <v>89625</v>
      </c>
      <c r="B3889" s="402" t="s">
        <v>15709</v>
      </c>
      <c r="C3889" s="402" t="s">
        <v>100</v>
      </c>
      <c r="D3889" s="403">
        <v>20.36</v>
      </c>
    </row>
    <row r="3890" spans="1:4" ht="12.75" customHeight="1">
      <c r="A3890" s="402">
        <v>89626</v>
      </c>
      <c r="B3890" s="402" t="s">
        <v>15710</v>
      </c>
      <c r="C3890" s="402" t="s">
        <v>100</v>
      </c>
      <c r="D3890" s="403">
        <v>27.1</v>
      </c>
    </row>
    <row r="3891" spans="1:4" ht="12.75" customHeight="1">
      <c r="A3891" s="402">
        <v>89627</v>
      </c>
      <c r="B3891" s="402" t="s">
        <v>15711</v>
      </c>
      <c r="C3891" s="402" t="s">
        <v>100</v>
      </c>
      <c r="D3891" s="403">
        <v>18.079999999999998</v>
      </c>
    </row>
    <row r="3892" spans="1:4" ht="12.75" customHeight="1">
      <c r="A3892" s="402">
        <v>89628</v>
      </c>
      <c r="B3892" s="402" t="s">
        <v>15712</v>
      </c>
      <c r="C3892" s="402" t="s">
        <v>100</v>
      </c>
      <c r="D3892" s="403">
        <v>43.13</v>
      </c>
    </row>
    <row r="3893" spans="1:4" ht="12.75" customHeight="1">
      <c r="A3893" s="402">
        <v>89629</v>
      </c>
      <c r="B3893" s="402" t="s">
        <v>15713</v>
      </c>
      <c r="C3893" s="402" t="s">
        <v>100</v>
      </c>
      <c r="D3893" s="403">
        <v>72.650000000000006</v>
      </c>
    </row>
    <row r="3894" spans="1:4" ht="12.75" customHeight="1">
      <c r="A3894" s="402">
        <v>89630</v>
      </c>
      <c r="B3894" s="402" t="s">
        <v>15714</v>
      </c>
      <c r="C3894" s="402" t="s">
        <v>100</v>
      </c>
      <c r="D3894" s="403">
        <v>55.09</v>
      </c>
    </row>
    <row r="3895" spans="1:4" ht="12.75" customHeight="1">
      <c r="A3895" s="402">
        <v>89631</v>
      </c>
      <c r="B3895" s="402" t="s">
        <v>15715</v>
      </c>
      <c r="C3895" s="402" t="s">
        <v>100</v>
      </c>
      <c r="D3895" s="403">
        <v>95.43</v>
      </c>
    </row>
    <row r="3896" spans="1:4" ht="12.75" customHeight="1">
      <c r="A3896" s="402">
        <v>89632</v>
      </c>
      <c r="B3896" s="402" t="s">
        <v>15716</v>
      </c>
      <c r="C3896" s="402" t="s">
        <v>100</v>
      </c>
      <c r="D3896" s="403">
        <v>110.83</v>
      </c>
    </row>
    <row r="3897" spans="1:4" ht="12.75" customHeight="1">
      <c r="A3897" s="402">
        <v>89637</v>
      </c>
      <c r="B3897" s="402" t="s">
        <v>15717</v>
      </c>
      <c r="C3897" s="402" t="s">
        <v>100</v>
      </c>
      <c r="D3897" s="403">
        <v>9.6</v>
      </c>
    </row>
    <row r="3898" spans="1:4" ht="12.75" customHeight="1">
      <c r="A3898" s="402">
        <v>89638</v>
      </c>
      <c r="B3898" s="402" t="s">
        <v>15718</v>
      </c>
      <c r="C3898" s="402" t="s">
        <v>100</v>
      </c>
      <c r="D3898" s="403">
        <v>10.41</v>
      </c>
    </row>
    <row r="3899" spans="1:4" ht="12.75" customHeight="1">
      <c r="A3899" s="402">
        <v>89639</v>
      </c>
      <c r="B3899" s="402" t="s">
        <v>15719</v>
      </c>
      <c r="C3899" s="402" t="s">
        <v>100</v>
      </c>
      <c r="D3899" s="403">
        <v>10.97</v>
      </c>
    </row>
    <row r="3900" spans="1:4" ht="12.75" customHeight="1">
      <c r="A3900" s="402">
        <v>89640</v>
      </c>
      <c r="B3900" s="402" t="s">
        <v>15720</v>
      </c>
      <c r="C3900" s="402" t="s">
        <v>100</v>
      </c>
      <c r="D3900" s="403">
        <v>17.079999999999998</v>
      </c>
    </row>
    <row r="3901" spans="1:4" ht="12.75" customHeight="1">
      <c r="A3901" s="402">
        <v>89641</v>
      </c>
      <c r="B3901" s="402" t="s">
        <v>15721</v>
      </c>
      <c r="C3901" s="402" t="s">
        <v>100</v>
      </c>
      <c r="D3901" s="403">
        <v>12.42</v>
      </c>
    </row>
    <row r="3902" spans="1:4" ht="12.75" customHeight="1">
      <c r="A3902" s="402">
        <v>89642</v>
      </c>
      <c r="B3902" s="402" t="s">
        <v>15722</v>
      </c>
      <c r="C3902" s="402" t="s">
        <v>100</v>
      </c>
      <c r="D3902" s="403">
        <v>13.84</v>
      </c>
    </row>
    <row r="3903" spans="1:4" ht="12.75" customHeight="1">
      <c r="A3903" s="402">
        <v>89643</v>
      </c>
      <c r="B3903" s="402" t="s">
        <v>15723</v>
      </c>
      <c r="C3903" s="402" t="s">
        <v>100</v>
      </c>
      <c r="D3903" s="403">
        <v>14.96</v>
      </c>
    </row>
    <row r="3904" spans="1:4" ht="12.75" customHeight="1">
      <c r="A3904" s="402">
        <v>89644</v>
      </c>
      <c r="B3904" s="402" t="s">
        <v>15724</v>
      </c>
      <c r="C3904" s="402" t="s">
        <v>100</v>
      </c>
      <c r="D3904" s="403">
        <v>20.83</v>
      </c>
    </row>
    <row r="3905" spans="1:4" ht="12.75" customHeight="1">
      <c r="A3905" s="402">
        <v>89645</v>
      </c>
      <c r="B3905" s="402" t="s">
        <v>15725</v>
      </c>
      <c r="C3905" s="402" t="s">
        <v>100</v>
      </c>
      <c r="D3905" s="403">
        <v>29.01</v>
      </c>
    </row>
    <row r="3906" spans="1:4" ht="12.75" customHeight="1">
      <c r="A3906" s="402">
        <v>89646</v>
      </c>
      <c r="B3906" s="402" t="s">
        <v>15726</v>
      </c>
      <c r="C3906" s="402" t="s">
        <v>100</v>
      </c>
      <c r="D3906" s="403">
        <v>18.670000000000002</v>
      </c>
    </row>
    <row r="3907" spans="1:4" ht="12.75" customHeight="1">
      <c r="A3907" s="402">
        <v>89647</v>
      </c>
      <c r="B3907" s="402" t="s">
        <v>15727</v>
      </c>
      <c r="C3907" s="402" t="s">
        <v>100</v>
      </c>
      <c r="D3907" s="403">
        <v>18.079999999999998</v>
      </c>
    </row>
    <row r="3908" spans="1:4" ht="12.75" customHeight="1">
      <c r="A3908" s="402">
        <v>89648</v>
      </c>
      <c r="B3908" s="402" t="s">
        <v>15728</v>
      </c>
      <c r="C3908" s="402" t="s">
        <v>100</v>
      </c>
      <c r="D3908" s="403">
        <v>22.48</v>
      </c>
    </row>
    <row r="3909" spans="1:4" ht="12.75" customHeight="1">
      <c r="A3909" s="402">
        <v>89649</v>
      </c>
      <c r="B3909" s="402" t="s">
        <v>15729</v>
      </c>
      <c r="C3909" s="402" t="s">
        <v>100</v>
      </c>
      <c r="D3909" s="403">
        <v>27.32</v>
      </c>
    </row>
    <row r="3910" spans="1:4" ht="12.75" customHeight="1">
      <c r="A3910" s="402">
        <v>89650</v>
      </c>
      <c r="B3910" s="402" t="s">
        <v>15730</v>
      </c>
      <c r="C3910" s="402" t="s">
        <v>100</v>
      </c>
      <c r="D3910" s="403">
        <v>25.88</v>
      </c>
    </row>
    <row r="3911" spans="1:4" ht="12.75" customHeight="1">
      <c r="A3911" s="402">
        <v>89651</v>
      </c>
      <c r="B3911" s="402" t="s">
        <v>15731</v>
      </c>
      <c r="C3911" s="402" t="s">
        <v>100</v>
      </c>
      <c r="D3911" s="403">
        <v>6.5</v>
      </c>
    </row>
    <row r="3912" spans="1:4" ht="12.75" customHeight="1">
      <c r="A3912" s="402">
        <v>89652</v>
      </c>
      <c r="B3912" s="402" t="s">
        <v>15732</v>
      </c>
      <c r="C3912" s="402" t="s">
        <v>100</v>
      </c>
      <c r="D3912" s="403">
        <v>10.98</v>
      </c>
    </row>
    <row r="3913" spans="1:4" ht="12.75" customHeight="1">
      <c r="A3913" s="402">
        <v>89653</v>
      </c>
      <c r="B3913" s="402" t="s">
        <v>15733</v>
      </c>
      <c r="C3913" s="402" t="s">
        <v>100</v>
      </c>
      <c r="D3913" s="403">
        <v>15.53</v>
      </c>
    </row>
    <row r="3914" spans="1:4" ht="12.75" customHeight="1">
      <c r="A3914" s="402">
        <v>89654</v>
      </c>
      <c r="B3914" s="402" t="s">
        <v>15734</v>
      </c>
      <c r="C3914" s="402" t="s">
        <v>100</v>
      </c>
      <c r="D3914" s="403">
        <v>17.96</v>
      </c>
    </row>
    <row r="3915" spans="1:4" ht="12.75" customHeight="1">
      <c r="A3915" s="402">
        <v>89655</v>
      </c>
      <c r="B3915" s="402" t="s">
        <v>15735</v>
      </c>
      <c r="C3915" s="402" t="s">
        <v>100</v>
      </c>
      <c r="D3915" s="403">
        <v>21.37</v>
      </c>
    </row>
    <row r="3916" spans="1:4" ht="12.75" customHeight="1">
      <c r="A3916" s="402">
        <v>89656</v>
      </c>
      <c r="B3916" s="402" t="s">
        <v>15736</v>
      </c>
      <c r="C3916" s="402" t="s">
        <v>100</v>
      </c>
      <c r="D3916" s="403">
        <v>19.920000000000002</v>
      </c>
    </row>
    <row r="3917" spans="1:4" ht="12.75" customHeight="1">
      <c r="A3917" s="402">
        <v>89657</v>
      </c>
      <c r="B3917" s="402" t="s">
        <v>15737</v>
      </c>
      <c r="C3917" s="402" t="s">
        <v>100</v>
      </c>
      <c r="D3917" s="403">
        <v>12.42</v>
      </c>
    </row>
    <row r="3918" spans="1:4" ht="12.75" customHeight="1">
      <c r="A3918" s="402">
        <v>89658</v>
      </c>
      <c r="B3918" s="402" t="s">
        <v>15738</v>
      </c>
      <c r="C3918" s="402" t="s">
        <v>100</v>
      </c>
      <c r="D3918" s="403">
        <v>8.66</v>
      </c>
    </row>
    <row r="3919" spans="1:4" ht="12.75" customHeight="1">
      <c r="A3919" s="402">
        <v>89659</v>
      </c>
      <c r="B3919" s="402" t="s">
        <v>15739</v>
      </c>
      <c r="C3919" s="402" t="s">
        <v>100</v>
      </c>
      <c r="D3919" s="403">
        <v>15.43</v>
      </c>
    </row>
    <row r="3920" spans="1:4" ht="12.75" customHeight="1">
      <c r="A3920" s="402">
        <v>89660</v>
      </c>
      <c r="B3920" s="402" t="s">
        <v>15740</v>
      </c>
      <c r="C3920" s="402" t="s">
        <v>100</v>
      </c>
      <c r="D3920" s="403">
        <v>8.82</v>
      </c>
    </row>
    <row r="3921" spans="1:4" ht="12.75" customHeight="1">
      <c r="A3921" s="402">
        <v>89661</v>
      </c>
      <c r="B3921" s="402" t="s">
        <v>15741</v>
      </c>
      <c r="C3921" s="402" t="s">
        <v>100</v>
      </c>
      <c r="D3921" s="403">
        <v>20.99</v>
      </c>
    </row>
    <row r="3922" spans="1:4" ht="12.75" customHeight="1">
      <c r="A3922" s="402">
        <v>89662</v>
      </c>
      <c r="B3922" s="402" t="s">
        <v>15742</v>
      </c>
      <c r="C3922" s="402" t="s">
        <v>100</v>
      </c>
      <c r="D3922" s="403">
        <v>27.64</v>
      </c>
    </row>
    <row r="3923" spans="1:4" ht="12.75" customHeight="1">
      <c r="A3923" s="402">
        <v>89663</v>
      </c>
      <c r="B3923" s="402" t="s">
        <v>15743</v>
      </c>
      <c r="C3923" s="402" t="s">
        <v>100</v>
      </c>
      <c r="D3923" s="403">
        <v>26.7</v>
      </c>
    </row>
    <row r="3924" spans="1:4" ht="12.75" customHeight="1">
      <c r="A3924" s="402">
        <v>89664</v>
      </c>
      <c r="B3924" s="402" t="s">
        <v>15744</v>
      </c>
      <c r="C3924" s="402" t="s">
        <v>100</v>
      </c>
      <c r="D3924" s="403">
        <v>15.37</v>
      </c>
    </row>
    <row r="3925" spans="1:4" ht="12.75" customHeight="1">
      <c r="A3925" s="402">
        <v>89666</v>
      </c>
      <c r="B3925" s="402" t="s">
        <v>15745</v>
      </c>
      <c r="C3925" s="402" t="s">
        <v>100</v>
      </c>
      <c r="D3925" s="403">
        <v>6.74</v>
      </c>
    </row>
    <row r="3926" spans="1:4" ht="12.75" customHeight="1">
      <c r="A3926" s="402">
        <v>89667</v>
      </c>
      <c r="B3926" s="402" t="s">
        <v>15746</v>
      </c>
      <c r="C3926" s="402" t="s">
        <v>100</v>
      </c>
      <c r="D3926" s="403">
        <v>41.92</v>
      </c>
    </row>
    <row r="3927" spans="1:4" ht="12.75" customHeight="1">
      <c r="A3927" s="402">
        <v>89668</v>
      </c>
      <c r="B3927" s="402" t="s">
        <v>15747</v>
      </c>
      <c r="C3927" s="402" t="s">
        <v>100</v>
      </c>
      <c r="D3927" s="403">
        <v>26.06</v>
      </c>
    </row>
    <row r="3928" spans="1:4" ht="12.75" customHeight="1">
      <c r="A3928" s="402">
        <v>89669</v>
      </c>
      <c r="B3928" s="402" t="s">
        <v>15748</v>
      </c>
      <c r="C3928" s="402" t="s">
        <v>100</v>
      </c>
      <c r="D3928" s="403">
        <v>30.88</v>
      </c>
    </row>
    <row r="3929" spans="1:4" ht="12.75" customHeight="1">
      <c r="A3929" s="402">
        <v>89670</v>
      </c>
      <c r="B3929" s="402" t="s">
        <v>15749</v>
      </c>
      <c r="C3929" s="402" t="s">
        <v>100</v>
      </c>
      <c r="D3929" s="403">
        <v>12.81</v>
      </c>
    </row>
    <row r="3930" spans="1:4" ht="12.75" customHeight="1">
      <c r="A3930" s="402">
        <v>89671</v>
      </c>
      <c r="B3930" s="402" t="s">
        <v>15750</v>
      </c>
      <c r="C3930" s="402" t="s">
        <v>100</v>
      </c>
      <c r="D3930" s="403">
        <v>42.54</v>
      </c>
    </row>
    <row r="3931" spans="1:4" ht="12.75" customHeight="1">
      <c r="A3931" s="402">
        <v>89672</v>
      </c>
      <c r="B3931" s="402" t="s">
        <v>15751</v>
      </c>
      <c r="C3931" s="402" t="s">
        <v>100</v>
      </c>
      <c r="D3931" s="403">
        <v>21.23</v>
      </c>
    </row>
    <row r="3932" spans="1:4" ht="12.75" customHeight="1">
      <c r="A3932" s="402">
        <v>89673</v>
      </c>
      <c r="B3932" s="402" t="s">
        <v>15752</v>
      </c>
      <c r="C3932" s="402" t="s">
        <v>100</v>
      </c>
      <c r="D3932" s="403">
        <v>33.659999999999997</v>
      </c>
    </row>
    <row r="3933" spans="1:4" ht="12.75" customHeight="1">
      <c r="A3933" s="402">
        <v>89674</v>
      </c>
      <c r="B3933" s="402" t="s">
        <v>15753</v>
      </c>
      <c r="C3933" s="402" t="s">
        <v>100</v>
      </c>
      <c r="D3933" s="403">
        <v>27.32</v>
      </c>
    </row>
    <row r="3934" spans="1:4" ht="12.75" customHeight="1">
      <c r="A3934" s="402">
        <v>89675</v>
      </c>
      <c r="B3934" s="402" t="s">
        <v>15754</v>
      </c>
      <c r="C3934" s="402" t="s">
        <v>100</v>
      </c>
      <c r="D3934" s="403">
        <v>68.75</v>
      </c>
    </row>
    <row r="3935" spans="1:4" ht="12.75" customHeight="1">
      <c r="A3935" s="402">
        <v>89676</v>
      </c>
      <c r="B3935" s="402" t="s">
        <v>15755</v>
      </c>
      <c r="C3935" s="402" t="s">
        <v>100</v>
      </c>
      <c r="D3935" s="403">
        <v>32.81</v>
      </c>
    </row>
    <row r="3936" spans="1:4" ht="12.75" customHeight="1">
      <c r="A3936" s="402">
        <v>89677</v>
      </c>
      <c r="B3936" s="402" t="s">
        <v>15756</v>
      </c>
      <c r="C3936" s="402" t="s">
        <v>100</v>
      </c>
      <c r="D3936" s="403">
        <v>72.98</v>
      </c>
    </row>
    <row r="3937" spans="1:4" ht="12.75" customHeight="1">
      <c r="A3937" s="402">
        <v>89678</v>
      </c>
      <c r="B3937" s="402" t="s">
        <v>15757</v>
      </c>
      <c r="C3937" s="402" t="s">
        <v>100</v>
      </c>
      <c r="D3937" s="403">
        <v>10.91</v>
      </c>
    </row>
    <row r="3938" spans="1:4" ht="12.75" customHeight="1">
      <c r="A3938" s="402">
        <v>89679</v>
      </c>
      <c r="B3938" s="402" t="s">
        <v>15758</v>
      </c>
      <c r="C3938" s="402" t="s">
        <v>100</v>
      </c>
      <c r="D3938" s="403">
        <v>117.82</v>
      </c>
    </row>
    <row r="3939" spans="1:4" ht="12.75" customHeight="1">
      <c r="A3939" s="402">
        <v>89680</v>
      </c>
      <c r="B3939" s="402" t="s">
        <v>15759</v>
      </c>
      <c r="C3939" s="402" t="s">
        <v>100</v>
      </c>
      <c r="D3939" s="403">
        <v>20.27</v>
      </c>
    </row>
    <row r="3940" spans="1:4" ht="12.75" customHeight="1">
      <c r="A3940" s="402">
        <v>89681</v>
      </c>
      <c r="B3940" s="402" t="s">
        <v>15760</v>
      </c>
      <c r="C3940" s="402" t="s">
        <v>100</v>
      </c>
      <c r="D3940" s="403">
        <v>85.8</v>
      </c>
    </row>
    <row r="3941" spans="1:4" ht="12.75" customHeight="1">
      <c r="A3941" s="402">
        <v>89682</v>
      </c>
      <c r="B3941" s="402" t="s">
        <v>15761</v>
      </c>
      <c r="C3941" s="402" t="s">
        <v>100</v>
      </c>
      <c r="D3941" s="403">
        <v>28.21</v>
      </c>
    </row>
    <row r="3942" spans="1:4" ht="12.75" customHeight="1">
      <c r="A3942" s="402">
        <v>89683</v>
      </c>
      <c r="B3942" s="402" t="s">
        <v>15762</v>
      </c>
      <c r="C3942" s="402" t="s">
        <v>100</v>
      </c>
      <c r="D3942" s="403">
        <v>273.31</v>
      </c>
    </row>
    <row r="3943" spans="1:4" ht="12.75" customHeight="1">
      <c r="A3943" s="402">
        <v>89684</v>
      </c>
      <c r="B3943" s="402" t="s">
        <v>15763</v>
      </c>
      <c r="C3943" s="402" t="s">
        <v>100</v>
      </c>
      <c r="D3943" s="403">
        <v>39.590000000000003</v>
      </c>
    </row>
    <row r="3944" spans="1:4" ht="12.75" customHeight="1">
      <c r="A3944" s="402">
        <v>89685</v>
      </c>
      <c r="B3944" s="402" t="s">
        <v>15764</v>
      </c>
      <c r="C3944" s="402" t="s">
        <v>100</v>
      </c>
      <c r="D3944" s="403">
        <v>58.26</v>
      </c>
    </row>
    <row r="3945" spans="1:4" ht="12.75" customHeight="1">
      <c r="A3945" s="402">
        <v>89686</v>
      </c>
      <c r="B3945" s="402" t="s">
        <v>15765</v>
      </c>
      <c r="C3945" s="402" t="s">
        <v>100</v>
      </c>
      <c r="D3945" s="403">
        <v>50.07</v>
      </c>
    </row>
    <row r="3946" spans="1:4" ht="12.75" customHeight="1">
      <c r="A3946" s="402">
        <v>89687</v>
      </c>
      <c r="B3946" s="402" t="s">
        <v>15766</v>
      </c>
      <c r="C3946" s="402" t="s">
        <v>100</v>
      </c>
      <c r="D3946" s="403">
        <v>49.95</v>
      </c>
    </row>
    <row r="3947" spans="1:4" ht="12.75" customHeight="1">
      <c r="A3947" s="402">
        <v>89689</v>
      </c>
      <c r="B3947" s="402" t="s">
        <v>15767</v>
      </c>
      <c r="C3947" s="402" t="s">
        <v>100</v>
      </c>
      <c r="D3947" s="403">
        <v>33.53</v>
      </c>
    </row>
    <row r="3948" spans="1:4" ht="12.75" customHeight="1">
      <c r="A3948" s="402">
        <v>89690</v>
      </c>
      <c r="B3948" s="402" t="s">
        <v>15768</v>
      </c>
      <c r="C3948" s="402" t="s">
        <v>100</v>
      </c>
      <c r="D3948" s="403">
        <v>85.38</v>
      </c>
    </row>
    <row r="3949" spans="1:4" ht="12.75" customHeight="1">
      <c r="A3949" s="402">
        <v>89691</v>
      </c>
      <c r="B3949" s="402" t="s">
        <v>15769</v>
      </c>
      <c r="C3949" s="402" t="s">
        <v>100</v>
      </c>
      <c r="D3949" s="403">
        <v>12.4</v>
      </c>
    </row>
    <row r="3950" spans="1:4" ht="12.75" customHeight="1">
      <c r="A3950" s="402">
        <v>89692</v>
      </c>
      <c r="B3950" s="402" t="s">
        <v>15770</v>
      </c>
      <c r="C3950" s="402" t="s">
        <v>100</v>
      </c>
      <c r="D3950" s="403">
        <v>97.33</v>
      </c>
    </row>
    <row r="3951" spans="1:4" ht="12.75" customHeight="1">
      <c r="A3951" s="402">
        <v>89693</v>
      </c>
      <c r="B3951" s="402" t="s">
        <v>15771</v>
      </c>
      <c r="C3951" s="402" t="s">
        <v>100</v>
      </c>
      <c r="D3951" s="403">
        <v>74.91</v>
      </c>
    </row>
    <row r="3952" spans="1:4" ht="12.75" customHeight="1">
      <c r="A3952" s="402">
        <v>89694</v>
      </c>
      <c r="B3952" s="402" t="s">
        <v>15772</v>
      </c>
      <c r="C3952" s="402" t="s">
        <v>100</v>
      </c>
      <c r="D3952" s="403">
        <v>18.16</v>
      </c>
    </row>
    <row r="3953" spans="1:4" ht="12.75" customHeight="1">
      <c r="A3953" s="402">
        <v>89695</v>
      </c>
      <c r="B3953" s="402" t="s">
        <v>15773</v>
      </c>
      <c r="C3953" s="402" t="s">
        <v>100</v>
      </c>
      <c r="D3953" s="403">
        <v>15.5</v>
      </c>
    </row>
    <row r="3954" spans="1:4" ht="12.75" customHeight="1">
      <c r="A3954" s="402">
        <v>89696</v>
      </c>
      <c r="B3954" s="402" t="s">
        <v>15774</v>
      </c>
      <c r="C3954" s="402" t="s">
        <v>100</v>
      </c>
      <c r="D3954" s="403">
        <v>80.39</v>
      </c>
    </row>
    <row r="3955" spans="1:4" ht="12.75" customHeight="1">
      <c r="A3955" s="402">
        <v>89697</v>
      </c>
      <c r="B3955" s="402" t="s">
        <v>15775</v>
      </c>
      <c r="C3955" s="402" t="s">
        <v>100</v>
      </c>
      <c r="D3955" s="403">
        <v>16.18</v>
      </c>
    </row>
    <row r="3956" spans="1:4" ht="12.75" customHeight="1">
      <c r="A3956" s="402">
        <v>89698</v>
      </c>
      <c r="B3956" s="402" t="s">
        <v>15776</v>
      </c>
      <c r="C3956" s="402" t="s">
        <v>100</v>
      </c>
      <c r="D3956" s="403">
        <v>254.63</v>
      </c>
    </row>
    <row r="3957" spans="1:4" ht="12.75" customHeight="1">
      <c r="A3957" s="402">
        <v>89699</v>
      </c>
      <c r="B3957" s="402" t="s">
        <v>15777</v>
      </c>
      <c r="C3957" s="402" t="s">
        <v>100</v>
      </c>
      <c r="D3957" s="403">
        <v>191.97</v>
      </c>
    </row>
    <row r="3958" spans="1:4" ht="12.75" customHeight="1">
      <c r="A3958" s="402">
        <v>89700</v>
      </c>
      <c r="B3958" s="402" t="s">
        <v>15778</v>
      </c>
      <c r="C3958" s="402" t="s">
        <v>100</v>
      </c>
      <c r="D3958" s="403">
        <v>20.78</v>
      </c>
    </row>
    <row r="3959" spans="1:4" ht="12.75" customHeight="1">
      <c r="A3959" s="402">
        <v>89701</v>
      </c>
      <c r="B3959" s="402" t="s">
        <v>15779</v>
      </c>
      <c r="C3959" s="402" t="s">
        <v>100</v>
      </c>
      <c r="D3959" s="403">
        <v>187.41</v>
      </c>
    </row>
    <row r="3960" spans="1:4" ht="12.75" customHeight="1">
      <c r="A3960" s="402">
        <v>89702</v>
      </c>
      <c r="B3960" s="402" t="s">
        <v>15780</v>
      </c>
      <c r="C3960" s="402" t="s">
        <v>100</v>
      </c>
      <c r="D3960" s="403">
        <v>19.96</v>
      </c>
    </row>
    <row r="3961" spans="1:4" ht="12.75" customHeight="1">
      <c r="A3961" s="402">
        <v>89703</v>
      </c>
      <c r="B3961" s="402" t="s">
        <v>15781</v>
      </c>
      <c r="C3961" s="402" t="s">
        <v>100</v>
      </c>
      <c r="D3961" s="403">
        <v>42.66</v>
      </c>
    </row>
    <row r="3962" spans="1:4" ht="12.75" customHeight="1">
      <c r="A3962" s="402">
        <v>89704</v>
      </c>
      <c r="B3962" s="402" t="s">
        <v>372</v>
      </c>
      <c r="C3962" s="402" t="s">
        <v>100</v>
      </c>
      <c r="D3962" s="403">
        <v>144.59</v>
      </c>
    </row>
    <row r="3963" spans="1:4" ht="12.75" customHeight="1">
      <c r="A3963" s="402">
        <v>89705</v>
      </c>
      <c r="B3963" s="402" t="s">
        <v>15782</v>
      </c>
      <c r="C3963" s="402" t="s">
        <v>100</v>
      </c>
      <c r="D3963" s="403">
        <v>23.22</v>
      </c>
    </row>
    <row r="3964" spans="1:4" ht="12.75" customHeight="1">
      <c r="A3964" s="402">
        <v>89706</v>
      </c>
      <c r="B3964" s="402" t="s">
        <v>15783</v>
      </c>
      <c r="C3964" s="402" t="s">
        <v>100</v>
      </c>
      <c r="D3964" s="403">
        <v>50.49</v>
      </c>
    </row>
    <row r="3965" spans="1:4" ht="12.75" customHeight="1">
      <c r="A3965" s="402">
        <v>89718</v>
      </c>
      <c r="B3965" s="402" t="s">
        <v>15784</v>
      </c>
      <c r="C3965" s="402" t="s">
        <v>53</v>
      </c>
      <c r="D3965" s="403">
        <v>48.39</v>
      </c>
    </row>
    <row r="3966" spans="1:4" ht="12.75" customHeight="1">
      <c r="A3966" s="402">
        <v>89719</v>
      </c>
      <c r="B3966" s="402" t="s">
        <v>15785</v>
      </c>
      <c r="C3966" s="402" t="s">
        <v>100</v>
      </c>
      <c r="D3966" s="403">
        <v>11.77</v>
      </c>
    </row>
    <row r="3967" spans="1:4" ht="12.75" customHeight="1">
      <c r="A3967" s="402">
        <v>89720</v>
      </c>
      <c r="B3967" s="402" t="s">
        <v>15786</v>
      </c>
      <c r="C3967" s="402" t="s">
        <v>100</v>
      </c>
      <c r="D3967" s="403">
        <v>13.19</v>
      </c>
    </row>
    <row r="3968" spans="1:4" ht="12.75" customHeight="1">
      <c r="A3968" s="402">
        <v>89721</v>
      </c>
      <c r="B3968" s="402" t="s">
        <v>15787</v>
      </c>
      <c r="C3968" s="402" t="s">
        <v>100</v>
      </c>
      <c r="D3968" s="403">
        <v>14.31</v>
      </c>
    </row>
    <row r="3969" spans="1:4" ht="12.75" customHeight="1">
      <c r="A3969" s="402">
        <v>89723</v>
      </c>
      <c r="B3969" s="402" t="s">
        <v>15788</v>
      </c>
      <c r="C3969" s="402" t="s">
        <v>100</v>
      </c>
      <c r="D3969" s="403">
        <v>17.89</v>
      </c>
    </row>
    <row r="3970" spans="1:4" ht="12.75" customHeight="1">
      <c r="A3970" s="402">
        <v>89724</v>
      </c>
      <c r="B3970" s="402" t="s">
        <v>366</v>
      </c>
      <c r="C3970" s="402" t="s">
        <v>100</v>
      </c>
      <c r="D3970" s="403">
        <v>9.33</v>
      </c>
    </row>
    <row r="3971" spans="1:4" ht="12.75" customHeight="1">
      <c r="A3971" s="402">
        <v>89725</v>
      </c>
      <c r="B3971" s="402" t="s">
        <v>15789</v>
      </c>
      <c r="C3971" s="402" t="s">
        <v>100</v>
      </c>
      <c r="D3971" s="403">
        <v>17.3</v>
      </c>
    </row>
    <row r="3972" spans="1:4" ht="12.75" customHeight="1">
      <c r="A3972" s="402">
        <v>89726</v>
      </c>
      <c r="B3972" s="402" t="s">
        <v>434</v>
      </c>
      <c r="C3972" s="402" t="s">
        <v>100</v>
      </c>
      <c r="D3972" s="403">
        <v>9.56</v>
      </c>
    </row>
    <row r="3973" spans="1:4" ht="12.75" customHeight="1">
      <c r="A3973" s="402">
        <v>89727</v>
      </c>
      <c r="B3973" s="402" t="s">
        <v>15790</v>
      </c>
      <c r="C3973" s="402" t="s">
        <v>100</v>
      </c>
      <c r="D3973" s="403">
        <v>21.7</v>
      </c>
    </row>
    <row r="3974" spans="1:4" ht="12.75" customHeight="1">
      <c r="A3974" s="402">
        <v>89728</v>
      </c>
      <c r="B3974" s="402" t="s">
        <v>15791</v>
      </c>
      <c r="C3974" s="402" t="s">
        <v>100</v>
      </c>
      <c r="D3974" s="403">
        <v>12.26</v>
      </c>
    </row>
    <row r="3975" spans="1:4" ht="12.75" customHeight="1">
      <c r="A3975" s="402">
        <v>89729</v>
      </c>
      <c r="B3975" s="402" t="s">
        <v>15792</v>
      </c>
      <c r="C3975" s="402" t="s">
        <v>100</v>
      </c>
      <c r="D3975" s="403">
        <v>26.42</v>
      </c>
    </row>
    <row r="3976" spans="1:4" ht="12.75" customHeight="1">
      <c r="A3976" s="402">
        <v>89730</v>
      </c>
      <c r="B3976" s="402" t="s">
        <v>15793</v>
      </c>
      <c r="C3976" s="402" t="s">
        <v>100</v>
      </c>
      <c r="D3976" s="403">
        <v>14.17</v>
      </c>
    </row>
    <row r="3977" spans="1:4" ht="12.75" customHeight="1">
      <c r="A3977" s="402">
        <v>89731</v>
      </c>
      <c r="B3977" s="402" t="s">
        <v>291</v>
      </c>
      <c r="C3977" s="402" t="s">
        <v>100</v>
      </c>
      <c r="D3977" s="403">
        <v>13.78</v>
      </c>
    </row>
    <row r="3978" spans="1:4" ht="12.75" customHeight="1">
      <c r="A3978" s="402">
        <v>89732</v>
      </c>
      <c r="B3978" s="402" t="s">
        <v>383</v>
      </c>
      <c r="C3978" s="402" t="s">
        <v>100</v>
      </c>
      <c r="D3978" s="403">
        <v>14.51</v>
      </c>
    </row>
    <row r="3979" spans="1:4" ht="12.75" customHeight="1">
      <c r="A3979" s="402">
        <v>89733</v>
      </c>
      <c r="B3979" s="402" t="s">
        <v>15794</v>
      </c>
      <c r="C3979" s="402" t="s">
        <v>100</v>
      </c>
      <c r="D3979" s="403">
        <v>22.27</v>
      </c>
    </row>
    <row r="3980" spans="1:4" ht="12.75" customHeight="1">
      <c r="A3980" s="402">
        <v>89734</v>
      </c>
      <c r="B3980" s="402" t="s">
        <v>15795</v>
      </c>
      <c r="C3980" s="402" t="s">
        <v>100</v>
      </c>
      <c r="D3980" s="403">
        <v>24.98</v>
      </c>
    </row>
    <row r="3981" spans="1:4" ht="12.75" customHeight="1">
      <c r="A3981" s="402">
        <v>89735</v>
      </c>
      <c r="B3981" s="402" t="s">
        <v>15796</v>
      </c>
      <c r="C3981" s="402" t="s">
        <v>100</v>
      </c>
      <c r="D3981" s="403">
        <v>24.46</v>
      </c>
    </row>
    <row r="3982" spans="1:4" ht="12.75" customHeight="1">
      <c r="A3982" s="402">
        <v>89736</v>
      </c>
      <c r="B3982" s="402" t="s">
        <v>15797</v>
      </c>
      <c r="C3982" s="402" t="s">
        <v>100</v>
      </c>
      <c r="D3982" s="403">
        <v>8.2200000000000006</v>
      </c>
    </row>
    <row r="3983" spans="1:4" ht="12.75" customHeight="1">
      <c r="A3983" s="402">
        <v>89737</v>
      </c>
      <c r="B3983" s="402" t="s">
        <v>15798</v>
      </c>
      <c r="C3983" s="402" t="s">
        <v>100</v>
      </c>
      <c r="D3983" s="403">
        <v>21.11</v>
      </c>
    </row>
    <row r="3984" spans="1:4" ht="12.75" customHeight="1">
      <c r="A3984" s="402">
        <v>89738</v>
      </c>
      <c r="B3984" s="402" t="s">
        <v>15799</v>
      </c>
      <c r="C3984" s="402" t="s">
        <v>100</v>
      </c>
      <c r="D3984" s="403">
        <v>14.99</v>
      </c>
    </row>
    <row r="3985" spans="1:4" ht="12.75" customHeight="1">
      <c r="A3985" s="402">
        <v>89739</v>
      </c>
      <c r="B3985" s="402" t="s">
        <v>432</v>
      </c>
      <c r="C3985" s="402" t="s">
        <v>100</v>
      </c>
      <c r="D3985" s="403">
        <v>22.09</v>
      </c>
    </row>
    <row r="3986" spans="1:4" ht="12.75" customHeight="1">
      <c r="A3986" s="402">
        <v>89740</v>
      </c>
      <c r="B3986" s="402" t="s">
        <v>15800</v>
      </c>
      <c r="C3986" s="402" t="s">
        <v>100</v>
      </c>
      <c r="D3986" s="403">
        <v>8.36</v>
      </c>
    </row>
    <row r="3987" spans="1:4" ht="12.75" customHeight="1">
      <c r="A3987" s="402">
        <v>89741</v>
      </c>
      <c r="B3987" s="402" t="s">
        <v>15801</v>
      </c>
      <c r="C3987" s="402" t="s">
        <v>100</v>
      </c>
      <c r="D3987" s="403">
        <v>20.55</v>
      </c>
    </row>
    <row r="3988" spans="1:4" ht="12.75" customHeight="1">
      <c r="A3988" s="402">
        <v>89742</v>
      </c>
      <c r="B3988" s="402" t="s">
        <v>15802</v>
      </c>
      <c r="C3988" s="402" t="s">
        <v>100</v>
      </c>
      <c r="D3988" s="403">
        <v>38.25</v>
      </c>
    </row>
    <row r="3989" spans="1:4" ht="12.75" customHeight="1">
      <c r="A3989" s="402">
        <v>89743</v>
      </c>
      <c r="B3989" s="402" t="s">
        <v>15803</v>
      </c>
      <c r="C3989" s="402" t="s">
        <v>100</v>
      </c>
      <c r="D3989" s="403">
        <v>58.91</v>
      </c>
    </row>
    <row r="3990" spans="1:4" ht="12.75" customHeight="1">
      <c r="A3990" s="402">
        <v>89744</v>
      </c>
      <c r="B3990" s="402" t="s">
        <v>15804</v>
      </c>
      <c r="C3990" s="402" t="s">
        <v>100</v>
      </c>
      <c r="D3990" s="403">
        <v>25.7</v>
      </c>
    </row>
    <row r="3991" spans="1:4" ht="12.75" customHeight="1">
      <c r="A3991" s="402">
        <v>89746</v>
      </c>
      <c r="B3991" s="402" t="s">
        <v>426</v>
      </c>
      <c r="C3991" s="402" t="s">
        <v>100</v>
      </c>
      <c r="D3991" s="403">
        <v>26.54</v>
      </c>
    </row>
    <row r="3992" spans="1:4" ht="12.75" customHeight="1">
      <c r="A3992" s="402">
        <v>89747</v>
      </c>
      <c r="B3992" s="402" t="s">
        <v>15805</v>
      </c>
      <c r="C3992" s="402" t="s">
        <v>100</v>
      </c>
      <c r="D3992" s="403">
        <v>26.26</v>
      </c>
    </row>
    <row r="3993" spans="1:4" ht="12.75" customHeight="1">
      <c r="A3993" s="402">
        <v>89748</v>
      </c>
      <c r="B3993" s="402" t="s">
        <v>15806</v>
      </c>
      <c r="C3993" s="402" t="s">
        <v>100</v>
      </c>
      <c r="D3993" s="403">
        <v>40.79</v>
      </c>
    </row>
    <row r="3994" spans="1:4" ht="12.75" customHeight="1">
      <c r="A3994" s="402">
        <v>89749</v>
      </c>
      <c r="B3994" s="402" t="s">
        <v>15807</v>
      </c>
      <c r="C3994" s="402" t="s">
        <v>100</v>
      </c>
      <c r="D3994" s="403">
        <v>14.93</v>
      </c>
    </row>
    <row r="3995" spans="1:4" ht="12.75" customHeight="1">
      <c r="A3995" s="402">
        <v>89750</v>
      </c>
      <c r="B3995" s="402" t="s">
        <v>15808</v>
      </c>
      <c r="C3995" s="402" t="s">
        <v>100</v>
      </c>
      <c r="D3995" s="403">
        <v>75.97</v>
      </c>
    </row>
    <row r="3996" spans="1:4" ht="12.75" customHeight="1">
      <c r="A3996" s="402">
        <v>89752</v>
      </c>
      <c r="B3996" s="402" t="s">
        <v>370</v>
      </c>
      <c r="C3996" s="402" t="s">
        <v>100</v>
      </c>
      <c r="D3996" s="403">
        <v>6.94</v>
      </c>
    </row>
    <row r="3997" spans="1:4" ht="12.75" customHeight="1">
      <c r="A3997" s="402">
        <v>89753</v>
      </c>
      <c r="B3997" s="402" t="s">
        <v>302</v>
      </c>
      <c r="C3997" s="402" t="s">
        <v>100</v>
      </c>
      <c r="D3997" s="403">
        <v>8.65</v>
      </c>
    </row>
    <row r="3998" spans="1:4" ht="12.75" customHeight="1">
      <c r="A3998" s="402">
        <v>89754</v>
      </c>
      <c r="B3998" s="402" t="s">
        <v>15809</v>
      </c>
      <c r="C3998" s="402" t="s">
        <v>100</v>
      </c>
      <c r="D3998" s="403">
        <v>19.989999999999998</v>
      </c>
    </row>
    <row r="3999" spans="1:4" ht="12.75" customHeight="1">
      <c r="A3999" s="402">
        <v>89755</v>
      </c>
      <c r="B3999" s="402" t="s">
        <v>15810</v>
      </c>
      <c r="C3999" s="402" t="s">
        <v>100</v>
      </c>
      <c r="D3999" s="403">
        <v>12.3</v>
      </c>
    </row>
    <row r="4000" spans="1:4" ht="12.75" customHeight="1">
      <c r="A4000" s="402">
        <v>89756</v>
      </c>
      <c r="B4000" s="402" t="s">
        <v>15811</v>
      </c>
      <c r="C4000" s="402" t="s">
        <v>100</v>
      </c>
      <c r="D4000" s="403">
        <v>20.72</v>
      </c>
    </row>
    <row r="4001" spans="1:4" ht="12.75" customHeight="1">
      <c r="A4001" s="402">
        <v>89757</v>
      </c>
      <c r="B4001" s="402" t="s">
        <v>15812</v>
      </c>
      <c r="C4001" s="402" t="s">
        <v>100</v>
      </c>
      <c r="D4001" s="403">
        <v>26.81</v>
      </c>
    </row>
    <row r="4002" spans="1:4" ht="12.75" customHeight="1">
      <c r="A4002" s="402">
        <v>89758</v>
      </c>
      <c r="B4002" s="402" t="s">
        <v>15813</v>
      </c>
      <c r="C4002" s="402" t="s">
        <v>100</v>
      </c>
      <c r="D4002" s="403">
        <v>32.729999999999997</v>
      </c>
    </row>
    <row r="4003" spans="1:4" ht="12.75" customHeight="1">
      <c r="A4003" s="402">
        <v>89759</v>
      </c>
      <c r="B4003" s="402" t="s">
        <v>15814</v>
      </c>
      <c r="C4003" s="402" t="s">
        <v>100</v>
      </c>
      <c r="D4003" s="403">
        <v>10.44</v>
      </c>
    </row>
    <row r="4004" spans="1:4" ht="12.75" customHeight="1">
      <c r="A4004" s="402">
        <v>89760</v>
      </c>
      <c r="B4004" s="402" t="s">
        <v>15815</v>
      </c>
      <c r="C4004" s="402" t="s">
        <v>100</v>
      </c>
      <c r="D4004" s="403">
        <v>19.670000000000002</v>
      </c>
    </row>
    <row r="4005" spans="1:4" ht="12.75" customHeight="1">
      <c r="A4005" s="402">
        <v>89761</v>
      </c>
      <c r="B4005" s="402" t="s">
        <v>15816</v>
      </c>
      <c r="C4005" s="402" t="s">
        <v>100</v>
      </c>
      <c r="D4005" s="403">
        <v>27.61</v>
      </c>
    </row>
    <row r="4006" spans="1:4" ht="12.75" customHeight="1">
      <c r="A4006" s="402">
        <v>89762</v>
      </c>
      <c r="B4006" s="402" t="s">
        <v>15817</v>
      </c>
      <c r="C4006" s="402" t="s">
        <v>100</v>
      </c>
      <c r="D4006" s="403">
        <v>38.99</v>
      </c>
    </row>
    <row r="4007" spans="1:4" ht="12.75" customHeight="1">
      <c r="A4007" s="402">
        <v>89763</v>
      </c>
      <c r="B4007" s="402" t="s">
        <v>15818</v>
      </c>
      <c r="C4007" s="402" t="s">
        <v>100</v>
      </c>
      <c r="D4007" s="403">
        <v>49.49</v>
      </c>
    </row>
    <row r="4008" spans="1:4" ht="12.75" customHeight="1">
      <c r="A4008" s="402">
        <v>89764</v>
      </c>
      <c r="B4008" s="402" t="s">
        <v>15819</v>
      </c>
      <c r="C4008" s="402" t="s">
        <v>100</v>
      </c>
      <c r="D4008" s="403">
        <v>32.97</v>
      </c>
    </row>
    <row r="4009" spans="1:4" ht="12.75" customHeight="1">
      <c r="A4009" s="402">
        <v>89765</v>
      </c>
      <c r="B4009" s="402" t="s">
        <v>15820</v>
      </c>
      <c r="C4009" s="402" t="s">
        <v>100</v>
      </c>
      <c r="D4009" s="403">
        <v>15.31</v>
      </c>
    </row>
    <row r="4010" spans="1:4" ht="12.75" customHeight="1">
      <c r="A4010" s="402">
        <v>89767</v>
      </c>
      <c r="B4010" s="402" t="s">
        <v>15821</v>
      </c>
      <c r="C4010" s="402" t="s">
        <v>100</v>
      </c>
      <c r="D4010" s="403">
        <v>19.09</v>
      </c>
    </row>
    <row r="4011" spans="1:4" ht="12.75" customHeight="1">
      <c r="A4011" s="402">
        <v>89768</v>
      </c>
      <c r="B4011" s="402" t="s">
        <v>15822</v>
      </c>
      <c r="C4011" s="402" t="s">
        <v>100</v>
      </c>
      <c r="D4011" s="403">
        <v>22.19</v>
      </c>
    </row>
    <row r="4012" spans="1:4" ht="12.75" customHeight="1">
      <c r="A4012" s="402">
        <v>89769</v>
      </c>
      <c r="B4012" s="402" t="s">
        <v>15823</v>
      </c>
      <c r="C4012" s="402" t="s">
        <v>100</v>
      </c>
      <c r="D4012" s="403">
        <v>49.29</v>
      </c>
    </row>
    <row r="4013" spans="1:4" ht="12.75" customHeight="1">
      <c r="A4013" s="402">
        <v>89772</v>
      </c>
      <c r="B4013" s="402" t="s">
        <v>15824</v>
      </c>
      <c r="C4013" s="402" t="s">
        <v>53</v>
      </c>
      <c r="D4013" s="403">
        <v>78.89</v>
      </c>
    </row>
    <row r="4014" spans="1:4" ht="12.75" customHeight="1">
      <c r="A4014" s="402">
        <v>89774</v>
      </c>
      <c r="B4014" s="402" t="s">
        <v>350</v>
      </c>
      <c r="C4014" s="402" t="s">
        <v>100</v>
      </c>
      <c r="D4014" s="403">
        <v>14.47</v>
      </c>
    </row>
    <row r="4015" spans="1:4" ht="12.75" customHeight="1">
      <c r="A4015" s="402">
        <v>89776</v>
      </c>
      <c r="B4015" s="402" t="s">
        <v>15825</v>
      </c>
      <c r="C4015" s="402" t="s">
        <v>100</v>
      </c>
      <c r="D4015" s="403">
        <v>24.26</v>
      </c>
    </row>
    <row r="4016" spans="1:4" ht="12.75" customHeight="1">
      <c r="A4016" s="402">
        <v>89777</v>
      </c>
      <c r="B4016" s="402" t="s">
        <v>15826</v>
      </c>
      <c r="C4016" s="402" t="s">
        <v>100</v>
      </c>
      <c r="D4016" s="403">
        <v>22.86</v>
      </c>
    </row>
    <row r="4017" spans="1:4" ht="12.75" customHeight="1">
      <c r="A4017" s="402">
        <v>89778</v>
      </c>
      <c r="B4017" s="402" t="s">
        <v>320</v>
      </c>
      <c r="C4017" s="402" t="s">
        <v>100</v>
      </c>
      <c r="D4017" s="403">
        <v>16.41</v>
      </c>
    </row>
    <row r="4018" spans="1:4" ht="12.75" customHeight="1">
      <c r="A4018" s="402">
        <v>89779</v>
      </c>
      <c r="B4018" s="402" t="s">
        <v>15827</v>
      </c>
      <c r="C4018" s="402" t="s">
        <v>100</v>
      </c>
      <c r="D4018" s="403">
        <v>33.049999999999997</v>
      </c>
    </row>
    <row r="4019" spans="1:4" ht="12.75" customHeight="1">
      <c r="A4019" s="402">
        <v>89780</v>
      </c>
      <c r="B4019" s="402" t="s">
        <v>15828</v>
      </c>
      <c r="C4019" s="402" t="s">
        <v>100</v>
      </c>
      <c r="D4019" s="403">
        <v>21.42</v>
      </c>
    </row>
    <row r="4020" spans="1:4" ht="12.75" customHeight="1">
      <c r="A4020" s="402">
        <v>89781</v>
      </c>
      <c r="B4020" s="402" t="s">
        <v>15829</v>
      </c>
      <c r="C4020" s="402" t="s">
        <v>100</v>
      </c>
      <c r="D4020" s="403">
        <v>32.35</v>
      </c>
    </row>
    <row r="4021" spans="1:4" ht="12.75" customHeight="1">
      <c r="A4021" s="402">
        <v>89782</v>
      </c>
      <c r="B4021" s="402" t="s">
        <v>15830</v>
      </c>
      <c r="C4021" s="402" t="s">
        <v>100</v>
      </c>
      <c r="D4021" s="403">
        <v>13.59</v>
      </c>
    </row>
    <row r="4022" spans="1:4" ht="12.75" customHeight="1">
      <c r="A4022" s="402">
        <v>89783</v>
      </c>
      <c r="B4022" s="402" t="s">
        <v>15831</v>
      </c>
      <c r="C4022" s="402" t="s">
        <v>100</v>
      </c>
      <c r="D4022" s="403">
        <v>13.69</v>
      </c>
    </row>
    <row r="4023" spans="1:4" ht="12.75" customHeight="1">
      <c r="A4023" s="402">
        <v>89784</v>
      </c>
      <c r="B4023" s="402" t="s">
        <v>431</v>
      </c>
      <c r="C4023" s="402" t="s">
        <v>100</v>
      </c>
      <c r="D4023" s="403">
        <v>22.6</v>
      </c>
    </row>
    <row r="4024" spans="1:4" ht="12.75" customHeight="1">
      <c r="A4024" s="402">
        <v>89785</v>
      </c>
      <c r="B4024" s="402" t="s">
        <v>296</v>
      </c>
      <c r="C4024" s="402" t="s">
        <v>100</v>
      </c>
      <c r="D4024" s="403">
        <v>24.95</v>
      </c>
    </row>
    <row r="4025" spans="1:4" ht="12.75" customHeight="1">
      <c r="A4025" s="402">
        <v>89786</v>
      </c>
      <c r="B4025" s="402" t="s">
        <v>442</v>
      </c>
      <c r="C4025" s="402" t="s">
        <v>100</v>
      </c>
      <c r="D4025" s="403">
        <v>36.67</v>
      </c>
    </row>
    <row r="4026" spans="1:4" ht="12.75" customHeight="1">
      <c r="A4026" s="402">
        <v>89787</v>
      </c>
      <c r="B4026" s="402" t="s">
        <v>15832</v>
      </c>
      <c r="C4026" s="402" t="s">
        <v>100</v>
      </c>
      <c r="D4026" s="403">
        <v>31.99</v>
      </c>
    </row>
    <row r="4027" spans="1:4" ht="12.75" customHeight="1">
      <c r="A4027" s="402">
        <v>89788</v>
      </c>
      <c r="B4027" s="402" t="s">
        <v>15833</v>
      </c>
      <c r="C4027" s="402" t="s">
        <v>100</v>
      </c>
      <c r="D4027" s="403">
        <v>69.97</v>
      </c>
    </row>
    <row r="4028" spans="1:4" ht="12.75" customHeight="1">
      <c r="A4028" s="402">
        <v>89789</v>
      </c>
      <c r="B4028" s="402" t="s">
        <v>15834</v>
      </c>
      <c r="C4028" s="402" t="s">
        <v>100</v>
      </c>
      <c r="D4028" s="403">
        <v>59.44</v>
      </c>
    </row>
    <row r="4029" spans="1:4" ht="12.75" customHeight="1">
      <c r="A4029" s="402">
        <v>89790</v>
      </c>
      <c r="B4029" s="402" t="s">
        <v>15835</v>
      </c>
      <c r="C4029" s="402" t="s">
        <v>100</v>
      </c>
      <c r="D4029" s="403">
        <v>139.62</v>
      </c>
    </row>
    <row r="4030" spans="1:4" ht="12.75" customHeight="1">
      <c r="A4030" s="402">
        <v>89791</v>
      </c>
      <c r="B4030" s="402" t="s">
        <v>15836</v>
      </c>
      <c r="C4030" s="402" t="s">
        <v>100</v>
      </c>
      <c r="D4030" s="403">
        <v>134.85</v>
      </c>
    </row>
    <row r="4031" spans="1:4" ht="12.75" customHeight="1">
      <c r="A4031" s="402">
        <v>89792</v>
      </c>
      <c r="B4031" s="402" t="s">
        <v>15837</v>
      </c>
      <c r="C4031" s="402" t="s">
        <v>100</v>
      </c>
      <c r="D4031" s="403">
        <v>165.11</v>
      </c>
    </row>
    <row r="4032" spans="1:4" ht="12.75" customHeight="1">
      <c r="A4032" s="402">
        <v>89793</v>
      </c>
      <c r="B4032" s="402" t="s">
        <v>15838</v>
      </c>
      <c r="C4032" s="402" t="s">
        <v>100</v>
      </c>
      <c r="D4032" s="403">
        <v>194.77</v>
      </c>
    </row>
    <row r="4033" spans="1:4" ht="12.75" customHeight="1">
      <c r="A4033" s="402">
        <v>89794</v>
      </c>
      <c r="B4033" s="402" t="s">
        <v>15839</v>
      </c>
      <c r="C4033" s="402" t="s">
        <v>100</v>
      </c>
      <c r="D4033" s="403">
        <v>17.309999999999999</v>
      </c>
    </row>
    <row r="4034" spans="1:4" ht="12.75" customHeight="1">
      <c r="A4034" s="402">
        <v>89795</v>
      </c>
      <c r="B4034" s="402" t="s">
        <v>15840</v>
      </c>
      <c r="C4034" s="402" t="s">
        <v>100</v>
      </c>
      <c r="D4034" s="403">
        <v>38.75</v>
      </c>
    </row>
    <row r="4035" spans="1:4" ht="12.75" customHeight="1">
      <c r="A4035" s="402">
        <v>89796</v>
      </c>
      <c r="B4035" s="402" t="s">
        <v>15841</v>
      </c>
      <c r="C4035" s="402" t="s">
        <v>100</v>
      </c>
      <c r="D4035" s="403">
        <v>40.67</v>
      </c>
    </row>
    <row r="4036" spans="1:4" ht="12.75" customHeight="1">
      <c r="A4036" s="402">
        <v>89797</v>
      </c>
      <c r="B4036" s="402" t="s">
        <v>402</v>
      </c>
      <c r="C4036" s="402" t="s">
        <v>100</v>
      </c>
      <c r="D4036" s="403">
        <v>48.74</v>
      </c>
    </row>
    <row r="4037" spans="1:4" ht="12.75" customHeight="1">
      <c r="A4037" s="402">
        <v>89801</v>
      </c>
      <c r="B4037" s="402" t="s">
        <v>15842</v>
      </c>
      <c r="C4037" s="402" t="s">
        <v>100</v>
      </c>
      <c r="D4037" s="403">
        <v>9.19</v>
      </c>
    </row>
    <row r="4038" spans="1:4" ht="12.75" customHeight="1">
      <c r="A4038" s="402">
        <v>89802</v>
      </c>
      <c r="B4038" s="402" t="s">
        <v>15843</v>
      </c>
      <c r="C4038" s="402" t="s">
        <v>100</v>
      </c>
      <c r="D4038" s="403">
        <v>9.92</v>
      </c>
    </row>
    <row r="4039" spans="1:4" ht="12.75" customHeight="1">
      <c r="A4039" s="402">
        <v>89803</v>
      </c>
      <c r="B4039" s="402" t="s">
        <v>15844</v>
      </c>
      <c r="C4039" s="402" t="s">
        <v>100</v>
      </c>
      <c r="D4039" s="403">
        <v>17.68</v>
      </c>
    </row>
    <row r="4040" spans="1:4" ht="12.75" customHeight="1">
      <c r="A4040" s="402">
        <v>89804</v>
      </c>
      <c r="B4040" s="402" t="s">
        <v>15845</v>
      </c>
      <c r="C4040" s="402" t="s">
        <v>100</v>
      </c>
      <c r="D4040" s="403">
        <v>19.87</v>
      </c>
    </row>
    <row r="4041" spans="1:4" ht="12.75" customHeight="1">
      <c r="A4041" s="402">
        <v>89805</v>
      </c>
      <c r="B4041" s="402" t="s">
        <v>15846</v>
      </c>
      <c r="C4041" s="402" t="s">
        <v>100</v>
      </c>
      <c r="D4041" s="403">
        <v>19.37</v>
      </c>
    </row>
    <row r="4042" spans="1:4" ht="12.75" customHeight="1">
      <c r="A4042" s="402">
        <v>89806</v>
      </c>
      <c r="B4042" s="402" t="s">
        <v>15847</v>
      </c>
      <c r="C4042" s="402" t="s">
        <v>100</v>
      </c>
      <c r="D4042" s="403">
        <v>20.350000000000001</v>
      </c>
    </row>
    <row r="4043" spans="1:4" ht="12.75" customHeight="1">
      <c r="A4043" s="402">
        <v>89807</v>
      </c>
      <c r="B4043" s="402" t="s">
        <v>15848</v>
      </c>
      <c r="C4043" s="402" t="s">
        <v>100</v>
      </c>
      <c r="D4043" s="403">
        <v>36.51</v>
      </c>
    </row>
    <row r="4044" spans="1:4" ht="12.75" customHeight="1">
      <c r="A4044" s="402">
        <v>89808</v>
      </c>
      <c r="B4044" s="402" t="s">
        <v>15849</v>
      </c>
      <c r="C4044" s="402" t="s">
        <v>100</v>
      </c>
      <c r="D4044" s="403">
        <v>57.17</v>
      </c>
    </row>
    <row r="4045" spans="1:4" ht="12.75" customHeight="1">
      <c r="A4045" s="402">
        <v>89809</v>
      </c>
      <c r="B4045" s="402" t="s">
        <v>15850</v>
      </c>
      <c r="C4045" s="402" t="s">
        <v>100</v>
      </c>
      <c r="D4045" s="403">
        <v>26.79</v>
      </c>
    </row>
    <row r="4046" spans="1:4" ht="12.75" customHeight="1">
      <c r="A4046" s="402">
        <v>89810</v>
      </c>
      <c r="B4046" s="402" t="s">
        <v>15851</v>
      </c>
      <c r="C4046" s="402" t="s">
        <v>100</v>
      </c>
      <c r="D4046" s="403">
        <v>27.63</v>
      </c>
    </row>
    <row r="4047" spans="1:4" ht="12.75" customHeight="1">
      <c r="A4047" s="402">
        <v>89811</v>
      </c>
      <c r="B4047" s="402" t="s">
        <v>15852</v>
      </c>
      <c r="C4047" s="402" t="s">
        <v>100</v>
      </c>
      <c r="D4047" s="403">
        <v>41.88</v>
      </c>
    </row>
    <row r="4048" spans="1:4" ht="12.75" customHeight="1">
      <c r="A4048" s="402">
        <v>89812</v>
      </c>
      <c r="B4048" s="402" t="s">
        <v>15853</v>
      </c>
      <c r="C4048" s="402" t="s">
        <v>100</v>
      </c>
      <c r="D4048" s="403">
        <v>77.06</v>
      </c>
    </row>
    <row r="4049" spans="1:4" ht="12.75" customHeight="1">
      <c r="A4049" s="402">
        <v>89813</v>
      </c>
      <c r="B4049" s="402" t="s">
        <v>15854</v>
      </c>
      <c r="C4049" s="402" t="s">
        <v>100</v>
      </c>
      <c r="D4049" s="403">
        <v>5.5</v>
      </c>
    </row>
    <row r="4050" spans="1:4" ht="12.75" customHeight="1">
      <c r="A4050" s="402">
        <v>89814</v>
      </c>
      <c r="B4050" s="402" t="s">
        <v>15855</v>
      </c>
      <c r="C4050" s="402" t="s">
        <v>100</v>
      </c>
      <c r="D4050" s="403">
        <v>16.920000000000002</v>
      </c>
    </row>
    <row r="4051" spans="1:4" ht="12.75" customHeight="1">
      <c r="A4051" s="402">
        <v>89815</v>
      </c>
      <c r="B4051" s="402" t="s">
        <v>15856</v>
      </c>
      <c r="C4051" s="402" t="s">
        <v>100</v>
      </c>
      <c r="D4051" s="403">
        <v>25.25</v>
      </c>
    </row>
    <row r="4052" spans="1:4" ht="12.75" customHeight="1">
      <c r="A4052" s="402">
        <v>89816</v>
      </c>
      <c r="B4052" s="402" t="s">
        <v>15857</v>
      </c>
      <c r="C4052" s="402" t="s">
        <v>100</v>
      </c>
      <c r="D4052" s="403">
        <v>36.630000000000003</v>
      </c>
    </row>
    <row r="4053" spans="1:4" ht="12.75" customHeight="1">
      <c r="A4053" s="402">
        <v>89817</v>
      </c>
      <c r="B4053" s="402" t="s">
        <v>15858</v>
      </c>
      <c r="C4053" s="402" t="s">
        <v>100</v>
      </c>
      <c r="D4053" s="403">
        <v>13.26</v>
      </c>
    </row>
    <row r="4054" spans="1:4" ht="12.75" customHeight="1">
      <c r="A4054" s="402">
        <v>89818</v>
      </c>
      <c r="B4054" s="402" t="s">
        <v>15859</v>
      </c>
      <c r="C4054" s="402" t="s">
        <v>100</v>
      </c>
      <c r="D4054" s="403">
        <v>47.19</v>
      </c>
    </row>
    <row r="4055" spans="1:4" ht="12.75" customHeight="1">
      <c r="A4055" s="402">
        <v>89819</v>
      </c>
      <c r="B4055" s="402" t="s">
        <v>15860</v>
      </c>
      <c r="C4055" s="402" t="s">
        <v>100</v>
      </c>
      <c r="D4055" s="403">
        <v>23.09</v>
      </c>
    </row>
    <row r="4056" spans="1:4" ht="12.75" customHeight="1">
      <c r="A4056" s="402">
        <v>89821</v>
      </c>
      <c r="B4056" s="402" t="s">
        <v>15861</v>
      </c>
      <c r="C4056" s="402" t="s">
        <v>100</v>
      </c>
      <c r="D4056" s="403">
        <v>17.13</v>
      </c>
    </row>
    <row r="4057" spans="1:4" ht="12.75" customHeight="1">
      <c r="A4057" s="402">
        <v>89822</v>
      </c>
      <c r="B4057" s="402" t="s">
        <v>15862</v>
      </c>
      <c r="C4057" s="402" t="s">
        <v>100</v>
      </c>
      <c r="D4057" s="403">
        <v>22.63</v>
      </c>
    </row>
    <row r="4058" spans="1:4" ht="12.75" customHeight="1">
      <c r="A4058" s="402">
        <v>89823</v>
      </c>
      <c r="B4058" s="402" t="s">
        <v>15863</v>
      </c>
      <c r="C4058" s="402" t="s">
        <v>100</v>
      </c>
      <c r="D4058" s="403">
        <v>33.770000000000003</v>
      </c>
    </row>
    <row r="4059" spans="1:4" ht="12.75" customHeight="1">
      <c r="A4059" s="402">
        <v>89824</v>
      </c>
      <c r="B4059" s="402" t="s">
        <v>15864</v>
      </c>
      <c r="C4059" s="402" t="s">
        <v>100</v>
      </c>
      <c r="D4059" s="403">
        <v>34.31</v>
      </c>
    </row>
    <row r="4060" spans="1:4" ht="12.75" customHeight="1">
      <c r="A4060" s="402">
        <v>89825</v>
      </c>
      <c r="B4060" s="402" t="s">
        <v>15865</v>
      </c>
      <c r="C4060" s="402" t="s">
        <v>100</v>
      </c>
      <c r="D4060" s="403">
        <v>16.48</v>
      </c>
    </row>
    <row r="4061" spans="1:4" ht="12.75" customHeight="1">
      <c r="A4061" s="402">
        <v>89826</v>
      </c>
      <c r="B4061" s="402" t="s">
        <v>15866</v>
      </c>
      <c r="C4061" s="402" t="s">
        <v>100</v>
      </c>
      <c r="D4061" s="403">
        <v>111.78</v>
      </c>
    </row>
    <row r="4062" spans="1:4" ht="12.75" customHeight="1">
      <c r="A4062" s="402">
        <v>89827</v>
      </c>
      <c r="B4062" s="402" t="s">
        <v>15867</v>
      </c>
      <c r="C4062" s="402" t="s">
        <v>100</v>
      </c>
      <c r="D4062" s="403">
        <v>18.829999999999998</v>
      </c>
    </row>
    <row r="4063" spans="1:4" ht="12.75" customHeight="1">
      <c r="A4063" s="402">
        <v>89828</v>
      </c>
      <c r="B4063" s="402" t="s">
        <v>15868</v>
      </c>
      <c r="C4063" s="402" t="s">
        <v>100</v>
      </c>
      <c r="D4063" s="403">
        <v>53.36</v>
      </c>
    </row>
    <row r="4064" spans="1:4" ht="12.75" customHeight="1">
      <c r="A4064" s="402">
        <v>89829</v>
      </c>
      <c r="B4064" s="402" t="s">
        <v>15869</v>
      </c>
      <c r="C4064" s="402" t="s">
        <v>100</v>
      </c>
      <c r="D4064" s="403">
        <v>34.340000000000003</v>
      </c>
    </row>
    <row r="4065" spans="1:4" ht="12.75" customHeight="1">
      <c r="A4065" s="402">
        <v>89830</v>
      </c>
      <c r="B4065" s="402" t="s">
        <v>15870</v>
      </c>
      <c r="C4065" s="402" t="s">
        <v>100</v>
      </c>
      <c r="D4065" s="403">
        <v>36.42</v>
      </c>
    </row>
    <row r="4066" spans="1:4" ht="12.75" customHeight="1">
      <c r="A4066" s="402">
        <v>89831</v>
      </c>
      <c r="B4066" s="402" t="s">
        <v>15871</v>
      </c>
      <c r="C4066" s="402" t="s">
        <v>100</v>
      </c>
      <c r="D4066" s="403">
        <v>57.02</v>
      </c>
    </row>
    <row r="4067" spans="1:4" ht="12.75" customHeight="1">
      <c r="A4067" s="402">
        <v>89832</v>
      </c>
      <c r="B4067" s="402" t="s">
        <v>15872</v>
      </c>
      <c r="C4067" s="402" t="s">
        <v>100</v>
      </c>
      <c r="D4067" s="403">
        <v>36.729999999999997</v>
      </c>
    </row>
    <row r="4068" spans="1:4" ht="12.75" customHeight="1">
      <c r="A4068" s="402">
        <v>89833</v>
      </c>
      <c r="B4068" s="402" t="s">
        <v>15873</v>
      </c>
      <c r="C4068" s="402" t="s">
        <v>100</v>
      </c>
      <c r="D4068" s="403">
        <v>42.12</v>
      </c>
    </row>
    <row r="4069" spans="1:4" ht="12.75" customHeight="1">
      <c r="A4069" s="402">
        <v>89834</v>
      </c>
      <c r="B4069" s="402" t="s">
        <v>15874</v>
      </c>
      <c r="C4069" s="402" t="s">
        <v>100</v>
      </c>
      <c r="D4069" s="403">
        <v>50.19</v>
      </c>
    </row>
    <row r="4070" spans="1:4" ht="12.75" customHeight="1">
      <c r="A4070" s="402">
        <v>89835</v>
      </c>
      <c r="B4070" s="402" t="s">
        <v>15875</v>
      </c>
      <c r="C4070" s="402" t="s">
        <v>100</v>
      </c>
      <c r="D4070" s="403">
        <v>38.93</v>
      </c>
    </row>
    <row r="4071" spans="1:4" ht="12.75" customHeight="1">
      <c r="A4071" s="402">
        <v>89836</v>
      </c>
      <c r="B4071" s="402" t="s">
        <v>15876</v>
      </c>
      <c r="C4071" s="402" t="s">
        <v>100</v>
      </c>
      <c r="D4071" s="403">
        <v>175.74</v>
      </c>
    </row>
    <row r="4072" spans="1:4" ht="12.75" customHeight="1">
      <c r="A4072" s="402">
        <v>89837</v>
      </c>
      <c r="B4072" s="402" t="s">
        <v>15877</v>
      </c>
      <c r="C4072" s="402" t="s">
        <v>100</v>
      </c>
      <c r="D4072" s="403">
        <v>117.89</v>
      </c>
    </row>
    <row r="4073" spans="1:4" ht="12.75" customHeight="1">
      <c r="A4073" s="402">
        <v>89838</v>
      </c>
      <c r="B4073" s="402" t="s">
        <v>15878</v>
      </c>
      <c r="C4073" s="402" t="s">
        <v>100</v>
      </c>
      <c r="D4073" s="403">
        <v>135.05000000000001</v>
      </c>
    </row>
    <row r="4074" spans="1:4" ht="12.75" customHeight="1">
      <c r="A4074" s="402">
        <v>89839</v>
      </c>
      <c r="B4074" s="402" t="s">
        <v>15879</v>
      </c>
      <c r="C4074" s="402" t="s">
        <v>100</v>
      </c>
      <c r="D4074" s="403">
        <v>153.13</v>
      </c>
    </row>
    <row r="4075" spans="1:4" ht="12.75" customHeight="1">
      <c r="A4075" s="402">
        <v>89840</v>
      </c>
      <c r="B4075" s="402" t="s">
        <v>15880</v>
      </c>
      <c r="C4075" s="402" t="s">
        <v>100</v>
      </c>
      <c r="D4075" s="403">
        <v>159.21</v>
      </c>
    </row>
    <row r="4076" spans="1:4" ht="12.75" customHeight="1">
      <c r="A4076" s="402">
        <v>89841</v>
      </c>
      <c r="B4076" s="402" t="s">
        <v>15881</v>
      </c>
      <c r="C4076" s="402" t="s">
        <v>100</v>
      </c>
      <c r="D4076" s="403">
        <v>232.53</v>
      </c>
    </row>
    <row r="4077" spans="1:4" ht="12.75" customHeight="1">
      <c r="A4077" s="402">
        <v>89842</v>
      </c>
      <c r="B4077" s="402" t="s">
        <v>15882</v>
      </c>
      <c r="C4077" s="402" t="s">
        <v>100</v>
      </c>
      <c r="D4077" s="403">
        <v>44.57</v>
      </c>
    </row>
    <row r="4078" spans="1:4" ht="12.75" customHeight="1">
      <c r="A4078" s="402">
        <v>89844</v>
      </c>
      <c r="B4078" s="402" t="s">
        <v>15883</v>
      </c>
      <c r="C4078" s="402" t="s">
        <v>100</v>
      </c>
      <c r="D4078" s="403">
        <v>56.12</v>
      </c>
    </row>
    <row r="4079" spans="1:4" ht="12.75" customHeight="1">
      <c r="A4079" s="402">
        <v>89845</v>
      </c>
      <c r="B4079" s="402" t="s">
        <v>15884</v>
      </c>
      <c r="C4079" s="402" t="s">
        <v>100</v>
      </c>
      <c r="D4079" s="403">
        <v>87.95</v>
      </c>
    </row>
    <row r="4080" spans="1:4" ht="12.75" customHeight="1">
      <c r="A4080" s="402">
        <v>89846</v>
      </c>
      <c r="B4080" s="402" t="s">
        <v>15885</v>
      </c>
      <c r="C4080" s="402" t="s">
        <v>100</v>
      </c>
      <c r="D4080" s="403">
        <v>187.91</v>
      </c>
    </row>
    <row r="4081" spans="1:4" ht="12.75" customHeight="1">
      <c r="A4081" s="402">
        <v>89847</v>
      </c>
      <c r="B4081" s="402" t="s">
        <v>15886</v>
      </c>
      <c r="C4081" s="402" t="s">
        <v>100</v>
      </c>
      <c r="D4081" s="403">
        <v>224.44</v>
      </c>
    </row>
    <row r="4082" spans="1:4" ht="12.75" customHeight="1">
      <c r="A4082" s="402">
        <v>89850</v>
      </c>
      <c r="B4082" s="402" t="s">
        <v>15887</v>
      </c>
      <c r="C4082" s="402" t="s">
        <v>100</v>
      </c>
      <c r="D4082" s="403">
        <v>29.45</v>
      </c>
    </row>
    <row r="4083" spans="1:4" ht="12.75" customHeight="1">
      <c r="A4083" s="402">
        <v>89851</v>
      </c>
      <c r="B4083" s="402" t="s">
        <v>15888</v>
      </c>
      <c r="C4083" s="402" t="s">
        <v>100</v>
      </c>
      <c r="D4083" s="403">
        <v>30.29</v>
      </c>
    </row>
    <row r="4084" spans="1:4" ht="12.75" customHeight="1">
      <c r="A4084" s="402">
        <v>89852</v>
      </c>
      <c r="B4084" s="402" t="s">
        <v>15889</v>
      </c>
      <c r="C4084" s="402" t="s">
        <v>100</v>
      </c>
      <c r="D4084" s="403">
        <v>44.54</v>
      </c>
    </row>
    <row r="4085" spans="1:4" ht="12.75" customHeight="1">
      <c r="A4085" s="402">
        <v>89853</v>
      </c>
      <c r="B4085" s="402" t="s">
        <v>15890</v>
      </c>
      <c r="C4085" s="402" t="s">
        <v>100</v>
      </c>
      <c r="D4085" s="403">
        <v>79.72</v>
      </c>
    </row>
    <row r="4086" spans="1:4" ht="12.75" customHeight="1">
      <c r="A4086" s="402">
        <v>89854</v>
      </c>
      <c r="B4086" s="402" t="s">
        <v>15891</v>
      </c>
      <c r="C4086" s="402" t="s">
        <v>100</v>
      </c>
      <c r="D4086" s="403">
        <v>101.81</v>
      </c>
    </row>
    <row r="4087" spans="1:4" ht="12.75" customHeight="1">
      <c r="A4087" s="402">
        <v>89855</v>
      </c>
      <c r="B4087" s="402" t="s">
        <v>15892</v>
      </c>
      <c r="C4087" s="402" t="s">
        <v>100</v>
      </c>
      <c r="D4087" s="403">
        <v>107.04</v>
      </c>
    </row>
    <row r="4088" spans="1:4" ht="12.75" customHeight="1">
      <c r="A4088" s="402">
        <v>89856</v>
      </c>
      <c r="B4088" s="402" t="s">
        <v>15893</v>
      </c>
      <c r="C4088" s="402" t="s">
        <v>100</v>
      </c>
      <c r="D4088" s="403">
        <v>18.93</v>
      </c>
    </row>
    <row r="4089" spans="1:4" ht="12.75" customHeight="1">
      <c r="A4089" s="402">
        <v>89857</v>
      </c>
      <c r="B4089" s="402" t="s">
        <v>15894</v>
      </c>
      <c r="C4089" s="402" t="s">
        <v>100</v>
      </c>
      <c r="D4089" s="403">
        <v>35.56</v>
      </c>
    </row>
    <row r="4090" spans="1:4" ht="12.75" customHeight="1">
      <c r="A4090" s="402">
        <v>89860</v>
      </c>
      <c r="B4090" s="402" t="s">
        <v>15895</v>
      </c>
      <c r="C4090" s="402" t="s">
        <v>100</v>
      </c>
      <c r="D4090" s="403">
        <v>45.68</v>
      </c>
    </row>
    <row r="4091" spans="1:4" ht="12.75" customHeight="1">
      <c r="A4091" s="402">
        <v>89861</v>
      </c>
      <c r="B4091" s="402" t="s">
        <v>15896</v>
      </c>
      <c r="C4091" s="402" t="s">
        <v>100</v>
      </c>
      <c r="D4091" s="403">
        <v>53.75</v>
      </c>
    </row>
    <row r="4092" spans="1:4" ht="12.75" customHeight="1">
      <c r="A4092" s="402">
        <v>89866</v>
      </c>
      <c r="B4092" s="402" t="s">
        <v>15897</v>
      </c>
      <c r="C4092" s="402" t="s">
        <v>100</v>
      </c>
      <c r="D4092" s="403">
        <v>6.55</v>
      </c>
    </row>
    <row r="4093" spans="1:4" ht="12.75" customHeight="1">
      <c r="A4093" s="402">
        <v>89867</v>
      </c>
      <c r="B4093" s="402" t="s">
        <v>15898</v>
      </c>
      <c r="C4093" s="402" t="s">
        <v>100</v>
      </c>
      <c r="D4093" s="403">
        <v>7.28</v>
      </c>
    </row>
    <row r="4094" spans="1:4" ht="12.75" customHeight="1">
      <c r="A4094" s="402">
        <v>89868</v>
      </c>
      <c r="B4094" s="402" t="s">
        <v>15899</v>
      </c>
      <c r="C4094" s="402" t="s">
        <v>100</v>
      </c>
      <c r="D4094" s="403">
        <v>4.99</v>
      </c>
    </row>
    <row r="4095" spans="1:4" ht="12.75" customHeight="1">
      <c r="A4095" s="402">
        <v>89869</v>
      </c>
      <c r="B4095" s="402" t="s">
        <v>15900</v>
      </c>
      <c r="C4095" s="402" t="s">
        <v>100</v>
      </c>
      <c r="D4095" s="403">
        <v>9.11</v>
      </c>
    </row>
    <row r="4096" spans="1:4" ht="12.75" customHeight="1">
      <c r="A4096" s="402">
        <v>89979</v>
      </c>
      <c r="B4096" s="402" t="s">
        <v>15901</v>
      </c>
      <c r="C4096" s="402" t="s">
        <v>100</v>
      </c>
      <c r="D4096" s="403">
        <v>22.56</v>
      </c>
    </row>
    <row r="4097" spans="1:4" ht="12.75" customHeight="1">
      <c r="A4097" s="402">
        <v>89981</v>
      </c>
      <c r="B4097" s="402" t="s">
        <v>15902</v>
      </c>
      <c r="C4097" s="402" t="s">
        <v>100</v>
      </c>
      <c r="D4097" s="403">
        <v>19.89</v>
      </c>
    </row>
    <row r="4098" spans="1:4" ht="12.75" customHeight="1">
      <c r="A4098" s="402">
        <v>90373</v>
      </c>
      <c r="B4098" s="402" t="s">
        <v>317</v>
      </c>
      <c r="C4098" s="402" t="s">
        <v>100</v>
      </c>
      <c r="D4098" s="403">
        <v>11.76</v>
      </c>
    </row>
    <row r="4099" spans="1:4" ht="12.75" customHeight="1">
      <c r="A4099" s="402">
        <v>90374</v>
      </c>
      <c r="B4099" s="402" t="s">
        <v>15903</v>
      </c>
      <c r="C4099" s="402" t="s">
        <v>100</v>
      </c>
      <c r="D4099" s="403">
        <v>20.12</v>
      </c>
    </row>
    <row r="4100" spans="1:4" ht="12.75" customHeight="1">
      <c r="A4100" s="402">
        <v>92287</v>
      </c>
      <c r="B4100" s="402" t="s">
        <v>15904</v>
      </c>
      <c r="C4100" s="402" t="s">
        <v>100</v>
      </c>
      <c r="D4100" s="403">
        <v>16.43</v>
      </c>
    </row>
    <row r="4101" spans="1:4" ht="12.75" customHeight="1">
      <c r="A4101" s="402">
        <v>92288</v>
      </c>
      <c r="B4101" s="402" t="s">
        <v>15905</v>
      </c>
      <c r="C4101" s="402" t="s">
        <v>100</v>
      </c>
      <c r="D4101" s="403">
        <v>25.98</v>
      </c>
    </row>
    <row r="4102" spans="1:4" ht="12.75" customHeight="1">
      <c r="A4102" s="402">
        <v>92289</v>
      </c>
      <c r="B4102" s="402" t="s">
        <v>15906</v>
      </c>
      <c r="C4102" s="402" t="s">
        <v>100</v>
      </c>
      <c r="D4102" s="403">
        <v>46.18</v>
      </c>
    </row>
    <row r="4103" spans="1:4" ht="12.75" customHeight="1">
      <c r="A4103" s="402">
        <v>92290</v>
      </c>
      <c r="B4103" s="402" t="s">
        <v>15907</v>
      </c>
      <c r="C4103" s="402" t="s">
        <v>100</v>
      </c>
      <c r="D4103" s="403">
        <v>70.11</v>
      </c>
    </row>
    <row r="4104" spans="1:4" ht="12.75" customHeight="1">
      <c r="A4104" s="402">
        <v>92291</v>
      </c>
      <c r="B4104" s="402" t="s">
        <v>15908</v>
      </c>
      <c r="C4104" s="402" t="s">
        <v>100</v>
      </c>
      <c r="D4104" s="403">
        <v>108.76</v>
      </c>
    </row>
    <row r="4105" spans="1:4" ht="12.75" customHeight="1">
      <c r="A4105" s="402">
        <v>92292</v>
      </c>
      <c r="B4105" s="402" t="s">
        <v>15909</v>
      </c>
      <c r="C4105" s="402" t="s">
        <v>100</v>
      </c>
      <c r="D4105" s="403">
        <v>338.14</v>
      </c>
    </row>
    <row r="4106" spans="1:4" ht="12.75" customHeight="1">
      <c r="A4106" s="402">
        <v>92293</v>
      </c>
      <c r="B4106" s="402" t="s">
        <v>15910</v>
      </c>
      <c r="C4106" s="402" t="s">
        <v>100</v>
      </c>
      <c r="D4106" s="403">
        <v>9.31</v>
      </c>
    </row>
    <row r="4107" spans="1:4" ht="12.75" customHeight="1">
      <c r="A4107" s="402">
        <v>92294</v>
      </c>
      <c r="B4107" s="402" t="s">
        <v>15911</v>
      </c>
      <c r="C4107" s="402" t="s">
        <v>100</v>
      </c>
      <c r="D4107" s="403">
        <v>15.81</v>
      </c>
    </row>
    <row r="4108" spans="1:4" ht="12.75" customHeight="1">
      <c r="A4108" s="402">
        <v>92295</v>
      </c>
      <c r="B4108" s="402" t="s">
        <v>15912</v>
      </c>
      <c r="C4108" s="402" t="s">
        <v>100</v>
      </c>
      <c r="D4108" s="403">
        <v>29.95</v>
      </c>
    </row>
    <row r="4109" spans="1:4" ht="12.75" customHeight="1">
      <c r="A4109" s="402">
        <v>92296</v>
      </c>
      <c r="B4109" s="402" t="s">
        <v>15913</v>
      </c>
      <c r="C4109" s="402" t="s">
        <v>100</v>
      </c>
      <c r="D4109" s="403">
        <v>39.729999999999997</v>
      </c>
    </row>
    <row r="4110" spans="1:4" ht="12.75" customHeight="1">
      <c r="A4110" s="402">
        <v>92297</v>
      </c>
      <c r="B4110" s="402" t="s">
        <v>15914</v>
      </c>
      <c r="C4110" s="402" t="s">
        <v>100</v>
      </c>
      <c r="D4110" s="403">
        <v>61.74</v>
      </c>
    </row>
    <row r="4111" spans="1:4" ht="12.75" customHeight="1">
      <c r="A4111" s="402">
        <v>92298</v>
      </c>
      <c r="B4111" s="402" t="s">
        <v>15915</v>
      </c>
      <c r="C4111" s="402" t="s">
        <v>100</v>
      </c>
      <c r="D4111" s="403">
        <v>174.1</v>
      </c>
    </row>
    <row r="4112" spans="1:4" ht="12.75" customHeight="1">
      <c r="A4112" s="402">
        <v>92299</v>
      </c>
      <c r="B4112" s="402" t="s">
        <v>15916</v>
      </c>
      <c r="C4112" s="402" t="s">
        <v>100</v>
      </c>
      <c r="D4112" s="403">
        <v>21.61</v>
      </c>
    </row>
    <row r="4113" spans="1:4" ht="12.75" customHeight="1">
      <c r="A4113" s="402">
        <v>92300</v>
      </c>
      <c r="B4113" s="402" t="s">
        <v>15917</v>
      </c>
      <c r="C4113" s="402" t="s">
        <v>100</v>
      </c>
      <c r="D4113" s="403">
        <v>33.01</v>
      </c>
    </row>
    <row r="4114" spans="1:4" ht="12.75" customHeight="1">
      <c r="A4114" s="402">
        <v>92301</v>
      </c>
      <c r="B4114" s="402" t="s">
        <v>15918</v>
      </c>
      <c r="C4114" s="402" t="s">
        <v>100</v>
      </c>
      <c r="D4114" s="403">
        <v>65.650000000000006</v>
      </c>
    </row>
    <row r="4115" spans="1:4" ht="12.75" customHeight="1">
      <c r="A4115" s="402">
        <v>92302</v>
      </c>
      <c r="B4115" s="402" t="s">
        <v>15919</v>
      </c>
      <c r="C4115" s="402" t="s">
        <v>100</v>
      </c>
      <c r="D4115" s="403">
        <v>86.8</v>
      </c>
    </row>
    <row r="4116" spans="1:4" ht="12.75" customHeight="1">
      <c r="A4116" s="402">
        <v>92303</v>
      </c>
      <c r="B4116" s="402" t="s">
        <v>15920</v>
      </c>
      <c r="C4116" s="402" t="s">
        <v>100</v>
      </c>
      <c r="D4116" s="403">
        <v>159.68</v>
      </c>
    </row>
    <row r="4117" spans="1:4" ht="12.75" customHeight="1">
      <c r="A4117" s="402">
        <v>92304</v>
      </c>
      <c r="B4117" s="402" t="s">
        <v>15921</v>
      </c>
      <c r="C4117" s="402" t="s">
        <v>100</v>
      </c>
      <c r="D4117" s="403">
        <v>415.71</v>
      </c>
    </row>
    <row r="4118" spans="1:4" ht="12.75" customHeight="1">
      <c r="A4118" s="402">
        <v>92311</v>
      </c>
      <c r="B4118" s="402" t="s">
        <v>15922</v>
      </c>
      <c r="C4118" s="402" t="s">
        <v>100</v>
      </c>
      <c r="D4118" s="403">
        <v>12</v>
      </c>
    </row>
    <row r="4119" spans="1:4" ht="12.75" customHeight="1">
      <c r="A4119" s="402">
        <v>92312</v>
      </c>
      <c r="B4119" s="402" t="s">
        <v>15923</v>
      </c>
      <c r="C4119" s="402" t="s">
        <v>100</v>
      </c>
      <c r="D4119" s="403">
        <v>20.170000000000002</v>
      </c>
    </row>
    <row r="4120" spans="1:4" ht="12.75" customHeight="1">
      <c r="A4120" s="402">
        <v>92313</v>
      </c>
      <c r="B4120" s="402" t="s">
        <v>15924</v>
      </c>
      <c r="C4120" s="402" t="s">
        <v>100</v>
      </c>
      <c r="D4120" s="403">
        <v>29.43</v>
      </c>
    </row>
    <row r="4121" spans="1:4" ht="12.75" customHeight="1">
      <c r="A4121" s="402">
        <v>92314</v>
      </c>
      <c r="B4121" s="402" t="s">
        <v>15925</v>
      </c>
      <c r="C4121" s="402" t="s">
        <v>100</v>
      </c>
      <c r="D4121" s="403">
        <v>8.0299999999999994</v>
      </c>
    </row>
    <row r="4122" spans="1:4" ht="12.75" customHeight="1">
      <c r="A4122" s="402">
        <v>92315</v>
      </c>
      <c r="B4122" s="402" t="s">
        <v>15926</v>
      </c>
      <c r="C4122" s="402" t="s">
        <v>100</v>
      </c>
      <c r="D4122" s="403">
        <v>11.82</v>
      </c>
    </row>
    <row r="4123" spans="1:4" ht="12.75" customHeight="1">
      <c r="A4123" s="402">
        <v>92316</v>
      </c>
      <c r="B4123" s="402" t="s">
        <v>15927</v>
      </c>
      <c r="C4123" s="402" t="s">
        <v>100</v>
      </c>
      <c r="D4123" s="403">
        <v>18.12</v>
      </c>
    </row>
    <row r="4124" spans="1:4" ht="12.75" customHeight="1">
      <c r="A4124" s="402">
        <v>92317</v>
      </c>
      <c r="B4124" s="402" t="s">
        <v>15928</v>
      </c>
      <c r="C4124" s="402" t="s">
        <v>100</v>
      </c>
      <c r="D4124" s="403">
        <v>16.86</v>
      </c>
    </row>
    <row r="4125" spans="1:4" ht="12.75" customHeight="1">
      <c r="A4125" s="402">
        <v>92318</v>
      </c>
      <c r="B4125" s="402" t="s">
        <v>15929</v>
      </c>
      <c r="C4125" s="402" t="s">
        <v>100</v>
      </c>
      <c r="D4125" s="403">
        <v>26.61</v>
      </c>
    </row>
    <row r="4126" spans="1:4" ht="12.75" customHeight="1">
      <c r="A4126" s="402">
        <v>92319</v>
      </c>
      <c r="B4126" s="402" t="s">
        <v>15930</v>
      </c>
      <c r="C4126" s="402" t="s">
        <v>100</v>
      </c>
      <c r="D4126" s="403">
        <v>37.630000000000003</v>
      </c>
    </row>
    <row r="4127" spans="1:4" ht="12.75" customHeight="1">
      <c r="A4127" s="402">
        <v>92326</v>
      </c>
      <c r="B4127" s="402" t="s">
        <v>15931</v>
      </c>
      <c r="C4127" s="402" t="s">
        <v>100</v>
      </c>
      <c r="D4127" s="403">
        <v>12.63</v>
      </c>
    </row>
    <row r="4128" spans="1:4" ht="12.75" customHeight="1">
      <c r="A4128" s="402">
        <v>92327</v>
      </c>
      <c r="B4128" s="402" t="s">
        <v>15932</v>
      </c>
      <c r="C4128" s="402" t="s">
        <v>100</v>
      </c>
      <c r="D4128" s="403">
        <v>22.95</v>
      </c>
    </row>
    <row r="4129" spans="1:4" ht="12.75" customHeight="1">
      <c r="A4129" s="402">
        <v>92328</v>
      </c>
      <c r="B4129" s="402" t="s">
        <v>15933</v>
      </c>
      <c r="C4129" s="402" t="s">
        <v>100</v>
      </c>
      <c r="D4129" s="403">
        <v>34.4</v>
      </c>
    </row>
    <row r="4130" spans="1:4" ht="12.75" customHeight="1">
      <c r="A4130" s="402">
        <v>92329</v>
      </c>
      <c r="B4130" s="402" t="s">
        <v>15934</v>
      </c>
      <c r="C4130" s="402" t="s">
        <v>100</v>
      </c>
      <c r="D4130" s="403">
        <v>8.19</v>
      </c>
    </row>
    <row r="4131" spans="1:4" ht="12.75" customHeight="1">
      <c r="A4131" s="402">
        <v>92330</v>
      </c>
      <c r="B4131" s="402" t="s">
        <v>15935</v>
      </c>
      <c r="C4131" s="402" t="s">
        <v>100</v>
      </c>
      <c r="D4131" s="403">
        <v>13.69</v>
      </c>
    </row>
    <row r="4132" spans="1:4" ht="12.75" customHeight="1">
      <c r="A4132" s="402">
        <v>92331</v>
      </c>
      <c r="B4132" s="402" t="s">
        <v>15936</v>
      </c>
      <c r="C4132" s="402" t="s">
        <v>100</v>
      </c>
      <c r="D4132" s="403">
        <v>21.47</v>
      </c>
    </row>
    <row r="4133" spans="1:4" ht="12.75" customHeight="1">
      <c r="A4133" s="402">
        <v>92332</v>
      </c>
      <c r="B4133" s="402" t="s">
        <v>15937</v>
      </c>
      <c r="C4133" s="402" t="s">
        <v>100</v>
      </c>
      <c r="D4133" s="403">
        <v>17.170000000000002</v>
      </c>
    </row>
    <row r="4134" spans="1:4" ht="12.75" customHeight="1">
      <c r="A4134" s="402">
        <v>92333</v>
      </c>
      <c r="B4134" s="402" t="s">
        <v>15938</v>
      </c>
      <c r="C4134" s="402" t="s">
        <v>100</v>
      </c>
      <c r="D4134" s="403">
        <v>30.32</v>
      </c>
    </row>
    <row r="4135" spans="1:4" ht="12.75" customHeight="1">
      <c r="A4135" s="402">
        <v>92334</v>
      </c>
      <c r="B4135" s="402" t="s">
        <v>15939</v>
      </c>
      <c r="C4135" s="402" t="s">
        <v>100</v>
      </c>
      <c r="D4135" s="403">
        <v>44.26</v>
      </c>
    </row>
    <row r="4136" spans="1:4" ht="12.75" customHeight="1">
      <c r="A4136" s="402">
        <v>92344</v>
      </c>
      <c r="B4136" s="402" t="s">
        <v>15940</v>
      </c>
      <c r="C4136" s="402" t="s">
        <v>100</v>
      </c>
      <c r="D4136" s="403">
        <v>65.099999999999994</v>
      </c>
    </row>
    <row r="4137" spans="1:4" ht="12.75" customHeight="1">
      <c r="A4137" s="402">
        <v>92345</v>
      </c>
      <c r="B4137" s="402" t="s">
        <v>15941</v>
      </c>
      <c r="C4137" s="402" t="s">
        <v>100</v>
      </c>
      <c r="D4137" s="403">
        <v>65.069999999999993</v>
      </c>
    </row>
    <row r="4138" spans="1:4" ht="12.75" customHeight="1">
      <c r="A4138" s="402">
        <v>92346</v>
      </c>
      <c r="B4138" s="402" t="s">
        <v>15942</v>
      </c>
      <c r="C4138" s="402" t="s">
        <v>100</v>
      </c>
      <c r="D4138" s="403">
        <v>86.83</v>
      </c>
    </row>
    <row r="4139" spans="1:4" ht="12.75" customHeight="1">
      <c r="A4139" s="402">
        <v>92347</v>
      </c>
      <c r="B4139" s="402" t="s">
        <v>15943</v>
      </c>
      <c r="C4139" s="402" t="s">
        <v>100</v>
      </c>
      <c r="D4139" s="403">
        <v>97.33</v>
      </c>
    </row>
    <row r="4140" spans="1:4" ht="12.75" customHeight="1">
      <c r="A4140" s="402">
        <v>92348</v>
      </c>
      <c r="B4140" s="402" t="s">
        <v>15944</v>
      </c>
      <c r="C4140" s="402" t="s">
        <v>100</v>
      </c>
      <c r="D4140" s="403">
        <v>123.9</v>
      </c>
    </row>
    <row r="4141" spans="1:4" ht="12.75" customHeight="1">
      <c r="A4141" s="402">
        <v>92349</v>
      </c>
      <c r="B4141" s="402" t="s">
        <v>15945</v>
      </c>
      <c r="C4141" s="402" t="s">
        <v>100</v>
      </c>
      <c r="D4141" s="403">
        <v>133.25</v>
      </c>
    </row>
    <row r="4142" spans="1:4" ht="12.75" customHeight="1">
      <c r="A4142" s="402">
        <v>92350</v>
      </c>
      <c r="B4142" s="402" t="s">
        <v>15946</v>
      </c>
      <c r="C4142" s="402" t="s">
        <v>100</v>
      </c>
      <c r="D4142" s="403">
        <v>96.79</v>
      </c>
    </row>
    <row r="4143" spans="1:4" ht="12.75" customHeight="1">
      <c r="A4143" s="402">
        <v>92351</v>
      </c>
      <c r="B4143" s="402" t="s">
        <v>15947</v>
      </c>
      <c r="C4143" s="402" t="s">
        <v>100</v>
      </c>
      <c r="D4143" s="403">
        <v>94.45</v>
      </c>
    </row>
    <row r="4144" spans="1:4" ht="12.75" customHeight="1">
      <c r="A4144" s="402">
        <v>92352</v>
      </c>
      <c r="B4144" s="402" t="s">
        <v>15948</v>
      </c>
      <c r="C4144" s="402" t="s">
        <v>100</v>
      </c>
      <c r="D4144" s="403">
        <v>150.46</v>
      </c>
    </row>
    <row r="4145" spans="1:4" ht="12.75" customHeight="1">
      <c r="A4145" s="402">
        <v>92353</v>
      </c>
      <c r="B4145" s="402" t="s">
        <v>15949</v>
      </c>
      <c r="C4145" s="402" t="s">
        <v>100</v>
      </c>
      <c r="D4145" s="403">
        <v>140.18</v>
      </c>
    </row>
    <row r="4146" spans="1:4" ht="12.75" customHeight="1">
      <c r="A4146" s="402">
        <v>92354</v>
      </c>
      <c r="B4146" s="402" t="s">
        <v>15950</v>
      </c>
      <c r="C4146" s="402" t="s">
        <v>100</v>
      </c>
      <c r="D4146" s="403">
        <v>201.99</v>
      </c>
    </row>
    <row r="4147" spans="1:4" ht="12.75" customHeight="1">
      <c r="A4147" s="402">
        <v>92355</v>
      </c>
      <c r="B4147" s="402" t="s">
        <v>15951</v>
      </c>
      <c r="C4147" s="402" t="s">
        <v>100</v>
      </c>
      <c r="D4147" s="403">
        <v>182.17</v>
      </c>
    </row>
    <row r="4148" spans="1:4" ht="12.75" customHeight="1">
      <c r="A4148" s="402">
        <v>92356</v>
      </c>
      <c r="B4148" s="402" t="s">
        <v>15952</v>
      </c>
      <c r="C4148" s="402" t="s">
        <v>100</v>
      </c>
      <c r="D4148" s="403">
        <v>125.88</v>
      </c>
    </row>
    <row r="4149" spans="1:4" ht="12.75" customHeight="1">
      <c r="A4149" s="402">
        <v>92357</v>
      </c>
      <c r="B4149" s="402" t="s">
        <v>15953</v>
      </c>
      <c r="C4149" s="402" t="s">
        <v>100</v>
      </c>
      <c r="D4149" s="403">
        <v>192.06</v>
      </c>
    </row>
    <row r="4150" spans="1:4" ht="12.75" customHeight="1">
      <c r="A4150" s="402">
        <v>92358</v>
      </c>
      <c r="B4150" s="402" t="s">
        <v>15954</v>
      </c>
      <c r="C4150" s="402" t="s">
        <v>100</v>
      </c>
      <c r="D4150" s="403">
        <v>240.98</v>
      </c>
    </row>
    <row r="4151" spans="1:4" ht="12.75" customHeight="1">
      <c r="A4151" s="402">
        <v>92369</v>
      </c>
      <c r="B4151" s="402" t="s">
        <v>15955</v>
      </c>
      <c r="C4151" s="402" t="s">
        <v>100</v>
      </c>
      <c r="D4151" s="403">
        <v>33.82</v>
      </c>
    </row>
    <row r="4152" spans="1:4" ht="12.75" customHeight="1">
      <c r="A4152" s="402">
        <v>92370</v>
      </c>
      <c r="B4152" s="402" t="s">
        <v>15956</v>
      </c>
      <c r="C4152" s="402" t="s">
        <v>100</v>
      </c>
      <c r="D4152" s="403">
        <v>35.72</v>
      </c>
    </row>
    <row r="4153" spans="1:4" ht="12.75" customHeight="1">
      <c r="A4153" s="402">
        <v>92371</v>
      </c>
      <c r="B4153" s="402" t="s">
        <v>15957</v>
      </c>
      <c r="C4153" s="402" t="s">
        <v>100</v>
      </c>
      <c r="D4153" s="403">
        <v>41.42</v>
      </c>
    </row>
    <row r="4154" spans="1:4" ht="12.75" customHeight="1">
      <c r="A4154" s="402">
        <v>92372</v>
      </c>
      <c r="B4154" s="402" t="s">
        <v>15958</v>
      </c>
      <c r="C4154" s="402" t="s">
        <v>100</v>
      </c>
      <c r="D4154" s="403">
        <v>43.17</v>
      </c>
    </row>
    <row r="4155" spans="1:4" ht="12.75" customHeight="1">
      <c r="A4155" s="402">
        <v>92373</v>
      </c>
      <c r="B4155" s="402" t="s">
        <v>15959</v>
      </c>
      <c r="C4155" s="402" t="s">
        <v>100</v>
      </c>
      <c r="D4155" s="403">
        <v>49.37</v>
      </c>
    </row>
    <row r="4156" spans="1:4" ht="12.75" customHeight="1">
      <c r="A4156" s="402">
        <v>92374</v>
      </c>
      <c r="B4156" s="402" t="s">
        <v>15960</v>
      </c>
      <c r="C4156" s="402" t="s">
        <v>100</v>
      </c>
      <c r="D4156" s="403">
        <v>49.71</v>
      </c>
    </row>
    <row r="4157" spans="1:4" ht="12.75" customHeight="1">
      <c r="A4157" s="402">
        <v>92375</v>
      </c>
      <c r="B4157" s="402" t="s">
        <v>15961</v>
      </c>
      <c r="C4157" s="402" t="s">
        <v>100</v>
      </c>
      <c r="D4157" s="403">
        <v>65.06</v>
      </c>
    </row>
    <row r="4158" spans="1:4" ht="12.75" customHeight="1">
      <c r="A4158" s="402">
        <v>92376</v>
      </c>
      <c r="B4158" s="402" t="s">
        <v>15962</v>
      </c>
      <c r="C4158" s="402" t="s">
        <v>100</v>
      </c>
      <c r="D4158" s="403">
        <v>65.03</v>
      </c>
    </row>
    <row r="4159" spans="1:4" ht="12.75" customHeight="1">
      <c r="A4159" s="402">
        <v>92377</v>
      </c>
      <c r="B4159" s="402" t="s">
        <v>15963</v>
      </c>
      <c r="C4159" s="402" t="s">
        <v>100</v>
      </c>
      <c r="D4159" s="403">
        <v>88.33</v>
      </c>
    </row>
    <row r="4160" spans="1:4" ht="12.75" customHeight="1">
      <c r="A4160" s="402">
        <v>92378</v>
      </c>
      <c r="B4160" s="402" t="s">
        <v>15964</v>
      </c>
      <c r="C4160" s="402" t="s">
        <v>100</v>
      </c>
      <c r="D4160" s="403">
        <v>98.83</v>
      </c>
    </row>
    <row r="4161" spans="1:4" ht="12.75" customHeight="1">
      <c r="A4161" s="402">
        <v>92379</v>
      </c>
      <c r="B4161" s="402" t="s">
        <v>15965</v>
      </c>
      <c r="C4161" s="402" t="s">
        <v>100</v>
      </c>
      <c r="D4161" s="403">
        <v>127.01</v>
      </c>
    </row>
    <row r="4162" spans="1:4" ht="12.75" customHeight="1">
      <c r="A4162" s="402">
        <v>92380</v>
      </c>
      <c r="B4162" s="402" t="s">
        <v>15966</v>
      </c>
      <c r="C4162" s="402" t="s">
        <v>100</v>
      </c>
      <c r="D4162" s="403">
        <v>136.36000000000001</v>
      </c>
    </row>
    <row r="4163" spans="1:4" ht="12.75" customHeight="1">
      <c r="A4163" s="402">
        <v>92381</v>
      </c>
      <c r="B4163" s="402" t="s">
        <v>15967</v>
      </c>
      <c r="C4163" s="402" t="s">
        <v>100</v>
      </c>
      <c r="D4163" s="403">
        <v>51.3</v>
      </c>
    </row>
    <row r="4164" spans="1:4" ht="12.75" customHeight="1">
      <c r="A4164" s="402">
        <v>92382</v>
      </c>
      <c r="B4164" s="402" t="s">
        <v>15968</v>
      </c>
      <c r="C4164" s="402" t="s">
        <v>100</v>
      </c>
      <c r="D4164" s="403">
        <v>48.79</v>
      </c>
    </row>
    <row r="4165" spans="1:4" ht="12.75" customHeight="1">
      <c r="A4165" s="402">
        <v>92383</v>
      </c>
      <c r="B4165" s="402" t="s">
        <v>15969</v>
      </c>
      <c r="C4165" s="402" t="s">
        <v>100</v>
      </c>
      <c r="D4165" s="403">
        <v>65.760000000000005</v>
      </c>
    </row>
    <row r="4166" spans="1:4" ht="12.75" customHeight="1">
      <c r="A4166" s="402">
        <v>92384</v>
      </c>
      <c r="B4166" s="402" t="s">
        <v>15970</v>
      </c>
      <c r="C4166" s="402" t="s">
        <v>100</v>
      </c>
      <c r="D4166" s="403">
        <v>60.77</v>
      </c>
    </row>
    <row r="4167" spans="1:4" ht="12.75" customHeight="1">
      <c r="A4167" s="402">
        <v>92385</v>
      </c>
      <c r="B4167" s="402" t="s">
        <v>15971</v>
      </c>
      <c r="C4167" s="402" t="s">
        <v>100</v>
      </c>
      <c r="D4167" s="403">
        <v>75.78</v>
      </c>
    </row>
    <row r="4168" spans="1:4" ht="12.75" customHeight="1">
      <c r="A4168" s="402">
        <v>92386</v>
      </c>
      <c r="B4168" s="402" t="s">
        <v>15972</v>
      </c>
      <c r="C4168" s="402" t="s">
        <v>100</v>
      </c>
      <c r="D4168" s="403">
        <v>72.34</v>
      </c>
    </row>
    <row r="4169" spans="1:4" ht="12.75" customHeight="1">
      <c r="A4169" s="402">
        <v>92387</v>
      </c>
      <c r="B4169" s="402" t="s">
        <v>15973</v>
      </c>
      <c r="C4169" s="402" t="s">
        <v>100</v>
      </c>
      <c r="D4169" s="403">
        <v>96.7</v>
      </c>
    </row>
    <row r="4170" spans="1:4" ht="12.75" customHeight="1">
      <c r="A4170" s="402">
        <v>92388</v>
      </c>
      <c r="B4170" s="402" t="s">
        <v>15974</v>
      </c>
      <c r="C4170" s="402" t="s">
        <v>100</v>
      </c>
      <c r="D4170" s="403">
        <v>94.36</v>
      </c>
    </row>
    <row r="4171" spans="1:4" ht="12.75" customHeight="1">
      <c r="A4171" s="402">
        <v>92389</v>
      </c>
      <c r="B4171" s="402" t="s">
        <v>15975</v>
      </c>
      <c r="C4171" s="402" t="s">
        <v>100</v>
      </c>
      <c r="D4171" s="403">
        <v>152.76</v>
      </c>
    </row>
    <row r="4172" spans="1:4" ht="12.75" customHeight="1">
      <c r="A4172" s="402">
        <v>92390</v>
      </c>
      <c r="B4172" s="402" t="s">
        <v>15976</v>
      </c>
      <c r="C4172" s="402" t="s">
        <v>100</v>
      </c>
      <c r="D4172" s="403">
        <v>142.47999999999999</v>
      </c>
    </row>
    <row r="4173" spans="1:4" ht="12.75" customHeight="1">
      <c r="A4173" s="402">
        <v>92635</v>
      </c>
      <c r="B4173" s="402" t="s">
        <v>15977</v>
      </c>
      <c r="C4173" s="402" t="s">
        <v>100</v>
      </c>
      <c r="D4173" s="403">
        <v>206.65</v>
      </c>
    </row>
    <row r="4174" spans="1:4" ht="12.75" customHeight="1">
      <c r="A4174" s="402">
        <v>92636</v>
      </c>
      <c r="B4174" s="402" t="s">
        <v>15978</v>
      </c>
      <c r="C4174" s="402" t="s">
        <v>100</v>
      </c>
      <c r="D4174" s="403">
        <v>186.83</v>
      </c>
    </row>
    <row r="4175" spans="1:4" ht="12.75" customHeight="1">
      <c r="A4175" s="402">
        <v>92637</v>
      </c>
      <c r="B4175" s="402" t="s">
        <v>15979</v>
      </c>
      <c r="C4175" s="402" t="s">
        <v>100</v>
      </c>
      <c r="D4175" s="403">
        <v>65.989999999999995</v>
      </c>
    </row>
    <row r="4176" spans="1:4" ht="12.75" customHeight="1">
      <c r="A4176" s="402">
        <v>92638</v>
      </c>
      <c r="B4176" s="402" t="s">
        <v>15980</v>
      </c>
      <c r="C4176" s="402" t="s">
        <v>100</v>
      </c>
      <c r="D4176" s="403">
        <v>81.64</v>
      </c>
    </row>
    <row r="4177" spans="1:4" ht="12.75" customHeight="1">
      <c r="A4177" s="402">
        <v>92639</v>
      </c>
      <c r="B4177" s="402" t="s">
        <v>15981</v>
      </c>
      <c r="C4177" s="402" t="s">
        <v>100</v>
      </c>
      <c r="D4177" s="403">
        <v>95.11</v>
      </c>
    </row>
    <row r="4178" spans="1:4" ht="12.75" customHeight="1">
      <c r="A4178" s="402">
        <v>92640</v>
      </c>
      <c r="B4178" s="402" t="s">
        <v>15982</v>
      </c>
      <c r="C4178" s="402" t="s">
        <v>100</v>
      </c>
      <c r="D4178" s="403">
        <v>125.75</v>
      </c>
    </row>
    <row r="4179" spans="1:4" ht="12.75" customHeight="1">
      <c r="A4179" s="402">
        <v>92642</v>
      </c>
      <c r="B4179" s="402" t="s">
        <v>15983</v>
      </c>
      <c r="C4179" s="402" t="s">
        <v>100</v>
      </c>
      <c r="D4179" s="403">
        <v>195.08</v>
      </c>
    </row>
    <row r="4180" spans="1:4" ht="12.75" customHeight="1">
      <c r="A4180" s="402">
        <v>92644</v>
      </c>
      <c r="B4180" s="402" t="s">
        <v>15984</v>
      </c>
      <c r="C4180" s="402" t="s">
        <v>100</v>
      </c>
      <c r="D4180" s="403">
        <v>247.19</v>
      </c>
    </row>
    <row r="4181" spans="1:4" ht="12.75" customHeight="1">
      <c r="A4181" s="402">
        <v>92657</v>
      </c>
      <c r="B4181" s="402" t="s">
        <v>15985</v>
      </c>
      <c r="C4181" s="402" t="s">
        <v>100</v>
      </c>
      <c r="D4181" s="403">
        <v>25.44</v>
      </c>
    </row>
    <row r="4182" spans="1:4" ht="12.75" customHeight="1">
      <c r="A4182" s="402">
        <v>92658</v>
      </c>
      <c r="B4182" s="402" t="s">
        <v>15986</v>
      </c>
      <c r="C4182" s="402" t="s">
        <v>100</v>
      </c>
      <c r="D4182" s="403">
        <v>27.34</v>
      </c>
    </row>
    <row r="4183" spans="1:4" ht="12.75" customHeight="1">
      <c r="A4183" s="402">
        <v>92659</v>
      </c>
      <c r="B4183" s="402" t="s">
        <v>15987</v>
      </c>
      <c r="C4183" s="402" t="s">
        <v>100</v>
      </c>
      <c r="D4183" s="403">
        <v>31.89</v>
      </c>
    </row>
    <row r="4184" spans="1:4" ht="12.75" customHeight="1">
      <c r="A4184" s="402">
        <v>92660</v>
      </c>
      <c r="B4184" s="402" t="s">
        <v>15988</v>
      </c>
      <c r="C4184" s="402" t="s">
        <v>100</v>
      </c>
      <c r="D4184" s="403">
        <v>33.64</v>
      </c>
    </row>
    <row r="4185" spans="1:4" ht="12.75" customHeight="1">
      <c r="A4185" s="402">
        <v>92661</v>
      </c>
      <c r="B4185" s="402" t="s">
        <v>15989</v>
      </c>
      <c r="C4185" s="402" t="s">
        <v>100</v>
      </c>
      <c r="D4185" s="403">
        <v>38.5</v>
      </c>
    </row>
    <row r="4186" spans="1:4" ht="12.75" customHeight="1">
      <c r="A4186" s="402">
        <v>92662</v>
      </c>
      <c r="B4186" s="402" t="s">
        <v>15990</v>
      </c>
      <c r="C4186" s="402" t="s">
        <v>100</v>
      </c>
      <c r="D4186" s="403">
        <v>38.840000000000003</v>
      </c>
    </row>
    <row r="4187" spans="1:4" ht="12.75" customHeight="1">
      <c r="A4187" s="402">
        <v>92663</v>
      </c>
      <c r="B4187" s="402" t="s">
        <v>15991</v>
      </c>
      <c r="C4187" s="402" t="s">
        <v>100</v>
      </c>
      <c r="D4187" s="403">
        <v>52.56</v>
      </c>
    </row>
    <row r="4188" spans="1:4" ht="12.75" customHeight="1">
      <c r="A4188" s="402">
        <v>92664</v>
      </c>
      <c r="B4188" s="402" t="s">
        <v>15992</v>
      </c>
      <c r="C4188" s="402" t="s">
        <v>100</v>
      </c>
      <c r="D4188" s="403">
        <v>52.53</v>
      </c>
    </row>
    <row r="4189" spans="1:4" ht="12.75" customHeight="1">
      <c r="A4189" s="402">
        <v>92665</v>
      </c>
      <c r="B4189" s="402" t="s">
        <v>15993</v>
      </c>
      <c r="C4189" s="402" t="s">
        <v>100</v>
      </c>
      <c r="D4189" s="403">
        <v>73.349999999999994</v>
      </c>
    </row>
    <row r="4190" spans="1:4" ht="12.75" customHeight="1">
      <c r="A4190" s="402">
        <v>92666</v>
      </c>
      <c r="B4190" s="402" t="s">
        <v>15994</v>
      </c>
      <c r="C4190" s="402" t="s">
        <v>100</v>
      </c>
      <c r="D4190" s="403">
        <v>83.85</v>
      </c>
    </row>
    <row r="4191" spans="1:4" ht="12.75" customHeight="1">
      <c r="A4191" s="402">
        <v>92667</v>
      </c>
      <c r="B4191" s="402" t="s">
        <v>15995</v>
      </c>
      <c r="C4191" s="402" t="s">
        <v>100</v>
      </c>
      <c r="D4191" s="403">
        <v>109.59</v>
      </c>
    </row>
    <row r="4192" spans="1:4" ht="12.75" customHeight="1">
      <c r="A4192" s="402">
        <v>92668</v>
      </c>
      <c r="B4192" s="402" t="s">
        <v>15996</v>
      </c>
      <c r="C4192" s="402" t="s">
        <v>100</v>
      </c>
      <c r="D4192" s="403">
        <v>118.94</v>
      </c>
    </row>
    <row r="4193" spans="1:4" ht="12.75" customHeight="1">
      <c r="A4193" s="402">
        <v>92669</v>
      </c>
      <c r="B4193" s="402" t="s">
        <v>15997</v>
      </c>
      <c r="C4193" s="402" t="s">
        <v>100</v>
      </c>
      <c r="D4193" s="403">
        <v>38.71</v>
      </c>
    </row>
    <row r="4194" spans="1:4" ht="12.75" customHeight="1">
      <c r="A4194" s="402">
        <v>92670</v>
      </c>
      <c r="B4194" s="402" t="s">
        <v>15998</v>
      </c>
      <c r="C4194" s="402" t="s">
        <v>100</v>
      </c>
      <c r="D4194" s="403">
        <v>36.200000000000003</v>
      </c>
    </row>
    <row r="4195" spans="1:4" ht="12.75" customHeight="1">
      <c r="A4195" s="402">
        <v>92671</v>
      </c>
      <c r="B4195" s="402" t="s">
        <v>15999</v>
      </c>
      <c r="C4195" s="402" t="s">
        <v>100</v>
      </c>
      <c r="D4195" s="403">
        <v>51.49</v>
      </c>
    </row>
    <row r="4196" spans="1:4" ht="12.75" customHeight="1">
      <c r="A4196" s="402">
        <v>92672</v>
      </c>
      <c r="B4196" s="402" t="s">
        <v>16000</v>
      </c>
      <c r="C4196" s="402" t="s">
        <v>100</v>
      </c>
      <c r="D4196" s="403">
        <v>46.5</v>
      </c>
    </row>
    <row r="4197" spans="1:4" ht="12.75" customHeight="1">
      <c r="A4197" s="402">
        <v>92673</v>
      </c>
      <c r="B4197" s="402" t="s">
        <v>16001</v>
      </c>
      <c r="C4197" s="402" t="s">
        <v>100</v>
      </c>
      <c r="D4197" s="403">
        <v>59.51</v>
      </c>
    </row>
    <row r="4198" spans="1:4" ht="12.75" customHeight="1">
      <c r="A4198" s="402">
        <v>92674</v>
      </c>
      <c r="B4198" s="402" t="s">
        <v>16002</v>
      </c>
      <c r="C4198" s="402" t="s">
        <v>100</v>
      </c>
      <c r="D4198" s="403">
        <v>56.07</v>
      </c>
    </row>
    <row r="4199" spans="1:4" ht="12.75" customHeight="1">
      <c r="A4199" s="402">
        <v>92675</v>
      </c>
      <c r="B4199" s="402" t="s">
        <v>16003</v>
      </c>
      <c r="C4199" s="402" t="s">
        <v>100</v>
      </c>
      <c r="D4199" s="403">
        <v>77.989999999999995</v>
      </c>
    </row>
    <row r="4200" spans="1:4" ht="12.75" customHeight="1">
      <c r="A4200" s="402">
        <v>92676</v>
      </c>
      <c r="B4200" s="402" t="s">
        <v>16004</v>
      </c>
      <c r="C4200" s="402" t="s">
        <v>100</v>
      </c>
      <c r="D4200" s="403">
        <v>75.650000000000006</v>
      </c>
    </row>
    <row r="4201" spans="1:4" ht="12.75" customHeight="1">
      <c r="A4201" s="402">
        <v>92677</v>
      </c>
      <c r="B4201" s="402" t="s">
        <v>16005</v>
      </c>
      <c r="C4201" s="402" t="s">
        <v>100</v>
      </c>
      <c r="D4201" s="403">
        <v>130.33000000000001</v>
      </c>
    </row>
    <row r="4202" spans="1:4" ht="12.75" customHeight="1">
      <c r="A4202" s="402">
        <v>92678</v>
      </c>
      <c r="B4202" s="402" t="s">
        <v>16006</v>
      </c>
      <c r="C4202" s="402" t="s">
        <v>100</v>
      </c>
      <c r="D4202" s="403">
        <v>120.05</v>
      </c>
    </row>
    <row r="4203" spans="1:4" ht="12.75" customHeight="1">
      <c r="A4203" s="402">
        <v>92679</v>
      </c>
      <c r="B4203" s="402" t="s">
        <v>16007</v>
      </c>
      <c r="C4203" s="402" t="s">
        <v>100</v>
      </c>
      <c r="D4203" s="403">
        <v>180.54</v>
      </c>
    </row>
    <row r="4204" spans="1:4" ht="12.75" customHeight="1">
      <c r="A4204" s="402">
        <v>92680</v>
      </c>
      <c r="B4204" s="402" t="s">
        <v>16008</v>
      </c>
      <c r="C4204" s="402" t="s">
        <v>100</v>
      </c>
      <c r="D4204" s="403">
        <v>160.72</v>
      </c>
    </row>
    <row r="4205" spans="1:4" ht="12.75" customHeight="1">
      <c r="A4205" s="402">
        <v>92681</v>
      </c>
      <c r="B4205" s="402" t="s">
        <v>16009</v>
      </c>
      <c r="C4205" s="402" t="s">
        <v>100</v>
      </c>
      <c r="D4205" s="403">
        <v>49.2</v>
      </c>
    </row>
    <row r="4206" spans="1:4" ht="12.75" customHeight="1">
      <c r="A4206" s="402">
        <v>92682</v>
      </c>
      <c r="B4206" s="402" t="s">
        <v>16010</v>
      </c>
      <c r="C4206" s="402" t="s">
        <v>100</v>
      </c>
      <c r="D4206" s="403">
        <v>62.54</v>
      </c>
    </row>
    <row r="4207" spans="1:4" ht="12.75" customHeight="1">
      <c r="A4207" s="402">
        <v>92683</v>
      </c>
      <c r="B4207" s="402" t="s">
        <v>16011</v>
      </c>
      <c r="C4207" s="402" t="s">
        <v>100</v>
      </c>
      <c r="D4207" s="403">
        <v>73.430000000000007</v>
      </c>
    </row>
    <row r="4208" spans="1:4" ht="12.75" customHeight="1">
      <c r="A4208" s="402">
        <v>92684</v>
      </c>
      <c r="B4208" s="402" t="s">
        <v>16012</v>
      </c>
      <c r="C4208" s="402" t="s">
        <v>100</v>
      </c>
      <c r="D4208" s="403">
        <v>100.79</v>
      </c>
    </row>
    <row r="4209" spans="1:4" ht="12.75" customHeight="1">
      <c r="A4209" s="402">
        <v>92685</v>
      </c>
      <c r="B4209" s="402" t="s">
        <v>16013</v>
      </c>
      <c r="C4209" s="402" t="s">
        <v>100</v>
      </c>
      <c r="D4209" s="403">
        <v>165.2</v>
      </c>
    </row>
    <row r="4210" spans="1:4" ht="12.75" customHeight="1">
      <c r="A4210" s="402">
        <v>92686</v>
      </c>
      <c r="B4210" s="402" t="s">
        <v>16014</v>
      </c>
      <c r="C4210" s="402" t="s">
        <v>100</v>
      </c>
      <c r="D4210" s="403">
        <v>212.35</v>
      </c>
    </row>
    <row r="4211" spans="1:4" ht="12.75" customHeight="1">
      <c r="A4211" s="402">
        <v>92692</v>
      </c>
      <c r="B4211" s="402" t="s">
        <v>16015</v>
      </c>
      <c r="C4211" s="402" t="s">
        <v>100</v>
      </c>
      <c r="D4211" s="403">
        <v>13.62</v>
      </c>
    </row>
    <row r="4212" spans="1:4" ht="12.75" customHeight="1">
      <c r="A4212" s="402">
        <v>92693</v>
      </c>
      <c r="B4212" s="402" t="s">
        <v>16016</v>
      </c>
      <c r="C4212" s="402" t="s">
        <v>100</v>
      </c>
      <c r="D4212" s="403">
        <v>14.04</v>
      </c>
    </row>
    <row r="4213" spans="1:4" ht="12.75" customHeight="1">
      <c r="A4213" s="402">
        <v>92694</v>
      </c>
      <c r="B4213" s="402" t="s">
        <v>16017</v>
      </c>
      <c r="C4213" s="402" t="s">
        <v>100</v>
      </c>
      <c r="D4213" s="403">
        <v>21.44</v>
      </c>
    </row>
    <row r="4214" spans="1:4" ht="12.75" customHeight="1">
      <c r="A4214" s="402">
        <v>92695</v>
      </c>
      <c r="B4214" s="402" t="s">
        <v>16018</v>
      </c>
      <c r="C4214" s="402" t="s">
        <v>100</v>
      </c>
      <c r="D4214" s="403">
        <v>21.86</v>
      </c>
    </row>
    <row r="4215" spans="1:4" ht="12.75" customHeight="1">
      <c r="A4215" s="402">
        <v>92696</v>
      </c>
      <c r="B4215" s="402" t="s">
        <v>16019</v>
      </c>
      <c r="C4215" s="402" t="s">
        <v>100</v>
      </c>
      <c r="D4215" s="403">
        <v>33.47</v>
      </c>
    </row>
    <row r="4216" spans="1:4" ht="12.75" customHeight="1">
      <c r="A4216" s="402">
        <v>92697</v>
      </c>
      <c r="B4216" s="402" t="s">
        <v>16020</v>
      </c>
      <c r="C4216" s="402" t="s">
        <v>100</v>
      </c>
      <c r="D4216" s="403">
        <v>35.369999999999997</v>
      </c>
    </row>
    <row r="4217" spans="1:4" ht="12.75" customHeight="1">
      <c r="A4217" s="402">
        <v>92698</v>
      </c>
      <c r="B4217" s="402" t="s">
        <v>16021</v>
      </c>
      <c r="C4217" s="402" t="s">
        <v>100</v>
      </c>
      <c r="D4217" s="403">
        <v>20.11</v>
      </c>
    </row>
    <row r="4218" spans="1:4" ht="12.75" customHeight="1">
      <c r="A4218" s="402">
        <v>92699</v>
      </c>
      <c r="B4218" s="402" t="s">
        <v>16022</v>
      </c>
      <c r="C4218" s="402" t="s">
        <v>100</v>
      </c>
      <c r="D4218" s="403">
        <v>18.75</v>
      </c>
    </row>
    <row r="4219" spans="1:4" ht="12.75" customHeight="1">
      <c r="A4219" s="402">
        <v>92700</v>
      </c>
      <c r="B4219" s="402" t="s">
        <v>16023</v>
      </c>
      <c r="C4219" s="402" t="s">
        <v>100</v>
      </c>
      <c r="D4219" s="403">
        <v>32.630000000000003</v>
      </c>
    </row>
    <row r="4220" spans="1:4" ht="12.75" customHeight="1">
      <c r="A4220" s="402">
        <v>92701</v>
      </c>
      <c r="B4220" s="402" t="s">
        <v>16024</v>
      </c>
      <c r="C4220" s="402" t="s">
        <v>100</v>
      </c>
      <c r="D4220" s="403">
        <v>30.6</v>
      </c>
    </row>
    <row r="4221" spans="1:4" ht="12.75" customHeight="1">
      <c r="A4221" s="402">
        <v>92702</v>
      </c>
      <c r="B4221" s="402" t="s">
        <v>16025</v>
      </c>
      <c r="C4221" s="402" t="s">
        <v>100</v>
      </c>
      <c r="D4221" s="403">
        <v>50.81</v>
      </c>
    </row>
    <row r="4222" spans="1:4" ht="12.75" customHeight="1">
      <c r="A4222" s="402">
        <v>92703</v>
      </c>
      <c r="B4222" s="402" t="s">
        <v>16026</v>
      </c>
      <c r="C4222" s="402" t="s">
        <v>100</v>
      </c>
      <c r="D4222" s="403">
        <v>48.3</v>
      </c>
    </row>
    <row r="4223" spans="1:4" ht="12.75" customHeight="1">
      <c r="A4223" s="402">
        <v>92704</v>
      </c>
      <c r="B4223" s="402" t="s">
        <v>16027</v>
      </c>
      <c r="C4223" s="402" t="s">
        <v>100</v>
      </c>
      <c r="D4223" s="403">
        <v>25.26</v>
      </c>
    </row>
    <row r="4224" spans="1:4" ht="12.75" customHeight="1">
      <c r="A4224" s="402">
        <v>92705</v>
      </c>
      <c r="B4224" s="402" t="s">
        <v>16028</v>
      </c>
      <c r="C4224" s="402" t="s">
        <v>100</v>
      </c>
      <c r="D4224" s="403">
        <v>40.39</v>
      </c>
    </row>
    <row r="4225" spans="1:4" ht="12.75" customHeight="1">
      <c r="A4225" s="402">
        <v>92706</v>
      </c>
      <c r="B4225" s="402" t="s">
        <v>16029</v>
      </c>
      <c r="C4225" s="402" t="s">
        <v>100</v>
      </c>
      <c r="D4225" s="403">
        <v>65.33</v>
      </c>
    </row>
    <row r="4226" spans="1:4" ht="12.75" customHeight="1">
      <c r="A4226" s="402">
        <v>92889</v>
      </c>
      <c r="B4226" s="402" t="s">
        <v>16030</v>
      </c>
      <c r="C4226" s="402" t="s">
        <v>100</v>
      </c>
      <c r="D4226" s="403">
        <v>133.29</v>
      </c>
    </row>
    <row r="4227" spans="1:4" ht="12.75" customHeight="1">
      <c r="A4227" s="402">
        <v>92890</v>
      </c>
      <c r="B4227" s="402" t="s">
        <v>16031</v>
      </c>
      <c r="C4227" s="402" t="s">
        <v>100</v>
      </c>
      <c r="D4227" s="403">
        <v>204.11</v>
      </c>
    </row>
    <row r="4228" spans="1:4" ht="12.75" customHeight="1">
      <c r="A4228" s="402">
        <v>92891</v>
      </c>
      <c r="B4228" s="402" t="s">
        <v>16032</v>
      </c>
      <c r="C4228" s="402" t="s">
        <v>100</v>
      </c>
      <c r="D4228" s="403">
        <v>301.33999999999997</v>
      </c>
    </row>
    <row r="4229" spans="1:4" ht="12.75" customHeight="1">
      <c r="A4229" s="402">
        <v>92892</v>
      </c>
      <c r="B4229" s="402" t="s">
        <v>16033</v>
      </c>
      <c r="C4229" s="402" t="s">
        <v>100</v>
      </c>
      <c r="D4229" s="403">
        <v>56.02</v>
      </c>
    </row>
    <row r="4230" spans="1:4" ht="12.75" customHeight="1">
      <c r="A4230" s="402">
        <v>92893</v>
      </c>
      <c r="B4230" s="402" t="s">
        <v>16034</v>
      </c>
      <c r="C4230" s="402" t="s">
        <v>100</v>
      </c>
      <c r="D4230" s="403">
        <v>80.92</v>
      </c>
    </row>
    <row r="4231" spans="1:4" ht="12.75" customHeight="1">
      <c r="A4231" s="402">
        <v>92894</v>
      </c>
      <c r="B4231" s="402" t="s">
        <v>16035</v>
      </c>
      <c r="C4231" s="402" t="s">
        <v>100</v>
      </c>
      <c r="D4231" s="403">
        <v>97.08</v>
      </c>
    </row>
    <row r="4232" spans="1:4" ht="12.75" customHeight="1">
      <c r="A4232" s="402">
        <v>92895</v>
      </c>
      <c r="B4232" s="402" t="s">
        <v>16036</v>
      </c>
      <c r="C4232" s="402" t="s">
        <v>100</v>
      </c>
      <c r="D4232" s="403">
        <v>133.25</v>
      </c>
    </row>
    <row r="4233" spans="1:4" ht="12.75" customHeight="1">
      <c r="A4233" s="402">
        <v>92896</v>
      </c>
      <c r="B4233" s="402" t="s">
        <v>16037</v>
      </c>
      <c r="C4233" s="402" t="s">
        <v>100</v>
      </c>
      <c r="D4233" s="403">
        <v>205.61</v>
      </c>
    </row>
    <row r="4234" spans="1:4" ht="12.75" customHeight="1">
      <c r="A4234" s="402">
        <v>92897</v>
      </c>
      <c r="B4234" s="402" t="s">
        <v>16038</v>
      </c>
      <c r="C4234" s="402" t="s">
        <v>100</v>
      </c>
      <c r="D4234" s="403">
        <v>304.45</v>
      </c>
    </row>
    <row r="4235" spans="1:4" ht="12.75" customHeight="1">
      <c r="A4235" s="402">
        <v>92898</v>
      </c>
      <c r="B4235" s="402" t="s">
        <v>16039</v>
      </c>
      <c r="C4235" s="402" t="s">
        <v>100</v>
      </c>
      <c r="D4235" s="403">
        <v>47.64</v>
      </c>
    </row>
    <row r="4236" spans="1:4" ht="12.75" customHeight="1">
      <c r="A4236" s="402">
        <v>92899</v>
      </c>
      <c r="B4236" s="402" t="s">
        <v>16040</v>
      </c>
      <c r="C4236" s="402" t="s">
        <v>100</v>
      </c>
      <c r="D4236" s="403">
        <v>71.39</v>
      </c>
    </row>
    <row r="4237" spans="1:4" ht="12.75" customHeight="1">
      <c r="A4237" s="402">
        <v>92900</v>
      </c>
      <c r="B4237" s="402" t="s">
        <v>16041</v>
      </c>
      <c r="C4237" s="402" t="s">
        <v>100</v>
      </c>
      <c r="D4237" s="403">
        <v>86.21</v>
      </c>
    </row>
    <row r="4238" spans="1:4" ht="12.75" customHeight="1">
      <c r="A4238" s="402">
        <v>92901</v>
      </c>
      <c r="B4238" s="402" t="s">
        <v>16042</v>
      </c>
      <c r="C4238" s="402" t="s">
        <v>100</v>
      </c>
      <c r="D4238" s="403">
        <v>120.75</v>
      </c>
    </row>
    <row r="4239" spans="1:4" ht="12.75" customHeight="1">
      <c r="A4239" s="402">
        <v>92902</v>
      </c>
      <c r="B4239" s="402" t="s">
        <v>16043</v>
      </c>
      <c r="C4239" s="402" t="s">
        <v>100</v>
      </c>
      <c r="D4239" s="403">
        <v>190.63</v>
      </c>
    </row>
    <row r="4240" spans="1:4" ht="12.75" customHeight="1">
      <c r="A4240" s="402">
        <v>92903</v>
      </c>
      <c r="B4240" s="402" t="s">
        <v>16044</v>
      </c>
      <c r="C4240" s="402" t="s">
        <v>100</v>
      </c>
      <c r="D4240" s="403">
        <v>287.02999999999997</v>
      </c>
    </row>
    <row r="4241" spans="1:4" ht="12.75" customHeight="1">
      <c r="A4241" s="402">
        <v>92904</v>
      </c>
      <c r="B4241" s="402" t="s">
        <v>16045</v>
      </c>
      <c r="C4241" s="402" t="s">
        <v>100</v>
      </c>
      <c r="D4241" s="403">
        <v>32.68</v>
      </c>
    </row>
    <row r="4242" spans="1:4" ht="12.75" customHeight="1">
      <c r="A4242" s="402">
        <v>92905</v>
      </c>
      <c r="B4242" s="402" t="s">
        <v>16046</v>
      </c>
      <c r="C4242" s="402" t="s">
        <v>100</v>
      </c>
      <c r="D4242" s="403">
        <v>46.31</v>
      </c>
    </row>
    <row r="4243" spans="1:4" ht="12.75" customHeight="1">
      <c r="A4243" s="402">
        <v>92906</v>
      </c>
      <c r="B4243" s="402" t="s">
        <v>16047</v>
      </c>
      <c r="C4243" s="402" t="s">
        <v>100</v>
      </c>
      <c r="D4243" s="403">
        <v>55.67</v>
      </c>
    </row>
    <row r="4244" spans="1:4" ht="12.75" customHeight="1">
      <c r="A4244" s="402">
        <v>92907</v>
      </c>
      <c r="B4244" s="402" t="s">
        <v>16048</v>
      </c>
      <c r="C4244" s="402" t="s">
        <v>100</v>
      </c>
      <c r="D4244" s="403">
        <v>69.040000000000006</v>
      </c>
    </row>
    <row r="4245" spans="1:4" ht="12.75" customHeight="1">
      <c r="A4245" s="402">
        <v>92908</v>
      </c>
      <c r="B4245" s="402" t="s">
        <v>16049</v>
      </c>
      <c r="C4245" s="402" t="s">
        <v>100</v>
      </c>
      <c r="D4245" s="403">
        <v>69.040000000000006</v>
      </c>
    </row>
    <row r="4246" spans="1:4" ht="12.75" customHeight="1">
      <c r="A4246" s="402">
        <v>92909</v>
      </c>
      <c r="B4246" s="402" t="s">
        <v>16050</v>
      </c>
      <c r="C4246" s="402" t="s">
        <v>100</v>
      </c>
      <c r="D4246" s="403">
        <v>69.040000000000006</v>
      </c>
    </row>
    <row r="4247" spans="1:4" ht="12.75" customHeight="1">
      <c r="A4247" s="402">
        <v>92910</v>
      </c>
      <c r="B4247" s="402" t="s">
        <v>16051</v>
      </c>
      <c r="C4247" s="402" t="s">
        <v>100</v>
      </c>
      <c r="D4247" s="403">
        <v>101.77</v>
      </c>
    </row>
    <row r="4248" spans="1:4" ht="12.75" customHeight="1">
      <c r="A4248" s="402">
        <v>92911</v>
      </c>
      <c r="B4248" s="402" t="s">
        <v>16052</v>
      </c>
      <c r="C4248" s="402" t="s">
        <v>100</v>
      </c>
      <c r="D4248" s="403">
        <v>101.77</v>
      </c>
    </row>
    <row r="4249" spans="1:4" ht="12.75" customHeight="1">
      <c r="A4249" s="402">
        <v>92912</v>
      </c>
      <c r="B4249" s="402" t="s">
        <v>16053</v>
      </c>
      <c r="C4249" s="402" t="s">
        <v>100</v>
      </c>
      <c r="D4249" s="403">
        <v>138.4</v>
      </c>
    </row>
    <row r="4250" spans="1:4" ht="12.75" customHeight="1">
      <c r="A4250" s="402">
        <v>92913</v>
      </c>
      <c r="B4250" s="402" t="s">
        <v>16054</v>
      </c>
      <c r="C4250" s="402" t="s">
        <v>100</v>
      </c>
      <c r="D4250" s="403">
        <v>141</v>
      </c>
    </row>
    <row r="4251" spans="1:4" ht="12.75" customHeight="1">
      <c r="A4251" s="402">
        <v>92914</v>
      </c>
      <c r="B4251" s="402" t="s">
        <v>16055</v>
      </c>
      <c r="C4251" s="402" t="s">
        <v>100</v>
      </c>
      <c r="D4251" s="403">
        <v>141</v>
      </c>
    </row>
    <row r="4252" spans="1:4" ht="12.75" customHeight="1">
      <c r="A4252" s="402">
        <v>92918</v>
      </c>
      <c r="B4252" s="402" t="s">
        <v>16056</v>
      </c>
      <c r="C4252" s="402" t="s">
        <v>100</v>
      </c>
      <c r="D4252" s="403">
        <v>35.56</v>
      </c>
    </row>
    <row r="4253" spans="1:4" ht="12.75" customHeight="1">
      <c r="A4253" s="402">
        <v>92920</v>
      </c>
      <c r="B4253" s="402" t="s">
        <v>16057</v>
      </c>
      <c r="C4253" s="402" t="s">
        <v>100</v>
      </c>
      <c r="D4253" s="403">
        <v>35.82</v>
      </c>
    </row>
    <row r="4254" spans="1:4" ht="12.75" customHeight="1">
      <c r="A4254" s="402">
        <v>92925</v>
      </c>
      <c r="B4254" s="402" t="s">
        <v>16058</v>
      </c>
      <c r="C4254" s="402" t="s">
        <v>100</v>
      </c>
      <c r="D4254" s="403">
        <v>44.58</v>
      </c>
    </row>
    <row r="4255" spans="1:4" ht="12.75" customHeight="1">
      <c r="A4255" s="402">
        <v>92926</v>
      </c>
      <c r="B4255" s="402" t="s">
        <v>16059</v>
      </c>
      <c r="C4255" s="402" t="s">
        <v>100</v>
      </c>
      <c r="D4255" s="403">
        <v>44.57</v>
      </c>
    </row>
    <row r="4256" spans="1:4" ht="12.75" customHeight="1">
      <c r="A4256" s="402">
        <v>92927</v>
      </c>
      <c r="B4256" s="402" t="s">
        <v>16060</v>
      </c>
      <c r="C4256" s="402" t="s">
        <v>100</v>
      </c>
      <c r="D4256" s="403">
        <v>44.57</v>
      </c>
    </row>
    <row r="4257" spans="1:4" ht="12.75" customHeight="1">
      <c r="A4257" s="402">
        <v>92928</v>
      </c>
      <c r="B4257" s="402" t="s">
        <v>16061</v>
      </c>
      <c r="C4257" s="402" t="s">
        <v>100</v>
      </c>
      <c r="D4257" s="403">
        <v>51.17</v>
      </c>
    </row>
    <row r="4258" spans="1:4" ht="12.75" customHeight="1">
      <c r="A4258" s="402">
        <v>92929</v>
      </c>
      <c r="B4258" s="402" t="s">
        <v>16062</v>
      </c>
      <c r="C4258" s="402" t="s">
        <v>100</v>
      </c>
      <c r="D4258" s="403">
        <v>51.17</v>
      </c>
    </row>
    <row r="4259" spans="1:4" ht="12.75" customHeight="1">
      <c r="A4259" s="402">
        <v>92930</v>
      </c>
      <c r="B4259" s="402" t="s">
        <v>16063</v>
      </c>
      <c r="C4259" s="402" t="s">
        <v>100</v>
      </c>
      <c r="D4259" s="403">
        <v>51.17</v>
      </c>
    </row>
    <row r="4260" spans="1:4" ht="12.75" customHeight="1">
      <c r="A4260" s="402">
        <v>92931</v>
      </c>
      <c r="B4260" s="402" t="s">
        <v>16064</v>
      </c>
      <c r="C4260" s="402" t="s">
        <v>100</v>
      </c>
      <c r="D4260" s="403">
        <v>69</v>
      </c>
    </row>
    <row r="4261" spans="1:4" ht="12.75" customHeight="1">
      <c r="A4261" s="402">
        <v>92932</v>
      </c>
      <c r="B4261" s="402" t="s">
        <v>16065</v>
      </c>
      <c r="C4261" s="402" t="s">
        <v>100</v>
      </c>
      <c r="D4261" s="403">
        <v>69</v>
      </c>
    </row>
    <row r="4262" spans="1:4" ht="12.75" customHeight="1">
      <c r="A4262" s="402">
        <v>92933</v>
      </c>
      <c r="B4262" s="402" t="s">
        <v>16066</v>
      </c>
      <c r="C4262" s="402" t="s">
        <v>100</v>
      </c>
      <c r="D4262" s="403">
        <v>69</v>
      </c>
    </row>
    <row r="4263" spans="1:4" ht="12.75" customHeight="1">
      <c r="A4263" s="402">
        <v>92934</v>
      </c>
      <c r="B4263" s="402" t="s">
        <v>16067</v>
      </c>
      <c r="C4263" s="402" t="s">
        <v>100</v>
      </c>
      <c r="D4263" s="403">
        <v>103.27</v>
      </c>
    </row>
    <row r="4264" spans="1:4" ht="12.75" customHeight="1">
      <c r="A4264" s="402">
        <v>92935</v>
      </c>
      <c r="B4264" s="402" t="s">
        <v>16068</v>
      </c>
      <c r="C4264" s="402" t="s">
        <v>100</v>
      </c>
      <c r="D4264" s="403">
        <v>103.27</v>
      </c>
    </row>
    <row r="4265" spans="1:4" ht="12.75" customHeight="1">
      <c r="A4265" s="402">
        <v>92936</v>
      </c>
      <c r="B4265" s="402" t="s">
        <v>16069</v>
      </c>
      <c r="C4265" s="402" t="s">
        <v>100</v>
      </c>
      <c r="D4265" s="403">
        <v>144.11000000000001</v>
      </c>
    </row>
    <row r="4266" spans="1:4" ht="12.75" customHeight="1">
      <c r="A4266" s="402">
        <v>92937</v>
      </c>
      <c r="B4266" s="402" t="s">
        <v>16070</v>
      </c>
      <c r="C4266" s="402" t="s">
        <v>100</v>
      </c>
      <c r="D4266" s="403">
        <v>144.11000000000001</v>
      </c>
    </row>
    <row r="4267" spans="1:4" ht="12.75" customHeight="1">
      <c r="A4267" s="402">
        <v>92938</v>
      </c>
      <c r="B4267" s="402" t="s">
        <v>16071</v>
      </c>
      <c r="C4267" s="402" t="s">
        <v>100</v>
      </c>
      <c r="D4267" s="403">
        <v>27.18</v>
      </c>
    </row>
    <row r="4268" spans="1:4" ht="12.75" customHeight="1">
      <c r="A4268" s="402">
        <v>92939</v>
      </c>
      <c r="B4268" s="402" t="s">
        <v>16072</v>
      </c>
      <c r="C4268" s="402" t="s">
        <v>100</v>
      </c>
      <c r="D4268" s="403">
        <v>27.44</v>
      </c>
    </row>
    <row r="4269" spans="1:4" ht="12.75" customHeight="1">
      <c r="A4269" s="402">
        <v>92940</v>
      </c>
      <c r="B4269" s="402" t="s">
        <v>16073</v>
      </c>
      <c r="C4269" s="402" t="s">
        <v>100</v>
      </c>
      <c r="D4269" s="403">
        <v>35.049999999999997</v>
      </c>
    </row>
    <row r="4270" spans="1:4" ht="12.75" customHeight="1">
      <c r="A4270" s="402">
        <v>92941</v>
      </c>
      <c r="B4270" s="402" t="s">
        <v>16074</v>
      </c>
      <c r="C4270" s="402" t="s">
        <v>100</v>
      </c>
      <c r="D4270" s="403">
        <v>35.04</v>
      </c>
    </row>
    <row r="4271" spans="1:4" ht="12.75" customHeight="1">
      <c r="A4271" s="402">
        <v>92942</v>
      </c>
      <c r="B4271" s="402" t="s">
        <v>16075</v>
      </c>
      <c r="C4271" s="402" t="s">
        <v>100</v>
      </c>
      <c r="D4271" s="403">
        <v>35.04</v>
      </c>
    </row>
    <row r="4272" spans="1:4" ht="12.75" customHeight="1">
      <c r="A4272" s="402">
        <v>92943</v>
      </c>
      <c r="B4272" s="402" t="s">
        <v>16076</v>
      </c>
      <c r="C4272" s="402" t="s">
        <v>100</v>
      </c>
      <c r="D4272" s="403">
        <v>40.299999999999997</v>
      </c>
    </row>
    <row r="4273" spans="1:4" ht="12.75" customHeight="1">
      <c r="A4273" s="402">
        <v>92944</v>
      </c>
      <c r="B4273" s="402" t="s">
        <v>16077</v>
      </c>
      <c r="C4273" s="402" t="s">
        <v>100</v>
      </c>
      <c r="D4273" s="403">
        <v>40.299999999999997</v>
      </c>
    </row>
    <row r="4274" spans="1:4" ht="12.75" customHeight="1">
      <c r="A4274" s="402">
        <v>92945</v>
      </c>
      <c r="B4274" s="402" t="s">
        <v>16078</v>
      </c>
      <c r="C4274" s="402" t="s">
        <v>100</v>
      </c>
      <c r="D4274" s="403">
        <v>40.299999999999997</v>
      </c>
    </row>
    <row r="4275" spans="1:4" ht="12.75" customHeight="1">
      <c r="A4275" s="402">
        <v>92946</v>
      </c>
      <c r="B4275" s="402" t="s">
        <v>16079</v>
      </c>
      <c r="C4275" s="402" t="s">
        <v>100</v>
      </c>
      <c r="D4275" s="403">
        <v>56.5</v>
      </c>
    </row>
    <row r="4276" spans="1:4" ht="12.75" customHeight="1">
      <c r="A4276" s="402">
        <v>92947</v>
      </c>
      <c r="B4276" s="402" t="s">
        <v>16080</v>
      </c>
      <c r="C4276" s="402" t="s">
        <v>100</v>
      </c>
      <c r="D4276" s="403">
        <v>56.5</v>
      </c>
    </row>
    <row r="4277" spans="1:4" ht="12.75" customHeight="1">
      <c r="A4277" s="402">
        <v>92948</v>
      </c>
      <c r="B4277" s="402" t="s">
        <v>16081</v>
      </c>
      <c r="C4277" s="402" t="s">
        <v>100</v>
      </c>
      <c r="D4277" s="403">
        <v>56.5</v>
      </c>
    </row>
    <row r="4278" spans="1:4" ht="12.75" customHeight="1">
      <c r="A4278" s="402">
        <v>92949</v>
      </c>
      <c r="B4278" s="402" t="s">
        <v>16082</v>
      </c>
      <c r="C4278" s="402" t="s">
        <v>100</v>
      </c>
      <c r="D4278" s="403">
        <v>88.29</v>
      </c>
    </row>
    <row r="4279" spans="1:4" ht="12.75" customHeight="1">
      <c r="A4279" s="402">
        <v>92950</v>
      </c>
      <c r="B4279" s="402" t="s">
        <v>16083</v>
      </c>
      <c r="C4279" s="402" t="s">
        <v>100</v>
      </c>
      <c r="D4279" s="403">
        <v>88.29</v>
      </c>
    </row>
    <row r="4280" spans="1:4" ht="12.75" customHeight="1">
      <c r="A4280" s="402">
        <v>92951</v>
      </c>
      <c r="B4280" s="402" t="s">
        <v>16084</v>
      </c>
      <c r="C4280" s="402" t="s">
        <v>100</v>
      </c>
      <c r="D4280" s="403">
        <v>126.69</v>
      </c>
    </row>
    <row r="4281" spans="1:4" ht="12.75" customHeight="1">
      <c r="A4281" s="402">
        <v>92952</v>
      </c>
      <c r="B4281" s="402" t="s">
        <v>16085</v>
      </c>
      <c r="C4281" s="402" t="s">
        <v>100</v>
      </c>
      <c r="D4281" s="403">
        <v>126.69</v>
      </c>
    </row>
    <row r="4282" spans="1:4" ht="12.75" customHeight="1">
      <c r="A4282" s="402">
        <v>92953</v>
      </c>
      <c r="B4282" s="402" t="s">
        <v>16086</v>
      </c>
      <c r="C4282" s="402" t="s">
        <v>100</v>
      </c>
      <c r="D4282" s="403">
        <v>23.22</v>
      </c>
    </row>
    <row r="4283" spans="1:4" ht="12.75" customHeight="1">
      <c r="A4283" s="402">
        <v>93050</v>
      </c>
      <c r="B4283" s="402" t="s">
        <v>16087</v>
      </c>
      <c r="C4283" s="402" t="s">
        <v>100</v>
      </c>
      <c r="D4283" s="403">
        <v>10.56</v>
      </c>
    </row>
    <row r="4284" spans="1:4" ht="12.75" customHeight="1">
      <c r="A4284" s="402">
        <v>93052</v>
      </c>
      <c r="B4284" s="402" t="s">
        <v>16088</v>
      </c>
      <c r="C4284" s="402" t="s">
        <v>100</v>
      </c>
      <c r="D4284" s="403">
        <v>492.62</v>
      </c>
    </row>
    <row r="4285" spans="1:4" ht="12.75" customHeight="1">
      <c r="A4285" s="402">
        <v>93054</v>
      </c>
      <c r="B4285" s="402" t="s">
        <v>16089</v>
      </c>
      <c r="C4285" s="402" t="s">
        <v>100</v>
      </c>
      <c r="D4285" s="403">
        <v>21.06</v>
      </c>
    </row>
    <row r="4286" spans="1:4" ht="12.75" customHeight="1">
      <c r="A4286" s="402">
        <v>93055</v>
      </c>
      <c r="B4286" s="402" t="s">
        <v>16090</v>
      </c>
      <c r="C4286" s="402" t="s">
        <v>100</v>
      </c>
      <c r="D4286" s="403">
        <v>42.49</v>
      </c>
    </row>
    <row r="4287" spans="1:4" ht="12.75" customHeight="1">
      <c r="A4287" s="402">
        <v>93056</v>
      </c>
      <c r="B4287" s="402" t="s">
        <v>16091</v>
      </c>
      <c r="C4287" s="402" t="s">
        <v>100</v>
      </c>
      <c r="D4287" s="403">
        <v>15.81</v>
      </c>
    </row>
    <row r="4288" spans="1:4" ht="12.75" customHeight="1">
      <c r="A4288" s="402">
        <v>93057</v>
      </c>
      <c r="B4288" s="402" t="s">
        <v>16092</v>
      </c>
      <c r="C4288" s="402" t="s">
        <v>100</v>
      </c>
      <c r="D4288" s="403">
        <v>13.14</v>
      </c>
    </row>
    <row r="4289" spans="1:4" ht="12.75" customHeight="1">
      <c r="A4289" s="402">
        <v>93058</v>
      </c>
      <c r="B4289" s="402" t="s">
        <v>16093</v>
      </c>
      <c r="C4289" s="402" t="s">
        <v>100</v>
      </c>
      <c r="D4289" s="403">
        <v>541.91999999999996</v>
      </c>
    </row>
    <row r="4290" spans="1:4" ht="12.75" customHeight="1">
      <c r="A4290" s="402">
        <v>93059</v>
      </c>
      <c r="B4290" s="402" t="s">
        <v>16094</v>
      </c>
      <c r="C4290" s="402" t="s">
        <v>100</v>
      </c>
      <c r="D4290" s="403">
        <v>27.59</v>
      </c>
    </row>
    <row r="4291" spans="1:4" ht="12.75" customHeight="1">
      <c r="A4291" s="402">
        <v>93060</v>
      </c>
      <c r="B4291" s="402" t="s">
        <v>16095</v>
      </c>
      <c r="C4291" s="402" t="s">
        <v>100</v>
      </c>
      <c r="D4291" s="403">
        <v>74.510000000000005</v>
      </c>
    </row>
    <row r="4292" spans="1:4" ht="12.75" customHeight="1">
      <c r="A4292" s="402">
        <v>93061</v>
      </c>
      <c r="B4292" s="402" t="s">
        <v>16096</v>
      </c>
      <c r="C4292" s="402" t="s">
        <v>100</v>
      </c>
      <c r="D4292" s="403">
        <v>30.07</v>
      </c>
    </row>
    <row r="4293" spans="1:4" ht="12.75" customHeight="1">
      <c r="A4293" s="402">
        <v>93062</v>
      </c>
      <c r="B4293" s="402" t="s">
        <v>16097</v>
      </c>
      <c r="C4293" s="402" t="s">
        <v>100</v>
      </c>
      <c r="D4293" s="403">
        <v>25.37</v>
      </c>
    </row>
    <row r="4294" spans="1:4" ht="12.75" customHeight="1">
      <c r="A4294" s="402">
        <v>93063</v>
      </c>
      <c r="B4294" s="402" t="s">
        <v>16098</v>
      </c>
      <c r="C4294" s="402" t="s">
        <v>100</v>
      </c>
      <c r="D4294" s="403">
        <v>620.98</v>
      </c>
    </row>
    <row r="4295" spans="1:4" ht="12.75" customHeight="1">
      <c r="A4295" s="402">
        <v>93064</v>
      </c>
      <c r="B4295" s="402" t="s">
        <v>16099</v>
      </c>
      <c r="C4295" s="402" t="s">
        <v>100</v>
      </c>
      <c r="D4295" s="403">
        <v>46.24</v>
      </c>
    </row>
    <row r="4296" spans="1:4" ht="12.75" customHeight="1">
      <c r="A4296" s="402">
        <v>93065</v>
      </c>
      <c r="B4296" s="402" t="s">
        <v>16100</v>
      </c>
      <c r="C4296" s="402" t="s">
        <v>100</v>
      </c>
      <c r="D4296" s="403">
        <v>41.53</v>
      </c>
    </row>
    <row r="4297" spans="1:4" ht="12.75" customHeight="1">
      <c r="A4297" s="402">
        <v>93066</v>
      </c>
      <c r="B4297" s="402" t="s">
        <v>16101</v>
      </c>
      <c r="C4297" s="402" t="s">
        <v>100</v>
      </c>
      <c r="D4297" s="403">
        <v>779.32</v>
      </c>
    </row>
    <row r="4298" spans="1:4" ht="12.75" customHeight="1">
      <c r="A4298" s="402">
        <v>93067</v>
      </c>
      <c r="B4298" s="402" t="s">
        <v>16102</v>
      </c>
      <c r="C4298" s="402" t="s">
        <v>100</v>
      </c>
      <c r="D4298" s="403">
        <v>68.819999999999993</v>
      </c>
    </row>
    <row r="4299" spans="1:4" ht="12.75" customHeight="1">
      <c r="A4299" s="402">
        <v>93068</v>
      </c>
      <c r="B4299" s="402" t="s">
        <v>16103</v>
      </c>
      <c r="C4299" s="402" t="s">
        <v>100</v>
      </c>
      <c r="D4299" s="403">
        <v>58.5</v>
      </c>
    </row>
    <row r="4300" spans="1:4" ht="12.75" customHeight="1">
      <c r="A4300" s="402">
        <v>93069</v>
      </c>
      <c r="B4300" s="402" t="s">
        <v>16104</v>
      </c>
      <c r="C4300" s="402" t="s">
        <v>100</v>
      </c>
      <c r="D4300" s="403">
        <v>1080.28</v>
      </c>
    </row>
    <row r="4301" spans="1:4" ht="12.75" customHeight="1">
      <c r="A4301" s="402">
        <v>93070</v>
      </c>
      <c r="B4301" s="402" t="s">
        <v>16105</v>
      </c>
      <c r="C4301" s="402" t="s">
        <v>100</v>
      </c>
      <c r="D4301" s="403">
        <v>174.1</v>
      </c>
    </row>
    <row r="4302" spans="1:4" ht="12.75" customHeight="1">
      <c r="A4302" s="402">
        <v>93071</v>
      </c>
      <c r="B4302" s="402" t="s">
        <v>16106</v>
      </c>
      <c r="C4302" s="402" t="s">
        <v>100</v>
      </c>
      <c r="D4302" s="403">
        <v>160.07</v>
      </c>
    </row>
    <row r="4303" spans="1:4" ht="12.75" customHeight="1">
      <c r="A4303" s="402">
        <v>93072</v>
      </c>
      <c r="B4303" s="402" t="s">
        <v>16107</v>
      </c>
      <c r="C4303" s="402" t="s">
        <v>100</v>
      </c>
      <c r="D4303" s="403">
        <v>1425.71</v>
      </c>
    </row>
    <row r="4304" spans="1:4" ht="12.75" customHeight="1">
      <c r="A4304" s="402">
        <v>93074</v>
      </c>
      <c r="B4304" s="402" t="s">
        <v>16108</v>
      </c>
      <c r="C4304" s="402" t="s">
        <v>100</v>
      </c>
      <c r="D4304" s="403">
        <v>12.38</v>
      </c>
    </row>
    <row r="4305" spans="1:4" ht="12.75" customHeight="1">
      <c r="A4305" s="402">
        <v>93075</v>
      </c>
      <c r="B4305" s="402" t="s">
        <v>16109</v>
      </c>
      <c r="C4305" s="402" t="s">
        <v>100</v>
      </c>
      <c r="D4305" s="403">
        <v>18.440000000000001</v>
      </c>
    </row>
    <row r="4306" spans="1:4" ht="12.75" customHeight="1">
      <c r="A4306" s="402">
        <v>93076</v>
      </c>
      <c r="B4306" s="402" t="s">
        <v>16110</v>
      </c>
      <c r="C4306" s="402" t="s">
        <v>100</v>
      </c>
      <c r="D4306" s="403">
        <v>19.899999999999999</v>
      </c>
    </row>
    <row r="4307" spans="1:4" ht="12.75" customHeight="1">
      <c r="A4307" s="402">
        <v>93077</v>
      </c>
      <c r="B4307" s="402" t="s">
        <v>16111</v>
      </c>
      <c r="C4307" s="402" t="s">
        <v>100</v>
      </c>
      <c r="D4307" s="403">
        <v>26.15</v>
      </c>
    </row>
    <row r="4308" spans="1:4" ht="12.75" customHeight="1">
      <c r="A4308" s="402">
        <v>93078</v>
      </c>
      <c r="B4308" s="402" t="s">
        <v>16112</v>
      </c>
      <c r="C4308" s="402" t="s">
        <v>100</v>
      </c>
      <c r="D4308" s="403">
        <v>29.43</v>
      </c>
    </row>
    <row r="4309" spans="1:4" ht="12.75" customHeight="1">
      <c r="A4309" s="402">
        <v>93079</v>
      </c>
      <c r="B4309" s="402" t="s">
        <v>16113</v>
      </c>
      <c r="C4309" s="402" t="s">
        <v>100</v>
      </c>
      <c r="D4309" s="403">
        <v>27.75</v>
      </c>
    </row>
    <row r="4310" spans="1:4" ht="12.75" customHeight="1">
      <c r="A4310" s="402">
        <v>93080</v>
      </c>
      <c r="B4310" s="402" t="s">
        <v>16114</v>
      </c>
      <c r="C4310" s="402" t="s">
        <v>100</v>
      </c>
      <c r="D4310" s="403">
        <v>8.06</v>
      </c>
    </row>
    <row r="4311" spans="1:4" ht="12.75" customHeight="1">
      <c r="A4311" s="402">
        <v>93081</v>
      </c>
      <c r="B4311" s="402" t="s">
        <v>16115</v>
      </c>
      <c r="C4311" s="402" t="s">
        <v>100</v>
      </c>
      <c r="D4311" s="403">
        <v>17.43</v>
      </c>
    </row>
    <row r="4312" spans="1:4" ht="12.75" customHeight="1">
      <c r="A4312" s="402">
        <v>93082</v>
      </c>
      <c r="B4312" s="402" t="s">
        <v>16116</v>
      </c>
      <c r="C4312" s="402" t="s">
        <v>100</v>
      </c>
      <c r="D4312" s="403">
        <v>22.59</v>
      </c>
    </row>
    <row r="4313" spans="1:4" ht="12.75" customHeight="1">
      <c r="A4313" s="402">
        <v>93083</v>
      </c>
      <c r="B4313" s="402" t="s">
        <v>16117</v>
      </c>
      <c r="C4313" s="402" t="s">
        <v>100</v>
      </c>
      <c r="D4313" s="403">
        <v>426.48</v>
      </c>
    </row>
    <row r="4314" spans="1:4" ht="12.75" customHeight="1">
      <c r="A4314" s="402">
        <v>93084</v>
      </c>
      <c r="B4314" s="402" t="s">
        <v>16118</v>
      </c>
      <c r="C4314" s="402" t="s">
        <v>100</v>
      </c>
      <c r="D4314" s="403">
        <v>13.07</v>
      </c>
    </row>
    <row r="4315" spans="1:4" ht="12.75" customHeight="1">
      <c r="A4315" s="402">
        <v>93085</v>
      </c>
      <c r="B4315" s="402" t="s">
        <v>16119</v>
      </c>
      <c r="C4315" s="402" t="s">
        <v>100</v>
      </c>
      <c r="D4315" s="403">
        <v>13.97</v>
      </c>
    </row>
    <row r="4316" spans="1:4" ht="12.75" customHeight="1">
      <c r="A4316" s="402">
        <v>93086</v>
      </c>
      <c r="B4316" s="402" t="s">
        <v>16120</v>
      </c>
      <c r="C4316" s="402" t="s">
        <v>100</v>
      </c>
      <c r="D4316" s="403">
        <v>495.13</v>
      </c>
    </row>
    <row r="4317" spans="1:4" ht="12.75" customHeight="1">
      <c r="A4317" s="402">
        <v>93087</v>
      </c>
      <c r="B4317" s="402" t="s">
        <v>16121</v>
      </c>
      <c r="C4317" s="402" t="s">
        <v>100</v>
      </c>
      <c r="D4317" s="403">
        <v>18.239999999999998</v>
      </c>
    </row>
    <row r="4318" spans="1:4" ht="12.75" customHeight="1">
      <c r="A4318" s="402">
        <v>93088</v>
      </c>
      <c r="B4318" s="402" t="s">
        <v>16122</v>
      </c>
      <c r="C4318" s="402" t="s">
        <v>100</v>
      </c>
      <c r="D4318" s="403">
        <v>22.6</v>
      </c>
    </row>
    <row r="4319" spans="1:4" ht="12.75" customHeight="1">
      <c r="A4319" s="402">
        <v>93089</v>
      </c>
      <c r="B4319" s="402" t="s">
        <v>16123</v>
      </c>
      <c r="C4319" s="402" t="s">
        <v>100</v>
      </c>
      <c r="D4319" s="403">
        <v>45</v>
      </c>
    </row>
    <row r="4320" spans="1:4" ht="12.75" customHeight="1">
      <c r="A4320" s="402">
        <v>93090</v>
      </c>
      <c r="B4320" s="402" t="s">
        <v>16124</v>
      </c>
      <c r="C4320" s="402" t="s">
        <v>100</v>
      </c>
      <c r="D4320" s="403">
        <v>18.12</v>
      </c>
    </row>
    <row r="4321" spans="1:4" ht="12.75" customHeight="1">
      <c r="A4321" s="402">
        <v>93091</v>
      </c>
      <c r="B4321" s="402" t="s">
        <v>16125</v>
      </c>
      <c r="C4321" s="402" t="s">
        <v>100</v>
      </c>
      <c r="D4321" s="403">
        <v>15.55</v>
      </c>
    </row>
    <row r="4322" spans="1:4" ht="12.75" customHeight="1">
      <c r="A4322" s="402">
        <v>93092</v>
      </c>
      <c r="B4322" s="402" t="s">
        <v>16126</v>
      </c>
      <c r="C4322" s="402" t="s">
        <v>100</v>
      </c>
      <c r="D4322" s="403">
        <v>544.23</v>
      </c>
    </row>
    <row r="4323" spans="1:4" ht="12.75" customHeight="1">
      <c r="A4323" s="402">
        <v>93093</v>
      </c>
      <c r="B4323" s="402" t="s">
        <v>16127</v>
      </c>
      <c r="C4323" s="402" t="s">
        <v>100</v>
      </c>
      <c r="D4323" s="403">
        <v>28.76</v>
      </c>
    </row>
    <row r="4324" spans="1:4" ht="12.75" customHeight="1">
      <c r="A4324" s="402">
        <v>93094</v>
      </c>
      <c r="B4324" s="402" t="s">
        <v>16128</v>
      </c>
      <c r="C4324" s="402" t="s">
        <v>100</v>
      </c>
      <c r="D4324" s="403">
        <v>76.819999999999993</v>
      </c>
    </row>
    <row r="4325" spans="1:4" ht="12.75" customHeight="1">
      <c r="A4325" s="402">
        <v>93097</v>
      </c>
      <c r="B4325" s="402" t="s">
        <v>16129</v>
      </c>
      <c r="C4325" s="402" t="s">
        <v>100</v>
      </c>
      <c r="D4325" s="403">
        <v>12.62</v>
      </c>
    </row>
    <row r="4326" spans="1:4" ht="12.75" customHeight="1">
      <c r="A4326" s="402">
        <v>93098</v>
      </c>
      <c r="B4326" s="402" t="s">
        <v>16130</v>
      </c>
      <c r="C4326" s="402" t="s">
        <v>100</v>
      </c>
      <c r="D4326" s="403">
        <v>18.55</v>
      </c>
    </row>
    <row r="4327" spans="1:4" ht="12.75" customHeight="1">
      <c r="A4327" s="402">
        <v>93099</v>
      </c>
      <c r="B4327" s="402" t="s">
        <v>16131</v>
      </c>
      <c r="C4327" s="402" t="s">
        <v>100</v>
      </c>
      <c r="D4327" s="403">
        <v>22.68</v>
      </c>
    </row>
    <row r="4328" spans="1:4" ht="12.75" customHeight="1">
      <c r="A4328" s="402">
        <v>93100</v>
      </c>
      <c r="B4328" s="402" t="s">
        <v>16132</v>
      </c>
      <c r="C4328" s="402" t="s">
        <v>100</v>
      </c>
      <c r="D4328" s="403">
        <v>27.54</v>
      </c>
    </row>
    <row r="4329" spans="1:4" ht="12.75" customHeight="1">
      <c r="A4329" s="402">
        <v>93101</v>
      </c>
      <c r="B4329" s="402" t="s">
        <v>16133</v>
      </c>
      <c r="C4329" s="402" t="s">
        <v>100</v>
      </c>
      <c r="D4329" s="403">
        <v>30.82</v>
      </c>
    </row>
    <row r="4330" spans="1:4" ht="12.75" customHeight="1">
      <c r="A4330" s="402">
        <v>93102</v>
      </c>
      <c r="B4330" s="402" t="s">
        <v>16134</v>
      </c>
      <c r="C4330" s="402" t="s">
        <v>100</v>
      </c>
      <c r="D4330" s="403">
        <v>32.72</v>
      </c>
    </row>
    <row r="4331" spans="1:4" ht="12.75" customHeight="1">
      <c r="A4331" s="402">
        <v>93103</v>
      </c>
      <c r="B4331" s="402" t="s">
        <v>16135</v>
      </c>
      <c r="C4331" s="402" t="s">
        <v>100</v>
      </c>
      <c r="D4331" s="403">
        <v>8.2200000000000006</v>
      </c>
    </row>
    <row r="4332" spans="1:4" ht="12.75" customHeight="1">
      <c r="A4332" s="402">
        <v>93104</v>
      </c>
      <c r="B4332" s="402" t="s">
        <v>16136</v>
      </c>
      <c r="C4332" s="402" t="s">
        <v>100</v>
      </c>
      <c r="D4332" s="403">
        <v>17.5</v>
      </c>
    </row>
    <row r="4333" spans="1:4" ht="12.75" customHeight="1">
      <c r="A4333" s="402">
        <v>93105</v>
      </c>
      <c r="B4333" s="402" t="s">
        <v>16137</v>
      </c>
      <c r="C4333" s="402" t="s">
        <v>100</v>
      </c>
      <c r="D4333" s="403">
        <v>22.75</v>
      </c>
    </row>
    <row r="4334" spans="1:4" ht="12.75" customHeight="1">
      <c r="A4334" s="402">
        <v>93106</v>
      </c>
      <c r="B4334" s="402" t="s">
        <v>16138</v>
      </c>
      <c r="C4334" s="402" t="s">
        <v>100</v>
      </c>
      <c r="D4334" s="403">
        <v>426.64</v>
      </c>
    </row>
    <row r="4335" spans="1:4" ht="12.75" customHeight="1">
      <c r="A4335" s="402">
        <v>93107</v>
      </c>
      <c r="B4335" s="402" t="s">
        <v>16139</v>
      </c>
      <c r="C4335" s="402" t="s">
        <v>100</v>
      </c>
      <c r="D4335" s="403">
        <v>14.94</v>
      </c>
    </row>
    <row r="4336" spans="1:4" ht="12.75" customHeight="1">
      <c r="A4336" s="402">
        <v>93108</v>
      </c>
      <c r="B4336" s="402" t="s">
        <v>16140</v>
      </c>
      <c r="C4336" s="402" t="s">
        <v>100</v>
      </c>
      <c r="D4336" s="403">
        <v>12.59</v>
      </c>
    </row>
    <row r="4337" spans="1:4" ht="12.75" customHeight="1">
      <c r="A4337" s="402">
        <v>93109</v>
      </c>
      <c r="B4337" s="402" t="s">
        <v>16141</v>
      </c>
      <c r="C4337" s="402" t="s">
        <v>100</v>
      </c>
      <c r="D4337" s="403">
        <v>497</v>
      </c>
    </row>
    <row r="4338" spans="1:4" ht="12.75" customHeight="1">
      <c r="A4338" s="402">
        <v>93110</v>
      </c>
      <c r="B4338" s="402" t="s">
        <v>16142</v>
      </c>
      <c r="C4338" s="402" t="s">
        <v>100</v>
      </c>
      <c r="D4338" s="403">
        <v>19.18</v>
      </c>
    </row>
    <row r="4339" spans="1:4" ht="12.75" customHeight="1">
      <c r="A4339" s="402">
        <v>93111</v>
      </c>
      <c r="B4339" s="402" t="s">
        <v>16143</v>
      </c>
      <c r="C4339" s="402" t="s">
        <v>100</v>
      </c>
      <c r="D4339" s="403">
        <v>23.25</v>
      </c>
    </row>
    <row r="4340" spans="1:4" ht="12.75" customHeight="1">
      <c r="A4340" s="402">
        <v>93112</v>
      </c>
      <c r="B4340" s="402" t="s">
        <v>16144</v>
      </c>
      <c r="C4340" s="402" t="s">
        <v>100</v>
      </c>
      <c r="D4340" s="403">
        <v>46.87</v>
      </c>
    </row>
    <row r="4341" spans="1:4" ht="12.75" customHeight="1">
      <c r="A4341" s="402">
        <v>93113</v>
      </c>
      <c r="B4341" s="402" t="s">
        <v>16145</v>
      </c>
      <c r="C4341" s="402" t="s">
        <v>100</v>
      </c>
      <c r="D4341" s="403">
        <v>21.47</v>
      </c>
    </row>
    <row r="4342" spans="1:4" ht="12.75" customHeight="1">
      <c r="A4342" s="402">
        <v>93114</v>
      </c>
      <c r="B4342" s="402" t="s">
        <v>16146</v>
      </c>
      <c r="C4342" s="402" t="s">
        <v>100</v>
      </c>
      <c r="D4342" s="403">
        <v>30.42</v>
      </c>
    </row>
    <row r="4343" spans="1:4" ht="12.75" customHeight="1">
      <c r="A4343" s="402">
        <v>93115</v>
      </c>
      <c r="B4343" s="402" t="s">
        <v>16147</v>
      </c>
      <c r="C4343" s="402" t="s">
        <v>100</v>
      </c>
      <c r="D4343" s="403">
        <v>80.17</v>
      </c>
    </row>
    <row r="4344" spans="1:4" ht="12.75" customHeight="1">
      <c r="A4344" s="402">
        <v>93116</v>
      </c>
      <c r="B4344" s="402" t="s">
        <v>16148</v>
      </c>
      <c r="C4344" s="402" t="s">
        <v>100</v>
      </c>
      <c r="D4344" s="403">
        <v>547.58000000000004</v>
      </c>
    </row>
    <row r="4345" spans="1:4" ht="12.75" customHeight="1">
      <c r="A4345" s="402">
        <v>93117</v>
      </c>
      <c r="B4345" s="402" t="s">
        <v>16149</v>
      </c>
      <c r="C4345" s="402" t="s">
        <v>100</v>
      </c>
      <c r="D4345" s="403">
        <v>54.73</v>
      </c>
    </row>
    <row r="4346" spans="1:4" ht="12.75" customHeight="1">
      <c r="A4346" s="402">
        <v>93118</v>
      </c>
      <c r="B4346" s="402" t="s">
        <v>16150</v>
      </c>
      <c r="C4346" s="402" t="s">
        <v>100</v>
      </c>
      <c r="D4346" s="403">
        <v>80.680000000000007</v>
      </c>
    </row>
    <row r="4347" spans="1:4" ht="12.75" customHeight="1">
      <c r="A4347" s="402">
        <v>93119</v>
      </c>
      <c r="B4347" s="402" t="s">
        <v>16151</v>
      </c>
      <c r="C4347" s="402" t="s">
        <v>100</v>
      </c>
      <c r="D4347" s="403">
        <v>16.16</v>
      </c>
    </row>
    <row r="4348" spans="1:4" ht="12.75" customHeight="1">
      <c r="A4348" s="402">
        <v>93120</v>
      </c>
      <c r="B4348" s="402" t="s">
        <v>16152</v>
      </c>
      <c r="C4348" s="402" t="s">
        <v>100</v>
      </c>
      <c r="D4348" s="403">
        <v>24.28</v>
      </c>
    </row>
    <row r="4349" spans="1:4" ht="12.75" customHeight="1">
      <c r="A4349" s="402">
        <v>93121</v>
      </c>
      <c r="B4349" s="402" t="s">
        <v>16153</v>
      </c>
      <c r="C4349" s="402" t="s">
        <v>100</v>
      </c>
      <c r="D4349" s="403">
        <v>27.56</v>
      </c>
    </row>
    <row r="4350" spans="1:4" ht="12.75" customHeight="1">
      <c r="A4350" s="402">
        <v>93122</v>
      </c>
      <c r="B4350" s="402" t="s">
        <v>16154</v>
      </c>
      <c r="C4350" s="402" t="s">
        <v>100</v>
      </c>
      <c r="D4350" s="403">
        <v>24.3</v>
      </c>
    </row>
    <row r="4351" spans="1:4" ht="12.75" customHeight="1">
      <c r="A4351" s="402">
        <v>93123</v>
      </c>
      <c r="B4351" s="402" t="s">
        <v>16155</v>
      </c>
      <c r="C4351" s="402" t="s">
        <v>100</v>
      </c>
      <c r="D4351" s="403">
        <v>54.41</v>
      </c>
    </row>
    <row r="4352" spans="1:4" ht="12.75" customHeight="1">
      <c r="A4352" s="402">
        <v>93124</v>
      </c>
      <c r="B4352" s="402" t="s">
        <v>16156</v>
      </c>
      <c r="C4352" s="402" t="s">
        <v>100</v>
      </c>
      <c r="D4352" s="403">
        <v>85.57</v>
      </c>
    </row>
    <row r="4353" spans="1:4" ht="12.75" customHeight="1">
      <c r="A4353" s="402">
        <v>93125</v>
      </c>
      <c r="B4353" s="402" t="s">
        <v>16157</v>
      </c>
      <c r="C4353" s="402" t="s">
        <v>100</v>
      </c>
      <c r="D4353" s="403">
        <v>125.88</v>
      </c>
    </row>
    <row r="4354" spans="1:4" ht="12.75" customHeight="1">
      <c r="A4354" s="402">
        <v>93126</v>
      </c>
      <c r="B4354" s="402" t="s">
        <v>16158</v>
      </c>
      <c r="C4354" s="402" t="s">
        <v>100</v>
      </c>
      <c r="D4354" s="403">
        <v>278.60000000000002</v>
      </c>
    </row>
    <row r="4355" spans="1:4" ht="12.75" customHeight="1">
      <c r="A4355" s="402">
        <v>93133</v>
      </c>
      <c r="B4355" s="402" t="s">
        <v>16159</v>
      </c>
      <c r="C4355" s="402" t="s">
        <v>100</v>
      </c>
      <c r="D4355" s="403">
        <v>18.16</v>
      </c>
    </row>
    <row r="4356" spans="1:4" ht="12.75" customHeight="1">
      <c r="A4356" s="402">
        <v>94465</v>
      </c>
      <c r="B4356" s="402" t="s">
        <v>16160</v>
      </c>
      <c r="C4356" s="402" t="s">
        <v>100</v>
      </c>
      <c r="D4356" s="403">
        <v>50.34</v>
      </c>
    </row>
    <row r="4357" spans="1:4" ht="12.75" customHeight="1">
      <c r="A4357" s="402">
        <v>94466</v>
      </c>
      <c r="B4357" s="402" t="s">
        <v>16161</v>
      </c>
      <c r="C4357" s="402" t="s">
        <v>100</v>
      </c>
      <c r="D4357" s="403">
        <v>50.37</v>
      </c>
    </row>
    <row r="4358" spans="1:4" ht="12.75" customHeight="1">
      <c r="A4358" s="402">
        <v>94467</v>
      </c>
      <c r="B4358" s="402" t="s">
        <v>16162</v>
      </c>
      <c r="C4358" s="402" t="s">
        <v>100</v>
      </c>
      <c r="D4358" s="403">
        <v>82.44</v>
      </c>
    </row>
    <row r="4359" spans="1:4" ht="12.75" customHeight="1">
      <c r="A4359" s="402">
        <v>94468</v>
      </c>
      <c r="B4359" s="402" t="s">
        <v>16163</v>
      </c>
      <c r="C4359" s="402" t="s">
        <v>100</v>
      </c>
      <c r="D4359" s="403">
        <v>71.94</v>
      </c>
    </row>
    <row r="4360" spans="1:4" ht="12.75" customHeight="1">
      <c r="A4360" s="402">
        <v>94469</v>
      </c>
      <c r="B4360" s="402" t="s">
        <v>16164</v>
      </c>
      <c r="C4360" s="402" t="s">
        <v>100</v>
      </c>
      <c r="D4360" s="403">
        <v>118.82</v>
      </c>
    </row>
    <row r="4361" spans="1:4" ht="12.75" customHeight="1">
      <c r="A4361" s="402">
        <v>94470</v>
      </c>
      <c r="B4361" s="402" t="s">
        <v>16165</v>
      </c>
      <c r="C4361" s="402" t="s">
        <v>100</v>
      </c>
      <c r="D4361" s="403">
        <v>109.47</v>
      </c>
    </row>
    <row r="4362" spans="1:4" ht="12.75" customHeight="1">
      <c r="A4362" s="402">
        <v>94471</v>
      </c>
      <c r="B4362" s="402" t="s">
        <v>16166</v>
      </c>
      <c r="C4362" s="402" t="s">
        <v>100</v>
      </c>
      <c r="D4362" s="403">
        <v>72.39</v>
      </c>
    </row>
    <row r="4363" spans="1:4" ht="12.75" customHeight="1">
      <c r="A4363" s="402">
        <v>94472</v>
      </c>
      <c r="B4363" s="402" t="s">
        <v>16167</v>
      </c>
      <c r="C4363" s="402" t="s">
        <v>100</v>
      </c>
      <c r="D4363" s="403">
        <v>74.73</v>
      </c>
    </row>
    <row r="4364" spans="1:4" ht="12.75" customHeight="1">
      <c r="A4364" s="402">
        <v>94473</v>
      </c>
      <c r="B4364" s="402" t="s">
        <v>16168</v>
      </c>
      <c r="C4364" s="402" t="s">
        <v>100</v>
      </c>
      <c r="D4364" s="403">
        <v>117.88</v>
      </c>
    </row>
    <row r="4365" spans="1:4" ht="12.75" customHeight="1">
      <c r="A4365" s="402">
        <v>94474</v>
      </c>
      <c r="B4365" s="402" t="s">
        <v>16169</v>
      </c>
      <c r="C4365" s="402" t="s">
        <v>100</v>
      </c>
      <c r="D4365" s="403">
        <v>128.16</v>
      </c>
    </row>
    <row r="4366" spans="1:4" ht="12.75" customHeight="1">
      <c r="A4366" s="402">
        <v>94475</v>
      </c>
      <c r="B4366" s="402" t="s">
        <v>16170</v>
      </c>
      <c r="C4366" s="402" t="s">
        <v>100</v>
      </c>
      <c r="D4366" s="403">
        <v>160.5</v>
      </c>
    </row>
    <row r="4367" spans="1:4" ht="12.75" customHeight="1">
      <c r="A4367" s="402">
        <v>94476</v>
      </c>
      <c r="B4367" s="402" t="s">
        <v>16171</v>
      </c>
      <c r="C4367" s="402" t="s">
        <v>100</v>
      </c>
      <c r="D4367" s="403">
        <v>180.32</v>
      </c>
    </row>
    <row r="4368" spans="1:4" ht="12.75" customHeight="1">
      <c r="A4368" s="402">
        <v>94477</v>
      </c>
      <c r="B4368" s="402" t="s">
        <v>16172</v>
      </c>
      <c r="C4368" s="402" t="s">
        <v>100</v>
      </c>
      <c r="D4368" s="403">
        <v>96.44</v>
      </c>
    </row>
    <row r="4369" spans="1:4" ht="12.75" customHeight="1">
      <c r="A4369" s="402">
        <v>94478</v>
      </c>
      <c r="B4369" s="402" t="s">
        <v>16173</v>
      </c>
      <c r="C4369" s="402" t="s">
        <v>100</v>
      </c>
      <c r="D4369" s="403">
        <v>162.30000000000001</v>
      </c>
    </row>
    <row r="4370" spans="1:4" ht="12.75" customHeight="1">
      <c r="A4370" s="402">
        <v>94479</v>
      </c>
      <c r="B4370" s="402" t="s">
        <v>16174</v>
      </c>
      <c r="C4370" s="402" t="s">
        <v>100</v>
      </c>
      <c r="D4370" s="403">
        <v>212.04</v>
      </c>
    </row>
    <row r="4371" spans="1:4" ht="12.75" customHeight="1">
      <c r="A4371" s="402">
        <v>94606</v>
      </c>
      <c r="B4371" s="402" t="s">
        <v>16175</v>
      </c>
      <c r="C4371" s="402" t="s">
        <v>100</v>
      </c>
      <c r="D4371" s="403">
        <v>73.099999999999994</v>
      </c>
    </row>
    <row r="4372" spans="1:4" ht="12.75" customHeight="1">
      <c r="A4372" s="402">
        <v>94608</v>
      </c>
      <c r="B4372" s="402" t="s">
        <v>16176</v>
      </c>
      <c r="C4372" s="402" t="s">
        <v>100</v>
      </c>
      <c r="D4372" s="403">
        <v>184.67</v>
      </c>
    </row>
    <row r="4373" spans="1:4" ht="12.75" customHeight="1">
      <c r="A4373" s="402">
        <v>94610</v>
      </c>
      <c r="B4373" s="402" t="s">
        <v>16177</v>
      </c>
      <c r="C4373" s="402" t="s">
        <v>100</v>
      </c>
      <c r="D4373" s="403">
        <v>270.58999999999997</v>
      </c>
    </row>
    <row r="4374" spans="1:4" ht="12.75" customHeight="1">
      <c r="A4374" s="402">
        <v>94612</v>
      </c>
      <c r="B4374" s="402" t="s">
        <v>16178</v>
      </c>
      <c r="C4374" s="402" t="s">
        <v>100</v>
      </c>
      <c r="D4374" s="403">
        <v>384.94</v>
      </c>
    </row>
    <row r="4375" spans="1:4" ht="12.75" customHeight="1">
      <c r="A4375" s="402">
        <v>94614</v>
      </c>
      <c r="B4375" s="402" t="s">
        <v>16179</v>
      </c>
      <c r="C4375" s="402" t="s">
        <v>100</v>
      </c>
      <c r="D4375" s="403">
        <v>124.92</v>
      </c>
    </row>
    <row r="4376" spans="1:4" ht="12.75" customHeight="1">
      <c r="A4376" s="402">
        <v>94615</v>
      </c>
      <c r="B4376" s="402" t="s">
        <v>16180</v>
      </c>
      <c r="C4376" s="402" t="s">
        <v>100</v>
      </c>
      <c r="D4376" s="403">
        <v>142.04</v>
      </c>
    </row>
    <row r="4377" spans="1:4" ht="12.75" customHeight="1">
      <c r="A4377" s="402">
        <v>94616</v>
      </c>
      <c r="B4377" s="402" t="s">
        <v>16181</v>
      </c>
      <c r="C4377" s="402" t="s">
        <v>100</v>
      </c>
      <c r="D4377" s="403">
        <v>352.85</v>
      </c>
    </row>
    <row r="4378" spans="1:4" ht="12.75" customHeight="1">
      <c r="A4378" s="402">
        <v>94617</v>
      </c>
      <c r="B4378" s="402" t="s">
        <v>16182</v>
      </c>
      <c r="C4378" s="402" t="s">
        <v>100</v>
      </c>
      <c r="D4378" s="403">
        <v>293.31</v>
      </c>
    </row>
    <row r="4379" spans="1:4" ht="12.75" customHeight="1">
      <c r="A4379" s="402">
        <v>94618</v>
      </c>
      <c r="B4379" s="402" t="s">
        <v>16183</v>
      </c>
      <c r="C4379" s="402" t="s">
        <v>100</v>
      </c>
      <c r="D4379" s="403">
        <v>342.86</v>
      </c>
    </row>
    <row r="4380" spans="1:4" ht="12.75" customHeight="1">
      <c r="A4380" s="402">
        <v>94620</v>
      </c>
      <c r="B4380" s="402" t="s">
        <v>16184</v>
      </c>
      <c r="C4380" s="402" t="s">
        <v>100</v>
      </c>
      <c r="D4380" s="403">
        <v>793.29</v>
      </c>
    </row>
    <row r="4381" spans="1:4" ht="12.75" customHeight="1">
      <c r="A4381" s="402">
        <v>94622</v>
      </c>
      <c r="B4381" s="402" t="s">
        <v>16185</v>
      </c>
      <c r="C4381" s="402" t="s">
        <v>100</v>
      </c>
      <c r="D4381" s="403">
        <v>182.42</v>
      </c>
    </row>
    <row r="4382" spans="1:4" ht="12.75" customHeight="1">
      <c r="A4382" s="402">
        <v>94623</v>
      </c>
      <c r="B4382" s="402" t="s">
        <v>16186</v>
      </c>
      <c r="C4382" s="402" t="s">
        <v>100</v>
      </c>
      <c r="D4382" s="403">
        <v>436.89</v>
      </c>
    </row>
    <row r="4383" spans="1:4" ht="12.75" customHeight="1">
      <c r="A4383" s="402">
        <v>94624</v>
      </c>
      <c r="B4383" s="402" t="s">
        <v>16187</v>
      </c>
      <c r="C4383" s="402" t="s">
        <v>100</v>
      </c>
      <c r="D4383" s="403">
        <v>659.01</v>
      </c>
    </row>
    <row r="4384" spans="1:4" ht="12.75" customHeight="1">
      <c r="A4384" s="402">
        <v>94625</v>
      </c>
      <c r="B4384" s="402" t="s">
        <v>16188</v>
      </c>
      <c r="C4384" s="402" t="s">
        <v>100</v>
      </c>
      <c r="D4384" s="403">
        <v>1382.54</v>
      </c>
    </row>
    <row r="4385" spans="1:4" ht="12.75" customHeight="1">
      <c r="A4385" s="402">
        <v>94656</v>
      </c>
      <c r="B4385" s="402" t="s">
        <v>16189</v>
      </c>
      <c r="C4385" s="402" t="s">
        <v>100</v>
      </c>
      <c r="D4385" s="403">
        <v>3.06</v>
      </c>
    </row>
    <row r="4386" spans="1:4" ht="12.75" customHeight="1">
      <c r="A4386" s="402">
        <v>94657</v>
      </c>
      <c r="B4386" s="402" t="s">
        <v>16190</v>
      </c>
      <c r="C4386" s="402" t="s">
        <v>100</v>
      </c>
      <c r="D4386" s="403">
        <v>3.43</v>
      </c>
    </row>
    <row r="4387" spans="1:4" ht="12.75" customHeight="1">
      <c r="A4387" s="402">
        <v>94658</v>
      </c>
      <c r="B4387" s="402" t="s">
        <v>16191</v>
      </c>
      <c r="C4387" s="402" t="s">
        <v>100</v>
      </c>
      <c r="D4387" s="403">
        <v>4.62</v>
      </c>
    </row>
    <row r="4388" spans="1:4" ht="12.75" customHeight="1">
      <c r="A4388" s="402">
        <v>94659</v>
      </c>
      <c r="B4388" s="402" t="s">
        <v>16192</v>
      </c>
      <c r="C4388" s="402" t="s">
        <v>100</v>
      </c>
      <c r="D4388" s="403">
        <v>5.4</v>
      </c>
    </row>
    <row r="4389" spans="1:4" ht="12.75" customHeight="1">
      <c r="A4389" s="402">
        <v>94660</v>
      </c>
      <c r="B4389" s="402" t="s">
        <v>16193</v>
      </c>
      <c r="C4389" s="402" t="s">
        <v>100</v>
      </c>
      <c r="D4389" s="403">
        <v>7.38</v>
      </c>
    </row>
    <row r="4390" spans="1:4" ht="12.75" customHeight="1">
      <c r="A4390" s="402">
        <v>94661</v>
      </c>
      <c r="B4390" s="402" t="s">
        <v>16194</v>
      </c>
      <c r="C4390" s="402" t="s">
        <v>100</v>
      </c>
      <c r="D4390" s="403">
        <v>8.6300000000000008</v>
      </c>
    </row>
    <row r="4391" spans="1:4" ht="12.75" customHeight="1">
      <c r="A4391" s="402">
        <v>94662</v>
      </c>
      <c r="B4391" s="402" t="s">
        <v>16195</v>
      </c>
      <c r="C4391" s="402" t="s">
        <v>100</v>
      </c>
      <c r="D4391" s="403">
        <v>9.6999999999999993</v>
      </c>
    </row>
    <row r="4392" spans="1:4" ht="12.75" customHeight="1">
      <c r="A4392" s="402">
        <v>94663</v>
      </c>
      <c r="B4392" s="402" t="s">
        <v>16196</v>
      </c>
      <c r="C4392" s="402" t="s">
        <v>100</v>
      </c>
      <c r="D4392" s="403">
        <v>10.74</v>
      </c>
    </row>
    <row r="4393" spans="1:4" ht="12.75" customHeight="1">
      <c r="A4393" s="402">
        <v>94664</v>
      </c>
      <c r="B4393" s="402" t="s">
        <v>16197</v>
      </c>
      <c r="C4393" s="402" t="s">
        <v>100</v>
      </c>
      <c r="D4393" s="403">
        <v>17.91</v>
      </c>
    </row>
    <row r="4394" spans="1:4" ht="12.75" customHeight="1">
      <c r="A4394" s="402">
        <v>94665</v>
      </c>
      <c r="B4394" s="402" t="s">
        <v>16198</v>
      </c>
      <c r="C4394" s="402" t="s">
        <v>100</v>
      </c>
      <c r="D4394" s="403">
        <v>21.5</v>
      </c>
    </row>
    <row r="4395" spans="1:4" ht="12.75" customHeight="1">
      <c r="A4395" s="402">
        <v>94666</v>
      </c>
      <c r="B4395" s="402" t="s">
        <v>16199</v>
      </c>
      <c r="C4395" s="402" t="s">
        <v>100</v>
      </c>
      <c r="D4395" s="403">
        <v>29.25</v>
      </c>
    </row>
    <row r="4396" spans="1:4" ht="12.75" customHeight="1">
      <c r="A4396" s="402">
        <v>94667</v>
      </c>
      <c r="B4396" s="402" t="s">
        <v>16200</v>
      </c>
      <c r="C4396" s="402" t="s">
        <v>100</v>
      </c>
      <c r="D4396" s="403">
        <v>31.63</v>
      </c>
    </row>
    <row r="4397" spans="1:4" ht="12.75" customHeight="1">
      <c r="A4397" s="402">
        <v>94668</v>
      </c>
      <c r="B4397" s="402" t="s">
        <v>16201</v>
      </c>
      <c r="C4397" s="402" t="s">
        <v>100</v>
      </c>
      <c r="D4397" s="403">
        <v>38.950000000000003</v>
      </c>
    </row>
    <row r="4398" spans="1:4" ht="12.75" customHeight="1">
      <c r="A4398" s="402">
        <v>94669</v>
      </c>
      <c r="B4398" s="402" t="s">
        <v>16202</v>
      </c>
      <c r="C4398" s="402" t="s">
        <v>100</v>
      </c>
      <c r="D4398" s="403">
        <v>57.98</v>
      </c>
    </row>
    <row r="4399" spans="1:4" ht="12.75" customHeight="1">
      <c r="A4399" s="402">
        <v>94670</v>
      </c>
      <c r="B4399" s="402" t="s">
        <v>16203</v>
      </c>
      <c r="C4399" s="402" t="s">
        <v>100</v>
      </c>
      <c r="D4399" s="403">
        <v>61.99</v>
      </c>
    </row>
    <row r="4400" spans="1:4" ht="12.75" customHeight="1">
      <c r="A4400" s="402">
        <v>94671</v>
      </c>
      <c r="B4400" s="402" t="s">
        <v>16204</v>
      </c>
      <c r="C4400" s="402" t="s">
        <v>100</v>
      </c>
      <c r="D4400" s="403">
        <v>95.4</v>
      </c>
    </row>
    <row r="4401" spans="1:4" ht="12.75" customHeight="1">
      <c r="A4401" s="402">
        <v>94672</v>
      </c>
      <c r="B4401" s="402" t="s">
        <v>16205</v>
      </c>
      <c r="C4401" s="402" t="s">
        <v>100</v>
      </c>
      <c r="D4401" s="403">
        <v>5.37</v>
      </c>
    </row>
    <row r="4402" spans="1:4" ht="12.75" customHeight="1">
      <c r="A4402" s="402">
        <v>94673</v>
      </c>
      <c r="B4402" s="402" t="s">
        <v>16206</v>
      </c>
      <c r="C4402" s="402" t="s">
        <v>100</v>
      </c>
      <c r="D4402" s="403">
        <v>6.33</v>
      </c>
    </row>
    <row r="4403" spans="1:4" ht="12.75" customHeight="1">
      <c r="A4403" s="402">
        <v>94674</v>
      </c>
      <c r="B4403" s="402" t="s">
        <v>16207</v>
      </c>
      <c r="C4403" s="402" t="s">
        <v>100</v>
      </c>
      <c r="D4403" s="403">
        <v>6.91</v>
      </c>
    </row>
    <row r="4404" spans="1:4" ht="12.75" customHeight="1">
      <c r="A4404" s="402">
        <v>94675</v>
      </c>
      <c r="B4404" s="402" t="s">
        <v>16208</v>
      </c>
      <c r="C4404" s="402" t="s">
        <v>100</v>
      </c>
      <c r="D4404" s="403">
        <v>10.73</v>
      </c>
    </row>
    <row r="4405" spans="1:4" ht="12.75" customHeight="1">
      <c r="A4405" s="402">
        <v>94676</v>
      </c>
      <c r="B4405" s="402" t="s">
        <v>16209</v>
      </c>
      <c r="C4405" s="402" t="s">
        <v>100</v>
      </c>
      <c r="D4405" s="403">
        <v>11.67</v>
      </c>
    </row>
    <row r="4406" spans="1:4" ht="12.75" customHeight="1">
      <c r="A4406" s="402">
        <v>94677</v>
      </c>
      <c r="B4406" s="402" t="s">
        <v>16210</v>
      </c>
      <c r="C4406" s="402" t="s">
        <v>100</v>
      </c>
      <c r="D4406" s="403">
        <v>17.47</v>
      </c>
    </row>
    <row r="4407" spans="1:4" ht="12.75" customHeight="1">
      <c r="A4407" s="402">
        <v>94678</v>
      </c>
      <c r="B4407" s="402" t="s">
        <v>16211</v>
      </c>
      <c r="C4407" s="402" t="s">
        <v>100</v>
      </c>
      <c r="D4407" s="403">
        <v>13.4</v>
      </c>
    </row>
    <row r="4408" spans="1:4" ht="12.75" customHeight="1">
      <c r="A4408" s="402">
        <v>94679</v>
      </c>
      <c r="B4408" s="402" t="s">
        <v>16212</v>
      </c>
      <c r="C4408" s="402" t="s">
        <v>100</v>
      </c>
      <c r="D4408" s="403">
        <v>21.02</v>
      </c>
    </row>
    <row r="4409" spans="1:4" ht="12.75" customHeight="1">
      <c r="A4409" s="402">
        <v>94680</v>
      </c>
      <c r="B4409" s="402" t="s">
        <v>16213</v>
      </c>
      <c r="C4409" s="402" t="s">
        <v>100</v>
      </c>
      <c r="D4409" s="403">
        <v>39.049999999999997</v>
      </c>
    </row>
    <row r="4410" spans="1:4" ht="12.75" customHeight="1">
      <c r="A4410" s="402">
        <v>94681</v>
      </c>
      <c r="B4410" s="402" t="s">
        <v>16214</v>
      </c>
      <c r="C4410" s="402" t="s">
        <v>100</v>
      </c>
      <c r="D4410" s="403">
        <v>43.92</v>
      </c>
    </row>
    <row r="4411" spans="1:4" ht="12.75" customHeight="1">
      <c r="A4411" s="402">
        <v>94682</v>
      </c>
      <c r="B4411" s="402" t="s">
        <v>16215</v>
      </c>
      <c r="C4411" s="402" t="s">
        <v>100</v>
      </c>
      <c r="D4411" s="403">
        <v>98.05</v>
      </c>
    </row>
    <row r="4412" spans="1:4" ht="12.75" customHeight="1">
      <c r="A4412" s="402">
        <v>94683</v>
      </c>
      <c r="B4412" s="402" t="s">
        <v>16216</v>
      </c>
      <c r="C4412" s="402" t="s">
        <v>100</v>
      </c>
      <c r="D4412" s="403">
        <v>66.8</v>
      </c>
    </row>
    <row r="4413" spans="1:4" ht="12.75" customHeight="1">
      <c r="A4413" s="402">
        <v>94684</v>
      </c>
      <c r="B4413" s="402" t="s">
        <v>16217</v>
      </c>
      <c r="C4413" s="402" t="s">
        <v>100</v>
      </c>
      <c r="D4413" s="403">
        <v>118.21</v>
      </c>
    </row>
    <row r="4414" spans="1:4" ht="12.75" customHeight="1">
      <c r="A4414" s="402">
        <v>94685</v>
      </c>
      <c r="B4414" s="402" t="s">
        <v>16218</v>
      </c>
      <c r="C4414" s="402" t="s">
        <v>100</v>
      </c>
      <c r="D4414" s="403">
        <v>85.09</v>
      </c>
    </row>
    <row r="4415" spans="1:4" ht="12.75" customHeight="1">
      <c r="A4415" s="402">
        <v>94686</v>
      </c>
      <c r="B4415" s="402" t="s">
        <v>16219</v>
      </c>
      <c r="C4415" s="402" t="s">
        <v>100</v>
      </c>
      <c r="D4415" s="403">
        <v>228.94</v>
      </c>
    </row>
    <row r="4416" spans="1:4" ht="12.75" customHeight="1">
      <c r="A4416" s="402">
        <v>94687</v>
      </c>
      <c r="B4416" s="402" t="s">
        <v>16220</v>
      </c>
      <c r="C4416" s="402" t="s">
        <v>100</v>
      </c>
      <c r="D4416" s="403">
        <v>206.96</v>
      </c>
    </row>
    <row r="4417" spans="1:4" ht="12.75" customHeight="1">
      <c r="A4417" s="402">
        <v>94688</v>
      </c>
      <c r="B4417" s="402" t="s">
        <v>16221</v>
      </c>
      <c r="C4417" s="402" t="s">
        <v>100</v>
      </c>
      <c r="D4417" s="403">
        <v>5.97</v>
      </c>
    </row>
    <row r="4418" spans="1:4" ht="12.75" customHeight="1">
      <c r="A4418" s="402">
        <v>94689</v>
      </c>
      <c r="B4418" s="402" t="s">
        <v>16222</v>
      </c>
      <c r="C4418" s="402" t="s">
        <v>100</v>
      </c>
      <c r="D4418" s="403">
        <v>8.41</v>
      </c>
    </row>
    <row r="4419" spans="1:4" ht="12.75" customHeight="1">
      <c r="A4419" s="402">
        <v>94690</v>
      </c>
      <c r="B4419" s="402" t="s">
        <v>16223</v>
      </c>
      <c r="C4419" s="402" t="s">
        <v>100</v>
      </c>
      <c r="D4419" s="403">
        <v>9.9600000000000009</v>
      </c>
    </row>
    <row r="4420" spans="1:4" ht="12.75" customHeight="1">
      <c r="A4420" s="402">
        <v>94691</v>
      </c>
      <c r="B4420" s="402" t="s">
        <v>16224</v>
      </c>
      <c r="C4420" s="402" t="s">
        <v>100</v>
      </c>
      <c r="D4420" s="403">
        <v>12.12</v>
      </c>
    </row>
    <row r="4421" spans="1:4" ht="12.75" customHeight="1">
      <c r="A4421" s="402">
        <v>94692</v>
      </c>
      <c r="B4421" s="402" t="s">
        <v>16225</v>
      </c>
      <c r="C4421" s="402" t="s">
        <v>100</v>
      </c>
      <c r="D4421" s="403">
        <v>17.14</v>
      </c>
    </row>
    <row r="4422" spans="1:4" ht="12.75" customHeight="1">
      <c r="A4422" s="402">
        <v>94693</v>
      </c>
      <c r="B4422" s="402" t="s">
        <v>16226</v>
      </c>
      <c r="C4422" s="402" t="s">
        <v>100</v>
      </c>
      <c r="D4422" s="403">
        <v>15.87</v>
      </c>
    </row>
    <row r="4423" spans="1:4" ht="12.75" customHeight="1">
      <c r="A4423" s="402">
        <v>94694</v>
      </c>
      <c r="B4423" s="402" t="s">
        <v>16227</v>
      </c>
      <c r="C4423" s="402" t="s">
        <v>100</v>
      </c>
      <c r="D4423" s="403">
        <v>21.12</v>
      </c>
    </row>
    <row r="4424" spans="1:4" ht="12.75" customHeight="1">
      <c r="A4424" s="402">
        <v>94695</v>
      </c>
      <c r="B4424" s="402" t="s">
        <v>16228</v>
      </c>
      <c r="C4424" s="402" t="s">
        <v>100</v>
      </c>
      <c r="D4424" s="403">
        <v>27.92</v>
      </c>
    </row>
    <row r="4425" spans="1:4" ht="12.75" customHeight="1">
      <c r="A4425" s="402">
        <v>94696</v>
      </c>
      <c r="B4425" s="402" t="s">
        <v>16229</v>
      </c>
      <c r="C4425" s="402" t="s">
        <v>100</v>
      </c>
      <c r="D4425" s="403">
        <v>45.4</v>
      </c>
    </row>
    <row r="4426" spans="1:4" ht="12.75" customHeight="1">
      <c r="A4426" s="402">
        <v>94697</v>
      </c>
      <c r="B4426" s="402" t="s">
        <v>16230</v>
      </c>
      <c r="C4426" s="402" t="s">
        <v>100</v>
      </c>
      <c r="D4426" s="403">
        <v>78.180000000000007</v>
      </c>
    </row>
    <row r="4427" spans="1:4" ht="12.75" customHeight="1">
      <c r="A4427" s="402">
        <v>94698</v>
      </c>
      <c r="B4427" s="402" t="s">
        <v>16231</v>
      </c>
      <c r="C4427" s="402" t="s">
        <v>100</v>
      </c>
      <c r="D4427" s="403">
        <v>60.2</v>
      </c>
    </row>
    <row r="4428" spans="1:4" ht="12.75" customHeight="1">
      <c r="A4428" s="402">
        <v>94699</v>
      </c>
      <c r="B4428" s="402" t="s">
        <v>16232</v>
      </c>
      <c r="C4428" s="402" t="s">
        <v>100</v>
      </c>
      <c r="D4428" s="403">
        <v>103.77</v>
      </c>
    </row>
    <row r="4429" spans="1:4" ht="12.75" customHeight="1">
      <c r="A4429" s="402">
        <v>94700</v>
      </c>
      <c r="B4429" s="402" t="s">
        <v>16233</v>
      </c>
      <c r="C4429" s="402" t="s">
        <v>100</v>
      </c>
      <c r="D4429" s="403">
        <v>118.41</v>
      </c>
    </row>
    <row r="4430" spans="1:4" ht="12.75" customHeight="1">
      <c r="A4430" s="402">
        <v>94701</v>
      </c>
      <c r="B4430" s="402" t="s">
        <v>16234</v>
      </c>
      <c r="C4430" s="402" t="s">
        <v>100</v>
      </c>
      <c r="D4430" s="403">
        <v>204.38</v>
      </c>
    </row>
    <row r="4431" spans="1:4" ht="12.75" customHeight="1">
      <c r="A4431" s="402">
        <v>94702</v>
      </c>
      <c r="B4431" s="402" t="s">
        <v>16235</v>
      </c>
      <c r="C4431" s="402" t="s">
        <v>100</v>
      </c>
      <c r="D4431" s="403">
        <v>170.58</v>
      </c>
    </row>
    <row r="4432" spans="1:4" ht="12.75" customHeight="1">
      <c r="A4432" s="402">
        <v>94703</v>
      </c>
      <c r="B4432" s="402" t="s">
        <v>16236</v>
      </c>
      <c r="C4432" s="402" t="s">
        <v>100</v>
      </c>
      <c r="D4432" s="403">
        <v>18.04</v>
      </c>
    </row>
    <row r="4433" spans="1:4" ht="12.75" customHeight="1">
      <c r="A4433" s="402">
        <v>94704</v>
      </c>
      <c r="B4433" s="402" t="s">
        <v>16237</v>
      </c>
      <c r="C4433" s="402" t="s">
        <v>100</v>
      </c>
      <c r="D4433" s="403">
        <v>24.26</v>
      </c>
    </row>
    <row r="4434" spans="1:4" ht="12.75" customHeight="1">
      <c r="A4434" s="402">
        <v>94705</v>
      </c>
      <c r="B4434" s="402" t="s">
        <v>16238</v>
      </c>
      <c r="C4434" s="402" t="s">
        <v>100</v>
      </c>
      <c r="D4434" s="403">
        <v>33.35</v>
      </c>
    </row>
    <row r="4435" spans="1:4" ht="12.75" customHeight="1">
      <c r="A4435" s="402">
        <v>94706</v>
      </c>
      <c r="B4435" s="402" t="s">
        <v>16239</v>
      </c>
      <c r="C4435" s="402" t="s">
        <v>100</v>
      </c>
      <c r="D4435" s="403">
        <v>32.549999999999997</v>
      </c>
    </row>
    <row r="4436" spans="1:4" ht="12.75" customHeight="1">
      <c r="A4436" s="402">
        <v>94707</v>
      </c>
      <c r="B4436" s="402" t="s">
        <v>16240</v>
      </c>
      <c r="C4436" s="402" t="s">
        <v>100</v>
      </c>
      <c r="D4436" s="403">
        <v>51.75</v>
      </c>
    </row>
    <row r="4437" spans="1:4" ht="12.75" customHeight="1">
      <c r="A4437" s="402">
        <v>94713</v>
      </c>
      <c r="B4437" s="402" t="s">
        <v>16241</v>
      </c>
      <c r="C4437" s="402" t="s">
        <v>100</v>
      </c>
      <c r="D4437" s="403">
        <v>216.64</v>
      </c>
    </row>
    <row r="4438" spans="1:4" ht="12.75" customHeight="1">
      <c r="A4438" s="402">
        <v>94714</v>
      </c>
      <c r="B4438" s="402" t="s">
        <v>16242</v>
      </c>
      <c r="C4438" s="402" t="s">
        <v>100</v>
      </c>
      <c r="D4438" s="403">
        <v>304.51</v>
      </c>
    </row>
    <row r="4439" spans="1:4" ht="12.75" customHeight="1">
      <c r="A4439" s="402">
        <v>94715</v>
      </c>
      <c r="B4439" s="402" t="s">
        <v>16243</v>
      </c>
      <c r="C4439" s="402" t="s">
        <v>100</v>
      </c>
      <c r="D4439" s="403">
        <v>270.42</v>
      </c>
    </row>
    <row r="4440" spans="1:4" ht="12.75" customHeight="1">
      <c r="A4440" s="402">
        <v>94724</v>
      </c>
      <c r="B4440" s="402" t="s">
        <v>16244</v>
      </c>
      <c r="C4440" s="402" t="s">
        <v>100</v>
      </c>
      <c r="D4440" s="403">
        <v>22.41</v>
      </c>
    </row>
    <row r="4441" spans="1:4" ht="12.75" customHeight="1">
      <c r="A4441" s="402">
        <v>94725</v>
      </c>
      <c r="B4441" s="402" t="s">
        <v>16245</v>
      </c>
      <c r="C4441" s="402" t="s">
        <v>100</v>
      </c>
      <c r="D4441" s="403">
        <v>6.05</v>
      </c>
    </row>
    <row r="4442" spans="1:4" ht="12.75" customHeight="1">
      <c r="A4442" s="402">
        <v>94726</v>
      </c>
      <c r="B4442" s="402" t="s">
        <v>16246</v>
      </c>
      <c r="C4442" s="402" t="s">
        <v>100</v>
      </c>
      <c r="D4442" s="403">
        <v>28.9</v>
      </c>
    </row>
    <row r="4443" spans="1:4" ht="12.75" customHeight="1">
      <c r="A4443" s="402">
        <v>94727</v>
      </c>
      <c r="B4443" s="402" t="s">
        <v>16247</v>
      </c>
      <c r="C4443" s="402" t="s">
        <v>100</v>
      </c>
      <c r="D4443" s="403">
        <v>9.86</v>
      </c>
    </row>
    <row r="4444" spans="1:4" ht="12.75" customHeight="1">
      <c r="A4444" s="402">
        <v>94728</v>
      </c>
      <c r="B4444" s="402" t="s">
        <v>16248</v>
      </c>
      <c r="C4444" s="402" t="s">
        <v>100</v>
      </c>
      <c r="D4444" s="403">
        <v>45.09</v>
      </c>
    </row>
    <row r="4445" spans="1:4" ht="12.75" customHeight="1">
      <c r="A4445" s="402">
        <v>94729</v>
      </c>
      <c r="B4445" s="402" t="s">
        <v>16249</v>
      </c>
      <c r="C4445" s="402" t="s">
        <v>100</v>
      </c>
      <c r="D4445" s="403">
        <v>17.03</v>
      </c>
    </row>
    <row r="4446" spans="1:4" ht="12.75" customHeight="1">
      <c r="A4446" s="402">
        <v>94730</v>
      </c>
      <c r="B4446" s="402" t="s">
        <v>16250</v>
      </c>
      <c r="C4446" s="402" t="s">
        <v>100</v>
      </c>
      <c r="D4446" s="403">
        <v>55.3</v>
      </c>
    </row>
    <row r="4447" spans="1:4" ht="12.75" customHeight="1">
      <c r="A4447" s="402">
        <v>94731</v>
      </c>
      <c r="B4447" s="402" t="s">
        <v>16251</v>
      </c>
      <c r="C4447" s="402" t="s">
        <v>100</v>
      </c>
      <c r="D4447" s="403">
        <v>22.58</v>
      </c>
    </row>
    <row r="4448" spans="1:4" ht="12.75" customHeight="1">
      <c r="A4448" s="402">
        <v>94732</v>
      </c>
      <c r="B4448" s="402" t="s">
        <v>16252</v>
      </c>
      <c r="C4448" s="402" t="s">
        <v>100</v>
      </c>
      <c r="D4448" s="403">
        <v>88.66</v>
      </c>
    </row>
    <row r="4449" spans="1:4" ht="12.75" customHeight="1">
      <c r="A4449" s="402">
        <v>94733</v>
      </c>
      <c r="B4449" s="402" t="s">
        <v>16253</v>
      </c>
      <c r="C4449" s="402" t="s">
        <v>100</v>
      </c>
      <c r="D4449" s="403">
        <v>39.590000000000003</v>
      </c>
    </row>
    <row r="4450" spans="1:4" ht="12.75" customHeight="1">
      <c r="A4450" s="402">
        <v>94734</v>
      </c>
      <c r="B4450" s="402" t="s">
        <v>16254</v>
      </c>
      <c r="C4450" s="402" t="s">
        <v>100</v>
      </c>
      <c r="D4450" s="403">
        <v>323.44</v>
      </c>
    </row>
    <row r="4451" spans="1:4" ht="12.75" customHeight="1">
      <c r="A4451" s="402">
        <v>94736</v>
      </c>
      <c r="B4451" s="402" t="s">
        <v>16255</v>
      </c>
      <c r="C4451" s="402" t="s">
        <v>100</v>
      </c>
      <c r="D4451" s="403">
        <v>470.27</v>
      </c>
    </row>
    <row r="4452" spans="1:4" ht="12.75" customHeight="1">
      <c r="A4452" s="402">
        <v>94737</v>
      </c>
      <c r="B4452" s="402" t="s">
        <v>16256</v>
      </c>
      <c r="C4452" s="402" t="s">
        <v>100</v>
      </c>
      <c r="D4452" s="403">
        <v>163.99</v>
      </c>
    </row>
    <row r="4453" spans="1:4" ht="12.75" customHeight="1">
      <c r="A4453" s="402">
        <v>94738</v>
      </c>
      <c r="B4453" s="402" t="s">
        <v>16257</v>
      </c>
      <c r="C4453" s="402" t="s">
        <v>100</v>
      </c>
      <c r="D4453" s="403">
        <v>1416.5</v>
      </c>
    </row>
    <row r="4454" spans="1:4" ht="12.75" customHeight="1">
      <c r="A4454" s="402">
        <v>94739</v>
      </c>
      <c r="B4454" s="402" t="s">
        <v>16258</v>
      </c>
      <c r="C4454" s="402" t="s">
        <v>100</v>
      </c>
      <c r="D4454" s="403">
        <v>201.59</v>
      </c>
    </row>
    <row r="4455" spans="1:4" ht="12.75" customHeight="1">
      <c r="A4455" s="402">
        <v>94740</v>
      </c>
      <c r="B4455" s="402" t="s">
        <v>16259</v>
      </c>
      <c r="C4455" s="402" t="s">
        <v>100</v>
      </c>
      <c r="D4455" s="403">
        <v>8.51</v>
      </c>
    </row>
    <row r="4456" spans="1:4" ht="12.75" customHeight="1">
      <c r="A4456" s="402">
        <v>94741</v>
      </c>
      <c r="B4456" s="402" t="s">
        <v>16260</v>
      </c>
      <c r="C4456" s="402" t="s">
        <v>100</v>
      </c>
      <c r="D4456" s="403">
        <v>11.05</v>
      </c>
    </row>
    <row r="4457" spans="1:4" ht="12.75" customHeight="1">
      <c r="A4457" s="402">
        <v>94742</v>
      </c>
      <c r="B4457" s="402" t="s">
        <v>16261</v>
      </c>
      <c r="C4457" s="402" t="s">
        <v>100</v>
      </c>
      <c r="D4457" s="403">
        <v>14.24</v>
      </c>
    </row>
    <row r="4458" spans="1:4" ht="12.75" customHeight="1">
      <c r="A4458" s="402">
        <v>94743</v>
      </c>
      <c r="B4458" s="402" t="s">
        <v>16262</v>
      </c>
      <c r="C4458" s="402" t="s">
        <v>100</v>
      </c>
      <c r="D4458" s="403">
        <v>18.05</v>
      </c>
    </row>
    <row r="4459" spans="1:4" ht="12.75" customHeight="1">
      <c r="A4459" s="402">
        <v>94744</v>
      </c>
      <c r="B4459" s="402" t="s">
        <v>16263</v>
      </c>
      <c r="C4459" s="402" t="s">
        <v>100</v>
      </c>
      <c r="D4459" s="403">
        <v>22.46</v>
      </c>
    </row>
    <row r="4460" spans="1:4" ht="12.75" customHeight="1">
      <c r="A4460" s="402">
        <v>94746</v>
      </c>
      <c r="B4460" s="402" t="s">
        <v>16264</v>
      </c>
      <c r="C4460" s="402" t="s">
        <v>100</v>
      </c>
      <c r="D4460" s="403">
        <v>32.270000000000003</v>
      </c>
    </row>
    <row r="4461" spans="1:4" ht="12.75" customHeight="1">
      <c r="A4461" s="402">
        <v>94748</v>
      </c>
      <c r="B4461" s="402" t="s">
        <v>16265</v>
      </c>
      <c r="C4461" s="402" t="s">
        <v>100</v>
      </c>
      <c r="D4461" s="403">
        <v>70.94</v>
      </c>
    </row>
    <row r="4462" spans="1:4" ht="12.75" customHeight="1">
      <c r="A4462" s="402">
        <v>94750</v>
      </c>
      <c r="B4462" s="402" t="s">
        <v>16266</v>
      </c>
      <c r="C4462" s="402" t="s">
        <v>100</v>
      </c>
      <c r="D4462" s="403">
        <v>143.37</v>
      </c>
    </row>
    <row r="4463" spans="1:4" ht="12.75" customHeight="1">
      <c r="A4463" s="402">
        <v>94752</v>
      </c>
      <c r="B4463" s="402" t="s">
        <v>16267</v>
      </c>
      <c r="C4463" s="402" t="s">
        <v>100</v>
      </c>
      <c r="D4463" s="403">
        <v>172.29</v>
      </c>
    </row>
    <row r="4464" spans="1:4" ht="12.75" customHeight="1">
      <c r="A4464" s="402">
        <v>94754</v>
      </c>
      <c r="B4464" s="402" t="s">
        <v>16268</v>
      </c>
      <c r="C4464" s="402" t="s">
        <v>100</v>
      </c>
      <c r="D4464" s="403">
        <v>246.77</v>
      </c>
    </row>
    <row r="4465" spans="1:4" ht="12.75" customHeight="1">
      <c r="A4465" s="402">
        <v>94756</v>
      </c>
      <c r="B4465" s="402" t="s">
        <v>16269</v>
      </c>
      <c r="C4465" s="402" t="s">
        <v>100</v>
      </c>
      <c r="D4465" s="403">
        <v>10.97</v>
      </c>
    </row>
    <row r="4466" spans="1:4" ht="12.75" customHeight="1">
      <c r="A4466" s="402">
        <v>94757</v>
      </c>
      <c r="B4466" s="402" t="s">
        <v>16270</v>
      </c>
      <c r="C4466" s="402" t="s">
        <v>100</v>
      </c>
      <c r="D4466" s="403">
        <v>17.32</v>
      </c>
    </row>
    <row r="4467" spans="1:4" ht="12.75" customHeight="1">
      <c r="A4467" s="402">
        <v>94758</v>
      </c>
      <c r="B4467" s="402" t="s">
        <v>16271</v>
      </c>
      <c r="C4467" s="402" t="s">
        <v>100</v>
      </c>
      <c r="D4467" s="403">
        <v>44</v>
      </c>
    </row>
    <row r="4468" spans="1:4" ht="12.75" customHeight="1">
      <c r="A4468" s="402">
        <v>94759</v>
      </c>
      <c r="B4468" s="402" t="s">
        <v>16272</v>
      </c>
      <c r="C4468" s="402" t="s">
        <v>100</v>
      </c>
      <c r="D4468" s="403">
        <v>56.01</v>
      </c>
    </row>
    <row r="4469" spans="1:4" ht="12.75" customHeight="1">
      <c r="A4469" s="402">
        <v>94760</v>
      </c>
      <c r="B4469" s="402" t="s">
        <v>16273</v>
      </c>
      <c r="C4469" s="402" t="s">
        <v>100</v>
      </c>
      <c r="D4469" s="403">
        <v>89.22</v>
      </c>
    </row>
    <row r="4470" spans="1:4" ht="12.75" customHeight="1">
      <c r="A4470" s="402">
        <v>94761</v>
      </c>
      <c r="B4470" s="402" t="s">
        <v>16274</v>
      </c>
      <c r="C4470" s="402" t="s">
        <v>100</v>
      </c>
      <c r="D4470" s="403">
        <v>192.91</v>
      </c>
    </row>
    <row r="4471" spans="1:4" ht="12.75" customHeight="1">
      <c r="A4471" s="402">
        <v>94762</v>
      </c>
      <c r="B4471" s="402" t="s">
        <v>16275</v>
      </c>
      <c r="C4471" s="402" t="s">
        <v>100</v>
      </c>
      <c r="D4471" s="403">
        <v>234.04</v>
      </c>
    </row>
    <row r="4472" spans="1:4" ht="12.75" customHeight="1">
      <c r="A4472" s="402">
        <v>94763</v>
      </c>
      <c r="B4472" s="402" t="s">
        <v>16276</v>
      </c>
      <c r="C4472" s="402" t="s">
        <v>100</v>
      </c>
      <c r="D4472" s="403">
        <v>307.56</v>
      </c>
    </row>
    <row r="4473" spans="1:4" ht="12.75" customHeight="1">
      <c r="A4473" s="402">
        <v>94764</v>
      </c>
      <c r="B4473" s="402" t="s">
        <v>16277</v>
      </c>
      <c r="C4473" s="402" t="s">
        <v>100</v>
      </c>
      <c r="D4473" s="403">
        <v>31.77</v>
      </c>
    </row>
    <row r="4474" spans="1:4" ht="12.75" customHeight="1">
      <c r="A4474" s="402">
        <v>94765</v>
      </c>
      <c r="B4474" s="402" t="s">
        <v>16278</v>
      </c>
      <c r="C4474" s="402" t="s">
        <v>100</v>
      </c>
      <c r="D4474" s="403">
        <v>35.03</v>
      </c>
    </row>
    <row r="4475" spans="1:4" ht="12.75" customHeight="1">
      <c r="A4475" s="402">
        <v>94766</v>
      </c>
      <c r="B4475" s="402" t="s">
        <v>16279</v>
      </c>
      <c r="C4475" s="402" t="s">
        <v>100</v>
      </c>
      <c r="D4475" s="403">
        <v>39.17</v>
      </c>
    </row>
    <row r="4476" spans="1:4" ht="12.75" customHeight="1">
      <c r="A4476" s="402">
        <v>94767</v>
      </c>
      <c r="B4476" s="402" t="s">
        <v>16280</v>
      </c>
      <c r="C4476" s="402" t="s">
        <v>100</v>
      </c>
      <c r="D4476" s="403">
        <v>58.17</v>
      </c>
    </row>
    <row r="4477" spans="1:4" ht="12.75" customHeight="1">
      <c r="A4477" s="402">
        <v>94768</v>
      </c>
      <c r="B4477" s="402" t="s">
        <v>16281</v>
      </c>
      <c r="C4477" s="402" t="s">
        <v>100</v>
      </c>
      <c r="D4477" s="403">
        <v>65.92</v>
      </c>
    </row>
    <row r="4478" spans="1:4" ht="12.75" customHeight="1">
      <c r="A4478" s="402">
        <v>94769</v>
      </c>
      <c r="B4478" s="402" t="s">
        <v>16282</v>
      </c>
      <c r="C4478" s="402" t="s">
        <v>100</v>
      </c>
      <c r="D4478" s="403">
        <v>88.07</v>
      </c>
    </row>
    <row r="4479" spans="1:4" ht="12.75" customHeight="1">
      <c r="A4479" s="402">
        <v>94783</v>
      </c>
      <c r="B4479" s="402" t="s">
        <v>16283</v>
      </c>
      <c r="C4479" s="402" t="s">
        <v>100</v>
      </c>
      <c r="D4479" s="403">
        <v>16.86</v>
      </c>
    </row>
    <row r="4480" spans="1:4" ht="12.75" customHeight="1">
      <c r="A4480" s="402">
        <v>94863</v>
      </c>
      <c r="B4480" s="402" t="s">
        <v>16284</v>
      </c>
      <c r="C4480" s="402" t="s">
        <v>100</v>
      </c>
      <c r="D4480" s="403">
        <v>137.55000000000001</v>
      </c>
    </row>
    <row r="4481" spans="1:4" ht="12.75" customHeight="1">
      <c r="A4481" s="402">
        <v>95237</v>
      </c>
      <c r="B4481" s="402" t="s">
        <v>16285</v>
      </c>
      <c r="C4481" s="402" t="s">
        <v>100</v>
      </c>
      <c r="D4481" s="403">
        <v>22.03</v>
      </c>
    </row>
    <row r="4482" spans="1:4" ht="12.75" customHeight="1">
      <c r="A4482" s="402">
        <v>95693</v>
      </c>
      <c r="B4482" s="402" t="s">
        <v>16286</v>
      </c>
      <c r="C4482" s="402" t="s">
        <v>100</v>
      </c>
      <c r="D4482" s="403">
        <v>48.81</v>
      </c>
    </row>
    <row r="4483" spans="1:4" ht="12.75" customHeight="1">
      <c r="A4483" s="402">
        <v>95694</v>
      </c>
      <c r="B4483" s="402" t="s">
        <v>178</v>
      </c>
      <c r="C4483" s="402" t="s">
        <v>100</v>
      </c>
      <c r="D4483" s="403">
        <v>51.22</v>
      </c>
    </row>
    <row r="4484" spans="1:4" ht="12.75" customHeight="1">
      <c r="A4484" s="402">
        <v>95695</v>
      </c>
      <c r="B4484" s="402" t="s">
        <v>16287</v>
      </c>
      <c r="C4484" s="402" t="s">
        <v>100</v>
      </c>
      <c r="D4484" s="403">
        <v>57.6</v>
      </c>
    </row>
    <row r="4485" spans="1:4" ht="12.75" customHeight="1">
      <c r="A4485" s="402">
        <v>95696</v>
      </c>
      <c r="B4485" s="402" t="s">
        <v>16288</v>
      </c>
      <c r="C4485" s="402" t="s">
        <v>100</v>
      </c>
      <c r="D4485" s="403">
        <v>35.42</v>
      </c>
    </row>
    <row r="4486" spans="1:4" ht="12.75" customHeight="1">
      <c r="A4486" s="402">
        <v>96637</v>
      </c>
      <c r="B4486" s="402" t="s">
        <v>16289</v>
      </c>
      <c r="C4486" s="402" t="s">
        <v>100</v>
      </c>
      <c r="D4486" s="403">
        <v>13.99</v>
      </c>
    </row>
    <row r="4487" spans="1:4" ht="12.75" customHeight="1">
      <c r="A4487" s="402">
        <v>96638</v>
      </c>
      <c r="B4487" s="402" t="s">
        <v>16290</v>
      </c>
      <c r="C4487" s="402" t="s">
        <v>100</v>
      </c>
      <c r="D4487" s="403">
        <v>14.35</v>
      </c>
    </row>
    <row r="4488" spans="1:4" ht="12.75" customHeight="1">
      <c r="A4488" s="402">
        <v>96639</v>
      </c>
      <c r="B4488" s="402" t="s">
        <v>16291</v>
      </c>
      <c r="C4488" s="402" t="s">
        <v>100</v>
      </c>
      <c r="D4488" s="403">
        <v>9.77</v>
      </c>
    </row>
    <row r="4489" spans="1:4" ht="12.75" customHeight="1">
      <c r="A4489" s="402">
        <v>96640</v>
      </c>
      <c r="B4489" s="402" t="s">
        <v>16292</v>
      </c>
      <c r="C4489" s="402" t="s">
        <v>100</v>
      </c>
      <c r="D4489" s="403">
        <v>23.32</v>
      </c>
    </row>
    <row r="4490" spans="1:4" ht="12.75" customHeight="1">
      <c r="A4490" s="402">
        <v>96641</v>
      </c>
      <c r="B4490" s="402" t="s">
        <v>16293</v>
      </c>
      <c r="C4490" s="402" t="s">
        <v>100</v>
      </c>
      <c r="D4490" s="403">
        <v>15.48</v>
      </c>
    </row>
    <row r="4491" spans="1:4" ht="12.75" customHeight="1">
      <c r="A4491" s="402">
        <v>96642</v>
      </c>
      <c r="B4491" s="402" t="s">
        <v>16294</v>
      </c>
      <c r="C4491" s="402" t="s">
        <v>100</v>
      </c>
      <c r="D4491" s="403">
        <v>18.41</v>
      </c>
    </row>
    <row r="4492" spans="1:4" ht="12.75" customHeight="1">
      <c r="A4492" s="402">
        <v>96643</v>
      </c>
      <c r="B4492" s="402" t="s">
        <v>16295</v>
      </c>
      <c r="C4492" s="402" t="s">
        <v>100</v>
      </c>
      <c r="D4492" s="403">
        <v>40.83</v>
      </c>
    </row>
    <row r="4493" spans="1:4" ht="12.75" customHeight="1">
      <c r="A4493" s="402">
        <v>96650</v>
      </c>
      <c r="B4493" s="402" t="s">
        <v>16296</v>
      </c>
      <c r="C4493" s="402" t="s">
        <v>100</v>
      </c>
      <c r="D4493" s="403">
        <v>7.89</v>
      </c>
    </row>
    <row r="4494" spans="1:4" ht="12.75" customHeight="1">
      <c r="A4494" s="402">
        <v>96651</v>
      </c>
      <c r="B4494" s="402" t="s">
        <v>16297</v>
      </c>
      <c r="C4494" s="402" t="s">
        <v>100</v>
      </c>
      <c r="D4494" s="403">
        <v>8.25</v>
      </c>
    </row>
    <row r="4495" spans="1:4" ht="12.75" customHeight="1">
      <c r="A4495" s="402">
        <v>96652</v>
      </c>
      <c r="B4495" s="402" t="s">
        <v>16298</v>
      </c>
      <c r="C4495" s="402" t="s">
        <v>100</v>
      </c>
      <c r="D4495" s="403">
        <v>9.39</v>
      </c>
    </row>
    <row r="4496" spans="1:4" ht="12.75" customHeight="1">
      <c r="A4496" s="402">
        <v>96653</v>
      </c>
      <c r="B4496" s="402" t="s">
        <v>16299</v>
      </c>
      <c r="C4496" s="402" t="s">
        <v>100</v>
      </c>
      <c r="D4496" s="403">
        <v>12.44</v>
      </c>
    </row>
    <row r="4497" spans="1:4" ht="12.75" customHeight="1">
      <c r="A4497" s="402">
        <v>96654</v>
      </c>
      <c r="B4497" s="402" t="s">
        <v>16300</v>
      </c>
      <c r="C4497" s="402" t="s">
        <v>100</v>
      </c>
      <c r="D4497" s="403">
        <v>14.19</v>
      </c>
    </row>
    <row r="4498" spans="1:4" ht="12.75" customHeight="1">
      <c r="A4498" s="402">
        <v>96655</v>
      </c>
      <c r="B4498" s="402" t="s">
        <v>16301</v>
      </c>
      <c r="C4498" s="402" t="s">
        <v>100</v>
      </c>
      <c r="D4498" s="403">
        <v>19.149999999999999</v>
      </c>
    </row>
    <row r="4499" spans="1:4" ht="12.75" customHeight="1">
      <c r="A4499" s="402">
        <v>96656</v>
      </c>
      <c r="B4499" s="402" t="s">
        <v>16302</v>
      </c>
      <c r="C4499" s="402" t="s">
        <v>100</v>
      </c>
      <c r="D4499" s="403">
        <v>5.69</v>
      </c>
    </row>
    <row r="4500" spans="1:4" ht="12.75" customHeight="1">
      <c r="A4500" s="402">
        <v>96657</v>
      </c>
      <c r="B4500" s="402" t="s">
        <v>16303</v>
      </c>
      <c r="C4500" s="402" t="s">
        <v>100</v>
      </c>
      <c r="D4500" s="403">
        <v>21.5</v>
      </c>
    </row>
    <row r="4501" spans="1:4" ht="12.75" customHeight="1">
      <c r="A4501" s="402">
        <v>96658</v>
      </c>
      <c r="B4501" s="402" t="s">
        <v>16304</v>
      </c>
      <c r="C4501" s="402" t="s">
        <v>100</v>
      </c>
      <c r="D4501" s="403">
        <v>13.66</v>
      </c>
    </row>
    <row r="4502" spans="1:4" ht="12.75" customHeight="1">
      <c r="A4502" s="402">
        <v>96659</v>
      </c>
      <c r="B4502" s="402" t="s">
        <v>16305</v>
      </c>
      <c r="C4502" s="402" t="s">
        <v>100</v>
      </c>
      <c r="D4502" s="403">
        <v>7.48</v>
      </c>
    </row>
    <row r="4503" spans="1:4" ht="12.75" customHeight="1">
      <c r="A4503" s="402">
        <v>96660</v>
      </c>
      <c r="B4503" s="402" t="s">
        <v>16306</v>
      </c>
      <c r="C4503" s="402" t="s">
        <v>100</v>
      </c>
      <c r="D4503" s="403">
        <v>29.28</v>
      </c>
    </row>
    <row r="4504" spans="1:4" ht="12.75" customHeight="1">
      <c r="A4504" s="402">
        <v>96661</v>
      </c>
      <c r="B4504" s="402" t="s">
        <v>16307</v>
      </c>
      <c r="C4504" s="402" t="s">
        <v>100</v>
      </c>
      <c r="D4504" s="403">
        <v>29</v>
      </c>
    </row>
    <row r="4505" spans="1:4" ht="12.75" customHeight="1">
      <c r="A4505" s="402">
        <v>96662</v>
      </c>
      <c r="B4505" s="402" t="s">
        <v>16308</v>
      </c>
      <c r="C4505" s="402" t="s">
        <v>100</v>
      </c>
      <c r="D4505" s="403">
        <v>8.36</v>
      </c>
    </row>
    <row r="4506" spans="1:4" ht="12.75" customHeight="1">
      <c r="A4506" s="402">
        <v>96663</v>
      </c>
      <c r="B4506" s="402" t="s">
        <v>16309</v>
      </c>
      <c r="C4506" s="402" t="s">
        <v>100</v>
      </c>
      <c r="D4506" s="403">
        <v>14.31</v>
      </c>
    </row>
    <row r="4507" spans="1:4" ht="12.75" customHeight="1">
      <c r="A4507" s="402">
        <v>96664</v>
      </c>
      <c r="B4507" s="402" t="s">
        <v>16310</v>
      </c>
      <c r="C4507" s="402" t="s">
        <v>100</v>
      </c>
      <c r="D4507" s="403">
        <v>15.75</v>
      </c>
    </row>
    <row r="4508" spans="1:4" ht="12.75" customHeight="1">
      <c r="A4508" s="402">
        <v>96665</v>
      </c>
      <c r="B4508" s="402" t="s">
        <v>16311</v>
      </c>
      <c r="C4508" s="402" t="s">
        <v>100</v>
      </c>
      <c r="D4508" s="403">
        <v>10.26</v>
      </c>
    </row>
    <row r="4509" spans="1:4" ht="12.75" customHeight="1">
      <c r="A4509" s="402">
        <v>96666</v>
      </c>
      <c r="B4509" s="402" t="s">
        <v>16312</v>
      </c>
      <c r="C4509" s="402" t="s">
        <v>100</v>
      </c>
      <c r="D4509" s="403">
        <v>14.92</v>
      </c>
    </row>
    <row r="4510" spans="1:4" ht="12.75" customHeight="1">
      <c r="A4510" s="402">
        <v>96667</v>
      </c>
      <c r="B4510" s="402" t="s">
        <v>16313</v>
      </c>
      <c r="C4510" s="402" t="s">
        <v>100</v>
      </c>
      <c r="D4510" s="403">
        <v>21.22</v>
      </c>
    </row>
    <row r="4511" spans="1:4" ht="12.75" customHeight="1">
      <c r="A4511" s="402">
        <v>96684</v>
      </c>
      <c r="B4511" s="402" t="s">
        <v>16314</v>
      </c>
      <c r="C4511" s="402" t="s">
        <v>100</v>
      </c>
      <c r="D4511" s="403">
        <v>10.1</v>
      </c>
    </row>
    <row r="4512" spans="1:4" ht="12.75" customHeight="1">
      <c r="A4512" s="402">
        <v>96685</v>
      </c>
      <c r="B4512" s="402" t="s">
        <v>16315</v>
      </c>
      <c r="C4512" s="402" t="s">
        <v>100</v>
      </c>
      <c r="D4512" s="403">
        <v>10.46</v>
      </c>
    </row>
    <row r="4513" spans="1:4" ht="12.75" customHeight="1">
      <c r="A4513" s="402">
        <v>96686</v>
      </c>
      <c r="B4513" s="402" t="s">
        <v>16316</v>
      </c>
      <c r="C4513" s="402" t="s">
        <v>100</v>
      </c>
      <c r="D4513" s="403">
        <v>13.01</v>
      </c>
    </row>
    <row r="4514" spans="1:4" ht="12.75" customHeight="1">
      <c r="A4514" s="402">
        <v>96687</v>
      </c>
      <c r="B4514" s="402" t="s">
        <v>16317</v>
      </c>
      <c r="C4514" s="402" t="s">
        <v>100</v>
      </c>
      <c r="D4514" s="403">
        <v>16.059999999999999</v>
      </c>
    </row>
    <row r="4515" spans="1:4" ht="12.75" customHeight="1">
      <c r="A4515" s="402">
        <v>96688</v>
      </c>
      <c r="B4515" s="402" t="s">
        <v>16318</v>
      </c>
      <c r="C4515" s="402" t="s">
        <v>100</v>
      </c>
      <c r="D4515" s="403">
        <v>19.43</v>
      </c>
    </row>
    <row r="4516" spans="1:4" ht="12.75" customHeight="1">
      <c r="A4516" s="402">
        <v>96689</v>
      </c>
      <c r="B4516" s="402" t="s">
        <v>16319</v>
      </c>
      <c r="C4516" s="402" t="s">
        <v>100</v>
      </c>
      <c r="D4516" s="403">
        <v>24.39</v>
      </c>
    </row>
    <row r="4517" spans="1:4" ht="12.75" customHeight="1">
      <c r="A4517" s="402">
        <v>96690</v>
      </c>
      <c r="B4517" s="402" t="s">
        <v>16320</v>
      </c>
      <c r="C4517" s="402" t="s">
        <v>100</v>
      </c>
      <c r="D4517" s="403">
        <v>27.15</v>
      </c>
    </row>
    <row r="4518" spans="1:4" ht="12.75" customHeight="1">
      <c r="A4518" s="402">
        <v>96691</v>
      </c>
      <c r="B4518" s="402" t="s">
        <v>16321</v>
      </c>
      <c r="C4518" s="402" t="s">
        <v>100</v>
      </c>
      <c r="D4518" s="403">
        <v>35</v>
      </c>
    </row>
    <row r="4519" spans="1:4" ht="12.75" customHeight="1">
      <c r="A4519" s="402">
        <v>96692</v>
      </c>
      <c r="B4519" s="402" t="s">
        <v>16322</v>
      </c>
      <c r="C4519" s="402" t="s">
        <v>100</v>
      </c>
      <c r="D4519" s="403">
        <v>38.56</v>
      </c>
    </row>
    <row r="4520" spans="1:4" ht="12.75" customHeight="1">
      <c r="A4520" s="402">
        <v>96693</v>
      </c>
      <c r="B4520" s="402" t="s">
        <v>16323</v>
      </c>
      <c r="C4520" s="402" t="s">
        <v>100</v>
      </c>
      <c r="D4520" s="403">
        <v>52.58</v>
      </c>
    </row>
    <row r="4521" spans="1:4" ht="12.75" customHeight="1">
      <c r="A4521" s="402">
        <v>96694</v>
      </c>
      <c r="B4521" s="402" t="s">
        <v>16324</v>
      </c>
      <c r="C4521" s="402" t="s">
        <v>100</v>
      </c>
      <c r="D4521" s="403">
        <v>82.58</v>
      </c>
    </row>
    <row r="4522" spans="1:4" ht="12.75" customHeight="1">
      <c r="A4522" s="402">
        <v>96695</v>
      </c>
      <c r="B4522" s="402" t="s">
        <v>16325</v>
      </c>
      <c r="C4522" s="402" t="s">
        <v>100</v>
      </c>
      <c r="D4522" s="403">
        <v>91.13</v>
      </c>
    </row>
    <row r="4523" spans="1:4" ht="12.75" customHeight="1">
      <c r="A4523" s="402">
        <v>96696</v>
      </c>
      <c r="B4523" s="402" t="s">
        <v>16326</v>
      </c>
      <c r="C4523" s="402" t="s">
        <v>100</v>
      </c>
      <c r="D4523" s="403">
        <v>103.18</v>
      </c>
    </row>
    <row r="4524" spans="1:4" ht="12.75" customHeight="1">
      <c r="A4524" s="402">
        <v>96697</v>
      </c>
      <c r="B4524" s="402" t="s">
        <v>16327</v>
      </c>
      <c r="C4524" s="402" t="s">
        <v>100</v>
      </c>
      <c r="D4524" s="403">
        <v>307.48</v>
      </c>
    </row>
    <row r="4525" spans="1:4" ht="12.75" customHeight="1">
      <c r="A4525" s="402">
        <v>96698</v>
      </c>
      <c r="B4525" s="402" t="s">
        <v>16328</v>
      </c>
      <c r="C4525" s="402" t="s">
        <v>100</v>
      </c>
      <c r="D4525" s="403">
        <v>7.17</v>
      </c>
    </row>
    <row r="4526" spans="1:4" ht="12.75" customHeight="1">
      <c r="A4526" s="402">
        <v>96699</v>
      </c>
      <c r="B4526" s="402" t="s">
        <v>16329</v>
      </c>
      <c r="C4526" s="402" t="s">
        <v>100</v>
      </c>
      <c r="D4526" s="403">
        <v>22.98</v>
      </c>
    </row>
    <row r="4527" spans="1:4" ht="12.75" customHeight="1">
      <c r="A4527" s="402">
        <v>96700</v>
      </c>
      <c r="B4527" s="402" t="s">
        <v>16330</v>
      </c>
      <c r="C4527" s="402" t="s">
        <v>100</v>
      </c>
      <c r="D4527" s="403">
        <v>15.14</v>
      </c>
    </row>
    <row r="4528" spans="1:4" ht="12.75" customHeight="1">
      <c r="A4528" s="402">
        <v>96701</v>
      </c>
      <c r="B4528" s="402" t="s">
        <v>16331</v>
      </c>
      <c r="C4528" s="402" t="s">
        <v>100</v>
      </c>
      <c r="D4528" s="403">
        <v>9.9</v>
      </c>
    </row>
    <row r="4529" spans="1:4" ht="12.75" customHeight="1">
      <c r="A4529" s="402">
        <v>96702</v>
      </c>
      <c r="B4529" s="402" t="s">
        <v>16332</v>
      </c>
      <c r="C4529" s="402" t="s">
        <v>100</v>
      </c>
      <c r="D4529" s="403">
        <v>10.3</v>
      </c>
    </row>
    <row r="4530" spans="1:4" ht="12.75" customHeight="1">
      <c r="A4530" s="402">
        <v>96703</v>
      </c>
      <c r="B4530" s="402" t="s">
        <v>16333</v>
      </c>
      <c r="C4530" s="402" t="s">
        <v>100</v>
      </c>
      <c r="D4530" s="403">
        <v>17.79</v>
      </c>
    </row>
    <row r="4531" spans="1:4" ht="12.75" customHeight="1">
      <c r="A4531" s="402">
        <v>96704</v>
      </c>
      <c r="B4531" s="402" t="s">
        <v>16334</v>
      </c>
      <c r="C4531" s="402" t="s">
        <v>100</v>
      </c>
      <c r="D4531" s="403">
        <v>18.23</v>
      </c>
    </row>
    <row r="4532" spans="1:4" ht="12.75" customHeight="1">
      <c r="A4532" s="402">
        <v>96705</v>
      </c>
      <c r="B4532" s="402" t="s">
        <v>16335</v>
      </c>
      <c r="C4532" s="402" t="s">
        <v>100</v>
      </c>
      <c r="D4532" s="403">
        <v>21.6</v>
      </c>
    </row>
    <row r="4533" spans="1:4" ht="12.75" customHeight="1">
      <c r="A4533" s="402">
        <v>96706</v>
      </c>
      <c r="B4533" s="402" t="s">
        <v>16336</v>
      </c>
      <c r="C4533" s="402" t="s">
        <v>100</v>
      </c>
      <c r="D4533" s="403">
        <v>32.119999999999997</v>
      </c>
    </row>
    <row r="4534" spans="1:4" ht="12.75" customHeight="1">
      <c r="A4534" s="402">
        <v>96707</v>
      </c>
      <c r="B4534" s="402" t="s">
        <v>16337</v>
      </c>
      <c r="C4534" s="402" t="s">
        <v>100</v>
      </c>
      <c r="D4534" s="403">
        <v>51.88</v>
      </c>
    </row>
    <row r="4535" spans="1:4" ht="12.75" customHeight="1">
      <c r="A4535" s="402">
        <v>96708</v>
      </c>
      <c r="B4535" s="402" t="s">
        <v>16338</v>
      </c>
      <c r="C4535" s="402" t="s">
        <v>100</v>
      </c>
      <c r="D4535" s="403">
        <v>78.849999999999994</v>
      </c>
    </row>
    <row r="4536" spans="1:4" ht="12.75" customHeight="1">
      <c r="A4536" s="402">
        <v>96709</v>
      </c>
      <c r="B4536" s="402" t="s">
        <v>16339</v>
      </c>
      <c r="C4536" s="402" t="s">
        <v>100</v>
      </c>
      <c r="D4536" s="403">
        <v>100.7</v>
      </c>
    </row>
    <row r="4537" spans="1:4" ht="12.75" customHeight="1">
      <c r="A4537" s="402">
        <v>96710</v>
      </c>
      <c r="B4537" s="402" t="s">
        <v>16340</v>
      </c>
      <c r="C4537" s="402" t="s">
        <v>100</v>
      </c>
      <c r="D4537" s="403">
        <v>13.2</v>
      </c>
    </row>
    <row r="4538" spans="1:4" ht="12.75" customHeight="1">
      <c r="A4538" s="402">
        <v>96711</v>
      </c>
      <c r="B4538" s="402" t="s">
        <v>16341</v>
      </c>
      <c r="C4538" s="402" t="s">
        <v>100</v>
      </c>
      <c r="D4538" s="403">
        <v>19.75</v>
      </c>
    </row>
    <row r="4539" spans="1:4" ht="12.75" customHeight="1">
      <c r="A4539" s="402">
        <v>96712</v>
      </c>
      <c r="B4539" s="402" t="s">
        <v>16342</v>
      </c>
      <c r="C4539" s="402" t="s">
        <v>100</v>
      </c>
      <c r="D4539" s="403">
        <v>28.19</v>
      </c>
    </row>
    <row r="4540" spans="1:4" ht="12.75" customHeight="1">
      <c r="A4540" s="402">
        <v>96713</v>
      </c>
      <c r="B4540" s="402" t="s">
        <v>16343</v>
      </c>
      <c r="C4540" s="402" t="s">
        <v>100</v>
      </c>
      <c r="D4540" s="403">
        <v>43.48</v>
      </c>
    </row>
    <row r="4541" spans="1:4" ht="12.75" customHeight="1">
      <c r="A4541" s="402">
        <v>96714</v>
      </c>
      <c r="B4541" s="402" t="s">
        <v>16344</v>
      </c>
      <c r="C4541" s="402" t="s">
        <v>100</v>
      </c>
      <c r="D4541" s="403">
        <v>62.01</v>
      </c>
    </row>
    <row r="4542" spans="1:4" ht="12.75" customHeight="1">
      <c r="A4542" s="402">
        <v>96715</v>
      </c>
      <c r="B4542" s="402" t="s">
        <v>16345</v>
      </c>
      <c r="C4542" s="402" t="s">
        <v>100</v>
      </c>
      <c r="D4542" s="403">
        <v>111.08</v>
      </c>
    </row>
    <row r="4543" spans="1:4" ht="12.75" customHeight="1">
      <c r="A4543" s="402">
        <v>96716</v>
      </c>
      <c r="B4543" s="402" t="s">
        <v>16346</v>
      </c>
      <c r="C4543" s="402" t="s">
        <v>100</v>
      </c>
      <c r="D4543" s="403">
        <v>144.82</v>
      </c>
    </row>
    <row r="4544" spans="1:4" ht="12.75" customHeight="1">
      <c r="A4544" s="402">
        <v>96717</v>
      </c>
      <c r="B4544" s="402" t="s">
        <v>16347</v>
      </c>
      <c r="C4544" s="402" t="s">
        <v>100</v>
      </c>
      <c r="D4544" s="403">
        <v>279.19</v>
      </c>
    </row>
    <row r="4545" spans="1:4" ht="12.75" customHeight="1">
      <c r="A4545" s="402">
        <v>96736</v>
      </c>
      <c r="B4545" s="402" t="s">
        <v>16348</v>
      </c>
      <c r="C4545" s="402" t="s">
        <v>100</v>
      </c>
      <c r="D4545" s="403">
        <v>5.19</v>
      </c>
    </row>
    <row r="4546" spans="1:4" ht="12.75" customHeight="1">
      <c r="A4546" s="402">
        <v>96737</v>
      </c>
      <c r="B4546" s="402" t="s">
        <v>16349</v>
      </c>
      <c r="C4546" s="402" t="s">
        <v>100</v>
      </c>
      <c r="D4546" s="403">
        <v>5.29</v>
      </c>
    </row>
    <row r="4547" spans="1:4" ht="12.75" customHeight="1">
      <c r="A4547" s="402">
        <v>96738</v>
      </c>
      <c r="B4547" s="402" t="s">
        <v>16350</v>
      </c>
      <c r="C4547" s="402" t="s">
        <v>100</v>
      </c>
      <c r="D4547" s="403">
        <v>21.13</v>
      </c>
    </row>
    <row r="4548" spans="1:4" ht="12.75" customHeight="1">
      <c r="A4548" s="402">
        <v>96739</v>
      </c>
      <c r="B4548" s="402" t="s">
        <v>16351</v>
      </c>
      <c r="C4548" s="402" t="s">
        <v>100</v>
      </c>
      <c r="D4548" s="403">
        <v>7.41</v>
      </c>
    </row>
    <row r="4549" spans="1:4" ht="12.75" customHeight="1">
      <c r="A4549" s="402">
        <v>96740</v>
      </c>
      <c r="B4549" s="402" t="s">
        <v>16352</v>
      </c>
      <c r="C4549" s="402" t="s">
        <v>100</v>
      </c>
      <c r="D4549" s="403">
        <v>29.34</v>
      </c>
    </row>
    <row r="4550" spans="1:4" ht="12.75" customHeight="1">
      <c r="A4550" s="402">
        <v>96741</v>
      </c>
      <c r="B4550" s="402" t="s">
        <v>16353</v>
      </c>
      <c r="C4550" s="402" t="s">
        <v>100</v>
      </c>
      <c r="D4550" s="403">
        <v>14.77</v>
      </c>
    </row>
    <row r="4551" spans="1:4" ht="12.75" customHeight="1">
      <c r="A4551" s="402">
        <v>96742</v>
      </c>
      <c r="B4551" s="402" t="s">
        <v>16354</v>
      </c>
      <c r="C4551" s="402" t="s">
        <v>100</v>
      </c>
      <c r="D4551" s="403">
        <v>18.14</v>
      </c>
    </row>
    <row r="4552" spans="1:4" ht="12.75" customHeight="1">
      <c r="A4552" s="402">
        <v>96743</v>
      </c>
      <c r="B4552" s="402" t="s">
        <v>16355</v>
      </c>
      <c r="C4552" s="402" t="s">
        <v>100</v>
      </c>
      <c r="D4552" s="403">
        <v>28.48</v>
      </c>
    </row>
    <row r="4553" spans="1:4" ht="12.75" customHeight="1">
      <c r="A4553" s="402">
        <v>96744</v>
      </c>
      <c r="B4553" s="402" t="s">
        <v>16356</v>
      </c>
      <c r="C4553" s="402" t="s">
        <v>100</v>
      </c>
      <c r="D4553" s="403">
        <v>48.46</v>
      </c>
    </row>
    <row r="4554" spans="1:4" ht="12.75" customHeight="1">
      <c r="A4554" s="402">
        <v>96745</v>
      </c>
      <c r="B4554" s="402" t="s">
        <v>16357</v>
      </c>
      <c r="C4554" s="402" t="s">
        <v>100</v>
      </c>
      <c r="D4554" s="403">
        <v>76.260000000000005</v>
      </c>
    </row>
    <row r="4555" spans="1:4" ht="12.75" customHeight="1">
      <c r="A4555" s="402">
        <v>96746</v>
      </c>
      <c r="B4555" s="402" t="s">
        <v>16358</v>
      </c>
      <c r="C4555" s="402" t="s">
        <v>100</v>
      </c>
      <c r="D4555" s="403">
        <v>100.14</v>
      </c>
    </row>
    <row r="4556" spans="1:4" ht="12.75" customHeight="1">
      <c r="A4556" s="402">
        <v>96747</v>
      </c>
      <c r="B4556" s="402" t="s">
        <v>16359</v>
      </c>
      <c r="C4556" s="402" t="s">
        <v>100</v>
      </c>
      <c r="D4556" s="403">
        <v>6.25</v>
      </c>
    </row>
    <row r="4557" spans="1:4" ht="12.75" customHeight="1">
      <c r="A4557" s="402">
        <v>96748</v>
      </c>
      <c r="B4557" s="402" t="s">
        <v>16360</v>
      </c>
      <c r="C4557" s="402" t="s">
        <v>100</v>
      </c>
      <c r="D4557" s="403">
        <v>7.29</v>
      </c>
    </row>
    <row r="4558" spans="1:4" ht="12.75" customHeight="1">
      <c r="A4558" s="402">
        <v>96749</v>
      </c>
      <c r="B4558" s="402" t="s">
        <v>16361</v>
      </c>
      <c r="C4558" s="402" t="s">
        <v>100</v>
      </c>
      <c r="D4558" s="403">
        <v>9.3000000000000007</v>
      </c>
    </row>
    <row r="4559" spans="1:4" ht="12.75" customHeight="1">
      <c r="A4559" s="402">
        <v>96750</v>
      </c>
      <c r="B4559" s="402" t="s">
        <v>16362</v>
      </c>
      <c r="C4559" s="402" t="s">
        <v>100</v>
      </c>
      <c r="D4559" s="403">
        <v>14.9</v>
      </c>
    </row>
    <row r="4560" spans="1:4" ht="12.75" customHeight="1">
      <c r="A4560" s="402">
        <v>96751</v>
      </c>
      <c r="B4560" s="402" t="s">
        <v>16363</v>
      </c>
      <c r="C4560" s="402" t="s">
        <v>100</v>
      </c>
      <c r="D4560" s="403">
        <v>21.96</v>
      </c>
    </row>
    <row r="4561" spans="1:4" ht="12.75" customHeight="1">
      <c r="A4561" s="402">
        <v>96752</v>
      </c>
      <c r="B4561" s="402" t="s">
        <v>16364</v>
      </c>
      <c r="C4561" s="402" t="s">
        <v>100</v>
      </c>
      <c r="D4561" s="403">
        <v>33.130000000000003</v>
      </c>
    </row>
    <row r="4562" spans="1:4" ht="12.75" customHeight="1">
      <c r="A4562" s="402">
        <v>96753</v>
      </c>
      <c r="B4562" s="402" t="s">
        <v>16365</v>
      </c>
      <c r="C4562" s="402" t="s">
        <v>100</v>
      </c>
      <c r="D4562" s="403">
        <v>77.45</v>
      </c>
    </row>
    <row r="4563" spans="1:4" ht="12.75" customHeight="1">
      <c r="A4563" s="402">
        <v>96754</v>
      </c>
      <c r="B4563" s="402" t="s">
        <v>16366</v>
      </c>
      <c r="C4563" s="402" t="s">
        <v>100</v>
      </c>
      <c r="D4563" s="403">
        <v>99.3</v>
      </c>
    </row>
    <row r="4564" spans="1:4" ht="12.75" customHeight="1">
      <c r="A4564" s="402">
        <v>96755</v>
      </c>
      <c r="B4564" s="402" t="s">
        <v>16367</v>
      </c>
      <c r="C4564" s="402" t="s">
        <v>100</v>
      </c>
      <c r="D4564" s="403">
        <v>306.63</v>
      </c>
    </row>
    <row r="4565" spans="1:4" ht="12.75" customHeight="1">
      <c r="A4565" s="402">
        <v>96758</v>
      </c>
      <c r="B4565" s="402" t="s">
        <v>16368</v>
      </c>
      <c r="C4565" s="402" t="s">
        <v>100</v>
      </c>
      <c r="D4565" s="403">
        <v>14.79</v>
      </c>
    </row>
    <row r="4566" spans="1:4" ht="12.75" customHeight="1">
      <c r="A4566" s="402">
        <v>96759</v>
      </c>
      <c r="B4566" s="402" t="s">
        <v>16369</v>
      </c>
      <c r="C4566" s="402" t="s">
        <v>100</v>
      </c>
      <c r="D4566" s="403">
        <v>22.17</v>
      </c>
    </row>
    <row r="4567" spans="1:4" ht="12.75" customHeight="1">
      <c r="A4567" s="402">
        <v>96760</v>
      </c>
      <c r="B4567" s="402" t="s">
        <v>16370</v>
      </c>
      <c r="C4567" s="402" t="s">
        <v>100</v>
      </c>
      <c r="D4567" s="403">
        <v>36.56</v>
      </c>
    </row>
    <row r="4568" spans="1:4" ht="12.75" customHeight="1">
      <c r="A4568" s="402">
        <v>96761</v>
      </c>
      <c r="B4568" s="402" t="s">
        <v>16371</v>
      </c>
      <c r="C4568" s="402" t="s">
        <v>100</v>
      </c>
      <c r="D4568" s="403">
        <v>54.74</v>
      </c>
    </row>
    <row r="4569" spans="1:4" ht="12.75" customHeight="1">
      <c r="A4569" s="402">
        <v>96762</v>
      </c>
      <c r="B4569" s="402" t="s">
        <v>16372</v>
      </c>
      <c r="C4569" s="402" t="s">
        <v>100</v>
      </c>
      <c r="D4569" s="403">
        <v>104.25</v>
      </c>
    </row>
    <row r="4570" spans="1:4" ht="12.75" customHeight="1">
      <c r="A4570" s="402">
        <v>96763</v>
      </c>
      <c r="B4570" s="402" t="s">
        <v>16373</v>
      </c>
      <c r="C4570" s="402" t="s">
        <v>100</v>
      </c>
      <c r="D4570" s="403">
        <v>139.63999999999999</v>
      </c>
    </row>
    <row r="4571" spans="1:4" ht="12.75" customHeight="1">
      <c r="A4571" s="402">
        <v>96764</v>
      </c>
      <c r="B4571" s="402" t="s">
        <v>16374</v>
      </c>
      <c r="C4571" s="402" t="s">
        <v>100</v>
      </c>
      <c r="D4571" s="403">
        <v>278.07</v>
      </c>
    </row>
    <row r="4572" spans="1:4" ht="12.75" customHeight="1">
      <c r="A4572" s="402">
        <v>96802</v>
      </c>
      <c r="B4572" s="402" t="s">
        <v>16375</v>
      </c>
      <c r="C4572" s="402" t="s">
        <v>100</v>
      </c>
      <c r="D4572" s="403">
        <v>368.92</v>
      </c>
    </row>
    <row r="4573" spans="1:4" ht="12.75" customHeight="1">
      <c r="A4573" s="402">
        <v>96803</v>
      </c>
      <c r="B4573" s="402" t="s">
        <v>16376</v>
      </c>
      <c r="C4573" s="402" t="s">
        <v>100</v>
      </c>
      <c r="D4573" s="403">
        <v>66.52</v>
      </c>
    </row>
    <row r="4574" spans="1:4" ht="12.75" customHeight="1">
      <c r="A4574" s="402">
        <v>96804</v>
      </c>
      <c r="B4574" s="402" t="s">
        <v>16377</v>
      </c>
      <c r="C4574" s="402" t="s">
        <v>100</v>
      </c>
      <c r="D4574" s="403">
        <v>106.46</v>
      </c>
    </row>
    <row r="4575" spans="1:4" ht="12.75" customHeight="1">
      <c r="A4575" s="402">
        <v>96805</v>
      </c>
      <c r="B4575" s="402" t="s">
        <v>16378</v>
      </c>
      <c r="C4575" s="402" t="s">
        <v>100</v>
      </c>
      <c r="D4575" s="403">
        <v>189.82</v>
      </c>
    </row>
    <row r="4576" spans="1:4" ht="12.75" customHeight="1">
      <c r="A4576" s="402">
        <v>96806</v>
      </c>
      <c r="B4576" s="402" t="s">
        <v>16379</v>
      </c>
      <c r="C4576" s="402" t="s">
        <v>100</v>
      </c>
      <c r="D4576" s="403">
        <v>72.38</v>
      </c>
    </row>
    <row r="4577" spans="1:4" ht="12.75" customHeight="1">
      <c r="A4577" s="402">
        <v>96807</v>
      </c>
      <c r="B4577" s="402" t="s">
        <v>16380</v>
      </c>
      <c r="C4577" s="402" t="s">
        <v>100</v>
      </c>
      <c r="D4577" s="403">
        <v>115.79</v>
      </c>
    </row>
    <row r="4578" spans="1:4" ht="12.75" customHeight="1">
      <c r="A4578" s="402">
        <v>96808</v>
      </c>
      <c r="B4578" s="402" t="s">
        <v>16381</v>
      </c>
      <c r="C4578" s="402" t="s">
        <v>100</v>
      </c>
      <c r="D4578" s="403">
        <v>14.61</v>
      </c>
    </row>
    <row r="4579" spans="1:4" ht="12.75" customHeight="1">
      <c r="A4579" s="402">
        <v>96809</v>
      </c>
      <c r="B4579" s="402" t="s">
        <v>16382</v>
      </c>
      <c r="C4579" s="402" t="s">
        <v>100</v>
      </c>
      <c r="D4579" s="403">
        <v>16.170000000000002</v>
      </c>
    </row>
    <row r="4580" spans="1:4" ht="12.75" customHeight="1">
      <c r="A4580" s="402">
        <v>96810</v>
      </c>
      <c r="B4580" s="402" t="s">
        <v>16383</v>
      </c>
      <c r="C4580" s="402" t="s">
        <v>100</v>
      </c>
      <c r="D4580" s="403">
        <v>17.55</v>
      </c>
    </row>
    <row r="4581" spans="1:4" ht="12.75" customHeight="1">
      <c r="A4581" s="402">
        <v>96811</v>
      </c>
      <c r="B4581" s="402" t="s">
        <v>16384</v>
      </c>
      <c r="C4581" s="402" t="s">
        <v>100</v>
      </c>
      <c r="D4581" s="403">
        <v>18.5</v>
      </c>
    </row>
    <row r="4582" spans="1:4" ht="12.75" customHeight="1">
      <c r="A4582" s="402">
        <v>96812</v>
      </c>
      <c r="B4582" s="402" t="s">
        <v>16385</v>
      </c>
      <c r="C4582" s="402" t="s">
        <v>100</v>
      </c>
      <c r="D4582" s="403">
        <v>16.850000000000001</v>
      </c>
    </row>
    <row r="4583" spans="1:4" ht="12.75" customHeight="1">
      <c r="A4583" s="402">
        <v>96813</v>
      </c>
      <c r="B4583" s="402" t="s">
        <v>16386</v>
      </c>
      <c r="C4583" s="402" t="s">
        <v>100</v>
      </c>
      <c r="D4583" s="403">
        <v>19.22</v>
      </c>
    </row>
    <row r="4584" spans="1:4" ht="12.75" customHeight="1">
      <c r="A4584" s="402">
        <v>96814</v>
      </c>
      <c r="B4584" s="402" t="s">
        <v>16387</v>
      </c>
      <c r="C4584" s="402" t="s">
        <v>100</v>
      </c>
      <c r="D4584" s="403">
        <v>13.84</v>
      </c>
    </row>
    <row r="4585" spans="1:4" ht="12.75" customHeight="1">
      <c r="A4585" s="402">
        <v>96815</v>
      </c>
      <c r="B4585" s="402" t="s">
        <v>16388</v>
      </c>
      <c r="C4585" s="402" t="s">
        <v>100</v>
      </c>
      <c r="D4585" s="403">
        <v>28.91</v>
      </c>
    </row>
    <row r="4586" spans="1:4" ht="12.75" customHeight="1">
      <c r="A4586" s="402">
        <v>96816</v>
      </c>
      <c r="B4586" s="402" t="s">
        <v>16389</v>
      </c>
      <c r="C4586" s="402" t="s">
        <v>100</v>
      </c>
      <c r="D4586" s="403">
        <v>21.75</v>
      </c>
    </row>
    <row r="4587" spans="1:4" ht="12.75" customHeight="1">
      <c r="A4587" s="402">
        <v>96817</v>
      </c>
      <c r="B4587" s="402" t="s">
        <v>16390</v>
      </c>
      <c r="C4587" s="402" t="s">
        <v>100</v>
      </c>
      <c r="D4587" s="403">
        <v>29.15</v>
      </c>
    </row>
    <row r="4588" spans="1:4" ht="12.75" customHeight="1">
      <c r="A4588" s="402">
        <v>96818</v>
      </c>
      <c r="B4588" s="402" t="s">
        <v>16391</v>
      </c>
      <c r="C4588" s="402" t="s">
        <v>100</v>
      </c>
      <c r="D4588" s="403">
        <v>18.7</v>
      </c>
    </row>
    <row r="4589" spans="1:4" ht="12.75" customHeight="1">
      <c r="A4589" s="402">
        <v>96819</v>
      </c>
      <c r="B4589" s="402" t="s">
        <v>16392</v>
      </c>
      <c r="C4589" s="402" t="s">
        <v>100</v>
      </c>
      <c r="D4589" s="403">
        <v>20.05</v>
      </c>
    </row>
    <row r="4590" spans="1:4" ht="12.75" customHeight="1">
      <c r="A4590" s="402">
        <v>96820</v>
      </c>
      <c r="B4590" s="402" t="s">
        <v>16393</v>
      </c>
      <c r="C4590" s="402" t="s">
        <v>100</v>
      </c>
      <c r="D4590" s="403">
        <v>34.74</v>
      </c>
    </row>
    <row r="4591" spans="1:4" ht="12.75" customHeight="1">
      <c r="A4591" s="402">
        <v>96821</v>
      </c>
      <c r="B4591" s="402" t="s">
        <v>16394</v>
      </c>
      <c r="C4591" s="402" t="s">
        <v>100</v>
      </c>
      <c r="D4591" s="403">
        <v>32.47</v>
      </c>
    </row>
    <row r="4592" spans="1:4" ht="12.75" customHeight="1">
      <c r="A4592" s="402">
        <v>96822</v>
      </c>
      <c r="B4592" s="402" t="s">
        <v>16395</v>
      </c>
      <c r="C4592" s="402" t="s">
        <v>100</v>
      </c>
      <c r="D4592" s="403">
        <v>26.37</v>
      </c>
    </row>
    <row r="4593" spans="1:4" ht="12.75" customHeight="1">
      <c r="A4593" s="402">
        <v>96823</v>
      </c>
      <c r="B4593" s="402" t="s">
        <v>16396</v>
      </c>
      <c r="C4593" s="402" t="s">
        <v>100</v>
      </c>
      <c r="D4593" s="403">
        <v>9.76</v>
      </c>
    </row>
    <row r="4594" spans="1:4" ht="12.75" customHeight="1">
      <c r="A4594" s="402">
        <v>96824</v>
      </c>
      <c r="B4594" s="402" t="s">
        <v>16397</v>
      </c>
      <c r="C4594" s="402" t="s">
        <v>100</v>
      </c>
      <c r="D4594" s="403">
        <v>15.18</v>
      </c>
    </row>
    <row r="4595" spans="1:4" ht="12.75" customHeight="1">
      <c r="A4595" s="402">
        <v>96826</v>
      </c>
      <c r="B4595" s="402" t="s">
        <v>16398</v>
      </c>
      <c r="C4595" s="402" t="s">
        <v>100</v>
      </c>
      <c r="D4595" s="403">
        <v>11.31</v>
      </c>
    </row>
    <row r="4596" spans="1:4" ht="12.75" customHeight="1">
      <c r="A4596" s="402">
        <v>96827</v>
      </c>
      <c r="B4596" s="402" t="s">
        <v>16399</v>
      </c>
      <c r="C4596" s="402" t="s">
        <v>100</v>
      </c>
      <c r="D4596" s="403">
        <v>16.559999999999999</v>
      </c>
    </row>
    <row r="4597" spans="1:4" ht="12.75" customHeight="1">
      <c r="A4597" s="402">
        <v>96828</v>
      </c>
      <c r="B4597" s="402" t="s">
        <v>16400</v>
      </c>
      <c r="C4597" s="402" t="s">
        <v>100</v>
      </c>
      <c r="D4597" s="403">
        <v>20.48</v>
      </c>
    </row>
    <row r="4598" spans="1:4" ht="12.75" customHeight="1">
      <c r="A4598" s="402">
        <v>96829</v>
      </c>
      <c r="B4598" s="402" t="s">
        <v>16401</v>
      </c>
      <c r="C4598" s="402" t="s">
        <v>100</v>
      </c>
      <c r="D4598" s="403">
        <v>15.99</v>
      </c>
    </row>
    <row r="4599" spans="1:4" ht="12.75" customHeight="1">
      <c r="A4599" s="402">
        <v>96830</v>
      </c>
      <c r="B4599" s="402" t="s">
        <v>16402</v>
      </c>
      <c r="C4599" s="402" t="s">
        <v>100</v>
      </c>
      <c r="D4599" s="403">
        <v>17.93</v>
      </c>
    </row>
    <row r="4600" spans="1:4" ht="12.75" customHeight="1">
      <c r="A4600" s="402">
        <v>96832</v>
      </c>
      <c r="B4600" s="402" t="s">
        <v>16403</v>
      </c>
      <c r="C4600" s="402" t="s">
        <v>100</v>
      </c>
      <c r="D4600" s="403">
        <v>25.83</v>
      </c>
    </row>
    <row r="4601" spans="1:4" ht="12.75" customHeight="1">
      <c r="A4601" s="402">
        <v>96833</v>
      </c>
      <c r="B4601" s="402" t="s">
        <v>16404</v>
      </c>
      <c r="C4601" s="402" t="s">
        <v>100</v>
      </c>
      <c r="D4601" s="403">
        <v>20.440000000000001</v>
      </c>
    </row>
    <row r="4602" spans="1:4" ht="12.75" customHeight="1">
      <c r="A4602" s="402">
        <v>96834</v>
      </c>
      <c r="B4602" s="402" t="s">
        <v>16405</v>
      </c>
      <c r="C4602" s="402" t="s">
        <v>100</v>
      </c>
      <c r="D4602" s="403">
        <v>24.34</v>
      </c>
    </row>
    <row r="4603" spans="1:4" ht="12.75" customHeight="1">
      <c r="A4603" s="402">
        <v>96836</v>
      </c>
      <c r="B4603" s="402" t="s">
        <v>16406</v>
      </c>
      <c r="C4603" s="402" t="s">
        <v>100</v>
      </c>
      <c r="D4603" s="403">
        <v>29.29</v>
      </c>
    </row>
    <row r="4604" spans="1:4" ht="12.75" customHeight="1">
      <c r="A4604" s="402">
        <v>96837</v>
      </c>
      <c r="B4604" s="402" t="s">
        <v>16407</v>
      </c>
      <c r="C4604" s="402" t="s">
        <v>100</v>
      </c>
      <c r="D4604" s="403">
        <v>18.02</v>
      </c>
    </row>
    <row r="4605" spans="1:4" ht="12.75" customHeight="1">
      <c r="A4605" s="402">
        <v>96838</v>
      </c>
      <c r="B4605" s="402" t="s">
        <v>16408</v>
      </c>
      <c r="C4605" s="402" t="s">
        <v>100</v>
      </c>
      <c r="D4605" s="403">
        <v>21.62</v>
      </c>
    </row>
    <row r="4606" spans="1:4" ht="12.75" customHeight="1">
      <c r="A4606" s="402">
        <v>96839</v>
      </c>
      <c r="B4606" s="402" t="s">
        <v>16409</v>
      </c>
      <c r="C4606" s="402" t="s">
        <v>100</v>
      </c>
      <c r="D4606" s="403">
        <v>22.38</v>
      </c>
    </row>
    <row r="4607" spans="1:4" ht="12.75" customHeight="1">
      <c r="A4607" s="402">
        <v>96840</v>
      </c>
      <c r="B4607" s="402" t="s">
        <v>16410</v>
      </c>
      <c r="C4607" s="402" t="s">
        <v>100</v>
      </c>
      <c r="D4607" s="403">
        <v>21.77</v>
      </c>
    </row>
    <row r="4608" spans="1:4" ht="12.75" customHeight="1">
      <c r="A4608" s="402">
        <v>96841</v>
      </c>
      <c r="B4608" s="402" t="s">
        <v>16411</v>
      </c>
      <c r="C4608" s="402" t="s">
        <v>100</v>
      </c>
      <c r="D4608" s="403">
        <v>24.03</v>
      </c>
    </row>
    <row r="4609" spans="1:4" ht="12.75" customHeight="1">
      <c r="A4609" s="402">
        <v>96842</v>
      </c>
      <c r="B4609" s="402" t="s">
        <v>16412</v>
      </c>
      <c r="C4609" s="402" t="s">
        <v>100</v>
      </c>
      <c r="D4609" s="403">
        <v>27.55</v>
      </c>
    </row>
    <row r="4610" spans="1:4" ht="12.75" customHeight="1">
      <c r="A4610" s="402">
        <v>96843</v>
      </c>
      <c r="B4610" s="402" t="s">
        <v>16413</v>
      </c>
      <c r="C4610" s="402" t="s">
        <v>100</v>
      </c>
      <c r="D4610" s="403">
        <v>25.05</v>
      </c>
    </row>
    <row r="4611" spans="1:4" ht="12.75" customHeight="1">
      <c r="A4611" s="402">
        <v>96844</v>
      </c>
      <c r="B4611" s="402" t="s">
        <v>16414</v>
      </c>
      <c r="C4611" s="402" t="s">
        <v>100</v>
      </c>
      <c r="D4611" s="403">
        <v>28.88</v>
      </c>
    </row>
    <row r="4612" spans="1:4" ht="12.75" customHeight="1">
      <c r="A4612" s="402">
        <v>96845</v>
      </c>
      <c r="B4612" s="402" t="s">
        <v>16415</v>
      </c>
      <c r="C4612" s="402" t="s">
        <v>100</v>
      </c>
      <c r="D4612" s="403">
        <v>34.479999999999997</v>
      </c>
    </row>
    <row r="4613" spans="1:4" ht="12.75" customHeight="1">
      <c r="A4613" s="402">
        <v>96846</v>
      </c>
      <c r="B4613" s="402" t="s">
        <v>16416</v>
      </c>
      <c r="C4613" s="402" t="s">
        <v>100</v>
      </c>
      <c r="D4613" s="403">
        <v>32.200000000000003</v>
      </c>
    </row>
    <row r="4614" spans="1:4" ht="12.75" customHeight="1">
      <c r="A4614" s="402">
        <v>96847</v>
      </c>
      <c r="B4614" s="402" t="s">
        <v>16417</v>
      </c>
      <c r="C4614" s="402" t="s">
        <v>100</v>
      </c>
      <c r="D4614" s="403">
        <v>31.75</v>
      </c>
    </row>
    <row r="4615" spans="1:4" ht="12.75" customHeight="1">
      <c r="A4615" s="402">
        <v>96848</v>
      </c>
      <c r="B4615" s="402" t="s">
        <v>16418</v>
      </c>
      <c r="C4615" s="402" t="s">
        <v>100</v>
      </c>
      <c r="D4615" s="403">
        <v>45.84</v>
      </c>
    </row>
    <row r="4616" spans="1:4" ht="12.75" customHeight="1">
      <c r="A4616" s="402">
        <v>96849</v>
      </c>
      <c r="B4616" s="402" t="s">
        <v>16419</v>
      </c>
      <c r="C4616" s="402" t="s">
        <v>100</v>
      </c>
      <c r="D4616" s="403">
        <v>14.41</v>
      </c>
    </row>
    <row r="4617" spans="1:4" ht="12.75" customHeight="1">
      <c r="A4617" s="402">
        <v>96850</v>
      </c>
      <c r="B4617" s="402" t="s">
        <v>16420</v>
      </c>
      <c r="C4617" s="402" t="s">
        <v>100</v>
      </c>
      <c r="D4617" s="403">
        <v>20.190000000000001</v>
      </c>
    </row>
    <row r="4618" spans="1:4" ht="12.75" customHeight="1">
      <c r="A4618" s="402">
        <v>96852</v>
      </c>
      <c r="B4618" s="402" t="s">
        <v>16421</v>
      </c>
      <c r="C4618" s="402" t="s">
        <v>100</v>
      </c>
      <c r="D4618" s="403">
        <v>18.37</v>
      </c>
    </row>
    <row r="4619" spans="1:4" ht="12.75" customHeight="1">
      <c r="A4619" s="402">
        <v>96853</v>
      </c>
      <c r="B4619" s="402" t="s">
        <v>16422</v>
      </c>
      <c r="C4619" s="402" t="s">
        <v>100</v>
      </c>
      <c r="D4619" s="403">
        <v>21.7</v>
      </c>
    </row>
    <row r="4620" spans="1:4" ht="12.75" customHeight="1">
      <c r="A4620" s="402">
        <v>96854</v>
      </c>
      <c r="B4620" s="402" t="s">
        <v>16423</v>
      </c>
      <c r="C4620" s="402" t="s">
        <v>100</v>
      </c>
      <c r="D4620" s="403">
        <v>26.81</v>
      </c>
    </row>
    <row r="4621" spans="1:4" ht="12.75" customHeight="1">
      <c r="A4621" s="402">
        <v>96855</v>
      </c>
      <c r="B4621" s="402" t="s">
        <v>16424</v>
      </c>
      <c r="C4621" s="402" t="s">
        <v>100</v>
      </c>
      <c r="D4621" s="403">
        <v>28.98</v>
      </c>
    </row>
    <row r="4622" spans="1:4" ht="12.75" customHeight="1">
      <c r="A4622" s="402">
        <v>96856</v>
      </c>
      <c r="B4622" s="402" t="s">
        <v>16425</v>
      </c>
      <c r="C4622" s="402" t="s">
        <v>100</v>
      </c>
      <c r="D4622" s="403">
        <v>30.89</v>
      </c>
    </row>
    <row r="4623" spans="1:4" ht="12.75" customHeight="1">
      <c r="A4623" s="402">
        <v>96860</v>
      </c>
      <c r="B4623" s="402" t="s">
        <v>16426</v>
      </c>
      <c r="C4623" s="402" t="s">
        <v>100</v>
      </c>
      <c r="D4623" s="403">
        <v>25.83</v>
      </c>
    </row>
    <row r="4624" spans="1:4" ht="12.75" customHeight="1">
      <c r="A4624" s="402">
        <v>96861</v>
      </c>
      <c r="B4624" s="402" t="s">
        <v>16427</v>
      </c>
      <c r="C4624" s="402" t="s">
        <v>100</v>
      </c>
      <c r="D4624" s="403">
        <v>32.65</v>
      </c>
    </row>
    <row r="4625" spans="1:4" ht="12.75" customHeight="1">
      <c r="A4625" s="402">
        <v>96862</v>
      </c>
      <c r="B4625" s="402" t="s">
        <v>16428</v>
      </c>
      <c r="C4625" s="402" t="s">
        <v>100</v>
      </c>
      <c r="D4625" s="403">
        <v>31.77</v>
      </c>
    </row>
    <row r="4626" spans="1:4" ht="12.75" customHeight="1">
      <c r="A4626" s="402">
        <v>96863</v>
      </c>
      <c r="B4626" s="402" t="s">
        <v>16429</v>
      </c>
      <c r="C4626" s="402" t="s">
        <v>100</v>
      </c>
      <c r="D4626" s="403">
        <v>33.4</v>
      </c>
    </row>
    <row r="4627" spans="1:4" ht="12.75" customHeight="1">
      <c r="A4627" s="402">
        <v>96864</v>
      </c>
      <c r="B4627" s="402" t="s">
        <v>16430</v>
      </c>
      <c r="C4627" s="402" t="s">
        <v>100</v>
      </c>
      <c r="D4627" s="403">
        <v>45.05</v>
      </c>
    </row>
    <row r="4628" spans="1:4" ht="12.75" customHeight="1">
      <c r="A4628" s="402">
        <v>96865</v>
      </c>
      <c r="B4628" s="402" t="s">
        <v>16431</v>
      </c>
      <c r="C4628" s="402" t="s">
        <v>100</v>
      </c>
      <c r="D4628" s="403">
        <v>39.42</v>
      </c>
    </row>
    <row r="4629" spans="1:4" ht="12.75" customHeight="1">
      <c r="A4629" s="402">
        <v>96866</v>
      </c>
      <c r="B4629" s="402" t="s">
        <v>16432</v>
      </c>
      <c r="C4629" s="402" t="s">
        <v>100</v>
      </c>
      <c r="D4629" s="403">
        <v>58.69</v>
      </c>
    </row>
    <row r="4630" spans="1:4" ht="12.75" customHeight="1">
      <c r="A4630" s="402">
        <v>96868</v>
      </c>
      <c r="B4630" s="402" t="s">
        <v>16433</v>
      </c>
      <c r="C4630" s="402" t="s">
        <v>100</v>
      </c>
      <c r="D4630" s="403">
        <v>16.829999999999998</v>
      </c>
    </row>
    <row r="4631" spans="1:4" ht="12.75" customHeight="1">
      <c r="A4631" s="402">
        <v>96869</v>
      </c>
      <c r="B4631" s="402" t="s">
        <v>16434</v>
      </c>
      <c r="C4631" s="402" t="s">
        <v>100</v>
      </c>
      <c r="D4631" s="403">
        <v>25.95</v>
      </c>
    </row>
    <row r="4632" spans="1:4" ht="12.75" customHeight="1">
      <c r="A4632" s="402">
        <v>96870</v>
      </c>
      <c r="B4632" s="402" t="s">
        <v>16435</v>
      </c>
      <c r="C4632" s="402" t="s">
        <v>100</v>
      </c>
      <c r="D4632" s="403">
        <v>39.14</v>
      </c>
    </row>
    <row r="4633" spans="1:4" ht="12.75" customHeight="1">
      <c r="A4633" s="402">
        <v>96871</v>
      </c>
      <c r="B4633" s="402" t="s">
        <v>16436</v>
      </c>
      <c r="C4633" s="402" t="s">
        <v>100</v>
      </c>
      <c r="D4633" s="403">
        <v>44.68</v>
      </c>
    </row>
    <row r="4634" spans="1:4" ht="12.75" customHeight="1">
      <c r="A4634" s="402">
        <v>96872</v>
      </c>
      <c r="B4634" s="402" t="s">
        <v>16437</v>
      </c>
      <c r="C4634" s="402" t="s">
        <v>100</v>
      </c>
      <c r="D4634" s="403">
        <v>41.23</v>
      </c>
    </row>
    <row r="4635" spans="1:4" ht="12.75" customHeight="1">
      <c r="A4635" s="402">
        <v>96873</v>
      </c>
      <c r="B4635" s="402" t="s">
        <v>16438</v>
      </c>
      <c r="C4635" s="402" t="s">
        <v>100</v>
      </c>
      <c r="D4635" s="403">
        <v>55.12</v>
      </c>
    </row>
    <row r="4636" spans="1:4" ht="12.75" customHeight="1">
      <c r="A4636" s="402">
        <v>96874</v>
      </c>
      <c r="B4636" s="402" t="s">
        <v>16439</v>
      </c>
      <c r="C4636" s="402" t="s">
        <v>100</v>
      </c>
      <c r="D4636" s="403">
        <v>50.19</v>
      </c>
    </row>
    <row r="4637" spans="1:4" ht="12.75" customHeight="1">
      <c r="A4637" s="402">
        <v>96875</v>
      </c>
      <c r="B4637" s="402" t="s">
        <v>16440</v>
      </c>
      <c r="C4637" s="402" t="s">
        <v>100</v>
      </c>
      <c r="D4637" s="403">
        <v>66.069999999999993</v>
      </c>
    </row>
    <row r="4638" spans="1:4" ht="12.75" customHeight="1">
      <c r="A4638" s="402">
        <v>96876</v>
      </c>
      <c r="B4638" s="402" t="s">
        <v>16441</v>
      </c>
      <c r="C4638" s="402" t="s">
        <v>100</v>
      </c>
      <c r="D4638" s="403">
        <v>156.83000000000001</v>
      </c>
    </row>
    <row r="4639" spans="1:4" ht="12.75" customHeight="1">
      <c r="A4639" s="402">
        <v>96878</v>
      </c>
      <c r="B4639" s="402" t="s">
        <v>16442</v>
      </c>
      <c r="C4639" s="402" t="s">
        <v>100</v>
      </c>
      <c r="D4639" s="403">
        <v>175.9</v>
      </c>
    </row>
    <row r="4640" spans="1:4" ht="12.75" customHeight="1">
      <c r="A4640" s="402">
        <v>96879</v>
      </c>
      <c r="B4640" s="402" t="s">
        <v>16443</v>
      </c>
      <c r="C4640" s="402" t="s">
        <v>100</v>
      </c>
      <c r="D4640" s="403">
        <v>170.45</v>
      </c>
    </row>
    <row r="4641" spans="1:4" ht="12.75" customHeight="1">
      <c r="A4641" s="402">
        <v>96881</v>
      </c>
      <c r="B4641" s="402" t="s">
        <v>16444</v>
      </c>
      <c r="C4641" s="402" t="s">
        <v>100</v>
      </c>
      <c r="D4641" s="403">
        <v>201.92</v>
      </c>
    </row>
    <row r="4642" spans="1:4" ht="12.75" customHeight="1">
      <c r="A4642" s="402">
        <v>97430</v>
      </c>
      <c r="B4642" s="402" t="s">
        <v>16445</v>
      </c>
      <c r="C4642" s="402" t="s">
        <v>100</v>
      </c>
      <c r="D4642" s="403">
        <v>36.020000000000003</v>
      </c>
    </row>
    <row r="4643" spans="1:4" ht="12.75" customHeight="1">
      <c r="A4643" s="402">
        <v>97431</v>
      </c>
      <c r="B4643" s="402" t="s">
        <v>16446</v>
      </c>
      <c r="C4643" s="402" t="s">
        <v>100</v>
      </c>
      <c r="D4643" s="403">
        <v>40.22</v>
      </c>
    </row>
    <row r="4644" spans="1:4" ht="12.75" customHeight="1">
      <c r="A4644" s="402">
        <v>97432</v>
      </c>
      <c r="B4644" s="402" t="s">
        <v>16447</v>
      </c>
      <c r="C4644" s="402" t="s">
        <v>100</v>
      </c>
      <c r="D4644" s="403">
        <v>45.38</v>
      </c>
    </row>
    <row r="4645" spans="1:4" ht="12.75" customHeight="1">
      <c r="A4645" s="402">
        <v>97433</v>
      </c>
      <c r="B4645" s="402" t="s">
        <v>16448</v>
      </c>
      <c r="C4645" s="402" t="s">
        <v>100</v>
      </c>
      <c r="D4645" s="403">
        <v>81.64</v>
      </c>
    </row>
    <row r="4646" spans="1:4" ht="12.75" customHeight="1">
      <c r="A4646" s="402">
        <v>97434</v>
      </c>
      <c r="B4646" s="402" t="s">
        <v>16449</v>
      </c>
      <c r="C4646" s="402" t="s">
        <v>100</v>
      </c>
      <c r="D4646" s="403">
        <v>83.15</v>
      </c>
    </row>
    <row r="4647" spans="1:4" ht="12.75" customHeight="1">
      <c r="A4647" s="402">
        <v>97435</v>
      </c>
      <c r="B4647" s="402" t="s">
        <v>16450</v>
      </c>
      <c r="C4647" s="402" t="s">
        <v>100</v>
      </c>
      <c r="D4647" s="403">
        <v>95.47</v>
      </c>
    </row>
    <row r="4648" spans="1:4" ht="12.75" customHeight="1">
      <c r="A4648" s="402">
        <v>97436</v>
      </c>
      <c r="B4648" s="402" t="s">
        <v>16451</v>
      </c>
      <c r="C4648" s="402" t="s">
        <v>100</v>
      </c>
      <c r="D4648" s="403">
        <v>98.37</v>
      </c>
    </row>
    <row r="4649" spans="1:4" ht="12.75" customHeight="1">
      <c r="A4649" s="402">
        <v>97437</v>
      </c>
      <c r="B4649" s="402" t="s">
        <v>16452</v>
      </c>
      <c r="C4649" s="402" t="s">
        <v>100</v>
      </c>
      <c r="D4649" s="403">
        <v>109.26</v>
      </c>
    </row>
    <row r="4650" spans="1:4" ht="12.75" customHeight="1">
      <c r="A4650" s="402">
        <v>97438</v>
      </c>
      <c r="B4650" s="402" t="s">
        <v>16453</v>
      </c>
      <c r="C4650" s="402" t="s">
        <v>100</v>
      </c>
      <c r="D4650" s="403">
        <v>112.36</v>
      </c>
    </row>
    <row r="4651" spans="1:4" ht="12.75" customHeight="1">
      <c r="A4651" s="402">
        <v>97439</v>
      </c>
      <c r="B4651" s="402" t="s">
        <v>16454</v>
      </c>
      <c r="C4651" s="402" t="s">
        <v>100</v>
      </c>
      <c r="D4651" s="403">
        <v>123.32</v>
      </c>
    </row>
    <row r="4652" spans="1:4" ht="12.75" customHeight="1">
      <c r="A4652" s="402">
        <v>97440</v>
      </c>
      <c r="B4652" s="402" t="s">
        <v>16455</v>
      </c>
      <c r="C4652" s="402" t="s">
        <v>100</v>
      </c>
      <c r="D4652" s="403">
        <v>147.78</v>
      </c>
    </row>
    <row r="4653" spans="1:4" ht="12.75" customHeight="1">
      <c r="A4653" s="402">
        <v>97442</v>
      </c>
      <c r="B4653" s="402" t="s">
        <v>16456</v>
      </c>
      <c r="C4653" s="402" t="s">
        <v>100</v>
      </c>
      <c r="D4653" s="403">
        <v>163.28</v>
      </c>
    </row>
    <row r="4654" spans="1:4" ht="12.75" customHeight="1">
      <c r="A4654" s="402">
        <v>97443</v>
      </c>
      <c r="B4654" s="402" t="s">
        <v>16457</v>
      </c>
      <c r="C4654" s="402" t="s">
        <v>100</v>
      </c>
      <c r="D4654" s="403">
        <v>110.88</v>
      </c>
    </row>
    <row r="4655" spans="1:4" ht="12.75" customHeight="1">
      <c r="A4655" s="402">
        <v>97444</v>
      </c>
      <c r="B4655" s="402" t="s">
        <v>16458</v>
      </c>
      <c r="C4655" s="402" t="s">
        <v>100</v>
      </c>
      <c r="D4655" s="403">
        <v>131.27000000000001</v>
      </c>
    </row>
    <row r="4656" spans="1:4" ht="12.75" customHeight="1">
      <c r="A4656" s="402">
        <v>97446</v>
      </c>
      <c r="B4656" s="402" t="s">
        <v>16459</v>
      </c>
      <c r="C4656" s="402" t="s">
        <v>100</v>
      </c>
      <c r="D4656" s="403">
        <v>230.2</v>
      </c>
    </row>
    <row r="4657" spans="1:4" ht="12.75" customHeight="1">
      <c r="A4657" s="402">
        <v>97447</v>
      </c>
      <c r="B4657" s="402" t="s">
        <v>16460</v>
      </c>
      <c r="C4657" s="402" t="s">
        <v>100</v>
      </c>
      <c r="D4657" s="403">
        <v>230.2</v>
      </c>
    </row>
    <row r="4658" spans="1:4" ht="12.75" customHeight="1">
      <c r="A4658" s="402">
        <v>97449</v>
      </c>
      <c r="B4658" s="402" t="s">
        <v>16461</v>
      </c>
      <c r="C4658" s="402" t="s">
        <v>100</v>
      </c>
      <c r="D4658" s="403">
        <v>245.34</v>
      </c>
    </row>
    <row r="4659" spans="1:4" ht="12.75" customHeight="1">
      <c r="A4659" s="402">
        <v>97450</v>
      </c>
      <c r="B4659" s="402" t="s">
        <v>16462</v>
      </c>
      <c r="C4659" s="402" t="s">
        <v>100</v>
      </c>
      <c r="D4659" s="403">
        <v>300.86</v>
      </c>
    </row>
    <row r="4660" spans="1:4" ht="12.75" customHeight="1">
      <c r="A4660" s="402">
        <v>97452</v>
      </c>
      <c r="B4660" s="402" t="s">
        <v>16463</v>
      </c>
      <c r="C4660" s="402" t="s">
        <v>100</v>
      </c>
      <c r="D4660" s="403">
        <v>182.65</v>
      </c>
    </row>
    <row r="4661" spans="1:4" ht="12.75" customHeight="1">
      <c r="A4661" s="402">
        <v>97453</v>
      </c>
      <c r="B4661" s="402" t="s">
        <v>16464</v>
      </c>
      <c r="C4661" s="402" t="s">
        <v>100</v>
      </c>
      <c r="D4661" s="403">
        <v>194.29</v>
      </c>
    </row>
    <row r="4662" spans="1:4" ht="12.75" customHeight="1">
      <c r="A4662" s="402">
        <v>97454</v>
      </c>
      <c r="B4662" s="402" t="s">
        <v>16465</v>
      </c>
      <c r="C4662" s="402" t="s">
        <v>100</v>
      </c>
      <c r="D4662" s="403">
        <v>315.25</v>
      </c>
    </row>
    <row r="4663" spans="1:4" ht="12.75" customHeight="1">
      <c r="A4663" s="402">
        <v>97455</v>
      </c>
      <c r="B4663" s="402" t="s">
        <v>16466</v>
      </c>
      <c r="C4663" s="402" t="s">
        <v>100</v>
      </c>
      <c r="D4663" s="403">
        <v>333.86</v>
      </c>
    </row>
    <row r="4664" spans="1:4" ht="12.75" customHeight="1">
      <c r="A4664" s="402">
        <v>97456</v>
      </c>
      <c r="B4664" s="402" t="s">
        <v>16467</v>
      </c>
      <c r="C4664" s="402" t="s">
        <v>100</v>
      </c>
      <c r="D4664" s="403">
        <v>722.31</v>
      </c>
    </row>
    <row r="4665" spans="1:4" ht="12.75" customHeight="1">
      <c r="A4665" s="402">
        <v>97457</v>
      </c>
      <c r="B4665" s="402" t="s">
        <v>16468</v>
      </c>
      <c r="C4665" s="402" t="s">
        <v>100</v>
      </c>
      <c r="D4665" s="403">
        <v>638.82000000000005</v>
      </c>
    </row>
    <row r="4666" spans="1:4" ht="12.75" customHeight="1">
      <c r="A4666" s="402">
        <v>97458</v>
      </c>
      <c r="B4666" s="402" t="s">
        <v>16469</v>
      </c>
      <c r="C4666" s="402" t="s">
        <v>100</v>
      </c>
      <c r="D4666" s="403">
        <v>290.42</v>
      </c>
    </row>
    <row r="4667" spans="1:4" ht="12.75" customHeight="1">
      <c r="A4667" s="402">
        <v>97459</v>
      </c>
      <c r="B4667" s="402" t="s">
        <v>16470</v>
      </c>
      <c r="C4667" s="402" t="s">
        <v>100</v>
      </c>
      <c r="D4667" s="403">
        <v>504.16</v>
      </c>
    </row>
    <row r="4668" spans="1:4" ht="12.75" customHeight="1">
      <c r="A4668" s="402">
        <v>97460</v>
      </c>
      <c r="B4668" s="402" t="s">
        <v>16471</v>
      </c>
      <c r="C4668" s="402" t="s">
        <v>100</v>
      </c>
      <c r="D4668" s="403">
        <v>779.19</v>
      </c>
    </row>
    <row r="4669" spans="1:4" ht="12.75" customHeight="1">
      <c r="A4669" s="402">
        <v>97461</v>
      </c>
      <c r="B4669" s="402" t="s">
        <v>16472</v>
      </c>
      <c r="C4669" s="402" t="s">
        <v>100</v>
      </c>
      <c r="D4669" s="403">
        <v>35.18</v>
      </c>
    </row>
    <row r="4670" spans="1:4" ht="12.75" customHeight="1">
      <c r="A4670" s="402">
        <v>97462</v>
      </c>
      <c r="B4670" s="402" t="s">
        <v>16473</v>
      </c>
      <c r="C4670" s="402" t="s">
        <v>100</v>
      </c>
      <c r="D4670" s="403">
        <v>29.21</v>
      </c>
    </row>
    <row r="4671" spans="1:4" ht="12.75" customHeight="1">
      <c r="A4671" s="402">
        <v>97464</v>
      </c>
      <c r="B4671" s="402" t="s">
        <v>16474</v>
      </c>
      <c r="C4671" s="402" t="s">
        <v>100</v>
      </c>
      <c r="D4671" s="403">
        <v>50.83</v>
      </c>
    </row>
    <row r="4672" spans="1:4" ht="12.75" customHeight="1">
      <c r="A4672" s="402">
        <v>97465</v>
      </c>
      <c r="B4672" s="402" t="s">
        <v>16475</v>
      </c>
      <c r="C4672" s="402" t="s">
        <v>100</v>
      </c>
      <c r="D4672" s="403">
        <v>60.9</v>
      </c>
    </row>
    <row r="4673" spans="1:4" ht="12.75" customHeight="1">
      <c r="A4673" s="402">
        <v>97467</v>
      </c>
      <c r="B4673" s="402" t="s">
        <v>16476</v>
      </c>
      <c r="C4673" s="402" t="s">
        <v>100</v>
      </c>
      <c r="D4673" s="403">
        <v>64.52</v>
      </c>
    </row>
    <row r="4674" spans="1:4" ht="12.75" customHeight="1">
      <c r="A4674" s="402">
        <v>97468</v>
      </c>
      <c r="B4674" s="402" t="s">
        <v>16477</v>
      </c>
      <c r="C4674" s="402" t="s">
        <v>100</v>
      </c>
      <c r="D4674" s="403">
        <v>77.42</v>
      </c>
    </row>
    <row r="4675" spans="1:4" ht="12.75" customHeight="1">
      <c r="A4675" s="402">
        <v>97470</v>
      </c>
      <c r="B4675" s="402" t="s">
        <v>16478</v>
      </c>
      <c r="C4675" s="402" t="s">
        <v>100</v>
      </c>
      <c r="D4675" s="403">
        <v>95.71</v>
      </c>
    </row>
    <row r="4676" spans="1:4" ht="12.75" customHeight="1">
      <c r="A4676" s="402">
        <v>97471</v>
      </c>
      <c r="B4676" s="402" t="s">
        <v>16479</v>
      </c>
      <c r="C4676" s="402" t="s">
        <v>100</v>
      </c>
      <c r="D4676" s="403">
        <v>116.1</v>
      </c>
    </row>
    <row r="4677" spans="1:4" ht="12.75" customHeight="1">
      <c r="A4677" s="402">
        <v>97474</v>
      </c>
      <c r="B4677" s="402" t="s">
        <v>16480</v>
      </c>
      <c r="C4677" s="402" t="s">
        <v>100</v>
      </c>
      <c r="D4677" s="403">
        <v>176.4</v>
      </c>
    </row>
    <row r="4678" spans="1:4" ht="12.75" customHeight="1">
      <c r="A4678" s="402">
        <v>97475</v>
      </c>
      <c r="B4678" s="402" t="s">
        <v>16481</v>
      </c>
      <c r="C4678" s="402" t="s">
        <v>100</v>
      </c>
      <c r="D4678" s="403">
        <v>217.61</v>
      </c>
    </row>
    <row r="4679" spans="1:4" ht="12.75" customHeight="1">
      <c r="A4679" s="402">
        <v>97477</v>
      </c>
      <c r="B4679" s="402" t="s">
        <v>16482</v>
      </c>
      <c r="C4679" s="402" t="s">
        <v>100</v>
      </c>
      <c r="D4679" s="403">
        <v>235.34</v>
      </c>
    </row>
    <row r="4680" spans="1:4" ht="12.75" customHeight="1">
      <c r="A4680" s="402">
        <v>97478</v>
      </c>
      <c r="B4680" s="402" t="s">
        <v>16483</v>
      </c>
      <c r="C4680" s="402" t="s">
        <v>100</v>
      </c>
      <c r="D4680" s="403">
        <v>290.86</v>
      </c>
    </row>
    <row r="4681" spans="1:4" ht="12.75" customHeight="1">
      <c r="A4681" s="402">
        <v>97479</v>
      </c>
      <c r="B4681" s="402" t="s">
        <v>16484</v>
      </c>
      <c r="C4681" s="402" t="s">
        <v>100</v>
      </c>
      <c r="D4681" s="403">
        <v>56.66</v>
      </c>
    </row>
    <row r="4682" spans="1:4" ht="12.75" customHeight="1">
      <c r="A4682" s="402">
        <v>97480</v>
      </c>
      <c r="B4682" s="402" t="s">
        <v>16485</v>
      </c>
      <c r="C4682" s="402" t="s">
        <v>100</v>
      </c>
      <c r="D4682" s="403">
        <v>56.66</v>
      </c>
    </row>
    <row r="4683" spans="1:4" ht="12.75" customHeight="1">
      <c r="A4683" s="402">
        <v>97481</v>
      </c>
      <c r="B4683" s="402" t="s">
        <v>16486</v>
      </c>
      <c r="C4683" s="402" t="s">
        <v>100</v>
      </c>
      <c r="D4683" s="403">
        <v>82.39</v>
      </c>
    </row>
    <row r="4684" spans="1:4" ht="12.75" customHeight="1">
      <c r="A4684" s="402">
        <v>97482</v>
      </c>
      <c r="B4684" s="402" t="s">
        <v>16487</v>
      </c>
      <c r="C4684" s="402" t="s">
        <v>100</v>
      </c>
      <c r="D4684" s="403">
        <v>82.39</v>
      </c>
    </row>
    <row r="4685" spans="1:4" ht="12.75" customHeight="1">
      <c r="A4685" s="402">
        <v>97483</v>
      </c>
      <c r="B4685" s="402" t="s">
        <v>16488</v>
      </c>
      <c r="C4685" s="402" t="s">
        <v>100</v>
      </c>
      <c r="D4685" s="403">
        <v>115.69</v>
      </c>
    </row>
    <row r="4686" spans="1:4" ht="12.75" customHeight="1">
      <c r="A4686" s="402">
        <v>97484</v>
      </c>
      <c r="B4686" s="402" t="s">
        <v>16489</v>
      </c>
      <c r="C4686" s="402" t="s">
        <v>100</v>
      </c>
      <c r="D4686" s="403">
        <v>115.69</v>
      </c>
    </row>
    <row r="4687" spans="1:4" ht="12.75" customHeight="1">
      <c r="A4687" s="402">
        <v>97485</v>
      </c>
      <c r="B4687" s="402" t="s">
        <v>16490</v>
      </c>
      <c r="C4687" s="402" t="s">
        <v>100</v>
      </c>
      <c r="D4687" s="403">
        <v>159.91</v>
      </c>
    </row>
    <row r="4688" spans="1:4" ht="12.75" customHeight="1">
      <c r="A4688" s="402">
        <v>97486</v>
      </c>
      <c r="B4688" s="402" t="s">
        <v>16491</v>
      </c>
      <c r="C4688" s="402" t="s">
        <v>100</v>
      </c>
      <c r="D4688" s="403">
        <v>171.55</v>
      </c>
    </row>
    <row r="4689" spans="1:4" ht="12.75" customHeight="1">
      <c r="A4689" s="402">
        <v>97487</v>
      </c>
      <c r="B4689" s="402" t="s">
        <v>16492</v>
      </c>
      <c r="C4689" s="402" t="s">
        <v>100</v>
      </c>
      <c r="D4689" s="403">
        <v>296.41000000000003</v>
      </c>
    </row>
    <row r="4690" spans="1:4" ht="12.75" customHeight="1">
      <c r="A4690" s="402">
        <v>97488</v>
      </c>
      <c r="B4690" s="402" t="s">
        <v>16493</v>
      </c>
      <c r="C4690" s="402" t="s">
        <v>100</v>
      </c>
      <c r="D4690" s="403">
        <v>315.02</v>
      </c>
    </row>
    <row r="4691" spans="1:4" ht="12.75" customHeight="1">
      <c r="A4691" s="402">
        <v>97489</v>
      </c>
      <c r="B4691" s="402" t="s">
        <v>16494</v>
      </c>
      <c r="C4691" s="402" t="s">
        <v>100</v>
      </c>
      <c r="D4691" s="403">
        <v>707.28</v>
      </c>
    </row>
    <row r="4692" spans="1:4" ht="12.75" customHeight="1">
      <c r="A4692" s="402">
        <v>97490</v>
      </c>
      <c r="B4692" s="402" t="s">
        <v>16495</v>
      </c>
      <c r="C4692" s="402" t="s">
        <v>100</v>
      </c>
      <c r="D4692" s="403">
        <v>623.79</v>
      </c>
    </row>
    <row r="4693" spans="1:4" ht="12.75" customHeight="1">
      <c r="A4693" s="402">
        <v>97491</v>
      </c>
      <c r="B4693" s="402" t="s">
        <v>16496</v>
      </c>
      <c r="C4693" s="402" t="s">
        <v>100</v>
      </c>
      <c r="D4693" s="403">
        <v>87.94</v>
      </c>
    </row>
    <row r="4694" spans="1:4" ht="12.75" customHeight="1">
      <c r="A4694" s="402">
        <v>97492</v>
      </c>
      <c r="B4694" s="402" t="s">
        <v>16497</v>
      </c>
      <c r="C4694" s="402" t="s">
        <v>100</v>
      </c>
      <c r="D4694" s="403">
        <v>129.44</v>
      </c>
    </row>
    <row r="4695" spans="1:4" ht="12.75" customHeight="1">
      <c r="A4695" s="402">
        <v>97493</v>
      </c>
      <c r="B4695" s="402" t="s">
        <v>16498</v>
      </c>
      <c r="C4695" s="402" t="s">
        <v>100</v>
      </c>
      <c r="D4695" s="403">
        <v>166.97</v>
      </c>
    </row>
    <row r="4696" spans="1:4" ht="12.75" customHeight="1">
      <c r="A4696" s="402">
        <v>97494</v>
      </c>
      <c r="B4696" s="402" t="s">
        <v>16499</v>
      </c>
      <c r="C4696" s="402" t="s">
        <v>100</v>
      </c>
      <c r="D4696" s="403">
        <v>260.08</v>
      </c>
    </row>
    <row r="4697" spans="1:4" ht="12.75" customHeight="1">
      <c r="A4697" s="402">
        <v>97495</v>
      </c>
      <c r="B4697" s="402" t="s">
        <v>16500</v>
      </c>
      <c r="C4697" s="402" t="s">
        <v>100</v>
      </c>
      <c r="D4697" s="403">
        <v>478.98</v>
      </c>
    </row>
    <row r="4698" spans="1:4" ht="12.75" customHeight="1">
      <c r="A4698" s="402">
        <v>97496</v>
      </c>
      <c r="B4698" s="402" t="s">
        <v>16501</v>
      </c>
      <c r="C4698" s="402" t="s">
        <v>100</v>
      </c>
      <c r="D4698" s="403">
        <v>759.19</v>
      </c>
    </row>
    <row r="4699" spans="1:4" ht="12.75" customHeight="1">
      <c r="A4699" s="402">
        <v>97499</v>
      </c>
      <c r="B4699" s="402" t="s">
        <v>16502</v>
      </c>
      <c r="C4699" s="402" t="s">
        <v>100</v>
      </c>
      <c r="D4699" s="403">
        <v>32.729999999999997</v>
      </c>
    </row>
    <row r="4700" spans="1:4" ht="12.75" customHeight="1">
      <c r="A4700" s="402">
        <v>97500</v>
      </c>
      <c r="B4700" s="402" t="s">
        <v>16503</v>
      </c>
      <c r="C4700" s="402" t="s">
        <v>100</v>
      </c>
      <c r="D4700" s="403">
        <v>26.76</v>
      </c>
    </row>
    <row r="4701" spans="1:4" ht="12.75" customHeight="1">
      <c r="A4701" s="402">
        <v>97502</v>
      </c>
      <c r="B4701" s="402" t="s">
        <v>16504</v>
      </c>
      <c r="C4701" s="402" t="s">
        <v>100</v>
      </c>
      <c r="D4701" s="403">
        <v>46.3</v>
      </c>
    </row>
    <row r="4702" spans="1:4" ht="12.75" customHeight="1">
      <c r="A4702" s="402">
        <v>97503</v>
      </c>
      <c r="B4702" s="402" t="s">
        <v>16505</v>
      </c>
      <c r="C4702" s="402" t="s">
        <v>100</v>
      </c>
      <c r="D4702" s="403">
        <v>56.59</v>
      </c>
    </row>
    <row r="4703" spans="1:4" ht="12.75" customHeight="1">
      <c r="A4703" s="402">
        <v>97505</v>
      </c>
      <c r="B4703" s="402" t="s">
        <v>16506</v>
      </c>
      <c r="C4703" s="402" t="s">
        <v>100</v>
      </c>
      <c r="D4703" s="403">
        <v>58.12</v>
      </c>
    </row>
    <row r="4704" spans="1:4" ht="12.75" customHeight="1">
      <c r="A4704" s="402">
        <v>97506</v>
      </c>
      <c r="B4704" s="402" t="s">
        <v>16507</v>
      </c>
      <c r="C4704" s="402" t="s">
        <v>100</v>
      </c>
      <c r="D4704" s="403">
        <v>71.02</v>
      </c>
    </row>
    <row r="4705" spans="1:4" ht="12.75" customHeight="1">
      <c r="A4705" s="402">
        <v>97508</v>
      </c>
      <c r="B4705" s="402" t="s">
        <v>16508</v>
      </c>
      <c r="C4705" s="402" t="s">
        <v>100</v>
      </c>
      <c r="D4705" s="403">
        <v>86.64</v>
      </c>
    </row>
    <row r="4706" spans="1:4" ht="12.75" customHeight="1">
      <c r="A4706" s="402">
        <v>97509</v>
      </c>
      <c r="B4706" s="402" t="s">
        <v>16509</v>
      </c>
      <c r="C4706" s="402" t="s">
        <v>100</v>
      </c>
      <c r="D4706" s="403">
        <v>107.03</v>
      </c>
    </row>
    <row r="4707" spans="1:4" ht="12.75" customHeight="1">
      <c r="A4707" s="402">
        <v>97511</v>
      </c>
      <c r="B4707" s="402" t="s">
        <v>16510</v>
      </c>
      <c r="C4707" s="402" t="s">
        <v>100</v>
      </c>
      <c r="D4707" s="403">
        <v>163.38999999999999</v>
      </c>
    </row>
    <row r="4708" spans="1:4" ht="12.75" customHeight="1">
      <c r="A4708" s="402">
        <v>97512</v>
      </c>
      <c r="B4708" s="402" t="s">
        <v>16511</v>
      </c>
      <c r="C4708" s="402" t="s">
        <v>100</v>
      </c>
      <c r="D4708" s="403">
        <v>204.6</v>
      </c>
    </row>
    <row r="4709" spans="1:4" ht="12.75" customHeight="1">
      <c r="A4709" s="402">
        <v>97514</v>
      </c>
      <c r="B4709" s="402" t="s">
        <v>16512</v>
      </c>
      <c r="C4709" s="402" t="s">
        <v>100</v>
      </c>
      <c r="D4709" s="403">
        <v>218.22</v>
      </c>
    </row>
    <row r="4710" spans="1:4" ht="12.75" customHeight="1">
      <c r="A4710" s="402">
        <v>97515</v>
      </c>
      <c r="B4710" s="402" t="s">
        <v>16513</v>
      </c>
      <c r="C4710" s="402" t="s">
        <v>100</v>
      </c>
      <c r="D4710" s="403">
        <v>273.74</v>
      </c>
    </row>
    <row r="4711" spans="1:4" ht="12.75" customHeight="1">
      <c r="A4711" s="402">
        <v>97517</v>
      </c>
      <c r="B4711" s="402" t="s">
        <v>16514</v>
      </c>
      <c r="C4711" s="402" t="s">
        <v>100</v>
      </c>
      <c r="D4711" s="403">
        <v>52.99</v>
      </c>
    </row>
    <row r="4712" spans="1:4" ht="12.75" customHeight="1">
      <c r="A4712" s="402">
        <v>97518</v>
      </c>
      <c r="B4712" s="402" t="s">
        <v>16515</v>
      </c>
      <c r="C4712" s="402" t="s">
        <v>100</v>
      </c>
      <c r="D4712" s="403">
        <v>52.99</v>
      </c>
    </row>
    <row r="4713" spans="1:4" ht="12.75" customHeight="1">
      <c r="A4713" s="402">
        <v>97519</v>
      </c>
      <c r="B4713" s="402" t="s">
        <v>16516</v>
      </c>
      <c r="C4713" s="402" t="s">
        <v>100</v>
      </c>
      <c r="D4713" s="403">
        <v>75.930000000000007</v>
      </c>
    </row>
    <row r="4714" spans="1:4" ht="12.75" customHeight="1">
      <c r="A4714" s="402">
        <v>97520</v>
      </c>
      <c r="B4714" s="402" t="s">
        <v>16517</v>
      </c>
      <c r="C4714" s="402" t="s">
        <v>100</v>
      </c>
      <c r="D4714" s="403">
        <v>75.930000000000007</v>
      </c>
    </row>
    <row r="4715" spans="1:4" ht="12.75" customHeight="1">
      <c r="A4715" s="402">
        <v>97521</v>
      </c>
      <c r="B4715" s="402" t="s">
        <v>16518</v>
      </c>
      <c r="C4715" s="402" t="s">
        <v>100</v>
      </c>
      <c r="D4715" s="403">
        <v>106.04</v>
      </c>
    </row>
    <row r="4716" spans="1:4" ht="12.75" customHeight="1">
      <c r="A4716" s="402">
        <v>97522</v>
      </c>
      <c r="B4716" s="402" t="s">
        <v>16519</v>
      </c>
      <c r="C4716" s="402" t="s">
        <v>100</v>
      </c>
      <c r="D4716" s="403">
        <v>106.04</v>
      </c>
    </row>
    <row r="4717" spans="1:4" ht="12.75" customHeight="1">
      <c r="A4717" s="402">
        <v>97523</v>
      </c>
      <c r="B4717" s="402" t="s">
        <v>16520</v>
      </c>
      <c r="C4717" s="402" t="s">
        <v>100</v>
      </c>
      <c r="D4717" s="403">
        <v>146.32</v>
      </c>
    </row>
    <row r="4718" spans="1:4" ht="12.75" customHeight="1">
      <c r="A4718" s="402">
        <v>97524</v>
      </c>
      <c r="B4718" s="402" t="s">
        <v>16521</v>
      </c>
      <c r="C4718" s="402" t="s">
        <v>100</v>
      </c>
      <c r="D4718" s="403">
        <v>157.96</v>
      </c>
    </row>
    <row r="4719" spans="1:4" ht="12.75" customHeight="1">
      <c r="A4719" s="402">
        <v>97525</v>
      </c>
      <c r="B4719" s="402" t="s">
        <v>16522</v>
      </c>
      <c r="C4719" s="402" t="s">
        <v>100</v>
      </c>
      <c r="D4719" s="403">
        <v>276.77</v>
      </c>
    </row>
    <row r="4720" spans="1:4" ht="12.75" customHeight="1">
      <c r="A4720" s="402">
        <v>97526</v>
      </c>
      <c r="B4720" s="402" t="s">
        <v>16523</v>
      </c>
      <c r="C4720" s="402" t="s">
        <v>100</v>
      </c>
      <c r="D4720" s="403">
        <v>295.38</v>
      </c>
    </row>
    <row r="4721" spans="1:4" ht="12.75" customHeight="1">
      <c r="A4721" s="402">
        <v>97527</v>
      </c>
      <c r="B4721" s="402" t="s">
        <v>16524</v>
      </c>
      <c r="C4721" s="402" t="s">
        <v>100</v>
      </c>
      <c r="D4721" s="403">
        <v>681.67</v>
      </c>
    </row>
    <row r="4722" spans="1:4" ht="12.75" customHeight="1">
      <c r="A4722" s="402">
        <v>97528</v>
      </c>
      <c r="B4722" s="402" t="s">
        <v>16525</v>
      </c>
      <c r="C4722" s="402" t="s">
        <v>100</v>
      </c>
      <c r="D4722" s="403">
        <v>598.17999999999995</v>
      </c>
    </row>
    <row r="4723" spans="1:4" ht="12.75" customHeight="1">
      <c r="A4723" s="402">
        <v>97529</v>
      </c>
      <c r="B4723" s="402" t="s">
        <v>16526</v>
      </c>
      <c r="C4723" s="402" t="s">
        <v>100</v>
      </c>
      <c r="D4723" s="403">
        <v>83.12</v>
      </c>
    </row>
    <row r="4724" spans="1:4" ht="12.75" customHeight="1">
      <c r="A4724" s="402">
        <v>97530</v>
      </c>
      <c r="B4724" s="402" t="s">
        <v>16527</v>
      </c>
      <c r="C4724" s="402" t="s">
        <v>100</v>
      </c>
      <c r="D4724" s="403">
        <v>120.81</v>
      </c>
    </row>
    <row r="4725" spans="1:4" ht="12.75" customHeight="1">
      <c r="A4725" s="402">
        <v>97531</v>
      </c>
      <c r="B4725" s="402" t="s">
        <v>16528</v>
      </c>
      <c r="C4725" s="402" t="s">
        <v>100</v>
      </c>
      <c r="D4725" s="403">
        <v>154.09</v>
      </c>
    </row>
    <row r="4726" spans="1:4" ht="12.75" customHeight="1">
      <c r="A4726" s="402">
        <v>97532</v>
      </c>
      <c r="B4726" s="402" t="s">
        <v>16529</v>
      </c>
      <c r="C4726" s="402" t="s">
        <v>100</v>
      </c>
      <c r="D4726" s="403">
        <v>241.94</v>
      </c>
    </row>
    <row r="4727" spans="1:4" ht="12.75" customHeight="1">
      <c r="A4727" s="402">
        <v>97533</v>
      </c>
      <c r="B4727" s="402" t="s">
        <v>16530</v>
      </c>
      <c r="C4727" s="402" t="s">
        <v>100</v>
      </c>
      <c r="D4727" s="403">
        <v>456.68</v>
      </c>
    </row>
    <row r="4728" spans="1:4" ht="12.75" customHeight="1">
      <c r="A4728" s="402">
        <v>97534</v>
      </c>
      <c r="B4728" s="402" t="s">
        <v>16531</v>
      </c>
      <c r="C4728" s="402" t="s">
        <v>100</v>
      </c>
      <c r="D4728" s="403">
        <v>725.03</v>
      </c>
    </row>
    <row r="4729" spans="1:4" ht="12.75" customHeight="1">
      <c r="A4729" s="402">
        <v>97537</v>
      </c>
      <c r="B4729" s="402" t="s">
        <v>16532</v>
      </c>
      <c r="C4729" s="402" t="s">
        <v>100</v>
      </c>
      <c r="D4729" s="403">
        <v>24.23</v>
      </c>
    </row>
    <row r="4730" spans="1:4" ht="12.75" customHeight="1">
      <c r="A4730" s="402">
        <v>97540</v>
      </c>
      <c r="B4730" s="402" t="s">
        <v>16533</v>
      </c>
      <c r="C4730" s="402" t="s">
        <v>100</v>
      </c>
      <c r="D4730" s="403">
        <v>32.19</v>
      </c>
    </row>
    <row r="4731" spans="1:4" ht="12.75" customHeight="1">
      <c r="A4731" s="402">
        <v>97541</v>
      </c>
      <c r="B4731" s="402" t="s">
        <v>16534</v>
      </c>
      <c r="C4731" s="402" t="s">
        <v>100</v>
      </c>
      <c r="D4731" s="403">
        <v>27.23</v>
      </c>
    </row>
    <row r="4732" spans="1:4" ht="12.75" customHeight="1">
      <c r="A4732" s="402">
        <v>97543</v>
      </c>
      <c r="B4732" s="402" t="s">
        <v>16535</v>
      </c>
      <c r="C4732" s="402" t="s">
        <v>100</v>
      </c>
      <c r="D4732" s="403">
        <v>51.79</v>
      </c>
    </row>
    <row r="4733" spans="1:4" ht="12.75" customHeight="1">
      <c r="A4733" s="402">
        <v>97544</v>
      </c>
      <c r="B4733" s="402" t="s">
        <v>16536</v>
      </c>
      <c r="C4733" s="402" t="s">
        <v>100</v>
      </c>
      <c r="D4733" s="403">
        <v>45.82</v>
      </c>
    </row>
    <row r="4734" spans="1:4" ht="12.75" customHeight="1">
      <c r="A4734" s="402">
        <v>97546</v>
      </c>
      <c r="B4734" s="402" t="s">
        <v>16537</v>
      </c>
      <c r="C4734" s="402" t="s">
        <v>100</v>
      </c>
      <c r="D4734" s="403">
        <v>33.72</v>
      </c>
    </row>
    <row r="4735" spans="1:4" ht="12.75" customHeight="1">
      <c r="A4735" s="402">
        <v>97547</v>
      </c>
      <c r="B4735" s="402" t="s">
        <v>16538</v>
      </c>
      <c r="C4735" s="402" t="s">
        <v>100</v>
      </c>
      <c r="D4735" s="403">
        <v>33.72</v>
      </c>
    </row>
    <row r="4736" spans="1:4" ht="12.75" customHeight="1">
      <c r="A4736" s="402">
        <v>97548</v>
      </c>
      <c r="B4736" s="402" t="s">
        <v>16539</v>
      </c>
      <c r="C4736" s="402" t="s">
        <v>100</v>
      </c>
      <c r="D4736" s="403">
        <v>49.62</v>
      </c>
    </row>
    <row r="4737" spans="1:4" ht="12.75" customHeight="1">
      <c r="A4737" s="402">
        <v>97549</v>
      </c>
      <c r="B4737" s="402" t="s">
        <v>16540</v>
      </c>
      <c r="C4737" s="402" t="s">
        <v>100</v>
      </c>
      <c r="D4737" s="403">
        <v>49.62</v>
      </c>
    </row>
    <row r="4738" spans="1:4" ht="12.75" customHeight="1">
      <c r="A4738" s="402">
        <v>97550</v>
      </c>
      <c r="B4738" s="402" t="s">
        <v>16541</v>
      </c>
      <c r="C4738" s="402" t="s">
        <v>100</v>
      </c>
      <c r="D4738" s="403">
        <v>81.61</v>
      </c>
    </row>
    <row r="4739" spans="1:4" ht="12.75" customHeight="1">
      <c r="A4739" s="402">
        <v>97551</v>
      </c>
      <c r="B4739" s="402" t="s">
        <v>16542</v>
      </c>
      <c r="C4739" s="402" t="s">
        <v>100</v>
      </c>
      <c r="D4739" s="403">
        <v>81.61</v>
      </c>
    </row>
    <row r="4740" spans="1:4" ht="12.75" customHeight="1">
      <c r="A4740" s="402">
        <v>97552</v>
      </c>
      <c r="B4740" s="402" t="s">
        <v>16543</v>
      </c>
      <c r="C4740" s="402" t="s">
        <v>100</v>
      </c>
      <c r="D4740" s="403">
        <v>49.33</v>
      </c>
    </row>
    <row r="4741" spans="1:4" ht="12.75" customHeight="1">
      <c r="A4741" s="402">
        <v>97553</v>
      </c>
      <c r="B4741" s="402" t="s">
        <v>16544</v>
      </c>
      <c r="C4741" s="402" t="s">
        <v>100</v>
      </c>
      <c r="D4741" s="403">
        <v>70.510000000000005</v>
      </c>
    </row>
    <row r="4742" spans="1:4" ht="12.75" customHeight="1">
      <c r="A4742" s="402">
        <v>97554</v>
      </c>
      <c r="B4742" s="402" t="s">
        <v>16545</v>
      </c>
      <c r="C4742" s="402" t="s">
        <v>100</v>
      </c>
      <c r="D4742" s="403">
        <v>121.32</v>
      </c>
    </row>
    <row r="4743" spans="1:4" ht="12.75" customHeight="1">
      <c r="A4743" s="402">
        <v>98602</v>
      </c>
      <c r="B4743" s="402" t="s">
        <v>16546</v>
      </c>
      <c r="C4743" s="402" t="s">
        <v>100</v>
      </c>
      <c r="D4743" s="403">
        <v>16.989999999999998</v>
      </c>
    </row>
    <row r="4744" spans="1:4" ht="12.75" customHeight="1">
      <c r="A4744" s="402">
        <v>103805</v>
      </c>
      <c r="B4744" s="402" t="s">
        <v>16547</v>
      </c>
      <c r="C4744" s="402" t="s">
        <v>100</v>
      </c>
      <c r="D4744" s="403">
        <v>16.64</v>
      </c>
    </row>
    <row r="4745" spans="1:4" ht="12.75" customHeight="1">
      <c r="A4745" s="402">
        <v>103806</v>
      </c>
      <c r="B4745" s="402" t="s">
        <v>16548</v>
      </c>
      <c r="C4745" s="402" t="s">
        <v>100</v>
      </c>
      <c r="D4745" s="403">
        <v>16.61</v>
      </c>
    </row>
    <row r="4746" spans="1:4" ht="12.75" customHeight="1">
      <c r="A4746" s="402">
        <v>103807</v>
      </c>
      <c r="B4746" s="402" t="s">
        <v>16549</v>
      </c>
      <c r="C4746" s="402" t="s">
        <v>100</v>
      </c>
      <c r="D4746" s="403">
        <v>20.54</v>
      </c>
    </row>
    <row r="4747" spans="1:4" ht="12.75" customHeight="1">
      <c r="A4747" s="402">
        <v>103808</v>
      </c>
      <c r="B4747" s="402" t="s">
        <v>16550</v>
      </c>
      <c r="C4747" s="402" t="s">
        <v>100</v>
      </c>
      <c r="D4747" s="403">
        <v>31.2</v>
      </c>
    </row>
    <row r="4748" spans="1:4" ht="12.75" customHeight="1">
      <c r="A4748" s="402">
        <v>103809</v>
      </c>
      <c r="B4748" s="402" t="s">
        <v>16551</v>
      </c>
      <c r="C4748" s="402" t="s">
        <v>100</v>
      </c>
      <c r="D4748" s="403">
        <v>30.93</v>
      </c>
    </row>
    <row r="4749" spans="1:4" ht="12.75" customHeight="1">
      <c r="A4749" s="402">
        <v>103810</v>
      </c>
      <c r="B4749" s="402" t="s">
        <v>16552</v>
      </c>
      <c r="C4749" s="402" t="s">
        <v>100</v>
      </c>
      <c r="D4749" s="403">
        <v>31.66</v>
      </c>
    </row>
    <row r="4750" spans="1:4" ht="12.75" customHeight="1">
      <c r="A4750" s="402">
        <v>103811</v>
      </c>
      <c r="B4750" s="402" t="s">
        <v>16553</v>
      </c>
      <c r="C4750" s="402" t="s">
        <v>100</v>
      </c>
      <c r="D4750" s="403">
        <v>34.94</v>
      </c>
    </row>
    <row r="4751" spans="1:4" ht="12.75" customHeight="1">
      <c r="A4751" s="402">
        <v>103812</v>
      </c>
      <c r="B4751" s="402" t="s">
        <v>16554</v>
      </c>
      <c r="C4751" s="402" t="s">
        <v>100</v>
      </c>
      <c r="D4751" s="403">
        <v>46.29</v>
      </c>
    </row>
    <row r="4752" spans="1:4" ht="12.75" customHeight="1">
      <c r="A4752" s="402">
        <v>103813</v>
      </c>
      <c r="B4752" s="402" t="s">
        <v>16555</v>
      </c>
      <c r="C4752" s="402" t="s">
        <v>100</v>
      </c>
      <c r="D4752" s="403">
        <v>44.61</v>
      </c>
    </row>
    <row r="4753" spans="1:4" ht="12.75" customHeight="1">
      <c r="A4753" s="402">
        <v>103814</v>
      </c>
      <c r="B4753" s="402" t="s">
        <v>16556</v>
      </c>
      <c r="C4753" s="402" t="s">
        <v>100</v>
      </c>
      <c r="D4753" s="403">
        <v>10.87</v>
      </c>
    </row>
    <row r="4754" spans="1:4" ht="12.75" customHeight="1">
      <c r="A4754" s="402">
        <v>103815</v>
      </c>
      <c r="B4754" s="402" t="s">
        <v>16557</v>
      </c>
      <c r="C4754" s="402" t="s">
        <v>100</v>
      </c>
      <c r="D4754" s="403">
        <v>10.9</v>
      </c>
    </row>
    <row r="4755" spans="1:4" ht="12.75" customHeight="1">
      <c r="A4755" s="402">
        <v>103816</v>
      </c>
      <c r="B4755" s="402" t="s">
        <v>16558</v>
      </c>
      <c r="C4755" s="402" t="s">
        <v>100</v>
      </c>
      <c r="D4755" s="403">
        <v>25.43</v>
      </c>
    </row>
    <row r="4756" spans="1:4" ht="12.75" customHeight="1">
      <c r="A4756" s="402">
        <v>103817</v>
      </c>
      <c r="B4756" s="402" t="s">
        <v>16559</v>
      </c>
      <c r="C4756" s="402" t="s">
        <v>100</v>
      </c>
      <c r="D4756" s="403">
        <v>429.32</v>
      </c>
    </row>
    <row r="4757" spans="1:4" ht="12.75" customHeight="1">
      <c r="A4757" s="402">
        <v>103818</v>
      </c>
      <c r="B4757" s="402" t="s">
        <v>16560</v>
      </c>
      <c r="C4757" s="402" t="s">
        <v>100</v>
      </c>
      <c r="D4757" s="403">
        <v>18.84</v>
      </c>
    </row>
    <row r="4758" spans="1:4" ht="12.75" customHeight="1">
      <c r="A4758" s="402">
        <v>103819</v>
      </c>
      <c r="B4758" s="402" t="s">
        <v>16561</v>
      </c>
      <c r="C4758" s="402" t="s">
        <v>100</v>
      </c>
      <c r="D4758" s="403">
        <v>19.25</v>
      </c>
    </row>
    <row r="4759" spans="1:4" ht="12.75" customHeight="1">
      <c r="A4759" s="402">
        <v>103820</v>
      </c>
      <c r="B4759" s="402" t="s">
        <v>16562</v>
      </c>
      <c r="C4759" s="402" t="s">
        <v>100</v>
      </c>
      <c r="D4759" s="403">
        <v>20.5</v>
      </c>
    </row>
    <row r="4760" spans="1:4" ht="12.75" customHeight="1">
      <c r="A4760" s="402">
        <v>103821</v>
      </c>
      <c r="B4760" s="402" t="s">
        <v>16563</v>
      </c>
      <c r="C4760" s="402" t="s">
        <v>100</v>
      </c>
      <c r="D4760" s="403">
        <v>502.56</v>
      </c>
    </row>
    <row r="4761" spans="1:4" ht="12.75" customHeight="1">
      <c r="A4761" s="402">
        <v>103822</v>
      </c>
      <c r="B4761" s="402" t="s">
        <v>16564</v>
      </c>
      <c r="C4761" s="402" t="s">
        <v>100</v>
      </c>
      <c r="D4761" s="403">
        <v>52.43</v>
      </c>
    </row>
    <row r="4762" spans="1:4" ht="12.75" customHeight="1">
      <c r="A4762" s="402">
        <v>103823</v>
      </c>
      <c r="B4762" s="402" t="s">
        <v>16565</v>
      </c>
      <c r="C4762" s="402" t="s">
        <v>100</v>
      </c>
      <c r="D4762" s="403">
        <v>16.71</v>
      </c>
    </row>
    <row r="4763" spans="1:4" ht="12.75" customHeight="1">
      <c r="A4763" s="402">
        <v>103824</v>
      </c>
      <c r="B4763" s="402" t="s">
        <v>16566</v>
      </c>
      <c r="C4763" s="402" t="s">
        <v>100</v>
      </c>
      <c r="D4763" s="403">
        <v>21.96</v>
      </c>
    </row>
    <row r="4764" spans="1:4" ht="12.75" customHeight="1">
      <c r="A4764" s="402">
        <v>103825</v>
      </c>
      <c r="B4764" s="402" t="s">
        <v>16567</v>
      </c>
      <c r="C4764" s="402" t="s">
        <v>100</v>
      </c>
      <c r="D4764" s="403">
        <v>26.03</v>
      </c>
    </row>
    <row r="4765" spans="1:4" ht="12.75" customHeight="1">
      <c r="A4765" s="402">
        <v>103826</v>
      </c>
      <c r="B4765" s="402" t="s">
        <v>16568</v>
      </c>
      <c r="C4765" s="402" t="s">
        <v>100</v>
      </c>
      <c r="D4765" s="403">
        <v>29.02</v>
      </c>
    </row>
    <row r="4766" spans="1:4" ht="12.75" customHeight="1">
      <c r="A4766" s="402">
        <v>103827</v>
      </c>
      <c r="B4766" s="402" t="s">
        <v>16569</v>
      </c>
      <c r="C4766" s="402" t="s">
        <v>100</v>
      </c>
      <c r="D4766" s="403">
        <v>29.02</v>
      </c>
    </row>
    <row r="4767" spans="1:4" ht="12.75" customHeight="1">
      <c r="A4767" s="402">
        <v>103828</v>
      </c>
      <c r="B4767" s="402" t="s">
        <v>16570</v>
      </c>
      <c r="C4767" s="402" t="s">
        <v>100</v>
      </c>
      <c r="D4767" s="403">
        <v>87.72</v>
      </c>
    </row>
    <row r="4768" spans="1:4" ht="12.75" customHeight="1">
      <c r="A4768" s="402">
        <v>103829</v>
      </c>
      <c r="B4768" s="402" t="s">
        <v>16571</v>
      </c>
      <c r="C4768" s="402" t="s">
        <v>100</v>
      </c>
      <c r="D4768" s="403">
        <v>555.13</v>
      </c>
    </row>
    <row r="4769" spans="1:4" ht="12.75" customHeight="1">
      <c r="A4769" s="402">
        <v>103830</v>
      </c>
      <c r="B4769" s="402" t="s">
        <v>16572</v>
      </c>
      <c r="C4769" s="402" t="s">
        <v>100</v>
      </c>
      <c r="D4769" s="403">
        <v>34.19</v>
      </c>
    </row>
    <row r="4770" spans="1:4" ht="12.75" customHeight="1">
      <c r="A4770" s="402">
        <v>103831</v>
      </c>
      <c r="B4770" s="402" t="s">
        <v>16573</v>
      </c>
      <c r="C4770" s="402" t="s">
        <v>100</v>
      </c>
      <c r="D4770" s="403">
        <v>24.94</v>
      </c>
    </row>
    <row r="4771" spans="1:4" ht="12.75" customHeight="1">
      <c r="A4771" s="402">
        <v>103832</v>
      </c>
      <c r="B4771" s="402" t="s">
        <v>16574</v>
      </c>
      <c r="C4771" s="402" t="s">
        <v>100</v>
      </c>
      <c r="D4771" s="403">
        <v>22.49</v>
      </c>
    </row>
    <row r="4772" spans="1:4" ht="12.75" customHeight="1">
      <c r="A4772" s="402">
        <v>103833</v>
      </c>
      <c r="B4772" s="402" t="s">
        <v>16575</v>
      </c>
      <c r="C4772" s="402" t="s">
        <v>100</v>
      </c>
      <c r="D4772" s="403">
        <v>41.35</v>
      </c>
    </row>
    <row r="4773" spans="1:4" ht="12.75" customHeight="1">
      <c r="A4773" s="402">
        <v>103834</v>
      </c>
      <c r="B4773" s="402" t="s">
        <v>16576</v>
      </c>
      <c r="C4773" s="402" t="s">
        <v>100</v>
      </c>
      <c r="D4773" s="403">
        <v>60.15</v>
      </c>
    </row>
    <row r="4774" spans="1:4" ht="12.75" customHeight="1">
      <c r="A4774" s="402">
        <v>103838</v>
      </c>
      <c r="B4774" s="402" t="s">
        <v>16577</v>
      </c>
      <c r="C4774" s="402" t="s">
        <v>100</v>
      </c>
      <c r="D4774" s="403">
        <v>15.99</v>
      </c>
    </row>
    <row r="4775" spans="1:4" ht="12.75" customHeight="1">
      <c r="A4775" s="402">
        <v>103839</v>
      </c>
      <c r="B4775" s="402" t="s">
        <v>16578</v>
      </c>
      <c r="C4775" s="402" t="s">
        <v>100</v>
      </c>
      <c r="D4775" s="403">
        <v>15.96</v>
      </c>
    </row>
    <row r="4776" spans="1:4" ht="12.75" customHeight="1">
      <c r="A4776" s="402">
        <v>103840</v>
      </c>
      <c r="B4776" s="402" t="s">
        <v>16579</v>
      </c>
      <c r="C4776" s="402" t="s">
        <v>100</v>
      </c>
      <c r="D4776" s="403">
        <v>20.22</v>
      </c>
    </row>
    <row r="4777" spans="1:4" ht="12.75" customHeight="1">
      <c r="A4777" s="402">
        <v>103841</v>
      </c>
      <c r="B4777" s="402" t="s">
        <v>16580</v>
      </c>
      <c r="C4777" s="402" t="s">
        <v>100</v>
      </c>
      <c r="D4777" s="403">
        <v>26.14</v>
      </c>
    </row>
    <row r="4778" spans="1:4" ht="12.75" customHeight="1">
      <c r="A4778" s="402">
        <v>103842</v>
      </c>
      <c r="B4778" s="402" t="s">
        <v>16581</v>
      </c>
      <c r="C4778" s="402" t="s">
        <v>100</v>
      </c>
      <c r="D4778" s="403">
        <v>25.87</v>
      </c>
    </row>
    <row r="4779" spans="1:4" ht="12.75" customHeight="1">
      <c r="A4779" s="402">
        <v>103843</v>
      </c>
      <c r="B4779" s="402" t="s">
        <v>16582</v>
      </c>
      <c r="C4779" s="402" t="s">
        <v>100</v>
      </c>
      <c r="D4779" s="403">
        <v>29.14</v>
      </c>
    </row>
    <row r="4780" spans="1:4" ht="12.75" customHeight="1">
      <c r="A4780" s="402">
        <v>103844</v>
      </c>
      <c r="B4780" s="402" t="s">
        <v>16583</v>
      </c>
      <c r="C4780" s="402" t="s">
        <v>100</v>
      </c>
      <c r="D4780" s="403">
        <v>32.42</v>
      </c>
    </row>
    <row r="4781" spans="1:4" ht="12.75" customHeight="1">
      <c r="A4781" s="402">
        <v>103845</v>
      </c>
      <c r="B4781" s="402" t="s">
        <v>16584</v>
      </c>
      <c r="C4781" s="402" t="s">
        <v>100</v>
      </c>
      <c r="D4781" s="403">
        <v>37.47</v>
      </c>
    </row>
    <row r="4782" spans="1:4" ht="12.75" customHeight="1">
      <c r="A4782" s="402">
        <v>103846</v>
      </c>
      <c r="B4782" s="402" t="s">
        <v>16585</v>
      </c>
      <c r="C4782" s="402" t="s">
        <v>100</v>
      </c>
      <c r="D4782" s="403">
        <v>35.79</v>
      </c>
    </row>
    <row r="4783" spans="1:4" ht="12.75" customHeight="1">
      <c r="A4783" s="402">
        <v>103847</v>
      </c>
      <c r="B4783" s="402" t="s">
        <v>16586</v>
      </c>
      <c r="C4783" s="402" t="s">
        <v>100</v>
      </c>
      <c r="D4783" s="403">
        <v>10.44</v>
      </c>
    </row>
    <row r="4784" spans="1:4" ht="12.75" customHeight="1">
      <c r="A4784" s="402">
        <v>103848</v>
      </c>
      <c r="B4784" s="402" t="s">
        <v>16587</v>
      </c>
      <c r="C4784" s="402" t="s">
        <v>100</v>
      </c>
      <c r="D4784" s="403">
        <v>10.47</v>
      </c>
    </row>
    <row r="4785" spans="1:4" ht="12.75" customHeight="1">
      <c r="A4785" s="402">
        <v>103849</v>
      </c>
      <c r="B4785" s="402" t="s">
        <v>16588</v>
      </c>
      <c r="C4785" s="402" t="s">
        <v>100</v>
      </c>
      <c r="D4785" s="403">
        <v>25</v>
      </c>
    </row>
    <row r="4786" spans="1:4" ht="12.75" customHeight="1">
      <c r="A4786" s="402">
        <v>103850</v>
      </c>
      <c r="B4786" s="402" t="s">
        <v>16589</v>
      </c>
      <c r="C4786" s="402" t="s">
        <v>100</v>
      </c>
      <c r="D4786" s="403">
        <v>428.89</v>
      </c>
    </row>
    <row r="4787" spans="1:4" ht="12.75" customHeight="1">
      <c r="A4787" s="402">
        <v>103851</v>
      </c>
      <c r="B4787" s="402" t="s">
        <v>16590</v>
      </c>
      <c r="C4787" s="402" t="s">
        <v>100</v>
      </c>
      <c r="D4787" s="403">
        <v>18.63</v>
      </c>
    </row>
    <row r="4788" spans="1:4" ht="12.75" customHeight="1">
      <c r="A4788" s="402">
        <v>103852</v>
      </c>
      <c r="B4788" s="402" t="s">
        <v>16591</v>
      </c>
      <c r="C4788" s="402" t="s">
        <v>100</v>
      </c>
      <c r="D4788" s="403">
        <v>15.84</v>
      </c>
    </row>
    <row r="4789" spans="1:4" ht="12.75" customHeight="1">
      <c r="A4789" s="402">
        <v>103853</v>
      </c>
      <c r="B4789" s="402" t="s">
        <v>16592</v>
      </c>
      <c r="C4789" s="402" t="s">
        <v>100</v>
      </c>
      <c r="D4789" s="403">
        <v>17.09</v>
      </c>
    </row>
    <row r="4790" spans="1:4" ht="12.75" customHeight="1">
      <c r="A4790" s="402">
        <v>103854</v>
      </c>
      <c r="B4790" s="402" t="s">
        <v>16593</v>
      </c>
      <c r="C4790" s="402" t="s">
        <v>100</v>
      </c>
      <c r="D4790" s="403">
        <v>499.15</v>
      </c>
    </row>
    <row r="4791" spans="1:4" ht="12.75" customHeight="1">
      <c r="A4791" s="402">
        <v>103855</v>
      </c>
      <c r="B4791" s="402" t="s">
        <v>16594</v>
      </c>
      <c r="C4791" s="402" t="s">
        <v>100</v>
      </c>
      <c r="D4791" s="403">
        <v>49.02</v>
      </c>
    </row>
    <row r="4792" spans="1:4" ht="12.75" customHeight="1">
      <c r="A4792" s="402">
        <v>103856</v>
      </c>
      <c r="B4792" s="402" t="s">
        <v>16595</v>
      </c>
      <c r="C4792" s="402" t="s">
        <v>100</v>
      </c>
      <c r="D4792" s="403">
        <v>14.91</v>
      </c>
    </row>
    <row r="4793" spans="1:4" ht="12.75" customHeight="1">
      <c r="A4793" s="402">
        <v>103857</v>
      </c>
      <c r="B4793" s="402" t="s">
        <v>16596</v>
      </c>
      <c r="C4793" s="402" t="s">
        <v>100</v>
      </c>
      <c r="D4793" s="403">
        <v>20.260000000000002</v>
      </c>
    </row>
    <row r="4794" spans="1:4" ht="12.75" customHeight="1">
      <c r="A4794" s="402">
        <v>103858</v>
      </c>
      <c r="B4794" s="402" t="s">
        <v>16597</v>
      </c>
      <c r="C4794" s="402" t="s">
        <v>100</v>
      </c>
      <c r="D4794" s="403">
        <v>24.33</v>
      </c>
    </row>
    <row r="4795" spans="1:4" ht="12.75" customHeight="1">
      <c r="A4795" s="402">
        <v>103859</v>
      </c>
      <c r="B4795" s="402" t="s">
        <v>16598</v>
      </c>
      <c r="C4795" s="402" t="s">
        <v>100</v>
      </c>
      <c r="D4795" s="403">
        <v>23.54</v>
      </c>
    </row>
    <row r="4796" spans="1:4" ht="12.75" customHeight="1">
      <c r="A4796" s="402">
        <v>103860</v>
      </c>
      <c r="B4796" s="402" t="s">
        <v>16599</v>
      </c>
      <c r="C4796" s="402" t="s">
        <v>100</v>
      </c>
      <c r="D4796" s="403">
        <v>23.54</v>
      </c>
    </row>
    <row r="4797" spans="1:4" ht="12.75" customHeight="1">
      <c r="A4797" s="402">
        <v>103861</v>
      </c>
      <c r="B4797" s="402" t="s">
        <v>16600</v>
      </c>
      <c r="C4797" s="402" t="s">
        <v>100</v>
      </c>
      <c r="D4797" s="403">
        <v>82.24</v>
      </c>
    </row>
    <row r="4798" spans="1:4" ht="12.75" customHeight="1">
      <c r="A4798" s="402">
        <v>103862</v>
      </c>
      <c r="B4798" s="402" t="s">
        <v>16601</v>
      </c>
      <c r="C4798" s="402" t="s">
        <v>100</v>
      </c>
      <c r="D4798" s="403">
        <v>549.65</v>
      </c>
    </row>
    <row r="4799" spans="1:4" ht="12.75" customHeight="1">
      <c r="A4799" s="402">
        <v>103863</v>
      </c>
      <c r="B4799" s="402" t="s">
        <v>16602</v>
      </c>
      <c r="C4799" s="402" t="s">
        <v>100</v>
      </c>
      <c r="D4799" s="403">
        <v>31.46</v>
      </c>
    </row>
    <row r="4800" spans="1:4" ht="12.75" customHeight="1">
      <c r="A4800" s="402">
        <v>103864</v>
      </c>
      <c r="B4800" s="402" t="s">
        <v>16603</v>
      </c>
      <c r="C4800" s="402" t="s">
        <v>100</v>
      </c>
      <c r="D4800" s="403">
        <v>20.420000000000002</v>
      </c>
    </row>
    <row r="4801" spans="1:4" ht="12.75" customHeight="1">
      <c r="A4801" s="402">
        <v>103865</v>
      </c>
      <c r="B4801" s="402" t="s">
        <v>16604</v>
      </c>
      <c r="C4801" s="402" t="s">
        <v>100</v>
      </c>
      <c r="D4801" s="403">
        <v>21.62</v>
      </c>
    </row>
    <row r="4802" spans="1:4" ht="12.75" customHeight="1">
      <c r="A4802" s="402">
        <v>103866</v>
      </c>
      <c r="B4802" s="402" t="s">
        <v>16605</v>
      </c>
      <c r="C4802" s="402" t="s">
        <v>100</v>
      </c>
      <c r="D4802" s="403">
        <v>34.590000000000003</v>
      </c>
    </row>
    <row r="4803" spans="1:4" ht="12.75" customHeight="1">
      <c r="A4803" s="402">
        <v>103867</v>
      </c>
      <c r="B4803" s="402" t="s">
        <v>16606</v>
      </c>
      <c r="C4803" s="402" t="s">
        <v>100</v>
      </c>
      <c r="D4803" s="403">
        <v>48.37</v>
      </c>
    </row>
    <row r="4804" spans="1:4" ht="12.75" customHeight="1">
      <c r="A4804" s="402">
        <v>103874</v>
      </c>
      <c r="B4804" s="402" t="s">
        <v>16607</v>
      </c>
      <c r="C4804" s="402" t="s">
        <v>100</v>
      </c>
      <c r="D4804" s="403">
        <v>16.66</v>
      </c>
    </row>
    <row r="4805" spans="1:4" ht="12.75" customHeight="1">
      <c r="A4805" s="402">
        <v>103875</v>
      </c>
      <c r="B4805" s="402" t="s">
        <v>16608</v>
      </c>
      <c r="C4805" s="402" t="s">
        <v>100</v>
      </c>
      <c r="D4805" s="403">
        <v>16.63</v>
      </c>
    </row>
    <row r="4806" spans="1:4" ht="12.75" customHeight="1">
      <c r="A4806" s="402">
        <v>103876</v>
      </c>
      <c r="B4806" s="402" t="s">
        <v>16609</v>
      </c>
      <c r="C4806" s="402" t="s">
        <v>100</v>
      </c>
      <c r="D4806" s="403">
        <v>20.57</v>
      </c>
    </row>
    <row r="4807" spans="1:4" ht="12.75" customHeight="1">
      <c r="A4807" s="402">
        <v>103877</v>
      </c>
      <c r="B4807" s="402" t="s">
        <v>16610</v>
      </c>
      <c r="C4807" s="402" t="s">
        <v>100</v>
      </c>
      <c r="D4807" s="403">
        <v>25.37</v>
      </c>
    </row>
    <row r="4808" spans="1:4" ht="12.75" customHeight="1">
      <c r="A4808" s="402">
        <v>103878</v>
      </c>
      <c r="B4808" s="402" t="s">
        <v>16611</v>
      </c>
      <c r="C4808" s="402" t="s">
        <v>100</v>
      </c>
      <c r="D4808" s="403">
        <v>25.1</v>
      </c>
    </row>
    <row r="4809" spans="1:4" ht="12.75" customHeight="1">
      <c r="A4809" s="402">
        <v>103879</v>
      </c>
      <c r="B4809" s="402" t="s">
        <v>16612</v>
      </c>
      <c r="C4809" s="402" t="s">
        <v>100</v>
      </c>
      <c r="D4809" s="403">
        <v>28.76</v>
      </c>
    </row>
    <row r="4810" spans="1:4" ht="12.75" customHeight="1">
      <c r="A4810" s="402">
        <v>103880</v>
      </c>
      <c r="B4810" s="402" t="s">
        <v>16613</v>
      </c>
      <c r="C4810" s="402" t="s">
        <v>100</v>
      </c>
      <c r="D4810" s="403">
        <v>32.03</v>
      </c>
    </row>
    <row r="4811" spans="1:4" ht="12.75" customHeight="1">
      <c r="A4811" s="402">
        <v>103881</v>
      </c>
      <c r="B4811" s="402" t="s">
        <v>16614</v>
      </c>
      <c r="C4811" s="402" t="s">
        <v>100</v>
      </c>
      <c r="D4811" s="403">
        <v>35.479999999999997</v>
      </c>
    </row>
    <row r="4812" spans="1:4" ht="12.75" customHeight="1">
      <c r="A4812" s="402">
        <v>103882</v>
      </c>
      <c r="B4812" s="402" t="s">
        <v>16615</v>
      </c>
      <c r="C4812" s="402" t="s">
        <v>100</v>
      </c>
      <c r="D4812" s="403">
        <v>33.799999999999997</v>
      </c>
    </row>
    <row r="4813" spans="1:4" ht="12.75" customHeight="1">
      <c r="A4813" s="402">
        <v>103883</v>
      </c>
      <c r="B4813" s="402" t="s">
        <v>16616</v>
      </c>
      <c r="C4813" s="402" t="s">
        <v>100</v>
      </c>
      <c r="D4813" s="403">
        <v>10.88</v>
      </c>
    </row>
    <row r="4814" spans="1:4" ht="12.75" customHeight="1">
      <c r="A4814" s="402">
        <v>103884</v>
      </c>
      <c r="B4814" s="402" t="s">
        <v>16617</v>
      </c>
      <c r="C4814" s="402" t="s">
        <v>100</v>
      </c>
      <c r="D4814" s="403">
        <v>10.91</v>
      </c>
    </row>
    <row r="4815" spans="1:4" ht="12.75" customHeight="1">
      <c r="A4815" s="402">
        <v>103885</v>
      </c>
      <c r="B4815" s="402" t="s">
        <v>16618</v>
      </c>
      <c r="C4815" s="402" t="s">
        <v>100</v>
      </c>
      <c r="D4815" s="403">
        <v>25.44</v>
      </c>
    </row>
    <row r="4816" spans="1:4" ht="12.75" customHeight="1">
      <c r="A4816" s="402">
        <v>103886</v>
      </c>
      <c r="B4816" s="402" t="s">
        <v>16619</v>
      </c>
      <c r="C4816" s="402" t="s">
        <v>100</v>
      </c>
      <c r="D4816" s="403">
        <v>429.33</v>
      </c>
    </row>
    <row r="4817" spans="1:4" ht="12.75" customHeight="1">
      <c r="A4817" s="402">
        <v>103887</v>
      </c>
      <c r="B4817" s="402" t="s">
        <v>16620</v>
      </c>
      <c r="C4817" s="402" t="s">
        <v>100</v>
      </c>
      <c r="D4817" s="403">
        <v>18.850000000000001</v>
      </c>
    </row>
    <row r="4818" spans="1:4" ht="12.75" customHeight="1">
      <c r="A4818" s="402">
        <v>103888</v>
      </c>
      <c r="B4818" s="402" t="s">
        <v>16621</v>
      </c>
      <c r="C4818" s="402" t="s">
        <v>100</v>
      </c>
      <c r="D4818" s="403">
        <v>15.3</v>
      </c>
    </row>
    <row r="4819" spans="1:4" ht="12.75" customHeight="1">
      <c r="A4819" s="402">
        <v>103889</v>
      </c>
      <c r="B4819" s="402" t="s">
        <v>16622</v>
      </c>
      <c r="C4819" s="402" t="s">
        <v>100</v>
      </c>
      <c r="D4819" s="403">
        <v>16.55</v>
      </c>
    </row>
    <row r="4820" spans="1:4" ht="12.75" customHeight="1">
      <c r="A4820" s="402">
        <v>103890</v>
      </c>
      <c r="B4820" s="402" t="s">
        <v>16623</v>
      </c>
      <c r="C4820" s="402" t="s">
        <v>100</v>
      </c>
      <c r="D4820" s="403">
        <v>498.61</v>
      </c>
    </row>
    <row r="4821" spans="1:4" ht="12.75" customHeight="1">
      <c r="A4821" s="402">
        <v>103891</v>
      </c>
      <c r="B4821" s="402" t="s">
        <v>16624</v>
      </c>
      <c r="C4821" s="402" t="s">
        <v>100</v>
      </c>
      <c r="D4821" s="403">
        <v>48.48</v>
      </c>
    </row>
    <row r="4822" spans="1:4" ht="12.75" customHeight="1">
      <c r="A4822" s="402">
        <v>103892</v>
      </c>
      <c r="B4822" s="402" t="s">
        <v>16625</v>
      </c>
      <c r="C4822" s="402" t="s">
        <v>100</v>
      </c>
      <c r="D4822" s="403">
        <v>14.9</v>
      </c>
    </row>
    <row r="4823" spans="1:4" ht="12.75" customHeight="1">
      <c r="A4823" s="402">
        <v>103893</v>
      </c>
      <c r="B4823" s="402" t="s">
        <v>16626</v>
      </c>
      <c r="C4823" s="402" t="s">
        <v>100</v>
      </c>
      <c r="D4823" s="403">
        <v>19.98</v>
      </c>
    </row>
    <row r="4824" spans="1:4" ht="12.75" customHeight="1">
      <c r="A4824" s="402">
        <v>103894</v>
      </c>
      <c r="B4824" s="402" t="s">
        <v>16627</v>
      </c>
      <c r="C4824" s="402" t="s">
        <v>100</v>
      </c>
      <c r="D4824" s="403">
        <v>24.05</v>
      </c>
    </row>
    <row r="4825" spans="1:4" ht="12.75" customHeight="1">
      <c r="A4825" s="402">
        <v>103895</v>
      </c>
      <c r="B4825" s="402" t="s">
        <v>16628</v>
      </c>
      <c r="C4825" s="402" t="s">
        <v>100</v>
      </c>
      <c r="D4825" s="403">
        <v>22.16</v>
      </c>
    </row>
    <row r="4826" spans="1:4" ht="12.75" customHeight="1">
      <c r="A4826" s="402">
        <v>103896</v>
      </c>
      <c r="B4826" s="402" t="s">
        <v>16629</v>
      </c>
      <c r="C4826" s="402" t="s">
        <v>100</v>
      </c>
      <c r="D4826" s="403">
        <v>22.16</v>
      </c>
    </row>
    <row r="4827" spans="1:4" ht="12.75" customHeight="1">
      <c r="A4827" s="402">
        <v>103897</v>
      </c>
      <c r="B4827" s="402" t="s">
        <v>16630</v>
      </c>
      <c r="C4827" s="402" t="s">
        <v>100</v>
      </c>
      <c r="D4827" s="403">
        <v>80.86</v>
      </c>
    </row>
    <row r="4828" spans="1:4" ht="12.75" customHeight="1">
      <c r="A4828" s="402">
        <v>103898</v>
      </c>
      <c r="B4828" s="402" t="s">
        <v>16631</v>
      </c>
      <c r="C4828" s="402" t="s">
        <v>100</v>
      </c>
      <c r="D4828" s="403">
        <v>548.27</v>
      </c>
    </row>
    <row r="4829" spans="1:4" ht="12.75" customHeight="1">
      <c r="A4829" s="402">
        <v>103899</v>
      </c>
      <c r="B4829" s="402" t="s">
        <v>16632</v>
      </c>
      <c r="C4829" s="402" t="s">
        <v>100</v>
      </c>
      <c r="D4829" s="403">
        <v>30.76</v>
      </c>
    </row>
    <row r="4830" spans="1:4" ht="12.75" customHeight="1">
      <c r="A4830" s="402">
        <v>103900</v>
      </c>
      <c r="B4830" s="402" t="s">
        <v>16633</v>
      </c>
      <c r="C4830" s="402" t="s">
        <v>100</v>
      </c>
      <c r="D4830" s="403">
        <v>19.309999999999999</v>
      </c>
    </row>
    <row r="4831" spans="1:4" ht="12.75" customHeight="1">
      <c r="A4831" s="402">
        <v>103901</v>
      </c>
      <c r="B4831" s="402" t="s">
        <v>16634</v>
      </c>
      <c r="C4831" s="402" t="s">
        <v>100</v>
      </c>
      <c r="D4831" s="403">
        <v>22.53</v>
      </c>
    </row>
    <row r="4832" spans="1:4" ht="12.75" customHeight="1">
      <c r="A4832" s="402">
        <v>103902</v>
      </c>
      <c r="B4832" s="402" t="s">
        <v>16635</v>
      </c>
      <c r="C4832" s="402" t="s">
        <v>100</v>
      </c>
      <c r="D4832" s="403">
        <v>33.57</v>
      </c>
    </row>
    <row r="4833" spans="1:4" ht="12.75" customHeight="1">
      <c r="A4833" s="402">
        <v>103903</v>
      </c>
      <c r="B4833" s="402" t="s">
        <v>16636</v>
      </c>
      <c r="C4833" s="402" t="s">
        <v>100</v>
      </c>
      <c r="D4833" s="403">
        <v>45.67</v>
      </c>
    </row>
    <row r="4834" spans="1:4" ht="12.75" customHeight="1">
      <c r="A4834" s="402">
        <v>103947</v>
      </c>
      <c r="B4834" s="402" t="s">
        <v>16637</v>
      </c>
      <c r="C4834" s="402" t="s">
        <v>100</v>
      </c>
      <c r="D4834" s="403">
        <v>5.62</v>
      </c>
    </row>
    <row r="4835" spans="1:4" ht="12.75" customHeight="1">
      <c r="A4835" s="402">
        <v>103948</v>
      </c>
      <c r="B4835" s="402" t="s">
        <v>16638</v>
      </c>
      <c r="C4835" s="402" t="s">
        <v>100</v>
      </c>
      <c r="D4835" s="403">
        <v>7.02</v>
      </c>
    </row>
    <row r="4836" spans="1:4" ht="12.75" customHeight="1">
      <c r="A4836" s="402">
        <v>103949</v>
      </c>
      <c r="B4836" s="402" t="s">
        <v>16639</v>
      </c>
      <c r="C4836" s="402" t="s">
        <v>100</v>
      </c>
      <c r="D4836" s="403">
        <v>8.35</v>
      </c>
    </row>
    <row r="4837" spans="1:4" ht="12.75" customHeight="1">
      <c r="A4837" s="402">
        <v>103950</v>
      </c>
      <c r="B4837" s="402" t="s">
        <v>16640</v>
      </c>
      <c r="C4837" s="402" t="s">
        <v>100</v>
      </c>
      <c r="D4837" s="403">
        <v>9.74</v>
      </c>
    </row>
    <row r="4838" spans="1:4" ht="12.75" customHeight="1">
      <c r="A4838" s="402">
        <v>103951</v>
      </c>
      <c r="B4838" s="402" t="s">
        <v>16641</v>
      </c>
      <c r="C4838" s="402" t="s">
        <v>100</v>
      </c>
      <c r="D4838" s="403">
        <v>13.48</v>
      </c>
    </row>
    <row r="4839" spans="1:4" ht="12.75" customHeight="1">
      <c r="A4839" s="402">
        <v>103952</v>
      </c>
      <c r="B4839" s="402" t="s">
        <v>16642</v>
      </c>
      <c r="C4839" s="402" t="s">
        <v>100</v>
      </c>
      <c r="D4839" s="403">
        <v>5.16</v>
      </c>
    </row>
    <row r="4840" spans="1:4" ht="12.75" customHeight="1">
      <c r="A4840" s="402">
        <v>103953</v>
      </c>
      <c r="B4840" s="402" t="s">
        <v>441</v>
      </c>
      <c r="C4840" s="402" t="s">
        <v>100</v>
      </c>
      <c r="D4840" s="403">
        <v>6.49</v>
      </c>
    </row>
    <row r="4841" spans="1:4" ht="12.75" customHeight="1">
      <c r="A4841" s="402">
        <v>103954</v>
      </c>
      <c r="B4841" s="402" t="s">
        <v>16643</v>
      </c>
      <c r="C4841" s="402" t="s">
        <v>100</v>
      </c>
      <c r="D4841" s="403">
        <v>7.84</v>
      </c>
    </row>
    <row r="4842" spans="1:4" ht="12.75" customHeight="1">
      <c r="A4842" s="402">
        <v>103955</v>
      </c>
      <c r="B4842" s="402" t="s">
        <v>435</v>
      </c>
      <c r="C4842" s="402" t="s">
        <v>100</v>
      </c>
      <c r="D4842" s="403">
        <v>9.06</v>
      </c>
    </row>
    <row r="4843" spans="1:4" ht="12.75" customHeight="1">
      <c r="A4843" s="402">
        <v>103956</v>
      </c>
      <c r="B4843" s="402" t="s">
        <v>408</v>
      </c>
      <c r="C4843" s="402" t="s">
        <v>100</v>
      </c>
      <c r="D4843" s="403">
        <v>12.69</v>
      </c>
    </row>
    <row r="4844" spans="1:4" ht="12.75" customHeight="1">
      <c r="A4844" s="402">
        <v>103957</v>
      </c>
      <c r="B4844" s="402" t="s">
        <v>16644</v>
      </c>
      <c r="C4844" s="402" t="s">
        <v>100</v>
      </c>
      <c r="D4844" s="403">
        <v>4.3499999999999996</v>
      </c>
    </row>
    <row r="4845" spans="1:4" ht="12.75" customHeight="1">
      <c r="A4845" s="402">
        <v>103958</v>
      </c>
      <c r="B4845" s="402" t="s">
        <v>460</v>
      </c>
      <c r="C4845" s="402" t="s">
        <v>100</v>
      </c>
      <c r="D4845" s="403">
        <v>8.92</v>
      </c>
    </row>
    <row r="4846" spans="1:4" ht="12.75" customHeight="1">
      <c r="A4846" s="402">
        <v>103959</v>
      </c>
      <c r="B4846" s="402" t="s">
        <v>449</v>
      </c>
      <c r="C4846" s="402" t="s">
        <v>100</v>
      </c>
      <c r="D4846" s="403">
        <v>13.44</v>
      </c>
    </row>
    <row r="4847" spans="1:4" ht="12.75" customHeight="1">
      <c r="A4847" s="402">
        <v>103962</v>
      </c>
      <c r="B4847" s="402" t="s">
        <v>16645</v>
      </c>
      <c r="C4847" s="402" t="s">
        <v>100</v>
      </c>
      <c r="D4847" s="403">
        <v>5.78</v>
      </c>
    </row>
    <row r="4848" spans="1:4" ht="12.75" customHeight="1">
      <c r="A4848" s="402">
        <v>103964</v>
      </c>
      <c r="B4848" s="402" t="s">
        <v>468</v>
      </c>
      <c r="C4848" s="402" t="s">
        <v>100</v>
      </c>
      <c r="D4848" s="403">
        <v>7.33</v>
      </c>
    </row>
    <row r="4849" spans="1:4" ht="12.75" customHeight="1">
      <c r="A4849" s="402">
        <v>103966</v>
      </c>
      <c r="B4849" s="402" t="s">
        <v>443</v>
      </c>
      <c r="C4849" s="402" t="s">
        <v>100</v>
      </c>
      <c r="D4849" s="403">
        <v>8.64</v>
      </c>
    </row>
    <row r="4850" spans="1:4" ht="12.75" customHeight="1">
      <c r="A4850" s="402">
        <v>103967</v>
      </c>
      <c r="B4850" s="402" t="s">
        <v>16646</v>
      </c>
      <c r="C4850" s="402" t="s">
        <v>100</v>
      </c>
      <c r="D4850" s="403">
        <v>10.45</v>
      </c>
    </row>
    <row r="4851" spans="1:4" ht="12.75" customHeight="1">
      <c r="A4851" s="402">
        <v>103968</v>
      </c>
      <c r="B4851" s="402" t="s">
        <v>412</v>
      </c>
      <c r="C4851" s="402" t="s">
        <v>100</v>
      </c>
      <c r="D4851" s="403">
        <v>15.02</v>
      </c>
    </row>
    <row r="4852" spans="1:4" ht="12.75" customHeight="1">
      <c r="A4852" s="402">
        <v>103969</v>
      </c>
      <c r="B4852" s="402" t="s">
        <v>405</v>
      </c>
      <c r="C4852" s="402" t="s">
        <v>100</v>
      </c>
      <c r="D4852" s="403">
        <v>17.760000000000002</v>
      </c>
    </row>
    <row r="4853" spans="1:4" ht="12.75" customHeight="1">
      <c r="A4853" s="402">
        <v>103971</v>
      </c>
      <c r="B4853" s="402" t="s">
        <v>404</v>
      </c>
      <c r="C4853" s="402" t="s">
        <v>100</v>
      </c>
      <c r="D4853" s="403">
        <v>22.6</v>
      </c>
    </row>
    <row r="4854" spans="1:4" ht="12.75" customHeight="1">
      <c r="A4854" s="402">
        <v>103972</v>
      </c>
      <c r="B4854" s="402" t="s">
        <v>16647</v>
      </c>
      <c r="C4854" s="402" t="s">
        <v>100</v>
      </c>
      <c r="D4854" s="403">
        <v>26.16</v>
      </c>
    </row>
    <row r="4855" spans="1:4" ht="12.75" customHeight="1">
      <c r="A4855" s="402">
        <v>103974</v>
      </c>
      <c r="B4855" s="402" t="s">
        <v>16648</v>
      </c>
      <c r="C4855" s="402" t="s">
        <v>100</v>
      </c>
      <c r="D4855" s="403">
        <v>9.49</v>
      </c>
    </row>
    <row r="4856" spans="1:4" ht="12.75" customHeight="1">
      <c r="A4856" s="402">
        <v>103975</v>
      </c>
      <c r="B4856" s="402" t="s">
        <v>16649</v>
      </c>
      <c r="C4856" s="402" t="s">
        <v>100</v>
      </c>
      <c r="D4856" s="403">
        <v>15.98</v>
      </c>
    </row>
    <row r="4857" spans="1:4" ht="12.75" customHeight="1">
      <c r="A4857" s="402">
        <v>103976</v>
      </c>
      <c r="B4857" s="402" t="s">
        <v>16650</v>
      </c>
      <c r="C4857" s="402" t="s">
        <v>100</v>
      </c>
      <c r="D4857" s="403">
        <v>23.17</v>
      </c>
    </row>
    <row r="4858" spans="1:4" ht="12.75" customHeight="1">
      <c r="A4858" s="402">
        <v>103977</v>
      </c>
      <c r="B4858" s="402" t="s">
        <v>458</v>
      </c>
      <c r="C4858" s="402" t="s">
        <v>100</v>
      </c>
      <c r="D4858" s="403">
        <v>6.27</v>
      </c>
    </row>
    <row r="4859" spans="1:4" ht="12.75" customHeight="1">
      <c r="A4859" s="402">
        <v>103980</v>
      </c>
      <c r="B4859" s="402" t="s">
        <v>16651</v>
      </c>
      <c r="C4859" s="402" t="s">
        <v>100</v>
      </c>
      <c r="D4859" s="403">
        <v>15.81</v>
      </c>
    </row>
    <row r="4860" spans="1:4" ht="12.75" customHeight="1">
      <c r="A4860" s="402">
        <v>103981</v>
      </c>
      <c r="B4860" s="402" t="s">
        <v>16652</v>
      </c>
      <c r="C4860" s="402" t="s">
        <v>100</v>
      </c>
      <c r="D4860" s="403">
        <v>15.87</v>
      </c>
    </row>
    <row r="4861" spans="1:4" ht="12.75" customHeight="1">
      <c r="A4861" s="402">
        <v>103982</v>
      </c>
      <c r="B4861" s="402" t="s">
        <v>303</v>
      </c>
      <c r="C4861" s="402" t="s">
        <v>100</v>
      </c>
      <c r="D4861" s="403">
        <v>21.61</v>
      </c>
    </row>
    <row r="4862" spans="1:4" ht="12.75" customHeight="1">
      <c r="A4862" s="402">
        <v>103983</v>
      </c>
      <c r="B4862" s="402" t="s">
        <v>16653</v>
      </c>
      <c r="C4862" s="402" t="s">
        <v>100</v>
      </c>
      <c r="D4862" s="403">
        <v>15.36</v>
      </c>
    </row>
    <row r="4863" spans="1:4" ht="12.75" customHeight="1">
      <c r="A4863" s="402">
        <v>103984</v>
      </c>
      <c r="B4863" s="402" t="s">
        <v>16654</v>
      </c>
      <c r="C4863" s="402" t="s">
        <v>100</v>
      </c>
      <c r="D4863" s="403">
        <v>17.45</v>
      </c>
    </row>
    <row r="4864" spans="1:4" ht="12.75" customHeight="1">
      <c r="A4864" s="402">
        <v>103985</v>
      </c>
      <c r="B4864" s="402" t="s">
        <v>16655</v>
      </c>
      <c r="C4864" s="402" t="s">
        <v>100</v>
      </c>
      <c r="D4864" s="403">
        <v>19.809999999999999</v>
      </c>
    </row>
    <row r="4865" spans="1:4" ht="12.75" customHeight="1">
      <c r="A4865" s="402">
        <v>103986</v>
      </c>
      <c r="B4865" s="402" t="s">
        <v>414</v>
      </c>
      <c r="C4865" s="402" t="s">
        <v>100</v>
      </c>
      <c r="D4865" s="403">
        <v>25.07</v>
      </c>
    </row>
    <row r="4866" spans="1:4" ht="12.75" customHeight="1">
      <c r="A4866" s="402">
        <v>103987</v>
      </c>
      <c r="B4866" s="402" t="s">
        <v>16656</v>
      </c>
      <c r="C4866" s="402" t="s">
        <v>100</v>
      </c>
      <c r="D4866" s="403">
        <v>21.51</v>
      </c>
    </row>
    <row r="4867" spans="1:4" ht="12.75" customHeight="1">
      <c r="A4867" s="402">
        <v>103988</v>
      </c>
      <c r="B4867" s="402" t="s">
        <v>16657</v>
      </c>
      <c r="C4867" s="402" t="s">
        <v>100</v>
      </c>
      <c r="D4867" s="403">
        <v>11.42</v>
      </c>
    </row>
    <row r="4868" spans="1:4" ht="12.75" customHeight="1">
      <c r="A4868" s="402">
        <v>103990</v>
      </c>
      <c r="B4868" s="402" t="s">
        <v>16658</v>
      </c>
      <c r="C4868" s="402" t="s">
        <v>100</v>
      </c>
      <c r="D4868" s="403">
        <v>31.88</v>
      </c>
    </row>
    <row r="4869" spans="1:4" ht="12.75" customHeight="1">
      <c r="A4869" s="402">
        <v>103991</v>
      </c>
      <c r="B4869" s="402" t="s">
        <v>16659</v>
      </c>
      <c r="C4869" s="402" t="s">
        <v>100</v>
      </c>
      <c r="D4869" s="403">
        <v>16.55</v>
      </c>
    </row>
    <row r="4870" spans="1:4" ht="12.75" customHeight="1">
      <c r="A4870" s="402">
        <v>103992</v>
      </c>
      <c r="B4870" s="402" t="s">
        <v>16660</v>
      </c>
      <c r="C4870" s="402" t="s">
        <v>100</v>
      </c>
      <c r="D4870" s="403">
        <v>10.29</v>
      </c>
    </row>
    <row r="4871" spans="1:4" ht="12.75" customHeight="1">
      <c r="A4871" s="402">
        <v>103993</v>
      </c>
      <c r="B4871" s="402" t="s">
        <v>16661</v>
      </c>
      <c r="C4871" s="402" t="s">
        <v>100</v>
      </c>
      <c r="D4871" s="403">
        <v>8.77</v>
      </c>
    </row>
    <row r="4872" spans="1:4" ht="12.75" customHeight="1">
      <c r="A4872" s="402">
        <v>103994</v>
      </c>
      <c r="B4872" s="402" t="s">
        <v>16662</v>
      </c>
      <c r="C4872" s="402" t="s">
        <v>100</v>
      </c>
      <c r="D4872" s="403">
        <v>12.73</v>
      </c>
    </row>
    <row r="4873" spans="1:4" ht="12.75" customHeight="1">
      <c r="A4873" s="402">
        <v>103995</v>
      </c>
      <c r="B4873" s="402" t="s">
        <v>16663</v>
      </c>
      <c r="C4873" s="402" t="s">
        <v>100</v>
      </c>
      <c r="D4873" s="403">
        <v>13.48</v>
      </c>
    </row>
    <row r="4874" spans="1:4" ht="12.75" customHeight="1">
      <c r="A4874" s="402">
        <v>103996</v>
      </c>
      <c r="B4874" s="402" t="s">
        <v>16664</v>
      </c>
      <c r="C4874" s="402" t="s">
        <v>100</v>
      </c>
      <c r="D4874" s="403">
        <v>36.369999999999997</v>
      </c>
    </row>
    <row r="4875" spans="1:4" ht="12.75" customHeight="1">
      <c r="A4875" s="402">
        <v>103997</v>
      </c>
      <c r="B4875" s="402" t="s">
        <v>16665</v>
      </c>
      <c r="C4875" s="402" t="s">
        <v>100</v>
      </c>
      <c r="D4875" s="403">
        <v>35.5</v>
      </c>
    </row>
    <row r="4876" spans="1:4" ht="12.75" customHeight="1">
      <c r="A4876" s="402">
        <v>103998</v>
      </c>
      <c r="B4876" s="402" t="s">
        <v>16666</v>
      </c>
      <c r="C4876" s="402" t="s">
        <v>100</v>
      </c>
      <c r="D4876" s="403">
        <v>13.07</v>
      </c>
    </row>
    <row r="4877" spans="1:4" ht="12.75" customHeight="1">
      <c r="A4877" s="402">
        <v>103999</v>
      </c>
      <c r="B4877" s="402" t="s">
        <v>16667</v>
      </c>
      <c r="C4877" s="402" t="s">
        <v>100</v>
      </c>
      <c r="D4877" s="403">
        <v>11.19</v>
      </c>
    </row>
    <row r="4878" spans="1:4" ht="12.75" customHeight="1">
      <c r="A4878" s="402">
        <v>104000</v>
      </c>
      <c r="B4878" s="402" t="s">
        <v>16668</v>
      </c>
      <c r="C4878" s="402" t="s">
        <v>100</v>
      </c>
      <c r="D4878" s="403">
        <v>25.39</v>
      </c>
    </row>
    <row r="4879" spans="1:4" ht="12.75" customHeight="1">
      <c r="A4879" s="402">
        <v>104001</v>
      </c>
      <c r="B4879" s="402" t="s">
        <v>16669</v>
      </c>
      <c r="C4879" s="402" t="s">
        <v>100</v>
      </c>
      <c r="D4879" s="403">
        <v>12.32</v>
      </c>
    </row>
    <row r="4880" spans="1:4" ht="12.75" customHeight="1">
      <c r="A4880" s="402">
        <v>104002</v>
      </c>
      <c r="B4880" s="402" t="s">
        <v>16670</v>
      </c>
      <c r="C4880" s="402" t="s">
        <v>100</v>
      </c>
      <c r="D4880" s="403">
        <v>15.72</v>
      </c>
    </row>
    <row r="4881" spans="1:4" ht="12.75" customHeight="1">
      <c r="A4881" s="402">
        <v>104003</v>
      </c>
      <c r="B4881" s="402" t="s">
        <v>472</v>
      </c>
      <c r="C4881" s="402" t="s">
        <v>100</v>
      </c>
      <c r="D4881" s="403">
        <v>13.15</v>
      </c>
    </row>
    <row r="4882" spans="1:4" ht="12.75" customHeight="1">
      <c r="A4882" s="402">
        <v>104004</v>
      </c>
      <c r="B4882" s="402" t="s">
        <v>16671</v>
      </c>
      <c r="C4882" s="402" t="s">
        <v>100</v>
      </c>
      <c r="D4882" s="403">
        <v>26.53</v>
      </c>
    </row>
    <row r="4883" spans="1:4" ht="12.75" customHeight="1">
      <c r="A4883" s="402">
        <v>104005</v>
      </c>
      <c r="B4883" s="402" t="s">
        <v>16672</v>
      </c>
      <c r="C4883" s="402" t="s">
        <v>100</v>
      </c>
      <c r="D4883" s="403">
        <v>32.799999999999997</v>
      </c>
    </row>
    <row r="4884" spans="1:4" ht="12.75" customHeight="1">
      <c r="A4884" s="402">
        <v>104006</v>
      </c>
      <c r="B4884" s="402" t="s">
        <v>433</v>
      </c>
      <c r="C4884" s="402" t="s">
        <v>100</v>
      </c>
      <c r="D4884" s="403">
        <v>22.59</v>
      </c>
    </row>
    <row r="4885" spans="1:4" ht="12.75" customHeight="1">
      <c r="A4885" s="402">
        <v>104007</v>
      </c>
      <c r="B4885" s="402" t="s">
        <v>16673</v>
      </c>
      <c r="C4885" s="402" t="s">
        <v>100</v>
      </c>
      <c r="D4885" s="403">
        <v>19.739999999999998</v>
      </c>
    </row>
    <row r="4886" spans="1:4" ht="12.75" customHeight="1">
      <c r="A4886" s="402">
        <v>104008</v>
      </c>
      <c r="B4886" s="402" t="s">
        <v>16674</v>
      </c>
      <c r="C4886" s="402" t="s">
        <v>100</v>
      </c>
      <c r="D4886" s="403">
        <v>28.54</v>
      </c>
    </row>
    <row r="4887" spans="1:4" ht="12.75" customHeight="1">
      <c r="A4887" s="402">
        <v>104009</v>
      </c>
      <c r="B4887" s="402" t="s">
        <v>16675</v>
      </c>
      <c r="C4887" s="402" t="s">
        <v>100</v>
      </c>
      <c r="D4887" s="403">
        <v>11.82</v>
      </c>
    </row>
    <row r="4888" spans="1:4" ht="12.75" customHeight="1">
      <c r="A4888" s="402">
        <v>104011</v>
      </c>
      <c r="B4888" s="402" t="s">
        <v>16676</v>
      </c>
      <c r="C4888" s="402" t="s">
        <v>100</v>
      </c>
      <c r="D4888" s="403">
        <v>22.67</v>
      </c>
    </row>
    <row r="4889" spans="1:4" ht="12.75" customHeight="1">
      <c r="A4889" s="402">
        <v>104012</v>
      </c>
      <c r="B4889" s="402" t="s">
        <v>16677</v>
      </c>
      <c r="C4889" s="402" t="s">
        <v>100</v>
      </c>
      <c r="D4889" s="403">
        <v>21</v>
      </c>
    </row>
    <row r="4890" spans="1:4" ht="12.75" customHeight="1">
      <c r="A4890" s="402">
        <v>104014</v>
      </c>
      <c r="B4890" s="402" t="s">
        <v>16678</v>
      </c>
      <c r="C4890" s="402" t="s">
        <v>100</v>
      </c>
      <c r="D4890" s="403">
        <v>9.65</v>
      </c>
    </row>
    <row r="4891" spans="1:4" ht="12.75" customHeight="1">
      <c r="A4891" s="402">
        <v>104015</v>
      </c>
      <c r="B4891" s="402" t="s">
        <v>16679</v>
      </c>
      <c r="C4891" s="402" t="s">
        <v>100</v>
      </c>
      <c r="D4891" s="403">
        <v>14.92</v>
      </c>
    </row>
    <row r="4892" spans="1:4" ht="12.75" customHeight="1">
      <c r="A4892" s="402">
        <v>104016</v>
      </c>
      <c r="B4892" s="402" t="s">
        <v>16680</v>
      </c>
      <c r="C4892" s="402" t="s">
        <v>100</v>
      </c>
      <c r="D4892" s="403">
        <v>20.02</v>
      </c>
    </row>
    <row r="4893" spans="1:4" ht="12.75" customHeight="1">
      <c r="A4893" s="402">
        <v>104017</v>
      </c>
      <c r="B4893" s="402" t="s">
        <v>16681</v>
      </c>
      <c r="C4893" s="402" t="s">
        <v>100</v>
      </c>
      <c r="D4893" s="403">
        <v>40.43</v>
      </c>
    </row>
    <row r="4894" spans="1:4" ht="12.75" customHeight="1">
      <c r="A4894" s="402">
        <v>104018</v>
      </c>
      <c r="B4894" s="402" t="s">
        <v>16682</v>
      </c>
      <c r="C4894" s="402" t="s">
        <v>100</v>
      </c>
      <c r="D4894" s="403">
        <v>19.079999999999998</v>
      </c>
    </row>
    <row r="4895" spans="1:4" ht="12.75" customHeight="1">
      <c r="A4895" s="402">
        <v>104019</v>
      </c>
      <c r="B4895" s="402" t="s">
        <v>16683</v>
      </c>
      <c r="C4895" s="402" t="s">
        <v>100</v>
      </c>
      <c r="D4895" s="403">
        <v>39.31</v>
      </c>
    </row>
    <row r="4896" spans="1:4" ht="12.75" customHeight="1">
      <c r="A4896" s="402">
        <v>104020</v>
      </c>
      <c r="B4896" s="402" t="s">
        <v>16684</v>
      </c>
      <c r="C4896" s="402" t="s">
        <v>100</v>
      </c>
      <c r="D4896" s="403">
        <v>49.47</v>
      </c>
    </row>
    <row r="4897" spans="1:4" ht="12.75" customHeight="1">
      <c r="A4897" s="402">
        <v>104022</v>
      </c>
      <c r="B4897" s="402" t="s">
        <v>16685</v>
      </c>
      <c r="C4897" s="402" t="s">
        <v>100</v>
      </c>
      <c r="D4897" s="403">
        <v>61.44</v>
      </c>
    </row>
    <row r="4898" spans="1:4" ht="12.75" customHeight="1">
      <c r="A4898" s="402">
        <v>104023</v>
      </c>
      <c r="B4898" s="402" t="s">
        <v>16686</v>
      </c>
      <c r="C4898" s="402" t="s">
        <v>100</v>
      </c>
      <c r="D4898" s="403">
        <v>36.340000000000003</v>
      </c>
    </row>
    <row r="4899" spans="1:4" ht="12.75" customHeight="1">
      <c r="A4899" s="402">
        <v>104024</v>
      </c>
      <c r="B4899" s="402" t="s">
        <v>16687</v>
      </c>
      <c r="C4899" s="402" t="s">
        <v>100</v>
      </c>
      <c r="D4899" s="403">
        <v>35.979999999999997</v>
      </c>
    </row>
    <row r="4900" spans="1:4" ht="12.75" customHeight="1">
      <c r="A4900" s="402">
        <v>104025</v>
      </c>
      <c r="B4900" s="402" t="s">
        <v>16688</v>
      </c>
      <c r="C4900" s="402" t="s">
        <v>100</v>
      </c>
      <c r="D4900" s="403">
        <v>25.29</v>
      </c>
    </row>
    <row r="4901" spans="1:4" ht="12.75" customHeight="1">
      <c r="A4901" s="402">
        <v>104026</v>
      </c>
      <c r="B4901" s="402" t="s">
        <v>16689</v>
      </c>
      <c r="C4901" s="402" t="s">
        <v>100</v>
      </c>
      <c r="D4901" s="403">
        <v>36.97</v>
      </c>
    </row>
    <row r="4902" spans="1:4" ht="12.75" customHeight="1">
      <c r="A4902" s="402">
        <v>104027</v>
      </c>
      <c r="B4902" s="402" t="s">
        <v>16690</v>
      </c>
      <c r="C4902" s="402" t="s">
        <v>100</v>
      </c>
      <c r="D4902" s="403">
        <v>56.02</v>
      </c>
    </row>
    <row r="4903" spans="1:4" ht="12.75" customHeight="1">
      <c r="A4903" s="402">
        <v>104028</v>
      </c>
      <c r="B4903" s="402" t="s">
        <v>16691</v>
      </c>
      <c r="C4903" s="402" t="s">
        <v>100</v>
      </c>
      <c r="D4903" s="403">
        <v>114.29</v>
      </c>
    </row>
    <row r="4904" spans="1:4" ht="12.75" customHeight="1">
      <c r="A4904" s="402">
        <v>104029</v>
      </c>
      <c r="B4904" s="402" t="s">
        <v>16692</v>
      </c>
      <c r="C4904" s="402" t="s">
        <v>100</v>
      </c>
      <c r="D4904" s="403">
        <v>59.53</v>
      </c>
    </row>
    <row r="4905" spans="1:4" ht="12.75" customHeight="1">
      <c r="A4905" s="402">
        <v>104030</v>
      </c>
      <c r="B4905" s="402" t="s">
        <v>16693</v>
      </c>
      <c r="C4905" s="402" t="s">
        <v>100</v>
      </c>
      <c r="D4905" s="403">
        <v>54.49</v>
      </c>
    </row>
    <row r="4906" spans="1:4" ht="12.75" customHeight="1">
      <c r="A4906" s="402">
        <v>104159</v>
      </c>
      <c r="B4906" s="402" t="s">
        <v>16694</v>
      </c>
      <c r="C4906" s="402" t="s">
        <v>100</v>
      </c>
      <c r="D4906" s="403">
        <v>34.19</v>
      </c>
    </row>
    <row r="4907" spans="1:4" ht="12.75" customHeight="1">
      <c r="A4907" s="402">
        <v>104167</v>
      </c>
      <c r="B4907" s="402" t="s">
        <v>280</v>
      </c>
      <c r="C4907" s="402" t="s">
        <v>100</v>
      </c>
      <c r="D4907" s="403">
        <v>117.67</v>
      </c>
    </row>
    <row r="4908" spans="1:4" ht="12.75" customHeight="1">
      <c r="A4908" s="402">
        <v>104168</v>
      </c>
      <c r="B4908" s="402" t="s">
        <v>16695</v>
      </c>
      <c r="C4908" s="402" t="s">
        <v>100</v>
      </c>
      <c r="D4908" s="403">
        <v>114.51</v>
      </c>
    </row>
    <row r="4909" spans="1:4" ht="12.75" customHeight="1">
      <c r="A4909" s="402">
        <v>104169</v>
      </c>
      <c r="B4909" s="402" t="s">
        <v>16696</v>
      </c>
      <c r="C4909" s="402" t="s">
        <v>100</v>
      </c>
      <c r="D4909" s="403">
        <v>142.24</v>
      </c>
    </row>
    <row r="4910" spans="1:4" ht="12.75" customHeight="1">
      <c r="A4910" s="402">
        <v>104170</v>
      </c>
      <c r="B4910" s="402" t="s">
        <v>16697</v>
      </c>
      <c r="C4910" s="402" t="s">
        <v>100</v>
      </c>
      <c r="D4910" s="403">
        <v>66.52</v>
      </c>
    </row>
    <row r="4911" spans="1:4" ht="12.75" customHeight="1">
      <c r="A4911" s="402">
        <v>104171</v>
      </c>
      <c r="B4911" s="402" t="s">
        <v>242</v>
      </c>
      <c r="C4911" s="402" t="s">
        <v>100</v>
      </c>
      <c r="D4911" s="403">
        <v>92.8</v>
      </c>
    </row>
    <row r="4912" spans="1:4" ht="12.75" customHeight="1">
      <c r="A4912" s="402">
        <v>104172</v>
      </c>
      <c r="B4912" s="402" t="s">
        <v>16698</v>
      </c>
      <c r="C4912" s="402" t="s">
        <v>100</v>
      </c>
      <c r="D4912" s="403">
        <v>267.07</v>
      </c>
    </row>
    <row r="4913" spans="1:4" ht="12.75" customHeight="1">
      <c r="A4913" s="402">
        <v>104173</v>
      </c>
      <c r="B4913" s="402" t="s">
        <v>16699</v>
      </c>
      <c r="C4913" s="402" t="s">
        <v>100</v>
      </c>
      <c r="D4913" s="403">
        <v>81.53</v>
      </c>
    </row>
    <row r="4914" spans="1:4" ht="12.75" customHeight="1">
      <c r="A4914" s="402">
        <v>104174</v>
      </c>
      <c r="B4914" s="402" t="s">
        <v>308</v>
      </c>
      <c r="C4914" s="402" t="s">
        <v>100</v>
      </c>
      <c r="D4914" s="403">
        <v>182.12</v>
      </c>
    </row>
    <row r="4915" spans="1:4" ht="12.75" customHeight="1">
      <c r="A4915" s="402">
        <v>104175</v>
      </c>
      <c r="B4915" s="402" t="s">
        <v>16700</v>
      </c>
      <c r="C4915" s="402" t="s">
        <v>100</v>
      </c>
      <c r="D4915" s="403">
        <v>134.74</v>
      </c>
    </row>
    <row r="4916" spans="1:4" ht="12.75" customHeight="1">
      <c r="A4916" s="402">
        <v>104176</v>
      </c>
      <c r="B4916" s="402" t="s">
        <v>16701</v>
      </c>
      <c r="C4916" s="402" t="s">
        <v>100</v>
      </c>
      <c r="D4916" s="403">
        <v>242.15</v>
      </c>
    </row>
    <row r="4917" spans="1:4" ht="12.75" customHeight="1">
      <c r="A4917" s="402">
        <v>104177</v>
      </c>
      <c r="B4917" s="402" t="s">
        <v>16702</v>
      </c>
      <c r="C4917" s="402" t="s">
        <v>100</v>
      </c>
      <c r="D4917" s="403">
        <v>174.93</v>
      </c>
    </row>
    <row r="4918" spans="1:4" ht="12.75" customHeight="1">
      <c r="A4918" s="402">
        <v>104178</v>
      </c>
      <c r="B4918" s="402" t="s">
        <v>16703</v>
      </c>
      <c r="C4918" s="402" t="s">
        <v>100</v>
      </c>
      <c r="D4918" s="403">
        <v>20.71</v>
      </c>
    </row>
    <row r="4919" spans="1:4" ht="12.75" customHeight="1">
      <c r="A4919" s="402">
        <v>104179</v>
      </c>
      <c r="B4919" s="402" t="s">
        <v>16704</v>
      </c>
      <c r="C4919" s="402" t="s">
        <v>100</v>
      </c>
      <c r="D4919" s="403">
        <v>80.75</v>
      </c>
    </row>
    <row r="4920" spans="1:4" ht="12.75" customHeight="1">
      <c r="A4920" s="402">
        <v>104191</v>
      </c>
      <c r="B4920" s="402" t="s">
        <v>16705</v>
      </c>
      <c r="C4920" s="402" t="s">
        <v>100</v>
      </c>
      <c r="D4920" s="403">
        <v>9.26</v>
      </c>
    </row>
    <row r="4921" spans="1:4" ht="12.75" customHeight="1">
      <c r="A4921" s="402">
        <v>104192</v>
      </c>
      <c r="B4921" s="402" t="s">
        <v>16706</v>
      </c>
      <c r="C4921" s="402" t="s">
        <v>100</v>
      </c>
      <c r="D4921" s="403">
        <v>25.99</v>
      </c>
    </row>
    <row r="4922" spans="1:4" ht="12.75" customHeight="1">
      <c r="A4922" s="402">
        <v>104193</v>
      </c>
      <c r="B4922" s="402" t="s">
        <v>16707</v>
      </c>
      <c r="C4922" s="402" t="s">
        <v>100</v>
      </c>
      <c r="D4922" s="403">
        <v>151.65</v>
      </c>
    </row>
    <row r="4923" spans="1:4" ht="12.75" customHeight="1">
      <c r="A4923" s="402">
        <v>104196</v>
      </c>
      <c r="B4923" s="402" t="s">
        <v>16708</v>
      </c>
      <c r="C4923" s="402" t="s">
        <v>100</v>
      </c>
      <c r="D4923" s="403">
        <v>14.34</v>
      </c>
    </row>
    <row r="4924" spans="1:4" ht="12.75" customHeight="1">
      <c r="A4924" s="402">
        <v>104197</v>
      </c>
      <c r="B4924" s="402" t="s">
        <v>16709</v>
      </c>
      <c r="C4924" s="402" t="s">
        <v>100</v>
      </c>
      <c r="D4924" s="403">
        <v>26.87</v>
      </c>
    </row>
    <row r="4925" spans="1:4" ht="12.75" customHeight="1">
      <c r="A4925" s="402">
        <v>104198</v>
      </c>
      <c r="B4925" s="402" t="s">
        <v>16710</v>
      </c>
      <c r="C4925" s="402" t="s">
        <v>100</v>
      </c>
      <c r="D4925" s="403">
        <v>6.84</v>
      </c>
    </row>
    <row r="4926" spans="1:4" ht="12.75" customHeight="1">
      <c r="A4926" s="402">
        <v>104199</v>
      </c>
      <c r="B4926" s="402" t="s">
        <v>16711</v>
      </c>
      <c r="C4926" s="402" t="s">
        <v>100</v>
      </c>
      <c r="D4926" s="403">
        <v>6.62</v>
      </c>
    </row>
    <row r="4927" spans="1:4" ht="12.75" customHeight="1">
      <c r="A4927" s="402">
        <v>104200</v>
      </c>
      <c r="B4927" s="402" t="s">
        <v>16712</v>
      </c>
      <c r="C4927" s="402" t="s">
        <v>100</v>
      </c>
      <c r="D4927" s="403">
        <v>5.44</v>
      </c>
    </row>
    <row r="4928" spans="1:4" ht="12.75" customHeight="1">
      <c r="A4928" s="402">
        <v>104201</v>
      </c>
      <c r="B4928" s="402" t="s">
        <v>16713</v>
      </c>
      <c r="C4928" s="402" t="s">
        <v>100</v>
      </c>
      <c r="D4928" s="403">
        <v>17.690000000000001</v>
      </c>
    </row>
    <row r="4929" spans="1:4" ht="12.75" customHeight="1">
      <c r="A4929" s="402">
        <v>104202</v>
      </c>
      <c r="B4929" s="402" t="s">
        <v>16714</v>
      </c>
      <c r="C4929" s="402" t="s">
        <v>100</v>
      </c>
      <c r="D4929" s="403">
        <v>9.85</v>
      </c>
    </row>
    <row r="4930" spans="1:4" ht="12.75" customHeight="1">
      <c r="A4930" s="402">
        <v>104317</v>
      </c>
      <c r="B4930" s="402" t="s">
        <v>16715</v>
      </c>
      <c r="C4930" s="402" t="s">
        <v>100</v>
      </c>
      <c r="D4930" s="403">
        <v>5.96</v>
      </c>
    </row>
    <row r="4931" spans="1:4" ht="12.75" customHeight="1">
      <c r="A4931" s="402">
        <v>104318</v>
      </c>
      <c r="B4931" s="402" t="s">
        <v>16716</v>
      </c>
      <c r="C4931" s="402" t="s">
        <v>100</v>
      </c>
      <c r="D4931" s="403">
        <v>6.47</v>
      </c>
    </row>
    <row r="4932" spans="1:4" ht="12.75" customHeight="1">
      <c r="A4932" s="402">
        <v>104319</v>
      </c>
      <c r="B4932" s="402" t="s">
        <v>16717</v>
      </c>
      <c r="C4932" s="402" t="s">
        <v>100</v>
      </c>
      <c r="D4932" s="403">
        <v>8.81</v>
      </c>
    </row>
    <row r="4933" spans="1:4" ht="12.75" customHeight="1">
      <c r="A4933" s="402">
        <v>104320</v>
      </c>
      <c r="B4933" s="402" t="s">
        <v>16718</v>
      </c>
      <c r="C4933" s="402" t="s">
        <v>100</v>
      </c>
      <c r="D4933" s="403">
        <v>10.44</v>
      </c>
    </row>
    <row r="4934" spans="1:4" ht="12.75" customHeight="1">
      <c r="A4934" s="402">
        <v>104321</v>
      </c>
      <c r="B4934" s="402" t="s">
        <v>16719</v>
      </c>
      <c r="C4934" s="402" t="s">
        <v>100</v>
      </c>
      <c r="D4934" s="403">
        <v>4.57</v>
      </c>
    </row>
    <row r="4935" spans="1:4" ht="12.75" customHeight="1">
      <c r="A4935" s="402">
        <v>104322</v>
      </c>
      <c r="B4935" s="402" t="s">
        <v>16720</v>
      </c>
      <c r="C4935" s="402" t="s">
        <v>100</v>
      </c>
      <c r="D4935" s="403">
        <v>6.67</v>
      </c>
    </row>
    <row r="4936" spans="1:4" ht="12.75" customHeight="1">
      <c r="A4936" s="402">
        <v>104323</v>
      </c>
      <c r="B4936" s="402" t="s">
        <v>16721</v>
      </c>
      <c r="C4936" s="402" t="s">
        <v>100</v>
      </c>
      <c r="D4936" s="403">
        <v>8.34</v>
      </c>
    </row>
    <row r="4937" spans="1:4" ht="12.75" customHeight="1">
      <c r="A4937" s="402">
        <v>104324</v>
      </c>
      <c r="B4937" s="402" t="s">
        <v>16722</v>
      </c>
      <c r="C4937" s="402" t="s">
        <v>100</v>
      </c>
      <c r="D4937" s="403">
        <v>12.5</v>
      </c>
    </row>
    <row r="4938" spans="1:4" ht="12.75" customHeight="1">
      <c r="A4938" s="402">
        <v>104341</v>
      </c>
      <c r="B4938" s="402" t="s">
        <v>16723</v>
      </c>
      <c r="C4938" s="402" t="s">
        <v>100</v>
      </c>
      <c r="D4938" s="403">
        <v>10.1</v>
      </c>
    </row>
    <row r="4939" spans="1:4" ht="12.75" customHeight="1">
      <c r="A4939" s="402">
        <v>104343</v>
      </c>
      <c r="B4939" s="402" t="s">
        <v>16724</v>
      </c>
      <c r="C4939" s="402" t="s">
        <v>100</v>
      </c>
      <c r="D4939" s="403">
        <v>32.04</v>
      </c>
    </row>
    <row r="4940" spans="1:4" ht="12.75" customHeight="1">
      <c r="A4940" s="402">
        <v>104344</v>
      </c>
      <c r="B4940" s="402" t="s">
        <v>16725</v>
      </c>
      <c r="C4940" s="402" t="s">
        <v>100</v>
      </c>
      <c r="D4940" s="403">
        <v>38.51</v>
      </c>
    </row>
    <row r="4941" spans="1:4" ht="12.75" customHeight="1">
      <c r="A4941" s="402">
        <v>104345</v>
      </c>
      <c r="B4941" s="402" t="s">
        <v>411</v>
      </c>
      <c r="C4941" s="402" t="s">
        <v>100</v>
      </c>
      <c r="D4941" s="403">
        <v>40.590000000000003</v>
      </c>
    </row>
    <row r="4942" spans="1:4" ht="12.75" customHeight="1">
      <c r="A4942" s="402">
        <v>104346</v>
      </c>
      <c r="B4942" s="402" t="s">
        <v>16726</v>
      </c>
      <c r="C4942" s="402" t="s">
        <v>100</v>
      </c>
      <c r="D4942" s="403">
        <v>42.68</v>
      </c>
    </row>
    <row r="4943" spans="1:4" ht="12.75" customHeight="1">
      <c r="A4943" s="402">
        <v>104347</v>
      </c>
      <c r="B4943" s="402" t="s">
        <v>406</v>
      </c>
      <c r="C4943" s="402" t="s">
        <v>100</v>
      </c>
      <c r="D4943" s="403">
        <v>45.36</v>
      </c>
    </row>
    <row r="4944" spans="1:4" ht="12.75" customHeight="1">
      <c r="A4944" s="402">
        <v>104348</v>
      </c>
      <c r="B4944" s="402" t="s">
        <v>16727</v>
      </c>
      <c r="C4944" s="402" t="s">
        <v>100</v>
      </c>
      <c r="D4944" s="403">
        <v>10.85</v>
      </c>
    </row>
    <row r="4945" spans="1:4" ht="12.75" customHeight="1">
      <c r="A4945" s="402">
        <v>104350</v>
      </c>
      <c r="B4945" s="402" t="s">
        <v>448</v>
      </c>
      <c r="C4945" s="402" t="s">
        <v>100</v>
      </c>
      <c r="D4945" s="403">
        <v>28.44</v>
      </c>
    </row>
    <row r="4946" spans="1:4" ht="12.75" customHeight="1">
      <c r="A4946" s="402">
        <v>104351</v>
      </c>
      <c r="B4946" s="402" t="s">
        <v>16728</v>
      </c>
      <c r="C4946" s="402" t="s">
        <v>100</v>
      </c>
      <c r="D4946" s="403">
        <v>22.3</v>
      </c>
    </row>
    <row r="4947" spans="1:4" ht="12.75" customHeight="1">
      <c r="A4947" s="402">
        <v>104352</v>
      </c>
      <c r="B4947" s="402" t="s">
        <v>16729</v>
      </c>
      <c r="C4947" s="402" t="s">
        <v>100</v>
      </c>
      <c r="D4947" s="403">
        <v>37.44</v>
      </c>
    </row>
    <row r="4948" spans="1:4" ht="12.75" customHeight="1">
      <c r="A4948" s="402">
        <v>104353</v>
      </c>
      <c r="B4948" s="402" t="s">
        <v>16730</v>
      </c>
      <c r="C4948" s="402" t="s">
        <v>100</v>
      </c>
      <c r="D4948" s="403">
        <v>39.520000000000003</v>
      </c>
    </row>
    <row r="4949" spans="1:4" ht="12.75" customHeight="1">
      <c r="A4949" s="402">
        <v>104354</v>
      </c>
      <c r="B4949" s="402" t="s">
        <v>16731</v>
      </c>
      <c r="C4949" s="402" t="s">
        <v>100</v>
      </c>
      <c r="D4949" s="403">
        <v>42.88</v>
      </c>
    </row>
    <row r="4950" spans="1:4" ht="12.75" customHeight="1">
      <c r="A4950" s="402">
        <v>104355</v>
      </c>
      <c r="B4950" s="402" t="s">
        <v>16732</v>
      </c>
      <c r="C4950" s="402" t="s">
        <v>100</v>
      </c>
      <c r="D4950" s="403">
        <v>45.56</v>
      </c>
    </row>
    <row r="4951" spans="1:4" ht="12.75" customHeight="1">
      <c r="A4951" s="402">
        <v>104356</v>
      </c>
      <c r="B4951" s="402" t="s">
        <v>16733</v>
      </c>
      <c r="C4951" s="402" t="s">
        <v>100</v>
      </c>
      <c r="D4951" s="403">
        <v>29.4</v>
      </c>
    </row>
    <row r="4952" spans="1:4" ht="12.75" customHeight="1">
      <c r="A4952" s="402">
        <v>104357</v>
      </c>
      <c r="B4952" s="402" t="s">
        <v>16734</v>
      </c>
      <c r="C4952" s="402" t="s">
        <v>100</v>
      </c>
      <c r="D4952" s="403">
        <v>18.2</v>
      </c>
    </row>
    <row r="4953" spans="1:4" ht="12.75" customHeight="1">
      <c r="A4953" s="402">
        <v>104576</v>
      </c>
      <c r="B4953" s="402" t="s">
        <v>16735</v>
      </c>
      <c r="C4953" s="402" t="s">
        <v>100</v>
      </c>
      <c r="D4953" s="403">
        <v>13.84</v>
      </c>
    </row>
    <row r="4954" spans="1:4" ht="12.75" customHeight="1">
      <c r="A4954" s="402">
        <v>104577</v>
      </c>
      <c r="B4954" s="402" t="s">
        <v>16736</v>
      </c>
      <c r="C4954" s="402" t="s">
        <v>100</v>
      </c>
      <c r="D4954" s="403">
        <v>18.7</v>
      </c>
    </row>
    <row r="4955" spans="1:4" ht="12.75" customHeight="1">
      <c r="A4955" s="402">
        <v>104578</v>
      </c>
      <c r="B4955" s="402" t="s">
        <v>16737</v>
      </c>
      <c r="C4955" s="402" t="s">
        <v>100</v>
      </c>
      <c r="D4955" s="403">
        <v>20.05</v>
      </c>
    </row>
    <row r="4956" spans="1:4" ht="12.75" customHeight="1">
      <c r="A4956" s="402">
        <v>104579</v>
      </c>
      <c r="B4956" s="402" t="s">
        <v>16738</v>
      </c>
      <c r="C4956" s="402" t="s">
        <v>100</v>
      </c>
      <c r="D4956" s="403">
        <v>26.37</v>
      </c>
    </row>
    <row r="4957" spans="1:4" ht="12.75" customHeight="1">
      <c r="A4957" s="402">
        <v>104581</v>
      </c>
      <c r="B4957" s="402" t="s">
        <v>16739</v>
      </c>
      <c r="C4957" s="402" t="s">
        <v>100</v>
      </c>
      <c r="D4957" s="403">
        <v>12.65</v>
      </c>
    </row>
    <row r="4958" spans="1:4" ht="12.75" customHeight="1">
      <c r="A4958" s="402">
        <v>104582</v>
      </c>
      <c r="B4958" s="402" t="s">
        <v>16740</v>
      </c>
      <c r="C4958" s="402" t="s">
        <v>100</v>
      </c>
      <c r="D4958" s="403">
        <v>16.170000000000002</v>
      </c>
    </row>
    <row r="4959" spans="1:4" ht="12.75" customHeight="1">
      <c r="A4959" s="402">
        <v>104583</v>
      </c>
      <c r="B4959" s="402" t="s">
        <v>16741</v>
      </c>
      <c r="C4959" s="402" t="s">
        <v>100</v>
      </c>
      <c r="D4959" s="403">
        <v>26.11</v>
      </c>
    </row>
    <row r="4960" spans="1:4" ht="12.75" customHeight="1">
      <c r="A4960" s="402">
        <v>104584</v>
      </c>
      <c r="B4960" s="402" t="s">
        <v>16742</v>
      </c>
      <c r="C4960" s="402" t="s">
        <v>100</v>
      </c>
      <c r="D4960" s="403">
        <v>31.31</v>
      </c>
    </row>
    <row r="4961" spans="1:4" ht="12.75" customHeight="1">
      <c r="A4961" s="402">
        <v>105146</v>
      </c>
      <c r="B4961" s="402" t="s">
        <v>16743</v>
      </c>
      <c r="C4961" s="402" t="s">
        <v>100</v>
      </c>
      <c r="D4961" s="403">
        <v>20.239999999999998</v>
      </c>
    </row>
    <row r="4962" spans="1:4" ht="12.75" customHeight="1">
      <c r="A4962" s="402">
        <v>105147</v>
      </c>
      <c r="B4962" s="402" t="s">
        <v>16744</v>
      </c>
      <c r="C4962" s="402" t="s">
        <v>100</v>
      </c>
      <c r="D4962" s="403">
        <v>13.97</v>
      </c>
    </row>
    <row r="4963" spans="1:4" ht="12.75" customHeight="1">
      <c r="A4963" s="402">
        <v>105148</v>
      </c>
      <c r="B4963" s="402" t="s">
        <v>16745</v>
      </c>
      <c r="C4963" s="402" t="s">
        <v>100</v>
      </c>
      <c r="D4963" s="403">
        <v>20.170000000000002</v>
      </c>
    </row>
    <row r="4964" spans="1:4" ht="12.75" customHeight="1">
      <c r="A4964" s="402">
        <v>105149</v>
      </c>
      <c r="B4964" s="402" t="s">
        <v>16746</v>
      </c>
      <c r="C4964" s="402" t="s">
        <v>100</v>
      </c>
      <c r="D4964" s="403">
        <v>6.47</v>
      </c>
    </row>
    <row r="4965" spans="1:4" ht="12.75" customHeight="1">
      <c r="A4965" s="402">
        <v>105150</v>
      </c>
      <c r="B4965" s="402" t="s">
        <v>16747</v>
      </c>
      <c r="C4965" s="402" t="s">
        <v>100</v>
      </c>
      <c r="D4965" s="403">
        <v>7.65</v>
      </c>
    </row>
    <row r="4966" spans="1:4" ht="12.75" customHeight="1">
      <c r="A4966" s="402">
        <v>105151</v>
      </c>
      <c r="B4966" s="402" t="s">
        <v>16748</v>
      </c>
      <c r="C4966" s="402" t="s">
        <v>100</v>
      </c>
      <c r="D4966" s="403">
        <v>19.86</v>
      </c>
    </row>
    <row r="4967" spans="1:4" ht="12.75" customHeight="1">
      <c r="A4967" s="402">
        <v>105152</v>
      </c>
      <c r="B4967" s="402" t="s">
        <v>16749</v>
      </c>
      <c r="C4967" s="402" t="s">
        <v>100</v>
      </c>
      <c r="D4967" s="403">
        <v>29.81</v>
      </c>
    </row>
    <row r="4968" spans="1:4" ht="12.75" customHeight="1">
      <c r="A4968" s="402">
        <v>105154</v>
      </c>
      <c r="B4968" s="402" t="s">
        <v>16750</v>
      </c>
      <c r="C4968" s="402" t="s">
        <v>100</v>
      </c>
      <c r="D4968" s="403">
        <v>5.83</v>
      </c>
    </row>
    <row r="4969" spans="1:4" ht="12.75" customHeight="1">
      <c r="A4969" s="402">
        <v>105155</v>
      </c>
      <c r="B4969" s="402" t="s">
        <v>16751</v>
      </c>
      <c r="C4969" s="402" t="s">
        <v>100</v>
      </c>
      <c r="D4969" s="403">
        <v>8.85</v>
      </c>
    </row>
    <row r="4970" spans="1:4" ht="12.75" customHeight="1">
      <c r="A4970" s="402">
        <v>105156</v>
      </c>
      <c r="B4970" s="402" t="s">
        <v>16752</v>
      </c>
      <c r="C4970" s="402" t="s">
        <v>100</v>
      </c>
      <c r="D4970" s="403">
        <v>11.22</v>
      </c>
    </row>
    <row r="4971" spans="1:4" ht="12.75" customHeight="1">
      <c r="A4971" s="402">
        <v>105157</v>
      </c>
      <c r="B4971" s="402" t="s">
        <v>16753</v>
      </c>
      <c r="C4971" s="402" t="s">
        <v>100</v>
      </c>
      <c r="D4971" s="403">
        <v>17.46</v>
      </c>
    </row>
    <row r="4972" spans="1:4" ht="12.75" customHeight="1">
      <c r="A4972" s="402">
        <v>105158</v>
      </c>
      <c r="B4972" s="402" t="s">
        <v>16754</v>
      </c>
      <c r="C4972" s="402" t="s">
        <v>100</v>
      </c>
      <c r="D4972" s="403">
        <v>25.82</v>
      </c>
    </row>
    <row r="4973" spans="1:4" ht="12.75" customHeight="1">
      <c r="A4973" s="402">
        <v>105159</v>
      </c>
      <c r="B4973" s="402" t="s">
        <v>16755</v>
      </c>
      <c r="C4973" s="402" t="s">
        <v>100</v>
      </c>
      <c r="D4973" s="403">
        <v>46.55</v>
      </c>
    </row>
    <row r="4974" spans="1:4" ht="12.75" customHeight="1">
      <c r="A4974" s="402">
        <v>105160</v>
      </c>
      <c r="B4974" s="402" t="s">
        <v>16756</v>
      </c>
      <c r="C4974" s="402" t="s">
        <v>100</v>
      </c>
      <c r="D4974" s="403">
        <v>57.38</v>
      </c>
    </row>
    <row r="4975" spans="1:4" ht="12.75" customHeight="1">
      <c r="A4975" s="402">
        <v>105161</v>
      </c>
      <c r="B4975" s="402" t="s">
        <v>16757</v>
      </c>
      <c r="C4975" s="402" t="s">
        <v>100</v>
      </c>
      <c r="D4975" s="403">
        <v>86</v>
      </c>
    </row>
    <row r="4976" spans="1:4" ht="12.75" customHeight="1">
      <c r="A4976" s="402">
        <v>105162</v>
      </c>
      <c r="B4976" s="402" t="s">
        <v>16758</v>
      </c>
      <c r="C4976" s="402" t="s">
        <v>100</v>
      </c>
      <c r="D4976" s="403">
        <v>147.77000000000001</v>
      </c>
    </row>
    <row r="4977" spans="1:4" ht="12.75" customHeight="1">
      <c r="A4977" s="402">
        <v>105163</v>
      </c>
      <c r="B4977" s="402" t="s">
        <v>16759</v>
      </c>
      <c r="C4977" s="402" t="s">
        <v>100</v>
      </c>
      <c r="D4977" s="403">
        <v>12.35</v>
      </c>
    </row>
    <row r="4978" spans="1:4" ht="12.75" customHeight="1">
      <c r="A4978" s="402">
        <v>105164</v>
      </c>
      <c r="B4978" s="402" t="s">
        <v>16760</v>
      </c>
      <c r="C4978" s="402" t="s">
        <v>100</v>
      </c>
      <c r="D4978" s="403">
        <v>9.34</v>
      </c>
    </row>
    <row r="4979" spans="1:4" ht="12.75" customHeight="1">
      <c r="A4979" s="402">
        <v>105165</v>
      </c>
      <c r="B4979" s="402" t="s">
        <v>16761</v>
      </c>
      <c r="C4979" s="402" t="s">
        <v>100</v>
      </c>
      <c r="D4979" s="403">
        <v>9.4700000000000006</v>
      </c>
    </row>
    <row r="4980" spans="1:4" ht="12.75" customHeight="1">
      <c r="A4980" s="402">
        <v>105166</v>
      </c>
      <c r="B4980" s="402" t="s">
        <v>16762</v>
      </c>
      <c r="C4980" s="402" t="s">
        <v>100</v>
      </c>
      <c r="D4980" s="403">
        <v>31.91</v>
      </c>
    </row>
    <row r="4981" spans="1:4" ht="12.75" customHeight="1">
      <c r="A4981" s="402">
        <v>105167</v>
      </c>
      <c r="B4981" s="402" t="s">
        <v>16763</v>
      </c>
      <c r="C4981" s="402" t="s">
        <v>100</v>
      </c>
      <c r="D4981" s="403">
        <v>192.25</v>
      </c>
    </row>
    <row r="4982" spans="1:4" ht="12.75" customHeight="1">
      <c r="A4982" s="402">
        <v>105169</v>
      </c>
      <c r="B4982" s="402" t="s">
        <v>16764</v>
      </c>
      <c r="C4982" s="402" t="s">
        <v>100</v>
      </c>
      <c r="D4982" s="403">
        <v>84.27</v>
      </c>
    </row>
    <row r="4983" spans="1:4" ht="12.75" customHeight="1">
      <c r="A4983" s="402">
        <v>105170</v>
      </c>
      <c r="B4983" s="402" t="s">
        <v>16765</v>
      </c>
      <c r="C4983" s="402" t="s">
        <v>100</v>
      </c>
      <c r="D4983" s="403">
        <v>4.93</v>
      </c>
    </row>
    <row r="4984" spans="1:4" ht="12.75" customHeight="1">
      <c r="A4984" s="402">
        <v>105172</v>
      </c>
      <c r="B4984" s="402" t="s">
        <v>16766</v>
      </c>
      <c r="C4984" s="402" t="s">
        <v>100</v>
      </c>
      <c r="D4984" s="403">
        <v>84.58</v>
      </c>
    </row>
    <row r="4985" spans="1:4" ht="12.75" customHeight="1">
      <c r="A4985" s="402">
        <v>105173</v>
      </c>
      <c r="B4985" s="402" t="s">
        <v>16767</v>
      </c>
      <c r="C4985" s="402" t="s">
        <v>100</v>
      </c>
      <c r="D4985" s="403">
        <v>85.64</v>
      </c>
    </row>
    <row r="4986" spans="1:4" ht="12.75" customHeight="1">
      <c r="A4986" s="402">
        <v>105174</v>
      </c>
      <c r="B4986" s="402" t="s">
        <v>16768</v>
      </c>
      <c r="C4986" s="402" t="s">
        <v>100</v>
      </c>
      <c r="D4986" s="403">
        <v>125.04</v>
      </c>
    </row>
    <row r="4987" spans="1:4" ht="12.75" customHeight="1">
      <c r="A4987" s="402">
        <v>105175</v>
      </c>
      <c r="B4987" s="402" t="s">
        <v>16769</v>
      </c>
      <c r="C4987" s="402" t="s">
        <v>100</v>
      </c>
      <c r="D4987" s="403">
        <v>123.8</v>
      </c>
    </row>
    <row r="4988" spans="1:4" ht="12.75" customHeight="1">
      <c r="A4988" s="402">
        <v>105176</v>
      </c>
      <c r="B4988" s="402" t="s">
        <v>16770</v>
      </c>
      <c r="C4988" s="402" t="s">
        <v>100</v>
      </c>
      <c r="D4988" s="403">
        <v>157.6</v>
      </c>
    </row>
    <row r="4989" spans="1:4" ht="12.75" customHeight="1">
      <c r="A4989" s="402">
        <v>105177</v>
      </c>
      <c r="B4989" s="402" t="s">
        <v>16771</v>
      </c>
      <c r="C4989" s="402" t="s">
        <v>100</v>
      </c>
      <c r="D4989" s="403">
        <v>140.11000000000001</v>
      </c>
    </row>
    <row r="4990" spans="1:4" ht="12.75" customHeight="1">
      <c r="A4990" s="402">
        <v>105178</v>
      </c>
      <c r="B4990" s="402" t="s">
        <v>16772</v>
      </c>
      <c r="C4990" s="402" t="s">
        <v>100</v>
      </c>
      <c r="D4990" s="403">
        <v>133.4</v>
      </c>
    </row>
    <row r="4991" spans="1:4" ht="12.75" customHeight="1">
      <c r="A4991" s="402">
        <v>105179</v>
      </c>
      <c r="B4991" s="402" t="s">
        <v>16773</v>
      </c>
      <c r="C4991" s="402" t="s">
        <v>100</v>
      </c>
      <c r="D4991" s="403">
        <v>8.5399999999999991</v>
      </c>
    </row>
    <row r="4992" spans="1:4" ht="12.75" customHeight="1">
      <c r="A4992" s="402">
        <v>105180</v>
      </c>
      <c r="B4992" s="402" t="s">
        <v>16774</v>
      </c>
      <c r="C4992" s="402" t="s">
        <v>100</v>
      </c>
      <c r="D4992" s="403">
        <v>11.73</v>
      </c>
    </row>
    <row r="4993" spans="1:4" ht="12.75" customHeight="1">
      <c r="A4993" s="402">
        <v>105181</v>
      </c>
      <c r="B4993" s="402" t="s">
        <v>16775</v>
      </c>
      <c r="C4993" s="402" t="s">
        <v>100</v>
      </c>
      <c r="D4993" s="403">
        <v>15.76</v>
      </c>
    </row>
    <row r="4994" spans="1:4" ht="12.75" customHeight="1">
      <c r="A4994" s="402">
        <v>105182</v>
      </c>
      <c r="B4994" s="402" t="s">
        <v>16776</v>
      </c>
      <c r="C4994" s="402" t="s">
        <v>100</v>
      </c>
      <c r="D4994" s="403">
        <v>37.4</v>
      </c>
    </row>
    <row r="4995" spans="1:4" ht="12.75" customHeight="1">
      <c r="A4995" s="402">
        <v>105183</v>
      </c>
      <c r="B4995" s="402" t="s">
        <v>16777</v>
      </c>
      <c r="C4995" s="402" t="s">
        <v>100</v>
      </c>
      <c r="D4995" s="403">
        <v>78.97</v>
      </c>
    </row>
    <row r="4996" spans="1:4" ht="12.75" customHeight="1">
      <c r="A4996" s="402">
        <v>105184</v>
      </c>
      <c r="B4996" s="402" t="s">
        <v>16778</v>
      </c>
      <c r="C4996" s="402" t="s">
        <v>100</v>
      </c>
      <c r="D4996" s="403">
        <v>97.78</v>
      </c>
    </row>
    <row r="4997" spans="1:4" ht="12.75" customHeight="1">
      <c r="A4997" s="402">
        <v>105189</v>
      </c>
      <c r="B4997" s="402" t="s">
        <v>16779</v>
      </c>
      <c r="C4997" s="402" t="s">
        <v>100</v>
      </c>
      <c r="D4997" s="403">
        <v>19.23</v>
      </c>
    </row>
    <row r="4998" spans="1:4" ht="12.75" customHeight="1">
      <c r="A4998" s="402">
        <v>105190</v>
      </c>
      <c r="B4998" s="402" t="s">
        <v>16780</v>
      </c>
      <c r="C4998" s="402" t="s">
        <v>100</v>
      </c>
      <c r="D4998" s="403">
        <v>24.13</v>
      </c>
    </row>
    <row r="4999" spans="1:4" ht="12.75" customHeight="1">
      <c r="A4999" s="402">
        <v>105193</v>
      </c>
      <c r="B4999" s="402" t="s">
        <v>16781</v>
      </c>
      <c r="C4999" s="402" t="s">
        <v>100</v>
      </c>
      <c r="D4999" s="403">
        <v>146.11000000000001</v>
      </c>
    </row>
    <row r="5000" spans="1:4" ht="12.75" customHeight="1">
      <c r="A5000" s="402">
        <v>105194</v>
      </c>
      <c r="B5000" s="402" t="s">
        <v>16782</v>
      </c>
      <c r="C5000" s="402" t="s">
        <v>100</v>
      </c>
      <c r="D5000" s="403">
        <v>81.14</v>
      </c>
    </row>
    <row r="5001" spans="1:4" ht="12.75" customHeight="1">
      <c r="A5001" s="402">
        <v>105195</v>
      </c>
      <c r="B5001" s="402" t="s">
        <v>16783</v>
      </c>
      <c r="C5001" s="402" t="s">
        <v>100</v>
      </c>
      <c r="D5001" s="403">
        <v>213.7</v>
      </c>
    </row>
    <row r="5002" spans="1:4" ht="12.75" customHeight="1">
      <c r="A5002" s="402">
        <v>105196</v>
      </c>
      <c r="B5002" s="402" t="s">
        <v>16784</v>
      </c>
      <c r="C5002" s="402" t="s">
        <v>100</v>
      </c>
      <c r="D5002" s="403">
        <v>229.67</v>
      </c>
    </row>
    <row r="5003" spans="1:4" ht="12.75" customHeight="1">
      <c r="A5003" s="402">
        <v>105197</v>
      </c>
      <c r="B5003" s="402" t="s">
        <v>16785</v>
      </c>
      <c r="C5003" s="402" t="s">
        <v>100</v>
      </c>
      <c r="D5003" s="403">
        <v>157.21</v>
      </c>
    </row>
    <row r="5004" spans="1:4" ht="12.75" customHeight="1">
      <c r="A5004" s="402">
        <v>105198</v>
      </c>
      <c r="B5004" s="402" t="s">
        <v>16786</v>
      </c>
      <c r="C5004" s="402" t="s">
        <v>100</v>
      </c>
      <c r="D5004" s="403">
        <v>327.16000000000003</v>
      </c>
    </row>
    <row r="5005" spans="1:4" ht="12.75" customHeight="1">
      <c r="A5005" s="402">
        <v>105199</v>
      </c>
      <c r="B5005" s="402" t="s">
        <v>16787</v>
      </c>
      <c r="C5005" s="402" t="s">
        <v>100</v>
      </c>
      <c r="D5005" s="403">
        <v>208.22</v>
      </c>
    </row>
    <row r="5006" spans="1:4" ht="12.75" customHeight="1">
      <c r="A5006" s="402">
        <v>105200</v>
      </c>
      <c r="B5006" s="402" t="s">
        <v>16788</v>
      </c>
      <c r="C5006" s="402" t="s">
        <v>100</v>
      </c>
      <c r="D5006" s="403">
        <v>122.98</v>
      </c>
    </row>
    <row r="5007" spans="1:4" ht="12.75" customHeight="1">
      <c r="A5007" s="402">
        <v>105201</v>
      </c>
      <c r="B5007" s="402" t="s">
        <v>16789</v>
      </c>
      <c r="C5007" s="402" t="s">
        <v>100</v>
      </c>
      <c r="D5007" s="403">
        <v>286.02999999999997</v>
      </c>
    </row>
    <row r="5008" spans="1:4" ht="12.75" customHeight="1">
      <c r="A5008" s="402">
        <v>105202</v>
      </c>
      <c r="B5008" s="402" t="s">
        <v>16790</v>
      </c>
      <c r="C5008" s="402" t="s">
        <v>100</v>
      </c>
      <c r="D5008" s="403">
        <v>259.54000000000002</v>
      </c>
    </row>
    <row r="5009" spans="1:4" ht="12.75" customHeight="1">
      <c r="A5009" s="402">
        <v>105203</v>
      </c>
      <c r="B5009" s="402" t="s">
        <v>16791</v>
      </c>
      <c r="C5009" s="402" t="s">
        <v>100</v>
      </c>
      <c r="D5009" s="403">
        <v>156.51</v>
      </c>
    </row>
    <row r="5010" spans="1:4" ht="12.75" customHeight="1">
      <c r="A5010" s="402">
        <v>105204</v>
      </c>
      <c r="B5010" s="402" t="s">
        <v>16792</v>
      </c>
      <c r="C5010" s="402" t="s">
        <v>100</v>
      </c>
      <c r="D5010" s="403">
        <v>346.08</v>
      </c>
    </row>
    <row r="5011" spans="1:4" ht="12.75" customHeight="1">
      <c r="A5011" s="402">
        <v>105205</v>
      </c>
      <c r="B5011" s="402" t="s">
        <v>16793</v>
      </c>
      <c r="C5011" s="402" t="s">
        <v>100</v>
      </c>
      <c r="D5011" s="403">
        <v>239.29</v>
      </c>
    </row>
    <row r="5012" spans="1:4" ht="12.75" customHeight="1">
      <c r="A5012" s="402">
        <v>105206</v>
      </c>
      <c r="B5012" s="402" t="s">
        <v>16794</v>
      </c>
      <c r="C5012" s="402" t="s">
        <v>100</v>
      </c>
      <c r="D5012" s="403">
        <v>148.9</v>
      </c>
    </row>
    <row r="5013" spans="1:4" ht="12.75" customHeight="1">
      <c r="A5013" s="402">
        <v>105207</v>
      </c>
      <c r="B5013" s="402" t="s">
        <v>16795</v>
      </c>
      <c r="C5013" s="402" t="s">
        <v>100</v>
      </c>
      <c r="D5013" s="403">
        <v>335.96</v>
      </c>
    </row>
    <row r="5014" spans="1:4" ht="12.75" customHeight="1">
      <c r="A5014" s="402">
        <v>105208</v>
      </c>
      <c r="B5014" s="402" t="s">
        <v>16796</v>
      </c>
      <c r="C5014" s="402" t="s">
        <v>100</v>
      </c>
      <c r="D5014" s="403">
        <v>317.16000000000003</v>
      </c>
    </row>
    <row r="5015" spans="1:4" ht="12.75" customHeight="1">
      <c r="A5015" s="402">
        <v>105209</v>
      </c>
      <c r="B5015" s="402" t="s">
        <v>16797</v>
      </c>
      <c r="C5015" s="402" t="s">
        <v>100</v>
      </c>
      <c r="D5015" s="403">
        <v>152.09</v>
      </c>
    </row>
    <row r="5016" spans="1:4" ht="12.75" customHeight="1">
      <c r="A5016" s="402">
        <v>105210</v>
      </c>
      <c r="B5016" s="402" t="s">
        <v>16798</v>
      </c>
      <c r="C5016" s="402" t="s">
        <v>100</v>
      </c>
      <c r="D5016" s="403">
        <v>410.01</v>
      </c>
    </row>
    <row r="5017" spans="1:4" ht="12.75" customHeight="1">
      <c r="A5017" s="402">
        <v>105211</v>
      </c>
      <c r="B5017" s="402" t="s">
        <v>16799</v>
      </c>
      <c r="C5017" s="402" t="s">
        <v>100</v>
      </c>
      <c r="D5017" s="403">
        <v>237.77</v>
      </c>
    </row>
    <row r="5018" spans="1:4" ht="12.75" customHeight="1">
      <c r="A5018" s="402">
        <v>105212</v>
      </c>
      <c r="B5018" s="402" t="s">
        <v>16800</v>
      </c>
      <c r="C5018" s="402" t="s">
        <v>100</v>
      </c>
      <c r="D5018" s="403">
        <v>236.14</v>
      </c>
    </row>
    <row r="5019" spans="1:4" ht="12.75" customHeight="1">
      <c r="A5019" s="402">
        <v>105213</v>
      </c>
      <c r="B5019" s="402" t="s">
        <v>16801</v>
      </c>
      <c r="C5019" s="402" t="s">
        <v>100</v>
      </c>
      <c r="D5019" s="403">
        <v>171.05</v>
      </c>
    </row>
    <row r="5020" spans="1:4" ht="12.75" customHeight="1">
      <c r="A5020" s="402">
        <v>105214</v>
      </c>
      <c r="B5020" s="402" t="s">
        <v>16802</v>
      </c>
      <c r="C5020" s="402" t="s">
        <v>100</v>
      </c>
      <c r="D5020" s="403">
        <v>35.86</v>
      </c>
    </row>
    <row r="5021" spans="1:4" ht="12.75" customHeight="1">
      <c r="A5021" s="402">
        <v>105215</v>
      </c>
      <c r="B5021" s="402" t="s">
        <v>16803</v>
      </c>
      <c r="C5021" s="402" t="s">
        <v>100</v>
      </c>
      <c r="D5021" s="403">
        <v>8.1300000000000008</v>
      </c>
    </row>
    <row r="5022" spans="1:4" ht="12.75" customHeight="1">
      <c r="A5022" s="402">
        <v>105216</v>
      </c>
      <c r="B5022" s="402" t="s">
        <v>16804</v>
      </c>
      <c r="C5022" s="402" t="s">
        <v>100</v>
      </c>
      <c r="D5022" s="403">
        <v>30.44</v>
      </c>
    </row>
    <row r="5023" spans="1:4" ht="12.75" customHeight="1">
      <c r="A5023" s="402">
        <v>105217</v>
      </c>
      <c r="B5023" s="402" t="s">
        <v>16805</v>
      </c>
      <c r="C5023" s="402" t="s">
        <v>100</v>
      </c>
      <c r="D5023" s="403">
        <v>34.29</v>
      </c>
    </row>
    <row r="5024" spans="1:4" ht="12.75" customHeight="1">
      <c r="A5024" s="402">
        <v>105218</v>
      </c>
      <c r="B5024" s="402" t="s">
        <v>16806</v>
      </c>
      <c r="C5024" s="402" t="s">
        <v>100</v>
      </c>
      <c r="D5024" s="403">
        <v>59.46</v>
      </c>
    </row>
    <row r="5025" spans="1:4" ht="12.75" customHeight="1">
      <c r="A5025" s="402">
        <v>105219</v>
      </c>
      <c r="B5025" s="402" t="s">
        <v>16807</v>
      </c>
      <c r="C5025" s="402" t="s">
        <v>100</v>
      </c>
      <c r="D5025" s="403">
        <v>9.93</v>
      </c>
    </row>
    <row r="5026" spans="1:4" ht="12.75" customHeight="1">
      <c r="A5026" s="402">
        <v>105220</v>
      </c>
      <c r="B5026" s="402" t="s">
        <v>16808</v>
      </c>
      <c r="C5026" s="402" t="s">
        <v>100</v>
      </c>
      <c r="D5026" s="403">
        <v>13.65</v>
      </c>
    </row>
    <row r="5027" spans="1:4" ht="12.75" customHeight="1">
      <c r="A5027" s="402">
        <v>105221</v>
      </c>
      <c r="B5027" s="402" t="s">
        <v>16809</v>
      </c>
      <c r="C5027" s="402" t="s">
        <v>100</v>
      </c>
      <c r="D5027" s="403">
        <v>21.02</v>
      </c>
    </row>
    <row r="5028" spans="1:4" ht="12.75" customHeight="1">
      <c r="A5028" s="402">
        <v>105222</v>
      </c>
      <c r="B5028" s="402" t="s">
        <v>16810</v>
      </c>
      <c r="C5028" s="402" t="s">
        <v>100</v>
      </c>
      <c r="D5028" s="403">
        <v>60.41</v>
      </c>
    </row>
    <row r="5029" spans="1:4" ht="12.75" customHeight="1">
      <c r="A5029" s="402">
        <v>105223</v>
      </c>
      <c r="B5029" s="402" t="s">
        <v>16811</v>
      </c>
      <c r="C5029" s="402" t="s">
        <v>100</v>
      </c>
      <c r="D5029" s="403">
        <v>138.6</v>
      </c>
    </row>
    <row r="5030" spans="1:4" ht="12.75" customHeight="1">
      <c r="A5030" s="402">
        <v>105224</v>
      </c>
      <c r="B5030" s="402" t="s">
        <v>16812</v>
      </c>
      <c r="C5030" s="402" t="s">
        <v>100</v>
      </c>
      <c r="D5030" s="403">
        <v>201.95</v>
      </c>
    </row>
    <row r="5031" spans="1:4" ht="12.75" customHeight="1">
      <c r="A5031" s="402">
        <v>105225</v>
      </c>
      <c r="B5031" s="402" t="s">
        <v>16813</v>
      </c>
      <c r="C5031" s="402" t="s">
        <v>100</v>
      </c>
      <c r="D5031" s="403">
        <v>14.79</v>
      </c>
    </row>
    <row r="5032" spans="1:4" ht="12.75" customHeight="1">
      <c r="A5032" s="402">
        <v>105226</v>
      </c>
      <c r="B5032" s="402" t="s">
        <v>16814</v>
      </c>
      <c r="C5032" s="402" t="s">
        <v>100</v>
      </c>
      <c r="D5032" s="403">
        <v>34.630000000000003</v>
      </c>
    </row>
    <row r="5033" spans="1:4" ht="12.75" customHeight="1">
      <c r="A5033" s="402">
        <v>105227</v>
      </c>
      <c r="B5033" s="402" t="s">
        <v>16815</v>
      </c>
      <c r="C5033" s="402" t="s">
        <v>100</v>
      </c>
      <c r="D5033" s="403">
        <v>49.56</v>
      </c>
    </row>
    <row r="5034" spans="1:4" ht="12.75" customHeight="1">
      <c r="A5034" s="402">
        <v>105228</v>
      </c>
      <c r="B5034" s="402" t="s">
        <v>16816</v>
      </c>
      <c r="C5034" s="402" t="s">
        <v>100</v>
      </c>
      <c r="D5034" s="403">
        <v>10.47</v>
      </c>
    </row>
    <row r="5035" spans="1:4" ht="12.75" customHeight="1">
      <c r="A5035" s="402">
        <v>105229</v>
      </c>
      <c r="B5035" s="402" t="s">
        <v>16817</v>
      </c>
      <c r="C5035" s="402" t="s">
        <v>100</v>
      </c>
      <c r="D5035" s="403">
        <v>25.21</v>
      </c>
    </row>
    <row r="5036" spans="1:4" ht="12.75" customHeight="1">
      <c r="A5036" s="402">
        <v>105230</v>
      </c>
      <c r="B5036" s="402" t="s">
        <v>16818</v>
      </c>
      <c r="C5036" s="402" t="s">
        <v>100</v>
      </c>
      <c r="D5036" s="403">
        <v>6.89</v>
      </c>
    </row>
    <row r="5037" spans="1:4" ht="12.75" customHeight="1">
      <c r="A5037" s="402">
        <v>105231</v>
      </c>
      <c r="B5037" s="402" t="s">
        <v>16819</v>
      </c>
      <c r="C5037" s="402" t="s">
        <v>100</v>
      </c>
      <c r="D5037" s="403">
        <v>8.1199999999999992</v>
      </c>
    </row>
    <row r="5038" spans="1:4" ht="12.75" customHeight="1">
      <c r="A5038" s="402">
        <v>105232</v>
      </c>
      <c r="B5038" s="402" t="s">
        <v>16820</v>
      </c>
      <c r="C5038" s="402" t="s">
        <v>100</v>
      </c>
      <c r="D5038" s="403">
        <v>15.78</v>
      </c>
    </row>
    <row r="5039" spans="1:4" ht="12.75" customHeight="1">
      <c r="A5039" s="402">
        <v>105233</v>
      </c>
      <c r="B5039" s="402" t="s">
        <v>16821</v>
      </c>
      <c r="C5039" s="402" t="s">
        <v>100</v>
      </c>
      <c r="D5039" s="403">
        <v>7.09</v>
      </c>
    </row>
    <row r="5040" spans="1:4" ht="12.75" customHeight="1">
      <c r="A5040" s="402">
        <v>105234</v>
      </c>
      <c r="B5040" s="402" t="s">
        <v>16822</v>
      </c>
      <c r="C5040" s="402" t="s">
        <v>100</v>
      </c>
      <c r="D5040" s="403">
        <v>8.6300000000000008</v>
      </c>
    </row>
    <row r="5041" spans="1:4" ht="12.75" customHeight="1">
      <c r="A5041" s="402">
        <v>97895</v>
      </c>
      <c r="B5041" s="402" t="s">
        <v>16823</v>
      </c>
      <c r="C5041" s="402" t="s">
        <v>100</v>
      </c>
      <c r="D5041" s="403">
        <v>187.8</v>
      </c>
    </row>
    <row r="5042" spans="1:4" ht="12.75" customHeight="1">
      <c r="A5042" s="402">
        <v>97896</v>
      </c>
      <c r="B5042" s="402" t="s">
        <v>278</v>
      </c>
      <c r="C5042" s="402" t="s">
        <v>100</v>
      </c>
      <c r="D5042" s="403">
        <v>348.19</v>
      </c>
    </row>
    <row r="5043" spans="1:4" ht="12.75" customHeight="1">
      <c r="A5043" s="402">
        <v>97897</v>
      </c>
      <c r="B5043" s="402" t="s">
        <v>16824</v>
      </c>
      <c r="C5043" s="402" t="s">
        <v>100</v>
      </c>
      <c r="D5043" s="403">
        <v>451.15</v>
      </c>
    </row>
    <row r="5044" spans="1:4" ht="12.75" customHeight="1">
      <c r="A5044" s="402">
        <v>97898</v>
      </c>
      <c r="B5044" s="402" t="s">
        <v>16825</v>
      </c>
      <c r="C5044" s="402" t="s">
        <v>100</v>
      </c>
      <c r="D5044" s="403">
        <v>856.81</v>
      </c>
    </row>
    <row r="5045" spans="1:4" ht="12.75" customHeight="1">
      <c r="A5045" s="402">
        <v>97900</v>
      </c>
      <c r="B5045" s="402" t="s">
        <v>16826</v>
      </c>
      <c r="C5045" s="402" t="s">
        <v>100</v>
      </c>
      <c r="D5045" s="403">
        <v>176.36</v>
      </c>
    </row>
    <row r="5046" spans="1:4" ht="12.75" customHeight="1">
      <c r="A5046" s="402">
        <v>97901</v>
      </c>
      <c r="B5046" s="402" t="s">
        <v>16827</v>
      </c>
      <c r="C5046" s="402" t="s">
        <v>100</v>
      </c>
      <c r="D5046" s="403">
        <v>275.95</v>
      </c>
    </row>
    <row r="5047" spans="1:4" ht="12.75" customHeight="1">
      <c r="A5047" s="402">
        <v>97902</v>
      </c>
      <c r="B5047" s="402" t="s">
        <v>16828</v>
      </c>
      <c r="C5047" s="402" t="s">
        <v>100</v>
      </c>
      <c r="D5047" s="403">
        <v>534.83000000000004</v>
      </c>
    </row>
    <row r="5048" spans="1:4" ht="12.75" customHeight="1">
      <c r="A5048" s="402">
        <v>97903</v>
      </c>
      <c r="B5048" s="402" t="s">
        <v>16829</v>
      </c>
      <c r="C5048" s="402" t="s">
        <v>100</v>
      </c>
      <c r="D5048" s="403">
        <v>743.62</v>
      </c>
    </row>
    <row r="5049" spans="1:4" ht="12.75" customHeight="1">
      <c r="A5049" s="402">
        <v>97904</v>
      </c>
      <c r="B5049" s="402" t="s">
        <v>16830</v>
      </c>
      <c r="C5049" s="402" t="s">
        <v>100</v>
      </c>
      <c r="D5049" s="403">
        <v>879.19</v>
      </c>
    </row>
    <row r="5050" spans="1:4" ht="12.75" customHeight="1">
      <c r="A5050" s="402">
        <v>97905</v>
      </c>
      <c r="B5050" s="402" t="s">
        <v>16831</v>
      </c>
      <c r="C5050" s="402" t="s">
        <v>100</v>
      </c>
      <c r="D5050" s="403">
        <v>227.36</v>
      </c>
    </row>
    <row r="5051" spans="1:4" ht="12.75" customHeight="1">
      <c r="A5051" s="402">
        <v>97906</v>
      </c>
      <c r="B5051" s="402" t="s">
        <v>16832</v>
      </c>
      <c r="C5051" s="402" t="s">
        <v>100</v>
      </c>
      <c r="D5051" s="403">
        <v>421.66</v>
      </c>
    </row>
    <row r="5052" spans="1:4" ht="12.75" customHeight="1">
      <c r="A5052" s="402">
        <v>97907</v>
      </c>
      <c r="B5052" s="402" t="s">
        <v>16833</v>
      </c>
      <c r="C5052" s="402" t="s">
        <v>100</v>
      </c>
      <c r="D5052" s="403">
        <v>599.20000000000005</v>
      </c>
    </row>
    <row r="5053" spans="1:4" ht="12.75" customHeight="1">
      <c r="A5053" s="402">
        <v>97908</v>
      </c>
      <c r="B5053" s="402" t="s">
        <v>16834</v>
      </c>
      <c r="C5053" s="402" t="s">
        <v>100</v>
      </c>
      <c r="D5053" s="403">
        <v>708.31</v>
      </c>
    </row>
    <row r="5054" spans="1:4" ht="12.75" customHeight="1">
      <c r="A5054" s="402">
        <v>98102</v>
      </c>
      <c r="B5054" s="402" t="s">
        <v>16835</v>
      </c>
      <c r="C5054" s="402" t="s">
        <v>100</v>
      </c>
      <c r="D5054" s="403">
        <v>178.12</v>
      </c>
    </row>
    <row r="5055" spans="1:4" ht="12.75" customHeight="1">
      <c r="A5055" s="402">
        <v>98104</v>
      </c>
      <c r="B5055" s="402" t="s">
        <v>16836</v>
      </c>
      <c r="C5055" s="402" t="s">
        <v>100</v>
      </c>
      <c r="D5055" s="403">
        <v>344.78</v>
      </c>
    </row>
    <row r="5056" spans="1:4" ht="12.75" customHeight="1">
      <c r="A5056" s="402">
        <v>98105</v>
      </c>
      <c r="B5056" s="402" t="s">
        <v>16837</v>
      </c>
      <c r="C5056" s="402" t="s">
        <v>100</v>
      </c>
      <c r="D5056" s="403">
        <v>599.91999999999996</v>
      </c>
    </row>
    <row r="5057" spans="1:4" ht="12.75" customHeight="1">
      <c r="A5057" s="402">
        <v>98106</v>
      </c>
      <c r="B5057" s="402" t="s">
        <v>16838</v>
      </c>
      <c r="C5057" s="402" t="s">
        <v>100</v>
      </c>
      <c r="D5057" s="403">
        <v>989.56</v>
      </c>
    </row>
    <row r="5058" spans="1:4" ht="12.75" customHeight="1">
      <c r="A5058" s="402">
        <v>98107</v>
      </c>
      <c r="B5058" s="402" t="s">
        <v>16839</v>
      </c>
      <c r="C5058" s="402" t="s">
        <v>100</v>
      </c>
      <c r="D5058" s="403">
        <v>257.26</v>
      </c>
    </row>
    <row r="5059" spans="1:4" ht="12.75" customHeight="1">
      <c r="A5059" s="402">
        <v>98108</v>
      </c>
      <c r="B5059" s="402" t="s">
        <v>16840</v>
      </c>
      <c r="C5059" s="402" t="s">
        <v>100</v>
      </c>
      <c r="D5059" s="403">
        <v>458.58</v>
      </c>
    </row>
    <row r="5060" spans="1:4" ht="12.75" customHeight="1">
      <c r="A5060" s="402">
        <v>99250</v>
      </c>
      <c r="B5060" s="402" t="s">
        <v>16841</v>
      </c>
      <c r="C5060" s="402" t="s">
        <v>100</v>
      </c>
      <c r="D5060" s="403">
        <v>172.31</v>
      </c>
    </row>
    <row r="5061" spans="1:4" ht="12.75" customHeight="1">
      <c r="A5061" s="402">
        <v>99251</v>
      </c>
      <c r="B5061" s="402" t="s">
        <v>16842</v>
      </c>
      <c r="C5061" s="402" t="s">
        <v>100</v>
      </c>
      <c r="D5061" s="403">
        <v>268.99</v>
      </c>
    </row>
    <row r="5062" spans="1:4" ht="12.75" customHeight="1">
      <c r="A5062" s="402">
        <v>99253</v>
      </c>
      <c r="B5062" s="402" t="s">
        <v>16843</v>
      </c>
      <c r="C5062" s="402" t="s">
        <v>100</v>
      </c>
      <c r="D5062" s="403">
        <v>519.22</v>
      </c>
    </row>
    <row r="5063" spans="1:4" ht="12.75" customHeight="1">
      <c r="A5063" s="402">
        <v>99255</v>
      </c>
      <c r="B5063" s="402" t="s">
        <v>16844</v>
      </c>
      <c r="C5063" s="402" t="s">
        <v>100</v>
      </c>
      <c r="D5063" s="403">
        <v>722.22</v>
      </c>
    </row>
    <row r="5064" spans="1:4" ht="12.75" customHeight="1">
      <c r="A5064" s="402">
        <v>99257</v>
      </c>
      <c r="B5064" s="402" t="s">
        <v>16845</v>
      </c>
      <c r="C5064" s="402" t="s">
        <v>100</v>
      </c>
      <c r="D5064" s="403">
        <v>851.52</v>
      </c>
    </row>
    <row r="5065" spans="1:4" ht="12.75" customHeight="1">
      <c r="A5065" s="402">
        <v>99258</v>
      </c>
      <c r="B5065" s="402" t="s">
        <v>16846</v>
      </c>
      <c r="C5065" s="402" t="s">
        <v>100</v>
      </c>
      <c r="D5065" s="403">
        <v>222.95</v>
      </c>
    </row>
    <row r="5066" spans="1:4" ht="12.75" customHeight="1">
      <c r="A5066" s="402">
        <v>99260</v>
      </c>
      <c r="B5066" s="402" t="s">
        <v>16847</v>
      </c>
      <c r="C5066" s="402" t="s">
        <v>100</v>
      </c>
      <c r="D5066" s="403">
        <v>411.83</v>
      </c>
    </row>
    <row r="5067" spans="1:4" ht="12.75" customHeight="1">
      <c r="A5067" s="402">
        <v>99262</v>
      </c>
      <c r="B5067" s="402" t="s">
        <v>16848</v>
      </c>
      <c r="C5067" s="402" t="s">
        <v>100</v>
      </c>
      <c r="D5067" s="403">
        <v>585.17999999999995</v>
      </c>
    </row>
    <row r="5068" spans="1:4" ht="12.75" customHeight="1">
      <c r="A5068" s="402">
        <v>99264</v>
      </c>
      <c r="B5068" s="402" t="s">
        <v>16849</v>
      </c>
      <c r="C5068" s="402" t="s">
        <v>100</v>
      </c>
      <c r="D5068" s="403">
        <v>689.35</v>
      </c>
    </row>
    <row r="5069" spans="1:4" ht="12.75" customHeight="1">
      <c r="A5069" s="402">
        <v>102587</v>
      </c>
      <c r="B5069" s="402" t="s">
        <v>16850</v>
      </c>
      <c r="C5069" s="402" t="s">
        <v>100</v>
      </c>
      <c r="D5069" s="403">
        <v>3.09</v>
      </c>
    </row>
    <row r="5070" spans="1:4" ht="12.75" customHeight="1">
      <c r="A5070" s="402">
        <v>102588</v>
      </c>
      <c r="B5070" s="402" t="s">
        <v>16851</v>
      </c>
      <c r="C5070" s="402" t="s">
        <v>100</v>
      </c>
      <c r="D5070" s="403">
        <v>4.4800000000000004</v>
      </c>
    </row>
    <row r="5071" spans="1:4" ht="12.75" customHeight="1">
      <c r="A5071" s="402">
        <v>102589</v>
      </c>
      <c r="B5071" s="402" t="s">
        <v>16852</v>
      </c>
      <c r="C5071" s="402" t="s">
        <v>100</v>
      </c>
      <c r="D5071" s="403">
        <v>3.44</v>
      </c>
    </row>
    <row r="5072" spans="1:4" ht="12.75" customHeight="1">
      <c r="A5072" s="402">
        <v>102590</v>
      </c>
      <c r="B5072" s="402" t="s">
        <v>16853</v>
      </c>
      <c r="C5072" s="402" t="s">
        <v>100</v>
      </c>
      <c r="D5072" s="403">
        <v>4.83</v>
      </c>
    </row>
    <row r="5073" spans="1:4" ht="12.75" customHeight="1">
      <c r="A5073" s="402">
        <v>102591</v>
      </c>
      <c r="B5073" s="402" t="s">
        <v>464</v>
      </c>
      <c r="C5073" s="402" t="s">
        <v>100</v>
      </c>
      <c r="D5073" s="403">
        <v>3.79</v>
      </c>
    </row>
    <row r="5074" spans="1:4" ht="12.75" customHeight="1">
      <c r="A5074" s="402">
        <v>102592</v>
      </c>
      <c r="B5074" s="402" t="s">
        <v>16854</v>
      </c>
      <c r="C5074" s="402" t="s">
        <v>100</v>
      </c>
      <c r="D5074" s="403">
        <v>5.17</v>
      </c>
    </row>
    <row r="5075" spans="1:4" ht="12.75" customHeight="1">
      <c r="A5075" s="402">
        <v>102593</v>
      </c>
      <c r="B5075" s="402" t="s">
        <v>475</v>
      </c>
      <c r="C5075" s="402" t="s">
        <v>100</v>
      </c>
      <c r="D5075" s="403">
        <v>4.28</v>
      </c>
    </row>
    <row r="5076" spans="1:4" ht="12.75" customHeight="1">
      <c r="A5076" s="402">
        <v>102594</v>
      </c>
      <c r="B5076" s="402" t="s">
        <v>16855</v>
      </c>
      <c r="C5076" s="402" t="s">
        <v>100</v>
      </c>
      <c r="D5076" s="403">
        <v>5.66</v>
      </c>
    </row>
    <row r="5077" spans="1:4" ht="12.75" customHeight="1">
      <c r="A5077" s="402">
        <v>102595</v>
      </c>
      <c r="B5077" s="402" t="s">
        <v>16856</v>
      </c>
      <c r="C5077" s="402" t="s">
        <v>100</v>
      </c>
      <c r="D5077" s="403">
        <v>4.83</v>
      </c>
    </row>
    <row r="5078" spans="1:4" ht="12.75" customHeight="1">
      <c r="A5078" s="402">
        <v>102596</v>
      </c>
      <c r="B5078" s="402" t="s">
        <v>16857</v>
      </c>
      <c r="C5078" s="402" t="s">
        <v>100</v>
      </c>
      <c r="D5078" s="403">
        <v>6.22</v>
      </c>
    </row>
    <row r="5079" spans="1:4" ht="12.75" customHeight="1">
      <c r="A5079" s="402">
        <v>102597</v>
      </c>
      <c r="B5079" s="402" t="s">
        <v>476</v>
      </c>
      <c r="C5079" s="402" t="s">
        <v>100</v>
      </c>
      <c r="D5079" s="403">
        <v>5.53</v>
      </c>
    </row>
    <row r="5080" spans="1:4" ht="12.75" customHeight="1">
      <c r="A5080" s="402">
        <v>102598</v>
      </c>
      <c r="B5080" s="402" t="s">
        <v>16858</v>
      </c>
      <c r="C5080" s="402" t="s">
        <v>100</v>
      </c>
      <c r="D5080" s="403">
        <v>6.92</v>
      </c>
    </row>
    <row r="5081" spans="1:4" ht="12.75" customHeight="1">
      <c r="A5081" s="402">
        <v>102599</v>
      </c>
      <c r="B5081" s="402" t="s">
        <v>473</v>
      </c>
      <c r="C5081" s="402" t="s">
        <v>100</v>
      </c>
      <c r="D5081" s="403">
        <v>6.24</v>
      </c>
    </row>
    <row r="5082" spans="1:4" ht="12.75" customHeight="1">
      <c r="A5082" s="402">
        <v>102600</v>
      </c>
      <c r="B5082" s="402" t="s">
        <v>16859</v>
      </c>
      <c r="C5082" s="402" t="s">
        <v>100</v>
      </c>
      <c r="D5082" s="403">
        <v>7.62</v>
      </c>
    </row>
    <row r="5083" spans="1:4" ht="12.75" customHeight="1">
      <c r="A5083" s="402">
        <v>102601</v>
      </c>
      <c r="B5083" s="402" t="s">
        <v>16860</v>
      </c>
      <c r="C5083" s="402" t="s">
        <v>100</v>
      </c>
      <c r="D5083" s="403">
        <v>7.29</v>
      </c>
    </row>
    <row r="5084" spans="1:4" ht="12.75" customHeight="1">
      <c r="A5084" s="402">
        <v>102602</v>
      </c>
      <c r="B5084" s="402" t="s">
        <v>16861</v>
      </c>
      <c r="C5084" s="402" t="s">
        <v>100</v>
      </c>
      <c r="D5084" s="403">
        <v>8.66</v>
      </c>
    </row>
    <row r="5085" spans="1:4" ht="12.75" customHeight="1">
      <c r="A5085" s="402">
        <v>102603</v>
      </c>
      <c r="B5085" s="402" t="s">
        <v>16862</v>
      </c>
      <c r="C5085" s="402" t="s">
        <v>100</v>
      </c>
      <c r="D5085" s="403">
        <v>9.0299999999999994</v>
      </c>
    </row>
    <row r="5086" spans="1:4" ht="12.75" customHeight="1">
      <c r="A5086" s="402">
        <v>102604</v>
      </c>
      <c r="B5086" s="402" t="s">
        <v>16863</v>
      </c>
      <c r="C5086" s="402" t="s">
        <v>100</v>
      </c>
      <c r="D5086" s="403">
        <v>10.41</v>
      </c>
    </row>
    <row r="5087" spans="1:4" ht="12.75" customHeight="1">
      <c r="A5087" s="402">
        <v>102605</v>
      </c>
      <c r="B5087" s="402" t="s">
        <v>16864</v>
      </c>
      <c r="C5087" s="402" t="s">
        <v>100</v>
      </c>
      <c r="D5087" s="403">
        <v>282.04000000000002</v>
      </c>
    </row>
    <row r="5088" spans="1:4" ht="12.75" customHeight="1">
      <c r="A5088" s="402">
        <v>102606</v>
      </c>
      <c r="B5088" s="402" t="s">
        <v>16865</v>
      </c>
      <c r="C5088" s="402" t="s">
        <v>100</v>
      </c>
      <c r="D5088" s="403">
        <v>434.81</v>
      </c>
    </row>
    <row r="5089" spans="1:4" ht="12.75" customHeight="1">
      <c r="A5089" s="402">
        <v>102607</v>
      </c>
      <c r="B5089" s="402" t="s">
        <v>16866</v>
      </c>
      <c r="C5089" s="402" t="s">
        <v>100</v>
      </c>
      <c r="D5089" s="403">
        <v>465.38</v>
      </c>
    </row>
    <row r="5090" spans="1:4" ht="12.75" customHeight="1">
      <c r="A5090" s="402">
        <v>102608</v>
      </c>
      <c r="B5090" s="402" t="s">
        <v>16867</v>
      </c>
      <c r="C5090" s="402" t="s">
        <v>100</v>
      </c>
      <c r="D5090" s="403">
        <v>1067.6300000000001</v>
      </c>
    </row>
    <row r="5091" spans="1:4" ht="12.75" customHeight="1">
      <c r="A5091" s="402">
        <v>102609</v>
      </c>
      <c r="B5091" s="402" t="s">
        <v>16868</v>
      </c>
      <c r="C5091" s="402" t="s">
        <v>100</v>
      </c>
      <c r="D5091" s="403">
        <v>1212.8699999999999</v>
      </c>
    </row>
    <row r="5092" spans="1:4" ht="12.75" customHeight="1">
      <c r="A5092" s="402">
        <v>102610</v>
      </c>
      <c r="B5092" s="402" t="s">
        <v>141</v>
      </c>
      <c r="C5092" s="402" t="s">
        <v>100</v>
      </c>
      <c r="D5092" s="403">
        <v>2085.3200000000002</v>
      </c>
    </row>
    <row r="5093" spans="1:4" ht="12.75" customHeight="1">
      <c r="A5093" s="402">
        <v>102611</v>
      </c>
      <c r="B5093" s="402" t="s">
        <v>16869</v>
      </c>
      <c r="C5093" s="402" t="s">
        <v>100</v>
      </c>
      <c r="D5093" s="403">
        <v>468.99</v>
      </c>
    </row>
    <row r="5094" spans="1:4" ht="12.75" customHeight="1">
      <c r="A5094" s="402">
        <v>102612</v>
      </c>
      <c r="B5094" s="402" t="s">
        <v>16870</v>
      </c>
      <c r="C5094" s="402" t="s">
        <v>100</v>
      </c>
      <c r="D5094" s="403">
        <v>673.55</v>
      </c>
    </row>
    <row r="5095" spans="1:4" ht="12.75" customHeight="1">
      <c r="A5095" s="402">
        <v>102613</v>
      </c>
      <c r="B5095" s="402" t="s">
        <v>16871</v>
      </c>
      <c r="C5095" s="402" t="s">
        <v>100</v>
      </c>
      <c r="D5095" s="403">
        <v>652.72</v>
      </c>
    </row>
    <row r="5096" spans="1:4" ht="12.75" customHeight="1">
      <c r="A5096" s="402">
        <v>102614</v>
      </c>
      <c r="B5096" s="402" t="s">
        <v>16872</v>
      </c>
      <c r="C5096" s="402" t="s">
        <v>100</v>
      </c>
      <c r="D5096" s="403">
        <v>1003.9</v>
      </c>
    </row>
    <row r="5097" spans="1:4" ht="12.75" customHeight="1">
      <c r="A5097" s="402">
        <v>102615</v>
      </c>
      <c r="B5097" s="402" t="s">
        <v>16873</v>
      </c>
      <c r="C5097" s="402" t="s">
        <v>100</v>
      </c>
      <c r="D5097" s="403">
        <v>1259.8900000000001</v>
      </c>
    </row>
    <row r="5098" spans="1:4" ht="12.75" customHeight="1">
      <c r="A5098" s="402">
        <v>102616</v>
      </c>
      <c r="B5098" s="402" t="s">
        <v>16874</v>
      </c>
      <c r="C5098" s="402" t="s">
        <v>100</v>
      </c>
      <c r="D5098" s="403">
        <v>1865.29</v>
      </c>
    </row>
    <row r="5099" spans="1:4" ht="12.75" customHeight="1">
      <c r="A5099" s="402">
        <v>102617</v>
      </c>
      <c r="B5099" s="402" t="s">
        <v>16875</v>
      </c>
      <c r="C5099" s="402" t="s">
        <v>100</v>
      </c>
      <c r="D5099" s="403">
        <v>3426.7</v>
      </c>
    </row>
    <row r="5100" spans="1:4" ht="12.75" customHeight="1">
      <c r="A5100" s="402">
        <v>102618</v>
      </c>
      <c r="B5100" s="402" t="s">
        <v>16876</v>
      </c>
      <c r="C5100" s="402" t="s">
        <v>100</v>
      </c>
      <c r="D5100" s="403">
        <v>4127.13</v>
      </c>
    </row>
    <row r="5101" spans="1:4" ht="12.75" customHeight="1">
      <c r="A5101" s="402">
        <v>102619</v>
      </c>
      <c r="B5101" s="402" t="s">
        <v>16877</v>
      </c>
      <c r="C5101" s="402" t="s">
        <v>100</v>
      </c>
      <c r="D5101" s="403">
        <v>5548.17</v>
      </c>
    </row>
    <row r="5102" spans="1:4" ht="12.75" customHeight="1">
      <c r="A5102" s="402">
        <v>102620</v>
      </c>
      <c r="B5102" s="402" t="s">
        <v>16878</v>
      </c>
      <c r="C5102" s="402" t="s">
        <v>100</v>
      </c>
      <c r="D5102" s="403">
        <v>8070.84</v>
      </c>
    </row>
    <row r="5103" spans="1:4" ht="12.75" customHeight="1">
      <c r="A5103" s="402">
        <v>102621</v>
      </c>
      <c r="B5103" s="402" t="s">
        <v>16879</v>
      </c>
      <c r="C5103" s="402" t="s">
        <v>100</v>
      </c>
      <c r="D5103" s="403">
        <v>12418.04</v>
      </c>
    </row>
    <row r="5104" spans="1:4" ht="12.75" customHeight="1">
      <c r="A5104" s="402">
        <v>102622</v>
      </c>
      <c r="B5104" s="402" t="s">
        <v>16880</v>
      </c>
      <c r="C5104" s="402" t="s">
        <v>100</v>
      </c>
      <c r="D5104" s="403">
        <v>539.71</v>
      </c>
    </row>
    <row r="5105" spans="1:4" ht="12.75" customHeight="1">
      <c r="A5105" s="402">
        <v>102623</v>
      </c>
      <c r="B5105" s="402" t="s">
        <v>16881</v>
      </c>
      <c r="C5105" s="402" t="s">
        <v>100</v>
      </c>
      <c r="D5105" s="403">
        <v>765.58</v>
      </c>
    </row>
    <row r="5106" spans="1:4" ht="12.75" customHeight="1">
      <c r="A5106" s="402">
        <v>89482</v>
      </c>
      <c r="B5106" s="402" t="s">
        <v>374</v>
      </c>
      <c r="C5106" s="402" t="s">
        <v>100</v>
      </c>
      <c r="D5106" s="403">
        <v>35</v>
      </c>
    </row>
    <row r="5107" spans="1:4" ht="12.75" customHeight="1">
      <c r="A5107" s="402">
        <v>89491</v>
      </c>
      <c r="B5107" s="402" t="s">
        <v>16882</v>
      </c>
      <c r="C5107" s="402" t="s">
        <v>100</v>
      </c>
      <c r="D5107" s="403">
        <v>88.56</v>
      </c>
    </row>
    <row r="5108" spans="1:4" ht="12.75" customHeight="1">
      <c r="A5108" s="402">
        <v>89495</v>
      </c>
      <c r="B5108" s="402" t="s">
        <v>16883</v>
      </c>
      <c r="C5108" s="402" t="s">
        <v>100</v>
      </c>
      <c r="D5108" s="403">
        <v>16.14</v>
      </c>
    </row>
    <row r="5109" spans="1:4" ht="12.75" customHeight="1">
      <c r="A5109" s="402">
        <v>89707</v>
      </c>
      <c r="B5109" s="402" t="s">
        <v>16884</v>
      </c>
      <c r="C5109" s="402" t="s">
        <v>100</v>
      </c>
      <c r="D5109" s="403">
        <v>43.06</v>
      </c>
    </row>
    <row r="5110" spans="1:4" ht="12.75" customHeight="1">
      <c r="A5110" s="402">
        <v>89708</v>
      </c>
      <c r="B5110" s="402" t="s">
        <v>16885</v>
      </c>
      <c r="C5110" s="402" t="s">
        <v>100</v>
      </c>
      <c r="D5110" s="403">
        <v>91.39</v>
      </c>
    </row>
    <row r="5111" spans="1:4" ht="12.75" customHeight="1">
      <c r="A5111" s="402">
        <v>89709</v>
      </c>
      <c r="B5111" s="402" t="s">
        <v>16886</v>
      </c>
      <c r="C5111" s="402" t="s">
        <v>100</v>
      </c>
      <c r="D5111" s="403">
        <v>18.559999999999999</v>
      </c>
    </row>
    <row r="5112" spans="1:4" ht="12.75" customHeight="1">
      <c r="A5112" s="402">
        <v>89710</v>
      </c>
      <c r="B5112" s="402" t="s">
        <v>16887</v>
      </c>
      <c r="C5112" s="402" t="s">
        <v>100</v>
      </c>
      <c r="D5112" s="403">
        <v>16.34</v>
      </c>
    </row>
    <row r="5113" spans="1:4" ht="12.75" customHeight="1">
      <c r="A5113" s="402">
        <v>104326</v>
      </c>
      <c r="B5113" s="402" t="s">
        <v>16888</v>
      </c>
      <c r="C5113" s="402" t="s">
        <v>100</v>
      </c>
      <c r="D5113" s="403">
        <v>17.71</v>
      </c>
    </row>
    <row r="5114" spans="1:4" ht="12.75" customHeight="1">
      <c r="A5114" s="402">
        <v>104327</v>
      </c>
      <c r="B5114" s="402" t="s">
        <v>16889</v>
      </c>
      <c r="C5114" s="402" t="s">
        <v>100</v>
      </c>
      <c r="D5114" s="403">
        <v>16.899999999999999</v>
      </c>
    </row>
    <row r="5115" spans="1:4" ht="12.75" customHeight="1">
      <c r="A5115" s="402">
        <v>104328</v>
      </c>
      <c r="B5115" s="402" t="s">
        <v>385</v>
      </c>
      <c r="C5115" s="402" t="s">
        <v>100</v>
      </c>
      <c r="D5115" s="403">
        <v>62.16</v>
      </c>
    </row>
    <row r="5116" spans="1:4" ht="12.75" customHeight="1">
      <c r="A5116" s="402">
        <v>104329</v>
      </c>
      <c r="B5116" s="402" t="s">
        <v>16890</v>
      </c>
      <c r="C5116" s="402" t="s">
        <v>100</v>
      </c>
      <c r="D5116" s="403">
        <v>70.11</v>
      </c>
    </row>
    <row r="5117" spans="1:4" ht="12.75" customHeight="1">
      <c r="A5117" s="402">
        <v>86872</v>
      </c>
      <c r="B5117" s="402" t="s">
        <v>16891</v>
      </c>
      <c r="C5117" s="402" t="s">
        <v>100</v>
      </c>
      <c r="D5117" s="403">
        <v>754.96</v>
      </c>
    </row>
    <row r="5118" spans="1:4" ht="12.75" customHeight="1">
      <c r="A5118" s="402">
        <v>86874</v>
      </c>
      <c r="B5118" s="402" t="s">
        <v>16892</v>
      </c>
      <c r="C5118" s="402" t="s">
        <v>100</v>
      </c>
      <c r="D5118" s="403">
        <v>529.07000000000005</v>
      </c>
    </row>
    <row r="5119" spans="1:4" ht="12.75" customHeight="1">
      <c r="A5119" s="402">
        <v>86875</v>
      </c>
      <c r="B5119" s="402" t="s">
        <v>16893</v>
      </c>
      <c r="C5119" s="402" t="s">
        <v>100</v>
      </c>
      <c r="D5119" s="403">
        <v>483.87</v>
      </c>
    </row>
    <row r="5120" spans="1:4" ht="12.75" customHeight="1">
      <c r="A5120" s="402">
        <v>86876</v>
      </c>
      <c r="B5120" s="402" t="s">
        <v>275</v>
      </c>
      <c r="C5120" s="402" t="s">
        <v>100</v>
      </c>
      <c r="D5120" s="403">
        <v>282.27999999999997</v>
      </c>
    </row>
    <row r="5121" spans="1:4" ht="12.75" customHeight="1">
      <c r="A5121" s="402">
        <v>86877</v>
      </c>
      <c r="B5121" s="402" t="s">
        <v>16894</v>
      </c>
      <c r="C5121" s="402" t="s">
        <v>100</v>
      </c>
      <c r="D5121" s="403">
        <v>82.14</v>
      </c>
    </row>
    <row r="5122" spans="1:4" ht="12.75" customHeight="1">
      <c r="A5122" s="402">
        <v>86878</v>
      </c>
      <c r="B5122" s="402" t="s">
        <v>16895</v>
      </c>
      <c r="C5122" s="402" t="s">
        <v>100</v>
      </c>
      <c r="D5122" s="403">
        <v>88.71</v>
      </c>
    </row>
    <row r="5123" spans="1:4" ht="12.75" customHeight="1">
      <c r="A5123" s="402">
        <v>86879</v>
      </c>
      <c r="B5123" s="402" t="s">
        <v>16896</v>
      </c>
      <c r="C5123" s="402" t="s">
        <v>100</v>
      </c>
      <c r="D5123" s="403">
        <v>9.5399999999999991</v>
      </c>
    </row>
    <row r="5124" spans="1:4" ht="12.75" customHeight="1">
      <c r="A5124" s="402">
        <v>86880</v>
      </c>
      <c r="B5124" s="402" t="s">
        <v>16897</v>
      </c>
      <c r="C5124" s="402" t="s">
        <v>100</v>
      </c>
      <c r="D5124" s="403">
        <v>27.24</v>
      </c>
    </row>
    <row r="5125" spans="1:4" ht="12.75" customHeight="1">
      <c r="A5125" s="402">
        <v>86881</v>
      </c>
      <c r="B5125" s="402" t="s">
        <v>16898</v>
      </c>
      <c r="C5125" s="402" t="s">
        <v>100</v>
      </c>
      <c r="D5125" s="403">
        <v>252.26</v>
      </c>
    </row>
    <row r="5126" spans="1:4" ht="12.75" customHeight="1">
      <c r="A5126" s="402">
        <v>86882</v>
      </c>
      <c r="B5126" s="402" t="s">
        <v>16899</v>
      </c>
      <c r="C5126" s="402" t="s">
        <v>100</v>
      </c>
      <c r="D5126" s="403">
        <v>22.91</v>
      </c>
    </row>
    <row r="5127" spans="1:4" ht="12.75" customHeight="1">
      <c r="A5127" s="402">
        <v>86883</v>
      </c>
      <c r="B5127" s="402" t="s">
        <v>16900</v>
      </c>
      <c r="C5127" s="402" t="s">
        <v>100</v>
      </c>
      <c r="D5127" s="403">
        <v>12.38</v>
      </c>
    </row>
    <row r="5128" spans="1:4" ht="12.75" customHeight="1">
      <c r="A5128" s="402">
        <v>86884</v>
      </c>
      <c r="B5128" s="402" t="s">
        <v>16901</v>
      </c>
      <c r="C5128" s="402" t="s">
        <v>100</v>
      </c>
      <c r="D5128" s="403">
        <v>10.56</v>
      </c>
    </row>
    <row r="5129" spans="1:4" ht="12.75" customHeight="1">
      <c r="A5129" s="402">
        <v>86885</v>
      </c>
      <c r="B5129" s="402" t="s">
        <v>16902</v>
      </c>
      <c r="C5129" s="402" t="s">
        <v>100</v>
      </c>
      <c r="D5129" s="403">
        <v>12.1</v>
      </c>
    </row>
    <row r="5130" spans="1:4" ht="12.75" customHeight="1">
      <c r="A5130" s="402">
        <v>86886</v>
      </c>
      <c r="B5130" s="402" t="s">
        <v>247</v>
      </c>
      <c r="C5130" s="402" t="s">
        <v>100</v>
      </c>
      <c r="D5130" s="403">
        <v>60.61</v>
      </c>
    </row>
    <row r="5131" spans="1:4" ht="12.75" customHeight="1">
      <c r="A5131" s="402">
        <v>86887</v>
      </c>
      <c r="B5131" s="402" t="s">
        <v>16903</v>
      </c>
      <c r="C5131" s="402" t="s">
        <v>100</v>
      </c>
      <c r="D5131" s="403">
        <v>65.900000000000006</v>
      </c>
    </row>
    <row r="5132" spans="1:4" ht="12.75" customHeight="1">
      <c r="A5132" s="402">
        <v>86888</v>
      </c>
      <c r="B5132" s="402" t="s">
        <v>16904</v>
      </c>
      <c r="C5132" s="402" t="s">
        <v>100</v>
      </c>
      <c r="D5132" s="403">
        <v>504.46</v>
      </c>
    </row>
    <row r="5133" spans="1:4" ht="12.75" customHeight="1">
      <c r="A5133" s="402">
        <v>86889</v>
      </c>
      <c r="B5133" s="402" t="s">
        <v>16905</v>
      </c>
      <c r="C5133" s="402" t="s">
        <v>100</v>
      </c>
      <c r="D5133" s="403">
        <v>582.41</v>
      </c>
    </row>
    <row r="5134" spans="1:4" ht="12.75" customHeight="1">
      <c r="A5134" s="402">
        <v>86893</v>
      </c>
      <c r="B5134" s="402" t="s">
        <v>16906</v>
      </c>
      <c r="C5134" s="402" t="s">
        <v>100</v>
      </c>
      <c r="D5134" s="403">
        <v>512.52</v>
      </c>
    </row>
    <row r="5135" spans="1:4" ht="12.75" customHeight="1">
      <c r="A5135" s="402">
        <v>86894</v>
      </c>
      <c r="B5135" s="402" t="s">
        <v>16907</v>
      </c>
      <c r="C5135" s="402" t="s">
        <v>100</v>
      </c>
      <c r="D5135" s="403">
        <v>249.9</v>
      </c>
    </row>
    <row r="5136" spans="1:4" ht="12.75" customHeight="1">
      <c r="A5136" s="402">
        <v>86895</v>
      </c>
      <c r="B5136" s="402" t="s">
        <v>16908</v>
      </c>
      <c r="C5136" s="402" t="s">
        <v>100</v>
      </c>
      <c r="D5136" s="403">
        <v>292.86</v>
      </c>
    </row>
    <row r="5137" spans="1:4" ht="12.75" customHeight="1">
      <c r="A5137" s="402">
        <v>86899</v>
      </c>
      <c r="B5137" s="402" t="s">
        <v>16909</v>
      </c>
      <c r="C5137" s="402" t="s">
        <v>100</v>
      </c>
      <c r="D5137" s="403">
        <v>266.64</v>
      </c>
    </row>
    <row r="5138" spans="1:4" ht="12.75" customHeight="1">
      <c r="A5138" s="402">
        <v>86900</v>
      </c>
      <c r="B5138" s="402" t="s">
        <v>226</v>
      </c>
      <c r="C5138" s="402" t="s">
        <v>100</v>
      </c>
      <c r="D5138" s="403">
        <v>202.13</v>
      </c>
    </row>
    <row r="5139" spans="1:4" ht="12.75" customHeight="1">
      <c r="A5139" s="402">
        <v>86901</v>
      </c>
      <c r="B5139" s="402" t="s">
        <v>16910</v>
      </c>
      <c r="C5139" s="402" t="s">
        <v>100</v>
      </c>
      <c r="D5139" s="403">
        <v>147.36000000000001</v>
      </c>
    </row>
    <row r="5140" spans="1:4" ht="12.75" customHeight="1">
      <c r="A5140" s="402">
        <v>86902</v>
      </c>
      <c r="B5140" s="402" t="s">
        <v>16911</v>
      </c>
      <c r="C5140" s="402" t="s">
        <v>100</v>
      </c>
      <c r="D5140" s="403">
        <v>342.5</v>
      </c>
    </row>
    <row r="5141" spans="1:4" ht="12.75" customHeight="1">
      <c r="A5141" s="402">
        <v>86903</v>
      </c>
      <c r="B5141" s="402" t="s">
        <v>16912</v>
      </c>
      <c r="C5141" s="402" t="s">
        <v>100</v>
      </c>
      <c r="D5141" s="403">
        <v>381.96</v>
      </c>
    </row>
    <row r="5142" spans="1:4" ht="12.75" customHeight="1">
      <c r="A5142" s="402">
        <v>86904</v>
      </c>
      <c r="B5142" s="402" t="s">
        <v>336</v>
      </c>
      <c r="C5142" s="402" t="s">
        <v>100</v>
      </c>
      <c r="D5142" s="403">
        <v>157.52000000000001</v>
      </c>
    </row>
    <row r="5143" spans="1:4" ht="12.75" customHeight="1">
      <c r="A5143" s="402">
        <v>86905</v>
      </c>
      <c r="B5143" s="402" t="s">
        <v>16913</v>
      </c>
      <c r="C5143" s="402" t="s">
        <v>100</v>
      </c>
      <c r="D5143" s="403">
        <v>384.5</v>
      </c>
    </row>
    <row r="5144" spans="1:4" ht="12.75" customHeight="1">
      <c r="A5144" s="402">
        <v>86906</v>
      </c>
      <c r="B5144" s="402" t="s">
        <v>16914</v>
      </c>
      <c r="C5144" s="402" t="s">
        <v>100</v>
      </c>
      <c r="D5144" s="403">
        <v>71.13</v>
      </c>
    </row>
    <row r="5145" spans="1:4" ht="12.75" customHeight="1">
      <c r="A5145" s="402">
        <v>86908</v>
      </c>
      <c r="B5145" s="402" t="s">
        <v>16915</v>
      </c>
      <c r="C5145" s="402" t="s">
        <v>100</v>
      </c>
      <c r="D5145" s="403">
        <v>460.59</v>
      </c>
    </row>
    <row r="5146" spans="1:4" ht="12.75" customHeight="1">
      <c r="A5146" s="402">
        <v>86909</v>
      </c>
      <c r="B5146" s="402" t="s">
        <v>16916</v>
      </c>
      <c r="C5146" s="402" t="s">
        <v>100</v>
      </c>
      <c r="D5146" s="403">
        <v>123.51</v>
      </c>
    </row>
    <row r="5147" spans="1:4" ht="12.75" customHeight="1">
      <c r="A5147" s="402">
        <v>86910</v>
      </c>
      <c r="B5147" s="402" t="s">
        <v>16917</v>
      </c>
      <c r="C5147" s="402" t="s">
        <v>100</v>
      </c>
      <c r="D5147" s="403">
        <v>121.62</v>
      </c>
    </row>
    <row r="5148" spans="1:4" ht="12.75" customHeight="1">
      <c r="A5148" s="402">
        <v>86911</v>
      </c>
      <c r="B5148" s="402" t="s">
        <v>16918</v>
      </c>
      <c r="C5148" s="402" t="s">
        <v>100</v>
      </c>
      <c r="D5148" s="403">
        <v>83.24</v>
      </c>
    </row>
    <row r="5149" spans="1:4" ht="12.75" customHeight="1">
      <c r="A5149" s="402">
        <v>86913</v>
      </c>
      <c r="B5149" s="402" t="s">
        <v>16919</v>
      </c>
      <c r="C5149" s="402" t="s">
        <v>100</v>
      </c>
      <c r="D5149" s="403">
        <v>52.09</v>
      </c>
    </row>
    <row r="5150" spans="1:4" ht="12.75" customHeight="1">
      <c r="A5150" s="402">
        <v>86914</v>
      </c>
      <c r="B5150" s="402" t="s">
        <v>16920</v>
      </c>
      <c r="C5150" s="402" t="s">
        <v>100</v>
      </c>
      <c r="D5150" s="403">
        <v>93.45</v>
      </c>
    </row>
    <row r="5151" spans="1:4" ht="12.75" customHeight="1">
      <c r="A5151" s="402">
        <v>86915</v>
      </c>
      <c r="B5151" s="402" t="s">
        <v>16921</v>
      </c>
      <c r="C5151" s="402" t="s">
        <v>100</v>
      </c>
      <c r="D5151" s="403">
        <v>136.19</v>
      </c>
    </row>
    <row r="5152" spans="1:4" ht="12.75" customHeight="1">
      <c r="A5152" s="402">
        <v>86916</v>
      </c>
      <c r="B5152" s="402" t="s">
        <v>16922</v>
      </c>
      <c r="C5152" s="402" t="s">
        <v>100</v>
      </c>
      <c r="D5152" s="403">
        <v>23.32</v>
      </c>
    </row>
    <row r="5153" spans="1:4" ht="12.75" customHeight="1">
      <c r="A5153" s="402">
        <v>86919</v>
      </c>
      <c r="B5153" s="402" t="s">
        <v>16923</v>
      </c>
      <c r="C5153" s="402" t="s">
        <v>100</v>
      </c>
      <c r="D5153" s="403">
        <v>942.93</v>
      </c>
    </row>
    <row r="5154" spans="1:4" ht="12.75" customHeight="1">
      <c r="A5154" s="402">
        <v>86920</v>
      </c>
      <c r="B5154" s="402" t="s">
        <v>16924</v>
      </c>
      <c r="C5154" s="402" t="s">
        <v>100</v>
      </c>
      <c r="D5154" s="403">
        <v>828.97</v>
      </c>
    </row>
    <row r="5155" spans="1:4" ht="12.75" customHeight="1">
      <c r="A5155" s="402">
        <v>86921</v>
      </c>
      <c r="B5155" s="402" t="s">
        <v>16925</v>
      </c>
      <c r="C5155" s="402" t="s">
        <v>100</v>
      </c>
      <c r="D5155" s="403">
        <v>800.2</v>
      </c>
    </row>
    <row r="5156" spans="1:4" ht="12.75" customHeight="1">
      <c r="A5156" s="402">
        <v>86922</v>
      </c>
      <c r="B5156" s="402" t="s">
        <v>16926</v>
      </c>
      <c r="C5156" s="402" t="s">
        <v>100</v>
      </c>
      <c r="D5156" s="403">
        <v>956.92</v>
      </c>
    </row>
    <row r="5157" spans="1:4" ht="12.75" customHeight="1">
      <c r="A5157" s="402">
        <v>86923</v>
      </c>
      <c r="B5157" s="402" t="s">
        <v>16927</v>
      </c>
      <c r="C5157" s="402" t="s">
        <v>100</v>
      </c>
      <c r="D5157" s="403">
        <v>613.61</v>
      </c>
    </row>
    <row r="5158" spans="1:4" ht="12.75" customHeight="1">
      <c r="A5158" s="402">
        <v>86924</v>
      </c>
      <c r="B5158" s="402" t="s">
        <v>16928</v>
      </c>
      <c r="C5158" s="402" t="s">
        <v>100</v>
      </c>
      <c r="D5158" s="403">
        <v>584.84</v>
      </c>
    </row>
    <row r="5159" spans="1:4" ht="12.75" customHeight="1">
      <c r="A5159" s="402">
        <v>86925</v>
      </c>
      <c r="B5159" s="402" t="s">
        <v>16929</v>
      </c>
      <c r="C5159" s="402" t="s">
        <v>100</v>
      </c>
      <c r="D5159" s="403">
        <v>557.88</v>
      </c>
    </row>
    <row r="5160" spans="1:4" ht="12.75" customHeight="1">
      <c r="A5160" s="402">
        <v>86926</v>
      </c>
      <c r="B5160" s="402" t="s">
        <v>16930</v>
      </c>
      <c r="C5160" s="402" t="s">
        <v>100</v>
      </c>
      <c r="D5160" s="403">
        <v>529.11</v>
      </c>
    </row>
    <row r="5161" spans="1:4" ht="12.75" customHeight="1">
      <c r="A5161" s="402">
        <v>86927</v>
      </c>
      <c r="B5161" s="402" t="s">
        <v>16931</v>
      </c>
      <c r="C5161" s="402" t="s">
        <v>100</v>
      </c>
      <c r="D5161" s="403">
        <v>366.82</v>
      </c>
    </row>
    <row r="5162" spans="1:4" ht="12.75" customHeight="1">
      <c r="A5162" s="402">
        <v>86928</v>
      </c>
      <c r="B5162" s="402" t="s">
        <v>16932</v>
      </c>
      <c r="C5162" s="402" t="s">
        <v>100</v>
      </c>
      <c r="D5162" s="403">
        <v>338.05</v>
      </c>
    </row>
    <row r="5163" spans="1:4" ht="12.75" customHeight="1">
      <c r="A5163" s="402">
        <v>86929</v>
      </c>
      <c r="B5163" s="402" t="s">
        <v>16933</v>
      </c>
      <c r="C5163" s="402" t="s">
        <v>100</v>
      </c>
      <c r="D5163" s="403">
        <v>356.29</v>
      </c>
    </row>
    <row r="5164" spans="1:4" ht="12.75" customHeight="1">
      <c r="A5164" s="402">
        <v>86930</v>
      </c>
      <c r="B5164" s="402" t="s">
        <v>16934</v>
      </c>
      <c r="C5164" s="402" t="s">
        <v>100</v>
      </c>
      <c r="D5164" s="403">
        <v>327.52</v>
      </c>
    </row>
    <row r="5165" spans="1:4" ht="12.75" customHeight="1">
      <c r="A5165" s="402">
        <v>86931</v>
      </c>
      <c r="B5165" s="402" t="s">
        <v>218</v>
      </c>
      <c r="C5165" s="402" t="s">
        <v>100</v>
      </c>
      <c r="D5165" s="403">
        <v>516.55999999999995</v>
      </c>
    </row>
    <row r="5166" spans="1:4" ht="12.75" customHeight="1">
      <c r="A5166" s="402">
        <v>86932</v>
      </c>
      <c r="B5166" s="402" t="s">
        <v>16935</v>
      </c>
      <c r="C5166" s="402" t="s">
        <v>100</v>
      </c>
      <c r="D5166" s="403">
        <v>570.36</v>
      </c>
    </row>
    <row r="5167" spans="1:4" ht="12.75" customHeight="1">
      <c r="A5167" s="402">
        <v>86933</v>
      </c>
      <c r="B5167" s="402" t="s">
        <v>16936</v>
      </c>
      <c r="C5167" s="402" t="s">
        <v>100</v>
      </c>
      <c r="D5167" s="403">
        <v>383.29</v>
      </c>
    </row>
    <row r="5168" spans="1:4" ht="12.75" customHeight="1">
      <c r="A5168" s="402">
        <v>86934</v>
      </c>
      <c r="B5168" s="402" t="s">
        <v>16937</v>
      </c>
      <c r="C5168" s="402" t="s">
        <v>100</v>
      </c>
      <c r="D5168" s="403">
        <v>372.76</v>
      </c>
    </row>
    <row r="5169" spans="1:4" ht="12.75" customHeight="1">
      <c r="A5169" s="402">
        <v>86935</v>
      </c>
      <c r="B5169" s="402" t="s">
        <v>16938</v>
      </c>
      <c r="C5169" s="402" t="s">
        <v>100</v>
      </c>
      <c r="D5169" s="403">
        <v>303.22000000000003</v>
      </c>
    </row>
    <row r="5170" spans="1:4" ht="12.75" customHeight="1">
      <c r="A5170" s="402">
        <v>86936</v>
      </c>
      <c r="B5170" s="402" t="s">
        <v>16939</v>
      </c>
      <c r="C5170" s="402" t="s">
        <v>100</v>
      </c>
      <c r="D5170" s="403">
        <v>543.1</v>
      </c>
    </row>
    <row r="5171" spans="1:4" ht="12.75" customHeight="1">
      <c r="A5171" s="402">
        <v>86937</v>
      </c>
      <c r="B5171" s="402" t="s">
        <v>171</v>
      </c>
      <c r="C5171" s="402" t="s">
        <v>100</v>
      </c>
      <c r="D5171" s="403">
        <v>241.88</v>
      </c>
    </row>
    <row r="5172" spans="1:4" ht="12.75" customHeight="1">
      <c r="A5172" s="402">
        <v>86938</v>
      </c>
      <c r="B5172" s="402" t="s">
        <v>16940</v>
      </c>
      <c r="C5172" s="402" t="s">
        <v>100</v>
      </c>
      <c r="D5172" s="403">
        <v>481.76</v>
      </c>
    </row>
    <row r="5173" spans="1:4" ht="12.75" customHeight="1">
      <c r="A5173" s="402">
        <v>86939</v>
      </c>
      <c r="B5173" s="402" t="s">
        <v>16941</v>
      </c>
      <c r="C5173" s="402" t="s">
        <v>100</v>
      </c>
      <c r="D5173" s="403">
        <v>446.11</v>
      </c>
    </row>
    <row r="5174" spans="1:4" ht="12.75" customHeight="1">
      <c r="A5174" s="402">
        <v>86940</v>
      </c>
      <c r="B5174" s="402" t="s">
        <v>16942</v>
      </c>
      <c r="C5174" s="402" t="s">
        <v>100</v>
      </c>
      <c r="D5174" s="403">
        <v>1232.6600000000001</v>
      </c>
    </row>
    <row r="5175" spans="1:4" ht="12.75" customHeight="1">
      <c r="A5175" s="402">
        <v>86941</v>
      </c>
      <c r="B5175" s="402" t="s">
        <v>16943</v>
      </c>
      <c r="C5175" s="402" t="s">
        <v>100</v>
      </c>
      <c r="D5175" s="403">
        <v>918.45</v>
      </c>
    </row>
    <row r="5176" spans="1:4" ht="12.75" customHeight="1">
      <c r="A5176" s="402">
        <v>86942</v>
      </c>
      <c r="B5176" s="402" t="s">
        <v>16944</v>
      </c>
      <c r="C5176" s="402" t="s">
        <v>100</v>
      </c>
      <c r="D5176" s="403">
        <v>271.66000000000003</v>
      </c>
    </row>
    <row r="5177" spans="1:4" ht="12.75" customHeight="1">
      <c r="A5177" s="402">
        <v>86943</v>
      </c>
      <c r="B5177" s="402" t="s">
        <v>16945</v>
      </c>
      <c r="C5177" s="402" t="s">
        <v>100</v>
      </c>
      <c r="D5177" s="403">
        <v>261.13</v>
      </c>
    </row>
    <row r="5178" spans="1:4" ht="12.75" customHeight="1">
      <c r="A5178" s="402">
        <v>86947</v>
      </c>
      <c r="B5178" s="402" t="s">
        <v>16946</v>
      </c>
      <c r="C5178" s="402" t="s">
        <v>100</v>
      </c>
      <c r="D5178" s="403">
        <v>1264.7</v>
      </c>
    </row>
    <row r="5179" spans="1:4" ht="12.75" customHeight="1">
      <c r="A5179" s="402">
        <v>93396</v>
      </c>
      <c r="B5179" s="402" t="s">
        <v>16947</v>
      </c>
      <c r="C5179" s="402" t="s">
        <v>100</v>
      </c>
      <c r="D5179" s="403">
        <v>616.42999999999995</v>
      </c>
    </row>
    <row r="5180" spans="1:4" ht="12.75" customHeight="1">
      <c r="A5180" s="402">
        <v>93441</v>
      </c>
      <c r="B5180" s="402" t="s">
        <v>16948</v>
      </c>
      <c r="C5180" s="402" t="s">
        <v>100</v>
      </c>
      <c r="D5180" s="403">
        <v>979.43</v>
      </c>
    </row>
    <row r="5181" spans="1:4" ht="12.75" customHeight="1">
      <c r="A5181" s="402">
        <v>93442</v>
      </c>
      <c r="B5181" s="402" t="s">
        <v>16949</v>
      </c>
      <c r="C5181" s="402" t="s">
        <v>100</v>
      </c>
      <c r="D5181" s="403">
        <v>1189.69</v>
      </c>
    </row>
    <row r="5182" spans="1:4" ht="12.75" customHeight="1">
      <c r="A5182" s="402">
        <v>95469</v>
      </c>
      <c r="B5182" s="402" t="s">
        <v>16950</v>
      </c>
      <c r="C5182" s="402" t="s">
        <v>100</v>
      </c>
      <c r="D5182" s="403">
        <v>310.58999999999997</v>
      </c>
    </row>
    <row r="5183" spans="1:4" ht="12.75" customHeight="1">
      <c r="A5183" s="402">
        <v>95470</v>
      </c>
      <c r="B5183" s="402" t="s">
        <v>16951</v>
      </c>
      <c r="C5183" s="402" t="s">
        <v>100</v>
      </c>
      <c r="D5183" s="403">
        <v>319.98</v>
      </c>
    </row>
    <row r="5184" spans="1:4" ht="12.75" customHeight="1">
      <c r="A5184" s="402">
        <v>95471</v>
      </c>
      <c r="B5184" s="402" t="s">
        <v>16952</v>
      </c>
      <c r="C5184" s="402" t="s">
        <v>100</v>
      </c>
      <c r="D5184" s="403">
        <v>788.05</v>
      </c>
    </row>
    <row r="5185" spans="1:4" ht="12.75" customHeight="1">
      <c r="A5185" s="402">
        <v>95472</v>
      </c>
      <c r="B5185" s="402" t="s">
        <v>216</v>
      </c>
      <c r="C5185" s="402" t="s">
        <v>100</v>
      </c>
      <c r="D5185" s="403">
        <v>797.44</v>
      </c>
    </row>
    <row r="5186" spans="1:4" ht="12.75" customHeight="1">
      <c r="A5186" s="402">
        <v>95542</v>
      </c>
      <c r="B5186" s="402" t="s">
        <v>16953</v>
      </c>
      <c r="C5186" s="402" t="s">
        <v>100</v>
      </c>
      <c r="D5186" s="403">
        <v>33.1</v>
      </c>
    </row>
    <row r="5187" spans="1:4" ht="12.75" customHeight="1">
      <c r="A5187" s="402">
        <v>95543</v>
      </c>
      <c r="B5187" s="402" t="s">
        <v>342</v>
      </c>
      <c r="C5187" s="402" t="s">
        <v>100</v>
      </c>
      <c r="D5187" s="403">
        <v>55.79</v>
      </c>
    </row>
    <row r="5188" spans="1:4" ht="12.75" customHeight="1">
      <c r="A5188" s="402">
        <v>95544</v>
      </c>
      <c r="B5188" s="402" t="s">
        <v>16954</v>
      </c>
      <c r="C5188" s="402" t="s">
        <v>100</v>
      </c>
      <c r="D5188" s="403">
        <v>40.36</v>
      </c>
    </row>
    <row r="5189" spans="1:4" ht="12.75" customHeight="1">
      <c r="A5189" s="402">
        <v>95545</v>
      </c>
      <c r="B5189" s="402" t="s">
        <v>355</v>
      </c>
      <c r="C5189" s="402" t="s">
        <v>100</v>
      </c>
      <c r="D5189" s="403">
        <v>39.590000000000003</v>
      </c>
    </row>
    <row r="5190" spans="1:4" ht="12.75" customHeight="1">
      <c r="A5190" s="402">
        <v>95546</v>
      </c>
      <c r="B5190" s="402" t="s">
        <v>16955</v>
      </c>
      <c r="C5190" s="402" t="s">
        <v>100</v>
      </c>
      <c r="D5190" s="403">
        <v>136.65</v>
      </c>
    </row>
    <row r="5191" spans="1:4" ht="12.75" customHeight="1">
      <c r="A5191" s="402">
        <v>95547</v>
      </c>
      <c r="B5191" s="402" t="s">
        <v>200</v>
      </c>
      <c r="C5191" s="402" t="s">
        <v>100</v>
      </c>
      <c r="D5191" s="403">
        <v>49.03</v>
      </c>
    </row>
    <row r="5192" spans="1:4" ht="12.75" customHeight="1">
      <c r="A5192" s="402">
        <v>100848</v>
      </c>
      <c r="B5192" s="402" t="s">
        <v>16956</v>
      </c>
      <c r="C5192" s="402" t="s">
        <v>100</v>
      </c>
      <c r="D5192" s="403">
        <v>569.77</v>
      </c>
    </row>
    <row r="5193" spans="1:4" ht="12.75" customHeight="1">
      <c r="A5193" s="402">
        <v>100849</v>
      </c>
      <c r="B5193" s="402" t="s">
        <v>351</v>
      </c>
      <c r="C5193" s="402" t="s">
        <v>100</v>
      </c>
      <c r="D5193" s="403">
        <v>43.05</v>
      </c>
    </row>
    <row r="5194" spans="1:4" ht="12.75" customHeight="1">
      <c r="A5194" s="402">
        <v>100851</v>
      </c>
      <c r="B5194" s="402" t="s">
        <v>16957</v>
      </c>
      <c r="C5194" s="402" t="s">
        <v>100</v>
      </c>
      <c r="D5194" s="403">
        <v>86.37</v>
      </c>
    </row>
    <row r="5195" spans="1:4" ht="12.75" customHeight="1">
      <c r="A5195" s="402">
        <v>100852</v>
      </c>
      <c r="B5195" s="402" t="s">
        <v>16958</v>
      </c>
      <c r="C5195" s="402" t="s">
        <v>100</v>
      </c>
      <c r="D5195" s="403">
        <v>221.42</v>
      </c>
    </row>
    <row r="5196" spans="1:4" ht="12.75" customHeight="1">
      <c r="A5196" s="402">
        <v>100853</v>
      </c>
      <c r="B5196" s="402" t="s">
        <v>16959</v>
      </c>
      <c r="C5196" s="402" t="s">
        <v>100</v>
      </c>
      <c r="D5196" s="403">
        <v>326.73</v>
      </c>
    </row>
    <row r="5197" spans="1:4" ht="12.75" customHeight="1">
      <c r="A5197" s="402">
        <v>100854</v>
      </c>
      <c r="B5197" s="402" t="s">
        <v>16960</v>
      </c>
      <c r="C5197" s="402" t="s">
        <v>100</v>
      </c>
      <c r="D5197" s="403">
        <v>1703.96</v>
      </c>
    </row>
    <row r="5198" spans="1:4" ht="12.75" customHeight="1">
      <c r="A5198" s="402">
        <v>100856</v>
      </c>
      <c r="B5198" s="402" t="s">
        <v>16961</v>
      </c>
      <c r="C5198" s="402" t="s">
        <v>100</v>
      </c>
      <c r="D5198" s="403">
        <v>36.07</v>
      </c>
    </row>
    <row r="5199" spans="1:4" ht="12.75" customHeight="1">
      <c r="A5199" s="402">
        <v>100857</v>
      </c>
      <c r="B5199" s="402" t="s">
        <v>16962</v>
      </c>
      <c r="C5199" s="402" t="s">
        <v>100</v>
      </c>
      <c r="D5199" s="403">
        <v>499.31</v>
      </c>
    </row>
    <row r="5200" spans="1:4" ht="12.75" customHeight="1">
      <c r="A5200" s="402">
        <v>100858</v>
      </c>
      <c r="B5200" s="402" t="s">
        <v>16963</v>
      </c>
      <c r="C5200" s="402" t="s">
        <v>100</v>
      </c>
      <c r="D5200" s="403">
        <v>744.09</v>
      </c>
    </row>
    <row r="5201" spans="1:4" ht="12.75" customHeight="1">
      <c r="A5201" s="402">
        <v>100859</v>
      </c>
      <c r="B5201" s="402" t="s">
        <v>16964</v>
      </c>
      <c r="C5201" s="402" t="s">
        <v>100</v>
      </c>
      <c r="D5201" s="403">
        <v>1034.75</v>
      </c>
    </row>
    <row r="5202" spans="1:4" ht="12.75" customHeight="1">
      <c r="A5202" s="402">
        <v>100860</v>
      </c>
      <c r="B5202" s="402" t="s">
        <v>16965</v>
      </c>
      <c r="C5202" s="402" t="s">
        <v>100</v>
      </c>
      <c r="D5202" s="403">
        <v>91.61</v>
      </c>
    </row>
    <row r="5203" spans="1:4" ht="12.75" customHeight="1">
      <c r="A5203" s="402">
        <v>100861</v>
      </c>
      <c r="B5203" s="402" t="s">
        <v>16966</v>
      </c>
      <c r="C5203" s="402" t="s">
        <v>100</v>
      </c>
      <c r="D5203" s="403">
        <v>31.91</v>
      </c>
    </row>
    <row r="5204" spans="1:4" ht="12.75" customHeight="1">
      <c r="A5204" s="402">
        <v>100862</v>
      </c>
      <c r="B5204" s="402" t="s">
        <v>16967</v>
      </c>
      <c r="C5204" s="402" t="s">
        <v>100</v>
      </c>
      <c r="D5204" s="403">
        <v>35.01</v>
      </c>
    </row>
    <row r="5205" spans="1:4" ht="12.75" customHeight="1">
      <c r="A5205" s="402">
        <v>100863</v>
      </c>
      <c r="B5205" s="402" t="s">
        <v>16968</v>
      </c>
      <c r="C5205" s="402" t="s">
        <v>100</v>
      </c>
      <c r="D5205" s="403">
        <v>669.63</v>
      </c>
    </row>
    <row r="5206" spans="1:4" ht="12.75" customHeight="1">
      <c r="A5206" s="402">
        <v>100864</v>
      </c>
      <c r="B5206" s="402" t="s">
        <v>16969</v>
      </c>
      <c r="C5206" s="402" t="s">
        <v>100</v>
      </c>
      <c r="D5206" s="403">
        <v>731.94</v>
      </c>
    </row>
    <row r="5207" spans="1:4" ht="12.75" customHeight="1">
      <c r="A5207" s="402">
        <v>100865</v>
      </c>
      <c r="B5207" s="402" t="s">
        <v>16970</v>
      </c>
      <c r="C5207" s="402" t="s">
        <v>100</v>
      </c>
      <c r="D5207" s="403">
        <v>634.04</v>
      </c>
    </row>
    <row r="5208" spans="1:4" ht="12.75" customHeight="1">
      <c r="A5208" s="402">
        <v>100866</v>
      </c>
      <c r="B5208" s="402" t="s">
        <v>16971</v>
      </c>
      <c r="C5208" s="402" t="s">
        <v>100</v>
      </c>
      <c r="D5208" s="403">
        <v>350.87</v>
      </c>
    </row>
    <row r="5209" spans="1:4" ht="12.75" customHeight="1">
      <c r="A5209" s="402">
        <v>100867</v>
      </c>
      <c r="B5209" s="402" t="s">
        <v>16972</v>
      </c>
      <c r="C5209" s="402" t="s">
        <v>100</v>
      </c>
      <c r="D5209" s="403">
        <v>371.42</v>
      </c>
    </row>
    <row r="5210" spans="1:4" ht="12.75" customHeight="1">
      <c r="A5210" s="402">
        <v>100868</v>
      </c>
      <c r="B5210" s="402" t="s">
        <v>16973</v>
      </c>
      <c r="C5210" s="402" t="s">
        <v>100</v>
      </c>
      <c r="D5210" s="403">
        <v>385.09</v>
      </c>
    </row>
    <row r="5211" spans="1:4" ht="12.75" customHeight="1">
      <c r="A5211" s="402">
        <v>100869</v>
      </c>
      <c r="B5211" s="402" t="s">
        <v>16974</v>
      </c>
      <c r="C5211" s="402" t="s">
        <v>100</v>
      </c>
      <c r="D5211" s="403">
        <v>395.58</v>
      </c>
    </row>
    <row r="5212" spans="1:4" ht="12.75" customHeight="1">
      <c r="A5212" s="402">
        <v>100870</v>
      </c>
      <c r="B5212" s="402" t="s">
        <v>16975</v>
      </c>
      <c r="C5212" s="402" t="s">
        <v>100</v>
      </c>
      <c r="D5212" s="403">
        <v>321.49</v>
      </c>
    </row>
    <row r="5213" spans="1:4" ht="12.75" customHeight="1">
      <c r="A5213" s="402">
        <v>100871</v>
      </c>
      <c r="B5213" s="402" t="s">
        <v>16976</v>
      </c>
      <c r="C5213" s="402" t="s">
        <v>100</v>
      </c>
      <c r="D5213" s="403">
        <v>344.43</v>
      </c>
    </row>
    <row r="5214" spans="1:4" ht="12.75" customHeight="1">
      <c r="A5214" s="402">
        <v>100872</v>
      </c>
      <c r="B5214" s="402" t="s">
        <v>16977</v>
      </c>
      <c r="C5214" s="402" t="s">
        <v>100</v>
      </c>
      <c r="D5214" s="403">
        <v>359.08</v>
      </c>
    </row>
    <row r="5215" spans="1:4" ht="12.75" customHeight="1">
      <c r="A5215" s="402">
        <v>100873</v>
      </c>
      <c r="B5215" s="402" t="s">
        <v>16978</v>
      </c>
      <c r="C5215" s="402" t="s">
        <v>100</v>
      </c>
      <c r="D5215" s="403">
        <v>368.23</v>
      </c>
    </row>
    <row r="5216" spans="1:4" ht="12.75" customHeight="1">
      <c r="A5216" s="402">
        <v>100874</v>
      </c>
      <c r="B5216" s="402" t="s">
        <v>16979</v>
      </c>
      <c r="C5216" s="402" t="s">
        <v>100</v>
      </c>
      <c r="D5216" s="403">
        <v>350.87</v>
      </c>
    </row>
    <row r="5217" spans="1:4" ht="12.75" customHeight="1">
      <c r="A5217" s="402">
        <v>100875</v>
      </c>
      <c r="B5217" s="402" t="s">
        <v>16980</v>
      </c>
      <c r="C5217" s="402" t="s">
        <v>100</v>
      </c>
      <c r="D5217" s="403">
        <v>1172.83</v>
      </c>
    </row>
    <row r="5218" spans="1:4" ht="12.75" customHeight="1">
      <c r="A5218" s="402">
        <v>100878</v>
      </c>
      <c r="B5218" s="402" t="s">
        <v>16981</v>
      </c>
      <c r="C5218" s="402" t="s">
        <v>100</v>
      </c>
      <c r="D5218" s="403">
        <v>673.75</v>
      </c>
    </row>
    <row r="5219" spans="1:4" ht="12.75" customHeight="1">
      <c r="A5219" s="402">
        <v>98052</v>
      </c>
      <c r="B5219" s="402" t="s">
        <v>16982</v>
      </c>
      <c r="C5219" s="402" t="s">
        <v>100</v>
      </c>
      <c r="D5219" s="403">
        <v>2027.54</v>
      </c>
    </row>
    <row r="5220" spans="1:4" ht="12.75" customHeight="1">
      <c r="A5220" s="402">
        <v>98053</v>
      </c>
      <c r="B5220" s="402" t="s">
        <v>16983</v>
      </c>
      <c r="C5220" s="402" t="s">
        <v>100</v>
      </c>
      <c r="D5220" s="403">
        <v>2791.38</v>
      </c>
    </row>
    <row r="5221" spans="1:4" ht="12.75" customHeight="1">
      <c r="A5221" s="402">
        <v>98054</v>
      </c>
      <c r="B5221" s="402" t="s">
        <v>16984</v>
      </c>
      <c r="C5221" s="402" t="s">
        <v>100</v>
      </c>
      <c r="D5221" s="403">
        <v>4559.71</v>
      </c>
    </row>
    <row r="5222" spans="1:4" ht="12.75" customHeight="1">
      <c r="A5222" s="402">
        <v>98055</v>
      </c>
      <c r="B5222" s="402" t="s">
        <v>16985</v>
      </c>
      <c r="C5222" s="402" t="s">
        <v>100</v>
      </c>
      <c r="D5222" s="403">
        <v>6194.65</v>
      </c>
    </row>
    <row r="5223" spans="1:4" ht="12.75" customHeight="1">
      <c r="A5223" s="402">
        <v>98056</v>
      </c>
      <c r="B5223" s="402" t="s">
        <v>16986</v>
      </c>
      <c r="C5223" s="402" t="s">
        <v>100</v>
      </c>
      <c r="D5223" s="403">
        <v>7248.98</v>
      </c>
    </row>
    <row r="5224" spans="1:4" ht="12.75" customHeight="1">
      <c r="A5224" s="402">
        <v>98057</v>
      </c>
      <c r="B5224" s="402" t="s">
        <v>16987</v>
      </c>
      <c r="C5224" s="402" t="s">
        <v>100</v>
      </c>
      <c r="D5224" s="403">
        <v>8614.4500000000007</v>
      </c>
    </row>
    <row r="5225" spans="1:4" ht="12.75" customHeight="1">
      <c r="A5225" s="402">
        <v>98058</v>
      </c>
      <c r="B5225" s="402" t="s">
        <v>16988</v>
      </c>
      <c r="C5225" s="402" t="s">
        <v>100</v>
      </c>
      <c r="D5225" s="403">
        <v>1742.68</v>
      </c>
    </row>
    <row r="5226" spans="1:4" ht="12.75" customHeight="1">
      <c r="A5226" s="402">
        <v>98059</v>
      </c>
      <c r="B5226" s="402" t="s">
        <v>16989</v>
      </c>
      <c r="C5226" s="402" t="s">
        <v>100</v>
      </c>
      <c r="D5226" s="403">
        <v>3786.73</v>
      </c>
    </row>
    <row r="5227" spans="1:4" ht="12.75" customHeight="1">
      <c r="A5227" s="402">
        <v>98060</v>
      </c>
      <c r="B5227" s="402" t="s">
        <v>16990</v>
      </c>
      <c r="C5227" s="402" t="s">
        <v>100</v>
      </c>
      <c r="D5227" s="403">
        <v>5292.5</v>
      </c>
    </row>
    <row r="5228" spans="1:4" ht="12.75" customHeight="1">
      <c r="A5228" s="402">
        <v>98061</v>
      </c>
      <c r="B5228" s="402" t="s">
        <v>16991</v>
      </c>
      <c r="C5228" s="402" t="s">
        <v>100</v>
      </c>
      <c r="D5228" s="403">
        <v>7389.98</v>
      </c>
    </row>
    <row r="5229" spans="1:4" ht="12.75" customHeight="1">
      <c r="A5229" s="402">
        <v>98062</v>
      </c>
      <c r="B5229" s="402" t="s">
        <v>16992</v>
      </c>
      <c r="C5229" s="402" t="s">
        <v>100</v>
      </c>
      <c r="D5229" s="403">
        <v>3006.33</v>
      </c>
    </row>
    <row r="5230" spans="1:4" ht="12.75" customHeight="1">
      <c r="A5230" s="402">
        <v>98063</v>
      </c>
      <c r="B5230" s="402" t="s">
        <v>16993</v>
      </c>
      <c r="C5230" s="402" t="s">
        <v>100</v>
      </c>
      <c r="D5230" s="403">
        <v>4595.6000000000004</v>
      </c>
    </row>
    <row r="5231" spans="1:4" ht="12.75" customHeight="1">
      <c r="A5231" s="402">
        <v>98064</v>
      </c>
      <c r="B5231" s="402" t="s">
        <v>16994</v>
      </c>
      <c r="C5231" s="402" t="s">
        <v>100</v>
      </c>
      <c r="D5231" s="403">
        <v>5330.98</v>
      </c>
    </row>
    <row r="5232" spans="1:4" ht="12.75" customHeight="1">
      <c r="A5232" s="402">
        <v>98065</v>
      </c>
      <c r="B5232" s="402" t="s">
        <v>16995</v>
      </c>
      <c r="C5232" s="402" t="s">
        <v>100</v>
      </c>
      <c r="D5232" s="403">
        <v>7412.25</v>
      </c>
    </row>
    <row r="5233" spans="1:4" ht="12.75" customHeight="1">
      <c r="A5233" s="402">
        <v>98066</v>
      </c>
      <c r="B5233" s="402" t="s">
        <v>16996</v>
      </c>
      <c r="C5233" s="402" t="s">
        <v>100</v>
      </c>
      <c r="D5233" s="403">
        <v>4400.22</v>
      </c>
    </row>
    <row r="5234" spans="1:4" ht="12.75" customHeight="1">
      <c r="A5234" s="402">
        <v>98067</v>
      </c>
      <c r="B5234" s="402" t="s">
        <v>16997</v>
      </c>
      <c r="C5234" s="402" t="s">
        <v>100</v>
      </c>
      <c r="D5234" s="403">
        <v>5862.4</v>
      </c>
    </row>
    <row r="5235" spans="1:4" ht="12.75" customHeight="1">
      <c r="A5235" s="402">
        <v>98068</v>
      </c>
      <c r="B5235" s="402" t="s">
        <v>16998</v>
      </c>
      <c r="C5235" s="402" t="s">
        <v>100</v>
      </c>
      <c r="D5235" s="403">
        <v>8277.82</v>
      </c>
    </row>
    <row r="5236" spans="1:4" ht="12.75" customHeight="1">
      <c r="A5236" s="402">
        <v>98069</v>
      </c>
      <c r="B5236" s="402" t="s">
        <v>16999</v>
      </c>
      <c r="C5236" s="402" t="s">
        <v>100</v>
      </c>
      <c r="D5236" s="403">
        <v>11131.96</v>
      </c>
    </row>
    <row r="5237" spans="1:4" ht="12.75" customHeight="1">
      <c r="A5237" s="402">
        <v>98070</v>
      </c>
      <c r="B5237" s="402" t="s">
        <v>17000</v>
      </c>
      <c r="C5237" s="402" t="s">
        <v>100</v>
      </c>
      <c r="D5237" s="403">
        <v>12713.75</v>
      </c>
    </row>
    <row r="5238" spans="1:4" ht="12.75" customHeight="1">
      <c r="A5238" s="402">
        <v>98071</v>
      </c>
      <c r="B5238" s="402" t="s">
        <v>17001</v>
      </c>
      <c r="C5238" s="402" t="s">
        <v>100</v>
      </c>
      <c r="D5238" s="403">
        <v>13862.12</v>
      </c>
    </row>
    <row r="5239" spans="1:4" ht="12.75" customHeight="1">
      <c r="A5239" s="402">
        <v>98072</v>
      </c>
      <c r="B5239" s="402" t="s">
        <v>17002</v>
      </c>
      <c r="C5239" s="402" t="s">
        <v>100</v>
      </c>
      <c r="D5239" s="403">
        <v>3711.7</v>
      </c>
    </row>
    <row r="5240" spans="1:4" ht="12.75" customHeight="1">
      <c r="A5240" s="402">
        <v>98073</v>
      </c>
      <c r="B5240" s="402" t="s">
        <v>17003</v>
      </c>
      <c r="C5240" s="402" t="s">
        <v>100</v>
      </c>
      <c r="D5240" s="403">
        <v>5844.54</v>
      </c>
    </row>
    <row r="5241" spans="1:4" ht="12.75" customHeight="1">
      <c r="A5241" s="402">
        <v>98074</v>
      </c>
      <c r="B5241" s="402" t="s">
        <v>17004</v>
      </c>
      <c r="C5241" s="402" t="s">
        <v>100</v>
      </c>
      <c r="D5241" s="403">
        <v>9131.58</v>
      </c>
    </row>
    <row r="5242" spans="1:4" ht="12.75" customHeight="1">
      <c r="A5242" s="402">
        <v>98075</v>
      </c>
      <c r="B5242" s="402" t="s">
        <v>17005</v>
      </c>
      <c r="C5242" s="402" t="s">
        <v>100</v>
      </c>
      <c r="D5242" s="403">
        <v>11904.83</v>
      </c>
    </row>
    <row r="5243" spans="1:4" ht="12.75" customHeight="1">
      <c r="A5243" s="402">
        <v>98076</v>
      </c>
      <c r="B5243" s="402" t="s">
        <v>17006</v>
      </c>
      <c r="C5243" s="402" t="s">
        <v>100</v>
      </c>
      <c r="D5243" s="403">
        <v>13753.34</v>
      </c>
    </row>
    <row r="5244" spans="1:4" ht="12.75" customHeight="1">
      <c r="A5244" s="402">
        <v>98077</v>
      </c>
      <c r="B5244" s="402" t="s">
        <v>17007</v>
      </c>
      <c r="C5244" s="402" t="s">
        <v>100</v>
      </c>
      <c r="D5244" s="403">
        <v>16213.2</v>
      </c>
    </row>
    <row r="5245" spans="1:4" ht="12.75" customHeight="1">
      <c r="A5245" s="402">
        <v>98078</v>
      </c>
      <c r="B5245" s="402" t="s">
        <v>17008</v>
      </c>
      <c r="C5245" s="402" t="s">
        <v>100</v>
      </c>
      <c r="D5245" s="403">
        <v>4058.16</v>
      </c>
    </row>
    <row r="5246" spans="1:4" ht="12.75" customHeight="1">
      <c r="A5246" s="402">
        <v>98079</v>
      </c>
      <c r="B5246" s="402" t="s">
        <v>17009</v>
      </c>
      <c r="C5246" s="402" t="s">
        <v>100</v>
      </c>
      <c r="D5246" s="403">
        <v>7123.34</v>
      </c>
    </row>
    <row r="5247" spans="1:4" ht="12.75" customHeight="1">
      <c r="A5247" s="402">
        <v>98080</v>
      </c>
      <c r="B5247" s="402" t="s">
        <v>17010</v>
      </c>
      <c r="C5247" s="402" t="s">
        <v>100</v>
      </c>
      <c r="D5247" s="403">
        <v>9178.8799999999992</v>
      </c>
    </row>
    <row r="5248" spans="1:4" ht="12.75" customHeight="1">
      <c r="A5248" s="402">
        <v>98081</v>
      </c>
      <c r="B5248" s="402" t="s">
        <v>17011</v>
      </c>
      <c r="C5248" s="402" t="s">
        <v>100</v>
      </c>
      <c r="D5248" s="403">
        <v>13612.98</v>
      </c>
    </row>
    <row r="5249" spans="1:4" ht="12.75" customHeight="1">
      <c r="A5249" s="402">
        <v>98082</v>
      </c>
      <c r="B5249" s="402" t="s">
        <v>17012</v>
      </c>
      <c r="C5249" s="402" t="s">
        <v>100</v>
      </c>
      <c r="D5249" s="403">
        <v>3487.81</v>
      </c>
    </row>
    <row r="5250" spans="1:4" ht="12.75" customHeight="1">
      <c r="A5250" s="402">
        <v>98083</v>
      </c>
      <c r="B5250" s="402" t="s">
        <v>17013</v>
      </c>
      <c r="C5250" s="402" t="s">
        <v>100</v>
      </c>
      <c r="D5250" s="403">
        <v>4594.63</v>
      </c>
    </row>
    <row r="5251" spans="1:4" ht="12.75" customHeight="1">
      <c r="A5251" s="402">
        <v>98084</v>
      </c>
      <c r="B5251" s="402" t="s">
        <v>17014</v>
      </c>
      <c r="C5251" s="402" t="s">
        <v>100</v>
      </c>
      <c r="D5251" s="403">
        <v>6435.8</v>
      </c>
    </row>
    <row r="5252" spans="1:4" ht="12.75" customHeight="1">
      <c r="A5252" s="402">
        <v>98085</v>
      </c>
      <c r="B5252" s="402" t="s">
        <v>17015</v>
      </c>
      <c r="C5252" s="402" t="s">
        <v>100</v>
      </c>
      <c r="D5252" s="403">
        <v>8723.6200000000008</v>
      </c>
    </row>
    <row r="5253" spans="1:4" ht="12.75" customHeight="1">
      <c r="A5253" s="402">
        <v>98086</v>
      </c>
      <c r="B5253" s="402" t="s">
        <v>17016</v>
      </c>
      <c r="C5253" s="402" t="s">
        <v>100</v>
      </c>
      <c r="D5253" s="403">
        <v>9841.49</v>
      </c>
    </row>
    <row r="5254" spans="1:4" ht="12.75" customHeight="1">
      <c r="A5254" s="402">
        <v>98087</v>
      </c>
      <c r="B5254" s="402" t="s">
        <v>17017</v>
      </c>
      <c r="C5254" s="402" t="s">
        <v>100</v>
      </c>
      <c r="D5254" s="403">
        <v>10494.87</v>
      </c>
    </row>
    <row r="5255" spans="1:4" ht="12.75" customHeight="1">
      <c r="A5255" s="402">
        <v>98088</v>
      </c>
      <c r="B5255" s="402" t="s">
        <v>17018</v>
      </c>
      <c r="C5255" s="402" t="s">
        <v>100</v>
      </c>
      <c r="D5255" s="403">
        <v>3030.06</v>
      </c>
    </row>
    <row r="5256" spans="1:4" ht="12.75" customHeight="1">
      <c r="A5256" s="402">
        <v>98089</v>
      </c>
      <c r="B5256" s="402" t="s">
        <v>17019</v>
      </c>
      <c r="C5256" s="402" t="s">
        <v>100</v>
      </c>
      <c r="D5256" s="403">
        <v>4808.95</v>
      </c>
    </row>
    <row r="5257" spans="1:4" ht="12.75" customHeight="1">
      <c r="A5257" s="402">
        <v>98090</v>
      </c>
      <c r="B5257" s="402" t="s">
        <v>17020</v>
      </c>
      <c r="C5257" s="402" t="s">
        <v>100</v>
      </c>
      <c r="D5257" s="403">
        <v>7584.6</v>
      </c>
    </row>
    <row r="5258" spans="1:4" ht="12.75" customHeight="1">
      <c r="A5258" s="402">
        <v>98091</v>
      </c>
      <c r="B5258" s="402" t="s">
        <v>17021</v>
      </c>
      <c r="C5258" s="402" t="s">
        <v>100</v>
      </c>
      <c r="D5258" s="403">
        <v>9924.98</v>
      </c>
    </row>
    <row r="5259" spans="1:4" ht="12.75" customHeight="1">
      <c r="A5259" s="402">
        <v>98092</v>
      </c>
      <c r="B5259" s="402" t="s">
        <v>17022</v>
      </c>
      <c r="C5259" s="402" t="s">
        <v>100</v>
      </c>
      <c r="D5259" s="403">
        <v>11544.52</v>
      </c>
    </row>
    <row r="5260" spans="1:4" ht="12.75" customHeight="1">
      <c r="A5260" s="402">
        <v>98093</v>
      </c>
      <c r="B5260" s="402" t="s">
        <v>17023</v>
      </c>
      <c r="C5260" s="402" t="s">
        <v>100</v>
      </c>
      <c r="D5260" s="403">
        <v>13639.45</v>
      </c>
    </row>
    <row r="5261" spans="1:4" ht="12.75" customHeight="1">
      <c r="A5261" s="402">
        <v>98094</v>
      </c>
      <c r="B5261" s="402" t="s">
        <v>17024</v>
      </c>
      <c r="C5261" s="402" t="s">
        <v>100</v>
      </c>
      <c r="D5261" s="403">
        <v>2515.09</v>
      </c>
    </row>
    <row r="5262" spans="1:4" ht="12.75" customHeight="1">
      <c r="A5262" s="402">
        <v>98099</v>
      </c>
      <c r="B5262" s="402" t="s">
        <v>17025</v>
      </c>
      <c r="C5262" s="402" t="s">
        <v>100</v>
      </c>
      <c r="D5262" s="403">
        <v>4305.13</v>
      </c>
    </row>
    <row r="5263" spans="1:4" ht="12.75" customHeight="1">
      <c r="A5263" s="402">
        <v>98100</v>
      </c>
      <c r="B5263" s="402" t="s">
        <v>17026</v>
      </c>
      <c r="C5263" s="402" t="s">
        <v>100</v>
      </c>
      <c r="D5263" s="403">
        <v>5652.15</v>
      </c>
    </row>
    <row r="5264" spans="1:4" ht="12.75" customHeight="1">
      <c r="A5264" s="402">
        <v>98101</v>
      </c>
      <c r="B5264" s="402" t="s">
        <v>17027</v>
      </c>
      <c r="C5264" s="402" t="s">
        <v>100</v>
      </c>
      <c r="D5264" s="403">
        <v>8363.44</v>
      </c>
    </row>
    <row r="5265" spans="1:4" ht="12.75" customHeight="1">
      <c r="A5265" s="402">
        <v>98109</v>
      </c>
      <c r="B5265" s="402" t="s">
        <v>17028</v>
      </c>
      <c r="C5265" s="402" t="s">
        <v>100</v>
      </c>
      <c r="D5265" s="403">
        <v>744.52</v>
      </c>
    </row>
    <row r="5266" spans="1:4" ht="12.75" customHeight="1">
      <c r="A5266" s="402">
        <v>98110</v>
      </c>
      <c r="B5266" s="402" t="s">
        <v>190</v>
      </c>
      <c r="C5266" s="402" t="s">
        <v>100</v>
      </c>
      <c r="D5266" s="403">
        <v>341.24</v>
      </c>
    </row>
    <row r="5267" spans="1:4" ht="12.75" customHeight="1">
      <c r="A5267" s="402">
        <v>98111</v>
      </c>
      <c r="B5267" s="402" t="s">
        <v>288</v>
      </c>
      <c r="C5267" s="402" t="s">
        <v>100</v>
      </c>
      <c r="D5267" s="403">
        <v>46.35</v>
      </c>
    </row>
    <row r="5268" spans="1:4" ht="12.75" customHeight="1">
      <c r="A5268" s="402">
        <v>98112</v>
      </c>
      <c r="B5268" s="402" t="s">
        <v>17029</v>
      </c>
      <c r="C5268" s="402" t="s">
        <v>100</v>
      </c>
      <c r="D5268" s="403">
        <v>93.13</v>
      </c>
    </row>
    <row r="5269" spans="1:4" ht="12.75" customHeight="1">
      <c r="A5269" s="402">
        <v>98114</v>
      </c>
      <c r="B5269" s="402" t="s">
        <v>17030</v>
      </c>
      <c r="C5269" s="402" t="s">
        <v>100</v>
      </c>
      <c r="D5269" s="403">
        <v>481.29</v>
      </c>
    </row>
    <row r="5270" spans="1:4" ht="12.75" customHeight="1">
      <c r="A5270" s="402">
        <v>98115</v>
      </c>
      <c r="B5270" s="402" t="s">
        <v>17031</v>
      </c>
      <c r="C5270" s="402" t="s">
        <v>100</v>
      </c>
      <c r="D5270" s="403">
        <v>90.79</v>
      </c>
    </row>
    <row r="5271" spans="1:4" ht="12.75" customHeight="1">
      <c r="A5271" s="402">
        <v>89349</v>
      </c>
      <c r="B5271" s="402" t="s">
        <v>17032</v>
      </c>
      <c r="C5271" s="402" t="s">
        <v>100</v>
      </c>
      <c r="D5271" s="403">
        <v>35.31</v>
      </c>
    </row>
    <row r="5272" spans="1:4" ht="12.75" customHeight="1">
      <c r="A5272" s="402">
        <v>89351</v>
      </c>
      <c r="B5272" s="402" t="s">
        <v>17033</v>
      </c>
      <c r="C5272" s="402" t="s">
        <v>100</v>
      </c>
      <c r="D5272" s="403">
        <v>43.25</v>
      </c>
    </row>
    <row r="5273" spans="1:4" ht="12.75" customHeight="1">
      <c r="A5273" s="402">
        <v>89352</v>
      </c>
      <c r="B5273" s="402" t="s">
        <v>17034</v>
      </c>
      <c r="C5273" s="402" t="s">
        <v>100</v>
      </c>
      <c r="D5273" s="403">
        <v>48.47</v>
      </c>
    </row>
    <row r="5274" spans="1:4" ht="12.75" customHeight="1">
      <c r="A5274" s="402">
        <v>89353</v>
      </c>
      <c r="B5274" s="402" t="s">
        <v>417</v>
      </c>
      <c r="C5274" s="402" t="s">
        <v>100</v>
      </c>
      <c r="D5274" s="403">
        <v>52.68</v>
      </c>
    </row>
    <row r="5275" spans="1:4" ht="12.75" customHeight="1">
      <c r="A5275" s="402">
        <v>89354</v>
      </c>
      <c r="B5275" s="402" t="s">
        <v>17035</v>
      </c>
      <c r="C5275" s="402" t="s">
        <v>100</v>
      </c>
      <c r="D5275" s="403">
        <v>516.54999999999995</v>
      </c>
    </row>
    <row r="5276" spans="1:4" ht="12.75" customHeight="1">
      <c r="A5276" s="402">
        <v>89984</v>
      </c>
      <c r="B5276" s="402" t="s">
        <v>17036</v>
      </c>
      <c r="C5276" s="402" t="s">
        <v>100</v>
      </c>
      <c r="D5276" s="403">
        <v>114.32</v>
      </c>
    </row>
    <row r="5277" spans="1:4" ht="12.75" customHeight="1">
      <c r="A5277" s="402">
        <v>89985</v>
      </c>
      <c r="B5277" s="402" t="s">
        <v>364</v>
      </c>
      <c r="C5277" s="402" t="s">
        <v>100</v>
      </c>
      <c r="D5277" s="403">
        <v>119.62</v>
      </c>
    </row>
    <row r="5278" spans="1:4" ht="12.75" customHeight="1">
      <c r="A5278" s="402">
        <v>89986</v>
      </c>
      <c r="B5278" s="402" t="s">
        <v>17037</v>
      </c>
      <c r="C5278" s="402" t="s">
        <v>100</v>
      </c>
      <c r="D5278" s="403">
        <v>111.3</v>
      </c>
    </row>
    <row r="5279" spans="1:4" ht="12.75" customHeight="1">
      <c r="A5279" s="402">
        <v>89987</v>
      </c>
      <c r="B5279" s="402" t="s">
        <v>263</v>
      </c>
      <c r="C5279" s="402" t="s">
        <v>100</v>
      </c>
      <c r="D5279" s="403">
        <v>126.23</v>
      </c>
    </row>
    <row r="5280" spans="1:4" ht="12.75" customHeight="1">
      <c r="A5280" s="402">
        <v>90371</v>
      </c>
      <c r="B5280" s="402" t="s">
        <v>436</v>
      </c>
      <c r="C5280" s="402" t="s">
        <v>100</v>
      </c>
      <c r="D5280" s="403">
        <v>21.47</v>
      </c>
    </row>
    <row r="5281" spans="1:4" ht="12.75" customHeight="1">
      <c r="A5281" s="402">
        <v>94489</v>
      </c>
      <c r="B5281" s="402" t="s">
        <v>17038</v>
      </c>
      <c r="C5281" s="402" t="s">
        <v>100</v>
      </c>
      <c r="D5281" s="403">
        <v>21.62</v>
      </c>
    </row>
    <row r="5282" spans="1:4" ht="12.75" customHeight="1">
      <c r="A5282" s="402">
        <v>94490</v>
      </c>
      <c r="B5282" s="402" t="s">
        <v>17039</v>
      </c>
      <c r="C5282" s="402" t="s">
        <v>100</v>
      </c>
      <c r="D5282" s="403">
        <v>31.44</v>
      </c>
    </row>
    <row r="5283" spans="1:4" ht="12.75" customHeight="1">
      <c r="A5283" s="402">
        <v>94491</v>
      </c>
      <c r="B5283" s="402" t="s">
        <v>17040</v>
      </c>
      <c r="C5283" s="402" t="s">
        <v>100</v>
      </c>
      <c r="D5283" s="403">
        <v>43.06</v>
      </c>
    </row>
    <row r="5284" spans="1:4" ht="12.75" customHeight="1">
      <c r="A5284" s="402">
        <v>94492</v>
      </c>
      <c r="B5284" s="402" t="s">
        <v>17041</v>
      </c>
      <c r="C5284" s="402" t="s">
        <v>100</v>
      </c>
      <c r="D5284" s="403">
        <v>44.22</v>
      </c>
    </row>
    <row r="5285" spans="1:4" ht="12.75" customHeight="1">
      <c r="A5285" s="402">
        <v>94493</v>
      </c>
      <c r="B5285" s="402" t="s">
        <v>17042</v>
      </c>
      <c r="C5285" s="402" t="s">
        <v>100</v>
      </c>
      <c r="D5285" s="403">
        <v>80.959999999999994</v>
      </c>
    </row>
    <row r="5286" spans="1:4" ht="12.75" customHeight="1">
      <c r="A5286" s="402">
        <v>94495</v>
      </c>
      <c r="B5286" s="402" t="s">
        <v>394</v>
      </c>
      <c r="C5286" s="402" t="s">
        <v>100</v>
      </c>
      <c r="D5286" s="403">
        <v>81.99</v>
      </c>
    </row>
    <row r="5287" spans="1:4" ht="12.75" customHeight="1">
      <c r="A5287" s="402">
        <v>94496</v>
      </c>
      <c r="B5287" s="402" t="s">
        <v>17043</v>
      </c>
      <c r="C5287" s="402" t="s">
        <v>100</v>
      </c>
      <c r="D5287" s="403">
        <v>111.71</v>
      </c>
    </row>
    <row r="5288" spans="1:4" ht="12.75" customHeight="1">
      <c r="A5288" s="402">
        <v>94497</v>
      </c>
      <c r="B5288" s="402" t="s">
        <v>353</v>
      </c>
      <c r="C5288" s="402" t="s">
        <v>100</v>
      </c>
      <c r="D5288" s="403">
        <v>141.37</v>
      </c>
    </row>
    <row r="5289" spans="1:4" ht="12.75" customHeight="1">
      <c r="A5289" s="402">
        <v>94498</v>
      </c>
      <c r="B5289" s="402" t="s">
        <v>359</v>
      </c>
      <c r="C5289" s="402" t="s">
        <v>100</v>
      </c>
      <c r="D5289" s="403">
        <v>195.69</v>
      </c>
    </row>
    <row r="5290" spans="1:4" ht="12.75" customHeight="1">
      <c r="A5290" s="402">
        <v>94499</v>
      </c>
      <c r="B5290" s="402" t="s">
        <v>17044</v>
      </c>
      <c r="C5290" s="402" t="s">
        <v>100</v>
      </c>
      <c r="D5290" s="403">
        <v>394.54</v>
      </c>
    </row>
    <row r="5291" spans="1:4" ht="12.75" customHeight="1">
      <c r="A5291" s="402">
        <v>94500</v>
      </c>
      <c r="B5291" s="402" t="s">
        <v>17045</v>
      </c>
      <c r="C5291" s="402" t="s">
        <v>100</v>
      </c>
      <c r="D5291" s="403">
        <v>478.48</v>
      </c>
    </row>
    <row r="5292" spans="1:4" ht="12.75" customHeight="1">
      <c r="A5292" s="402">
        <v>94501</v>
      </c>
      <c r="B5292" s="402" t="s">
        <v>17046</v>
      </c>
      <c r="C5292" s="402" t="s">
        <v>100</v>
      </c>
      <c r="D5292" s="403">
        <v>976.06</v>
      </c>
    </row>
    <row r="5293" spans="1:4" ht="12.75" customHeight="1">
      <c r="A5293" s="402">
        <v>94792</v>
      </c>
      <c r="B5293" s="402" t="s">
        <v>270</v>
      </c>
      <c r="C5293" s="402" t="s">
        <v>100</v>
      </c>
      <c r="D5293" s="403">
        <v>154.04</v>
      </c>
    </row>
    <row r="5294" spans="1:4" ht="12.75" customHeight="1">
      <c r="A5294" s="402">
        <v>94793</v>
      </c>
      <c r="B5294" s="402" t="s">
        <v>17047</v>
      </c>
      <c r="C5294" s="402" t="s">
        <v>100</v>
      </c>
      <c r="D5294" s="403">
        <v>212.02</v>
      </c>
    </row>
    <row r="5295" spans="1:4" ht="12.75" customHeight="1">
      <c r="A5295" s="402">
        <v>94794</v>
      </c>
      <c r="B5295" s="402" t="s">
        <v>17048</v>
      </c>
      <c r="C5295" s="402" t="s">
        <v>100</v>
      </c>
      <c r="D5295" s="403">
        <v>223.85</v>
      </c>
    </row>
    <row r="5296" spans="1:4" ht="12.75" customHeight="1">
      <c r="A5296" s="402">
        <v>94795</v>
      </c>
      <c r="B5296" s="402" t="s">
        <v>17049</v>
      </c>
      <c r="C5296" s="402" t="s">
        <v>100</v>
      </c>
      <c r="D5296" s="403">
        <v>31.88</v>
      </c>
    </row>
    <row r="5297" spans="1:4" ht="12.75" customHeight="1">
      <c r="A5297" s="402">
        <v>94796</v>
      </c>
      <c r="B5297" s="402" t="s">
        <v>17050</v>
      </c>
      <c r="C5297" s="402" t="s">
        <v>100</v>
      </c>
      <c r="D5297" s="403">
        <v>36.92</v>
      </c>
    </row>
    <row r="5298" spans="1:4" ht="12.75" customHeight="1">
      <c r="A5298" s="402">
        <v>94797</v>
      </c>
      <c r="B5298" s="402" t="s">
        <v>346</v>
      </c>
      <c r="C5298" s="402" t="s">
        <v>100</v>
      </c>
      <c r="D5298" s="403">
        <v>75.400000000000006</v>
      </c>
    </row>
    <row r="5299" spans="1:4" ht="12.75" customHeight="1">
      <c r="A5299" s="402">
        <v>94798</v>
      </c>
      <c r="B5299" s="402" t="s">
        <v>17051</v>
      </c>
      <c r="C5299" s="402" t="s">
        <v>100</v>
      </c>
      <c r="D5299" s="403">
        <v>124.5</v>
      </c>
    </row>
    <row r="5300" spans="1:4" ht="12.75" customHeight="1">
      <c r="A5300" s="402">
        <v>94799</v>
      </c>
      <c r="B5300" s="402" t="s">
        <v>17052</v>
      </c>
      <c r="C5300" s="402" t="s">
        <v>100</v>
      </c>
      <c r="D5300" s="403">
        <v>153.05000000000001</v>
      </c>
    </row>
    <row r="5301" spans="1:4" ht="12.75" customHeight="1">
      <c r="A5301" s="402">
        <v>94800</v>
      </c>
      <c r="B5301" s="402" t="s">
        <v>17053</v>
      </c>
      <c r="C5301" s="402" t="s">
        <v>100</v>
      </c>
      <c r="D5301" s="403">
        <v>196.53</v>
      </c>
    </row>
    <row r="5302" spans="1:4" ht="12.75" customHeight="1">
      <c r="A5302" s="402">
        <v>95248</v>
      </c>
      <c r="B5302" s="402" t="s">
        <v>17054</v>
      </c>
      <c r="C5302" s="402" t="s">
        <v>100</v>
      </c>
      <c r="D5302" s="403">
        <v>71.03</v>
      </c>
    </row>
    <row r="5303" spans="1:4" ht="12.75" customHeight="1">
      <c r="A5303" s="402">
        <v>95249</v>
      </c>
      <c r="B5303" s="402" t="s">
        <v>17055</v>
      </c>
      <c r="C5303" s="402" t="s">
        <v>100</v>
      </c>
      <c r="D5303" s="403">
        <v>83.21</v>
      </c>
    </row>
    <row r="5304" spans="1:4" ht="12.75" customHeight="1">
      <c r="A5304" s="402">
        <v>95250</v>
      </c>
      <c r="B5304" s="402" t="s">
        <v>17056</v>
      </c>
      <c r="C5304" s="402" t="s">
        <v>100</v>
      </c>
      <c r="D5304" s="403">
        <v>112.31</v>
      </c>
    </row>
    <row r="5305" spans="1:4" ht="12.75" customHeight="1">
      <c r="A5305" s="402">
        <v>95251</v>
      </c>
      <c r="B5305" s="402" t="s">
        <v>17057</v>
      </c>
      <c r="C5305" s="402" t="s">
        <v>100</v>
      </c>
      <c r="D5305" s="403">
        <v>166.51</v>
      </c>
    </row>
    <row r="5306" spans="1:4" ht="12.75" customHeight="1">
      <c r="A5306" s="402">
        <v>95252</v>
      </c>
      <c r="B5306" s="402" t="s">
        <v>17058</v>
      </c>
      <c r="C5306" s="402" t="s">
        <v>100</v>
      </c>
      <c r="D5306" s="403">
        <v>201.51</v>
      </c>
    </row>
    <row r="5307" spans="1:4" ht="12.75" customHeight="1">
      <c r="A5307" s="402">
        <v>95253</v>
      </c>
      <c r="B5307" s="402" t="s">
        <v>17059</v>
      </c>
      <c r="C5307" s="402" t="s">
        <v>100</v>
      </c>
      <c r="D5307" s="403">
        <v>307.74</v>
      </c>
    </row>
    <row r="5308" spans="1:4" ht="12.75" customHeight="1">
      <c r="A5308" s="402">
        <v>99619</v>
      </c>
      <c r="B5308" s="402" t="s">
        <v>17060</v>
      </c>
      <c r="C5308" s="402" t="s">
        <v>100</v>
      </c>
      <c r="D5308" s="403">
        <v>89.29</v>
      </c>
    </row>
    <row r="5309" spans="1:4" ht="12.75" customHeight="1">
      <c r="A5309" s="402">
        <v>99620</v>
      </c>
      <c r="B5309" s="402" t="s">
        <v>17061</v>
      </c>
      <c r="C5309" s="402" t="s">
        <v>100</v>
      </c>
      <c r="D5309" s="403">
        <v>121.29</v>
      </c>
    </row>
    <row r="5310" spans="1:4" ht="12.75" customHeight="1">
      <c r="A5310" s="402">
        <v>99621</v>
      </c>
      <c r="B5310" s="402" t="s">
        <v>17062</v>
      </c>
      <c r="C5310" s="402" t="s">
        <v>100</v>
      </c>
      <c r="D5310" s="403">
        <v>180.64</v>
      </c>
    </row>
    <row r="5311" spans="1:4" ht="12.75" customHeight="1">
      <c r="A5311" s="402">
        <v>99622</v>
      </c>
      <c r="B5311" s="402" t="s">
        <v>17063</v>
      </c>
      <c r="C5311" s="402" t="s">
        <v>100</v>
      </c>
      <c r="D5311" s="403">
        <v>203.54</v>
      </c>
    </row>
    <row r="5312" spans="1:4" ht="12.75" customHeight="1">
      <c r="A5312" s="402">
        <v>99623</v>
      </c>
      <c r="B5312" s="402" t="s">
        <v>17064</v>
      </c>
      <c r="C5312" s="402" t="s">
        <v>100</v>
      </c>
      <c r="D5312" s="403">
        <v>283.83999999999997</v>
      </c>
    </row>
    <row r="5313" spans="1:4" ht="12.75" customHeight="1">
      <c r="A5313" s="402">
        <v>99624</v>
      </c>
      <c r="B5313" s="402" t="s">
        <v>17065</v>
      </c>
      <c r="C5313" s="402" t="s">
        <v>100</v>
      </c>
      <c r="D5313" s="403">
        <v>404.48</v>
      </c>
    </row>
    <row r="5314" spans="1:4" ht="12.75" customHeight="1">
      <c r="A5314" s="402">
        <v>99625</v>
      </c>
      <c r="B5314" s="402" t="s">
        <v>17066</v>
      </c>
      <c r="C5314" s="402" t="s">
        <v>100</v>
      </c>
      <c r="D5314" s="403">
        <v>556</v>
      </c>
    </row>
    <row r="5315" spans="1:4" ht="12.75" customHeight="1">
      <c r="A5315" s="402">
        <v>99626</v>
      </c>
      <c r="B5315" s="402" t="s">
        <v>17067</v>
      </c>
      <c r="C5315" s="402" t="s">
        <v>100</v>
      </c>
      <c r="D5315" s="403">
        <v>855.12</v>
      </c>
    </row>
    <row r="5316" spans="1:4" ht="12.75" customHeight="1">
      <c r="A5316" s="402">
        <v>99627</v>
      </c>
      <c r="B5316" s="402" t="s">
        <v>17068</v>
      </c>
      <c r="C5316" s="402" t="s">
        <v>100</v>
      </c>
      <c r="D5316" s="403">
        <v>53.91</v>
      </c>
    </row>
    <row r="5317" spans="1:4" ht="12.75" customHeight="1">
      <c r="A5317" s="402">
        <v>99628</v>
      </c>
      <c r="B5317" s="402" t="s">
        <v>17069</v>
      </c>
      <c r="C5317" s="402" t="s">
        <v>100</v>
      </c>
      <c r="D5317" s="403">
        <v>59.04</v>
      </c>
    </row>
    <row r="5318" spans="1:4" ht="12.75" customHeight="1">
      <c r="A5318" s="402">
        <v>99629</v>
      </c>
      <c r="B5318" s="402" t="s">
        <v>17070</v>
      </c>
      <c r="C5318" s="402" t="s">
        <v>100</v>
      </c>
      <c r="D5318" s="403">
        <v>65.77</v>
      </c>
    </row>
    <row r="5319" spans="1:4" ht="12.75" customHeight="1">
      <c r="A5319" s="402">
        <v>99630</v>
      </c>
      <c r="B5319" s="402" t="s">
        <v>17071</v>
      </c>
      <c r="C5319" s="402" t="s">
        <v>100</v>
      </c>
      <c r="D5319" s="403">
        <v>97.72</v>
      </c>
    </row>
    <row r="5320" spans="1:4" ht="12.75" customHeight="1">
      <c r="A5320" s="402">
        <v>99631</v>
      </c>
      <c r="B5320" s="402" t="s">
        <v>17072</v>
      </c>
      <c r="C5320" s="402" t="s">
        <v>100</v>
      </c>
      <c r="D5320" s="403">
        <v>113.92</v>
      </c>
    </row>
    <row r="5321" spans="1:4" ht="12.75" customHeight="1">
      <c r="A5321" s="402">
        <v>99632</v>
      </c>
      <c r="B5321" s="402" t="s">
        <v>17073</v>
      </c>
      <c r="C5321" s="402" t="s">
        <v>100</v>
      </c>
      <c r="D5321" s="403">
        <v>164</v>
      </c>
    </row>
    <row r="5322" spans="1:4" ht="12.75" customHeight="1">
      <c r="A5322" s="402">
        <v>99633</v>
      </c>
      <c r="B5322" s="402" t="s">
        <v>17074</v>
      </c>
      <c r="C5322" s="402" t="s">
        <v>100</v>
      </c>
      <c r="D5322" s="403">
        <v>350.97</v>
      </c>
    </row>
    <row r="5323" spans="1:4" ht="12.75" customHeight="1">
      <c r="A5323" s="402">
        <v>99634</v>
      </c>
      <c r="B5323" s="402" t="s">
        <v>17075</v>
      </c>
      <c r="C5323" s="402" t="s">
        <v>100</v>
      </c>
      <c r="D5323" s="403">
        <v>597.15</v>
      </c>
    </row>
    <row r="5324" spans="1:4" ht="12.75" customHeight="1">
      <c r="A5324" s="402">
        <v>99635</v>
      </c>
      <c r="B5324" s="402" t="s">
        <v>17076</v>
      </c>
      <c r="C5324" s="402" t="s">
        <v>100</v>
      </c>
      <c r="D5324" s="403">
        <v>375.03</v>
      </c>
    </row>
    <row r="5325" spans="1:4" ht="12.75" customHeight="1">
      <c r="A5325" s="402">
        <v>103008</v>
      </c>
      <c r="B5325" s="402" t="s">
        <v>17077</v>
      </c>
      <c r="C5325" s="402" t="s">
        <v>100</v>
      </c>
      <c r="D5325" s="403">
        <v>72.819999999999993</v>
      </c>
    </row>
    <row r="5326" spans="1:4" ht="12.75" customHeight="1">
      <c r="A5326" s="402">
        <v>103009</v>
      </c>
      <c r="B5326" s="402" t="s">
        <v>17078</v>
      </c>
      <c r="C5326" s="402" t="s">
        <v>100</v>
      </c>
      <c r="D5326" s="403">
        <v>258.74</v>
      </c>
    </row>
    <row r="5327" spans="1:4" ht="12.75" customHeight="1">
      <c r="A5327" s="402">
        <v>103010</v>
      </c>
      <c r="B5327" s="402" t="s">
        <v>17079</v>
      </c>
      <c r="C5327" s="402" t="s">
        <v>100</v>
      </c>
      <c r="D5327" s="403">
        <v>55.23</v>
      </c>
    </row>
    <row r="5328" spans="1:4" ht="12.75" customHeight="1">
      <c r="A5328" s="402">
        <v>103011</v>
      </c>
      <c r="B5328" s="402" t="s">
        <v>17080</v>
      </c>
      <c r="C5328" s="402" t="s">
        <v>100</v>
      </c>
      <c r="D5328" s="403">
        <v>61.66</v>
      </c>
    </row>
    <row r="5329" spans="1:4" ht="12.75" customHeight="1">
      <c r="A5329" s="402">
        <v>103012</v>
      </c>
      <c r="B5329" s="402" t="s">
        <v>17081</v>
      </c>
      <c r="C5329" s="402" t="s">
        <v>100</v>
      </c>
      <c r="D5329" s="403">
        <v>97.13</v>
      </c>
    </row>
    <row r="5330" spans="1:4" ht="12.75" customHeight="1">
      <c r="A5330" s="402">
        <v>103013</v>
      </c>
      <c r="B5330" s="402" t="s">
        <v>17082</v>
      </c>
      <c r="C5330" s="402" t="s">
        <v>100</v>
      </c>
      <c r="D5330" s="403">
        <v>104.71</v>
      </c>
    </row>
    <row r="5331" spans="1:4" ht="12.75" customHeight="1">
      <c r="A5331" s="402">
        <v>103014</v>
      </c>
      <c r="B5331" s="402" t="s">
        <v>17083</v>
      </c>
      <c r="C5331" s="402" t="s">
        <v>100</v>
      </c>
      <c r="D5331" s="403">
        <v>157.28</v>
      </c>
    </row>
    <row r="5332" spans="1:4" ht="12.75" customHeight="1">
      <c r="A5332" s="402">
        <v>103015</v>
      </c>
      <c r="B5332" s="402" t="s">
        <v>17084</v>
      </c>
      <c r="C5332" s="402" t="s">
        <v>100</v>
      </c>
      <c r="D5332" s="403">
        <v>277.63</v>
      </c>
    </row>
    <row r="5333" spans="1:4" ht="12.75" customHeight="1">
      <c r="A5333" s="402">
        <v>103016</v>
      </c>
      <c r="B5333" s="402" t="s">
        <v>17085</v>
      </c>
      <c r="C5333" s="402" t="s">
        <v>100</v>
      </c>
      <c r="D5333" s="403">
        <v>379.37</v>
      </c>
    </row>
    <row r="5334" spans="1:4" ht="12.75" customHeight="1">
      <c r="A5334" s="402">
        <v>103017</v>
      </c>
      <c r="B5334" s="402" t="s">
        <v>17086</v>
      </c>
      <c r="C5334" s="402" t="s">
        <v>100</v>
      </c>
      <c r="D5334" s="403">
        <v>661.37</v>
      </c>
    </row>
    <row r="5335" spans="1:4" ht="12.75" customHeight="1">
      <c r="A5335" s="402">
        <v>103018</v>
      </c>
      <c r="B5335" s="402" t="s">
        <v>17087</v>
      </c>
      <c r="C5335" s="402" t="s">
        <v>100</v>
      </c>
      <c r="D5335" s="403">
        <v>306.19</v>
      </c>
    </row>
    <row r="5336" spans="1:4" ht="12.75" customHeight="1">
      <c r="A5336" s="402">
        <v>103019</v>
      </c>
      <c r="B5336" s="402" t="s">
        <v>17088</v>
      </c>
      <c r="C5336" s="402" t="s">
        <v>100</v>
      </c>
      <c r="D5336" s="403">
        <v>200.53</v>
      </c>
    </row>
    <row r="5337" spans="1:4" ht="12.75" customHeight="1">
      <c r="A5337" s="402">
        <v>103029</v>
      </c>
      <c r="B5337" s="402" t="s">
        <v>17089</v>
      </c>
      <c r="C5337" s="402" t="s">
        <v>100</v>
      </c>
      <c r="D5337" s="403">
        <v>60.55</v>
      </c>
    </row>
    <row r="5338" spans="1:4" ht="12.75" customHeight="1">
      <c r="A5338" s="402">
        <v>103036</v>
      </c>
      <c r="B5338" s="402" t="s">
        <v>17090</v>
      </c>
      <c r="C5338" s="402" t="s">
        <v>100</v>
      </c>
      <c r="D5338" s="403">
        <v>17.02</v>
      </c>
    </row>
    <row r="5339" spans="1:4" ht="12.75" customHeight="1">
      <c r="A5339" s="402">
        <v>103037</v>
      </c>
      <c r="B5339" s="402" t="s">
        <v>17091</v>
      </c>
      <c r="C5339" s="402" t="s">
        <v>100</v>
      </c>
      <c r="D5339" s="403">
        <v>33.6</v>
      </c>
    </row>
    <row r="5340" spans="1:4" ht="12.75" customHeight="1">
      <c r="A5340" s="402">
        <v>103038</v>
      </c>
      <c r="B5340" s="402" t="s">
        <v>17092</v>
      </c>
      <c r="C5340" s="402" t="s">
        <v>100</v>
      </c>
      <c r="D5340" s="403">
        <v>45.03</v>
      </c>
    </row>
    <row r="5341" spans="1:4" ht="12.75" customHeight="1">
      <c r="A5341" s="402">
        <v>103039</v>
      </c>
      <c r="B5341" s="402" t="s">
        <v>17093</v>
      </c>
      <c r="C5341" s="402" t="s">
        <v>100</v>
      </c>
      <c r="D5341" s="403">
        <v>49.56</v>
      </c>
    </row>
    <row r="5342" spans="1:4" ht="12.75" customHeight="1">
      <c r="A5342" s="402">
        <v>103040</v>
      </c>
      <c r="B5342" s="402" t="s">
        <v>17094</v>
      </c>
      <c r="C5342" s="402" t="s">
        <v>100</v>
      </c>
      <c r="D5342" s="403">
        <v>72.989999999999995</v>
      </c>
    </row>
    <row r="5343" spans="1:4" ht="12.75" customHeight="1">
      <c r="A5343" s="402">
        <v>103041</v>
      </c>
      <c r="B5343" s="402" t="s">
        <v>17095</v>
      </c>
      <c r="C5343" s="402" t="s">
        <v>100</v>
      </c>
      <c r="D5343" s="403">
        <v>14.34</v>
      </c>
    </row>
    <row r="5344" spans="1:4" ht="12.75" customHeight="1">
      <c r="A5344" s="402">
        <v>103042</v>
      </c>
      <c r="B5344" s="402" t="s">
        <v>461</v>
      </c>
      <c r="C5344" s="402" t="s">
        <v>100</v>
      </c>
      <c r="D5344" s="403">
        <v>18.010000000000002</v>
      </c>
    </row>
    <row r="5345" spans="1:4" ht="12.75" customHeight="1">
      <c r="A5345" s="402">
        <v>103043</v>
      </c>
      <c r="B5345" s="402" t="s">
        <v>17096</v>
      </c>
      <c r="C5345" s="402" t="s">
        <v>100</v>
      </c>
      <c r="D5345" s="403">
        <v>16.41</v>
      </c>
    </row>
    <row r="5346" spans="1:4" ht="12.75" customHeight="1">
      <c r="A5346" s="402">
        <v>103044</v>
      </c>
      <c r="B5346" s="402" t="s">
        <v>17097</v>
      </c>
      <c r="C5346" s="402" t="s">
        <v>100</v>
      </c>
      <c r="D5346" s="403">
        <v>22.32</v>
      </c>
    </row>
    <row r="5347" spans="1:4" ht="12.75" customHeight="1">
      <c r="A5347" s="402">
        <v>103045</v>
      </c>
      <c r="B5347" s="402" t="s">
        <v>17098</v>
      </c>
      <c r="C5347" s="402" t="s">
        <v>100</v>
      </c>
      <c r="D5347" s="403">
        <v>7.53</v>
      </c>
    </row>
    <row r="5348" spans="1:4" ht="12.75" customHeight="1">
      <c r="A5348" s="402">
        <v>103046</v>
      </c>
      <c r="B5348" s="402" t="s">
        <v>17099</v>
      </c>
      <c r="C5348" s="402" t="s">
        <v>100</v>
      </c>
      <c r="D5348" s="403">
        <v>17.14</v>
      </c>
    </row>
    <row r="5349" spans="1:4" ht="12.75" customHeight="1">
      <c r="A5349" s="402">
        <v>103047</v>
      </c>
      <c r="B5349" s="402" t="s">
        <v>17100</v>
      </c>
      <c r="C5349" s="402" t="s">
        <v>100</v>
      </c>
      <c r="D5349" s="403">
        <v>17.82</v>
      </c>
    </row>
    <row r="5350" spans="1:4" ht="12.75" customHeight="1">
      <c r="A5350" s="402">
        <v>103048</v>
      </c>
      <c r="B5350" s="402" t="s">
        <v>17101</v>
      </c>
      <c r="C5350" s="402" t="s">
        <v>100</v>
      </c>
      <c r="D5350" s="403">
        <v>13.71</v>
      </c>
    </row>
    <row r="5351" spans="1:4" ht="12.75" customHeight="1">
      <c r="A5351" s="402">
        <v>103049</v>
      </c>
      <c r="B5351" s="402" t="s">
        <v>17102</v>
      </c>
      <c r="C5351" s="402" t="s">
        <v>100</v>
      </c>
      <c r="D5351" s="403">
        <v>14.77</v>
      </c>
    </row>
    <row r="5352" spans="1:4" ht="12.75" customHeight="1">
      <c r="A5352" s="402">
        <v>103050</v>
      </c>
      <c r="B5352" s="402" t="s">
        <v>17103</v>
      </c>
      <c r="C5352" s="402" t="s">
        <v>100</v>
      </c>
      <c r="D5352" s="403">
        <v>22.32</v>
      </c>
    </row>
    <row r="5353" spans="1:4" ht="12.75" customHeight="1">
      <c r="A5353" s="402">
        <v>103051</v>
      </c>
      <c r="B5353" s="402" t="s">
        <v>17104</v>
      </c>
      <c r="C5353" s="402" t="s">
        <v>100</v>
      </c>
      <c r="D5353" s="403">
        <v>26.93</v>
      </c>
    </row>
    <row r="5354" spans="1:4" ht="12.75" customHeight="1">
      <c r="A5354" s="402">
        <v>103052</v>
      </c>
      <c r="B5354" s="402" t="s">
        <v>17105</v>
      </c>
      <c r="C5354" s="402" t="s">
        <v>100</v>
      </c>
      <c r="D5354" s="403">
        <v>36.32</v>
      </c>
    </row>
    <row r="5355" spans="1:4" ht="12.75" customHeight="1">
      <c r="A5355" s="402">
        <v>95634</v>
      </c>
      <c r="B5355" s="402" t="s">
        <v>17106</v>
      </c>
      <c r="C5355" s="402" t="s">
        <v>100</v>
      </c>
      <c r="D5355" s="403">
        <v>189.47</v>
      </c>
    </row>
    <row r="5356" spans="1:4" ht="12.75" customHeight="1">
      <c r="A5356" s="402">
        <v>95635</v>
      </c>
      <c r="B5356" s="402" t="s">
        <v>17107</v>
      </c>
      <c r="C5356" s="402" t="s">
        <v>100</v>
      </c>
      <c r="D5356" s="403">
        <v>198.83</v>
      </c>
    </row>
    <row r="5357" spans="1:4" ht="12.75" customHeight="1">
      <c r="A5357" s="402">
        <v>95636</v>
      </c>
      <c r="B5357" s="402" t="s">
        <v>17108</v>
      </c>
      <c r="C5357" s="402" t="s">
        <v>100</v>
      </c>
      <c r="D5357" s="403">
        <v>397.58</v>
      </c>
    </row>
    <row r="5358" spans="1:4" ht="12.75" customHeight="1">
      <c r="A5358" s="402">
        <v>95637</v>
      </c>
      <c r="B5358" s="402" t="s">
        <v>17109</v>
      </c>
      <c r="C5358" s="402" t="s">
        <v>100</v>
      </c>
      <c r="D5358" s="403">
        <v>531.1</v>
      </c>
    </row>
    <row r="5359" spans="1:4" ht="12.75" customHeight="1">
      <c r="A5359" s="402">
        <v>95638</v>
      </c>
      <c r="B5359" s="402" t="s">
        <v>17110</v>
      </c>
      <c r="C5359" s="402" t="s">
        <v>100</v>
      </c>
      <c r="D5359" s="403">
        <v>657.91</v>
      </c>
    </row>
    <row r="5360" spans="1:4" ht="12.75" customHeight="1">
      <c r="A5360" s="402">
        <v>95639</v>
      </c>
      <c r="B5360" s="402" t="s">
        <v>17111</v>
      </c>
      <c r="C5360" s="402" t="s">
        <v>100</v>
      </c>
      <c r="D5360" s="403">
        <v>910.55</v>
      </c>
    </row>
    <row r="5361" spans="1:4" ht="12.75" customHeight="1">
      <c r="A5361" s="402">
        <v>95641</v>
      </c>
      <c r="B5361" s="402" t="s">
        <v>17112</v>
      </c>
      <c r="C5361" s="402" t="s">
        <v>100</v>
      </c>
      <c r="D5361" s="403">
        <v>303.77999999999997</v>
      </c>
    </row>
    <row r="5362" spans="1:4" ht="12.75" customHeight="1">
      <c r="A5362" s="402">
        <v>95642</v>
      </c>
      <c r="B5362" s="402" t="s">
        <v>17113</v>
      </c>
      <c r="C5362" s="402" t="s">
        <v>100</v>
      </c>
      <c r="D5362" s="403">
        <v>450.1</v>
      </c>
    </row>
    <row r="5363" spans="1:4" ht="12.75" customHeight="1">
      <c r="A5363" s="402">
        <v>95643</v>
      </c>
      <c r="B5363" s="402" t="s">
        <v>17114</v>
      </c>
      <c r="C5363" s="402" t="s">
        <v>100</v>
      </c>
      <c r="D5363" s="403">
        <v>589.94000000000005</v>
      </c>
    </row>
    <row r="5364" spans="1:4" ht="12.75" customHeight="1">
      <c r="A5364" s="402">
        <v>95644</v>
      </c>
      <c r="B5364" s="402" t="s">
        <v>17115</v>
      </c>
      <c r="C5364" s="402" t="s">
        <v>100</v>
      </c>
      <c r="D5364" s="403">
        <v>225.36</v>
      </c>
    </row>
    <row r="5365" spans="1:4" ht="12.75" customHeight="1">
      <c r="A5365" s="402">
        <v>95645</v>
      </c>
      <c r="B5365" s="402" t="s">
        <v>17116</v>
      </c>
      <c r="C5365" s="402" t="s">
        <v>100</v>
      </c>
      <c r="D5365" s="403">
        <v>416.78</v>
      </c>
    </row>
    <row r="5366" spans="1:4" ht="12.75" customHeight="1">
      <c r="A5366" s="402">
        <v>95646</v>
      </c>
      <c r="B5366" s="402" t="s">
        <v>17117</v>
      </c>
      <c r="C5366" s="402" t="s">
        <v>100</v>
      </c>
      <c r="D5366" s="403">
        <v>621.94000000000005</v>
      </c>
    </row>
    <row r="5367" spans="1:4" ht="12.75" customHeight="1">
      <c r="A5367" s="402">
        <v>95647</v>
      </c>
      <c r="B5367" s="402" t="s">
        <v>17118</v>
      </c>
      <c r="C5367" s="402" t="s">
        <v>100</v>
      </c>
      <c r="D5367" s="403">
        <v>817.18</v>
      </c>
    </row>
    <row r="5368" spans="1:4" ht="12.75" customHeight="1">
      <c r="A5368" s="402">
        <v>95648</v>
      </c>
      <c r="B5368" s="402" t="s">
        <v>17119</v>
      </c>
      <c r="C5368" s="402" t="s">
        <v>100</v>
      </c>
      <c r="D5368" s="403">
        <v>544.11</v>
      </c>
    </row>
    <row r="5369" spans="1:4" ht="12.75" customHeight="1">
      <c r="A5369" s="402">
        <v>95649</v>
      </c>
      <c r="B5369" s="402" t="s">
        <v>17120</v>
      </c>
      <c r="C5369" s="402" t="s">
        <v>100</v>
      </c>
      <c r="D5369" s="403">
        <v>947.9</v>
      </c>
    </row>
    <row r="5370" spans="1:4" ht="12.75" customHeight="1">
      <c r="A5370" s="402">
        <v>95650</v>
      </c>
      <c r="B5370" s="402" t="s">
        <v>17121</v>
      </c>
      <c r="C5370" s="402" t="s">
        <v>100</v>
      </c>
      <c r="D5370" s="403">
        <v>1387.13</v>
      </c>
    </row>
    <row r="5371" spans="1:4" ht="12.75" customHeight="1">
      <c r="A5371" s="402">
        <v>95651</v>
      </c>
      <c r="B5371" s="402" t="s">
        <v>17122</v>
      </c>
      <c r="C5371" s="402" t="s">
        <v>100</v>
      </c>
      <c r="D5371" s="403">
        <v>1805.28</v>
      </c>
    </row>
    <row r="5372" spans="1:4" ht="12.75" customHeight="1">
      <c r="A5372" s="402">
        <v>95652</v>
      </c>
      <c r="B5372" s="402" t="s">
        <v>17123</v>
      </c>
      <c r="C5372" s="402" t="s">
        <v>100</v>
      </c>
      <c r="D5372" s="403">
        <v>676.34</v>
      </c>
    </row>
    <row r="5373" spans="1:4" ht="12.75" customHeight="1">
      <c r="A5373" s="402">
        <v>95653</v>
      </c>
      <c r="B5373" s="402" t="s">
        <v>17124</v>
      </c>
      <c r="C5373" s="402" t="s">
        <v>100</v>
      </c>
      <c r="D5373" s="403">
        <v>1210.72</v>
      </c>
    </row>
    <row r="5374" spans="1:4" ht="12.75" customHeight="1">
      <c r="A5374" s="402">
        <v>95654</v>
      </c>
      <c r="B5374" s="402" t="s">
        <v>17125</v>
      </c>
      <c r="C5374" s="402" t="s">
        <v>100</v>
      </c>
      <c r="D5374" s="403">
        <v>1785.44</v>
      </c>
    </row>
    <row r="5375" spans="1:4" ht="12.75" customHeight="1">
      <c r="A5375" s="402">
        <v>95655</v>
      </c>
      <c r="B5375" s="402" t="s">
        <v>17126</v>
      </c>
      <c r="C5375" s="402" t="s">
        <v>100</v>
      </c>
      <c r="D5375" s="403">
        <v>2333.11</v>
      </c>
    </row>
    <row r="5376" spans="1:4" ht="12.75" customHeight="1">
      <c r="A5376" s="402">
        <v>95657</v>
      </c>
      <c r="B5376" s="402" t="s">
        <v>17127</v>
      </c>
      <c r="C5376" s="402" t="s">
        <v>100</v>
      </c>
      <c r="D5376" s="403">
        <v>297.32</v>
      </c>
    </row>
    <row r="5377" spans="1:4" ht="12.75" customHeight="1">
      <c r="A5377" s="402">
        <v>95658</v>
      </c>
      <c r="B5377" s="402" t="s">
        <v>17128</v>
      </c>
      <c r="C5377" s="402" t="s">
        <v>100</v>
      </c>
      <c r="D5377" s="403">
        <v>544.54999999999995</v>
      </c>
    </row>
    <row r="5378" spans="1:4" ht="12.75" customHeight="1">
      <c r="A5378" s="402">
        <v>95659</v>
      </c>
      <c r="B5378" s="402" t="s">
        <v>17129</v>
      </c>
      <c r="C5378" s="402" t="s">
        <v>100</v>
      </c>
      <c r="D5378" s="403">
        <v>810.86</v>
      </c>
    </row>
    <row r="5379" spans="1:4" ht="12.75" customHeight="1">
      <c r="A5379" s="402">
        <v>95660</v>
      </c>
      <c r="B5379" s="402" t="s">
        <v>17130</v>
      </c>
      <c r="C5379" s="402" t="s">
        <v>100</v>
      </c>
      <c r="D5379" s="403">
        <v>1064.0999999999999</v>
      </c>
    </row>
    <row r="5380" spans="1:4" ht="12.75" customHeight="1">
      <c r="A5380" s="402">
        <v>95661</v>
      </c>
      <c r="B5380" s="402" t="s">
        <v>17131</v>
      </c>
      <c r="C5380" s="402" t="s">
        <v>100</v>
      </c>
      <c r="D5380" s="403">
        <v>374.95</v>
      </c>
    </row>
    <row r="5381" spans="1:4" ht="12.75" customHeight="1">
      <c r="A5381" s="402">
        <v>95662</v>
      </c>
      <c r="B5381" s="402" t="s">
        <v>17132</v>
      </c>
      <c r="C5381" s="402" t="s">
        <v>100</v>
      </c>
      <c r="D5381" s="403">
        <v>698.52</v>
      </c>
    </row>
    <row r="5382" spans="1:4" ht="12.75" customHeight="1">
      <c r="A5382" s="402">
        <v>95663</v>
      </c>
      <c r="B5382" s="402" t="s">
        <v>17133</v>
      </c>
      <c r="C5382" s="402" t="s">
        <v>100</v>
      </c>
      <c r="D5382" s="403">
        <v>1045.07</v>
      </c>
    </row>
    <row r="5383" spans="1:4" ht="12.75" customHeight="1">
      <c r="A5383" s="402">
        <v>95664</v>
      </c>
      <c r="B5383" s="402" t="s">
        <v>17134</v>
      </c>
      <c r="C5383" s="402" t="s">
        <v>100</v>
      </c>
      <c r="D5383" s="403">
        <v>1373.76</v>
      </c>
    </row>
    <row r="5384" spans="1:4" ht="12.75" customHeight="1">
      <c r="A5384" s="402">
        <v>95665</v>
      </c>
      <c r="B5384" s="402" t="s">
        <v>17135</v>
      </c>
      <c r="C5384" s="402" t="s">
        <v>100</v>
      </c>
      <c r="D5384" s="403">
        <v>327.79</v>
      </c>
    </row>
    <row r="5385" spans="1:4" ht="12.75" customHeight="1">
      <c r="A5385" s="402">
        <v>95666</v>
      </c>
      <c r="B5385" s="402" t="s">
        <v>17136</v>
      </c>
      <c r="C5385" s="402" t="s">
        <v>100</v>
      </c>
      <c r="D5385" s="403">
        <v>583.87</v>
      </c>
    </row>
    <row r="5386" spans="1:4" ht="12.75" customHeight="1">
      <c r="A5386" s="402">
        <v>95667</v>
      </c>
      <c r="B5386" s="402" t="s">
        <v>17137</v>
      </c>
      <c r="C5386" s="402" t="s">
        <v>100</v>
      </c>
      <c r="D5386" s="403">
        <v>865.2</v>
      </c>
    </row>
    <row r="5387" spans="1:4" ht="12.75" customHeight="1">
      <c r="A5387" s="402">
        <v>95668</v>
      </c>
      <c r="B5387" s="402" t="s">
        <v>17138</v>
      </c>
      <c r="C5387" s="402" t="s">
        <v>100</v>
      </c>
      <c r="D5387" s="403">
        <v>1131.6600000000001</v>
      </c>
    </row>
    <row r="5388" spans="1:4" ht="12.75" customHeight="1">
      <c r="A5388" s="402">
        <v>95669</v>
      </c>
      <c r="B5388" s="402" t="s">
        <v>17139</v>
      </c>
      <c r="C5388" s="402" t="s">
        <v>100</v>
      </c>
      <c r="D5388" s="403">
        <v>401.74</v>
      </c>
    </row>
    <row r="5389" spans="1:4" ht="12.75" customHeight="1">
      <c r="A5389" s="402">
        <v>95670</v>
      </c>
      <c r="B5389" s="402" t="s">
        <v>17140</v>
      </c>
      <c r="C5389" s="402" t="s">
        <v>100</v>
      </c>
      <c r="D5389" s="403">
        <v>730.66</v>
      </c>
    </row>
    <row r="5390" spans="1:4" ht="12.75" customHeight="1">
      <c r="A5390" s="402">
        <v>95671</v>
      </c>
      <c r="B5390" s="402" t="s">
        <v>17141</v>
      </c>
      <c r="C5390" s="402" t="s">
        <v>100</v>
      </c>
      <c r="D5390" s="403">
        <v>1088.1500000000001</v>
      </c>
    </row>
    <row r="5391" spans="1:4" ht="12.75" customHeight="1">
      <c r="A5391" s="402">
        <v>95672</v>
      </c>
      <c r="B5391" s="402" t="s">
        <v>17142</v>
      </c>
      <c r="C5391" s="402" t="s">
        <v>100</v>
      </c>
      <c r="D5391" s="403">
        <v>1426.74</v>
      </c>
    </row>
    <row r="5392" spans="1:4" ht="12.75" customHeight="1">
      <c r="A5392" s="402">
        <v>95673</v>
      </c>
      <c r="B5392" s="402" t="s">
        <v>17143</v>
      </c>
      <c r="C5392" s="402" t="s">
        <v>100</v>
      </c>
      <c r="D5392" s="403">
        <v>146.84</v>
      </c>
    </row>
    <row r="5393" spans="1:4" ht="12.75" customHeight="1">
      <c r="A5393" s="402">
        <v>95674</v>
      </c>
      <c r="B5393" s="402" t="s">
        <v>17144</v>
      </c>
      <c r="C5393" s="402" t="s">
        <v>100</v>
      </c>
      <c r="D5393" s="403">
        <v>156.22</v>
      </c>
    </row>
    <row r="5394" spans="1:4" ht="12.75" customHeight="1">
      <c r="A5394" s="402">
        <v>95675</v>
      </c>
      <c r="B5394" s="402" t="s">
        <v>17145</v>
      </c>
      <c r="C5394" s="402" t="s">
        <v>100</v>
      </c>
      <c r="D5394" s="403">
        <v>192.7</v>
      </c>
    </row>
    <row r="5395" spans="1:4" ht="12.75" customHeight="1">
      <c r="A5395" s="402">
        <v>95676</v>
      </c>
      <c r="B5395" s="402" t="s">
        <v>17146</v>
      </c>
      <c r="C5395" s="402" t="s">
        <v>100</v>
      </c>
      <c r="D5395" s="403">
        <v>132.12</v>
      </c>
    </row>
    <row r="5396" spans="1:4" ht="12.75" customHeight="1">
      <c r="A5396" s="402">
        <v>97741</v>
      </c>
      <c r="B5396" s="402" t="s">
        <v>17147</v>
      </c>
      <c r="C5396" s="402" t="s">
        <v>100</v>
      </c>
      <c r="D5396" s="403">
        <v>168.39</v>
      </c>
    </row>
    <row r="5397" spans="1:4" ht="12.75" customHeight="1">
      <c r="A5397" s="402">
        <v>104992</v>
      </c>
      <c r="B5397" s="402" t="s">
        <v>17148</v>
      </c>
      <c r="C5397" s="402" t="s">
        <v>100</v>
      </c>
      <c r="D5397" s="403">
        <v>1595.47</v>
      </c>
    </row>
    <row r="5398" spans="1:4" ht="12.75" customHeight="1">
      <c r="A5398" s="402">
        <v>104997</v>
      </c>
      <c r="B5398" s="402" t="s">
        <v>17149</v>
      </c>
      <c r="C5398" s="402" t="s">
        <v>100</v>
      </c>
      <c r="D5398" s="403">
        <v>516.77</v>
      </c>
    </row>
    <row r="5399" spans="1:4" ht="12.75" customHeight="1">
      <c r="A5399" s="402">
        <v>104998</v>
      </c>
      <c r="B5399" s="402" t="s">
        <v>17150</v>
      </c>
      <c r="C5399" s="402" t="s">
        <v>100</v>
      </c>
      <c r="D5399" s="403">
        <v>695.02</v>
      </c>
    </row>
    <row r="5400" spans="1:4" ht="12.75" customHeight="1">
      <c r="A5400" s="402">
        <v>105135</v>
      </c>
      <c r="B5400" s="402" t="s">
        <v>17151</v>
      </c>
      <c r="C5400" s="402" t="s">
        <v>100</v>
      </c>
      <c r="D5400" s="403">
        <v>1140.55</v>
      </c>
    </row>
    <row r="5401" spans="1:4" ht="12.75" customHeight="1">
      <c r="A5401" s="402">
        <v>90436</v>
      </c>
      <c r="B5401" s="402" t="s">
        <v>17152</v>
      </c>
      <c r="C5401" s="402" t="s">
        <v>100</v>
      </c>
      <c r="D5401" s="403">
        <v>13.14</v>
      </c>
    </row>
    <row r="5402" spans="1:4" ht="12.75" customHeight="1">
      <c r="A5402" s="402">
        <v>90437</v>
      </c>
      <c r="B5402" s="402" t="s">
        <v>17153</v>
      </c>
      <c r="C5402" s="402" t="s">
        <v>100</v>
      </c>
      <c r="D5402" s="403">
        <v>35.03</v>
      </c>
    </row>
    <row r="5403" spans="1:4" ht="12.75" customHeight="1">
      <c r="A5403" s="402">
        <v>90438</v>
      </c>
      <c r="B5403" s="402" t="s">
        <v>17154</v>
      </c>
      <c r="C5403" s="402" t="s">
        <v>100</v>
      </c>
      <c r="D5403" s="403">
        <v>51.15</v>
      </c>
    </row>
    <row r="5404" spans="1:4" ht="12.75" customHeight="1">
      <c r="A5404" s="402">
        <v>90439</v>
      </c>
      <c r="B5404" s="402" t="s">
        <v>17155</v>
      </c>
      <c r="C5404" s="402" t="s">
        <v>100</v>
      </c>
      <c r="D5404" s="403">
        <v>8.61</v>
      </c>
    </row>
    <row r="5405" spans="1:4" ht="12.75" customHeight="1">
      <c r="A5405" s="402">
        <v>90440</v>
      </c>
      <c r="B5405" s="402" t="s">
        <v>17156</v>
      </c>
      <c r="C5405" s="402" t="s">
        <v>100</v>
      </c>
      <c r="D5405" s="403">
        <v>22.98</v>
      </c>
    </row>
    <row r="5406" spans="1:4" ht="12.75" customHeight="1">
      <c r="A5406" s="402">
        <v>90441</v>
      </c>
      <c r="B5406" s="402" t="s">
        <v>17157</v>
      </c>
      <c r="C5406" s="402" t="s">
        <v>100</v>
      </c>
      <c r="D5406" s="403">
        <v>33.57</v>
      </c>
    </row>
    <row r="5407" spans="1:4" ht="12.75" customHeight="1">
      <c r="A5407" s="402">
        <v>90443</v>
      </c>
      <c r="B5407" s="402" t="s">
        <v>17158</v>
      </c>
      <c r="C5407" s="402" t="s">
        <v>53</v>
      </c>
      <c r="D5407" s="403">
        <v>7.05</v>
      </c>
    </row>
    <row r="5408" spans="1:4" ht="12.75" customHeight="1">
      <c r="A5408" s="402">
        <v>90444</v>
      </c>
      <c r="B5408" s="402" t="s">
        <v>17159</v>
      </c>
      <c r="C5408" s="402" t="s">
        <v>53</v>
      </c>
      <c r="D5408" s="403">
        <v>11.88</v>
      </c>
    </row>
    <row r="5409" spans="1:4" ht="12.75" customHeight="1">
      <c r="A5409" s="402">
        <v>90445</v>
      </c>
      <c r="B5409" s="402" t="s">
        <v>17160</v>
      </c>
      <c r="C5409" s="402" t="s">
        <v>53</v>
      </c>
      <c r="D5409" s="403">
        <v>15.74</v>
      </c>
    </row>
    <row r="5410" spans="1:4" ht="12.75" customHeight="1">
      <c r="A5410" s="402">
        <v>90446</v>
      </c>
      <c r="B5410" s="402" t="s">
        <v>17161</v>
      </c>
      <c r="C5410" s="402" t="s">
        <v>53</v>
      </c>
      <c r="D5410" s="403">
        <v>20.91</v>
      </c>
    </row>
    <row r="5411" spans="1:4" ht="12.75" customHeight="1">
      <c r="A5411" s="402">
        <v>90447</v>
      </c>
      <c r="B5411" s="402" t="s">
        <v>17162</v>
      </c>
      <c r="C5411" s="402" t="s">
        <v>53</v>
      </c>
      <c r="D5411" s="403">
        <v>7.38</v>
      </c>
    </row>
    <row r="5412" spans="1:4" ht="12.75" customHeight="1">
      <c r="A5412" s="402">
        <v>90451</v>
      </c>
      <c r="B5412" s="402" t="s">
        <v>17163</v>
      </c>
      <c r="C5412" s="402" t="s">
        <v>100</v>
      </c>
      <c r="D5412" s="403">
        <v>5.6</v>
      </c>
    </row>
    <row r="5413" spans="1:4" ht="12.75" customHeight="1">
      <c r="A5413" s="402">
        <v>90452</v>
      </c>
      <c r="B5413" s="402" t="s">
        <v>17164</v>
      </c>
      <c r="C5413" s="402" t="s">
        <v>100</v>
      </c>
      <c r="D5413" s="403">
        <v>19.39</v>
      </c>
    </row>
    <row r="5414" spans="1:4" ht="12.75" customHeight="1">
      <c r="A5414" s="402">
        <v>90453</v>
      </c>
      <c r="B5414" s="402" t="s">
        <v>17165</v>
      </c>
      <c r="C5414" s="402" t="s">
        <v>100</v>
      </c>
      <c r="D5414" s="403">
        <v>3.76</v>
      </c>
    </row>
    <row r="5415" spans="1:4" ht="12.75" customHeight="1">
      <c r="A5415" s="402">
        <v>90454</v>
      </c>
      <c r="B5415" s="402" t="s">
        <v>17166</v>
      </c>
      <c r="C5415" s="402" t="s">
        <v>100</v>
      </c>
      <c r="D5415" s="403">
        <v>5.98</v>
      </c>
    </row>
    <row r="5416" spans="1:4" ht="12.75" customHeight="1">
      <c r="A5416" s="402">
        <v>90455</v>
      </c>
      <c r="B5416" s="402" t="s">
        <v>17167</v>
      </c>
      <c r="C5416" s="402" t="s">
        <v>100</v>
      </c>
      <c r="D5416" s="403">
        <v>7.57</v>
      </c>
    </row>
    <row r="5417" spans="1:4" ht="12.75" customHeight="1">
      <c r="A5417" s="402">
        <v>90456</v>
      </c>
      <c r="B5417" s="402" t="s">
        <v>17168</v>
      </c>
      <c r="C5417" s="402" t="s">
        <v>100</v>
      </c>
      <c r="D5417" s="403">
        <v>4.8899999999999997</v>
      </c>
    </row>
    <row r="5418" spans="1:4" ht="12.75" customHeight="1">
      <c r="A5418" s="402">
        <v>90457</v>
      </c>
      <c r="B5418" s="402" t="s">
        <v>17169</v>
      </c>
      <c r="C5418" s="402" t="s">
        <v>100</v>
      </c>
      <c r="D5418" s="403">
        <v>11.16</v>
      </c>
    </row>
    <row r="5419" spans="1:4" ht="12.75" customHeight="1">
      <c r="A5419" s="402">
        <v>90458</v>
      </c>
      <c r="B5419" s="402" t="s">
        <v>17170</v>
      </c>
      <c r="C5419" s="402" t="s">
        <v>100</v>
      </c>
      <c r="D5419" s="403">
        <v>31.83</v>
      </c>
    </row>
    <row r="5420" spans="1:4" ht="12.75" customHeight="1">
      <c r="A5420" s="402">
        <v>90459</v>
      </c>
      <c r="B5420" s="402" t="s">
        <v>17171</v>
      </c>
      <c r="C5420" s="402" t="s">
        <v>100</v>
      </c>
      <c r="D5420" s="403">
        <v>43.09</v>
      </c>
    </row>
    <row r="5421" spans="1:4" ht="12.75" customHeight="1">
      <c r="A5421" s="402">
        <v>90460</v>
      </c>
      <c r="B5421" s="402" t="s">
        <v>17172</v>
      </c>
      <c r="C5421" s="402" t="s">
        <v>53</v>
      </c>
      <c r="D5421" s="403">
        <v>26.14</v>
      </c>
    </row>
    <row r="5422" spans="1:4" ht="12.75" customHeight="1">
      <c r="A5422" s="402">
        <v>90461</v>
      </c>
      <c r="B5422" s="402" t="s">
        <v>17173</v>
      </c>
      <c r="C5422" s="402" t="s">
        <v>53</v>
      </c>
      <c r="D5422" s="403">
        <v>18.68</v>
      </c>
    </row>
    <row r="5423" spans="1:4" ht="12.75" customHeight="1">
      <c r="A5423" s="402">
        <v>90462</v>
      </c>
      <c r="B5423" s="402" t="s">
        <v>17174</v>
      </c>
      <c r="C5423" s="402" t="s">
        <v>53</v>
      </c>
      <c r="D5423" s="403">
        <v>4.6900000000000004</v>
      </c>
    </row>
    <row r="5424" spans="1:4" ht="12.75" customHeight="1">
      <c r="A5424" s="402">
        <v>90463</v>
      </c>
      <c r="B5424" s="402" t="s">
        <v>17175</v>
      </c>
      <c r="C5424" s="402" t="s">
        <v>53</v>
      </c>
      <c r="D5424" s="403">
        <v>3.82</v>
      </c>
    </row>
    <row r="5425" spans="1:4" ht="12.75" customHeight="1">
      <c r="A5425" s="402">
        <v>90466</v>
      </c>
      <c r="B5425" s="402" t="s">
        <v>17176</v>
      </c>
      <c r="C5425" s="402" t="s">
        <v>53</v>
      </c>
      <c r="D5425" s="403">
        <v>13.89</v>
      </c>
    </row>
    <row r="5426" spans="1:4" ht="12.75" customHeight="1">
      <c r="A5426" s="402">
        <v>90467</v>
      </c>
      <c r="B5426" s="402" t="s">
        <v>17177</v>
      </c>
      <c r="C5426" s="402" t="s">
        <v>53</v>
      </c>
      <c r="D5426" s="403">
        <v>20.9</v>
      </c>
    </row>
    <row r="5427" spans="1:4" ht="12.75" customHeight="1">
      <c r="A5427" s="402">
        <v>90468</v>
      </c>
      <c r="B5427" s="402" t="s">
        <v>17178</v>
      </c>
      <c r="C5427" s="402" t="s">
        <v>53</v>
      </c>
      <c r="D5427" s="403">
        <v>7</v>
      </c>
    </row>
    <row r="5428" spans="1:4" ht="12.75" customHeight="1">
      <c r="A5428" s="402">
        <v>90469</v>
      </c>
      <c r="B5428" s="402" t="s">
        <v>17179</v>
      </c>
      <c r="C5428" s="402" t="s">
        <v>53</v>
      </c>
      <c r="D5428" s="403">
        <v>10.64</v>
      </c>
    </row>
    <row r="5429" spans="1:4" ht="12.75" customHeight="1">
      <c r="A5429" s="402">
        <v>90470</v>
      </c>
      <c r="B5429" s="402" t="s">
        <v>17180</v>
      </c>
      <c r="C5429" s="402" t="s">
        <v>53</v>
      </c>
      <c r="D5429" s="403">
        <v>14.19</v>
      </c>
    </row>
    <row r="5430" spans="1:4" ht="12.75" customHeight="1">
      <c r="A5430" s="402">
        <v>91166</v>
      </c>
      <c r="B5430" s="402" t="s">
        <v>17181</v>
      </c>
      <c r="C5430" s="402" t="s">
        <v>53</v>
      </c>
      <c r="D5430" s="403">
        <v>4.0999999999999996</v>
      </c>
    </row>
    <row r="5431" spans="1:4" ht="12.75" customHeight="1">
      <c r="A5431" s="402">
        <v>91167</v>
      </c>
      <c r="B5431" s="402" t="s">
        <v>17182</v>
      </c>
      <c r="C5431" s="402" t="s">
        <v>53</v>
      </c>
      <c r="D5431" s="403">
        <v>8.93</v>
      </c>
    </row>
    <row r="5432" spans="1:4" ht="12.75" customHeight="1">
      <c r="A5432" s="402">
        <v>91170</v>
      </c>
      <c r="B5432" s="402" t="s">
        <v>17183</v>
      </c>
      <c r="C5432" s="402" t="s">
        <v>53</v>
      </c>
      <c r="D5432" s="403">
        <v>8.93</v>
      </c>
    </row>
    <row r="5433" spans="1:4" ht="12.75" customHeight="1">
      <c r="A5433" s="402">
        <v>91171</v>
      </c>
      <c r="B5433" s="402" t="s">
        <v>17184</v>
      </c>
      <c r="C5433" s="402" t="s">
        <v>53</v>
      </c>
      <c r="D5433" s="403">
        <v>14.5</v>
      </c>
    </row>
    <row r="5434" spans="1:4" ht="12.75" customHeight="1">
      <c r="A5434" s="402">
        <v>91172</v>
      </c>
      <c r="B5434" s="402" t="s">
        <v>17185</v>
      </c>
      <c r="C5434" s="402" t="s">
        <v>53</v>
      </c>
      <c r="D5434" s="403">
        <v>16.7</v>
      </c>
    </row>
    <row r="5435" spans="1:4" ht="12.75" customHeight="1">
      <c r="A5435" s="402">
        <v>91173</v>
      </c>
      <c r="B5435" s="402" t="s">
        <v>17186</v>
      </c>
      <c r="C5435" s="402" t="s">
        <v>53</v>
      </c>
      <c r="D5435" s="403">
        <v>3.32</v>
      </c>
    </row>
    <row r="5436" spans="1:4" ht="12.75" customHeight="1">
      <c r="A5436" s="402">
        <v>91174</v>
      </c>
      <c r="B5436" s="402" t="s">
        <v>17187</v>
      </c>
      <c r="C5436" s="402" t="s">
        <v>53</v>
      </c>
      <c r="D5436" s="403">
        <v>5.79</v>
      </c>
    </row>
    <row r="5437" spans="1:4" ht="12.75" customHeight="1">
      <c r="A5437" s="402">
        <v>91175</v>
      </c>
      <c r="B5437" s="402" t="s">
        <v>17188</v>
      </c>
      <c r="C5437" s="402" t="s">
        <v>53</v>
      </c>
      <c r="D5437" s="403">
        <v>9.01</v>
      </c>
    </row>
    <row r="5438" spans="1:4" ht="12.75" customHeight="1">
      <c r="A5438" s="402">
        <v>91176</v>
      </c>
      <c r="B5438" s="402" t="s">
        <v>17189</v>
      </c>
      <c r="C5438" s="402" t="s">
        <v>53</v>
      </c>
      <c r="D5438" s="403">
        <v>15.26</v>
      </c>
    </row>
    <row r="5439" spans="1:4" ht="12.75" customHeight="1">
      <c r="A5439" s="402">
        <v>91179</v>
      </c>
      <c r="B5439" s="402" t="s">
        <v>17190</v>
      </c>
      <c r="C5439" s="402" t="s">
        <v>53</v>
      </c>
      <c r="D5439" s="403">
        <v>15.26</v>
      </c>
    </row>
    <row r="5440" spans="1:4" ht="12.75" customHeight="1">
      <c r="A5440" s="402">
        <v>91180</v>
      </c>
      <c r="B5440" s="402" t="s">
        <v>17191</v>
      </c>
      <c r="C5440" s="402" t="s">
        <v>53</v>
      </c>
      <c r="D5440" s="403">
        <v>20.14</v>
      </c>
    </row>
    <row r="5441" spans="1:4" ht="12.75" customHeight="1">
      <c r="A5441" s="402">
        <v>91181</v>
      </c>
      <c r="B5441" s="402" t="s">
        <v>17192</v>
      </c>
      <c r="C5441" s="402" t="s">
        <v>53</v>
      </c>
      <c r="D5441" s="403">
        <v>21.01</v>
      </c>
    </row>
    <row r="5442" spans="1:4" ht="12.75" customHeight="1">
      <c r="A5442" s="402">
        <v>91182</v>
      </c>
      <c r="B5442" s="402" t="s">
        <v>17193</v>
      </c>
      <c r="C5442" s="402" t="s">
        <v>53</v>
      </c>
      <c r="D5442" s="403">
        <v>24.03</v>
      </c>
    </row>
    <row r="5443" spans="1:4" ht="12.75" customHeight="1">
      <c r="A5443" s="402">
        <v>91185</v>
      </c>
      <c r="B5443" s="402" t="s">
        <v>17194</v>
      </c>
      <c r="C5443" s="402" t="s">
        <v>53</v>
      </c>
      <c r="D5443" s="403">
        <v>24.03</v>
      </c>
    </row>
    <row r="5444" spans="1:4" ht="12.75" customHeight="1">
      <c r="A5444" s="402">
        <v>91186</v>
      </c>
      <c r="B5444" s="402" t="s">
        <v>17195</v>
      </c>
      <c r="C5444" s="402" t="s">
        <v>53</v>
      </c>
      <c r="D5444" s="403">
        <v>26.48</v>
      </c>
    </row>
    <row r="5445" spans="1:4" ht="12.75" customHeight="1">
      <c r="A5445" s="402">
        <v>91187</v>
      </c>
      <c r="B5445" s="402" t="s">
        <v>17196</v>
      </c>
      <c r="C5445" s="402" t="s">
        <v>53</v>
      </c>
      <c r="D5445" s="403">
        <v>23.71</v>
      </c>
    </row>
    <row r="5446" spans="1:4" ht="12.75" customHeight="1">
      <c r="A5446" s="402">
        <v>91188</v>
      </c>
      <c r="B5446" s="402" t="s">
        <v>17197</v>
      </c>
      <c r="C5446" s="402" t="s">
        <v>100</v>
      </c>
      <c r="D5446" s="403">
        <v>11.86</v>
      </c>
    </row>
    <row r="5447" spans="1:4" ht="12.75" customHeight="1">
      <c r="A5447" s="402">
        <v>91189</v>
      </c>
      <c r="B5447" s="402" t="s">
        <v>17198</v>
      </c>
      <c r="C5447" s="402" t="s">
        <v>100</v>
      </c>
      <c r="D5447" s="403">
        <v>66.81</v>
      </c>
    </row>
    <row r="5448" spans="1:4" ht="12.75" customHeight="1">
      <c r="A5448" s="402">
        <v>91190</v>
      </c>
      <c r="B5448" s="402" t="s">
        <v>17199</v>
      </c>
      <c r="C5448" s="402" t="s">
        <v>100</v>
      </c>
      <c r="D5448" s="403">
        <v>9.69</v>
      </c>
    </row>
    <row r="5449" spans="1:4" ht="12.75" customHeight="1">
      <c r="A5449" s="402">
        <v>91191</v>
      </c>
      <c r="B5449" s="402" t="s">
        <v>17200</v>
      </c>
      <c r="C5449" s="402" t="s">
        <v>100</v>
      </c>
      <c r="D5449" s="403">
        <v>13.61</v>
      </c>
    </row>
    <row r="5450" spans="1:4" ht="12.75" customHeight="1">
      <c r="A5450" s="402">
        <v>91192</v>
      </c>
      <c r="B5450" s="402" t="s">
        <v>17201</v>
      </c>
      <c r="C5450" s="402" t="s">
        <v>100</v>
      </c>
      <c r="D5450" s="403">
        <v>20.61</v>
      </c>
    </row>
    <row r="5451" spans="1:4" ht="12.75" customHeight="1">
      <c r="A5451" s="402">
        <v>91222</v>
      </c>
      <c r="B5451" s="402" t="s">
        <v>17202</v>
      </c>
      <c r="C5451" s="402" t="s">
        <v>53</v>
      </c>
      <c r="D5451" s="403">
        <v>7.84</v>
      </c>
    </row>
    <row r="5452" spans="1:4" ht="12.75" customHeight="1">
      <c r="A5452" s="402">
        <v>94480</v>
      </c>
      <c r="B5452" s="402" t="s">
        <v>17203</v>
      </c>
      <c r="C5452" s="402" t="s">
        <v>100</v>
      </c>
      <c r="D5452" s="403">
        <v>2632.82</v>
      </c>
    </row>
    <row r="5453" spans="1:4" ht="12.75" customHeight="1">
      <c r="A5453" s="402">
        <v>94481</v>
      </c>
      <c r="B5453" s="402" t="s">
        <v>17204</v>
      </c>
      <c r="C5453" s="402" t="s">
        <v>100</v>
      </c>
      <c r="D5453" s="403">
        <v>1811.2</v>
      </c>
    </row>
    <row r="5454" spans="1:4" ht="12.75" customHeight="1">
      <c r="A5454" s="402">
        <v>94482</v>
      </c>
      <c r="B5454" s="402" t="s">
        <v>17205</v>
      </c>
      <c r="C5454" s="402" t="s">
        <v>100</v>
      </c>
      <c r="D5454" s="403">
        <v>1405.69</v>
      </c>
    </row>
    <row r="5455" spans="1:4" ht="12.75" customHeight="1">
      <c r="A5455" s="402">
        <v>94483</v>
      </c>
      <c r="B5455" s="402" t="s">
        <v>17206</v>
      </c>
      <c r="C5455" s="402" t="s">
        <v>100</v>
      </c>
      <c r="D5455" s="403">
        <v>1163.55</v>
      </c>
    </row>
    <row r="5456" spans="1:4" ht="12.75" customHeight="1">
      <c r="A5456" s="402">
        <v>95541</v>
      </c>
      <c r="B5456" s="402" t="s">
        <v>17207</v>
      </c>
      <c r="C5456" s="402" t="s">
        <v>100</v>
      </c>
      <c r="D5456" s="403">
        <v>21.96</v>
      </c>
    </row>
    <row r="5457" spans="1:4" ht="12.75" customHeight="1">
      <c r="A5457" s="402">
        <v>96559</v>
      </c>
      <c r="B5457" s="402" t="s">
        <v>17208</v>
      </c>
      <c r="C5457" s="402" t="s">
        <v>74</v>
      </c>
      <c r="D5457" s="403">
        <v>36.71</v>
      </c>
    </row>
    <row r="5458" spans="1:4" ht="12.75" customHeight="1">
      <c r="A5458" s="402">
        <v>96560</v>
      </c>
      <c r="B5458" s="402" t="s">
        <v>17209</v>
      </c>
      <c r="C5458" s="402" t="s">
        <v>74</v>
      </c>
      <c r="D5458" s="403">
        <v>33.409999999999997</v>
      </c>
    </row>
    <row r="5459" spans="1:4" ht="12.75" customHeight="1">
      <c r="A5459" s="402">
        <v>96562</v>
      </c>
      <c r="B5459" s="402" t="s">
        <v>17210</v>
      </c>
      <c r="C5459" s="402" t="s">
        <v>53</v>
      </c>
      <c r="D5459" s="403">
        <v>50.79</v>
      </c>
    </row>
    <row r="5460" spans="1:4" ht="12.75" customHeight="1">
      <c r="A5460" s="402">
        <v>96563</v>
      </c>
      <c r="B5460" s="402" t="s">
        <v>17211</v>
      </c>
      <c r="C5460" s="402" t="s">
        <v>53</v>
      </c>
      <c r="D5460" s="403">
        <v>57.12</v>
      </c>
    </row>
    <row r="5461" spans="1:4" ht="12.75" customHeight="1">
      <c r="A5461" s="402">
        <v>100128</v>
      </c>
      <c r="B5461" s="402" t="s">
        <v>17212</v>
      </c>
      <c r="C5461" s="402" t="s">
        <v>100</v>
      </c>
      <c r="D5461" s="403">
        <v>1569.6</v>
      </c>
    </row>
    <row r="5462" spans="1:4" ht="12.75" customHeight="1">
      <c r="A5462" s="402">
        <v>101802</v>
      </c>
      <c r="B5462" s="402" t="s">
        <v>17213</v>
      </c>
      <c r="C5462" s="402" t="s">
        <v>100</v>
      </c>
      <c r="D5462" s="403">
        <v>1631.62</v>
      </c>
    </row>
    <row r="5463" spans="1:4" ht="12.75" customHeight="1">
      <c r="A5463" s="402">
        <v>101803</v>
      </c>
      <c r="B5463" s="402" t="s">
        <v>17214</v>
      </c>
      <c r="C5463" s="402" t="s">
        <v>100</v>
      </c>
      <c r="D5463" s="403">
        <v>1033.45</v>
      </c>
    </row>
    <row r="5464" spans="1:4" ht="12.75" customHeight="1">
      <c r="A5464" s="402">
        <v>101804</v>
      </c>
      <c r="B5464" s="402" t="s">
        <v>17215</v>
      </c>
      <c r="C5464" s="402" t="s">
        <v>100</v>
      </c>
      <c r="D5464" s="403">
        <v>1301.21</v>
      </c>
    </row>
    <row r="5465" spans="1:4" ht="12.75" customHeight="1">
      <c r="A5465" s="402">
        <v>101805</v>
      </c>
      <c r="B5465" s="402" t="s">
        <v>17216</v>
      </c>
      <c r="C5465" s="402" t="s">
        <v>100</v>
      </c>
      <c r="D5465" s="403">
        <v>1654.75</v>
      </c>
    </row>
    <row r="5466" spans="1:4" ht="12.75" customHeight="1">
      <c r="A5466" s="402">
        <v>102111</v>
      </c>
      <c r="B5466" s="402" t="s">
        <v>17217</v>
      </c>
      <c r="C5466" s="402" t="s">
        <v>100</v>
      </c>
      <c r="D5466" s="403">
        <v>1255.96</v>
      </c>
    </row>
    <row r="5467" spans="1:4" ht="12.75" customHeight="1">
      <c r="A5467" s="402">
        <v>102112</v>
      </c>
      <c r="B5467" s="402" t="s">
        <v>17218</v>
      </c>
      <c r="C5467" s="402" t="s">
        <v>100</v>
      </c>
      <c r="D5467" s="403">
        <v>128.35</v>
      </c>
    </row>
    <row r="5468" spans="1:4" ht="12.75" customHeight="1">
      <c r="A5468" s="402">
        <v>102113</v>
      </c>
      <c r="B5468" s="402" t="s">
        <v>17219</v>
      </c>
      <c r="C5468" s="402" t="s">
        <v>100</v>
      </c>
      <c r="D5468" s="403">
        <v>2032.32</v>
      </c>
    </row>
    <row r="5469" spans="1:4" ht="12.75" customHeight="1">
      <c r="A5469" s="402">
        <v>102114</v>
      </c>
      <c r="B5469" s="402" t="s">
        <v>17220</v>
      </c>
      <c r="C5469" s="402" t="s">
        <v>100</v>
      </c>
      <c r="D5469" s="403">
        <v>131.54</v>
      </c>
    </row>
    <row r="5470" spans="1:4" ht="12.75" customHeight="1">
      <c r="A5470" s="402">
        <v>102115</v>
      </c>
      <c r="B5470" s="402" t="s">
        <v>17221</v>
      </c>
      <c r="C5470" s="402" t="s">
        <v>100</v>
      </c>
      <c r="D5470" s="403">
        <v>3564.99</v>
      </c>
    </row>
    <row r="5471" spans="1:4" ht="12.75" customHeight="1">
      <c r="A5471" s="402">
        <v>102116</v>
      </c>
      <c r="B5471" s="402" t="s">
        <v>17222</v>
      </c>
      <c r="C5471" s="402" t="s">
        <v>100</v>
      </c>
      <c r="D5471" s="403">
        <v>2173.0500000000002</v>
      </c>
    </row>
    <row r="5472" spans="1:4" ht="12.75" customHeight="1">
      <c r="A5472" s="402">
        <v>102117</v>
      </c>
      <c r="B5472" s="402" t="s">
        <v>17223</v>
      </c>
      <c r="C5472" s="402" t="s">
        <v>100</v>
      </c>
      <c r="D5472" s="403">
        <v>135.41999999999999</v>
      </c>
    </row>
    <row r="5473" spans="1:4" ht="12.75" customHeight="1">
      <c r="A5473" s="402">
        <v>102118</v>
      </c>
      <c r="B5473" s="402" t="s">
        <v>17224</v>
      </c>
      <c r="C5473" s="402" t="s">
        <v>100</v>
      </c>
      <c r="D5473" s="403">
        <v>2981.89</v>
      </c>
    </row>
    <row r="5474" spans="1:4" ht="12.75" customHeight="1">
      <c r="A5474" s="402">
        <v>102119</v>
      </c>
      <c r="B5474" s="402" t="s">
        <v>17225</v>
      </c>
      <c r="C5474" s="402" t="s">
        <v>100</v>
      </c>
      <c r="D5474" s="403">
        <v>138.75</v>
      </c>
    </row>
    <row r="5475" spans="1:4" ht="12.75" customHeight="1">
      <c r="A5475" s="402">
        <v>102121</v>
      </c>
      <c r="B5475" s="402" t="s">
        <v>17226</v>
      </c>
      <c r="C5475" s="402" t="s">
        <v>100</v>
      </c>
      <c r="D5475" s="403">
        <v>173.66</v>
      </c>
    </row>
    <row r="5476" spans="1:4" ht="12.75" customHeight="1">
      <c r="A5476" s="402">
        <v>102122</v>
      </c>
      <c r="B5476" s="402" t="s">
        <v>17227</v>
      </c>
      <c r="C5476" s="402" t="s">
        <v>100</v>
      </c>
      <c r="D5476" s="403">
        <v>10210.93</v>
      </c>
    </row>
    <row r="5477" spans="1:4" ht="12.75" customHeight="1">
      <c r="A5477" s="402">
        <v>102123</v>
      </c>
      <c r="B5477" s="402" t="s">
        <v>17228</v>
      </c>
      <c r="C5477" s="402" t="s">
        <v>100</v>
      </c>
      <c r="D5477" s="403">
        <v>183.6</v>
      </c>
    </row>
    <row r="5478" spans="1:4" ht="12.75" customHeight="1">
      <c r="A5478" s="402">
        <v>102136</v>
      </c>
      <c r="B5478" s="402" t="s">
        <v>17229</v>
      </c>
      <c r="C5478" s="402" t="s">
        <v>100</v>
      </c>
      <c r="D5478" s="403">
        <v>66.12</v>
      </c>
    </row>
    <row r="5479" spans="1:4" ht="12.75" customHeight="1">
      <c r="A5479" s="402">
        <v>102137</v>
      </c>
      <c r="B5479" s="402" t="s">
        <v>17230</v>
      </c>
      <c r="C5479" s="402" t="s">
        <v>100</v>
      </c>
      <c r="D5479" s="403">
        <v>86.03</v>
      </c>
    </row>
    <row r="5480" spans="1:4" ht="12.75" customHeight="1">
      <c r="A5480" s="402">
        <v>102138</v>
      </c>
      <c r="B5480" s="402" t="s">
        <v>17231</v>
      </c>
      <c r="C5480" s="402" t="s">
        <v>100</v>
      </c>
      <c r="D5480" s="403">
        <v>199.79</v>
      </c>
    </row>
    <row r="5481" spans="1:4" ht="12.75" customHeight="1">
      <c r="A5481" s="402">
        <v>103517</v>
      </c>
      <c r="B5481" s="402" t="s">
        <v>17232</v>
      </c>
      <c r="C5481" s="402" t="s">
        <v>100</v>
      </c>
      <c r="D5481" s="403">
        <v>3237.57</v>
      </c>
    </row>
    <row r="5482" spans="1:4" ht="12.75" customHeight="1">
      <c r="A5482" s="402">
        <v>103519</v>
      </c>
      <c r="B5482" s="402" t="s">
        <v>17233</v>
      </c>
      <c r="C5482" s="402" t="s">
        <v>100</v>
      </c>
      <c r="D5482" s="403">
        <v>9.9700000000000006</v>
      </c>
    </row>
    <row r="5483" spans="1:4" ht="12.75" customHeight="1">
      <c r="A5483" s="402">
        <v>103520</v>
      </c>
      <c r="B5483" s="402" t="s">
        <v>17234</v>
      </c>
      <c r="C5483" s="402" t="s">
        <v>100</v>
      </c>
      <c r="D5483" s="403">
        <v>5345.99</v>
      </c>
    </row>
    <row r="5484" spans="1:4" ht="12.75" customHeight="1">
      <c r="A5484" s="402">
        <v>103521</v>
      </c>
      <c r="B5484" s="402" t="s">
        <v>17235</v>
      </c>
      <c r="C5484" s="402" t="s">
        <v>100</v>
      </c>
      <c r="D5484" s="403">
        <v>7098.22</v>
      </c>
    </row>
    <row r="5485" spans="1:4" ht="12.75" customHeight="1">
      <c r="A5485" s="402">
        <v>103522</v>
      </c>
      <c r="B5485" s="402" t="s">
        <v>17236</v>
      </c>
      <c r="C5485" s="402" t="s">
        <v>100</v>
      </c>
      <c r="D5485" s="403">
        <v>7208.36</v>
      </c>
    </row>
    <row r="5486" spans="1:4" ht="12.75" customHeight="1">
      <c r="A5486" s="402">
        <v>103523</v>
      </c>
      <c r="B5486" s="402" t="s">
        <v>17237</v>
      </c>
      <c r="C5486" s="402" t="s">
        <v>100</v>
      </c>
      <c r="D5486" s="403">
        <v>10821.23</v>
      </c>
    </row>
    <row r="5487" spans="1:4" ht="12.75" customHeight="1">
      <c r="A5487" s="402">
        <v>104660</v>
      </c>
      <c r="B5487" s="402" t="s">
        <v>17238</v>
      </c>
      <c r="C5487" s="402" t="s">
        <v>100</v>
      </c>
      <c r="D5487" s="403">
        <v>1299.6099999999999</v>
      </c>
    </row>
    <row r="5488" spans="1:4" ht="12.75" customHeight="1">
      <c r="A5488" s="402">
        <v>104661</v>
      </c>
      <c r="B5488" s="402" t="s">
        <v>17239</v>
      </c>
      <c r="C5488" s="402" t="s">
        <v>100</v>
      </c>
      <c r="D5488" s="403">
        <v>566.64</v>
      </c>
    </row>
    <row r="5489" spans="1:4" ht="12.75" customHeight="1">
      <c r="A5489" s="402">
        <v>104662</v>
      </c>
      <c r="B5489" s="402" t="s">
        <v>17240</v>
      </c>
      <c r="C5489" s="402" t="s">
        <v>100</v>
      </c>
      <c r="D5489" s="403">
        <v>399.81</v>
      </c>
    </row>
    <row r="5490" spans="1:4" ht="12.75" customHeight="1">
      <c r="A5490" s="402">
        <v>104663</v>
      </c>
      <c r="B5490" s="402" t="s">
        <v>17241</v>
      </c>
      <c r="C5490" s="402" t="s">
        <v>100</v>
      </c>
      <c r="D5490" s="403">
        <v>541.55999999999995</v>
      </c>
    </row>
    <row r="5491" spans="1:4" ht="12.75" customHeight="1">
      <c r="A5491" s="402">
        <v>104664</v>
      </c>
      <c r="B5491" s="402" t="s">
        <v>17242</v>
      </c>
      <c r="C5491" s="402" t="s">
        <v>100</v>
      </c>
      <c r="D5491" s="403">
        <v>165.36</v>
      </c>
    </row>
    <row r="5492" spans="1:4" ht="12.75" customHeight="1">
      <c r="A5492" s="402">
        <v>104665</v>
      </c>
      <c r="B5492" s="402" t="s">
        <v>17243</v>
      </c>
      <c r="C5492" s="402" t="s">
        <v>100</v>
      </c>
      <c r="D5492" s="403">
        <v>678.65</v>
      </c>
    </row>
    <row r="5493" spans="1:4" ht="12.75" customHeight="1">
      <c r="A5493" s="402">
        <v>104666</v>
      </c>
      <c r="B5493" s="402" t="s">
        <v>17244</v>
      </c>
      <c r="C5493" s="402" t="s">
        <v>100</v>
      </c>
      <c r="D5493" s="403">
        <v>309.89999999999998</v>
      </c>
    </row>
    <row r="5494" spans="1:4" ht="12.75" customHeight="1">
      <c r="A5494" s="402">
        <v>104671</v>
      </c>
      <c r="B5494" s="402" t="s">
        <v>17245</v>
      </c>
      <c r="C5494" s="402" t="s">
        <v>100</v>
      </c>
      <c r="D5494" s="403">
        <v>1224.69</v>
      </c>
    </row>
    <row r="5495" spans="1:4" ht="12.75" customHeight="1">
      <c r="A5495" s="402">
        <v>104672</v>
      </c>
      <c r="B5495" s="402" t="s">
        <v>17246</v>
      </c>
      <c r="C5495" s="402" t="s">
        <v>100</v>
      </c>
      <c r="D5495" s="403">
        <v>428.33</v>
      </c>
    </row>
    <row r="5496" spans="1:4" ht="12.75" customHeight="1">
      <c r="A5496" s="402">
        <v>104673</v>
      </c>
      <c r="B5496" s="402" t="s">
        <v>17247</v>
      </c>
      <c r="C5496" s="402" t="s">
        <v>100</v>
      </c>
      <c r="D5496" s="403">
        <v>763.2</v>
      </c>
    </row>
    <row r="5497" spans="1:4" ht="12.75" customHeight="1">
      <c r="A5497" s="402">
        <v>104676</v>
      </c>
      <c r="B5497" s="402" t="s">
        <v>17248</v>
      </c>
      <c r="C5497" s="402" t="s">
        <v>100</v>
      </c>
      <c r="D5497" s="403">
        <v>374.45</v>
      </c>
    </row>
    <row r="5498" spans="1:4" ht="12.75" customHeight="1">
      <c r="A5498" s="402">
        <v>104677</v>
      </c>
      <c r="B5498" s="402" t="s">
        <v>17249</v>
      </c>
      <c r="C5498" s="402" t="s">
        <v>100</v>
      </c>
      <c r="D5498" s="403">
        <v>620.39</v>
      </c>
    </row>
    <row r="5499" spans="1:4" ht="12.75" customHeight="1">
      <c r="A5499" s="402">
        <v>104678</v>
      </c>
      <c r="B5499" s="402" t="s">
        <v>17250</v>
      </c>
      <c r="C5499" s="402" t="s">
        <v>100</v>
      </c>
      <c r="D5499" s="403">
        <v>146.24</v>
      </c>
    </row>
    <row r="5500" spans="1:4" ht="12.75" customHeight="1">
      <c r="A5500" s="402">
        <v>104679</v>
      </c>
      <c r="B5500" s="402" t="s">
        <v>17251</v>
      </c>
      <c r="C5500" s="402" t="s">
        <v>100</v>
      </c>
      <c r="D5500" s="403">
        <v>153.24</v>
      </c>
    </row>
    <row r="5501" spans="1:4" ht="12.75" customHeight="1">
      <c r="A5501" s="402">
        <v>104767</v>
      </c>
      <c r="B5501" s="402" t="s">
        <v>17252</v>
      </c>
      <c r="C5501" s="402" t="s">
        <v>100</v>
      </c>
      <c r="D5501" s="403">
        <v>0.55000000000000004</v>
      </c>
    </row>
    <row r="5502" spans="1:4" ht="12.75" customHeight="1">
      <c r="A5502" s="402">
        <v>104769</v>
      </c>
      <c r="B5502" s="402" t="s">
        <v>17253</v>
      </c>
      <c r="C5502" s="402" t="s">
        <v>100</v>
      </c>
      <c r="D5502" s="403">
        <v>1.48</v>
      </c>
    </row>
    <row r="5503" spans="1:4" ht="12.75" customHeight="1">
      <c r="A5503" s="402">
        <v>104771</v>
      </c>
      <c r="B5503" s="402" t="s">
        <v>17254</v>
      </c>
      <c r="C5503" s="402" t="s">
        <v>100</v>
      </c>
      <c r="D5503" s="403">
        <v>2.17</v>
      </c>
    </row>
    <row r="5504" spans="1:4" ht="12.75" customHeight="1">
      <c r="A5504" s="402">
        <v>104773</v>
      </c>
      <c r="B5504" s="402" t="s">
        <v>17255</v>
      </c>
      <c r="C5504" s="402" t="s">
        <v>100</v>
      </c>
      <c r="D5504" s="403">
        <v>1.93</v>
      </c>
    </row>
    <row r="5505" spans="1:4" ht="12.75" customHeight="1">
      <c r="A5505" s="402">
        <v>104775</v>
      </c>
      <c r="B5505" s="402" t="s">
        <v>17256</v>
      </c>
      <c r="C5505" s="402" t="s">
        <v>100</v>
      </c>
      <c r="D5505" s="403">
        <v>5.19</v>
      </c>
    </row>
    <row r="5506" spans="1:4" ht="12.75" customHeight="1">
      <c r="A5506" s="402">
        <v>104777</v>
      </c>
      <c r="B5506" s="402" t="s">
        <v>17257</v>
      </c>
      <c r="C5506" s="402" t="s">
        <v>100</v>
      </c>
      <c r="D5506" s="403">
        <v>7.58</v>
      </c>
    </row>
    <row r="5507" spans="1:4" ht="12.75" customHeight="1">
      <c r="A5507" s="402">
        <v>104779</v>
      </c>
      <c r="B5507" s="402" t="s">
        <v>17258</v>
      </c>
      <c r="C5507" s="402" t="s">
        <v>53</v>
      </c>
      <c r="D5507" s="403">
        <v>6.13</v>
      </c>
    </row>
    <row r="5508" spans="1:4" ht="12.75" customHeight="1">
      <c r="A5508" s="402">
        <v>104781</v>
      </c>
      <c r="B5508" s="402" t="s">
        <v>17259</v>
      </c>
      <c r="C5508" s="402" t="s">
        <v>53</v>
      </c>
      <c r="D5508" s="403">
        <v>7.07</v>
      </c>
    </row>
    <row r="5509" spans="1:4" ht="12.75" customHeight="1">
      <c r="A5509" s="402">
        <v>104782</v>
      </c>
      <c r="B5509" s="402" t="s">
        <v>17260</v>
      </c>
      <c r="C5509" s="402" t="s">
        <v>100</v>
      </c>
      <c r="D5509" s="403">
        <v>55.99</v>
      </c>
    </row>
    <row r="5510" spans="1:4" ht="12.75" customHeight="1">
      <c r="A5510" s="402">
        <v>104783</v>
      </c>
      <c r="B5510" s="402" t="s">
        <v>17261</v>
      </c>
      <c r="C5510" s="402" t="s">
        <v>100</v>
      </c>
      <c r="D5510" s="403">
        <v>4.75</v>
      </c>
    </row>
    <row r="5511" spans="1:4" ht="12.75" customHeight="1">
      <c r="A5511" s="402">
        <v>104784</v>
      </c>
      <c r="B5511" s="402" t="s">
        <v>17262</v>
      </c>
      <c r="C5511" s="402" t="s">
        <v>100</v>
      </c>
      <c r="D5511" s="403">
        <v>13.01</v>
      </c>
    </row>
    <row r="5512" spans="1:4" ht="12.75" customHeight="1">
      <c r="A5512" s="402">
        <v>104786</v>
      </c>
      <c r="B5512" s="402" t="s">
        <v>17263</v>
      </c>
      <c r="C5512" s="402" t="s">
        <v>53</v>
      </c>
      <c r="D5512" s="403">
        <v>5.73</v>
      </c>
    </row>
    <row r="5513" spans="1:4" ht="12.75" customHeight="1">
      <c r="A5513" s="402">
        <v>104787</v>
      </c>
      <c r="B5513" s="402" t="s">
        <v>17264</v>
      </c>
      <c r="C5513" s="402" t="s">
        <v>53</v>
      </c>
      <c r="D5513" s="403">
        <v>7.6</v>
      </c>
    </row>
    <row r="5514" spans="1:4" ht="12.75" customHeight="1">
      <c r="A5514" s="402">
        <v>104788</v>
      </c>
      <c r="B5514" s="402" t="s">
        <v>17265</v>
      </c>
      <c r="C5514" s="402" t="s">
        <v>53</v>
      </c>
      <c r="D5514" s="403">
        <v>10.09</v>
      </c>
    </row>
    <row r="5515" spans="1:4" ht="12.75" customHeight="1">
      <c r="A5515" s="402">
        <v>104031</v>
      </c>
      <c r="B5515" s="402" t="s">
        <v>454</v>
      </c>
      <c r="C5515" s="402" t="s">
        <v>100</v>
      </c>
      <c r="D5515" s="403">
        <v>15.96</v>
      </c>
    </row>
    <row r="5516" spans="1:4" ht="12.75" customHeight="1">
      <c r="A5516" s="402">
        <v>104032</v>
      </c>
      <c r="B5516" s="402" t="s">
        <v>17266</v>
      </c>
      <c r="C5516" s="402" t="s">
        <v>100</v>
      </c>
      <c r="D5516" s="403">
        <v>20.03</v>
      </c>
    </row>
    <row r="5517" spans="1:4" ht="12.75" customHeight="1">
      <c r="A5517" s="402">
        <v>104033</v>
      </c>
      <c r="B5517" s="402" t="s">
        <v>17267</v>
      </c>
      <c r="C5517" s="402" t="s">
        <v>100</v>
      </c>
      <c r="D5517" s="403">
        <v>18.29</v>
      </c>
    </row>
    <row r="5518" spans="1:4" ht="12.75" customHeight="1">
      <c r="A5518" s="402">
        <v>104034</v>
      </c>
      <c r="B5518" s="402" t="s">
        <v>17268</v>
      </c>
      <c r="C5518" s="402" t="s">
        <v>100</v>
      </c>
      <c r="D5518" s="403">
        <v>23.79</v>
      </c>
    </row>
    <row r="5519" spans="1:4" ht="12.75" customHeight="1">
      <c r="A5519" s="402">
        <v>104035</v>
      </c>
      <c r="B5519" s="402" t="s">
        <v>17269</v>
      </c>
      <c r="C5519" s="402" t="s">
        <v>100</v>
      </c>
      <c r="D5519" s="403">
        <v>33.950000000000003</v>
      </c>
    </row>
    <row r="5520" spans="1:4" ht="12.75" customHeight="1">
      <c r="A5520" s="402">
        <v>104036</v>
      </c>
      <c r="B5520" s="402" t="s">
        <v>17270</v>
      </c>
      <c r="C5520" s="402" t="s">
        <v>100</v>
      </c>
      <c r="D5520" s="403">
        <v>35.020000000000003</v>
      </c>
    </row>
    <row r="5521" spans="1:4" ht="12.75" customHeight="1">
      <c r="A5521" s="402">
        <v>104039</v>
      </c>
      <c r="B5521" s="402" t="s">
        <v>17271</v>
      </c>
      <c r="C5521" s="402" t="s">
        <v>100</v>
      </c>
      <c r="D5521" s="403">
        <v>68.400000000000006</v>
      </c>
    </row>
    <row r="5522" spans="1:4" ht="12.75" customHeight="1">
      <c r="A5522" s="402">
        <v>104043</v>
      </c>
      <c r="B5522" s="402" t="s">
        <v>17272</v>
      </c>
      <c r="C5522" s="402" t="s">
        <v>100</v>
      </c>
      <c r="D5522" s="403">
        <v>7.62</v>
      </c>
    </row>
    <row r="5523" spans="1:4" ht="12.75" customHeight="1">
      <c r="A5523" s="402">
        <v>104044</v>
      </c>
      <c r="B5523" s="402" t="s">
        <v>17273</v>
      </c>
      <c r="C5523" s="402" t="s">
        <v>100</v>
      </c>
      <c r="D5523" s="403">
        <v>8.02</v>
      </c>
    </row>
    <row r="5524" spans="1:4" ht="12.75" customHeight="1">
      <c r="A5524" s="402">
        <v>104045</v>
      </c>
      <c r="B5524" s="402" t="s">
        <v>17274</v>
      </c>
      <c r="C5524" s="402" t="s">
        <v>100</v>
      </c>
      <c r="D5524" s="403">
        <v>12.88</v>
      </c>
    </row>
    <row r="5525" spans="1:4" ht="12.75" customHeight="1">
      <c r="A5525" s="402">
        <v>104046</v>
      </c>
      <c r="B5525" s="402" t="s">
        <v>17275</v>
      </c>
      <c r="C5525" s="402" t="s">
        <v>100</v>
      </c>
      <c r="D5525" s="403">
        <v>7.25</v>
      </c>
    </row>
    <row r="5526" spans="1:4" ht="12.75" customHeight="1">
      <c r="A5526" s="402">
        <v>104047</v>
      </c>
      <c r="B5526" s="402" t="s">
        <v>17276</v>
      </c>
      <c r="C5526" s="402" t="s">
        <v>100</v>
      </c>
      <c r="D5526" s="403">
        <v>8.39</v>
      </c>
    </row>
    <row r="5527" spans="1:4" ht="12.75" customHeight="1">
      <c r="A5527" s="402">
        <v>104048</v>
      </c>
      <c r="B5527" s="402" t="s">
        <v>17277</v>
      </c>
      <c r="C5527" s="402" t="s">
        <v>100</v>
      </c>
      <c r="D5527" s="403">
        <v>12.55</v>
      </c>
    </row>
    <row r="5528" spans="1:4" ht="12.75" customHeight="1">
      <c r="A5528" s="402">
        <v>104049</v>
      </c>
      <c r="B5528" s="402" t="s">
        <v>17278</v>
      </c>
      <c r="C5528" s="402" t="s">
        <v>100</v>
      </c>
      <c r="D5528" s="403">
        <v>4.8899999999999997</v>
      </c>
    </row>
    <row r="5529" spans="1:4" ht="12.75" customHeight="1">
      <c r="A5529" s="402">
        <v>104050</v>
      </c>
      <c r="B5529" s="402" t="s">
        <v>17279</v>
      </c>
      <c r="C5529" s="402" t="s">
        <v>100</v>
      </c>
      <c r="D5529" s="403">
        <v>7.4</v>
      </c>
    </row>
    <row r="5530" spans="1:4" ht="12.75" customHeight="1">
      <c r="A5530" s="402">
        <v>104051</v>
      </c>
      <c r="B5530" s="402" t="s">
        <v>17280</v>
      </c>
      <c r="C5530" s="402" t="s">
        <v>100</v>
      </c>
      <c r="D5530" s="403">
        <v>6.76</v>
      </c>
    </row>
    <row r="5531" spans="1:4" ht="12.75" customHeight="1">
      <c r="A5531" s="402">
        <v>104052</v>
      </c>
      <c r="B5531" s="402" t="s">
        <v>17281</v>
      </c>
      <c r="C5531" s="402" t="s">
        <v>100</v>
      </c>
      <c r="D5531" s="403">
        <v>9.5</v>
      </c>
    </row>
    <row r="5532" spans="1:4" ht="12.75" customHeight="1">
      <c r="A5532" s="402">
        <v>104053</v>
      </c>
      <c r="B5532" s="402" t="s">
        <v>17282</v>
      </c>
      <c r="C5532" s="402" t="s">
        <v>100</v>
      </c>
      <c r="D5532" s="403">
        <v>7.97</v>
      </c>
    </row>
    <row r="5533" spans="1:4" ht="12.75" customHeight="1">
      <c r="A5533" s="402">
        <v>104054</v>
      </c>
      <c r="B5533" s="402" t="s">
        <v>17283</v>
      </c>
      <c r="C5533" s="402" t="s">
        <v>100</v>
      </c>
      <c r="D5533" s="403">
        <v>16.149999999999999</v>
      </c>
    </row>
    <row r="5534" spans="1:4" ht="12.75" customHeight="1">
      <c r="A5534" s="402">
        <v>104055</v>
      </c>
      <c r="B5534" s="402" t="s">
        <v>17284</v>
      </c>
      <c r="C5534" s="402" t="s">
        <v>100</v>
      </c>
      <c r="D5534" s="403">
        <v>11.33</v>
      </c>
    </row>
    <row r="5535" spans="1:4" ht="12.75" customHeight="1">
      <c r="A5535" s="402">
        <v>104056</v>
      </c>
      <c r="B5535" s="402" t="s">
        <v>17285</v>
      </c>
      <c r="C5535" s="402" t="s">
        <v>100</v>
      </c>
      <c r="D5535" s="403">
        <v>16.809999999999999</v>
      </c>
    </row>
    <row r="5536" spans="1:4" ht="12.75" customHeight="1">
      <c r="A5536" s="402">
        <v>104058</v>
      </c>
      <c r="B5536" s="402" t="s">
        <v>17286</v>
      </c>
      <c r="C5536" s="402" t="s">
        <v>100</v>
      </c>
      <c r="D5536" s="403">
        <v>5.84</v>
      </c>
    </row>
    <row r="5537" spans="1:4" ht="12.75" customHeight="1">
      <c r="A5537" s="402">
        <v>104059</v>
      </c>
      <c r="B5537" s="402" t="s">
        <v>17287</v>
      </c>
      <c r="C5537" s="402" t="s">
        <v>100</v>
      </c>
      <c r="D5537" s="403">
        <v>9.3699999999999992</v>
      </c>
    </row>
    <row r="5538" spans="1:4" ht="12.75" customHeight="1">
      <c r="A5538" s="402">
        <v>104060</v>
      </c>
      <c r="B5538" s="402" t="s">
        <v>17288</v>
      </c>
      <c r="C5538" s="402" t="s">
        <v>53</v>
      </c>
      <c r="D5538" s="403">
        <v>8.1199999999999992</v>
      </c>
    </row>
    <row r="5539" spans="1:4" ht="12.75" customHeight="1">
      <c r="A5539" s="402">
        <v>104061</v>
      </c>
      <c r="B5539" s="402" t="s">
        <v>17289</v>
      </c>
      <c r="C5539" s="402" t="s">
        <v>53</v>
      </c>
      <c r="D5539" s="403">
        <v>14.69</v>
      </c>
    </row>
    <row r="5540" spans="1:4" ht="12.75" customHeight="1">
      <c r="A5540" s="402">
        <v>104062</v>
      </c>
      <c r="B5540" s="402" t="s">
        <v>17290</v>
      </c>
      <c r="C5540" s="402" t="s">
        <v>100</v>
      </c>
      <c r="D5540" s="403">
        <v>70.14</v>
      </c>
    </row>
    <row r="5541" spans="1:4" ht="12.75" customHeight="1">
      <c r="A5541" s="402">
        <v>104063</v>
      </c>
      <c r="B5541" s="402" t="s">
        <v>17291</v>
      </c>
      <c r="C5541" s="402" t="s">
        <v>100</v>
      </c>
      <c r="D5541" s="403">
        <v>66.599999999999994</v>
      </c>
    </row>
    <row r="5542" spans="1:4" ht="12.75" customHeight="1">
      <c r="A5542" s="402">
        <v>104064</v>
      </c>
      <c r="B5542" s="402" t="s">
        <v>17292</v>
      </c>
      <c r="C5542" s="402" t="s">
        <v>100</v>
      </c>
      <c r="D5542" s="403">
        <v>172.59</v>
      </c>
    </row>
    <row r="5543" spans="1:4" ht="12.75" customHeight="1">
      <c r="A5543" s="402">
        <v>104065</v>
      </c>
      <c r="B5543" s="402" t="s">
        <v>17293</v>
      </c>
      <c r="C5543" s="402" t="s">
        <v>100</v>
      </c>
      <c r="D5543" s="403">
        <v>145.91999999999999</v>
      </c>
    </row>
    <row r="5544" spans="1:4" ht="12.75" customHeight="1">
      <c r="A5544" s="402">
        <v>104072</v>
      </c>
      <c r="B5544" s="402" t="s">
        <v>17294</v>
      </c>
      <c r="C5544" s="402" t="s">
        <v>100</v>
      </c>
      <c r="D5544" s="403">
        <v>268.64</v>
      </c>
    </row>
    <row r="5545" spans="1:4" ht="12.75" customHeight="1">
      <c r="A5545" s="402">
        <v>104076</v>
      </c>
      <c r="B5545" s="402" t="s">
        <v>17295</v>
      </c>
      <c r="C5545" s="402" t="s">
        <v>100</v>
      </c>
      <c r="D5545" s="403">
        <v>43.38</v>
      </c>
    </row>
    <row r="5546" spans="1:4" ht="12.75" customHeight="1">
      <c r="A5546" s="402">
        <v>104082</v>
      </c>
      <c r="B5546" s="402" t="s">
        <v>17296</v>
      </c>
      <c r="C5546" s="402" t="s">
        <v>100</v>
      </c>
      <c r="D5546" s="403">
        <v>28.75</v>
      </c>
    </row>
    <row r="5547" spans="1:4" ht="12.75" customHeight="1">
      <c r="A5547" s="402">
        <v>104083</v>
      </c>
      <c r="B5547" s="402" t="s">
        <v>17297</v>
      </c>
      <c r="C5547" s="402" t="s">
        <v>100</v>
      </c>
      <c r="D5547" s="403">
        <v>70.489999999999995</v>
      </c>
    </row>
    <row r="5548" spans="1:4" ht="12.75" customHeight="1">
      <c r="A5548" s="402">
        <v>104084</v>
      </c>
      <c r="B5548" s="402" t="s">
        <v>17298</v>
      </c>
      <c r="C5548" s="402" t="s">
        <v>100</v>
      </c>
      <c r="D5548" s="403">
        <v>80.540000000000006</v>
      </c>
    </row>
    <row r="5549" spans="1:4" ht="12.75" customHeight="1">
      <c r="A5549" s="402">
        <v>104085</v>
      </c>
      <c r="B5549" s="402" t="s">
        <v>17299</v>
      </c>
      <c r="C5549" s="402" t="s">
        <v>53</v>
      </c>
      <c r="D5549" s="403">
        <v>51.88</v>
      </c>
    </row>
    <row r="5550" spans="1:4" ht="12.75" customHeight="1">
      <c r="A5550" s="402">
        <v>104086</v>
      </c>
      <c r="B5550" s="402" t="s">
        <v>17300</v>
      </c>
      <c r="C5550" s="402" t="s">
        <v>53</v>
      </c>
      <c r="D5550" s="403">
        <v>93.95</v>
      </c>
    </row>
    <row r="5551" spans="1:4" ht="12.75" customHeight="1">
      <c r="A5551" s="402">
        <v>104947</v>
      </c>
      <c r="B5551" s="402" t="s">
        <v>17301</v>
      </c>
      <c r="C5551" s="402" t="s">
        <v>71</v>
      </c>
      <c r="D5551" s="403">
        <v>11.31</v>
      </c>
    </row>
    <row r="5552" spans="1:4" ht="12.75" customHeight="1">
      <c r="A5552" s="402">
        <v>104948</v>
      </c>
      <c r="B5552" s="402" t="s">
        <v>17302</v>
      </c>
      <c r="C5552" s="402" t="s">
        <v>71</v>
      </c>
      <c r="D5552" s="403">
        <v>4.95</v>
      </c>
    </row>
    <row r="5553" spans="1:4" ht="12.75" customHeight="1">
      <c r="A5553" s="402">
        <v>96520</v>
      </c>
      <c r="B5553" s="402" t="s">
        <v>17303</v>
      </c>
      <c r="C5553" s="402" t="s">
        <v>71</v>
      </c>
      <c r="D5553" s="403">
        <v>84.29</v>
      </c>
    </row>
    <row r="5554" spans="1:4" ht="12.75" customHeight="1">
      <c r="A5554" s="402">
        <v>96521</v>
      </c>
      <c r="B5554" s="402" t="s">
        <v>17304</v>
      </c>
      <c r="C5554" s="402" t="s">
        <v>71</v>
      </c>
      <c r="D5554" s="403">
        <v>39.409999999999997</v>
      </c>
    </row>
    <row r="5555" spans="1:4" ht="12.75" customHeight="1">
      <c r="A5555" s="402">
        <v>96522</v>
      </c>
      <c r="B5555" s="402" t="s">
        <v>17305</v>
      </c>
      <c r="C5555" s="402" t="s">
        <v>71</v>
      </c>
      <c r="D5555" s="403">
        <v>124.81</v>
      </c>
    </row>
    <row r="5556" spans="1:4" ht="12.75" customHeight="1">
      <c r="A5556" s="402">
        <v>96523</v>
      </c>
      <c r="B5556" s="402" t="s">
        <v>17306</v>
      </c>
      <c r="C5556" s="402" t="s">
        <v>71</v>
      </c>
      <c r="D5556" s="403">
        <v>82.33</v>
      </c>
    </row>
    <row r="5557" spans="1:4" ht="12.75" customHeight="1">
      <c r="A5557" s="402">
        <v>96524</v>
      </c>
      <c r="B5557" s="402" t="s">
        <v>17307</v>
      </c>
      <c r="C5557" s="402" t="s">
        <v>71</v>
      </c>
      <c r="D5557" s="403">
        <v>142.88999999999999</v>
      </c>
    </row>
    <row r="5558" spans="1:4" ht="12.75" customHeight="1">
      <c r="A5558" s="402">
        <v>96525</v>
      </c>
      <c r="B5558" s="402" t="s">
        <v>17308</v>
      </c>
      <c r="C5558" s="402" t="s">
        <v>71</v>
      </c>
      <c r="D5558" s="403">
        <v>55.33</v>
      </c>
    </row>
    <row r="5559" spans="1:4" ht="12.75" customHeight="1">
      <c r="A5559" s="402">
        <v>96526</v>
      </c>
      <c r="B5559" s="402" t="s">
        <v>17309</v>
      </c>
      <c r="C5559" s="402" t="s">
        <v>71</v>
      </c>
      <c r="D5559" s="403">
        <v>179</v>
      </c>
    </row>
    <row r="5560" spans="1:4" ht="12.75" customHeight="1">
      <c r="A5560" s="402">
        <v>96527</v>
      </c>
      <c r="B5560" s="402" t="s">
        <v>17310</v>
      </c>
      <c r="C5560" s="402" t="s">
        <v>71</v>
      </c>
      <c r="D5560" s="403">
        <v>90.5</v>
      </c>
    </row>
    <row r="5561" spans="1:4" ht="12.75" customHeight="1">
      <c r="A5561" s="402">
        <v>96528</v>
      </c>
      <c r="B5561" s="402" t="s">
        <v>17311</v>
      </c>
      <c r="C5561" s="402" t="s">
        <v>74</v>
      </c>
      <c r="D5561" s="403">
        <v>148.43</v>
      </c>
    </row>
    <row r="5562" spans="1:4" ht="12.75" customHeight="1">
      <c r="A5562" s="402">
        <v>101114</v>
      </c>
      <c r="B5562" s="402" t="s">
        <v>17312</v>
      </c>
      <c r="C5562" s="402" t="s">
        <v>71</v>
      </c>
      <c r="D5562" s="403">
        <v>4.2699999999999996</v>
      </c>
    </row>
    <row r="5563" spans="1:4" ht="12.75" customHeight="1">
      <c r="A5563" s="402">
        <v>101115</v>
      </c>
      <c r="B5563" s="402" t="s">
        <v>17313</v>
      </c>
      <c r="C5563" s="402" t="s">
        <v>71</v>
      </c>
      <c r="D5563" s="403">
        <v>3.59</v>
      </c>
    </row>
    <row r="5564" spans="1:4" ht="12.75" customHeight="1">
      <c r="A5564" s="402">
        <v>101116</v>
      </c>
      <c r="B5564" s="402" t="s">
        <v>17314</v>
      </c>
      <c r="C5564" s="402" t="s">
        <v>71</v>
      </c>
      <c r="D5564" s="403">
        <v>2.2400000000000002</v>
      </c>
    </row>
    <row r="5565" spans="1:4" ht="12.75" customHeight="1">
      <c r="A5565" s="402">
        <v>101117</v>
      </c>
      <c r="B5565" s="402" t="s">
        <v>17315</v>
      </c>
      <c r="C5565" s="402" t="s">
        <v>71</v>
      </c>
      <c r="D5565" s="403">
        <v>3.19</v>
      </c>
    </row>
    <row r="5566" spans="1:4" ht="12.75" customHeight="1">
      <c r="A5566" s="402">
        <v>101118</v>
      </c>
      <c r="B5566" s="402" t="s">
        <v>17316</v>
      </c>
      <c r="C5566" s="402" t="s">
        <v>71</v>
      </c>
      <c r="D5566" s="403">
        <v>3.67</v>
      </c>
    </row>
    <row r="5567" spans="1:4" ht="12.75" customHeight="1">
      <c r="A5567" s="402">
        <v>101119</v>
      </c>
      <c r="B5567" s="402" t="s">
        <v>17317</v>
      </c>
      <c r="C5567" s="402" t="s">
        <v>71</v>
      </c>
      <c r="D5567" s="403">
        <v>8.15</v>
      </c>
    </row>
    <row r="5568" spans="1:4" ht="12.75" customHeight="1">
      <c r="A5568" s="402">
        <v>101120</v>
      </c>
      <c r="B5568" s="402" t="s">
        <v>17318</v>
      </c>
      <c r="C5568" s="402" t="s">
        <v>71</v>
      </c>
      <c r="D5568" s="403">
        <v>6.88</v>
      </c>
    </row>
    <row r="5569" spans="1:4" ht="12.75" customHeight="1">
      <c r="A5569" s="402">
        <v>101121</v>
      </c>
      <c r="B5569" s="402" t="s">
        <v>17319</v>
      </c>
      <c r="C5569" s="402" t="s">
        <v>71</v>
      </c>
      <c r="D5569" s="403">
        <v>4.29</v>
      </c>
    </row>
    <row r="5570" spans="1:4" ht="12.75" customHeight="1">
      <c r="A5570" s="402">
        <v>101122</v>
      </c>
      <c r="B5570" s="402" t="s">
        <v>17320</v>
      </c>
      <c r="C5570" s="402" t="s">
        <v>71</v>
      </c>
      <c r="D5570" s="403">
        <v>6.09</v>
      </c>
    </row>
    <row r="5571" spans="1:4" ht="12.75" customHeight="1">
      <c r="A5571" s="402">
        <v>101123</v>
      </c>
      <c r="B5571" s="402" t="s">
        <v>17321</v>
      </c>
      <c r="C5571" s="402" t="s">
        <v>71</v>
      </c>
      <c r="D5571" s="403">
        <v>7.01</v>
      </c>
    </row>
    <row r="5572" spans="1:4" ht="12.75" customHeight="1">
      <c r="A5572" s="402">
        <v>101124</v>
      </c>
      <c r="B5572" s="402" t="s">
        <v>17322</v>
      </c>
      <c r="C5572" s="402" t="s">
        <v>71</v>
      </c>
      <c r="D5572" s="403">
        <v>15.03</v>
      </c>
    </row>
    <row r="5573" spans="1:4" ht="12.75" customHeight="1">
      <c r="A5573" s="402">
        <v>101125</v>
      </c>
      <c r="B5573" s="402" t="s">
        <v>17323</v>
      </c>
      <c r="C5573" s="402" t="s">
        <v>71</v>
      </c>
      <c r="D5573" s="403">
        <v>14.35</v>
      </c>
    </row>
    <row r="5574" spans="1:4" ht="12.75" customHeight="1">
      <c r="A5574" s="402">
        <v>101126</v>
      </c>
      <c r="B5574" s="402" t="s">
        <v>17324</v>
      </c>
      <c r="C5574" s="402" t="s">
        <v>71</v>
      </c>
      <c r="D5574" s="403">
        <v>13</v>
      </c>
    </row>
    <row r="5575" spans="1:4" ht="12.75" customHeight="1">
      <c r="A5575" s="402">
        <v>101127</v>
      </c>
      <c r="B5575" s="402" t="s">
        <v>17325</v>
      </c>
      <c r="C5575" s="402" t="s">
        <v>71</v>
      </c>
      <c r="D5575" s="403">
        <v>13.95</v>
      </c>
    </row>
    <row r="5576" spans="1:4" ht="12.75" customHeight="1">
      <c r="A5576" s="402">
        <v>101128</v>
      </c>
      <c r="B5576" s="402" t="s">
        <v>17326</v>
      </c>
      <c r="C5576" s="402" t="s">
        <v>71</v>
      </c>
      <c r="D5576" s="403">
        <v>14.43</v>
      </c>
    </row>
    <row r="5577" spans="1:4" ht="12.75" customHeight="1">
      <c r="A5577" s="402">
        <v>101129</v>
      </c>
      <c r="B5577" s="402" t="s">
        <v>17327</v>
      </c>
      <c r="C5577" s="402" t="s">
        <v>71</v>
      </c>
      <c r="D5577" s="403">
        <v>19.34</v>
      </c>
    </row>
    <row r="5578" spans="1:4" ht="12.75" customHeight="1">
      <c r="A5578" s="402">
        <v>101130</v>
      </c>
      <c r="B5578" s="402" t="s">
        <v>17328</v>
      </c>
      <c r="C5578" s="402" t="s">
        <v>71</v>
      </c>
      <c r="D5578" s="403">
        <v>18.07</v>
      </c>
    </row>
    <row r="5579" spans="1:4" ht="12.75" customHeight="1">
      <c r="A5579" s="402">
        <v>101131</v>
      </c>
      <c r="B5579" s="402" t="s">
        <v>17329</v>
      </c>
      <c r="C5579" s="402" t="s">
        <v>71</v>
      </c>
      <c r="D5579" s="403">
        <v>15.48</v>
      </c>
    </row>
    <row r="5580" spans="1:4" ht="12.75" customHeight="1">
      <c r="A5580" s="402">
        <v>101132</v>
      </c>
      <c r="B5580" s="402" t="s">
        <v>17330</v>
      </c>
      <c r="C5580" s="402" t="s">
        <v>71</v>
      </c>
      <c r="D5580" s="403">
        <v>17.28</v>
      </c>
    </row>
    <row r="5581" spans="1:4" ht="12.75" customHeight="1">
      <c r="A5581" s="402">
        <v>101133</v>
      </c>
      <c r="B5581" s="402" t="s">
        <v>17331</v>
      </c>
      <c r="C5581" s="402" t="s">
        <v>71</v>
      </c>
      <c r="D5581" s="403">
        <v>18.2</v>
      </c>
    </row>
    <row r="5582" spans="1:4" ht="12.75" customHeight="1">
      <c r="A5582" s="402">
        <v>101134</v>
      </c>
      <c r="B5582" s="402" t="s">
        <v>17332</v>
      </c>
      <c r="C5582" s="402" t="s">
        <v>71</v>
      </c>
      <c r="D5582" s="403">
        <v>15.68</v>
      </c>
    </row>
    <row r="5583" spans="1:4" ht="12.75" customHeight="1">
      <c r="A5583" s="402">
        <v>101135</v>
      </c>
      <c r="B5583" s="402" t="s">
        <v>17333</v>
      </c>
      <c r="C5583" s="402" t="s">
        <v>71</v>
      </c>
      <c r="D5583" s="403">
        <v>15</v>
      </c>
    </row>
    <row r="5584" spans="1:4" ht="12.75" customHeight="1">
      <c r="A5584" s="402">
        <v>101136</v>
      </c>
      <c r="B5584" s="402" t="s">
        <v>17334</v>
      </c>
      <c r="C5584" s="402" t="s">
        <v>71</v>
      </c>
      <c r="D5584" s="403">
        <v>13.65</v>
      </c>
    </row>
    <row r="5585" spans="1:4" ht="12.75" customHeight="1">
      <c r="A5585" s="402">
        <v>101137</v>
      </c>
      <c r="B5585" s="402" t="s">
        <v>17335</v>
      </c>
      <c r="C5585" s="402" t="s">
        <v>71</v>
      </c>
      <c r="D5585" s="403">
        <v>14.6</v>
      </c>
    </row>
    <row r="5586" spans="1:4" ht="12.75" customHeight="1">
      <c r="A5586" s="402">
        <v>101138</v>
      </c>
      <c r="B5586" s="402" t="s">
        <v>17336</v>
      </c>
      <c r="C5586" s="402" t="s">
        <v>71</v>
      </c>
      <c r="D5586" s="403">
        <v>15.08</v>
      </c>
    </row>
    <row r="5587" spans="1:4" ht="12.75" customHeight="1">
      <c r="A5587" s="402">
        <v>101139</v>
      </c>
      <c r="B5587" s="402" t="s">
        <v>17337</v>
      </c>
      <c r="C5587" s="402" t="s">
        <v>71</v>
      </c>
      <c r="D5587" s="403">
        <v>20.010000000000002</v>
      </c>
    </row>
    <row r="5588" spans="1:4" ht="12.75" customHeight="1">
      <c r="A5588" s="402">
        <v>101140</v>
      </c>
      <c r="B5588" s="402" t="s">
        <v>17338</v>
      </c>
      <c r="C5588" s="402" t="s">
        <v>71</v>
      </c>
      <c r="D5588" s="403">
        <v>18.739999999999998</v>
      </c>
    </row>
    <row r="5589" spans="1:4" ht="12.75" customHeight="1">
      <c r="A5589" s="402">
        <v>101141</v>
      </c>
      <c r="B5589" s="402" t="s">
        <v>17339</v>
      </c>
      <c r="C5589" s="402" t="s">
        <v>71</v>
      </c>
      <c r="D5589" s="403">
        <v>16.149999999999999</v>
      </c>
    </row>
    <row r="5590" spans="1:4" ht="12.75" customHeight="1">
      <c r="A5590" s="402">
        <v>101142</v>
      </c>
      <c r="B5590" s="402" t="s">
        <v>17340</v>
      </c>
      <c r="C5590" s="402" t="s">
        <v>71</v>
      </c>
      <c r="D5590" s="403">
        <v>17.95</v>
      </c>
    </row>
    <row r="5591" spans="1:4" ht="12.75" customHeight="1">
      <c r="A5591" s="402">
        <v>101143</v>
      </c>
      <c r="B5591" s="402" t="s">
        <v>17341</v>
      </c>
      <c r="C5591" s="402" t="s">
        <v>71</v>
      </c>
      <c r="D5591" s="403">
        <v>18.87</v>
      </c>
    </row>
    <row r="5592" spans="1:4" ht="12.75" customHeight="1">
      <c r="A5592" s="402">
        <v>101144</v>
      </c>
      <c r="B5592" s="402" t="s">
        <v>17342</v>
      </c>
      <c r="C5592" s="402" t="s">
        <v>71</v>
      </c>
      <c r="D5592" s="403">
        <v>15.81</v>
      </c>
    </row>
    <row r="5593" spans="1:4" ht="12.75" customHeight="1">
      <c r="A5593" s="402">
        <v>101145</v>
      </c>
      <c r="B5593" s="402" t="s">
        <v>17343</v>
      </c>
      <c r="C5593" s="402" t="s">
        <v>71</v>
      </c>
      <c r="D5593" s="403">
        <v>15.13</v>
      </c>
    </row>
    <row r="5594" spans="1:4" ht="12.75" customHeight="1">
      <c r="A5594" s="402">
        <v>101146</v>
      </c>
      <c r="B5594" s="402" t="s">
        <v>17344</v>
      </c>
      <c r="C5594" s="402" t="s">
        <v>71</v>
      </c>
      <c r="D5594" s="403">
        <v>13.78</v>
      </c>
    </row>
    <row r="5595" spans="1:4" ht="12.75" customHeight="1">
      <c r="A5595" s="402">
        <v>101147</v>
      </c>
      <c r="B5595" s="402" t="s">
        <v>17345</v>
      </c>
      <c r="C5595" s="402" t="s">
        <v>71</v>
      </c>
      <c r="D5595" s="403">
        <v>14.73</v>
      </c>
    </row>
    <row r="5596" spans="1:4" ht="12.75" customHeight="1">
      <c r="A5596" s="402">
        <v>101148</v>
      </c>
      <c r="B5596" s="402" t="s">
        <v>17346</v>
      </c>
      <c r="C5596" s="402" t="s">
        <v>71</v>
      </c>
      <c r="D5596" s="403">
        <v>15.21</v>
      </c>
    </row>
    <row r="5597" spans="1:4" ht="12.75" customHeight="1">
      <c r="A5597" s="402">
        <v>101149</v>
      </c>
      <c r="B5597" s="402" t="s">
        <v>17347</v>
      </c>
      <c r="C5597" s="402" t="s">
        <v>71</v>
      </c>
      <c r="D5597" s="403">
        <v>20.149999999999999</v>
      </c>
    </row>
    <row r="5598" spans="1:4" ht="12.75" customHeight="1">
      <c r="A5598" s="402">
        <v>101150</v>
      </c>
      <c r="B5598" s="402" t="s">
        <v>17348</v>
      </c>
      <c r="C5598" s="402" t="s">
        <v>71</v>
      </c>
      <c r="D5598" s="403">
        <v>18.88</v>
      </c>
    </row>
    <row r="5599" spans="1:4" ht="12.75" customHeight="1">
      <c r="A5599" s="402">
        <v>101151</v>
      </c>
      <c r="B5599" s="402" t="s">
        <v>17349</v>
      </c>
      <c r="C5599" s="402" t="s">
        <v>71</v>
      </c>
      <c r="D5599" s="403">
        <v>16.29</v>
      </c>
    </row>
    <row r="5600" spans="1:4" ht="12.75" customHeight="1">
      <c r="A5600" s="402">
        <v>101152</v>
      </c>
      <c r="B5600" s="402" t="s">
        <v>17350</v>
      </c>
      <c r="C5600" s="402" t="s">
        <v>71</v>
      </c>
      <c r="D5600" s="403">
        <v>18.09</v>
      </c>
    </row>
    <row r="5601" spans="1:4" ht="12.75" customHeight="1">
      <c r="A5601" s="402">
        <v>101153</v>
      </c>
      <c r="B5601" s="402" t="s">
        <v>17351</v>
      </c>
      <c r="C5601" s="402" t="s">
        <v>71</v>
      </c>
      <c r="D5601" s="403">
        <v>19.010000000000002</v>
      </c>
    </row>
    <row r="5602" spans="1:4" ht="12.75" customHeight="1">
      <c r="A5602" s="402">
        <v>101206</v>
      </c>
      <c r="B5602" s="402" t="s">
        <v>17352</v>
      </c>
      <c r="C5602" s="402" t="s">
        <v>71</v>
      </c>
      <c r="D5602" s="403">
        <v>12.4</v>
      </c>
    </row>
    <row r="5603" spans="1:4" ht="12.75" customHeight="1">
      <c r="A5603" s="402">
        <v>101207</v>
      </c>
      <c r="B5603" s="402" t="s">
        <v>17353</v>
      </c>
      <c r="C5603" s="402" t="s">
        <v>71</v>
      </c>
      <c r="D5603" s="403">
        <v>10.69</v>
      </c>
    </row>
    <row r="5604" spans="1:4" ht="12.75" customHeight="1">
      <c r="A5604" s="402">
        <v>101208</v>
      </c>
      <c r="B5604" s="402" t="s">
        <v>17354</v>
      </c>
      <c r="C5604" s="402" t="s">
        <v>71</v>
      </c>
      <c r="D5604" s="403">
        <v>10.45</v>
      </c>
    </row>
    <row r="5605" spans="1:4" ht="12.75" customHeight="1">
      <c r="A5605" s="402">
        <v>101209</v>
      </c>
      <c r="B5605" s="402" t="s">
        <v>17355</v>
      </c>
      <c r="C5605" s="402" t="s">
        <v>71</v>
      </c>
      <c r="D5605" s="403">
        <v>9.7100000000000009</v>
      </c>
    </row>
    <row r="5606" spans="1:4" ht="12.75" customHeight="1">
      <c r="A5606" s="402">
        <v>101210</v>
      </c>
      <c r="B5606" s="402" t="s">
        <v>17356</v>
      </c>
      <c r="C5606" s="402" t="s">
        <v>71</v>
      </c>
      <c r="D5606" s="403">
        <v>17.329999999999998</v>
      </c>
    </row>
    <row r="5607" spans="1:4" ht="12.75" customHeight="1">
      <c r="A5607" s="402">
        <v>101211</v>
      </c>
      <c r="B5607" s="402" t="s">
        <v>17357</v>
      </c>
      <c r="C5607" s="402" t="s">
        <v>71</v>
      </c>
      <c r="D5607" s="403">
        <v>18.600000000000001</v>
      </c>
    </row>
    <row r="5608" spans="1:4" ht="12.75" customHeight="1">
      <c r="A5608" s="402">
        <v>101212</v>
      </c>
      <c r="B5608" s="402" t="s">
        <v>17358</v>
      </c>
      <c r="C5608" s="402" t="s">
        <v>71</v>
      </c>
      <c r="D5608" s="403">
        <v>21.74</v>
      </c>
    </row>
    <row r="5609" spans="1:4" ht="12.75" customHeight="1">
      <c r="A5609" s="402">
        <v>101213</v>
      </c>
      <c r="B5609" s="402" t="s">
        <v>17359</v>
      </c>
      <c r="C5609" s="402" t="s">
        <v>71</v>
      </c>
      <c r="D5609" s="403">
        <v>24.33</v>
      </c>
    </row>
    <row r="5610" spans="1:4" ht="12.75" customHeight="1">
      <c r="A5610" s="402">
        <v>101214</v>
      </c>
      <c r="B5610" s="402" t="s">
        <v>17360</v>
      </c>
      <c r="C5610" s="402" t="s">
        <v>71</v>
      </c>
      <c r="D5610" s="403">
        <v>29.41</v>
      </c>
    </row>
    <row r="5611" spans="1:4" ht="12.75" customHeight="1">
      <c r="A5611" s="402">
        <v>101215</v>
      </c>
      <c r="B5611" s="402" t="s">
        <v>17361</v>
      </c>
      <c r="C5611" s="402" t="s">
        <v>71</v>
      </c>
      <c r="D5611" s="403">
        <v>16.690000000000001</v>
      </c>
    </row>
    <row r="5612" spans="1:4" ht="12.75" customHeight="1">
      <c r="A5612" s="402">
        <v>101216</v>
      </c>
      <c r="B5612" s="402" t="s">
        <v>17362</v>
      </c>
      <c r="C5612" s="402" t="s">
        <v>71</v>
      </c>
      <c r="D5612" s="403">
        <v>17.5</v>
      </c>
    </row>
    <row r="5613" spans="1:4" ht="12.75" customHeight="1">
      <c r="A5613" s="402">
        <v>101217</v>
      </c>
      <c r="B5613" s="402" t="s">
        <v>17363</v>
      </c>
      <c r="C5613" s="402" t="s">
        <v>71</v>
      </c>
      <c r="D5613" s="403">
        <v>20.41</v>
      </c>
    </row>
    <row r="5614" spans="1:4" ht="12.75" customHeight="1">
      <c r="A5614" s="402">
        <v>101218</v>
      </c>
      <c r="B5614" s="402" t="s">
        <v>17364</v>
      </c>
      <c r="C5614" s="402" t="s">
        <v>71</v>
      </c>
      <c r="D5614" s="403">
        <v>21.59</v>
      </c>
    </row>
    <row r="5615" spans="1:4" ht="12.75" customHeight="1">
      <c r="A5615" s="402">
        <v>101219</v>
      </c>
      <c r="B5615" s="402" t="s">
        <v>17365</v>
      </c>
      <c r="C5615" s="402" t="s">
        <v>71</v>
      </c>
      <c r="D5615" s="403">
        <v>26.18</v>
      </c>
    </row>
    <row r="5616" spans="1:4" ht="12.75" customHeight="1">
      <c r="A5616" s="402">
        <v>101220</v>
      </c>
      <c r="B5616" s="402" t="s">
        <v>17366</v>
      </c>
      <c r="C5616" s="402" t="s">
        <v>71</v>
      </c>
      <c r="D5616" s="403">
        <v>16.36</v>
      </c>
    </row>
    <row r="5617" spans="1:4" ht="12.75" customHeight="1">
      <c r="A5617" s="402">
        <v>101221</v>
      </c>
      <c r="B5617" s="402" t="s">
        <v>17367</v>
      </c>
      <c r="C5617" s="402" t="s">
        <v>71</v>
      </c>
      <c r="D5617" s="403">
        <v>17.28</v>
      </c>
    </row>
    <row r="5618" spans="1:4" ht="12.75" customHeight="1">
      <c r="A5618" s="402">
        <v>101222</v>
      </c>
      <c r="B5618" s="402" t="s">
        <v>17368</v>
      </c>
      <c r="C5618" s="402" t="s">
        <v>71</v>
      </c>
      <c r="D5618" s="403">
        <v>20.11</v>
      </c>
    </row>
    <row r="5619" spans="1:4" ht="12.75" customHeight="1">
      <c r="A5619" s="402">
        <v>101223</v>
      </c>
      <c r="B5619" s="402" t="s">
        <v>17369</v>
      </c>
      <c r="C5619" s="402" t="s">
        <v>71</v>
      </c>
      <c r="D5619" s="403">
        <v>22.41</v>
      </c>
    </row>
    <row r="5620" spans="1:4" ht="12.75" customHeight="1">
      <c r="A5620" s="402">
        <v>101224</v>
      </c>
      <c r="B5620" s="402" t="s">
        <v>17370</v>
      </c>
      <c r="C5620" s="402" t="s">
        <v>71</v>
      </c>
      <c r="D5620" s="403">
        <v>28.12</v>
      </c>
    </row>
    <row r="5621" spans="1:4" ht="12.75" customHeight="1">
      <c r="A5621" s="402">
        <v>101225</v>
      </c>
      <c r="B5621" s="402" t="s">
        <v>17371</v>
      </c>
      <c r="C5621" s="402" t="s">
        <v>71</v>
      </c>
      <c r="D5621" s="403">
        <v>15.05</v>
      </c>
    </row>
    <row r="5622" spans="1:4" ht="12.75" customHeight="1">
      <c r="A5622" s="402">
        <v>101226</v>
      </c>
      <c r="B5622" s="402" t="s">
        <v>17372</v>
      </c>
      <c r="C5622" s="402" t="s">
        <v>71</v>
      </c>
      <c r="D5622" s="403">
        <v>15.85</v>
      </c>
    </row>
    <row r="5623" spans="1:4" ht="12.75" customHeight="1">
      <c r="A5623" s="402">
        <v>101227</v>
      </c>
      <c r="B5623" s="402" t="s">
        <v>17373</v>
      </c>
      <c r="C5623" s="402" t="s">
        <v>71</v>
      </c>
      <c r="D5623" s="403">
        <v>18.39</v>
      </c>
    </row>
    <row r="5624" spans="1:4" ht="12.75" customHeight="1">
      <c r="A5624" s="402">
        <v>101228</v>
      </c>
      <c r="B5624" s="402" t="s">
        <v>17374</v>
      </c>
      <c r="C5624" s="402" t="s">
        <v>71</v>
      </c>
      <c r="D5624" s="403">
        <v>19.61</v>
      </c>
    </row>
    <row r="5625" spans="1:4" ht="12.75" customHeight="1">
      <c r="A5625" s="402">
        <v>101229</v>
      </c>
      <c r="B5625" s="402" t="s">
        <v>17375</v>
      </c>
      <c r="C5625" s="402" t="s">
        <v>71</v>
      </c>
      <c r="D5625" s="403">
        <v>24.75</v>
      </c>
    </row>
    <row r="5626" spans="1:4" ht="12.75" customHeight="1">
      <c r="A5626" s="402">
        <v>101230</v>
      </c>
      <c r="B5626" s="402" t="s">
        <v>17376</v>
      </c>
      <c r="C5626" s="402" t="s">
        <v>71</v>
      </c>
      <c r="D5626" s="403">
        <v>10.93</v>
      </c>
    </row>
    <row r="5627" spans="1:4" ht="12.75" customHeight="1">
      <c r="A5627" s="402">
        <v>101231</v>
      </c>
      <c r="B5627" s="402" t="s">
        <v>17377</v>
      </c>
      <c r="C5627" s="402" t="s">
        <v>71</v>
      </c>
      <c r="D5627" s="403">
        <v>10.42</v>
      </c>
    </row>
    <row r="5628" spans="1:4" ht="12.75" customHeight="1">
      <c r="A5628" s="402">
        <v>101232</v>
      </c>
      <c r="B5628" s="402" t="s">
        <v>17378</v>
      </c>
      <c r="C5628" s="402" t="s">
        <v>71</v>
      </c>
      <c r="D5628" s="403">
        <v>9.33</v>
      </c>
    </row>
    <row r="5629" spans="1:4" ht="12.75" customHeight="1">
      <c r="A5629" s="402">
        <v>101233</v>
      </c>
      <c r="B5629" s="402" t="s">
        <v>17379</v>
      </c>
      <c r="C5629" s="402" t="s">
        <v>71</v>
      </c>
      <c r="D5629" s="403">
        <v>8.64</v>
      </c>
    </row>
    <row r="5630" spans="1:4" ht="12.75" customHeight="1">
      <c r="A5630" s="402">
        <v>101234</v>
      </c>
      <c r="B5630" s="402" t="s">
        <v>17380</v>
      </c>
      <c r="C5630" s="402" t="s">
        <v>71</v>
      </c>
      <c r="D5630" s="403">
        <v>17.04</v>
      </c>
    </row>
    <row r="5631" spans="1:4" ht="12.75" customHeight="1">
      <c r="A5631" s="402">
        <v>101235</v>
      </c>
      <c r="B5631" s="402" t="s">
        <v>17381</v>
      </c>
      <c r="C5631" s="402" t="s">
        <v>71</v>
      </c>
      <c r="D5631" s="403">
        <v>17.940000000000001</v>
      </c>
    </row>
    <row r="5632" spans="1:4" ht="12.75" customHeight="1">
      <c r="A5632" s="402">
        <v>101236</v>
      </c>
      <c r="B5632" s="402" t="s">
        <v>17382</v>
      </c>
      <c r="C5632" s="402" t="s">
        <v>71</v>
      </c>
      <c r="D5632" s="403">
        <v>20.91</v>
      </c>
    </row>
    <row r="5633" spans="1:4" ht="12.75" customHeight="1">
      <c r="A5633" s="402">
        <v>101237</v>
      </c>
      <c r="B5633" s="402" t="s">
        <v>17383</v>
      </c>
      <c r="C5633" s="402" t="s">
        <v>71</v>
      </c>
      <c r="D5633" s="403">
        <v>22.26</v>
      </c>
    </row>
    <row r="5634" spans="1:4" ht="12.75" customHeight="1">
      <c r="A5634" s="402">
        <v>101238</v>
      </c>
      <c r="B5634" s="402" t="s">
        <v>17384</v>
      </c>
      <c r="C5634" s="402" t="s">
        <v>71</v>
      </c>
      <c r="D5634" s="403">
        <v>28.19</v>
      </c>
    </row>
    <row r="5635" spans="1:4" ht="12.75" customHeight="1">
      <c r="A5635" s="402">
        <v>101239</v>
      </c>
      <c r="B5635" s="402" t="s">
        <v>17385</v>
      </c>
      <c r="C5635" s="402" t="s">
        <v>71</v>
      </c>
      <c r="D5635" s="403">
        <v>14.97</v>
      </c>
    </row>
    <row r="5636" spans="1:4" ht="12.75" customHeight="1">
      <c r="A5636" s="402">
        <v>101240</v>
      </c>
      <c r="B5636" s="402" t="s">
        <v>17386</v>
      </c>
      <c r="C5636" s="402" t="s">
        <v>71</v>
      </c>
      <c r="D5636" s="403">
        <v>15.78</v>
      </c>
    </row>
    <row r="5637" spans="1:4" ht="12.75" customHeight="1">
      <c r="A5637" s="402">
        <v>101241</v>
      </c>
      <c r="B5637" s="402" t="s">
        <v>17387</v>
      </c>
      <c r="C5637" s="402" t="s">
        <v>71</v>
      </c>
      <c r="D5637" s="403">
        <v>18.47</v>
      </c>
    </row>
    <row r="5638" spans="1:4" ht="12.75" customHeight="1">
      <c r="A5638" s="402">
        <v>101242</v>
      </c>
      <c r="B5638" s="402" t="s">
        <v>17388</v>
      </c>
      <c r="C5638" s="402" t="s">
        <v>71</v>
      </c>
      <c r="D5638" s="403">
        <v>20.67</v>
      </c>
    </row>
    <row r="5639" spans="1:4" ht="12.75" customHeight="1">
      <c r="A5639" s="402">
        <v>101243</v>
      </c>
      <c r="B5639" s="402" t="s">
        <v>17389</v>
      </c>
      <c r="C5639" s="402" t="s">
        <v>71</v>
      </c>
      <c r="D5639" s="403">
        <v>25.06</v>
      </c>
    </row>
    <row r="5640" spans="1:4" ht="12.75" customHeight="1">
      <c r="A5640" s="402">
        <v>101244</v>
      </c>
      <c r="B5640" s="402" t="s">
        <v>17390</v>
      </c>
      <c r="C5640" s="402" t="s">
        <v>71</v>
      </c>
      <c r="D5640" s="403">
        <v>15.75</v>
      </c>
    </row>
    <row r="5641" spans="1:4" ht="12.75" customHeight="1">
      <c r="A5641" s="402">
        <v>101245</v>
      </c>
      <c r="B5641" s="402" t="s">
        <v>17391</v>
      </c>
      <c r="C5641" s="402" t="s">
        <v>71</v>
      </c>
      <c r="D5641" s="403">
        <v>16.649999999999999</v>
      </c>
    </row>
    <row r="5642" spans="1:4" ht="12.75" customHeight="1">
      <c r="A5642" s="402">
        <v>101246</v>
      </c>
      <c r="B5642" s="402" t="s">
        <v>17392</v>
      </c>
      <c r="C5642" s="402" t="s">
        <v>71</v>
      </c>
      <c r="D5642" s="403">
        <v>19.37</v>
      </c>
    </row>
    <row r="5643" spans="1:4" ht="12.75" customHeight="1">
      <c r="A5643" s="402">
        <v>101247</v>
      </c>
      <c r="B5643" s="402" t="s">
        <v>17393</v>
      </c>
      <c r="C5643" s="402" t="s">
        <v>71</v>
      </c>
      <c r="D5643" s="403">
        <v>21.5</v>
      </c>
    </row>
    <row r="5644" spans="1:4" ht="12.75" customHeight="1">
      <c r="A5644" s="402">
        <v>101248</v>
      </c>
      <c r="B5644" s="402" t="s">
        <v>17394</v>
      </c>
      <c r="C5644" s="402" t="s">
        <v>71</v>
      </c>
      <c r="D5644" s="403">
        <v>26.93</v>
      </c>
    </row>
    <row r="5645" spans="1:4" ht="12.75" customHeight="1">
      <c r="A5645" s="402">
        <v>101249</v>
      </c>
      <c r="B5645" s="402" t="s">
        <v>17395</v>
      </c>
      <c r="C5645" s="402" t="s">
        <v>71</v>
      </c>
      <c r="D5645" s="403">
        <v>13.7</v>
      </c>
    </row>
    <row r="5646" spans="1:4" ht="12.75" customHeight="1">
      <c r="A5646" s="402">
        <v>101250</v>
      </c>
      <c r="B5646" s="402" t="s">
        <v>17396</v>
      </c>
      <c r="C5646" s="402" t="s">
        <v>71</v>
      </c>
      <c r="D5646" s="403">
        <v>15.23</v>
      </c>
    </row>
    <row r="5647" spans="1:4" ht="12.75" customHeight="1">
      <c r="A5647" s="402">
        <v>101251</v>
      </c>
      <c r="B5647" s="402" t="s">
        <v>17397</v>
      </c>
      <c r="C5647" s="402" t="s">
        <v>71</v>
      </c>
      <c r="D5647" s="403">
        <v>17.309999999999999</v>
      </c>
    </row>
    <row r="5648" spans="1:4" ht="12.75" customHeight="1">
      <c r="A5648" s="402">
        <v>101252</v>
      </c>
      <c r="B5648" s="402" t="s">
        <v>17398</v>
      </c>
      <c r="C5648" s="402" t="s">
        <v>71</v>
      </c>
      <c r="D5648" s="403">
        <v>18.82</v>
      </c>
    </row>
    <row r="5649" spans="1:4" ht="12.75" customHeight="1">
      <c r="A5649" s="402">
        <v>101253</v>
      </c>
      <c r="B5649" s="402" t="s">
        <v>17399</v>
      </c>
      <c r="C5649" s="402" t="s">
        <v>71</v>
      </c>
      <c r="D5649" s="403">
        <v>23.73</v>
      </c>
    </row>
    <row r="5650" spans="1:4" ht="12.75" customHeight="1">
      <c r="A5650" s="402">
        <v>101254</v>
      </c>
      <c r="B5650" s="402" t="s">
        <v>17400</v>
      </c>
      <c r="C5650" s="402" t="s">
        <v>71</v>
      </c>
      <c r="D5650" s="403">
        <v>12.41</v>
      </c>
    </row>
    <row r="5651" spans="1:4" ht="12.75" customHeight="1">
      <c r="A5651" s="402">
        <v>101255</v>
      </c>
      <c r="B5651" s="402" t="s">
        <v>17401</v>
      </c>
      <c r="C5651" s="402" t="s">
        <v>71</v>
      </c>
      <c r="D5651" s="403">
        <v>10.96</v>
      </c>
    </row>
    <row r="5652" spans="1:4" ht="12.75" customHeight="1">
      <c r="A5652" s="402">
        <v>101256</v>
      </c>
      <c r="B5652" s="402" t="s">
        <v>17402</v>
      </c>
      <c r="C5652" s="402" t="s">
        <v>71</v>
      </c>
      <c r="D5652" s="403">
        <v>19.18</v>
      </c>
    </row>
    <row r="5653" spans="1:4" ht="12.75" customHeight="1">
      <c r="A5653" s="402">
        <v>101257</v>
      </c>
      <c r="B5653" s="402" t="s">
        <v>17403</v>
      </c>
      <c r="C5653" s="402" t="s">
        <v>71</v>
      </c>
      <c r="D5653" s="403">
        <v>20.22</v>
      </c>
    </row>
    <row r="5654" spans="1:4" ht="12.75" customHeight="1">
      <c r="A5654" s="402">
        <v>101258</v>
      </c>
      <c r="B5654" s="402" t="s">
        <v>17404</v>
      </c>
      <c r="C5654" s="402" t="s">
        <v>71</v>
      </c>
      <c r="D5654" s="403">
        <v>23.45</v>
      </c>
    </row>
    <row r="5655" spans="1:4" ht="12.75" customHeight="1">
      <c r="A5655" s="402">
        <v>101259</v>
      </c>
      <c r="B5655" s="402" t="s">
        <v>17405</v>
      </c>
      <c r="C5655" s="402" t="s">
        <v>71</v>
      </c>
      <c r="D5655" s="403">
        <v>26.07</v>
      </c>
    </row>
    <row r="5656" spans="1:4" ht="12.75" customHeight="1">
      <c r="A5656" s="402">
        <v>101260</v>
      </c>
      <c r="B5656" s="402" t="s">
        <v>17406</v>
      </c>
      <c r="C5656" s="402" t="s">
        <v>71</v>
      </c>
      <c r="D5656" s="403">
        <v>32.6</v>
      </c>
    </row>
    <row r="5657" spans="1:4" ht="12.75" customHeight="1">
      <c r="A5657" s="402">
        <v>101261</v>
      </c>
      <c r="B5657" s="402" t="s">
        <v>17407</v>
      </c>
      <c r="C5657" s="402" t="s">
        <v>71</v>
      </c>
      <c r="D5657" s="403">
        <v>18.14</v>
      </c>
    </row>
    <row r="5658" spans="1:4" ht="12.75" customHeight="1">
      <c r="A5658" s="402">
        <v>101262</v>
      </c>
      <c r="B5658" s="402" t="s">
        <v>17408</v>
      </c>
      <c r="C5658" s="402" t="s">
        <v>71</v>
      </c>
      <c r="D5658" s="403">
        <v>19.149999999999999</v>
      </c>
    </row>
    <row r="5659" spans="1:4" ht="12.75" customHeight="1">
      <c r="A5659" s="402">
        <v>101263</v>
      </c>
      <c r="B5659" s="402" t="s">
        <v>17409</v>
      </c>
      <c r="C5659" s="402" t="s">
        <v>71</v>
      </c>
      <c r="D5659" s="403">
        <v>22.16</v>
      </c>
    </row>
    <row r="5660" spans="1:4" ht="12.75" customHeight="1">
      <c r="A5660" s="402">
        <v>101264</v>
      </c>
      <c r="B5660" s="402" t="s">
        <v>17410</v>
      </c>
      <c r="C5660" s="402" t="s">
        <v>71</v>
      </c>
      <c r="D5660" s="403">
        <v>24.57</v>
      </c>
    </row>
    <row r="5661" spans="1:4" ht="12.75" customHeight="1">
      <c r="A5661" s="402">
        <v>101265</v>
      </c>
      <c r="B5661" s="402" t="s">
        <v>17411</v>
      </c>
      <c r="C5661" s="402" t="s">
        <v>71</v>
      </c>
      <c r="D5661" s="403">
        <v>30.63</v>
      </c>
    </row>
    <row r="5662" spans="1:4" ht="12.75" customHeight="1">
      <c r="A5662" s="402">
        <v>101266</v>
      </c>
      <c r="B5662" s="402" t="s">
        <v>17412</v>
      </c>
      <c r="C5662" s="402" t="s">
        <v>71</v>
      </c>
      <c r="D5662" s="403">
        <v>11.03</v>
      </c>
    </row>
    <row r="5663" spans="1:4" ht="12.75" customHeight="1">
      <c r="A5663" s="402">
        <v>101267</v>
      </c>
      <c r="B5663" s="402" t="s">
        <v>17413</v>
      </c>
      <c r="C5663" s="402" t="s">
        <v>71</v>
      </c>
      <c r="D5663" s="403">
        <v>10.6</v>
      </c>
    </row>
    <row r="5664" spans="1:4" ht="12.75" customHeight="1">
      <c r="A5664" s="402">
        <v>101268</v>
      </c>
      <c r="B5664" s="402" t="s">
        <v>17414</v>
      </c>
      <c r="C5664" s="402" t="s">
        <v>71</v>
      </c>
      <c r="D5664" s="403">
        <v>17.41</v>
      </c>
    </row>
    <row r="5665" spans="1:4" ht="12.75" customHeight="1">
      <c r="A5665" s="402">
        <v>101269</v>
      </c>
      <c r="B5665" s="402" t="s">
        <v>17415</v>
      </c>
      <c r="C5665" s="402" t="s">
        <v>71</v>
      </c>
      <c r="D5665" s="403">
        <v>19.399999999999999</v>
      </c>
    </row>
    <row r="5666" spans="1:4" ht="12.75" customHeight="1">
      <c r="A5666" s="402">
        <v>101270</v>
      </c>
      <c r="B5666" s="402" t="s">
        <v>17416</v>
      </c>
      <c r="C5666" s="402" t="s">
        <v>71</v>
      </c>
      <c r="D5666" s="403">
        <v>22.47</v>
      </c>
    </row>
    <row r="5667" spans="1:4" ht="12.75" customHeight="1">
      <c r="A5667" s="402">
        <v>101271</v>
      </c>
      <c r="B5667" s="402" t="s">
        <v>17417</v>
      </c>
      <c r="C5667" s="402" t="s">
        <v>71</v>
      </c>
      <c r="D5667" s="403">
        <v>24.94</v>
      </c>
    </row>
    <row r="5668" spans="1:4" ht="12.75" customHeight="1">
      <c r="A5668" s="402">
        <v>101272</v>
      </c>
      <c r="B5668" s="402" t="s">
        <v>17418</v>
      </c>
      <c r="C5668" s="402" t="s">
        <v>71</v>
      </c>
      <c r="D5668" s="403">
        <v>31.12</v>
      </c>
    </row>
    <row r="5669" spans="1:4" ht="12.75" customHeight="1">
      <c r="A5669" s="402">
        <v>101273</v>
      </c>
      <c r="B5669" s="402" t="s">
        <v>17419</v>
      </c>
      <c r="C5669" s="402" t="s">
        <v>71</v>
      </c>
      <c r="D5669" s="403">
        <v>16.64</v>
      </c>
    </row>
    <row r="5670" spans="1:4" ht="12.75" customHeight="1">
      <c r="A5670" s="402">
        <v>101274</v>
      </c>
      <c r="B5670" s="402" t="s">
        <v>17420</v>
      </c>
      <c r="C5670" s="402" t="s">
        <v>71</v>
      </c>
      <c r="D5670" s="403">
        <v>18.399999999999999</v>
      </c>
    </row>
    <row r="5671" spans="1:4" ht="12.75" customHeight="1">
      <c r="A5671" s="402">
        <v>101275</v>
      </c>
      <c r="B5671" s="402" t="s">
        <v>17421</v>
      </c>
      <c r="C5671" s="402" t="s">
        <v>71</v>
      </c>
      <c r="D5671" s="403">
        <v>21.31</v>
      </c>
    </row>
    <row r="5672" spans="1:4" ht="12.75" customHeight="1">
      <c r="A5672" s="402">
        <v>101276</v>
      </c>
      <c r="B5672" s="402" t="s">
        <v>17422</v>
      </c>
      <c r="C5672" s="402" t="s">
        <v>71</v>
      </c>
      <c r="D5672" s="403">
        <v>23.56</v>
      </c>
    </row>
    <row r="5673" spans="1:4" ht="12.75" customHeight="1">
      <c r="A5673" s="402">
        <v>101277</v>
      </c>
      <c r="B5673" s="402" t="s">
        <v>17423</v>
      </c>
      <c r="C5673" s="402" t="s">
        <v>71</v>
      </c>
      <c r="D5673" s="403">
        <v>30.12</v>
      </c>
    </row>
    <row r="5674" spans="1:4" ht="12.75" customHeight="1">
      <c r="A5674" s="402">
        <v>102354</v>
      </c>
      <c r="B5674" s="402" t="s">
        <v>17424</v>
      </c>
      <c r="C5674" s="402" t="s">
        <v>71</v>
      </c>
      <c r="D5674" s="403">
        <v>148.63</v>
      </c>
    </row>
    <row r="5675" spans="1:4" ht="12.75" customHeight="1">
      <c r="A5675" s="402">
        <v>102355</v>
      </c>
      <c r="B5675" s="402" t="s">
        <v>17425</v>
      </c>
      <c r="C5675" s="402" t="s">
        <v>71</v>
      </c>
      <c r="D5675" s="403">
        <v>174.39</v>
      </c>
    </row>
    <row r="5676" spans="1:4" ht="12.75" customHeight="1">
      <c r="A5676" s="402">
        <v>102360</v>
      </c>
      <c r="B5676" s="402" t="s">
        <v>17426</v>
      </c>
      <c r="C5676" s="402" t="s">
        <v>71</v>
      </c>
      <c r="D5676" s="403">
        <v>24.13</v>
      </c>
    </row>
    <row r="5677" spans="1:4" ht="12.75" customHeight="1">
      <c r="A5677" s="402">
        <v>102361</v>
      </c>
      <c r="B5677" s="402" t="s">
        <v>17427</v>
      </c>
      <c r="C5677" s="402" t="s">
        <v>71</v>
      </c>
      <c r="D5677" s="403">
        <v>36.81</v>
      </c>
    </row>
    <row r="5678" spans="1:4" ht="12.75" customHeight="1">
      <c r="A5678" s="402">
        <v>90082</v>
      </c>
      <c r="B5678" s="402" t="s">
        <v>17428</v>
      </c>
      <c r="C5678" s="402" t="s">
        <v>71</v>
      </c>
      <c r="D5678" s="403">
        <v>10.95</v>
      </c>
    </row>
    <row r="5679" spans="1:4" ht="12.75" customHeight="1">
      <c r="A5679" s="402">
        <v>90084</v>
      </c>
      <c r="B5679" s="402" t="s">
        <v>17429</v>
      </c>
      <c r="C5679" s="402" t="s">
        <v>71</v>
      </c>
      <c r="D5679" s="403">
        <v>10.61</v>
      </c>
    </row>
    <row r="5680" spans="1:4" ht="12.75" customHeight="1">
      <c r="A5680" s="402">
        <v>90086</v>
      </c>
      <c r="B5680" s="402" t="s">
        <v>17430</v>
      </c>
      <c r="C5680" s="402" t="s">
        <v>71</v>
      </c>
      <c r="D5680" s="403">
        <v>10.02</v>
      </c>
    </row>
    <row r="5681" spans="1:4" ht="12.75" customHeight="1">
      <c r="A5681" s="402">
        <v>90087</v>
      </c>
      <c r="B5681" s="402" t="s">
        <v>17431</v>
      </c>
      <c r="C5681" s="402" t="s">
        <v>71</v>
      </c>
      <c r="D5681" s="403">
        <v>9.14</v>
      </c>
    </row>
    <row r="5682" spans="1:4" ht="12.75" customHeight="1">
      <c r="A5682" s="402">
        <v>90090</v>
      </c>
      <c r="B5682" s="402" t="s">
        <v>17432</v>
      </c>
      <c r="C5682" s="402" t="s">
        <v>71</v>
      </c>
      <c r="D5682" s="403">
        <v>8.94</v>
      </c>
    </row>
    <row r="5683" spans="1:4" ht="12.75" customHeight="1">
      <c r="A5683" s="402">
        <v>90091</v>
      </c>
      <c r="B5683" s="402" t="s">
        <v>17433</v>
      </c>
      <c r="C5683" s="402" t="s">
        <v>71</v>
      </c>
      <c r="D5683" s="403">
        <v>5.91</v>
      </c>
    </row>
    <row r="5684" spans="1:4" ht="12.75" customHeight="1">
      <c r="A5684" s="402">
        <v>90092</v>
      </c>
      <c r="B5684" s="402" t="s">
        <v>17434</v>
      </c>
      <c r="C5684" s="402" t="s">
        <v>71</v>
      </c>
      <c r="D5684" s="403">
        <v>5.84</v>
      </c>
    </row>
    <row r="5685" spans="1:4" ht="12.75" customHeight="1">
      <c r="A5685" s="402">
        <v>90094</v>
      </c>
      <c r="B5685" s="402" t="s">
        <v>17435</v>
      </c>
      <c r="C5685" s="402" t="s">
        <v>71</v>
      </c>
      <c r="D5685" s="403">
        <v>5.54</v>
      </c>
    </row>
    <row r="5686" spans="1:4" ht="12.75" customHeight="1">
      <c r="A5686" s="402">
        <v>90095</v>
      </c>
      <c r="B5686" s="402" t="s">
        <v>17436</v>
      </c>
      <c r="C5686" s="402" t="s">
        <v>71</v>
      </c>
      <c r="D5686" s="403">
        <v>5.0199999999999996</v>
      </c>
    </row>
    <row r="5687" spans="1:4" ht="12.75" customHeight="1">
      <c r="A5687" s="402">
        <v>90098</v>
      </c>
      <c r="B5687" s="402" t="s">
        <v>17437</v>
      </c>
      <c r="C5687" s="402" t="s">
        <v>71</v>
      </c>
      <c r="D5687" s="403">
        <v>4.93</v>
      </c>
    </row>
    <row r="5688" spans="1:4" ht="12.75" customHeight="1">
      <c r="A5688" s="402">
        <v>90099</v>
      </c>
      <c r="B5688" s="402" t="s">
        <v>17438</v>
      </c>
      <c r="C5688" s="402" t="s">
        <v>71</v>
      </c>
      <c r="D5688" s="403">
        <v>15.37</v>
      </c>
    </row>
    <row r="5689" spans="1:4" ht="12.75" customHeight="1">
      <c r="A5689" s="402">
        <v>90100</v>
      </c>
      <c r="B5689" s="402" t="s">
        <v>17439</v>
      </c>
      <c r="C5689" s="402" t="s">
        <v>71</v>
      </c>
      <c r="D5689" s="403">
        <v>13.04</v>
      </c>
    </row>
    <row r="5690" spans="1:4" ht="12.75" customHeight="1">
      <c r="A5690" s="402">
        <v>90101</v>
      </c>
      <c r="B5690" s="402" t="s">
        <v>17440</v>
      </c>
      <c r="C5690" s="402" t="s">
        <v>71</v>
      </c>
      <c r="D5690" s="403">
        <v>12.88</v>
      </c>
    </row>
    <row r="5691" spans="1:4" ht="12.75" customHeight="1">
      <c r="A5691" s="402">
        <v>90102</v>
      </c>
      <c r="B5691" s="402" t="s">
        <v>17441</v>
      </c>
      <c r="C5691" s="402" t="s">
        <v>71</v>
      </c>
      <c r="D5691" s="403">
        <v>11.72</v>
      </c>
    </row>
    <row r="5692" spans="1:4" ht="12.75" customHeight="1">
      <c r="A5692" s="402">
        <v>90105</v>
      </c>
      <c r="B5692" s="402" t="s">
        <v>17442</v>
      </c>
      <c r="C5692" s="402" t="s">
        <v>71</v>
      </c>
      <c r="D5692" s="403">
        <v>8.4700000000000006</v>
      </c>
    </row>
    <row r="5693" spans="1:4" ht="12.75" customHeight="1">
      <c r="A5693" s="402">
        <v>90106</v>
      </c>
      <c r="B5693" s="402" t="s">
        <v>17443</v>
      </c>
      <c r="C5693" s="402" t="s">
        <v>71</v>
      </c>
      <c r="D5693" s="403">
        <v>7.2</v>
      </c>
    </row>
    <row r="5694" spans="1:4" ht="12.75" customHeight="1">
      <c r="A5694" s="402">
        <v>90107</v>
      </c>
      <c r="B5694" s="402" t="s">
        <v>17444</v>
      </c>
      <c r="C5694" s="402" t="s">
        <v>71</v>
      </c>
      <c r="D5694" s="403">
        <v>7.1</v>
      </c>
    </row>
    <row r="5695" spans="1:4" ht="12.75" customHeight="1">
      <c r="A5695" s="402">
        <v>90108</v>
      </c>
      <c r="B5695" s="402" t="s">
        <v>17445</v>
      </c>
      <c r="C5695" s="402" t="s">
        <v>71</v>
      </c>
      <c r="D5695" s="403">
        <v>6.47</v>
      </c>
    </row>
    <row r="5696" spans="1:4" ht="12.75" customHeight="1">
      <c r="A5696" s="402">
        <v>93358</v>
      </c>
      <c r="B5696" s="402" t="s">
        <v>17446</v>
      </c>
      <c r="C5696" s="402" t="s">
        <v>71</v>
      </c>
      <c r="D5696" s="403">
        <v>73.3</v>
      </c>
    </row>
    <row r="5697" spans="1:4" ht="12.75" customHeight="1">
      <c r="A5697" s="402">
        <v>102276</v>
      </c>
      <c r="B5697" s="402" t="s">
        <v>17447</v>
      </c>
      <c r="C5697" s="402" t="s">
        <v>71</v>
      </c>
      <c r="D5697" s="403">
        <v>12.32</v>
      </c>
    </row>
    <row r="5698" spans="1:4" ht="12.75" customHeight="1">
      <c r="A5698" s="402">
        <v>102277</v>
      </c>
      <c r="B5698" s="402" t="s">
        <v>17448</v>
      </c>
      <c r="C5698" s="402" t="s">
        <v>71</v>
      </c>
      <c r="D5698" s="403">
        <v>9.73</v>
      </c>
    </row>
    <row r="5699" spans="1:4" ht="12.75" customHeight="1">
      <c r="A5699" s="402">
        <v>102278</v>
      </c>
      <c r="B5699" s="402" t="s">
        <v>17449</v>
      </c>
      <c r="C5699" s="402" t="s">
        <v>71</v>
      </c>
      <c r="D5699" s="403">
        <v>9.52</v>
      </c>
    </row>
    <row r="5700" spans="1:4" ht="12.75" customHeight="1">
      <c r="A5700" s="402">
        <v>102279</v>
      </c>
      <c r="B5700" s="402" t="s">
        <v>17450</v>
      </c>
      <c r="C5700" s="402" t="s">
        <v>71</v>
      </c>
      <c r="D5700" s="403">
        <v>6.8</v>
      </c>
    </row>
    <row r="5701" spans="1:4" ht="12.75" customHeight="1">
      <c r="A5701" s="402">
        <v>102280</v>
      </c>
      <c r="B5701" s="402" t="s">
        <v>17451</v>
      </c>
      <c r="C5701" s="402" t="s">
        <v>71</v>
      </c>
      <c r="D5701" s="403">
        <v>5.37</v>
      </c>
    </row>
    <row r="5702" spans="1:4" ht="12.75" customHeight="1">
      <c r="A5702" s="402">
        <v>102281</v>
      </c>
      <c r="B5702" s="402" t="s">
        <v>17452</v>
      </c>
      <c r="C5702" s="402" t="s">
        <v>71</v>
      </c>
      <c r="D5702" s="403">
        <v>5.25</v>
      </c>
    </row>
    <row r="5703" spans="1:4" ht="12.75" customHeight="1">
      <c r="A5703" s="402">
        <v>102282</v>
      </c>
      <c r="B5703" s="402" t="s">
        <v>17453</v>
      </c>
      <c r="C5703" s="402" t="s">
        <v>71</v>
      </c>
      <c r="D5703" s="403">
        <v>13.68</v>
      </c>
    </row>
    <row r="5704" spans="1:4" ht="12.75" customHeight="1">
      <c r="A5704" s="402">
        <v>102283</v>
      </c>
      <c r="B5704" s="402" t="s">
        <v>17454</v>
      </c>
      <c r="C5704" s="402" t="s">
        <v>71</v>
      </c>
      <c r="D5704" s="403">
        <v>12.16</v>
      </c>
    </row>
    <row r="5705" spans="1:4" ht="12.75" customHeight="1">
      <c r="A5705" s="402">
        <v>102284</v>
      </c>
      <c r="B5705" s="402" t="s">
        <v>17455</v>
      </c>
      <c r="C5705" s="402" t="s">
        <v>71</v>
      </c>
      <c r="D5705" s="403">
        <v>11.76</v>
      </c>
    </row>
    <row r="5706" spans="1:4" ht="12.75" customHeight="1">
      <c r="A5706" s="402">
        <v>102285</v>
      </c>
      <c r="B5706" s="402" t="s">
        <v>17456</v>
      </c>
      <c r="C5706" s="402" t="s">
        <v>71</v>
      </c>
      <c r="D5706" s="403">
        <v>11.13</v>
      </c>
    </row>
    <row r="5707" spans="1:4" ht="12.75" customHeight="1">
      <c r="A5707" s="402">
        <v>102286</v>
      </c>
      <c r="B5707" s="402" t="s">
        <v>17457</v>
      </c>
      <c r="C5707" s="402" t="s">
        <v>71</v>
      </c>
      <c r="D5707" s="403">
        <v>10.83</v>
      </c>
    </row>
    <row r="5708" spans="1:4" ht="12.75" customHeight="1">
      <c r="A5708" s="402">
        <v>102287</v>
      </c>
      <c r="B5708" s="402" t="s">
        <v>17458</v>
      </c>
      <c r="C5708" s="402" t="s">
        <v>71</v>
      </c>
      <c r="D5708" s="403">
        <v>10.59</v>
      </c>
    </row>
    <row r="5709" spans="1:4" ht="12.75" customHeight="1">
      <c r="A5709" s="402">
        <v>102288</v>
      </c>
      <c r="B5709" s="402" t="s">
        <v>17459</v>
      </c>
      <c r="C5709" s="402" t="s">
        <v>71</v>
      </c>
      <c r="D5709" s="403">
        <v>10.17</v>
      </c>
    </row>
    <row r="5710" spans="1:4" ht="12.75" customHeight="1">
      <c r="A5710" s="402">
        <v>102289</v>
      </c>
      <c r="B5710" s="402" t="s">
        <v>17460</v>
      </c>
      <c r="C5710" s="402" t="s">
        <v>71</v>
      </c>
      <c r="D5710" s="403">
        <v>9.94</v>
      </c>
    </row>
    <row r="5711" spans="1:4" ht="12.75" customHeight="1">
      <c r="A5711" s="402">
        <v>102290</v>
      </c>
      <c r="B5711" s="402" t="s">
        <v>17461</v>
      </c>
      <c r="C5711" s="402" t="s">
        <v>71</v>
      </c>
      <c r="D5711" s="403">
        <v>7.54</v>
      </c>
    </row>
    <row r="5712" spans="1:4" ht="12.75" customHeight="1">
      <c r="A5712" s="402">
        <v>102291</v>
      </c>
      <c r="B5712" s="402" t="s">
        <v>17462</v>
      </c>
      <c r="C5712" s="402" t="s">
        <v>71</v>
      </c>
      <c r="D5712" s="403">
        <v>6.71</v>
      </c>
    </row>
    <row r="5713" spans="1:4" ht="12.75" customHeight="1">
      <c r="A5713" s="402">
        <v>102292</v>
      </c>
      <c r="B5713" s="402" t="s">
        <v>17463</v>
      </c>
      <c r="C5713" s="402" t="s">
        <v>71</v>
      </c>
      <c r="D5713" s="403">
        <v>6.49</v>
      </c>
    </row>
    <row r="5714" spans="1:4" ht="12.75" customHeight="1">
      <c r="A5714" s="402">
        <v>102293</v>
      </c>
      <c r="B5714" s="402" t="s">
        <v>17464</v>
      </c>
      <c r="C5714" s="402" t="s">
        <v>71</v>
      </c>
      <c r="D5714" s="403">
        <v>6.15</v>
      </c>
    </row>
    <row r="5715" spans="1:4" ht="12.75" customHeight="1">
      <c r="A5715" s="402">
        <v>102294</v>
      </c>
      <c r="B5715" s="402" t="s">
        <v>17465</v>
      </c>
      <c r="C5715" s="402" t="s">
        <v>71</v>
      </c>
      <c r="D5715" s="403">
        <v>5.98</v>
      </c>
    </row>
    <row r="5716" spans="1:4" ht="12.75" customHeight="1">
      <c r="A5716" s="402">
        <v>102295</v>
      </c>
      <c r="B5716" s="402" t="s">
        <v>17466</v>
      </c>
      <c r="C5716" s="402" t="s">
        <v>71</v>
      </c>
      <c r="D5716" s="403">
        <v>5.83</v>
      </c>
    </row>
    <row r="5717" spans="1:4" ht="12.75" customHeight="1">
      <c r="A5717" s="402">
        <v>102296</v>
      </c>
      <c r="B5717" s="402" t="s">
        <v>17467</v>
      </c>
      <c r="C5717" s="402" t="s">
        <v>71</v>
      </c>
      <c r="D5717" s="403">
        <v>5.6</v>
      </c>
    </row>
    <row r="5718" spans="1:4" ht="12.75" customHeight="1">
      <c r="A5718" s="402">
        <v>102297</v>
      </c>
      <c r="B5718" s="402" t="s">
        <v>17468</v>
      </c>
      <c r="C5718" s="402" t="s">
        <v>71</v>
      </c>
      <c r="D5718" s="403">
        <v>5.48</v>
      </c>
    </row>
    <row r="5719" spans="1:4" ht="12.75" customHeight="1">
      <c r="A5719" s="402">
        <v>102298</v>
      </c>
      <c r="B5719" s="402" t="s">
        <v>17469</v>
      </c>
      <c r="C5719" s="402" t="s">
        <v>71</v>
      </c>
      <c r="D5719" s="403">
        <v>17.07</v>
      </c>
    </row>
    <row r="5720" spans="1:4" ht="12.75" customHeight="1">
      <c r="A5720" s="402">
        <v>102299</v>
      </c>
      <c r="B5720" s="402" t="s">
        <v>17470</v>
      </c>
      <c r="C5720" s="402" t="s">
        <v>71</v>
      </c>
      <c r="D5720" s="403">
        <v>14.5</v>
      </c>
    </row>
    <row r="5721" spans="1:4" ht="12.75" customHeight="1">
      <c r="A5721" s="402">
        <v>102300</v>
      </c>
      <c r="B5721" s="402" t="s">
        <v>17471</v>
      </c>
      <c r="C5721" s="402" t="s">
        <v>71</v>
      </c>
      <c r="D5721" s="403">
        <v>14.32</v>
      </c>
    </row>
    <row r="5722" spans="1:4" ht="12.75" customHeight="1">
      <c r="A5722" s="402">
        <v>102301</v>
      </c>
      <c r="B5722" s="402" t="s">
        <v>17472</v>
      </c>
      <c r="C5722" s="402" t="s">
        <v>71</v>
      </c>
      <c r="D5722" s="403">
        <v>13.03</v>
      </c>
    </row>
    <row r="5723" spans="1:4" ht="12.75" customHeight="1">
      <c r="A5723" s="402">
        <v>102302</v>
      </c>
      <c r="B5723" s="402" t="s">
        <v>17473</v>
      </c>
      <c r="C5723" s="402" t="s">
        <v>71</v>
      </c>
      <c r="D5723" s="403">
        <v>9.41</v>
      </c>
    </row>
    <row r="5724" spans="1:4" ht="12.75" customHeight="1">
      <c r="A5724" s="402">
        <v>102303</v>
      </c>
      <c r="B5724" s="402" t="s">
        <v>17474</v>
      </c>
      <c r="C5724" s="402" t="s">
        <v>71</v>
      </c>
      <c r="D5724" s="403">
        <v>8</v>
      </c>
    </row>
    <row r="5725" spans="1:4" ht="12.75" customHeight="1">
      <c r="A5725" s="402">
        <v>102304</v>
      </c>
      <c r="B5725" s="402" t="s">
        <v>17475</v>
      </c>
      <c r="C5725" s="402" t="s">
        <v>71</v>
      </c>
      <c r="D5725" s="403">
        <v>7.88</v>
      </c>
    </row>
    <row r="5726" spans="1:4" ht="12.75" customHeight="1">
      <c r="A5726" s="402">
        <v>102305</v>
      </c>
      <c r="B5726" s="402" t="s">
        <v>17476</v>
      </c>
      <c r="C5726" s="402" t="s">
        <v>71</v>
      </c>
      <c r="D5726" s="403">
        <v>7.18</v>
      </c>
    </row>
    <row r="5727" spans="1:4" ht="12.75" customHeight="1">
      <c r="A5727" s="402">
        <v>102306</v>
      </c>
      <c r="B5727" s="402" t="s">
        <v>17477</v>
      </c>
      <c r="C5727" s="402" t="s">
        <v>71</v>
      </c>
      <c r="D5727" s="403">
        <v>15.41</v>
      </c>
    </row>
    <row r="5728" spans="1:4" ht="12.75" customHeight="1">
      <c r="A5728" s="402">
        <v>102307</v>
      </c>
      <c r="B5728" s="402" t="s">
        <v>17478</v>
      </c>
      <c r="C5728" s="402" t="s">
        <v>71</v>
      </c>
      <c r="D5728" s="403">
        <v>13.68</v>
      </c>
    </row>
    <row r="5729" spans="1:4" ht="12.75" customHeight="1">
      <c r="A5729" s="402">
        <v>102308</v>
      </c>
      <c r="B5729" s="402" t="s">
        <v>17479</v>
      </c>
      <c r="C5729" s="402" t="s">
        <v>71</v>
      </c>
      <c r="D5729" s="403">
        <v>13.26</v>
      </c>
    </row>
    <row r="5730" spans="1:4" ht="12.75" customHeight="1">
      <c r="A5730" s="402">
        <v>102309</v>
      </c>
      <c r="B5730" s="402" t="s">
        <v>17480</v>
      </c>
      <c r="C5730" s="402" t="s">
        <v>71</v>
      </c>
      <c r="D5730" s="403">
        <v>12.55</v>
      </c>
    </row>
    <row r="5731" spans="1:4" ht="12.75" customHeight="1">
      <c r="A5731" s="402">
        <v>102310</v>
      </c>
      <c r="B5731" s="402" t="s">
        <v>17481</v>
      </c>
      <c r="C5731" s="402" t="s">
        <v>71</v>
      </c>
      <c r="D5731" s="403">
        <v>12.18</v>
      </c>
    </row>
    <row r="5732" spans="1:4" ht="12.75" customHeight="1">
      <c r="A5732" s="402">
        <v>102311</v>
      </c>
      <c r="B5732" s="402" t="s">
        <v>17482</v>
      </c>
      <c r="C5732" s="402" t="s">
        <v>71</v>
      </c>
      <c r="D5732" s="403">
        <v>11.91</v>
      </c>
    </row>
    <row r="5733" spans="1:4" ht="12.75" customHeight="1">
      <c r="A5733" s="402">
        <v>102312</v>
      </c>
      <c r="B5733" s="402" t="s">
        <v>17483</v>
      </c>
      <c r="C5733" s="402" t="s">
        <v>71</v>
      </c>
      <c r="D5733" s="403">
        <v>11.45</v>
      </c>
    </row>
    <row r="5734" spans="1:4" ht="12.75" customHeight="1">
      <c r="A5734" s="402">
        <v>102313</v>
      </c>
      <c r="B5734" s="402" t="s">
        <v>17484</v>
      </c>
      <c r="C5734" s="402" t="s">
        <v>71</v>
      </c>
      <c r="D5734" s="403">
        <v>11.18</v>
      </c>
    </row>
    <row r="5735" spans="1:4" ht="12.75" customHeight="1">
      <c r="A5735" s="402">
        <v>102314</v>
      </c>
      <c r="B5735" s="402" t="s">
        <v>17485</v>
      </c>
      <c r="C5735" s="402" t="s">
        <v>71</v>
      </c>
      <c r="D5735" s="403">
        <v>8.5</v>
      </c>
    </row>
    <row r="5736" spans="1:4" ht="12.75" customHeight="1">
      <c r="A5736" s="402">
        <v>102315</v>
      </c>
      <c r="B5736" s="402" t="s">
        <v>17486</v>
      </c>
      <c r="C5736" s="402" t="s">
        <v>71</v>
      </c>
      <c r="D5736" s="403">
        <v>7.54</v>
      </c>
    </row>
    <row r="5737" spans="1:4" ht="12.75" customHeight="1">
      <c r="A5737" s="402">
        <v>102316</v>
      </c>
      <c r="B5737" s="402" t="s">
        <v>17487</v>
      </c>
      <c r="C5737" s="402" t="s">
        <v>71</v>
      </c>
      <c r="D5737" s="403">
        <v>7.32</v>
      </c>
    </row>
    <row r="5738" spans="1:4" ht="12.75" customHeight="1">
      <c r="A5738" s="402">
        <v>102317</v>
      </c>
      <c r="B5738" s="402" t="s">
        <v>17488</v>
      </c>
      <c r="C5738" s="402" t="s">
        <v>71</v>
      </c>
      <c r="D5738" s="403">
        <v>6.9</v>
      </c>
    </row>
    <row r="5739" spans="1:4" ht="12.75" customHeight="1">
      <c r="A5739" s="402">
        <v>102318</v>
      </c>
      <c r="B5739" s="402" t="s">
        <v>17489</v>
      </c>
      <c r="C5739" s="402" t="s">
        <v>71</v>
      </c>
      <c r="D5739" s="403">
        <v>6.73</v>
      </c>
    </row>
    <row r="5740" spans="1:4" ht="12.75" customHeight="1">
      <c r="A5740" s="402">
        <v>102319</v>
      </c>
      <c r="B5740" s="402" t="s">
        <v>17490</v>
      </c>
      <c r="C5740" s="402" t="s">
        <v>71</v>
      </c>
      <c r="D5740" s="403">
        <v>6.56</v>
      </c>
    </row>
    <row r="5741" spans="1:4" ht="12.75" customHeight="1">
      <c r="A5741" s="402">
        <v>102320</v>
      </c>
      <c r="B5741" s="402" t="s">
        <v>17491</v>
      </c>
      <c r="C5741" s="402" t="s">
        <v>71</v>
      </c>
      <c r="D5741" s="403">
        <v>6.29</v>
      </c>
    </row>
    <row r="5742" spans="1:4" ht="12.75" customHeight="1">
      <c r="A5742" s="402">
        <v>102321</v>
      </c>
      <c r="B5742" s="402" t="s">
        <v>17492</v>
      </c>
      <c r="C5742" s="402" t="s">
        <v>71</v>
      </c>
      <c r="D5742" s="403">
        <v>6.17</v>
      </c>
    </row>
    <row r="5743" spans="1:4" ht="12.75" customHeight="1">
      <c r="A5743" s="402">
        <v>102322</v>
      </c>
      <c r="B5743" s="402" t="s">
        <v>17493</v>
      </c>
      <c r="C5743" s="402" t="s">
        <v>71</v>
      </c>
      <c r="D5743" s="403">
        <v>19.21</v>
      </c>
    </row>
    <row r="5744" spans="1:4" ht="12.75" customHeight="1">
      <c r="A5744" s="402">
        <v>102323</v>
      </c>
      <c r="B5744" s="402" t="s">
        <v>17494</v>
      </c>
      <c r="C5744" s="402" t="s">
        <v>71</v>
      </c>
      <c r="D5744" s="403">
        <v>16.32</v>
      </c>
    </row>
    <row r="5745" spans="1:4" ht="12.75" customHeight="1">
      <c r="A5745" s="402">
        <v>102324</v>
      </c>
      <c r="B5745" s="402" t="s">
        <v>17495</v>
      </c>
      <c r="C5745" s="402" t="s">
        <v>71</v>
      </c>
      <c r="D5745" s="403">
        <v>16.11</v>
      </c>
    </row>
    <row r="5746" spans="1:4" ht="12.75" customHeight="1">
      <c r="A5746" s="402">
        <v>102325</v>
      </c>
      <c r="B5746" s="402" t="s">
        <v>17496</v>
      </c>
      <c r="C5746" s="402" t="s">
        <v>71</v>
      </c>
      <c r="D5746" s="403">
        <v>14.66</v>
      </c>
    </row>
    <row r="5747" spans="1:4" ht="12.75" customHeight="1">
      <c r="A5747" s="402">
        <v>102326</v>
      </c>
      <c r="B5747" s="402" t="s">
        <v>17497</v>
      </c>
      <c r="C5747" s="402" t="s">
        <v>71</v>
      </c>
      <c r="D5747" s="403">
        <v>10.61</v>
      </c>
    </row>
    <row r="5748" spans="1:4" ht="12.75" customHeight="1">
      <c r="A5748" s="402">
        <v>102327</v>
      </c>
      <c r="B5748" s="402" t="s">
        <v>17498</v>
      </c>
      <c r="C5748" s="402" t="s">
        <v>71</v>
      </c>
      <c r="D5748" s="403">
        <v>9.01</v>
      </c>
    </row>
    <row r="5749" spans="1:4" ht="12.75" customHeight="1">
      <c r="A5749" s="402">
        <v>102328</v>
      </c>
      <c r="B5749" s="402" t="s">
        <v>17499</v>
      </c>
      <c r="C5749" s="402" t="s">
        <v>71</v>
      </c>
      <c r="D5749" s="403">
        <v>8.89</v>
      </c>
    </row>
    <row r="5750" spans="1:4" ht="12.75" customHeight="1">
      <c r="A5750" s="402">
        <v>102329</v>
      </c>
      <c r="B5750" s="402" t="s">
        <v>17500</v>
      </c>
      <c r="C5750" s="402" t="s">
        <v>71</v>
      </c>
      <c r="D5750" s="403">
        <v>8.09</v>
      </c>
    </row>
    <row r="5751" spans="1:4" ht="12.75" customHeight="1">
      <c r="A5751" s="402">
        <v>94304</v>
      </c>
      <c r="B5751" s="402" t="s">
        <v>17501</v>
      </c>
      <c r="C5751" s="402" t="s">
        <v>71</v>
      </c>
      <c r="D5751" s="403">
        <v>74.510000000000005</v>
      </c>
    </row>
    <row r="5752" spans="1:4" ht="12.75" customHeight="1">
      <c r="A5752" s="402">
        <v>94306</v>
      </c>
      <c r="B5752" s="402" t="s">
        <v>17502</v>
      </c>
      <c r="C5752" s="402" t="s">
        <v>71</v>
      </c>
      <c r="D5752" s="403">
        <v>68.239999999999995</v>
      </c>
    </row>
    <row r="5753" spans="1:4" ht="12.75" customHeight="1">
      <c r="A5753" s="402">
        <v>94310</v>
      </c>
      <c r="B5753" s="402" t="s">
        <v>17503</v>
      </c>
      <c r="C5753" s="402" t="s">
        <v>71</v>
      </c>
      <c r="D5753" s="403">
        <v>65.39</v>
      </c>
    </row>
    <row r="5754" spans="1:4" ht="12.75" customHeight="1">
      <c r="A5754" s="402">
        <v>94316</v>
      </c>
      <c r="B5754" s="402" t="s">
        <v>17504</v>
      </c>
      <c r="C5754" s="402" t="s">
        <v>71</v>
      </c>
      <c r="D5754" s="403">
        <v>69.66</v>
      </c>
    </row>
    <row r="5755" spans="1:4" ht="12.75" customHeight="1">
      <c r="A5755" s="402">
        <v>94318</v>
      </c>
      <c r="B5755" s="402" t="s">
        <v>17505</v>
      </c>
      <c r="C5755" s="402" t="s">
        <v>71</v>
      </c>
      <c r="D5755" s="403">
        <v>64.17</v>
      </c>
    </row>
    <row r="5756" spans="1:4" ht="12.75" customHeight="1">
      <c r="A5756" s="402">
        <v>94319</v>
      </c>
      <c r="B5756" s="402" t="s">
        <v>17506</v>
      </c>
      <c r="C5756" s="402" t="s">
        <v>71</v>
      </c>
      <c r="D5756" s="403">
        <v>75.510000000000005</v>
      </c>
    </row>
    <row r="5757" spans="1:4" ht="12.75" customHeight="1">
      <c r="A5757" s="402">
        <v>94327</v>
      </c>
      <c r="B5757" s="402" t="s">
        <v>17507</v>
      </c>
      <c r="C5757" s="402" t="s">
        <v>71</v>
      </c>
      <c r="D5757" s="403">
        <v>96.71</v>
      </c>
    </row>
    <row r="5758" spans="1:4" ht="12.75" customHeight="1">
      <c r="A5758" s="402">
        <v>94329</v>
      </c>
      <c r="B5758" s="402" t="s">
        <v>17508</v>
      </c>
      <c r="C5758" s="402" t="s">
        <v>71</v>
      </c>
      <c r="D5758" s="403">
        <v>90.44</v>
      </c>
    </row>
    <row r="5759" spans="1:4" ht="12.75" customHeight="1">
      <c r="A5759" s="402">
        <v>94333</v>
      </c>
      <c r="B5759" s="402" t="s">
        <v>17509</v>
      </c>
      <c r="C5759" s="402" t="s">
        <v>71</v>
      </c>
      <c r="D5759" s="403">
        <v>87.59</v>
      </c>
    </row>
    <row r="5760" spans="1:4" ht="12.75" customHeight="1">
      <c r="A5760" s="402">
        <v>94339</v>
      </c>
      <c r="B5760" s="402" t="s">
        <v>17510</v>
      </c>
      <c r="C5760" s="402" t="s">
        <v>71</v>
      </c>
      <c r="D5760" s="403">
        <v>91.86</v>
      </c>
    </row>
    <row r="5761" spans="1:4" ht="12.75" customHeight="1">
      <c r="A5761" s="402">
        <v>94341</v>
      </c>
      <c r="B5761" s="402" t="s">
        <v>17511</v>
      </c>
      <c r="C5761" s="402" t="s">
        <v>71</v>
      </c>
      <c r="D5761" s="403">
        <v>86.37</v>
      </c>
    </row>
    <row r="5762" spans="1:4" ht="12.75" customHeight="1">
      <c r="A5762" s="402">
        <v>94342</v>
      </c>
      <c r="B5762" s="402" t="s">
        <v>17512</v>
      </c>
      <c r="C5762" s="402" t="s">
        <v>71</v>
      </c>
      <c r="D5762" s="403">
        <v>97.71</v>
      </c>
    </row>
    <row r="5763" spans="1:4" ht="12.75" customHeight="1">
      <c r="A5763" s="402">
        <v>96385</v>
      </c>
      <c r="B5763" s="402" t="s">
        <v>17513</v>
      </c>
      <c r="C5763" s="402" t="s">
        <v>71</v>
      </c>
      <c r="D5763" s="403">
        <v>11.08</v>
      </c>
    </row>
    <row r="5764" spans="1:4" ht="12.75" customHeight="1">
      <c r="A5764" s="402">
        <v>96386</v>
      </c>
      <c r="B5764" s="402" t="s">
        <v>17514</v>
      </c>
      <c r="C5764" s="402" t="s">
        <v>71</v>
      </c>
      <c r="D5764" s="403">
        <v>8.32</v>
      </c>
    </row>
    <row r="5765" spans="1:4" ht="12.75" customHeight="1">
      <c r="A5765" s="402">
        <v>93367</v>
      </c>
      <c r="B5765" s="402" t="s">
        <v>17515</v>
      </c>
      <c r="C5765" s="402" t="s">
        <v>71</v>
      </c>
      <c r="D5765" s="403">
        <v>22.64</v>
      </c>
    </row>
    <row r="5766" spans="1:4" ht="12.75" customHeight="1">
      <c r="A5766" s="402">
        <v>93368</v>
      </c>
      <c r="B5766" s="402" t="s">
        <v>17516</v>
      </c>
      <c r="C5766" s="402" t="s">
        <v>71</v>
      </c>
      <c r="D5766" s="403">
        <v>19.850000000000001</v>
      </c>
    </row>
    <row r="5767" spans="1:4" ht="12.75" customHeight="1">
      <c r="A5767" s="402">
        <v>93369</v>
      </c>
      <c r="B5767" s="402" t="s">
        <v>17517</v>
      </c>
      <c r="C5767" s="402" t="s">
        <v>71</v>
      </c>
      <c r="D5767" s="403">
        <v>16.37</v>
      </c>
    </row>
    <row r="5768" spans="1:4" ht="12.75" customHeight="1">
      <c r="A5768" s="402">
        <v>93372</v>
      </c>
      <c r="B5768" s="402" t="s">
        <v>17518</v>
      </c>
      <c r="C5768" s="402" t="s">
        <v>71</v>
      </c>
      <c r="D5768" s="403">
        <v>15.72</v>
      </c>
    </row>
    <row r="5769" spans="1:4" ht="12.75" customHeight="1">
      <c r="A5769" s="402">
        <v>93373</v>
      </c>
      <c r="B5769" s="402" t="s">
        <v>17519</v>
      </c>
      <c r="C5769" s="402" t="s">
        <v>71</v>
      </c>
      <c r="D5769" s="403">
        <v>13.52</v>
      </c>
    </row>
    <row r="5770" spans="1:4" ht="12.75" customHeight="1">
      <c r="A5770" s="402">
        <v>93378</v>
      </c>
      <c r="B5770" s="402" t="s">
        <v>17520</v>
      </c>
      <c r="C5770" s="402" t="s">
        <v>71</v>
      </c>
      <c r="D5770" s="403">
        <v>23.1</v>
      </c>
    </row>
    <row r="5771" spans="1:4" ht="12.75" customHeight="1">
      <c r="A5771" s="402">
        <v>93379</v>
      </c>
      <c r="B5771" s="402" t="s">
        <v>17521</v>
      </c>
      <c r="C5771" s="402" t="s">
        <v>71</v>
      </c>
      <c r="D5771" s="403">
        <v>17.79</v>
      </c>
    </row>
    <row r="5772" spans="1:4" ht="12.75" customHeight="1">
      <c r="A5772" s="402">
        <v>93380</v>
      </c>
      <c r="B5772" s="402" t="s">
        <v>17522</v>
      </c>
      <c r="C5772" s="402" t="s">
        <v>71</v>
      </c>
      <c r="D5772" s="403">
        <v>15.14</v>
      </c>
    </row>
    <row r="5773" spans="1:4" ht="12.75" customHeight="1">
      <c r="A5773" s="402">
        <v>93381</v>
      </c>
      <c r="B5773" s="402" t="s">
        <v>17523</v>
      </c>
      <c r="C5773" s="402" t="s">
        <v>71</v>
      </c>
      <c r="D5773" s="403">
        <v>12.3</v>
      </c>
    </row>
    <row r="5774" spans="1:4" ht="12.75" customHeight="1">
      <c r="A5774" s="402">
        <v>93382</v>
      </c>
      <c r="B5774" s="402" t="s">
        <v>260</v>
      </c>
      <c r="C5774" s="402" t="s">
        <v>71</v>
      </c>
      <c r="D5774" s="403">
        <v>23.64</v>
      </c>
    </row>
    <row r="5775" spans="1:4" ht="12.75" customHeight="1">
      <c r="A5775" s="402">
        <v>104728</v>
      </c>
      <c r="B5775" s="402" t="s">
        <v>17524</v>
      </c>
      <c r="C5775" s="402" t="s">
        <v>71</v>
      </c>
      <c r="D5775" s="403">
        <v>18.48</v>
      </c>
    </row>
    <row r="5776" spans="1:4" ht="12.75" customHeight="1">
      <c r="A5776" s="402">
        <v>104729</v>
      </c>
      <c r="B5776" s="402" t="s">
        <v>17525</v>
      </c>
      <c r="C5776" s="402" t="s">
        <v>71</v>
      </c>
      <c r="D5776" s="403">
        <v>15.75</v>
      </c>
    </row>
    <row r="5777" spans="1:4" ht="12.75" customHeight="1">
      <c r="A5777" s="402">
        <v>104730</v>
      </c>
      <c r="B5777" s="402" t="s">
        <v>17526</v>
      </c>
      <c r="C5777" s="402" t="s">
        <v>71</v>
      </c>
      <c r="D5777" s="403">
        <v>12.29</v>
      </c>
    </row>
    <row r="5778" spans="1:4" ht="12.75" customHeight="1">
      <c r="A5778" s="402">
        <v>104731</v>
      </c>
      <c r="B5778" s="402" t="s">
        <v>17527</v>
      </c>
      <c r="C5778" s="402" t="s">
        <v>71</v>
      </c>
      <c r="D5778" s="403">
        <v>11.66</v>
      </c>
    </row>
    <row r="5779" spans="1:4" ht="12.75" customHeight="1">
      <c r="A5779" s="402">
        <v>104732</v>
      </c>
      <c r="B5779" s="402" t="s">
        <v>17528</v>
      </c>
      <c r="C5779" s="402" t="s">
        <v>71</v>
      </c>
      <c r="D5779" s="403">
        <v>9.4499999999999993</v>
      </c>
    </row>
    <row r="5780" spans="1:4" ht="12.75" customHeight="1">
      <c r="A5780" s="402">
        <v>104733</v>
      </c>
      <c r="B5780" s="402" t="s">
        <v>17529</v>
      </c>
      <c r="C5780" s="402" t="s">
        <v>71</v>
      </c>
      <c r="D5780" s="403">
        <v>18.32</v>
      </c>
    </row>
    <row r="5781" spans="1:4" ht="12.75" customHeight="1">
      <c r="A5781" s="402">
        <v>104734</v>
      </c>
      <c r="B5781" s="402" t="s">
        <v>17530</v>
      </c>
      <c r="C5781" s="402" t="s">
        <v>71</v>
      </c>
      <c r="D5781" s="403">
        <v>13.33</v>
      </c>
    </row>
    <row r="5782" spans="1:4" ht="12.75" customHeight="1">
      <c r="A5782" s="402">
        <v>104735</v>
      </c>
      <c r="B5782" s="402" t="s">
        <v>17531</v>
      </c>
      <c r="C5782" s="402" t="s">
        <v>71</v>
      </c>
      <c r="D5782" s="403">
        <v>10.91</v>
      </c>
    </row>
    <row r="5783" spans="1:4" ht="12.75" customHeight="1">
      <c r="A5783" s="402">
        <v>104736</v>
      </c>
      <c r="B5783" s="402" t="s">
        <v>17532</v>
      </c>
      <c r="C5783" s="402" t="s">
        <v>71</v>
      </c>
      <c r="D5783" s="403">
        <v>8.19</v>
      </c>
    </row>
    <row r="5784" spans="1:4" ht="12.75" customHeight="1">
      <c r="A5784" s="402">
        <v>104737</v>
      </c>
      <c r="B5784" s="402" t="s">
        <v>17533</v>
      </c>
      <c r="C5784" s="402" t="s">
        <v>71</v>
      </c>
      <c r="D5784" s="403">
        <v>18.87</v>
      </c>
    </row>
    <row r="5785" spans="1:4" ht="12.75" customHeight="1">
      <c r="A5785" s="402">
        <v>104738</v>
      </c>
      <c r="B5785" s="402" t="s">
        <v>17534</v>
      </c>
      <c r="C5785" s="402" t="s">
        <v>71</v>
      </c>
      <c r="D5785" s="403">
        <v>78.72</v>
      </c>
    </row>
    <row r="5786" spans="1:4" ht="12.75" customHeight="1">
      <c r="A5786" s="402">
        <v>104739</v>
      </c>
      <c r="B5786" s="402" t="s">
        <v>17535</v>
      </c>
      <c r="C5786" s="402" t="s">
        <v>71</v>
      </c>
      <c r="D5786" s="403">
        <v>100.92</v>
      </c>
    </row>
    <row r="5787" spans="1:4" ht="12.75" customHeight="1">
      <c r="A5787" s="402">
        <v>104740</v>
      </c>
      <c r="B5787" s="402" t="s">
        <v>17536</v>
      </c>
      <c r="C5787" s="402" t="s">
        <v>71</v>
      </c>
      <c r="D5787" s="403">
        <v>26.85</v>
      </c>
    </row>
    <row r="5788" spans="1:4" ht="12.75" customHeight="1">
      <c r="A5788" s="402">
        <v>104741</v>
      </c>
      <c r="B5788" s="402" t="s">
        <v>17537</v>
      </c>
      <c r="C5788" s="402" t="s">
        <v>71</v>
      </c>
      <c r="D5788" s="403">
        <v>22.08</v>
      </c>
    </row>
    <row r="5789" spans="1:4" ht="12.75" customHeight="1">
      <c r="A5789" s="402">
        <v>104742</v>
      </c>
      <c r="B5789" s="402" t="s">
        <v>17538</v>
      </c>
      <c r="C5789" s="402" t="s">
        <v>74</v>
      </c>
      <c r="D5789" s="403">
        <v>7.77</v>
      </c>
    </row>
    <row r="5790" spans="1:4" ht="12.75" customHeight="1">
      <c r="A5790" s="402">
        <v>97916</v>
      </c>
      <c r="B5790" s="402" t="s">
        <v>17539</v>
      </c>
      <c r="C5790" s="402" t="s">
        <v>17540</v>
      </c>
      <c r="D5790" s="403">
        <v>2.41</v>
      </c>
    </row>
    <row r="5791" spans="1:4" ht="12.75" customHeight="1">
      <c r="A5791" s="402">
        <v>97917</v>
      </c>
      <c r="B5791" s="402" t="s">
        <v>17541</v>
      </c>
      <c r="C5791" s="402" t="s">
        <v>17540</v>
      </c>
      <c r="D5791" s="403">
        <v>2.08</v>
      </c>
    </row>
    <row r="5792" spans="1:4" ht="12.75" customHeight="1">
      <c r="A5792" s="402">
        <v>97918</v>
      </c>
      <c r="B5792" s="402" t="s">
        <v>17542</v>
      </c>
      <c r="C5792" s="402" t="s">
        <v>17540</v>
      </c>
      <c r="D5792" s="403">
        <v>1.92</v>
      </c>
    </row>
    <row r="5793" spans="1:4" ht="12.75" customHeight="1">
      <c r="A5793" s="402">
        <v>97919</v>
      </c>
      <c r="B5793" s="402" t="s">
        <v>17543</v>
      </c>
      <c r="C5793" s="402" t="s">
        <v>17540</v>
      </c>
      <c r="D5793" s="403">
        <v>0.75</v>
      </c>
    </row>
    <row r="5794" spans="1:4" ht="12.75" customHeight="1">
      <c r="A5794" s="402">
        <v>101616</v>
      </c>
      <c r="B5794" s="402" t="s">
        <v>17544</v>
      </c>
      <c r="C5794" s="402" t="s">
        <v>74</v>
      </c>
      <c r="D5794" s="403">
        <v>5.64</v>
      </c>
    </row>
    <row r="5795" spans="1:4" ht="12.75" customHeight="1">
      <c r="A5795" s="402">
        <v>101617</v>
      </c>
      <c r="B5795" s="402" t="s">
        <v>17545</v>
      </c>
      <c r="C5795" s="402" t="s">
        <v>74</v>
      </c>
      <c r="D5795" s="403">
        <v>2.78</v>
      </c>
    </row>
    <row r="5796" spans="1:4" ht="12.75" customHeight="1">
      <c r="A5796" s="402">
        <v>101618</v>
      </c>
      <c r="B5796" s="402" t="s">
        <v>17546</v>
      </c>
      <c r="C5796" s="402" t="s">
        <v>71</v>
      </c>
      <c r="D5796" s="403">
        <v>229.37</v>
      </c>
    </row>
    <row r="5797" spans="1:4" ht="12.75" customHeight="1">
      <c r="A5797" s="402">
        <v>101619</v>
      </c>
      <c r="B5797" s="402" t="s">
        <v>17547</v>
      </c>
      <c r="C5797" s="402" t="s">
        <v>71</v>
      </c>
      <c r="D5797" s="403">
        <v>299.25</v>
      </c>
    </row>
    <row r="5798" spans="1:4" ht="12.75" customHeight="1">
      <c r="A5798" s="402">
        <v>101620</v>
      </c>
      <c r="B5798" s="402" t="s">
        <v>17548</v>
      </c>
      <c r="C5798" s="402" t="s">
        <v>71</v>
      </c>
      <c r="D5798" s="403">
        <v>206.35</v>
      </c>
    </row>
    <row r="5799" spans="1:4" ht="12.75" customHeight="1">
      <c r="A5799" s="402">
        <v>101621</v>
      </c>
      <c r="B5799" s="402" t="s">
        <v>17549</v>
      </c>
      <c r="C5799" s="402" t="s">
        <v>71</v>
      </c>
      <c r="D5799" s="403">
        <v>276.23</v>
      </c>
    </row>
    <row r="5800" spans="1:4" ht="12.75" customHeight="1">
      <c r="A5800" s="402">
        <v>101622</v>
      </c>
      <c r="B5800" s="402" t="s">
        <v>17550</v>
      </c>
      <c r="C5800" s="402" t="s">
        <v>71</v>
      </c>
      <c r="D5800" s="403">
        <v>209.71</v>
      </c>
    </row>
    <row r="5801" spans="1:4" ht="12.75" customHeight="1">
      <c r="A5801" s="402">
        <v>101623</v>
      </c>
      <c r="B5801" s="402" t="s">
        <v>17551</v>
      </c>
      <c r="C5801" s="402" t="s">
        <v>71</v>
      </c>
      <c r="D5801" s="403">
        <v>275.02</v>
      </c>
    </row>
    <row r="5802" spans="1:4" ht="12.75" customHeight="1">
      <c r="A5802" s="402">
        <v>101624</v>
      </c>
      <c r="B5802" s="402" t="s">
        <v>17552</v>
      </c>
      <c r="C5802" s="402" t="s">
        <v>71</v>
      </c>
      <c r="D5802" s="403">
        <v>231.4</v>
      </c>
    </row>
    <row r="5803" spans="1:4" ht="12.75" customHeight="1">
      <c r="A5803" s="402">
        <v>101625</v>
      </c>
      <c r="B5803" s="402" t="s">
        <v>17553</v>
      </c>
      <c r="C5803" s="402" t="s">
        <v>71</v>
      </c>
      <c r="D5803" s="403">
        <v>171.56</v>
      </c>
    </row>
    <row r="5804" spans="1:4" ht="12.75" customHeight="1">
      <c r="A5804" s="402">
        <v>101159</v>
      </c>
      <c r="B5804" s="402" t="s">
        <v>17554</v>
      </c>
      <c r="C5804" s="402" t="s">
        <v>74</v>
      </c>
      <c r="D5804" s="403">
        <v>130.72999999999999</v>
      </c>
    </row>
    <row r="5805" spans="1:4" ht="12.75" customHeight="1">
      <c r="A5805" s="402">
        <v>103322</v>
      </c>
      <c r="B5805" s="402" t="s">
        <v>17555</v>
      </c>
      <c r="C5805" s="402" t="s">
        <v>74</v>
      </c>
      <c r="D5805" s="403">
        <v>54.43</v>
      </c>
    </row>
    <row r="5806" spans="1:4" ht="12.75" customHeight="1">
      <c r="A5806" s="402">
        <v>103323</v>
      </c>
      <c r="B5806" s="402" t="s">
        <v>17556</v>
      </c>
      <c r="C5806" s="402" t="s">
        <v>74</v>
      </c>
      <c r="D5806" s="403">
        <v>55.39</v>
      </c>
    </row>
    <row r="5807" spans="1:4" ht="12.75" customHeight="1">
      <c r="A5807" s="402">
        <v>103324</v>
      </c>
      <c r="B5807" s="402" t="s">
        <v>17557</v>
      </c>
      <c r="C5807" s="402" t="s">
        <v>74</v>
      </c>
      <c r="D5807" s="403">
        <v>72.959999999999994</v>
      </c>
    </row>
    <row r="5808" spans="1:4" ht="12.75" customHeight="1">
      <c r="A5808" s="402">
        <v>103325</v>
      </c>
      <c r="B5808" s="402" t="s">
        <v>17558</v>
      </c>
      <c r="C5808" s="402" t="s">
        <v>74</v>
      </c>
      <c r="D5808" s="403">
        <v>74.05</v>
      </c>
    </row>
    <row r="5809" spans="1:4" ht="12.75" customHeight="1">
      <c r="A5809" s="402">
        <v>103326</v>
      </c>
      <c r="B5809" s="402" t="s">
        <v>17559</v>
      </c>
      <c r="C5809" s="402" t="s">
        <v>74</v>
      </c>
      <c r="D5809" s="403">
        <v>87.82</v>
      </c>
    </row>
    <row r="5810" spans="1:4" ht="12.75" customHeight="1">
      <c r="A5810" s="402">
        <v>103327</v>
      </c>
      <c r="B5810" s="402" t="s">
        <v>17560</v>
      </c>
      <c r="C5810" s="402" t="s">
        <v>74</v>
      </c>
      <c r="D5810" s="403">
        <v>89.09</v>
      </c>
    </row>
    <row r="5811" spans="1:4" ht="12.75" customHeight="1">
      <c r="A5811" s="402">
        <v>103328</v>
      </c>
      <c r="B5811" s="402" t="s">
        <v>17561</v>
      </c>
      <c r="C5811" s="402" t="s">
        <v>74</v>
      </c>
      <c r="D5811" s="403">
        <v>83.78</v>
      </c>
    </row>
    <row r="5812" spans="1:4" ht="12.75" customHeight="1">
      <c r="A5812" s="402">
        <v>103329</v>
      </c>
      <c r="B5812" s="402" t="s">
        <v>17562</v>
      </c>
      <c r="C5812" s="402" t="s">
        <v>74</v>
      </c>
      <c r="D5812" s="403">
        <v>84.62</v>
      </c>
    </row>
    <row r="5813" spans="1:4" ht="12.75" customHeight="1">
      <c r="A5813" s="402">
        <v>103330</v>
      </c>
      <c r="B5813" s="402" t="s">
        <v>17563</v>
      </c>
      <c r="C5813" s="402" t="s">
        <v>74</v>
      </c>
      <c r="D5813" s="403">
        <v>77.84</v>
      </c>
    </row>
    <row r="5814" spans="1:4" ht="12.75" customHeight="1">
      <c r="A5814" s="402">
        <v>103331</v>
      </c>
      <c r="B5814" s="402" t="s">
        <v>17564</v>
      </c>
      <c r="C5814" s="402" t="s">
        <v>74</v>
      </c>
      <c r="D5814" s="403">
        <v>78.739999999999995</v>
      </c>
    </row>
    <row r="5815" spans="1:4" ht="12.75" customHeight="1">
      <c r="A5815" s="402">
        <v>103332</v>
      </c>
      <c r="B5815" s="402" t="s">
        <v>17565</v>
      </c>
      <c r="C5815" s="402" t="s">
        <v>74</v>
      </c>
      <c r="D5815" s="403">
        <v>110.06</v>
      </c>
    </row>
    <row r="5816" spans="1:4" ht="12.75" customHeight="1">
      <c r="A5816" s="402">
        <v>103333</v>
      </c>
      <c r="B5816" s="402" t="s">
        <v>17566</v>
      </c>
      <c r="C5816" s="402" t="s">
        <v>74</v>
      </c>
      <c r="D5816" s="403">
        <v>111.03</v>
      </c>
    </row>
    <row r="5817" spans="1:4" ht="12.75" customHeight="1">
      <c r="A5817" s="402">
        <v>103334</v>
      </c>
      <c r="B5817" s="402" t="s">
        <v>17567</v>
      </c>
      <c r="C5817" s="402" t="s">
        <v>74</v>
      </c>
      <c r="D5817" s="403">
        <v>134.5</v>
      </c>
    </row>
    <row r="5818" spans="1:4" ht="12.75" customHeight="1">
      <c r="A5818" s="402">
        <v>103335</v>
      </c>
      <c r="B5818" s="402" t="s">
        <v>17568</v>
      </c>
      <c r="C5818" s="402" t="s">
        <v>74</v>
      </c>
      <c r="D5818" s="403">
        <v>136.19</v>
      </c>
    </row>
    <row r="5819" spans="1:4" ht="12.75" customHeight="1">
      <c r="A5819" s="402">
        <v>103350</v>
      </c>
      <c r="B5819" s="402" t="s">
        <v>17569</v>
      </c>
      <c r="C5819" s="402" t="s">
        <v>74</v>
      </c>
      <c r="D5819" s="403">
        <v>164.96</v>
      </c>
    </row>
    <row r="5820" spans="1:4" ht="12.75" customHeight="1">
      <c r="A5820" s="402">
        <v>103351</v>
      </c>
      <c r="B5820" s="402" t="s">
        <v>17570</v>
      </c>
      <c r="C5820" s="402" t="s">
        <v>74</v>
      </c>
      <c r="D5820" s="403">
        <v>166.19</v>
      </c>
    </row>
    <row r="5821" spans="1:4" ht="12.75" customHeight="1">
      <c r="A5821" s="402">
        <v>103356</v>
      </c>
      <c r="B5821" s="402" t="s">
        <v>17571</v>
      </c>
      <c r="C5821" s="402" t="s">
        <v>74</v>
      </c>
      <c r="D5821" s="403">
        <v>52.27</v>
      </c>
    </row>
    <row r="5822" spans="1:4" ht="12.75" customHeight="1">
      <c r="A5822" s="402">
        <v>103357</v>
      </c>
      <c r="B5822" s="402" t="s">
        <v>17572</v>
      </c>
      <c r="C5822" s="402" t="s">
        <v>74</v>
      </c>
      <c r="D5822" s="403">
        <v>52.98</v>
      </c>
    </row>
    <row r="5823" spans="1:4" ht="12.75" customHeight="1">
      <c r="A5823" s="402">
        <v>89282</v>
      </c>
      <c r="B5823" s="402" t="s">
        <v>17573</v>
      </c>
      <c r="C5823" s="402" t="s">
        <v>74</v>
      </c>
      <c r="D5823" s="403">
        <v>67.13</v>
      </c>
    </row>
    <row r="5824" spans="1:4" ht="12.75" customHeight="1">
      <c r="A5824" s="402">
        <v>89283</v>
      </c>
      <c r="B5824" s="402" t="s">
        <v>17574</v>
      </c>
      <c r="C5824" s="402" t="s">
        <v>74</v>
      </c>
      <c r="D5824" s="403">
        <v>68.209999999999994</v>
      </c>
    </row>
    <row r="5825" spans="1:4" ht="12.75" customHeight="1">
      <c r="A5825" s="402">
        <v>89290</v>
      </c>
      <c r="B5825" s="402" t="s">
        <v>17575</v>
      </c>
      <c r="C5825" s="402" t="s">
        <v>74</v>
      </c>
      <c r="D5825" s="403">
        <v>75.84</v>
      </c>
    </row>
    <row r="5826" spans="1:4" ht="12.75" customHeight="1">
      <c r="A5826" s="402">
        <v>89291</v>
      </c>
      <c r="B5826" s="402" t="s">
        <v>17576</v>
      </c>
      <c r="C5826" s="402" t="s">
        <v>74</v>
      </c>
      <c r="D5826" s="403">
        <v>77.040000000000006</v>
      </c>
    </row>
    <row r="5827" spans="1:4" ht="12.75" customHeight="1">
      <c r="A5827" s="402">
        <v>89298</v>
      </c>
      <c r="B5827" s="402" t="s">
        <v>17577</v>
      </c>
      <c r="C5827" s="402" t="s">
        <v>74</v>
      </c>
      <c r="D5827" s="403">
        <v>77.47</v>
      </c>
    </row>
    <row r="5828" spans="1:4" ht="12.75" customHeight="1">
      <c r="A5828" s="402">
        <v>89299</v>
      </c>
      <c r="B5828" s="402" t="s">
        <v>17578</v>
      </c>
      <c r="C5828" s="402" t="s">
        <v>74</v>
      </c>
      <c r="D5828" s="403">
        <v>78.91</v>
      </c>
    </row>
    <row r="5829" spans="1:4" ht="12.75" customHeight="1">
      <c r="A5829" s="402">
        <v>89306</v>
      </c>
      <c r="B5829" s="402" t="s">
        <v>17579</v>
      </c>
      <c r="C5829" s="402" t="s">
        <v>74</v>
      </c>
      <c r="D5829" s="403">
        <v>90.42</v>
      </c>
    </row>
    <row r="5830" spans="1:4" ht="12.75" customHeight="1">
      <c r="A5830" s="402">
        <v>89307</v>
      </c>
      <c r="B5830" s="402" t="s">
        <v>17580</v>
      </c>
      <c r="C5830" s="402" t="s">
        <v>74</v>
      </c>
      <c r="D5830" s="403">
        <v>92.02</v>
      </c>
    </row>
    <row r="5831" spans="1:4" ht="12.75" customHeight="1">
      <c r="A5831" s="402">
        <v>101157</v>
      </c>
      <c r="B5831" s="402" t="s">
        <v>17581</v>
      </c>
      <c r="C5831" s="402" t="s">
        <v>74</v>
      </c>
      <c r="D5831" s="403">
        <v>61.95</v>
      </c>
    </row>
    <row r="5832" spans="1:4" ht="12.75" customHeight="1">
      <c r="A5832" s="402">
        <v>101158</v>
      </c>
      <c r="B5832" s="402" t="s">
        <v>17582</v>
      </c>
      <c r="C5832" s="402" t="s">
        <v>74</v>
      </c>
      <c r="D5832" s="403">
        <v>81.28</v>
      </c>
    </row>
    <row r="5833" spans="1:4" ht="12.75" customHeight="1">
      <c r="A5833" s="402">
        <v>101162</v>
      </c>
      <c r="B5833" s="402" t="s">
        <v>17583</v>
      </c>
      <c r="C5833" s="402" t="s">
        <v>74</v>
      </c>
      <c r="D5833" s="403">
        <v>145.35</v>
      </c>
    </row>
    <row r="5834" spans="1:4" ht="12.75" customHeight="1">
      <c r="A5834" s="402">
        <v>103316</v>
      </c>
      <c r="B5834" s="402" t="s">
        <v>17584</v>
      </c>
      <c r="C5834" s="402" t="s">
        <v>74</v>
      </c>
      <c r="D5834" s="403">
        <v>73.260000000000005</v>
      </c>
    </row>
    <row r="5835" spans="1:4" ht="12.75" customHeight="1">
      <c r="A5835" s="402">
        <v>103317</v>
      </c>
      <c r="B5835" s="402" t="s">
        <v>17585</v>
      </c>
      <c r="C5835" s="402" t="s">
        <v>74</v>
      </c>
      <c r="D5835" s="403">
        <v>74.06</v>
      </c>
    </row>
    <row r="5836" spans="1:4" ht="12.75" customHeight="1">
      <c r="A5836" s="402">
        <v>103318</v>
      </c>
      <c r="B5836" s="402" t="s">
        <v>17586</v>
      </c>
      <c r="C5836" s="402" t="s">
        <v>74</v>
      </c>
      <c r="D5836" s="403">
        <v>94.97</v>
      </c>
    </row>
    <row r="5837" spans="1:4" ht="12.75" customHeight="1">
      <c r="A5837" s="402">
        <v>103319</v>
      </c>
      <c r="B5837" s="402" t="s">
        <v>17587</v>
      </c>
      <c r="C5837" s="402" t="s">
        <v>74</v>
      </c>
      <c r="D5837" s="403">
        <v>95.91</v>
      </c>
    </row>
    <row r="5838" spans="1:4" ht="12.75" customHeight="1">
      <c r="A5838" s="402">
        <v>103320</v>
      </c>
      <c r="B5838" s="402" t="s">
        <v>17588</v>
      </c>
      <c r="C5838" s="402" t="s">
        <v>74</v>
      </c>
      <c r="D5838" s="403">
        <v>114.37</v>
      </c>
    </row>
    <row r="5839" spans="1:4" ht="12.75" customHeight="1">
      <c r="A5839" s="402">
        <v>103321</v>
      </c>
      <c r="B5839" s="402" t="s">
        <v>17589</v>
      </c>
      <c r="C5839" s="402" t="s">
        <v>74</v>
      </c>
      <c r="D5839" s="403">
        <v>115.55</v>
      </c>
    </row>
    <row r="5840" spans="1:4" ht="12.75" customHeight="1">
      <c r="A5840" s="402">
        <v>103336</v>
      </c>
      <c r="B5840" s="402" t="s">
        <v>17590</v>
      </c>
      <c r="C5840" s="402" t="s">
        <v>74</v>
      </c>
      <c r="D5840" s="403">
        <v>81.680000000000007</v>
      </c>
    </row>
    <row r="5841" spans="1:4" ht="12.75" customHeight="1">
      <c r="A5841" s="402">
        <v>103337</v>
      </c>
      <c r="B5841" s="402" t="s">
        <v>17591</v>
      </c>
      <c r="C5841" s="402" t="s">
        <v>74</v>
      </c>
      <c r="D5841" s="403">
        <v>82.48</v>
      </c>
    </row>
    <row r="5842" spans="1:4" ht="12.75" customHeight="1">
      <c r="A5842" s="402">
        <v>103338</v>
      </c>
      <c r="B5842" s="402" t="s">
        <v>17592</v>
      </c>
      <c r="C5842" s="402" t="s">
        <v>74</v>
      </c>
      <c r="D5842" s="403">
        <v>107.24</v>
      </c>
    </row>
    <row r="5843" spans="1:4" ht="12.75" customHeight="1">
      <c r="A5843" s="402">
        <v>103339</v>
      </c>
      <c r="B5843" s="402" t="s">
        <v>17593</v>
      </c>
      <c r="C5843" s="402" t="s">
        <v>74</v>
      </c>
      <c r="D5843" s="403">
        <v>108.18</v>
      </c>
    </row>
    <row r="5844" spans="1:4" ht="12.75" customHeight="1">
      <c r="A5844" s="402">
        <v>103340</v>
      </c>
      <c r="B5844" s="402" t="s">
        <v>17594</v>
      </c>
      <c r="C5844" s="402" t="s">
        <v>74</v>
      </c>
      <c r="D5844" s="403">
        <v>130.19</v>
      </c>
    </row>
    <row r="5845" spans="1:4" ht="12.75" customHeight="1">
      <c r="A5845" s="402">
        <v>103341</v>
      </c>
      <c r="B5845" s="402" t="s">
        <v>17595</v>
      </c>
      <c r="C5845" s="402" t="s">
        <v>74</v>
      </c>
      <c r="D5845" s="403">
        <v>131.37</v>
      </c>
    </row>
    <row r="5846" spans="1:4" ht="12.75" customHeight="1">
      <c r="A5846" s="402">
        <v>103342</v>
      </c>
      <c r="B5846" s="402" t="s">
        <v>17596</v>
      </c>
      <c r="C5846" s="402" t="s">
        <v>74</v>
      </c>
      <c r="D5846" s="403">
        <v>110.94</v>
      </c>
    </row>
    <row r="5847" spans="1:4" ht="12.75" customHeight="1">
      <c r="A5847" s="402">
        <v>103343</v>
      </c>
      <c r="B5847" s="402" t="s">
        <v>17597</v>
      </c>
      <c r="C5847" s="402" t="s">
        <v>74</v>
      </c>
      <c r="D5847" s="403">
        <v>111.98</v>
      </c>
    </row>
    <row r="5848" spans="1:4" ht="12.75" customHeight="1">
      <c r="A5848" s="402">
        <v>89453</v>
      </c>
      <c r="B5848" s="402" t="s">
        <v>17598</v>
      </c>
      <c r="C5848" s="402" t="s">
        <v>74</v>
      </c>
      <c r="D5848" s="403">
        <v>84.6</v>
      </c>
    </row>
    <row r="5849" spans="1:4" ht="12.75" customHeight="1">
      <c r="A5849" s="402">
        <v>89455</v>
      </c>
      <c r="B5849" s="402" t="s">
        <v>17599</v>
      </c>
      <c r="C5849" s="402" t="s">
        <v>74</v>
      </c>
      <c r="D5849" s="403">
        <v>103.27</v>
      </c>
    </row>
    <row r="5850" spans="1:4" ht="12.75" customHeight="1">
      <c r="A5850" s="402">
        <v>89462</v>
      </c>
      <c r="B5850" s="402" t="s">
        <v>17600</v>
      </c>
      <c r="C5850" s="402" t="s">
        <v>74</v>
      </c>
      <c r="D5850" s="403">
        <v>110.38</v>
      </c>
    </row>
    <row r="5851" spans="1:4" ht="12.75" customHeight="1">
      <c r="A5851" s="402">
        <v>89464</v>
      </c>
      <c r="B5851" s="402" t="s">
        <v>17601</v>
      </c>
      <c r="C5851" s="402" t="s">
        <v>74</v>
      </c>
      <c r="D5851" s="403">
        <v>130.69999999999999</v>
      </c>
    </row>
    <row r="5852" spans="1:4" ht="12.75" customHeight="1">
      <c r="A5852" s="402">
        <v>89470</v>
      </c>
      <c r="B5852" s="402" t="s">
        <v>17602</v>
      </c>
      <c r="C5852" s="402" t="s">
        <v>74</v>
      </c>
      <c r="D5852" s="403">
        <v>95.01</v>
      </c>
    </row>
    <row r="5853" spans="1:4" ht="12.75" customHeight="1">
      <c r="A5853" s="402">
        <v>89472</v>
      </c>
      <c r="B5853" s="402" t="s">
        <v>17603</v>
      </c>
      <c r="C5853" s="402" t="s">
        <v>74</v>
      </c>
      <c r="D5853" s="403">
        <v>114.67</v>
      </c>
    </row>
    <row r="5854" spans="1:4" ht="12.75" customHeight="1">
      <c r="A5854" s="402">
        <v>89478</v>
      </c>
      <c r="B5854" s="402" t="s">
        <v>17604</v>
      </c>
      <c r="C5854" s="402" t="s">
        <v>74</v>
      </c>
      <c r="D5854" s="403">
        <v>127.3</v>
      </c>
    </row>
    <row r="5855" spans="1:4" ht="12.75" customHeight="1">
      <c r="A5855" s="402">
        <v>89480</v>
      </c>
      <c r="B5855" s="402" t="s">
        <v>17605</v>
      </c>
      <c r="C5855" s="402" t="s">
        <v>74</v>
      </c>
      <c r="D5855" s="403">
        <v>148.61000000000001</v>
      </c>
    </row>
    <row r="5856" spans="1:4" ht="12.75" customHeight="1">
      <c r="A5856" s="402">
        <v>101161</v>
      </c>
      <c r="B5856" s="402" t="s">
        <v>182</v>
      </c>
      <c r="C5856" s="402" t="s">
        <v>74</v>
      </c>
      <c r="D5856" s="403">
        <v>218.43</v>
      </c>
    </row>
    <row r="5857" spans="1:4" ht="12.75" customHeight="1">
      <c r="A5857" s="402">
        <v>101163</v>
      </c>
      <c r="B5857" s="402" t="s">
        <v>17606</v>
      </c>
      <c r="C5857" s="402" t="s">
        <v>74</v>
      </c>
      <c r="D5857" s="403">
        <v>610.75</v>
      </c>
    </row>
    <row r="5858" spans="1:4" ht="12.75" customHeight="1">
      <c r="A5858" s="402">
        <v>101164</v>
      </c>
      <c r="B5858" s="402" t="s">
        <v>17607</v>
      </c>
      <c r="C5858" s="402" t="s">
        <v>74</v>
      </c>
      <c r="D5858" s="403">
        <v>620.41</v>
      </c>
    </row>
    <row r="5859" spans="1:4" ht="12.75" customHeight="1">
      <c r="A5859" s="402">
        <v>96358</v>
      </c>
      <c r="B5859" s="402" t="s">
        <v>17608</v>
      </c>
      <c r="C5859" s="402" t="s">
        <v>74</v>
      </c>
      <c r="D5859" s="403">
        <v>92</v>
      </c>
    </row>
    <row r="5860" spans="1:4" ht="12.75" customHeight="1">
      <c r="A5860" s="402">
        <v>96359</v>
      </c>
      <c r="B5860" s="402" t="s">
        <v>17609</v>
      </c>
      <c r="C5860" s="402" t="s">
        <v>74</v>
      </c>
      <c r="D5860" s="403">
        <v>102.8</v>
      </c>
    </row>
    <row r="5861" spans="1:4" ht="12.75" customHeight="1">
      <c r="A5861" s="402">
        <v>96360</v>
      </c>
      <c r="B5861" s="402" t="s">
        <v>17610</v>
      </c>
      <c r="C5861" s="402" t="s">
        <v>74</v>
      </c>
      <c r="D5861" s="403">
        <v>119.98</v>
      </c>
    </row>
    <row r="5862" spans="1:4" ht="12.75" customHeight="1">
      <c r="A5862" s="402">
        <v>96361</v>
      </c>
      <c r="B5862" s="402" t="s">
        <v>17611</v>
      </c>
      <c r="C5862" s="402" t="s">
        <v>74</v>
      </c>
      <c r="D5862" s="403">
        <v>140.58000000000001</v>
      </c>
    </row>
    <row r="5863" spans="1:4" ht="12.75" customHeight="1">
      <c r="A5863" s="402">
        <v>96362</v>
      </c>
      <c r="B5863" s="402" t="s">
        <v>17612</v>
      </c>
      <c r="C5863" s="402" t="s">
        <v>74</v>
      </c>
      <c r="D5863" s="403">
        <v>119.86</v>
      </c>
    </row>
    <row r="5864" spans="1:4" ht="12.75" customHeight="1">
      <c r="A5864" s="402">
        <v>96363</v>
      </c>
      <c r="B5864" s="402" t="s">
        <v>17613</v>
      </c>
      <c r="C5864" s="402" t="s">
        <v>74</v>
      </c>
      <c r="D5864" s="403">
        <v>131.16</v>
      </c>
    </row>
    <row r="5865" spans="1:4" ht="12.75" customHeight="1">
      <c r="A5865" s="402">
        <v>96364</v>
      </c>
      <c r="B5865" s="402" t="s">
        <v>17614</v>
      </c>
      <c r="C5865" s="402" t="s">
        <v>74</v>
      </c>
      <c r="D5865" s="403">
        <v>147.84</v>
      </c>
    </row>
    <row r="5866" spans="1:4" ht="12.75" customHeight="1">
      <c r="A5866" s="402">
        <v>96365</v>
      </c>
      <c r="B5866" s="402" t="s">
        <v>17615</v>
      </c>
      <c r="C5866" s="402" t="s">
        <v>74</v>
      </c>
      <c r="D5866" s="403">
        <v>168.95</v>
      </c>
    </row>
    <row r="5867" spans="1:4" ht="12.75" customHeight="1">
      <c r="A5867" s="402">
        <v>96366</v>
      </c>
      <c r="B5867" s="402" t="s">
        <v>17616</v>
      </c>
      <c r="C5867" s="402" t="s">
        <v>74</v>
      </c>
      <c r="D5867" s="403">
        <v>147.72</v>
      </c>
    </row>
    <row r="5868" spans="1:4" ht="12.75" customHeight="1">
      <c r="A5868" s="402">
        <v>96367</v>
      </c>
      <c r="B5868" s="402" t="s">
        <v>17617</v>
      </c>
      <c r="C5868" s="402" t="s">
        <v>74</v>
      </c>
      <c r="D5868" s="403">
        <v>159.52000000000001</v>
      </c>
    </row>
    <row r="5869" spans="1:4" ht="12.75" customHeight="1">
      <c r="A5869" s="402">
        <v>96368</v>
      </c>
      <c r="B5869" s="402" t="s">
        <v>17618</v>
      </c>
      <c r="C5869" s="402" t="s">
        <v>74</v>
      </c>
      <c r="D5869" s="403">
        <v>175.7</v>
      </c>
    </row>
    <row r="5870" spans="1:4" ht="12.75" customHeight="1">
      <c r="A5870" s="402">
        <v>96369</v>
      </c>
      <c r="B5870" s="402" t="s">
        <v>17619</v>
      </c>
      <c r="C5870" s="402" t="s">
        <v>74</v>
      </c>
      <c r="D5870" s="403">
        <v>197.32</v>
      </c>
    </row>
    <row r="5871" spans="1:4" ht="12.75" customHeight="1">
      <c r="A5871" s="402">
        <v>96370</v>
      </c>
      <c r="B5871" s="402" t="s">
        <v>17620</v>
      </c>
      <c r="C5871" s="402" t="s">
        <v>74</v>
      </c>
      <c r="D5871" s="403">
        <v>61.06</v>
      </c>
    </row>
    <row r="5872" spans="1:4" ht="12.75" customHeight="1">
      <c r="A5872" s="402">
        <v>96371</v>
      </c>
      <c r="B5872" s="402" t="s">
        <v>17621</v>
      </c>
      <c r="C5872" s="402" t="s">
        <v>74</v>
      </c>
      <c r="D5872" s="403">
        <v>71.33</v>
      </c>
    </row>
    <row r="5873" spans="1:4" ht="12.75" customHeight="1">
      <c r="A5873" s="402">
        <v>96373</v>
      </c>
      <c r="B5873" s="402" t="s">
        <v>17622</v>
      </c>
      <c r="C5873" s="402" t="s">
        <v>53</v>
      </c>
      <c r="D5873" s="403">
        <v>11.37</v>
      </c>
    </row>
    <row r="5874" spans="1:4" ht="12.75" customHeight="1">
      <c r="A5874" s="402">
        <v>96374</v>
      </c>
      <c r="B5874" s="402" t="s">
        <v>17623</v>
      </c>
      <c r="C5874" s="402" t="s">
        <v>53</v>
      </c>
      <c r="D5874" s="403">
        <v>41.29</v>
      </c>
    </row>
    <row r="5875" spans="1:4" ht="12.75" customHeight="1">
      <c r="A5875" s="402">
        <v>102235</v>
      </c>
      <c r="B5875" s="402" t="s">
        <v>17624</v>
      </c>
      <c r="C5875" s="402" t="s">
        <v>74</v>
      </c>
      <c r="D5875" s="403">
        <v>287.7</v>
      </c>
    </row>
    <row r="5876" spans="1:4" ht="12.75" customHeight="1">
      <c r="A5876" s="402">
        <v>102253</v>
      </c>
      <c r="B5876" s="402" t="s">
        <v>17625</v>
      </c>
      <c r="C5876" s="402" t="s">
        <v>74</v>
      </c>
      <c r="D5876" s="403">
        <v>651.66999999999996</v>
      </c>
    </row>
    <row r="5877" spans="1:4" ht="12.75" customHeight="1">
      <c r="A5877" s="402">
        <v>102254</v>
      </c>
      <c r="B5877" s="402" t="s">
        <v>17626</v>
      </c>
      <c r="C5877" s="402" t="s">
        <v>74</v>
      </c>
      <c r="D5877" s="403">
        <v>635.86</v>
      </c>
    </row>
    <row r="5878" spans="1:4" ht="12.75" customHeight="1">
      <c r="A5878" s="402">
        <v>102255</v>
      </c>
      <c r="B5878" s="402" t="s">
        <v>17627</v>
      </c>
      <c r="C5878" s="402" t="s">
        <v>74</v>
      </c>
      <c r="D5878" s="403">
        <v>691.04</v>
      </c>
    </row>
    <row r="5879" spans="1:4" ht="12.75" customHeight="1">
      <c r="A5879" s="402">
        <v>102256</v>
      </c>
      <c r="B5879" s="402" t="s">
        <v>17628</v>
      </c>
      <c r="C5879" s="402" t="s">
        <v>74</v>
      </c>
      <c r="D5879" s="403">
        <v>675.98</v>
      </c>
    </row>
    <row r="5880" spans="1:4" ht="12.75" customHeight="1">
      <c r="A5880" s="402">
        <v>102257</v>
      </c>
      <c r="B5880" s="402" t="s">
        <v>17629</v>
      </c>
      <c r="C5880" s="402" t="s">
        <v>74</v>
      </c>
      <c r="D5880" s="403">
        <v>365.36</v>
      </c>
    </row>
    <row r="5881" spans="1:4" ht="12.75" customHeight="1">
      <c r="A5881" s="402">
        <v>102258</v>
      </c>
      <c r="B5881" s="402" t="s">
        <v>17630</v>
      </c>
      <c r="C5881" s="402" t="s">
        <v>74</v>
      </c>
      <c r="D5881" s="403">
        <v>410.72</v>
      </c>
    </row>
    <row r="5882" spans="1:4" ht="12.75" customHeight="1">
      <c r="A5882" s="402">
        <v>104718</v>
      </c>
      <c r="B5882" s="402" t="s">
        <v>17631</v>
      </c>
      <c r="C5882" s="402" t="s">
        <v>74</v>
      </c>
      <c r="D5882" s="403">
        <v>121.95</v>
      </c>
    </row>
    <row r="5883" spans="1:4" ht="12.75" customHeight="1">
      <c r="A5883" s="402">
        <v>104719</v>
      </c>
      <c r="B5883" s="402" t="s">
        <v>17632</v>
      </c>
      <c r="C5883" s="402" t="s">
        <v>74</v>
      </c>
      <c r="D5883" s="403">
        <v>176.21</v>
      </c>
    </row>
    <row r="5884" spans="1:4" ht="12.75" customHeight="1">
      <c r="A5884" s="402">
        <v>104720</v>
      </c>
      <c r="B5884" s="402" t="s">
        <v>17633</v>
      </c>
      <c r="C5884" s="402" t="s">
        <v>74</v>
      </c>
      <c r="D5884" s="403">
        <v>151.32</v>
      </c>
    </row>
    <row r="5885" spans="1:4" ht="12.75" customHeight="1">
      <c r="A5885" s="402">
        <v>104721</v>
      </c>
      <c r="B5885" s="402" t="s">
        <v>17634</v>
      </c>
      <c r="C5885" s="402" t="s">
        <v>74</v>
      </c>
      <c r="D5885" s="403">
        <v>205.59</v>
      </c>
    </row>
    <row r="5886" spans="1:4" ht="12.75" customHeight="1">
      <c r="A5886" s="402">
        <v>104722</v>
      </c>
      <c r="B5886" s="402" t="s">
        <v>17635</v>
      </c>
      <c r="C5886" s="402" t="s">
        <v>74</v>
      </c>
      <c r="D5886" s="403">
        <v>180.69</v>
      </c>
    </row>
    <row r="5887" spans="1:4" ht="12.75" customHeight="1">
      <c r="A5887" s="402">
        <v>104723</v>
      </c>
      <c r="B5887" s="402" t="s">
        <v>17636</v>
      </c>
      <c r="C5887" s="402" t="s">
        <v>74</v>
      </c>
      <c r="D5887" s="403">
        <v>234.96</v>
      </c>
    </row>
    <row r="5888" spans="1:4" ht="12.75" customHeight="1">
      <c r="A5888" s="402">
        <v>104724</v>
      </c>
      <c r="B5888" s="402" t="s">
        <v>17637</v>
      </c>
      <c r="C5888" s="402" t="s">
        <v>74</v>
      </c>
      <c r="D5888" s="403">
        <v>89.47</v>
      </c>
    </row>
    <row r="5889" spans="1:4" ht="12.75" customHeight="1">
      <c r="A5889" s="402">
        <v>101154</v>
      </c>
      <c r="B5889" s="402" t="s">
        <v>17638</v>
      </c>
      <c r="C5889" s="402" t="s">
        <v>74</v>
      </c>
      <c r="D5889" s="403">
        <v>118.78</v>
      </c>
    </row>
    <row r="5890" spans="1:4" ht="12.75" customHeight="1">
      <c r="A5890" s="402">
        <v>101155</v>
      </c>
      <c r="B5890" s="402" t="s">
        <v>17639</v>
      </c>
      <c r="C5890" s="402" t="s">
        <v>74</v>
      </c>
      <c r="D5890" s="403">
        <v>166.71</v>
      </c>
    </row>
    <row r="5891" spans="1:4" ht="12.75" customHeight="1">
      <c r="A5891" s="402">
        <v>101156</v>
      </c>
      <c r="B5891" s="402" t="s">
        <v>17640</v>
      </c>
      <c r="C5891" s="402" t="s">
        <v>74</v>
      </c>
      <c r="D5891" s="403">
        <v>244.93</v>
      </c>
    </row>
    <row r="5892" spans="1:4" ht="12.75" customHeight="1">
      <c r="A5892" s="402">
        <v>101814</v>
      </c>
      <c r="B5892" s="402" t="s">
        <v>17641</v>
      </c>
      <c r="C5892" s="402" t="s">
        <v>74</v>
      </c>
      <c r="D5892" s="403">
        <v>43.73</v>
      </c>
    </row>
    <row r="5893" spans="1:4" ht="12.75" customHeight="1">
      <c r="A5893" s="402">
        <v>101816</v>
      </c>
      <c r="B5893" s="402" t="s">
        <v>17642</v>
      </c>
      <c r="C5893" s="402" t="s">
        <v>74</v>
      </c>
      <c r="D5893" s="403">
        <v>67.38</v>
      </c>
    </row>
    <row r="5894" spans="1:4" ht="12.75" customHeight="1">
      <c r="A5894" s="402">
        <v>101817</v>
      </c>
      <c r="B5894" s="402" t="s">
        <v>17643</v>
      </c>
      <c r="C5894" s="402" t="s">
        <v>74</v>
      </c>
      <c r="D5894" s="403">
        <v>46.54</v>
      </c>
    </row>
    <row r="5895" spans="1:4" ht="12.75" customHeight="1">
      <c r="A5895" s="402">
        <v>101819</v>
      </c>
      <c r="B5895" s="402" t="s">
        <v>17644</v>
      </c>
      <c r="C5895" s="402" t="s">
        <v>74</v>
      </c>
      <c r="D5895" s="403">
        <v>59.54</v>
      </c>
    </row>
    <row r="5896" spans="1:4" ht="12.75" customHeight="1">
      <c r="A5896" s="402">
        <v>101820</v>
      </c>
      <c r="B5896" s="402" t="s">
        <v>17645</v>
      </c>
      <c r="C5896" s="402" t="s">
        <v>74</v>
      </c>
      <c r="D5896" s="403">
        <v>37.14</v>
      </c>
    </row>
    <row r="5897" spans="1:4" ht="12.75" customHeight="1">
      <c r="A5897" s="402">
        <v>101822</v>
      </c>
      <c r="B5897" s="402" t="s">
        <v>17646</v>
      </c>
      <c r="C5897" s="402" t="s">
        <v>71</v>
      </c>
      <c r="D5897" s="403">
        <v>111.78</v>
      </c>
    </row>
    <row r="5898" spans="1:4" ht="12.75" customHeight="1">
      <c r="A5898" s="402">
        <v>101823</v>
      </c>
      <c r="B5898" s="402" t="s">
        <v>17647</v>
      </c>
      <c r="C5898" s="402" t="s">
        <v>71</v>
      </c>
      <c r="D5898" s="403">
        <v>149.35</v>
      </c>
    </row>
    <row r="5899" spans="1:4" ht="12.75" customHeight="1">
      <c r="A5899" s="402">
        <v>101824</v>
      </c>
      <c r="B5899" s="402" t="s">
        <v>17648</v>
      </c>
      <c r="C5899" s="402" t="s">
        <v>71</v>
      </c>
      <c r="D5899" s="403">
        <v>184.33</v>
      </c>
    </row>
    <row r="5900" spans="1:4" ht="12.75" customHeight="1">
      <c r="A5900" s="402">
        <v>101825</v>
      </c>
      <c r="B5900" s="402" t="s">
        <v>17649</v>
      </c>
      <c r="C5900" s="402" t="s">
        <v>71</v>
      </c>
      <c r="D5900" s="403">
        <v>218.37</v>
      </c>
    </row>
    <row r="5901" spans="1:4" ht="12.75" customHeight="1">
      <c r="A5901" s="402">
        <v>101826</v>
      </c>
      <c r="B5901" s="402" t="s">
        <v>17650</v>
      </c>
      <c r="C5901" s="402" t="s">
        <v>71</v>
      </c>
      <c r="D5901" s="403">
        <v>251.96</v>
      </c>
    </row>
    <row r="5902" spans="1:4" ht="12.75" customHeight="1">
      <c r="A5902" s="402">
        <v>101827</v>
      </c>
      <c r="B5902" s="402" t="s">
        <v>17651</v>
      </c>
      <c r="C5902" s="402" t="s">
        <v>71</v>
      </c>
      <c r="D5902" s="403">
        <v>217.14</v>
      </c>
    </row>
    <row r="5903" spans="1:4" ht="12.75" customHeight="1">
      <c r="A5903" s="402">
        <v>101828</v>
      </c>
      <c r="B5903" s="402" t="s">
        <v>17652</v>
      </c>
      <c r="C5903" s="402" t="s">
        <v>71</v>
      </c>
      <c r="D5903" s="403">
        <v>199.59</v>
      </c>
    </row>
    <row r="5904" spans="1:4" ht="12.75" customHeight="1">
      <c r="A5904" s="402">
        <v>101829</v>
      </c>
      <c r="B5904" s="402" t="s">
        <v>17653</v>
      </c>
      <c r="C5904" s="402" t="s">
        <v>71</v>
      </c>
      <c r="D5904" s="403">
        <v>285.48</v>
      </c>
    </row>
    <row r="5905" spans="1:4" ht="12.75" customHeight="1">
      <c r="A5905" s="402">
        <v>101830</v>
      </c>
      <c r="B5905" s="402" t="s">
        <v>17654</v>
      </c>
      <c r="C5905" s="402" t="s">
        <v>71</v>
      </c>
      <c r="D5905" s="403">
        <v>317.41000000000003</v>
      </c>
    </row>
    <row r="5906" spans="1:4" ht="12.75" customHeight="1">
      <c r="A5906" s="402">
        <v>101831</v>
      </c>
      <c r="B5906" s="402" t="s">
        <v>17655</v>
      </c>
      <c r="C5906" s="402" t="s">
        <v>71</v>
      </c>
      <c r="D5906" s="403">
        <v>348.9</v>
      </c>
    </row>
    <row r="5907" spans="1:4" ht="12.75" customHeight="1">
      <c r="A5907" s="402">
        <v>101832</v>
      </c>
      <c r="B5907" s="402" t="s">
        <v>17656</v>
      </c>
      <c r="C5907" s="402" t="s">
        <v>71</v>
      </c>
      <c r="D5907" s="403">
        <v>268.63</v>
      </c>
    </row>
    <row r="5908" spans="1:4" ht="12.75" customHeight="1">
      <c r="A5908" s="402">
        <v>101833</v>
      </c>
      <c r="B5908" s="402" t="s">
        <v>17657</v>
      </c>
      <c r="C5908" s="402" t="s">
        <v>71</v>
      </c>
      <c r="D5908" s="403">
        <v>300.89999999999998</v>
      </c>
    </row>
    <row r="5909" spans="1:4" ht="12.75" customHeight="1">
      <c r="A5909" s="402">
        <v>101834</v>
      </c>
      <c r="B5909" s="402" t="s">
        <v>17658</v>
      </c>
      <c r="C5909" s="402" t="s">
        <v>71</v>
      </c>
      <c r="D5909" s="403">
        <v>332.74</v>
      </c>
    </row>
    <row r="5910" spans="1:4" ht="12.75" customHeight="1">
      <c r="A5910" s="402">
        <v>101835</v>
      </c>
      <c r="B5910" s="402" t="s">
        <v>17659</v>
      </c>
      <c r="C5910" s="402" t="s">
        <v>71</v>
      </c>
      <c r="D5910" s="403">
        <v>313.07</v>
      </c>
    </row>
    <row r="5911" spans="1:4" ht="12.75" customHeight="1">
      <c r="A5911" s="402">
        <v>101836</v>
      </c>
      <c r="B5911" s="402" t="s">
        <v>17660</v>
      </c>
      <c r="C5911" s="402" t="s">
        <v>71</v>
      </c>
      <c r="D5911" s="403">
        <v>25.32</v>
      </c>
    </row>
    <row r="5912" spans="1:4" ht="12.75" customHeight="1">
      <c r="A5912" s="402">
        <v>101837</v>
      </c>
      <c r="B5912" s="402" t="s">
        <v>17661</v>
      </c>
      <c r="C5912" s="402" t="s">
        <v>71</v>
      </c>
      <c r="D5912" s="403">
        <v>62.89</v>
      </c>
    </row>
    <row r="5913" spans="1:4" ht="12.75" customHeight="1">
      <c r="A5913" s="402">
        <v>101838</v>
      </c>
      <c r="B5913" s="402" t="s">
        <v>17662</v>
      </c>
      <c r="C5913" s="402" t="s">
        <v>71</v>
      </c>
      <c r="D5913" s="403">
        <v>97.87</v>
      </c>
    </row>
    <row r="5914" spans="1:4" ht="12.75" customHeight="1">
      <c r="A5914" s="402">
        <v>101839</v>
      </c>
      <c r="B5914" s="402" t="s">
        <v>17663</v>
      </c>
      <c r="C5914" s="402" t="s">
        <v>71</v>
      </c>
      <c r="D5914" s="403">
        <v>131.9</v>
      </c>
    </row>
    <row r="5915" spans="1:4" ht="12.75" customHeight="1">
      <c r="A5915" s="402">
        <v>101840</v>
      </c>
      <c r="B5915" s="402" t="s">
        <v>17664</v>
      </c>
      <c r="C5915" s="402" t="s">
        <v>71</v>
      </c>
      <c r="D5915" s="403">
        <v>214.49</v>
      </c>
    </row>
    <row r="5916" spans="1:4" ht="12.75" customHeight="1">
      <c r="A5916" s="402">
        <v>101841</v>
      </c>
      <c r="B5916" s="402" t="s">
        <v>17665</v>
      </c>
      <c r="C5916" s="402" t="s">
        <v>71</v>
      </c>
      <c r="D5916" s="403">
        <v>130.68</v>
      </c>
    </row>
    <row r="5917" spans="1:4" ht="12.75" customHeight="1">
      <c r="A5917" s="402">
        <v>101842</v>
      </c>
      <c r="B5917" s="402" t="s">
        <v>17666</v>
      </c>
      <c r="C5917" s="402" t="s">
        <v>71</v>
      </c>
      <c r="D5917" s="403">
        <v>113.13</v>
      </c>
    </row>
    <row r="5918" spans="1:4" ht="12.75" customHeight="1">
      <c r="A5918" s="402">
        <v>101843</v>
      </c>
      <c r="B5918" s="402" t="s">
        <v>17667</v>
      </c>
      <c r="C5918" s="402" t="s">
        <v>71</v>
      </c>
      <c r="D5918" s="403">
        <v>199.02</v>
      </c>
    </row>
    <row r="5919" spans="1:4" ht="12.75" customHeight="1">
      <c r="A5919" s="402">
        <v>101844</v>
      </c>
      <c r="B5919" s="402" t="s">
        <v>17668</v>
      </c>
      <c r="C5919" s="402" t="s">
        <v>71</v>
      </c>
      <c r="D5919" s="403">
        <v>230.95</v>
      </c>
    </row>
    <row r="5920" spans="1:4" ht="12.75" customHeight="1">
      <c r="A5920" s="402">
        <v>101845</v>
      </c>
      <c r="B5920" s="402" t="s">
        <v>17669</v>
      </c>
      <c r="C5920" s="402" t="s">
        <v>71</v>
      </c>
      <c r="D5920" s="403">
        <v>262.44</v>
      </c>
    </row>
    <row r="5921" spans="1:4" ht="12.75" customHeight="1">
      <c r="A5921" s="402">
        <v>101846</v>
      </c>
      <c r="B5921" s="402" t="s">
        <v>17670</v>
      </c>
      <c r="C5921" s="402" t="s">
        <v>71</v>
      </c>
      <c r="D5921" s="403">
        <v>182.17</v>
      </c>
    </row>
    <row r="5922" spans="1:4" ht="12.75" customHeight="1">
      <c r="A5922" s="402">
        <v>101847</v>
      </c>
      <c r="B5922" s="402" t="s">
        <v>17671</v>
      </c>
      <c r="C5922" s="402" t="s">
        <v>71</v>
      </c>
      <c r="D5922" s="403">
        <v>214.44</v>
      </c>
    </row>
    <row r="5923" spans="1:4" ht="12.75" customHeight="1">
      <c r="A5923" s="402">
        <v>101848</v>
      </c>
      <c r="B5923" s="402" t="s">
        <v>17672</v>
      </c>
      <c r="C5923" s="402" t="s">
        <v>71</v>
      </c>
      <c r="D5923" s="403">
        <v>246.28</v>
      </c>
    </row>
    <row r="5924" spans="1:4" ht="12.75" customHeight="1">
      <c r="A5924" s="402">
        <v>101849</v>
      </c>
      <c r="B5924" s="402" t="s">
        <v>17673</v>
      </c>
      <c r="C5924" s="402" t="s">
        <v>71</v>
      </c>
      <c r="D5924" s="403">
        <v>226.61</v>
      </c>
    </row>
    <row r="5925" spans="1:4" ht="12.75" customHeight="1">
      <c r="A5925" s="402">
        <v>101850</v>
      </c>
      <c r="B5925" s="402" t="s">
        <v>17674</v>
      </c>
      <c r="C5925" s="402" t="s">
        <v>74</v>
      </c>
      <c r="D5925" s="403">
        <v>54.25</v>
      </c>
    </row>
    <row r="5926" spans="1:4" ht="12.75" customHeight="1">
      <c r="A5926" s="402">
        <v>101852</v>
      </c>
      <c r="B5926" s="402" t="s">
        <v>17675</v>
      </c>
      <c r="C5926" s="402" t="s">
        <v>74</v>
      </c>
      <c r="D5926" s="403">
        <v>67.56</v>
      </c>
    </row>
    <row r="5927" spans="1:4" ht="12.75" customHeight="1">
      <c r="A5927" s="402">
        <v>101853</v>
      </c>
      <c r="B5927" s="402" t="s">
        <v>17676</v>
      </c>
      <c r="C5927" s="402" t="s">
        <v>74</v>
      </c>
      <c r="D5927" s="403">
        <v>49.85</v>
      </c>
    </row>
    <row r="5928" spans="1:4" ht="12.75" customHeight="1">
      <c r="A5928" s="402">
        <v>101855</v>
      </c>
      <c r="B5928" s="402" t="s">
        <v>17677</v>
      </c>
      <c r="C5928" s="402" t="s">
        <v>74</v>
      </c>
      <c r="D5928" s="403">
        <v>73.73</v>
      </c>
    </row>
    <row r="5929" spans="1:4" ht="12.75" customHeight="1">
      <c r="A5929" s="402">
        <v>101856</v>
      </c>
      <c r="B5929" s="402" t="s">
        <v>17678</v>
      </c>
      <c r="C5929" s="402" t="s">
        <v>74</v>
      </c>
      <c r="D5929" s="403">
        <v>23.66</v>
      </c>
    </row>
    <row r="5930" spans="1:4" ht="12.75" customHeight="1">
      <c r="A5930" s="402">
        <v>101857</v>
      </c>
      <c r="B5930" s="402" t="s">
        <v>17679</v>
      </c>
      <c r="C5930" s="402" t="s">
        <v>74</v>
      </c>
      <c r="D5930" s="403">
        <v>28.99</v>
      </c>
    </row>
    <row r="5931" spans="1:4" ht="12.75" customHeight="1">
      <c r="A5931" s="402">
        <v>101858</v>
      </c>
      <c r="B5931" s="402" t="s">
        <v>17680</v>
      </c>
      <c r="C5931" s="402" t="s">
        <v>74</v>
      </c>
      <c r="D5931" s="403">
        <v>24.11</v>
      </c>
    </row>
    <row r="5932" spans="1:4" ht="12.75" customHeight="1">
      <c r="A5932" s="402">
        <v>101859</v>
      </c>
      <c r="B5932" s="402" t="s">
        <v>17681</v>
      </c>
      <c r="C5932" s="402" t="s">
        <v>74</v>
      </c>
      <c r="D5932" s="403">
        <v>26.4</v>
      </c>
    </row>
    <row r="5933" spans="1:4" ht="12.75" customHeight="1">
      <c r="A5933" s="402">
        <v>101860</v>
      </c>
      <c r="B5933" s="402" t="s">
        <v>17682</v>
      </c>
      <c r="C5933" s="402" t="s">
        <v>74</v>
      </c>
      <c r="D5933" s="403">
        <v>30.01</v>
      </c>
    </row>
    <row r="5934" spans="1:4" ht="12.75" customHeight="1">
      <c r="A5934" s="402">
        <v>101861</v>
      </c>
      <c r="B5934" s="402" t="s">
        <v>17683</v>
      </c>
      <c r="C5934" s="402" t="s">
        <v>74</v>
      </c>
      <c r="D5934" s="403">
        <v>28.22</v>
      </c>
    </row>
    <row r="5935" spans="1:4" ht="12.75" customHeight="1">
      <c r="A5935" s="402">
        <v>101862</v>
      </c>
      <c r="B5935" s="402" t="s">
        <v>17684</v>
      </c>
      <c r="C5935" s="402" t="s">
        <v>74</v>
      </c>
      <c r="D5935" s="403">
        <v>30.55</v>
      </c>
    </row>
    <row r="5936" spans="1:4" ht="12.75" customHeight="1">
      <c r="A5936" s="402">
        <v>101863</v>
      </c>
      <c r="B5936" s="402" t="s">
        <v>17685</v>
      </c>
      <c r="C5936" s="402" t="s">
        <v>74</v>
      </c>
      <c r="D5936" s="403">
        <v>24.42</v>
      </c>
    </row>
    <row r="5937" spans="1:4" ht="12.75" customHeight="1">
      <c r="A5937" s="402">
        <v>101864</v>
      </c>
      <c r="B5937" s="402" t="s">
        <v>17686</v>
      </c>
      <c r="C5937" s="402" t="s">
        <v>74</v>
      </c>
      <c r="D5937" s="403">
        <v>28.05</v>
      </c>
    </row>
    <row r="5938" spans="1:4" ht="12.75" customHeight="1">
      <c r="A5938" s="402">
        <v>101865</v>
      </c>
      <c r="B5938" s="402" t="s">
        <v>17687</v>
      </c>
      <c r="C5938" s="402" t="s">
        <v>74</v>
      </c>
      <c r="D5938" s="403">
        <v>31.64</v>
      </c>
    </row>
    <row r="5939" spans="1:4" ht="12.75" customHeight="1">
      <c r="A5939" s="402">
        <v>101866</v>
      </c>
      <c r="B5939" s="402" t="s">
        <v>17688</v>
      </c>
      <c r="C5939" s="402" t="s">
        <v>74</v>
      </c>
      <c r="D5939" s="403">
        <v>28.39</v>
      </c>
    </row>
    <row r="5940" spans="1:4" ht="12.75" customHeight="1">
      <c r="A5940" s="402">
        <v>101867</v>
      </c>
      <c r="B5940" s="402" t="s">
        <v>17689</v>
      </c>
      <c r="C5940" s="402" t="s">
        <v>74</v>
      </c>
      <c r="D5940" s="403">
        <v>31.99</v>
      </c>
    </row>
    <row r="5941" spans="1:4" ht="12.75" customHeight="1">
      <c r="A5941" s="402">
        <v>101868</v>
      </c>
      <c r="B5941" s="402" t="s">
        <v>17690</v>
      </c>
      <c r="C5941" s="402" t="s">
        <v>74</v>
      </c>
      <c r="D5941" s="403">
        <v>25.87</v>
      </c>
    </row>
    <row r="5942" spans="1:4" ht="12.75" customHeight="1">
      <c r="A5942" s="402">
        <v>101869</v>
      </c>
      <c r="B5942" s="402" t="s">
        <v>17691</v>
      </c>
      <c r="C5942" s="402" t="s">
        <v>74</v>
      </c>
      <c r="D5942" s="403">
        <v>29.5</v>
      </c>
    </row>
    <row r="5943" spans="1:4" ht="12.75" customHeight="1">
      <c r="A5943" s="402">
        <v>101870</v>
      </c>
      <c r="B5943" s="402" t="s">
        <v>17692</v>
      </c>
      <c r="C5943" s="402" t="s">
        <v>74</v>
      </c>
      <c r="D5943" s="403">
        <v>33.090000000000003</v>
      </c>
    </row>
    <row r="5944" spans="1:4" ht="12.75" customHeight="1">
      <c r="A5944" s="402">
        <v>102098</v>
      </c>
      <c r="B5944" s="402" t="s">
        <v>17693</v>
      </c>
      <c r="C5944" s="402" t="s">
        <v>71</v>
      </c>
      <c r="D5944" s="403">
        <v>2245.2199999999998</v>
      </c>
    </row>
    <row r="5945" spans="1:4" ht="12.75" customHeight="1">
      <c r="A5945" s="402">
        <v>102988</v>
      </c>
      <c r="B5945" s="402" t="s">
        <v>17694</v>
      </c>
      <c r="C5945" s="402" t="s">
        <v>74</v>
      </c>
      <c r="D5945" s="403">
        <v>49.06</v>
      </c>
    </row>
    <row r="5946" spans="1:4" ht="12.75" customHeight="1">
      <c r="A5946" s="402">
        <v>100576</v>
      </c>
      <c r="B5946" s="402" t="s">
        <v>17695</v>
      </c>
      <c r="C5946" s="402" t="s">
        <v>74</v>
      </c>
      <c r="D5946" s="403">
        <v>2.41</v>
      </c>
    </row>
    <row r="5947" spans="1:4" ht="12.75" customHeight="1">
      <c r="A5947" s="402">
        <v>100577</v>
      </c>
      <c r="B5947" s="402" t="s">
        <v>17696</v>
      </c>
      <c r="C5947" s="402" t="s">
        <v>74</v>
      </c>
      <c r="D5947" s="403">
        <v>1.17</v>
      </c>
    </row>
    <row r="5948" spans="1:4" ht="12.75" customHeight="1">
      <c r="A5948" s="402">
        <v>96388</v>
      </c>
      <c r="B5948" s="402" t="s">
        <v>17697</v>
      </c>
      <c r="C5948" s="402" t="s">
        <v>71</v>
      </c>
      <c r="D5948" s="403">
        <v>11.7</v>
      </c>
    </row>
    <row r="5949" spans="1:4" ht="12.75" customHeight="1">
      <c r="A5949" s="402">
        <v>96389</v>
      </c>
      <c r="B5949" s="402" t="s">
        <v>17698</v>
      </c>
      <c r="C5949" s="402" t="s">
        <v>71</v>
      </c>
      <c r="D5949" s="403">
        <v>53.98</v>
      </c>
    </row>
    <row r="5950" spans="1:4" ht="12.75" customHeight="1">
      <c r="A5950" s="402">
        <v>96390</v>
      </c>
      <c r="B5950" s="402" t="s">
        <v>17699</v>
      </c>
      <c r="C5950" s="402" t="s">
        <v>71</v>
      </c>
      <c r="D5950" s="403">
        <v>87.11</v>
      </c>
    </row>
    <row r="5951" spans="1:4" ht="12.75" customHeight="1">
      <c r="A5951" s="402">
        <v>96391</v>
      </c>
      <c r="B5951" s="402" t="s">
        <v>17700</v>
      </c>
      <c r="C5951" s="402" t="s">
        <v>71</v>
      </c>
      <c r="D5951" s="403">
        <v>122.04</v>
      </c>
    </row>
    <row r="5952" spans="1:4" ht="12.75" customHeight="1">
      <c r="A5952" s="402">
        <v>96392</v>
      </c>
      <c r="B5952" s="402" t="s">
        <v>17701</v>
      </c>
      <c r="C5952" s="402" t="s">
        <v>71</v>
      </c>
      <c r="D5952" s="403">
        <v>155.63</v>
      </c>
    </row>
    <row r="5953" spans="1:4" ht="12.75" customHeight="1">
      <c r="A5953" s="402">
        <v>96396</v>
      </c>
      <c r="B5953" s="402" t="s">
        <v>17702</v>
      </c>
      <c r="C5953" s="402" t="s">
        <v>71</v>
      </c>
      <c r="D5953" s="403">
        <v>214.31</v>
      </c>
    </row>
    <row r="5954" spans="1:4" ht="12.75" customHeight="1">
      <c r="A5954" s="402">
        <v>96397</v>
      </c>
      <c r="B5954" s="402" t="s">
        <v>17703</v>
      </c>
      <c r="C5954" s="402" t="s">
        <v>71</v>
      </c>
      <c r="D5954" s="403">
        <v>280.55</v>
      </c>
    </row>
    <row r="5955" spans="1:4" ht="12.75" customHeight="1">
      <c r="A5955" s="402">
        <v>96398</v>
      </c>
      <c r="B5955" s="402" t="s">
        <v>17704</v>
      </c>
      <c r="C5955" s="402" t="s">
        <v>71</v>
      </c>
      <c r="D5955" s="403">
        <v>368.66</v>
      </c>
    </row>
    <row r="5956" spans="1:4" ht="12.75" customHeight="1">
      <c r="A5956" s="402">
        <v>96399</v>
      </c>
      <c r="B5956" s="402" t="s">
        <v>17705</v>
      </c>
      <c r="C5956" s="402" t="s">
        <v>71</v>
      </c>
      <c r="D5956" s="403">
        <v>146.08000000000001</v>
      </c>
    </row>
    <row r="5957" spans="1:4" ht="12.75" customHeight="1">
      <c r="A5957" s="402">
        <v>96400</v>
      </c>
      <c r="B5957" s="402" t="s">
        <v>17706</v>
      </c>
      <c r="C5957" s="402" t="s">
        <v>71</v>
      </c>
      <c r="D5957" s="403">
        <v>190.02</v>
      </c>
    </row>
    <row r="5958" spans="1:4" ht="12.75" customHeight="1">
      <c r="A5958" s="402">
        <v>100564</v>
      </c>
      <c r="B5958" s="402" t="s">
        <v>17707</v>
      </c>
      <c r="C5958" s="402" t="s">
        <v>71</v>
      </c>
      <c r="D5958" s="403">
        <v>127.6</v>
      </c>
    </row>
    <row r="5959" spans="1:4" ht="12.75" customHeight="1">
      <c r="A5959" s="402">
        <v>100565</v>
      </c>
      <c r="B5959" s="402" t="s">
        <v>17708</v>
      </c>
      <c r="C5959" s="402" t="s">
        <v>71</v>
      </c>
      <c r="D5959" s="403">
        <v>110.11</v>
      </c>
    </row>
    <row r="5960" spans="1:4" ht="12.75" customHeight="1">
      <c r="A5960" s="402">
        <v>100566</v>
      </c>
      <c r="B5960" s="402" t="s">
        <v>17709</v>
      </c>
      <c r="C5960" s="402" t="s">
        <v>71</v>
      </c>
      <c r="D5960" s="403">
        <v>195.94</v>
      </c>
    </row>
    <row r="5961" spans="1:4" ht="12.75" customHeight="1">
      <c r="A5961" s="402">
        <v>100567</v>
      </c>
      <c r="B5961" s="402" t="s">
        <v>17710</v>
      </c>
      <c r="C5961" s="402" t="s">
        <v>71</v>
      </c>
      <c r="D5961" s="403">
        <v>227.93</v>
      </c>
    </row>
    <row r="5962" spans="1:4" ht="12.75" customHeight="1">
      <c r="A5962" s="402">
        <v>100568</v>
      </c>
      <c r="B5962" s="402" t="s">
        <v>17711</v>
      </c>
      <c r="C5962" s="402" t="s">
        <v>71</v>
      </c>
      <c r="D5962" s="403">
        <v>259.35000000000002</v>
      </c>
    </row>
    <row r="5963" spans="1:4" ht="12.75" customHeight="1">
      <c r="A5963" s="402">
        <v>100569</v>
      </c>
      <c r="B5963" s="402" t="s">
        <v>17712</v>
      </c>
      <c r="C5963" s="402" t="s">
        <v>71</v>
      </c>
      <c r="D5963" s="403">
        <v>179.08</v>
      </c>
    </row>
    <row r="5964" spans="1:4" ht="12.75" customHeight="1">
      <c r="A5964" s="402">
        <v>100570</v>
      </c>
      <c r="B5964" s="402" t="s">
        <v>17713</v>
      </c>
      <c r="C5964" s="402" t="s">
        <v>71</v>
      </c>
      <c r="D5964" s="403">
        <v>213.51</v>
      </c>
    </row>
    <row r="5965" spans="1:4" ht="12.75" customHeight="1">
      <c r="A5965" s="402">
        <v>100571</v>
      </c>
      <c r="B5965" s="402" t="s">
        <v>17714</v>
      </c>
      <c r="C5965" s="402" t="s">
        <v>71</v>
      </c>
      <c r="D5965" s="403">
        <v>243.26</v>
      </c>
    </row>
    <row r="5966" spans="1:4" ht="12.75" customHeight="1">
      <c r="A5966" s="402">
        <v>100572</v>
      </c>
      <c r="B5966" s="402" t="s">
        <v>17715</v>
      </c>
      <c r="C5966" s="402" t="s">
        <v>71</v>
      </c>
      <c r="D5966" s="403">
        <v>132.29</v>
      </c>
    </row>
    <row r="5967" spans="1:4" ht="12.75" customHeight="1">
      <c r="A5967" s="402">
        <v>100573</v>
      </c>
      <c r="B5967" s="402" t="s">
        <v>17716</v>
      </c>
      <c r="C5967" s="402" t="s">
        <v>71</v>
      </c>
      <c r="D5967" s="403">
        <v>114.8</v>
      </c>
    </row>
    <row r="5968" spans="1:4" ht="12.75" customHeight="1">
      <c r="A5968" s="402">
        <v>100574</v>
      </c>
      <c r="B5968" s="402" t="s">
        <v>17717</v>
      </c>
      <c r="C5968" s="402" t="s">
        <v>71</v>
      </c>
      <c r="D5968" s="403">
        <v>1.45</v>
      </c>
    </row>
    <row r="5969" spans="1:4" ht="12.75" customHeight="1">
      <c r="A5969" s="402">
        <v>100575</v>
      </c>
      <c r="B5969" s="402" t="s">
        <v>17718</v>
      </c>
      <c r="C5969" s="402" t="s">
        <v>74</v>
      </c>
      <c r="D5969" s="403">
        <v>0.12</v>
      </c>
    </row>
    <row r="5970" spans="1:4" ht="12.75" customHeight="1">
      <c r="A5970" s="402">
        <v>101767</v>
      </c>
      <c r="B5970" s="402" t="s">
        <v>17719</v>
      </c>
      <c r="C5970" s="402" t="s">
        <v>71</v>
      </c>
      <c r="D5970" s="403">
        <v>26.94</v>
      </c>
    </row>
    <row r="5971" spans="1:4" ht="12.75" customHeight="1">
      <c r="A5971" s="402">
        <v>101768</v>
      </c>
      <c r="B5971" s="402" t="s">
        <v>17720</v>
      </c>
      <c r="C5971" s="402" t="s">
        <v>71</v>
      </c>
      <c r="D5971" s="403">
        <v>23.5</v>
      </c>
    </row>
    <row r="5972" spans="1:4" ht="12.75" customHeight="1">
      <c r="A5972" s="402">
        <v>92391</v>
      </c>
      <c r="B5972" s="402" t="s">
        <v>17721</v>
      </c>
      <c r="C5972" s="402" t="s">
        <v>74</v>
      </c>
      <c r="D5972" s="403">
        <v>65.7</v>
      </c>
    </row>
    <row r="5973" spans="1:4" ht="12.75" customHeight="1">
      <c r="A5973" s="402">
        <v>92392</v>
      </c>
      <c r="B5973" s="402" t="s">
        <v>17722</v>
      </c>
      <c r="C5973" s="402" t="s">
        <v>74</v>
      </c>
      <c r="D5973" s="403">
        <v>135.88999999999999</v>
      </c>
    </row>
    <row r="5974" spans="1:4" ht="12.75" customHeight="1">
      <c r="A5974" s="402">
        <v>92393</v>
      </c>
      <c r="B5974" s="402" t="s">
        <v>17723</v>
      </c>
      <c r="C5974" s="402" t="s">
        <v>74</v>
      </c>
      <c r="D5974" s="403">
        <v>64.680000000000007</v>
      </c>
    </row>
    <row r="5975" spans="1:4" ht="12.75" customHeight="1">
      <c r="A5975" s="402">
        <v>92394</v>
      </c>
      <c r="B5975" s="402" t="s">
        <v>17724</v>
      </c>
      <c r="C5975" s="402" t="s">
        <v>74</v>
      </c>
      <c r="D5975" s="403">
        <v>80.180000000000007</v>
      </c>
    </row>
    <row r="5976" spans="1:4" ht="12.75" customHeight="1">
      <c r="A5976" s="402">
        <v>92395</v>
      </c>
      <c r="B5976" s="402" t="s">
        <v>17725</v>
      </c>
      <c r="C5976" s="402" t="s">
        <v>74</v>
      </c>
      <c r="D5976" s="403">
        <v>95.94</v>
      </c>
    </row>
    <row r="5977" spans="1:4" ht="12.75" customHeight="1">
      <c r="A5977" s="402">
        <v>92396</v>
      </c>
      <c r="B5977" s="402" t="s">
        <v>17726</v>
      </c>
      <c r="C5977" s="402" t="s">
        <v>74</v>
      </c>
      <c r="D5977" s="403">
        <v>76.14</v>
      </c>
    </row>
    <row r="5978" spans="1:4" ht="12.75" customHeight="1">
      <c r="A5978" s="402">
        <v>92397</v>
      </c>
      <c r="B5978" s="402" t="s">
        <v>73</v>
      </c>
      <c r="C5978" s="402" t="s">
        <v>74</v>
      </c>
      <c r="D5978" s="403">
        <v>67.72</v>
      </c>
    </row>
    <row r="5979" spans="1:4" ht="12.75" customHeight="1">
      <c r="A5979" s="402">
        <v>92398</v>
      </c>
      <c r="B5979" s="402" t="s">
        <v>17727</v>
      </c>
      <c r="C5979" s="402" t="s">
        <v>74</v>
      </c>
      <c r="D5979" s="403">
        <v>83.99</v>
      </c>
    </row>
    <row r="5980" spans="1:4" ht="12.75" customHeight="1">
      <c r="A5980" s="402">
        <v>92400</v>
      </c>
      <c r="B5980" s="402" t="s">
        <v>17728</v>
      </c>
      <c r="C5980" s="402" t="s">
        <v>74</v>
      </c>
      <c r="D5980" s="403">
        <v>98.31</v>
      </c>
    </row>
    <row r="5981" spans="1:4" ht="12.75" customHeight="1">
      <c r="A5981" s="402">
        <v>92402</v>
      </c>
      <c r="B5981" s="402" t="s">
        <v>17729</v>
      </c>
      <c r="C5981" s="402" t="s">
        <v>74</v>
      </c>
      <c r="D5981" s="403">
        <v>74.489999999999995</v>
      </c>
    </row>
    <row r="5982" spans="1:4" ht="12.75" customHeight="1">
      <c r="A5982" s="402">
        <v>92403</v>
      </c>
      <c r="B5982" s="402" t="s">
        <v>17730</v>
      </c>
      <c r="C5982" s="402" t="s">
        <v>74</v>
      </c>
      <c r="D5982" s="403">
        <v>65.75</v>
      </c>
    </row>
    <row r="5983" spans="1:4" ht="12.75" customHeight="1">
      <c r="A5983" s="402">
        <v>92404</v>
      </c>
      <c r="B5983" s="402" t="s">
        <v>17731</v>
      </c>
      <c r="C5983" s="402" t="s">
        <v>74</v>
      </c>
      <c r="D5983" s="403">
        <v>82.03</v>
      </c>
    </row>
    <row r="5984" spans="1:4" ht="12.75" customHeight="1">
      <c r="A5984" s="402">
        <v>92406</v>
      </c>
      <c r="B5984" s="402" t="s">
        <v>17732</v>
      </c>
      <c r="C5984" s="402" t="s">
        <v>74</v>
      </c>
      <c r="D5984" s="403">
        <v>98.06</v>
      </c>
    </row>
    <row r="5985" spans="1:4" ht="12.75" customHeight="1">
      <c r="A5985" s="402">
        <v>93679</v>
      </c>
      <c r="B5985" s="402" t="s">
        <v>17733</v>
      </c>
      <c r="C5985" s="402" t="s">
        <v>74</v>
      </c>
      <c r="D5985" s="403">
        <v>84.69</v>
      </c>
    </row>
    <row r="5986" spans="1:4" ht="12.75" customHeight="1">
      <c r="A5986" s="402">
        <v>93680</v>
      </c>
      <c r="B5986" s="402" t="s">
        <v>17734</v>
      </c>
      <c r="C5986" s="402" t="s">
        <v>74</v>
      </c>
      <c r="D5986" s="403">
        <v>76.05</v>
      </c>
    </row>
    <row r="5987" spans="1:4" ht="12.75" customHeight="1">
      <c r="A5987" s="402">
        <v>93681</v>
      </c>
      <c r="B5987" s="402" t="s">
        <v>17735</v>
      </c>
      <c r="C5987" s="402" t="s">
        <v>74</v>
      </c>
      <c r="D5987" s="403">
        <v>90.66</v>
      </c>
    </row>
    <row r="5988" spans="1:4" ht="12.75" customHeight="1">
      <c r="A5988" s="402">
        <v>97104</v>
      </c>
      <c r="B5988" s="402" t="s">
        <v>17736</v>
      </c>
      <c r="C5988" s="402" t="s">
        <v>74</v>
      </c>
      <c r="D5988" s="403">
        <v>140.07</v>
      </c>
    </row>
    <row r="5989" spans="1:4" ht="12.75" customHeight="1">
      <c r="A5989" s="402">
        <v>97105</v>
      </c>
      <c r="B5989" s="402" t="s">
        <v>17737</v>
      </c>
      <c r="C5989" s="402" t="s">
        <v>74</v>
      </c>
      <c r="D5989" s="403">
        <v>159.21</v>
      </c>
    </row>
    <row r="5990" spans="1:4" ht="12.75" customHeight="1">
      <c r="A5990" s="402">
        <v>97106</v>
      </c>
      <c r="B5990" s="402" t="s">
        <v>17738</v>
      </c>
      <c r="C5990" s="402" t="s">
        <v>74</v>
      </c>
      <c r="D5990" s="403">
        <v>177.25</v>
      </c>
    </row>
    <row r="5991" spans="1:4" ht="12.75" customHeight="1">
      <c r="A5991" s="402">
        <v>97107</v>
      </c>
      <c r="B5991" s="402" t="s">
        <v>17739</v>
      </c>
      <c r="C5991" s="402" t="s">
        <v>74</v>
      </c>
      <c r="D5991" s="403">
        <v>202.09</v>
      </c>
    </row>
    <row r="5992" spans="1:4" ht="12.75" customHeight="1">
      <c r="A5992" s="402">
        <v>97108</v>
      </c>
      <c r="B5992" s="402" t="s">
        <v>17740</v>
      </c>
      <c r="C5992" s="402" t="s">
        <v>74</v>
      </c>
      <c r="D5992" s="403">
        <v>229.06</v>
      </c>
    </row>
    <row r="5993" spans="1:4" ht="12.75" customHeight="1">
      <c r="A5993" s="402">
        <v>97109</v>
      </c>
      <c r="B5993" s="402" t="s">
        <v>17741</v>
      </c>
      <c r="C5993" s="402" t="s">
        <v>74</v>
      </c>
      <c r="D5993" s="403">
        <v>252.66</v>
      </c>
    </row>
    <row r="5994" spans="1:4" ht="12.75" customHeight="1">
      <c r="A5994" s="402">
        <v>97111</v>
      </c>
      <c r="B5994" s="402" t="s">
        <v>17742</v>
      </c>
      <c r="C5994" s="402" t="s">
        <v>74</v>
      </c>
      <c r="D5994" s="403">
        <v>260.44</v>
      </c>
    </row>
    <row r="5995" spans="1:4" ht="12.75" customHeight="1">
      <c r="A5995" s="402">
        <v>97112</v>
      </c>
      <c r="B5995" s="402" t="s">
        <v>17743</v>
      </c>
      <c r="C5995" s="402" t="s">
        <v>74</v>
      </c>
      <c r="D5995" s="403">
        <v>231.25</v>
      </c>
    </row>
    <row r="5996" spans="1:4" ht="12.75" customHeight="1">
      <c r="A5996" s="402">
        <v>97113</v>
      </c>
      <c r="B5996" s="402" t="s">
        <v>17744</v>
      </c>
      <c r="C5996" s="402" t="s">
        <v>74</v>
      </c>
      <c r="D5996" s="403">
        <v>2.48</v>
      </c>
    </row>
    <row r="5997" spans="1:4" ht="12.75" customHeight="1">
      <c r="A5997" s="402">
        <v>97114</v>
      </c>
      <c r="B5997" s="402" t="s">
        <v>17745</v>
      </c>
      <c r="C5997" s="402" t="s">
        <v>53</v>
      </c>
      <c r="D5997" s="403">
        <v>0.34</v>
      </c>
    </row>
    <row r="5998" spans="1:4" ht="12.75" customHeight="1">
      <c r="A5998" s="402">
        <v>97115</v>
      </c>
      <c r="B5998" s="402" t="s">
        <v>17746</v>
      </c>
      <c r="C5998" s="402" t="s">
        <v>126</v>
      </c>
      <c r="D5998" s="403">
        <v>54.72</v>
      </c>
    </row>
    <row r="5999" spans="1:4" ht="12.75" customHeight="1">
      <c r="A5999" s="402">
        <v>97116</v>
      </c>
      <c r="B5999" s="402" t="s">
        <v>17747</v>
      </c>
      <c r="C5999" s="402" t="s">
        <v>126</v>
      </c>
      <c r="D5999" s="403">
        <v>21.01</v>
      </c>
    </row>
    <row r="6000" spans="1:4" ht="12.75" customHeight="1">
      <c r="A6000" s="402">
        <v>97117</v>
      </c>
      <c r="B6000" s="402" t="s">
        <v>17748</v>
      </c>
      <c r="C6000" s="402" t="s">
        <v>126</v>
      </c>
      <c r="D6000" s="403">
        <v>18.190000000000001</v>
      </c>
    </row>
    <row r="6001" spans="1:4" ht="12.75" customHeight="1">
      <c r="A6001" s="402">
        <v>97118</v>
      </c>
      <c r="B6001" s="402" t="s">
        <v>17749</v>
      </c>
      <c r="C6001" s="402" t="s">
        <v>126</v>
      </c>
      <c r="D6001" s="403">
        <v>14.99</v>
      </c>
    </row>
    <row r="6002" spans="1:4" ht="12.75" customHeight="1">
      <c r="A6002" s="402">
        <v>97119</v>
      </c>
      <c r="B6002" s="402" t="s">
        <v>17750</v>
      </c>
      <c r="C6002" s="402" t="s">
        <v>126</v>
      </c>
      <c r="D6002" s="403">
        <v>13.43</v>
      </c>
    </row>
    <row r="6003" spans="1:4" ht="12.75" customHeight="1">
      <c r="A6003" s="402">
        <v>97120</v>
      </c>
      <c r="B6003" s="402" t="s">
        <v>17751</v>
      </c>
      <c r="C6003" s="402" t="s">
        <v>126</v>
      </c>
      <c r="D6003" s="403">
        <v>8.6199999999999992</v>
      </c>
    </row>
    <row r="6004" spans="1:4" ht="12.75" customHeight="1">
      <c r="A6004" s="402">
        <v>101167</v>
      </c>
      <c r="B6004" s="402" t="s">
        <v>17752</v>
      </c>
      <c r="C6004" s="402" t="s">
        <v>74</v>
      </c>
      <c r="D6004" s="403">
        <v>191.53</v>
      </c>
    </row>
    <row r="6005" spans="1:4" ht="12.75" customHeight="1">
      <c r="A6005" s="402">
        <v>101169</v>
      </c>
      <c r="B6005" s="402" t="s">
        <v>17753</v>
      </c>
      <c r="C6005" s="402" t="s">
        <v>74</v>
      </c>
      <c r="D6005" s="403">
        <v>204.89</v>
      </c>
    </row>
    <row r="6006" spans="1:4" ht="12.75" customHeight="1">
      <c r="A6006" s="402">
        <v>101170</v>
      </c>
      <c r="B6006" s="402" t="s">
        <v>17754</v>
      </c>
      <c r="C6006" s="402" t="s">
        <v>74</v>
      </c>
      <c r="D6006" s="403">
        <v>49.54</v>
      </c>
    </row>
    <row r="6007" spans="1:4" ht="12.75" customHeight="1">
      <c r="A6007" s="402">
        <v>101172</v>
      </c>
      <c r="B6007" s="402" t="s">
        <v>17755</v>
      </c>
      <c r="C6007" s="402" t="s">
        <v>74</v>
      </c>
      <c r="D6007" s="403">
        <v>73.56</v>
      </c>
    </row>
    <row r="6008" spans="1:4" ht="12.75" customHeight="1">
      <c r="A6008" s="402">
        <v>103904</v>
      </c>
      <c r="B6008" s="402" t="s">
        <v>17756</v>
      </c>
      <c r="C6008" s="402" t="s">
        <v>74</v>
      </c>
      <c r="D6008" s="403">
        <v>135.93</v>
      </c>
    </row>
    <row r="6009" spans="1:4" ht="12.75" customHeight="1">
      <c r="A6009" s="402">
        <v>103905</v>
      </c>
      <c r="B6009" s="402" t="s">
        <v>17757</v>
      </c>
      <c r="C6009" s="402" t="s">
        <v>74</v>
      </c>
      <c r="D6009" s="403">
        <v>143.91999999999999</v>
      </c>
    </row>
    <row r="6010" spans="1:4" ht="12.75" customHeight="1">
      <c r="A6010" s="402">
        <v>103906</v>
      </c>
      <c r="B6010" s="402" t="s">
        <v>17758</v>
      </c>
      <c r="C6010" s="402" t="s">
        <v>74</v>
      </c>
      <c r="D6010" s="403">
        <v>171.78</v>
      </c>
    </row>
    <row r="6011" spans="1:4" ht="12.75" customHeight="1">
      <c r="A6011" s="402">
        <v>103907</v>
      </c>
      <c r="B6011" s="402" t="s">
        <v>17759</v>
      </c>
      <c r="C6011" s="402" t="s">
        <v>74</v>
      </c>
      <c r="D6011" s="403">
        <v>152.01</v>
      </c>
    </row>
    <row r="6012" spans="1:4" ht="12.75" customHeight="1">
      <c r="A6012" s="402">
        <v>103908</v>
      </c>
      <c r="B6012" s="402" t="s">
        <v>17760</v>
      </c>
      <c r="C6012" s="402" t="s">
        <v>74</v>
      </c>
      <c r="D6012" s="403">
        <v>171.73</v>
      </c>
    </row>
    <row r="6013" spans="1:4" ht="12.75" customHeight="1">
      <c r="A6013" s="402">
        <v>103909</v>
      </c>
      <c r="B6013" s="402" t="s">
        <v>17761</v>
      </c>
      <c r="C6013" s="402" t="s">
        <v>74</v>
      </c>
      <c r="D6013" s="403">
        <v>195.88</v>
      </c>
    </row>
    <row r="6014" spans="1:4" ht="12.75" customHeight="1">
      <c r="A6014" s="402">
        <v>103911</v>
      </c>
      <c r="B6014" s="402" t="s">
        <v>17762</v>
      </c>
      <c r="C6014" s="402" t="s">
        <v>74</v>
      </c>
      <c r="D6014" s="403">
        <v>222.16</v>
      </c>
    </row>
    <row r="6015" spans="1:4" ht="12.75" customHeight="1">
      <c r="A6015" s="402">
        <v>103912</v>
      </c>
      <c r="B6015" s="402" t="s">
        <v>17763</v>
      </c>
      <c r="C6015" s="402" t="s">
        <v>74</v>
      </c>
      <c r="D6015" s="403">
        <v>245.07</v>
      </c>
    </row>
    <row r="6016" spans="1:4" ht="12.75" customHeight="1">
      <c r="A6016" s="402">
        <v>103913</v>
      </c>
      <c r="B6016" s="402" t="s">
        <v>17764</v>
      </c>
      <c r="C6016" s="402" t="s">
        <v>74</v>
      </c>
      <c r="D6016" s="403">
        <v>127.88</v>
      </c>
    </row>
    <row r="6017" spans="1:4" ht="12.75" customHeight="1">
      <c r="A6017" s="402">
        <v>103914</v>
      </c>
      <c r="B6017" s="402" t="s">
        <v>17765</v>
      </c>
      <c r="C6017" s="402" t="s">
        <v>74</v>
      </c>
      <c r="D6017" s="403">
        <v>148.65</v>
      </c>
    </row>
    <row r="6018" spans="1:4" ht="12.75" customHeight="1">
      <c r="A6018" s="402">
        <v>103915</v>
      </c>
      <c r="B6018" s="402" t="s">
        <v>17766</v>
      </c>
      <c r="C6018" s="402" t="s">
        <v>74</v>
      </c>
      <c r="D6018" s="403">
        <v>162.18</v>
      </c>
    </row>
    <row r="6019" spans="1:4" ht="12.75" customHeight="1">
      <c r="A6019" s="402">
        <v>103916</v>
      </c>
      <c r="B6019" s="402" t="s">
        <v>17767</v>
      </c>
      <c r="C6019" s="402" t="s">
        <v>74</v>
      </c>
      <c r="D6019" s="403">
        <v>186.18</v>
      </c>
    </row>
    <row r="6020" spans="1:4" ht="12.75" customHeight="1">
      <c r="A6020" s="402">
        <v>103917</v>
      </c>
      <c r="B6020" s="402" t="s">
        <v>17768</v>
      </c>
      <c r="C6020" s="402" t="s">
        <v>74</v>
      </c>
      <c r="D6020" s="403">
        <v>214.14</v>
      </c>
    </row>
    <row r="6021" spans="1:4" ht="12.75" customHeight="1">
      <c r="A6021" s="402">
        <v>103918</v>
      </c>
      <c r="B6021" s="402" t="s">
        <v>17769</v>
      </c>
      <c r="C6021" s="402" t="s">
        <v>74</v>
      </c>
      <c r="D6021" s="403">
        <v>227.4</v>
      </c>
    </row>
    <row r="6022" spans="1:4" ht="12.75" customHeight="1">
      <c r="A6022" s="402">
        <v>104432</v>
      </c>
      <c r="B6022" s="402" t="s">
        <v>17770</v>
      </c>
      <c r="C6022" s="402" t="s">
        <v>74</v>
      </c>
      <c r="D6022" s="403">
        <v>79.86</v>
      </c>
    </row>
    <row r="6023" spans="1:4" ht="12.75" customHeight="1">
      <c r="A6023" s="402">
        <v>104433</v>
      </c>
      <c r="B6023" s="402" t="s">
        <v>17771</v>
      </c>
      <c r="C6023" s="402" t="s">
        <v>74</v>
      </c>
      <c r="D6023" s="403">
        <v>70.44</v>
      </c>
    </row>
    <row r="6024" spans="1:4" ht="12.75" customHeight="1">
      <c r="A6024" s="402">
        <v>103689</v>
      </c>
      <c r="B6024" s="402" t="s">
        <v>17772</v>
      </c>
      <c r="C6024" s="402" t="s">
        <v>74</v>
      </c>
      <c r="D6024" s="403">
        <v>304.68</v>
      </c>
    </row>
    <row r="6025" spans="1:4" ht="12.75" customHeight="1">
      <c r="A6025" s="402">
        <v>103694</v>
      </c>
      <c r="B6025" s="402" t="s">
        <v>17773</v>
      </c>
      <c r="C6025" s="402" t="s">
        <v>100</v>
      </c>
      <c r="D6025" s="403">
        <v>104.9</v>
      </c>
    </row>
    <row r="6026" spans="1:4" ht="12.75" customHeight="1">
      <c r="A6026" s="402">
        <v>103695</v>
      </c>
      <c r="B6026" s="402" t="s">
        <v>17774</v>
      </c>
      <c r="C6026" s="402" t="s">
        <v>100</v>
      </c>
      <c r="D6026" s="403">
        <v>93.91</v>
      </c>
    </row>
    <row r="6027" spans="1:4" ht="12.75" customHeight="1">
      <c r="A6027" s="402">
        <v>103696</v>
      </c>
      <c r="B6027" s="402" t="s">
        <v>17775</v>
      </c>
      <c r="C6027" s="402" t="s">
        <v>100</v>
      </c>
      <c r="D6027" s="403">
        <v>129.16</v>
      </c>
    </row>
    <row r="6028" spans="1:4" ht="12.75" customHeight="1">
      <c r="A6028" s="402">
        <v>103697</v>
      </c>
      <c r="B6028" s="402" t="s">
        <v>17776</v>
      </c>
      <c r="C6028" s="402" t="s">
        <v>100</v>
      </c>
      <c r="D6028" s="403">
        <v>118.17</v>
      </c>
    </row>
    <row r="6029" spans="1:4" ht="12.75" customHeight="1">
      <c r="A6029" s="402">
        <v>95995</v>
      </c>
      <c r="B6029" s="402" t="s">
        <v>17777</v>
      </c>
      <c r="C6029" s="402" t="s">
        <v>71</v>
      </c>
      <c r="D6029" s="403">
        <v>1807.48</v>
      </c>
    </row>
    <row r="6030" spans="1:4" ht="12.75" customHeight="1">
      <c r="A6030" s="402">
        <v>95996</v>
      </c>
      <c r="B6030" s="402" t="s">
        <v>17778</v>
      </c>
      <c r="C6030" s="402" t="s">
        <v>71</v>
      </c>
      <c r="D6030" s="403">
        <v>1567.47</v>
      </c>
    </row>
    <row r="6031" spans="1:4" ht="12.75" customHeight="1">
      <c r="A6031" s="402">
        <v>96001</v>
      </c>
      <c r="B6031" s="402" t="s">
        <v>17779</v>
      </c>
      <c r="C6031" s="402" t="s">
        <v>74</v>
      </c>
      <c r="D6031" s="403">
        <v>6.88</v>
      </c>
    </row>
    <row r="6032" spans="1:4" ht="12.75" customHeight="1">
      <c r="A6032" s="402">
        <v>96393</v>
      </c>
      <c r="B6032" s="402" t="s">
        <v>17780</v>
      </c>
      <c r="C6032" s="402" t="s">
        <v>71</v>
      </c>
      <c r="D6032" s="403">
        <v>201.29</v>
      </c>
    </row>
    <row r="6033" spans="1:4" ht="12.75" customHeight="1">
      <c r="A6033" s="402">
        <v>96394</v>
      </c>
      <c r="B6033" s="402" t="s">
        <v>17781</v>
      </c>
      <c r="C6033" s="402" t="s">
        <v>71</v>
      </c>
      <c r="D6033" s="403">
        <v>265.77999999999997</v>
      </c>
    </row>
    <row r="6034" spans="1:4" ht="12.75" customHeight="1">
      <c r="A6034" s="402">
        <v>96395</v>
      </c>
      <c r="B6034" s="402" t="s">
        <v>17782</v>
      </c>
      <c r="C6034" s="402" t="s">
        <v>71</v>
      </c>
      <c r="D6034" s="403">
        <v>355.64</v>
      </c>
    </row>
    <row r="6035" spans="1:4" ht="12.75" customHeight="1">
      <c r="A6035" s="402">
        <v>88411</v>
      </c>
      <c r="B6035" s="402" t="s">
        <v>17783</v>
      </c>
      <c r="C6035" s="402" t="s">
        <v>74</v>
      </c>
      <c r="D6035" s="403">
        <v>4.92</v>
      </c>
    </row>
    <row r="6036" spans="1:4" ht="12.75" customHeight="1">
      <c r="A6036" s="402">
        <v>88412</v>
      </c>
      <c r="B6036" s="402" t="s">
        <v>17784</v>
      </c>
      <c r="C6036" s="402" t="s">
        <v>74</v>
      </c>
      <c r="D6036" s="403">
        <v>4.0999999999999996</v>
      </c>
    </row>
    <row r="6037" spans="1:4" ht="12.75" customHeight="1">
      <c r="A6037" s="402">
        <v>88413</v>
      </c>
      <c r="B6037" s="402" t="s">
        <v>17785</v>
      </c>
      <c r="C6037" s="402" t="s">
        <v>74</v>
      </c>
      <c r="D6037" s="403">
        <v>5.86</v>
      </c>
    </row>
    <row r="6038" spans="1:4" ht="12.75" customHeight="1">
      <c r="A6038" s="402">
        <v>88414</v>
      </c>
      <c r="B6038" s="402" t="s">
        <v>17786</v>
      </c>
      <c r="C6038" s="402" t="s">
        <v>74</v>
      </c>
      <c r="D6038" s="403">
        <v>7</v>
      </c>
    </row>
    <row r="6039" spans="1:4" ht="12.75" customHeight="1">
      <c r="A6039" s="402">
        <v>88415</v>
      </c>
      <c r="B6039" s="402" t="s">
        <v>17787</v>
      </c>
      <c r="C6039" s="402" t="s">
        <v>74</v>
      </c>
      <c r="D6039" s="403">
        <v>4.97</v>
      </c>
    </row>
    <row r="6040" spans="1:4" ht="12.75" customHeight="1">
      <c r="A6040" s="402">
        <v>88416</v>
      </c>
      <c r="B6040" s="402" t="s">
        <v>17788</v>
      </c>
      <c r="C6040" s="402" t="s">
        <v>74</v>
      </c>
      <c r="D6040" s="403">
        <v>19.66</v>
      </c>
    </row>
    <row r="6041" spans="1:4" ht="12.75" customHeight="1">
      <c r="A6041" s="402">
        <v>88417</v>
      </c>
      <c r="B6041" s="402" t="s">
        <v>17789</v>
      </c>
      <c r="C6041" s="402" t="s">
        <v>74</v>
      </c>
      <c r="D6041" s="403">
        <v>16.739999999999998</v>
      </c>
    </row>
    <row r="6042" spans="1:4" ht="12.75" customHeight="1">
      <c r="A6042" s="402">
        <v>88420</v>
      </c>
      <c r="B6042" s="402" t="s">
        <v>17790</v>
      </c>
      <c r="C6042" s="402" t="s">
        <v>74</v>
      </c>
      <c r="D6042" s="403">
        <v>22.31</v>
      </c>
    </row>
    <row r="6043" spans="1:4" ht="12.75" customHeight="1">
      <c r="A6043" s="402">
        <v>88421</v>
      </c>
      <c r="B6043" s="402" t="s">
        <v>17791</v>
      </c>
      <c r="C6043" s="402" t="s">
        <v>74</v>
      </c>
      <c r="D6043" s="403">
        <v>26.96</v>
      </c>
    </row>
    <row r="6044" spans="1:4" ht="12.75" customHeight="1">
      <c r="A6044" s="402">
        <v>88423</v>
      </c>
      <c r="B6044" s="402" t="s">
        <v>17792</v>
      </c>
      <c r="C6044" s="402" t="s">
        <v>74</v>
      </c>
      <c r="D6044" s="403">
        <v>19.64</v>
      </c>
    </row>
    <row r="6045" spans="1:4" ht="12.75" customHeight="1">
      <c r="A6045" s="402">
        <v>88424</v>
      </c>
      <c r="B6045" s="402" t="s">
        <v>17793</v>
      </c>
      <c r="C6045" s="402" t="s">
        <v>74</v>
      </c>
      <c r="D6045" s="403">
        <v>22.82</v>
      </c>
    </row>
    <row r="6046" spans="1:4" ht="12.75" customHeight="1">
      <c r="A6046" s="402">
        <v>88426</v>
      </c>
      <c r="B6046" s="402" t="s">
        <v>17794</v>
      </c>
      <c r="C6046" s="402" t="s">
        <v>74</v>
      </c>
      <c r="D6046" s="403">
        <v>18.440000000000001</v>
      </c>
    </row>
    <row r="6047" spans="1:4" ht="12.75" customHeight="1">
      <c r="A6047" s="402">
        <v>88428</v>
      </c>
      <c r="B6047" s="402" t="s">
        <v>17795</v>
      </c>
      <c r="C6047" s="402" t="s">
        <v>74</v>
      </c>
      <c r="D6047" s="403">
        <v>28.38</v>
      </c>
    </row>
    <row r="6048" spans="1:4" ht="12.75" customHeight="1">
      <c r="A6048" s="402">
        <v>88429</v>
      </c>
      <c r="B6048" s="402" t="s">
        <v>17796</v>
      </c>
      <c r="C6048" s="402" t="s">
        <v>74</v>
      </c>
      <c r="D6048" s="403">
        <v>34.01</v>
      </c>
    </row>
    <row r="6049" spans="1:4" ht="12.75" customHeight="1">
      <c r="A6049" s="402">
        <v>88431</v>
      </c>
      <c r="B6049" s="402" t="s">
        <v>17797</v>
      </c>
      <c r="C6049" s="402" t="s">
        <v>74</v>
      </c>
      <c r="D6049" s="403">
        <v>23.19</v>
      </c>
    </row>
    <row r="6050" spans="1:4" ht="12.75" customHeight="1">
      <c r="A6050" s="402">
        <v>88432</v>
      </c>
      <c r="B6050" s="402" t="s">
        <v>17798</v>
      </c>
      <c r="C6050" s="402" t="s">
        <v>74</v>
      </c>
      <c r="D6050" s="403">
        <v>28.89</v>
      </c>
    </row>
    <row r="6051" spans="1:4" ht="12.75" customHeight="1">
      <c r="A6051" s="402">
        <v>88484</v>
      </c>
      <c r="B6051" s="402" t="s">
        <v>17799</v>
      </c>
      <c r="C6051" s="402" t="s">
        <v>74</v>
      </c>
      <c r="D6051" s="403">
        <v>4.91</v>
      </c>
    </row>
    <row r="6052" spans="1:4" ht="12.75" customHeight="1">
      <c r="A6052" s="402">
        <v>88485</v>
      </c>
      <c r="B6052" s="402" t="s">
        <v>17800</v>
      </c>
      <c r="C6052" s="402" t="s">
        <v>74</v>
      </c>
      <c r="D6052" s="403">
        <v>4.05</v>
      </c>
    </row>
    <row r="6053" spans="1:4" ht="12.75" customHeight="1">
      <c r="A6053" s="402">
        <v>88488</v>
      </c>
      <c r="B6053" s="402" t="s">
        <v>17801</v>
      </c>
      <c r="C6053" s="402" t="s">
        <v>74</v>
      </c>
      <c r="D6053" s="403">
        <v>13.86</v>
      </c>
    </row>
    <row r="6054" spans="1:4" ht="12.75" customHeight="1">
      <c r="A6054" s="402">
        <v>88489</v>
      </c>
      <c r="B6054" s="402" t="s">
        <v>17802</v>
      </c>
      <c r="C6054" s="402" t="s">
        <v>74</v>
      </c>
      <c r="D6054" s="403">
        <v>11.75</v>
      </c>
    </row>
    <row r="6055" spans="1:4" ht="12.75" customHeight="1">
      <c r="A6055" s="402">
        <v>88494</v>
      </c>
      <c r="B6055" s="402" t="s">
        <v>17803</v>
      </c>
      <c r="C6055" s="402" t="s">
        <v>74</v>
      </c>
      <c r="D6055" s="403">
        <v>19.45</v>
      </c>
    </row>
    <row r="6056" spans="1:4" ht="12.75" customHeight="1">
      <c r="A6056" s="402">
        <v>88495</v>
      </c>
      <c r="B6056" s="402" t="s">
        <v>17804</v>
      </c>
      <c r="C6056" s="402" t="s">
        <v>74</v>
      </c>
      <c r="D6056" s="403">
        <v>10.9</v>
      </c>
    </row>
    <row r="6057" spans="1:4" ht="12.75" customHeight="1">
      <c r="A6057" s="402">
        <v>88496</v>
      </c>
      <c r="B6057" s="402" t="s">
        <v>17805</v>
      </c>
      <c r="C6057" s="402" t="s">
        <v>74</v>
      </c>
      <c r="D6057" s="403">
        <v>29.62</v>
      </c>
    </row>
    <row r="6058" spans="1:4" ht="12.75" customHeight="1">
      <c r="A6058" s="402">
        <v>88497</v>
      </c>
      <c r="B6058" s="402" t="s">
        <v>17806</v>
      </c>
      <c r="C6058" s="402" t="s">
        <v>74</v>
      </c>
      <c r="D6058" s="403">
        <v>17.059999999999999</v>
      </c>
    </row>
    <row r="6059" spans="1:4" ht="12.75" customHeight="1">
      <c r="A6059" s="402">
        <v>95305</v>
      </c>
      <c r="B6059" s="402" t="s">
        <v>17807</v>
      </c>
      <c r="C6059" s="402" t="s">
        <v>74</v>
      </c>
      <c r="D6059" s="403">
        <v>12.46</v>
      </c>
    </row>
    <row r="6060" spans="1:4" ht="12.75" customHeight="1">
      <c r="A6060" s="402">
        <v>95306</v>
      </c>
      <c r="B6060" s="402" t="s">
        <v>17808</v>
      </c>
      <c r="C6060" s="402" t="s">
        <v>74</v>
      </c>
      <c r="D6060" s="403">
        <v>14.44</v>
      </c>
    </row>
    <row r="6061" spans="1:4" ht="12.75" customHeight="1">
      <c r="A6061" s="402">
        <v>95622</v>
      </c>
      <c r="B6061" s="402" t="s">
        <v>17809</v>
      </c>
      <c r="C6061" s="402" t="s">
        <v>74</v>
      </c>
      <c r="D6061" s="403">
        <v>13.54</v>
      </c>
    </row>
    <row r="6062" spans="1:4" ht="12.75" customHeight="1">
      <c r="A6062" s="402">
        <v>95623</v>
      </c>
      <c r="B6062" s="402" t="s">
        <v>17810</v>
      </c>
      <c r="C6062" s="402" t="s">
        <v>74</v>
      </c>
      <c r="D6062" s="403">
        <v>9.58</v>
      </c>
    </row>
    <row r="6063" spans="1:4" ht="12.75" customHeight="1">
      <c r="A6063" s="402">
        <v>95624</v>
      </c>
      <c r="B6063" s="402" t="s">
        <v>17811</v>
      </c>
      <c r="C6063" s="402" t="s">
        <v>74</v>
      </c>
      <c r="D6063" s="403">
        <v>20.23</v>
      </c>
    </row>
    <row r="6064" spans="1:4" ht="12.75" customHeight="1">
      <c r="A6064" s="402">
        <v>95625</v>
      </c>
      <c r="B6064" s="402" t="s">
        <v>17812</v>
      </c>
      <c r="C6064" s="402" t="s">
        <v>74</v>
      </c>
      <c r="D6064" s="403">
        <v>23.95</v>
      </c>
    </row>
    <row r="6065" spans="1:4" ht="12.75" customHeight="1">
      <c r="A6065" s="402">
        <v>95626</v>
      </c>
      <c r="B6065" s="402" t="s">
        <v>17813</v>
      </c>
      <c r="C6065" s="402" t="s">
        <v>74</v>
      </c>
      <c r="D6065" s="403">
        <v>14.3</v>
      </c>
    </row>
    <row r="6066" spans="1:4" ht="12.75" customHeight="1">
      <c r="A6066" s="402">
        <v>96126</v>
      </c>
      <c r="B6066" s="402" t="s">
        <v>17814</v>
      </c>
      <c r="C6066" s="402" t="s">
        <v>74</v>
      </c>
      <c r="D6066" s="403">
        <v>16.79</v>
      </c>
    </row>
    <row r="6067" spans="1:4" ht="12.75" customHeight="1">
      <c r="A6067" s="402">
        <v>96127</v>
      </c>
      <c r="B6067" s="402" t="s">
        <v>17815</v>
      </c>
      <c r="C6067" s="402" t="s">
        <v>74</v>
      </c>
      <c r="D6067" s="403">
        <v>11.07</v>
      </c>
    </row>
    <row r="6068" spans="1:4" ht="12.75" customHeight="1">
      <c r="A6068" s="402">
        <v>96128</v>
      </c>
      <c r="B6068" s="402" t="s">
        <v>17816</v>
      </c>
      <c r="C6068" s="402" t="s">
        <v>74</v>
      </c>
      <c r="D6068" s="403">
        <v>27.14</v>
      </c>
    </row>
    <row r="6069" spans="1:4" ht="12.75" customHeight="1">
      <c r="A6069" s="402">
        <v>96129</v>
      </c>
      <c r="B6069" s="402" t="s">
        <v>17817</v>
      </c>
      <c r="C6069" s="402" t="s">
        <v>74</v>
      </c>
      <c r="D6069" s="403">
        <v>31.95</v>
      </c>
    </row>
    <row r="6070" spans="1:4" ht="12.75" customHeight="1">
      <c r="A6070" s="402">
        <v>96130</v>
      </c>
      <c r="B6070" s="402" t="s">
        <v>17818</v>
      </c>
      <c r="C6070" s="402" t="s">
        <v>74</v>
      </c>
      <c r="D6070" s="403">
        <v>18.059999999999999</v>
      </c>
    </row>
    <row r="6071" spans="1:4" ht="12.75" customHeight="1">
      <c r="A6071" s="402">
        <v>96131</v>
      </c>
      <c r="B6071" s="402" t="s">
        <v>17819</v>
      </c>
      <c r="C6071" s="402" t="s">
        <v>74</v>
      </c>
      <c r="D6071" s="403">
        <v>26.67</v>
      </c>
    </row>
    <row r="6072" spans="1:4" ht="12.75" customHeight="1">
      <c r="A6072" s="402">
        <v>96132</v>
      </c>
      <c r="B6072" s="402" t="s">
        <v>17820</v>
      </c>
      <c r="C6072" s="402" t="s">
        <v>74</v>
      </c>
      <c r="D6072" s="403">
        <v>18.13</v>
      </c>
    </row>
    <row r="6073" spans="1:4" ht="12.75" customHeight="1">
      <c r="A6073" s="402">
        <v>96133</v>
      </c>
      <c r="B6073" s="402" t="s">
        <v>17821</v>
      </c>
      <c r="C6073" s="402" t="s">
        <v>74</v>
      </c>
      <c r="D6073" s="403">
        <v>41.72</v>
      </c>
    </row>
    <row r="6074" spans="1:4" ht="12.75" customHeight="1">
      <c r="A6074" s="402">
        <v>96134</v>
      </c>
      <c r="B6074" s="402" t="s">
        <v>17822</v>
      </c>
      <c r="C6074" s="402" t="s">
        <v>74</v>
      </c>
      <c r="D6074" s="403">
        <v>49.22</v>
      </c>
    </row>
    <row r="6075" spans="1:4" ht="12.75" customHeight="1">
      <c r="A6075" s="402">
        <v>96135</v>
      </c>
      <c r="B6075" s="402" t="s">
        <v>17823</v>
      </c>
      <c r="C6075" s="402" t="s">
        <v>74</v>
      </c>
      <c r="D6075" s="403">
        <v>28.46</v>
      </c>
    </row>
    <row r="6076" spans="1:4" ht="12.75" customHeight="1">
      <c r="A6076" s="402">
        <v>104639</v>
      </c>
      <c r="B6076" s="402" t="s">
        <v>17824</v>
      </c>
      <c r="C6076" s="402" t="s">
        <v>74</v>
      </c>
      <c r="D6076" s="403">
        <v>10.59</v>
      </c>
    </row>
    <row r="6077" spans="1:4" ht="12.75" customHeight="1">
      <c r="A6077" s="402">
        <v>104640</v>
      </c>
      <c r="B6077" s="402" t="s">
        <v>17825</v>
      </c>
      <c r="C6077" s="402" t="s">
        <v>74</v>
      </c>
      <c r="D6077" s="403">
        <v>11.8</v>
      </c>
    </row>
    <row r="6078" spans="1:4" ht="12.75" customHeight="1">
      <c r="A6078" s="402">
        <v>104641</v>
      </c>
      <c r="B6078" s="402" t="s">
        <v>17826</v>
      </c>
      <c r="C6078" s="402" t="s">
        <v>74</v>
      </c>
      <c r="D6078" s="403">
        <v>8.48</v>
      </c>
    </row>
    <row r="6079" spans="1:4" ht="12.75" customHeight="1">
      <c r="A6079" s="402">
        <v>104642</v>
      </c>
      <c r="B6079" s="402" t="s">
        <v>17827</v>
      </c>
      <c r="C6079" s="402" t="s">
        <v>74</v>
      </c>
      <c r="D6079" s="403">
        <v>9.69</v>
      </c>
    </row>
    <row r="6080" spans="1:4" ht="12.75" customHeight="1">
      <c r="A6080" s="402">
        <v>102193</v>
      </c>
      <c r="B6080" s="402" t="s">
        <v>17828</v>
      </c>
      <c r="C6080" s="402" t="s">
        <v>74</v>
      </c>
      <c r="D6080" s="403">
        <v>1.95</v>
      </c>
    </row>
    <row r="6081" spans="1:4" ht="12.75" customHeight="1">
      <c r="A6081" s="402">
        <v>102194</v>
      </c>
      <c r="B6081" s="402" t="s">
        <v>17829</v>
      </c>
      <c r="C6081" s="402" t="s">
        <v>74</v>
      </c>
      <c r="D6081" s="403">
        <v>7.61</v>
      </c>
    </row>
    <row r="6082" spans="1:4" ht="12.75" customHeight="1">
      <c r="A6082" s="402">
        <v>102197</v>
      </c>
      <c r="B6082" s="402" t="s">
        <v>17830</v>
      </c>
      <c r="C6082" s="402" t="s">
        <v>74</v>
      </c>
      <c r="D6082" s="403">
        <v>27.3</v>
      </c>
    </row>
    <row r="6083" spans="1:4" ht="12.75" customHeight="1">
      <c r="A6083" s="402">
        <v>102200</v>
      </c>
      <c r="B6083" s="402" t="s">
        <v>17831</v>
      </c>
      <c r="C6083" s="402" t="s">
        <v>74</v>
      </c>
      <c r="D6083" s="403">
        <v>20.63</v>
      </c>
    </row>
    <row r="6084" spans="1:4" ht="12.75" customHeight="1">
      <c r="A6084" s="402">
        <v>102201</v>
      </c>
      <c r="B6084" s="402" t="s">
        <v>17832</v>
      </c>
      <c r="C6084" s="402" t="s">
        <v>74</v>
      </c>
      <c r="D6084" s="403">
        <v>18.48</v>
      </c>
    </row>
    <row r="6085" spans="1:4" ht="12.75" customHeight="1">
      <c r="A6085" s="402">
        <v>102202</v>
      </c>
      <c r="B6085" s="402" t="s">
        <v>17833</v>
      </c>
      <c r="C6085" s="402" t="s">
        <v>74</v>
      </c>
      <c r="D6085" s="403">
        <v>52.51</v>
      </c>
    </row>
    <row r="6086" spans="1:4" ht="12.75" customHeight="1">
      <c r="A6086" s="402">
        <v>102203</v>
      </c>
      <c r="B6086" s="402" t="s">
        <v>17834</v>
      </c>
      <c r="C6086" s="402" t="s">
        <v>74</v>
      </c>
      <c r="D6086" s="403">
        <v>9.9</v>
      </c>
    </row>
    <row r="6087" spans="1:4" ht="12.75" customHeight="1">
      <c r="A6087" s="402">
        <v>102204</v>
      </c>
      <c r="B6087" s="402" t="s">
        <v>17835</v>
      </c>
      <c r="C6087" s="402" t="s">
        <v>74</v>
      </c>
      <c r="D6087" s="403">
        <v>10.23</v>
      </c>
    </row>
    <row r="6088" spans="1:4" ht="12.75" customHeight="1">
      <c r="A6088" s="402">
        <v>102205</v>
      </c>
      <c r="B6088" s="402" t="s">
        <v>17836</v>
      </c>
      <c r="C6088" s="402" t="s">
        <v>74</v>
      </c>
      <c r="D6088" s="403">
        <v>9.15</v>
      </c>
    </row>
    <row r="6089" spans="1:4" ht="12.75" customHeight="1">
      <c r="A6089" s="402">
        <v>102207</v>
      </c>
      <c r="B6089" s="402" t="s">
        <v>17837</v>
      </c>
      <c r="C6089" s="402" t="s">
        <v>74</v>
      </c>
      <c r="D6089" s="403">
        <v>8.66</v>
      </c>
    </row>
    <row r="6090" spans="1:4" ht="12.75" customHeight="1">
      <c r="A6090" s="402">
        <v>102208</v>
      </c>
      <c r="B6090" s="402" t="s">
        <v>17838</v>
      </c>
      <c r="C6090" s="402" t="s">
        <v>74</v>
      </c>
      <c r="D6090" s="403">
        <v>8.19</v>
      </c>
    </row>
    <row r="6091" spans="1:4" ht="12.75" customHeight="1">
      <c r="A6091" s="402">
        <v>102209</v>
      </c>
      <c r="B6091" s="402" t="s">
        <v>17839</v>
      </c>
      <c r="C6091" s="402" t="s">
        <v>74</v>
      </c>
      <c r="D6091" s="403">
        <v>8.49</v>
      </c>
    </row>
    <row r="6092" spans="1:4" ht="12.75" customHeight="1">
      <c r="A6092" s="402">
        <v>102210</v>
      </c>
      <c r="B6092" s="402" t="s">
        <v>17840</v>
      </c>
      <c r="C6092" s="402" t="s">
        <v>74</v>
      </c>
      <c r="D6092" s="403">
        <v>8.0299999999999994</v>
      </c>
    </row>
    <row r="6093" spans="1:4" ht="12.75" customHeight="1">
      <c r="A6093" s="402">
        <v>102213</v>
      </c>
      <c r="B6093" s="402" t="s">
        <v>17841</v>
      </c>
      <c r="C6093" s="402" t="s">
        <v>74</v>
      </c>
      <c r="D6093" s="403">
        <v>19.82</v>
      </c>
    </row>
    <row r="6094" spans="1:4" ht="12.75" customHeight="1">
      <c r="A6094" s="402">
        <v>102214</v>
      </c>
      <c r="B6094" s="402" t="s">
        <v>17842</v>
      </c>
      <c r="C6094" s="402" t="s">
        <v>74</v>
      </c>
      <c r="D6094" s="403">
        <v>20.49</v>
      </c>
    </row>
    <row r="6095" spans="1:4" ht="12.75" customHeight="1">
      <c r="A6095" s="402">
        <v>102215</v>
      </c>
      <c r="B6095" s="402" t="s">
        <v>17843</v>
      </c>
      <c r="C6095" s="402" t="s">
        <v>74</v>
      </c>
      <c r="D6095" s="403">
        <v>18.329999999999998</v>
      </c>
    </row>
    <row r="6096" spans="1:4" ht="12.75" customHeight="1">
      <c r="A6096" s="402">
        <v>102217</v>
      </c>
      <c r="B6096" s="402" t="s">
        <v>17844</v>
      </c>
      <c r="C6096" s="402" t="s">
        <v>74</v>
      </c>
      <c r="D6096" s="403">
        <v>17.329999999999998</v>
      </c>
    </row>
    <row r="6097" spans="1:4" ht="12.75" customHeight="1">
      <c r="A6097" s="402">
        <v>102218</v>
      </c>
      <c r="B6097" s="402" t="s">
        <v>17845</v>
      </c>
      <c r="C6097" s="402" t="s">
        <v>74</v>
      </c>
      <c r="D6097" s="403">
        <v>16.37</v>
      </c>
    </row>
    <row r="6098" spans="1:4" ht="12.75" customHeight="1">
      <c r="A6098" s="402">
        <v>102219</v>
      </c>
      <c r="B6098" s="402" t="s">
        <v>17846</v>
      </c>
      <c r="C6098" s="402" t="s">
        <v>74</v>
      </c>
      <c r="D6098" s="403">
        <v>16.98</v>
      </c>
    </row>
    <row r="6099" spans="1:4" ht="12.75" customHeight="1">
      <c r="A6099" s="402">
        <v>102220</v>
      </c>
      <c r="B6099" s="402" t="s">
        <v>17847</v>
      </c>
      <c r="C6099" s="402" t="s">
        <v>74</v>
      </c>
      <c r="D6099" s="403">
        <v>16.07</v>
      </c>
    </row>
    <row r="6100" spans="1:4" ht="12.75" customHeight="1">
      <c r="A6100" s="402">
        <v>102223</v>
      </c>
      <c r="B6100" s="402" t="s">
        <v>17848</v>
      </c>
      <c r="C6100" s="402" t="s">
        <v>74</v>
      </c>
      <c r="D6100" s="403">
        <v>29.74</v>
      </c>
    </row>
    <row r="6101" spans="1:4" ht="12.75" customHeight="1">
      <c r="A6101" s="402">
        <v>102224</v>
      </c>
      <c r="B6101" s="402" t="s">
        <v>17849</v>
      </c>
      <c r="C6101" s="402" t="s">
        <v>74</v>
      </c>
      <c r="D6101" s="403">
        <v>30.73</v>
      </c>
    </row>
    <row r="6102" spans="1:4" ht="12.75" customHeight="1">
      <c r="A6102" s="402">
        <v>102225</v>
      </c>
      <c r="B6102" s="402" t="s">
        <v>17850</v>
      </c>
      <c r="C6102" s="402" t="s">
        <v>74</v>
      </c>
      <c r="D6102" s="403">
        <v>27.5</v>
      </c>
    </row>
    <row r="6103" spans="1:4" ht="12.75" customHeight="1">
      <c r="A6103" s="402">
        <v>102227</v>
      </c>
      <c r="B6103" s="402" t="s">
        <v>17851</v>
      </c>
      <c r="C6103" s="402" t="s">
        <v>74</v>
      </c>
      <c r="D6103" s="403">
        <v>26</v>
      </c>
    </row>
    <row r="6104" spans="1:4" ht="12.75" customHeight="1">
      <c r="A6104" s="402">
        <v>102228</v>
      </c>
      <c r="B6104" s="402" t="s">
        <v>17852</v>
      </c>
      <c r="C6104" s="402" t="s">
        <v>74</v>
      </c>
      <c r="D6104" s="403">
        <v>24.59</v>
      </c>
    </row>
    <row r="6105" spans="1:4" ht="12.75" customHeight="1">
      <c r="A6105" s="402">
        <v>102229</v>
      </c>
      <c r="B6105" s="402" t="s">
        <v>17853</v>
      </c>
      <c r="C6105" s="402" t="s">
        <v>74</v>
      </c>
      <c r="D6105" s="403">
        <v>25.49</v>
      </c>
    </row>
    <row r="6106" spans="1:4" ht="12.75" customHeight="1">
      <c r="A6106" s="402">
        <v>102230</v>
      </c>
      <c r="B6106" s="402" t="s">
        <v>17854</v>
      </c>
      <c r="C6106" s="402" t="s">
        <v>74</v>
      </c>
      <c r="D6106" s="403">
        <v>24.12</v>
      </c>
    </row>
    <row r="6107" spans="1:4" ht="12.75" customHeight="1">
      <c r="A6107" s="402">
        <v>102233</v>
      </c>
      <c r="B6107" s="402" t="s">
        <v>17855</v>
      </c>
      <c r="C6107" s="402" t="s">
        <v>74</v>
      </c>
      <c r="D6107" s="403">
        <v>10.87</v>
      </c>
    </row>
    <row r="6108" spans="1:4" ht="12.75" customHeight="1">
      <c r="A6108" s="402">
        <v>102234</v>
      </c>
      <c r="B6108" s="402" t="s">
        <v>17856</v>
      </c>
      <c r="C6108" s="402" t="s">
        <v>74</v>
      </c>
      <c r="D6108" s="403">
        <v>21.75</v>
      </c>
    </row>
    <row r="6109" spans="1:4" ht="12.75" customHeight="1">
      <c r="A6109" s="402">
        <v>100716</v>
      </c>
      <c r="B6109" s="402" t="s">
        <v>17857</v>
      </c>
      <c r="C6109" s="402" t="s">
        <v>74</v>
      </c>
      <c r="D6109" s="403">
        <v>26.47</v>
      </c>
    </row>
    <row r="6110" spans="1:4" ht="12.75" customHeight="1">
      <c r="A6110" s="402">
        <v>100717</v>
      </c>
      <c r="B6110" s="402" t="s">
        <v>17858</v>
      </c>
      <c r="C6110" s="402" t="s">
        <v>74</v>
      </c>
      <c r="D6110" s="403">
        <v>9.1300000000000008</v>
      </c>
    </row>
    <row r="6111" spans="1:4" ht="12.75" customHeight="1">
      <c r="A6111" s="402">
        <v>100718</v>
      </c>
      <c r="B6111" s="402" t="s">
        <v>312</v>
      </c>
      <c r="C6111" s="402" t="s">
        <v>53</v>
      </c>
      <c r="D6111" s="403">
        <v>1.31</v>
      </c>
    </row>
    <row r="6112" spans="1:4" ht="12.75" customHeight="1">
      <c r="A6112" s="402">
        <v>100719</v>
      </c>
      <c r="B6112" s="402" t="s">
        <v>17859</v>
      </c>
      <c r="C6112" s="402" t="s">
        <v>74</v>
      </c>
      <c r="D6112" s="403">
        <v>12.37</v>
      </c>
    </row>
    <row r="6113" spans="1:4" ht="12.75" customHeight="1">
      <c r="A6113" s="402">
        <v>100720</v>
      </c>
      <c r="B6113" s="402" t="s">
        <v>17860</v>
      </c>
      <c r="C6113" s="402" t="s">
        <v>74</v>
      </c>
      <c r="D6113" s="403">
        <v>11.11</v>
      </c>
    </row>
    <row r="6114" spans="1:4" ht="12.75" customHeight="1">
      <c r="A6114" s="402">
        <v>100721</v>
      </c>
      <c r="B6114" s="402" t="s">
        <v>17861</v>
      </c>
      <c r="C6114" s="402" t="s">
        <v>74</v>
      </c>
      <c r="D6114" s="403">
        <v>25.66</v>
      </c>
    </row>
    <row r="6115" spans="1:4" ht="12.75" customHeight="1">
      <c r="A6115" s="402">
        <v>100722</v>
      </c>
      <c r="B6115" s="402" t="s">
        <v>17862</v>
      </c>
      <c r="C6115" s="402" t="s">
        <v>74</v>
      </c>
      <c r="D6115" s="403">
        <v>23.69</v>
      </c>
    </row>
    <row r="6116" spans="1:4" ht="12.75" customHeight="1">
      <c r="A6116" s="402">
        <v>100723</v>
      </c>
      <c r="B6116" s="402" t="s">
        <v>46</v>
      </c>
      <c r="C6116" s="402" t="s">
        <v>74</v>
      </c>
      <c r="D6116" s="403">
        <v>13.31</v>
      </c>
    </row>
    <row r="6117" spans="1:4" ht="12.75" customHeight="1">
      <c r="A6117" s="402">
        <v>100724</v>
      </c>
      <c r="B6117" s="402" t="s">
        <v>17863</v>
      </c>
      <c r="C6117" s="402" t="s">
        <v>74</v>
      </c>
      <c r="D6117" s="403">
        <v>14.88</v>
      </c>
    </row>
    <row r="6118" spans="1:4" ht="12.75" customHeight="1">
      <c r="A6118" s="402">
        <v>100725</v>
      </c>
      <c r="B6118" s="402" t="s">
        <v>17864</v>
      </c>
      <c r="C6118" s="402" t="s">
        <v>74</v>
      </c>
      <c r="D6118" s="403">
        <v>25.97</v>
      </c>
    </row>
    <row r="6119" spans="1:4" ht="12.75" customHeight="1">
      <c r="A6119" s="402">
        <v>100726</v>
      </c>
      <c r="B6119" s="402" t="s">
        <v>17865</v>
      </c>
      <c r="C6119" s="402" t="s">
        <v>74</v>
      </c>
      <c r="D6119" s="403">
        <v>27.33</v>
      </c>
    </row>
    <row r="6120" spans="1:4" ht="12.75" customHeight="1">
      <c r="A6120" s="402">
        <v>100727</v>
      </c>
      <c r="B6120" s="402" t="s">
        <v>17866</v>
      </c>
      <c r="C6120" s="402" t="s">
        <v>74</v>
      </c>
      <c r="D6120" s="403">
        <v>30.72</v>
      </c>
    </row>
    <row r="6121" spans="1:4" ht="12.75" customHeight="1">
      <c r="A6121" s="402">
        <v>100728</v>
      </c>
      <c r="B6121" s="402" t="s">
        <v>17867</v>
      </c>
      <c r="C6121" s="402" t="s">
        <v>74</v>
      </c>
      <c r="D6121" s="403">
        <v>26.51</v>
      </c>
    </row>
    <row r="6122" spans="1:4" ht="12.75" customHeight="1">
      <c r="A6122" s="402">
        <v>100729</v>
      </c>
      <c r="B6122" s="402" t="s">
        <v>17868</v>
      </c>
      <c r="C6122" s="402" t="s">
        <v>74</v>
      </c>
      <c r="D6122" s="403">
        <v>23.24</v>
      </c>
    </row>
    <row r="6123" spans="1:4" ht="12.75" customHeight="1">
      <c r="A6123" s="402">
        <v>100730</v>
      </c>
      <c r="B6123" s="402" t="s">
        <v>17869</v>
      </c>
      <c r="C6123" s="402" t="s">
        <v>74</v>
      </c>
      <c r="D6123" s="403">
        <v>26.11</v>
      </c>
    </row>
    <row r="6124" spans="1:4" ht="12.75" customHeight="1">
      <c r="A6124" s="402">
        <v>100733</v>
      </c>
      <c r="B6124" s="402" t="s">
        <v>17870</v>
      </c>
      <c r="C6124" s="402" t="s">
        <v>74</v>
      </c>
      <c r="D6124" s="403">
        <v>12.26</v>
      </c>
    </row>
    <row r="6125" spans="1:4" ht="12.75" customHeight="1">
      <c r="A6125" s="402">
        <v>100734</v>
      </c>
      <c r="B6125" s="402" t="s">
        <v>17871</v>
      </c>
      <c r="C6125" s="402" t="s">
        <v>74</v>
      </c>
      <c r="D6125" s="403">
        <v>15.26</v>
      </c>
    </row>
    <row r="6126" spans="1:4" ht="12.75" customHeight="1">
      <c r="A6126" s="402">
        <v>100735</v>
      </c>
      <c r="B6126" s="402" t="s">
        <v>17872</v>
      </c>
      <c r="C6126" s="402" t="s">
        <v>74</v>
      </c>
      <c r="D6126" s="403">
        <v>10.84</v>
      </c>
    </row>
    <row r="6127" spans="1:4" ht="12.75" customHeight="1">
      <c r="A6127" s="402">
        <v>100736</v>
      </c>
      <c r="B6127" s="402" t="s">
        <v>17873</v>
      </c>
      <c r="C6127" s="402" t="s">
        <v>74</v>
      </c>
      <c r="D6127" s="403">
        <v>14.04</v>
      </c>
    </row>
    <row r="6128" spans="1:4" ht="12.75" customHeight="1">
      <c r="A6128" s="402">
        <v>100739</v>
      </c>
      <c r="B6128" s="402" t="s">
        <v>17874</v>
      </c>
      <c r="C6128" s="402" t="s">
        <v>74</v>
      </c>
      <c r="D6128" s="403">
        <v>12.18</v>
      </c>
    </row>
    <row r="6129" spans="1:4" ht="12.75" customHeight="1">
      <c r="A6129" s="402">
        <v>100740</v>
      </c>
      <c r="B6129" s="402" t="s">
        <v>17875</v>
      </c>
      <c r="C6129" s="402" t="s">
        <v>74</v>
      </c>
      <c r="D6129" s="403">
        <v>11.77</v>
      </c>
    </row>
    <row r="6130" spans="1:4" ht="12.75" customHeight="1">
      <c r="A6130" s="402">
        <v>100741</v>
      </c>
      <c r="B6130" s="402" t="s">
        <v>17876</v>
      </c>
      <c r="C6130" s="402" t="s">
        <v>74</v>
      </c>
      <c r="D6130" s="403">
        <v>25.23</v>
      </c>
    </row>
    <row r="6131" spans="1:4" ht="12.75" customHeight="1">
      <c r="A6131" s="402">
        <v>100742</v>
      </c>
      <c r="B6131" s="402" t="s">
        <v>17877</v>
      </c>
      <c r="C6131" s="402" t="s">
        <v>74</v>
      </c>
      <c r="D6131" s="403">
        <v>24.32</v>
      </c>
    </row>
    <row r="6132" spans="1:4" ht="12.75" customHeight="1">
      <c r="A6132" s="402">
        <v>100743</v>
      </c>
      <c r="B6132" s="402" t="s">
        <v>17878</v>
      </c>
      <c r="C6132" s="402" t="s">
        <v>74</v>
      </c>
      <c r="D6132" s="403">
        <v>11.89</v>
      </c>
    </row>
    <row r="6133" spans="1:4" ht="12.75" customHeight="1">
      <c r="A6133" s="402">
        <v>100744</v>
      </c>
      <c r="B6133" s="402" t="s">
        <v>17879</v>
      </c>
      <c r="C6133" s="402" t="s">
        <v>74</v>
      </c>
      <c r="D6133" s="403">
        <v>11.59</v>
      </c>
    </row>
    <row r="6134" spans="1:4" ht="12.75" customHeight="1">
      <c r="A6134" s="402">
        <v>100745</v>
      </c>
      <c r="B6134" s="402" t="s">
        <v>17880</v>
      </c>
      <c r="C6134" s="402" t="s">
        <v>74</v>
      </c>
      <c r="D6134" s="403">
        <v>24.93</v>
      </c>
    </row>
    <row r="6135" spans="1:4" ht="12.75" customHeight="1">
      <c r="A6135" s="402">
        <v>100746</v>
      </c>
      <c r="B6135" s="402" t="s">
        <v>17881</v>
      </c>
      <c r="C6135" s="402" t="s">
        <v>74</v>
      </c>
      <c r="D6135" s="403">
        <v>24.13</v>
      </c>
    </row>
    <row r="6136" spans="1:4" ht="12.75" customHeight="1">
      <c r="A6136" s="402">
        <v>100747</v>
      </c>
      <c r="B6136" s="402" t="s">
        <v>17882</v>
      </c>
      <c r="C6136" s="402" t="s">
        <v>74</v>
      </c>
      <c r="D6136" s="403">
        <v>12.01</v>
      </c>
    </row>
    <row r="6137" spans="1:4" ht="12.75" customHeight="1">
      <c r="A6137" s="402">
        <v>100748</v>
      </c>
      <c r="B6137" s="402" t="s">
        <v>17883</v>
      </c>
      <c r="C6137" s="402" t="s">
        <v>74</v>
      </c>
      <c r="D6137" s="403">
        <v>11.67</v>
      </c>
    </row>
    <row r="6138" spans="1:4" ht="12.75" customHeight="1">
      <c r="A6138" s="402">
        <v>100749</v>
      </c>
      <c r="B6138" s="402" t="s">
        <v>17884</v>
      </c>
      <c r="C6138" s="402" t="s">
        <v>74</v>
      </c>
      <c r="D6138" s="403">
        <v>25.05</v>
      </c>
    </row>
    <row r="6139" spans="1:4" ht="12.75" customHeight="1">
      <c r="A6139" s="402">
        <v>100750</v>
      </c>
      <c r="B6139" s="402" t="s">
        <v>17885</v>
      </c>
      <c r="C6139" s="402" t="s">
        <v>74</v>
      </c>
      <c r="D6139" s="403">
        <v>24.21</v>
      </c>
    </row>
    <row r="6140" spans="1:4" ht="12.75" customHeight="1">
      <c r="A6140" s="402">
        <v>100751</v>
      </c>
      <c r="B6140" s="402" t="s">
        <v>17886</v>
      </c>
      <c r="C6140" s="402" t="s">
        <v>74</v>
      </c>
      <c r="D6140" s="403">
        <v>46.49</v>
      </c>
    </row>
    <row r="6141" spans="1:4" ht="12.75" customHeight="1">
      <c r="A6141" s="402">
        <v>100752</v>
      </c>
      <c r="B6141" s="402" t="s">
        <v>17887</v>
      </c>
      <c r="C6141" s="402" t="s">
        <v>74</v>
      </c>
      <c r="D6141" s="403">
        <v>52.22</v>
      </c>
    </row>
    <row r="6142" spans="1:4" ht="12.75" customHeight="1">
      <c r="A6142" s="402">
        <v>100753</v>
      </c>
      <c r="B6142" s="402" t="s">
        <v>17888</v>
      </c>
      <c r="C6142" s="402" t="s">
        <v>74</v>
      </c>
      <c r="D6142" s="403">
        <v>21.68</v>
      </c>
    </row>
    <row r="6143" spans="1:4" ht="12.75" customHeight="1">
      <c r="A6143" s="402">
        <v>100754</v>
      </c>
      <c r="B6143" s="402" t="s">
        <v>17889</v>
      </c>
      <c r="C6143" s="402" t="s">
        <v>74</v>
      </c>
      <c r="D6143" s="403">
        <v>28.1</v>
      </c>
    </row>
    <row r="6144" spans="1:4" ht="12.75" customHeight="1">
      <c r="A6144" s="402">
        <v>100757</v>
      </c>
      <c r="B6144" s="402" t="s">
        <v>17890</v>
      </c>
      <c r="C6144" s="402" t="s">
        <v>74</v>
      </c>
      <c r="D6144" s="403">
        <v>50.48</v>
      </c>
    </row>
    <row r="6145" spans="1:4" ht="12.75" customHeight="1">
      <c r="A6145" s="402">
        <v>100758</v>
      </c>
      <c r="B6145" s="402" t="s">
        <v>17891</v>
      </c>
      <c r="C6145" s="402" t="s">
        <v>74</v>
      </c>
      <c r="D6145" s="403">
        <v>48.66</v>
      </c>
    </row>
    <row r="6146" spans="1:4" ht="12.75" customHeight="1">
      <c r="A6146" s="402">
        <v>100759</v>
      </c>
      <c r="B6146" s="402" t="s">
        <v>17892</v>
      </c>
      <c r="C6146" s="402" t="s">
        <v>74</v>
      </c>
      <c r="D6146" s="403">
        <v>49.88</v>
      </c>
    </row>
    <row r="6147" spans="1:4" ht="12.75" customHeight="1">
      <c r="A6147" s="402">
        <v>100760</v>
      </c>
      <c r="B6147" s="402" t="s">
        <v>17893</v>
      </c>
      <c r="C6147" s="402" t="s">
        <v>74</v>
      </c>
      <c r="D6147" s="403">
        <v>48.29</v>
      </c>
    </row>
    <row r="6148" spans="1:4" ht="12.75" customHeight="1">
      <c r="A6148" s="402">
        <v>100761</v>
      </c>
      <c r="B6148" s="402" t="s">
        <v>17894</v>
      </c>
      <c r="C6148" s="402" t="s">
        <v>74</v>
      </c>
      <c r="D6148" s="403">
        <v>50.13</v>
      </c>
    </row>
    <row r="6149" spans="1:4" ht="12.75" customHeight="1">
      <c r="A6149" s="402">
        <v>100762</v>
      </c>
      <c r="B6149" s="402" t="s">
        <v>17895</v>
      </c>
      <c r="C6149" s="402" t="s">
        <v>74</v>
      </c>
      <c r="D6149" s="403">
        <v>48.44</v>
      </c>
    </row>
    <row r="6150" spans="1:4" ht="12.75" customHeight="1">
      <c r="A6150" s="402">
        <v>102488</v>
      </c>
      <c r="B6150" s="402" t="s">
        <v>17896</v>
      </c>
      <c r="C6150" s="402" t="s">
        <v>74</v>
      </c>
      <c r="D6150" s="403">
        <v>3.23</v>
      </c>
    </row>
    <row r="6151" spans="1:4" ht="12.75" customHeight="1">
      <c r="A6151" s="402">
        <v>102489</v>
      </c>
      <c r="B6151" s="402" t="s">
        <v>17897</v>
      </c>
      <c r="C6151" s="402" t="s">
        <v>74</v>
      </c>
      <c r="D6151" s="403">
        <v>24.95</v>
      </c>
    </row>
    <row r="6152" spans="1:4" ht="12.75" customHeight="1">
      <c r="A6152" s="402">
        <v>102491</v>
      </c>
      <c r="B6152" s="402" t="s">
        <v>17898</v>
      </c>
      <c r="C6152" s="402" t="s">
        <v>74</v>
      </c>
      <c r="D6152" s="403">
        <v>19.38</v>
      </c>
    </row>
    <row r="6153" spans="1:4" ht="12.75" customHeight="1">
      <c r="A6153" s="402">
        <v>102492</v>
      </c>
      <c r="B6153" s="402" t="s">
        <v>17899</v>
      </c>
      <c r="C6153" s="402" t="s">
        <v>74</v>
      </c>
      <c r="D6153" s="403">
        <v>24.48</v>
      </c>
    </row>
    <row r="6154" spans="1:4" ht="12.75" customHeight="1">
      <c r="A6154" s="402">
        <v>102494</v>
      </c>
      <c r="B6154" s="402" t="s">
        <v>17900</v>
      </c>
      <c r="C6154" s="402" t="s">
        <v>74</v>
      </c>
      <c r="D6154" s="403">
        <v>70.819999999999993</v>
      </c>
    </row>
    <row r="6155" spans="1:4" ht="12.75" customHeight="1">
      <c r="A6155" s="402">
        <v>102496</v>
      </c>
      <c r="B6155" s="402" t="s">
        <v>17901</v>
      </c>
      <c r="C6155" s="402" t="s">
        <v>53</v>
      </c>
      <c r="D6155" s="403">
        <v>14.18</v>
      </c>
    </row>
    <row r="6156" spans="1:4" ht="12.75" customHeight="1">
      <c r="A6156" s="402">
        <v>102497</v>
      </c>
      <c r="B6156" s="402" t="s">
        <v>17902</v>
      </c>
      <c r="C6156" s="402" t="s">
        <v>53</v>
      </c>
      <c r="D6156" s="403">
        <v>4.7</v>
      </c>
    </row>
    <row r="6157" spans="1:4" ht="12.75" customHeight="1">
      <c r="A6157" s="402">
        <v>102498</v>
      </c>
      <c r="B6157" s="402" t="s">
        <v>17903</v>
      </c>
      <c r="C6157" s="402" t="s">
        <v>53</v>
      </c>
      <c r="D6157" s="403">
        <v>1.47</v>
      </c>
    </row>
    <row r="6158" spans="1:4" ht="12.75" customHeight="1">
      <c r="A6158" s="402">
        <v>102499</v>
      </c>
      <c r="B6158" s="402" t="s">
        <v>17904</v>
      </c>
      <c r="C6158" s="402" t="s">
        <v>74</v>
      </c>
      <c r="D6158" s="403">
        <v>3.53</v>
      </c>
    </row>
    <row r="6159" spans="1:4" ht="12.75" customHeight="1">
      <c r="A6159" s="402">
        <v>102500</v>
      </c>
      <c r="B6159" s="402" t="s">
        <v>17905</v>
      </c>
      <c r="C6159" s="402" t="s">
        <v>53</v>
      </c>
      <c r="D6159" s="403">
        <v>4.08</v>
      </c>
    </row>
    <row r="6160" spans="1:4" ht="12.75" customHeight="1">
      <c r="A6160" s="402">
        <v>102501</v>
      </c>
      <c r="B6160" s="402" t="s">
        <v>17906</v>
      </c>
      <c r="C6160" s="402" t="s">
        <v>74</v>
      </c>
      <c r="D6160" s="403">
        <v>23.02</v>
      </c>
    </row>
    <row r="6161" spans="1:4" ht="12.75" customHeight="1">
      <c r="A6161" s="402">
        <v>102504</v>
      </c>
      <c r="B6161" s="402" t="s">
        <v>17907</v>
      </c>
      <c r="C6161" s="402" t="s">
        <v>53</v>
      </c>
      <c r="D6161" s="403">
        <v>9.0500000000000007</v>
      </c>
    </row>
    <row r="6162" spans="1:4" ht="12.75" customHeight="1">
      <c r="A6162" s="402">
        <v>102505</v>
      </c>
      <c r="B6162" s="402" t="s">
        <v>17908</v>
      </c>
      <c r="C6162" s="402" t="s">
        <v>53</v>
      </c>
      <c r="D6162" s="403">
        <v>9.64</v>
      </c>
    </row>
    <row r="6163" spans="1:4" ht="12.75" customHeight="1">
      <c r="A6163" s="402">
        <v>102506</v>
      </c>
      <c r="B6163" s="402" t="s">
        <v>52</v>
      </c>
      <c r="C6163" s="402" t="s">
        <v>53</v>
      </c>
      <c r="D6163" s="403">
        <v>10.3</v>
      </c>
    </row>
    <row r="6164" spans="1:4" ht="12.75" customHeight="1">
      <c r="A6164" s="402">
        <v>102507</v>
      </c>
      <c r="B6164" s="402" t="s">
        <v>17909</v>
      </c>
      <c r="C6164" s="402" t="s">
        <v>53</v>
      </c>
      <c r="D6164" s="403">
        <v>6.57</v>
      </c>
    </row>
    <row r="6165" spans="1:4" ht="12.75" customHeight="1">
      <c r="A6165" s="402">
        <v>102508</v>
      </c>
      <c r="B6165" s="402" t="s">
        <v>17910</v>
      </c>
      <c r="C6165" s="402" t="s">
        <v>74</v>
      </c>
      <c r="D6165" s="403">
        <v>48.43</v>
      </c>
    </row>
    <row r="6166" spans="1:4" ht="12.75" customHeight="1">
      <c r="A6166" s="402">
        <v>102509</v>
      </c>
      <c r="B6166" s="402" t="s">
        <v>17911</v>
      </c>
      <c r="C6166" s="402" t="s">
        <v>74</v>
      </c>
      <c r="D6166" s="403">
        <v>24.57</v>
      </c>
    </row>
    <row r="6167" spans="1:4" ht="12.75" customHeight="1">
      <c r="A6167" s="402">
        <v>102512</v>
      </c>
      <c r="B6167" s="402" t="s">
        <v>17912</v>
      </c>
      <c r="C6167" s="402" t="s">
        <v>53</v>
      </c>
      <c r="D6167" s="403">
        <v>5.45</v>
      </c>
    </row>
    <row r="6168" spans="1:4" ht="12.75" customHeight="1">
      <c r="A6168" s="402">
        <v>102513</v>
      </c>
      <c r="B6168" s="402" t="s">
        <v>17913</v>
      </c>
      <c r="C6168" s="402" t="s">
        <v>74</v>
      </c>
      <c r="D6168" s="403">
        <v>43.57</v>
      </c>
    </row>
    <row r="6169" spans="1:4" ht="12.75" customHeight="1">
      <c r="A6169" s="402">
        <v>102520</v>
      </c>
      <c r="B6169" s="402" t="s">
        <v>17914</v>
      </c>
      <c r="C6169" s="402" t="s">
        <v>74</v>
      </c>
      <c r="D6169" s="403">
        <v>75.28</v>
      </c>
    </row>
    <row r="6170" spans="1:4" ht="12.75" customHeight="1">
      <c r="A6170" s="402">
        <v>101749</v>
      </c>
      <c r="B6170" s="402" t="s">
        <v>17915</v>
      </c>
      <c r="C6170" s="402" t="s">
        <v>74</v>
      </c>
      <c r="D6170" s="403">
        <v>53.35</v>
      </c>
    </row>
    <row r="6171" spans="1:4" ht="12.75" customHeight="1">
      <c r="A6171" s="402">
        <v>101750</v>
      </c>
      <c r="B6171" s="402" t="s">
        <v>17916</v>
      </c>
      <c r="C6171" s="402" t="s">
        <v>74</v>
      </c>
      <c r="D6171" s="403">
        <v>51.02</v>
      </c>
    </row>
    <row r="6172" spans="1:4" ht="12.75" customHeight="1">
      <c r="A6172" s="402">
        <v>101729</v>
      </c>
      <c r="B6172" s="402" t="s">
        <v>17917</v>
      </c>
      <c r="C6172" s="402" t="s">
        <v>74</v>
      </c>
      <c r="D6172" s="403">
        <v>236.01</v>
      </c>
    </row>
    <row r="6173" spans="1:4" ht="12.75" customHeight="1">
      <c r="A6173" s="402">
        <v>101746</v>
      </c>
      <c r="B6173" s="402" t="s">
        <v>17918</v>
      </c>
      <c r="C6173" s="402" t="s">
        <v>74</v>
      </c>
      <c r="D6173" s="403">
        <v>364.1</v>
      </c>
    </row>
    <row r="6174" spans="1:4" ht="12.75" customHeight="1">
      <c r="A6174" s="402">
        <v>101751</v>
      </c>
      <c r="B6174" s="402" t="s">
        <v>17919</v>
      </c>
      <c r="C6174" s="402" t="s">
        <v>74</v>
      </c>
      <c r="D6174" s="403">
        <v>241.86</v>
      </c>
    </row>
    <row r="6175" spans="1:4" ht="12.75" customHeight="1">
      <c r="A6175" s="402">
        <v>87246</v>
      </c>
      <c r="B6175" s="402" t="s">
        <v>17920</v>
      </c>
      <c r="C6175" s="402" t="s">
        <v>74</v>
      </c>
      <c r="D6175" s="403">
        <v>61.73</v>
      </c>
    </row>
    <row r="6176" spans="1:4" ht="12.75" customHeight="1">
      <c r="A6176" s="402">
        <v>87247</v>
      </c>
      <c r="B6176" s="402" t="s">
        <v>17921</v>
      </c>
      <c r="C6176" s="402" t="s">
        <v>74</v>
      </c>
      <c r="D6176" s="403">
        <v>55.12</v>
      </c>
    </row>
    <row r="6177" spans="1:4" ht="12.75" customHeight="1">
      <c r="A6177" s="402">
        <v>87248</v>
      </c>
      <c r="B6177" s="402" t="s">
        <v>17922</v>
      </c>
      <c r="C6177" s="402" t="s">
        <v>74</v>
      </c>
      <c r="D6177" s="403">
        <v>48.17</v>
      </c>
    </row>
    <row r="6178" spans="1:4" ht="12.75" customHeight="1">
      <c r="A6178" s="402">
        <v>87249</v>
      </c>
      <c r="B6178" s="402" t="s">
        <v>157</v>
      </c>
      <c r="C6178" s="402" t="s">
        <v>74</v>
      </c>
      <c r="D6178" s="403">
        <v>66.23</v>
      </c>
    </row>
    <row r="6179" spans="1:4" ht="12.75" customHeight="1">
      <c r="A6179" s="402">
        <v>87250</v>
      </c>
      <c r="B6179" s="402" t="s">
        <v>160</v>
      </c>
      <c r="C6179" s="402" t="s">
        <v>74</v>
      </c>
      <c r="D6179" s="403">
        <v>56.38</v>
      </c>
    </row>
    <row r="6180" spans="1:4" ht="12.75" customHeight="1">
      <c r="A6180" s="402">
        <v>87251</v>
      </c>
      <c r="B6180" s="402" t="s">
        <v>77</v>
      </c>
      <c r="C6180" s="402" t="s">
        <v>74</v>
      </c>
      <c r="D6180" s="403">
        <v>48.42</v>
      </c>
    </row>
    <row r="6181" spans="1:4" ht="12.75" customHeight="1">
      <c r="A6181" s="402">
        <v>87255</v>
      </c>
      <c r="B6181" s="402" t="s">
        <v>17923</v>
      </c>
      <c r="C6181" s="402" t="s">
        <v>74</v>
      </c>
      <c r="D6181" s="403">
        <v>104.52</v>
      </c>
    </row>
    <row r="6182" spans="1:4" ht="12.75" customHeight="1">
      <c r="A6182" s="402">
        <v>87256</v>
      </c>
      <c r="B6182" s="402" t="s">
        <v>17924</v>
      </c>
      <c r="C6182" s="402" t="s">
        <v>74</v>
      </c>
      <c r="D6182" s="403">
        <v>92.59</v>
      </c>
    </row>
    <row r="6183" spans="1:4" ht="12.75" customHeight="1">
      <c r="A6183" s="402">
        <v>87257</v>
      </c>
      <c r="B6183" s="402" t="s">
        <v>17925</v>
      </c>
      <c r="C6183" s="402" t="s">
        <v>74</v>
      </c>
      <c r="D6183" s="403">
        <v>83.22</v>
      </c>
    </row>
    <row r="6184" spans="1:4" ht="12.75" customHeight="1">
      <c r="A6184" s="402">
        <v>87258</v>
      </c>
      <c r="B6184" s="402" t="s">
        <v>17926</v>
      </c>
      <c r="C6184" s="402" t="s">
        <v>74</v>
      </c>
      <c r="D6184" s="403">
        <v>144.05000000000001</v>
      </c>
    </row>
    <row r="6185" spans="1:4" ht="12.75" customHeight="1">
      <c r="A6185" s="402">
        <v>87259</v>
      </c>
      <c r="B6185" s="402" t="s">
        <v>17927</v>
      </c>
      <c r="C6185" s="402" t="s">
        <v>74</v>
      </c>
      <c r="D6185" s="403">
        <v>132.05000000000001</v>
      </c>
    </row>
    <row r="6186" spans="1:4" ht="12.75" customHeight="1">
      <c r="A6186" s="402">
        <v>87260</v>
      </c>
      <c r="B6186" s="402" t="s">
        <v>17928</v>
      </c>
      <c r="C6186" s="402" t="s">
        <v>74</v>
      </c>
      <c r="D6186" s="403">
        <v>123.47</v>
      </c>
    </row>
    <row r="6187" spans="1:4" ht="12.75" customHeight="1">
      <c r="A6187" s="402">
        <v>87261</v>
      </c>
      <c r="B6187" s="402" t="s">
        <v>17929</v>
      </c>
      <c r="C6187" s="402" t="s">
        <v>74</v>
      </c>
      <c r="D6187" s="403">
        <v>164.57</v>
      </c>
    </row>
    <row r="6188" spans="1:4" ht="12.75" customHeight="1">
      <c r="A6188" s="402">
        <v>87262</v>
      </c>
      <c r="B6188" s="402" t="s">
        <v>17930</v>
      </c>
      <c r="C6188" s="402" t="s">
        <v>74</v>
      </c>
      <c r="D6188" s="403">
        <v>151</v>
      </c>
    </row>
    <row r="6189" spans="1:4" ht="12.75" customHeight="1">
      <c r="A6189" s="402">
        <v>87263</v>
      </c>
      <c r="B6189" s="402" t="s">
        <v>17931</v>
      </c>
      <c r="C6189" s="402" t="s">
        <v>74</v>
      </c>
      <c r="D6189" s="403">
        <v>141</v>
      </c>
    </row>
    <row r="6190" spans="1:4" ht="12.75" customHeight="1">
      <c r="A6190" s="402">
        <v>93389</v>
      </c>
      <c r="B6190" s="402" t="s">
        <v>17932</v>
      </c>
      <c r="C6190" s="402" t="s">
        <v>74</v>
      </c>
      <c r="D6190" s="403">
        <v>56.15</v>
      </c>
    </row>
    <row r="6191" spans="1:4" ht="12.75" customHeight="1">
      <c r="A6191" s="402">
        <v>93390</v>
      </c>
      <c r="B6191" s="402" t="s">
        <v>17933</v>
      </c>
      <c r="C6191" s="402" t="s">
        <v>74</v>
      </c>
      <c r="D6191" s="403">
        <v>49.62</v>
      </c>
    </row>
    <row r="6192" spans="1:4" ht="12.75" customHeight="1">
      <c r="A6192" s="402">
        <v>93391</v>
      </c>
      <c r="B6192" s="402" t="s">
        <v>17934</v>
      </c>
      <c r="C6192" s="402" t="s">
        <v>74</v>
      </c>
      <c r="D6192" s="403">
        <v>42.69</v>
      </c>
    </row>
    <row r="6193" spans="1:4" ht="12.75" customHeight="1">
      <c r="A6193" s="402">
        <v>104593</v>
      </c>
      <c r="B6193" s="402" t="s">
        <v>17935</v>
      </c>
      <c r="C6193" s="402" t="s">
        <v>74</v>
      </c>
      <c r="D6193" s="403">
        <v>108.26</v>
      </c>
    </row>
    <row r="6194" spans="1:4" ht="12.75" customHeight="1">
      <c r="A6194" s="402">
        <v>104594</v>
      </c>
      <c r="B6194" s="402" t="s">
        <v>17936</v>
      </c>
      <c r="C6194" s="402" t="s">
        <v>74</v>
      </c>
      <c r="D6194" s="403">
        <v>94.87</v>
      </c>
    </row>
    <row r="6195" spans="1:4" ht="12.75" customHeight="1">
      <c r="A6195" s="402">
        <v>104595</v>
      </c>
      <c r="B6195" s="402" t="s">
        <v>17937</v>
      </c>
      <c r="C6195" s="402" t="s">
        <v>74</v>
      </c>
      <c r="D6195" s="403">
        <v>83.72</v>
      </c>
    </row>
    <row r="6196" spans="1:4" ht="12.75" customHeight="1">
      <c r="A6196" s="402">
        <v>104596</v>
      </c>
      <c r="B6196" s="402" t="s">
        <v>17938</v>
      </c>
      <c r="C6196" s="402" t="s">
        <v>74</v>
      </c>
      <c r="D6196" s="403">
        <v>169.09</v>
      </c>
    </row>
    <row r="6197" spans="1:4" ht="12.75" customHeight="1">
      <c r="A6197" s="402">
        <v>104597</v>
      </c>
      <c r="B6197" s="402" t="s">
        <v>17939</v>
      </c>
      <c r="C6197" s="402" t="s">
        <v>74</v>
      </c>
      <c r="D6197" s="403">
        <v>153.76</v>
      </c>
    </row>
    <row r="6198" spans="1:4" ht="12.75" customHeight="1">
      <c r="A6198" s="402">
        <v>104598</v>
      </c>
      <c r="B6198" s="402" t="s">
        <v>17940</v>
      </c>
      <c r="C6198" s="402" t="s">
        <v>74</v>
      </c>
      <c r="D6198" s="403">
        <v>141.63999999999999</v>
      </c>
    </row>
    <row r="6199" spans="1:4" ht="12.75" customHeight="1">
      <c r="A6199" s="402">
        <v>104599</v>
      </c>
      <c r="B6199" s="402" t="s">
        <v>17941</v>
      </c>
      <c r="C6199" s="402" t="s">
        <v>74</v>
      </c>
      <c r="D6199" s="403">
        <v>74.05</v>
      </c>
    </row>
    <row r="6200" spans="1:4" ht="12.75" customHeight="1">
      <c r="A6200" s="402">
        <v>104600</v>
      </c>
      <c r="B6200" s="402" t="s">
        <v>17942</v>
      </c>
      <c r="C6200" s="402" t="s">
        <v>74</v>
      </c>
      <c r="D6200" s="403">
        <v>68.010000000000005</v>
      </c>
    </row>
    <row r="6201" spans="1:4" ht="12.75" customHeight="1">
      <c r="A6201" s="402">
        <v>104601</v>
      </c>
      <c r="B6201" s="402" t="s">
        <v>17943</v>
      </c>
      <c r="C6201" s="402" t="s">
        <v>74</v>
      </c>
      <c r="D6201" s="403">
        <v>59.76</v>
      </c>
    </row>
    <row r="6202" spans="1:4" ht="12.75" customHeight="1">
      <c r="A6202" s="402">
        <v>104602</v>
      </c>
      <c r="B6202" s="402" t="s">
        <v>17944</v>
      </c>
      <c r="C6202" s="402" t="s">
        <v>74</v>
      </c>
      <c r="D6202" s="403">
        <v>54.1</v>
      </c>
    </row>
    <row r="6203" spans="1:4" ht="12.75" customHeight="1">
      <c r="A6203" s="402">
        <v>104603</v>
      </c>
      <c r="B6203" s="402" t="s">
        <v>17945</v>
      </c>
      <c r="C6203" s="402" t="s">
        <v>74</v>
      </c>
      <c r="D6203" s="403">
        <v>50.47</v>
      </c>
    </row>
    <row r="6204" spans="1:4" ht="12.75" customHeight="1">
      <c r="A6204" s="402">
        <v>104604</v>
      </c>
      <c r="B6204" s="402" t="s">
        <v>17946</v>
      </c>
      <c r="C6204" s="402" t="s">
        <v>74</v>
      </c>
      <c r="D6204" s="403">
        <v>44.92</v>
      </c>
    </row>
    <row r="6205" spans="1:4" ht="12.75" customHeight="1">
      <c r="A6205" s="402">
        <v>104605</v>
      </c>
      <c r="B6205" s="402" t="s">
        <v>17947</v>
      </c>
      <c r="C6205" s="402" t="s">
        <v>74</v>
      </c>
      <c r="D6205" s="403">
        <v>92.28</v>
      </c>
    </row>
    <row r="6206" spans="1:4" ht="12.75" customHeight="1">
      <c r="A6206" s="402">
        <v>104606</v>
      </c>
      <c r="B6206" s="402" t="s">
        <v>17948</v>
      </c>
      <c r="C6206" s="402" t="s">
        <v>74</v>
      </c>
      <c r="D6206" s="403">
        <v>63.76</v>
      </c>
    </row>
    <row r="6207" spans="1:4" ht="12.75" customHeight="1">
      <c r="A6207" s="402">
        <v>104607</v>
      </c>
      <c r="B6207" s="402" t="s">
        <v>17949</v>
      </c>
      <c r="C6207" s="402" t="s">
        <v>74</v>
      </c>
      <c r="D6207" s="403">
        <v>51.7</v>
      </c>
    </row>
    <row r="6208" spans="1:4" ht="12.75" customHeight="1">
      <c r="A6208" s="402">
        <v>104608</v>
      </c>
      <c r="B6208" s="402" t="s">
        <v>17950</v>
      </c>
      <c r="C6208" s="402" t="s">
        <v>74</v>
      </c>
      <c r="D6208" s="403">
        <v>179.3</v>
      </c>
    </row>
    <row r="6209" spans="1:4" ht="12.75" customHeight="1">
      <c r="A6209" s="402">
        <v>104609</v>
      </c>
      <c r="B6209" s="402" t="s">
        <v>17951</v>
      </c>
      <c r="C6209" s="402" t="s">
        <v>74</v>
      </c>
      <c r="D6209" s="403">
        <v>142.01</v>
      </c>
    </row>
    <row r="6210" spans="1:4" ht="12.75" customHeight="1">
      <c r="A6210" s="402">
        <v>104610</v>
      </c>
      <c r="B6210" s="402" t="s">
        <v>17952</v>
      </c>
      <c r="C6210" s="402" t="s">
        <v>74</v>
      </c>
      <c r="D6210" s="403">
        <v>127.91</v>
      </c>
    </row>
    <row r="6211" spans="1:4" ht="12.75" customHeight="1">
      <c r="A6211" s="402">
        <v>98671</v>
      </c>
      <c r="B6211" s="402" t="s">
        <v>17953</v>
      </c>
      <c r="C6211" s="402" t="s">
        <v>74</v>
      </c>
      <c r="D6211" s="403">
        <v>327.72</v>
      </c>
    </row>
    <row r="6212" spans="1:4" ht="12.75" customHeight="1">
      <c r="A6212" s="402">
        <v>98672</v>
      </c>
      <c r="B6212" s="402" t="s">
        <v>17954</v>
      </c>
      <c r="C6212" s="402" t="s">
        <v>74</v>
      </c>
      <c r="D6212" s="403">
        <v>437.41</v>
      </c>
    </row>
    <row r="6213" spans="1:4" ht="12.75" customHeight="1">
      <c r="A6213" s="402">
        <v>98678</v>
      </c>
      <c r="B6213" s="402" t="s">
        <v>17955</v>
      </c>
      <c r="C6213" s="402" t="s">
        <v>74</v>
      </c>
      <c r="D6213" s="403">
        <v>428.76</v>
      </c>
    </row>
    <row r="6214" spans="1:4" ht="12.75" customHeight="1">
      <c r="A6214" s="402">
        <v>98679</v>
      </c>
      <c r="B6214" s="402" t="s">
        <v>17956</v>
      </c>
      <c r="C6214" s="402" t="s">
        <v>74</v>
      </c>
      <c r="D6214" s="403">
        <v>36.03</v>
      </c>
    </row>
    <row r="6215" spans="1:4" ht="12.75" customHeight="1">
      <c r="A6215" s="402">
        <v>98680</v>
      </c>
      <c r="B6215" s="402" t="s">
        <v>17957</v>
      </c>
      <c r="C6215" s="402" t="s">
        <v>74</v>
      </c>
      <c r="D6215" s="403">
        <v>45.56</v>
      </c>
    </row>
    <row r="6216" spans="1:4" ht="12.75" customHeight="1">
      <c r="A6216" s="402">
        <v>98681</v>
      </c>
      <c r="B6216" s="402" t="s">
        <v>17958</v>
      </c>
      <c r="C6216" s="402" t="s">
        <v>74</v>
      </c>
      <c r="D6216" s="403">
        <v>33.72</v>
      </c>
    </row>
    <row r="6217" spans="1:4" ht="12.75" customHeight="1">
      <c r="A6217" s="402">
        <v>98682</v>
      </c>
      <c r="B6217" s="402" t="s">
        <v>17959</v>
      </c>
      <c r="C6217" s="402" t="s">
        <v>74</v>
      </c>
      <c r="D6217" s="403">
        <v>43.23</v>
      </c>
    </row>
    <row r="6218" spans="1:4" ht="12.75" customHeight="1">
      <c r="A6218" s="402">
        <v>98685</v>
      </c>
      <c r="B6218" s="402" t="s">
        <v>17960</v>
      </c>
      <c r="C6218" s="402" t="s">
        <v>53</v>
      </c>
      <c r="D6218" s="403">
        <v>60.07</v>
      </c>
    </row>
    <row r="6219" spans="1:4" ht="12.75" customHeight="1">
      <c r="A6219" s="402">
        <v>98686</v>
      </c>
      <c r="B6219" s="402" t="s">
        <v>17961</v>
      </c>
      <c r="C6219" s="402" t="s">
        <v>53</v>
      </c>
      <c r="D6219" s="403">
        <v>37.700000000000003</v>
      </c>
    </row>
    <row r="6220" spans="1:4" ht="12.75" customHeight="1">
      <c r="A6220" s="402">
        <v>98688</v>
      </c>
      <c r="B6220" s="402" t="s">
        <v>17962</v>
      </c>
      <c r="C6220" s="402" t="s">
        <v>53</v>
      </c>
      <c r="D6220" s="403">
        <v>63.51</v>
      </c>
    </row>
    <row r="6221" spans="1:4" ht="12.75" customHeight="1">
      <c r="A6221" s="402">
        <v>98689</v>
      </c>
      <c r="B6221" s="402" t="s">
        <v>17963</v>
      </c>
      <c r="C6221" s="402" t="s">
        <v>53</v>
      </c>
      <c r="D6221" s="403">
        <v>86.32</v>
      </c>
    </row>
    <row r="6222" spans="1:4" ht="12.75" customHeight="1">
      <c r="A6222" s="402">
        <v>101090</v>
      </c>
      <c r="B6222" s="402" t="s">
        <v>17964</v>
      </c>
      <c r="C6222" s="402" t="s">
        <v>74</v>
      </c>
      <c r="D6222" s="403">
        <v>215.22</v>
      </c>
    </row>
    <row r="6223" spans="1:4" ht="12.75" customHeight="1">
      <c r="A6223" s="402">
        <v>101091</v>
      </c>
      <c r="B6223" s="402" t="s">
        <v>17965</v>
      </c>
      <c r="C6223" s="402" t="s">
        <v>74</v>
      </c>
      <c r="D6223" s="403">
        <v>115.65</v>
      </c>
    </row>
    <row r="6224" spans="1:4" ht="12.75" customHeight="1">
      <c r="A6224" s="402">
        <v>101725</v>
      </c>
      <c r="B6224" s="402" t="s">
        <v>17966</v>
      </c>
      <c r="C6224" s="402" t="s">
        <v>74</v>
      </c>
      <c r="D6224" s="403">
        <v>241.06</v>
      </c>
    </row>
    <row r="6225" spans="1:4" ht="12.75" customHeight="1">
      <c r="A6225" s="402">
        <v>101726</v>
      </c>
      <c r="B6225" s="402" t="s">
        <v>17967</v>
      </c>
      <c r="C6225" s="402" t="s">
        <v>74</v>
      </c>
      <c r="D6225" s="403">
        <v>154.84</v>
      </c>
    </row>
    <row r="6226" spans="1:4" ht="12.75" customHeight="1">
      <c r="A6226" s="402">
        <v>101731</v>
      </c>
      <c r="B6226" s="402" t="s">
        <v>17968</v>
      </c>
      <c r="C6226" s="402" t="s">
        <v>74</v>
      </c>
      <c r="D6226" s="403">
        <v>321.52999999999997</v>
      </c>
    </row>
    <row r="6227" spans="1:4" ht="12.75" customHeight="1">
      <c r="A6227" s="402">
        <v>101732</v>
      </c>
      <c r="B6227" s="402" t="s">
        <v>17969</v>
      </c>
      <c r="C6227" s="402" t="s">
        <v>74</v>
      </c>
      <c r="D6227" s="403">
        <v>95.74</v>
      </c>
    </row>
    <row r="6228" spans="1:4" ht="12.75" customHeight="1">
      <c r="A6228" s="402">
        <v>101094</v>
      </c>
      <c r="B6228" s="402" t="s">
        <v>121</v>
      </c>
      <c r="C6228" s="402" t="s">
        <v>53</v>
      </c>
      <c r="D6228" s="403">
        <v>163.99</v>
      </c>
    </row>
    <row r="6229" spans="1:4" ht="12.75" customHeight="1">
      <c r="A6229" s="402">
        <v>101727</v>
      </c>
      <c r="B6229" s="402" t="s">
        <v>17970</v>
      </c>
      <c r="C6229" s="402" t="s">
        <v>74</v>
      </c>
      <c r="D6229" s="403">
        <v>194.78</v>
      </c>
    </row>
    <row r="6230" spans="1:4" ht="12.75" customHeight="1">
      <c r="A6230" s="402">
        <v>101733</v>
      </c>
      <c r="B6230" s="402" t="s">
        <v>17971</v>
      </c>
      <c r="C6230" s="402" t="s">
        <v>74</v>
      </c>
      <c r="D6230" s="403">
        <v>264.99</v>
      </c>
    </row>
    <row r="6231" spans="1:4" ht="12.75" customHeight="1">
      <c r="A6231" s="402">
        <v>101734</v>
      </c>
      <c r="B6231" s="402" t="s">
        <v>17972</v>
      </c>
      <c r="C6231" s="402" t="s">
        <v>74</v>
      </c>
      <c r="D6231" s="403">
        <v>402.25</v>
      </c>
    </row>
    <row r="6232" spans="1:4" ht="12.75" customHeight="1">
      <c r="A6232" s="402">
        <v>101735</v>
      </c>
      <c r="B6232" s="402" t="s">
        <v>17973</v>
      </c>
      <c r="C6232" s="402" t="s">
        <v>74</v>
      </c>
      <c r="D6232" s="403">
        <v>412.2</v>
      </c>
    </row>
    <row r="6233" spans="1:4" ht="12.75" customHeight="1">
      <c r="A6233" s="402">
        <v>101736</v>
      </c>
      <c r="B6233" s="402" t="s">
        <v>17974</v>
      </c>
      <c r="C6233" s="402" t="s">
        <v>74</v>
      </c>
      <c r="D6233" s="403">
        <v>105.69</v>
      </c>
    </row>
    <row r="6234" spans="1:4" ht="12.75" customHeight="1">
      <c r="A6234" s="402">
        <v>101737</v>
      </c>
      <c r="B6234" s="402" t="s">
        <v>17975</v>
      </c>
      <c r="C6234" s="402" t="s">
        <v>74</v>
      </c>
      <c r="D6234" s="403">
        <v>125.4</v>
      </c>
    </row>
    <row r="6235" spans="1:4" ht="12.75" customHeight="1">
      <c r="A6235" s="402">
        <v>101748</v>
      </c>
      <c r="B6235" s="402" t="s">
        <v>17976</v>
      </c>
      <c r="C6235" s="402" t="s">
        <v>74</v>
      </c>
      <c r="D6235" s="403">
        <v>3.24</v>
      </c>
    </row>
    <row r="6236" spans="1:4" ht="12.75" customHeight="1">
      <c r="A6236" s="402">
        <v>104162</v>
      </c>
      <c r="B6236" s="402" t="s">
        <v>17977</v>
      </c>
      <c r="C6236" s="402" t="s">
        <v>74</v>
      </c>
      <c r="D6236" s="403">
        <v>92.27</v>
      </c>
    </row>
    <row r="6237" spans="1:4" ht="12.75" customHeight="1">
      <c r="A6237" s="402">
        <v>101092</v>
      </c>
      <c r="B6237" s="402" t="s">
        <v>17978</v>
      </c>
      <c r="C6237" s="402" t="s">
        <v>74</v>
      </c>
      <c r="D6237" s="403">
        <v>337.93</v>
      </c>
    </row>
    <row r="6238" spans="1:4" ht="12.75" customHeight="1">
      <c r="A6238" s="402">
        <v>101093</v>
      </c>
      <c r="B6238" s="402" t="s">
        <v>17979</v>
      </c>
      <c r="C6238" s="402" t="s">
        <v>74</v>
      </c>
      <c r="D6238" s="403">
        <v>447.62</v>
      </c>
    </row>
    <row r="6239" spans="1:4" ht="12.75" customHeight="1">
      <c r="A6239" s="402">
        <v>98695</v>
      </c>
      <c r="B6239" s="402" t="s">
        <v>17980</v>
      </c>
      <c r="C6239" s="402" t="s">
        <v>53</v>
      </c>
      <c r="D6239" s="403">
        <v>79.790000000000006</v>
      </c>
    </row>
    <row r="6240" spans="1:4" ht="12.75" customHeight="1">
      <c r="A6240" s="402">
        <v>98697</v>
      </c>
      <c r="B6240" s="402" t="s">
        <v>17981</v>
      </c>
      <c r="C6240" s="402" t="s">
        <v>53</v>
      </c>
      <c r="D6240" s="403">
        <v>52.4</v>
      </c>
    </row>
    <row r="6241" spans="1:4" ht="12.75" customHeight="1">
      <c r="A6241" s="402">
        <v>101738</v>
      </c>
      <c r="B6241" s="402" t="s">
        <v>17982</v>
      </c>
      <c r="C6241" s="402" t="s">
        <v>53</v>
      </c>
      <c r="D6241" s="403">
        <v>32.28</v>
      </c>
    </row>
    <row r="6242" spans="1:4" ht="12.75" customHeight="1">
      <c r="A6242" s="402">
        <v>101739</v>
      </c>
      <c r="B6242" s="402" t="s">
        <v>17983</v>
      </c>
      <c r="C6242" s="402" t="s">
        <v>53</v>
      </c>
      <c r="D6242" s="403">
        <v>35.090000000000003</v>
      </c>
    </row>
    <row r="6243" spans="1:4" ht="12.75" customHeight="1">
      <c r="A6243" s="402">
        <v>88648</v>
      </c>
      <c r="B6243" s="402" t="s">
        <v>17984</v>
      </c>
      <c r="C6243" s="402" t="s">
        <v>53</v>
      </c>
      <c r="D6243" s="403">
        <v>6.98</v>
      </c>
    </row>
    <row r="6244" spans="1:4" ht="12.75" customHeight="1">
      <c r="A6244" s="402">
        <v>88649</v>
      </c>
      <c r="B6244" s="402" t="s">
        <v>173</v>
      </c>
      <c r="C6244" s="402" t="s">
        <v>53</v>
      </c>
      <c r="D6244" s="403">
        <v>7.93</v>
      </c>
    </row>
    <row r="6245" spans="1:4" ht="12.75" customHeight="1">
      <c r="A6245" s="402">
        <v>88650</v>
      </c>
      <c r="B6245" s="402" t="s">
        <v>17985</v>
      </c>
      <c r="C6245" s="402" t="s">
        <v>53</v>
      </c>
      <c r="D6245" s="403">
        <v>15.31</v>
      </c>
    </row>
    <row r="6246" spans="1:4" ht="12.75" customHeight="1">
      <c r="A6246" s="402">
        <v>96467</v>
      </c>
      <c r="B6246" s="402" t="s">
        <v>17986</v>
      </c>
      <c r="C6246" s="402" t="s">
        <v>53</v>
      </c>
      <c r="D6246" s="403">
        <v>6.35</v>
      </c>
    </row>
    <row r="6247" spans="1:4" ht="12.75" customHeight="1">
      <c r="A6247" s="402">
        <v>101740</v>
      </c>
      <c r="B6247" s="402" t="s">
        <v>17987</v>
      </c>
      <c r="C6247" s="402" t="s">
        <v>53</v>
      </c>
      <c r="D6247" s="403">
        <v>46.43</v>
      </c>
    </row>
    <row r="6248" spans="1:4" ht="12.75" customHeight="1">
      <c r="A6248" s="402">
        <v>101741</v>
      </c>
      <c r="B6248" s="402" t="s">
        <v>17988</v>
      </c>
      <c r="C6248" s="402" t="s">
        <v>53</v>
      </c>
      <c r="D6248" s="403">
        <v>21.45</v>
      </c>
    </row>
    <row r="6249" spans="1:4" ht="12.75" customHeight="1">
      <c r="A6249" s="402">
        <v>94990</v>
      </c>
      <c r="B6249" s="402" t="s">
        <v>131</v>
      </c>
      <c r="C6249" s="402" t="s">
        <v>71</v>
      </c>
      <c r="D6249" s="403">
        <v>765.22</v>
      </c>
    </row>
    <row r="6250" spans="1:4" ht="12.75" customHeight="1">
      <c r="A6250" s="402">
        <v>94991</v>
      </c>
      <c r="B6250" s="402" t="s">
        <v>17989</v>
      </c>
      <c r="C6250" s="402" t="s">
        <v>71</v>
      </c>
      <c r="D6250" s="403">
        <v>780.53</v>
      </c>
    </row>
    <row r="6251" spans="1:4" ht="12.75" customHeight="1">
      <c r="A6251" s="402">
        <v>94992</v>
      </c>
      <c r="B6251" s="402" t="s">
        <v>17990</v>
      </c>
      <c r="C6251" s="402" t="s">
        <v>74</v>
      </c>
      <c r="D6251" s="403">
        <v>79.3</v>
      </c>
    </row>
    <row r="6252" spans="1:4" ht="12.75" customHeight="1">
      <c r="A6252" s="402">
        <v>94993</v>
      </c>
      <c r="B6252" s="402" t="s">
        <v>17991</v>
      </c>
      <c r="C6252" s="402" t="s">
        <v>74</v>
      </c>
      <c r="D6252" s="403">
        <v>80.22</v>
      </c>
    </row>
    <row r="6253" spans="1:4" ht="12.75" customHeight="1">
      <c r="A6253" s="402">
        <v>94994</v>
      </c>
      <c r="B6253" s="402" t="s">
        <v>17992</v>
      </c>
      <c r="C6253" s="402" t="s">
        <v>74</v>
      </c>
      <c r="D6253" s="403">
        <v>94.9</v>
      </c>
    </row>
    <row r="6254" spans="1:4" ht="12.75" customHeight="1">
      <c r="A6254" s="402">
        <v>94995</v>
      </c>
      <c r="B6254" s="402" t="s">
        <v>17993</v>
      </c>
      <c r="C6254" s="402" t="s">
        <v>74</v>
      </c>
      <c r="D6254" s="403">
        <v>96.13</v>
      </c>
    </row>
    <row r="6255" spans="1:4" ht="12.75" customHeight="1">
      <c r="A6255" s="402">
        <v>101747</v>
      </c>
      <c r="B6255" s="402" t="s">
        <v>17994</v>
      </c>
      <c r="C6255" s="402" t="s">
        <v>74</v>
      </c>
      <c r="D6255" s="403">
        <v>79.989999999999995</v>
      </c>
    </row>
    <row r="6256" spans="1:4" ht="12.75" customHeight="1">
      <c r="A6256" s="402">
        <v>104626</v>
      </c>
      <c r="B6256" s="402" t="s">
        <v>17995</v>
      </c>
      <c r="C6256" s="402" t="s">
        <v>71</v>
      </c>
      <c r="D6256" s="403">
        <v>799.62</v>
      </c>
    </row>
    <row r="6257" spans="1:4" ht="12.75" customHeight="1">
      <c r="A6257" s="402">
        <v>104658</v>
      </c>
      <c r="B6257" s="402" t="s">
        <v>17996</v>
      </c>
      <c r="C6257" s="402" t="s">
        <v>74</v>
      </c>
      <c r="D6257" s="403">
        <v>179.18</v>
      </c>
    </row>
    <row r="6258" spans="1:4" ht="12.75" customHeight="1">
      <c r="A6258" s="402">
        <v>87620</v>
      </c>
      <c r="B6258" s="402" t="s">
        <v>17997</v>
      </c>
      <c r="C6258" s="402" t="s">
        <v>74</v>
      </c>
      <c r="D6258" s="403">
        <v>30.23</v>
      </c>
    </row>
    <row r="6259" spans="1:4" ht="12.75" customHeight="1">
      <c r="A6259" s="402">
        <v>87622</v>
      </c>
      <c r="B6259" s="402" t="s">
        <v>17998</v>
      </c>
      <c r="C6259" s="402" t="s">
        <v>74</v>
      </c>
      <c r="D6259" s="403">
        <v>32.869999999999997</v>
      </c>
    </row>
    <row r="6260" spans="1:4" ht="12.75" customHeight="1">
      <c r="A6260" s="402">
        <v>87623</v>
      </c>
      <c r="B6260" s="402" t="s">
        <v>17999</v>
      </c>
      <c r="C6260" s="402" t="s">
        <v>74</v>
      </c>
      <c r="D6260" s="403">
        <v>64.27</v>
      </c>
    </row>
    <row r="6261" spans="1:4" ht="12.75" customHeight="1">
      <c r="A6261" s="402">
        <v>87624</v>
      </c>
      <c r="B6261" s="402" t="s">
        <v>18000</v>
      </c>
      <c r="C6261" s="402" t="s">
        <v>74</v>
      </c>
      <c r="D6261" s="403">
        <v>69.7</v>
      </c>
    </row>
    <row r="6262" spans="1:4" ht="12.75" customHeight="1">
      <c r="A6262" s="402">
        <v>87630</v>
      </c>
      <c r="B6262" s="402" t="s">
        <v>18001</v>
      </c>
      <c r="C6262" s="402" t="s">
        <v>74</v>
      </c>
      <c r="D6262" s="403">
        <v>38.78</v>
      </c>
    </row>
    <row r="6263" spans="1:4" ht="12.75" customHeight="1">
      <c r="A6263" s="402">
        <v>87632</v>
      </c>
      <c r="B6263" s="402" t="s">
        <v>18002</v>
      </c>
      <c r="C6263" s="402" t="s">
        <v>74</v>
      </c>
      <c r="D6263" s="403">
        <v>42.45</v>
      </c>
    </row>
    <row r="6264" spans="1:4" ht="12.75" customHeight="1">
      <c r="A6264" s="402">
        <v>87633</v>
      </c>
      <c r="B6264" s="402" t="s">
        <v>18003</v>
      </c>
      <c r="C6264" s="402" t="s">
        <v>74</v>
      </c>
      <c r="D6264" s="403">
        <v>86.1</v>
      </c>
    </row>
    <row r="6265" spans="1:4" ht="12.75" customHeight="1">
      <c r="A6265" s="402">
        <v>87634</v>
      </c>
      <c r="B6265" s="402" t="s">
        <v>18004</v>
      </c>
      <c r="C6265" s="402" t="s">
        <v>74</v>
      </c>
      <c r="D6265" s="403">
        <v>93.66</v>
      </c>
    </row>
    <row r="6266" spans="1:4" ht="12.75" customHeight="1">
      <c r="A6266" s="402">
        <v>87640</v>
      </c>
      <c r="B6266" s="402" t="s">
        <v>18005</v>
      </c>
      <c r="C6266" s="402" t="s">
        <v>74</v>
      </c>
      <c r="D6266" s="403">
        <v>45.79</v>
      </c>
    </row>
    <row r="6267" spans="1:4" ht="12.75" customHeight="1">
      <c r="A6267" s="402">
        <v>87642</v>
      </c>
      <c r="B6267" s="402" t="s">
        <v>18006</v>
      </c>
      <c r="C6267" s="402" t="s">
        <v>74</v>
      </c>
      <c r="D6267" s="403">
        <v>50.31</v>
      </c>
    </row>
    <row r="6268" spans="1:4" ht="12.75" customHeight="1">
      <c r="A6268" s="402">
        <v>87643</v>
      </c>
      <c r="B6268" s="402" t="s">
        <v>18007</v>
      </c>
      <c r="C6268" s="402" t="s">
        <v>74</v>
      </c>
      <c r="D6268" s="403">
        <v>103.99</v>
      </c>
    </row>
    <row r="6269" spans="1:4" ht="12.75" customHeight="1">
      <c r="A6269" s="402">
        <v>87644</v>
      </c>
      <c r="B6269" s="402" t="s">
        <v>18008</v>
      </c>
      <c r="C6269" s="402" t="s">
        <v>74</v>
      </c>
      <c r="D6269" s="403">
        <v>113.28</v>
      </c>
    </row>
    <row r="6270" spans="1:4" ht="12.75" customHeight="1">
      <c r="A6270" s="402">
        <v>87680</v>
      </c>
      <c r="B6270" s="402" t="s">
        <v>18009</v>
      </c>
      <c r="C6270" s="402" t="s">
        <v>74</v>
      </c>
      <c r="D6270" s="403">
        <v>41.27</v>
      </c>
    </row>
    <row r="6271" spans="1:4" ht="12.75" customHeight="1">
      <c r="A6271" s="402">
        <v>87682</v>
      </c>
      <c r="B6271" s="402" t="s">
        <v>18010</v>
      </c>
      <c r="C6271" s="402" t="s">
        <v>74</v>
      </c>
      <c r="D6271" s="403">
        <v>45.79</v>
      </c>
    </row>
    <row r="6272" spans="1:4" ht="12.75" customHeight="1">
      <c r="A6272" s="402">
        <v>87683</v>
      </c>
      <c r="B6272" s="402" t="s">
        <v>18011</v>
      </c>
      <c r="C6272" s="402" t="s">
        <v>74</v>
      </c>
      <c r="D6272" s="403">
        <v>99.47</v>
      </c>
    </row>
    <row r="6273" spans="1:4" ht="12.75" customHeight="1">
      <c r="A6273" s="402">
        <v>87684</v>
      </c>
      <c r="B6273" s="402" t="s">
        <v>18012</v>
      </c>
      <c r="C6273" s="402" t="s">
        <v>74</v>
      </c>
      <c r="D6273" s="403">
        <v>108.76</v>
      </c>
    </row>
    <row r="6274" spans="1:4" ht="12.75" customHeight="1">
      <c r="A6274" s="402">
        <v>87690</v>
      </c>
      <c r="B6274" s="402" t="s">
        <v>18013</v>
      </c>
      <c r="C6274" s="402" t="s">
        <v>74</v>
      </c>
      <c r="D6274" s="403">
        <v>47.31</v>
      </c>
    </row>
    <row r="6275" spans="1:4" ht="12.75" customHeight="1">
      <c r="A6275" s="402">
        <v>87692</v>
      </c>
      <c r="B6275" s="402" t="s">
        <v>18014</v>
      </c>
      <c r="C6275" s="402" t="s">
        <v>74</v>
      </c>
      <c r="D6275" s="403">
        <v>52.48</v>
      </c>
    </row>
    <row r="6276" spans="1:4" ht="12.75" customHeight="1">
      <c r="A6276" s="402">
        <v>87693</v>
      </c>
      <c r="B6276" s="402" t="s">
        <v>18015</v>
      </c>
      <c r="C6276" s="402" t="s">
        <v>74</v>
      </c>
      <c r="D6276" s="403">
        <v>113.96</v>
      </c>
    </row>
    <row r="6277" spans="1:4" ht="12.75" customHeight="1">
      <c r="A6277" s="402">
        <v>87694</v>
      </c>
      <c r="B6277" s="402" t="s">
        <v>18016</v>
      </c>
      <c r="C6277" s="402" t="s">
        <v>74</v>
      </c>
      <c r="D6277" s="403">
        <v>124.6</v>
      </c>
    </row>
    <row r="6278" spans="1:4" ht="12.75" customHeight="1">
      <c r="A6278" s="402">
        <v>87700</v>
      </c>
      <c r="B6278" s="402" t="s">
        <v>18017</v>
      </c>
      <c r="C6278" s="402" t="s">
        <v>74</v>
      </c>
      <c r="D6278" s="403">
        <v>51.12</v>
      </c>
    </row>
    <row r="6279" spans="1:4" ht="12.75" customHeight="1">
      <c r="A6279" s="402">
        <v>87702</v>
      </c>
      <c r="B6279" s="402" t="s">
        <v>18018</v>
      </c>
      <c r="C6279" s="402" t="s">
        <v>74</v>
      </c>
      <c r="D6279" s="403">
        <v>56.76</v>
      </c>
    </row>
    <row r="6280" spans="1:4" ht="12.75" customHeight="1">
      <c r="A6280" s="402">
        <v>87703</v>
      </c>
      <c r="B6280" s="402" t="s">
        <v>18019</v>
      </c>
      <c r="C6280" s="402" t="s">
        <v>74</v>
      </c>
      <c r="D6280" s="403">
        <v>123.7</v>
      </c>
    </row>
    <row r="6281" spans="1:4" ht="12.75" customHeight="1">
      <c r="A6281" s="402">
        <v>87704</v>
      </c>
      <c r="B6281" s="402" t="s">
        <v>18020</v>
      </c>
      <c r="C6281" s="402" t="s">
        <v>74</v>
      </c>
      <c r="D6281" s="403">
        <v>135.29</v>
      </c>
    </row>
    <row r="6282" spans="1:4" ht="12.75" customHeight="1">
      <c r="A6282" s="402">
        <v>87735</v>
      </c>
      <c r="B6282" s="402" t="s">
        <v>18021</v>
      </c>
      <c r="C6282" s="402" t="s">
        <v>74</v>
      </c>
      <c r="D6282" s="403">
        <v>41.12</v>
      </c>
    </row>
    <row r="6283" spans="1:4" ht="12.75" customHeight="1">
      <c r="A6283" s="402">
        <v>87737</v>
      </c>
      <c r="B6283" s="402" t="s">
        <v>18022</v>
      </c>
      <c r="C6283" s="402" t="s">
        <v>74</v>
      </c>
      <c r="D6283" s="403">
        <v>43.76</v>
      </c>
    </row>
    <row r="6284" spans="1:4" ht="12.75" customHeight="1">
      <c r="A6284" s="402">
        <v>87738</v>
      </c>
      <c r="B6284" s="402" t="s">
        <v>18023</v>
      </c>
      <c r="C6284" s="402" t="s">
        <v>74</v>
      </c>
      <c r="D6284" s="403">
        <v>75.16</v>
      </c>
    </row>
    <row r="6285" spans="1:4" ht="12.75" customHeight="1">
      <c r="A6285" s="402">
        <v>87739</v>
      </c>
      <c r="B6285" s="402" t="s">
        <v>18024</v>
      </c>
      <c r="C6285" s="402" t="s">
        <v>74</v>
      </c>
      <c r="D6285" s="403">
        <v>80.59</v>
      </c>
    </row>
    <row r="6286" spans="1:4" ht="12.75" customHeight="1">
      <c r="A6286" s="402">
        <v>87745</v>
      </c>
      <c r="B6286" s="402" t="s">
        <v>18025</v>
      </c>
      <c r="C6286" s="402" t="s">
        <v>74</v>
      </c>
      <c r="D6286" s="403">
        <v>49.67</v>
      </c>
    </row>
    <row r="6287" spans="1:4" ht="12.75" customHeight="1">
      <c r="A6287" s="402">
        <v>87747</v>
      </c>
      <c r="B6287" s="402" t="s">
        <v>18026</v>
      </c>
      <c r="C6287" s="402" t="s">
        <v>74</v>
      </c>
      <c r="D6287" s="403">
        <v>53.34</v>
      </c>
    </row>
    <row r="6288" spans="1:4" ht="12.75" customHeight="1">
      <c r="A6288" s="402">
        <v>87748</v>
      </c>
      <c r="B6288" s="402" t="s">
        <v>18027</v>
      </c>
      <c r="C6288" s="402" t="s">
        <v>74</v>
      </c>
      <c r="D6288" s="403">
        <v>96.99</v>
      </c>
    </row>
    <row r="6289" spans="1:4" ht="12.75" customHeight="1">
      <c r="A6289" s="402">
        <v>87749</v>
      </c>
      <c r="B6289" s="402" t="s">
        <v>18028</v>
      </c>
      <c r="C6289" s="402" t="s">
        <v>74</v>
      </c>
      <c r="D6289" s="403">
        <v>104.55</v>
      </c>
    </row>
    <row r="6290" spans="1:4" ht="12.75" customHeight="1">
      <c r="A6290" s="402">
        <v>87755</v>
      </c>
      <c r="B6290" s="402" t="s">
        <v>18029</v>
      </c>
      <c r="C6290" s="402" t="s">
        <v>74</v>
      </c>
      <c r="D6290" s="403">
        <v>47.32</v>
      </c>
    </row>
    <row r="6291" spans="1:4" ht="12.75" customHeight="1">
      <c r="A6291" s="402">
        <v>87757</v>
      </c>
      <c r="B6291" s="402" t="s">
        <v>18030</v>
      </c>
      <c r="C6291" s="402" t="s">
        <v>74</v>
      </c>
      <c r="D6291" s="403">
        <v>50.99</v>
      </c>
    </row>
    <row r="6292" spans="1:4" ht="12.75" customHeight="1">
      <c r="A6292" s="402">
        <v>87758</v>
      </c>
      <c r="B6292" s="402" t="s">
        <v>18031</v>
      </c>
      <c r="C6292" s="402" t="s">
        <v>74</v>
      </c>
      <c r="D6292" s="403">
        <v>94.64</v>
      </c>
    </row>
    <row r="6293" spans="1:4" ht="12.75" customHeight="1">
      <c r="A6293" s="402">
        <v>87759</v>
      </c>
      <c r="B6293" s="402" t="s">
        <v>18032</v>
      </c>
      <c r="C6293" s="402" t="s">
        <v>74</v>
      </c>
      <c r="D6293" s="403">
        <v>102.2</v>
      </c>
    </row>
    <row r="6294" spans="1:4" ht="12.75" customHeight="1">
      <c r="A6294" s="402">
        <v>87765</v>
      </c>
      <c r="B6294" s="402" t="s">
        <v>18033</v>
      </c>
      <c r="C6294" s="402" t="s">
        <v>74</v>
      </c>
      <c r="D6294" s="403">
        <v>54.37</v>
      </c>
    </row>
    <row r="6295" spans="1:4" ht="12.75" customHeight="1">
      <c r="A6295" s="402">
        <v>87767</v>
      </c>
      <c r="B6295" s="402" t="s">
        <v>18034</v>
      </c>
      <c r="C6295" s="402" t="s">
        <v>74</v>
      </c>
      <c r="D6295" s="403">
        <v>58.89</v>
      </c>
    </row>
    <row r="6296" spans="1:4" ht="12.75" customHeight="1">
      <c r="A6296" s="402">
        <v>87768</v>
      </c>
      <c r="B6296" s="402" t="s">
        <v>18035</v>
      </c>
      <c r="C6296" s="402" t="s">
        <v>74</v>
      </c>
      <c r="D6296" s="403">
        <v>112.57</v>
      </c>
    </row>
    <row r="6297" spans="1:4" ht="12.75" customHeight="1">
      <c r="A6297" s="402">
        <v>87769</v>
      </c>
      <c r="B6297" s="402" t="s">
        <v>18036</v>
      </c>
      <c r="C6297" s="402" t="s">
        <v>74</v>
      </c>
      <c r="D6297" s="403">
        <v>121.86</v>
      </c>
    </row>
    <row r="6298" spans="1:4" ht="12.75" customHeight="1">
      <c r="A6298" s="402">
        <v>88470</v>
      </c>
      <c r="B6298" s="402" t="s">
        <v>18037</v>
      </c>
      <c r="C6298" s="402" t="s">
        <v>74</v>
      </c>
      <c r="D6298" s="403">
        <v>28.66</v>
      </c>
    </row>
    <row r="6299" spans="1:4" ht="12.75" customHeight="1">
      <c r="A6299" s="402">
        <v>88471</v>
      </c>
      <c r="B6299" s="402" t="s">
        <v>18038</v>
      </c>
      <c r="C6299" s="402" t="s">
        <v>74</v>
      </c>
      <c r="D6299" s="403">
        <v>35.770000000000003</v>
      </c>
    </row>
    <row r="6300" spans="1:4" ht="12.75" customHeight="1">
      <c r="A6300" s="402">
        <v>88472</v>
      </c>
      <c r="B6300" s="402" t="s">
        <v>18039</v>
      </c>
      <c r="C6300" s="402" t="s">
        <v>74</v>
      </c>
      <c r="D6300" s="403">
        <v>41.42</v>
      </c>
    </row>
    <row r="6301" spans="1:4" ht="12.75" customHeight="1">
      <c r="A6301" s="402">
        <v>88476</v>
      </c>
      <c r="B6301" s="402" t="s">
        <v>18040</v>
      </c>
      <c r="C6301" s="402" t="s">
        <v>74</v>
      </c>
      <c r="D6301" s="403">
        <v>23.73</v>
      </c>
    </row>
    <row r="6302" spans="1:4" ht="12.75" customHeight="1">
      <c r="A6302" s="402">
        <v>88477</v>
      </c>
      <c r="B6302" s="402" t="s">
        <v>18041</v>
      </c>
      <c r="C6302" s="402" t="s">
        <v>74</v>
      </c>
      <c r="D6302" s="403">
        <v>32.56</v>
      </c>
    </row>
    <row r="6303" spans="1:4" ht="12.75" customHeight="1">
      <c r="A6303" s="402">
        <v>88478</v>
      </c>
      <c r="B6303" s="402" t="s">
        <v>18042</v>
      </c>
      <c r="C6303" s="402" t="s">
        <v>74</v>
      </c>
      <c r="D6303" s="403">
        <v>39.869999999999997</v>
      </c>
    </row>
    <row r="6304" spans="1:4" ht="12.75" customHeight="1">
      <c r="A6304" s="402">
        <v>90930</v>
      </c>
      <c r="B6304" s="402" t="s">
        <v>18043</v>
      </c>
      <c r="C6304" s="402" t="s">
        <v>74</v>
      </c>
      <c r="D6304" s="403">
        <v>74.150000000000006</v>
      </c>
    </row>
    <row r="6305" spans="1:4" ht="12.75" customHeight="1">
      <c r="A6305" s="402">
        <v>90932</v>
      </c>
      <c r="B6305" s="402" t="s">
        <v>18044</v>
      </c>
      <c r="C6305" s="402" t="s">
        <v>74</v>
      </c>
      <c r="D6305" s="403">
        <v>79.319999999999993</v>
      </c>
    </row>
    <row r="6306" spans="1:4" ht="12.75" customHeight="1">
      <c r="A6306" s="402">
        <v>90933</v>
      </c>
      <c r="B6306" s="402" t="s">
        <v>18045</v>
      </c>
      <c r="C6306" s="402" t="s">
        <v>74</v>
      </c>
      <c r="D6306" s="403">
        <v>140.80000000000001</v>
      </c>
    </row>
    <row r="6307" spans="1:4" ht="12.75" customHeight="1">
      <c r="A6307" s="402">
        <v>90934</v>
      </c>
      <c r="B6307" s="402" t="s">
        <v>18046</v>
      </c>
      <c r="C6307" s="402" t="s">
        <v>74</v>
      </c>
      <c r="D6307" s="403">
        <v>151.44</v>
      </c>
    </row>
    <row r="6308" spans="1:4" ht="12.75" customHeight="1">
      <c r="A6308" s="402">
        <v>90940</v>
      </c>
      <c r="B6308" s="402" t="s">
        <v>18047</v>
      </c>
      <c r="C6308" s="402" t="s">
        <v>74</v>
      </c>
      <c r="D6308" s="403">
        <v>79.14</v>
      </c>
    </row>
    <row r="6309" spans="1:4" ht="12.75" customHeight="1">
      <c r="A6309" s="402">
        <v>90942</v>
      </c>
      <c r="B6309" s="402" t="s">
        <v>18048</v>
      </c>
      <c r="C6309" s="402" t="s">
        <v>74</v>
      </c>
      <c r="D6309" s="403">
        <v>84.78</v>
      </c>
    </row>
    <row r="6310" spans="1:4" ht="12.75" customHeight="1">
      <c r="A6310" s="402">
        <v>90943</v>
      </c>
      <c r="B6310" s="402" t="s">
        <v>18049</v>
      </c>
      <c r="C6310" s="402" t="s">
        <v>74</v>
      </c>
      <c r="D6310" s="403">
        <v>151.72</v>
      </c>
    </row>
    <row r="6311" spans="1:4" ht="12.75" customHeight="1">
      <c r="A6311" s="402">
        <v>90944</v>
      </c>
      <c r="B6311" s="402" t="s">
        <v>18050</v>
      </c>
      <c r="C6311" s="402" t="s">
        <v>74</v>
      </c>
      <c r="D6311" s="403">
        <v>163.31</v>
      </c>
    </row>
    <row r="6312" spans="1:4" ht="12.75" customHeight="1">
      <c r="A6312" s="402">
        <v>90950</v>
      </c>
      <c r="B6312" s="402" t="s">
        <v>18051</v>
      </c>
      <c r="C6312" s="402" t="s">
        <v>74</v>
      </c>
      <c r="D6312" s="403">
        <v>88.27</v>
      </c>
    </row>
    <row r="6313" spans="1:4" ht="12.75" customHeight="1">
      <c r="A6313" s="402">
        <v>90952</v>
      </c>
      <c r="B6313" s="402" t="s">
        <v>18052</v>
      </c>
      <c r="C6313" s="402" t="s">
        <v>74</v>
      </c>
      <c r="D6313" s="403">
        <v>94.75</v>
      </c>
    </row>
    <row r="6314" spans="1:4" ht="12.75" customHeight="1">
      <c r="A6314" s="402">
        <v>90953</v>
      </c>
      <c r="B6314" s="402" t="s">
        <v>18053</v>
      </c>
      <c r="C6314" s="402" t="s">
        <v>74</v>
      </c>
      <c r="D6314" s="403">
        <v>171.71</v>
      </c>
    </row>
    <row r="6315" spans="1:4" ht="12.75" customHeight="1">
      <c r="A6315" s="402">
        <v>90954</v>
      </c>
      <c r="B6315" s="402" t="s">
        <v>18054</v>
      </c>
      <c r="C6315" s="402" t="s">
        <v>74</v>
      </c>
      <c r="D6315" s="403">
        <v>185.04</v>
      </c>
    </row>
    <row r="6316" spans="1:4" ht="12.75" customHeight="1">
      <c r="A6316" s="402">
        <v>102803</v>
      </c>
      <c r="B6316" s="402" t="s">
        <v>18055</v>
      </c>
      <c r="C6316" s="402" t="s">
        <v>74</v>
      </c>
      <c r="D6316" s="403">
        <v>2.1800000000000002</v>
      </c>
    </row>
    <row r="6317" spans="1:4" ht="12.75" customHeight="1">
      <c r="A6317" s="402">
        <v>101742</v>
      </c>
      <c r="B6317" s="402" t="s">
        <v>18056</v>
      </c>
      <c r="C6317" s="402" t="s">
        <v>53</v>
      </c>
      <c r="D6317" s="403">
        <v>56.71</v>
      </c>
    </row>
    <row r="6318" spans="1:4" ht="12.75" customHeight="1">
      <c r="A6318" s="402">
        <v>87878</v>
      </c>
      <c r="B6318" s="402" t="s">
        <v>18057</v>
      </c>
      <c r="C6318" s="402" t="s">
        <v>74</v>
      </c>
      <c r="D6318" s="403">
        <v>4.54</v>
      </c>
    </row>
    <row r="6319" spans="1:4" ht="12.75" customHeight="1">
      <c r="A6319" s="402">
        <v>87879</v>
      </c>
      <c r="B6319" s="402" t="s">
        <v>136</v>
      </c>
      <c r="C6319" s="402" t="s">
        <v>74</v>
      </c>
      <c r="D6319" s="403">
        <v>4.17</v>
      </c>
    </row>
    <row r="6320" spans="1:4" ht="12.75" customHeight="1">
      <c r="A6320" s="402">
        <v>87881</v>
      </c>
      <c r="B6320" s="402" t="s">
        <v>18058</v>
      </c>
      <c r="C6320" s="402" t="s">
        <v>74</v>
      </c>
      <c r="D6320" s="403">
        <v>6.46</v>
      </c>
    </row>
    <row r="6321" spans="1:4" ht="12.75" customHeight="1">
      <c r="A6321" s="402">
        <v>87882</v>
      </c>
      <c r="B6321" s="402" t="s">
        <v>18059</v>
      </c>
      <c r="C6321" s="402" t="s">
        <v>74</v>
      </c>
      <c r="D6321" s="403">
        <v>6.35</v>
      </c>
    </row>
    <row r="6322" spans="1:4" ht="12.75" customHeight="1">
      <c r="A6322" s="402">
        <v>87884</v>
      </c>
      <c r="B6322" s="402" t="s">
        <v>18060</v>
      </c>
      <c r="C6322" s="402" t="s">
        <v>74</v>
      </c>
      <c r="D6322" s="403">
        <v>8.4499999999999993</v>
      </c>
    </row>
    <row r="6323" spans="1:4" ht="12.75" customHeight="1">
      <c r="A6323" s="402">
        <v>87885</v>
      </c>
      <c r="B6323" s="402" t="s">
        <v>18061</v>
      </c>
      <c r="C6323" s="402" t="s">
        <v>74</v>
      </c>
      <c r="D6323" s="403">
        <v>8.14</v>
      </c>
    </row>
    <row r="6324" spans="1:4" ht="12.75" customHeight="1">
      <c r="A6324" s="402">
        <v>87886</v>
      </c>
      <c r="B6324" s="402" t="s">
        <v>18062</v>
      </c>
      <c r="C6324" s="402" t="s">
        <v>74</v>
      </c>
      <c r="D6324" s="403">
        <v>14.72</v>
      </c>
    </row>
    <row r="6325" spans="1:4" ht="12.75" customHeight="1">
      <c r="A6325" s="402">
        <v>87887</v>
      </c>
      <c r="B6325" s="402" t="s">
        <v>18063</v>
      </c>
      <c r="C6325" s="402" t="s">
        <v>74</v>
      </c>
      <c r="D6325" s="403">
        <v>14.06</v>
      </c>
    </row>
    <row r="6326" spans="1:4" ht="12.75" customHeight="1">
      <c r="A6326" s="402">
        <v>87888</v>
      </c>
      <c r="B6326" s="402" t="s">
        <v>18064</v>
      </c>
      <c r="C6326" s="402" t="s">
        <v>74</v>
      </c>
      <c r="D6326" s="403">
        <v>7.93</v>
      </c>
    </row>
    <row r="6327" spans="1:4" ht="12.75" customHeight="1">
      <c r="A6327" s="402">
        <v>87889</v>
      </c>
      <c r="B6327" s="402" t="s">
        <v>18065</v>
      </c>
      <c r="C6327" s="402" t="s">
        <v>74</v>
      </c>
      <c r="D6327" s="403">
        <v>7.82</v>
      </c>
    </row>
    <row r="6328" spans="1:4" ht="12.75" customHeight="1">
      <c r="A6328" s="402">
        <v>87891</v>
      </c>
      <c r="B6328" s="402" t="s">
        <v>18066</v>
      </c>
      <c r="C6328" s="402" t="s">
        <v>74</v>
      </c>
      <c r="D6328" s="403">
        <v>9.92</v>
      </c>
    </row>
    <row r="6329" spans="1:4" ht="12.75" customHeight="1">
      <c r="A6329" s="402">
        <v>87892</v>
      </c>
      <c r="B6329" s="402" t="s">
        <v>18067</v>
      </c>
      <c r="C6329" s="402" t="s">
        <v>74</v>
      </c>
      <c r="D6329" s="403">
        <v>9.61</v>
      </c>
    </row>
    <row r="6330" spans="1:4" ht="12.75" customHeight="1">
      <c r="A6330" s="402">
        <v>87893</v>
      </c>
      <c r="B6330" s="402" t="s">
        <v>18068</v>
      </c>
      <c r="C6330" s="402" t="s">
        <v>74</v>
      </c>
      <c r="D6330" s="403">
        <v>6.73</v>
      </c>
    </row>
    <row r="6331" spans="1:4" ht="12.75" customHeight="1">
      <c r="A6331" s="402">
        <v>87894</v>
      </c>
      <c r="B6331" s="402" t="s">
        <v>166</v>
      </c>
      <c r="C6331" s="402" t="s">
        <v>74</v>
      </c>
      <c r="D6331" s="403">
        <v>6.36</v>
      </c>
    </row>
    <row r="6332" spans="1:4" ht="12.75" customHeight="1">
      <c r="A6332" s="402">
        <v>87896</v>
      </c>
      <c r="B6332" s="402" t="s">
        <v>18069</v>
      </c>
      <c r="C6332" s="402" t="s">
        <v>74</v>
      </c>
      <c r="D6332" s="403">
        <v>5.21</v>
      </c>
    </row>
    <row r="6333" spans="1:4" ht="12.75" customHeight="1">
      <c r="A6333" s="402">
        <v>87897</v>
      </c>
      <c r="B6333" s="402" t="s">
        <v>18070</v>
      </c>
      <c r="C6333" s="402" t="s">
        <v>74</v>
      </c>
      <c r="D6333" s="403">
        <v>4.84</v>
      </c>
    </row>
    <row r="6334" spans="1:4" ht="12.75" customHeight="1">
      <c r="A6334" s="402">
        <v>87899</v>
      </c>
      <c r="B6334" s="402" t="s">
        <v>18071</v>
      </c>
      <c r="C6334" s="402" t="s">
        <v>74</v>
      </c>
      <c r="D6334" s="403">
        <v>8.58</v>
      </c>
    </row>
    <row r="6335" spans="1:4" ht="12.75" customHeight="1">
      <c r="A6335" s="402">
        <v>87900</v>
      </c>
      <c r="B6335" s="402" t="s">
        <v>18072</v>
      </c>
      <c r="C6335" s="402" t="s">
        <v>74</v>
      </c>
      <c r="D6335" s="403">
        <v>8.4700000000000006</v>
      </c>
    </row>
    <row r="6336" spans="1:4" ht="12.75" customHeight="1">
      <c r="A6336" s="402">
        <v>87902</v>
      </c>
      <c r="B6336" s="402" t="s">
        <v>18073</v>
      </c>
      <c r="C6336" s="402" t="s">
        <v>74</v>
      </c>
      <c r="D6336" s="403">
        <v>10.57</v>
      </c>
    </row>
    <row r="6337" spans="1:4" ht="12.75" customHeight="1">
      <c r="A6337" s="402">
        <v>87903</v>
      </c>
      <c r="B6337" s="402" t="s">
        <v>18074</v>
      </c>
      <c r="C6337" s="402" t="s">
        <v>74</v>
      </c>
      <c r="D6337" s="403">
        <v>10.26</v>
      </c>
    </row>
    <row r="6338" spans="1:4" ht="12.75" customHeight="1">
      <c r="A6338" s="402">
        <v>87904</v>
      </c>
      <c r="B6338" s="402" t="s">
        <v>18075</v>
      </c>
      <c r="C6338" s="402" t="s">
        <v>74</v>
      </c>
      <c r="D6338" s="403">
        <v>7.76</v>
      </c>
    </row>
    <row r="6339" spans="1:4" ht="12.75" customHeight="1">
      <c r="A6339" s="402">
        <v>87905</v>
      </c>
      <c r="B6339" s="402" t="s">
        <v>201</v>
      </c>
      <c r="C6339" s="402" t="s">
        <v>74</v>
      </c>
      <c r="D6339" s="403">
        <v>7.39</v>
      </c>
    </row>
    <row r="6340" spans="1:4" ht="12.75" customHeight="1">
      <c r="A6340" s="402">
        <v>87907</v>
      </c>
      <c r="B6340" s="402" t="s">
        <v>18076</v>
      </c>
      <c r="C6340" s="402" t="s">
        <v>74</v>
      </c>
      <c r="D6340" s="403">
        <v>6.22</v>
      </c>
    </row>
    <row r="6341" spans="1:4" ht="12.75" customHeight="1">
      <c r="A6341" s="402">
        <v>87908</v>
      </c>
      <c r="B6341" s="402" t="s">
        <v>18077</v>
      </c>
      <c r="C6341" s="402" t="s">
        <v>74</v>
      </c>
      <c r="D6341" s="403">
        <v>5.85</v>
      </c>
    </row>
    <row r="6342" spans="1:4" ht="12.75" customHeight="1">
      <c r="A6342" s="402">
        <v>87910</v>
      </c>
      <c r="B6342" s="402" t="s">
        <v>18078</v>
      </c>
      <c r="C6342" s="402" t="s">
        <v>74</v>
      </c>
      <c r="D6342" s="403">
        <v>19.63</v>
      </c>
    </row>
    <row r="6343" spans="1:4" ht="12.75" customHeight="1">
      <c r="A6343" s="402">
        <v>87911</v>
      </c>
      <c r="B6343" s="402" t="s">
        <v>18079</v>
      </c>
      <c r="C6343" s="402" t="s">
        <v>74</v>
      </c>
      <c r="D6343" s="403">
        <v>18.97</v>
      </c>
    </row>
    <row r="6344" spans="1:4" ht="12.75" customHeight="1">
      <c r="A6344" s="402">
        <v>104410</v>
      </c>
      <c r="B6344" s="402" t="s">
        <v>18080</v>
      </c>
      <c r="C6344" s="402" t="s">
        <v>74</v>
      </c>
      <c r="D6344" s="403">
        <v>4.78</v>
      </c>
    </row>
    <row r="6345" spans="1:4" ht="12.75" customHeight="1">
      <c r="A6345" s="402">
        <v>104411</v>
      </c>
      <c r="B6345" s="402" t="s">
        <v>18081</v>
      </c>
      <c r="C6345" s="402" t="s">
        <v>74</v>
      </c>
      <c r="D6345" s="403">
        <v>4.78</v>
      </c>
    </row>
    <row r="6346" spans="1:4" ht="12.75" customHeight="1">
      <c r="A6346" s="402">
        <v>87411</v>
      </c>
      <c r="B6346" s="402" t="s">
        <v>18082</v>
      </c>
      <c r="C6346" s="402" t="s">
        <v>74</v>
      </c>
      <c r="D6346" s="403">
        <v>16</v>
      </c>
    </row>
    <row r="6347" spans="1:4" ht="12.75" customHeight="1">
      <c r="A6347" s="402">
        <v>87412</v>
      </c>
      <c r="B6347" s="402" t="s">
        <v>18083</v>
      </c>
      <c r="C6347" s="402" t="s">
        <v>74</v>
      </c>
      <c r="D6347" s="403">
        <v>23.55</v>
      </c>
    </row>
    <row r="6348" spans="1:4" ht="12.75" customHeight="1">
      <c r="A6348" s="402">
        <v>87413</v>
      </c>
      <c r="B6348" s="402" t="s">
        <v>18084</v>
      </c>
      <c r="C6348" s="402" t="s">
        <v>74</v>
      </c>
      <c r="D6348" s="403">
        <v>27.89</v>
      </c>
    </row>
    <row r="6349" spans="1:4" ht="12.75" customHeight="1">
      <c r="A6349" s="402">
        <v>87414</v>
      </c>
      <c r="B6349" s="402" t="s">
        <v>18085</v>
      </c>
      <c r="C6349" s="402" t="s">
        <v>74</v>
      </c>
      <c r="D6349" s="403">
        <v>25.62</v>
      </c>
    </row>
    <row r="6350" spans="1:4" ht="12.75" customHeight="1">
      <c r="A6350" s="402">
        <v>87415</v>
      </c>
      <c r="B6350" s="402" t="s">
        <v>18086</v>
      </c>
      <c r="C6350" s="402" t="s">
        <v>74</v>
      </c>
      <c r="D6350" s="403">
        <v>33.17</v>
      </c>
    </row>
    <row r="6351" spans="1:4" ht="12.75" customHeight="1">
      <c r="A6351" s="402">
        <v>87416</v>
      </c>
      <c r="B6351" s="402" t="s">
        <v>18087</v>
      </c>
      <c r="C6351" s="402" t="s">
        <v>74</v>
      </c>
      <c r="D6351" s="403">
        <v>37.51</v>
      </c>
    </row>
    <row r="6352" spans="1:4" ht="12.75" customHeight="1">
      <c r="A6352" s="402">
        <v>87418</v>
      </c>
      <c r="B6352" s="402" t="s">
        <v>18088</v>
      </c>
      <c r="C6352" s="402" t="s">
        <v>74</v>
      </c>
      <c r="D6352" s="403">
        <v>18.39</v>
      </c>
    </row>
    <row r="6353" spans="1:4" ht="12.75" customHeight="1">
      <c r="A6353" s="402">
        <v>87421</v>
      </c>
      <c r="B6353" s="402" t="s">
        <v>18089</v>
      </c>
      <c r="C6353" s="402" t="s">
        <v>74</v>
      </c>
      <c r="D6353" s="403">
        <v>28.36</v>
      </c>
    </row>
    <row r="6354" spans="1:4" ht="12.75" customHeight="1">
      <c r="A6354" s="402">
        <v>87424</v>
      </c>
      <c r="B6354" s="402" t="s">
        <v>18090</v>
      </c>
      <c r="C6354" s="402" t="s">
        <v>74</v>
      </c>
      <c r="D6354" s="403">
        <v>36.79</v>
      </c>
    </row>
    <row r="6355" spans="1:4" ht="12.75" customHeight="1">
      <c r="A6355" s="402">
        <v>87427</v>
      </c>
      <c r="B6355" s="402" t="s">
        <v>18091</v>
      </c>
      <c r="C6355" s="402" t="s">
        <v>74</v>
      </c>
      <c r="D6355" s="403">
        <v>43.73</v>
      </c>
    </row>
    <row r="6356" spans="1:4" ht="12.75" customHeight="1">
      <c r="A6356" s="402">
        <v>87430</v>
      </c>
      <c r="B6356" s="402" t="s">
        <v>18092</v>
      </c>
      <c r="C6356" s="402" t="s">
        <v>74</v>
      </c>
      <c r="D6356" s="403">
        <v>18.3</v>
      </c>
    </row>
    <row r="6357" spans="1:4" ht="12.75" customHeight="1">
      <c r="A6357" s="402">
        <v>87433</v>
      </c>
      <c r="B6357" s="402" t="s">
        <v>18093</v>
      </c>
      <c r="C6357" s="402" t="s">
        <v>74</v>
      </c>
      <c r="D6357" s="403">
        <v>26.81</v>
      </c>
    </row>
    <row r="6358" spans="1:4" ht="12.75" customHeight="1">
      <c r="A6358" s="402">
        <v>87436</v>
      </c>
      <c r="B6358" s="402" t="s">
        <v>18094</v>
      </c>
      <c r="C6358" s="402" t="s">
        <v>74</v>
      </c>
      <c r="D6358" s="403">
        <v>30.23</v>
      </c>
    </row>
    <row r="6359" spans="1:4" ht="12.75" customHeight="1">
      <c r="A6359" s="402">
        <v>87439</v>
      </c>
      <c r="B6359" s="402" t="s">
        <v>18095</v>
      </c>
      <c r="C6359" s="402" t="s">
        <v>74</v>
      </c>
      <c r="D6359" s="403">
        <v>37.17</v>
      </c>
    </row>
    <row r="6360" spans="1:4" ht="12.75" customHeight="1">
      <c r="A6360" s="402">
        <v>87527</v>
      </c>
      <c r="B6360" s="402" t="s">
        <v>18096</v>
      </c>
      <c r="C6360" s="402" t="s">
        <v>74</v>
      </c>
      <c r="D6360" s="403">
        <v>36.409999999999997</v>
      </c>
    </row>
    <row r="6361" spans="1:4" ht="12.75" customHeight="1">
      <c r="A6361" s="402">
        <v>87528</v>
      </c>
      <c r="B6361" s="402" t="s">
        <v>18097</v>
      </c>
      <c r="C6361" s="402" t="s">
        <v>74</v>
      </c>
      <c r="D6361" s="403">
        <v>39.21</v>
      </c>
    </row>
    <row r="6362" spans="1:4" ht="12.75" customHeight="1">
      <c r="A6362" s="402">
        <v>87529</v>
      </c>
      <c r="B6362" s="402" t="s">
        <v>18098</v>
      </c>
      <c r="C6362" s="402" t="s">
        <v>74</v>
      </c>
      <c r="D6362" s="403">
        <v>33.68</v>
      </c>
    </row>
    <row r="6363" spans="1:4" ht="12.75" customHeight="1">
      <c r="A6363" s="402">
        <v>87530</v>
      </c>
      <c r="B6363" s="402" t="s">
        <v>18099</v>
      </c>
      <c r="C6363" s="402" t="s">
        <v>74</v>
      </c>
      <c r="D6363" s="403">
        <v>36.479999999999997</v>
      </c>
    </row>
    <row r="6364" spans="1:4" ht="12.75" customHeight="1">
      <c r="A6364" s="402">
        <v>87531</v>
      </c>
      <c r="B6364" s="402" t="s">
        <v>18100</v>
      </c>
      <c r="C6364" s="402" t="s">
        <v>74</v>
      </c>
      <c r="D6364" s="403">
        <v>32.57</v>
      </c>
    </row>
    <row r="6365" spans="1:4" ht="12.75" customHeight="1">
      <c r="A6365" s="402">
        <v>87532</v>
      </c>
      <c r="B6365" s="402" t="s">
        <v>18101</v>
      </c>
      <c r="C6365" s="402" t="s">
        <v>74</v>
      </c>
      <c r="D6365" s="403">
        <v>35.369999999999997</v>
      </c>
    </row>
    <row r="6366" spans="1:4" ht="12.75" customHeight="1">
      <c r="A6366" s="402">
        <v>87535</v>
      </c>
      <c r="B6366" s="402" t="s">
        <v>18102</v>
      </c>
      <c r="C6366" s="402" t="s">
        <v>74</v>
      </c>
      <c r="D6366" s="403">
        <v>30.29</v>
      </c>
    </row>
    <row r="6367" spans="1:4" ht="12.75" customHeight="1">
      <c r="A6367" s="402">
        <v>87536</v>
      </c>
      <c r="B6367" s="402" t="s">
        <v>18103</v>
      </c>
      <c r="C6367" s="402" t="s">
        <v>74</v>
      </c>
      <c r="D6367" s="403">
        <v>33.090000000000003</v>
      </c>
    </row>
    <row r="6368" spans="1:4" ht="12.75" customHeight="1">
      <c r="A6368" s="402">
        <v>87539</v>
      </c>
      <c r="B6368" s="402" t="s">
        <v>18104</v>
      </c>
      <c r="C6368" s="402" t="s">
        <v>74</v>
      </c>
      <c r="D6368" s="403">
        <v>57.19</v>
      </c>
    </row>
    <row r="6369" spans="1:4" ht="12.75" customHeight="1">
      <c r="A6369" s="402">
        <v>87543</v>
      </c>
      <c r="B6369" s="402" t="s">
        <v>18105</v>
      </c>
      <c r="C6369" s="402" t="s">
        <v>74</v>
      </c>
      <c r="D6369" s="403">
        <v>21.87</v>
      </c>
    </row>
    <row r="6370" spans="1:4" ht="12.75" customHeight="1">
      <c r="A6370" s="402">
        <v>87545</v>
      </c>
      <c r="B6370" s="402" t="s">
        <v>18106</v>
      </c>
      <c r="C6370" s="402" t="s">
        <v>74</v>
      </c>
      <c r="D6370" s="403">
        <v>26.9</v>
      </c>
    </row>
    <row r="6371" spans="1:4" ht="12.75" customHeight="1">
      <c r="A6371" s="402">
        <v>87546</v>
      </c>
      <c r="B6371" s="402" t="s">
        <v>18107</v>
      </c>
      <c r="C6371" s="402" t="s">
        <v>74</v>
      </c>
      <c r="D6371" s="403">
        <v>28.69</v>
      </c>
    </row>
    <row r="6372" spans="1:4" ht="12.75" customHeight="1">
      <c r="A6372" s="402">
        <v>87547</v>
      </c>
      <c r="B6372" s="402" t="s">
        <v>18108</v>
      </c>
      <c r="C6372" s="402" t="s">
        <v>74</v>
      </c>
      <c r="D6372" s="403">
        <v>24.16</v>
      </c>
    </row>
    <row r="6373" spans="1:4" ht="12.75" customHeight="1">
      <c r="A6373" s="402">
        <v>87548</v>
      </c>
      <c r="B6373" s="402" t="s">
        <v>18109</v>
      </c>
      <c r="C6373" s="402" t="s">
        <v>74</v>
      </c>
      <c r="D6373" s="403">
        <v>25.95</v>
      </c>
    </row>
    <row r="6374" spans="1:4" ht="12.75" customHeight="1">
      <c r="A6374" s="402">
        <v>87549</v>
      </c>
      <c r="B6374" s="402" t="s">
        <v>18110</v>
      </c>
      <c r="C6374" s="402" t="s">
        <v>74</v>
      </c>
      <c r="D6374" s="403">
        <v>23.06</v>
      </c>
    </row>
    <row r="6375" spans="1:4" ht="12.75" customHeight="1">
      <c r="A6375" s="402">
        <v>87550</v>
      </c>
      <c r="B6375" s="402" t="s">
        <v>18111</v>
      </c>
      <c r="C6375" s="402" t="s">
        <v>74</v>
      </c>
      <c r="D6375" s="403">
        <v>24.85</v>
      </c>
    </row>
    <row r="6376" spans="1:4" ht="12.75" customHeight="1">
      <c r="A6376" s="402">
        <v>87553</v>
      </c>
      <c r="B6376" s="402" t="s">
        <v>18112</v>
      </c>
      <c r="C6376" s="402" t="s">
        <v>74</v>
      </c>
      <c r="D6376" s="403">
        <v>20.76</v>
      </c>
    </row>
    <row r="6377" spans="1:4" ht="12.75" customHeight="1">
      <c r="A6377" s="402">
        <v>87554</v>
      </c>
      <c r="B6377" s="402" t="s">
        <v>18113</v>
      </c>
      <c r="C6377" s="402" t="s">
        <v>74</v>
      </c>
      <c r="D6377" s="403">
        <v>22.55</v>
      </c>
    </row>
    <row r="6378" spans="1:4" ht="12.75" customHeight="1">
      <c r="A6378" s="402">
        <v>87557</v>
      </c>
      <c r="B6378" s="402" t="s">
        <v>18114</v>
      </c>
      <c r="C6378" s="402" t="s">
        <v>74</v>
      </c>
      <c r="D6378" s="403">
        <v>37.81</v>
      </c>
    </row>
    <row r="6379" spans="1:4" ht="12.75" customHeight="1">
      <c r="A6379" s="402">
        <v>87561</v>
      </c>
      <c r="B6379" s="402" t="s">
        <v>18115</v>
      </c>
      <c r="C6379" s="402" t="s">
        <v>74</v>
      </c>
      <c r="D6379" s="403">
        <v>37.31</v>
      </c>
    </row>
    <row r="6380" spans="1:4" ht="12.75" customHeight="1">
      <c r="A6380" s="402">
        <v>87775</v>
      </c>
      <c r="B6380" s="402" t="s">
        <v>18116</v>
      </c>
      <c r="C6380" s="402" t="s">
        <v>74</v>
      </c>
      <c r="D6380" s="403">
        <v>50.21</v>
      </c>
    </row>
    <row r="6381" spans="1:4" ht="12.75" customHeight="1">
      <c r="A6381" s="402">
        <v>87777</v>
      </c>
      <c r="B6381" s="402" t="s">
        <v>18117</v>
      </c>
      <c r="C6381" s="402" t="s">
        <v>74</v>
      </c>
      <c r="D6381" s="403">
        <v>53.1</v>
      </c>
    </row>
    <row r="6382" spans="1:4" ht="12.75" customHeight="1">
      <c r="A6382" s="402">
        <v>87778</v>
      </c>
      <c r="B6382" s="402" t="s">
        <v>18118</v>
      </c>
      <c r="C6382" s="402" t="s">
        <v>74</v>
      </c>
      <c r="D6382" s="403">
        <v>77.489999999999995</v>
      </c>
    </row>
    <row r="6383" spans="1:4" ht="12.75" customHeight="1">
      <c r="A6383" s="402">
        <v>87779</v>
      </c>
      <c r="B6383" s="402" t="s">
        <v>18119</v>
      </c>
      <c r="C6383" s="402" t="s">
        <v>74</v>
      </c>
      <c r="D6383" s="403">
        <v>64.650000000000006</v>
      </c>
    </row>
    <row r="6384" spans="1:4" ht="12.75" customHeight="1">
      <c r="A6384" s="402">
        <v>87781</v>
      </c>
      <c r="B6384" s="402" t="s">
        <v>18120</v>
      </c>
      <c r="C6384" s="402" t="s">
        <v>74</v>
      </c>
      <c r="D6384" s="403">
        <v>68.53</v>
      </c>
    </row>
    <row r="6385" spans="1:4" ht="12.75" customHeight="1">
      <c r="A6385" s="402">
        <v>87783</v>
      </c>
      <c r="B6385" s="402" t="s">
        <v>18121</v>
      </c>
      <c r="C6385" s="402" t="s">
        <v>74</v>
      </c>
      <c r="D6385" s="403">
        <v>101.44</v>
      </c>
    </row>
    <row r="6386" spans="1:4" ht="12.75" customHeight="1">
      <c r="A6386" s="402">
        <v>87784</v>
      </c>
      <c r="B6386" s="402" t="s">
        <v>18122</v>
      </c>
      <c r="C6386" s="402" t="s">
        <v>74</v>
      </c>
      <c r="D6386" s="403">
        <v>70.77</v>
      </c>
    </row>
    <row r="6387" spans="1:4" ht="12.75" customHeight="1">
      <c r="A6387" s="402">
        <v>87786</v>
      </c>
      <c r="B6387" s="402" t="s">
        <v>18123</v>
      </c>
      <c r="C6387" s="402" t="s">
        <v>74</v>
      </c>
      <c r="D6387" s="403">
        <v>75.63</v>
      </c>
    </row>
    <row r="6388" spans="1:4" ht="12.75" customHeight="1">
      <c r="A6388" s="402">
        <v>87787</v>
      </c>
      <c r="B6388" s="402" t="s">
        <v>18124</v>
      </c>
      <c r="C6388" s="402" t="s">
        <v>74</v>
      </c>
      <c r="D6388" s="403">
        <v>117.78</v>
      </c>
    </row>
    <row r="6389" spans="1:4" ht="12.75" customHeight="1">
      <c r="A6389" s="402">
        <v>87788</v>
      </c>
      <c r="B6389" s="402" t="s">
        <v>18125</v>
      </c>
      <c r="C6389" s="402" t="s">
        <v>74</v>
      </c>
      <c r="D6389" s="403">
        <v>83.26</v>
      </c>
    </row>
    <row r="6390" spans="1:4" ht="12.75" customHeight="1">
      <c r="A6390" s="402">
        <v>87790</v>
      </c>
      <c r="B6390" s="402" t="s">
        <v>18126</v>
      </c>
      <c r="C6390" s="402" t="s">
        <v>74</v>
      </c>
      <c r="D6390" s="403">
        <v>88.61</v>
      </c>
    </row>
    <row r="6391" spans="1:4" ht="12.75" customHeight="1">
      <c r="A6391" s="402">
        <v>87791</v>
      </c>
      <c r="B6391" s="402" t="s">
        <v>18127</v>
      </c>
      <c r="C6391" s="402" t="s">
        <v>74</v>
      </c>
      <c r="D6391" s="403">
        <v>129.78</v>
      </c>
    </row>
    <row r="6392" spans="1:4" ht="12.75" customHeight="1">
      <c r="A6392" s="402">
        <v>87792</v>
      </c>
      <c r="B6392" s="402" t="s">
        <v>18128</v>
      </c>
      <c r="C6392" s="402" t="s">
        <v>74</v>
      </c>
      <c r="D6392" s="403">
        <v>37.53</v>
      </c>
    </row>
    <row r="6393" spans="1:4" ht="12.75" customHeight="1">
      <c r="A6393" s="402">
        <v>87794</v>
      </c>
      <c r="B6393" s="402" t="s">
        <v>18129</v>
      </c>
      <c r="C6393" s="402" t="s">
        <v>74</v>
      </c>
      <c r="D6393" s="403">
        <v>40.229999999999997</v>
      </c>
    </row>
    <row r="6394" spans="1:4" ht="12.75" customHeight="1">
      <c r="A6394" s="402">
        <v>87795</v>
      </c>
      <c r="B6394" s="402" t="s">
        <v>18130</v>
      </c>
      <c r="C6394" s="402" t="s">
        <v>74</v>
      </c>
      <c r="D6394" s="403">
        <v>63.91</v>
      </c>
    </row>
    <row r="6395" spans="1:4" ht="12.75" customHeight="1">
      <c r="A6395" s="402">
        <v>87797</v>
      </c>
      <c r="B6395" s="402" t="s">
        <v>18131</v>
      </c>
      <c r="C6395" s="402" t="s">
        <v>74</v>
      </c>
      <c r="D6395" s="403">
        <v>51.62</v>
      </c>
    </row>
    <row r="6396" spans="1:4" ht="12.75" customHeight="1">
      <c r="A6396" s="402">
        <v>87799</v>
      </c>
      <c r="B6396" s="402" t="s">
        <v>18132</v>
      </c>
      <c r="C6396" s="402" t="s">
        <v>74</v>
      </c>
      <c r="D6396" s="403">
        <v>55.24</v>
      </c>
    </row>
    <row r="6397" spans="1:4" ht="12.75" customHeight="1">
      <c r="A6397" s="402">
        <v>87800</v>
      </c>
      <c r="B6397" s="402" t="s">
        <v>18133</v>
      </c>
      <c r="C6397" s="402" t="s">
        <v>74</v>
      </c>
      <c r="D6397" s="403">
        <v>86.75</v>
      </c>
    </row>
    <row r="6398" spans="1:4" ht="12.75" customHeight="1">
      <c r="A6398" s="402">
        <v>87801</v>
      </c>
      <c r="B6398" s="402" t="s">
        <v>18134</v>
      </c>
      <c r="C6398" s="402" t="s">
        <v>74</v>
      </c>
      <c r="D6398" s="403">
        <v>57.34</v>
      </c>
    </row>
    <row r="6399" spans="1:4" ht="12.75" customHeight="1">
      <c r="A6399" s="402">
        <v>87803</v>
      </c>
      <c r="B6399" s="402" t="s">
        <v>18135</v>
      </c>
      <c r="C6399" s="402" t="s">
        <v>74</v>
      </c>
      <c r="D6399" s="403">
        <v>61.88</v>
      </c>
    </row>
    <row r="6400" spans="1:4" ht="12.75" customHeight="1">
      <c r="A6400" s="402">
        <v>87804</v>
      </c>
      <c r="B6400" s="402" t="s">
        <v>18136</v>
      </c>
      <c r="C6400" s="402" t="s">
        <v>74</v>
      </c>
      <c r="D6400" s="403">
        <v>102.02</v>
      </c>
    </row>
    <row r="6401" spans="1:4" ht="12.75" customHeight="1">
      <c r="A6401" s="402">
        <v>87805</v>
      </c>
      <c r="B6401" s="402" t="s">
        <v>18137</v>
      </c>
      <c r="C6401" s="402" t="s">
        <v>74</v>
      </c>
      <c r="D6401" s="403">
        <v>62.6</v>
      </c>
    </row>
    <row r="6402" spans="1:4" ht="12.75" customHeight="1">
      <c r="A6402" s="402">
        <v>87807</v>
      </c>
      <c r="B6402" s="402" t="s">
        <v>18138</v>
      </c>
      <c r="C6402" s="402" t="s">
        <v>74</v>
      </c>
      <c r="D6402" s="403">
        <v>67.61</v>
      </c>
    </row>
    <row r="6403" spans="1:4" ht="12.75" customHeight="1">
      <c r="A6403" s="402">
        <v>87808</v>
      </c>
      <c r="B6403" s="402" t="s">
        <v>18139</v>
      </c>
      <c r="C6403" s="402" t="s">
        <v>74</v>
      </c>
      <c r="D6403" s="403">
        <v>109.03</v>
      </c>
    </row>
    <row r="6404" spans="1:4" ht="12.75" customHeight="1">
      <c r="A6404" s="402">
        <v>87809</v>
      </c>
      <c r="B6404" s="402" t="s">
        <v>18140</v>
      </c>
      <c r="C6404" s="402" t="s">
        <v>74</v>
      </c>
      <c r="D6404" s="403">
        <v>70</v>
      </c>
    </row>
    <row r="6405" spans="1:4" ht="12.75" customHeight="1">
      <c r="A6405" s="402">
        <v>87811</v>
      </c>
      <c r="B6405" s="402" t="s">
        <v>18141</v>
      </c>
      <c r="C6405" s="402" t="s">
        <v>74</v>
      </c>
      <c r="D6405" s="403">
        <v>72.7</v>
      </c>
    </row>
    <row r="6406" spans="1:4" ht="12.75" customHeight="1">
      <c r="A6406" s="402">
        <v>87812</v>
      </c>
      <c r="B6406" s="402" t="s">
        <v>18142</v>
      </c>
      <c r="C6406" s="402" t="s">
        <v>74</v>
      </c>
      <c r="D6406" s="403">
        <v>93.13</v>
      </c>
    </row>
    <row r="6407" spans="1:4" ht="12.75" customHeight="1">
      <c r="A6407" s="402">
        <v>87813</v>
      </c>
      <c r="B6407" s="402" t="s">
        <v>18143</v>
      </c>
      <c r="C6407" s="402" t="s">
        <v>74</v>
      </c>
      <c r="D6407" s="403">
        <v>84.09</v>
      </c>
    </row>
    <row r="6408" spans="1:4" ht="12.75" customHeight="1">
      <c r="A6408" s="402">
        <v>87815</v>
      </c>
      <c r="B6408" s="402" t="s">
        <v>18144</v>
      </c>
      <c r="C6408" s="402" t="s">
        <v>74</v>
      </c>
      <c r="D6408" s="403">
        <v>87.71</v>
      </c>
    </row>
    <row r="6409" spans="1:4" ht="12.75" customHeight="1">
      <c r="A6409" s="402">
        <v>87816</v>
      </c>
      <c r="B6409" s="402" t="s">
        <v>18145</v>
      </c>
      <c r="C6409" s="402" t="s">
        <v>74</v>
      </c>
      <c r="D6409" s="403">
        <v>116.02</v>
      </c>
    </row>
    <row r="6410" spans="1:4" ht="12.75" customHeight="1">
      <c r="A6410" s="402">
        <v>87817</v>
      </c>
      <c r="B6410" s="402" t="s">
        <v>18146</v>
      </c>
      <c r="C6410" s="402" t="s">
        <v>74</v>
      </c>
      <c r="D6410" s="403">
        <v>89.81</v>
      </c>
    </row>
    <row r="6411" spans="1:4" ht="12.75" customHeight="1">
      <c r="A6411" s="402">
        <v>87819</v>
      </c>
      <c r="B6411" s="402" t="s">
        <v>18147</v>
      </c>
      <c r="C6411" s="402" t="s">
        <v>74</v>
      </c>
      <c r="D6411" s="403">
        <v>94.35</v>
      </c>
    </row>
    <row r="6412" spans="1:4" ht="12.75" customHeight="1">
      <c r="A6412" s="402">
        <v>87820</v>
      </c>
      <c r="B6412" s="402" t="s">
        <v>18148</v>
      </c>
      <c r="C6412" s="402" t="s">
        <v>74</v>
      </c>
      <c r="D6412" s="403">
        <v>131.29</v>
      </c>
    </row>
    <row r="6413" spans="1:4" ht="12.75" customHeight="1">
      <c r="A6413" s="402">
        <v>87821</v>
      </c>
      <c r="B6413" s="402" t="s">
        <v>18149</v>
      </c>
      <c r="C6413" s="402" t="s">
        <v>74</v>
      </c>
      <c r="D6413" s="403">
        <v>116.18</v>
      </c>
    </row>
    <row r="6414" spans="1:4" ht="12.75" customHeight="1">
      <c r="A6414" s="402">
        <v>87823</v>
      </c>
      <c r="B6414" s="402" t="s">
        <v>18150</v>
      </c>
      <c r="C6414" s="402" t="s">
        <v>74</v>
      </c>
      <c r="D6414" s="403">
        <v>121.19</v>
      </c>
    </row>
    <row r="6415" spans="1:4" ht="12.75" customHeight="1">
      <c r="A6415" s="402">
        <v>87824</v>
      </c>
      <c r="B6415" s="402" t="s">
        <v>18151</v>
      </c>
      <c r="C6415" s="402" t="s">
        <v>74</v>
      </c>
      <c r="D6415" s="403">
        <v>151.97999999999999</v>
      </c>
    </row>
    <row r="6416" spans="1:4" ht="12.75" customHeight="1">
      <c r="A6416" s="402">
        <v>87825</v>
      </c>
      <c r="B6416" s="402" t="s">
        <v>18152</v>
      </c>
      <c r="C6416" s="402" t="s">
        <v>74</v>
      </c>
      <c r="D6416" s="403">
        <v>65.930000000000007</v>
      </c>
    </row>
    <row r="6417" spans="1:4" ht="12.75" customHeight="1">
      <c r="A6417" s="402">
        <v>87827</v>
      </c>
      <c r="B6417" s="402" t="s">
        <v>18153</v>
      </c>
      <c r="C6417" s="402" t="s">
        <v>74</v>
      </c>
      <c r="D6417" s="403">
        <v>69.239999999999995</v>
      </c>
    </row>
    <row r="6418" spans="1:4" ht="12.75" customHeight="1">
      <c r="A6418" s="402">
        <v>87828</v>
      </c>
      <c r="B6418" s="402" t="s">
        <v>18154</v>
      </c>
      <c r="C6418" s="402" t="s">
        <v>74</v>
      </c>
      <c r="D6418" s="403">
        <v>96.16</v>
      </c>
    </row>
    <row r="6419" spans="1:4" ht="12.75" customHeight="1">
      <c r="A6419" s="402">
        <v>87829</v>
      </c>
      <c r="B6419" s="402" t="s">
        <v>18155</v>
      </c>
      <c r="C6419" s="402" t="s">
        <v>74</v>
      </c>
      <c r="D6419" s="403">
        <v>80.05</v>
      </c>
    </row>
    <row r="6420" spans="1:4" ht="12.75" customHeight="1">
      <c r="A6420" s="402">
        <v>87831</v>
      </c>
      <c r="B6420" s="402" t="s">
        <v>18156</v>
      </c>
      <c r="C6420" s="402" t="s">
        <v>74</v>
      </c>
      <c r="D6420" s="403">
        <v>84.48</v>
      </c>
    </row>
    <row r="6421" spans="1:4" ht="12.75" customHeight="1">
      <c r="A6421" s="402">
        <v>87832</v>
      </c>
      <c r="B6421" s="402" t="s">
        <v>18157</v>
      </c>
      <c r="C6421" s="402" t="s">
        <v>74</v>
      </c>
      <c r="D6421" s="403">
        <v>121.27</v>
      </c>
    </row>
    <row r="6422" spans="1:4" ht="12.75" customHeight="1">
      <c r="A6422" s="402">
        <v>87838</v>
      </c>
      <c r="B6422" s="402" t="s">
        <v>18158</v>
      </c>
      <c r="C6422" s="402" t="s">
        <v>74</v>
      </c>
      <c r="D6422" s="403">
        <v>168.66</v>
      </c>
    </row>
    <row r="6423" spans="1:4" ht="12.75" customHeight="1">
      <c r="A6423" s="402">
        <v>87839</v>
      </c>
      <c r="B6423" s="402" t="s">
        <v>18159</v>
      </c>
      <c r="C6423" s="402" t="s">
        <v>74</v>
      </c>
      <c r="D6423" s="403">
        <v>121.41</v>
      </c>
    </row>
    <row r="6424" spans="1:4" ht="12.75" customHeight="1">
      <c r="A6424" s="402">
        <v>87840</v>
      </c>
      <c r="B6424" s="402" t="s">
        <v>18160</v>
      </c>
      <c r="C6424" s="402" t="s">
        <v>74</v>
      </c>
      <c r="D6424" s="403">
        <v>163.79</v>
      </c>
    </row>
    <row r="6425" spans="1:4" ht="12.75" customHeight="1">
      <c r="A6425" s="402">
        <v>87841</v>
      </c>
      <c r="B6425" s="402" t="s">
        <v>18161</v>
      </c>
      <c r="C6425" s="402" t="s">
        <v>74</v>
      </c>
      <c r="D6425" s="403">
        <v>116.7</v>
      </c>
    </row>
    <row r="6426" spans="1:4" ht="12.75" customHeight="1">
      <c r="A6426" s="402">
        <v>87850</v>
      </c>
      <c r="B6426" s="402" t="s">
        <v>18162</v>
      </c>
      <c r="C6426" s="402" t="s">
        <v>74</v>
      </c>
      <c r="D6426" s="403">
        <v>182.95</v>
      </c>
    </row>
    <row r="6427" spans="1:4" ht="12.75" customHeight="1">
      <c r="A6427" s="402">
        <v>87851</v>
      </c>
      <c r="B6427" s="402" t="s">
        <v>18163</v>
      </c>
      <c r="C6427" s="402" t="s">
        <v>74</v>
      </c>
      <c r="D6427" s="403">
        <v>135.69</v>
      </c>
    </row>
    <row r="6428" spans="1:4" ht="12.75" customHeight="1">
      <c r="A6428" s="402">
        <v>87852</v>
      </c>
      <c r="B6428" s="402" t="s">
        <v>18164</v>
      </c>
      <c r="C6428" s="402" t="s">
        <v>74</v>
      </c>
      <c r="D6428" s="403">
        <v>177.76</v>
      </c>
    </row>
    <row r="6429" spans="1:4" ht="12.75" customHeight="1">
      <c r="A6429" s="402">
        <v>87853</v>
      </c>
      <c r="B6429" s="402" t="s">
        <v>18165</v>
      </c>
      <c r="C6429" s="402" t="s">
        <v>74</v>
      </c>
      <c r="D6429" s="403">
        <v>130.66</v>
      </c>
    </row>
    <row r="6430" spans="1:4" ht="12.75" customHeight="1">
      <c r="A6430" s="402">
        <v>90406</v>
      </c>
      <c r="B6430" s="402" t="s">
        <v>18166</v>
      </c>
      <c r="C6430" s="402" t="s">
        <v>74</v>
      </c>
      <c r="D6430" s="403">
        <v>39.729999999999997</v>
      </c>
    </row>
    <row r="6431" spans="1:4" ht="12.75" customHeight="1">
      <c r="A6431" s="402">
        <v>90408</v>
      </c>
      <c r="B6431" s="402" t="s">
        <v>18167</v>
      </c>
      <c r="C6431" s="402" t="s">
        <v>74</v>
      </c>
      <c r="D6431" s="403">
        <v>29.47</v>
      </c>
    </row>
    <row r="6432" spans="1:4" ht="12.75" customHeight="1">
      <c r="A6432" s="402">
        <v>104203</v>
      </c>
      <c r="B6432" s="402" t="s">
        <v>18168</v>
      </c>
      <c r="C6432" s="402" t="s">
        <v>74</v>
      </c>
      <c r="D6432" s="403">
        <v>54.56</v>
      </c>
    </row>
    <row r="6433" spans="1:4" ht="12.75" customHeight="1">
      <c r="A6433" s="402">
        <v>104204</v>
      </c>
      <c r="B6433" s="402" t="s">
        <v>18169</v>
      </c>
      <c r="C6433" s="402" t="s">
        <v>74</v>
      </c>
      <c r="D6433" s="403">
        <v>70.489999999999995</v>
      </c>
    </row>
    <row r="6434" spans="1:4" ht="12.75" customHeight="1">
      <c r="A6434" s="402">
        <v>104205</v>
      </c>
      <c r="B6434" s="402" t="s">
        <v>18170</v>
      </c>
      <c r="C6434" s="402" t="s">
        <v>74</v>
      </c>
      <c r="D6434" s="403">
        <v>77.28</v>
      </c>
    </row>
    <row r="6435" spans="1:4" ht="12.75" customHeight="1">
      <c r="A6435" s="402">
        <v>104206</v>
      </c>
      <c r="B6435" s="402" t="s">
        <v>18171</v>
      </c>
      <c r="C6435" s="402" t="s">
        <v>74</v>
      </c>
      <c r="D6435" s="403">
        <v>85.33</v>
      </c>
    </row>
    <row r="6436" spans="1:4" ht="12.75" customHeight="1">
      <c r="A6436" s="402">
        <v>104207</v>
      </c>
      <c r="B6436" s="402" t="s">
        <v>18172</v>
      </c>
      <c r="C6436" s="402" t="s">
        <v>74</v>
      </c>
      <c r="D6436" s="403">
        <v>40.840000000000003</v>
      </c>
    </row>
    <row r="6437" spans="1:4" ht="12.75" customHeight="1">
      <c r="A6437" s="402">
        <v>104208</v>
      </c>
      <c r="B6437" s="402" t="s">
        <v>18173</v>
      </c>
      <c r="C6437" s="402" t="s">
        <v>74</v>
      </c>
      <c r="D6437" s="403">
        <v>56.32</v>
      </c>
    </row>
    <row r="6438" spans="1:4" ht="12.75" customHeight="1">
      <c r="A6438" s="402">
        <v>104209</v>
      </c>
      <c r="B6438" s="402" t="s">
        <v>18174</v>
      </c>
      <c r="C6438" s="402" t="s">
        <v>74</v>
      </c>
      <c r="D6438" s="403">
        <v>62.71</v>
      </c>
    </row>
    <row r="6439" spans="1:4" ht="12.75" customHeight="1">
      <c r="A6439" s="402">
        <v>104210</v>
      </c>
      <c r="B6439" s="402" t="s">
        <v>18175</v>
      </c>
      <c r="C6439" s="402" t="s">
        <v>74</v>
      </c>
      <c r="D6439" s="403">
        <v>65.16</v>
      </c>
    </row>
    <row r="6440" spans="1:4" ht="12.75" customHeight="1">
      <c r="A6440" s="402">
        <v>104211</v>
      </c>
      <c r="B6440" s="402" t="s">
        <v>18176</v>
      </c>
      <c r="C6440" s="402" t="s">
        <v>74</v>
      </c>
      <c r="D6440" s="403">
        <v>76.459999999999994</v>
      </c>
    </row>
    <row r="6441" spans="1:4" ht="12.75" customHeight="1">
      <c r="A6441" s="402">
        <v>104212</v>
      </c>
      <c r="B6441" s="402" t="s">
        <v>18177</v>
      </c>
      <c r="C6441" s="402" t="s">
        <v>74</v>
      </c>
      <c r="D6441" s="403">
        <v>92</v>
      </c>
    </row>
    <row r="6442" spans="1:4" ht="12.75" customHeight="1">
      <c r="A6442" s="402">
        <v>104213</v>
      </c>
      <c r="B6442" s="402" t="s">
        <v>18178</v>
      </c>
      <c r="C6442" s="402" t="s">
        <v>74</v>
      </c>
      <c r="D6442" s="403">
        <v>98.39</v>
      </c>
    </row>
    <row r="6443" spans="1:4" ht="12.75" customHeight="1">
      <c r="A6443" s="402">
        <v>104214</v>
      </c>
      <c r="B6443" s="402" t="s">
        <v>18179</v>
      </c>
      <c r="C6443" s="402" t="s">
        <v>74</v>
      </c>
      <c r="D6443" s="403">
        <v>117.24</v>
      </c>
    </row>
    <row r="6444" spans="1:4" ht="12.75" customHeight="1">
      <c r="A6444" s="402">
        <v>104215</v>
      </c>
      <c r="B6444" s="402" t="s">
        <v>18180</v>
      </c>
      <c r="C6444" s="402" t="s">
        <v>74</v>
      </c>
      <c r="D6444" s="403">
        <v>71.78</v>
      </c>
    </row>
    <row r="6445" spans="1:4" ht="12.75" customHeight="1">
      <c r="A6445" s="402">
        <v>104216</v>
      </c>
      <c r="B6445" s="402" t="s">
        <v>18181</v>
      </c>
      <c r="C6445" s="402" t="s">
        <v>74</v>
      </c>
      <c r="D6445" s="403">
        <v>87.21</v>
      </c>
    </row>
    <row r="6446" spans="1:4" ht="12.75" customHeight="1">
      <c r="A6446" s="402">
        <v>104217</v>
      </c>
      <c r="B6446" s="402" t="s">
        <v>18182</v>
      </c>
      <c r="C6446" s="402" t="s">
        <v>74</v>
      </c>
      <c r="D6446" s="403">
        <v>46.79</v>
      </c>
    </row>
    <row r="6447" spans="1:4" ht="12.75" customHeight="1">
      <c r="A6447" s="402">
        <v>104218</v>
      </c>
      <c r="B6447" s="402" t="s">
        <v>18183</v>
      </c>
      <c r="C6447" s="402" t="s">
        <v>74</v>
      </c>
      <c r="D6447" s="403">
        <v>49.68</v>
      </c>
    </row>
    <row r="6448" spans="1:4" ht="12.75" customHeight="1">
      <c r="A6448" s="402">
        <v>104219</v>
      </c>
      <c r="B6448" s="402" t="s">
        <v>18184</v>
      </c>
      <c r="C6448" s="402" t="s">
        <v>74</v>
      </c>
      <c r="D6448" s="403">
        <v>74.42</v>
      </c>
    </row>
    <row r="6449" spans="1:4" ht="12.75" customHeight="1">
      <c r="A6449" s="402">
        <v>104220</v>
      </c>
      <c r="B6449" s="402" t="s">
        <v>18185</v>
      </c>
      <c r="C6449" s="402" t="s">
        <v>74</v>
      </c>
      <c r="D6449" s="403">
        <v>50.88</v>
      </c>
    </row>
    <row r="6450" spans="1:4" ht="12.75" customHeight="1">
      <c r="A6450" s="402">
        <v>104221</v>
      </c>
      <c r="B6450" s="402" t="s">
        <v>18186</v>
      </c>
      <c r="C6450" s="402" t="s">
        <v>74</v>
      </c>
      <c r="D6450" s="403">
        <v>60.27</v>
      </c>
    </row>
    <row r="6451" spans="1:4" ht="12.75" customHeight="1">
      <c r="A6451" s="402">
        <v>104222</v>
      </c>
      <c r="B6451" s="402" t="s">
        <v>18187</v>
      </c>
      <c r="C6451" s="402" t="s">
        <v>74</v>
      </c>
      <c r="D6451" s="403">
        <v>64.150000000000006</v>
      </c>
    </row>
    <row r="6452" spans="1:4" ht="12.75" customHeight="1">
      <c r="A6452" s="402">
        <v>104223</v>
      </c>
      <c r="B6452" s="402" t="s">
        <v>18188</v>
      </c>
      <c r="C6452" s="402" t="s">
        <v>74</v>
      </c>
      <c r="D6452" s="403">
        <v>97.46</v>
      </c>
    </row>
    <row r="6453" spans="1:4" ht="12.75" customHeight="1">
      <c r="A6453" s="402">
        <v>104224</v>
      </c>
      <c r="B6453" s="402" t="s">
        <v>18189</v>
      </c>
      <c r="C6453" s="402" t="s">
        <v>74</v>
      </c>
      <c r="D6453" s="403">
        <v>65.72</v>
      </c>
    </row>
    <row r="6454" spans="1:4" ht="12.75" customHeight="1">
      <c r="A6454" s="402">
        <v>104225</v>
      </c>
      <c r="B6454" s="402" t="s">
        <v>18190</v>
      </c>
      <c r="C6454" s="402" t="s">
        <v>74</v>
      </c>
      <c r="D6454" s="403">
        <v>66.39</v>
      </c>
    </row>
    <row r="6455" spans="1:4" ht="12.75" customHeight="1">
      <c r="A6455" s="402">
        <v>104226</v>
      </c>
      <c r="B6455" s="402" t="s">
        <v>18191</v>
      </c>
      <c r="C6455" s="402" t="s">
        <v>74</v>
      </c>
      <c r="D6455" s="403">
        <v>71.25</v>
      </c>
    </row>
    <row r="6456" spans="1:4" ht="12.75" customHeight="1">
      <c r="A6456" s="402">
        <v>104227</v>
      </c>
      <c r="B6456" s="402" t="s">
        <v>18192</v>
      </c>
      <c r="C6456" s="402" t="s">
        <v>74</v>
      </c>
      <c r="D6456" s="403">
        <v>113.8</v>
      </c>
    </row>
    <row r="6457" spans="1:4" ht="12.75" customHeight="1">
      <c r="A6457" s="402">
        <v>104228</v>
      </c>
      <c r="B6457" s="402" t="s">
        <v>18193</v>
      </c>
      <c r="C6457" s="402" t="s">
        <v>74</v>
      </c>
      <c r="D6457" s="403">
        <v>72.5</v>
      </c>
    </row>
    <row r="6458" spans="1:4" ht="12.75" customHeight="1">
      <c r="A6458" s="402">
        <v>104229</v>
      </c>
      <c r="B6458" s="402" t="s">
        <v>18194</v>
      </c>
      <c r="C6458" s="402" t="s">
        <v>74</v>
      </c>
      <c r="D6458" s="403">
        <v>77.83</v>
      </c>
    </row>
    <row r="6459" spans="1:4" ht="12.75" customHeight="1">
      <c r="A6459" s="402">
        <v>104230</v>
      </c>
      <c r="B6459" s="402" t="s">
        <v>18195</v>
      </c>
      <c r="C6459" s="402" t="s">
        <v>74</v>
      </c>
      <c r="D6459" s="403">
        <v>83.18</v>
      </c>
    </row>
    <row r="6460" spans="1:4" ht="12.75" customHeight="1">
      <c r="A6460" s="402">
        <v>104231</v>
      </c>
      <c r="B6460" s="402" t="s">
        <v>18196</v>
      </c>
      <c r="C6460" s="402" t="s">
        <v>74</v>
      </c>
      <c r="D6460" s="403">
        <v>125.41</v>
      </c>
    </row>
    <row r="6461" spans="1:4" ht="12.75" customHeight="1">
      <c r="A6461" s="402">
        <v>104232</v>
      </c>
      <c r="B6461" s="402" t="s">
        <v>18197</v>
      </c>
      <c r="C6461" s="402" t="s">
        <v>74</v>
      </c>
      <c r="D6461" s="403">
        <v>80.09</v>
      </c>
    </row>
    <row r="6462" spans="1:4" ht="12.75" customHeight="1">
      <c r="A6462" s="402">
        <v>104233</v>
      </c>
      <c r="B6462" s="402" t="s">
        <v>18198</v>
      </c>
      <c r="C6462" s="402" t="s">
        <v>74</v>
      </c>
      <c r="D6462" s="403">
        <v>35.520000000000003</v>
      </c>
    </row>
    <row r="6463" spans="1:4" ht="12.75" customHeight="1">
      <c r="A6463" s="402">
        <v>104234</v>
      </c>
      <c r="B6463" s="402" t="s">
        <v>18199</v>
      </c>
      <c r="C6463" s="402" t="s">
        <v>74</v>
      </c>
      <c r="D6463" s="403">
        <v>38.22</v>
      </c>
    </row>
    <row r="6464" spans="1:4" ht="12.75" customHeight="1">
      <c r="A6464" s="402">
        <v>104235</v>
      </c>
      <c r="B6464" s="402" t="s">
        <v>18200</v>
      </c>
      <c r="C6464" s="402" t="s">
        <v>74</v>
      </c>
      <c r="D6464" s="403">
        <v>62.02</v>
      </c>
    </row>
    <row r="6465" spans="1:4" ht="12.75" customHeight="1">
      <c r="A6465" s="402">
        <v>104236</v>
      </c>
      <c r="B6465" s="402" t="s">
        <v>18201</v>
      </c>
      <c r="C6465" s="402" t="s">
        <v>74</v>
      </c>
      <c r="D6465" s="403">
        <v>38.58</v>
      </c>
    </row>
    <row r="6466" spans="1:4" ht="12.75" customHeight="1">
      <c r="A6466" s="402">
        <v>104237</v>
      </c>
      <c r="B6466" s="402" t="s">
        <v>18202</v>
      </c>
      <c r="C6466" s="402" t="s">
        <v>74</v>
      </c>
      <c r="D6466" s="403">
        <v>48.64</v>
      </c>
    </row>
    <row r="6467" spans="1:4" ht="12.75" customHeight="1">
      <c r="A6467" s="402">
        <v>104238</v>
      </c>
      <c r="B6467" s="402" t="s">
        <v>18203</v>
      </c>
      <c r="C6467" s="402" t="s">
        <v>74</v>
      </c>
      <c r="D6467" s="403">
        <v>52.26</v>
      </c>
    </row>
    <row r="6468" spans="1:4" ht="12.75" customHeight="1">
      <c r="A6468" s="402">
        <v>104239</v>
      </c>
      <c r="B6468" s="402" t="s">
        <v>18204</v>
      </c>
      <c r="C6468" s="402" t="s">
        <v>74</v>
      </c>
      <c r="D6468" s="403">
        <v>84.03</v>
      </c>
    </row>
    <row r="6469" spans="1:4" ht="12.75" customHeight="1">
      <c r="A6469" s="402">
        <v>104240</v>
      </c>
      <c r="B6469" s="402" t="s">
        <v>18205</v>
      </c>
      <c r="C6469" s="402" t="s">
        <v>74</v>
      </c>
      <c r="D6469" s="403">
        <v>53.06</v>
      </c>
    </row>
    <row r="6470" spans="1:4" ht="12.75" customHeight="1">
      <c r="A6470" s="402">
        <v>104241</v>
      </c>
      <c r="B6470" s="402" t="s">
        <v>18206</v>
      </c>
      <c r="C6470" s="402" t="s">
        <v>74</v>
      </c>
      <c r="D6470" s="403">
        <v>54.36</v>
      </c>
    </row>
    <row r="6471" spans="1:4" ht="12.75" customHeight="1">
      <c r="A6471" s="402">
        <v>104242</v>
      </c>
      <c r="B6471" s="402" t="s">
        <v>18207</v>
      </c>
      <c r="C6471" s="402" t="s">
        <v>74</v>
      </c>
      <c r="D6471" s="403">
        <v>58.9</v>
      </c>
    </row>
    <row r="6472" spans="1:4" ht="12.75" customHeight="1">
      <c r="A6472" s="402">
        <v>104243</v>
      </c>
      <c r="B6472" s="402" t="s">
        <v>18208</v>
      </c>
      <c r="C6472" s="402" t="s">
        <v>74</v>
      </c>
      <c r="D6472" s="403">
        <v>99.3</v>
      </c>
    </row>
    <row r="6473" spans="1:4" ht="12.75" customHeight="1">
      <c r="A6473" s="402">
        <v>104244</v>
      </c>
      <c r="B6473" s="402" t="s">
        <v>18209</v>
      </c>
      <c r="C6473" s="402" t="s">
        <v>74</v>
      </c>
      <c r="D6473" s="403">
        <v>59.45</v>
      </c>
    </row>
    <row r="6474" spans="1:4" ht="12.75" customHeight="1">
      <c r="A6474" s="402">
        <v>104245</v>
      </c>
      <c r="B6474" s="402" t="s">
        <v>18210</v>
      </c>
      <c r="C6474" s="402" t="s">
        <v>74</v>
      </c>
      <c r="D6474" s="403">
        <v>59.31</v>
      </c>
    </row>
    <row r="6475" spans="1:4" ht="12.75" customHeight="1">
      <c r="A6475" s="402">
        <v>104246</v>
      </c>
      <c r="B6475" s="402" t="s">
        <v>18211</v>
      </c>
      <c r="C6475" s="402" t="s">
        <v>74</v>
      </c>
      <c r="D6475" s="403">
        <v>64.319999999999993</v>
      </c>
    </row>
    <row r="6476" spans="1:4" ht="12.75" customHeight="1">
      <c r="A6476" s="402">
        <v>104247</v>
      </c>
      <c r="B6476" s="402" t="s">
        <v>18212</v>
      </c>
      <c r="C6476" s="402" t="s">
        <v>74</v>
      </c>
      <c r="D6476" s="403">
        <v>106.41</v>
      </c>
    </row>
    <row r="6477" spans="1:4" ht="12.75" customHeight="1">
      <c r="A6477" s="402">
        <v>104248</v>
      </c>
      <c r="B6477" s="402" t="s">
        <v>18213</v>
      </c>
      <c r="C6477" s="402" t="s">
        <v>74</v>
      </c>
      <c r="D6477" s="403">
        <v>62.02</v>
      </c>
    </row>
    <row r="6478" spans="1:4" ht="12.75" customHeight="1">
      <c r="A6478" s="402">
        <v>104249</v>
      </c>
      <c r="B6478" s="402" t="s">
        <v>18214</v>
      </c>
      <c r="C6478" s="402" t="s">
        <v>74</v>
      </c>
      <c r="D6478" s="403">
        <v>63.87</v>
      </c>
    </row>
    <row r="6479" spans="1:4" ht="12.75" customHeight="1">
      <c r="A6479" s="402">
        <v>104250</v>
      </c>
      <c r="B6479" s="402" t="s">
        <v>18215</v>
      </c>
      <c r="C6479" s="402" t="s">
        <v>74</v>
      </c>
      <c r="D6479" s="403">
        <v>66.569999999999993</v>
      </c>
    </row>
    <row r="6480" spans="1:4" ht="12.75" customHeight="1">
      <c r="A6480" s="402">
        <v>104251</v>
      </c>
      <c r="B6480" s="402" t="s">
        <v>18216</v>
      </c>
      <c r="C6480" s="402" t="s">
        <v>74</v>
      </c>
      <c r="D6480" s="403">
        <v>87.61</v>
      </c>
    </row>
    <row r="6481" spans="1:4" ht="12.75" customHeight="1">
      <c r="A6481" s="402">
        <v>104252</v>
      </c>
      <c r="B6481" s="402" t="s">
        <v>18217</v>
      </c>
      <c r="C6481" s="402" t="s">
        <v>74</v>
      </c>
      <c r="D6481" s="403">
        <v>69.84</v>
      </c>
    </row>
    <row r="6482" spans="1:4" ht="12.75" customHeight="1">
      <c r="A6482" s="402">
        <v>104253</v>
      </c>
      <c r="B6482" s="402" t="s">
        <v>18218</v>
      </c>
      <c r="C6482" s="402" t="s">
        <v>74</v>
      </c>
      <c r="D6482" s="403">
        <v>76.989999999999995</v>
      </c>
    </row>
    <row r="6483" spans="1:4" ht="12.75" customHeight="1">
      <c r="A6483" s="402">
        <v>104254</v>
      </c>
      <c r="B6483" s="402" t="s">
        <v>18219</v>
      </c>
      <c r="C6483" s="402" t="s">
        <v>74</v>
      </c>
      <c r="D6483" s="403">
        <v>80.61</v>
      </c>
    </row>
    <row r="6484" spans="1:4" ht="12.75" customHeight="1">
      <c r="A6484" s="402">
        <v>104255</v>
      </c>
      <c r="B6484" s="402" t="s">
        <v>18220</v>
      </c>
      <c r="C6484" s="402" t="s">
        <v>74</v>
      </c>
      <c r="D6484" s="403">
        <v>109.63</v>
      </c>
    </row>
    <row r="6485" spans="1:4" ht="12.75" customHeight="1">
      <c r="A6485" s="402">
        <v>104256</v>
      </c>
      <c r="B6485" s="402" t="s">
        <v>18221</v>
      </c>
      <c r="C6485" s="402" t="s">
        <v>74</v>
      </c>
      <c r="D6485" s="403">
        <v>84.34</v>
      </c>
    </row>
    <row r="6486" spans="1:4" ht="12.75" customHeight="1">
      <c r="A6486" s="402">
        <v>104257</v>
      </c>
      <c r="B6486" s="402" t="s">
        <v>18222</v>
      </c>
      <c r="C6486" s="402" t="s">
        <v>74</v>
      </c>
      <c r="D6486" s="403">
        <v>82.71</v>
      </c>
    </row>
    <row r="6487" spans="1:4" ht="12.75" customHeight="1">
      <c r="A6487" s="402">
        <v>104258</v>
      </c>
      <c r="B6487" s="402" t="s">
        <v>18223</v>
      </c>
      <c r="C6487" s="402" t="s">
        <v>74</v>
      </c>
      <c r="D6487" s="403">
        <v>87.25</v>
      </c>
    </row>
    <row r="6488" spans="1:4" ht="12.75" customHeight="1">
      <c r="A6488" s="402">
        <v>104259</v>
      </c>
      <c r="B6488" s="402" t="s">
        <v>18224</v>
      </c>
      <c r="C6488" s="402" t="s">
        <v>74</v>
      </c>
      <c r="D6488" s="403">
        <v>124.9</v>
      </c>
    </row>
    <row r="6489" spans="1:4" ht="12.75" customHeight="1">
      <c r="A6489" s="402">
        <v>104260</v>
      </c>
      <c r="B6489" s="402" t="s">
        <v>18225</v>
      </c>
      <c r="C6489" s="402" t="s">
        <v>74</v>
      </c>
      <c r="D6489" s="403">
        <v>90.72</v>
      </c>
    </row>
    <row r="6490" spans="1:4" ht="12.75" customHeight="1">
      <c r="A6490" s="402">
        <v>104261</v>
      </c>
      <c r="B6490" s="402" t="s">
        <v>18226</v>
      </c>
      <c r="C6490" s="402" t="s">
        <v>74</v>
      </c>
      <c r="D6490" s="403">
        <v>106.5</v>
      </c>
    </row>
    <row r="6491" spans="1:4" ht="12.75" customHeight="1">
      <c r="A6491" s="402">
        <v>104262</v>
      </c>
      <c r="B6491" s="402" t="s">
        <v>18227</v>
      </c>
      <c r="C6491" s="402" t="s">
        <v>74</v>
      </c>
      <c r="D6491" s="403">
        <v>111.51</v>
      </c>
    </row>
    <row r="6492" spans="1:4" ht="12.75" customHeight="1">
      <c r="A6492" s="402">
        <v>104263</v>
      </c>
      <c r="B6492" s="402" t="s">
        <v>18228</v>
      </c>
      <c r="C6492" s="402" t="s">
        <v>74</v>
      </c>
      <c r="D6492" s="403">
        <v>144.09</v>
      </c>
    </row>
    <row r="6493" spans="1:4" ht="12.75" customHeight="1">
      <c r="A6493" s="402">
        <v>104264</v>
      </c>
      <c r="B6493" s="402" t="s">
        <v>18229</v>
      </c>
      <c r="C6493" s="402" t="s">
        <v>74</v>
      </c>
      <c r="D6493" s="403">
        <v>107.78</v>
      </c>
    </row>
    <row r="6494" spans="1:4" ht="12.75" customHeight="1">
      <c r="A6494" s="402">
        <v>104627</v>
      </c>
      <c r="B6494" s="402" t="s">
        <v>18230</v>
      </c>
      <c r="C6494" s="402" t="s">
        <v>74</v>
      </c>
      <c r="D6494" s="403">
        <v>18.38</v>
      </c>
    </row>
    <row r="6495" spans="1:4" ht="12.75" customHeight="1">
      <c r="A6495" s="402">
        <v>104628</v>
      </c>
      <c r="B6495" s="402" t="s">
        <v>18231</v>
      </c>
      <c r="C6495" s="402" t="s">
        <v>74</v>
      </c>
      <c r="D6495" s="403">
        <v>28.17</v>
      </c>
    </row>
    <row r="6496" spans="1:4" ht="12.75" customHeight="1">
      <c r="A6496" s="402">
        <v>104629</v>
      </c>
      <c r="B6496" s="402" t="s">
        <v>18232</v>
      </c>
      <c r="C6496" s="402" t="s">
        <v>74</v>
      </c>
      <c r="D6496" s="403">
        <v>33.799999999999997</v>
      </c>
    </row>
    <row r="6497" spans="1:4" ht="12.75" customHeight="1">
      <c r="A6497" s="402">
        <v>104630</v>
      </c>
      <c r="B6497" s="402" t="s">
        <v>18233</v>
      </c>
      <c r="C6497" s="402" t="s">
        <v>74</v>
      </c>
      <c r="D6497" s="403">
        <v>29.04</v>
      </c>
    </row>
    <row r="6498" spans="1:4" ht="12.75" customHeight="1">
      <c r="A6498" s="402">
        <v>104631</v>
      </c>
      <c r="B6498" s="402" t="s">
        <v>18234</v>
      </c>
      <c r="C6498" s="402" t="s">
        <v>74</v>
      </c>
      <c r="D6498" s="403">
        <v>38.82</v>
      </c>
    </row>
    <row r="6499" spans="1:4" ht="12.75" customHeight="1">
      <c r="A6499" s="402">
        <v>104632</v>
      </c>
      <c r="B6499" s="402" t="s">
        <v>18235</v>
      </c>
      <c r="C6499" s="402" t="s">
        <v>74</v>
      </c>
      <c r="D6499" s="403">
        <v>44.45</v>
      </c>
    </row>
    <row r="6500" spans="1:4" ht="12.75" customHeight="1">
      <c r="A6500" s="402">
        <v>104633</v>
      </c>
      <c r="B6500" s="402" t="s">
        <v>18236</v>
      </c>
      <c r="C6500" s="402" t="s">
        <v>74</v>
      </c>
      <c r="D6500" s="403">
        <v>24.95</v>
      </c>
    </row>
    <row r="6501" spans="1:4" ht="12.75" customHeight="1">
      <c r="A6501" s="402">
        <v>104634</v>
      </c>
      <c r="B6501" s="402" t="s">
        <v>18237</v>
      </c>
      <c r="C6501" s="402" t="s">
        <v>74</v>
      </c>
      <c r="D6501" s="403">
        <v>37.1</v>
      </c>
    </row>
    <row r="6502" spans="1:4" ht="12.75" customHeight="1">
      <c r="A6502" s="402">
        <v>104635</v>
      </c>
      <c r="B6502" s="402" t="s">
        <v>18238</v>
      </c>
      <c r="C6502" s="402" t="s">
        <v>74</v>
      </c>
      <c r="D6502" s="403">
        <v>50.73</v>
      </c>
    </row>
    <row r="6503" spans="1:4" ht="12.75" customHeight="1">
      <c r="A6503" s="402">
        <v>104636</v>
      </c>
      <c r="B6503" s="402" t="s">
        <v>18239</v>
      </c>
      <c r="C6503" s="402" t="s">
        <v>74</v>
      </c>
      <c r="D6503" s="403">
        <v>59.18</v>
      </c>
    </row>
    <row r="6504" spans="1:4" ht="12.75" customHeight="1">
      <c r="A6504" s="402">
        <v>104951</v>
      </c>
      <c r="B6504" s="402" t="s">
        <v>18240</v>
      </c>
      <c r="C6504" s="402" t="s">
        <v>74</v>
      </c>
      <c r="D6504" s="403">
        <v>30.86</v>
      </c>
    </row>
    <row r="6505" spans="1:4" ht="12.75" customHeight="1">
      <c r="A6505" s="402">
        <v>104952</v>
      </c>
      <c r="B6505" s="402" t="s">
        <v>18241</v>
      </c>
      <c r="C6505" s="402" t="s">
        <v>74</v>
      </c>
      <c r="D6505" s="403">
        <v>33.659999999999997</v>
      </c>
    </row>
    <row r="6506" spans="1:4" ht="12.75" customHeight="1">
      <c r="A6506" s="402">
        <v>104953</v>
      </c>
      <c r="B6506" s="402" t="s">
        <v>18242</v>
      </c>
      <c r="C6506" s="402" t="s">
        <v>74</v>
      </c>
      <c r="D6506" s="403">
        <v>55.82</v>
      </c>
    </row>
    <row r="6507" spans="1:4" ht="12.75" customHeight="1">
      <c r="A6507" s="402">
        <v>104954</v>
      </c>
      <c r="B6507" s="402" t="s">
        <v>18243</v>
      </c>
      <c r="C6507" s="402" t="s">
        <v>74</v>
      </c>
      <c r="D6507" s="403">
        <v>43.72</v>
      </c>
    </row>
    <row r="6508" spans="1:4" ht="12.75" customHeight="1">
      <c r="A6508" s="402">
        <v>104955</v>
      </c>
      <c r="B6508" s="402" t="s">
        <v>18244</v>
      </c>
      <c r="C6508" s="402" t="s">
        <v>74</v>
      </c>
      <c r="D6508" s="403">
        <v>38.270000000000003</v>
      </c>
    </row>
    <row r="6509" spans="1:4" ht="12.75" customHeight="1">
      <c r="A6509" s="402">
        <v>104956</v>
      </c>
      <c r="B6509" s="402" t="s">
        <v>18245</v>
      </c>
      <c r="C6509" s="402" t="s">
        <v>74</v>
      </c>
      <c r="D6509" s="403">
        <v>41.07</v>
      </c>
    </row>
    <row r="6510" spans="1:4" ht="12.75" customHeight="1">
      <c r="A6510" s="402">
        <v>104957</v>
      </c>
      <c r="B6510" s="402" t="s">
        <v>18246</v>
      </c>
      <c r="C6510" s="402" t="s">
        <v>74</v>
      </c>
      <c r="D6510" s="403">
        <v>37.380000000000003</v>
      </c>
    </row>
    <row r="6511" spans="1:4" ht="12.75" customHeight="1">
      <c r="A6511" s="402">
        <v>104958</v>
      </c>
      <c r="B6511" s="402" t="s">
        <v>18247</v>
      </c>
      <c r="C6511" s="402" t="s">
        <v>74</v>
      </c>
      <c r="D6511" s="403">
        <v>21.34</v>
      </c>
    </row>
    <row r="6512" spans="1:4" ht="12.75" customHeight="1">
      <c r="A6512" s="402">
        <v>104959</v>
      </c>
      <c r="B6512" s="402" t="s">
        <v>18248</v>
      </c>
      <c r="C6512" s="402" t="s">
        <v>74</v>
      </c>
      <c r="D6512" s="403">
        <v>23.13</v>
      </c>
    </row>
    <row r="6513" spans="1:4" ht="12.75" customHeight="1">
      <c r="A6513" s="402">
        <v>104960</v>
      </c>
      <c r="B6513" s="402" t="s">
        <v>18249</v>
      </c>
      <c r="C6513" s="402" t="s">
        <v>74</v>
      </c>
      <c r="D6513" s="403">
        <v>36.450000000000003</v>
      </c>
    </row>
    <row r="6514" spans="1:4" ht="12.75" customHeight="1">
      <c r="A6514" s="402">
        <v>104961</v>
      </c>
      <c r="B6514" s="402" t="s">
        <v>18250</v>
      </c>
      <c r="C6514" s="402" t="s">
        <v>74</v>
      </c>
      <c r="D6514" s="403">
        <v>46.88</v>
      </c>
    </row>
    <row r="6515" spans="1:4" ht="12.75" customHeight="1">
      <c r="A6515" s="402">
        <v>104962</v>
      </c>
      <c r="B6515" s="402" t="s">
        <v>18251</v>
      </c>
      <c r="C6515" s="402" t="s">
        <v>74</v>
      </c>
      <c r="D6515" s="403">
        <v>49.68</v>
      </c>
    </row>
    <row r="6516" spans="1:4" ht="12.75" customHeight="1">
      <c r="A6516" s="402">
        <v>104963</v>
      </c>
      <c r="B6516" s="402" t="s">
        <v>18252</v>
      </c>
      <c r="C6516" s="402" t="s">
        <v>74</v>
      </c>
      <c r="D6516" s="403">
        <v>42.65</v>
      </c>
    </row>
    <row r="6517" spans="1:4" ht="12.75" customHeight="1">
      <c r="A6517" s="402">
        <v>104964</v>
      </c>
      <c r="B6517" s="402" t="s">
        <v>18253</v>
      </c>
      <c r="C6517" s="402" t="s">
        <v>74</v>
      </c>
      <c r="D6517" s="403">
        <v>45.45</v>
      </c>
    </row>
    <row r="6518" spans="1:4" ht="12.75" customHeight="1">
      <c r="A6518" s="402">
        <v>104965</v>
      </c>
      <c r="B6518" s="402" t="s">
        <v>18254</v>
      </c>
      <c r="C6518" s="402" t="s">
        <v>74</v>
      </c>
      <c r="D6518" s="403">
        <v>40.92</v>
      </c>
    </row>
    <row r="6519" spans="1:4" ht="12.75" customHeight="1">
      <c r="A6519" s="402">
        <v>104966</v>
      </c>
      <c r="B6519" s="402" t="s">
        <v>18255</v>
      </c>
      <c r="C6519" s="402" t="s">
        <v>74</v>
      </c>
      <c r="D6519" s="403">
        <v>40.18</v>
      </c>
    </row>
    <row r="6520" spans="1:4" ht="12.75" customHeight="1">
      <c r="A6520" s="402">
        <v>104967</v>
      </c>
      <c r="B6520" s="402" t="s">
        <v>18256</v>
      </c>
      <c r="C6520" s="402" t="s">
        <v>74</v>
      </c>
      <c r="D6520" s="403">
        <v>35.590000000000003</v>
      </c>
    </row>
    <row r="6521" spans="1:4" ht="12.75" customHeight="1">
      <c r="A6521" s="402">
        <v>104968</v>
      </c>
      <c r="B6521" s="402" t="s">
        <v>18257</v>
      </c>
      <c r="C6521" s="402" t="s">
        <v>74</v>
      </c>
      <c r="D6521" s="403">
        <v>37.380000000000003</v>
      </c>
    </row>
    <row r="6522" spans="1:4" ht="12.75" customHeight="1">
      <c r="A6522" s="402">
        <v>104969</v>
      </c>
      <c r="B6522" s="402" t="s">
        <v>18258</v>
      </c>
      <c r="C6522" s="402" t="s">
        <v>74</v>
      </c>
      <c r="D6522" s="403">
        <v>31.35</v>
      </c>
    </row>
    <row r="6523" spans="1:4" ht="12.75" customHeight="1">
      <c r="A6523" s="402">
        <v>104970</v>
      </c>
      <c r="B6523" s="402" t="s">
        <v>18259</v>
      </c>
      <c r="C6523" s="402" t="s">
        <v>74</v>
      </c>
      <c r="D6523" s="403">
        <v>33.14</v>
      </c>
    </row>
    <row r="6524" spans="1:4" ht="12.75" customHeight="1">
      <c r="A6524" s="402">
        <v>104971</v>
      </c>
      <c r="B6524" s="402" t="s">
        <v>18260</v>
      </c>
      <c r="C6524" s="402" t="s">
        <v>74</v>
      </c>
      <c r="D6524" s="403">
        <v>29.63</v>
      </c>
    </row>
    <row r="6525" spans="1:4" ht="12.75" customHeight="1">
      <c r="A6525" s="402">
        <v>104972</v>
      </c>
      <c r="B6525" s="402" t="s">
        <v>18261</v>
      </c>
      <c r="C6525" s="402" t="s">
        <v>74</v>
      </c>
      <c r="D6525" s="403">
        <v>31.42</v>
      </c>
    </row>
    <row r="6526" spans="1:4" ht="12.75" customHeight="1">
      <c r="A6526" s="402">
        <v>104973</v>
      </c>
      <c r="B6526" s="402" t="s">
        <v>18262</v>
      </c>
      <c r="C6526" s="402" t="s">
        <v>74</v>
      </c>
      <c r="D6526" s="403">
        <v>26.98</v>
      </c>
    </row>
    <row r="6527" spans="1:4" ht="12.75" customHeight="1">
      <c r="A6527" s="402">
        <v>104974</v>
      </c>
      <c r="B6527" s="402" t="s">
        <v>18263</v>
      </c>
      <c r="C6527" s="402" t="s">
        <v>74</v>
      </c>
      <c r="D6527" s="403">
        <v>28.77</v>
      </c>
    </row>
    <row r="6528" spans="1:4" ht="12.75" customHeight="1">
      <c r="A6528" s="402">
        <v>104975</v>
      </c>
      <c r="B6528" s="402" t="s">
        <v>18264</v>
      </c>
      <c r="C6528" s="402" t="s">
        <v>74</v>
      </c>
      <c r="D6528" s="403">
        <v>26.09</v>
      </c>
    </row>
    <row r="6529" spans="1:4" ht="12.75" customHeight="1">
      <c r="A6529" s="402">
        <v>104976</v>
      </c>
      <c r="B6529" s="402" t="s">
        <v>18265</v>
      </c>
      <c r="C6529" s="402" t="s">
        <v>74</v>
      </c>
      <c r="D6529" s="403">
        <v>27.88</v>
      </c>
    </row>
    <row r="6530" spans="1:4" ht="12.75" customHeight="1">
      <c r="A6530" s="402">
        <v>104977</v>
      </c>
      <c r="B6530" s="402" t="s">
        <v>18266</v>
      </c>
      <c r="C6530" s="402" t="s">
        <v>74</v>
      </c>
      <c r="D6530" s="403">
        <v>44.66</v>
      </c>
    </row>
    <row r="6531" spans="1:4" ht="12.75" customHeight="1">
      <c r="A6531" s="402">
        <v>104978</v>
      </c>
      <c r="B6531" s="402" t="s">
        <v>18267</v>
      </c>
      <c r="C6531" s="402" t="s">
        <v>74</v>
      </c>
      <c r="D6531" s="403">
        <v>33.53</v>
      </c>
    </row>
    <row r="6532" spans="1:4" ht="12.75" customHeight="1">
      <c r="A6532" s="402">
        <v>105185</v>
      </c>
      <c r="B6532" s="402" t="s">
        <v>18268</v>
      </c>
      <c r="C6532" s="402" t="s">
        <v>74</v>
      </c>
      <c r="D6532" s="403">
        <v>180.32</v>
      </c>
    </row>
    <row r="6533" spans="1:4" ht="12.75" customHeight="1">
      <c r="A6533" s="402">
        <v>105186</v>
      </c>
      <c r="B6533" s="402" t="s">
        <v>18269</v>
      </c>
      <c r="C6533" s="402" t="s">
        <v>74</v>
      </c>
      <c r="D6533" s="403">
        <v>133.11000000000001</v>
      </c>
    </row>
    <row r="6534" spans="1:4" ht="12.75" customHeight="1">
      <c r="A6534" s="402">
        <v>105187</v>
      </c>
      <c r="B6534" s="402" t="s">
        <v>18270</v>
      </c>
      <c r="C6534" s="402" t="s">
        <v>74</v>
      </c>
      <c r="D6534" s="403">
        <v>175.73</v>
      </c>
    </row>
    <row r="6535" spans="1:4" ht="12.75" customHeight="1">
      <c r="A6535" s="402">
        <v>105188</v>
      </c>
      <c r="B6535" s="402" t="s">
        <v>18271</v>
      </c>
      <c r="C6535" s="402" t="s">
        <v>74</v>
      </c>
      <c r="D6535" s="403">
        <v>128.62</v>
      </c>
    </row>
    <row r="6536" spans="1:4" ht="12.75" customHeight="1">
      <c r="A6536" s="402">
        <v>87244</v>
      </c>
      <c r="B6536" s="402" t="s">
        <v>18272</v>
      </c>
      <c r="C6536" s="402" t="s">
        <v>74</v>
      </c>
      <c r="D6536" s="403">
        <v>184.63</v>
      </c>
    </row>
    <row r="6537" spans="1:4" ht="12.75" customHeight="1">
      <c r="A6537" s="402">
        <v>87245</v>
      </c>
      <c r="B6537" s="402" t="s">
        <v>18273</v>
      </c>
      <c r="C6537" s="402" t="s">
        <v>74</v>
      </c>
      <c r="D6537" s="403">
        <v>219.77</v>
      </c>
    </row>
    <row r="6538" spans="1:4" ht="12.75" customHeight="1">
      <c r="A6538" s="402">
        <v>87265</v>
      </c>
      <c r="B6538" s="402" t="s">
        <v>18274</v>
      </c>
      <c r="C6538" s="402" t="s">
        <v>74</v>
      </c>
      <c r="D6538" s="403">
        <v>55.88</v>
      </c>
    </row>
    <row r="6539" spans="1:4" ht="12.75" customHeight="1">
      <c r="A6539" s="402">
        <v>87267</v>
      </c>
      <c r="B6539" s="402" t="s">
        <v>18275</v>
      </c>
      <c r="C6539" s="402" t="s">
        <v>74</v>
      </c>
      <c r="D6539" s="403">
        <v>60.7</v>
      </c>
    </row>
    <row r="6540" spans="1:4" ht="12.75" customHeight="1">
      <c r="A6540" s="402">
        <v>87269</v>
      </c>
      <c r="B6540" s="402" t="s">
        <v>18276</v>
      </c>
      <c r="C6540" s="402" t="s">
        <v>74</v>
      </c>
      <c r="D6540" s="403">
        <v>59.51</v>
      </c>
    </row>
    <row r="6541" spans="1:4" ht="12.75" customHeight="1">
      <c r="A6541" s="402">
        <v>87271</v>
      </c>
      <c r="B6541" s="402" t="s">
        <v>18277</v>
      </c>
      <c r="C6541" s="402" t="s">
        <v>74</v>
      </c>
      <c r="D6541" s="403">
        <v>64.41</v>
      </c>
    </row>
    <row r="6542" spans="1:4" ht="12.75" customHeight="1">
      <c r="A6542" s="402">
        <v>87273</v>
      </c>
      <c r="B6542" s="402" t="s">
        <v>89</v>
      </c>
      <c r="C6542" s="402" t="s">
        <v>74</v>
      </c>
      <c r="D6542" s="403">
        <v>62.33</v>
      </c>
    </row>
    <row r="6543" spans="1:4" ht="12.75" customHeight="1">
      <c r="A6543" s="402">
        <v>87275</v>
      </c>
      <c r="B6543" s="402" t="s">
        <v>98</v>
      </c>
      <c r="C6543" s="402" t="s">
        <v>74</v>
      </c>
      <c r="D6543" s="403">
        <v>68.83</v>
      </c>
    </row>
    <row r="6544" spans="1:4" ht="12.75" customHeight="1">
      <c r="A6544" s="402">
        <v>88788</v>
      </c>
      <c r="B6544" s="402" t="s">
        <v>18278</v>
      </c>
      <c r="C6544" s="402" t="s">
        <v>74</v>
      </c>
      <c r="D6544" s="403">
        <v>259.76</v>
      </c>
    </row>
    <row r="6545" spans="1:4" ht="12.75" customHeight="1">
      <c r="A6545" s="402">
        <v>88789</v>
      </c>
      <c r="B6545" s="402" t="s">
        <v>18279</v>
      </c>
      <c r="C6545" s="402" t="s">
        <v>74</v>
      </c>
      <c r="D6545" s="403">
        <v>310.54000000000002</v>
      </c>
    </row>
    <row r="6546" spans="1:4" ht="12.75" customHeight="1">
      <c r="A6546" s="402">
        <v>93393</v>
      </c>
      <c r="B6546" s="402" t="s">
        <v>18280</v>
      </c>
      <c r="C6546" s="402" t="s">
        <v>74</v>
      </c>
      <c r="D6546" s="403">
        <v>47.45</v>
      </c>
    </row>
    <row r="6547" spans="1:4" ht="12.75" customHeight="1">
      <c r="A6547" s="402">
        <v>93395</v>
      </c>
      <c r="B6547" s="402" t="s">
        <v>18281</v>
      </c>
      <c r="C6547" s="402" t="s">
        <v>74</v>
      </c>
      <c r="D6547" s="403">
        <v>52.22</v>
      </c>
    </row>
    <row r="6548" spans="1:4" ht="12.75" customHeight="1">
      <c r="A6548" s="402">
        <v>99195</v>
      </c>
      <c r="B6548" s="402" t="s">
        <v>18282</v>
      </c>
      <c r="C6548" s="402" t="s">
        <v>74</v>
      </c>
      <c r="D6548" s="403">
        <v>54.47</v>
      </c>
    </row>
    <row r="6549" spans="1:4" ht="12.75" customHeight="1">
      <c r="A6549" s="402">
        <v>99198</v>
      </c>
      <c r="B6549" s="402" t="s">
        <v>18283</v>
      </c>
      <c r="C6549" s="402" t="s">
        <v>74</v>
      </c>
      <c r="D6549" s="403">
        <v>59.24</v>
      </c>
    </row>
    <row r="6550" spans="1:4" ht="12.75" customHeight="1">
      <c r="A6550" s="402">
        <v>104611</v>
      </c>
      <c r="B6550" s="402" t="s">
        <v>18284</v>
      </c>
      <c r="C6550" s="402" t="s">
        <v>74</v>
      </c>
      <c r="D6550" s="403">
        <v>76.02</v>
      </c>
    </row>
    <row r="6551" spans="1:4" ht="12.75" customHeight="1">
      <c r="A6551" s="402">
        <v>104612</v>
      </c>
      <c r="B6551" s="402" t="s">
        <v>18285</v>
      </c>
      <c r="C6551" s="402" t="s">
        <v>74</v>
      </c>
      <c r="D6551" s="403">
        <v>76.739999999999995</v>
      </c>
    </row>
    <row r="6552" spans="1:4" ht="12.75" customHeight="1">
      <c r="A6552" s="402">
        <v>104613</v>
      </c>
      <c r="B6552" s="402" t="s">
        <v>18286</v>
      </c>
      <c r="C6552" s="402" t="s">
        <v>74</v>
      </c>
      <c r="D6552" s="403">
        <v>59.12</v>
      </c>
    </row>
    <row r="6553" spans="1:4" ht="12.75" customHeight="1">
      <c r="A6553" s="402">
        <v>104614</v>
      </c>
      <c r="B6553" s="402" t="s">
        <v>18287</v>
      </c>
      <c r="C6553" s="402" t="s">
        <v>74</v>
      </c>
      <c r="D6553" s="403">
        <v>65.430000000000007</v>
      </c>
    </row>
    <row r="6554" spans="1:4" ht="12.75" customHeight="1">
      <c r="A6554" s="402">
        <v>104615</v>
      </c>
      <c r="B6554" s="402" t="s">
        <v>18288</v>
      </c>
      <c r="C6554" s="402" t="s">
        <v>74</v>
      </c>
      <c r="D6554" s="403">
        <v>181.9</v>
      </c>
    </row>
    <row r="6555" spans="1:4" ht="12.75" customHeight="1">
      <c r="A6555" s="402">
        <v>104616</v>
      </c>
      <c r="B6555" s="402" t="s">
        <v>18289</v>
      </c>
      <c r="C6555" s="402" t="s">
        <v>74</v>
      </c>
      <c r="D6555" s="403">
        <v>260.02</v>
      </c>
    </row>
    <row r="6556" spans="1:4" ht="12.75" customHeight="1">
      <c r="A6556" s="402">
        <v>104617</v>
      </c>
      <c r="B6556" s="402" t="s">
        <v>18290</v>
      </c>
      <c r="C6556" s="402" t="s">
        <v>74</v>
      </c>
      <c r="D6556" s="403">
        <v>191.62</v>
      </c>
    </row>
    <row r="6557" spans="1:4" ht="12.75" customHeight="1">
      <c r="A6557" s="402">
        <v>104618</v>
      </c>
      <c r="B6557" s="402" t="s">
        <v>18291</v>
      </c>
      <c r="C6557" s="402" t="s">
        <v>74</v>
      </c>
      <c r="D6557" s="403">
        <v>269.74</v>
      </c>
    </row>
    <row r="6558" spans="1:4" ht="12.75" customHeight="1">
      <c r="A6558" s="402">
        <v>104619</v>
      </c>
      <c r="B6558" s="402" t="s">
        <v>18292</v>
      </c>
      <c r="C6558" s="402" t="s">
        <v>53</v>
      </c>
      <c r="D6558" s="403">
        <v>18.52</v>
      </c>
    </row>
    <row r="6559" spans="1:4" ht="12.75" customHeight="1">
      <c r="A6559" s="402">
        <v>101965</v>
      </c>
      <c r="B6559" s="402" t="s">
        <v>18293</v>
      </c>
      <c r="C6559" s="402" t="s">
        <v>53</v>
      </c>
      <c r="D6559" s="403">
        <v>110.06</v>
      </c>
    </row>
    <row r="6560" spans="1:4" ht="12.75" customHeight="1">
      <c r="A6560" s="402">
        <v>101966</v>
      </c>
      <c r="B6560" s="402" t="s">
        <v>18294</v>
      </c>
      <c r="C6560" s="402" t="s">
        <v>53</v>
      </c>
      <c r="D6560" s="403">
        <v>133.78</v>
      </c>
    </row>
    <row r="6561" spans="1:4" ht="12.75" customHeight="1">
      <c r="A6561" s="402">
        <v>101979</v>
      </c>
      <c r="B6561" s="402" t="s">
        <v>127</v>
      </c>
      <c r="C6561" s="402" t="s">
        <v>53</v>
      </c>
      <c r="D6561" s="403">
        <v>39.549999999999997</v>
      </c>
    </row>
    <row r="6562" spans="1:4" ht="12.75" customHeight="1">
      <c r="A6562" s="402">
        <v>96112</v>
      </c>
      <c r="B6562" s="402" t="s">
        <v>18295</v>
      </c>
      <c r="C6562" s="402" t="s">
        <v>74</v>
      </c>
      <c r="D6562" s="403">
        <v>152.61000000000001</v>
      </c>
    </row>
    <row r="6563" spans="1:4" ht="12.75" customHeight="1">
      <c r="A6563" s="402">
        <v>96122</v>
      </c>
      <c r="B6563" s="402" t="s">
        <v>18296</v>
      </c>
      <c r="C6563" s="402" t="s">
        <v>53</v>
      </c>
      <c r="D6563" s="403">
        <v>54.81</v>
      </c>
    </row>
    <row r="6564" spans="1:4" ht="12.75" customHeight="1">
      <c r="A6564" s="402">
        <v>104756</v>
      </c>
      <c r="B6564" s="402" t="s">
        <v>18297</v>
      </c>
      <c r="C6564" s="402" t="s">
        <v>74</v>
      </c>
      <c r="D6564" s="403">
        <v>223.78</v>
      </c>
    </row>
    <row r="6565" spans="1:4" ht="12.75" customHeight="1">
      <c r="A6565" s="402">
        <v>96109</v>
      </c>
      <c r="B6565" s="402" t="s">
        <v>18298</v>
      </c>
      <c r="C6565" s="402" t="s">
        <v>74</v>
      </c>
      <c r="D6565" s="403">
        <v>48.68</v>
      </c>
    </row>
    <row r="6566" spans="1:4" ht="12.75" customHeight="1">
      <c r="A6566" s="402">
        <v>96110</v>
      </c>
      <c r="B6566" s="402" t="s">
        <v>18299</v>
      </c>
      <c r="C6566" s="402" t="s">
        <v>74</v>
      </c>
      <c r="D6566" s="403">
        <v>71.06</v>
      </c>
    </row>
    <row r="6567" spans="1:4" ht="12.75" customHeight="1">
      <c r="A6567" s="402">
        <v>96113</v>
      </c>
      <c r="B6567" s="402" t="s">
        <v>18300</v>
      </c>
      <c r="C6567" s="402" t="s">
        <v>74</v>
      </c>
      <c r="D6567" s="403">
        <v>44.12</v>
      </c>
    </row>
    <row r="6568" spans="1:4" ht="12.75" customHeight="1">
      <c r="A6568" s="402">
        <v>96114</v>
      </c>
      <c r="B6568" s="402" t="s">
        <v>18301</v>
      </c>
      <c r="C6568" s="402" t="s">
        <v>74</v>
      </c>
      <c r="D6568" s="403">
        <v>72.17</v>
      </c>
    </row>
    <row r="6569" spans="1:4" ht="12.75" customHeight="1">
      <c r="A6569" s="402">
        <v>96120</v>
      </c>
      <c r="B6569" s="402" t="s">
        <v>18302</v>
      </c>
      <c r="C6569" s="402" t="s">
        <v>53</v>
      </c>
      <c r="D6569" s="403">
        <v>2.86</v>
      </c>
    </row>
    <row r="6570" spans="1:4" ht="12.75" customHeight="1">
      <c r="A6570" s="402">
        <v>96123</v>
      </c>
      <c r="B6570" s="402" t="s">
        <v>18303</v>
      </c>
      <c r="C6570" s="402" t="s">
        <v>53</v>
      </c>
      <c r="D6570" s="403">
        <v>27.67</v>
      </c>
    </row>
    <row r="6571" spans="1:4" ht="12.75" customHeight="1">
      <c r="A6571" s="402">
        <v>99054</v>
      </c>
      <c r="B6571" s="402" t="s">
        <v>18304</v>
      </c>
      <c r="C6571" s="402" t="s">
        <v>74</v>
      </c>
      <c r="D6571" s="403">
        <v>55.41</v>
      </c>
    </row>
    <row r="6572" spans="1:4" ht="12.75" customHeight="1">
      <c r="A6572" s="402">
        <v>96111</v>
      </c>
      <c r="B6572" s="402" t="s">
        <v>18305</v>
      </c>
      <c r="C6572" s="402" t="s">
        <v>74</v>
      </c>
      <c r="D6572" s="403">
        <v>61.67</v>
      </c>
    </row>
    <row r="6573" spans="1:4" ht="12.75" customHeight="1">
      <c r="A6573" s="402">
        <v>96116</v>
      </c>
      <c r="B6573" s="402" t="s">
        <v>18306</v>
      </c>
      <c r="C6573" s="402" t="s">
        <v>74</v>
      </c>
      <c r="D6573" s="403">
        <v>64.37</v>
      </c>
    </row>
    <row r="6574" spans="1:4" ht="12.75" customHeight="1">
      <c r="A6574" s="402">
        <v>96121</v>
      </c>
      <c r="B6574" s="402" t="s">
        <v>18307</v>
      </c>
      <c r="C6574" s="402" t="s">
        <v>53</v>
      </c>
      <c r="D6574" s="403">
        <v>11.85</v>
      </c>
    </row>
    <row r="6575" spans="1:4" ht="12.75" customHeight="1">
      <c r="A6575" s="402">
        <v>96485</v>
      </c>
      <c r="B6575" s="402" t="s">
        <v>18308</v>
      </c>
      <c r="C6575" s="402" t="s">
        <v>74</v>
      </c>
      <c r="D6575" s="403">
        <v>72.17</v>
      </c>
    </row>
    <row r="6576" spans="1:4" ht="12.75" customHeight="1">
      <c r="A6576" s="402">
        <v>96486</v>
      </c>
      <c r="B6576" s="402" t="s">
        <v>18309</v>
      </c>
      <c r="C6576" s="402" t="s">
        <v>74</v>
      </c>
      <c r="D6576" s="403">
        <v>74.87</v>
      </c>
    </row>
    <row r="6577" spans="1:4" ht="12.75" customHeight="1">
      <c r="A6577" s="402">
        <v>91515</v>
      </c>
      <c r="B6577" s="402" t="s">
        <v>18310</v>
      </c>
      <c r="C6577" s="402" t="s">
        <v>74</v>
      </c>
      <c r="D6577" s="403">
        <v>5.67</v>
      </c>
    </row>
    <row r="6578" spans="1:4" ht="12.75" customHeight="1">
      <c r="A6578" s="402">
        <v>91519</v>
      </c>
      <c r="B6578" s="402" t="s">
        <v>18311</v>
      </c>
      <c r="C6578" s="402" t="s">
        <v>74</v>
      </c>
      <c r="D6578" s="403">
        <v>7.64</v>
      </c>
    </row>
    <row r="6579" spans="1:4" ht="12.75" customHeight="1">
      <c r="A6579" s="402">
        <v>91520</v>
      </c>
      <c r="B6579" s="402" t="s">
        <v>18312</v>
      </c>
      <c r="C6579" s="402" t="s">
        <v>74</v>
      </c>
      <c r="D6579" s="403">
        <v>2.13</v>
      </c>
    </row>
    <row r="6580" spans="1:4" ht="12.75" customHeight="1">
      <c r="A6580" s="402">
        <v>91522</v>
      </c>
      <c r="B6580" s="402" t="s">
        <v>18313</v>
      </c>
      <c r="C6580" s="402" t="s">
        <v>74</v>
      </c>
      <c r="D6580" s="403">
        <v>2.94</v>
      </c>
    </row>
    <row r="6581" spans="1:4" ht="12.75" customHeight="1">
      <c r="A6581" s="402">
        <v>91525</v>
      </c>
      <c r="B6581" s="402" t="s">
        <v>18314</v>
      </c>
      <c r="C6581" s="402" t="s">
        <v>74</v>
      </c>
      <c r="D6581" s="403">
        <v>6.77</v>
      </c>
    </row>
    <row r="6582" spans="1:4" ht="12.75" customHeight="1">
      <c r="A6582" s="402">
        <v>104412</v>
      </c>
      <c r="B6582" s="402" t="s">
        <v>18315</v>
      </c>
      <c r="C6582" s="402" t="s">
        <v>74</v>
      </c>
      <c r="D6582" s="403">
        <v>2.63</v>
      </c>
    </row>
    <row r="6583" spans="1:4" ht="12.75" customHeight="1">
      <c r="A6583" s="402">
        <v>104413</v>
      </c>
      <c r="B6583" s="402" t="s">
        <v>18316</v>
      </c>
      <c r="C6583" s="402" t="s">
        <v>74</v>
      </c>
      <c r="D6583" s="403">
        <v>4.6399999999999997</v>
      </c>
    </row>
    <row r="6584" spans="1:4" ht="12.75" customHeight="1">
      <c r="A6584" s="402">
        <v>104414</v>
      </c>
      <c r="B6584" s="402" t="s">
        <v>18317</v>
      </c>
      <c r="C6584" s="402" t="s">
        <v>74</v>
      </c>
      <c r="D6584" s="403">
        <v>6.08</v>
      </c>
    </row>
    <row r="6585" spans="1:4" ht="12.75" customHeight="1">
      <c r="A6585" s="402">
        <v>104415</v>
      </c>
      <c r="B6585" s="402" t="s">
        <v>18318</v>
      </c>
      <c r="C6585" s="402" t="s">
        <v>74</v>
      </c>
      <c r="D6585" s="403">
        <v>10.56</v>
      </c>
    </row>
    <row r="6586" spans="1:4" ht="12.75" customHeight="1">
      <c r="A6586" s="402">
        <v>104416</v>
      </c>
      <c r="B6586" s="402" t="s">
        <v>18319</v>
      </c>
      <c r="C6586" s="402" t="s">
        <v>74</v>
      </c>
      <c r="D6586" s="403">
        <v>1.82</v>
      </c>
    </row>
    <row r="6587" spans="1:4" ht="12.75" customHeight="1">
      <c r="A6587" s="402">
        <v>104417</v>
      </c>
      <c r="B6587" s="402" t="s">
        <v>18320</v>
      </c>
      <c r="C6587" s="402" t="s">
        <v>74</v>
      </c>
      <c r="D6587" s="403">
        <v>3.82</v>
      </c>
    </row>
    <row r="6588" spans="1:4" ht="12.75" customHeight="1">
      <c r="A6588" s="402">
        <v>104418</v>
      </c>
      <c r="B6588" s="402" t="s">
        <v>18321</v>
      </c>
      <c r="C6588" s="402" t="s">
        <v>74</v>
      </c>
      <c r="D6588" s="403">
        <v>2.4700000000000002</v>
      </c>
    </row>
    <row r="6589" spans="1:4" ht="12.75" customHeight="1">
      <c r="A6589" s="402">
        <v>104419</v>
      </c>
      <c r="B6589" s="402" t="s">
        <v>18322</v>
      </c>
      <c r="C6589" s="402" t="s">
        <v>74</v>
      </c>
      <c r="D6589" s="403">
        <v>10.199999999999999</v>
      </c>
    </row>
    <row r="6590" spans="1:4" ht="12.75" customHeight="1">
      <c r="A6590" s="402">
        <v>104420</v>
      </c>
      <c r="B6590" s="402" t="s">
        <v>18323</v>
      </c>
      <c r="C6590" s="402" t="s">
        <v>74</v>
      </c>
      <c r="D6590" s="403">
        <v>9.2100000000000009</v>
      </c>
    </row>
    <row r="6591" spans="1:4" ht="12.75" customHeight="1">
      <c r="A6591" s="402">
        <v>104421</v>
      </c>
      <c r="B6591" s="402" t="s">
        <v>18324</v>
      </c>
      <c r="C6591" s="402" t="s">
        <v>74</v>
      </c>
      <c r="D6591" s="403">
        <v>12.94</v>
      </c>
    </row>
    <row r="6592" spans="1:4" ht="12.75" customHeight="1">
      <c r="A6592" s="402">
        <v>104422</v>
      </c>
      <c r="B6592" s="402" t="s">
        <v>18325</v>
      </c>
      <c r="C6592" s="402" t="s">
        <v>74</v>
      </c>
      <c r="D6592" s="403">
        <v>7.56</v>
      </c>
    </row>
    <row r="6593" spans="1:4" ht="12.75" customHeight="1">
      <c r="A6593" s="402">
        <v>104423</v>
      </c>
      <c r="B6593" s="402" t="s">
        <v>18326</v>
      </c>
      <c r="C6593" s="402" t="s">
        <v>74</v>
      </c>
      <c r="D6593" s="403">
        <v>20.59</v>
      </c>
    </row>
    <row r="6594" spans="1:4" ht="12.75" customHeight="1">
      <c r="A6594" s="402">
        <v>104424</v>
      </c>
      <c r="B6594" s="402" t="s">
        <v>18327</v>
      </c>
      <c r="C6594" s="402" t="s">
        <v>74</v>
      </c>
      <c r="D6594" s="403">
        <v>18.96</v>
      </c>
    </row>
    <row r="6595" spans="1:4" ht="12.75" customHeight="1">
      <c r="A6595" s="402">
        <v>104425</v>
      </c>
      <c r="B6595" s="402" t="s">
        <v>18328</v>
      </c>
      <c r="C6595" s="402" t="s">
        <v>74</v>
      </c>
      <c r="D6595" s="403">
        <v>16.260000000000002</v>
      </c>
    </row>
    <row r="6596" spans="1:4" ht="12.75" customHeight="1">
      <c r="A6596" s="402">
        <v>87280</v>
      </c>
      <c r="B6596" s="402" t="s">
        <v>18329</v>
      </c>
      <c r="C6596" s="402" t="s">
        <v>71</v>
      </c>
      <c r="D6596" s="403">
        <v>444.58</v>
      </c>
    </row>
    <row r="6597" spans="1:4" ht="12.75" customHeight="1">
      <c r="A6597" s="402">
        <v>87281</v>
      </c>
      <c r="B6597" s="402" t="s">
        <v>18330</v>
      </c>
      <c r="C6597" s="402" t="s">
        <v>71</v>
      </c>
      <c r="D6597" s="403">
        <v>435.28</v>
      </c>
    </row>
    <row r="6598" spans="1:4" ht="12.75" customHeight="1">
      <c r="A6598" s="402">
        <v>87283</v>
      </c>
      <c r="B6598" s="402" t="s">
        <v>18331</v>
      </c>
      <c r="C6598" s="402" t="s">
        <v>71</v>
      </c>
      <c r="D6598" s="403">
        <v>460.7</v>
      </c>
    </row>
    <row r="6599" spans="1:4" ht="12.75" customHeight="1">
      <c r="A6599" s="402">
        <v>87284</v>
      </c>
      <c r="B6599" s="402" t="s">
        <v>18332</v>
      </c>
      <c r="C6599" s="402" t="s">
        <v>71</v>
      </c>
      <c r="D6599" s="403">
        <v>450.19</v>
      </c>
    </row>
    <row r="6600" spans="1:4" ht="12.75" customHeight="1">
      <c r="A6600" s="402">
        <v>87286</v>
      </c>
      <c r="B6600" s="402" t="s">
        <v>18333</v>
      </c>
      <c r="C6600" s="402" t="s">
        <v>71</v>
      </c>
      <c r="D6600" s="403">
        <v>579.29</v>
      </c>
    </row>
    <row r="6601" spans="1:4" ht="12.75" customHeight="1">
      <c r="A6601" s="402">
        <v>87287</v>
      </c>
      <c r="B6601" s="402" t="s">
        <v>18334</v>
      </c>
      <c r="C6601" s="402" t="s">
        <v>71</v>
      </c>
      <c r="D6601" s="403">
        <v>558.14</v>
      </c>
    </row>
    <row r="6602" spans="1:4" ht="12.75" customHeight="1">
      <c r="A6602" s="402">
        <v>87289</v>
      </c>
      <c r="B6602" s="402" t="s">
        <v>18335</v>
      </c>
      <c r="C6602" s="402" t="s">
        <v>71</v>
      </c>
      <c r="D6602" s="403">
        <v>558.89</v>
      </c>
    </row>
    <row r="6603" spans="1:4" ht="12.75" customHeight="1">
      <c r="A6603" s="402">
        <v>87290</v>
      </c>
      <c r="B6603" s="402" t="s">
        <v>18336</v>
      </c>
      <c r="C6603" s="402" t="s">
        <v>71</v>
      </c>
      <c r="D6603" s="403">
        <v>546.63</v>
      </c>
    </row>
    <row r="6604" spans="1:4" ht="12.75" customHeight="1">
      <c r="A6604" s="402">
        <v>87292</v>
      </c>
      <c r="B6604" s="402" t="s">
        <v>18337</v>
      </c>
      <c r="C6604" s="402" t="s">
        <v>71</v>
      </c>
      <c r="D6604" s="403">
        <v>571.80999999999995</v>
      </c>
    </row>
    <row r="6605" spans="1:4" ht="12.75" customHeight="1">
      <c r="A6605" s="402">
        <v>87294</v>
      </c>
      <c r="B6605" s="402" t="s">
        <v>18338</v>
      </c>
      <c r="C6605" s="402" t="s">
        <v>71</v>
      </c>
      <c r="D6605" s="403">
        <v>542.91999999999996</v>
      </c>
    </row>
    <row r="6606" spans="1:4" ht="12.75" customHeight="1">
      <c r="A6606" s="402">
        <v>87295</v>
      </c>
      <c r="B6606" s="402" t="s">
        <v>18339</v>
      </c>
      <c r="C6606" s="402" t="s">
        <v>71</v>
      </c>
      <c r="D6606" s="403">
        <v>558.67999999999995</v>
      </c>
    </row>
    <row r="6607" spans="1:4" ht="12.75" customHeight="1">
      <c r="A6607" s="402">
        <v>87296</v>
      </c>
      <c r="B6607" s="402" t="s">
        <v>18340</v>
      </c>
      <c r="C6607" s="402" t="s">
        <v>71</v>
      </c>
      <c r="D6607" s="403">
        <v>527.12</v>
      </c>
    </row>
    <row r="6608" spans="1:4" ht="12.75" customHeight="1">
      <c r="A6608" s="402">
        <v>87298</v>
      </c>
      <c r="B6608" s="402" t="s">
        <v>18341</v>
      </c>
      <c r="C6608" s="402" t="s">
        <v>71</v>
      </c>
      <c r="D6608" s="403">
        <v>686.54</v>
      </c>
    </row>
    <row r="6609" spans="1:4" ht="12.75" customHeight="1">
      <c r="A6609" s="402">
        <v>87299</v>
      </c>
      <c r="B6609" s="402" t="s">
        <v>18342</v>
      </c>
      <c r="C6609" s="402" t="s">
        <v>71</v>
      </c>
      <c r="D6609" s="403">
        <v>447.17</v>
      </c>
    </row>
    <row r="6610" spans="1:4" ht="12.75" customHeight="1">
      <c r="A6610" s="402">
        <v>87301</v>
      </c>
      <c r="B6610" s="402" t="s">
        <v>18343</v>
      </c>
      <c r="C6610" s="402" t="s">
        <v>71</v>
      </c>
      <c r="D6610" s="403">
        <v>617.5</v>
      </c>
    </row>
    <row r="6611" spans="1:4" ht="12.75" customHeight="1">
      <c r="A6611" s="402">
        <v>87302</v>
      </c>
      <c r="B6611" s="402" t="s">
        <v>18344</v>
      </c>
      <c r="C6611" s="402" t="s">
        <v>71</v>
      </c>
      <c r="D6611" s="403">
        <v>605.20000000000005</v>
      </c>
    </row>
    <row r="6612" spans="1:4" ht="12.75" customHeight="1">
      <c r="A6612" s="402">
        <v>87304</v>
      </c>
      <c r="B6612" s="402" t="s">
        <v>18345</v>
      </c>
      <c r="C6612" s="402" t="s">
        <v>71</v>
      </c>
      <c r="D6612" s="403">
        <v>557.74</v>
      </c>
    </row>
    <row r="6613" spans="1:4" ht="12.75" customHeight="1">
      <c r="A6613" s="402">
        <v>87305</v>
      </c>
      <c r="B6613" s="402" t="s">
        <v>18346</v>
      </c>
      <c r="C6613" s="402" t="s">
        <v>71</v>
      </c>
      <c r="D6613" s="403">
        <v>557.41</v>
      </c>
    </row>
    <row r="6614" spans="1:4" ht="12.75" customHeight="1">
      <c r="A6614" s="402">
        <v>87307</v>
      </c>
      <c r="B6614" s="402" t="s">
        <v>18347</v>
      </c>
      <c r="C6614" s="402" t="s">
        <v>71</v>
      </c>
      <c r="D6614" s="403">
        <v>530.88</v>
      </c>
    </row>
    <row r="6615" spans="1:4" ht="12.75" customHeight="1">
      <c r="A6615" s="402">
        <v>87308</v>
      </c>
      <c r="B6615" s="402" t="s">
        <v>18348</v>
      </c>
      <c r="C6615" s="402" t="s">
        <v>71</v>
      </c>
      <c r="D6615" s="403">
        <v>517.97</v>
      </c>
    </row>
    <row r="6616" spans="1:4" ht="12.75" customHeight="1">
      <c r="A6616" s="402">
        <v>87310</v>
      </c>
      <c r="B6616" s="402" t="s">
        <v>18349</v>
      </c>
      <c r="C6616" s="402" t="s">
        <v>71</v>
      </c>
      <c r="D6616" s="403">
        <v>442.13</v>
      </c>
    </row>
    <row r="6617" spans="1:4" ht="12.75" customHeight="1">
      <c r="A6617" s="402">
        <v>87311</v>
      </c>
      <c r="B6617" s="402" t="s">
        <v>18350</v>
      </c>
      <c r="C6617" s="402" t="s">
        <v>71</v>
      </c>
      <c r="D6617" s="403">
        <v>429.51</v>
      </c>
    </row>
    <row r="6618" spans="1:4" ht="12.75" customHeight="1">
      <c r="A6618" s="402">
        <v>87313</v>
      </c>
      <c r="B6618" s="402" t="s">
        <v>18351</v>
      </c>
      <c r="C6618" s="402" t="s">
        <v>71</v>
      </c>
      <c r="D6618" s="403">
        <v>536.64</v>
      </c>
    </row>
    <row r="6619" spans="1:4" ht="12.75" customHeight="1">
      <c r="A6619" s="402">
        <v>87314</v>
      </c>
      <c r="B6619" s="402" t="s">
        <v>18352</v>
      </c>
      <c r="C6619" s="402" t="s">
        <v>71</v>
      </c>
      <c r="D6619" s="403">
        <v>525.85</v>
      </c>
    </row>
    <row r="6620" spans="1:4" ht="12.75" customHeight="1">
      <c r="A6620" s="402">
        <v>87316</v>
      </c>
      <c r="B6620" s="402" t="s">
        <v>18353</v>
      </c>
      <c r="C6620" s="402" t="s">
        <v>71</v>
      </c>
      <c r="D6620" s="403">
        <v>486.99</v>
      </c>
    </row>
    <row r="6621" spans="1:4" ht="12.75" customHeight="1">
      <c r="A6621" s="402">
        <v>87317</v>
      </c>
      <c r="B6621" s="402" t="s">
        <v>18354</v>
      </c>
      <c r="C6621" s="402" t="s">
        <v>71</v>
      </c>
      <c r="D6621" s="403">
        <v>468.88</v>
      </c>
    </row>
    <row r="6622" spans="1:4" ht="12.75" customHeight="1">
      <c r="A6622" s="402">
        <v>87319</v>
      </c>
      <c r="B6622" s="402" t="s">
        <v>18355</v>
      </c>
      <c r="C6622" s="402" t="s">
        <v>71</v>
      </c>
      <c r="D6622" s="403">
        <v>3371.45</v>
      </c>
    </row>
    <row r="6623" spans="1:4" ht="12.75" customHeight="1">
      <c r="A6623" s="402">
        <v>87320</v>
      </c>
      <c r="B6623" s="402" t="s">
        <v>18356</v>
      </c>
      <c r="C6623" s="402" t="s">
        <v>71</v>
      </c>
      <c r="D6623" s="403">
        <v>3373.75</v>
      </c>
    </row>
    <row r="6624" spans="1:4" ht="12.75" customHeight="1">
      <c r="A6624" s="402">
        <v>87322</v>
      </c>
      <c r="B6624" s="402" t="s">
        <v>18357</v>
      </c>
      <c r="C6624" s="402" t="s">
        <v>71</v>
      </c>
      <c r="D6624" s="403">
        <v>3481.38</v>
      </c>
    </row>
    <row r="6625" spans="1:4" ht="12.75" customHeight="1">
      <c r="A6625" s="402">
        <v>87323</v>
      </c>
      <c r="B6625" s="402" t="s">
        <v>18358</v>
      </c>
      <c r="C6625" s="402" t="s">
        <v>71</v>
      </c>
      <c r="D6625" s="403">
        <v>3476.55</v>
      </c>
    </row>
    <row r="6626" spans="1:4" ht="12.75" customHeight="1">
      <c r="A6626" s="402">
        <v>87325</v>
      </c>
      <c r="B6626" s="402" t="s">
        <v>18359</v>
      </c>
      <c r="C6626" s="402" t="s">
        <v>71</v>
      </c>
      <c r="D6626" s="403">
        <v>3400.6</v>
      </c>
    </row>
    <row r="6627" spans="1:4" ht="12.75" customHeight="1">
      <c r="A6627" s="402">
        <v>87326</v>
      </c>
      <c r="B6627" s="402" t="s">
        <v>18360</v>
      </c>
      <c r="C6627" s="402" t="s">
        <v>71</v>
      </c>
      <c r="D6627" s="403">
        <v>3404.9</v>
      </c>
    </row>
    <row r="6628" spans="1:4" ht="12.75" customHeight="1">
      <c r="A6628" s="402">
        <v>87327</v>
      </c>
      <c r="B6628" s="402" t="s">
        <v>18361</v>
      </c>
      <c r="C6628" s="402" t="s">
        <v>71</v>
      </c>
      <c r="D6628" s="403">
        <v>468.82</v>
      </c>
    </row>
    <row r="6629" spans="1:4" ht="12.75" customHeight="1">
      <c r="A6629" s="402">
        <v>87328</v>
      </c>
      <c r="B6629" s="402" t="s">
        <v>18362</v>
      </c>
      <c r="C6629" s="402" t="s">
        <v>71</v>
      </c>
      <c r="D6629" s="403">
        <v>405.72</v>
      </c>
    </row>
    <row r="6630" spans="1:4" ht="12.75" customHeight="1">
      <c r="A6630" s="402">
        <v>87329</v>
      </c>
      <c r="B6630" s="402" t="s">
        <v>18363</v>
      </c>
      <c r="C6630" s="402" t="s">
        <v>71</v>
      </c>
      <c r="D6630" s="403">
        <v>503.6</v>
      </c>
    </row>
    <row r="6631" spans="1:4" ht="12.75" customHeight="1">
      <c r="A6631" s="402">
        <v>87330</v>
      </c>
      <c r="B6631" s="402" t="s">
        <v>18364</v>
      </c>
      <c r="C6631" s="402" t="s">
        <v>71</v>
      </c>
      <c r="D6631" s="403">
        <v>432.37</v>
      </c>
    </row>
    <row r="6632" spans="1:4" ht="12.75" customHeight="1">
      <c r="A6632" s="402">
        <v>87331</v>
      </c>
      <c r="B6632" s="402" t="s">
        <v>18365</v>
      </c>
      <c r="C6632" s="402" t="s">
        <v>71</v>
      </c>
      <c r="D6632" s="403">
        <v>602.47</v>
      </c>
    </row>
    <row r="6633" spans="1:4" ht="12.75" customHeight="1">
      <c r="A6633" s="402">
        <v>87332</v>
      </c>
      <c r="B6633" s="402" t="s">
        <v>18366</v>
      </c>
      <c r="C6633" s="402" t="s">
        <v>71</v>
      </c>
      <c r="D6633" s="403">
        <v>536.88</v>
      </c>
    </row>
    <row r="6634" spans="1:4" ht="12.75" customHeight="1">
      <c r="A6634" s="402">
        <v>87333</v>
      </c>
      <c r="B6634" s="402" t="s">
        <v>18367</v>
      </c>
      <c r="C6634" s="402" t="s">
        <v>71</v>
      </c>
      <c r="D6634" s="403">
        <v>563.99</v>
      </c>
    </row>
    <row r="6635" spans="1:4" ht="12.75" customHeight="1">
      <c r="A6635" s="402">
        <v>87334</v>
      </c>
      <c r="B6635" s="402" t="s">
        <v>18368</v>
      </c>
      <c r="C6635" s="402" t="s">
        <v>71</v>
      </c>
      <c r="D6635" s="403">
        <v>523.20000000000005</v>
      </c>
    </row>
    <row r="6636" spans="1:4" ht="12.75" customHeight="1">
      <c r="A6636" s="402">
        <v>87335</v>
      </c>
      <c r="B6636" s="402" t="s">
        <v>18369</v>
      </c>
      <c r="C6636" s="402" t="s">
        <v>71</v>
      </c>
      <c r="D6636" s="403">
        <v>556.48</v>
      </c>
    </row>
    <row r="6637" spans="1:4" ht="12.75" customHeight="1">
      <c r="A6637" s="402">
        <v>87336</v>
      </c>
      <c r="B6637" s="402" t="s">
        <v>18370</v>
      </c>
      <c r="C6637" s="402" t="s">
        <v>71</v>
      </c>
      <c r="D6637" s="403">
        <v>540.9</v>
      </c>
    </row>
    <row r="6638" spans="1:4" ht="12.75" customHeight="1">
      <c r="A6638" s="402">
        <v>87337</v>
      </c>
      <c r="B6638" s="402" t="s">
        <v>18371</v>
      </c>
      <c r="C6638" s="402" t="s">
        <v>71</v>
      </c>
      <c r="D6638" s="403">
        <v>548.47</v>
      </c>
    </row>
    <row r="6639" spans="1:4" ht="12.75" customHeight="1">
      <c r="A6639" s="402">
        <v>87338</v>
      </c>
      <c r="B6639" s="402" t="s">
        <v>18372</v>
      </c>
      <c r="C6639" s="402" t="s">
        <v>71</v>
      </c>
      <c r="D6639" s="403">
        <v>525.48</v>
      </c>
    </row>
    <row r="6640" spans="1:4" ht="12.75" customHeight="1">
      <c r="A6640" s="402">
        <v>87339</v>
      </c>
      <c r="B6640" s="402" t="s">
        <v>18373</v>
      </c>
      <c r="C6640" s="402" t="s">
        <v>71</v>
      </c>
      <c r="D6640" s="403">
        <v>812.71</v>
      </c>
    </row>
    <row r="6641" spans="1:4" ht="12.75" customHeight="1">
      <c r="A6641" s="402">
        <v>87340</v>
      </c>
      <c r="B6641" s="402" t="s">
        <v>18374</v>
      </c>
      <c r="C6641" s="402" t="s">
        <v>71</v>
      </c>
      <c r="D6641" s="403">
        <v>684.86</v>
      </c>
    </row>
    <row r="6642" spans="1:4" ht="12.75" customHeight="1">
      <c r="A6642" s="402">
        <v>87341</v>
      </c>
      <c r="B6642" s="402" t="s">
        <v>18375</v>
      </c>
      <c r="C6642" s="402" t="s">
        <v>71</v>
      </c>
      <c r="D6642" s="403">
        <v>650.54999999999995</v>
      </c>
    </row>
    <row r="6643" spans="1:4" ht="12.75" customHeight="1">
      <c r="A6643" s="402">
        <v>87342</v>
      </c>
      <c r="B6643" s="402" t="s">
        <v>18376</v>
      </c>
      <c r="C6643" s="402" t="s">
        <v>71</v>
      </c>
      <c r="D6643" s="403">
        <v>691.41</v>
      </c>
    </row>
    <row r="6644" spans="1:4" ht="12.75" customHeight="1">
      <c r="A6644" s="402">
        <v>87343</v>
      </c>
      <c r="B6644" s="402" t="s">
        <v>18377</v>
      </c>
      <c r="C6644" s="402" t="s">
        <v>71</v>
      </c>
      <c r="D6644" s="403">
        <v>619.04</v>
      </c>
    </row>
    <row r="6645" spans="1:4" ht="12.75" customHeight="1">
      <c r="A6645" s="402">
        <v>87344</v>
      </c>
      <c r="B6645" s="402" t="s">
        <v>18378</v>
      </c>
      <c r="C6645" s="402" t="s">
        <v>71</v>
      </c>
      <c r="D6645" s="403">
        <v>576.84</v>
      </c>
    </row>
    <row r="6646" spans="1:4" ht="12.75" customHeight="1">
      <c r="A6646" s="402">
        <v>87345</v>
      </c>
      <c r="B6646" s="402" t="s">
        <v>18379</v>
      </c>
      <c r="C6646" s="402" t="s">
        <v>71</v>
      </c>
      <c r="D6646" s="403">
        <v>619.88</v>
      </c>
    </row>
    <row r="6647" spans="1:4" ht="12.75" customHeight="1">
      <c r="A6647" s="402">
        <v>87346</v>
      </c>
      <c r="B6647" s="402" t="s">
        <v>18380</v>
      </c>
      <c r="C6647" s="402" t="s">
        <v>71</v>
      </c>
      <c r="D6647" s="403">
        <v>560.23</v>
      </c>
    </row>
    <row r="6648" spans="1:4" ht="12.75" customHeight="1">
      <c r="A6648" s="402">
        <v>87347</v>
      </c>
      <c r="B6648" s="402" t="s">
        <v>18381</v>
      </c>
      <c r="C6648" s="402" t="s">
        <v>71</v>
      </c>
      <c r="D6648" s="403">
        <v>526.16999999999996</v>
      </c>
    </row>
    <row r="6649" spans="1:4" ht="12.75" customHeight="1">
      <c r="A6649" s="402">
        <v>87348</v>
      </c>
      <c r="B6649" s="402" t="s">
        <v>18382</v>
      </c>
      <c r="C6649" s="402" t="s">
        <v>71</v>
      </c>
      <c r="D6649" s="403">
        <v>566.54</v>
      </c>
    </row>
    <row r="6650" spans="1:4" ht="12.75" customHeight="1">
      <c r="A6650" s="402">
        <v>87349</v>
      </c>
      <c r="B6650" s="402" t="s">
        <v>18383</v>
      </c>
      <c r="C6650" s="402" t="s">
        <v>71</v>
      </c>
      <c r="D6650" s="403">
        <v>486.15</v>
      </c>
    </row>
    <row r="6651" spans="1:4" ht="12.75" customHeight="1">
      <c r="A6651" s="402">
        <v>87350</v>
      </c>
      <c r="B6651" s="402" t="s">
        <v>18384</v>
      </c>
      <c r="C6651" s="402" t="s">
        <v>71</v>
      </c>
      <c r="D6651" s="403">
        <v>489.76</v>
      </c>
    </row>
    <row r="6652" spans="1:4" ht="12.75" customHeight="1">
      <c r="A6652" s="402">
        <v>87351</v>
      </c>
      <c r="B6652" s="402" t="s">
        <v>18385</v>
      </c>
      <c r="C6652" s="402" t="s">
        <v>71</v>
      </c>
      <c r="D6652" s="403">
        <v>413.52</v>
      </c>
    </row>
    <row r="6653" spans="1:4" ht="12.75" customHeight="1">
      <c r="A6653" s="402">
        <v>87352</v>
      </c>
      <c r="B6653" s="402" t="s">
        <v>18386</v>
      </c>
      <c r="C6653" s="402" t="s">
        <v>71</v>
      </c>
      <c r="D6653" s="403">
        <v>620.69000000000005</v>
      </c>
    </row>
    <row r="6654" spans="1:4" ht="12.75" customHeight="1">
      <c r="A6654" s="402">
        <v>87353</v>
      </c>
      <c r="B6654" s="402" t="s">
        <v>18387</v>
      </c>
      <c r="C6654" s="402" t="s">
        <v>71</v>
      </c>
      <c r="D6654" s="403">
        <v>541.52</v>
      </c>
    </row>
    <row r="6655" spans="1:4" ht="12.75" customHeight="1">
      <c r="A6655" s="402">
        <v>87354</v>
      </c>
      <c r="B6655" s="402" t="s">
        <v>18388</v>
      </c>
      <c r="C6655" s="402" t="s">
        <v>71</v>
      </c>
      <c r="D6655" s="403">
        <v>504.03</v>
      </c>
    </row>
    <row r="6656" spans="1:4" ht="12.75" customHeight="1">
      <c r="A6656" s="402">
        <v>87355</v>
      </c>
      <c r="B6656" s="402" t="s">
        <v>18389</v>
      </c>
      <c r="C6656" s="402" t="s">
        <v>71</v>
      </c>
      <c r="D6656" s="403">
        <v>526.88</v>
      </c>
    </row>
    <row r="6657" spans="1:4" ht="12.75" customHeight="1">
      <c r="A6657" s="402">
        <v>87356</v>
      </c>
      <c r="B6657" s="402" t="s">
        <v>18390</v>
      </c>
      <c r="C6657" s="402" t="s">
        <v>71</v>
      </c>
      <c r="D6657" s="403">
        <v>473.5</v>
      </c>
    </row>
    <row r="6658" spans="1:4" ht="12.75" customHeight="1">
      <c r="A6658" s="402">
        <v>87357</v>
      </c>
      <c r="B6658" s="402" t="s">
        <v>18391</v>
      </c>
      <c r="C6658" s="402" t="s">
        <v>71</v>
      </c>
      <c r="D6658" s="403">
        <v>445.63</v>
      </c>
    </row>
    <row r="6659" spans="1:4" ht="12.75" customHeight="1">
      <c r="A6659" s="402">
        <v>87358</v>
      </c>
      <c r="B6659" s="402" t="s">
        <v>18392</v>
      </c>
      <c r="C6659" s="402" t="s">
        <v>71</v>
      </c>
      <c r="D6659" s="403">
        <v>3336.99</v>
      </c>
    </row>
    <row r="6660" spans="1:4" ht="12.75" customHeight="1">
      <c r="A6660" s="402">
        <v>87359</v>
      </c>
      <c r="B6660" s="402" t="s">
        <v>18393</v>
      </c>
      <c r="C6660" s="402" t="s">
        <v>71</v>
      </c>
      <c r="D6660" s="403">
        <v>3304.76</v>
      </c>
    </row>
    <row r="6661" spans="1:4" ht="12.75" customHeight="1">
      <c r="A6661" s="402">
        <v>87360</v>
      </c>
      <c r="B6661" s="402" t="s">
        <v>18394</v>
      </c>
      <c r="C6661" s="402" t="s">
        <v>71</v>
      </c>
      <c r="D6661" s="403">
        <v>3445.59</v>
      </c>
    </row>
    <row r="6662" spans="1:4" ht="12.75" customHeight="1">
      <c r="A6662" s="402">
        <v>87361</v>
      </c>
      <c r="B6662" s="402" t="s">
        <v>18395</v>
      </c>
      <c r="C6662" s="402" t="s">
        <v>71</v>
      </c>
      <c r="D6662" s="403">
        <v>3399.17</v>
      </c>
    </row>
    <row r="6663" spans="1:4" ht="12.75" customHeight="1">
      <c r="A6663" s="402">
        <v>87362</v>
      </c>
      <c r="B6663" s="402" t="s">
        <v>18396</v>
      </c>
      <c r="C6663" s="402" t="s">
        <v>71</v>
      </c>
      <c r="D6663" s="403">
        <v>3394.46</v>
      </c>
    </row>
    <row r="6664" spans="1:4" ht="12.75" customHeight="1">
      <c r="A6664" s="402">
        <v>87363</v>
      </c>
      <c r="B6664" s="402" t="s">
        <v>18397</v>
      </c>
      <c r="C6664" s="402" t="s">
        <v>71</v>
      </c>
      <c r="D6664" s="403">
        <v>3375.4</v>
      </c>
    </row>
    <row r="6665" spans="1:4" ht="12.75" customHeight="1">
      <c r="A6665" s="402">
        <v>87364</v>
      </c>
      <c r="B6665" s="402" t="s">
        <v>18398</v>
      </c>
      <c r="C6665" s="402" t="s">
        <v>71</v>
      </c>
      <c r="D6665" s="403">
        <v>3342.28</v>
      </c>
    </row>
    <row r="6666" spans="1:4" ht="12.75" customHeight="1">
      <c r="A6666" s="402">
        <v>87365</v>
      </c>
      <c r="B6666" s="402" t="s">
        <v>18399</v>
      </c>
      <c r="C6666" s="402" t="s">
        <v>71</v>
      </c>
      <c r="D6666" s="403">
        <v>529.29999999999995</v>
      </c>
    </row>
    <row r="6667" spans="1:4" ht="12.75" customHeight="1">
      <c r="A6667" s="402">
        <v>87366</v>
      </c>
      <c r="B6667" s="402" t="s">
        <v>18400</v>
      </c>
      <c r="C6667" s="402" t="s">
        <v>71</v>
      </c>
      <c r="D6667" s="403">
        <v>559.26</v>
      </c>
    </row>
    <row r="6668" spans="1:4" ht="12.75" customHeight="1">
      <c r="A6668" s="402">
        <v>87367</v>
      </c>
      <c r="B6668" s="402" t="s">
        <v>18401</v>
      </c>
      <c r="C6668" s="402" t="s">
        <v>71</v>
      </c>
      <c r="D6668" s="403">
        <v>662.96</v>
      </c>
    </row>
    <row r="6669" spans="1:4" ht="12.75" customHeight="1">
      <c r="A6669" s="402">
        <v>87368</v>
      </c>
      <c r="B6669" s="402" t="s">
        <v>18402</v>
      </c>
      <c r="C6669" s="402" t="s">
        <v>71</v>
      </c>
      <c r="D6669" s="403">
        <v>646.87</v>
      </c>
    </row>
    <row r="6670" spans="1:4" ht="12.75" customHeight="1">
      <c r="A6670" s="402">
        <v>87369</v>
      </c>
      <c r="B6670" s="402" t="s">
        <v>18403</v>
      </c>
      <c r="C6670" s="402" t="s">
        <v>71</v>
      </c>
      <c r="D6670" s="403">
        <v>663.97</v>
      </c>
    </row>
    <row r="6671" spans="1:4" ht="12.75" customHeight="1">
      <c r="A6671" s="402">
        <v>87370</v>
      </c>
      <c r="B6671" s="402" t="s">
        <v>18404</v>
      </c>
      <c r="C6671" s="402" t="s">
        <v>71</v>
      </c>
      <c r="D6671" s="403">
        <v>638.41999999999996</v>
      </c>
    </row>
    <row r="6672" spans="1:4" ht="12.75" customHeight="1">
      <c r="A6672" s="402">
        <v>87371</v>
      </c>
      <c r="B6672" s="402" t="s">
        <v>18405</v>
      </c>
      <c r="C6672" s="402" t="s">
        <v>71</v>
      </c>
      <c r="D6672" s="403">
        <v>626.54</v>
      </c>
    </row>
    <row r="6673" spans="1:4" ht="12.75" customHeight="1">
      <c r="A6673" s="402">
        <v>87372</v>
      </c>
      <c r="B6673" s="402" t="s">
        <v>18406</v>
      </c>
      <c r="C6673" s="402" t="s">
        <v>71</v>
      </c>
      <c r="D6673" s="403">
        <v>788.8</v>
      </c>
    </row>
    <row r="6674" spans="1:4" ht="12.75" customHeight="1">
      <c r="A6674" s="402">
        <v>87373</v>
      </c>
      <c r="B6674" s="402" t="s">
        <v>18407</v>
      </c>
      <c r="C6674" s="402" t="s">
        <v>71</v>
      </c>
      <c r="D6674" s="403">
        <v>702.77</v>
      </c>
    </row>
    <row r="6675" spans="1:4" ht="12.75" customHeight="1">
      <c r="A6675" s="402">
        <v>87374</v>
      </c>
      <c r="B6675" s="402" t="s">
        <v>18408</v>
      </c>
      <c r="C6675" s="402" t="s">
        <v>71</v>
      </c>
      <c r="D6675" s="403">
        <v>653.17999999999995</v>
      </c>
    </row>
    <row r="6676" spans="1:4" ht="12.75" customHeight="1">
      <c r="A6676" s="402">
        <v>87375</v>
      </c>
      <c r="B6676" s="402" t="s">
        <v>18409</v>
      </c>
      <c r="C6676" s="402" t="s">
        <v>71</v>
      </c>
      <c r="D6676" s="403">
        <v>620.96</v>
      </c>
    </row>
    <row r="6677" spans="1:4" ht="12.75" customHeight="1">
      <c r="A6677" s="402">
        <v>87376</v>
      </c>
      <c r="B6677" s="402" t="s">
        <v>18410</v>
      </c>
      <c r="C6677" s="402" t="s">
        <v>71</v>
      </c>
      <c r="D6677" s="403">
        <v>536.92999999999995</v>
      </c>
    </row>
    <row r="6678" spans="1:4" ht="12.75" customHeight="1">
      <c r="A6678" s="402">
        <v>87377</v>
      </c>
      <c r="B6678" s="402" t="s">
        <v>18411</v>
      </c>
      <c r="C6678" s="402" t="s">
        <v>71</v>
      </c>
      <c r="D6678" s="403">
        <v>635.41999999999996</v>
      </c>
    </row>
    <row r="6679" spans="1:4" ht="12.75" customHeight="1">
      <c r="A6679" s="402">
        <v>87378</v>
      </c>
      <c r="B6679" s="402" t="s">
        <v>18412</v>
      </c>
      <c r="C6679" s="402" t="s">
        <v>71</v>
      </c>
      <c r="D6679" s="403">
        <v>572.16999999999996</v>
      </c>
    </row>
    <row r="6680" spans="1:4" ht="12.75" customHeight="1">
      <c r="A6680" s="402">
        <v>87379</v>
      </c>
      <c r="B6680" s="402" t="s">
        <v>18413</v>
      </c>
      <c r="C6680" s="402" t="s">
        <v>71</v>
      </c>
      <c r="D6680" s="403">
        <v>3446.35</v>
      </c>
    </row>
    <row r="6681" spans="1:4" ht="12.75" customHeight="1">
      <c r="A6681" s="402">
        <v>87380</v>
      </c>
      <c r="B6681" s="402" t="s">
        <v>18414</v>
      </c>
      <c r="C6681" s="402" t="s">
        <v>71</v>
      </c>
      <c r="D6681" s="403">
        <v>3540.92</v>
      </c>
    </row>
    <row r="6682" spans="1:4" ht="12.75" customHeight="1">
      <c r="A6682" s="402">
        <v>87381</v>
      </c>
      <c r="B6682" s="402" t="s">
        <v>18415</v>
      </c>
      <c r="C6682" s="402" t="s">
        <v>71</v>
      </c>
      <c r="D6682" s="403">
        <v>3479.78</v>
      </c>
    </row>
    <row r="6683" spans="1:4" ht="12.75" customHeight="1">
      <c r="A6683" s="402">
        <v>87382</v>
      </c>
      <c r="B6683" s="402" t="s">
        <v>18416</v>
      </c>
      <c r="C6683" s="402" t="s">
        <v>71</v>
      </c>
      <c r="D6683" s="403">
        <v>1488.62</v>
      </c>
    </row>
    <row r="6684" spans="1:4" ht="12.75" customHeight="1">
      <c r="A6684" s="402">
        <v>87383</v>
      </c>
      <c r="B6684" s="402" t="s">
        <v>18417</v>
      </c>
      <c r="C6684" s="402" t="s">
        <v>71</v>
      </c>
      <c r="D6684" s="403">
        <v>1480.39</v>
      </c>
    </row>
    <row r="6685" spans="1:4" ht="12.75" customHeight="1">
      <c r="A6685" s="402">
        <v>87384</v>
      </c>
      <c r="B6685" s="402" t="s">
        <v>18418</v>
      </c>
      <c r="C6685" s="402" t="s">
        <v>71</v>
      </c>
      <c r="D6685" s="403">
        <v>1467.38</v>
      </c>
    </row>
    <row r="6686" spans="1:4" ht="12.75" customHeight="1">
      <c r="A6686" s="402">
        <v>87385</v>
      </c>
      <c r="B6686" s="402" t="s">
        <v>18419</v>
      </c>
      <c r="C6686" s="402" t="s">
        <v>71</v>
      </c>
      <c r="D6686" s="403">
        <v>1729.66</v>
      </c>
    </row>
    <row r="6687" spans="1:4" ht="12.75" customHeight="1">
      <c r="A6687" s="402">
        <v>87386</v>
      </c>
      <c r="B6687" s="402" t="s">
        <v>18420</v>
      </c>
      <c r="C6687" s="402" t="s">
        <v>71</v>
      </c>
      <c r="D6687" s="403">
        <v>1715.5</v>
      </c>
    </row>
    <row r="6688" spans="1:4" ht="12.75" customHeight="1">
      <c r="A6688" s="402">
        <v>87387</v>
      </c>
      <c r="B6688" s="402" t="s">
        <v>18421</v>
      </c>
      <c r="C6688" s="402" t="s">
        <v>71</v>
      </c>
      <c r="D6688" s="403">
        <v>1703.51</v>
      </c>
    </row>
    <row r="6689" spans="1:4" ht="12.75" customHeight="1">
      <c r="A6689" s="402">
        <v>87388</v>
      </c>
      <c r="B6689" s="402" t="s">
        <v>18422</v>
      </c>
      <c r="C6689" s="402" t="s">
        <v>71</v>
      </c>
      <c r="D6689" s="403">
        <v>4105.74</v>
      </c>
    </row>
    <row r="6690" spans="1:4" ht="12.75" customHeight="1">
      <c r="A6690" s="402">
        <v>87389</v>
      </c>
      <c r="B6690" s="402" t="s">
        <v>18423</v>
      </c>
      <c r="C6690" s="402" t="s">
        <v>71</v>
      </c>
      <c r="D6690" s="403">
        <v>4115.79</v>
      </c>
    </row>
    <row r="6691" spans="1:4" ht="12.75" customHeight="1">
      <c r="A6691" s="402">
        <v>87390</v>
      </c>
      <c r="B6691" s="402" t="s">
        <v>18424</v>
      </c>
      <c r="C6691" s="402" t="s">
        <v>71</v>
      </c>
      <c r="D6691" s="403">
        <v>4129.97</v>
      </c>
    </row>
    <row r="6692" spans="1:4" ht="12.75" customHeight="1">
      <c r="A6692" s="402">
        <v>87391</v>
      </c>
      <c r="B6692" s="402" t="s">
        <v>18425</v>
      </c>
      <c r="C6692" s="402" t="s">
        <v>71</v>
      </c>
      <c r="D6692" s="403">
        <v>4560.3500000000004</v>
      </c>
    </row>
    <row r="6693" spans="1:4" ht="12.75" customHeight="1">
      <c r="A6693" s="402">
        <v>87393</v>
      </c>
      <c r="B6693" s="402" t="s">
        <v>18426</v>
      </c>
      <c r="C6693" s="402" t="s">
        <v>71</v>
      </c>
      <c r="D6693" s="403">
        <v>4594.43</v>
      </c>
    </row>
    <row r="6694" spans="1:4" ht="12.75" customHeight="1">
      <c r="A6694" s="402">
        <v>87394</v>
      </c>
      <c r="B6694" s="402" t="s">
        <v>18427</v>
      </c>
      <c r="C6694" s="402" t="s">
        <v>71</v>
      </c>
      <c r="D6694" s="403">
        <v>4626.0600000000004</v>
      </c>
    </row>
    <row r="6695" spans="1:4" ht="12.75" customHeight="1">
      <c r="A6695" s="402">
        <v>87395</v>
      </c>
      <c r="B6695" s="402" t="s">
        <v>18428</v>
      </c>
      <c r="C6695" s="402" t="s">
        <v>71</v>
      </c>
      <c r="D6695" s="403">
        <v>2898.62</v>
      </c>
    </row>
    <row r="6696" spans="1:4" ht="12.75" customHeight="1">
      <c r="A6696" s="402">
        <v>87396</v>
      </c>
      <c r="B6696" s="402" t="s">
        <v>18429</v>
      </c>
      <c r="C6696" s="402" t="s">
        <v>71</v>
      </c>
      <c r="D6696" s="403">
        <v>2910.39</v>
      </c>
    </row>
    <row r="6697" spans="1:4" ht="12.75" customHeight="1">
      <c r="A6697" s="402">
        <v>87397</v>
      </c>
      <c r="B6697" s="402" t="s">
        <v>18430</v>
      </c>
      <c r="C6697" s="402" t="s">
        <v>71</v>
      </c>
      <c r="D6697" s="403">
        <v>2920.69</v>
      </c>
    </row>
    <row r="6698" spans="1:4" ht="12.75" customHeight="1">
      <c r="A6698" s="402">
        <v>87398</v>
      </c>
      <c r="B6698" s="402" t="s">
        <v>18431</v>
      </c>
      <c r="C6698" s="402" t="s">
        <v>71</v>
      </c>
      <c r="D6698" s="403">
        <v>1650.79</v>
      </c>
    </row>
    <row r="6699" spans="1:4" ht="12.75" customHeight="1">
      <c r="A6699" s="402">
        <v>87399</v>
      </c>
      <c r="B6699" s="402" t="s">
        <v>18432</v>
      </c>
      <c r="C6699" s="402" t="s">
        <v>71</v>
      </c>
      <c r="D6699" s="403">
        <v>1890.81</v>
      </c>
    </row>
    <row r="6700" spans="1:4" ht="12.75" customHeight="1">
      <c r="A6700" s="402">
        <v>87401</v>
      </c>
      <c r="B6700" s="402" t="s">
        <v>18433</v>
      </c>
      <c r="C6700" s="402" t="s">
        <v>71</v>
      </c>
      <c r="D6700" s="403">
        <v>4801.1000000000004</v>
      </c>
    </row>
    <row r="6701" spans="1:4" ht="12.75" customHeight="1">
      <c r="A6701" s="402">
        <v>87402</v>
      </c>
      <c r="B6701" s="402" t="s">
        <v>18434</v>
      </c>
      <c r="C6701" s="402" t="s">
        <v>71</v>
      </c>
      <c r="D6701" s="403">
        <v>3105.35</v>
      </c>
    </row>
    <row r="6702" spans="1:4" ht="12.75" customHeight="1">
      <c r="A6702" s="402">
        <v>87404</v>
      </c>
      <c r="B6702" s="402" t="s">
        <v>18435</v>
      </c>
      <c r="C6702" s="402" t="s">
        <v>71</v>
      </c>
      <c r="D6702" s="403">
        <v>4289.96</v>
      </c>
    </row>
    <row r="6703" spans="1:4" ht="12.75" customHeight="1">
      <c r="A6703" s="402">
        <v>87405</v>
      </c>
      <c r="B6703" s="402" t="s">
        <v>18436</v>
      </c>
      <c r="C6703" s="402" t="s">
        <v>71</v>
      </c>
      <c r="D6703" s="403">
        <v>4291.49</v>
      </c>
    </row>
    <row r="6704" spans="1:4" ht="12.75" customHeight="1">
      <c r="A6704" s="402">
        <v>87407</v>
      </c>
      <c r="B6704" s="402" t="s">
        <v>18437</v>
      </c>
      <c r="C6704" s="402" t="s">
        <v>71</v>
      </c>
      <c r="D6704" s="403">
        <v>1527.05</v>
      </c>
    </row>
    <row r="6705" spans="1:4" ht="12.75" customHeight="1">
      <c r="A6705" s="402">
        <v>87408</v>
      </c>
      <c r="B6705" s="402" t="s">
        <v>18438</v>
      </c>
      <c r="C6705" s="402" t="s">
        <v>71</v>
      </c>
      <c r="D6705" s="403">
        <v>1511.42</v>
      </c>
    </row>
    <row r="6706" spans="1:4" ht="12.75" customHeight="1">
      <c r="A6706" s="402">
        <v>87410</v>
      </c>
      <c r="B6706" s="402" t="s">
        <v>18439</v>
      </c>
      <c r="C6706" s="402" t="s">
        <v>71</v>
      </c>
      <c r="D6706" s="403">
        <v>885.37</v>
      </c>
    </row>
    <row r="6707" spans="1:4" ht="12.75" customHeight="1">
      <c r="A6707" s="402">
        <v>88626</v>
      </c>
      <c r="B6707" s="402" t="s">
        <v>18440</v>
      </c>
      <c r="C6707" s="402" t="s">
        <v>71</v>
      </c>
      <c r="D6707" s="403">
        <v>558.66999999999996</v>
      </c>
    </row>
    <row r="6708" spans="1:4" ht="12.75" customHeight="1">
      <c r="A6708" s="402">
        <v>88627</v>
      </c>
      <c r="B6708" s="402" t="s">
        <v>18441</v>
      </c>
      <c r="C6708" s="402" t="s">
        <v>71</v>
      </c>
      <c r="D6708" s="403">
        <v>630.38</v>
      </c>
    </row>
    <row r="6709" spans="1:4" ht="12.75" customHeight="1">
      <c r="A6709" s="402">
        <v>88628</v>
      </c>
      <c r="B6709" s="402" t="s">
        <v>18442</v>
      </c>
      <c r="C6709" s="402" t="s">
        <v>71</v>
      </c>
      <c r="D6709" s="403">
        <v>571.62</v>
      </c>
    </row>
    <row r="6710" spans="1:4" ht="12.75" customHeight="1">
      <c r="A6710" s="402">
        <v>88629</v>
      </c>
      <c r="B6710" s="402" t="s">
        <v>18443</v>
      </c>
      <c r="C6710" s="402" t="s">
        <v>71</v>
      </c>
      <c r="D6710" s="403">
        <v>649.63</v>
      </c>
    </row>
    <row r="6711" spans="1:4" ht="12.75" customHeight="1">
      <c r="A6711" s="402">
        <v>88630</v>
      </c>
      <c r="B6711" s="402" t="s">
        <v>18444</v>
      </c>
      <c r="C6711" s="402" t="s">
        <v>71</v>
      </c>
      <c r="D6711" s="403">
        <v>486.92</v>
      </c>
    </row>
    <row r="6712" spans="1:4" ht="12.75" customHeight="1">
      <c r="A6712" s="402">
        <v>88631</v>
      </c>
      <c r="B6712" s="402" t="s">
        <v>18445</v>
      </c>
      <c r="C6712" s="402" t="s">
        <v>71</v>
      </c>
      <c r="D6712" s="403">
        <v>580.12</v>
      </c>
    </row>
    <row r="6713" spans="1:4" ht="12.75" customHeight="1">
      <c r="A6713" s="402">
        <v>88715</v>
      </c>
      <c r="B6713" s="402" t="s">
        <v>18446</v>
      </c>
      <c r="C6713" s="402" t="s">
        <v>71</v>
      </c>
      <c r="D6713" s="403">
        <v>539.55999999999995</v>
      </c>
    </row>
    <row r="6714" spans="1:4" ht="12.75" customHeight="1">
      <c r="A6714" s="402">
        <v>95563</v>
      </c>
      <c r="B6714" s="402" t="s">
        <v>18447</v>
      </c>
      <c r="C6714" s="402" t="s">
        <v>71</v>
      </c>
      <c r="D6714" s="403">
        <v>825.44</v>
      </c>
    </row>
    <row r="6715" spans="1:4" ht="12.75" customHeight="1">
      <c r="A6715" s="402">
        <v>100464</v>
      </c>
      <c r="B6715" s="402" t="s">
        <v>18448</v>
      </c>
      <c r="C6715" s="402" t="s">
        <v>71</v>
      </c>
      <c r="D6715" s="403">
        <v>585.39</v>
      </c>
    </row>
    <row r="6716" spans="1:4" ht="12.75" customHeight="1">
      <c r="A6716" s="402">
        <v>100465</v>
      </c>
      <c r="B6716" s="402" t="s">
        <v>18449</v>
      </c>
      <c r="C6716" s="402" t="s">
        <v>71</v>
      </c>
      <c r="D6716" s="403">
        <v>545.88</v>
      </c>
    </row>
    <row r="6717" spans="1:4" ht="12.75" customHeight="1">
      <c r="A6717" s="402">
        <v>100466</v>
      </c>
      <c r="B6717" s="402" t="s">
        <v>18450</v>
      </c>
      <c r="C6717" s="402" t="s">
        <v>71</v>
      </c>
      <c r="D6717" s="403">
        <v>524.16999999999996</v>
      </c>
    </row>
    <row r="6718" spans="1:4" ht="12.75" customHeight="1">
      <c r="A6718" s="402">
        <v>100468</v>
      </c>
      <c r="B6718" s="402" t="s">
        <v>18451</v>
      </c>
      <c r="C6718" s="402" t="s">
        <v>71</v>
      </c>
      <c r="D6718" s="403">
        <v>694.88</v>
      </c>
    </row>
    <row r="6719" spans="1:4" ht="12.75" customHeight="1">
      <c r="A6719" s="402">
        <v>100469</v>
      </c>
      <c r="B6719" s="402" t="s">
        <v>18452</v>
      </c>
      <c r="C6719" s="402" t="s">
        <v>71</v>
      </c>
      <c r="D6719" s="403">
        <v>561.79999999999995</v>
      </c>
    </row>
    <row r="6720" spans="1:4" ht="12.75" customHeight="1">
      <c r="A6720" s="402">
        <v>100470</v>
      </c>
      <c r="B6720" s="402" t="s">
        <v>18453</v>
      </c>
      <c r="C6720" s="402" t="s">
        <v>71</v>
      </c>
      <c r="D6720" s="403">
        <v>508.57</v>
      </c>
    </row>
    <row r="6721" spans="1:4" ht="12.75" customHeight="1">
      <c r="A6721" s="402">
        <v>100472</v>
      </c>
      <c r="B6721" s="402" t="s">
        <v>18454</v>
      </c>
      <c r="C6721" s="402" t="s">
        <v>71</v>
      </c>
      <c r="D6721" s="403">
        <v>555.21</v>
      </c>
    </row>
    <row r="6722" spans="1:4" ht="12.75" customHeight="1">
      <c r="A6722" s="402">
        <v>100473</v>
      </c>
      <c r="B6722" s="402" t="s">
        <v>18455</v>
      </c>
      <c r="C6722" s="402" t="s">
        <v>71</v>
      </c>
      <c r="D6722" s="403">
        <v>504.94</v>
      </c>
    </row>
    <row r="6723" spans="1:4" ht="12.75" customHeight="1">
      <c r="A6723" s="402">
        <v>100474</v>
      </c>
      <c r="B6723" s="402" t="s">
        <v>18456</v>
      </c>
      <c r="C6723" s="402" t="s">
        <v>71</v>
      </c>
      <c r="D6723" s="403">
        <v>480.95</v>
      </c>
    </row>
    <row r="6724" spans="1:4" ht="12.75" customHeight="1">
      <c r="A6724" s="402">
        <v>100475</v>
      </c>
      <c r="B6724" s="402" t="s">
        <v>18457</v>
      </c>
      <c r="C6724" s="402" t="s">
        <v>71</v>
      </c>
      <c r="D6724" s="403">
        <v>706.63</v>
      </c>
    </row>
    <row r="6725" spans="1:4" ht="12.75" customHeight="1">
      <c r="A6725" s="402">
        <v>100477</v>
      </c>
      <c r="B6725" s="402" t="s">
        <v>18458</v>
      </c>
      <c r="C6725" s="402" t="s">
        <v>71</v>
      </c>
      <c r="D6725" s="403">
        <v>771.5</v>
      </c>
    </row>
    <row r="6726" spans="1:4" ht="12.75" customHeight="1">
      <c r="A6726" s="402">
        <v>100478</v>
      </c>
      <c r="B6726" s="402" t="s">
        <v>18459</v>
      </c>
      <c r="C6726" s="402" t="s">
        <v>71</v>
      </c>
      <c r="D6726" s="403">
        <v>693.61</v>
      </c>
    </row>
    <row r="6727" spans="1:4" ht="12.75" customHeight="1">
      <c r="A6727" s="402">
        <v>100479</v>
      </c>
      <c r="B6727" s="402" t="s">
        <v>18460</v>
      </c>
      <c r="C6727" s="402" t="s">
        <v>71</v>
      </c>
      <c r="D6727" s="403">
        <v>674.57</v>
      </c>
    </row>
    <row r="6728" spans="1:4" ht="12.75" customHeight="1">
      <c r="A6728" s="402">
        <v>100480</v>
      </c>
      <c r="B6728" s="402" t="s">
        <v>18461</v>
      </c>
      <c r="C6728" s="402" t="s">
        <v>71</v>
      </c>
      <c r="D6728" s="403">
        <v>782.24</v>
      </c>
    </row>
    <row r="6729" spans="1:4" ht="12.75" customHeight="1">
      <c r="A6729" s="402">
        <v>100481</v>
      </c>
      <c r="B6729" s="402" t="s">
        <v>18462</v>
      </c>
      <c r="C6729" s="402" t="s">
        <v>71</v>
      </c>
      <c r="D6729" s="403">
        <v>610.6</v>
      </c>
    </row>
    <row r="6730" spans="1:4" ht="12.75" customHeight="1">
      <c r="A6730" s="402">
        <v>100483</v>
      </c>
      <c r="B6730" s="402" t="s">
        <v>18463</v>
      </c>
      <c r="C6730" s="402" t="s">
        <v>71</v>
      </c>
      <c r="D6730" s="403">
        <v>659.16</v>
      </c>
    </row>
    <row r="6731" spans="1:4" ht="12.75" customHeight="1">
      <c r="A6731" s="402">
        <v>100484</v>
      </c>
      <c r="B6731" s="402" t="s">
        <v>18464</v>
      </c>
      <c r="C6731" s="402" t="s">
        <v>71</v>
      </c>
      <c r="D6731" s="403">
        <v>609.89</v>
      </c>
    </row>
    <row r="6732" spans="1:4" ht="12.75" customHeight="1">
      <c r="A6732" s="402">
        <v>100485</v>
      </c>
      <c r="B6732" s="402" t="s">
        <v>18465</v>
      </c>
      <c r="C6732" s="402" t="s">
        <v>71</v>
      </c>
      <c r="D6732" s="403">
        <v>587.44000000000005</v>
      </c>
    </row>
    <row r="6733" spans="1:4" ht="12.75" customHeight="1">
      <c r="A6733" s="402">
        <v>100486</v>
      </c>
      <c r="B6733" s="402" t="s">
        <v>18466</v>
      </c>
      <c r="C6733" s="402" t="s">
        <v>71</v>
      </c>
      <c r="D6733" s="403">
        <v>692.18</v>
      </c>
    </row>
    <row r="6734" spans="1:4" ht="12.75" customHeight="1">
      <c r="A6734" s="402">
        <v>100487</v>
      </c>
      <c r="B6734" s="402" t="s">
        <v>18467</v>
      </c>
      <c r="C6734" s="402" t="s">
        <v>71</v>
      </c>
      <c r="D6734" s="403">
        <v>511.55</v>
      </c>
    </row>
    <row r="6735" spans="1:4" ht="12.75" customHeight="1">
      <c r="A6735" s="402">
        <v>100488</v>
      </c>
      <c r="B6735" s="402" t="s">
        <v>18468</v>
      </c>
      <c r="C6735" s="402" t="s">
        <v>71</v>
      </c>
      <c r="D6735" s="403">
        <v>547.27</v>
      </c>
    </row>
    <row r="6736" spans="1:4" ht="12.75" customHeight="1">
      <c r="A6736" s="402">
        <v>100489</v>
      </c>
      <c r="B6736" s="402" t="s">
        <v>18469</v>
      </c>
      <c r="C6736" s="402" t="s">
        <v>71</v>
      </c>
      <c r="D6736" s="403">
        <v>567.28</v>
      </c>
    </row>
    <row r="6737" spans="1:4" ht="12.75" customHeight="1">
      <c r="A6737" s="402">
        <v>100490</v>
      </c>
      <c r="B6737" s="402" t="s">
        <v>18470</v>
      </c>
      <c r="C6737" s="402" t="s">
        <v>71</v>
      </c>
      <c r="D6737" s="403">
        <v>499.6</v>
      </c>
    </row>
    <row r="6738" spans="1:4" ht="12.75" customHeight="1">
      <c r="A6738" s="402">
        <v>100491</v>
      </c>
      <c r="B6738" s="402" t="s">
        <v>18471</v>
      </c>
      <c r="C6738" s="402" t="s">
        <v>71</v>
      </c>
      <c r="D6738" s="403">
        <v>703.01</v>
      </c>
    </row>
    <row r="6739" spans="1:4" ht="12.75" customHeight="1">
      <c r="A6739" s="402">
        <v>100492</v>
      </c>
      <c r="B6739" s="402" t="s">
        <v>18472</v>
      </c>
      <c r="C6739" s="402" t="s">
        <v>71</v>
      </c>
      <c r="D6739" s="403">
        <v>607.70000000000005</v>
      </c>
    </row>
    <row r="6740" spans="1:4" ht="12.75" customHeight="1">
      <c r="A6740" s="402">
        <v>92121</v>
      </c>
      <c r="B6740" s="402" t="s">
        <v>18473</v>
      </c>
      <c r="C6740" s="402" t="s">
        <v>71</v>
      </c>
      <c r="D6740" s="403">
        <v>27.24</v>
      </c>
    </row>
    <row r="6741" spans="1:4" ht="12.75" customHeight="1">
      <c r="A6741" s="402">
        <v>92122</v>
      </c>
      <c r="B6741" s="402" t="s">
        <v>18474</v>
      </c>
      <c r="C6741" s="402" t="s">
        <v>71</v>
      </c>
      <c r="D6741" s="403">
        <v>44.43</v>
      </c>
    </row>
    <row r="6742" spans="1:4" ht="12.75" customHeight="1">
      <c r="A6742" s="402">
        <v>92123</v>
      </c>
      <c r="B6742" s="402" t="s">
        <v>18475</v>
      </c>
      <c r="C6742" s="402" t="s">
        <v>71</v>
      </c>
      <c r="D6742" s="403">
        <v>43.53</v>
      </c>
    </row>
    <row r="6743" spans="1:4" ht="12.75" customHeight="1">
      <c r="A6743" s="402">
        <v>100195</v>
      </c>
      <c r="B6743" s="402" t="s">
        <v>18476</v>
      </c>
      <c r="C6743" s="402" t="s">
        <v>18477</v>
      </c>
      <c r="D6743" s="403">
        <v>0.68</v>
      </c>
    </row>
    <row r="6744" spans="1:4" ht="12.75" customHeight="1">
      <c r="A6744" s="402">
        <v>100196</v>
      </c>
      <c r="B6744" s="402" t="s">
        <v>18478</v>
      </c>
      <c r="C6744" s="402" t="s">
        <v>18477</v>
      </c>
      <c r="D6744" s="403">
        <v>1.1299999999999999</v>
      </c>
    </row>
    <row r="6745" spans="1:4" ht="12.75" customHeight="1">
      <c r="A6745" s="402">
        <v>100197</v>
      </c>
      <c r="B6745" s="402" t="s">
        <v>18479</v>
      </c>
      <c r="C6745" s="402" t="s">
        <v>18477</v>
      </c>
      <c r="D6745" s="403">
        <v>1.7</v>
      </c>
    </row>
    <row r="6746" spans="1:4" ht="12.75" customHeight="1">
      <c r="A6746" s="402">
        <v>100198</v>
      </c>
      <c r="B6746" s="402" t="s">
        <v>18480</v>
      </c>
      <c r="C6746" s="402" t="s">
        <v>18477</v>
      </c>
      <c r="D6746" s="403">
        <v>0.23</v>
      </c>
    </row>
    <row r="6747" spans="1:4" ht="12.75" customHeight="1">
      <c r="A6747" s="402">
        <v>100199</v>
      </c>
      <c r="B6747" s="402" t="s">
        <v>18481</v>
      </c>
      <c r="C6747" s="402" t="s">
        <v>18477</v>
      </c>
      <c r="D6747" s="403">
        <v>0.28000000000000003</v>
      </c>
    </row>
    <row r="6748" spans="1:4" ht="12.75" customHeight="1">
      <c r="A6748" s="402">
        <v>100200</v>
      </c>
      <c r="B6748" s="402" t="s">
        <v>18482</v>
      </c>
      <c r="C6748" s="402" t="s">
        <v>18477</v>
      </c>
      <c r="D6748" s="403">
        <v>0.34</v>
      </c>
    </row>
    <row r="6749" spans="1:4" ht="12.75" customHeight="1">
      <c r="A6749" s="402">
        <v>100201</v>
      </c>
      <c r="B6749" s="402" t="s">
        <v>18483</v>
      </c>
      <c r="C6749" s="402" t="s">
        <v>18477</v>
      </c>
      <c r="D6749" s="403">
        <v>0.69</v>
      </c>
    </row>
    <row r="6750" spans="1:4" ht="12.75" customHeight="1">
      <c r="A6750" s="402">
        <v>100202</v>
      </c>
      <c r="B6750" s="402" t="s">
        <v>18484</v>
      </c>
      <c r="C6750" s="402" t="s">
        <v>18477</v>
      </c>
      <c r="D6750" s="403">
        <v>0.8</v>
      </c>
    </row>
    <row r="6751" spans="1:4" ht="12.75" customHeight="1">
      <c r="A6751" s="402">
        <v>100203</v>
      </c>
      <c r="B6751" s="402" t="s">
        <v>18485</v>
      </c>
      <c r="C6751" s="402" t="s">
        <v>18477</v>
      </c>
      <c r="D6751" s="403">
        <v>0.95</v>
      </c>
    </row>
    <row r="6752" spans="1:4" ht="12.75" customHeight="1">
      <c r="A6752" s="402">
        <v>100204</v>
      </c>
      <c r="B6752" s="402" t="s">
        <v>18486</v>
      </c>
      <c r="C6752" s="402" t="s">
        <v>18477</v>
      </c>
      <c r="D6752" s="403">
        <v>0.11</v>
      </c>
    </row>
    <row r="6753" spans="1:4" ht="12.75" customHeight="1">
      <c r="A6753" s="402">
        <v>100205</v>
      </c>
      <c r="B6753" s="402" t="s">
        <v>18487</v>
      </c>
      <c r="C6753" s="402" t="s">
        <v>108</v>
      </c>
      <c r="D6753" s="403">
        <v>1265.71</v>
      </c>
    </row>
    <row r="6754" spans="1:4" ht="12.75" customHeight="1">
      <c r="A6754" s="402">
        <v>100206</v>
      </c>
      <c r="B6754" s="402" t="s">
        <v>18488</v>
      </c>
      <c r="C6754" s="402" t="s">
        <v>108</v>
      </c>
      <c r="D6754" s="403">
        <v>914.9</v>
      </c>
    </row>
    <row r="6755" spans="1:4" ht="12.75" customHeight="1">
      <c r="A6755" s="402">
        <v>100207</v>
      </c>
      <c r="B6755" s="402" t="s">
        <v>18489</v>
      </c>
      <c r="C6755" s="402" t="s">
        <v>108</v>
      </c>
      <c r="D6755" s="403">
        <v>485.04</v>
      </c>
    </row>
    <row r="6756" spans="1:4" ht="12.75" customHeight="1">
      <c r="A6756" s="402">
        <v>100208</v>
      </c>
      <c r="B6756" s="402" t="s">
        <v>18490</v>
      </c>
      <c r="C6756" s="402" t="s">
        <v>18491</v>
      </c>
      <c r="D6756" s="403">
        <v>16.739999999999998</v>
      </c>
    </row>
    <row r="6757" spans="1:4" ht="12.75" customHeight="1">
      <c r="A6757" s="402">
        <v>100209</v>
      </c>
      <c r="B6757" s="402" t="s">
        <v>18492</v>
      </c>
      <c r="C6757" s="402" t="s">
        <v>18491</v>
      </c>
      <c r="D6757" s="403">
        <v>8.3699999999999992</v>
      </c>
    </row>
    <row r="6758" spans="1:4" ht="12.75" customHeight="1">
      <c r="A6758" s="402">
        <v>100210</v>
      </c>
      <c r="B6758" s="402" t="s">
        <v>18493</v>
      </c>
      <c r="C6758" s="402" t="s">
        <v>18491</v>
      </c>
      <c r="D6758" s="403">
        <v>15.42</v>
      </c>
    </row>
    <row r="6759" spans="1:4" ht="12.75" customHeight="1">
      <c r="A6759" s="402">
        <v>100211</v>
      </c>
      <c r="B6759" s="402" t="s">
        <v>18494</v>
      </c>
      <c r="C6759" s="402" t="s">
        <v>18491</v>
      </c>
      <c r="D6759" s="403">
        <v>5.95</v>
      </c>
    </row>
    <row r="6760" spans="1:4" ht="12.75" customHeight="1">
      <c r="A6760" s="402">
        <v>100212</v>
      </c>
      <c r="B6760" s="402" t="s">
        <v>18495</v>
      </c>
      <c r="C6760" s="402" t="s">
        <v>18491</v>
      </c>
      <c r="D6760" s="403">
        <v>6.57</v>
      </c>
    </row>
    <row r="6761" spans="1:4" ht="12.75" customHeight="1">
      <c r="A6761" s="402">
        <v>100213</v>
      </c>
      <c r="B6761" s="402" t="s">
        <v>18496</v>
      </c>
      <c r="C6761" s="402" t="s">
        <v>18491</v>
      </c>
      <c r="D6761" s="403">
        <v>2.36</v>
      </c>
    </row>
    <row r="6762" spans="1:4" ht="12.75" customHeight="1">
      <c r="A6762" s="402">
        <v>100214</v>
      </c>
      <c r="B6762" s="402" t="s">
        <v>18497</v>
      </c>
      <c r="C6762" s="402" t="s">
        <v>18491</v>
      </c>
      <c r="D6762" s="403">
        <v>3.62</v>
      </c>
    </row>
    <row r="6763" spans="1:4" ht="12.75" customHeight="1">
      <c r="A6763" s="402">
        <v>100215</v>
      </c>
      <c r="B6763" s="402" t="s">
        <v>18498</v>
      </c>
      <c r="C6763" s="402" t="s">
        <v>18491</v>
      </c>
      <c r="D6763" s="403">
        <v>3.1</v>
      </c>
    </row>
    <row r="6764" spans="1:4" ht="12.75" customHeight="1">
      <c r="A6764" s="402">
        <v>100216</v>
      </c>
      <c r="B6764" s="402" t="s">
        <v>18499</v>
      </c>
      <c r="C6764" s="402" t="s">
        <v>18491</v>
      </c>
      <c r="D6764" s="403">
        <v>0.83</v>
      </c>
    </row>
    <row r="6765" spans="1:4" ht="12.75" customHeight="1">
      <c r="A6765" s="402">
        <v>100217</v>
      </c>
      <c r="B6765" s="402" t="s">
        <v>18500</v>
      </c>
      <c r="C6765" s="402" t="s">
        <v>18491</v>
      </c>
      <c r="D6765" s="403">
        <v>2.99</v>
      </c>
    </row>
    <row r="6766" spans="1:4" ht="12.75" customHeight="1">
      <c r="A6766" s="402">
        <v>100218</v>
      </c>
      <c r="B6766" s="402" t="s">
        <v>18501</v>
      </c>
      <c r="C6766" s="402" t="s">
        <v>18491</v>
      </c>
      <c r="D6766" s="403">
        <v>2.04</v>
      </c>
    </row>
    <row r="6767" spans="1:4" ht="12.75" customHeight="1">
      <c r="A6767" s="402">
        <v>100219</v>
      </c>
      <c r="B6767" s="402" t="s">
        <v>18502</v>
      </c>
      <c r="C6767" s="402" t="s">
        <v>18491</v>
      </c>
      <c r="D6767" s="403">
        <v>0.45</v>
      </c>
    </row>
    <row r="6768" spans="1:4" ht="12.75" customHeight="1">
      <c r="A6768" s="402">
        <v>100220</v>
      </c>
      <c r="B6768" s="402" t="s">
        <v>18503</v>
      </c>
      <c r="C6768" s="402" t="s">
        <v>18504</v>
      </c>
      <c r="D6768" s="403">
        <v>24.05</v>
      </c>
    </row>
    <row r="6769" spans="1:4" ht="12.75" customHeight="1">
      <c r="A6769" s="402">
        <v>100221</v>
      </c>
      <c r="B6769" s="402" t="s">
        <v>18505</v>
      </c>
      <c r="C6769" s="402" t="s">
        <v>18504</v>
      </c>
      <c r="D6769" s="403">
        <v>27.26</v>
      </c>
    </row>
    <row r="6770" spans="1:4" ht="12.75" customHeight="1">
      <c r="A6770" s="402">
        <v>100222</v>
      </c>
      <c r="B6770" s="402" t="s">
        <v>18506</v>
      </c>
      <c r="C6770" s="402" t="s">
        <v>18504</v>
      </c>
      <c r="D6770" s="403">
        <v>10.33</v>
      </c>
    </row>
    <row r="6771" spans="1:4" ht="12.75" customHeight="1">
      <c r="A6771" s="402">
        <v>100223</v>
      </c>
      <c r="B6771" s="402" t="s">
        <v>18507</v>
      </c>
      <c r="C6771" s="402" t="s">
        <v>18504</v>
      </c>
      <c r="D6771" s="403">
        <v>4.83</v>
      </c>
    </row>
    <row r="6772" spans="1:4" ht="12.75" customHeight="1">
      <c r="A6772" s="402">
        <v>100224</v>
      </c>
      <c r="B6772" s="402" t="s">
        <v>18508</v>
      </c>
      <c r="C6772" s="402" t="s">
        <v>18504</v>
      </c>
      <c r="D6772" s="403">
        <v>2.99</v>
      </c>
    </row>
    <row r="6773" spans="1:4" ht="12.75" customHeight="1">
      <c r="A6773" s="402">
        <v>100225</v>
      </c>
      <c r="B6773" s="402" t="s">
        <v>18509</v>
      </c>
      <c r="C6773" s="402" t="s">
        <v>18510</v>
      </c>
      <c r="D6773" s="403">
        <v>1.89</v>
      </c>
    </row>
    <row r="6774" spans="1:4" ht="12.75" customHeight="1">
      <c r="A6774" s="402">
        <v>100226</v>
      </c>
      <c r="B6774" s="402" t="s">
        <v>18511</v>
      </c>
      <c r="C6774" s="402" t="s">
        <v>18510</v>
      </c>
      <c r="D6774" s="403">
        <v>0.59</v>
      </c>
    </row>
    <row r="6775" spans="1:4" ht="12.75" customHeight="1">
      <c r="A6775" s="402">
        <v>100227</v>
      </c>
      <c r="B6775" s="402" t="s">
        <v>18512</v>
      </c>
      <c r="C6775" s="402" t="s">
        <v>18510</v>
      </c>
      <c r="D6775" s="403">
        <v>0.87</v>
      </c>
    </row>
    <row r="6776" spans="1:4" ht="12.75" customHeight="1">
      <c r="A6776" s="402">
        <v>100228</v>
      </c>
      <c r="B6776" s="402" t="s">
        <v>18513</v>
      </c>
      <c r="C6776" s="402" t="s">
        <v>18510</v>
      </c>
      <c r="D6776" s="403">
        <v>0.28999999999999998</v>
      </c>
    </row>
    <row r="6777" spans="1:4" ht="12.75" customHeight="1">
      <c r="A6777" s="402">
        <v>100229</v>
      </c>
      <c r="B6777" s="402" t="s">
        <v>18514</v>
      </c>
      <c r="C6777" s="402" t="s">
        <v>126</v>
      </c>
      <c r="D6777" s="403">
        <v>0.01</v>
      </c>
    </row>
    <row r="6778" spans="1:4" ht="12.75" customHeight="1">
      <c r="A6778" s="402">
        <v>100230</v>
      </c>
      <c r="B6778" s="402" t="s">
        <v>18515</v>
      </c>
      <c r="C6778" s="402" t="s">
        <v>126</v>
      </c>
      <c r="D6778" s="403">
        <v>0.02</v>
      </c>
    </row>
    <row r="6779" spans="1:4" ht="12.75" customHeight="1">
      <c r="A6779" s="402">
        <v>100231</v>
      </c>
      <c r="B6779" s="402" t="s">
        <v>18516</v>
      </c>
      <c r="C6779" s="402" t="s">
        <v>126</v>
      </c>
      <c r="D6779" s="403">
        <v>0.03</v>
      </c>
    </row>
    <row r="6780" spans="1:4" ht="12.75" customHeight="1">
      <c r="A6780" s="402">
        <v>100232</v>
      </c>
      <c r="B6780" s="402" t="s">
        <v>18517</v>
      </c>
      <c r="C6780" s="402" t="s">
        <v>100</v>
      </c>
      <c r="D6780" s="403">
        <v>0.31</v>
      </c>
    </row>
    <row r="6781" spans="1:4" ht="12.75" customHeight="1">
      <c r="A6781" s="402">
        <v>100233</v>
      </c>
      <c r="B6781" s="402" t="s">
        <v>18518</v>
      </c>
      <c r="C6781" s="402" t="s">
        <v>100</v>
      </c>
      <c r="D6781" s="403">
        <v>0.15</v>
      </c>
    </row>
    <row r="6782" spans="1:4" ht="12.75" customHeight="1">
      <c r="A6782" s="402">
        <v>100234</v>
      </c>
      <c r="B6782" s="402" t="s">
        <v>18519</v>
      </c>
      <c r="C6782" s="402" t="s">
        <v>74</v>
      </c>
      <c r="D6782" s="403">
        <v>0.47</v>
      </c>
    </row>
    <row r="6783" spans="1:4" ht="12.75" customHeight="1">
      <c r="A6783" s="402">
        <v>100235</v>
      </c>
      <c r="B6783" s="402" t="s">
        <v>18520</v>
      </c>
      <c r="C6783" s="402" t="s">
        <v>526</v>
      </c>
      <c r="D6783" s="403">
        <v>0.03</v>
      </c>
    </row>
    <row r="6784" spans="1:4" ht="12.75" customHeight="1">
      <c r="A6784" s="402">
        <v>100236</v>
      </c>
      <c r="B6784" s="402" t="s">
        <v>18521</v>
      </c>
      <c r="C6784" s="402" t="s">
        <v>18522</v>
      </c>
      <c r="D6784" s="403">
        <v>2.39</v>
      </c>
    </row>
    <row r="6785" spans="1:4" ht="12.75" customHeight="1">
      <c r="A6785" s="402">
        <v>100237</v>
      </c>
      <c r="B6785" s="402" t="s">
        <v>18523</v>
      </c>
      <c r="C6785" s="402" t="s">
        <v>18522</v>
      </c>
      <c r="D6785" s="403">
        <v>2.87</v>
      </c>
    </row>
    <row r="6786" spans="1:4" ht="12.75" customHeight="1">
      <c r="A6786" s="402">
        <v>100238</v>
      </c>
      <c r="B6786" s="402" t="s">
        <v>18524</v>
      </c>
      <c r="C6786" s="402" t="s">
        <v>18522</v>
      </c>
      <c r="D6786" s="403">
        <v>4.5999999999999996</v>
      </c>
    </row>
    <row r="6787" spans="1:4" ht="12.75" customHeight="1">
      <c r="A6787" s="402">
        <v>100239</v>
      </c>
      <c r="B6787" s="402" t="s">
        <v>18525</v>
      </c>
      <c r="C6787" s="402" t="s">
        <v>18522</v>
      </c>
      <c r="D6787" s="403">
        <v>5.75</v>
      </c>
    </row>
    <row r="6788" spans="1:4" ht="12.75" customHeight="1">
      <c r="A6788" s="402">
        <v>100240</v>
      </c>
      <c r="B6788" s="402" t="s">
        <v>18526</v>
      </c>
      <c r="C6788" s="402" t="s">
        <v>18522</v>
      </c>
      <c r="D6788" s="403">
        <v>3.45</v>
      </c>
    </row>
    <row r="6789" spans="1:4" ht="12.75" customHeight="1">
      <c r="A6789" s="402">
        <v>100241</v>
      </c>
      <c r="B6789" s="402" t="s">
        <v>18527</v>
      </c>
      <c r="C6789" s="402" t="s">
        <v>18522</v>
      </c>
      <c r="D6789" s="403">
        <v>5.75</v>
      </c>
    </row>
    <row r="6790" spans="1:4" ht="12.75" customHeight="1">
      <c r="A6790" s="402">
        <v>100242</v>
      </c>
      <c r="B6790" s="402" t="s">
        <v>18528</v>
      </c>
      <c r="C6790" s="402" t="s">
        <v>18522</v>
      </c>
      <c r="D6790" s="403">
        <v>17</v>
      </c>
    </row>
    <row r="6791" spans="1:4" ht="12.75" customHeight="1">
      <c r="A6791" s="402">
        <v>100243</v>
      </c>
      <c r="B6791" s="402" t="s">
        <v>18529</v>
      </c>
      <c r="C6791" s="402" t="s">
        <v>18522</v>
      </c>
      <c r="D6791" s="403">
        <v>2.76</v>
      </c>
    </row>
    <row r="6792" spans="1:4" ht="12.75" customHeight="1">
      <c r="A6792" s="402">
        <v>100244</v>
      </c>
      <c r="B6792" s="402" t="s">
        <v>18530</v>
      </c>
      <c r="C6792" s="402" t="s">
        <v>18522</v>
      </c>
      <c r="D6792" s="403">
        <v>3.45</v>
      </c>
    </row>
    <row r="6793" spans="1:4" ht="12.75" customHeight="1">
      <c r="A6793" s="402">
        <v>100245</v>
      </c>
      <c r="B6793" s="402" t="s">
        <v>18531</v>
      </c>
      <c r="C6793" s="402" t="s">
        <v>18522</v>
      </c>
      <c r="D6793" s="403">
        <v>6.9</v>
      </c>
    </row>
    <row r="6794" spans="1:4" ht="12.75" customHeight="1">
      <c r="A6794" s="402">
        <v>100246</v>
      </c>
      <c r="B6794" s="402" t="s">
        <v>18532</v>
      </c>
      <c r="C6794" s="402" t="s">
        <v>18522</v>
      </c>
      <c r="D6794" s="403">
        <v>2.2999999999999998</v>
      </c>
    </row>
    <row r="6795" spans="1:4" ht="12.75" customHeight="1">
      <c r="A6795" s="402">
        <v>100247</v>
      </c>
      <c r="B6795" s="402" t="s">
        <v>18533</v>
      </c>
      <c r="C6795" s="402" t="s">
        <v>18522</v>
      </c>
      <c r="D6795" s="403">
        <v>2.87</v>
      </c>
    </row>
    <row r="6796" spans="1:4" ht="12.75" customHeight="1">
      <c r="A6796" s="402">
        <v>100248</v>
      </c>
      <c r="B6796" s="402" t="s">
        <v>18534</v>
      </c>
      <c r="C6796" s="402" t="s">
        <v>18522</v>
      </c>
      <c r="D6796" s="403">
        <v>11.33</v>
      </c>
    </row>
    <row r="6797" spans="1:4" ht="12.75" customHeight="1">
      <c r="A6797" s="402">
        <v>100249</v>
      </c>
      <c r="B6797" s="402" t="s">
        <v>18535</v>
      </c>
      <c r="C6797" s="402" t="s">
        <v>18522</v>
      </c>
      <c r="D6797" s="403">
        <v>2.2999999999999998</v>
      </c>
    </row>
    <row r="6798" spans="1:4" ht="12.75" customHeight="1">
      <c r="A6798" s="402">
        <v>100250</v>
      </c>
      <c r="B6798" s="402" t="s">
        <v>18536</v>
      </c>
      <c r="C6798" s="402" t="s">
        <v>18522</v>
      </c>
      <c r="D6798" s="403">
        <v>3.83</v>
      </c>
    </row>
    <row r="6799" spans="1:4" ht="12.75" customHeight="1">
      <c r="A6799" s="402">
        <v>100251</v>
      </c>
      <c r="B6799" s="402" t="s">
        <v>18537</v>
      </c>
      <c r="C6799" s="402" t="s">
        <v>18522</v>
      </c>
      <c r="D6799" s="403">
        <v>11.33</v>
      </c>
    </row>
    <row r="6800" spans="1:4" ht="12.75" customHeight="1">
      <c r="A6800" s="402">
        <v>100252</v>
      </c>
      <c r="B6800" s="402" t="s">
        <v>18538</v>
      </c>
      <c r="C6800" s="402" t="s">
        <v>18522</v>
      </c>
      <c r="D6800" s="403">
        <v>17</v>
      </c>
    </row>
    <row r="6801" spans="1:4" ht="12.75" customHeight="1">
      <c r="A6801" s="402">
        <v>100253</v>
      </c>
      <c r="B6801" s="402" t="s">
        <v>18539</v>
      </c>
      <c r="C6801" s="402" t="s">
        <v>18522</v>
      </c>
      <c r="D6801" s="403">
        <v>22.67</v>
      </c>
    </row>
    <row r="6802" spans="1:4" ht="12.75" customHeight="1">
      <c r="A6802" s="402">
        <v>100254</v>
      </c>
      <c r="B6802" s="402" t="s">
        <v>18540</v>
      </c>
      <c r="C6802" s="402" t="s">
        <v>18522</v>
      </c>
      <c r="D6802" s="403">
        <v>34</v>
      </c>
    </row>
    <row r="6803" spans="1:4" ht="12.75" customHeight="1">
      <c r="A6803" s="402">
        <v>100255</v>
      </c>
      <c r="B6803" s="402" t="s">
        <v>18541</v>
      </c>
      <c r="C6803" s="402" t="s">
        <v>18522</v>
      </c>
      <c r="D6803" s="403">
        <v>11.5</v>
      </c>
    </row>
    <row r="6804" spans="1:4" ht="12.75" customHeight="1">
      <c r="A6804" s="402">
        <v>100256</v>
      </c>
      <c r="B6804" s="402" t="s">
        <v>18542</v>
      </c>
      <c r="C6804" s="402" t="s">
        <v>18522</v>
      </c>
      <c r="D6804" s="403">
        <v>7.67</v>
      </c>
    </row>
    <row r="6805" spans="1:4" ht="12.75" customHeight="1">
      <c r="A6805" s="402">
        <v>100257</v>
      </c>
      <c r="B6805" s="402" t="s">
        <v>18543</v>
      </c>
      <c r="C6805" s="402" t="s">
        <v>18522</v>
      </c>
      <c r="D6805" s="403">
        <v>4.5999999999999996</v>
      </c>
    </row>
    <row r="6806" spans="1:4" ht="12.75" customHeight="1">
      <c r="A6806" s="402">
        <v>100258</v>
      </c>
      <c r="B6806" s="402" t="s">
        <v>18544</v>
      </c>
      <c r="C6806" s="402" t="s">
        <v>18522</v>
      </c>
      <c r="D6806" s="403">
        <v>11.5</v>
      </c>
    </row>
    <row r="6807" spans="1:4" ht="12.75" customHeight="1">
      <c r="A6807" s="402">
        <v>100259</v>
      </c>
      <c r="B6807" s="402" t="s">
        <v>18545</v>
      </c>
      <c r="C6807" s="402" t="s">
        <v>18522</v>
      </c>
      <c r="D6807" s="403">
        <v>22.67</v>
      </c>
    </row>
    <row r="6808" spans="1:4" ht="12.75" customHeight="1">
      <c r="A6808" s="402">
        <v>100260</v>
      </c>
      <c r="B6808" s="402" t="s">
        <v>18546</v>
      </c>
      <c r="C6808" s="402" t="s">
        <v>18477</v>
      </c>
      <c r="D6808" s="403">
        <v>7.47</v>
      </c>
    </row>
    <row r="6809" spans="1:4" ht="12.75" customHeight="1">
      <c r="A6809" s="402">
        <v>100261</v>
      </c>
      <c r="B6809" s="402" t="s">
        <v>18547</v>
      </c>
      <c r="C6809" s="402" t="s">
        <v>18477</v>
      </c>
      <c r="D6809" s="403">
        <v>4.6900000000000004</v>
      </c>
    </row>
    <row r="6810" spans="1:4" ht="12.75" customHeight="1">
      <c r="A6810" s="402">
        <v>100262</v>
      </c>
      <c r="B6810" s="402" t="s">
        <v>18548</v>
      </c>
      <c r="C6810" s="402" t="s">
        <v>18477</v>
      </c>
      <c r="D6810" s="403">
        <v>2.91</v>
      </c>
    </row>
    <row r="6811" spans="1:4" ht="12.75" customHeight="1">
      <c r="A6811" s="402">
        <v>100263</v>
      </c>
      <c r="B6811" s="402" t="s">
        <v>18549</v>
      </c>
      <c r="C6811" s="402" t="s">
        <v>18477</v>
      </c>
      <c r="D6811" s="403">
        <v>1.86</v>
      </c>
    </row>
    <row r="6812" spans="1:4" ht="12.75" customHeight="1">
      <c r="A6812" s="402">
        <v>100264</v>
      </c>
      <c r="B6812" s="402" t="s">
        <v>18550</v>
      </c>
      <c r="C6812" s="402" t="s">
        <v>18504</v>
      </c>
      <c r="D6812" s="403">
        <v>33.950000000000003</v>
      </c>
    </row>
    <row r="6813" spans="1:4" ht="12.75" customHeight="1">
      <c r="A6813" s="402">
        <v>100265</v>
      </c>
      <c r="B6813" s="402" t="s">
        <v>18551</v>
      </c>
      <c r="C6813" s="402" t="s">
        <v>74</v>
      </c>
      <c r="D6813" s="403">
        <v>0.71</v>
      </c>
    </row>
    <row r="6814" spans="1:4" ht="12.75" customHeight="1">
      <c r="A6814" s="402">
        <v>100266</v>
      </c>
      <c r="B6814" s="402" t="s">
        <v>18552</v>
      </c>
      <c r="C6814" s="402" t="s">
        <v>18491</v>
      </c>
      <c r="D6814" s="403">
        <v>72.16</v>
      </c>
    </row>
    <row r="6815" spans="1:4" ht="12.75" customHeight="1">
      <c r="A6815" s="402">
        <v>100267</v>
      </c>
      <c r="B6815" s="402" t="s">
        <v>18553</v>
      </c>
      <c r="C6815" s="402" t="s">
        <v>100</v>
      </c>
      <c r="D6815" s="403">
        <v>1.43</v>
      </c>
    </row>
    <row r="6816" spans="1:4" ht="12.75" customHeight="1">
      <c r="A6816" s="402">
        <v>100268</v>
      </c>
      <c r="B6816" s="402" t="s">
        <v>18554</v>
      </c>
      <c r="C6816" s="402" t="s">
        <v>18491</v>
      </c>
      <c r="D6816" s="403">
        <v>72.16</v>
      </c>
    </row>
    <row r="6817" spans="1:4" ht="12.75" customHeight="1">
      <c r="A6817" s="402">
        <v>100269</v>
      </c>
      <c r="B6817" s="402" t="s">
        <v>18555</v>
      </c>
      <c r="C6817" s="402" t="s">
        <v>100</v>
      </c>
      <c r="D6817" s="403">
        <v>1.43</v>
      </c>
    </row>
    <row r="6818" spans="1:4" ht="12.75" customHeight="1">
      <c r="A6818" s="402">
        <v>100270</v>
      </c>
      <c r="B6818" s="402" t="s">
        <v>18556</v>
      </c>
      <c r="C6818" s="402" t="s">
        <v>18491</v>
      </c>
      <c r="D6818" s="403">
        <v>54.09</v>
      </c>
    </row>
    <row r="6819" spans="1:4" ht="12.75" customHeight="1">
      <c r="A6819" s="402">
        <v>100271</v>
      </c>
      <c r="B6819" s="402" t="s">
        <v>18557</v>
      </c>
      <c r="C6819" s="402" t="s">
        <v>18504</v>
      </c>
      <c r="D6819" s="403">
        <v>54.12</v>
      </c>
    </row>
    <row r="6820" spans="1:4" ht="12.75" customHeight="1">
      <c r="A6820" s="402">
        <v>100272</v>
      </c>
      <c r="B6820" s="402" t="s">
        <v>18558</v>
      </c>
      <c r="C6820" s="402" t="s">
        <v>74</v>
      </c>
      <c r="D6820" s="403">
        <v>1.07</v>
      </c>
    </row>
    <row r="6821" spans="1:4" ht="12.75" customHeight="1">
      <c r="A6821" s="402">
        <v>100273</v>
      </c>
      <c r="B6821" s="402" t="s">
        <v>18559</v>
      </c>
      <c r="C6821" s="402" t="s">
        <v>18477</v>
      </c>
      <c r="D6821" s="403">
        <v>2.82</v>
      </c>
    </row>
    <row r="6822" spans="1:4" ht="12.75" customHeight="1">
      <c r="A6822" s="402">
        <v>100274</v>
      </c>
      <c r="B6822" s="402" t="s">
        <v>18560</v>
      </c>
      <c r="C6822" s="402" t="s">
        <v>18504</v>
      </c>
      <c r="D6822" s="403">
        <v>24.06</v>
      </c>
    </row>
    <row r="6823" spans="1:4" ht="12.75" customHeight="1">
      <c r="A6823" s="402">
        <v>100275</v>
      </c>
      <c r="B6823" s="402" t="s">
        <v>18561</v>
      </c>
      <c r="C6823" s="402" t="s">
        <v>18504</v>
      </c>
      <c r="D6823" s="403">
        <v>15.56</v>
      </c>
    </row>
    <row r="6824" spans="1:4" ht="12.75" customHeight="1">
      <c r="A6824" s="402">
        <v>100276</v>
      </c>
      <c r="B6824" s="402" t="s">
        <v>18562</v>
      </c>
      <c r="C6824" s="402" t="s">
        <v>18504</v>
      </c>
      <c r="D6824" s="403">
        <v>28.39</v>
      </c>
    </row>
    <row r="6825" spans="1:4" ht="12.75" customHeight="1">
      <c r="A6825" s="402">
        <v>100277</v>
      </c>
      <c r="B6825" s="402" t="s">
        <v>18563</v>
      </c>
      <c r="C6825" s="402" t="s">
        <v>18504</v>
      </c>
      <c r="D6825" s="403">
        <v>1.91</v>
      </c>
    </row>
    <row r="6826" spans="1:4" ht="12.75" customHeight="1">
      <c r="A6826" s="402">
        <v>100278</v>
      </c>
      <c r="B6826" s="402" t="s">
        <v>18564</v>
      </c>
      <c r="C6826" s="402" t="s">
        <v>18491</v>
      </c>
      <c r="D6826" s="403">
        <v>34.520000000000003</v>
      </c>
    </row>
    <row r="6827" spans="1:4" ht="12.75" customHeight="1">
      <c r="A6827" s="402">
        <v>100279</v>
      </c>
      <c r="B6827" s="402" t="s">
        <v>18565</v>
      </c>
      <c r="C6827" s="402" t="s">
        <v>100</v>
      </c>
      <c r="D6827" s="403">
        <v>0.66</v>
      </c>
    </row>
    <row r="6828" spans="1:4" ht="12.75" customHeight="1">
      <c r="A6828" s="402">
        <v>100280</v>
      </c>
      <c r="B6828" s="402" t="s">
        <v>18566</v>
      </c>
      <c r="C6828" s="402" t="s">
        <v>18491</v>
      </c>
      <c r="D6828" s="403">
        <v>15.85</v>
      </c>
    </row>
    <row r="6829" spans="1:4" ht="12.75" customHeight="1">
      <c r="A6829" s="402">
        <v>100281</v>
      </c>
      <c r="B6829" s="402" t="s">
        <v>18567</v>
      </c>
      <c r="C6829" s="402" t="s">
        <v>18491</v>
      </c>
      <c r="D6829" s="403">
        <v>3.66</v>
      </c>
    </row>
    <row r="6830" spans="1:4" ht="12.75" customHeight="1">
      <c r="A6830" s="402">
        <v>100282</v>
      </c>
      <c r="B6830" s="402" t="s">
        <v>18568</v>
      </c>
      <c r="C6830" s="402" t="s">
        <v>18504</v>
      </c>
      <c r="D6830" s="403">
        <v>135.19999999999999</v>
      </c>
    </row>
    <row r="6831" spans="1:4" ht="12.75" customHeight="1">
      <c r="A6831" s="402">
        <v>100283</v>
      </c>
      <c r="B6831" s="402" t="s">
        <v>18569</v>
      </c>
      <c r="C6831" s="402" t="s">
        <v>18504</v>
      </c>
      <c r="D6831" s="403">
        <v>21.84</v>
      </c>
    </row>
    <row r="6832" spans="1:4" ht="12.75" customHeight="1">
      <c r="A6832" s="402">
        <v>100284</v>
      </c>
      <c r="B6832" s="402" t="s">
        <v>18570</v>
      </c>
      <c r="C6832" s="402" t="s">
        <v>18504</v>
      </c>
      <c r="D6832" s="403">
        <v>10.7</v>
      </c>
    </row>
    <row r="6833" spans="1:4" ht="12.75" customHeight="1">
      <c r="A6833" s="402">
        <v>100285</v>
      </c>
      <c r="B6833" s="402" t="s">
        <v>18571</v>
      </c>
      <c r="C6833" s="402" t="s">
        <v>18522</v>
      </c>
      <c r="D6833" s="403">
        <v>36.32</v>
      </c>
    </row>
    <row r="6834" spans="1:4" ht="12.75" customHeight="1">
      <c r="A6834" s="402">
        <v>100286</v>
      </c>
      <c r="B6834" s="402" t="s">
        <v>18572</v>
      </c>
      <c r="C6834" s="402" t="s">
        <v>18522</v>
      </c>
      <c r="D6834" s="403">
        <v>11.83</v>
      </c>
    </row>
    <row r="6835" spans="1:4" ht="12.75" customHeight="1">
      <c r="A6835" s="402">
        <v>100287</v>
      </c>
      <c r="B6835" s="402" t="s">
        <v>18573</v>
      </c>
      <c r="C6835" s="402" t="s">
        <v>18522</v>
      </c>
      <c r="D6835" s="403">
        <v>11.33</v>
      </c>
    </row>
    <row r="6836" spans="1:4" ht="12.75" customHeight="1">
      <c r="A6836" s="402">
        <v>99802</v>
      </c>
      <c r="B6836" s="402" t="s">
        <v>18574</v>
      </c>
      <c r="C6836" s="402" t="s">
        <v>74</v>
      </c>
      <c r="D6836" s="403">
        <v>0.46</v>
      </c>
    </row>
    <row r="6837" spans="1:4" ht="12.75" customHeight="1">
      <c r="A6837" s="402">
        <v>99803</v>
      </c>
      <c r="B6837" s="402" t="s">
        <v>18575</v>
      </c>
      <c r="C6837" s="402" t="s">
        <v>74</v>
      </c>
      <c r="D6837" s="403">
        <v>1.79</v>
      </c>
    </row>
    <row r="6838" spans="1:4" ht="12.75" customHeight="1">
      <c r="A6838" s="402">
        <v>99804</v>
      </c>
      <c r="B6838" s="402" t="s">
        <v>18576</v>
      </c>
      <c r="C6838" s="402" t="s">
        <v>74</v>
      </c>
      <c r="D6838" s="403">
        <v>4.68</v>
      </c>
    </row>
    <row r="6839" spans="1:4" ht="12.75" customHeight="1">
      <c r="A6839" s="402">
        <v>99805</v>
      </c>
      <c r="B6839" s="402" t="s">
        <v>18577</v>
      </c>
      <c r="C6839" s="402" t="s">
        <v>74</v>
      </c>
      <c r="D6839" s="403">
        <v>10.02</v>
      </c>
    </row>
    <row r="6840" spans="1:4" ht="12.75" customHeight="1">
      <c r="A6840" s="402">
        <v>99806</v>
      </c>
      <c r="B6840" s="402" t="s">
        <v>18578</v>
      </c>
      <c r="C6840" s="402" t="s">
        <v>74</v>
      </c>
      <c r="D6840" s="403">
        <v>0.74</v>
      </c>
    </row>
    <row r="6841" spans="1:4" ht="12.75" customHeight="1">
      <c r="A6841" s="402">
        <v>99807</v>
      </c>
      <c r="B6841" s="402" t="s">
        <v>18579</v>
      </c>
      <c r="C6841" s="402" t="s">
        <v>74</v>
      </c>
      <c r="D6841" s="403">
        <v>1.44</v>
      </c>
    </row>
    <row r="6842" spans="1:4" ht="12.75" customHeight="1">
      <c r="A6842" s="402">
        <v>99808</v>
      </c>
      <c r="B6842" s="402" t="s">
        <v>18580</v>
      </c>
      <c r="C6842" s="402" t="s">
        <v>74</v>
      </c>
      <c r="D6842" s="403">
        <v>3.72</v>
      </c>
    </row>
    <row r="6843" spans="1:4" ht="12.75" customHeight="1">
      <c r="A6843" s="402">
        <v>99809</v>
      </c>
      <c r="B6843" s="402" t="s">
        <v>18581</v>
      </c>
      <c r="C6843" s="402" t="s">
        <v>74</v>
      </c>
      <c r="D6843" s="403">
        <v>5.1100000000000003</v>
      </c>
    </row>
    <row r="6844" spans="1:4" ht="12.75" customHeight="1">
      <c r="A6844" s="402">
        <v>99810</v>
      </c>
      <c r="B6844" s="402" t="s">
        <v>18582</v>
      </c>
      <c r="C6844" s="402" t="s">
        <v>74</v>
      </c>
      <c r="D6844" s="403">
        <v>6.39</v>
      </c>
    </row>
    <row r="6845" spans="1:4" ht="12.75" customHeight="1">
      <c r="A6845" s="402">
        <v>99811</v>
      </c>
      <c r="B6845" s="402" t="s">
        <v>18583</v>
      </c>
      <c r="C6845" s="402" t="s">
        <v>74</v>
      </c>
      <c r="D6845" s="403">
        <v>3.05</v>
      </c>
    </row>
    <row r="6846" spans="1:4" ht="12.75" customHeight="1">
      <c r="A6846" s="402">
        <v>99812</v>
      </c>
      <c r="B6846" s="402" t="s">
        <v>18584</v>
      </c>
      <c r="C6846" s="402" t="s">
        <v>74</v>
      </c>
      <c r="D6846" s="403">
        <v>0.98</v>
      </c>
    </row>
    <row r="6847" spans="1:4" ht="12.75" customHeight="1">
      <c r="A6847" s="402">
        <v>99813</v>
      </c>
      <c r="B6847" s="402" t="s">
        <v>18585</v>
      </c>
      <c r="C6847" s="402" t="s">
        <v>74</v>
      </c>
      <c r="D6847" s="403">
        <v>0.86</v>
      </c>
    </row>
    <row r="6848" spans="1:4" ht="12.75" customHeight="1">
      <c r="A6848" s="402">
        <v>99814</v>
      </c>
      <c r="B6848" s="402" t="s">
        <v>18586</v>
      </c>
      <c r="C6848" s="402" t="s">
        <v>74</v>
      </c>
      <c r="D6848" s="403">
        <v>1.67</v>
      </c>
    </row>
    <row r="6849" spans="1:4" ht="12.75" customHeight="1">
      <c r="A6849" s="402">
        <v>99815</v>
      </c>
      <c r="B6849" s="402" t="s">
        <v>18587</v>
      </c>
      <c r="C6849" s="402" t="s">
        <v>100</v>
      </c>
      <c r="D6849" s="403">
        <v>8.82</v>
      </c>
    </row>
    <row r="6850" spans="1:4" ht="12.75" customHeight="1">
      <c r="A6850" s="402">
        <v>99816</v>
      </c>
      <c r="B6850" s="402" t="s">
        <v>18588</v>
      </c>
      <c r="C6850" s="402" t="s">
        <v>100</v>
      </c>
      <c r="D6850" s="403">
        <v>9.2899999999999991</v>
      </c>
    </row>
    <row r="6851" spans="1:4" ht="12.75" customHeight="1">
      <c r="A6851" s="402">
        <v>99817</v>
      </c>
      <c r="B6851" s="402" t="s">
        <v>18589</v>
      </c>
      <c r="C6851" s="402" t="s">
        <v>100</v>
      </c>
      <c r="D6851" s="403">
        <v>6.06</v>
      </c>
    </row>
    <row r="6852" spans="1:4" ht="12.75" customHeight="1">
      <c r="A6852" s="402">
        <v>99818</v>
      </c>
      <c r="B6852" s="402" t="s">
        <v>18590</v>
      </c>
      <c r="C6852" s="402" t="s">
        <v>100</v>
      </c>
      <c r="D6852" s="403">
        <v>6.06</v>
      </c>
    </row>
    <row r="6853" spans="1:4" ht="12.75" customHeight="1">
      <c r="A6853" s="402">
        <v>99819</v>
      </c>
      <c r="B6853" s="402" t="s">
        <v>18591</v>
      </c>
      <c r="C6853" s="402" t="s">
        <v>74</v>
      </c>
      <c r="D6853" s="403">
        <v>14.64</v>
      </c>
    </row>
    <row r="6854" spans="1:4" ht="12.75" customHeight="1">
      <c r="A6854" s="402">
        <v>99820</v>
      </c>
      <c r="B6854" s="402" t="s">
        <v>18592</v>
      </c>
      <c r="C6854" s="402" t="s">
        <v>74</v>
      </c>
      <c r="D6854" s="403">
        <v>1.97</v>
      </c>
    </row>
    <row r="6855" spans="1:4" ht="12.75" customHeight="1">
      <c r="A6855" s="402">
        <v>99821</v>
      </c>
      <c r="B6855" s="402" t="s">
        <v>18593</v>
      </c>
      <c r="C6855" s="402" t="s">
        <v>74</v>
      </c>
      <c r="D6855" s="403">
        <v>3.12</v>
      </c>
    </row>
    <row r="6856" spans="1:4" ht="12.75" customHeight="1">
      <c r="A6856" s="402">
        <v>99822</v>
      </c>
      <c r="B6856" s="402" t="s">
        <v>18594</v>
      </c>
      <c r="C6856" s="402" t="s">
        <v>74</v>
      </c>
      <c r="D6856" s="403">
        <v>0.87</v>
      </c>
    </row>
    <row r="6857" spans="1:4" ht="12.75" customHeight="1">
      <c r="A6857" s="402">
        <v>99823</v>
      </c>
      <c r="B6857" s="402" t="s">
        <v>18595</v>
      </c>
      <c r="C6857" s="402" t="s">
        <v>74</v>
      </c>
      <c r="D6857" s="403">
        <v>2.27</v>
      </c>
    </row>
    <row r="6858" spans="1:4" ht="12.75" customHeight="1">
      <c r="A6858" s="402">
        <v>99824</v>
      </c>
      <c r="B6858" s="402" t="s">
        <v>18596</v>
      </c>
      <c r="C6858" s="402" t="s">
        <v>74</v>
      </c>
      <c r="D6858" s="403">
        <v>2.42</v>
      </c>
    </row>
    <row r="6859" spans="1:4" ht="12.75" customHeight="1">
      <c r="A6859" s="402">
        <v>99825</v>
      </c>
      <c r="B6859" s="402" t="s">
        <v>18597</v>
      </c>
      <c r="C6859" s="402" t="s">
        <v>74</v>
      </c>
      <c r="D6859" s="403">
        <v>3.56</v>
      </c>
    </row>
    <row r="6860" spans="1:4" ht="12.75" customHeight="1">
      <c r="A6860" s="402">
        <v>99826</v>
      </c>
      <c r="B6860" s="402" t="s">
        <v>18598</v>
      </c>
      <c r="C6860" s="402" t="s">
        <v>74</v>
      </c>
      <c r="D6860" s="403">
        <v>1.33</v>
      </c>
    </row>
    <row r="6861" spans="1:4" ht="12.75" customHeight="1">
      <c r="A6861" s="402">
        <v>97013</v>
      </c>
      <c r="B6861" s="402" t="s">
        <v>18599</v>
      </c>
      <c r="C6861" s="402" t="s">
        <v>53</v>
      </c>
      <c r="D6861" s="403">
        <v>96.62</v>
      </c>
    </row>
    <row r="6862" spans="1:4" ht="12.75" customHeight="1">
      <c r="A6862" s="402">
        <v>97014</v>
      </c>
      <c r="B6862" s="402" t="s">
        <v>18600</v>
      </c>
      <c r="C6862" s="402" t="s">
        <v>53</v>
      </c>
      <c r="D6862" s="403">
        <v>70.53</v>
      </c>
    </row>
    <row r="6863" spans="1:4" ht="12.75" customHeight="1">
      <c r="A6863" s="402">
        <v>97015</v>
      </c>
      <c r="B6863" s="402" t="s">
        <v>18601</v>
      </c>
      <c r="C6863" s="402" t="s">
        <v>53</v>
      </c>
      <c r="D6863" s="403">
        <v>57.53</v>
      </c>
    </row>
    <row r="6864" spans="1:4" ht="12.75" customHeight="1">
      <c r="A6864" s="402">
        <v>97016</v>
      </c>
      <c r="B6864" s="402" t="s">
        <v>18602</v>
      </c>
      <c r="C6864" s="402" t="s">
        <v>53</v>
      </c>
      <c r="D6864" s="403">
        <v>80.87</v>
      </c>
    </row>
    <row r="6865" spans="1:4" ht="12.75" customHeight="1">
      <c r="A6865" s="402">
        <v>97017</v>
      </c>
      <c r="B6865" s="402" t="s">
        <v>18603</v>
      </c>
      <c r="C6865" s="402" t="s">
        <v>53</v>
      </c>
      <c r="D6865" s="403">
        <v>58.62</v>
      </c>
    </row>
    <row r="6866" spans="1:4" ht="12.75" customHeight="1">
      <c r="A6866" s="402">
        <v>97018</v>
      </c>
      <c r="B6866" s="402" t="s">
        <v>18604</v>
      </c>
      <c r="C6866" s="402" t="s">
        <v>53</v>
      </c>
      <c r="D6866" s="403">
        <v>47.6</v>
      </c>
    </row>
    <row r="6867" spans="1:4" ht="12.75" customHeight="1">
      <c r="A6867" s="402">
        <v>97031</v>
      </c>
      <c r="B6867" s="402" t="s">
        <v>18605</v>
      </c>
      <c r="C6867" s="402" t="s">
        <v>53</v>
      </c>
      <c r="D6867" s="403">
        <v>115.42</v>
      </c>
    </row>
    <row r="6868" spans="1:4" ht="12.75" customHeight="1">
      <c r="A6868" s="402">
        <v>97032</v>
      </c>
      <c r="B6868" s="402" t="s">
        <v>18606</v>
      </c>
      <c r="C6868" s="402" t="s">
        <v>53</v>
      </c>
      <c r="D6868" s="403">
        <v>67.58</v>
      </c>
    </row>
    <row r="6869" spans="1:4" ht="12.75" customHeight="1">
      <c r="A6869" s="402">
        <v>97033</v>
      </c>
      <c r="B6869" s="402" t="s">
        <v>18607</v>
      </c>
      <c r="C6869" s="402" t="s">
        <v>53</v>
      </c>
      <c r="D6869" s="403">
        <v>107.25</v>
      </c>
    </row>
    <row r="6870" spans="1:4" ht="12.75" customHeight="1">
      <c r="A6870" s="402">
        <v>97034</v>
      </c>
      <c r="B6870" s="402" t="s">
        <v>18608</v>
      </c>
      <c r="C6870" s="402" t="s">
        <v>53</v>
      </c>
      <c r="D6870" s="403">
        <v>65.77</v>
      </c>
    </row>
    <row r="6871" spans="1:4" ht="12.75" customHeight="1">
      <c r="A6871" s="402">
        <v>97039</v>
      </c>
      <c r="B6871" s="402" t="s">
        <v>18609</v>
      </c>
      <c r="C6871" s="402" t="s">
        <v>74</v>
      </c>
      <c r="D6871" s="403">
        <v>72.319999999999993</v>
      </c>
    </row>
    <row r="6872" spans="1:4" ht="12.75" customHeight="1">
      <c r="A6872" s="402">
        <v>97040</v>
      </c>
      <c r="B6872" s="402" t="s">
        <v>18610</v>
      </c>
      <c r="C6872" s="402" t="s">
        <v>74</v>
      </c>
      <c r="D6872" s="403">
        <v>17.23</v>
      </c>
    </row>
    <row r="6873" spans="1:4" ht="12.75" customHeight="1">
      <c r="A6873" s="402">
        <v>97041</v>
      </c>
      <c r="B6873" s="402" t="s">
        <v>18611</v>
      </c>
      <c r="C6873" s="402" t="s">
        <v>74</v>
      </c>
      <c r="D6873" s="403">
        <v>140.41</v>
      </c>
    </row>
    <row r="6874" spans="1:4" ht="12.75" customHeight="1">
      <c r="A6874" s="402">
        <v>97046</v>
      </c>
      <c r="B6874" s="402" t="s">
        <v>18612</v>
      </c>
      <c r="C6874" s="402" t="s">
        <v>74</v>
      </c>
      <c r="D6874" s="403">
        <v>0.31</v>
      </c>
    </row>
    <row r="6875" spans="1:4" ht="12.75" customHeight="1">
      <c r="A6875" s="402">
        <v>97047</v>
      </c>
      <c r="B6875" s="402" t="s">
        <v>18613</v>
      </c>
      <c r="C6875" s="402" t="s">
        <v>74</v>
      </c>
      <c r="D6875" s="403">
        <v>0.11</v>
      </c>
    </row>
    <row r="6876" spans="1:4" ht="12.75" customHeight="1">
      <c r="A6876" s="402">
        <v>97048</v>
      </c>
      <c r="B6876" s="402" t="s">
        <v>18614</v>
      </c>
      <c r="C6876" s="402" t="s">
        <v>74</v>
      </c>
      <c r="D6876" s="403">
        <v>0.09</v>
      </c>
    </row>
    <row r="6877" spans="1:4" ht="12.75" customHeight="1">
      <c r="A6877" s="402">
        <v>97054</v>
      </c>
      <c r="B6877" s="402" t="s">
        <v>18615</v>
      </c>
      <c r="C6877" s="402" t="s">
        <v>100</v>
      </c>
      <c r="D6877" s="403">
        <v>27.56</v>
      </c>
    </row>
    <row r="6878" spans="1:4" ht="12.75" customHeight="1">
      <c r="A6878" s="402">
        <v>97062</v>
      </c>
      <c r="B6878" s="402" t="s">
        <v>18616</v>
      </c>
      <c r="C6878" s="402" t="s">
        <v>74</v>
      </c>
      <c r="D6878" s="403">
        <v>5.93</v>
      </c>
    </row>
    <row r="6879" spans="1:4" ht="12.75" customHeight="1">
      <c r="A6879" s="402">
        <v>97063</v>
      </c>
      <c r="B6879" s="402" t="s">
        <v>18617</v>
      </c>
      <c r="C6879" s="402" t="s">
        <v>74</v>
      </c>
      <c r="D6879" s="403">
        <v>77.290000000000006</v>
      </c>
    </row>
    <row r="6880" spans="1:4" ht="12.75" customHeight="1">
      <c r="A6880" s="402">
        <v>97064</v>
      </c>
      <c r="B6880" s="402" t="s">
        <v>18618</v>
      </c>
      <c r="C6880" s="402" t="s">
        <v>53</v>
      </c>
      <c r="D6880" s="403">
        <v>169.56</v>
      </c>
    </row>
    <row r="6881" spans="1:4" ht="12.75" customHeight="1">
      <c r="A6881" s="402">
        <v>97065</v>
      </c>
      <c r="B6881" s="402" t="s">
        <v>18619</v>
      </c>
      <c r="C6881" s="402" t="s">
        <v>71</v>
      </c>
      <c r="D6881" s="403">
        <v>95.84</v>
      </c>
    </row>
    <row r="6882" spans="1:4" ht="12.75" customHeight="1">
      <c r="A6882" s="402">
        <v>97066</v>
      </c>
      <c r="B6882" s="402" t="s">
        <v>18620</v>
      </c>
      <c r="C6882" s="402" t="s">
        <v>74</v>
      </c>
      <c r="D6882" s="403">
        <v>322.04000000000002</v>
      </c>
    </row>
    <row r="6883" spans="1:4" ht="12.75" customHeight="1">
      <c r="A6883" s="402">
        <v>97067</v>
      </c>
      <c r="B6883" s="402" t="s">
        <v>18621</v>
      </c>
      <c r="C6883" s="402" t="s">
        <v>53</v>
      </c>
      <c r="D6883" s="403">
        <v>958.45</v>
      </c>
    </row>
    <row r="6884" spans="1:4" ht="12.75" customHeight="1">
      <c r="A6884" s="402">
        <v>105103</v>
      </c>
      <c r="B6884" s="402" t="s">
        <v>18622</v>
      </c>
      <c r="C6884" s="402" t="s">
        <v>53</v>
      </c>
      <c r="D6884" s="403">
        <v>77.930000000000007</v>
      </c>
    </row>
    <row r="6885" spans="1:4" ht="12.75" customHeight="1">
      <c r="A6885" s="402">
        <v>105104</v>
      </c>
      <c r="B6885" s="402" t="s">
        <v>18623</v>
      </c>
      <c r="C6885" s="402" t="s">
        <v>100</v>
      </c>
      <c r="D6885" s="403">
        <v>4102.55</v>
      </c>
    </row>
    <row r="6886" spans="1:4" ht="12.75" customHeight="1">
      <c r="A6886" s="402">
        <v>105105</v>
      </c>
      <c r="B6886" s="402" t="s">
        <v>18624</v>
      </c>
      <c r="C6886" s="402" t="s">
        <v>53</v>
      </c>
      <c r="D6886" s="403">
        <v>54.72</v>
      </c>
    </row>
    <row r="6887" spans="1:4" ht="12.75" customHeight="1">
      <c r="A6887" s="402">
        <v>105106</v>
      </c>
      <c r="B6887" s="402" t="s">
        <v>18625</v>
      </c>
      <c r="C6887" s="402" t="s">
        <v>100</v>
      </c>
      <c r="D6887" s="403">
        <v>1774.04</v>
      </c>
    </row>
    <row r="6888" spans="1:4" ht="12.75" customHeight="1">
      <c r="A6888" s="402">
        <v>105107</v>
      </c>
      <c r="B6888" s="402" t="s">
        <v>18626</v>
      </c>
      <c r="C6888" s="402" t="s">
        <v>100</v>
      </c>
      <c r="D6888" s="403">
        <v>2619.5500000000002</v>
      </c>
    </row>
    <row r="6889" spans="1:4" ht="12.75" customHeight="1">
      <c r="A6889" s="402">
        <v>105110</v>
      </c>
      <c r="B6889" s="402" t="s">
        <v>18627</v>
      </c>
      <c r="C6889" s="402" t="s">
        <v>53</v>
      </c>
      <c r="D6889" s="403">
        <v>166.07</v>
      </c>
    </row>
    <row r="6890" spans="1:4" ht="12.75" customHeight="1">
      <c r="A6890" s="402">
        <v>105111</v>
      </c>
      <c r="B6890" s="402" t="s">
        <v>18628</v>
      </c>
      <c r="C6890" s="402" t="s">
        <v>100</v>
      </c>
      <c r="D6890" s="403">
        <v>16551.490000000002</v>
      </c>
    </row>
    <row r="6891" spans="1:4" ht="12.75" customHeight="1">
      <c r="A6891" s="402">
        <v>105112</v>
      </c>
      <c r="B6891" s="402" t="s">
        <v>18629</v>
      </c>
      <c r="C6891" s="402" t="s">
        <v>53</v>
      </c>
      <c r="D6891" s="403">
        <v>138.69</v>
      </c>
    </row>
    <row r="6892" spans="1:4" ht="12.75" customHeight="1">
      <c r="A6892" s="402">
        <v>97621</v>
      </c>
      <c r="B6892" s="402" t="s">
        <v>18630</v>
      </c>
      <c r="C6892" s="402" t="s">
        <v>71</v>
      </c>
      <c r="D6892" s="403">
        <v>101.83</v>
      </c>
    </row>
    <row r="6893" spans="1:4" ht="12.75" customHeight="1">
      <c r="A6893" s="402">
        <v>97622</v>
      </c>
      <c r="B6893" s="402" t="s">
        <v>18631</v>
      </c>
      <c r="C6893" s="402" t="s">
        <v>71</v>
      </c>
      <c r="D6893" s="403">
        <v>49.62</v>
      </c>
    </row>
    <row r="6894" spans="1:4" ht="12.75" customHeight="1">
      <c r="A6894" s="402">
        <v>97623</v>
      </c>
      <c r="B6894" s="402" t="s">
        <v>18632</v>
      </c>
      <c r="C6894" s="402" t="s">
        <v>71</v>
      </c>
      <c r="D6894" s="403">
        <v>152.03</v>
      </c>
    </row>
    <row r="6895" spans="1:4" ht="12.75" customHeight="1">
      <c r="A6895" s="402">
        <v>97624</v>
      </c>
      <c r="B6895" s="402" t="s">
        <v>18633</v>
      </c>
      <c r="C6895" s="402" t="s">
        <v>71</v>
      </c>
      <c r="D6895" s="403">
        <v>93.3</v>
      </c>
    </row>
    <row r="6896" spans="1:4" ht="12.75" customHeight="1">
      <c r="A6896" s="402">
        <v>97625</v>
      </c>
      <c r="B6896" s="402" t="s">
        <v>18634</v>
      </c>
      <c r="C6896" s="402" t="s">
        <v>71</v>
      </c>
      <c r="D6896" s="403">
        <v>59.3</v>
      </c>
    </row>
    <row r="6897" spans="1:4" ht="12.75" customHeight="1">
      <c r="A6897" s="402">
        <v>97626</v>
      </c>
      <c r="B6897" s="402" t="s">
        <v>18635</v>
      </c>
      <c r="C6897" s="402" t="s">
        <v>71</v>
      </c>
      <c r="D6897" s="403">
        <v>498.75</v>
      </c>
    </row>
    <row r="6898" spans="1:4" ht="12.75" customHeight="1">
      <c r="A6898" s="402">
        <v>97627</v>
      </c>
      <c r="B6898" s="402" t="s">
        <v>18636</v>
      </c>
      <c r="C6898" s="402" t="s">
        <v>71</v>
      </c>
      <c r="D6898" s="403">
        <v>169.14</v>
      </c>
    </row>
    <row r="6899" spans="1:4" ht="12.75" customHeight="1">
      <c r="A6899" s="402">
        <v>97628</v>
      </c>
      <c r="B6899" s="402" t="s">
        <v>18637</v>
      </c>
      <c r="C6899" s="402" t="s">
        <v>71</v>
      </c>
      <c r="D6899" s="403">
        <v>232.29</v>
      </c>
    </row>
    <row r="6900" spans="1:4" ht="12.75" customHeight="1">
      <c r="A6900" s="402">
        <v>97629</v>
      </c>
      <c r="B6900" s="402" t="s">
        <v>18638</v>
      </c>
      <c r="C6900" s="402" t="s">
        <v>71</v>
      </c>
      <c r="D6900" s="403">
        <v>78.77</v>
      </c>
    </row>
    <row r="6901" spans="1:4" ht="12.75" customHeight="1">
      <c r="A6901" s="402">
        <v>97631</v>
      </c>
      <c r="B6901" s="402" t="s">
        <v>18639</v>
      </c>
      <c r="C6901" s="402" t="s">
        <v>74</v>
      </c>
      <c r="D6901" s="403">
        <v>10.07</v>
      </c>
    </row>
    <row r="6902" spans="1:4" ht="12.75" customHeight="1">
      <c r="A6902" s="402">
        <v>97632</v>
      </c>
      <c r="B6902" s="402" t="s">
        <v>18640</v>
      </c>
      <c r="C6902" s="402" t="s">
        <v>53</v>
      </c>
      <c r="D6902" s="403">
        <v>2.34</v>
      </c>
    </row>
    <row r="6903" spans="1:4" ht="12.75" customHeight="1">
      <c r="A6903" s="402">
        <v>97633</v>
      </c>
      <c r="B6903" s="402" t="s">
        <v>18641</v>
      </c>
      <c r="C6903" s="402" t="s">
        <v>74</v>
      </c>
      <c r="D6903" s="403">
        <v>20.49</v>
      </c>
    </row>
    <row r="6904" spans="1:4" ht="12.75" customHeight="1">
      <c r="A6904" s="402">
        <v>97634</v>
      </c>
      <c r="B6904" s="402" t="s">
        <v>18642</v>
      </c>
      <c r="C6904" s="402" t="s">
        <v>74</v>
      </c>
      <c r="D6904" s="403">
        <v>6.26</v>
      </c>
    </row>
    <row r="6905" spans="1:4" ht="12.75" customHeight="1">
      <c r="A6905" s="402">
        <v>97635</v>
      </c>
      <c r="B6905" s="402" t="s">
        <v>18643</v>
      </c>
      <c r="C6905" s="402" t="s">
        <v>74</v>
      </c>
      <c r="D6905" s="403">
        <v>13.35</v>
      </c>
    </row>
    <row r="6906" spans="1:4" ht="12.75" customHeight="1">
      <c r="A6906" s="402">
        <v>97636</v>
      </c>
      <c r="B6906" s="402" t="s">
        <v>18644</v>
      </c>
      <c r="C6906" s="402" t="s">
        <v>74</v>
      </c>
      <c r="D6906" s="403">
        <v>21.36</v>
      </c>
    </row>
    <row r="6907" spans="1:4" ht="12.75" customHeight="1">
      <c r="A6907" s="402">
        <v>97637</v>
      </c>
      <c r="B6907" s="402" t="s">
        <v>18645</v>
      </c>
      <c r="C6907" s="402" t="s">
        <v>74</v>
      </c>
      <c r="D6907" s="403">
        <v>2.4900000000000002</v>
      </c>
    </row>
    <row r="6908" spans="1:4" ht="12.75" customHeight="1">
      <c r="A6908" s="402">
        <v>97638</v>
      </c>
      <c r="B6908" s="402" t="s">
        <v>18646</v>
      </c>
      <c r="C6908" s="402" t="s">
        <v>74</v>
      </c>
      <c r="D6908" s="403">
        <v>7.26</v>
      </c>
    </row>
    <row r="6909" spans="1:4" ht="12.75" customHeight="1">
      <c r="A6909" s="402">
        <v>97639</v>
      </c>
      <c r="B6909" s="402" t="s">
        <v>18647</v>
      </c>
      <c r="C6909" s="402" t="s">
        <v>74</v>
      </c>
      <c r="D6909" s="403">
        <v>18.22</v>
      </c>
    </row>
    <row r="6910" spans="1:4" ht="12.75" customHeight="1">
      <c r="A6910" s="402">
        <v>97640</v>
      </c>
      <c r="B6910" s="402" t="s">
        <v>18648</v>
      </c>
      <c r="C6910" s="402" t="s">
        <v>74</v>
      </c>
      <c r="D6910" s="403">
        <v>1.69</v>
      </c>
    </row>
    <row r="6911" spans="1:4" ht="12.75" customHeight="1">
      <c r="A6911" s="402">
        <v>97641</v>
      </c>
      <c r="B6911" s="402" t="s">
        <v>18649</v>
      </c>
      <c r="C6911" s="402" t="s">
        <v>74</v>
      </c>
      <c r="D6911" s="403">
        <v>2.62</v>
      </c>
    </row>
    <row r="6912" spans="1:4" ht="12.75" customHeight="1">
      <c r="A6912" s="402">
        <v>97642</v>
      </c>
      <c r="B6912" s="402" t="s">
        <v>18650</v>
      </c>
      <c r="C6912" s="402" t="s">
        <v>74</v>
      </c>
      <c r="D6912" s="403">
        <v>2.42</v>
      </c>
    </row>
    <row r="6913" spans="1:4" ht="12.75" customHeight="1">
      <c r="A6913" s="402">
        <v>97643</v>
      </c>
      <c r="B6913" s="402" t="s">
        <v>18651</v>
      </c>
      <c r="C6913" s="402" t="s">
        <v>74</v>
      </c>
      <c r="D6913" s="403">
        <v>22.34</v>
      </c>
    </row>
    <row r="6914" spans="1:4" ht="12.75" customHeight="1">
      <c r="A6914" s="402">
        <v>97644</v>
      </c>
      <c r="B6914" s="402" t="s">
        <v>18652</v>
      </c>
      <c r="C6914" s="402" t="s">
        <v>74</v>
      </c>
      <c r="D6914" s="403">
        <v>8.43</v>
      </c>
    </row>
    <row r="6915" spans="1:4" ht="12.75" customHeight="1">
      <c r="A6915" s="402">
        <v>97645</v>
      </c>
      <c r="B6915" s="402" t="s">
        <v>18653</v>
      </c>
      <c r="C6915" s="402" t="s">
        <v>74</v>
      </c>
      <c r="D6915" s="403">
        <v>21.79</v>
      </c>
    </row>
    <row r="6916" spans="1:4" ht="12.75" customHeight="1">
      <c r="A6916" s="402">
        <v>97647</v>
      </c>
      <c r="B6916" s="402" t="s">
        <v>18654</v>
      </c>
      <c r="C6916" s="402" t="s">
        <v>74</v>
      </c>
      <c r="D6916" s="403">
        <v>3.13</v>
      </c>
    </row>
    <row r="6917" spans="1:4" ht="12.75" customHeight="1">
      <c r="A6917" s="402">
        <v>97648</v>
      </c>
      <c r="B6917" s="402" t="s">
        <v>18655</v>
      </c>
      <c r="C6917" s="402" t="s">
        <v>74</v>
      </c>
      <c r="D6917" s="403">
        <v>1.8</v>
      </c>
    </row>
    <row r="6918" spans="1:4" ht="12.75" customHeight="1">
      <c r="A6918" s="402">
        <v>97649</v>
      </c>
      <c r="B6918" s="402" t="s">
        <v>18656</v>
      </c>
      <c r="C6918" s="402" t="s">
        <v>74</v>
      </c>
      <c r="D6918" s="403">
        <v>4.0599999999999996</v>
      </c>
    </row>
    <row r="6919" spans="1:4" ht="12.75" customHeight="1">
      <c r="A6919" s="402">
        <v>97650</v>
      </c>
      <c r="B6919" s="402" t="s">
        <v>18657</v>
      </c>
      <c r="C6919" s="402" t="s">
        <v>74</v>
      </c>
      <c r="D6919" s="403">
        <v>6.76</v>
      </c>
    </row>
    <row r="6920" spans="1:4" ht="12.75" customHeight="1">
      <c r="A6920" s="402">
        <v>97651</v>
      </c>
      <c r="B6920" s="402" t="s">
        <v>18658</v>
      </c>
      <c r="C6920" s="402" t="s">
        <v>100</v>
      </c>
      <c r="D6920" s="403">
        <v>73.77</v>
      </c>
    </row>
    <row r="6921" spans="1:4" ht="12.75" customHeight="1">
      <c r="A6921" s="402">
        <v>97652</v>
      </c>
      <c r="B6921" s="402" t="s">
        <v>18659</v>
      </c>
      <c r="C6921" s="402" t="s">
        <v>100</v>
      </c>
      <c r="D6921" s="403">
        <v>167.24</v>
      </c>
    </row>
    <row r="6922" spans="1:4" ht="12.75" customHeight="1">
      <c r="A6922" s="402">
        <v>97653</v>
      </c>
      <c r="B6922" s="402" t="s">
        <v>18660</v>
      </c>
      <c r="C6922" s="402" t="s">
        <v>100</v>
      </c>
      <c r="D6922" s="403">
        <v>137.56</v>
      </c>
    </row>
    <row r="6923" spans="1:4" ht="12.75" customHeight="1">
      <c r="A6923" s="402">
        <v>97654</v>
      </c>
      <c r="B6923" s="402" t="s">
        <v>18661</v>
      </c>
      <c r="C6923" s="402" t="s">
        <v>100</v>
      </c>
      <c r="D6923" s="403">
        <v>168.15</v>
      </c>
    </row>
    <row r="6924" spans="1:4" ht="12.75" customHeight="1">
      <c r="A6924" s="402">
        <v>97655</v>
      </c>
      <c r="B6924" s="402" t="s">
        <v>18662</v>
      </c>
      <c r="C6924" s="402" t="s">
        <v>74</v>
      </c>
      <c r="D6924" s="403">
        <v>34.28</v>
      </c>
    </row>
    <row r="6925" spans="1:4" ht="12.75" customHeight="1">
      <c r="A6925" s="402">
        <v>97656</v>
      </c>
      <c r="B6925" s="402" t="s">
        <v>18663</v>
      </c>
      <c r="C6925" s="402" t="s">
        <v>100</v>
      </c>
      <c r="D6925" s="403">
        <v>309.98</v>
      </c>
    </row>
    <row r="6926" spans="1:4" ht="12.75" customHeight="1">
      <c r="A6926" s="402">
        <v>97657</v>
      </c>
      <c r="B6926" s="402" t="s">
        <v>18664</v>
      </c>
      <c r="C6926" s="402" t="s">
        <v>100</v>
      </c>
      <c r="D6926" s="403">
        <v>614.41999999999996</v>
      </c>
    </row>
    <row r="6927" spans="1:4" ht="12.75" customHeight="1">
      <c r="A6927" s="402">
        <v>97658</v>
      </c>
      <c r="B6927" s="402" t="s">
        <v>18665</v>
      </c>
      <c r="C6927" s="402" t="s">
        <v>100</v>
      </c>
      <c r="D6927" s="403">
        <v>210.75</v>
      </c>
    </row>
    <row r="6928" spans="1:4" ht="12.75" customHeight="1">
      <c r="A6928" s="402">
        <v>97659</v>
      </c>
      <c r="B6928" s="402" t="s">
        <v>18666</v>
      </c>
      <c r="C6928" s="402" t="s">
        <v>100</v>
      </c>
      <c r="D6928" s="403">
        <v>289.17</v>
      </c>
    </row>
    <row r="6929" spans="1:4" ht="12.75" customHeight="1">
      <c r="A6929" s="402">
        <v>97660</v>
      </c>
      <c r="B6929" s="402" t="s">
        <v>18667</v>
      </c>
      <c r="C6929" s="402" t="s">
        <v>100</v>
      </c>
      <c r="D6929" s="403">
        <v>0.57999999999999996</v>
      </c>
    </row>
    <row r="6930" spans="1:4" ht="12.75" customHeight="1">
      <c r="A6930" s="402">
        <v>97661</v>
      </c>
      <c r="B6930" s="402" t="s">
        <v>18668</v>
      </c>
      <c r="C6930" s="402" t="s">
        <v>53</v>
      </c>
      <c r="D6930" s="403">
        <v>0.62</v>
      </c>
    </row>
    <row r="6931" spans="1:4" ht="12.75" customHeight="1">
      <c r="A6931" s="402">
        <v>97662</v>
      </c>
      <c r="B6931" s="402" t="s">
        <v>18669</v>
      </c>
      <c r="C6931" s="402" t="s">
        <v>53</v>
      </c>
      <c r="D6931" s="403">
        <v>0.44</v>
      </c>
    </row>
    <row r="6932" spans="1:4" ht="12.75" customHeight="1">
      <c r="A6932" s="402">
        <v>97663</v>
      </c>
      <c r="B6932" s="402" t="s">
        <v>18670</v>
      </c>
      <c r="C6932" s="402" t="s">
        <v>100</v>
      </c>
      <c r="D6932" s="403">
        <v>11.12</v>
      </c>
    </row>
    <row r="6933" spans="1:4" ht="12.75" customHeight="1">
      <c r="A6933" s="402">
        <v>97664</v>
      </c>
      <c r="B6933" s="402" t="s">
        <v>18671</v>
      </c>
      <c r="C6933" s="402" t="s">
        <v>100</v>
      </c>
      <c r="D6933" s="403">
        <v>1.38</v>
      </c>
    </row>
    <row r="6934" spans="1:4" ht="12.75" customHeight="1">
      <c r="A6934" s="402">
        <v>97665</v>
      </c>
      <c r="B6934" s="402" t="s">
        <v>18672</v>
      </c>
      <c r="C6934" s="402" t="s">
        <v>100</v>
      </c>
      <c r="D6934" s="403">
        <v>1.59</v>
      </c>
    </row>
    <row r="6935" spans="1:4" ht="12.75" customHeight="1">
      <c r="A6935" s="402">
        <v>97666</v>
      </c>
      <c r="B6935" s="402" t="s">
        <v>18673</v>
      </c>
      <c r="C6935" s="402" t="s">
        <v>100</v>
      </c>
      <c r="D6935" s="403">
        <v>8.11</v>
      </c>
    </row>
    <row r="6936" spans="1:4" ht="12.75" customHeight="1">
      <c r="A6936" s="402">
        <v>104789</v>
      </c>
      <c r="B6936" s="402" t="s">
        <v>18674</v>
      </c>
      <c r="C6936" s="402" t="s">
        <v>71</v>
      </c>
      <c r="D6936" s="403">
        <v>174.66</v>
      </c>
    </row>
    <row r="6937" spans="1:4" ht="12.75" customHeight="1">
      <c r="A6937" s="402">
        <v>104790</v>
      </c>
      <c r="B6937" s="402" t="s">
        <v>18675</v>
      </c>
      <c r="C6937" s="402" t="s">
        <v>71</v>
      </c>
      <c r="D6937" s="403">
        <v>104.03</v>
      </c>
    </row>
    <row r="6938" spans="1:4" ht="12.75" customHeight="1">
      <c r="A6938" s="402">
        <v>104791</v>
      </c>
      <c r="B6938" s="402" t="s">
        <v>18676</v>
      </c>
      <c r="C6938" s="402" t="s">
        <v>74</v>
      </c>
      <c r="D6938" s="403">
        <v>5.57</v>
      </c>
    </row>
    <row r="6939" spans="1:4" ht="12.75" customHeight="1">
      <c r="A6939" s="402">
        <v>104792</v>
      </c>
      <c r="B6939" s="402" t="s">
        <v>18677</v>
      </c>
      <c r="C6939" s="402" t="s">
        <v>53</v>
      </c>
      <c r="D6939" s="403">
        <v>0.34</v>
      </c>
    </row>
    <row r="6940" spans="1:4" ht="12.75" customHeight="1">
      <c r="A6940" s="402">
        <v>104793</v>
      </c>
      <c r="B6940" s="402" t="s">
        <v>18678</v>
      </c>
      <c r="C6940" s="402" t="s">
        <v>53</v>
      </c>
      <c r="D6940" s="403">
        <v>0.47</v>
      </c>
    </row>
    <row r="6941" spans="1:4" ht="12.75" customHeight="1">
      <c r="A6941" s="402">
        <v>104794</v>
      </c>
      <c r="B6941" s="402" t="s">
        <v>18679</v>
      </c>
      <c r="C6941" s="402" t="s">
        <v>53</v>
      </c>
      <c r="D6941" s="403">
        <v>0.85</v>
      </c>
    </row>
    <row r="6942" spans="1:4" ht="12.75" customHeight="1">
      <c r="A6942" s="402">
        <v>104795</v>
      </c>
      <c r="B6942" s="402" t="s">
        <v>18680</v>
      </c>
      <c r="C6942" s="402" t="s">
        <v>53</v>
      </c>
      <c r="D6942" s="403">
        <v>1.19</v>
      </c>
    </row>
    <row r="6943" spans="1:4" ht="12.75" customHeight="1">
      <c r="A6943" s="402">
        <v>104796</v>
      </c>
      <c r="B6943" s="402" t="s">
        <v>18681</v>
      </c>
      <c r="C6943" s="402" t="s">
        <v>53</v>
      </c>
      <c r="D6943" s="403">
        <v>13.11</v>
      </c>
    </row>
    <row r="6944" spans="1:4" ht="12.75" customHeight="1">
      <c r="A6944" s="402">
        <v>104797</v>
      </c>
      <c r="B6944" s="402" t="s">
        <v>18682</v>
      </c>
      <c r="C6944" s="402" t="s">
        <v>53</v>
      </c>
      <c r="D6944" s="403">
        <v>16.38</v>
      </c>
    </row>
    <row r="6945" spans="1:4" ht="12.75" customHeight="1">
      <c r="A6945" s="402">
        <v>104798</v>
      </c>
      <c r="B6945" s="402" t="s">
        <v>18683</v>
      </c>
      <c r="C6945" s="402" t="s">
        <v>100</v>
      </c>
      <c r="D6945" s="403">
        <v>11.93</v>
      </c>
    </row>
    <row r="6946" spans="1:4" ht="12.75" customHeight="1">
      <c r="A6946" s="402">
        <v>104799</v>
      </c>
      <c r="B6946" s="402" t="s">
        <v>18684</v>
      </c>
      <c r="C6946" s="402" t="s">
        <v>74</v>
      </c>
      <c r="D6946" s="403">
        <v>9.36</v>
      </c>
    </row>
    <row r="6947" spans="1:4" ht="12.75" customHeight="1">
      <c r="A6947" s="402">
        <v>104800</v>
      </c>
      <c r="B6947" s="402" t="s">
        <v>18685</v>
      </c>
      <c r="C6947" s="402" t="s">
        <v>53</v>
      </c>
      <c r="D6947" s="403">
        <v>8.39</v>
      </c>
    </row>
    <row r="6948" spans="1:4" ht="12.75" customHeight="1">
      <c r="A6948" s="402">
        <v>104801</v>
      </c>
      <c r="B6948" s="402" t="s">
        <v>18686</v>
      </c>
      <c r="C6948" s="402" t="s">
        <v>74</v>
      </c>
      <c r="D6948" s="403">
        <v>12.73</v>
      </c>
    </row>
    <row r="6949" spans="1:4" ht="12.75" customHeight="1">
      <c r="A6949" s="402">
        <v>104802</v>
      </c>
      <c r="B6949" s="402" t="s">
        <v>18687</v>
      </c>
      <c r="C6949" s="402" t="s">
        <v>74</v>
      </c>
      <c r="D6949" s="403">
        <v>8.4700000000000006</v>
      </c>
    </row>
    <row r="6950" spans="1:4" ht="12.75" customHeight="1">
      <c r="A6950" s="402">
        <v>104803</v>
      </c>
      <c r="B6950" s="402" t="s">
        <v>18688</v>
      </c>
      <c r="C6950" s="402" t="s">
        <v>53</v>
      </c>
      <c r="D6950" s="403">
        <v>4.09</v>
      </c>
    </row>
    <row r="6951" spans="1:4" ht="12.75" customHeight="1">
      <c r="A6951" s="402">
        <v>95967</v>
      </c>
      <c r="B6951" s="402" t="s">
        <v>18689</v>
      </c>
      <c r="C6951" s="402" t="s">
        <v>12551</v>
      </c>
      <c r="D6951" s="403">
        <v>154.24</v>
      </c>
    </row>
    <row r="6952" spans="1:4" ht="12.75" customHeight="1">
      <c r="A6952" s="402">
        <v>99059</v>
      </c>
      <c r="B6952" s="402" t="s">
        <v>18690</v>
      </c>
      <c r="C6952" s="402" t="s">
        <v>53</v>
      </c>
      <c r="D6952" s="403">
        <v>66.86</v>
      </c>
    </row>
    <row r="6953" spans="1:4" ht="12.75" customHeight="1">
      <c r="A6953" s="402">
        <v>99060</v>
      </c>
      <c r="B6953" s="402" t="s">
        <v>18691</v>
      </c>
      <c r="C6953" s="402" t="s">
        <v>100</v>
      </c>
      <c r="D6953" s="403">
        <v>199.53</v>
      </c>
    </row>
    <row r="6954" spans="1:4" ht="12.75" customHeight="1">
      <c r="A6954" s="402">
        <v>99061</v>
      </c>
      <c r="B6954" s="402" t="s">
        <v>18692</v>
      </c>
      <c r="C6954" s="402" t="s">
        <v>100</v>
      </c>
      <c r="D6954" s="403">
        <v>120.74</v>
      </c>
    </row>
    <row r="6955" spans="1:4" ht="12.75" customHeight="1">
      <c r="A6955" s="402">
        <v>99062</v>
      </c>
      <c r="B6955" s="402" t="s">
        <v>18693</v>
      </c>
      <c r="C6955" s="402" t="s">
        <v>100</v>
      </c>
      <c r="D6955" s="403">
        <v>1.82</v>
      </c>
    </row>
    <row r="6956" spans="1:4" ht="12.75" customHeight="1">
      <c r="A6956" s="402">
        <v>99063</v>
      </c>
      <c r="B6956" s="402" t="s">
        <v>18694</v>
      </c>
      <c r="C6956" s="402" t="s">
        <v>53</v>
      </c>
      <c r="D6956" s="403">
        <v>9</v>
      </c>
    </row>
    <row r="6957" spans="1:4" ht="12.75" customHeight="1">
      <c r="A6957" s="402">
        <v>105007</v>
      </c>
      <c r="B6957" s="402" t="s">
        <v>18695</v>
      </c>
      <c r="C6957" s="402" t="s">
        <v>100</v>
      </c>
      <c r="D6957" s="403">
        <v>34.020000000000003</v>
      </c>
    </row>
    <row r="6958" spans="1:4" ht="12.75" customHeight="1">
      <c r="A6958" s="402">
        <v>105009</v>
      </c>
      <c r="B6958" s="402" t="s">
        <v>18696</v>
      </c>
      <c r="C6958" s="402" t="s">
        <v>53</v>
      </c>
      <c r="D6958" s="403">
        <v>81.93</v>
      </c>
    </row>
    <row r="6959" spans="1:4" ht="12.75" customHeight="1">
      <c r="A6959" s="402">
        <v>105011</v>
      </c>
      <c r="B6959" s="402" t="s">
        <v>18697</v>
      </c>
      <c r="C6959" s="402" t="s">
        <v>53</v>
      </c>
      <c r="D6959" s="403">
        <v>0.5</v>
      </c>
    </row>
    <row r="6960" spans="1:4" ht="12.75" customHeight="1">
      <c r="A6960" s="402">
        <v>93588</v>
      </c>
      <c r="B6960" s="402" t="s">
        <v>18698</v>
      </c>
      <c r="C6960" s="402" t="s">
        <v>108</v>
      </c>
      <c r="D6960" s="403">
        <v>3.04</v>
      </c>
    </row>
    <row r="6961" spans="1:4" ht="12.75" customHeight="1">
      <c r="A6961" s="402">
        <v>93589</v>
      </c>
      <c r="B6961" s="402" t="s">
        <v>18699</v>
      </c>
      <c r="C6961" s="402" t="s">
        <v>108</v>
      </c>
      <c r="D6961" s="403">
        <v>2.6</v>
      </c>
    </row>
    <row r="6962" spans="1:4" ht="12.75" customHeight="1">
      <c r="A6962" s="402">
        <v>93590</v>
      </c>
      <c r="B6962" s="402" t="s">
        <v>18700</v>
      </c>
      <c r="C6962" s="402" t="s">
        <v>108</v>
      </c>
      <c r="D6962" s="403">
        <v>0.95</v>
      </c>
    </row>
    <row r="6963" spans="1:4" ht="12.75" customHeight="1">
      <c r="A6963" s="402">
        <v>93591</v>
      </c>
      <c r="B6963" s="402" t="s">
        <v>18701</v>
      </c>
      <c r="C6963" s="402" t="s">
        <v>108</v>
      </c>
      <c r="D6963" s="403">
        <v>2.7</v>
      </c>
    </row>
    <row r="6964" spans="1:4" ht="12.75" customHeight="1">
      <c r="A6964" s="402">
        <v>93592</v>
      </c>
      <c r="B6964" s="402" t="s">
        <v>18702</v>
      </c>
      <c r="C6964" s="402" t="s">
        <v>108</v>
      </c>
      <c r="D6964" s="403">
        <v>2.34</v>
      </c>
    </row>
    <row r="6965" spans="1:4" ht="12.75" customHeight="1">
      <c r="A6965" s="402">
        <v>93593</v>
      </c>
      <c r="B6965" s="402" t="s">
        <v>18703</v>
      </c>
      <c r="C6965" s="402" t="s">
        <v>108</v>
      </c>
      <c r="D6965" s="403">
        <v>0.85</v>
      </c>
    </row>
    <row r="6966" spans="1:4" ht="12.75" customHeight="1">
      <c r="A6966" s="402">
        <v>93594</v>
      </c>
      <c r="B6966" s="402" t="s">
        <v>18704</v>
      </c>
      <c r="C6966" s="402" t="s">
        <v>17540</v>
      </c>
      <c r="D6966" s="403">
        <v>2.02</v>
      </c>
    </row>
    <row r="6967" spans="1:4" ht="12.75" customHeight="1">
      <c r="A6967" s="402">
        <v>93595</v>
      </c>
      <c r="B6967" s="402" t="s">
        <v>18705</v>
      </c>
      <c r="C6967" s="402" t="s">
        <v>17540</v>
      </c>
      <c r="D6967" s="403">
        <v>1.76</v>
      </c>
    </row>
    <row r="6968" spans="1:4" ht="12.75" customHeight="1">
      <c r="A6968" s="402">
        <v>93596</v>
      </c>
      <c r="B6968" s="402" t="s">
        <v>18706</v>
      </c>
      <c r="C6968" s="402" t="s">
        <v>17540</v>
      </c>
      <c r="D6968" s="403">
        <v>0.64</v>
      </c>
    </row>
    <row r="6969" spans="1:4" ht="12.75" customHeight="1">
      <c r="A6969" s="402">
        <v>93597</v>
      </c>
      <c r="B6969" s="402" t="s">
        <v>18707</v>
      </c>
      <c r="C6969" s="402" t="s">
        <v>17540</v>
      </c>
      <c r="D6969" s="403">
        <v>1.8</v>
      </c>
    </row>
    <row r="6970" spans="1:4" ht="12.75" customHeight="1">
      <c r="A6970" s="402">
        <v>93598</v>
      </c>
      <c r="B6970" s="402" t="s">
        <v>18708</v>
      </c>
      <c r="C6970" s="402" t="s">
        <v>17540</v>
      </c>
      <c r="D6970" s="403">
        <v>1.55</v>
      </c>
    </row>
    <row r="6971" spans="1:4" ht="12.75" customHeight="1">
      <c r="A6971" s="402">
        <v>93599</v>
      </c>
      <c r="B6971" s="402" t="s">
        <v>18709</v>
      </c>
      <c r="C6971" s="402" t="s">
        <v>17540</v>
      </c>
      <c r="D6971" s="403">
        <v>0.56999999999999995</v>
      </c>
    </row>
    <row r="6972" spans="1:4" ht="12.75" customHeight="1">
      <c r="A6972" s="402">
        <v>95425</v>
      </c>
      <c r="B6972" s="402" t="s">
        <v>18710</v>
      </c>
      <c r="C6972" s="402" t="s">
        <v>108</v>
      </c>
      <c r="D6972" s="403">
        <v>2.2999999999999998</v>
      </c>
    </row>
    <row r="6973" spans="1:4" ht="12.75" customHeight="1">
      <c r="A6973" s="402">
        <v>95426</v>
      </c>
      <c r="B6973" s="402" t="s">
        <v>18711</v>
      </c>
      <c r="C6973" s="402" t="s">
        <v>108</v>
      </c>
      <c r="D6973" s="403">
        <v>1.99</v>
      </c>
    </row>
    <row r="6974" spans="1:4" ht="12.75" customHeight="1">
      <c r="A6974" s="402">
        <v>95427</v>
      </c>
      <c r="B6974" s="402" t="s">
        <v>18712</v>
      </c>
      <c r="C6974" s="402" t="s">
        <v>108</v>
      </c>
      <c r="D6974" s="403">
        <v>0.75</v>
      </c>
    </row>
    <row r="6975" spans="1:4" ht="12.75" customHeight="1">
      <c r="A6975" s="402">
        <v>95428</v>
      </c>
      <c r="B6975" s="402" t="s">
        <v>18713</v>
      </c>
      <c r="C6975" s="402" t="s">
        <v>17540</v>
      </c>
      <c r="D6975" s="403">
        <v>1.55</v>
      </c>
    </row>
    <row r="6976" spans="1:4" ht="12.75" customHeight="1">
      <c r="A6976" s="402">
        <v>95429</v>
      </c>
      <c r="B6976" s="402" t="s">
        <v>18714</v>
      </c>
      <c r="C6976" s="402" t="s">
        <v>17540</v>
      </c>
      <c r="D6976" s="403">
        <v>1.34</v>
      </c>
    </row>
    <row r="6977" spans="1:4" ht="12.75" customHeight="1">
      <c r="A6977" s="402">
        <v>95430</v>
      </c>
      <c r="B6977" s="402" t="s">
        <v>18715</v>
      </c>
      <c r="C6977" s="402" t="s">
        <v>17540</v>
      </c>
      <c r="D6977" s="403">
        <v>0.47</v>
      </c>
    </row>
    <row r="6978" spans="1:4" ht="12.75" customHeight="1">
      <c r="A6978" s="402">
        <v>95875</v>
      </c>
      <c r="B6978" s="402" t="s">
        <v>107</v>
      </c>
      <c r="C6978" s="402" t="s">
        <v>108</v>
      </c>
      <c r="D6978" s="403">
        <v>2.4</v>
      </c>
    </row>
    <row r="6979" spans="1:4" ht="12.75" customHeight="1">
      <c r="A6979" s="402">
        <v>95876</v>
      </c>
      <c r="B6979" s="402" t="s">
        <v>18716</v>
      </c>
      <c r="C6979" s="402" t="s">
        <v>108</v>
      </c>
      <c r="D6979" s="403">
        <v>2.12</v>
      </c>
    </row>
    <row r="6980" spans="1:4" ht="12.75" customHeight="1">
      <c r="A6980" s="402">
        <v>95877</v>
      </c>
      <c r="B6980" s="402" t="s">
        <v>18717</v>
      </c>
      <c r="C6980" s="402" t="s">
        <v>108</v>
      </c>
      <c r="D6980" s="403">
        <v>1.83</v>
      </c>
    </row>
    <row r="6981" spans="1:4" ht="12.75" customHeight="1">
      <c r="A6981" s="402">
        <v>95878</v>
      </c>
      <c r="B6981" s="402" t="s">
        <v>18718</v>
      </c>
      <c r="C6981" s="402" t="s">
        <v>17540</v>
      </c>
      <c r="D6981" s="403">
        <v>1.62</v>
      </c>
    </row>
    <row r="6982" spans="1:4" ht="12.75" customHeight="1">
      <c r="A6982" s="402">
        <v>95879</v>
      </c>
      <c r="B6982" s="402" t="s">
        <v>18719</v>
      </c>
      <c r="C6982" s="402" t="s">
        <v>17540</v>
      </c>
      <c r="D6982" s="403">
        <v>1.43</v>
      </c>
    </row>
    <row r="6983" spans="1:4" ht="12.75" customHeight="1">
      <c r="A6983" s="402">
        <v>95880</v>
      </c>
      <c r="B6983" s="402" t="s">
        <v>18720</v>
      </c>
      <c r="C6983" s="402" t="s">
        <v>17540</v>
      </c>
      <c r="D6983" s="403">
        <v>1.22</v>
      </c>
    </row>
    <row r="6984" spans="1:4" ht="12.75" customHeight="1">
      <c r="A6984" s="402">
        <v>97912</v>
      </c>
      <c r="B6984" s="402" t="s">
        <v>18721</v>
      </c>
      <c r="C6984" s="402" t="s">
        <v>108</v>
      </c>
      <c r="D6984" s="403">
        <v>3.62</v>
      </c>
    </row>
    <row r="6985" spans="1:4" ht="12.75" customHeight="1">
      <c r="A6985" s="402">
        <v>97913</v>
      </c>
      <c r="B6985" s="402" t="s">
        <v>18722</v>
      </c>
      <c r="C6985" s="402" t="s">
        <v>108</v>
      </c>
      <c r="D6985" s="403">
        <v>3.14</v>
      </c>
    </row>
    <row r="6986" spans="1:4" ht="12.75" customHeight="1">
      <c r="A6986" s="402">
        <v>97914</v>
      </c>
      <c r="B6986" s="402" t="s">
        <v>18723</v>
      </c>
      <c r="C6986" s="402" t="s">
        <v>108</v>
      </c>
      <c r="D6986" s="403">
        <v>2.88</v>
      </c>
    </row>
    <row r="6987" spans="1:4" ht="12.75" customHeight="1">
      <c r="A6987" s="402">
        <v>97915</v>
      </c>
      <c r="B6987" s="402" t="s">
        <v>18724</v>
      </c>
      <c r="C6987" s="402" t="s">
        <v>108</v>
      </c>
      <c r="D6987" s="403">
        <v>1.1499999999999999</v>
      </c>
    </row>
    <row r="6988" spans="1:4" ht="12.75" customHeight="1">
      <c r="A6988" s="402">
        <v>100937</v>
      </c>
      <c r="B6988" s="402" t="s">
        <v>18725</v>
      </c>
      <c r="C6988" s="402" t="s">
        <v>108</v>
      </c>
      <c r="D6988" s="403">
        <v>8.64</v>
      </c>
    </row>
    <row r="6989" spans="1:4" ht="12.75" customHeight="1">
      <c r="A6989" s="402">
        <v>100938</v>
      </c>
      <c r="B6989" s="402" t="s">
        <v>18726</v>
      </c>
      <c r="C6989" s="402" t="s">
        <v>108</v>
      </c>
      <c r="D6989" s="403">
        <v>7.24</v>
      </c>
    </row>
    <row r="6990" spans="1:4" ht="12.75" customHeight="1">
      <c r="A6990" s="402">
        <v>100939</v>
      </c>
      <c r="B6990" s="402" t="s">
        <v>18727</v>
      </c>
      <c r="C6990" s="402" t="s">
        <v>108</v>
      </c>
      <c r="D6990" s="403">
        <v>6.46</v>
      </c>
    </row>
    <row r="6991" spans="1:4" ht="12.75" customHeight="1">
      <c r="A6991" s="402">
        <v>100940</v>
      </c>
      <c r="B6991" s="402" t="s">
        <v>18728</v>
      </c>
      <c r="C6991" s="402" t="s">
        <v>108</v>
      </c>
      <c r="D6991" s="403">
        <v>5.52</v>
      </c>
    </row>
    <row r="6992" spans="1:4" ht="12.75" customHeight="1">
      <c r="A6992" s="402">
        <v>100941</v>
      </c>
      <c r="B6992" s="402" t="s">
        <v>18729</v>
      </c>
      <c r="C6992" s="402" t="s">
        <v>17540</v>
      </c>
      <c r="D6992" s="403">
        <v>5.75</v>
      </c>
    </row>
    <row r="6993" spans="1:4" ht="12.75" customHeight="1">
      <c r="A6993" s="402">
        <v>100942</v>
      </c>
      <c r="B6993" s="402" t="s">
        <v>18730</v>
      </c>
      <c r="C6993" s="402" t="s">
        <v>17540</v>
      </c>
      <c r="D6993" s="403">
        <v>4.83</v>
      </c>
    </row>
    <row r="6994" spans="1:4" ht="12.75" customHeight="1">
      <c r="A6994" s="402">
        <v>100943</v>
      </c>
      <c r="B6994" s="402" t="s">
        <v>18731</v>
      </c>
      <c r="C6994" s="402" t="s">
        <v>17540</v>
      </c>
      <c r="D6994" s="403">
        <v>4.29</v>
      </c>
    </row>
    <row r="6995" spans="1:4" ht="12.75" customHeight="1">
      <c r="A6995" s="402">
        <v>100944</v>
      </c>
      <c r="B6995" s="402" t="s">
        <v>18732</v>
      </c>
      <c r="C6995" s="402" t="s">
        <v>17540</v>
      </c>
      <c r="D6995" s="403">
        <v>3.69</v>
      </c>
    </row>
    <row r="6996" spans="1:4" ht="12.75" customHeight="1">
      <c r="A6996" s="402">
        <v>100945</v>
      </c>
      <c r="B6996" s="402" t="s">
        <v>18733</v>
      </c>
      <c r="C6996" s="402" t="s">
        <v>17540</v>
      </c>
      <c r="D6996" s="403">
        <v>2.72</v>
      </c>
    </row>
    <row r="6997" spans="1:4" ht="12.75" customHeight="1">
      <c r="A6997" s="402">
        <v>100946</v>
      </c>
      <c r="B6997" s="402" t="s">
        <v>18734</v>
      </c>
      <c r="C6997" s="402" t="s">
        <v>17540</v>
      </c>
      <c r="D6997" s="403">
        <v>2.34</v>
      </c>
    </row>
    <row r="6998" spans="1:4" ht="12.75" customHeight="1">
      <c r="A6998" s="402">
        <v>100947</v>
      </c>
      <c r="B6998" s="402" t="s">
        <v>18735</v>
      </c>
      <c r="C6998" s="402" t="s">
        <v>17540</v>
      </c>
      <c r="D6998" s="403">
        <v>2.16</v>
      </c>
    </row>
    <row r="6999" spans="1:4" ht="12.75" customHeight="1">
      <c r="A6999" s="402">
        <v>100948</v>
      </c>
      <c r="B6999" s="402" t="s">
        <v>18736</v>
      </c>
      <c r="C6999" s="402" t="s">
        <v>17540</v>
      </c>
      <c r="D6999" s="403">
        <v>0.85</v>
      </c>
    </row>
    <row r="7000" spans="1:4" ht="12.75" customHeight="1">
      <c r="A7000" s="402">
        <v>100949</v>
      </c>
      <c r="B7000" s="402" t="s">
        <v>18737</v>
      </c>
      <c r="C7000" s="402" t="s">
        <v>17540</v>
      </c>
      <c r="D7000" s="403">
        <v>6.46</v>
      </c>
    </row>
    <row r="7001" spans="1:4" ht="12.75" customHeight="1">
      <c r="A7001" s="402">
        <v>100950</v>
      </c>
      <c r="B7001" s="402" t="s">
        <v>18738</v>
      </c>
      <c r="C7001" s="402" t="s">
        <v>17540</v>
      </c>
      <c r="D7001" s="403">
        <v>3.44</v>
      </c>
    </row>
    <row r="7002" spans="1:4" ht="12.75" customHeight="1">
      <c r="A7002" s="402">
        <v>100951</v>
      </c>
      <c r="B7002" s="402" t="s">
        <v>18739</v>
      </c>
      <c r="C7002" s="402" t="s">
        <v>17540</v>
      </c>
      <c r="D7002" s="403">
        <v>2.97</v>
      </c>
    </row>
    <row r="7003" spans="1:4" ht="12.75" customHeight="1">
      <c r="A7003" s="402">
        <v>100952</v>
      </c>
      <c r="B7003" s="402" t="s">
        <v>18740</v>
      </c>
      <c r="C7003" s="402" t="s">
        <v>17540</v>
      </c>
      <c r="D7003" s="403">
        <v>2.73</v>
      </c>
    </row>
    <row r="7004" spans="1:4" ht="12.75" customHeight="1">
      <c r="A7004" s="402">
        <v>100953</v>
      </c>
      <c r="B7004" s="402" t="s">
        <v>18741</v>
      </c>
      <c r="C7004" s="402" t="s">
        <v>17540</v>
      </c>
      <c r="D7004" s="403">
        <v>1.0900000000000001</v>
      </c>
    </row>
    <row r="7005" spans="1:4" ht="12.75" customHeight="1">
      <c r="A7005" s="402">
        <v>100954</v>
      </c>
      <c r="B7005" s="402" t="s">
        <v>18742</v>
      </c>
      <c r="C7005" s="402" t="s">
        <v>17540</v>
      </c>
      <c r="D7005" s="403">
        <v>8.1999999999999993</v>
      </c>
    </row>
    <row r="7006" spans="1:4" ht="12.75" customHeight="1">
      <c r="A7006" s="402">
        <v>100955</v>
      </c>
      <c r="B7006" s="402" t="s">
        <v>18743</v>
      </c>
      <c r="C7006" s="402" t="s">
        <v>108</v>
      </c>
      <c r="D7006" s="403">
        <v>4.71</v>
      </c>
    </row>
    <row r="7007" spans="1:4" ht="12.75" customHeight="1">
      <c r="A7007" s="402">
        <v>100956</v>
      </c>
      <c r="B7007" s="402" t="s">
        <v>18744</v>
      </c>
      <c r="C7007" s="402" t="s">
        <v>108</v>
      </c>
      <c r="D7007" s="403">
        <v>4.09</v>
      </c>
    </row>
    <row r="7008" spans="1:4" ht="12.75" customHeight="1">
      <c r="A7008" s="402">
        <v>100957</v>
      </c>
      <c r="B7008" s="402" t="s">
        <v>18745</v>
      </c>
      <c r="C7008" s="402" t="s">
        <v>108</v>
      </c>
      <c r="D7008" s="403">
        <v>3.74</v>
      </c>
    </row>
    <row r="7009" spans="1:4" ht="12.75" customHeight="1">
      <c r="A7009" s="402">
        <v>100958</v>
      </c>
      <c r="B7009" s="402" t="s">
        <v>18746</v>
      </c>
      <c r="C7009" s="402" t="s">
        <v>108</v>
      </c>
      <c r="D7009" s="403">
        <v>1.5</v>
      </c>
    </row>
    <row r="7010" spans="1:4" ht="12.75" customHeight="1">
      <c r="A7010" s="402">
        <v>100959</v>
      </c>
      <c r="B7010" s="402" t="s">
        <v>18747</v>
      </c>
      <c r="C7010" s="402" t="s">
        <v>108</v>
      </c>
      <c r="D7010" s="403">
        <v>11.22</v>
      </c>
    </row>
    <row r="7011" spans="1:4" ht="12.75" customHeight="1">
      <c r="A7011" s="402">
        <v>100960</v>
      </c>
      <c r="B7011" s="402" t="s">
        <v>18748</v>
      </c>
      <c r="C7011" s="402" t="s">
        <v>108</v>
      </c>
      <c r="D7011" s="403">
        <v>3.5</v>
      </c>
    </row>
    <row r="7012" spans="1:4" ht="12.75" customHeight="1">
      <c r="A7012" s="402">
        <v>100961</v>
      </c>
      <c r="B7012" s="402" t="s">
        <v>18749</v>
      </c>
      <c r="C7012" s="402" t="s">
        <v>108</v>
      </c>
      <c r="D7012" s="403">
        <v>3.03</v>
      </c>
    </row>
    <row r="7013" spans="1:4" ht="12.75" customHeight="1">
      <c r="A7013" s="402">
        <v>100962</v>
      </c>
      <c r="B7013" s="402" t="s">
        <v>18750</v>
      </c>
      <c r="C7013" s="402" t="s">
        <v>108</v>
      </c>
      <c r="D7013" s="403">
        <v>2.77</v>
      </c>
    </row>
    <row r="7014" spans="1:4" ht="12.75" customHeight="1">
      <c r="A7014" s="402">
        <v>100963</v>
      </c>
      <c r="B7014" s="402" t="s">
        <v>18751</v>
      </c>
      <c r="C7014" s="402" t="s">
        <v>108</v>
      </c>
      <c r="D7014" s="403">
        <v>1.0900000000000001</v>
      </c>
    </row>
    <row r="7015" spans="1:4" ht="12.75" customHeight="1">
      <c r="A7015" s="402">
        <v>100964</v>
      </c>
      <c r="B7015" s="402" t="s">
        <v>18752</v>
      </c>
      <c r="C7015" s="402" t="s">
        <v>108</v>
      </c>
      <c r="D7015" s="403">
        <v>8.4</v>
      </c>
    </row>
    <row r="7016" spans="1:4" ht="12.75" customHeight="1">
      <c r="A7016" s="402">
        <v>100973</v>
      </c>
      <c r="B7016" s="402" t="s">
        <v>155</v>
      </c>
      <c r="C7016" s="402" t="s">
        <v>71</v>
      </c>
      <c r="D7016" s="403">
        <v>8.9499999999999993</v>
      </c>
    </row>
    <row r="7017" spans="1:4" ht="12.75" customHeight="1">
      <c r="A7017" s="402">
        <v>100974</v>
      </c>
      <c r="B7017" s="402" t="s">
        <v>18753</v>
      </c>
      <c r="C7017" s="402" t="s">
        <v>71</v>
      </c>
      <c r="D7017" s="403">
        <v>8.61</v>
      </c>
    </row>
    <row r="7018" spans="1:4" ht="12.75" customHeight="1">
      <c r="A7018" s="402">
        <v>100975</v>
      </c>
      <c r="B7018" s="402" t="s">
        <v>18754</v>
      </c>
      <c r="C7018" s="402" t="s">
        <v>71</v>
      </c>
      <c r="D7018" s="403">
        <v>8.77</v>
      </c>
    </row>
    <row r="7019" spans="1:4" ht="12.75" customHeight="1">
      <c r="A7019" s="402">
        <v>100965</v>
      </c>
      <c r="B7019" s="402" t="s">
        <v>18755</v>
      </c>
      <c r="C7019" s="402" t="s">
        <v>17540</v>
      </c>
      <c r="D7019" s="403">
        <v>1.71</v>
      </c>
    </row>
    <row r="7020" spans="1:4" ht="12.75" customHeight="1">
      <c r="A7020" s="402">
        <v>100966</v>
      </c>
      <c r="B7020" s="402" t="s">
        <v>18756</v>
      </c>
      <c r="C7020" s="402" t="s">
        <v>17540</v>
      </c>
      <c r="D7020" s="403">
        <v>1.47</v>
      </c>
    </row>
    <row r="7021" spans="1:4" ht="12.75" customHeight="1">
      <c r="A7021" s="402">
        <v>100969</v>
      </c>
      <c r="B7021" s="402" t="s">
        <v>18757</v>
      </c>
      <c r="C7021" s="402" t="s">
        <v>17540</v>
      </c>
      <c r="D7021" s="403">
        <v>2.2400000000000002</v>
      </c>
    </row>
    <row r="7022" spans="1:4" ht="12.75" customHeight="1">
      <c r="A7022" s="402">
        <v>100970</v>
      </c>
      <c r="B7022" s="402" t="s">
        <v>18758</v>
      </c>
      <c r="C7022" s="402" t="s">
        <v>17540</v>
      </c>
      <c r="D7022" s="403">
        <v>1.9</v>
      </c>
    </row>
    <row r="7023" spans="1:4" ht="12.75" customHeight="1">
      <c r="A7023" s="402">
        <v>102330</v>
      </c>
      <c r="B7023" s="402" t="s">
        <v>18759</v>
      </c>
      <c r="C7023" s="402" t="s">
        <v>17540</v>
      </c>
      <c r="D7023" s="403">
        <v>1.37</v>
      </c>
    </row>
    <row r="7024" spans="1:4" ht="12.75" customHeight="1">
      <c r="A7024" s="402">
        <v>102331</v>
      </c>
      <c r="B7024" s="402" t="s">
        <v>18760</v>
      </c>
      <c r="C7024" s="402" t="s">
        <v>17540</v>
      </c>
      <c r="D7024" s="403">
        <v>0.53</v>
      </c>
    </row>
    <row r="7025" spans="1:4" ht="12.75" customHeight="1">
      <c r="A7025" s="402">
        <v>102332</v>
      </c>
      <c r="B7025" s="402" t="s">
        <v>18761</v>
      </c>
      <c r="C7025" s="402" t="s">
        <v>17540</v>
      </c>
      <c r="D7025" s="403">
        <v>1.77</v>
      </c>
    </row>
    <row r="7026" spans="1:4" ht="12.75" customHeight="1">
      <c r="A7026" s="402">
        <v>102333</v>
      </c>
      <c r="B7026" s="402" t="s">
        <v>18762</v>
      </c>
      <c r="C7026" s="402" t="s">
        <v>17540</v>
      </c>
      <c r="D7026" s="403">
        <v>0.71</v>
      </c>
    </row>
    <row r="7027" spans="1:4" ht="12.75" customHeight="1">
      <c r="A7027" s="402">
        <v>101019</v>
      </c>
      <c r="B7027" s="402" t="s">
        <v>18763</v>
      </c>
      <c r="C7027" s="402" t="s">
        <v>18764</v>
      </c>
      <c r="D7027" s="403">
        <v>535.66999999999996</v>
      </c>
    </row>
    <row r="7028" spans="1:4" ht="12.75" customHeight="1">
      <c r="A7028" s="402">
        <v>101479</v>
      </c>
      <c r="B7028" s="402" t="s">
        <v>18765</v>
      </c>
      <c r="C7028" s="402" t="s">
        <v>18764</v>
      </c>
      <c r="D7028" s="403">
        <v>156.07</v>
      </c>
    </row>
    <row r="7029" spans="1:4" ht="12.75" customHeight="1">
      <c r="A7029" s="402">
        <v>102568</v>
      </c>
      <c r="B7029" s="402" t="s">
        <v>18766</v>
      </c>
      <c r="C7029" s="402" t="s">
        <v>18764</v>
      </c>
      <c r="D7029" s="403">
        <v>265.87</v>
      </c>
    </row>
    <row r="7030" spans="1:4" ht="12.75" customHeight="1">
      <c r="A7030" s="402">
        <v>100976</v>
      </c>
      <c r="B7030" s="402" t="s">
        <v>18767</v>
      </c>
      <c r="C7030" s="402" t="s">
        <v>71</v>
      </c>
      <c r="D7030" s="403">
        <v>8.6</v>
      </c>
    </row>
    <row r="7031" spans="1:4" ht="12.75" customHeight="1">
      <c r="A7031" s="402">
        <v>100977</v>
      </c>
      <c r="B7031" s="402" t="s">
        <v>18768</v>
      </c>
      <c r="C7031" s="402" t="s">
        <v>71</v>
      </c>
      <c r="D7031" s="403">
        <v>7.48</v>
      </c>
    </row>
    <row r="7032" spans="1:4" ht="12.75" customHeight="1">
      <c r="A7032" s="402">
        <v>100978</v>
      </c>
      <c r="B7032" s="402" t="s">
        <v>18769</v>
      </c>
      <c r="C7032" s="402" t="s">
        <v>71</v>
      </c>
      <c r="D7032" s="403">
        <v>6.75</v>
      </c>
    </row>
    <row r="7033" spans="1:4" ht="12.75" customHeight="1">
      <c r="A7033" s="402">
        <v>100979</v>
      </c>
      <c r="B7033" s="402" t="s">
        <v>18770</v>
      </c>
      <c r="C7033" s="402" t="s">
        <v>71</v>
      </c>
      <c r="D7033" s="403">
        <v>6.55</v>
      </c>
    </row>
    <row r="7034" spans="1:4" ht="12.75" customHeight="1">
      <c r="A7034" s="402">
        <v>100980</v>
      </c>
      <c r="B7034" s="402" t="s">
        <v>18771</v>
      </c>
      <c r="C7034" s="402" t="s">
        <v>71</v>
      </c>
      <c r="D7034" s="403">
        <v>6.22</v>
      </c>
    </row>
    <row r="7035" spans="1:4" ht="12.75" customHeight="1">
      <c r="A7035" s="402">
        <v>100981</v>
      </c>
      <c r="B7035" s="402" t="s">
        <v>18772</v>
      </c>
      <c r="C7035" s="402" t="s">
        <v>71</v>
      </c>
      <c r="D7035" s="403">
        <v>9.11</v>
      </c>
    </row>
    <row r="7036" spans="1:4" ht="12.75" customHeight="1">
      <c r="A7036" s="402">
        <v>100982</v>
      </c>
      <c r="B7036" s="402" t="s">
        <v>18773</v>
      </c>
      <c r="C7036" s="402" t="s">
        <v>71</v>
      </c>
      <c r="D7036" s="403">
        <v>8.73</v>
      </c>
    </row>
    <row r="7037" spans="1:4" ht="12.75" customHeight="1">
      <c r="A7037" s="402">
        <v>100983</v>
      </c>
      <c r="B7037" s="402" t="s">
        <v>18774</v>
      </c>
      <c r="C7037" s="402" t="s">
        <v>71</v>
      </c>
      <c r="D7037" s="403">
        <v>8.8800000000000008</v>
      </c>
    </row>
    <row r="7038" spans="1:4" ht="12.75" customHeight="1">
      <c r="A7038" s="402">
        <v>100984</v>
      </c>
      <c r="B7038" s="402" t="s">
        <v>18775</v>
      </c>
      <c r="C7038" s="402" t="s">
        <v>71</v>
      </c>
      <c r="D7038" s="403">
        <v>8.6999999999999993</v>
      </c>
    </row>
    <row r="7039" spans="1:4" ht="12.75" customHeight="1">
      <c r="A7039" s="402">
        <v>100985</v>
      </c>
      <c r="B7039" s="402" t="s">
        <v>18776</v>
      </c>
      <c r="C7039" s="402" t="s">
        <v>71</v>
      </c>
      <c r="D7039" s="403">
        <v>7.28</v>
      </c>
    </row>
    <row r="7040" spans="1:4" ht="12.75" customHeight="1">
      <c r="A7040" s="402">
        <v>100986</v>
      </c>
      <c r="B7040" s="402" t="s">
        <v>18777</v>
      </c>
      <c r="C7040" s="402" t="s">
        <v>71</v>
      </c>
      <c r="D7040" s="403">
        <v>8.7799999999999994</v>
      </c>
    </row>
    <row r="7041" spans="1:4" ht="12.75" customHeight="1">
      <c r="A7041" s="402">
        <v>100987</v>
      </c>
      <c r="B7041" s="402" t="s">
        <v>18778</v>
      </c>
      <c r="C7041" s="402" t="s">
        <v>71</v>
      </c>
      <c r="D7041" s="403">
        <v>10.26</v>
      </c>
    </row>
    <row r="7042" spans="1:4" ht="12.75" customHeight="1">
      <c r="A7042" s="402">
        <v>100988</v>
      </c>
      <c r="B7042" s="402" t="s">
        <v>18779</v>
      </c>
      <c r="C7042" s="402" t="s">
        <v>71</v>
      </c>
      <c r="D7042" s="403">
        <v>10.89</v>
      </c>
    </row>
    <row r="7043" spans="1:4" ht="12.75" customHeight="1">
      <c r="A7043" s="402">
        <v>100989</v>
      </c>
      <c r="B7043" s="402" t="s">
        <v>18780</v>
      </c>
      <c r="C7043" s="402" t="s">
        <v>18764</v>
      </c>
      <c r="D7043" s="403">
        <v>5.97</v>
      </c>
    </row>
    <row r="7044" spans="1:4" ht="12.75" customHeight="1">
      <c r="A7044" s="402">
        <v>100990</v>
      </c>
      <c r="B7044" s="402" t="s">
        <v>18781</v>
      </c>
      <c r="C7044" s="402" t="s">
        <v>18764</v>
      </c>
      <c r="D7044" s="403">
        <v>5.75</v>
      </c>
    </row>
    <row r="7045" spans="1:4" ht="12.75" customHeight="1">
      <c r="A7045" s="402">
        <v>100991</v>
      </c>
      <c r="B7045" s="402" t="s">
        <v>18782</v>
      </c>
      <c r="C7045" s="402" t="s">
        <v>18764</v>
      </c>
      <c r="D7045" s="403">
        <v>5.87</v>
      </c>
    </row>
    <row r="7046" spans="1:4" ht="12.75" customHeight="1">
      <c r="A7046" s="402">
        <v>100992</v>
      </c>
      <c r="B7046" s="402" t="s">
        <v>18783</v>
      </c>
      <c r="C7046" s="402" t="s">
        <v>18764</v>
      </c>
      <c r="D7046" s="403">
        <v>5.74</v>
      </c>
    </row>
    <row r="7047" spans="1:4" ht="12.75" customHeight="1">
      <c r="A7047" s="402">
        <v>100993</v>
      </c>
      <c r="B7047" s="402" t="s">
        <v>18784</v>
      </c>
      <c r="C7047" s="402" t="s">
        <v>18764</v>
      </c>
      <c r="D7047" s="403">
        <v>4.9800000000000004</v>
      </c>
    </row>
    <row r="7048" spans="1:4" ht="12.75" customHeight="1">
      <c r="A7048" s="402">
        <v>100994</v>
      </c>
      <c r="B7048" s="402" t="s">
        <v>18785</v>
      </c>
      <c r="C7048" s="402" t="s">
        <v>18764</v>
      </c>
      <c r="D7048" s="403">
        <v>4.4800000000000004</v>
      </c>
    </row>
    <row r="7049" spans="1:4" ht="12.75" customHeight="1">
      <c r="A7049" s="402">
        <v>100995</v>
      </c>
      <c r="B7049" s="402" t="s">
        <v>18786</v>
      </c>
      <c r="C7049" s="402" t="s">
        <v>18764</v>
      </c>
      <c r="D7049" s="403">
        <v>4.37</v>
      </c>
    </row>
    <row r="7050" spans="1:4" ht="12.75" customHeight="1">
      <c r="A7050" s="402">
        <v>100996</v>
      </c>
      <c r="B7050" s="402" t="s">
        <v>18787</v>
      </c>
      <c r="C7050" s="402" t="s">
        <v>18764</v>
      </c>
      <c r="D7050" s="403">
        <v>4.13</v>
      </c>
    </row>
    <row r="7051" spans="1:4" ht="12.75" customHeight="1">
      <c r="A7051" s="402">
        <v>100997</v>
      </c>
      <c r="B7051" s="402" t="s">
        <v>18788</v>
      </c>
      <c r="C7051" s="402" t="s">
        <v>18764</v>
      </c>
      <c r="D7051" s="403">
        <v>6.09</v>
      </c>
    </row>
    <row r="7052" spans="1:4" ht="12.75" customHeight="1">
      <c r="A7052" s="402">
        <v>100998</v>
      </c>
      <c r="B7052" s="402" t="s">
        <v>18789</v>
      </c>
      <c r="C7052" s="402" t="s">
        <v>18764</v>
      </c>
      <c r="D7052" s="403">
        <v>5.83</v>
      </c>
    </row>
    <row r="7053" spans="1:4" ht="12.75" customHeight="1">
      <c r="A7053" s="402">
        <v>100999</v>
      </c>
      <c r="B7053" s="402" t="s">
        <v>18790</v>
      </c>
      <c r="C7053" s="402" t="s">
        <v>18764</v>
      </c>
      <c r="D7053" s="403">
        <v>5.95</v>
      </c>
    </row>
    <row r="7054" spans="1:4" ht="12.75" customHeight="1">
      <c r="A7054" s="402">
        <v>101000</v>
      </c>
      <c r="B7054" s="402" t="s">
        <v>18791</v>
      </c>
      <c r="C7054" s="402" t="s">
        <v>18764</v>
      </c>
      <c r="D7054" s="403">
        <v>5.81</v>
      </c>
    </row>
    <row r="7055" spans="1:4" ht="12.75" customHeight="1">
      <c r="A7055" s="402">
        <v>101001</v>
      </c>
      <c r="B7055" s="402" t="s">
        <v>18792</v>
      </c>
      <c r="C7055" s="402" t="s">
        <v>18764</v>
      </c>
      <c r="D7055" s="403">
        <v>4.8600000000000003</v>
      </c>
    </row>
    <row r="7056" spans="1:4" ht="12.75" customHeight="1">
      <c r="A7056" s="402">
        <v>101002</v>
      </c>
      <c r="B7056" s="402" t="s">
        <v>18793</v>
      </c>
      <c r="C7056" s="402" t="s">
        <v>18764</v>
      </c>
      <c r="D7056" s="403">
        <v>5.84</v>
      </c>
    </row>
    <row r="7057" spans="1:4" ht="12.75" customHeight="1">
      <c r="A7057" s="402">
        <v>101003</v>
      </c>
      <c r="B7057" s="402" t="s">
        <v>18794</v>
      </c>
      <c r="C7057" s="402" t="s">
        <v>18764</v>
      </c>
      <c r="D7057" s="403">
        <v>6.83</v>
      </c>
    </row>
    <row r="7058" spans="1:4" ht="12.75" customHeight="1">
      <c r="A7058" s="402">
        <v>101004</v>
      </c>
      <c r="B7058" s="402" t="s">
        <v>18795</v>
      </c>
      <c r="C7058" s="402" t="s">
        <v>18764</v>
      </c>
      <c r="D7058" s="403">
        <v>7.25</v>
      </c>
    </row>
    <row r="7059" spans="1:4" ht="12.75" customHeight="1">
      <c r="A7059" s="402">
        <v>101005</v>
      </c>
      <c r="B7059" s="402" t="s">
        <v>18796</v>
      </c>
      <c r="C7059" s="402" t="s">
        <v>71</v>
      </c>
      <c r="D7059" s="403">
        <v>17.91</v>
      </c>
    </row>
    <row r="7060" spans="1:4" ht="12.75" customHeight="1">
      <c r="A7060" s="402">
        <v>101006</v>
      </c>
      <c r="B7060" s="402" t="s">
        <v>18797</v>
      </c>
      <c r="C7060" s="402" t="s">
        <v>71</v>
      </c>
      <c r="D7060" s="403">
        <v>19.940000000000001</v>
      </c>
    </row>
    <row r="7061" spans="1:4" ht="12.75" customHeight="1">
      <c r="A7061" s="402">
        <v>101007</v>
      </c>
      <c r="B7061" s="402" t="s">
        <v>18798</v>
      </c>
      <c r="C7061" s="402" t="s">
        <v>71</v>
      </c>
      <c r="D7061" s="403">
        <v>5.19</v>
      </c>
    </row>
    <row r="7062" spans="1:4" ht="12.75" customHeight="1">
      <c r="A7062" s="402">
        <v>101008</v>
      </c>
      <c r="B7062" s="402" t="s">
        <v>18799</v>
      </c>
      <c r="C7062" s="402" t="s">
        <v>71</v>
      </c>
      <c r="D7062" s="403">
        <v>5.27</v>
      </c>
    </row>
    <row r="7063" spans="1:4" ht="12.75" customHeight="1">
      <c r="A7063" s="402">
        <v>101009</v>
      </c>
      <c r="B7063" s="402" t="s">
        <v>18800</v>
      </c>
      <c r="C7063" s="402" t="s">
        <v>18764</v>
      </c>
      <c r="D7063" s="403">
        <v>41.52</v>
      </c>
    </row>
    <row r="7064" spans="1:4" ht="12.75" customHeight="1">
      <c r="A7064" s="402">
        <v>101010</v>
      </c>
      <c r="B7064" s="402" t="s">
        <v>18801</v>
      </c>
      <c r="C7064" s="402" t="s">
        <v>18764</v>
      </c>
      <c r="D7064" s="403">
        <v>26.14</v>
      </c>
    </row>
    <row r="7065" spans="1:4" ht="12.75" customHeight="1">
      <c r="A7065" s="402">
        <v>101013</v>
      </c>
      <c r="B7065" s="402" t="s">
        <v>18802</v>
      </c>
      <c r="C7065" s="402" t="s">
        <v>18764</v>
      </c>
      <c r="D7065" s="403">
        <v>42.77</v>
      </c>
    </row>
    <row r="7066" spans="1:4" ht="12.75" customHeight="1">
      <c r="A7066" s="402">
        <v>101014</v>
      </c>
      <c r="B7066" s="402" t="s">
        <v>18803</v>
      </c>
      <c r="C7066" s="402" t="s">
        <v>18764</v>
      </c>
      <c r="D7066" s="403">
        <v>39.19</v>
      </c>
    </row>
    <row r="7067" spans="1:4" ht="12.75" customHeight="1">
      <c r="A7067" s="402">
        <v>101015</v>
      </c>
      <c r="B7067" s="402" t="s">
        <v>18804</v>
      </c>
      <c r="C7067" s="402" t="s">
        <v>18764</v>
      </c>
      <c r="D7067" s="403">
        <v>32.19</v>
      </c>
    </row>
    <row r="7068" spans="1:4" ht="12.75" customHeight="1">
      <c r="A7068" s="402">
        <v>101016</v>
      </c>
      <c r="B7068" s="402" t="s">
        <v>18805</v>
      </c>
      <c r="C7068" s="402" t="s">
        <v>18764</v>
      </c>
      <c r="D7068" s="403">
        <v>37.270000000000003</v>
      </c>
    </row>
    <row r="7069" spans="1:4" ht="12.75" customHeight="1">
      <c r="A7069" s="402">
        <v>101017</v>
      </c>
      <c r="B7069" s="402" t="s">
        <v>18806</v>
      </c>
      <c r="C7069" s="402" t="s">
        <v>18764</v>
      </c>
      <c r="D7069" s="403">
        <v>28.26</v>
      </c>
    </row>
    <row r="7070" spans="1:4" ht="12.75" customHeight="1">
      <c r="A7070" s="402">
        <v>101018</v>
      </c>
      <c r="B7070" s="402" t="s">
        <v>18807</v>
      </c>
      <c r="C7070" s="402" t="s">
        <v>18764</v>
      </c>
      <c r="D7070" s="403">
        <v>23.21</v>
      </c>
    </row>
    <row r="7071" spans="1:4" ht="12.75" customHeight="1">
      <c r="A7071" s="402">
        <v>101463</v>
      </c>
      <c r="B7071" s="402" t="s">
        <v>18808</v>
      </c>
      <c r="C7071" s="402" t="s">
        <v>18764</v>
      </c>
      <c r="D7071" s="403">
        <v>42.9</v>
      </c>
    </row>
    <row r="7072" spans="1:4" ht="12.75" customHeight="1">
      <c r="A7072" s="402">
        <v>101464</v>
      </c>
      <c r="B7072" s="402" t="s">
        <v>18809</v>
      </c>
      <c r="C7072" s="402" t="s">
        <v>18764</v>
      </c>
      <c r="D7072" s="403">
        <v>32.950000000000003</v>
      </c>
    </row>
    <row r="7073" spans="1:4" ht="12.75" customHeight="1">
      <c r="A7073" s="402">
        <v>101465</v>
      </c>
      <c r="B7073" s="402" t="s">
        <v>18810</v>
      </c>
      <c r="C7073" s="402" t="s">
        <v>18764</v>
      </c>
      <c r="D7073" s="403">
        <v>25.19</v>
      </c>
    </row>
    <row r="7074" spans="1:4" ht="12.75" customHeight="1">
      <c r="A7074" s="402">
        <v>101466</v>
      </c>
      <c r="B7074" s="402" t="s">
        <v>18811</v>
      </c>
      <c r="C7074" s="402" t="s">
        <v>18764</v>
      </c>
      <c r="D7074" s="403">
        <v>20.49</v>
      </c>
    </row>
    <row r="7075" spans="1:4" ht="12.75" customHeight="1">
      <c r="A7075" s="402">
        <v>101467</v>
      </c>
      <c r="B7075" s="402" t="s">
        <v>18812</v>
      </c>
      <c r="C7075" s="402" t="s">
        <v>18764</v>
      </c>
      <c r="D7075" s="403">
        <v>17.149999999999999</v>
      </c>
    </row>
    <row r="7076" spans="1:4" ht="12.75" customHeight="1">
      <c r="A7076" s="402">
        <v>101468</v>
      </c>
      <c r="B7076" s="402" t="s">
        <v>18813</v>
      </c>
      <c r="C7076" s="402" t="s">
        <v>18764</v>
      </c>
      <c r="D7076" s="403">
        <v>15.68</v>
      </c>
    </row>
    <row r="7077" spans="1:4" ht="12.75" customHeight="1">
      <c r="A7077" s="402">
        <v>101469</v>
      </c>
      <c r="B7077" s="402" t="s">
        <v>18814</v>
      </c>
      <c r="C7077" s="402" t="s">
        <v>18764</v>
      </c>
      <c r="D7077" s="403">
        <v>35.11</v>
      </c>
    </row>
    <row r="7078" spans="1:4" ht="12.75" customHeight="1">
      <c r="A7078" s="402">
        <v>101470</v>
      </c>
      <c r="B7078" s="402" t="s">
        <v>18815</v>
      </c>
      <c r="C7078" s="402" t="s">
        <v>18764</v>
      </c>
      <c r="D7078" s="403">
        <v>27.88</v>
      </c>
    </row>
    <row r="7079" spans="1:4" ht="12.75" customHeight="1">
      <c r="A7079" s="402">
        <v>101471</v>
      </c>
      <c r="B7079" s="402" t="s">
        <v>18816</v>
      </c>
      <c r="C7079" s="402" t="s">
        <v>18764</v>
      </c>
      <c r="D7079" s="403">
        <v>23.9</v>
      </c>
    </row>
    <row r="7080" spans="1:4" ht="12.75" customHeight="1">
      <c r="A7080" s="402">
        <v>101472</v>
      </c>
      <c r="B7080" s="402" t="s">
        <v>18817</v>
      </c>
      <c r="C7080" s="402" t="s">
        <v>18764</v>
      </c>
      <c r="D7080" s="403">
        <v>18.61</v>
      </c>
    </row>
    <row r="7081" spans="1:4" ht="12.75" customHeight="1">
      <c r="A7081" s="402">
        <v>101473</v>
      </c>
      <c r="B7081" s="402" t="s">
        <v>18818</v>
      </c>
      <c r="C7081" s="402" t="s">
        <v>18764</v>
      </c>
      <c r="D7081" s="403">
        <v>26.79</v>
      </c>
    </row>
    <row r="7082" spans="1:4" ht="12.75" customHeight="1">
      <c r="A7082" s="402">
        <v>101474</v>
      </c>
      <c r="B7082" s="402" t="s">
        <v>18819</v>
      </c>
      <c r="C7082" s="402" t="s">
        <v>18764</v>
      </c>
      <c r="D7082" s="403">
        <v>19.170000000000002</v>
      </c>
    </row>
    <row r="7083" spans="1:4" ht="12.75" customHeight="1">
      <c r="A7083" s="402">
        <v>101475</v>
      </c>
      <c r="B7083" s="402" t="s">
        <v>18820</v>
      </c>
      <c r="C7083" s="402" t="s">
        <v>18764</v>
      </c>
      <c r="D7083" s="403">
        <v>17</v>
      </c>
    </row>
    <row r="7084" spans="1:4" ht="12.75" customHeight="1">
      <c r="A7084" s="402">
        <v>101476</v>
      </c>
      <c r="B7084" s="402" t="s">
        <v>18821</v>
      </c>
      <c r="C7084" s="402" t="s">
        <v>18764</v>
      </c>
      <c r="D7084" s="403">
        <v>15.16</v>
      </c>
    </row>
    <row r="7085" spans="1:4" ht="12.75" customHeight="1">
      <c r="A7085" s="402">
        <v>101477</v>
      </c>
      <c r="B7085" s="402" t="s">
        <v>18822</v>
      </c>
      <c r="C7085" s="402" t="s">
        <v>18764</v>
      </c>
      <c r="D7085" s="403">
        <v>12.42</v>
      </c>
    </row>
    <row r="7086" spans="1:4" ht="12.75" customHeight="1">
      <c r="A7086" s="402">
        <v>101478</v>
      </c>
      <c r="B7086" s="402" t="s">
        <v>18823</v>
      </c>
      <c r="C7086" s="402" t="s">
        <v>18764</v>
      </c>
      <c r="D7086" s="403">
        <v>10.56</v>
      </c>
    </row>
    <row r="7087" spans="1:4" ht="12.75" customHeight="1">
      <c r="A7087" s="402">
        <v>101480</v>
      </c>
      <c r="B7087" s="402" t="s">
        <v>18824</v>
      </c>
      <c r="C7087" s="402" t="s">
        <v>18764</v>
      </c>
      <c r="D7087" s="403">
        <v>62.79</v>
      </c>
    </row>
    <row r="7088" spans="1:4" ht="12.75" customHeight="1">
      <c r="A7088" s="402">
        <v>101481</v>
      </c>
      <c r="B7088" s="402" t="s">
        <v>18825</v>
      </c>
      <c r="C7088" s="402" t="s">
        <v>18764</v>
      </c>
      <c r="D7088" s="403">
        <v>45.36</v>
      </c>
    </row>
    <row r="7089" spans="1:4" ht="12.75" customHeight="1">
      <c r="A7089" s="402">
        <v>101482</v>
      </c>
      <c r="B7089" s="402" t="s">
        <v>18826</v>
      </c>
      <c r="C7089" s="402" t="s">
        <v>18764</v>
      </c>
      <c r="D7089" s="403">
        <v>33.89</v>
      </c>
    </row>
    <row r="7090" spans="1:4" ht="12.75" customHeight="1">
      <c r="A7090" s="402">
        <v>101483</v>
      </c>
      <c r="B7090" s="402" t="s">
        <v>18827</v>
      </c>
      <c r="C7090" s="402" t="s">
        <v>18764</v>
      </c>
      <c r="D7090" s="403">
        <v>35.18</v>
      </c>
    </row>
    <row r="7091" spans="1:4" ht="12.75" customHeight="1">
      <c r="A7091" s="402">
        <v>101484</v>
      </c>
      <c r="B7091" s="402" t="s">
        <v>18828</v>
      </c>
      <c r="C7091" s="402" t="s">
        <v>18764</v>
      </c>
      <c r="D7091" s="403">
        <v>182.34</v>
      </c>
    </row>
    <row r="7092" spans="1:4" ht="12.75" customHeight="1">
      <c r="A7092" s="402">
        <v>101485</v>
      </c>
      <c r="B7092" s="402" t="s">
        <v>18829</v>
      </c>
      <c r="C7092" s="402" t="s">
        <v>18764</v>
      </c>
      <c r="D7092" s="403">
        <v>139.96</v>
      </c>
    </row>
    <row r="7093" spans="1:4" ht="12.75" customHeight="1">
      <c r="A7093" s="402">
        <v>101486</v>
      </c>
      <c r="B7093" s="402" t="s">
        <v>18830</v>
      </c>
      <c r="C7093" s="402" t="s">
        <v>18764</v>
      </c>
      <c r="D7093" s="403">
        <v>126.07</v>
      </c>
    </row>
    <row r="7094" spans="1:4" ht="12.75" customHeight="1">
      <c r="A7094" s="402">
        <v>101487</v>
      </c>
      <c r="B7094" s="402" t="s">
        <v>18831</v>
      </c>
      <c r="C7094" s="402" t="s">
        <v>18764</v>
      </c>
      <c r="D7094" s="403">
        <v>92.31</v>
      </c>
    </row>
    <row r="7095" spans="1:4" ht="12.75" customHeight="1">
      <c r="A7095" s="402">
        <v>101488</v>
      </c>
      <c r="B7095" s="402" t="s">
        <v>18832</v>
      </c>
      <c r="C7095" s="402" t="s">
        <v>18764</v>
      </c>
      <c r="D7095" s="403">
        <v>79.87</v>
      </c>
    </row>
    <row r="7096" spans="1:4" ht="12.75" customHeight="1">
      <c r="A7096" s="402">
        <v>101188</v>
      </c>
      <c r="B7096" s="402" t="s">
        <v>18833</v>
      </c>
      <c r="C7096" s="402" t="s">
        <v>53</v>
      </c>
      <c r="D7096" s="403">
        <v>5.75</v>
      </c>
    </row>
    <row r="7097" spans="1:4" ht="12.75" customHeight="1">
      <c r="A7097" s="402">
        <v>101189</v>
      </c>
      <c r="B7097" s="402" t="s">
        <v>18834</v>
      </c>
      <c r="C7097" s="402" t="s">
        <v>53</v>
      </c>
      <c r="D7097" s="403">
        <v>79.989999999999995</v>
      </c>
    </row>
    <row r="7098" spans="1:4" ht="12.75" customHeight="1">
      <c r="A7098" s="402">
        <v>101190</v>
      </c>
      <c r="B7098" s="402" t="s">
        <v>18835</v>
      </c>
      <c r="C7098" s="402" t="s">
        <v>53</v>
      </c>
      <c r="D7098" s="403">
        <v>79.23</v>
      </c>
    </row>
    <row r="7099" spans="1:4" ht="12.75" customHeight="1">
      <c r="A7099" s="402">
        <v>101191</v>
      </c>
      <c r="B7099" s="402" t="s">
        <v>18836</v>
      </c>
      <c r="C7099" s="402" t="s">
        <v>53</v>
      </c>
      <c r="D7099" s="403">
        <v>79.61</v>
      </c>
    </row>
    <row r="7100" spans="1:4" ht="12.75" customHeight="1">
      <c r="A7100" s="402">
        <v>101192</v>
      </c>
      <c r="B7100" s="402" t="s">
        <v>18837</v>
      </c>
      <c r="C7100" s="402" t="s">
        <v>53</v>
      </c>
      <c r="D7100" s="403">
        <v>78.06</v>
      </c>
    </row>
    <row r="7101" spans="1:4" ht="12.75" customHeight="1">
      <c r="A7101" s="402">
        <v>101193</v>
      </c>
      <c r="B7101" s="402" t="s">
        <v>18838</v>
      </c>
      <c r="C7101" s="402" t="s">
        <v>53</v>
      </c>
      <c r="D7101" s="403">
        <v>70.84</v>
      </c>
    </row>
    <row r="7102" spans="1:4" ht="12.75" customHeight="1">
      <c r="A7102" s="402">
        <v>101194</v>
      </c>
      <c r="B7102" s="402" t="s">
        <v>18839</v>
      </c>
      <c r="C7102" s="402" t="s">
        <v>53</v>
      </c>
      <c r="D7102" s="403">
        <v>71.22</v>
      </c>
    </row>
    <row r="7103" spans="1:4" ht="12.75" customHeight="1">
      <c r="A7103" s="402">
        <v>101197</v>
      </c>
      <c r="B7103" s="402" t="s">
        <v>18840</v>
      </c>
      <c r="C7103" s="402" t="s">
        <v>53</v>
      </c>
      <c r="D7103" s="403">
        <v>137.85</v>
      </c>
    </row>
    <row r="7104" spans="1:4" ht="12.75" customHeight="1">
      <c r="A7104" s="402">
        <v>101198</v>
      </c>
      <c r="B7104" s="402" t="s">
        <v>18841</v>
      </c>
      <c r="C7104" s="402" t="s">
        <v>53</v>
      </c>
      <c r="D7104" s="403">
        <v>102.88</v>
      </c>
    </row>
    <row r="7105" spans="1:4" ht="12.75" customHeight="1">
      <c r="A7105" s="402">
        <v>101199</v>
      </c>
      <c r="B7105" s="402" t="s">
        <v>18842</v>
      </c>
      <c r="C7105" s="402" t="s">
        <v>53</v>
      </c>
      <c r="D7105" s="403">
        <v>103.82</v>
      </c>
    </row>
    <row r="7106" spans="1:4" ht="12.75" customHeight="1">
      <c r="A7106" s="402">
        <v>101200</v>
      </c>
      <c r="B7106" s="402" t="s">
        <v>18843</v>
      </c>
      <c r="C7106" s="402" t="s">
        <v>53</v>
      </c>
      <c r="D7106" s="403">
        <v>66.33</v>
      </c>
    </row>
    <row r="7107" spans="1:4" ht="12.75" customHeight="1">
      <c r="A7107" s="402">
        <v>101201</v>
      </c>
      <c r="B7107" s="402" t="s">
        <v>18844</v>
      </c>
      <c r="C7107" s="402" t="s">
        <v>53</v>
      </c>
      <c r="D7107" s="403">
        <v>79.25</v>
      </c>
    </row>
    <row r="7108" spans="1:4" ht="12.75" customHeight="1">
      <c r="A7108" s="402">
        <v>101202</v>
      </c>
      <c r="B7108" s="402" t="s">
        <v>18845</v>
      </c>
      <c r="C7108" s="402" t="s">
        <v>53</v>
      </c>
      <c r="D7108" s="403">
        <v>38.799999999999997</v>
      </c>
    </row>
    <row r="7109" spans="1:4" ht="12.75" customHeight="1">
      <c r="A7109" s="402">
        <v>101203</v>
      </c>
      <c r="B7109" s="402" t="s">
        <v>18846</v>
      </c>
      <c r="C7109" s="402" t="s">
        <v>53</v>
      </c>
      <c r="D7109" s="403">
        <v>37.86</v>
      </c>
    </row>
    <row r="7110" spans="1:4" ht="12.75" customHeight="1">
      <c r="A7110" s="402">
        <v>101204</v>
      </c>
      <c r="B7110" s="402" t="s">
        <v>18847</v>
      </c>
      <c r="C7110" s="402" t="s">
        <v>53</v>
      </c>
      <c r="D7110" s="403">
        <v>38.229999999999997</v>
      </c>
    </row>
    <row r="7111" spans="1:4" ht="12.75" customHeight="1">
      <c r="A7111" s="402">
        <v>101205</v>
      </c>
      <c r="B7111" s="402" t="s">
        <v>18848</v>
      </c>
      <c r="C7111" s="402" t="s">
        <v>53</v>
      </c>
      <c r="D7111" s="403">
        <v>38.799999999999997</v>
      </c>
    </row>
    <row r="7112" spans="1:4" ht="12.75" customHeight="1">
      <c r="A7112" s="402">
        <v>102362</v>
      </c>
      <c r="B7112" s="402" t="s">
        <v>18849</v>
      </c>
      <c r="C7112" s="402" t="s">
        <v>74</v>
      </c>
      <c r="D7112" s="403">
        <v>163.27000000000001</v>
      </c>
    </row>
    <row r="7113" spans="1:4" ht="12.75" customHeight="1">
      <c r="A7113" s="402">
        <v>102363</v>
      </c>
      <c r="B7113" s="402" t="s">
        <v>18850</v>
      </c>
      <c r="C7113" s="402" t="s">
        <v>74</v>
      </c>
      <c r="D7113" s="403">
        <v>173.66</v>
      </c>
    </row>
    <row r="7114" spans="1:4" ht="12.75" customHeight="1">
      <c r="A7114" s="402">
        <v>102364</v>
      </c>
      <c r="B7114" s="402" t="s">
        <v>18851</v>
      </c>
      <c r="C7114" s="402" t="s">
        <v>74</v>
      </c>
      <c r="D7114" s="403">
        <v>192.68</v>
      </c>
    </row>
    <row r="7115" spans="1:4" ht="12.75" customHeight="1">
      <c r="A7115" s="402">
        <v>98509</v>
      </c>
      <c r="B7115" s="402" t="s">
        <v>18852</v>
      </c>
      <c r="C7115" s="402" t="s">
        <v>100</v>
      </c>
      <c r="D7115" s="403">
        <v>64.77</v>
      </c>
    </row>
    <row r="7116" spans="1:4" ht="12.75" customHeight="1">
      <c r="A7116" s="402">
        <v>98510</v>
      </c>
      <c r="B7116" s="402" t="s">
        <v>18853</v>
      </c>
      <c r="C7116" s="402" t="s">
        <v>100</v>
      </c>
      <c r="D7116" s="403">
        <v>91.8</v>
      </c>
    </row>
    <row r="7117" spans="1:4" ht="12.75" customHeight="1">
      <c r="A7117" s="402">
        <v>98511</v>
      </c>
      <c r="B7117" s="402" t="s">
        <v>18854</v>
      </c>
      <c r="C7117" s="402" t="s">
        <v>100</v>
      </c>
      <c r="D7117" s="403">
        <v>177.73</v>
      </c>
    </row>
    <row r="7118" spans="1:4" ht="12.75" customHeight="1">
      <c r="A7118" s="402">
        <v>98516</v>
      </c>
      <c r="B7118" s="402" t="s">
        <v>18855</v>
      </c>
      <c r="C7118" s="402" t="s">
        <v>100</v>
      </c>
      <c r="D7118" s="403">
        <v>397.27</v>
      </c>
    </row>
    <row r="7119" spans="1:4" ht="12.75" customHeight="1">
      <c r="A7119" s="402">
        <v>98519</v>
      </c>
      <c r="B7119" s="402" t="s">
        <v>18856</v>
      </c>
      <c r="C7119" s="402" t="s">
        <v>74</v>
      </c>
      <c r="D7119" s="403">
        <v>1.8</v>
      </c>
    </row>
    <row r="7120" spans="1:4" ht="12.75" customHeight="1">
      <c r="A7120" s="402">
        <v>98520</v>
      </c>
      <c r="B7120" s="402" t="s">
        <v>18857</v>
      </c>
      <c r="C7120" s="402" t="s">
        <v>74</v>
      </c>
      <c r="D7120" s="403">
        <v>6.41</v>
      </c>
    </row>
    <row r="7121" spans="1:4" ht="12.75" customHeight="1">
      <c r="A7121" s="402">
        <v>98521</v>
      </c>
      <c r="B7121" s="402" t="s">
        <v>18858</v>
      </c>
      <c r="C7121" s="402" t="s">
        <v>74</v>
      </c>
      <c r="D7121" s="403">
        <v>0.33</v>
      </c>
    </row>
    <row r="7122" spans="1:4" ht="12.75" customHeight="1">
      <c r="A7122" s="402">
        <v>98522</v>
      </c>
      <c r="B7122" s="402" t="s">
        <v>298</v>
      </c>
      <c r="C7122" s="402" t="s">
        <v>53</v>
      </c>
      <c r="D7122" s="403">
        <v>169.07</v>
      </c>
    </row>
    <row r="7123" spans="1:4" ht="12.75" customHeight="1">
      <c r="A7123" s="402">
        <v>98524</v>
      </c>
      <c r="B7123" s="402" t="s">
        <v>18859</v>
      </c>
      <c r="C7123" s="402" t="s">
        <v>74</v>
      </c>
      <c r="D7123" s="403">
        <v>3.95</v>
      </c>
    </row>
    <row r="7124" spans="1:4" ht="12.75" customHeight="1">
      <c r="A7124" s="402">
        <v>98503</v>
      </c>
      <c r="B7124" s="402" t="s">
        <v>18860</v>
      </c>
      <c r="C7124" s="402" t="s">
        <v>74</v>
      </c>
      <c r="D7124" s="403">
        <v>24.55</v>
      </c>
    </row>
    <row r="7125" spans="1:4" ht="12.75" customHeight="1">
      <c r="A7125" s="402">
        <v>98504</v>
      </c>
      <c r="B7125" s="402" t="s">
        <v>165</v>
      </c>
      <c r="C7125" s="402" t="s">
        <v>74</v>
      </c>
      <c r="D7125" s="403">
        <v>14.44</v>
      </c>
    </row>
    <row r="7126" spans="1:4" ht="12.75" customHeight="1">
      <c r="A7126" s="402">
        <v>98505</v>
      </c>
      <c r="B7126" s="402" t="s">
        <v>18861</v>
      </c>
      <c r="C7126" s="402" t="s">
        <v>74</v>
      </c>
      <c r="D7126" s="403">
        <v>92.53</v>
      </c>
    </row>
    <row r="7127" spans="1:4" ht="12.75" customHeight="1">
      <c r="A7127" s="402">
        <v>103946</v>
      </c>
      <c r="B7127" s="402" t="s">
        <v>18862</v>
      </c>
      <c r="C7127" s="402" t="s">
        <v>74</v>
      </c>
      <c r="D7127" s="403">
        <v>18.73</v>
      </c>
    </row>
    <row r="7128" spans="1:4" ht="12.75" customHeight="1">
      <c r="A7128" s="402">
        <v>105000</v>
      </c>
      <c r="B7128" s="402" t="s">
        <v>18863</v>
      </c>
      <c r="C7128" s="402" t="s">
        <v>53</v>
      </c>
      <c r="D7128" s="403">
        <v>1404.28</v>
      </c>
    </row>
    <row r="7129" spans="1:4" ht="12.75" customHeight="1">
      <c r="A7129" s="402">
        <v>105001</v>
      </c>
      <c r="B7129" s="402" t="s">
        <v>18864</v>
      </c>
      <c r="C7129" s="402" t="s">
        <v>53</v>
      </c>
      <c r="D7129" s="403">
        <v>1438.88</v>
      </c>
    </row>
    <row r="7130" spans="1:4" ht="12.75" customHeight="1">
      <c r="A7130" s="402">
        <v>105002</v>
      </c>
      <c r="B7130" s="402" t="s">
        <v>18865</v>
      </c>
      <c r="C7130" s="402" t="s">
        <v>100</v>
      </c>
      <c r="D7130" s="403">
        <v>634.34</v>
      </c>
    </row>
    <row r="7131" spans="1:4" ht="12.75" customHeight="1">
      <c r="A7131" s="402">
        <v>105003</v>
      </c>
      <c r="B7131" s="402" t="s">
        <v>18866</v>
      </c>
      <c r="C7131" s="402" t="s">
        <v>100</v>
      </c>
      <c r="D7131" s="403">
        <v>1039.9000000000001</v>
      </c>
    </row>
    <row r="7132" spans="1:4" ht="12.75" customHeight="1">
      <c r="A7132" s="402">
        <v>105004</v>
      </c>
      <c r="B7132" s="402" t="s">
        <v>18867</v>
      </c>
      <c r="C7132" s="402" t="s">
        <v>74</v>
      </c>
      <c r="D7132" s="403">
        <v>127.4</v>
      </c>
    </row>
    <row r="7133" spans="1:4" ht="12.75" customHeight="1">
      <c r="A7133" s="402">
        <v>105005</v>
      </c>
      <c r="B7133" s="402" t="s">
        <v>18868</v>
      </c>
      <c r="C7133" s="402" t="s">
        <v>74</v>
      </c>
      <c r="D7133" s="403">
        <v>200.72</v>
      </c>
    </row>
    <row r="7134" spans="1:4" ht="12.75" customHeight="1">
      <c r="A7134" s="402">
        <v>103185</v>
      </c>
      <c r="B7134" s="402" t="s">
        <v>18869</v>
      </c>
      <c r="C7134" s="402" t="s">
        <v>100</v>
      </c>
      <c r="D7134" s="403">
        <v>6140.88</v>
      </c>
    </row>
    <row r="7135" spans="1:4" ht="12.75" customHeight="1">
      <c r="A7135" s="402">
        <v>103186</v>
      </c>
      <c r="B7135" s="402" t="s">
        <v>18870</v>
      </c>
      <c r="C7135" s="402" t="s">
        <v>100</v>
      </c>
      <c r="D7135" s="403">
        <v>6481.65</v>
      </c>
    </row>
    <row r="7136" spans="1:4" ht="12.75" customHeight="1">
      <c r="A7136" s="402">
        <v>103187</v>
      </c>
      <c r="B7136" s="402" t="s">
        <v>18871</v>
      </c>
      <c r="C7136" s="402" t="s">
        <v>100</v>
      </c>
      <c r="D7136" s="403">
        <v>4868.37</v>
      </c>
    </row>
    <row r="7137" spans="1:4" ht="12.75" customHeight="1">
      <c r="A7137" s="402">
        <v>103188</v>
      </c>
      <c r="B7137" s="402" t="s">
        <v>18872</v>
      </c>
      <c r="C7137" s="402" t="s">
        <v>100</v>
      </c>
      <c r="D7137" s="403">
        <v>5236.3100000000004</v>
      </c>
    </row>
    <row r="7138" spans="1:4" ht="12.75" customHeight="1">
      <c r="A7138" s="402">
        <v>103189</v>
      </c>
      <c r="B7138" s="402" t="s">
        <v>18873</v>
      </c>
      <c r="C7138" s="402" t="s">
        <v>100</v>
      </c>
      <c r="D7138" s="403">
        <v>2623.39</v>
      </c>
    </row>
    <row r="7139" spans="1:4" ht="12.75" customHeight="1">
      <c r="A7139" s="402">
        <v>103190</v>
      </c>
      <c r="B7139" s="402" t="s">
        <v>18874</v>
      </c>
      <c r="C7139" s="402" t="s">
        <v>100</v>
      </c>
      <c r="D7139" s="403">
        <v>4078.37</v>
      </c>
    </row>
    <row r="7140" spans="1:4" ht="12.75" customHeight="1">
      <c r="A7140" s="402">
        <v>103191</v>
      </c>
      <c r="B7140" s="402" t="s">
        <v>18875</v>
      </c>
      <c r="C7140" s="402" t="s">
        <v>100</v>
      </c>
      <c r="D7140" s="403">
        <v>2377.0700000000002</v>
      </c>
    </row>
    <row r="7141" spans="1:4" ht="12.75" customHeight="1">
      <c r="A7141" s="402">
        <v>103192</v>
      </c>
      <c r="B7141" s="402" t="s">
        <v>18876</v>
      </c>
      <c r="C7141" s="402" t="s">
        <v>100</v>
      </c>
      <c r="D7141" s="403">
        <v>2530.71</v>
      </c>
    </row>
    <row r="7142" spans="1:4" ht="12.75" customHeight="1">
      <c r="A7142" s="402">
        <v>103193</v>
      </c>
      <c r="B7142" s="402" t="s">
        <v>18877</v>
      </c>
      <c r="C7142" s="402" t="s">
        <v>100</v>
      </c>
      <c r="D7142" s="403">
        <v>1949.44</v>
      </c>
    </row>
    <row r="7143" spans="1:4" ht="12.75" customHeight="1">
      <c r="A7143" s="402">
        <v>103194</v>
      </c>
      <c r="B7143" s="402" t="s">
        <v>18878</v>
      </c>
      <c r="C7143" s="402" t="s">
        <v>100</v>
      </c>
      <c r="D7143" s="403">
        <v>2807.41</v>
      </c>
    </row>
    <row r="7144" spans="1:4" ht="12.75" customHeight="1">
      <c r="A7144" s="402">
        <v>103195</v>
      </c>
      <c r="B7144" s="402" t="s">
        <v>18879</v>
      </c>
      <c r="C7144" s="402" t="s">
        <v>100</v>
      </c>
      <c r="D7144" s="403">
        <v>2190.66</v>
      </c>
    </row>
    <row r="7145" spans="1:4" ht="12.75" customHeight="1">
      <c r="A7145" s="402">
        <v>103205</v>
      </c>
      <c r="B7145" s="402" t="s">
        <v>18880</v>
      </c>
      <c r="C7145" s="402" t="s">
        <v>100</v>
      </c>
      <c r="D7145" s="403">
        <v>4089.65</v>
      </c>
    </row>
    <row r="7146" spans="1:4" ht="12.75" customHeight="1">
      <c r="A7146" s="402">
        <v>103206</v>
      </c>
      <c r="B7146" s="402" t="s">
        <v>18881</v>
      </c>
      <c r="C7146" s="402" t="s">
        <v>100</v>
      </c>
      <c r="D7146" s="403">
        <v>2388.35</v>
      </c>
    </row>
    <row r="7147" spans="1:4" ht="12.75" customHeight="1">
      <c r="A7147" s="402">
        <v>103207</v>
      </c>
      <c r="B7147" s="402" t="s">
        <v>18882</v>
      </c>
      <c r="C7147" s="402" t="s">
        <v>100</v>
      </c>
      <c r="D7147" s="403">
        <v>2541.9899999999998</v>
      </c>
    </row>
    <row r="7148" spans="1:4" ht="12.75" customHeight="1">
      <c r="A7148" s="402">
        <v>103208</v>
      </c>
      <c r="B7148" s="402" t="s">
        <v>18883</v>
      </c>
      <c r="C7148" s="402" t="s">
        <v>100</v>
      </c>
      <c r="D7148" s="403">
        <v>1960.72</v>
      </c>
    </row>
    <row r="7149" spans="1:4" ht="12.75" customHeight="1">
      <c r="A7149" s="402">
        <v>103209</v>
      </c>
      <c r="B7149" s="402" t="s">
        <v>18884</v>
      </c>
      <c r="C7149" s="402" t="s">
        <v>100</v>
      </c>
      <c r="D7149" s="403">
        <v>2818.69</v>
      </c>
    </row>
    <row r="7150" spans="1:4" ht="12.75" customHeight="1">
      <c r="A7150" s="402">
        <v>103210</v>
      </c>
      <c r="B7150" s="402" t="s">
        <v>18885</v>
      </c>
      <c r="C7150" s="402" t="s">
        <v>100</v>
      </c>
      <c r="D7150" s="403">
        <v>2286.21</v>
      </c>
    </row>
    <row r="7151" spans="1:4" ht="12.75" customHeight="1">
      <c r="A7151" s="402">
        <v>103304</v>
      </c>
      <c r="B7151" s="402" t="s">
        <v>18886</v>
      </c>
      <c r="C7151" s="402" t="s">
        <v>100</v>
      </c>
      <c r="D7151" s="403">
        <v>1244.31</v>
      </c>
    </row>
    <row r="7152" spans="1:4" ht="12.75" customHeight="1">
      <c r="A7152" s="402">
        <v>103307</v>
      </c>
      <c r="B7152" s="402" t="s">
        <v>18887</v>
      </c>
      <c r="C7152" s="402" t="s">
        <v>100</v>
      </c>
      <c r="D7152" s="403">
        <v>1329.8</v>
      </c>
    </row>
    <row r="7153" spans="1:4" ht="12.75" customHeight="1">
      <c r="A7153" s="402">
        <v>103310</v>
      </c>
      <c r="B7153" s="402" t="s">
        <v>18888</v>
      </c>
      <c r="C7153" s="402" t="s">
        <v>100</v>
      </c>
      <c r="D7153" s="403">
        <v>1283.69</v>
      </c>
    </row>
    <row r="7154" spans="1:4" ht="12.75" customHeight="1">
      <c r="A7154" s="402">
        <v>103314</v>
      </c>
      <c r="B7154" s="402" t="s">
        <v>18889</v>
      </c>
      <c r="C7154" s="402" t="s">
        <v>74</v>
      </c>
      <c r="D7154" s="403">
        <v>360.71</v>
      </c>
    </row>
    <row r="7155" spans="1:4" ht="12.75" customHeight="1">
      <c r="A7155" s="402">
        <v>103315</v>
      </c>
      <c r="B7155" s="402" t="s">
        <v>18890</v>
      </c>
      <c r="C7155" s="402" t="s">
        <v>74</v>
      </c>
      <c r="D7155" s="403">
        <v>352.89</v>
      </c>
    </row>
    <row r="7156" spans="1:4" ht="12.75" customHeight="1">
      <c r="A7156" s="402">
        <v>103769</v>
      </c>
      <c r="B7156" s="402" t="s">
        <v>18891</v>
      </c>
      <c r="C7156" s="402" t="s">
        <v>100</v>
      </c>
      <c r="D7156" s="403">
        <v>3976.64</v>
      </c>
    </row>
    <row r="7157" spans="1:4" ht="12.75" customHeight="1">
      <c r="A7157" s="402">
        <v>98525</v>
      </c>
      <c r="B7157" s="402" t="s">
        <v>18892</v>
      </c>
      <c r="C7157" s="402" t="s">
        <v>74</v>
      </c>
      <c r="D7157" s="403">
        <v>0.63</v>
      </c>
    </row>
    <row r="7158" spans="1:4" ht="12.75" customHeight="1">
      <c r="A7158" s="402">
        <v>98526</v>
      </c>
      <c r="B7158" s="402" t="s">
        <v>18893</v>
      </c>
      <c r="C7158" s="402" t="s">
        <v>100</v>
      </c>
      <c r="D7158" s="403">
        <v>123.23</v>
      </c>
    </row>
    <row r="7159" spans="1:4" ht="12.75" customHeight="1">
      <c r="A7159" s="402">
        <v>98527</v>
      </c>
      <c r="B7159" s="402" t="s">
        <v>18894</v>
      </c>
      <c r="C7159" s="402" t="s">
        <v>100</v>
      </c>
      <c r="D7159" s="403">
        <v>204.52</v>
      </c>
    </row>
    <row r="7160" spans="1:4" ht="12.75" customHeight="1">
      <c r="A7160" s="402">
        <v>98528</v>
      </c>
      <c r="B7160" s="402" t="s">
        <v>18895</v>
      </c>
      <c r="C7160" s="402" t="s">
        <v>100</v>
      </c>
      <c r="D7160" s="403">
        <v>269.55</v>
      </c>
    </row>
    <row r="7161" spans="1:4" ht="12.75" customHeight="1">
      <c r="A7161" s="402">
        <v>98529</v>
      </c>
      <c r="B7161" s="402" t="s">
        <v>18896</v>
      </c>
      <c r="C7161" s="402" t="s">
        <v>100</v>
      </c>
      <c r="D7161" s="403">
        <v>65.010000000000005</v>
      </c>
    </row>
    <row r="7162" spans="1:4" ht="12.75" customHeight="1">
      <c r="A7162" s="402">
        <v>98530</v>
      </c>
      <c r="B7162" s="402" t="s">
        <v>18897</v>
      </c>
      <c r="C7162" s="402" t="s">
        <v>100</v>
      </c>
      <c r="D7162" s="403">
        <v>127.6</v>
      </c>
    </row>
    <row r="7163" spans="1:4" ht="12.75" customHeight="1">
      <c r="A7163" s="402">
        <v>98531</v>
      </c>
      <c r="B7163" s="402" t="s">
        <v>18898</v>
      </c>
      <c r="C7163" s="402" t="s">
        <v>100</v>
      </c>
      <c r="D7163" s="403">
        <v>354.83</v>
      </c>
    </row>
    <row r="7164" spans="1:4" ht="12.75" customHeight="1">
      <c r="A7164" s="402">
        <v>98532</v>
      </c>
      <c r="B7164" s="402" t="s">
        <v>18899</v>
      </c>
      <c r="C7164" s="402" t="s">
        <v>100</v>
      </c>
      <c r="D7164" s="403">
        <v>28.59</v>
      </c>
    </row>
    <row r="7165" spans="1:4" ht="12.75" customHeight="1">
      <c r="A7165" s="402">
        <v>98533</v>
      </c>
      <c r="B7165" s="402" t="s">
        <v>18900</v>
      </c>
      <c r="C7165" s="402" t="s">
        <v>100</v>
      </c>
      <c r="D7165" s="403">
        <v>106.76</v>
      </c>
    </row>
    <row r="7166" spans="1:4" ht="12.75" customHeight="1">
      <c r="A7166" s="402">
        <v>98534</v>
      </c>
      <c r="B7166" s="402" t="s">
        <v>18901</v>
      </c>
      <c r="C7166" s="402" t="s">
        <v>100</v>
      </c>
      <c r="D7166" s="403">
        <v>295.64</v>
      </c>
    </row>
    <row r="7167" spans="1:4" ht="12.75" customHeight="1">
      <c r="A7167" s="402">
        <v>98535</v>
      </c>
      <c r="B7167" s="402" t="s">
        <v>18902</v>
      </c>
      <c r="C7167" s="402" t="s">
        <v>100</v>
      </c>
      <c r="D7167" s="403">
        <v>616.71</v>
      </c>
    </row>
    <row r="7168" spans="1:4" ht="12.75" customHeight="1">
      <c r="A7168" s="402">
        <v>88238</v>
      </c>
      <c r="B7168" s="402" t="s">
        <v>6340</v>
      </c>
      <c r="C7168" s="402" t="s">
        <v>12551</v>
      </c>
      <c r="D7168" s="403">
        <v>20.399999999999999</v>
      </c>
    </row>
    <row r="7169" spans="1:4" ht="12.75" customHeight="1">
      <c r="A7169" s="402">
        <v>88239</v>
      </c>
      <c r="B7169" s="402" t="s">
        <v>6345</v>
      </c>
      <c r="C7169" s="402" t="s">
        <v>12551</v>
      </c>
      <c r="D7169" s="403">
        <v>20.32</v>
      </c>
    </row>
    <row r="7170" spans="1:4" ht="12.75" customHeight="1">
      <c r="A7170" s="402">
        <v>88240</v>
      </c>
      <c r="B7170" s="402" t="s">
        <v>18903</v>
      </c>
      <c r="C7170" s="402" t="s">
        <v>12551</v>
      </c>
      <c r="D7170" s="403">
        <v>19.21</v>
      </c>
    </row>
    <row r="7171" spans="1:4" ht="12.75" customHeight="1">
      <c r="A7171" s="402">
        <v>88241</v>
      </c>
      <c r="B7171" s="402" t="s">
        <v>18904</v>
      </c>
      <c r="C7171" s="402" t="s">
        <v>12551</v>
      </c>
      <c r="D7171" s="403">
        <v>21.6</v>
      </c>
    </row>
    <row r="7172" spans="1:4" ht="12.75" customHeight="1">
      <c r="A7172" s="402">
        <v>88242</v>
      </c>
      <c r="B7172" s="402" t="s">
        <v>18905</v>
      </c>
      <c r="C7172" s="402" t="s">
        <v>12551</v>
      </c>
      <c r="D7172" s="403">
        <v>20.46</v>
      </c>
    </row>
    <row r="7173" spans="1:4" ht="12.75" customHeight="1">
      <c r="A7173" s="402">
        <v>88243</v>
      </c>
      <c r="B7173" s="402" t="s">
        <v>6353</v>
      </c>
      <c r="C7173" s="402" t="s">
        <v>12551</v>
      </c>
      <c r="D7173" s="403">
        <v>21.48</v>
      </c>
    </row>
    <row r="7174" spans="1:4" ht="12.75" customHeight="1">
      <c r="A7174" s="402">
        <v>88245</v>
      </c>
      <c r="B7174" s="402" t="s">
        <v>6361</v>
      </c>
      <c r="C7174" s="402" t="s">
        <v>12551</v>
      </c>
      <c r="D7174" s="403">
        <v>25.06</v>
      </c>
    </row>
    <row r="7175" spans="1:4" ht="12.75" customHeight="1">
      <c r="A7175" s="402">
        <v>88246</v>
      </c>
      <c r="B7175" s="402" t="s">
        <v>18906</v>
      </c>
      <c r="C7175" s="402" t="s">
        <v>12551</v>
      </c>
      <c r="D7175" s="403">
        <v>19.809999999999999</v>
      </c>
    </row>
    <row r="7176" spans="1:4" ht="12.75" customHeight="1">
      <c r="A7176" s="402">
        <v>88247</v>
      </c>
      <c r="B7176" s="402" t="s">
        <v>18907</v>
      </c>
      <c r="C7176" s="402" t="s">
        <v>12551</v>
      </c>
      <c r="D7176" s="403">
        <v>20.82</v>
      </c>
    </row>
    <row r="7177" spans="1:4" ht="12.75" customHeight="1">
      <c r="A7177" s="402">
        <v>88248</v>
      </c>
      <c r="B7177" s="402" t="s">
        <v>18908</v>
      </c>
      <c r="C7177" s="402" t="s">
        <v>12551</v>
      </c>
      <c r="D7177" s="403">
        <v>19.82</v>
      </c>
    </row>
    <row r="7178" spans="1:4" ht="12.75" customHeight="1">
      <c r="A7178" s="402">
        <v>88249</v>
      </c>
      <c r="B7178" s="402" t="s">
        <v>18909</v>
      </c>
      <c r="C7178" s="402" t="s">
        <v>12551</v>
      </c>
      <c r="D7178" s="403">
        <v>26.58</v>
      </c>
    </row>
    <row r="7179" spans="1:4" ht="12.75" customHeight="1">
      <c r="A7179" s="402">
        <v>88250</v>
      </c>
      <c r="B7179" s="402" t="s">
        <v>18910</v>
      </c>
      <c r="C7179" s="402" t="s">
        <v>12551</v>
      </c>
      <c r="D7179" s="403">
        <v>19.21</v>
      </c>
    </row>
    <row r="7180" spans="1:4" ht="12.75" customHeight="1">
      <c r="A7180" s="402">
        <v>88251</v>
      </c>
      <c r="B7180" s="402" t="s">
        <v>18911</v>
      </c>
      <c r="C7180" s="402" t="s">
        <v>12551</v>
      </c>
      <c r="D7180" s="403">
        <v>20.399999999999999</v>
      </c>
    </row>
    <row r="7181" spans="1:4" ht="12.75" customHeight="1">
      <c r="A7181" s="402">
        <v>88252</v>
      </c>
      <c r="B7181" s="402" t="s">
        <v>18912</v>
      </c>
      <c r="C7181" s="402" t="s">
        <v>12551</v>
      </c>
      <c r="D7181" s="403">
        <v>18.68</v>
      </c>
    </row>
    <row r="7182" spans="1:4" ht="12.75" customHeight="1">
      <c r="A7182" s="402">
        <v>88253</v>
      </c>
      <c r="B7182" s="402" t="s">
        <v>6365</v>
      </c>
      <c r="C7182" s="402" t="s">
        <v>12551</v>
      </c>
      <c r="D7182" s="403">
        <v>18.98</v>
      </c>
    </row>
    <row r="7183" spans="1:4" ht="12.75" customHeight="1">
      <c r="A7183" s="402">
        <v>88255</v>
      </c>
      <c r="B7183" s="402" t="s">
        <v>18913</v>
      </c>
      <c r="C7183" s="402" t="s">
        <v>12551</v>
      </c>
      <c r="D7183" s="403">
        <v>31.67</v>
      </c>
    </row>
    <row r="7184" spans="1:4" ht="12.75" customHeight="1">
      <c r="A7184" s="402">
        <v>88256</v>
      </c>
      <c r="B7184" s="402" t="s">
        <v>18914</v>
      </c>
      <c r="C7184" s="402" t="s">
        <v>12551</v>
      </c>
      <c r="D7184" s="403">
        <v>26.74</v>
      </c>
    </row>
    <row r="7185" spans="1:4" ht="12.75" customHeight="1">
      <c r="A7185" s="402">
        <v>88257</v>
      </c>
      <c r="B7185" s="402" t="s">
        <v>18915</v>
      </c>
      <c r="C7185" s="402" t="s">
        <v>12551</v>
      </c>
      <c r="D7185" s="403">
        <v>22.14</v>
      </c>
    </row>
    <row r="7186" spans="1:4" ht="12.75" customHeight="1">
      <c r="A7186" s="402">
        <v>88260</v>
      </c>
      <c r="B7186" s="402" t="s">
        <v>6371</v>
      </c>
      <c r="C7186" s="402" t="s">
        <v>12551</v>
      </c>
      <c r="D7186" s="403">
        <v>19.61</v>
      </c>
    </row>
    <row r="7187" spans="1:4" ht="12.75" customHeight="1">
      <c r="A7187" s="402">
        <v>88261</v>
      </c>
      <c r="B7187" s="402" t="s">
        <v>6373</v>
      </c>
      <c r="C7187" s="402" t="s">
        <v>12551</v>
      </c>
      <c r="D7187" s="403">
        <v>28.05</v>
      </c>
    </row>
    <row r="7188" spans="1:4" ht="12.75" customHeight="1">
      <c r="A7188" s="402">
        <v>88262</v>
      </c>
      <c r="B7188" s="402" t="s">
        <v>18916</v>
      </c>
      <c r="C7188" s="402" t="s">
        <v>12551</v>
      </c>
      <c r="D7188" s="403">
        <v>24.92</v>
      </c>
    </row>
    <row r="7189" spans="1:4" ht="12.75" customHeight="1">
      <c r="A7189" s="402">
        <v>88263</v>
      </c>
      <c r="B7189" s="402" t="s">
        <v>18917</v>
      </c>
      <c r="C7189" s="402" t="s">
        <v>12551</v>
      </c>
      <c r="D7189" s="403">
        <v>27.1</v>
      </c>
    </row>
    <row r="7190" spans="1:4" ht="12.75" customHeight="1">
      <c r="A7190" s="402">
        <v>88264</v>
      </c>
      <c r="B7190" s="402" t="s">
        <v>6377</v>
      </c>
      <c r="C7190" s="402" t="s">
        <v>12551</v>
      </c>
      <c r="D7190" s="403">
        <v>25.61</v>
      </c>
    </row>
    <row r="7191" spans="1:4" ht="12.75" customHeight="1">
      <c r="A7191" s="402">
        <v>88266</v>
      </c>
      <c r="B7191" s="402" t="s">
        <v>18918</v>
      </c>
      <c r="C7191" s="402" t="s">
        <v>12551</v>
      </c>
      <c r="D7191" s="403">
        <v>36.43</v>
      </c>
    </row>
    <row r="7192" spans="1:4" ht="12.75" customHeight="1">
      <c r="A7192" s="402">
        <v>88267</v>
      </c>
      <c r="B7192" s="402" t="s">
        <v>18919</v>
      </c>
      <c r="C7192" s="402" t="s">
        <v>12551</v>
      </c>
      <c r="D7192" s="403">
        <v>24.51</v>
      </c>
    </row>
    <row r="7193" spans="1:4" ht="12.75" customHeight="1">
      <c r="A7193" s="402">
        <v>88269</v>
      </c>
      <c r="B7193" s="402" t="s">
        <v>6393</v>
      </c>
      <c r="C7193" s="402" t="s">
        <v>12551</v>
      </c>
      <c r="D7193" s="403">
        <v>25.62</v>
      </c>
    </row>
    <row r="7194" spans="1:4" ht="12.75" customHeight="1">
      <c r="A7194" s="402">
        <v>88270</v>
      </c>
      <c r="B7194" s="402" t="s">
        <v>6397</v>
      </c>
      <c r="C7194" s="402" t="s">
        <v>12551</v>
      </c>
      <c r="D7194" s="403">
        <v>25.27</v>
      </c>
    </row>
    <row r="7195" spans="1:4" ht="12.75" customHeight="1">
      <c r="A7195" s="402">
        <v>88272</v>
      </c>
      <c r="B7195" s="402" t="s">
        <v>18920</v>
      </c>
      <c r="C7195" s="402" t="s">
        <v>12551</v>
      </c>
      <c r="D7195" s="403">
        <v>25.57</v>
      </c>
    </row>
    <row r="7196" spans="1:4" ht="12.75" customHeight="1">
      <c r="A7196" s="402">
        <v>88273</v>
      </c>
      <c r="B7196" s="402" t="s">
        <v>6403</v>
      </c>
      <c r="C7196" s="402" t="s">
        <v>12551</v>
      </c>
      <c r="D7196" s="403">
        <v>25.01</v>
      </c>
    </row>
    <row r="7197" spans="1:4" ht="12.75" customHeight="1">
      <c r="A7197" s="402">
        <v>88274</v>
      </c>
      <c r="B7197" s="402" t="s">
        <v>18921</v>
      </c>
      <c r="C7197" s="402" t="s">
        <v>12551</v>
      </c>
      <c r="D7197" s="403">
        <v>26.26</v>
      </c>
    </row>
    <row r="7198" spans="1:4" ht="12.75" customHeight="1">
      <c r="A7198" s="402">
        <v>88275</v>
      </c>
      <c r="B7198" s="402" t="s">
        <v>18922</v>
      </c>
      <c r="C7198" s="402" t="s">
        <v>12551</v>
      </c>
      <c r="D7198" s="403">
        <v>31.84</v>
      </c>
    </row>
    <row r="7199" spans="1:4" ht="12.75" customHeight="1">
      <c r="A7199" s="402">
        <v>88277</v>
      </c>
      <c r="B7199" s="402" t="s">
        <v>18923</v>
      </c>
      <c r="C7199" s="402" t="s">
        <v>12551</v>
      </c>
      <c r="D7199" s="403">
        <v>21.08</v>
      </c>
    </row>
    <row r="7200" spans="1:4" ht="12.75" customHeight="1">
      <c r="A7200" s="402">
        <v>88278</v>
      </c>
      <c r="B7200" s="402" t="s">
        <v>18924</v>
      </c>
      <c r="C7200" s="402" t="s">
        <v>12551</v>
      </c>
      <c r="D7200" s="403">
        <v>21.91</v>
      </c>
    </row>
    <row r="7201" spans="1:4" ht="12.75" customHeight="1">
      <c r="A7201" s="402">
        <v>88279</v>
      </c>
      <c r="B7201" s="402" t="s">
        <v>18925</v>
      </c>
      <c r="C7201" s="402" t="s">
        <v>12551</v>
      </c>
      <c r="D7201" s="403">
        <v>28.45</v>
      </c>
    </row>
    <row r="7202" spans="1:4" ht="12.75" customHeight="1">
      <c r="A7202" s="402">
        <v>88281</v>
      </c>
      <c r="B7202" s="402" t="s">
        <v>18926</v>
      </c>
      <c r="C7202" s="402" t="s">
        <v>12551</v>
      </c>
      <c r="D7202" s="403">
        <v>26.99</v>
      </c>
    </row>
    <row r="7203" spans="1:4" ht="12.75" customHeight="1">
      <c r="A7203" s="402">
        <v>88282</v>
      </c>
      <c r="B7203" s="402" t="s">
        <v>18927</v>
      </c>
      <c r="C7203" s="402" t="s">
        <v>12551</v>
      </c>
      <c r="D7203" s="403">
        <v>26.17</v>
      </c>
    </row>
    <row r="7204" spans="1:4" ht="12.75" customHeight="1">
      <c r="A7204" s="402">
        <v>88283</v>
      </c>
      <c r="B7204" s="402" t="s">
        <v>18928</v>
      </c>
      <c r="C7204" s="402" t="s">
        <v>12551</v>
      </c>
      <c r="D7204" s="403">
        <v>31.36</v>
      </c>
    </row>
    <row r="7205" spans="1:4" ht="12.75" customHeight="1">
      <c r="A7205" s="402">
        <v>88284</v>
      </c>
      <c r="B7205" s="402" t="s">
        <v>18929</v>
      </c>
      <c r="C7205" s="402" t="s">
        <v>12551</v>
      </c>
      <c r="D7205" s="403">
        <v>23.55</v>
      </c>
    </row>
    <row r="7206" spans="1:4" ht="12.75" customHeight="1">
      <c r="A7206" s="402">
        <v>88286</v>
      </c>
      <c r="B7206" s="402" t="s">
        <v>18930</v>
      </c>
      <c r="C7206" s="402" t="s">
        <v>12551</v>
      </c>
      <c r="D7206" s="403">
        <v>29.05</v>
      </c>
    </row>
    <row r="7207" spans="1:4" ht="12.75" customHeight="1">
      <c r="A7207" s="402">
        <v>88288</v>
      </c>
      <c r="B7207" s="402" t="s">
        <v>18931</v>
      </c>
      <c r="C7207" s="402" t="s">
        <v>12551</v>
      </c>
      <c r="D7207" s="403">
        <v>16.5</v>
      </c>
    </row>
    <row r="7208" spans="1:4" ht="12.75" customHeight="1">
      <c r="A7208" s="402">
        <v>88291</v>
      </c>
      <c r="B7208" s="402" t="s">
        <v>18932</v>
      </c>
      <c r="C7208" s="402" t="s">
        <v>12551</v>
      </c>
      <c r="D7208" s="403">
        <v>26.72</v>
      </c>
    </row>
    <row r="7209" spans="1:4" ht="12.75" customHeight="1">
      <c r="A7209" s="402">
        <v>88292</v>
      </c>
      <c r="B7209" s="402" t="s">
        <v>18933</v>
      </c>
      <c r="C7209" s="402" t="s">
        <v>12551</v>
      </c>
      <c r="D7209" s="403">
        <v>22.45</v>
      </c>
    </row>
    <row r="7210" spans="1:4" ht="12.75" customHeight="1">
      <c r="A7210" s="402">
        <v>88293</v>
      </c>
      <c r="B7210" s="402" t="s">
        <v>18934</v>
      </c>
      <c r="C7210" s="402" t="s">
        <v>12551</v>
      </c>
      <c r="D7210" s="403">
        <v>26.72</v>
      </c>
    </row>
    <row r="7211" spans="1:4" ht="12.75" customHeight="1">
      <c r="A7211" s="402">
        <v>88294</v>
      </c>
      <c r="B7211" s="402" t="s">
        <v>18935</v>
      </c>
      <c r="C7211" s="402" t="s">
        <v>12551</v>
      </c>
      <c r="D7211" s="403">
        <v>32.630000000000003</v>
      </c>
    </row>
    <row r="7212" spans="1:4" ht="12.75" customHeight="1">
      <c r="A7212" s="402">
        <v>88295</v>
      </c>
      <c r="B7212" s="402" t="s">
        <v>18936</v>
      </c>
      <c r="C7212" s="402" t="s">
        <v>12551</v>
      </c>
      <c r="D7212" s="403">
        <v>22.83</v>
      </c>
    </row>
    <row r="7213" spans="1:4" ht="12.75" customHeight="1">
      <c r="A7213" s="402">
        <v>88296</v>
      </c>
      <c r="B7213" s="402" t="s">
        <v>18937</v>
      </c>
      <c r="C7213" s="402" t="s">
        <v>12551</v>
      </c>
      <c r="D7213" s="403">
        <v>31.57</v>
      </c>
    </row>
    <row r="7214" spans="1:4" ht="12.75" customHeight="1">
      <c r="A7214" s="402">
        <v>88297</v>
      </c>
      <c r="B7214" s="402" t="s">
        <v>18938</v>
      </c>
      <c r="C7214" s="402" t="s">
        <v>12551</v>
      </c>
      <c r="D7214" s="403">
        <v>30.29</v>
      </c>
    </row>
    <row r="7215" spans="1:4" ht="12.75" customHeight="1">
      <c r="A7215" s="402">
        <v>88298</v>
      </c>
      <c r="B7215" s="402" t="s">
        <v>18939</v>
      </c>
      <c r="C7215" s="402" t="s">
        <v>12551</v>
      </c>
      <c r="D7215" s="403">
        <v>22.35</v>
      </c>
    </row>
    <row r="7216" spans="1:4" ht="12.75" customHeight="1">
      <c r="A7216" s="402">
        <v>88299</v>
      </c>
      <c r="B7216" s="402" t="s">
        <v>18940</v>
      </c>
      <c r="C7216" s="402" t="s">
        <v>12551</v>
      </c>
      <c r="D7216" s="403">
        <v>34.04</v>
      </c>
    </row>
    <row r="7217" spans="1:4" ht="12.75" customHeight="1">
      <c r="A7217" s="402">
        <v>88300</v>
      </c>
      <c r="B7217" s="402" t="s">
        <v>18941</v>
      </c>
      <c r="C7217" s="402" t="s">
        <v>12551</v>
      </c>
      <c r="D7217" s="403">
        <v>34.04</v>
      </c>
    </row>
    <row r="7218" spans="1:4" ht="12.75" customHeight="1">
      <c r="A7218" s="402">
        <v>88301</v>
      </c>
      <c r="B7218" s="402" t="s">
        <v>18942</v>
      </c>
      <c r="C7218" s="402" t="s">
        <v>12551</v>
      </c>
      <c r="D7218" s="403">
        <v>26.72</v>
      </c>
    </row>
    <row r="7219" spans="1:4" ht="12.75" customHeight="1">
      <c r="A7219" s="402">
        <v>88302</v>
      </c>
      <c r="B7219" s="402" t="s">
        <v>18943</v>
      </c>
      <c r="C7219" s="402" t="s">
        <v>12551</v>
      </c>
      <c r="D7219" s="403">
        <v>26.72</v>
      </c>
    </row>
    <row r="7220" spans="1:4" ht="12.75" customHeight="1">
      <c r="A7220" s="402">
        <v>88303</v>
      </c>
      <c r="B7220" s="402" t="s">
        <v>18944</v>
      </c>
      <c r="C7220" s="402" t="s">
        <v>12551</v>
      </c>
      <c r="D7220" s="403">
        <v>21.29</v>
      </c>
    </row>
    <row r="7221" spans="1:4" ht="12.75" customHeight="1">
      <c r="A7221" s="402">
        <v>88304</v>
      </c>
      <c r="B7221" s="402" t="s">
        <v>18945</v>
      </c>
      <c r="C7221" s="402" t="s">
        <v>12551</v>
      </c>
      <c r="D7221" s="403">
        <v>34.04</v>
      </c>
    </row>
    <row r="7222" spans="1:4" ht="12.75" customHeight="1">
      <c r="A7222" s="402">
        <v>88306</v>
      </c>
      <c r="B7222" s="402" t="s">
        <v>18946</v>
      </c>
      <c r="C7222" s="402" t="s">
        <v>12551</v>
      </c>
      <c r="D7222" s="403">
        <v>24.63</v>
      </c>
    </row>
    <row r="7223" spans="1:4" ht="12.75" customHeight="1">
      <c r="A7223" s="402">
        <v>88307</v>
      </c>
      <c r="B7223" s="402" t="s">
        <v>18947</v>
      </c>
      <c r="C7223" s="402" t="s">
        <v>12551</v>
      </c>
      <c r="D7223" s="403">
        <v>24.46</v>
      </c>
    </row>
    <row r="7224" spans="1:4" ht="12.75" customHeight="1">
      <c r="A7224" s="402">
        <v>88308</v>
      </c>
      <c r="B7224" s="402" t="s">
        <v>18948</v>
      </c>
      <c r="C7224" s="402" t="s">
        <v>12551</v>
      </c>
      <c r="D7224" s="403">
        <v>25.13</v>
      </c>
    </row>
    <row r="7225" spans="1:4" ht="12.75" customHeight="1">
      <c r="A7225" s="402">
        <v>88309</v>
      </c>
      <c r="B7225" s="402" t="s">
        <v>6411</v>
      </c>
      <c r="C7225" s="402" t="s">
        <v>12551</v>
      </c>
      <c r="D7225" s="403">
        <v>25.27</v>
      </c>
    </row>
    <row r="7226" spans="1:4" ht="12.75" customHeight="1">
      <c r="A7226" s="402">
        <v>88310</v>
      </c>
      <c r="B7226" s="402" t="s">
        <v>6413</v>
      </c>
      <c r="C7226" s="402" t="s">
        <v>12551</v>
      </c>
      <c r="D7226" s="403">
        <v>26.77</v>
      </c>
    </row>
    <row r="7227" spans="1:4" ht="12.75" customHeight="1">
      <c r="A7227" s="402">
        <v>88311</v>
      </c>
      <c r="B7227" s="402" t="s">
        <v>18949</v>
      </c>
      <c r="C7227" s="402" t="s">
        <v>12551</v>
      </c>
      <c r="D7227" s="403">
        <v>26.22</v>
      </c>
    </row>
    <row r="7228" spans="1:4" ht="12.75" customHeight="1">
      <c r="A7228" s="402">
        <v>88312</v>
      </c>
      <c r="B7228" s="402" t="s">
        <v>18950</v>
      </c>
      <c r="C7228" s="402" t="s">
        <v>12551</v>
      </c>
      <c r="D7228" s="403">
        <v>26.77</v>
      </c>
    </row>
    <row r="7229" spans="1:4" ht="12.75" customHeight="1">
      <c r="A7229" s="402">
        <v>88313</v>
      </c>
      <c r="B7229" s="402" t="s">
        <v>6415</v>
      </c>
      <c r="C7229" s="402" t="s">
        <v>12551</v>
      </c>
      <c r="D7229" s="403">
        <v>22.93</v>
      </c>
    </row>
    <row r="7230" spans="1:4" ht="12.75" customHeight="1">
      <c r="A7230" s="402">
        <v>88314</v>
      </c>
      <c r="B7230" s="402" t="s">
        <v>6419</v>
      </c>
      <c r="C7230" s="402" t="s">
        <v>12551</v>
      </c>
      <c r="D7230" s="403">
        <v>18.32</v>
      </c>
    </row>
    <row r="7231" spans="1:4" ht="12.75" customHeight="1">
      <c r="A7231" s="402">
        <v>88315</v>
      </c>
      <c r="B7231" s="402" t="s">
        <v>6423</v>
      </c>
      <c r="C7231" s="402" t="s">
        <v>12551</v>
      </c>
      <c r="D7231" s="403">
        <v>25.06</v>
      </c>
    </row>
    <row r="7232" spans="1:4" ht="12.75" customHeight="1">
      <c r="A7232" s="402">
        <v>88316</v>
      </c>
      <c r="B7232" s="402" t="s">
        <v>6425</v>
      </c>
      <c r="C7232" s="402" t="s">
        <v>12551</v>
      </c>
      <c r="D7232" s="403">
        <v>18.53</v>
      </c>
    </row>
    <row r="7233" spans="1:4" ht="12.75" customHeight="1">
      <c r="A7233" s="402">
        <v>88317</v>
      </c>
      <c r="B7233" s="402" t="s">
        <v>18951</v>
      </c>
      <c r="C7233" s="402" t="s">
        <v>12551</v>
      </c>
      <c r="D7233" s="403">
        <v>27.6</v>
      </c>
    </row>
    <row r="7234" spans="1:4" ht="12.75" customHeight="1">
      <c r="A7234" s="402">
        <v>88318</v>
      </c>
      <c r="B7234" s="402" t="s">
        <v>18952</v>
      </c>
      <c r="C7234" s="402" t="s">
        <v>12551</v>
      </c>
      <c r="D7234" s="403">
        <v>35.08</v>
      </c>
    </row>
    <row r="7235" spans="1:4" ht="12.75" customHeight="1">
      <c r="A7235" s="402">
        <v>88321</v>
      </c>
      <c r="B7235" s="402" t="s">
        <v>18953</v>
      </c>
      <c r="C7235" s="402" t="s">
        <v>12551</v>
      </c>
      <c r="D7235" s="403">
        <v>33.42</v>
      </c>
    </row>
    <row r="7236" spans="1:4" ht="12.75" customHeight="1">
      <c r="A7236" s="402">
        <v>88322</v>
      </c>
      <c r="B7236" s="402" t="s">
        <v>18954</v>
      </c>
      <c r="C7236" s="402" t="s">
        <v>12551</v>
      </c>
      <c r="D7236" s="403">
        <v>22.77</v>
      </c>
    </row>
    <row r="7237" spans="1:4" ht="12.75" customHeight="1">
      <c r="A7237" s="402">
        <v>88323</v>
      </c>
      <c r="B7237" s="402" t="s">
        <v>6431</v>
      </c>
      <c r="C7237" s="402" t="s">
        <v>12551</v>
      </c>
      <c r="D7237" s="403">
        <v>24.68</v>
      </c>
    </row>
    <row r="7238" spans="1:4" ht="12.75" customHeight="1">
      <c r="A7238" s="402">
        <v>88324</v>
      </c>
      <c r="B7238" s="402" t="s">
        <v>18955</v>
      </c>
      <c r="C7238" s="402" t="s">
        <v>12551</v>
      </c>
      <c r="D7238" s="403">
        <v>30.29</v>
      </c>
    </row>
    <row r="7239" spans="1:4" ht="12.75" customHeight="1">
      <c r="A7239" s="402">
        <v>88325</v>
      </c>
      <c r="B7239" s="402" t="s">
        <v>6435</v>
      </c>
      <c r="C7239" s="402" t="s">
        <v>12551</v>
      </c>
      <c r="D7239" s="403">
        <v>20.440000000000001</v>
      </c>
    </row>
    <row r="7240" spans="1:4" ht="12.75" customHeight="1">
      <c r="A7240" s="402">
        <v>88377</v>
      </c>
      <c r="B7240" s="402" t="s">
        <v>18956</v>
      </c>
      <c r="C7240" s="402" t="s">
        <v>12551</v>
      </c>
      <c r="D7240" s="403">
        <v>22.66</v>
      </c>
    </row>
    <row r="7241" spans="1:4" ht="12.75" customHeight="1">
      <c r="A7241" s="402">
        <v>88441</v>
      </c>
      <c r="B7241" s="402" t="s">
        <v>6399</v>
      </c>
      <c r="C7241" s="402" t="s">
        <v>12551</v>
      </c>
      <c r="D7241" s="403">
        <v>21.53</v>
      </c>
    </row>
    <row r="7242" spans="1:4" ht="12.75" customHeight="1">
      <c r="A7242" s="402">
        <v>90766</v>
      </c>
      <c r="B7242" s="402" t="s">
        <v>6357</v>
      </c>
      <c r="C7242" s="402" t="s">
        <v>12551</v>
      </c>
      <c r="D7242" s="403">
        <v>21.15</v>
      </c>
    </row>
    <row r="7243" spans="1:4" ht="12.75" customHeight="1">
      <c r="A7243" s="402">
        <v>90767</v>
      </c>
      <c r="B7243" s="402" t="s">
        <v>18957</v>
      </c>
      <c r="C7243" s="402" t="s">
        <v>12551</v>
      </c>
      <c r="D7243" s="403">
        <v>18.96</v>
      </c>
    </row>
    <row r="7244" spans="1:4" ht="12.75" customHeight="1">
      <c r="A7244" s="402">
        <v>90768</v>
      </c>
      <c r="B7244" s="402" t="s">
        <v>18958</v>
      </c>
      <c r="C7244" s="402" t="s">
        <v>12551</v>
      </c>
      <c r="D7244" s="403">
        <v>99.09</v>
      </c>
    </row>
    <row r="7245" spans="1:4" ht="12.75" customHeight="1">
      <c r="A7245" s="402">
        <v>90769</v>
      </c>
      <c r="B7245" s="402" t="s">
        <v>18959</v>
      </c>
      <c r="C7245" s="402" t="s">
        <v>12551</v>
      </c>
      <c r="D7245" s="403">
        <v>104.43</v>
      </c>
    </row>
    <row r="7246" spans="1:4" ht="12.75" customHeight="1">
      <c r="A7246" s="402">
        <v>90770</v>
      </c>
      <c r="B7246" s="402" t="s">
        <v>18960</v>
      </c>
      <c r="C7246" s="402" t="s">
        <v>12551</v>
      </c>
      <c r="D7246" s="403">
        <v>107.67</v>
      </c>
    </row>
    <row r="7247" spans="1:4" ht="12.75" customHeight="1">
      <c r="A7247" s="402">
        <v>90772</v>
      </c>
      <c r="B7247" s="402" t="s">
        <v>18961</v>
      </c>
      <c r="C7247" s="402" t="s">
        <v>12551</v>
      </c>
      <c r="D7247" s="403">
        <v>17.82</v>
      </c>
    </row>
    <row r="7248" spans="1:4" ht="12.75" customHeight="1">
      <c r="A7248" s="402">
        <v>90775</v>
      </c>
      <c r="B7248" s="402" t="s">
        <v>18962</v>
      </c>
      <c r="C7248" s="402" t="s">
        <v>12551</v>
      </c>
      <c r="D7248" s="403">
        <v>40.04</v>
      </c>
    </row>
    <row r="7249" spans="1:4" ht="12.75" customHeight="1">
      <c r="A7249" s="402">
        <v>90776</v>
      </c>
      <c r="B7249" s="402" t="s">
        <v>18963</v>
      </c>
      <c r="C7249" s="402" t="s">
        <v>12551</v>
      </c>
      <c r="D7249" s="403">
        <v>47.81</v>
      </c>
    </row>
    <row r="7250" spans="1:4" ht="12.75" customHeight="1">
      <c r="A7250" s="402">
        <v>90777</v>
      </c>
      <c r="B7250" s="402" t="s">
        <v>512</v>
      </c>
      <c r="C7250" s="402" t="s">
        <v>12551</v>
      </c>
      <c r="D7250" s="403">
        <v>102.97</v>
      </c>
    </row>
    <row r="7251" spans="1:4" ht="12.75" customHeight="1">
      <c r="A7251" s="402">
        <v>90778</v>
      </c>
      <c r="B7251" s="402" t="s">
        <v>6383</v>
      </c>
      <c r="C7251" s="402" t="s">
        <v>12551</v>
      </c>
      <c r="D7251" s="403">
        <v>106.43</v>
      </c>
    </row>
    <row r="7252" spans="1:4" ht="12.75" customHeight="1">
      <c r="A7252" s="402">
        <v>90779</v>
      </c>
      <c r="B7252" s="402" t="s">
        <v>18964</v>
      </c>
      <c r="C7252" s="402" t="s">
        <v>12551</v>
      </c>
      <c r="D7252" s="403">
        <v>132.63</v>
      </c>
    </row>
    <row r="7253" spans="1:4" ht="12.75" customHeight="1">
      <c r="A7253" s="402">
        <v>90780</v>
      </c>
      <c r="B7253" s="402" t="s">
        <v>6405</v>
      </c>
      <c r="C7253" s="402" t="s">
        <v>12551</v>
      </c>
      <c r="D7253" s="403">
        <v>76.260000000000005</v>
      </c>
    </row>
    <row r="7254" spans="1:4" ht="12.75" customHeight="1">
      <c r="A7254" s="402">
        <v>90781</v>
      </c>
      <c r="B7254" s="402" t="s">
        <v>18965</v>
      </c>
      <c r="C7254" s="402" t="s">
        <v>12551</v>
      </c>
      <c r="D7254" s="403">
        <v>39.57</v>
      </c>
    </row>
    <row r="7255" spans="1:4" ht="12.75" customHeight="1">
      <c r="A7255" s="402">
        <v>93558</v>
      </c>
      <c r="B7255" s="402" t="s">
        <v>18966</v>
      </c>
      <c r="C7255" s="402" t="s">
        <v>18967</v>
      </c>
      <c r="D7255" s="403">
        <v>4670.74</v>
      </c>
    </row>
    <row r="7256" spans="1:4" ht="12.75" customHeight="1">
      <c r="A7256" s="402">
        <v>93561</v>
      </c>
      <c r="B7256" s="402" t="s">
        <v>18962</v>
      </c>
      <c r="C7256" s="402" t="s">
        <v>18967</v>
      </c>
      <c r="D7256" s="403">
        <v>7082.33</v>
      </c>
    </row>
    <row r="7257" spans="1:4" ht="12.75" customHeight="1">
      <c r="A7257" s="402">
        <v>93563</v>
      </c>
      <c r="B7257" s="402" t="s">
        <v>6357</v>
      </c>
      <c r="C7257" s="402" t="s">
        <v>18967</v>
      </c>
      <c r="D7257" s="403">
        <v>3753.4</v>
      </c>
    </row>
    <row r="7258" spans="1:4" ht="12.75" customHeight="1">
      <c r="A7258" s="402">
        <v>93564</v>
      </c>
      <c r="B7258" s="402" t="s">
        <v>18957</v>
      </c>
      <c r="C7258" s="402" t="s">
        <v>18967</v>
      </c>
      <c r="D7258" s="403">
        <v>3357.54</v>
      </c>
    </row>
    <row r="7259" spans="1:4" ht="12.75" customHeight="1">
      <c r="A7259" s="402">
        <v>93565</v>
      </c>
      <c r="B7259" s="402" t="s">
        <v>512</v>
      </c>
      <c r="C7259" s="402" t="s">
        <v>18967</v>
      </c>
      <c r="D7259" s="403">
        <v>18125.39</v>
      </c>
    </row>
    <row r="7260" spans="1:4" ht="12.75" customHeight="1">
      <c r="A7260" s="402">
        <v>93566</v>
      </c>
      <c r="B7260" s="402" t="s">
        <v>18961</v>
      </c>
      <c r="C7260" s="402" t="s">
        <v>18967</v>
      </c>
      <c r="D7260" s="403">
        <v>3167.42</v>
      </c>
    </row>
    <row r="7261" spans="1:4" ht="12.75" customHeight="1">
      <c r="A7261" s="402">
        <v>93567</v>
      </c>
      <c r="B7261" s="402" t="s">
        <v>6383</v>
      </c>
      <c r="C7261" s="402" t="s">
        <v>18967</v>
      </c>
      <c r="D7261" s="403">
        <v>18736.14</v>
      </c>
    </row>
    <row r="7262" spans="1:4" ht="12.75" customHeight="1">
      <c r="A7262" s="402">
        <v>93568</v>
      </c>
      <c r="B7262" s="402" t="s">
        <v>18964</v>
      </c>
      <c r="C7262" s="402" t="s">
        <v>18967</v>
      </c>
      <c r="D7262" s="403">
        <v>23337.96</v>
      </c>
    </row>
    <row r="7263" spans="1:4" ht="12.75" customHeight="1">
      <c r="A7263" s="402">
        <v>93569</v>
      </c>
      <c r="B7263" s="402" t="s">
        <v>18968</v>
      </c>
      <c r="C7263" s="402" t="s">
        <v>18967</v>
      </c>
      <c r="D7263" s="403">
        <v>17478.150000000001</v>
      </c>
    </row>
    <row r="7264" spans="1:4" ht="12.75" customHeight="1">
      <c r="A7264" s="402">
        <v>93570</v>
      </c>
      <c r="B7264" s="402" t="s">
        <v>18969</v>
      </c>
      <c r="C7264" s="402" t="s">
        <v>18967</v>
      </c>
      <c r="D7264" s="403">
        <v>18417.919999999998</v>
      </c>
    </row>
    <row r="7265" spans="1:4" ht="12.75" customHeight="1">
      <c r="A7265" s="402">
        <v>93571</v>
      </c>
      <c r="B7265" s="402" t="s">
        <v>18970</v>
      </c>
      <c r="C7265" s="402" t="s">
        <v>18967</v>
      </c>
      <c r="D7265" s="403">
        <v>18987.13</v>
      </c>
    </row>
    <row r="7266" spans="1:4" ht="12.75" customHeight="1">
      <c r="A7266" s="402">
        <v>93572</v>
      </c>
      <c r="B7266" s="402" t="s">
        <v>6379</v>
      </c>
      <c r="C7266" s="402" t="s">
        <v>18967</v>
      </c>
      <c r="D7266" s="403">
        <v>8423.2900000000009</v>
      </c>
    </row>
    <row r="7267" spans="1:4" ht="12.75" customHeight="1">
      <c r="A7267" s="402">
        <v>94295</v>
      </c>
      <c r="B7267" s="402" t="s">
        <v>6405</v>
      </c>
      <c r="C7267" s="402" t="s">
        <v>18967</v>
      </c>
      <c r="D7267" s="403">
        <v>13415.8</v>
      </c>
    </row>
    <row r="7268" spans="1:4" ht="12.75" customHeight="1">
      <c r="A7268" s="402">
        <v>94296</v>
      </c>
      <c r="B7268" s="402" t="s">
        <v>18965</v>
      </c>
      <c r="C7268" s="402" t="s">
        <v>18967</v>
      </c>
      <c r="D7268" s="403">
        <v>6993.57</v>
      </c>
    </row>
    <row r="7269" spans="1:4" ht="12.75" customHeight="1">
      <c r="A7269" s="402">
        <v>95308</v>
      </c>
      <c r="B7269" s="402" t="s">
        <v>18971</v>
      </c>
      <c r="C7269" s="402" t="s">
        <v>12551</v>
      </c>
      <c r="D7269" s="403">
        <v>0.18</v>
      </c>
    </row>
    <row r="7270" spans="1:4" ht="12.75" customHeight="1">
      <c r="A7270" s="402">
        <v>95309</v>
      </c>
      <c r="B7270" s="402" t="s">
        <v>18972</v>
      </c>
      <c r="C7270" s="402" t="s">
        <v>12551</v>
      </c>
      <c r="D7270" s="403">
        <v>0.24</v>
      </c>
    </row>
    <row r="7271" spans="1:4" ht="12.75" customHeight="1">
      <c r="A7271" s="402">
        <v>95310</v>
      </c>
      <c r="B7271" s="402" t="s">
        <v>18973</v>
      </c>
      <c r="C7271" s="402" t="s">
        <v>12551</v>
      </c>
      <c r="D7271" s="403">
        <v>0.18</v>
      </c>
    </row>
    <row r="7272" spans="1:4" ht="12.75" customHeight="1">
      <c r="A7272" s="402">
        <v>95311</v>
      </c>
      <c r="B7272" s="402" t="s">
        <v>18974</v>
      </c>
      <c r="C7272" s="402" t="s">
        <v>12551</v>
      </c>
      <c r="D7272" s="403">
        <v>0.2</v>
      </c>
    </row>
    <row r="7273" spans="1:4" ht="12.75" customHeight="1">
      <c r="A7273" s="402">
        <v>95312</v>
      </c>
      <c r="B7273" s="402" t="s">
        <v>18975</v>
      </c>
      <c r="C7273" s="402" t="s">
        <v>12551</v>
      </c>
      <c r="D7273" s="403">
        <v>0.24</v>
      </c>
    </row>
    <row r="7274" spans="1:4" ht="12.75" customHeight="1">
      <c r="A7274" s="402">
        <v>95313</v>
      </c>
      <c r="B7274" s="402" t="s">
        <v>18976</v>
      </c>
      <c r="C7274" s="402" t="s">
        <v>12551</v>
      </c>
      <c r="D7274" s="403">
        <v>0.2</v>
      </c>
    </row>
    <row r="7275" spans="1:4" ht="12.75" customHeight="1">
      <c r="A7275" s="402">
        <v>95314</v>
      </c>
      <c r="B7275" s="402" t="s">
        <v>18977</v>
      </c>
      <c r="C7275" s="402" t="s">
        <v>12551</v>
      </c>
      <c r="D7275" s="403">
        <v>0.24</v>
      </c>
    </row>
    <row r="7276" spans="1:4" ht="12.75" customHeight="1">
      <c r="A7276" s="402">
        <v>95315</v>
      </c>
      <c r="B7276" s="402" t="s">
        <v>18978</v>
      </c>
      <c r="C7276" s="402" t="s">
        <v>12551</v>
      </c>
      <c r="D7276" s="403">
        <v>0.25</v>
      </c>
    </row>
    <row r="7277" spans="1:4" ht="12.75" customHeight="1">
      <c r="A7277" s="402">
        <v>95316</v>
      </c>
      <c r="B7277" s="402" t="s">
        <v>18979</v>
      </c>
      <c r="C7277" s="402" t="s">
        <v>12551</v>
      </c>
      <c r="D7277" s="403">
        <v>0.61</v>
      </c>
    </row>
    <row r="7278" spans="1:4" ht="12.75" customHeight="1">
      <c r="A7278" s="402">
        <v>95317</v>
      </c>
      <c r="B7278" s="402" t="s">
        <v>18980</v>
      </c>
      <c r="C7278" s="402" t="s">
        <v>12551</v>
      </c>
      <c r="D7278" s="403">
        <v>0.28999999999999998</v>
      </c>
    </row>
    <row r="7279" spans="1:4" ht="12.75" customHeight="1">
      <c r="A7279" s="402">
        <v>95318</v>
      </c>
      <c r="B7279" s="402" t="s">
        <v>18981</v>
      </c>
      <c r="C7279" s="402" t="s">
        <v>12551</v>
      </c>
      <c r="D7279" s="403">
        <v>0.23</v>
      </c>
    </row>
    <row r="7280" spans="1:4" ht="12.75" customHeight="1">
      <c r="A7280" s="402">
        <v>95319</v>
      </c>
      <c r="B7280" s="402" t="s">
        <v>18982</v>
      </c>
      <c r="C7280" s="402" t="s">
        <v>12551</v>
      </c>
      <c r="D7280" s="403">
        <v>0.18</v>
      </c>
    </row>
    <row r="7281" spans="1:4" ht="12.75" customHeight="1">
      <c r="A7281" s="402">
        <v>95320</v>
      </c>
      <c r="B7281" s="402" t="s">
        <v>18983</v>
      </c>
      <c r="C7281" s="402" t="s">
        <v>12551</v>
      </c>
      <c r="D7281" s="403">
        <v>0.18</v>
      </c>
    </row>
    <row r="7282" spans="1:4" ht="12.75" customHeight="1">
      <c r="A7282" s="402">
        <v>95321</v>
      </c>
      <c r="B7282" s="402" t="s">
        <v>18984</v>
      </c>
      <c r="C7282" s="402" t="s">
        <v>12551</v>
      </c>
      <c r="D7282" s="403">
        <v>0.16</v>
      </c>
    </row>
    <row r="7283" spans="1:4" ht="12.75" customHeight="1">
      <c r="A7283" s="402">
        <v>95322</v>
      </c>
      <c r="B7283" s="402" t="s">
        <v>18985</v>
      </c>
      <c r="C7283" s="402" t="s">
        <v>12551</v>
      </c>
      <c r="D7283" s="403">
        <v>0.15</v>
      </c>
    </row>
    <row r="7284" spans="1:4" ht="12.75" customHeight="1">
      <c r="A7284" s="402">
        <v>95323</v>
      </c>
      <c r="B7284" s="402" t="s">
        <v>18986</v>
      </c>
      <c r="C7284" s="402" t="s">
        <v>12551</v>
      </c>
      <c r="D7284" s="403">
        <v>0.28000000000000003</v>
      </c>
    </row>
    <row r="7285" spans="1:4" ht="12.75" customHeight="1">
      <c r="A7285" s="402">
        <v>95324</v>
      </c>
      <c r="B7285" s="402" t="s">
        <v>18987</v>
      </c>
      <c r="C7285" s="402" t="s">
        <v>12551</v>
      </c>
      <c r="D7285" s="403">
        <v>0.34</v>
      </c>
    </row>
    <row r="7286" spans="1:4" ht="12.75" customHeight="1">
      <c r="A7286" s="402">
        <v>95325</v>
      </c>
      <c r="B7286" s="402" t="s">
        <v>18988</v>
      </c>
      <c r="C7286" s="402" t="s">
        <v>12551</v>
      </c>
      <c r="D7286" s="403">
        <v>0.35</v>
      </c>
    </row>
    <row r="7287" spans="1:4" ht="12.75" customHeight="1">
      <c r="A7287" s="402">
        <v>95328</v>
      </c>
      <c r="B7287" s="402" t="s">
        <v>18989</v>
      </c>
      <c r="C7287" s="402" t="s">
        <v>12551</v>
      </c>
      <c r="D7287" s="403">
        <v>0.17</v>
      </c>
    </row>
    <row r="7288" spans="1:4" ht="12.75" customHeight="1">
      <c r="A7288" s="402">
        <v>95329</v>
      </c>
      <c r="B7288" s="402" t="s">
        <v>18990</v>
      </c>
      <c r="C7288" s="402" t="s">
        <v>12551</v>
      </c>
      <c r="D7288" s="403">
        <v>0.37</v>
      </c>
    </row>
    <row r="7289" spans="1:4" ht="12.75" customHeight="1">
      <c r="A7289" s="402">
        <v>95330</v>
      </c>
      <c r="B7289" s="402" t="s">
        <v>18991</v>
      </c>
      <c r="C7289" s="402" t="s">
        <v>12551</v>
      </c>
      <c r="D7289" s="403">
        <v>0.24</v>
      </c>
    </row>
    <row r="7290" spans="1:4" ht="12.75" customHeight="1">
      <c r="A7290" s="402">
        <v>95331</v>
      </c>
      <c r="B7290" s="402" t="s">
        <v>18992</v>
      </c>
      <c r="C7290" s="402" t="s">
        <v>12551</v>
      </c>
      <c r="D7290" s="403">
        <v>0.28999999999999998</v>
      </c>
    </row>
    <row r="7291" spans="1:4" ht="12.75" customHeight="1">
      <c r="A7291" s="402">
        <v>95332</v>
      </c>
      <c r="B7291" s="402" t="s">
        <v>18993</v>
      </c>
      <c r="C7291" s="402" t="s">
        <v>12551</v>
      </c>
      <c r="D7291" s="403">
        <v>0.8</v>
      </c>
    </row>
    <row r="7292" spans="1:4" ht="12.75" customHeight="1">
      <c r="A7292" s="402">
        <v>95334</v>
      </c>
      <c r="B7292" s="402" t="s">
        <v>18994</v>
      </c>
      <c r="C7292" s="402" t="s">
        <v>12551</v>
      </c>
      <c r="D7292" s="403">
        <v>1.04</v>
      </c>
    </row>
    <row r="7293" spans="1:4" ht="12.75" customHeight="1">
      <c r="A7293" s="402">
        <v>95335</v>
      </c>
      <c r="B7293" s="402" t="s">
        <v>18995</v>
      </c>
      <c r="C7293" s="402" t="s">
        <v>12551</v>
      </c>
      <c r="D7293" s="403">
        <v>0.38</v>
      </c>
    </row>
    <row r="7294" spans="1:4" ht="12.75" customHeight="1">
      <c r="A7294" s="402">
        <v>95337</v>
      </c>
      <c r="B7294" s="402" t="s">
        <v>18996</v>
      </c>
      <c r="C7294" s="402" t="s">
        <v>12551</v>
      </c>
      <c r="D7294" s="403">
        <v>0.25</v>
      </c>
    </row>
    <row r="7295" spans="1:4" ht="12.75" customHeight="1">
      <c r="A7295" s="402">
        <v>95338</v>
      </c>
      <c r="B7295" s="402" t="s">
        <v>18997</v>
      </c>
      <c r="C7295" s="402" t="s">
        <v>12551</v>
      </c>
      <c r="D7295" s="403">
        <v>0.45</v>
      </c>
    </row>
    <row r="7296" spans="1:4" ht="12.75" customHeight="1">
      <c r="A7296" s="402">
        <v>95339</v>
      </c>
      <c r="B7296" s="402" t="s">
        <v>18998</v>
      </c>
      <c r="C7296" s="402" t="s">
        <v>12551</v>
      </c>
      <c r="D7296" s="403">
        <v>0.37</v>
      </c>
    </row>
    <row r="7297" spans="1:4" ht="12.75" customHeight="1">
      <c r="A7297" s="402">
        <v>95340</v>
      </c>
      <c r="B7297" s="402" t="s">
        <v>18999</v>
      </c>
      <c r="C7297" s="402" t="s">
        <v>12551</v>
      </c>
      <c r="D7297" s="403">
        <v>0.31</v>
      </c>
    </row>
    <row r="7298" spans="1:4" ht="12.75" customHeight="1">
      <c r="A7298" s="402">
        <v>95341</v>
      </c>
      <c r="B7298" s="402" t="s">
        <v>19000</v>
      </c>
      <c r="C7298" s="402" t="s">
        <v>12551</v>
      </c>
      <c r="D7298" s="403">
        <v>0.33</v>
      </c>
    </row>
    <row r="7299" spans="1:4" ht="12.75" customHeight="1">
      <c r="A7299" s="402">
        <v>95342</v>
      </c>
      <c r="B7299" s="402" t="s">
        <v>19001</v>
      </c>
      <c r="C7299" s="402" t="s">
        <v>12551</v>
      </c>
      <c r="D7299" s="403">
        <v>0.25</v>
      </c>
    </row>
    <row r="7300" spans="1:4" ht="12.75" customHeight="1">
      <c r="A7300" s="402">
        <v>95343</v>
      </c>
      <c r="B7300" s="402" t="s">
        <v>19002</v>
      </c>
      <c r="C7300" s="402" t="s">
        <v>12551</v>
      </c>
      <c r="D7300" s="403">
        <v>0.27</v>
      </c>
    </row>
    <row r="7301" spans="1:4" ht="12.75" customHeight="1">
      <c r="A7301" s="402">
        <v>95344</v>
      </c>
      <c r="B7301" s="402" t="s">
        <v>19003</v>
      </c>
      <c r="C7301" s="402" t="s">
        <v>12551</v>
      </c>
      <c r="D7301" s="403">
        <v>0.22</v>
      </c>
    </row>
    <row r="7302" spans="1:4" ht="12.75" customHeight="1">
      <c r="A7302" s="402">
        <v>95345</v>
      </c>
      <c r="B7302" s="402" t="s">
        <v>19004</v>
      </c>
      <c r="C7302" s="402" t="s">
        <v>12551</v>
      </c>
      <c r="D7302" s="403">
        <v>0.77</v>
      </c>
    </row>
    <row r="7303" spans="1:4" ht="12.75" customHeight="1">
      <c r="A7303" s="402">
        <v>95346</v>
      </c>
      <c r="B7303" s="402" t="s">
        <v>19005</v>
      </c>
      <c r="C7303" s="402" t="s">
        <v>12551</v>
      </c>
      <c r="D7303" s="403">
        <v>0.12</v>
      </c>
    </row>
    <row r="7304" spans="1:4" ht="12.75" customHeight="1">
      <c r="A7304" s="402">
        <v>95347</v>
      </c>
      <c r="B7304" s="402" t="s">
        <v>19006</v>
      </c>
      <c r="C7304" s="402" t="s">
        <v>12551</v>
      </c>
      <c r="D7304" s="403">
        <v>0.12</v>
      </c>
    </row>
    <row r="7305" spans="1:4" ht="12.75" customHeight="1">
      <c r="A7305" s="402">
        <v>95348</v>
      </c>
      <c r="B7305" s="402" t="s">
        <v>19007</v>
      </c>
      <c r="C7305" s="402" t="s">
        <v>12551</v>
      </c>
      <c r="D7305" s="403">
        <v>0.15</v>
      </c>
    </row>
    <row r="7306" spans="1:4" ht="12.75" customHeight="1">
      <c r="A7306" s="402">
        <v>95349</v>
      </c>
      <c r="B7306" s="402" t="s">
        <v>19008</v>
      </c>
      <c r="C7306" s="402" t="s">
        <v>12551</v>
      </c>
      <c r="D7306" s="403">
        <v>0.1</v>
      </c>
    </row>
    <row r="7307" spans="1:4" ht="12.75" customHeight="1">
      <c r="A7307" s="402">
        <v>95351</v>
      </c>
      <c r="B7307" s="402" t="s">
        <v>19009</v>
      </c>
      <c r="C7307" s="402" t="s">
        <v>12551</v>
      </c>
      <c r="D7307" s="403">
        <v>0.44</v>
      </c>
    </row>
    <row r="7308" spans="1:4" ht="12.75" customHeight="1">
      <c r="A7308" s="402">
        <v>95352</v>
      </c>
      <c r="B7308" s="402" t="s">
        <v>19010</v>
      </c>
      <c r="C7308" s="402" t="s">
        <v>12551</v>
      </c>
      <c r="D7308" s="403">
        <v>0.13</v>
      </c>
    </row>
    <row r="7309" spans="1:4" ht="12.75" customHeight="1">
      <c r="A7309" s="402">
        <v>95354</v>
      </c>
      <c r="B7309" s="402" t="s">
        <v>19011</v>
      </c>
      <c r="C7309" s="402" t="s">
        <v>12551</v>
      </c>
      <c r="D7309" s="403">
        <v>0.2</v>
      </c>
    </row>
    <row r="7310" spans="1:4" ht="12.75" customHeight="1">
      <c r="A7310" s="402">
        <v>95355</v>
      </c>
      <c r="B7310" s="402" t="s">
        <v>19012</v>
      </c>
      <c r="C7310" s="402" t="s">
        <v>12551</v>
      </c>
      <c r="D7310" s="403">
        <v>0.16</v>
      </c>
    </row>
    <row r="7311" spans="1:4" ht="12.75" customHeight="1">
      <c r="A7311" s="402">
        <v>95356</v>
      </c>
      <c r="B7311" s="402" t="s">
        <v>19013</v>
      </c>
      <c r="C7311" s="402" t="s">
        <v>12551</v>
      </c>
      <c r="D7311" s="403">
        <v>0.2</v>
      </c>
    </row>
    <row r="7312" spans="1:4" ht="12.75" customHeight="1">
      <c r="A7312" s="402">
        <v>95357</v>
      </c>
      <c r="B7312" s="402" t="s">
        <v>19014</v>
      </c>
      <c r="C7312" s="402" t="s">
        <v>12551</v>
      </c>
      <c r="D7312" s="403">
        <v>0.36</v>
      </c>
    </row>
    <row r="7313" spans="1:4" ht="12.75" customHeight="1">
      <c r="A7313" s="402">
        <v>95358</v>
      </c>
      <c r="B7313" s="402" t="s">
        <v>19015</v>
      </c>
      <c r="C7313" s="402" t="s">
        <v>12551</v>
      </c>
      <c r="D7313" s="403">
        <v>0.33</v>
      </c>
    </row>
    <row r="7314" spans="1:4" ht="12.75" customHeight="1">
      <c r="A7314" s="402">
        <v>95359</v>
      </c>
      <c r="B7314" s="402" t="s">
        <v>19016</v>
      </c>
      <c r="C7314" s="402" t="s">
        <v>12551</v>
      </c>
      <c r="D7314" s="403">
        <v>0.49</v>
      </c>
    </row>
    <row r="7315" spans="1:4" ht="12.75" customHeight="1">
      <c r="A7315" s="402">
        <v>95360</v>
      </c>
      <c r="B7315" s="402" t="s">
        <v>19017</v>
      </c>
      <c r="C7315" s="402" t="s">
        <v>12551</v>
      </c>
      <c r="D7315" s="403">
        <v>0.33</v>
      </c>
    </row>
    <row r="7316" spans="1:4" ht="12.75" customHeight="1">
      <c r="A7316" s="402">
        <v>95361</v>
      </c>
      <c r="B7316" s="402" t="s">
        <v>19018</v>
      </c>
      <c r="C7316" s="402" t="s">
        <v>12551</v>
      </c>
      <c r="D7316" s="403">
        <v>0.16</v>
      </c>
    </row>
    <row r="7317" spans="1:4" ht="12.75" customHeight="1">
      <c r="A7317" s="402">
        <v>95362</v>
      </c>
      <c r="B7317" s="402" t="s">
        <v>19019</v>
      </c>
      <c r="C7317" s="402" t="s">
        <v>12551</v>
      </c>
      <c r="D7317" s="403">
        <v>0.27</v>
      </c>
    </row>
    <row r="7318" spans="1:4" ht="12.75" customHeight="1">
      <c r="A7318" s="402">
        <v>95363</v>
      </c>
      <c r="B7318" s="402" t="s">
        <v>19020</v>
      </c>
      <c r="C7318" s="402" t="s">
        <v>12551</v>
      </c>
      <c r="D7318" s="403">
        <v>0.27</v>
      </c>
    </row>
    <row r="7319" spans="1:4" ht="12.75" customHeight="1">
      <c r="A7319" s="402">
        <v>95364</v>
      </c>
      <c r="B7319" s="402" t="s">
        <v>19021</v>
      </c>
      <c r="C7319" s="402" t="s">
        <v>12551</v>
      </c>
      <c r="D7319" s="403">
        <v>0.2</v>
      </c>
    </row>
    <row r="7320" spans="1:4" ht="12.75" customHeight="1">
      <c r="A7320" s="402">
        <v>95365</v>
      </c>
      <c r="B7320" s="402" t="s">
        <v>19022</v>
      </c>
      <c r="C7320" s="402" t="s">
        <v>12551</v>
      </c>
      <c r="D7320" s="403">
        <v>0.2</v>
      </c>
    </row>
    <row r="7321" spans="1:4" ht="12.75" customHeight="1">
      <c r="A7321" s="402">
        <v>95366</v>
      </c>
      <c r="B7321" s="402" t="s">
        <v>19023</v>
      </c>
      <c r="C7321" s="402" t="s">
        <v>12551</v>
      </c>
      <c r="D7321" s="403">
        <v>0.15</v>
      </c>
    </row>
    <row r="7322" spans="1:4" ht="12.75" customHeight="1">
      <c r="A7322" s="402">
        <v>95367</v>
      </c>
      <c r="B7322" s="402" t="s">
        <v>19024</v>
      </c>
      <c r="C7322" s="402" t="s">
        <v>12551</v>
      </c>
      <c r="D7322" s="403">
        <v>0.27</v>
      </c>
    </row>
    <row r="7323" spans="1:4" ht="12.75" customHeight="1">
      <c r="A7323" s="402">
        <v>95368</v>
      </c>
      <c r="B7323" s="402" t="s">
        <v>19025</v>
      </c>
      <c r="C7323" s="402" t="s">
        <v>12551</v>
      </c>
      <c r="D7323" s="403">
        <v>0.25</v>
      </c>
    </row>
    <row r="7324" spans="1:4" ht="12.75" customHeight="1">
      <c r="A7324" s="402">
        <v>95369</v>
      </c>
      <c r="B7324" s="402" t="s">
        <v>19026</v>
      </c>
      <c r="C7324" s="402" t="s">
        <v>12551</v>
      </c>
      <c r="D7324" s="403">
        <v>0.18</v>
      </c>
    </row>
    <row r="7325" spans="1:4" ht="12.75" customHeight="1">
      <c r="A7325" s="402">
        <v>95370</v>
      </c>
      <c r="B7325" s="402" t="s">
        <v>19027</v>
      </c>
      <c r="C7325" s="402" t="s">
        <v>12551</v>
      </c>
      <c r="D7325" s="403">
        <v>0.31</v>
      </c>
    </row>
    <row r="7326" spans="1:4" ht="12.75" customHeight="1">
      <c r="A7326" s="402">
        <v>95371</v>
      </c>
      <c r="B7326" s="402" t="s">
        <v>19028</v>
      </c>
      <c r="C7326" s="402" t="s">
        <v>12551</v>
      </c>
      <c r="D7326" s="403">
        <v>0.45</v>
      </c>
    </row>
    <row r="7327" spans="1:4" ht="12.75" customHeight="1">
      <c r="A7327" s="402">
        <v>95372</v>
      </c>
      <c r="B7327" s="402" t="s">
        <v>19029</v>
      </c>
      <c r="C7327" s="402" t="s">
        <v>12551</v>
      </c>
      <c r="D7327" s="403">
        <v>0.31</v>
      </c>
    </row>
    <row r="7328" spans="1:4" ht="12.75" customHeight="1">
      <c r="A7328" s="402">
        <v>95373</v>
      </c>
      <c r="B7328" s="402" t="s">
        <v>19030</v>
      </c>
      <c r="C7328" s="402" t="s">
        <v>12551</v>
      </c>
      <c r="D7328" s="403">
        <v>0.31</v>
      </c>
    </row>
    <row r="7329" spans="1:4" ht="12.75" customHeight="1">
      <c r="A7329" s="402">
        <v>95374</v>
      </c>
      <c r="B7329" s="402" t="s">
        <v>19031</v>
      </c>
      <c r="C7329" s="402" t="s">
        <v>12551</v>
      </c>
      <c r="D7329" s="403">
        <v>0.31</v>
      </c>
    </row>
    <row r="7330" spans="1:4" ht="12.75" customHeight="1">
      <c r="A7330" s="402">
        <v>95375</v>
      </c>
      <c r="B7330" s="402" t="s">
        <v>19032</v>
      </c>
      <c r="C7330" s="402" t="s">
        <v>12551</v>
      </c>
      <c r="D7330" s="403">
        <v>0.43</v>
      </c>
    </row>
    <row r="7331" spans="1:4" ht="12.75" customHeight="1">
      <c r="A7331" s="402">
        <v>95376</v>
      </c>
      <c r="B7331" s="402" t="s">
        <v>19033</v>
      </c>
      <c r="C7331" s="402" t="s">
        <v>12551</v>
      </c>
      <c r="D7331" s="403">
        <v>7.0000000000000007E-2</v>
      </c>
    </row>
    <row r="7332" spans="1:4" ht="12.75" customHeight="1">
      <c r="A7332" s="402">
        <v>95377</v>
      </c>
      <c r="B7332" s="402" t="s">
        <v>19034</v>
      </c>
      <c r="C7332" s="402" t="s">
        <v>12551</v>
      </c>
      <c r="D7332" s="403">
        <v>0.24</v>
      </c>
    </row>
    <row r="7333" spans="1:4" ht="12.75" customHeight="1">
      <c r="A7333" s="402">
        <v>95378</v>
      </c>
      <c r="B7333" s="402" t="s">
        <v>19035</v>
      </c>
      <c r="C7333" s="402" t="s">
        <v>12551</v>
      </c>
      <c r="D7333" s="403">
        <v>0.3</v>
      </c>
    </row>
    <row r="7334" spans="1:4" ht="12.75" customHeight="1">
      <c r="A7334" s="402">
        <v>95379</v>
      </c>
      <c r="B7334" s="402" t="s">
        <v>19036</v>
      </c>
      <c r="C7334" s="402" t="s">
        <v>12551</v>
      </c>
      <c r="D7334" s="403">
        <v>0.27</v>
      </c>
    </row>
    <row r="7335" spans="1:4" ht="12.75" customHeight="1">
      <c r="A7335" s="402">
        <v>95380</v>
      </c>
      <c r="B7335" s="402" t="s">
        <v>19037</v>
      </c>
      <c r="C7335" s="402" t="s">
        <v>12551</v>
      </c>
      <c r="D7335" s="403">
        <v>0.36</v>
      </c>
    </row>
    <row r="7336" spans="1:4" ht="12.75" customHeight="1">
      <c r="A7336" s="402">
        <v>95383</v>
      </c>
      <c r="B7336" s="402" t="s">
        <v>19038</v>
      </c>
      <c r="C7336" s="402" t="s">
        <v>12551</v>
      </c>
      <c r="D7336" s="403">
        <v>0.28999999999999998</v>
      </c>
    </row>
    <row r="7337" spans="1:4" ht="12.75" customHeight="1">
      <c r="A7337" s="402">
        <v>95384</v>
      </c>
      <c r="B7337" s="402" t="s">
        <v>19039</v>
      </c>
      <c r="C7337" s="402" t="s">
        <v>12551</v>
      </c>
      <c r="D7337" s="403">
        <v>0.26</v>
      </c>
    </row>
    <row r="7338" spans="1:4" ht="12.75" customHeight="1">
      <c r="A7338" s="402">
        <v>95385</v>
      </c>
      <c r="B7338" s="402" t="s">
        <v>19040</v>
      </c>
      <c r="C7338" s="402" t="s">
        <v>12551</v>
      </c>
      <c r="D7338" s="403">
        <v>0.24</v>
      </c>
    </row>
    <row r="7339" spans="1:4" ht="12.75" customHeight="1">
      <c r="A7339" s="402">
        <v>95386</v>
      </c>
      <c r="B7339" s="402" t="s">
        <v>19041</v>
      </c>
      <c r="C7339" s="402" t="s">
        <v>12551</v>
      </c>
      <c r="D7339" s="403">
        <v>0.33</v>
      </c>
    </row>
    <row r="7340" spans="1:4" ht="12.75" customHeight="1">
      <c r="A7340" s="402">
        <v>95387</v>
      </c>
      <c r="B7340" s="402" t="s">
        <v>19042</v>
      </c>
      <c r="C7340" s="402" t="s">
        <v>12551</v>
      </c>
      <c r="D7340" s="403">
        <v>0.24</v>
      </c>
    </row>
    <row r="7341" spans="1:4" ht="12.75" customHeight="1">
      <c r="A7341" s="402">
        <v>95389</v>
      </c>
      <c r="B7341" s="402" t="s">
        <v>19043</v>
      </c>
      <c r="C7341" s="402" t="s">
        <v>12551</v>
      </c>
      <c r="D7341" s="403">
        <v>0.16</v>
      </c>
    </row>
    <row r="7342" spans="1:4" ht="12.75" customHeight="1">
      <c r="A7342" s="402">
        <v>95390</v>
      </c>
      <c r="B7342" s="402" t="s">
        <v>19044</v>
      </c>
      <c r="C7342" s="402" t="s">
        <v>12551</v>
      </c>
      <c r="D7342" s="403">
        <v>0.09</v>
      </c>
    </row>
    <row r="7343" spans="1:4" ht="12.75" customHeight="1">
      <c r="A7343" s="402">
        <v>95392</v>
      </c>
      <c r="B7343" s="402" t="s">
        <v>19045</v>
      </c>
      <c r="C7343" s="402" t="s">
        <v>12551</v>
      </c>
      <c r="D7343" s="403">
        <v>0.11</v>
      </c>
    </row>
    <row r="7344" spans="1:4" ht="12.75" customHeight="1">
      <c r="A7344" s="402">
        <v>95393</v>
      </c>
      <c r="B7344" s="402" t="s">
        <v>19046</v>
      </c>
      <c r="C7344" s="402" t="s">
        <v>12551</v>
      </c>
      <c r="D7344" s="403">
        <v>0.39</v>
      </c>
    </row>
    <row r="7345" spans="1:4" ht="12.75" customHeight="1">
      <c r="A7345" s="402">
        <v>95394</v>
      </c>
      <c r="B7345" s="402" t="s">
        <v>19047</v>
      </c>
      <c r="C7345" s="402" t="s">
        <v>12551</v>
      </c>
      <c r="D7345" s="403">
        <v>0.91</v>
      </c>
    </row>
    <row r="7346" spans="1:4" ht="12.75" customHeight="1">
      <c r="A7346" s="402">
        <v>95395</v>
      </c>
      <c r="B7346" s="402" t="s">
        <v>19048</v>
      </c>
      <c r="C7346" s="402" t="s">
        <v>12551</v>
      </c>
      <c r="D7346" s="403">
        <v>0.96</v>
      </c>
    </row>
    <row r="7347" spans="1:4" ht="12.75" customHeight="1">
      <c r="A7347" s="402">
        <v>95396</v>
      </c>
      <c r="B7347" s="402" t="s">
        <v>19049</v>
      </c>
      <c r="C7347" s="402" t="s">
        <v>12551</v>
      </c>
      <c r="D7347" s="403">
        <v>1</v>
      </c>
    </row>
    <row r="7348" spans="1:4" ht="12.75" customHeight="1">
      <c r="A7348" s="402">
        <v>95398</v>
      </c>
      <c r="B7348" s="402" t="s">
        <v>19050</v>
      </c>
      <c r="C7348" s="402" t="s">
        <v>12551</v>
      </c>
      <c r="D7348" s="403">
        <v>0.09</v>
      </c>
    </row>
    <row r="7349" spans="1:4" ht="12.75" customHeight="1">
      <c r="A7349" s="402">
        <v>95400</v>
      </c>
      <c r="B7349" s="402" t="s">
        <v>19051</v>
      </c>
      <c r="C7349" s="402" t="s">
        <v>12551</v>
      </c>
      <c r="D7349" s="403">
        <v>0.22</v>
      </c>
    </row>
    <row r="7350" spans="1:4" ht="12.75" customHeight="1">
      <c r="A7350" s="402">
        <v>95401</v>
      </c>
      <c r="B7350" s="402" t="s">
        <v>19052</v>
      </c>
      <c r="C7350" s="402" t="s">
        <v>12551</v>
      </c>
      <c r="D7350" s="403">
        <v>1.07</v>
      </c>
    </row>
    <row r="7351" spans="1:4" ht="12.75" customHeight="1">
      <c r="A7351" s="402">
        <v>95402</v>
      </c>
      <c r="B7351" s="402" t="s">
        <v>19053</v>
      </c>
      <c r="C7351" s="402" t="s">
        <v>12551</v>
      </c>
      <c r="D7351" s="403">
        <v>1.68</v>
      </c>
    </row>
    <row r="7352" spans="1:4" ht="12.75" customHeight="1">
      <c r="A7352" s="402">
        <v>95403</v>
      </c>
      <c r="B7352" s="402" t="s">
        <v>19054</v>
      </c>
      <c r="C7352" s="402" t="s">
        <v>12551</v>
      </c>
      <c r="D7352" s="403">
        <v>1.74</v>
      </c>
    </row>
    <row r="7353" spans="1:4" ht="12.75" customHeight="1">
      <c r="A7353" s="402">
        <v>95404</v>
      </c>
      <c r="B7353" s="402" t="s">
        <v>19055</v>
      </c>
      <c r="C7353" s="402" t="s">
        <v>12551</v>
      </c>
      <c r="D7353" s="403">
        <v>2.1800000000000002</v>
      </c>
    </row>
    <row r="7354" spans="1:4" ht="12.75" customHeight="1">
      <c r="A7354" s="402">
        <v>95405</v>
      </c>
      <c r="B7354" s="402" t="s">
        <v>19056</v>
      </c>
      <c r="C7354" s="402" t="s">
        <v>12551</v>
      </c>
      <c r="D7354" s="403">
        <v>1.75</v>
      </c>
    </row>
    <row r="7355" spans="1:4" ht="12.75" customHeight="1">
      <c r="A7355" s="402">
        <v>95406</v>
      </c>
      <c r="B7355" s="402" t="s">
        <v>19057</v>
      </c>
      <c r="C7355" s="402" t="s">
        <v>12551</v>
      </c>
      <c r="D7355" s="403">
        <v>0.35</v>
      </c>
    </row>
    <row r="7356" spans="1:4" ht="12.75" customHeight="1">
      <c r="A7356" s="402">
        <v>95408</v>
      </c>
      <c r="B7356" s="402" t="s">
        <v>19058</v>
      </c>
      <c r="C7356" s="402" t="s">
        <v>18967</v>
      </c>
      <c r="D7356" s="403">
        <v>16.41</v>
      </c>
    </row>
    <row r="7357" spans="1:4" ht="12.75" customHeight="1">
      <c r="A7357" s="402">
        <v>95411</v>
      </c>
      <c r="B7357" s="402" t="s">
        <v>19059</v>
      </c>
      <c r="C7357" s="402" t="s">
        <v>18967</v>
      </c>
      <c r="D7357" s="403">
        <v>29.11</v>
      </c>
    </row>
    <row r="7358" spans="1:4" ht="12.75" customHeight="1">
      <c r="A7358" s="402">
        <v>95413</v>
      </c>
      <c r="B7358" s="402" t="s">
        <v>19060</v>
      </c>
      <c r="C7358" s="402" t="s">
        <v>18967</v>
      </c>
      <c r="D7358" s="403">
        <v>14.54</v>
      </c>
    </row>
    <row r="7359" spans="1:4" ht="12.75" customHeight="1">
      <c r="A7359" s="402">
        <v>95414</v>
      </c>
      <c r="B7359" s="402" t="s">
        <v>19061</v>
      </c>
      <c r="C7359" s="402" t="s">
        <v>18967</v>
      </c>
      <c r="D7359" s="403">
        <v>52.7</v>
      </c>
    </row>
    <row r="7360" spans="1:4" ht="12.75" customHeight="1">
      <c r="A7360" s="402">
        <v>95415</v>
      </c>
      <c r="B7360" s="402" t="s">
        <v>19062</v>
      </c>
      <c r="C7360" s="402" t="s">
        <v>18967</v>
      </c>
      <c r="D7360" s="403">
        <v>222.43</v>
      </c>
    </row>
    <row r="7361" spans="1:4" ht="12.75" customHeight="1">
      <c r="A7361" s="402">
        <v>95416</v>
      </c>
      <c r="B7361" s="402" t="s">
        <v>19063</v>
      </c>
      <c r="C7361" s="402" t="s">
        <v>18967</v>
      </c>
      <c r="D7361" s="403">
        <v>11.98</v>
      </c>
    </row>
    <row r="7362" spans="1:4" ht="12.75" customHeight="1">
      <c r="A7362" s="402">
        <v>95417</v>
      </c>
      <c r="B7362" s="402" t="s">
        <v>19064</v>
      </c>
      <c r="C7362" s="402" t="s">
        <v>18967</v>
      </c>
      <c r="D7362" s="403">
        <v>230.1</v>
      </c>
    </row>
    <row r="7363" spans="1:4" ht="12.75" customHeight="1">
      <c r="A7363" s="402">
        <v>95418</v>
      </c>
      <c r="B7363" s="402" t="s">
        <v>19065</v>
      </c>
      <c r="C7363" s="402" t="s">
        <v>18967</v>
      </c>
      <c r="D7363" s="403">
        <v>287.85000000000002</v>
      </c>
    </row>
    <row r="7364" spans="1:4" ht="12.75" customHeight="1">
      <c r="A7364" s="402">
        <v>95419</v>
      </c>
      <c r="B7364" s="402" t="s">
        <v>19066</v>
      </c>
      <c r="C7364" s="402" t="s">
        <v>18967</v>
      </c>
      <c r="D7364" s="403">
        <v>121.39</v>
      </c>
    </row>
    <row r="7365" spans="1:4" ht="12.75" customHeight="1">
      <c r="A7365" s="402">
        <v>95420</v>
      </c>
      <c r="B7365" s="402" t="s">
        <v>19067</v>
      </c>
      <c r="C7365" s="402" t="s">
        <v>18967</v>
      </c>
      <c r="D7365" s="403">
        <v>128.07</v>
      </c>
    </row>
    <row r="7366" spans="1:4" ht="12.75" customHeight="1">
      <c r="A7366" s="402">
        <v>95421</v>
      </c>
      <c r="B7366" s="402" t="s">
        <v>19068</v>
      </c>
      <c r="C7366" s="402" t="s">
        <v>18967</v>
      </c>
      <c r="D7366" s="403">
        <v>132.12</v>
      </c>
    </row>
    <row r="7367" spans="1:4" ht="12.75" customHeight="1">
      <c r="A7367" s="402">
        <v>95422</v>
      </c>
      <c r="B7367" s="402" t="s">
        <v>19069</v>
      </c>
      <c r="C7367" s="402" t="s">
        <v>18967</v>
      </c>
      <c r="D7367" s="403">
        <v>141.82</v>
      </c>
    </row>
    <row r="7368" spans="1:4" ht="12.75" customHeight="1">
      <c r="A7368" s="402">
        <v>95423</v>
      </c>
      <c r="B7368" s="402" t="s">
        <v>19070</v>
      </c>
      <c r="C7368" s="402" t="s">
        <v>18967</v>
      </c>
      <c r="D7368" s="403">
        <v>231.35</v>
      </c>
    </row>
    <row r="7369" spans="1:4" ht="12.75" customHeight="1">
      <c r="A7369" s="402">
        <v>95424</v>
      </c>
      <c r="B7369" s="402" t="s">
        <v>19071</v>
      </c>
      <c r="C7369" s="402" t="s">
        <v>18967</v>
      </c>
      <c r="D7369" s="403">
        <v>46.83</v>
      </c>
    </row>
    <row r="7370" spans="1:4" ht="12.75" customHeight="1">
      <c r="A7370" s="402">
        <v>100288</v>
      </c>
      <c r="B7370" s="402" t="s">
        <v>19072</v>
      </c>
      <c r="C7370" s="402" t="s">
        <v>12551</v>
      </c>
      <c r="D7370" s="403">
        <v>0.08</v>
      </c>
    </row>
    <row r="7371" spans="1:4" ht="12.75" customHeight="1">
      <c r="A7371" s="402">
        <v>100289</v>
      </c>
      <c r="B7371" s="402" t="s">
        <v>6437</v>
      </c>
      <c r="C7371" s="402" t="s">
        <v>12551</v>
      </c>
      <c r="D7371" s="403">
        <v>21</v>
      </c>
    </row>
    <row r="7372" spans="1:4" ht="12.75" customHeight="1">
      <c r="A7372" s="402">
        <v>100291</v>
      </c>
      <c r="B7372" s="402" t="s">
        <v>19073</v>
      </c>
      <c r="C7372" s="402" t="s">
        <v>12551</v>
      </c>
      <c r="D7372" s="403">
        <v>0.24</v>
      </c>
    </row>
    <row r="7373" spans="1:4" ht="12.75" customHeight="1">
      <c r="A7373" s="402">
        <v>100293</v>
      </c>
      <c r="B7373" s="402" t="s">
        <v>19074</v>
      </c>
      <c r="C7373" s="402" t="s">
        <v>12551</v>
      </c>
      <c r="D7373" s="403">
        <v>0.21</v>
      </c>
    </row>
    <row r="7374" spans="1:4" ht="12.75" customHeight="1">
      <c r="A7374" s="402">
        <v>100295</v>
      </c>
      <c r="B7374" s="402" t="s">
        <v>19075</v>
      </c>
      <c r="C7374" s="402" t="s">
        <v>12551</v>
      </c>
      <c r="D7374" s="403">
        <v>0.52</v>
      </c>
    </row>
    <row r="7375" spans="1:4" ht="12.75" customHeight="1">
      <c r="A7375" s="402">
        <v>100298</v>
      </c>
      <c r="B7375" s="402" t="s">
        <v>19076</v>
      </c>
      <c r="C7375" s="402" t="s">
        <v>12551</v>
      </c>
      <c r="D7375" s="403">
        <v>0.64</v>
      </c>
    </row>
    <row r="7376" spans="1:4" ht="12.75" customHeight="1">
      <c r="A7376" s="402">
        <v>100299</v>
      </c>
      <c r="B7376" s="402" t="s">
        <v>19077</v>
      </c>
      <c r="C7376" s="402" t="s">
        <v>12551</v>
      </c>
      <c r="D7376" s="403">
        <v>0.63</v>
      </c>
    </row>
    <row r="7377" spans="1:4" ht="12.75" customHeight="1">
      <c r="A7377" s="402">
        <v>100301</v>
      </c>
      <c r="B7377" s="402" t="s">
        <v>6349</v>
      </c>
      <c r="C7377" s="402" t="s">
        <v>12551</v>
      </c>
      <c r="D7377" s="403">
        <v>22.1</v>
      </c>
    </row>
    <row r="7378" spans="1:4" ht="12.75" customHeight="1">
      <c r="A7378" s="402">
        <v>100303</v>
      </c>
      <c r="B7378" s="402" t="s">
        <v>19078</v>
      </c>
      <c r="C7378" s="402" t="s">
        <v>12551</v>
      </c>
      <c r="D7378" s="403">
        <v>18.89</v>
      </c>
    </row>
    <row r="7379" spans="1:4" ht="12.75" customHeight="1">
      <c r="A7379" s="402">
        <v>100307</v>
      </c>
      <c r="B7379" s="402" t="s">
        <v>19079</v>
      </c>
      <c r="C7379" s="402" t="s">
        <v>12551</v>
      </c>
      <c r="D7379" s="403">
        <v>21.35</v>
      </c>
    </row>
    <row r="7380" spans="1:4" ht="12.75" customHeight="1">
      <c r="A7380" s="402">
        <v>100308</v>
      </c>
      <c r="B7380" s="402" t="s">
        <v>19080</v>
      </c>
      <c r="C7380" s="402" t="s">
        <v>12551</v>
      </c>
      <c r="D7380" s="403">
        <v>26.96</v>
      </c>
    </row>
    <row r="7381" spans="1:4" ht="12.75" customHeight="1">
      <c r="A7381" s="402">
        <v>100309</v>
      </c>
      <c r="B7381" s="402" t="s">
        <v>6429</v>
      </c>
      <c r="C7381" s="402" t="s">
        <v>12551</v>
      </c>
      <c r="D7381" s="403">
        <v>33.65</v>
      </c>
    </row>
    <row r="7382" spans="1:4" ht="12.75" customHeight="1">
      <c r="A7382" s="402">
        <v>100315</v>
      </c>
      <c r="B7382" s="402" t="s">
        <v>19081</v>
      </c>
      <c r="C7382" s="402" t="s">
        <v>18967</v>
      </c>
      <c r="D7382" s="403">
        <v>84.18</v>
      </c>
    </row>
    <row r="7383" spans="1:4" ht="12.75" customHeight="1">
      <c r="A7383" s="402">
        <v>100321</v>
      </c>
      <c r="B7383" s="402" t="s">
        <v>6429</v>
      </c>
      <c r="C7383" s="402" t="s">
        <v>18967</v>
      </c>
      <c r="D7383" s="403">
        <v>5937.46</v>
      </c>
    </row>
    <row r="7384" spans="1:4" ht="12.75" customHeight="1">
      <c r="A7384" s="402">
        <v>100533</v>
      </c>
      <c r="B7384" s="402" t="s">
        <v>19082</v>
      </c>
      <c r="C7384" s="402" t="s">
        <v>12551</v>
      </c>
      <c r="D7384" s="403">
        <v>32.04</v>
      </c>
    </row>
    <row r="7385" spans="1:4" ht="12.75" customHeight="1">
      <c r="A7385" s="402">
        <v>100534</v>
      </c>
      <c r="B7385" s="402" t="s">
        <v>19082</v>
      </c>
      <c r="C7385" s="402" t="s">
        <v>18967</v>
      </c>
      <c r="D7385" s="403">
        <v>5667.1</v>
      </c>
    </row>
    <row r="7386" spans="1:4" ht="12.75" customHeight="1">
      <c r="A7386" s="402">
        <v>100535</v>
      </c>
      <c r="B7386" s="402" t="s">
        <v>19083</v>
      </c>
      <c r="C7386" s="402" t="s">
        <v>12551</v>
      </c>
      <c r="D7386" s="403">
        <v>0.6</v>
      </c>
    </row>
    <row r="7387" spans="1:4" ht="12.75" customHeight="1">
      <c r="A7387" s="402">
        <v>100536</v>
      </c>
      <c r="B7387" s="402" t="s">
        <v>19084</v>
      </c>
      <c r="C7387" s="402" t="s">
        <v>18967</v>
      </c>
      <c r="D7387" s="403">
        <v>80.06</v>
      </c>
    </row>
    <row r="7388" spans="1:4" ht="12.75" customHeight="1">
      <c r="A7388" s="402">
        <v>101286</v>
      </c>
      <c r="B7388" s="402" t="s">
        <v>19085</v>
      </c>
      <c r="C7388" s="402" t="s">
        <v>18967</v>
      </c>
      <c r="D7388" s="403">
        <v>24.95</v>
      </c>
    </row>
    <row r="7389" spans="1:4" ht="12.75" customHeight="1">
      <c r="A7389" s="402">
        <v>101287</v>
      </c>
      <c r="B7389" s="402" t="s">
        <v>19086</v>
      </c>
      <c r="C7389" s="402" t="s">
        <v>18967</v>
      </c>
      <c r="D7389" s="403">
        <v>80.67</v>
      </c>
    </row>
    <row r="7390" spans="1:4" ht="12.75" customHeight="1">
      <c r="A7390" s="402">
        <v>101288</v>
      </c>
      <c r="B7390" s="402" t="s">
        <v>19087</v>
      </c>
      <c r="C7390" s="402" t="s">
        <v>18967</v>
      </c>
      <c r="D7390" s="403">
        <v>24.95</v>
      </c>
    </row>
    <row r="7391" spans="1:4" ht="12.75" customHeight="1">
      <c r="A7391" s="402">
        <v>101289</v>
      </c>
      <c r="B7391" s="402" t="s">
        <v>19088</v>
      </c>
      <c r="C7391" s="402" t="s">
        <v>18967</v>
      </c>
      <c r="D7391" s="403">
        <v>27.04</v>
      </c>
    </row>
    <row r="7392" spans="1:4" ht="12.75" customHeight="1">
      <c r="A7392" s="402">
        <v>101290</v>
      </c>
      <c r="B7392" s="402" t="s">
        <v>19089</v>
      </c>
      <c r="C7392" s="402" t="s">
        <v>18967</v>
      </c>
      <c r="D7392" s="403">
        <v>31.9</v>
      </c>
    </row>
    <row r="7393" spans="1:4" ht="12.75" customHeight="1">
      <c r="A7393" s="402">
        <v>101291</v>
      </c>
      <c r="B7393" s="402" t="s">
        <v>19090</v>
      </c>
      <c r="C7393" s="402" t="s">
        <v>18967</v>
      </c>
      <c r="D7393" s="403">
        <v>24.95</v>
      </c>
    </row>
    <row r="7394" spans="1:4" ht="12.75" customHeight="1">
      <c r="A7394" s="402">
        <v>101292</v>
      </c>
      <c r="B7394" s="402" t="s">
        <v>19091</v>
      </c>
      <c r="C7394" s="402" t="s">
        <v>18967</v>
      </c>
      <c r="D7394" s="403">
        <v>27.04</v>
      </c>
    </row>
    <row r="7395" spans="1:4" ht="12.75" customHeight="1">
      <c r="A7395" s="402">
        <v>101293</v>
      </c>
      <c r="B7395" s="402" t="s">
        <v>19092</v>
      </c>
      <c r="C7395" s="402" t="s">
        <v>18967</v>
      </c>
      <c r="D7395" s="403">
        <v>33</v>
      </c>
    </row>
    <row r="7396" spans="1:4" ht="12.75" customHeight="1">
      <c r="A7396" s="402">
        <v>101294</v>
      </c>
      <c r="B7396" s="402" t="s">
        <v>19093</v>
      </c>
      <c r="C7396" s="402" t="s">
        <v>18967</v>
      </c>
      <c r="D7396" s="403">
        <v>33.090000000000003</v>
      </c>
    </row>
    <row r="7397" spans="1:4" ht="12.75" customHeight="1">
      <c r="A7397" s="402">
        <v>101295</v>
      </c>
      <c r="B7397" s="402" t="s">
        <v>19094</v>
      </c>
      <c r="C7397" s="402" t="s">
        <v>18967</v>
      </c>
      <c r="D7397" s="403">
        <v>28.42</v>
      </c>
    </row>
    <row r="7398" spans="1:4" ht="12.75" customHeight="1">
      <c r="A7398" s="402">
        <v>101296</v>
      </c>
      <c r="B7398" s="402" t="s">
        <v>19095</v>
      </c>
      <c r="C7398" s="402" t="s">
        <v>18967</v>
      </c>
      <c r="D7398" s="403">
        <v>38.880000000000003</v>
      </c>
    </row>
    <row r="7399" spans="1:4" ht="12.75" customHeight="1">
      <c r="A7399" s="402">
        <v>101297</v>
      </c>
      <c r="B7399" s="402" t="s">
        <v>19096</v>
      </c>
      <c r="C7399" s="402" t="s">
        <v>18967</v>
      </c>
      <c r="D7399" s="403">
        <v>30.49</v>
      </c>
    </row>
    <row r="7400" spans="1:4" ht="12.75" customHeight="1">
      <c r="A7400" s="402">
        <v>101298</v>
      </c>
      <c r="B7400" s="402" t="s">
        <v>19097</v>
      </c>
      <c r="C7400" s="402" t="s">
        <v>18967</v>
      </c>
      <c r="D7400" s="403">
        <v>24.95</v>
      </c>
    </row>
    <row r="7401" spans="1:4" ht="12.75" customHeight="1">
      <c r="A7401" s="402">
        <v>101299</v>
      </c>
      <c r="B7401" s="402" t="s">
        <v>19098</v>
      </c>
      <c r="C7401" s="402" t="s">
        <v>18967</v>
      </c>
      <c r="D7401" s="403">
        <v>31.9</v>
      </c>
    </row>
    <row r="7402" spans="1:4" ht="12.75" customHeight="1">
      <c r="A7402" s="402">
        <v>101300</v>
      </c>
      <c r="B7402" s="402" t="s">
        <v>19099</v>
      </c>
      <c r="C7402" s="402" t="s">
        <v>18967</v>
      </c>
      <c r="D7402" s="403">
        <v>22.17</v>
      </c>
    </row>
    <row r="7403" spans="1:4" ht="12.75" customHeight="1">
      <c r="A7403" s="402">
        <v>101301</v>
      </c>
      <c r="B7403" s="402" t="s">
        <v>19100</v>
      </c>
      <c r="C7403" s="402" t="s">
        <v>18967</v>
      </c>
      <c r="D7403" s="403">
        <v>21.07</v>
      </c>
    </row>
    <row r="7404" spans="1:4" ht="12.75" customHeight="1">
      <c r="A7404" s="402">
        <v>101302</v>
      </c>
      <c r="B7404" s="402" t="s">
        <v>19101</v>
      </c>
      <c r="C7404" s="402" t="s">
        <v>18967</v>
      </c>
      <c r="D7404" s="403">
        <v>36.99</v>
      </c>
    </row>
    <row r="7405" spans="1:4" ht="12.75" customHeight="1">
      <c r="A7405" s="402">
        <v>101303</v>
      </c>
      <c r="B7405" s="402" t="s">
        <v>19102</v>
      </c>
      <c r="C7405" s="402" t="s">
        <v>18967</v>
      </c>
      <c r="D7405" s="403">
        <v>69.62</v>
      </c>
    </row>
    <row r="7406" spans="1:4" ht="12.75" customHeight="1">
      <c r="A7406" s="402">
        <v>101304</v>
      </c>
      <c r="B7406" s="402" t="s">
        <v>19103</v>
      </c>
      <c r="C7406" s="402" t="s">
        <v>18967</v>
      </c>
      <c r="D7406" s="403">
        <v>45.76</v>
      </c>
    </row>
    <row r="7407" spans="1:4" ht="12.75" customHeight="1">
      <c r="A7407" s="402">
        <v>101305</v>
      </c>
      <c r="B7407" s="402" t="s">
        <v>19104</v>
      </c>
      <c r="C7407" s="402" t="s">
        <v>18967</v>
      </c>
      <c r="D7407" s="403">
        <v>46.45</v>
      </c>
    </row>
    <row r="7408" spans="1:4" ht="12.75" customHeight="1">
      <c r="A7408" s="402">
        <v>101307</v>
      </c>
      <c r="B7408" s="402" t="s">
        <v>19105</v>
      </c>
      <c r="C7408" s="402" t="s">
        <v>18967</v>
      </c>
      <c r="D7408" s="403">
        <v>23.57</v>
      </c>
    </row>
    <row r="7409" spans="1:4" ht="12.75" customHeight="1">
      <c r="A7409" s="402">
        <v>101308</v>
      </c>
      <c r="B7409" s="402" t="s">
        <v>19106</v>
      </c>
      <c r="C7409" s="402" t="s">
        <v>18967</v>
      </c>
      <c r="D7409" s="403">
        <v>29.6</v>
      </c>
    </row>
    <row r="7410" spans="1:4" ht="12.75" customHeight="1">
      <c r="A7410" s="402">
        <v>101309</v>
      </c>
      <c r="B7410" s="402" t="s">
        <v>19107</v>
      </c>
      <c r="C7410" s="402" t="s">
        <v>18967</v>
      </c>
      <c r="D7410" s="403">
        <v>31.9</v>
      </c>
    </row>
    <row r="7411" spans="1:4" ht="12.75" customHeight="1">
      <c r="A7411" s="402">
        <v>101310</v>
      </c>
      <c r="B7411" s="402" t="s">
        <v>19108</v>
      </c>
      <c r="C7411" s="402" t="s">
        <v>18967</v>
      </c>
      <c r="D7411" s="403">
        <v>48.94</v>
      </c>
    </row>
    <row r="7412" spans="1:4" ht="12.75" customHeight="1">
      <c r="A7412" s="402">
        <v>101311</v>
      </c>
      <c r="B7412" s="402" t="s">
        <v>19109</v>
      </c>
      <c r="C7412" s="402" t="s">
        <v>18967</v>
      </c>
      <c r="D7412" s="403">
        <v>33</v>
      </c>
    </row>
    <row r="7413" spans="1:4" ht="12.75" customHeight="1">
      <c r="A7413" s="402">
        <v>101312</v>
      </c>
      <c r="B7413" s="402" t="s">
        <v>19110</v>
      </c>
      <c r="C7413" s="402" t="s">
        <v>18967</v>
      </c>
      <c r="D7413" s="403">
        <v>38.61</v>
      </c>
    </row>
    <row r="7414" spans="1:4" ht="12.75" customHeight="1">
      <c r="A7414" s="402">
        <v>101313</v>
      </c>
      <c r="B7414" s="402" t="s">
        <v>19111</v>
      </c>
      <c r="C7414" s="402" t="s">
        <v>18967</v>
      </c>
      <c r="D7414" s="403">
        <v>106.72</v>
      </c>
    </row>
    <row r="7415" spans="1:4" ht="12.75" customHeight="1">
      <c r="A7415" s="402">
        <v>101315</v>
      </c>
      <c r="B7415" s="402" t="s">
        <v>19112</v>
      </c>
      <c r="C7415" s="402" t="s">
        <v>18967</v>
      </c>
      <c r="D7415" s="403">
        <v>137.97999999999999</v>
      </c>
    </row>
    <row r="7416" spans="1:4" ht="12.75" customHeight="1">
      <c r="A7416" s="402">
        <v>101316</v>
      </c>
      <c r="B7416" s="402" t="s">
        <v>19113</v>
      </c>
      <c r="C7416" s="402" t="s">
        <v>18967</v>
      </c>
      <c r="D7416" s="403">
        <v>51.43</v>
      </c>
    </row>
    <row r="7417" spans="1:4" ht="12.75" customHeight="1">
      <c r="A7417" s="402">
        <v>101320</v>
      </c>
      <c r="B7417" s="402" t="s">
        <v>19114</v>
      </c>
      <c r="C7417" s="402" t="s">
        <v>18967</v>
      </c>
      <c r="D7417" s="403">
        <v>27.41</v>
      </c>
    </row>
    <row r="7418" spans="1:4" ht="12.75" customHeight="1">
      <c r="A7418" s="402">
        <v>101322</v>
      </c>
      <c r="B7418" s="402" t="s">
        <v>19115</v>
      </c>
      <c r="C7418" s="402" t="s">
        <v>18967</v>
      </c>
      <c r="D7418" s="403">
        <v>33.979999999999997</v>
      </c>
    </row>
    <row r="7419" spans="1:4" ht="12.75" customHeight="1">
      <c r="A7419" s="402">
        <v>101323</v>
      </c>
      <c r="B7419" s="402" t="s">
        <v>19116</v>
      </c>
      <c r="C7419" s="402" t="s">
        <v>18967</v>
      </c>
      <c r="D7419" s="403">
        <v>60.63</v>
      </c>
    </row>
    <row r="7420" spans="1:4" ht="12.75" customHeight="1">
      <c r="A7420" s="402">
        <v>101324</v>
      </c>
      <c r="B7420" s="402" t="s">
        <v>19117</v>
      </c>
      <c r="C7420" s="402" t="s">
        <v>18967</v>
      </c>
      <c r="D7420" s="403">
        <v>17.05</v>
      </c>
    </row>
    <row r="7421" spans="1:4" ht="12.75" customHeight="1">
      <c r="A7421" s="402">
        <v>101325</v>
      </c>
      <c r="B7421" s="402" t="s">
        <v>19118</v>
      </c>
      <c r="C7421" s="402" t="s">
        <v>18967</v>
      </c>
      <c r="D7421" s="403">
        <v>35.9</v>
      </c>
    </row>
    <row r="7422" spans="1:4" ht="12.75" customHeight="1">
      <c r="A7422" s="402">
        <v>101326</v>
      </c>
      <c r="B7422" s="402" t="s">
        <v>19119</v>
      </c>
      <c r="C7422" s="402" t="s">
        <v>18967</v>
      </c>
      <c r="D7422" s="403">
        <v>11.93</v>
      </c>
    </row>
    <row r="7423" spans="1:4" ht="12.75" customHeight="1">
      <c r="A7423" s="402">
        <v>101328</v>
      </c>
      <c r="B7423" s="402" t="s">
        <v>19120</v>
      </c>
      <c r="C7423" s="402" t="s">
        <v>18967</v>
      </c>
      <c r="D7423" s="403">
        <v>20.41</v>
      </c>
    </row>
    <row r="7424" spans="1:4" ht="12.75" customHeight="1">
      <c r="A7424" s="402">
        <v>101329</v>
      </c>
      <c r="B7424" s="402" t="s">
        <v>19121</v>
      </c>
      <c r="C7424" s="402" t="s">
        <v>18967</v>
      </c>
      <c r="D7424" s="403">
        <v>49.89</v>
      </c>
    </row>
    <row r="7425" spans="1:4" ht="12.75" customHeight="1">
      <c r="A7425" s="402">
        <v>101330</v>
      </c>
      <c r="B7425" s="402" t="s">
        <v>19122</v>
      </c>
      <c r="C7425" s="402" t="s">
        <v>18967</v>
      </c>
      <c r="D7425" s="403">
        <v>42.25</v>
      </c>
    </row>
    <row r="7426" spans="1:4" ht="12.75" customHeight="1">
      <c r="A7426" s="402">
        <v>101331</v>
      </c>
      <c r="B7426" s="402" t="s">
        <v>19123</v>
      </c>
      <c r="C7426" s="402" t="s">
        <v>18967</v>
      </c>
      <c r="D7426" s="403">
        <v>44.72</v>
      </c>
    </row>
    <row r="7427" spans="1:4" ht="12.75" customHeight="1">
      <c r="A7427" s="402">
        <v>101332</v>
      </c>
      <c r="B7427" s="402" t="s">
        <v>19124</v>
      </c>
      <c r="C7427" s="402" t="s">
        <v>18967</v>
      </c>
      <c r="D7427" s="403">
        <v>14.4</v>
      </c>
    </row>
    <row r="7428" spans="1:4" ht="12.75" customHeight="1">
      <c r="A7428" s="402">
        <v>101333</v>
      </c>
      <c r="B7428" s="402" t="s">
        <v>19125</v>
      </c>
      <c r="C7428" s="402" t="s">
        <v>18967</v>
      </c>
      <c r="D7428" s="403">
        <v>33.85</v>
      </c>
    </row>
    <row r="7429" spans="1:4" ht="12.75" customHeight="1">
      <c r="A7429" s="402">
        <v>101334</v>
      </c>
      <c r="B7429" s="402" t="s">
        <v>19126</v>
      </c>
      <c r="C7429" s="402" t="s">
        <v>18967</v>
      </c>
      <c r="D7429" s="403">
        <v>85.46</v>
      </c>
    </row>
    <row r="7430" spans="1:4" ht="12.75" customHeight="1">
      <c r="A7430" s="402">
        <v>101336</v>
      </c>
      <c r="B7430" s="402" t="s">
        <v>19127</v>
      </c>
      <c r="C7430" s="402" t="s">
        <v>18967</v>
      </c>
      <c r="D7430" s="403">
        <v>59.24</v>
      </c>
    </row>
    <row r="7431" spans="1:4" ht="12.75" customHeight="1">
      <c r="A7431" s="402">
        <v>101337</v>
      </c>
      <c r="B7431" s="402" t="s">
        <v>19128</v>
      </c>
      <c r="C7431" s="402" t="s">
        <v>18967</v>
      </c>
      <c r="D7431" s="403">
        <v>17.97</v>
      </c>
    </row>
    <row r="7432" spans="1:4" ht="12.75" customHeight="1">
      <c r="A7432" s="402">
        <v>101338</v>
      </c>
      <c r="B7432" s="402" t="s">
        <v>19129</v>
      </c>
      <c r="C7432" s="402" t="s">
        <v>18967</v>
      </c>
      <c r="D7432" s="403">
        <v>24.61</v>
      </c>
    </row>
    <row r="7433" spans="1:4" ht="12.75" customHeight="1">
      <c r="A7433" s="402">
        <v>101339</v>
      </c>
      <c r="B7433" s="402" t="s">
        <v>19130</v>
      </c>
      <c r="C7433" s="402" t="s">
        <v>18967</v>
      </c>
      <c r="D7433" s="403">
        <v>27.43</v>
      </c>
    </row>
    <row r="7434" spans="1:4" ht="12.75" customHeight="1">
      <c r="A7434" s="402">
        <v>101340</v>
      </c>
      <c r="B7434" s="402" t="s">
        <v>19131</v>
      </c>
      <c r="C7434" s="402" t="s">
        <v>18967</v>
      </c>
      <c r="D7434" s="403">
        <v>22.35</v>
      </c>
    </row>
    <row r="7435" spans="1:4" ht="12.75" customHeight="1">
      <c r="A7435" s="402">
        <v>101341</v>
      </c>
      <c r="B7435" s="402" t="s">
        <v>19132</v>
      </c>
      <c r="C7435" s="402" t="s">
        <v>18967</v>
      </c>
      <c r="D7435" s="403">
        <v>22.07</v>
      </c>
    </row>
    <row r="7436" spans="1:4" ht="12.75" customHeight="1">
      <c r="A7436" s="402">
        <v>101342</v>
      </c>
      <c r="B7436" s="402" t="s">
        <v>19133</v>
      </c>
      <c r="C7436" s="402" t="s">
        <v>18967</v>
      </c>
      <c r="D7436" s="403">
        <v>27.43</v>
      </c>
    </row>
    <row r="7437" spans="1:4" ht="12.75" customHeight="1">
      <c r="A7437" s="402">
        <v>101343</v>
      </c>
      <c r="B7437" s="402" t="s">
        <v>19134</v>
      </c>
      <c r="C7437" s="402" t="s">
        <v>18967</v>
      </c>
      <c r="D7437" s="403">
        <v>48.15</v>
      </c>
    </row>
    <row r="7438" spans="1:4" ht="12.75" customHeight="1">
      <c r="A7438" s="402">
        <v>101344</v>
      </c>
      <c r="B7438" s="402" t="s">
        <v>19135</v>
      </c>
      <c r="C7438" s="402" t="s">
        <v>18967</v>
      </c>
      <c r="D7438" s="403">
        <v>44.03</v>
      </c>
    </row>
    <row r="7439" spans="1:4" ht="12.75" customHeight="1">
      <c r="A7439" s="402">
        <v>101345</v>
      </c>
      <c r="B7439" s="402" t="s">
        <v>19136</v>
      </c>
      <c r="C7439" s="402" t="s">
        <v>18967</v>
      </c>
      <c r="D7439" s="403">
        <v>65.38</v>
      </c>
    </row>
    <row r="7440" spans="1:4" ht="12.75" customHeight="1">
      <c r="A7440" s="402">
        <v>101346</v>
      </c>
      <c r="B7440" s="402" t="s">
        <v>19137</v>
      </c>
      <c r="C7440" s="402" t="s">
        <v>18967</v>
      </c>
      <c r="D7440" s="403">
        <v>34.32</v>
      </c>
    </row>
    <row r="7441" spans="1:4" ht="12.75" customHeight="1">
      <c r="A7441" s="402">
        <v>101347</v>
      </c>
      <c r="B7441" s="402" t="s">
        <v>19138</v>
      </c>
      <c r="C7441" s="402" t="s">
        <v>18967</v>
      </c>
      <c r="D7441" s="403">
        <v>44.1</v>
      </c>
    </row>
    <row r="7442" spans="1:4" ht="12.75" customHeight="1">
      <c r="A7442" s="402">
        <v>101348</v>
      </c>
      <c r="B7442" s="402" t="s">
        <v>19139</v>
      </c>
      <c r="C7442" s="402" t="s">
        <v>18967</v>
      </c>
      <c r="D7442" s="403">
        <v>21.96</v>
      </c>
    </row>
    <row r="7443" spans="1:4" ht="12.75" customHeight="1">
      <c r="A7443" s="402">
        <v>101349</v>
      </c>
      <c r="B7443" s="402" t="s">
        <v>19140</v>
      </c>
      <c r="C7443" s="402" t="s">
        <v>18967</v>
      </c>
      <c r="D7443" s="403">
        <v>36.61</v>
      </c>
    </row>
    <row r="7444" spans="1:4" ht="12.75" customHeight="1">
      <c r="A7444" s="402">
        <v>101350</v>
      </c>
      <c r="B7444" s="402" t="s">
        <v>19141</v>
      </c>
      <c r="C7444" s="402" t="s">
        <v>18967</v>
      </c>
      <c r="D7444" s="403">
        <v>36.61</v>
      </c>
    </row>
    <row r="7445" spans="1:4" ht="12.75" customHeight="1">
      <c r="A7445" s="402">
        <v>101351</v>
      </c>
      <c r="B7445" s="402" t="s">
        <v>19142</v>
      </c>
      <c r="C7445" s="402" t="s">
        <v>18967</v>
      </c>
      <c r="D7445" s="403">
        <v>27.43</v>
      </c>
    </row>
    <row r="7446" spans="1:4" ht="12.75" customHeight="1">
      <c r="A7446" s="402">
        <v>101352</v>
      </c>
      <c r="B7446" s="402" t="s">
        <v>19143</v>
      </c>
      <c r="C7446" s="402" t="s">
        <v>18967</v>
      </c>
      <c r="D7446" s="403">
        <v>27.43</v>
      </c>
    </row>
    <row r="7447" spans="1:4" ht="12.75" customHeight="1">
      <c r="A7447" s="402">
        <v>101353</v>
      </c>
      <c r="B7447" s="402" t="s">
        <v>19144</v>
      </c>
      <c r="C7447" s="402" t="s">
        <v>18967</v>
      </c>
      <c r="D7447" s="403">
        <v>20.63</v>
      </c>
    </row>
    <row r="7448" spans="1:4" ht="12.75" customHeight="1">
      <c r="A7448" s="402">
        <v>101355</v>
      </c>
      <c r="B7448" s="402" t="s">
        <v>19145</v>
      </c>
      <c r="C7448" s="402" t="s">
        <v>18967</v>
      </c>
      <c r="D7448" s="403">
        <v>36.61</v>
      </c>
    </row>
    <row r="7449" spans="1:4" ht="12.75" customHeight="1">
      <c r="A7449" s="402">
        <v>101356</v>
      </c>
      <c r="B7449" s="402" t="s">
        <v>19146</v>
      </c>
      <c r="C7449" s="402" t="s">
        <v>18967</v>
      </c>
      <c r="D7449" s="403">
        <v>42.21</v>
      </c>
    </row>
    <row r="7450" spans="1:4" ht="12.75" customHeight="1">
      <c r="A7450" s="402">
        <v>101357</v>
      </c>
      <c r="B7450" s="402" t="s">
        <v>19147</v>
      </c>
      <c r="C7450" s="402" t="s">
        <v>18967</v>
      </c>
      <c r="D7450" s="403">
        <v>60.63</v>
      </c>
    </row>
    <row r="7451" spans="1:4" ht="12.75" customHeight="1">
      <c r="A7451" s="402">
        <v>101358</v>
      </c>
      <c r="B7451" s="402" t="s">
        <v>19148</v>
      </c>
      <c r="C7451" s="402" t="s">
        <v>18967</v>
      </c>
      <c r="D7451" s="403">
        <v>42.2</v>
      </c>
    </row>
    <row r="7452" spans="1:4" ht="12.75" customHeight="1">
      <c r="A7452" s="402">
        <v>101359</v>
      </c>
      <c r="B7452" s="402" t="s">
        <v>19149</v>
      </c>
      <c r="C7452" s="402" t="s">
        <v>18967</v>
      </c>
      <c r="D7452" s="403">
        <v>40.98</v>
      </c>
    </row>
    <row r="7453" spans="1:4" ht="12.75" customHeight="1">
      <c r="A7453" s="402">
        <v>101360</v>
      </c>
      <c r="B7453" s="402" t="s">
        <v>19150</v>
      </c>
      <c r="C7453" s="402" t="s">
        <v>18967</v>
      </c>
      <c r="D7453" s="403">
        <v>42.2</v>
      </c>
    </row>
    <row r="7454" spans="1:4" ht="12.75" customHeight="1">
      <c r="A7454" s="402">
        <v>101361</v>
      </c>
      <c r="B7454" s="402" t="s">
        <v>19151</v>
      </c>
      <c r="C7454" s="402" t="s">
        <v>18967</v>
      </c>
      <c r="D7454" s="403">
        <v>57.02</v>
      </c>
    </row>
    <row r="7455" spans="1:4" ht="12.75" customHeight="1">
      <c r="A7455" s="402">
        <v>101363</v>
      </c>
      <c r="B7455" s="402" t="s">
        <v>19152</v>
      </c>
      <c r="C7455" s="402" t="s">
        <v>18967</v>
      </c>
      <c r="D7455" s="403">
        <v>33</v>
      </c>
    </row>
    <row r="7456" spans="1:4" ht="12.75" customHeight="1">
      <c r="A7456" s="402">
        <v>101364</v>
      </c>
      <c r="B7456" s="402" t="s">
        <v>19153</v>
      </c>
      <c r="C7456" s="402" t="s">
        <v>18967</v>
      </c>
      <c r="D7456" s="403">
        <v>39.770000000000003</v>
      </c>
    </row>
    <row r="7457" spans="1:4" ht="12.75" customHeight="1">
      <c r="A7457" s="402">
        <v>101365</v>
      </c>
      <c r="B7457" s="402" t="s">
        <v>19154</v>
      </c>
      <c r="C7457" s="402" t="s">
        <v>18967</v>
      </c>
      <c r="D7457" s="403">
        <v>35.71</v>
      </c>
    </row>
    <row r="7458" spans="1:4" ht="12.75" customHeight="1">
      <c r="A7458" s="402">
        <v>101366</v>
      </c>
      <c r="B7458" s="402" t="s">
        <v>19155</v>
      </c>
      <c r="C7458" s="402" t="s">
        <v>18967</v>
      </c>
      <c r="D7458" s="403">
        <v>48.69</v>
      </c>
    </row>
    <row r="7459" spans="1:4" ht="12.75" customHeight="1">
      <c r="A7459" s="402">
        <v>101368</v>
      </c>
      <c r="B7459" s="402" t="s">
        <v>19156</v>
      </c>
      <c r="C7459" s="402" t="s">
        <v>18967</v>
      </c>
      <c r="D7459" s="403">
        <v>39.06</v>
      </c>
    </row>
    <row r="7460" spans="1:4" ht="12.75" customHeight="1">
      <c r="A7460" s="402">
        <v>101369</v>
      </c>
      <c r="B7460" s="402" t="s">
        <v>19157</v>
      </c>
      <c r="C7460" s="402" t="s">
        <v>18967</v>
      </c>
      <c r="D7460" s="403">
        <v>35.57</v>
      </c>
    </row>
    <row r="7461" spans="1:4" ht="12.75" customHeight="1">
      <c r="A7461" s="402">
        <v>101370</v>
      </c>
      <c r="B7461" s="402" t="s">
        <v>19158</v>
      </c>
      <c r="C7461" s="402" t="s">
        <v>18967</v>
      </c>
      <c r="D7461" s="403">
        <v>32.61</v>
      </c>
    </row>
    <row r="7462" spans="1:4" ht="12.75" customHeight="1">
      <c r="A7462" s="402">
        <v>101371</v>
      </c>
      <c r="B7462" s="402" t="s">
        <v>19159</v>
      </c>
      <c r="C7462" s="402" t="s">
        <v>18967</v>
      </c>
      <c r="D7462" s="403">
        <v>31.88</v>
      </c>
    </row>
    <row r="7463" spans="1:4" ht="12.75" customHeight="1">
      <c r="A7463" s="402">
        <v>101372</v>
      </c>
      <c r="B7463" s="402" t="s">
        <v>19160</v>
      </c>
      <c r="C7463" s="402" t="s">
        <v>18967</v>
      </c>
      <c r="D7463" s="403">
        <v>11.63</v>
      </c>
    </row>
    <row r="7464" spans="1:4" ht="12.75" customHeight="1">
      <c r="A7464" s="402">
        <v>101374</v>
      </c>
      <c r="B7464" s="402" t="s">
        <v>6340</v>
      </c>
      <c r="C7464" s="402" t="s">
        <v>18967</v>
      </c>
      <c r="D7464" s="403">
        <v>3667.79</v>
      </c>
    </row>
    <row r="7465" spans="1:4" ht="12.75" customHeight="1">
      <c r="A7465" s="402">
        <v>101375</v>
      </c>
      <c r="B7465" s="402" t="s">
        <v>6347</v>
      </c>
      <c r="C7465" s="402" t="s">
        <v>18967</v>
      </c>
      <c r="D7465" s="403">
        <v>3721.09</v>
      </c>
    </row>
    <row r="7466" spans="1:4" ht="12.75" customHeight="1">
      <c r="A7466" s="402">
        <v>101376</v>
      </c>
      <c r="B7466" s="402" t="s">
        <v>19161</v>
      </c>
      <c r="C7466" s="402" t="s">
        <v>18967</v>
      </c>
      <c r="D7466" s="403">
        <v>3442.21</v>
      </c>
    </row>
    <row r="7467" spans="1:4" ht="12.75" customHeight="1">
      <c r="A7467" s="402">
        <v>101377</v>
      </c>
      <c r="B7467" s="402" t="s">
        <v>18904</v>
      </c>
      <c r="C7467" s="402" t="s">
        <v>18967</v>
      </c>
      <c r="D7467" s="403">
        <v>3880.28</v>
      </c>
    </row>
    <row r="7468" spans="1:4" ht="12.75" customHeight="1">
      <c r="A7468" s="402">
        <v>101378</v>
      </c>
      <c r="B7468" s="402" t="s">
        <v>6349</v>
      </c>
      <c r="C7468" s="402" t="s">
        <v>18967</v>
      </c>
      <c r="D7468" s="403">
        <v>3982.9</v>
      </c>
    </row>
    <row r="7469" spans="1:4" ht="12.75" customHeight="1">
      <c r="A7469" s="402">
        <v>101379</v>
      </c>
      <c r="B7469" s="402" t="s">
        <v>19162</v>
      </c>
      <c r="C7469" s="402" t="s">
        <v>18967</v>
      </c>
      <c r="D7469" s="403">
        <v>3667.79</v>
      </c>
    </row>
    <row r="7470" spans="1:4" ht="12.75" customHeight="1">
      <c r="A7470" s="402">
        <v>101380</v>
      </c>
      <c r="B7470" s="402" t="s">
        <v>6353</v>
      </c>
      <c r="C7470" s="402" t="s">
        <v>18967</v>
      </c>
      <c r="D7470" s="403">
        <v>3856.68</v>
      </c>
    </row>
    <row r="7471" spans="1:4" ht="12.75" customHeight="1">
      <c r="A7471" s="402">
        <v>101381</v>
      </c>
      <c r="B7471" s="402" t="s">
        <v>6361</v>
      </c>
      <c r="C7471" s="402" t="s">
        <v>18967</v>
      </c>
      <c r="D7471" s="403">
        <v>4486.21</v>
      </c>
    </row>
    <row r="7472" spans="1:4" ht="12.75" customHeight="1">
      <c r="A7472" s="402">
        <v>101382</v>
      </c>
      <c r="B7472" s="402" t="s">
        <v>19163</v>
      </c>
      <c r="C7472" s="402" t="s">
        <v>18967</v>
      </c>
      <c r="D7472" s="403">
        <v>3543.87</v>
      </c>
    </row>
    <row r="7473" spans="1:4" ht="12.75" customHeight="1">
      <c r="A7473" s="402">
        <v>101383</v>
      </c>
      <c r="B7473" s="402" t="s">
        <v>19078</v>
      </c>
      <c r="C7473" s="402" t="s">
        <v>18967</v>
      </c>
      <c r="D7473" s="403">
        <v>3397.72</v>
      </c>
    </row>
    <row r="7474" spans="1:4" ht="12.75" customHeight="1">
      <c r="A7474" s="402">
        <v>101384</v>
      </c>
      <c r="B7474" s="402" t="s">
        <v>18908</v>
      </c>
      <c r="C7474" s="402" t="s">
        <v>18967</v>
      </c>
      <c r="D7474" s="403">
        <v>3551.64</v>
      </c>
    </row>
    <row r="7475" spans="1:4" ht="12.75" customHeight="1">
      <c r="A7475" s="402">
        <v>101385</v>
      </c>
      <c r="B7475" s="402" t="s">
        <v>19164</v>
      </c>
      <c r="C7475" s="402" t="s">
        <v>18967</v>
      </c>
      <c r="D7475" s="403">
        <v>4707.87</v>
      </c>
    </row>
    <row r="7476" spans="1:4" ht="12.75" customHeight="1">
      <c r="A7476" s="402">
        <v>101386</v>
      </c>
      <c r="B7476" s="402" t="s">
        <v>18910</v>
      </c>
      <c r="C7476" s="402" t="s">
        <v>18967</v>
      </c>
      <c r="D7476" s="403">
        <v>3442.21</v>
      </c>
    </row>
    <row r="7477" spans="1:4" ht="12.75" customHeight="1">
      <c r="A7477" s="402">
        <v>101387</v>
      </c>
      <c r="B7477" s="402" t="s">
        <v>19165</v>
      </c>
      <c r="C7477" s="402" t="s">
        <v>18967</v>
      </c>
      <c r="D7477" s="403">
        <v>3674.74</v>
      </c>
    </row>
    <row r="7478" spans="1:4" ht="12.75" customHeight="1">
      <c r="A7478" s="402">
        <v>101388</v>
      </c>
      <c r="B7478" s="402" t="s">
        <v>18912</v>
      </c>
      <c r="C7478" s="402" t="s">
        <v>18967</v>
      </c>
      <c r="D7478" s="403">
        <v>3361.87</v>
      </c>
    </row>
    <row r="7479" spans="1:4" ht="12.75" customHeight="1">
      <c r="A7479" s="402">
        <v>101389</v>
      </c>
      <c r="B7479" s="402" t="s">
        <v>6365</v>
      </c>
      <c r="C7479" s="402" t="s">
        <v>18967</v>
      </c>
      <c r="D7479" s="403">
        <v>3370.09</v>
      </c>
    </row>
    <row r="7480" spans="1:4" ht="12.75" customHeight="1">
      <c r="A7480" s="402">
        <v>101390</v>
      </c>
      <c r="B7480" s="402" t="s">
        <v>19166</v>
      </c>
      <c r="C7480" s="402" t="s">
        <v>18967</v>
      </c>
      <c r="D7480" s="403">
        <v>5605.87</v>
      </c>
    </row>
    <row r="7481" spans="1:4" ht="12.75" customHeight="1">
      <c r="A7481" s="402">
        <v>101391</v>
      </c>
      <c r="B7481" s="402" t="s">
        <v>19167</v>
      </c>
      <c r="C7481" s="402" t="s">
        <v>18967</v>
      </c>
      <c r="D7481" s="403">
        <v>4779.07</v>
      </c>
    </row>
    <row r="7482" spans="1:4" ht="12.75" customHeight="1">
      <c r="A7482" s="402">
        <v>101392</v>
      </c>
      <c r="B7482" s="402" t="s">
        <v>19168</v>
      </c>
      <c r="C7482" s="402" t="s">
        <v>18967</v>
      </c>
      <c r="D7482" s="403">
        <v>3952.88</v>
      </c>
    </row>
    <row r="7483" spans="1:4" ht="12.75" customHeight="1">
      <c r="A7483" s="402">
        <v>101394</v>
      </c>
      <c r="B7483" s="402" t="s">
        <v>6371</v>
      </c>
      <c r="C7483" s="402" t="s">
        <v>18967</v>
      </c>
      <c r="D7483" s="403">
        <v>3527.77</v>
      </c>
    </row>
    <row r="7484" spans="1:4" ht="12.75" customHeight="1">
      <c r="A7484" s="402">
        <v>101395</v>
      </c>
      <c r="B7484" s="402" t="s">
        <v>19169</v>
      </c>
      <c r="C7484" s="402" t="s">
        <v>18967</v>
      </c>
      <c r="D7484" s="403">
        <v>3648.41</v>
      </c>
    </row>
    <row r="7485" spans="1:4" ht="12.75" customHeight="1">
      <c r="A7485" s="402">
        <v>101396</v>
      </c>
      <c r="B7485" s="402" t="s">
        <v>19170</v>
      </c>
      <c r="C7485" s="402" t="s">
        <v>18967</v>
      </c>
      <c r="D7485" s="403">
        <v>5005.8100000000004</v>
      </c>
    </row>
    <row r="7486" spans="1:4" ht="12.75" customHeight="1">
      <c r="A7486" s="402">
        <v>101397</v>
      </c>
      <c r="B7486" s="402" t="s">
        <v>18916</v>
      </c>
      <c r="C7486" s="402" t="s">
        <v>18967</v>
      </c>
      <c r="D7486" s="403">
        <v>4459.88</v>
      </c>
    </row>
    <row r="7487" spans="1:4" ht="12.75" customHeight="1">
      <c r="A7487" s="402">
        <v>101398</v>
      </c>
      <c r="B7487" s="402" t="s">
        <v>19171</v>
      </c>
      <c r="C7487" s="402" t="s">
        <v>18967</v>
      </c>
      <c r="D7487" s="403">
        <v>4830.8500000000004</v>
      </c>
    </row>
    <row r="7488" spans="1:4" ht="12.75" customHeight="1">
      <c r="A7488" s="402">
        <v>101399</v>
      </c>
      <c r="B7488" s="402" t="s">
        <v>6377</v>
      </c>
      <c r="C7488" s="402" t="s">
        <v>18967</v>
      </c>
      <c r="D7488" s="403">
        <v>4557.51</v>
      </c>
    </row>
    <row r="7489" spans="1:4" ht="12.75" customHeight="1">
      <c r="A7489" s="402">
        <v>101401</v>
      </c>
      <c r="B7489" s="402" t="s">
        <v>18918</v>
      </c>
      <c r="C7489" s="402" t="s">
        <v>18967</v>
      </c>
      <c r="D7489" s="403">
        <v>6457.47</v>
      </c>
    </row>
    <row r="7490" spans="1:4" ht="12.75" customHeight="1">
      <c r="A7490" s="402">
        <v>101402</v>
      </c>
      <c r="B7490" s="402" t="s">
        <v>18919</v>
      </c>
      <c r="C7490" s="402" t="s">
        <v>18967</v>
      </c>
      <c r="D7490" s="403">
        <v>4374.5600000000004</v>
      </c>
    </row>
    <row r="7491" spans="1:4" ht="12.75" customHeight="1">
      <c r="A7491" s="402">
        <v>101407</v>
      </c>
      <c r="B7491" s="402" t="s">
        <v>6393</v>
      </c>
      <c r="C7491" s="402" t="s">
        <v>18967</v>
      </c>
      <c r="D7491" s="403">
        <v>4586.1099999999997</v>
      </c>
    </row>
    <row r="7492" spans="1:4" ht="12.75" customHeight="1">
      <c r="A7492" s="402">
        <v>101408</v>
      </c>
      <c r="B7492" s="402" t="s">
        <v>6397</v>
      </c>
      <c r="C7492" s="402" t="s">
        <v>18967</v>
      </c>
      <c r="D7492" s="403">
        <v>4513.84</v>
      </c>
    </row>
    <row r="7493" spans="1:4" ht="12.75" customHeight="1">
      <c r="A7493" s="402">
        <v>101409</v>
      </c>
      <c r="B7493" s="402" t="s">
        <v>19172</v>
      </c>
      <c r="C7493" s="402" t="s">
        <v>18967</v>
      </c>
      <c r="D7493" s="403">
        <v>3768.11</v>
      </c>
    </row>
    <row r="7494" spans="1:4" ht="12.75" customHeight="1">
      <c r="A7494" s="402">
        <v>101410</v>
      </c>
      <c r="B7494" s="402" t="s">
        <v>6399</v>
      </c>
      <c r="C7494" s="402" t="s">
        <v>18967</v>
      </c>
      <c r="D7494" s="403">
        <v>3869.87</v>
      </c>
    </row>
    <row r="7495" spans="1:4" ht="12.75" customHeight="1">
      <c r="A7495" s="402">
        <v>101412</v>
      </c>
      <c r="B7495" s="402" t="s">
        <v>19173</v>
      </c>
      <c r="C7495" s="402" t="s">
        <v>18967</v>
      </c>
      <c r="D7495" s="403">
        <v>4585.12</v>
      </c>
    </row>
    <row r="7496" spans="1:4" ht="12.75" customHeight="1">
      <c r="A7496" s="402">
        <v>101413</v>
      </c>
      <c r="B7496" s="402" t="s">
        <v>6403</v>
      </c>
      <c r="C7496" s="402" t="s">
        <v>18967</v>
      </c>
      <c r="D7496" s="403">
        <v>4473.4399999999996</v>
      </c>
    </row>
    <row r="7497" spans="1:4" ht="12.75" customHeight="1">
      <c r="A7497" s="402">
        <v>101414</v>
      </c>
      <c r="B7497" s="402" t="s">
        <v>19174</v>
      </c>
      <c r="C7497" s="402" t="s">
        <v>18967</v>
      </c>
      <c r="D7497" s="403">
        <v>4696.57</v>
      </c>
    </row>
    <row r="7498" spans="1:4" ht="12.75" customHeight="1">
      <c r="A7498" s="402">
        <v>101415</v>
      </c>
      <c r="B7498" s="402" t="s">
        <v>19175</v>
      </c>
      <c r="C7498" s="402" t="s">
        <v>18967</v>
      </c>
      <c r="D7498" s="403">
        <v>5669.66</v>
      </c>
    </row>
    <row r="7499" spans="1:4" ht="12.75" customHeight="1">
      <c r="A7499" s="402">
        <v>101416</v>
      </c>
      <c r="B7499" s="402" t="s">
        <v>19080</v>
      </c>
      <c r="C7499" s="402" t="s">
        <v>18967</v>
      </c>
      <c r="D7499" s="403">
        <v>4803.53</v>
      </c>
    </row>
    <row r="7500" spans="1:4" ht="12.75" customHeight="1">
      <c r="A7500" s="402">
        <v>101417</v>
      </c>
      <c r="B7500" s="402" t="s">
        <v>19176</v>
      </c>
      <c r="C7500" s="402" t="s">
        <v>18967</v>
      </c>
      <c r="D7500" s="403">
        <v>3818.37</v>
      </c>
    </row>
    <row r="7501" spans="1:4" ht="12.75" customHeight="1">
      <c r="A7501" s="402">
        <v>101418</v>
      </c>
      <c r="B7501" s="402" t="s">
        <v>19177</v>
      </c>
      <c r="C7501" s="402" t="s">
        <v>18967</v>
      </c>
      <c r="D7501" s="403">
        <v>3915.16</v>
      </c>
    </row>
    <row r="7502" spans="1:4" ht="12.75" customHeight="1">
      <c r="A7502" s="402">
        <v>101419</v>
      </c>
      <c r="B7502" s="402" t="s">
        <v>19178</v>
      </c>
      <c r="C7502" s="402" t="s">
        <v>18967</v>
      </c>
      <c r="D7502" s="403">
        <v>4987.1400000000003</v>
      </c>
    </row>
    <row r="7503" spans="1:4" ht="12.75" customHeight="1">
      <c r="A7503" s="402">
        <v>101420</v>
      </c>
      <c r="B7503" s="402" t="s">
        <v>19179</v>
      </c>
      <c r="C7503" s="402" t="s">
        <v>18967</v>
      </c>
      <c r="D7503" s="403">
        <v>4818.29</v>
      </c>
    </row>
    <row r="7504" spans="1:4" ht="12.75" customHeight="1">
      <c r="A7504" s="402">
        <v>101421</v>
      </c>
      <c r="B7504" s="402" t="s">
        <v>19180</v>
      </c>
      <c r="C7504" s="402" t="s">
        <v>18967</v>
      </c>
      <c r="D7504" s="403">
        <v>5588.4</v>
      </c>
    </row>
    <row r="7505" spans="1:4" ht="12.75" customHeight="1">
      <c r="A7505" s="402">
        <v>101422</v>
      </c>
      <c r="B7505" s="402" t="s">
        <v>19181</v>
      </c>
      <c r="C7505" s="402" t="s">
        <v>18967</v>
      </c>
      <c r="D7505" s="403">
        <v>4210.72</v>
      </c>
    </row>
    <row r="7506" spans="1:4" ht="12.75" customHeight="1">
      <c r="A7506" s="402">
        <v>101424</v>
      </c>
      <c r="B7506" s="402" t="s">
        <v>19182</v>
      </c>
      <c r="C7506" s="402" t="s">
        <v>18967</v>
      </c>
      <c r="D7506" s="403">
        <v>5168.3900000000003</v>
      </c>
    </row>
    <row r="7507" spans="1:4" ht="12.75" customHeight="1">
      <c r="A7507" s="402">
        <v>101425</v>
      </c>
      <c r="B7507" s="402" t="s">
        <v>19183</v>
      </c>
      <c r="C7507" s="402" t="s">
        <v>18967</v>
      </c>
      <c r="D7507" s="403">
        <v>2933.24</v>
      </c>
    </row>
    <row r="7508" spans="1:4" ht="12.75" customHeight="1">
      <c r="A7508" s="402">
        <v>101426</v>
      </c>
      <c r="B7508" s="402" t="s">
        <v>19184</v>
      </c>
      <c r="C7508" s="402" t="s">
        <v>18967</v>
      </c>
      <c r="D7508" s="403">
        <v>4370.18</v>
      </c>
    </row>
    <row r="7509" spans="1:4" ht="12.75" customHeight="1">
      <c r="A7509" s="402">
        <v>101427</v>
      </c>
      <c r="B7509" s="402" t="s">
        <v>18932</v>
      </c>
      <c r="C7509" s="402" t="s">
        <v>18967</v>
      </c>
      <c r="D7509" s="403">
        <v>4766.1400000000003</v>
      </c>
    </row>
    <row r="7510" spans="1:4" ht="12.75" customHeight="1">
      <c r="A7510" s="402">
        <v>101428</v>
      </c>
      <c r="B7510" s="402" t="s">
        <v>6409</v>
      </c>
      <c r="C7510" s="402" t="s">
        <v>18967</v>
      </c>
      <c r="D7510" s="403">
        <v>4052.27</v>
      </c>
    </row>
    <row r="7511" spans="1:4" ht="12.75" customHeight="1">
      <c r="A7511" s="402">
        <v>101429</v>
      </c>
      <c r="B7511" s="402" t="s">
        <v>19185</v>
      </c>
      <c r="C7511" s="402" t="s">
        <v>18967</v>
      </c>
      <c r="D7511" s="403">
        <v>4012.53</v>
      </c>
    </row>
    <row r="7512" spans="1:4" ht="12.75" customHeight="1">
      <c r="A7512" s="402">
        <v>101430</v>
      </c>
      <c r="B7512" s="402" t="s">
        <v>19186</v>
      </c>
      <c r="C7512" s="402" t="s">
        <v>18967</v>
      </c>
      <c r="D7512" s="403">
        <v>4766.1400000000003</v>
      </c>
    </row>
    <row r="7513" spans="1:4" ht="12.75" customHeight="1">
      <c r="A7513" s="402">
        <v>101431</v>
      </c>
      <c r="B7513" s="402" t="s">
        <v>18935</v>
      </c>
      <c r="C7513" s="402" t="s">
        <v>18967</v>
      </c>
      <c r="D7513" s="403">
        <v>5799.71</v>
      </c>
    </row>
    <row r="7514" spans="1:4" ht="12.75" customHeight="1">
      <c r="A7514" s="402">
        <v>101432</v>
      </c>
      <c r="B7514" s="402" t="s">
        <v>19187</v>
      </c>
      <c r="C7514" s="402" t="s">
        <v>18967</v>
      </c>
      <c r="D7514" s="403">
        <v>4073.95</v>
      </c>
    </row>
    <row r="7515" spans="1:4" ht="12.75" customHeight="1">
      <c r="A7515" s="402">
        <v>101433</v>
      </c>
      <c r="B7515" s="402" t="s">
        <v>18937</v>
      </c>
      <c r="C7515" s="402" t="s">
        <v>18967</v>
      </c>
      <c r="D7515" s="403">
        <v>5609.36</v>
      </c>
    </row>
    <row r="7516" spans="1:4" ht="12.75" customHeight="1">
      <c r="A7516" s="402">
        <v>101434</v>
      </c>
      <c r="B7516" s="402" t="s">
        <v>19188</v>
      </c>
      <c r="C7516" s="402" t="s">
        <v>18967</v>
      </c>
      <c r="D7516" s="403">
        <v>4394.18</v>
      </c>
    </row>
    <row r="7517" spans="1:4" ht="12.75" customHeight="1">
      <c r="A7517" s="402">
        <v>101435</v>
      </c>
      <c r="B7517" s="402" t="s">
        <v>19189</v>
      </c>
      <c r="C7517" s="402" t="s">
        <v>18967</v>
      </c>
      <c r="D7517" s="403">
        <v>5388.51</v>
      </c>
    </row>
    <row r="7518" spans="1:4" ht="12.75" customHeight="1">
      <c r="A7518" s="402">
        <v>101436</v>
      </c>
      <c r="B7518" s="402" t="s">
        <v>18939</v>
      </c>
      <c r="C7518" s="402" t="s">
        <v>18967</v>
      </c>
      <c r="D7518" s="403">
        <v>3996.45</v>
      </c>
    </row>
    <row r="7519" spans="1:4" ht="12.75" customHeight="1">
      <c r="A7519" s="402">
        <v>101437</v>
      </c>
      <c r="B7519" s="402" t="s">
        <v>19190</v>
      </c>
      <c r="C7519" s="402" t="s">
        <v>18967</v>
      </c>
      <c r="D7519" s="403">
        <v>6057.19</v>
      </c>
    </row>
    <row r="7520" spans="1:4" ht="12.75" customHeight="1">
      <c r="A7520" s="402">
        <v>101438</v>
      </c>
      <c r="B7520" s="402" t="s">
        <v>18941</v>
      </c>
      <c r="C7520" s="402" t="s">
        <v>18967</v>
      </c>
      <c r="D7520" s="403">
        <v>6057.19</v>
      </c>
    </row>
    <row r="7521" spans="1:4" ht="12.75" customHeight="1">
      <c r="A7521" s="402">
        <v>101439</v>
      </c>
      <c r="B7521" s="402" t="s">
        <v>18942</v>
      </c>
      <c r="C7521" s="402" t="s">
        <v>18967</v>
      </c>
      <c r="D7521" s="403">
        <v>4766.1400000000003</v>
      </c>
    </row>
    <row r="7522" spans="1:4" ht="12.75" customHeight="1">
      <c r="A7522" s="402">
        <v>101440</v>
      </c>
      <c r="B7522" s="402" t="s">
        <v>19191</v>
      </c>
      <c r="C7522" s="402" t="s">
        <v>18967</v>
      </c>
      <c r="D7522" s="403">
        <v>4766.1400000000003</v>
      </c>
    </row>
    <row r="7523" spans="1:4" ht="12.75" customHeight="1">
      <c r="A7523" s="402">
        <v>101441</v>
      </c>
      <c r="B7523" s="402" t="s">
        <v>18944</v>
      </c>
      <c r="C7523" s="402" t="s">
        <v>18967</v>
      </c>
      <c r="D7523" s="403">
        <v>3809.26</v>
      </c>
    </row>
    <row r="7524" spans="1:4" ht="12.75" customHeight="1">
      <c r="A7524" s="402">
        <v>101443</v>
      </c>
      <c r="B7524" s="402" t="s">
        <v>18945</v>
      </c>
      <c r="C7524" s="402" t="s">
        <v>18967</v>
      </c>
      <c r="D7524" s="403">
        <v>6057.19</v>
      </c>
    </row>
    <row r="7525" spans="1:4" ht="12.75" customHeight="1">
      <c r="A7525" s="402">
        <v>101444</v>
      </c>
      <c r="B7525" s="402" t="s">
        <v>18948</v>
      </c>
      <c r="C7525" s="402" t="s">
        <v>18967</v>
      </c>
      <c r="D7525" s="403">
        <v>4495.91</v>
      </c>
    </row>
    <row r="7526" spans="1:4" ht="12.75" customHeight="1">
      <c r="A7526" s="402">
        <v>101445</v>
      </c>
      <c r="B7526" s="402" t="s">
        <v>6411</v>
      </c>
      <c r="C7526" s="402" t="s">
        <v>18967</v>
      </c>
      <c r="D7526" s="403">
        <v>4513.84</v>
      </c>
    </row>
    <row r="7527" spans="1:4" ht="12.75" customHeight="1">
      <c r="A7527" s="402">
        <v>101446</v>
      </c>
      <c r="B7527" s="402" t="s">
        <v>6413</v>
      </c>
      <c r="C7527" s="402" t="s">
        <v>18967</v>
      </c>
      <c r="D7527" s="403">
        <v>4803.57</v>
      </c>
    </row>
    <row r="7528" spans="1:4" ht="12.75" customHeight="1">
      <c r="A7528" s="402">
        <v>101447</v>
      </c>
      <c r="B7528" s="402" t="s">
        <v>18949</v>
      </c>
      <c r="C7528" s="402" t="s">
        <v>18967</v>
      </c>
      <c r="D7528" s="403">
        <v>4706.28</v>
      </c>
    </row>
    <row r="7529" spans="1:4" ht="12.75" customHeight="1">
      <c r="A7529" s="402">
        <v>101448</v>
      </c>
      <c r="B7529" s="402" t="s">
        <v>18950</v>
      </c>
      <c r="C7529" s="402" t="s">
        <v>18967</v>
      </c>
      <c r="D7529" s="403">
        <v>4803.57</v>
      </c>
    </row>
    <row r="7530" spans="1:4" ht="12.75" customHeight="1">
      <c r="A7530" s="402">
        <v>101449</v>
      </c>
      <c r="B7530" s="402" t="s">
        <v>19192</v>
      </c>
      <c r="C7530" s="402" t="s">
        <v>18967</v>
      </c>
      <c r="D7530" s="403">
        <v>4086.94</v>
      </c>
    </row>
    <row r="7531" spans="1:4" ht="12.75" customHeight="1">
      <c r="A7531" s="402">
        <v>101451</v>
      </c>
      <c r="B7531" s="402" t="s">
        <v>6423</v>
      </c>
      <c r="C7531" s="402" t="s">
        <v>18967</v>
      </c>
      <c r="D7531" s="403">
        <v>4486.21</v>
      </c>
    </row>
    <row r="7532" spans="1:4" ht="12.75" customHeight="1">
      <c r="A7532" s="402">
        <v>101452</v>
      </c>
      <c r="B7532" s="402" t="s">
        <v>19193</v>
      </c>
      <c r="C7532" s="402" t="s">
        <v>18967</v>
      </c>
      <c r="D7532" s="403">
        <v>3327.24</v>
      </c>
    </row>
    <row r="7533" spans="1:4" ht="12.75" customHeight="1">
      <c r="A7533" s="402">
        <v>101453</v>
      </c>
      <c r="B7533" s="402" t="s">
        <v>18951</v>
      </c>
      <c r="C7533" s="402" t="s">
        <v>18967</v>
      </c>
      <c r="D7533" s="403">
        <v>4943.25</v>
      </c>
    </row>
    <row r="7534" spans="1:4" ht="12.75" customHeight="1">
      <c r="A7534" s="402">
        <v>101454</v>
      </c>
      <c r="B7534" s="402" t="s">
        <v>19194</v>
      </c>
      <c r="C7534" s="402" t="s">
        <v>18967</v>
      </c>
      <c r="D7534" s="403">
        <v>6262.37</v>
      </c>
    </row>
    <row r="7535" spans="1:4" ht="12.75" customHeight="1">
      <c r="A7535" s="402">
        <v>101456</v>
      </c>
      <c r="B7535" s="402" t="s">
        <v>19195</v>
      </c>
      <c r="C7535" s="402" t="s">
        <v>18967</v>
      </c>
      <c r="D7535" s="403">
        <v>5913.46</v>
      </c>
    </row>
    <row r="7536" spans="1:4" ht="12.75" customHeight="1">
      <c r="A7536" s="402">
        <v>101457</v>
      </c>
      <c r="B7536" s="402" t="s">
        <v>19196</v>
      </c>
      <c r="C7536" s="402" t="s">
        <v>18967</v>
      </c>
      <c r="D7536" s="403">
        <v>4521.1499999999996</v>
      </c>
    </row>
    <row r="7537" spans="1:4" ht="12.75" customHeight="1">
      <c r="A7537" s="402">
        <v>101458</v>
      </c>
      <c r="B7537" s="402" t="s">
        <v>19197</v>
      </c>
      <c r="C7537" s="402" t="s">
        <v>18967</v>
      </c>
      <c r="D7537" s="403">
        <v>4420.0200000000004</v>
      </c>
    </row>
    <row r="7538" spans="1:4" ht="12.75" customHeight="1">
      <c r="A7538" s="402">
        <v>101459</v>
      </c>
      <c r="B7538" s="402" t="s">
        <v>6435</v>
      </c>
      <c r="C7538" s="402" t="s">
        <v>18967</v>
      </c>
      <c r="D7538" s="403">
        <v>3673.1</v>
      </c>
    </row>
    <row r="7539" spans="1:4" ht="12.75" customHeight="1">
      <c r="A7539" s="402">
        <v>101460</v>
      </c>
      <c r="B7539" s="402" t="s">
        <v>6437</v>
      </c>
      <c r="C7539" s="402" t="s">
        <v>18967</v>
      </c>
      <c r="D7539" s="403">
        <v>3776.46</v>
      </c>
    </row>
    <row r="7540" spans="1:4" ht="13.2">
      <c r="A7540" s="404" t="s">
        <v>19198</v>
      </c>
      <c r="B7540" s="404" t="s">
        <v>19199</v>
      </c>
      <c r="C7540" s="404" t="s">
        <v>19200</v>
      </c>
      <c r="D7540" s="404" t="s">
        <v>19201</v>
      </c>
    </row>
    <row r="7541" spans="1:4" ht="13.2">
      <c r="A7541" s="404">
        <v>38605</v>
      </c>
      <c r="B7541" s="404" t="s">
        <v>19202</v>
      </c>
      <c r="C7541" s="404" t="s">
        <v>19203</v>
      </c>
      <c r="D7541" s="405">
        <v>115.31</v>
      </c>
    </row>
    <row r="7542" spans="1:4" ht="13.2">
      <c r="A7542" s="404">
        <v>11270</v>
      </c>
      <c r="B7542" s="404" t="s">
        <v>19204</v>
      </c>
      <c r="C7542" s="404" t="s">
        <v>19203</v>
      </c>
      <c r="D7542" s="405">
        <v>3.54</v>
      </c>
    </row>
    <row r="7543" spans="1:4" ht="13.2">
      <c r="A7543" s="404">
        <v>412</v>
      </c>
      <c r="B7543" s="404" t="s">
        <v>19205</v>
      </c>
      <c r="C7543" s="404" t="s">
        <v>19203</v>
      </c>
      <c r="D7543" s="405">
        <v>0.97</v>
      </c>
    </row>
    <row r="7544" spans="1:4" ht="13.2">
      <c r="A7544" s="404">
        <v>414</v>
      </c>
      <c r="B7544" s="404" t="s">
        <v>19206</v>
      </c>
      <c r="C7544" s="404" t="s">
        <v>19203</v>
      </c>
      <c r="D7544" s="405">
        <v>0.06</v>
      </c>
    </row>
    <row r="7545" spans="1:4" ht="13.2">
      <c r="A7545" s="404">
        <v>410</v>
      </c>
      <c r="B7545" s="404" t="s">
        <v>19207</v>
      </c>
      <c r="C7545" s="404" t="s">
        <v>19203</v>
      </c>
      <c r="D7545" s="405">
        <v>0.15</v>
      </c>
    </row>
    <row r="7546" spans="1:4" ht="13.2">
      <c r="A7546" s="404">
        <v>411</v>
      </c>
      <c r="B7546" s="404" t="s">
        <v>19208</v>
      </c>
      <c r="C7546" s="404" t="s">
        <v>19203</v>
      </c>
      <c r="D7546" s="405">
        <v>0.19</v>
      </c>
    </row>
    <row r="7547" spans="1:4" ht="13.2">
      <c r="A7547" s="404">
        <v>408</v>
      </c>
      <c r="B7547" s="404" t="s">
        <v>19209</v>
      </c>
      <c r="C7547" s="404" t="s">
        <v>19203</v>
      </c>
      <c r="D7547" s="405">
        <v>0.94</v>
      </c>
    </row>
    <row r="7548" spans="1:4" ht="13.2">
      <c r="A7548" s="404">
        <v>39131</v>
      </c>
      <c r="B7548" s="404" t="s">
        <v>19210</v>
      </c>
      <c r="C7548" s="404" t="s">
        <v>19203</v>
      </c>
      <c r="D7548" s="405">
        <v>3.2</v>
      </c>
    </row>
    <row r="7549" spans="1:4" ht="13.2">
      <c r="A7549" s="404">
        <v>394</v>
      </c>
      <c r="B7549" s="404" t="s">
        <v>19211</v>
      </c>
      <c r="C7549" s="404" t="s">
        <v>19203</v>
      </c>
      <c r="D7549" s="405">
        <v>3.24</v>
      </c>
    </row>
    <row r="7550" spans="1:4" ht="13.2">
      <c r="A7550" s="404">
        <v>39130</v>
      </c>
      <c r="B7550" s="404" t="s">
        <v>19212</v>
      </c>
      <c r="C7550" s="404" t="s">
        <v>19203</v>
      </c>
      <c r="D7550" s="405">
        <v>2.92</v>
      </c>
    </row>
    <row r="7551" spans="1:4" ht="13.2">
      <c r="A7551" s="404">
        <v>395</v>
      </c>
      <c r="B7551" s="404" t="s">
        <v>19213</v>
      </c>
      <c r="C7551" s="404" t="s">
        <v>19203</v>
      </c>
      <c r="D7551" s="405">
        <v>3.12</v>
      </c>
    </row>
    <row r="7552" spans="1:4" ht="13.2">
      <c r="A7552" s="404">
        <v>39127</v>
      </c>
      <c r="B7552" s="404" t="s">
        <v>19214</v>
      </c>
      <c r="C7552" s="404" t="s">
        <v>19203</v>
      </c>
      <c r="D7552" s="405">
        <v>1.53</v>
      </c>
    </row>
    <row r="7553" spans="1:4" ht="13.2">
      <c r="A7553" s="404">
        <v>392</v>
      </c>
      <c r="B7553" s="404" t="s">
        <v>19215</v>
      </c>
      <c r="C7553" s="404" t="s">
        <v>19203</v>
      </c>
      <c r="D7553" s="405">
        <v>1.57</v>
      </c>
    </row>
    <row r="7554" spans="1:4" ht="13.2">
      <c r="A7554" s="404">
        <v>39129</v>
      </c>
      <c r="B7554" s="404" t="s">
        <v>19216</v>
      </c>
      <c r="C7554" s="404" t="s">
        <v>19203</v>
      </c>
      <c r="D7554" s="405">
        <v>1.79</v>
      </c>
    </row>
    <row r="7555" spans="1:4" ht="13.2">
      <c r="A7555" s="404">
        <v>393</v>
      </c>
      <c r="B7555" s="404" t="s">
        <v>19217</v>
      </c>
      <c r="C7555" s="404" t="s">
        <v>19203</v>
      </c>
      <c r="D7555" s="405">
        <v>1.88</v>
      </c>
    </row>
    <row r="7556" spans="1:4" ht="13.2">
      <c r="A7556" s="404">
        <v>39133</v>
      </c>
      <c r="B7556" s="404" t="s">
        <v>19218</v>
      </c>
      <c r="C7556" s="404" t="s">
        <v>19203</v>
      </c>
      <c r="D7556" s="405">
        <v>4.2</v>
      </c>
    </row>
    <row r="7557" spans="1:4" ht="13.2">
      <c r="A7557" s="404">
        <v>397</v>
      </c>
      <c r="B7557" s="404" t="s">
        <v>19219</v>
      </c>
      <c r="C7557" s="404" t="s">
        <v>19203</v>
      </c>
      <c r="D7557" s="405">
        <v>4.63</v>
      </c>
    </row>
    <row r="7558" spans="1:4" ht="13.2">
      <c r="A7558" s="404">
        <v>39132</v>
      </c>
      <c r="B7558" s="404" t="s">
        <v>19220</v>
      </c>
      <c r="C7558" s="404" t="s">
        <v>19203</v>
      </c>
      <c r="D7558" s="405">
        <v>3.35</v>
      </c>
    </row>
    <row r="7559" spans="1:4" ht="13.2">
      <c r="A7559" s="404">
        <v>396</v>
      </c>
      <c r="B7559" s="404" t="s">
        <v>19221</v>
      </c>
      <c r="C7559" s="404" t="s">
        <v>19203</v>
      </c>
      <c r="D7559" s="405">
        <v>3.59</v>
      </c>
    </row>
    <row r="7560" spans="1:4" ht="13.2">
      <c r="A7560" s="404">
        <v>39135</v>
      </c>
      <c r="B7560" s="404" t="s">
        <v>19222</v>
      </c>
      <c r="C7560" s="404" t="s">
        <v>19203</v>
      </c>
      <c r="D7560" s="405">
        <v>6.72</v>
      </c>
    </row>
    <row r="7561" spans="1:4" ht="13.2">
      <c r="A7561" s="404">
        <v>39128</v>
      </c>
      <c r="B7561" s="404" t="s">
        <v>19223</v>
      </c>
      <c r="C7561" s="404" t="s">
        <v>19203</v>
      </c>
      <c r="D7561" s="405">
        <v>1.67</v>
      </c>
    </row>
    <row r="7562" spans="1:4" ht="13.2">
      <c r="A7562" s="404">
        <v>400</v>
      </c>
      <c r="B7562" s="404" t="s">
        <v>19224</v>
      </c>
      <c r="C7562" s="404" t="s">
        <v>19203</v>
      </c>
      <c r="D7562" s="405">
        <v>1.63</v>
      </c>
    </row>
    <row r="7563" spans="1:4" ht="13.2">
      <c r="A7563" s="404">
        <v>39125</v>
      </c>
      <c r="B7563" s="404" t="s">
        <v>19225</v>
      </c>
      <c r="C7563" s="404" t="s">
        <v>19203</v>
      </c>
      <c r="D7563" s="405">
        <v>1.67</v>
      </c>
    </row>
    <row r="7564" spans="1:4" ht="13.2">
      <c r="A7564" s="404">
        <v>39134</v>
      </c>
      <c r="B7564" s="404" t="s">
        <v>19226</v>
      </c>
      <c r="C7564" s="404" t="s">
        <v>19203</v>
      </c>
      <c r="D7564" s="405">
        <v>5.59</v>
      </c>
    </row>
    <row r="7565" spans="1:4" ht="13.2">
      <c r="A7565" s="404">
        <v>398</v>
      </c>
      <c r="B7565" s="404" t="s">
        <v>19227</v>
      </c>
      <c r="C7565" s="404" t="s">
        <v>19203</v>
      </c>
      <c r="D7565" s="405">
        <v>5.16</v>
      </c>
    </row>
    <row r="7566" spans="1:4" ht="13.2">
      <c r="A7566" s="404">
        <v>39126</v>
      </c>
      <c r="B7566" s="404" t="s">
        <v>19228</v>
      </c>
      <c r="C7566" s="404" t="s">
        <v>19203</v>
      </c>
      <c r="D7566" s="405">
        <v>7.56</v>
      </c>
    </row>
    <row r="7567" spans="1:4" ht="13.2">
      <c r="A7567" s="404">
        <v>399</v>
      </c>
      <c r="B7567" s="404" t="s">
        <v>19229</v>
      </c>
      <c r="C7567" s="404" t="s">
        <v>19203</v>
      </c>
      <c r="D7567" s="405">
        <v>6.66</v>
      </c>
    </row>
    <row r="7568" spans="1:4" ht="13.2">
      <c r="A7568" s="404">
        <v>39158</v>
      </c>
      <c r="B7568" s="404" t="s">
        <v>19230</v>
      </c>
      <c r="C7568" s="404" t="s">
        <v>19203</v>
      </c>
      <c r="D7568" s="405">
        <v>17.88</v>
      </c>
    </row>
    <row r="7569" spans="1:4" ht="13.2">
      <c r="A7569" s="404">
        <v>39141</v>
      </c>
      <c r="B7569" s="404" t="s">
        <v>19231</v>
      </c>
      <c r="C7569" s="404" t="s">
        <v>19203</v>
      </c>
      <c r="D7569" s="405">
        <v>1.3</v>
      </c>
    </row>
    <row r="7570" spans="1:4" ht="13.2">
      <c r="A7570" s="404">
        <v>39140</v>
      </c>
      <c r="B7570" s="404" t="s">
        <v>19232</v>
      </c>
      <c r="C7570" s="404" t="s">
        <v>19203</v>
      </c>
      <c r="D7570" s="405">
        <v>1.18</v>
      </c>
    </row>
    <row r="7571" spans="1:4" ht="13.2">
      <c r="A7571" s="404">
        <v>39137</v>
      </c>
      <c r="B7571" s="404" t="s">
        <v>19233</v>
      </c>
      <c r="C7571" s="404" t="s">
        <v>19203</v>
      </c>
      <c r="D7571" s="405">
        <v>0.67</v>
      </c>
    </row>
    <row r="7572" spans="1:4" ht="13.2">
      <c r="A7572" s="404">
        <v>39139</v>
      </c>
      <c r="B7572" s="404" t="s">
        <v>19234</v>
      </c>
      <c r="C7572" s="404" t="s">
        <v>19203</v>
      </c>
      <c r="D7572" s="405">
        <v>0.98</v>
      </c>
    </row>
    <row r="7573" spans="1:4" ht="13.2">
      <c r="A7573" s="404">
        <v>39143</v>
      </c>
      <c r="B7573" s="404" t="s">
        <v>19235</v>
      </c>
      <c r="C7573" s="404" t="s">
        <v>19203</v>
      </c>
      <c r="D7573" s="405">
        <v>2.67</v>
      </c>
    </row>
    <row r="7574" spans="1:4" ht="13.2">
      <c r="A7574" s="404">
        <v>39142</v>
      </c>
      <c r="B7574" s="404" t="s">
        <v>19236</v>
      </c>
      <c r="C7574" s="404" t="s">
        <v>19203</v>
      </c>
      <c r="D7574" s="405">
        <v>1.92</v>
      </c>
    </row>
    <row r="7575" spans="1:4" ht="13.2">
      <c r="A7575" s="404">
        <v>39138</v>
      </c>
      <c r="B7575" s="404" t="s">
        <v>19237</v>
      </c>
      <c r="C7575" s="404" t="s">
        <v>19203</v>
      </c>
      <c r="D7575" s="405">
        <v>0.71</v>
      </c>
    </row>
    <row r="7576" spans="1:4" ht="13.2">
      <c r="A7576" s="404">
        <v>39136</v>
      </c>
      <c r="B7576" s="404" t="s">
        <v>19238</v>
      </c>
      <c r="C7576" s="404" t="s">
        <v>19203</v>
      </c>
      <c r="D7576" s="405">
        <v>0.47</v>
      </c>
    </row>
    <row r="7577" spans="1:4" ht="13.2">
      <c r="A7577" s="404">
        <v>39144</v>
      </c>
      <c r="B7577" s="404" t="s">
        <v>19239</v>
      </c>
      <c r="C7577" s="404" t="s">
        <v>19203</v>
      </c>
      <c r="D7577" s="405">
        <v>3.12</v>
      </c>
    </row>
    <row r="7578" spans="1:4" ht="13.2">
      <c r="A7578" s="404">
        <v>39145</v>
      </c>
      <c r="B7578" s="404" t="s">
        <v>19240</v>
      </c>
      <c r="C7578" s="404" t="s">
        <v>19203</v>
      </c>
      <c r="D7578" s="405">
        <v>5.14</v>
      </c>
    </row>
    <row r="7579" spans="1:4" ht="13.2">
      <c r="A7579" s="404">
        <v>12615</v>
      </c>
      <c r="B7579" s="404" t="s">
        <v>19241</v>
      </c>
      <c r="C7579" s="404" t="s">
        <v>19203</v>
      </c>
      <c r="D7579" s="405">
        <v>12.58</v>
      </c>
    </row>
    <row r="7580" spans="1:4" ht="13.2">
      <c r="A7580" s="404">
        <v>11927</v>
      </c>
      <c r="B7580" s="404" t="s">
        <v>19242</v>
      </c>
      <c r="C7580" s="404" t="s">
        <v>19203</v>
      </c>
      <c r="D7580" s="405">
        <v>10.56</v>
      </c>
    </row>
    <row r="7581" spans="1:4" ht="13.2">
      <c r="A7581" s="404">
        <v>11928</v>
      </c>
      <c r="B7581" s="404" t="s">
        <v>19243</v>
      </c>
      <c r="C7581" s="404" t="s">
        <v>19203</v>
      </c>
      <c r="D7581" s="405">
        <v>12.1</v>
      </c>
    </row>
    <row r="7582" spans="1:4" ht="13.2">
      <c r="A7582" s="404">
        <v>11929</v>
      </c>
      <c r="B7582" s="404" t="s">
        <v>19244</v>
      </c>
      <c r="C7582" s="404" t="s">
        <v>19203</v>
      </c>
      <c r="D7582" s="405">
        <v>18.72</v>
      </c>
    </row>
    <row r="7583" spans="1:4" ht="13.2">
      <c r="A7583" s="404">
        <v>36801</v>
      </c>
      <c r="B7583" s="404" t="s">
        <v>19245</v>
      </c>
      <c r="C7583" s="404" t="s">
        <v>19203</v>
      </c>
      <c r="D7583" s="405">
        <v>33.159999999999997</v>
      </c>
    </row>
    <row r="7584" spans="1:4" ht="13.2">
      <c r="A7584" s="404">
        <v>36246</v>
      </c>
      <c r="B7584" s="404" t="s">
        <v>19246</v>
      </c>
      <c r="C7584" s="404" t="s">
        <v>19247</v>
      </c>
      <c r="D7584" s="405">
        <v>4.32</v>
      </c>
    </row>
    <row r="7585" spans="1:4" ht="13.2">
      <c r="A7585" s="404">
        <v>37600</v>
      </c>
      <c r="B7585" s="404" t="s">
        <v>19248</v>
      </c>
      <c r="C7585" s="404" t="s">
        <v>19203</v>
      </c>
      <c r="D7585" s="405">
        <v>106.92</v>
      </c>
    </row>
    <row r="7586" spans="1:4" ht="13.2">
      <c r="A7586" s="404">
        <v>37599</v>
      </c>
      <c r="B7586" s="404" t="s">
        <v>19249</v>
      </c>
      <c r="C7586" s="404" t="s">
        <v>19203</v>
      </c>
      <c r="D7586" s="405">
        <v>99.52</v>
      </c>
    </row>
    <row r="7587" spans="1:4" ht="13.2">
      <c r="A7587" s="404">
        <v>1</v>
      </c>
      <c r="B7587" s="404" t="s">
        <v>19250</v>
      </c>
      <c r="C7587" s="404" t="s">
        <v>19251</v>
      </c>
      <c r="D7587" s="405">
        <v>97.5</v>
      </c>
    </row>
    <row r="7588" spans="1:4" ht="13.2">
      <c r="A7588" s="404">
        <v>3</v>
      </c>
      <c r="B7588" s="404" t="s">
        <v>19252</v>
      </c>
      <c r="C7588" s="404" t="s">
        <v>19253</v>
      </c>
      <c r="D7588" s="405">
        <v>20.420000000000002</v>
      </c>
    </row>
    <row r="7589" spans="1:4" ht="13.2">
      <c r="A7589" s="404">
        <v>43054</v>
      </c>
      <c r="B7589" s="404" t="s">
        <v>19254</v>
      </c>
      <c r="C7589" s="404" t="s">
        <v>19251</v>
      </c>
      <c r="D7589" s="405">
        <v>7.73</v>
      </c>
    </row>
    <row r="7590" spans="1:4" ht="13.2">
      <c r="A7590" s="404">
        <v>42402</v>
      </c>
      <c r="B7590" s="404" t="s">
        <v>19255</v>
      </c>
      <c r="C7590" s="404" t="s">
        <v>19251</v>
      </c>
      <c r="D7590" s="405">
        <v>7.38</v>
      </c>
    </row>
    <row r="7591" spans="1:4" ht="13.2">
      <c r="A7591" s="404">
        <v>42403</v>
      </c>
      <c r="B7591" s="404" t="s">
        <v>19256</v>
      </c>
      <c r="C7591" s="404" t="s">
        <v>19251</v>
      </c>
      <c r="D7591" s="405">
        <v>9.4700000000000006</v>
      </c>
    </row>
    <row r="7592" spans="1:4" ht="13.2">
      <c r="A7592" s="404">
        <v>42404</v>
      </c>
      <c r="B7592" s="404" t="s">
        <v>19257</v>
      </c>
      <c r="C7592" s="404" t="s">
        <v>19251</v>
      </c>
      <c r="D7592" s="405">
        <v>9.42</v>
      </c>
    </row>
    <row r="7593" spans="1:4" ht="13.2">
      <c r="A7593" s="404">
        <v>42405</v>
      </c>
      <c r="B7593" s="404" t="s">
        <v>19258</v>
      </c>
      <c r="C7593" s="404" t="s">
        <v>19251</v>
      </c>
      <c r="D7593" s="405">
        <v>10.029999999999999</v>
      </c>
    </row>
    <row r="7594" spans="1:4" ht="13.2">
      <c r="A7594" s="404">
        <v>34341</v>
      </c>
      <c r="B7594" s="404" t="s">
        <v>19259</v>
      </c>
      <c r="C7594" s="404" t="s">
        <v>19251</v>
      </c>
      <c r="D7594" s="405">
        <v>8.7100000000000009</v>
      </c>
    </row>
    <row r="7595" spans="1:4" ht="13.2">
      <c r="A7595" s="404">
        <v>43053</v>
      </c>
      <c r="B7595" s="404" t="s">
        <v>19260</v>
      </c>
      <c r="C7595" s="404" t="s">
        <v>19251</v>
      </c>
      <c r="D7595" s="405">
        <v>6.9</v>
      </c>
    </row>
    <row r="7596" spans="1:4" ht="13.2">
      <c r="A7596" s="404">
        <v>43058</v>
      </c>
      <c r="B7596" s="404" t="s">
        <v>19261</v>
      </c>
      <c r="C7596" s="404" t="s">
        <v>19251</v>
      </c>
      <c r="D7596" s="405">
        <v>7.16</v>
      </c>
    </row>
    <row r="7597" spans="1:4" ht="13.2">
      <c r="A7597" s="404">
        <v>34</v>
      </c>
      <c r="B7597" s="404" t="s">
        <v>19262</v>
      </c>
      <c r="C7597" s="404" t="s">
        <v>19251</v>
      </c>
      <c r="D7597" s="405">
        <v>7.19</v>
      </c>
    </row>
    <row r="7598" spans="1:4" ht="13.2">
      <c r="A7598" s="404">
        <v>43055</v>
      </c>
      <c r="B7598" s="404" t="s">
        <v>19263</v>
      </c>
      <c r="C7598" s="404" t="s">
        <v>19251</v>
      </c>
      <c r="D7598" s="405">
        <v>6.23</v>
      </c>
    </row>
    <row r="7599" spans="1:4" ht="13.2">
      <c r="A7599" s="404">
        <v>43056</v>
      </c>
      <c r="B7599" s="404" t="s">
        <v>19264</v>
      </c>
      <c r="C7599" s="404" t="s">
        <v>19251</v>
      </c>
      <c r="D7599" s="405">
        <v>7.18</v>
      </c>
    </row>
    <row r="7600" spans="1:4" ht="13.2">
      <c r="A7600" s="404">
        <v>43057</v>
      </c>
      <c r="B7600" s="404" t="s">
        <v>19265</v>
      </c>
      <c r="C7600" s="404" t="s">
        <v>19251</v>
      </c>
      <c r="D7600" s="405">
        <v>7.89</v>
      </c>
    </row>
    <row r="7601" spans="1:4" ht="13.2">
      <c r="A7601" s="404">
        <v>34449</v>
      </c>
      <c r="B7601" s="404" t="s">
        <v>19266</v>
      </c>
      <c r="C7601" s="404" t="s">
        <v>19251</v>
      </c>
      <c r="D7601" s="405">
        <v>8.44</v>
      </c>
    </row>
    <row r="7602" spans="1:4" ht="13.2">
      <c r="A7602" s="404">
        <v>32</v>
      </c>
      <c r="B7602" s="404" t="s">
        <v>19267</v>
      </c>
      <c r="C7602" s="404" t="s">
        <v>19251</v>
      </c>
      <c r="D7602" s="405">
        <v>7.59</v>
      </c>
    </row>
    <row r="7603" spans="1:4" ht="13.2">
      <c r="A7603" s="404">
        <v>33</v>
      </c>
      <c r="B7603" s="404" t="s">
        <v>19268</v>
      </c>
      <c r="C7603" s="404" t="s">
        <v>19251</v>
      </c>
      <c r="D7603" s="405">
        <v>7.63</v>
      </c>
    </row>
    <row r="7604" spans="1:4" ht="13.2">
      <c r="A7604" s="404">
        <v>43061</v>
      </c>
      <c r="B7604" s="404" t="s">
        <v>19269</v>
      </c>
      <c r="C7604" s="404" t="s">
        <v>19251</v>
      </c>
      <c r="D7604" s="405">
        <v>7.13</v>
      </c>
    </row>
    <row r="7605" spans="1:4" ht="13.2">
      <c r="A7605" s="404">
        <v>43059</v>
      </c>
      <c r="B7605" s="404" t="s">
        <v>19270</v>
      </c>
      <c r="C7605" s="404" t="s">
        <v>19251</v>
      </c>
      <c r="D7605" s="405">
        <v>6.8</v>
      </c>
    </row>
    <row r="7606" spans="1:4" ht="13.2">
      <c r="A7606" s="404">
        <v>43062</v>
      </c>
      <c r="B7606" s="404" t="s">
        <v>19271</v>
      </c>
      <c r="C7606" s="404" t="s">
        <v>19251</v>
      </c>
      <c r="D7606" s="405">
        <v>7.54</v>
      </c>
    </row>
    <row r="7607" spans="1:4" ht="13.2">
      <c r="A7607" s="404">
        <v>43060</v>
      </c>
      <c r="B7607" s="404" t="s">
        <v>19272</v>
      </c>
      <c r="C7607" s="404" t="s">
        <v>19251</v>
      </c>
      <c r="D7607" s="405">
        <v>5.93</v>
      </c>
    </row>
    <row r="7608" spans="1:4" ht="13.2">
      <c r="A7608" s="404">
        <v>40410</v>
      </c>
      <c r="B7608" s="404" t="s">
        <v>19273</v>
      </c>
      <c r="C7608" s="404" t="s">
        <v>19203</v>
      </c>
      <c r="D7608" s="405">
        <v>20</v>
      </c>
    </row>
    <row r="7609" spans="1:4" ht="13.2">
      <c r="A7609" s="404">
        <v>40411</v>
      </c>
      <c r="B7609" s="404" t="s">
        <v>19274</v>
      </c>
      <c r="C7609" s="404" t="s">
        <v>19203</v>
      </c>
      <c r="D7609" s="405">
        <v>21.7</v>
      </c>
    </row>
    <row r="7610" spans="1:4" ht="13.2">
      <c r="A7610" s="404">
        <v>40412</v>
      </c>
      <c r="B7610" s="404" t="s">
        <v>19275</v>
      </c>
      <c r="C7610" s="404" t="s">
        <v>19203</v>
      </c>
      <c r="D7610" s="405">
        <v>24.36</v>
      </c>
    </row>
    <row r="7611" spans="1:4" ht="13.2">
      <c r="A7611" s="404">
        <v>44254</v>
      </c>
      <c r="B7611" s="404" t="s">
        <v>19276</v>
      </c>
      <c r="C7611" s="404" t="s">
        <v>19203</v>
      </c>
      <c r="D7611" s="405">
        <v>25.28</v>
      </c>
    </row>
    <row r="7612" spans="1:4" ht="13.2">
      <c r="A7612" s="404">
        <v>44255</v>
      </c>
      <c r="B7612" s="404" t="s">
        <v>19277</v>
      </c>
      <c r="C7612" s="404" t="s">
        <v>19203</v>
      </c>
      <c r="D7612" s="405">
        <v>28.02</v>
      </c>
    </row>
    <row r="7613" spans="1:4" ht="13.2">
      <c r="A7613" s="404">
        <v>44256</v>
      </c>
      <c r="B7613" s="404" t="s">
        <v>19278</v>
      </c>
      <c r="C7613" s="404" t="s">
        <v>19203</v>
      </c>
      <c r="D7613" s="405">
        <v>31.64</v>
      </c>
    </row>
    <row r="7614" spans="1:4" ht="13.2">
      <c r="A7614" s="404">
        <v>44257</v>
      </c>
      <c r="B7614" s="404" t="s">
        <v>19279</v>
      </c>
      <c r="C7614" s="404" t="s">
        <v>19203</v>
      </c>
      <c r="D7614" s="405">
        <v>50.06</v>
      </c>
    </row>
    <row r="7615" spans="1:4" ht="13.2">
      <c r="A7615" s="404">
        <v>44258</v>
      </c>
      <c r="B7615" s="404" t="s">
        <v>19280</v>
      </c>
      <c r="C7615" s="404" t="s">
        <v>19203</v>
      </c>
      <c r="D7615" s="405">
        <v>57.21</v>
      </c>
    </row>
    <row r="7616" spans="1:4" ht="13.2">
      <c r="A7616" s="404">
        <v>44259</v>
      </c>
      <c r="B7616" s="404" t="s">
        <v>19281</v>
      </c>
      <c r="C7616" s="404" t="s">
        <v>19203</v>
      </c>
      <c r="D7616" s="405">
        <v>78.53</v>
      </c>
    </row>
    <row r="7617" spans="1:4" ht="13.2">
      <c r="A7617" s="404">
        <v>37997</v>
      </c>
      <c r="B7617" s="404" t="s">
        <v>19282</v>
      </c>
      <c r="C7617" s="404" t="s">
        <v>19203</v>
      </c>
      <c r="D7617" s="405">
        <v>15.06</v>
      </c>
    </row>
    <row r="7618" spans="1:4" ht="13.2">
      <c r="A7618" s="404">
        <v>37998</v>
      </c>
      <c r="B7618" s="404" t="s">
        <v>19283</v>
      </c>
      <c r="C7618" s="404" t="s">
        <v>19203</v>
      </c>
      <c r="D7618" s="405">
        <v>20.16</v>
      </c>
    </row>
    <row r="7619" spans="1:4" ht="13.2">
      <c r="A7619" s="404">
        <v>55</v>
      </c>
      <c r="B7619" s="404" t="s">
        <v>19284</v>
      </c>
      <c r="C7619" s="404" t="s">
        <v>19203</v>
      </c>
      <c r="D7619" s="405">
        <v>4.17</v>
      </c>
    </row>
    <row r="7620" spans="1:4" ht="13.2">
      <c r="A7620" s="404">
        <v>61</v>
      </c>
      <c r="B7620" s="404" t="s">
        <v>19285</v>
      </c>
      <c r="C7620" s="404" t="s">
        <v>19203</v>
      </c>
      <c r="D7620" s="405">
        <v>3.94</v>
      </c>
    </row>
    <row r="7621" spans="1:4" ht="13.2">
      <c r="A7621" s="404">
        <v>62</v>
      </c>
      <c r="B7621" s="404" t="s">
        <v>19286</v>
      </c>
      <c r="C7621" s="404" t="s">
        <v>19203</v>
      </c>
      <c r="D7621" s="405">
        <v>8.17</v>
      </c>
    </row>
    <row r="7622" spans="1:4" ht="13.2">
      <c r="A7622" s="404">
        <v>10899</v>
      </c>
      <c r="B7622" s="404" t="s">
        <v>19287</v>
      </c>
      <c r="C7622" s="404" t="s">
        <v>19203</v>
      </c>
      <c r="D7622" s="405">
        <v>78.849999999999994</v>
      </c>
    </row>
    <row r="7623" spans="1:4" ht="13.2">
      <c r="A7623" s="404">
        <v>10900</v>
      </c>
      <c r="B7623" s="404" t="s">
        <v>19288</v>
      </c>
      <c r="C7623" s="404" t="s">
        <v>19203</v>
      </c>
      <c r="D7623" s="405">
        <v>61.71</v>
      </c>
    </row>
    <row r="7624" spans="1:4" ht="13.2">
      <c r="A7624" s="404">
        <v>46</v>
      </c>
      <c r="B7624" s="404" t="s">
        <v>19289</v>
      </c>
      <c r="C7624" s="404" t="s">
        <v>19203</v>
      </c>
      <c r="D7624" s="405">
        <v>37.64</v>
      </c>
    </row>
    <row r="7625" spans="1:4" ht="13.2">
      <c r="A7625" s="404">
        <v>47</v>
      </c>
      <c r="B7625" s="404" t="s">
        <v>19290</v>
      </c>
      <c r="C7625" s="404" t="s">
        <v>19203</v>
      </c>
      <c r="D7625" s="405">
        <v>64.36</v>
      </c>
    </row>
    <row r="7626" spans="1:4" ht="13.2">
      <c r="A7626" s="404">
        <v>48</v>
      </c>
      <c r="B7626" s="404" t="s">
        <v>19291</v>
      </c>
      <c r="C7626" s="404" t="s">
        <v>19203</v>
      </c>
      <c r="D7626" s="405">
        <v>16.79</v>
      </c>
    </row>
    <row r="7627" spans="1:4" ht="13.2">
      <c r="A7627" s="404">
        <v>52</v>
      </c>
      <c r="B7627" s="404" t="s">
        <v>19292</v>
      </c>
      <c r="C7627" s="404" t="s">
        <v>19203</v>
      </c>
      <c r="D7627" s="405">
        <v>12.75</v>
      </c>
    </row>
    <row r="7628" spans="1:4" ht="13.2">
      <c r="A7628" s="404">
        <v>43</v>
      </c>
      <c r="B7628" s="404" t="s">
        <v>19293</v>
      </c>
      <c r="C7628" s="404" t="s">
        <v>19203</v>
      </c>
      <c r="D7628" s="405">
        <v>43.04</v>
      </c>
    </row>
    <row r="7629" spans="1:4" ht="13.2">
      <c r="A7629" s="404">
        <v>103</v>
      </c>
      <c r="B7629" s="404" t="s">
        <v>19294</v>
      </c>
      <c r="C7629" s="404" t="s">
        <v>19203</v>
      </c>
      <c r="D7629" s="405">
        <v>40.93</v>
      </c>
    </row>
    <row r="7630" spans="1:4" ht="13.2">
      <c r="A7630" s="404">
        <v>107</v>
      </c>
      <c r="B7630" s="404" t="s">
        <v>19295</v>
      </c>
      <c r="C7630" s="404" t="s">
        <v>19203</v>
      </c>
      <c r="D7630" s="405">
        <v>0.77</v>
      </c>
    </row>
    <row r="7631" spans="1:4" ht="13.2">
      <c r="A7631" s="404">
        <v>65</v>
      </c>
      <c r="B7631" s="404" t="s">
        <v>19296</v>
      </c>
      <c r="C7631" s="404" t="s">
        <v>19203</v>
      </c>
      <c r="D7631" s="405">
        <v>0.84</v>
      </c>
    </row>
    <row r="7632" spans="1:4" ht="13.2">
      <c r="A7632" s="404">
        <v>108</v>
      </c>
      <c r="B7632" s="404" t="s">
        <v>19297</v>
      </c>
      <c r="C7632" s="404" t="s">
        <v>19203</v>
      </c>
      <c r="D7632" s="405">
        <v>1.69</v>
      </c>
    </row>
    <row r="7633" spans="1:4" ht="13.2">
      <c r="A7633" s="404">
        <v>110</v>
      </c>
      <c r="B7633" s="404" t="s">
        <v>19298</v>
      </c>
      <c r="C7633" s="404" t="s">
        <v>19203</v>
      </c>
      <c r="D7633" s="405">
        <v>5.89</v>
      </c>
    </row>
    <row r="7634" spans="1:4" ht="13.2">
      <c r="A7634" s="404">
        <v>109</v>
      </c>
      <c r="B7634" s="404" t="s">
        <v>19299</v>
      </c>
      <c r="C7634" s="404" t="s">
        <v>19203</v>
      </c>
      <c r="D7634" s="405">
        <v>3.51</v>
      </c>
    </row>
    <row r="7635" spans="1:4" ht="13.2">
      <c r="A7635" s="404">
        <v>111</v>
      </c>
      <c r="B7635" s="404" t="s">
        <v>19300</v>
      </c>
      <c r="C7635" s="404" t="s">
        <v>19203</v>
      </c>
      <c r="D7635" s="405">
        <v>7.97</v>
      </c>
    </row>
    <row r="7636" spans="1:4" ht="13.2">
      <c r="A7636" s="404">
        <v>112</v>
      </c>
      <c r="B7636" s="404" t="s">
        <v>19301</v>
      </c>
      <c r="C7636" s="404" t="s">
        <v>19203</v>
      </c>
      <c r="D7636" s="405">
        <v>4.22</v>
      </c>
    </row>
    <row r="7637" spans="1:4" ht="13.2">
      <c r="A7637" s="404">
        <v>113</v>
      </c>
      <c r="B7637" s="404" t="s">
        <v>19302</v>
      </c>
      <c r="C7637" s="404" t="s">
        <v>19203</v>
      </c>
      <c r="D7637" s="405">
        <v>10.57</v>
      </c>
    </row>
    <row r="7638" spans="1:4" ht="13.2">
      <c r="A7638" s="404">
        <v>104</v>
      </c>
      <c r="B7638" s="404" t="s">
        <v>19303</v>
      </c>
      <c r="C7638" s="404" t="s">
        <v>19203</v>
      </c>
      <c r="D7638" s="405">
        <v>18.399999999999999</v>
      </c>
    </row>
    <row r="7639" spans="1:4" ht="13.2">
      <c r="A7639" s="404">
        <v>102</v>
      </c>
      <c r="B7639" s="404" t="s">
        <v>19304</v>
      </c>
      <c r="C7639" s="404" t="s">
        <v>19203</v>
      </c>
      <c r="D7639" s="405">
        <v>25.36</v>
      </c>
    </row>
    <row r="7640" spans="1:4" ht="13.2">
      <c r="A7640" s="404">
        <v>95</v>
      </c>
      <c r="B7640" s="404" t="s">
        <v>19305</v>
      </c>
      <c r="C7640" s="404" t="s">
        <v>19203</v>
      </c>
      <c r="D7640" s="405">
        <v>10.72</v>
      </c>
    </row>
    <row r="7641" spans="1:4" ht="13.2">
      <c r="A7641" s="404">
        <v>96</v>
      </c>
      <c r="B7641" s="404" t="s">
        <v>19306</v>
      </c>
      <c r="C7641" s="404" t="s">
        <v>19203</v>
      </c>
      <c r="D7641" s="405">
        <v>11.66</v>
      </c>
    </row>
    <row r="7642" spans="1:4" ht="13.2">
      <c r="A7642" s="404">
        <v>97</v>
      </c>
      <c r="B7642" s="404" t="s">
        <v>19307</v>
      </c>
      <c r="C7642" s="404" t="s">
        <v>19203</v>
      </c>
      <c r="D7642" s="405">
        <v>17.54</v>
      </c>
    </row>
    <row r="7643" spans="1:4" ht="13.2">
      <c r="A7643" s="404">
        <v>98</v>
      </c>
      <c r="B7643" s="404" t="s">
        <v>19308</v>
      </c>
      <c r="C7643" s="404" t="s">
        <v>19203</v>
      </c>
      <c r="D7643" s="405">
        <v>26.26</v>
      </c>
    </row>
    <row r="7644" spans="1:4" ht="13.2">
      <c r="A7644" s="404">
        <v>99</v>
      </c>
      <c r="B7644" s="404" t="s">
        <v>19309</v>
      </c>
      <c r="C7644" s="404" t="s">
        <v>19203</v>
      </c>
      <c r="D7644" s="405">
        <v>24.81</v>
      </c>
    </row>
    <row r="7645" spans="1:4" ht="13.2">
      <c r="A7645" s="404">
        <v>60</v>
      </c>
      <c r="B7645" s="404" t="s">
        <v>19310</v>
      </c>
      <c r="C7645" s="404" t="s">
        <v>19203</v>
      </c>
      <c r="D7645" s="405">
        <v>5.41</v>
      </c>
    </row>
    <row r="7646" spans="1:4" ht="13.2">
      <c r="A7646" s="404">
        <v>72</v>
      </c>
      <c r="B7646" s="404" t="s">
        <v>19311</v>
      </c>
      <c r="C7646" s="404" t="s">
        <v>19203</v>
      </c>
      <c r="D7646" s="405">
        <v>47.59</v>
      </c>
    </row>
    <row r="7647" spans="1:4" ht="13.2">
      <c r="A7647" s="404">
        <v>67</v>
      </c>
      <c r="B7647" s="404" t="s">
        <v>19312</v>
      </c>
      <c r="C7647" s="404" t="s">
        <v>19203</v>
      </c>
      <c r="D7647" s="405">
        <v>15.39</v>
      </c>
    </row>
    <row r="7648" spans="1:4" ht="13.2">
      <c r="A7648" s="404">
        <v>71</v>
      </c>
      <c r="B7648" s="404" t="s">
        <v>19313</v>
      </c>
      <c r="C7648" s="404" t="s">
        <v>19203</v>
      </c>
      <c r="D7648" s="405">
        <v>29.39</v>
      </c>
    </row>
    <row r="7649" spans="1:4" ht="13.2">
      <c r="A7649" s="404">
        <v>73</v>
      </c>
      <c r="B7649" s="404" t="s">
        <v>19314</v>
      </c>
      <c r="C7649" s="404" t="s">
        <v>19203</v>
      </c>
      <c r="D7649" s="405">
        <v>14.72</v>
      </c>
    </row>
    <row r="7650" spans="1:4" ht="13.2">
      <c r="A7650" s="404">
        <v>100</v>
      </c>
      <c r="B7650" s="404" t="s">
        <v>19315</v>
      </c>
      <c r="C7650" s="404" t="s">
        <v>19203</v>
      </c>
      <c r="D7650" s="405">
        <v>43.36</v>
      </c>
    </row>
    <row r="7651" spans="1:4" ht="13.2">
      <c r="A7651" s="404">
        <v>75</v>
      </c>
      <c r="B7651" s="404" t="s">
        <v>19316</v>
      </c>
      <c r="C7651" s="404" t="s">
        <v>19203</v>
      </c>
      <c r="D7651" s="405">
        <v>252.78</v>
      </c>
    </row>
    <row r="7652" spans="1:4" ht="13.2">
      <c r="A7652" s="404">
        <v>83</v>
      </c>
      <c r="B7652" s="404" t="s">
        <v>19317</v>
      </c>
      <c r="C7652" s="404" t="s">
        <v>19203</v>
      </c>
      <c r="D7652" s="405">
        <v>202.09</v>
      </c>
    </row>
    <row r="7653" spans="1:4" ht="13.2">
      <c r="A7653" s="404">
        <v>74</v>
      </c>
      <c r="B7653" s="404" t="s">
        <v>19318</v>
      </c>
      <c r="C7653" s="404" t="s">
        <v>19203</v>
      </c>
      <c r="D7653" s="405">
        <v>288.93</v>
      </c>
    </row>
    <row r="7654" spans="1:4" ht="13.2">
      <c r="A7654" s="404">
        <v>106</v>
      </c>
      <c r="B7654" s="404" t="s">
        <v>19319</v>
      </c>
      <c r="C7654" s="404" t="s">
        <v>19203</v>
      </c>
      <c r="D7654" s="405">
        <v>365.36</v>
      </c>
    </row>
    <row r="7655" spans="1:4" ht="13.2">
      <c r="A7655" s="404">
        <v>88</v>
      </c>
      <c r="B7655" s="404" t="s">
        <v>19320</v>
      </c>
      <c r="C7655" s="404" t="s">
        <v>19203</v>
      </c>
      <c r="D7655" s="405">
        <v>10.27</v>
      </c>
    </row>
    <row r="7656" spans="1:4" ht="13.2">
      <c r="A7656" s="404">
        <v>82</v>
      </c>
      <c r="B7656" s="404" t="s">
        <v>19321</v>
      </c>
      <c r="C7656" s="404" t="s">
        <v>19203</v>
      </c>
      <c r="D7656" s="405">
        <v>192.27</v>
      </c>
    </row>
    <row r="7657" spans="1:4" ht="13.2">
      <c r="A7657" s="404">
        <v>105</v>
      </c>
      <c r="B7657" s="404" t="s">
        <v>19322</v>
      </c>
      <c r="C7657" s="404" t="s">
        <v>19203</v>
      </c>
      <c r="D7657" s="405">
        <v>272.44</v>
      </c>
    </row>
    <row r="7658" spans="1:4" ht="13.2">
      <c r="A7658" s="404">
        <v>39719</v>
      </c>
      <c r="B7658" s="404" t="s">
        <v>19323</v>
      </c>
      <c r="C7658" s="404" t="s">
        <v>19253</v>
      </c>
      <c r="D7658" s="405">
        <v>154.12</v>
      </c>
    </row>
    <row r="7659" spans="1:4" ht="13.2">
      <c r="A7659" s="404">
        <v>3410</v>
      </c>
      <c r="B7659" s="404" t="s">
        <v>19324</v>
      </c>
      <c r="C7659" s="404" t="s">
        <v>19251</v>
      </c>
      <c r="D7659" s="405">
        <v>34.67</v>
      </c>
    </row>
    <row r="7660" spans="1:4" ht="13.2">
      <c r="A7660" s="404">
        <v>4791</v>
      </c>
      <c r="B7660" s="404" t="s">
        <v>19325</v>
      </c>
      <c r="C7660" s="404" t="s">
        <v>19251</v>
      </c>
      <c r="D7660" s="405">
        <v>48.12</v>
      </c>
    </row>
    <row r="7661" spans="1:4" ht="13.2">
      <c r="A7661" s="404">
        <v>157</v>
      </c>
      <c r="B7661" s="404" t="s">
        <v>19326</v>
      </c>
      <c r="C7661" s="404" t="s">
        <v>19251</v>
      </c>
      <c r="D7661" s="405">
        <v>133.22</v>
      </c>
    </row>
    <row r="7662" spans="1:4" ht="13.2">
      <c r="A7662" s="404">
        <v>156</v>
      </c>
      <c r="B7662" s="404" t="s">
        <v>19327</v>
      </c>
      <c r="C7662" s="404" t="s">
        <v>19251</v>
      </c>
      <c r="D7662" s="405">
        <v>47.43</v>
      </c>
    </row>
    <row r="7663" spans="1:4" ht="13.2">
      <c r="A7663" s="404">
        <v>131</v>
      </c>
      <c r="B7663" s="404" t="s">
        <v>19328</v>
      </c>
      <c r="C7663" s="404" t="s">
        <v>19251</v>
      </c>
      <c r="D7663" s="405">
        <v>40.56</v>
      </c>
    </row>
    <row r="7664" spans="1:4" ht="13.2">
      <c r="A7664" s="404">
        <v>21114</v>
      </c>
      <c r="B7664" s="404" t="s">
        <v>19329</v>
      </c>
      <c r="C7664" s="404" t="s">
        <v>19203</v>
      </c>
      <c r="D7664" s="405">
        <v>30.38</v>
      </c>
    </row>
    <row r="7665" spans="1:4" ht="13.2">
      <c r="A7665" s="404">
        <v>119</v>
      </c>
      <c r="B7665" s="404" t="s">
        <v>19330</v>
      </c>
      <c r="C7665" s="404" t="s">
        <v>19203</v>
      </c>
      <c r="D7665" s="405">
        <v>7.7</v>
      </c>
    </row>
    <row r="7666" spans="1:4" ht="13.2">
      <c r="A7666" s="404">
        <v>122</v>
      </c>
      <c r="B7666" s="404" t="s">
        <v>19331</v>
      </c>
      <c r="C7666" s="404" t="s">
        <v>19203</v>
      </c>
      <c r="D7666" s="405">
        <v>59.24</v>
      </c>
    </row>
    <row r="7667" spans="1:4" ht="13.2">
      <c r="A7667" s="404">
        <v>20080</v>
      </c>
      <c r="B7667" s="404" t="s">
        <v>19332</v>
      </c>
      <c r="C7667" s="404" t="s">
        <v>19203</v>
      </c>
      <c r="D7667" s="405">
        <v>19.329999999999998</v>
      </c>
    </row>
    <row r="7668" spans="1:4" ht="13.2">
      <c r="A7668" s="404">
        <v>124</v>
      </c>
      <c r="B7668" s="404" t="s">
        <v>19333</v>
      </c>
      <c r="C7668" s="404" t="s">
        <v>19253</v>
      </c>
      <c r="D7668" s="405">
        <v>15.64</v>
      </c>
    </row>
    <row r="7669" spans="1:4" ht="13.2">
      <c r="A7669" s="404">
        <v>7334</v>
      </c>
      <c r="B7669" s="404" t="s">
        <v>19334</v>
      </c>
      <c r="C7669" s="404" t="s">
        <v>19253</v>
      </c>
      <c r="D7669" s="405">
        <v>15.84</v>
      </c>
    </row>
    <row r="7670" spans="1:4" ht="13.2">
      <c r="A7670" s="404">
        <v>45146</v>
      </c>
      <c r="B7670" s="404" t="s">
        <v>19335</v>
      </c>
      <c r="C7670" s="404" t="s">
        <v>19251</v>
      </c>
      <c r="D7670" s="405">
        <v>29.99</v>
      </c>
    </row>
    <row r="7671" spans="1:4" ht="13.2">
      <c r="A7671" s="404">
        <v>123</v>
      </c>
      <c r="B7671" s="404" t="s">
        <v>19336</v>
      </c>
      <c r="C7671" s="404" t="s">
        <v>19253</v>
      </c>
      <c r="D7671" s="405">
        <v>6.4</v>
      </c>
    </row>
    <row r="7672" spans="1:4" ht="13.2">
      <c r="A7672" s="404">
        <v>127</v>
      </c>
      <c r="B7672" s="404" t="s">
        <v>19337</v>
      </c>
      <c r="C7672" s="404" t="s">
        <v>19253</v>
      </c>
      <c r="D7672" s="405">
        <v>15.28</v>
      </c>
    </row>
    <row r="7673" spans="1:4" ht="13.2">
      <c r="A7673" s="404">
        <v>133</v>
      </c>
      <c r="B7673" s="404" t="s">
        <v>19338</v>
      </c>
      <c r="C7673" s="404" t="s">
        <v>19253</v>
      </c>
      <c r="D7673" s="405">
        <v>6.34</v>
      </c>
    </row>
    <row r="7674" spans="1:4" ht="13.2">
      <c r="A7674" s="404">
        <v>43617</v>
      </c>
      <c r="B7674" s="404" t="s">
        <v>19339</v>
      </c>
      <c r="C7674" s="404" t="s">
        <v>19253</v>
      </c>
      <c r="D7674" s="405">
        <v>7.09</v>
      </c>
    </row>
    <row r="7675" spans="1:4" ht="13.2">
      <c r="A7675" s="404">
        <v>132</v>
      </c>
      <c r="B7675" s="404" t="s">
        <v>19340</v>
      </c>
      <c r="C7675" s="404" t="s">
        <v>19253</v>
      </c>
      <c r="D7675" s="405">
        <v>6.58</v>
      </c>
    </row>
    <row r="7676" spans="1:4" ht="13.2">
      <c r="A7676" s="404">
        <v>43618</v>
      </c>
      <c r="B7676" s="404" t="s">
        <v>19341</v>
      </c>
      <c r="C7676" s="404" t="s">
        <v>19251</v>
      </c>
      <c r="D7676" s="405">
        <v>16.559999999999999</v>
      </c>
    </row>
    <row r="7677" spans="1:4" ht="13.2">
      <c r="A7677" s="404">
        <v>37476</v>
      </c>
      <c r="B7677" s="404" t="s">
        <v>19342</v>
      </c>
      <c r="C7677" s="404" t="s">
        <v>19203</v>
      </c>
      <c r="D7677" s="405">
        <v>3910.08</v>
      </c>
    </row>
    <row r="7678" spans="1:4" ht="13.2">
      <c r="A7678" s="404">
        <v>37478</v>
      </c>
      <c r="B7678" s="404" t="s">
        <v>19343</v>
      </c>
      <c r="C7678" s="404" t="s">
        <v>19203</v>
      </c>
      <c r="D7678" s="405">
        <v>4897.47</v>
      </c>
    </row>
    <row r="7679" spans="1:4" ht="13.2">
      <c r="A7679" s="404">
        <v>37477</v>
      </c>
      <c r="B7679" s="404" t="s">
        <v>19344</v>
      </c>
      <c r="C7679" s="404" t="s">
        <v>19203</v>
      </c>
      <c r="D7679" s="405">
        <v>6635.29</v>
      </c>
    </row>
    <row r="7680" spans="1:4" ht="13.2">
      <c r="A7680" s="404">
        <v>37479</v>
      </c>
      <c r="B7680" s="404" t="s">
        <v>19345</v>
      </c>
      <c r="C7680" s="404" t="s">
        <v>19203</v>
      </c>
      <c r="D7680" s="405">
        <v>7869.53</v>
      </c>
    </row>
    <row r="7681" spans="1:4" ht="13.2">
      <c r="A7681" s="404">
        <v>4319</v>
      </c>
      <c r="B7681" s="404" t="s">
        <v>19346</v>
      </c>
      <c r="C7681" s="404" t="s">
        <v>19203</v>
      </c>
      <c r="D7681" s="405">
        <v>2.37</v>
      </c>
    </row>
    <row r="7682" spans="1:4" ht="13.2">
      <c r="A7682" s="404">
        <v>42409</v>
      </c>
      <c r="B7682" s="404" t="s">
        <v>19347</v>
      </c>
      <c r="C7682" s="404" t="s">
        <v>19251</v>
      </c>
      <c r="D7682" s="405">
        <v>10.43</v>
      </c>
    </row>
    <row r="7683" spans="1:4" ht="13.2">
      <c r="A7683" s="404">
        <v>40553</v>
      </c>
      <c r="B7683" s="404" t="s">
        <v>19348</v>
      </c>
      <c r="C7683" s="404" t="s">
        <v>19349</v>
      </c>
      <c r="D7683" s="405">
        <v>60</v>
      </c>
    </row>
    <row r="7684" spans="1:4" ht="13.2">
      <c r="A7684" s="404">
        <v>6114</v>
      </c>
      <c r="B7684" s="404" t="s">
        <v>19350</v>
      </c>
      <c r="C7684" s="404" t="s">
        <v>19351</v>
      </c>
      <c r="D7684" s="405">
        <v>14.21</v>
      </c>
    </row>
    <row r="7685" spans="1:4" ht="13.2">
      <c r="A7685" s="404">
        <v>40912</v>
      </c>
      <c r="B7685" s="404" t="s">
        <v>19352</v>
      </c>
      <c r="C7685" s="404" t="s">
        <v>19353</v>
      </c>
      <c r="D7685" s="405">
        <v>2510.17</v>
      </c>
    </row>
    <row r="7686" spans="1:4" ht="13.2">
      <c r="A7686" s="404">
        <v>247</v>
      </c>
      <c r="B7686" s="404" t="s">
        <v>19354</v>
      </c>
      <c r="C7686" s="404" t="s">
        <v>19351</v>
      </c>
      <c r="D7686" s="405">
        <v>14.21</v>
      </c>
    </row>
    <row r="7687" spans="1:4" ht="13.2">
      <c r="A7687" s="404">
        <v>40919</v>
      </c>
      <c r="B7687" s="404" t="s">
        <v>19355</v>
      </c>
      <c r="C7687" s="404" t="s">
        <v>19353</v>
      </c>
      <c r="D7687" s="405">
        <v>2510.17</v>
      </c>
    </row>
    <row r="7688" spans="1:4" ht="13.2">
      <c r="A7688" s="404">
        <v>44499</v>
      </c>
      <c r="B7688" s="404" t="s">
        <v>19356</v>
      </c>
      <c r="C7688" s="404" t="s">
        <v>19351</v>
      </c>
      <c r="D7688" s="405">
        <v>14.21</v>
      </c>
    </row>
    <row r="7689" spans="1:4" ht="13.2">
      <c r="A7689" s="404">
        <v>40984</v>
      </c>
      <c r="B7689" s="404" t="s">
        <v>19357</v>
      </c>
      <c r="C7689" s="404" t="s">
        <v>19353</v>
      </c>
      <c r="D7689" s="405">
        <v>2510.17</v>
      </c>
    </row>
    <row r="7690" spans="1:4" ht="13.2">
      <c r="A7690" s="404">
        <v>248</v>
      </c>
      <c r="B7690" s="404" t="s">
        <v>19358</v>
      </c>
      <c r="C7690" s="404" t="s">
        <v>19351</v>
      </c>
      <c r="D7690" s="405">
        <v>15.39</v>
      </c>
    </row>
    <row r="7691" spans="1:4" ht="13.2">
      <c r="A7691" s="404">
        <v>41086</v>
      </c>
      <c r="B7691" s="404" t="s">
        <v>19359</v>
      </c>
      <c r="C7691" s="404" t="s">
        <v>19353</v>
      </c>
      <c r="D7691" s="405">
        <v>2720.57</v>
      </c>
    </row>
    <row r="7692" spans="1:4" ht="13.2">
      <c r="A7692" s="404">
        <v>34466</v>
      </c>
      <c r="B7692" s="404" t="s">
        <v>19360</v>
      </c>
      <c r="C7692" s="404" t="s">
        <v>19351</v>
      </c>
      <c r="D7692" s="405">
        <v>14.21</v>
      </c>
    </row>
    <row r="7693" spans="1:4" ht="13.2">
      <c r="A7693" s="404">
        <v>41083</v>
      </c>
      <c r="B7693" s="404" t="s">
        <v>19361</v>
      </c>
      <c r="C7693" s="404" t="s">
        <v>19353</v>
      </c>
      <c r="D7693" s="405">
        <v>2510.17</v>
      </c>
    </row>
    <row r="7694" spans="1:4" ht="13.2">
      <c r="A7694" s="404">
        <v>252</v>
      </c>
      <c r="B7694" s="404" t="s">
        <v>19362</v>
      </c>
      <c r="C7694" s="404" t="s">
        <v>19351</v>
      </c>
      <c r="D7694" s="405">
        <v>14.21</v>
      </c>
    </row>
    <row r="7695" spans="1:4" ht="13.2">
      <c r="A7695" s="404">
        <v>40909</v>
      </c>
      <c r="B7695" s="404" t="s">
        <v>19363</v>
      </c>
      <c r="C7695" s="404" t="s">
        <v>19353</v>
      </c>
      <c r="D7695" s="405">
        <v>2510.17</v>
      </c>
    </row>
    <row r="7696" spans="1:4" ht="13.2">
      <c r="A7696" s="404">
        <v>242</v>
      </c>
      <c r="B7696" s="404" t="s">
        <v>19364</v>
      </c>
      <c r="C7696" s="404" t="s">
        <v>19351</v>
      </c>
      <c r="D7696" s="405">
        <v>15.39</v>
      </c>
    </row>
    <row r="7697" spans="1:4" ht="13.2">
      <c r="A7697" s="404">
        <v>41085</v>
      </c>
      <c r="B7697" s="404" t="s">
        <v>19365</v>
      </c>
      <c r="C7697" s="404" t="s">
        <v>19353</v>
      </c>
      <c r="D7697" s="405">
        <v>2720.57</v>
      </c>
    </row>
    <row r="7698" spans="1:4" ht="13.2">
      <c r="A7698" s="404">
        <v>427</v>
      </c>
      <c r="B7698" s="404" t="s">
        <v>19366</v>
      </c>
      <c r="C7698" s="404" t="s">
        <v>19203</v>
      </c>
      <c r="D7698" s="405">
        <v>6.55</v>
      </c>
    </row>
    <row r="7699" spans="1:4" ht="13.2">
      <c r="A7699" s="404">
        <v>417</v>
      </c>
      <c r="B7699" s="404" t="s">
        <v>19367</v>
      </c>
      <c r="C7699" s="404" t="s">
        <v>19203</v>
      </c>
      <c r="D7699" s="405">
        <v>3.08</v>
      </c>
    </row>
    <row r="7700" spans="1:4" ht="13.2">
      <c r="A7700" s="404">
        <v>11273</v>
      </c>
      <c r="B7700" s="404" t="s">
        <v>19368</v>
      </c>
      <c r="C7700" s="404" t="s">
        <v>19203</v>
      </c>
      <c r="D7700" s="405">
        <v>9.58</v>
      </c>
    </row>
    <row r="7701" spans="1:4" ht="13.2">
      <c r="A7701" s="404">
        <v>11272</v>
      </c>
      <c r="B7701" s="404" t="s">
        <v>19369</v>
      </c>
      <c r="C7701" s="404" t="s">
        <v>19203</v>
      </c>
      <c r="D7701" s="405">
        <v>5.78</v>
      </c>
    </row>
    <row r="7702" spans="1:4" ht="13.2">
      <c r="A7702" s="404">
        <v>11275</v>
      </c>
      <c r="B7702" s="404" t="s">
        <v>19370</v>
      </c>
      <c r="C7702" s="404" t="s">
        <v>19203</v>
      </c>
      <c r="D7702" s="405">
        <v>2.3199999999999998</v>
      </c>
    </row>
    <row r="7703" spans="1:4" ht="13.2">
      <c r="A7703" s="404">
        <v>11274</v>
      </c>
      <c r="B7703" s="404" t="s">
        <v>19371</v>
      </c>
      <c r="C7703" s="404" t="s">
        <v>19203</v>
      </c>
      <c r="D7703" s="405">
        <v>1.77</v>
      </c>
    </row>
    <row r="7704" spans="1:4" ht="13.2">
      <c r="A7704" s="404">
        <v>38470</v>
      </c>
      <c r="B7704" s="404" t="s">
        <v>19372</v>
      </c>
      <c r="C7704" s="404" t="s">
        <v>19203</v>
      </c>
      <c r="D7704" s="405">
        <v>34.450000000000003</v>
      </c>
    </row>
    <row r="7705" spans="1:4" ht="13.2">
      <c r="A7705" s="404">
        <v>38547</v>
      </c>
      <c r="B7705" s="404" t="s">
        <v>19373</v>
      </c>
      <c r="C7705" s="404" t="s">
        <v>19203</v>
      </c>
      <c r="D7705" s="405">
        <v>94.01</v>
      </c>
    </row>
    <row r="7706" spans="1:4" ht="13.2">
      <c r="A7706" s="404">
        <v>38469</v>
      </c>
      <c r="B7706" s="404" t="s">
        <v>19374</v>
      </c>
      <c r="C7706" s="404" t="s">
        <v>19203</v>
      </c>
      <c r="D7706" s="405">
        <v>101.08</v>
      </c>
    </row>
    <row r="7707" spans="1:4" ht="13.2">
      <c r="A7707" s="404">
        <v>38467</v>
      </c>
      <c r="B7707" s="404" t="s">
        <v>19375</v>
      </c>
      <c r="C7707" s="404" t="s">
        <v>19203</v>
      </c>
      <c r="D7707" s="405">
        <v>56.87</v>
      </c>
    </row>
    <row r="7708" spans="1:4" ht="13.2">
      <c r="A7708" s="404">
        <v>38468</v>
      </c>
      <c r="B7708" s="404" t="s">
        <v>19376</v>
      </c>
      <c r="C7708" s="404" t="s">
        <v>19203</v>
      </c>
      <c r="D7708" s="405">
        <v>62.59</v>
      </c>
    </row>
    <row r="7709" spans="1:4" ht="13.2">
      <c r="A7709" s="404">
        <v>38471</v>
      </c>
      <c r="B7709" s="404" t="s">
        <v>19377</v>
      </c>
      <c r="C7709" s="404" t="s">
        <v>19203</v>
      </c>
      <c r="D7709" s="405">
        <v>81.28</v>
      </c>
    </row>
    <row r="7710" spans="1:4" ht="13.2">
      <c r="A7710" s="404">
        <v>37370</v>
      </c>
      <c r="B7710" s="404" t="s">
        <v>19378</v>
      </c>
      <c r="C7710" s="404" t="s">
        <v>19351</v>
      </c>
      <c r="D7710" s="405">
        <v>1.89</v>
      </c>
    </row>
    <row r="7711" spans="1:4" ht="13.2">
      <c r="A7711" s="404">
        <v>40862</v>
      </c>
      <c r="B7711" s="404" t="s">
        <v>19379</v>
      </c>
      <c r="C7711" s="404" t="s">
        <v>19353</v>
      </c>
      <c r="D7711" s="405">
        <v>355.72</v>
      </c>
    </row>
    <row r="7712" spans="1:4" ht="13.2">
      <c r="A7712" s="404">
        <v>10658</v>
      </c>
      <c r="B7712" s="404" t="s">
        <v>19380</v>
      </c>
      <c r="C7712" s="404" t="s">
        <v>19203</v>
      </c>
      <c r="D7712" s="405">
        <v>7360</v>
      </c>
    </row>
    <row r="7713" spans="1:4" ht="13.2">
      <c r="A7713" s="404">
        <v>253</v>
      </c>
      <c r="B7713" s="404" t="s">
        <v>19381</v>
      </c>
      <c r="C7713" s="404" t="s">
        <v>19351</v>
      </c>
      <c r="D7713" s="405">
        <v>18.809999999999999</v>
      </c>
    </row>
    <row r="7714" spans="1:4" ht="13.2">
      <c r="A7714" s="404">
        <v>40809</v>
      </c>
      <c r="B7714" s="404" t="s">
        <v>19382</v>
      </c>
      <c r="C7714" s="404" t="s">
        <v>19353</v>
      </c>
      <c r="D7714" s="405">
        <v>3320.54</v>
      </c>
    </row>
    <row r="7715" spans="1:4" ht="13.2">
      <c r="A7715" s="404">
        <v>42428</v>
      </c>
      <c r="B7715" s="404" t="s">
        <v>19383</v>
      </c>
      <c r="C7715" s="404" t="s">
        <v>19203</v>
      </c>
      <c r="D7715" s="405">
        <v>2271</v>
      </c>
    </row>
    <row r="7716" spans="1:4" ht="13.2">
      <c r="A7716" s="404">
        <v>301</v>
      </c>
      <c r="B7716" s="404" t="s">
        <v>19384</v>
      </c>
      <c r="C7716" s="404" t="s">
        <v>19203</v>
      </c>
      <c r="D7716" s="405">
        <v>3</v>
      </c>
    </row>
    <row r="7717" spans="1:4" ht="13.2">
      <c r="A7717" s="404">
        <v>296</v>
      </c>
      <c r="B7717" s="404" t="s">
        <v>19385</v>
      </c>
      <c r="C7717" s="404" t="s">
        <v>19203</v>
      </c>
      <c r="D7717" s="405">
        <v>1.69</v>
      </c>
    </row>
    <row r="7718" spans="1:4" ht="13.2">
      <c r="A7718" s="404">
        <v>297</v>
      </c>
      <c r="B7718" s="404" t="s">
        <v>19386</v>
      </c>
      <c r="C7718" s="404" t="s">
        <v>19203</v>
      </c>
      <c r="D7718" s="405">
        <v>2.4900000000000002</v>
      </c>
    </row>
    <row r="7719" spans="1:4" ht="13.2">
      <c r="A7719" s="404">
        <v>299</v>
      </c>
      <c r="B7719" s="404" t="s">
        <v>19387</v>
      </c>
      <c r="C7719" s="404" t="s">
        <v>19203</v>
      </c>
      <c r="D7719" s="405">
        <v>3.52</v>
      </c>
    </row>
    <row r="7720" spans="1:4" ht="13.2">
      <c r="A7720" s="404">
        <v>300</v>
      </c>
      <c r="B7720" s="404" t="s">
        <v>19388</v>
      </c>
      <c r="C7720" s="404" t="s">
        <v>19203</v>
      </c>
      <c r="D7720" s="405">
        <v>12.18</v>
      </c>
    </row>
    <row r="7721" spans="1:4" ht="13.2">
      <c r="A7721" s="404">
        <v>20085</v>
      </c>
      <c r="B7721" s="404" t="s">
        <v>19389</v>
      </c>
      <c r="C7721" s="404" t="s">
        <v>19203</v>
      </c>
      <c r="D7721" s="405">
        <v>2.2200000000000002</v>
      </c>
    </row>
    <row r="7722" spans="1:4" ht="13.2">
      <c r="A7722" s="404">
        <v>298</v>
      </c>
      <c r="B7722" s="404" t="s">
        <v>19390</v>
      </c>
      <c r="C7722" s="404" t="s">
        <v>19203</v>
      </c>
      <c r="D7722" s="405">
        <v>2.7</v>
      </c>
    </row>
    <row r="7723" spans="1:4" ht="13.2">
      <c r="A7723" s="404">
        <v>311</v>
      </c>
      <c r="B7723" s="404" t="s">
        <v>19391</v>
      </c>
      <c r="C7723" s="404" t="s">
        <v>19203</v>
      </c>
      <c r="D7723" s="405">
        <v>10.039999999999999</v>
      </c>
    </row>
    <row r="7724" spans="1:4" ht="13.2">
      <c r="A7724" s="404">
        <v>318</v>
      </c>
      <c r="B7724" s="404" t="s">
        <v>19392</v>
      </c>
      <c r="C7724" s="404" t="s">
        <v>19203</v>
      </c>
      <c r="D7724" s="405">
        <v>20.22</v>
      </c>
    </row>
    <row r="7725" spans="1:4" ht="13.2">
      <c r="A7725" s="404">
        <v>319</v>
      </c>
      <c r="B7725" s="404" t="s">
        <v>19393</v>
      </c>
      <c r="C7725" s="404" t="s">
        <v>19203</v>
      </c>
      <c r="D7725" s="405">
        <v>31.71</v>
      </c>
    </row>
    <row r="7726" spans="1:4" ht="13.2">
      <c r="A7726" s="404">
        <v>303</v>
      </c>
      <c r="B7726" s="404" t="s">
        <v>19394</v>
      </c>
      <c r="C7726" s="404" t="s">
        <v>19203</v>
      </c>
      <c r="D7726" s="405">
        <v>3.32</v>
      </c>
    </row>
    <row r="7727" spans="1:4" ht="13.2">
      <c r="A7727" s="404">
        <v>305</v>
      </c>
      <c r="B7727" s="404" t="s">
        <v>19395</v>
      </c>
      <c r="C7727" s="404" t="s">
        <v>19203</v>
      </c>
      <c r="D7727" s="405">
        <v>10.45</v>
      </c>
    </row>
    <row r="7728" spans="1:4" ht="13.2">
      <c r="A7728" s="404">
        <v>306</v>
      </c>
      <c r="B7728" s="404" t="s">
        <v>19396</v>
      </c>
      <c r="C7728" s="404" t="s">
        <v>19203</v>
      </c>
      <c r="D7728" s="405">
        <v>15.85</v>
      </c>
    </row>
    <row r="7729" spans="1:4" ht="13.2">
      <c r="A7729" s="404">
        <v>307</v>
      </c>
      <c r="B7729" s="404" t="s">
        <v>19397</v>
      </c>
      <c r="C7729" s="404" t="s">
        <v>19203</v>
      </c>
      <c r="D7729" s="405">
        <v>40.06</v>
      </c>
    </row>
    <row r="7730" spans="1:4" ht="13.2">
      <c r="A7730" s="404">
        <v>309</v>
      </c>
      <c r="B7730" s="404" t="s">
        <v>19398</v>
      </c>
      <c r="C7730" s="404" t="s">
        <v>19203</v>
      </c>
      <c r="D7730" s="405">
        <v>65.62</v>
      </c>
    </row>
    <row r="7731" spans="1:4" ht="13.2">
      <c r="A7731" s="404">
        <v>310</v>
      </c>
      <c r="B7731" s="404" t="s">
        <v>19399</v>
      </c>
      <c r="C7731" s="404" t="s">
        <v>19203</v>
      </c>
      <c r="D7731" s="405">
        <v>90.95</v>
      </c>
    </row>
    <row r="7732" spans="1:4" ht="13.2">
      <c r="A7732" s="404">
        <v>328</v>
      </c>
      <c r="B7732" s="404" t="s">
        <v>19400</v>
      </c>
      <c r="C7732" s="404" t="s">
        <v>19203</v>
      </c>
      <c r="D7732" s="405">
        <v>7.95</v>
      </c>
    </row>
    <row r="7733" spans="1:4" ht="13.2">
      <c r="A7733" s="404">
        <v>325</v>
      </c>
      <c r="B7733" s="404" t="s">
        <v>19401</v>
      </c>
      <c r="C7733" s="404" t="s">
        <v>19203</v>
      </c>
      <c r="D7733" s="405">
        <v>2.34</v>
      </c>
    </row>
    <row r="7734" spans="1:4" ht="13.2">
      <c r="A7734" s="404">
        <v>20326</v>
      </c>
      <c r="B7734" s="404" t="s">
        <v>19402</v>
      </c>
      <c r="C7734" s="404" t="s">
        <v>19203</v>
      </c>
      <c r="D7734" s="405">
        <v>4.29</v>
      </c>
    </row>
    <row r="7735" spans="1:4" ht="13.2">
      <c r="A7735" s="404">
        <v>329</v>
      </c>
      <c r="B7735" s="404" t="s">
        <v>19403</v>
      </c>
      <c r="C7735" s="404" t="s">
        <v>19203</v>
      </c>
      <c r="D7735" s="405">
        <v>6.65</v>
      </c>
    </row>
    <row r="7736" spans="1:4" ht="13.2">
      <c r="A7736" s="404">
        <v>308</v>
      </c>
      <c r="B7736" s="404" t="s">
        <v>19404</v>
      </c>
      <c r="C7736" s="404" t="s">
        <v>19203</v>
      </c>
      <c r="D7736" s="405">
        <v>89.4</v>
      </c>
    </row>
    <row r="7737" spans="1:4" ht="13.2">
      <c r="A7737" s="404">
        <v>39642</v>
      </c>
      <c r="B7737" s="404" t="s">
        <v>19405</v>
      </c>
      <c r="C7737" s="404" t="s">
        <v>19203</v>
      </c>
      <c r="D7737" s="405">
        <v>2.94</v>
      </c>
    </row>
    <row r="7738" spans="1:4" ht="13.2">
      <c r="A7738" s="404">
        <v>39641</v>
      </c>
      <c r="B7738" s="404" t="s">
        <v>19406</v>
      </c>
      <c r="C7738" s="404" t="s">
        <v>19203</v>
      </c>
      <c r="D7738" s="405">
        <v>2.58</v>
      </c>
    </row>
    <row r="7739" spans="1:4" ht="13.2">
      <c r="A7739" s="404">
        <v>39643</v>
      </c>
      <c r="B7739" s="404" t="s">
        <v>19407</v>
      </c>
      <c r="C7739" s="404" t="s">
        <v>19203</v>
      </c>
      <c r="D7739" s="405">
        <v>3.46</v>
      </c>
    </row>
    <row r="7740" spans="1:4" ht="13.2">
      <c r="A7740" s="404">
        <v>39644</v>
      </c>
      <c r="B7740" s="404" t="s">
        <v>19408</v>
      </c>
      <c r="C7740" s="404" t="s">
        <v>19203</v>
      </c>
      <c r="D7740" s="405">
        <v>5.36</v>
      </c>
    </row>
    <row r="7741" spans="1:4" ht="13.2">
      <c r="A7741" s="404">
        <v>39645</v>
      </c>
      <c r="B7741" s="404" t="s">
        <v>19409</v>
      </c>
      <c r="C7741" s="404" t="s">
        <v>19203</v>
      </c>
      <c r="D7741" s="405">
        <v>5.88</v>
      </c>
    </row>
    <row r="7742" spans="1:4" ht="13.2">
      <c r="A7742" s="404">
        <v>41610</v>
      </c>
      <c r="B7742" s="404" t="s">
        <v>19410</v>
      </c>
      <c r="C7742" s="404" t="s">
        <v>19203</v>
      </c>
      <c r="D7742" s="405">
        <v>725.41</v>
      </c>
    </row>
    <row r="7743" spans="1:4" ht="13.2">
      <c r="A7743" s="404">
        <v>41611</v>
      </c>
      <c r="B7743" s="404" t="s">
        <v>19411</v>
      </c>
      <c r="C7743" s="404" t="s">
        <v>19203</v>
      </c>
      <c r="D7743" s="405">
        <v>1143.4000000000001</v>
      </c>
    </row>
    <row r="7744" spans="1:4" ht="13.2">
      <c r="A7744" s="404">
        <v>41612</v>
      </c>
      <c r="B7744" s="404" t="s">
        <v>19412</v>
      </c>
      <c r="C7744" s="404" t="s">
        <v>19203</v>
      </c>
      <c r="D7744" s="405">
        <v>1605.5</v>
      </c>
    </row>
    <row r="7745" spans="1:4" ht="13.2">
      <c r="A7745" s="404">
        <v>41637</v>
      </c>
      <c r="B7745" s="404" t="s">
        <v>19413</v>
      </c>
      <c r="C7745" s="404" t="s">
        <v>19203</v>
      </c>
      <c r="D7745" s="405">
        <v>150.08000000000001</v>
      </c>
    </row>
    <row r="7746" spans="1:4" ht="13.2">
      <c r="A7746" s="404">
        <v>41638</v>
      </c>
      <c r="B7746" s="404" t="s">
        <v>19414</v>
      </c>
      <c r="C7746" s="404" t="s">
        <v>19203</v>
      </c>
      <c r="D7746" s="405">
        <v>195.5</v>
      </c>
    </row>
    <row r="7747" spans="1:4" ht="13.2">
      <c r="A7747" s="404">
        <v>41639</v>
      </c>
      <c r="B7747" s="404" t="s">
        <v>19415</v>
      </c>
      <c r="C7747" s="404" t="s">
        <v>19203</v>
      </c>
      <c r="D7747" s="405">
        <v>472.96</v>
      </c>
    </row>
    <row r="7748" spans="1:4" ht="13.2">
      <c r="A7748" s="404">
        <v>11789</v>
      </c>
      <c r="B7748" s="404" t="s">
        <v>19416</v>
      </c>
      <c r="C7748" s="404" t="s">
        <v>19203</v>
      </c>
      <c r="D7748" s="405">
        <v>0.87</v>
      </c>
    </row>
    <row r="7749" spans="1:4" ht="13.2">
      <c r="A7749" s="404">
        <v>20975</v>
      </c>
      <c r="B7749" s="404" t="s">
        <v>19417</v>
      </c>
      <c r="C7749" s="404" t="s">
        <v>19203</v>
      </c>
      <c r="D7749" s="405">
        <v>12.36</v>
      </c>
    </row>
    <row r="7750" spans="1:4" ht="13.2">
      <c r="A7750" s="404">
        <v>20976</v>
      </c>
      <c r="B7750" s="404" t="s">
        <v>19418</v>
      </c>
      <c r="C7750" s="404" t="s">
        <v>19203</v>
      </c>
      <c r="D7750" s="405">
        <v>18.68</v>
      </c>
    </row>
    <row r="7751" spans="1:4" ht="13.2">
      <c r="A7751" s="404">
        <v>40340</v>
      </c>
      <c r="B7751" s="404" t="s">
        <v>19419</v>
      </c>
      <c r="C7751" s="404" t="s">
        <v>19203</v>
      </c>
      <c r="D7751" s="405">
        <v>22.07</v>
      </c>
    </row>
    <row r="7752" spans="1:4" ht="13.2">
      <c r="A7752" s="404">
        <v>40341</v>
      </c>
      <c r="B7752" s="404" t="s">
        <v>19420</v>
      </c>
      <c r="C7752" s="404" t="s">
        <v>19203</v>
      </c>
      <c r="D7752" s="405">
        <v>26.34</v>
      </c>
    </row>
    <row r="7753" spans="1:4" ht="13.2">
      <c r="A7753" s="404">
        <v>40342</v>
      </c>
      <c r="B7753" s="404" t="s">
        <v>19421</v>
      </c>
      <c r="C7753" s="404" t="s">
        <v>19203</v>
      </c>
      <c r="D7753" s="405">
        <v>31.41</v>
      </c>
    </row>
    <row r="7754" spans="1:4" ht="13.2">
      <c r="A7754" s="404">
        <v>40343</v>
      </c>
      <c r="B7754" s="404" t="s">
        <v>19422</v>
      </c>
      <c r="C7754" s="404" t="s">
        <v>19203</v>
      </c>
      <c r="D7754" s="405">
        <v>37.26</v>
      </c>
    </row>
    <row r="7755" spans="1:4" ht="13.2">
      <c r="A7755" s="404">
        <v>40344</v>
      </c>
      <c r="B7755" s="404" t="s">
        <v>19423</v>
      </c>
      <c r="C7755" s="404" t="s">
        <v>19203</v>
      </c>
      <c r="D7755" s="405">
        <v>50.79</v>
      </c>
    </row>
    <row r="7756" spans="1:4" ht="13.2">
      <c r="A7756" s="404">
        <v>40345</v>
      </c>
      <c r="B7756" s="404" t="s">
        <v>19424</v>
      </c>
      <c r="C7756" s="404" t="s">
        <v>19203</v>
      </c>
      <c r="D7756" s="405">
        <v>62.58</v>
      </c>
    </row>
    <row r="7757" spans="1:4" ht="13.2">
      <c r="A7757" s="404">
        <v>40346</v>
      </c>
      <c r="B7757" s="404" t="s">
        <v>19425</v>
      </c>
      <c r="C7757" s="404" t="s">
        <v>19203</v>
      </c>
      <c r="D7757" s="405">
        <v>72.599999999999994</v>
      </c>
    </row>
    <row r="7758" spans="1:4" ht="13.2">
      <c r="A7758" s="404">
        <v>40347</v>
      </c>
      <c r="B7758" s="404" t="s">
        <v>19426</v>
      </c>
      <c r="C7758" s="404" t="s">
        <v>19203</v>
      </c>
      <c r="D7758" s="405">
        <v>91.21</v>
      </c>
    </row>
    <row r="7759" spans="1:4" ht="13.2">
      <c r="A7759" s="404">
        <v>6138</v>
      </c>
      <c r="B7759" s="404" t="s">
        <v>19427</v>
      </c>
      <c r="C7759" s="404" t="s">
        <v>19203</v>
      </c>
      <c r="D7759" s="405">
        <v>9.9499999999999993</v>
      </c>
    </row>
    <row r="7760" spans="1:4" ht="13.2">
      <c r="A7760" s="404">
        <v>43424</v>
      </c>
      <c r="B7760" s="404" t="s">
        <v>19428</v>
      </c>
      <c r="C7760" s="404" t="s">
        <v>19203</v>
      </c>
      <c r="D7760" s="405">
        <v>607.78</v>
      </c>
    </row>
    <row r="7761" spans="1:4" ht="13.2">
      <c r="A7761" s="404">
        <v>43426</v>
      </c>
      <c r="B7761" s="404" t="s">
        <v>19429</v>
      </c>
      <c r="C7761" s="404" t="s">
        <v>19203</v>
      </c>
      <c r="D7761" s="405">
        <v>2096.23</v>
      </c>
    </row>
    <row r="7762" spans="1:4" ht="13.2">
      <c r="A7762" s="404">
        <v>12565</v>
      </c>
      <c r="B7762" s="404" t="s">
        <v>19430</v>
      </c>
      <c r="C7762" s="404" t="s">
        <v>19203</v>
      </c>
      <c r="D7762" s="405">
        <v>735.12</v>
      </c>
    </row>
    <row r="7763" spans="1:4" ht="13.2">
      <c r="A7763" s="404">
        <v>12567</v>
      </c>
      <c r="B7763" s="404" t="s">
        <v>19431</v>
      </c>
      <c r="C7763" s="404" t="s">
        <v>19203</v>
      </c>
      <c r="D7763" s="405">
        <v>987.39</v>
      </c>
    </row>
    <row r="7764" spans="1:4" ht="13.2">
      <c r="A7764" s="404">
        <v>12568</v>
      </c>
      <c r="B7764" s="404" t="s">
        <v>19432</v>
      </c>
      <c r="C7764" s="404" t="s">
        <v>19203</v>
      </c>
      <c r="D7764" s="405">
        <v>1382.35</v>
      </c>
    </row>
    <row r="7765" spans="1:4" ht="13.2">
      <c r="A7765" s="404">
        <v>43441</v>
      </c>
      <c r="B7765" s="404" t="s">
        <v>19433</v>
      </c>
      <c r="C7765" s="404" t="s">
        <v>19203</v>
      </c>
      <c r="D7765" s="405">
        <v>177.73</v>
      </c>
    </row>
    <row r="7766" spans="1:4" ht="13.2">
      <c r="A7766" s="404">
        <v>43423</v>
      </c>
      <c r="B7766" s="404" t="s">
        <v>19434</v>
      </c>
      <c r="C7766" s="404" t="s">
        <v>19203</v>
      </c>
      <c r="D7766" s="405">
        <v>82.94</v>
      </c>
    </row>
    <row r="7767" spans="1:4" ht="13.2">
      <c r="A7767" s="404">
        <v>12532</v>
      </c>
      <c r="B7767" s="404" t="s">
        <v>19435</v>
      </c>
      <c r="C7767" s="404" t="s">
        <v>19203</v>
      </c>
      <c r="D7767" s="405">
        <v>127.91</v>
      </c>
    </row>
    <row r="7768" spans="1:4" ht="13.2">
      <c r="A7768" s="404">
        <v>43444</v>
      </c>
      <c r="B7768" s="404" t="s">
        <v>19436</v>
      </c>
      <c r="C7768" s="404" t="s">
        <v>19203</v>
      </c>
      <c r="D7768" s="405">
        <v>429.51</v>
      </c>
    </row>
    <row r="7769" spans="1:4" ht="13.2">
      <c r="A7769" s="404">
        <v>12551</v>
      </c>
      <c r="B7769" s="404" t="s">
        <v>19437</v>
      </c>
      <c r="C7769" s="404" t="s">
        <v>19203</v>
      </c>
      <c r="D7769" s="405">
        <v>306.44</v>
      </c>
    </row>
    <row r="7770" spans="1:4" ht="13.2">
      <c r="A7770" s="404">
        <v>43442</v>
      </c>
      <c r="B7770" s="404" t="s">
        <v>19438</v>
      </c>
      <c r="C7770" s="404" t="s">
        <v>19203</v>
      </c>
      <c r="D7770" s="405">
        <v>236.97</v>
      </c>
    </row>
    <row r="7771" spans="1:4" ht="13.2">
      <c r="A7771" s="404">
        <v>43443</v>
      </c>
      <c r="B7771" s="404" t="s">
        <v>19439</v>
      </c>
      <c r="C7771" s="404" t="s">
        <v>19203</v>
      </c>
      <c r="D7771" s="405">
        <v>311.02</v>
      </c>
    </row>
    <row r="7772" spans="1:4" ht="13.2">
      <c r="A7772" s="404">
        <v>12544</v>
      </c>
      <c r="B7772" s="404" t="s">
        <v>19440</v>
      </c>
      <c r="C7772" s="404" t="s">
        <v>19203</v>
      </c>
      <c r="D7772" s="405">
        <v>167.85</v>
      </c>
    </row>
    <row r="7773" spans="1:4" ht="13.2">
      <c r="A7773" s="404">
        <v>12547</v>
      </c>
      <c r="B7773" s="404" t="s">
        <v>19441</v>
      </c>
      <c r="C7773" s="404" t="s">
        <v>19203</v>
      </c>
      <c r="D7773" s="405">
        <v>225.75</v>
      </c>
    </row>
    <row r="7774" spans="1:4" ht="13.2">
      <c r="A7774" s="404">
        <v>43445</v>
      </c>
      <c r="B7774" s="404" t="s">
        <v>19442</v>
      </c>
      <c r="C7774" s="404" t="s">
        <v>19203</v>
      </c>
      <c r="D7774" s="405">
        <v>592.42999999999995</v>
      </c>
    </row>
    <row r="7775" spans="1:4" ht="13.2">
      <c r="A7775" s="404">
        <v>12563</v>
      </c>
      <c r="B7775" s="404" t="s">
        <v>19443</v>
      </c>
      <c r="C7775" s="404" t="s">
        <v>19203</v>
      </c>
      <c r="D7775" s="405">
        <v>423.86</v>
      </c>
    </row>
    <row r="7776" spans="1:4" ht="13.2">
      <c r="A7776" s="404">
        <v>43425</v>
      </c>
      <c r="B7776" s="404" t="s">
        <v>19444</v>
      </c>
      <c r="C7776" s="404" t="s">
        <v>19203</v>
      </c>
      <c r="D7776" s="405">
        <v>266.58999999999997</v>
      </c>
    </row>
    <row r="7777" spans="1:4" ht="13.2">
      <c r="A7777" s="404">
        <v>43446</v>
      </c>
      <c r="B7777" s="404" t="s">
        <v>19445</v>
      </c>
      <c r="C7777" s="404" t="s">
        <v>19203</v>
      </c>
      <c r="D7777" s="405">
        <v>562.80999999999995</v>
      </c>
    </row>
    <row r="7778" spans="1:4" ht="13.2">
      <c r="A7778" s="404">
        <v>43447</v>
      </c>
      <c r="B7778" s="404" t="s">
        <v>19446</v>
      </c>
      <c r="C7778" s="404" t="s">
        <v>19203</v>
      </c>
      <c r="D7778" s="405">
        <v>691.17</v>
      </c>
    </row>
    <row r="7779" spans="1:4" ht="13.2">
      <c r="A7779" s="404">
        <v>43448</v>
      </c>
      <c r="B7779" s="404" t="s">
        <v>19447</v>
      </c>
      <c r="C7779" s="404" t="s">
        <v>19203</v>
      </c>
      <c r="D7779" s="405">
        <v>967.64</v>
      </c>
    </row>
    <row r="7780" spans="1:4" ht="13.2">
      <c r="A7780" s="404">
        <v>13761</v>
      </c>
      <c r="B7780" s="404" t="s">
        <v>19448</v>
      </c>
      <c r="C7780" s="404" t="s">
        <v>19203</v>
      </c>
      <c r="D7780" s="405">
        <v>3017.41</v>
      </c>
    </row>
    <row r="7781" spans="1:4" ht="13.2">
      <c r="A7781" s="404">
        <v>4814</v>
      </c>
      <c r="B7781" s="404" t="s">
        <v>19449</v>
      </c>
      <c r="C7781" s="404" t="s">
        <v>19203</v>
      </c>
      <c r="D7781" s="405">
        <v>70.75</v>
      </c>
    </row>
    <row r="7782" spans="1:4" ht="13.2">
      <c r="A7782" s="404">
        <v>44473</v>
      </c>
      <c r="B7782" s="404" t="s">
        <v>19450</v>
      </c>
      <c r="C7782" s="404" t="s">
        <v>19203</v>
      </c>
      <c r="D7782" s="405">
        <v>2203.8000000000002</v>
      </c>
    </row>
    <row r="7783" spans="1:4" ht="13.2">
      <c r="A7783" s="404">
        <v>6122</v>
      </c>
      <c r="B7783" s="404" t="s">
        <v>19451</v>
      </c>
      <c r="C7783" s="404" t="s">
        <v>19351</v>
      </c>
      <c r="D7783" s="405">
        <v>16.34</v>
      </c>
    </row>
    <row r="7784" spans="1:4" ht="13.2">
      <c r="A7784" s="404">
        <v>40810</v>
      </c>
      <c r="B7784" s="404" t="s">
        <v>19452</v>
      </c>
      <c r="C7784" s="404" t="s">
        <v>19353</v>
      </c>
      <c r="D7784" s="405">
        <v>2886.52</v>
      </c>
    </row>
    <row r="7785" spans="1:4" ht="13.2">
      <c r="A7785" s="404">
        <v>21100</v>
      </c>
      <c r="B7785" s="404" t="s">
        <v>19453</v>
      </c>
      <c r="C7785" s="404" t="s">
        <v>19203</v>
      </c>
      <c r="D7785" s="405">
        <v>1902.85</v>
      </c>
    </row>
    <row r="7786" spans="1:4" ht="13.2">
      <c r="A7786" s="404">
        <v>11816</v>
      </c>
      <c r="B7786" s="404" t="s">
        <v>19454</v>
      </c>
      <c r="C7786" s="404" t="s">
        <v>19203</v>
      </c>
      <c r="D7786" s="405">
        <v>2029</v>
      </c>
    </row>
    <row r="7787" spans="1:4" ht="13.2">
      <c r="A7787" s="404">
        <v>11814</v>
      </c>
      <c r="B7787" s="404" t="s">
        <v>19455</v>
      </c>
      <c r="C7787" s="404" t="s">
        <v>19203</v>
      </c>
      <c r="D7787" s="405">
        <v>4416.62</v>
      </c>
    </row>
    <row r="7788" spans="1:4" ht="13.2">
      <c r="A7788" s="404">
        <v>14186</v>
      </c>
      <c r="B7788" s="404" t="s">
        <v>19456</v>
      </c>
      <c r="C7788" s="404" t="s">
        <v>19203</v>
      </c>
      <c r="D7788" s="405">
        <v>5545.66</v>
      </c>
    </row>
    <row r="7789" spans="1:4" ht="13.2">
      <c r="A7789" s="404">
        <v>14185</v>
      </c>
      <c r="B7789" s="404" t="s">
        <v>19457</v>
      </c>
      <c r="C7789" s="404" t="s">
        <v>19203</v>
      </c>
      <c r="D7789" s="405">
        <v>7183.8</v>
      </c>
    </row>
    <row r="7790" spans="1:4" ht="13.2">
      <c r="A7790" s="404">
        <v>11811</v>
      </c>
      <c r="B7790" s="404" t="s">
        <v>19458</v>
      </c>
      <c r="C7790" s="404" t="s">
        <v>19203</v>
      </c>
      <c r="D7790" s="405">
        <v>2746.81</v>
      </c>
    </row>
    <row r="7791" spans="1:4" ht="13.2">
      <c r="A7791" s="404">
        <v>44498</v>
      </c>
      <c r="B7791" s="404" t="s">
        <v>19459</v>
      </c>
      <c r="C7791" s="404" t="s">
        <v>19203</v>
      </c>
      <c r="D7791" s="405">
        <v>318204.48</v>
      </c>
    </row>
    <row r="7792" spans="1:4" ht="13.2">
      <c r="A7792" s="404">
        <v>34469</v>
      </c>
      <c r="B7792" s="404" t="s">
        <v>19460</v>
      </c>
      <c r="C7792" s="404" t="s">
        <v>19203</v>
      </c>
      <c r="D7792" s="405">
        <v>10197.66</v>
      </c>
    </row>
    <row r="7793" spans="1:4" ht="13.2">
      <c r="A7793" s="404">
        <v>34476</v>
      </c>
      <c r="B7793" s="404" t="s">
        <v>19461</v>
      </c>
      <c r="C7793" s="404" t="s">
        <v>19203</v>
      </c>
      <c r="D7793" s="405">
        <v>5318.5</v>
      </c>
    </row>
    <row r="7794" spans="1:4" ht="13.2">
      <c r="A7794" s="404">
        <v>34477</v>
      </c>
      <c r="B7794" s="404" t="s">
        <v>19462</v>
      </c>
      <c r="C7794" s="404" t="s">
        <v>19203</v>
      </c>
      <c r="D7794" s="405">
        <v>7058.69</v>
      </c>
    </row>
    <row r="7795" spans="1:4" ht="13.2">
      <c r="A7795" s="404">
        <v>34482</v>
      </c>
      <c r="B7795" s="404" t="s">
        <v>19463</v>
      </c>
      <c r="C7795" s="404" t="s">
        <v>19203</v>
      </c>
      <c r="D7795" s="405">
        <v>6592.42</v>
      </c>
    </row>
    <row r="7796" spans="1:4" ht="13.2">
      <c r="A7796" s="404">
        <v>34472</v>
      </c>
      <c r="B7796" s="404" t="s">
        <v>19464</v>
      </c>
      <c r="C7796" s="404" t="s">
        <v>19203</v>
      </c>
      <c r="D7796" s="405">
        <v>3137.5</v>
      </c>
    </row>
    <row r="7797" spans="1:4" ht="13.2">
      <c r="A7797" s="404">
        <v>42425</v>
      </c>
      <c r="B7797" s="404" t="s">
        <v>19465</v>
      </c>
      <c r="C7797" s="404" t="s">
        <v>19203</v>
      </c>
      <c r="D7797" s="405">
        <v>2761.14</v>
      </c>
    </row>
    <row r="7798" spans="1:4" ht="13.2">
      <c r="A7798" s="404">
        <v>42422</v>
      </c>
      <c r="B7798" s="404" t="s">
        <v>19466</v>
      </c>
      <c r="C7798" s="404" t="s">
        <v>19203</v>
      </c>
      <c r="D7798" s="405">
        <v>4099</v>
      </c>
    </row>
    <row r="7799" spans="1:4" ht="13.2">
      <c r="A7799" s="404">
        <v>43184</v>
      </c>
      <c r="B7799" s="404" t="s">
        <v>19467</v>
      </c>
      <c r="C7799" s="404" t="s">
        <v>19203</v>
      </c>
      <c r="D7799" s="405">
        <v>5665.21</v>
      </c>
    </row>
    <row r="7800" spans="1:4" ht="13.2">
      <c r="A7800" s="404">
        <v>42424</v>
      </c>
      <c r="B7800" s="404" t="s">
        <v>19468</v>
      </c>
      <c r="C7800" s="404" t="s">
        <v>19203</v>
      </c>
      <c r="D7800" s="405">
        <v>2465.9299999999998</v>
      </c>
    </row>
    <row r="7801" spans="1:4" ht="13.2">
      <c r="A7801" s="404">
        <v>42421</v>
      </c>
      <c r="B7801" s="404" t="s">
        <v>19469</v>
      </c>
      <c r="C7801" s="404" t="s">
        <v>19203</v>
      </c>
      <c r="D7801" s="405">
        <v>22452.07</v>
      </c>
    </row>
    <row r="7802" spans="1:4" ht="13.2">
      <c r="A7802" s="404">
        <v>42416</v>
      </c>
      <c r="B7802" s="404" t="s">
        <v>19470</v>
      </c>
      <c r="C7802" s="404" t="s">
        <v>19203</v>
      </c>
      <c r="D7802" s="405">
        <v>10630.36</v>
      </c>
    </row>
    <row r="7803" spans="1:4" ht="13.2">
      <c r="A7803" s="404">
        <v>42417</v>
      </c>
      <c r="B7803" s="404" t="s">
        <v>19471</v>
      </c>
      <c r="C7803" s="404" t="s">
        <v>19203</v>
      </c>
      <c r="D7803" s="405">
        <v>11917.51</v>
      </c>
    </row>
    <row r="7804" spans="1:4" ht="13.2">
      <c r="A7804" s="404">
        <v>42419</v>
      </c>
      <c r="B7804" s="404" t="s">
        <v>19472</v>
      </c>
      <c r="C7804" s="404" t="s">
        <v>19203</v>
      </c>
      <c r="D7804" s="405">
        <v>13464.25</v>
      </c>
    </row>
    <row r="7805" spans="1:4" ht="13.2">
      <c r="A7805" s="404">
        <v>42420</v>
      </c>
      <c r="B7805" s="404" t="s">
        <v>19473</v>
      </c>
      <c r="C7805" s="404" t="s">
        <v>19203</v>
      </c>
      <c r="D7805" s="405">
        <v>18505.62</v>
      </c>
    </row>
    <row r="7806" spans="1:4" ht="13.2">
      <c r="A7806" s="404">
        <v>43195</v>
      </c>
      <c r="B7806" s="404" t="s">
        <v>19474</v>
      </c>
      <c r="C7806" s="404" t="s">
        <v>19203</v>
      </c>
      <c r="D7806" s="405">
        <v>6516.09</v>
      </c>
    </row>
    <row r="7807" spans="1:4" ht="13.2">
      <c r="A7807" s="404">
        <v>43196</v>
      </c>
      <c r="B7807" s="404" t="s">
        <v>19475</v>
      </c>
      <c r="C7807" s="404" t="s">
        <v>19203</v>
      </c>
      <c r="D7807" s="405">
        <v>8075.76</v>
      </c>
    </row>
    <row r="7808" spans="1:4" ht="13.2">
      <c r="A7808" s="404">
        <v>43198</v>
      </c>
      <c r="B7808" s="404" t="s">
        <v>19476</v>
      </c>
      <c r="C7808" s="404" t="s">
        <v>19203</v>
      </c>
      <c r="D7808" s="405">
        <v>12000.39</v>
      </c>
    </row>
    <row r="7809" spans="1:4" ht="13.2">
      <c r="A7809" s="404">
        <v>43199</v>
      </c>
      <c r="B7809" s="404" t="s">
        <v>19477</v>
      </c>
      <c r="C7809" s="404" t="s">
        <v>19203</v>
      </c>
      <c r="D7809" s="405">
        <v>12440.12</v>
      </c>
    </row>
    <row r="7810" spans="1:4" ht="13.2">
      <c r="A7810" s="404">
        <v>43200</v>
      </c>
      <c r="B7810" s="404" t="s">
        <v>19478</v>
      </c>
      <c r="C7810" s="404" t="s">
        <v>19203</v>
      </c>
      <c r="D7810" s="405">
        <v>14275.95</v>
      </c>
    </row>
    <row r="7811" spans="1:4" ht="13.2">
      <c r="A7811" s="404">
        <v>39556</v>
      </c>
      <c r="B7811" s="404" t="s">
        <v>19479</v>
      </c>
      <c r="C7811" s="404" t="s">
        <v>19203</v>
      </c>
      <c r="D7811" s="405">
        <v>7797.1</v>
      </c>
    </row>
    <row r="7812" spans="1:4" ht="13.2">
      <c r="A7812" s="404">
        <v>39557</v>
      </c>
      <c r="B7812" s="404" t="s">
        <v>19480</v>
      </c>
      <c r="C7812" s="404" t="s">
        <v>19203</v>
      </c>
      <c r="D7812" s="405">
        <v>8395.7800000000007</v>
      </c>
    </row>
    <row r="7813" spans="1:4" ht="13.2">
      <c r="A7813" s="404">
        <v>39559</v>
      </c>
      <c r="B7813" s="404" t="s">
        <v>19481</v>
      </c>
      <c r="C7813" s="404" t="s">
        <v>19203</v>
      </c>
      <c r="D7813" s="405">
        <v>12407.34</v>
      </c>
    </row>
    <row r="7814" spans="1:4" ht="13.2">
      <c r="A7814" s="404">
        <v>39560</v>
      </c>
      <c r="B7814" s="404" t="s">
        <v>19482</v>
      </c>
      <c r="C7814" s="404" t="s">
        <v>19203</v>
      </c>
      <c r="D7814" s="405">
        <v>14354.08</v>
      </c>
    </row>
    <row r="7815" spans="1:4" ht="13.2">
      <c r="A7815" s="404">
        <v>39561</v>
      </c>
      <c r="B7815" s="404" t="s">
        <v>19483</v>
      </c>
      <c r="C7815" s="404" t="s">
        <v>19203</v>
      </c>
      <c r="D7815" s="405">
        <v>15016.2</v>
      </c>
    </row>
    <row r="7816" spans="1:4" ht="13.2">
      <c r="A7816" s="404">
        <v>43190</v>
      </c>
      <c r="B7816" s="404" t="s">
        <v>19484</v>
      </c>
      <c r="C7816" s="404" t="s">
        <v>19203</v>
      </c>
      <c r="D7816" s="405">
        <v>2215.9899999999998</v>
      </c>
    </row>
    <row r="7817" spans="1:4" ht="13.2">
      <c r="A7817" s="404">
        <v>39555</v>
      </c>
      <c r="B7817" s="404" t="s">
        <v>19485</v>
      </c>
      <c r="C7817" s="404" t="s">
        <v>19203</v>
      </c>
      <c r="D7817" s="405">
        <v>2397.13</v>
      </c>
    </row>
    <row r="7818" spans="1:4" ht="13.2">
      <c r="A7818" s="404">
        <v>43191</v>
      </c>
      <c r="B7818" s="404" t="s">
        <v>19486</v>
      </c>
      <c r="C7818" s="404" t="s">
        <v>19203</v>
      </c>
      <c r="D7818" s="405">
        <v>3188.52</v>
      </c>
    </row>
    <row r="7819" spans="1:4" ht="13.2">
      <c r="A7819" s="404">
        <v>39548</v>
      </c>
      <c r="B7819" s="404" t="s">
        <v>19487</v>
      </c>
      <c r="C7819" s="404" t="s">
        <v>19203</v>
      </c>
      <c r="D7819" s="405">
        <v>3555.69</v>
      </c>
    </row>
    <row r="7820" spans="1:4" ht="13.2">
      <c r="A7820" s="404">
        <v>43192</v>
      </c>
      <c r="B7820" s="404" t="s">
        <v>19488</v>
      </c>
      <c r="C7820" s="404" t="s">
        <v>19203</v>
      </c>
      <c r="D7820" s="405">
        <v>4176.67</v>
      </c>
    </row>
    <row r="7821" spans="1:4" ht="13.2">
      <c r="A7821" s="404">
        <v>39554</v>
      </c>
      <c r="B7821" s="404" t="s">
        <v>19489</v>
      </c>
      <c r="C7821" s="404" t="s">
        <v>19203</v>
      </c>
      <c r="D7821" s="405">
        <v>4701.87</v>
      </c>
    </row>
    <row r="7822" spans="1:4" ht="13.2">
      <c r="A7822" s="404">
        <v>43194</v>
      </c>
      <c r="B7822" s="404" t="s">
        <v>19490</v>
      </c>
      <c r="C7822" s="404" t="s">
        <v>19203</v>
      </c>
      <c r="D7822" s="405">
        <v>1898.37</v>
      </c>
    </row>
    <row r="7823" spans="1:4" ht="13.2">
      <c r="A7823" s="404">
        <v>39551</v>
      </c>
      <c r="B7823" s="404" t="s">
        <v>19491</v>
      </c>
      <c r="C7823" s="404" t="s">
        <v>19203</v>
      </c>
      <c r="D7823" s="405">
        <v>2090.31</v>
      </c>
    </row>
    <row r="7824" spans="1:4" ht="13.2">
      <c r="A7824" s="404">
        <v>43185</v>
      </c>
      <c r="B7824" s="404" t="s">
        <v>19492</v>
      </c>
      <c r="C7824" s="404" t="s">
        <v>19203</v>
      </c>
      <c r="D7824" s="405">
        <v>5940.3</v>
      </c>
    </row>
    <row r="7825" spans="1:4" ht="13.2">
      <c r="A7825" s="404">
        <v>43186</v>
      </c>
      <c r="B7825" s="404" t="s">
        <v>19493</v>
      </c>
      <c r="C7825" s="404" t="s">
        <v>19203</v>
      </c>
      <c r="D7825" s="405">
        <v>6265.82</v>
      </c>
    </row>
    <row r="7826" spans="1:4" ht="13.2">
      <c r="A7826" s="404">
        <v>43187</v>
      </c>
      <c r="B7826" s="404" t="s">
        <v>19494</v>
      </c>
      <c r="C7826" s="404" t="s">
        <v>19203</v>
      </c>
      <c r="D7826" s="405">
        <v>8314.7999999999993</v>
      </c>
    </row>
    <row r="7827" spans="1:4" ht="13.2">
      <c r="A7827" s="404">
        <v>43188</v>
      </c>
      <c r="B7827" s="404" t="s">
        <v>19495</v>
      </c>
      <c r="C7827" s="404" t="s">
        <v>19203</v>
      </c>
      <c r="D7827" s="405">
        <v>10074.49</v>
      </c>
    </row>
    <row r="7828" spans="1:4" ht="13.2">
      <c r="A7828" s="404">
        <v>43189</v>
      </c>
      <c r="B7828" s="404" t="s">
        <v>19496</v>
      </c>
      <c r="C7828" s="404" t="s">
        <v>19203</v>
      </c>
      <c r="D7828" s="405">
        <v>11332.12</v>
      </c>
    </row>
    <row r="7829" spans="1:4" ht="13.2">
      <c r="A7829" s="404">
        <v>39580</v>
      </c>
      <c r="B7829" s="404" t="s">
        <v>19497</v>
      </c>
      <c r="C7829" s="404" t="s">
        <v>19203</v>
      </c>
      <c r="D7829" s="405">
        <v>89301.71</v>
      </c>
    </row>
    <row r="7830" spans="1:4" ht="13.2">
      <c r="A7830" s="404">
        <v>39577</v>
      </c>
      <c r="B7830" s="404" t="s">
        <v>19498</v>
      </c>
      <c r="C7830" s="404" t="s">
        <v>19203</v>
      </c>
      <c r="D7830" s="405">
        <v>27951.25</v>
      </c>
    </row>
    <row r="7831" spans="1:4" ht="13.2">
      <c r="A7831" s="404">
        <v>39578</v>
      </c>
      <c r="B7831" s="404" t="s">
        <v>19499</v>
      </c>
      <c r="C7831" s="404" t="s">
        <v>19203</v>
      </c>
      <c r="D7831" s="405">
        <v>36071.629999999997</v>
      </c>
    </row>
    <row r="7832" spans="1:4" ht="13.2">
      <c r="A7832" s="404">
        <v>39579</v>
      </c>
      <c r="B7832" s="404" t="s">
        <v>19500</v>
      </c>
      <c r="C7832" s="404" t="s">
        <v>19203</v>
      </c>
      <c r="D7832" s="405">
        <v>52481.41</v>
      </c>
    </row>
    <row r="7833" spans="1:4" ht="13.2">
      <c r="A7833" s="404">
        <v>39826</v>
      </c>
      <c r="B7833" s="404" t="s">
        <v>19501</v>
      </c>
      <c r="C7833" s="404" t="s">
        <v>19203</v>
      </c>
      <c r="D7833" s="405">
        <v>6445.67</v>
      </c>
    </row>
    <row r="7834" spans="1:4" ht="13.2">
      <c r="A7834" s="404">
        <v>10700</v>
      </c>
      <c r="B7834" s="404" t="s">
        <v>19502</v>
      </c>
      <c r="C7834" s="404" t="s">
        <v>19203</v>
      </c>
      <c r="D7834" s="405">
        <v>22684.99</v>
      </c>
    </row>
    <row r="7835" spans="1:4" ht="13.2">
      <c r="A7835" s="404">
        <v>346</v>
      </c>
      <c r="B7835" s="404" t="s">
        <v>19503</v>
      </c>
      <c r="C7835" s="404" t="s">
        <v>19251</v>
      </c>
      <c r="D7835" s="405">
        <v>29.61</v>
      </c>
    </row>
    <row r="7836" spans="1:4" ht="13.2">
      <c r="A7836" s="404">
        <v>3312</v>
      </c>
      <c r="B7836" s="404" t="s">
        <v>19504</v>
      </c>
      <c r="C7836" s="404" t="s">
        <v>19251</v>
      </c>
      <c r="D7836" s="405">
        <v>26.22</v>
      </c>
    </row>
    <row r="7837" spans="1:4" ht="13.2">
      <c r="A7837" s="404">
        <v>339</v>
      </c>
      <c r="B7837" s="404" t="s">
        <v>19505</v>
      </c>
      <c r="C7837" s="404" t="s">
        <v>19247</v>
      </c>
      <c r="D7837" s="405">
        <v>1.52</v>
      </c>
    </row>
    <row r="7838" spans="1:4" ht="13.2">
      <c r="A7838" s="404">
        <v>340</v>
      </c>
      <c r="B7838" s="404" t="s">
        <v>19506</v>
      </c>
      <c r="C7838" s="404" t="s">
        <v>19247</v>
      </c>
      <c r="D7838" s="405">
        <v>1.38</v>
      </c>
    </row>
    <row r="7839" spans="1:4" ht="13.2">
      <c r="A7839" s="404">
        <v>43130</v>
      </c>
      <c r="B7839" s="404" t="s">
        <v>19507</v>
      </c>
      <c r="C7839" s="404" t="s">
        <v>19251</v>
      </c>
      <c r="D7839" s="405">
        <v>25</v>
      </c>
    </row>
    <row r="7840" spans="1:4" ht="13.2">
      <c r="A7840" s="404">
        <v>344</v>
      </c>
      <c r="B7840" s="404" t="s">
        <v>19508</v>
      </c>
      <c r="C7840" s="404" t="s">
        <v>19251</v>
      </c>
      <c r="D7840" s="405">
        <v>32.86</v>
      </c>
    </row>
    <row r="7841" spans="1:4" ht="13.2">
      <c r="A7841" s="404">
        <v>345</v>
      </c>
      <c r="B7841" s="404" t="s">
        <v>19509</v>
      </c>
      <c r="C7841" s="404" t="s">
        <v>19251</v>
      </c>
      <c r="D7841" s="405">
        <v>35.659999999999997</v>
      </c>
    </row>
    <row r="7842" spans="1:4" ht="13.2">
      <c r="A7842" s="404">
        <v>43131</v>
      </c>
      <c r="B7842" s="404" t="s">
        <v>19510</v>
      </c>
      <c r="C7842" s="404" t="s">
        <v>19251</v>
      </c>
      <c r="D7842" s="405">
        <v>29.04</v>
      </c>
    </row>
    <row r="7843" spans="1:4" ht="13.2">
      <c r="A7843" s="404">
        <v>3313</v>
      </c>
      <c r="B7843" s="404" t="s">
        <v>19511</v>
      </c>
      <c r="C7843" s="404" t="s">
        <v>19251</v>
      </c>
      <c r="D7843" s="405">
        <v>33.75</v>
      </c>
    </row>
    <row r="7844" spans="1:4" ht="13.2">
      <c r="A7844" s="404">
        <v>43132</v>
      </c>
      <c r="B7844" s="404" t="s">
        <v>19512</v>
      </c>
      <c r="C7844" s="404" t="s">
        <v>19251</v>
      </c>
      <c r="D7844" s="405">
        <v>25</v>
      </c>
    </row>
    <row r="7845" spans="1:4" ht="13.2">
      <c r="A7845" s="404">
        <v>366</v>
      </c>
      <c r="B7845" s="404" t="s">
        <v>19513</v>
      </c>
      <c r="C7845" s="404" t="s">
        <v>19349</v>
      </c>
      <c r="D7845" s="405">
        <v>106.67</v>
      </c>
    </row>
    <row r="7846" spans="1:4" ht="13.2">
      <c r="A7846" s="404">
        <v>367</v>
      </c>
      <c r="B7846" s="404" t="s">
        <v>19514</v>
      </c>
      <c r="C7846" s="404" t="s">
        <v>19349</v>
      </c>
      <c r="D7846" s="405">
        <v>108.06</v>
      </c>
    </row>
    <row r="7847" spans="1:4" ht="13.2">
      <c r="A7847" s="404">
        <v>370</v>
      </c>
      <c r="B7847" s="404" t="s">
        <v>19515</v>
      </c>
      <c r="C7847" s="404" t="s">
        <v>19349</v>
      </c>
      <c r="D7847" s="405">
        <v>106.67</v>
      </c>
    </row>
    <row r="7848" spans="1:4" ht="13.2">
      <c r="A7848" s="404">
        <v>368</v>
      </c>
      <c r="B7848" s="404" t="s">
        <v>19516</v>
      </c>
      <c r="C7848" s="404" t="s">
        <v>19349</v>
      </c>
      <c r="D7848" s="405">
        <v>53.33</v>
      </c>
    </row>
    <row r="7849" spans="1:4" ht="13.2">
      <c r="A7849" s="404">
        <v>11075</v>
      </c>
      <c r="B7849" s="404" t="s">
        <v>19517</v>
      </c>
      <c r="C7849" s="404" t="s">
        <v>19349</v>
      </c>
      <c r="D7849" s="405">
        <v>1224.24</v>
      </c>
    </row>
    <row r="7850" spans="1:4" ht="13.2">
      <c r="A7850" s="404">
        <v>1381</v>
      </c>
      <c r="B7850" s="404" t="s">
        <v>19518</v>
      </c>
      <c r="C7850" s="404" t="s">
        <v>19251</v>
      </c>
      <c r="D7850" s="405">
        <v>0.69</v>
      </c>
    </row>
    <row r="7851" spans="1:4" ht="13.2">
      <c r="A7851" s="404">
        <v>34353</v>
      </c>
      <c r="B7851" s="404" t="s">
        <v>19519</v>
      </c>
      <c r="C7851" s="404" t="s">
        <v>19251</v>
      </c>
      <c r="D7851" s="405">
        <v>1.28</v>
      </c>
    </row>
    <row r="7852" spans="1:4" ht="13.2">
      <c r="A7852" s="404">
        <v>37595</v>
      </c>
      <c r="B7852" s="404" t="s">
        <v>19520</v>
      </c>
      <c r="C7852" s="404" t="s">
        <v>19251</v>
      </c>
      <c r="D7852" s="405">
        <v>2.12</v>
      </c>
    </row>
    <row r="7853" spans="1:4" ht="13.2">
      <c r="A7853" s="404">
        <v>37596</v>
      </c>
      <c r="B7853" s="404" t="s">
        <v>19521</v>
      </c>
      <c r="C7853" s="404" t="s">
        <v>19251</v>
      </c>
      <c r="D7853" s="405">
        <v>2.4300000000000002</v>
      </c>
    </row>
    <row r="7854" spans="1:4" ht="13.2">
      <c r="A7854" s="404">
        <v>371</v>
      </c>
      <c r="B7854" s="404" t="s">
        <v>19522</v>
      </c>
      <c r="C7854" s="404" t="s">
        <v>19251</v>
      </c>
      <c r="D7854" s="405">
        <v>0.75</v>
      </c>
    </row>
    <row r="7855" spans="1:4" ht="13.2">
      <c r="A7855" s="404">
        <v>37553</v>
      </c>
      <c r="B7855" s="404" t="s">
        <v>19523</v>
      </c>
      <c r="C7855" s="404" t="s">
        <v>19251</v>
      </c>
      <c r="D7855" s="405">
        <v>1.41</v>
      </c>
    </row>
    <row r="7856" spans="1:4" ht="13.2">
      <c r="A7856" s="404">
        <v>37552</v>
      </c>
      <c r="B7856" s="404" t="s">
        <v>19524</v>
      </c>
      <c r="C7856" s="404" t="s">
        <v>19251</v>
      </c>
      <c r="D7856" s="405">
        <v>2.2599999999999998</v>
      </c>
    </row>
    <row r="7857" spans="1:4" ht="13.2">
      <c r="A7857" s="404">
        <v>36880</v>
      </c>
      <c r="B7857" s="404" t="s">
        <v>19525</v>
      </c>
      <c r="C7857" s="404" t="s">
        <v>19251</v>
      </c>
      <c r="D7857" s="405">
        <v>2.2999999999999998</v>
      </c>
    </row>
    <row r="7858" spans="1:4" ht="13.2">
      <c r="A7858" s="404">
        <v>34355</v>
      </c>
      <c r="B7858" s="404" t="s">
        <v>19526</v>
      </c>
      <c r="C7858" s="404" t="s">
        <v>19251</v>
      </c>
      <c r="D7858" s="405">
        <v>1.98</v>
      </c>
    </row>
    <row r="7859" spans="1:4" ht="13.2">
      <c r="A7859" s="404">
        <v>130</v>
      </c>
      <c r="B7859" s="404" t="s">
        <v>19527</v>
      </c>
      <c r="C7859" s="404" t="s">
        <v>19251</v>
      </c>
      <c r="D7859" s="405">
        <v>3.65</v>
      </c>
    </row>
    <row r="7860" spans="1:4" ht="13.2">
      <c r="A7860" s="404">
        <v>135</v>
      </c>
      <c r="B7860" s="404" t="s">
        <v>19528</v>
      </c>
      <c r="C7860" s="404" t="s">
        <v>19251</v>
      </c>
      <c r="D7860" s="405">
        <v>2.93</v>
      </c>
    </row>
    <row r="7861" spans="1:4" ht="13.2">
      <c r="A7861" s="404">
        <v>36886</v>
      </c>
      <c r="B7861" s="404" t="s">
        <v>19529</v>
      </c>
      <c r="C7861" s="404" t="s">
        <v>19251</v>
      </c>
      <c r="D7861" s="405">
        <v>0.71</v>
      </c>
    </row>
    <row r="7862" spans="1:4" ht="13.2">
      <c r="A7862" s="404">
        <v>38546</v>
      </c>
      <c r="B7862" s="404" t="s">
        <v>19530</v>
      </c>
      <c r="C7862" s="404" t="s">
        <v>19349</v>
      </c>
      <c r="D7862" s="405">
        <v>600.13</v>
      </c>
    </row>
    <row r="7863" spans="1:4" ht="13.2">
      <c r="A7863" s="404">
        <v>34549</v>
      </c>
      <c r="B7863" s="404" t="s">
        <v>19531</v>
      </c>
      <c r="C7863" s="404" t="s">
        <v>19349</v>
      </c>
      <c r="D7863" s="405">
        <v>747.19</v>
      </c>
    </row>
    <row r="7864" spans="1:4" ht="13.2">
      <c r="A7864" s="404">
        <v>6081</v>
      </c>
      <c r="B7864" s="404" t="s">
        <v>19532</v>
      </c>
      <c r="C7864" s="404" t="s">
        <v>19349</v>
      </c>
      <c r="D7864" s="405">
        <v>52.3</v>
      </c>
    </row>
    <row r="7865" spans="1:4" ht="13.2">
      <c r="A7865" s="404">
        <v>6077</v>
      </c>
      <c r="B7865" s="404" t="s">
        <v>19533</v>
      </c>
      <c r="C7865" s="404" t="s">
        <v>19349</v>
      </c>
      <c r="D7865" s="405">
        <v>37.35</v>
      </c>
    </row>
    <row r="7866" spans="1:4" ht="13.2">
      <c r="A7866" s="404">
        <v>6079</v>
      </c>
      <c r="B7866" s="404" t="s">
        <v>19534</v>
      </c>
      <c r="C7866" s="404" t="s">
        <v>19349</v>
      </c>
      <c r="D7866" s="405">
        <v>37.35</v>
      </c>
    </row>
    <row r="7867" spans="1:4" ht="13.2">
      <c r="A7867" s="404">
        <v>1091</v>
      </c>
      <c r="B7867" s="404" t="s">
        <v>19535</v>
      </c>
      <c r="C7867" s="404" t="s">
        <v>19203</v>
      </c>
      <c r="D7867" s="405">
        <v>26.08</v>
      </c>
    </row>
    <row r="7868" spans="1:4" ht="13.2">
      <c r="A7868" s="404">
        <v>1094</v>
      </c>
      <c r="B7868" s="404" t="s">
        <v>19536</v>
      </c>
      <c r="C7868" s="404" t="s">
        <v>19203</v>
      </c>
      <c r="D7868" s="405">
        <v>18.239999999999998</v>
      </c>
    </row>
    <row r="7869" spans="1:4" ht="13.2">
      <c r="A7869" s="404">
        <v>1095</v>
      </c>
      <c r="B7869" s="404" t="s">
        <v>19537</v>
      </c>
      <c r="C7869" s="404" t="s">
        <v>19203</v>
      </c>
      <c r="D7869" s="405">
        <v>38.770000000000003</v>
      </c>
    </row>
    <row r="7870" spans="1:4" ht="13.2">
      <c r="A7870" s="404">
        <v>1092</v>
      </c>
      <c r="B7870" s="404" t="s">
        <v>19538</v>
      </c>
      <c r="C7870" s="404" t="s">
        <v>19203</v>
      </c>
      <c r="D7870" s="405">
        <v>30</v>
      </c>
    </row>
    <row r="7871" spans="1:4" ht="13.2">
      <c r="A7871" s="404">
        <v>1093</v>
      </c>
      <c r="B7871" s="404" t="s">
        <v>19539</v>
      </c>
      <c r="C7871" s="404" t="s">
        <v>19203</v>
      </c>
      <c r="D7871" s="405">
        <v>70.06</v>
      </c>
    </row>
    <row r="7872" spans="1:4" ht="13.2">
      <c r="A7872" s="404">
        <v>1090</v>
      </c>
      <c r="B7872" s="404" t="s">
        <v>19540</v>
      </c>
      <c r="C7872" s="404" t="s">
        <v>19203</v>
      </c>
      <c r="D7872" s="405">
        <v>50.16</v>
      </c>
    </row>
    <row r="7873" spans="1:4" ht="13.2">
      <c r="A7873" s="404">
        <v>1096</v>
      </c>
      <c r="B7873" s="404" t="s">
        <v>19541</v>
      </c>
      <c r="C7873" s="404" t="s">
        <v>19203</v>
      </c>
      <c r="D7873" s="405">
        <v>90.27</v>
      </c>
    </row>
    <row r="7874" spans="1:4" ht="13.2">
      <c r="A7874" s="404">
        <v>1097</v>
      </c>
      <c r="B7874" s="404" t="s">
        <v>19542</v>
      </c>
      <c r="C7874" s="404" t="s">
        <v>19203</v>
      </c>
      <c r="D7874" s="405">
        <v>76.63</v>
      </c>
    </row>
    <row r="7875" spans="1:4" ht="13.2">
      <c r="A7875" s="404">
        <v>378</v>
      </c>
      <c r="B7875" s="404" t="s">
        <v>19543</v>
      </c>
      <c r="C7875" s="404" t="s">
        <v>19351</v>
      </c>
      <c r="D7875" s="405">
        <v>18.809999999999999</v>
      </c>
    </row>
    <row r="7876" spans="1:4" ht="13.2">
      <c r="A7876" s="404">
        <v>40911</v>
      </c>
      <c r="B7876" s="404" t="s">
        <v>19544</v>
      </c>
      <c r="C7876" s="404" t="s">
        <v>19353</v>
      </c>
      <c r="D7876" s="405">
        <v>3320.54</v>
      </c>
    </row>
    <row r="7877" spans="1:4" ht="13.2">
      <c r="A7877" s="404">
        <v>33939</v>
      </c>
      <c r="B7877" s="404" t="s">
        <v>19545</v>
      </c>
      <c r="C7877" s="404" t="s">
        <v>19351</v>
      </c>
      <c r="D7877" s="405">
        <v>96.05</v>
      </c>
    </row>
    <row r="7878" spans="1:4" ht="13.2">
      <c r="A7878" s="404">
        <v>40815</v>
      </c>
      <c r="B7878" s="404" t="s">
        <v>19546</v>
      </c>
      <c r="C7878" s="404" t="s">
        <v>19353</v>
      </c>
      <c r="D7878" s="405">
        <v>16954.849999999999</v>
      </c>
    </row>
    <row r="7879" spans="1:4" ht="13.2">
      <c r="A7879" s="404">
        <v>33952</v>
      </c>
      <c r="B7879" s="404" t="s">
        <v>19547</v>
      </c>
      <c r="C7879" s="404" t="s">
        <v>19351</v>
      </c>
      <c r="D7879" s="405">
        <v>101.34</v>
      </c>
    </row>
    <row r="7880" spans="1:4" ht="13.2">
      <c r="A7880" s="404">
        <v>40816</v>
      </c>
      <c r="B7880" s="404" t="s">
        <v>19548</v>
      </c>
      <c r="C7880" s="404" t="s">
        <v>19353</v>
      </c>
      <c r="D7880" s="405">
        <v>17887.939999999999</v>
      </c>
    </row>
    <row r="7881" spans="1:4" ht="13.2">
      <c r="A7881" s="404">
        <v>33953</v>
      </c>
      <c r="B7881" s="404" t="s">
        <v>19549</v>
      </c>
      <c r="C7881" s="404" t="s">
        <v>19351</v>
      </c>
      <c r="D7881" s="405">
        <v>104.54</v>
      </c>
    </row>
    <row r="7882" spans="1:4" ht="13.2">
      <c r="A7882" s="404">
        <v>40817</v>
      </c>
      <c r="B7882" s="404" t="s">
        <v>19550</v>
      </c>
      <c r="C7882" s="404" t="s">
        <v>19353</v>
      </c>
      <c r="D7882" s="405">
        <v>18453.099999999999</v>
      </c>
    </row>
    <row r="7883" spans="1:4" ht="13.2">
      <c r="A7883" s="404">
        <v>13348</v>
      </c>
      <c r="B7883" s="404" t="s">
        <v>19551</v>
      </c>
      <c r="C7883" s="404" t="s">
        <v>19203</v>
      </c>
      <c r="D7883" s="405">
        <v>1.76</v>
      </c>
    </row>
    <row r="7884" spans="1:4" ht="13.2">
      <c r="A7884" s="404">
        <v>39211</v>
      </c>
      <c r="B7884" s="404" t="s">
        <v>19552</v>
      </c>
      <c r="C7884" s="404" t="s">
        <v>19203</v>
      </c>
      <c r="D7884" s="405">
        <v>1.99</v>
      </c>
    </row>
    <row r="7885" spans="1:4" ht="13.2">
      <c r="A7885" s="404">
        <v>39212</v>
      </c>
      <c r="B7885" s="404" t="s">
        <v>19553</v>
      </c>
      <c r="C7885" s="404" t="s">
        <v>19203</v>
      </c>
      <c r="D7885" s="405">
        <v>2.2200000000000002</v>
      </c>
    </row>
    <row r="7886" spans="1:4" ht="13.2">
      <c r="A7886" s="404">
        <v>39208</v>
      </c>
      <c r="B7886" s="404" t="s">
        <v>19554</v>
      </c>
      <c r="C7886" s="404" t="s">
        <v>19203</v>
      </c>
      <c r="D7886" s="405">
        <v>0.6</v>
      </c>
    </row>
    <row r="7887" spans="1:4" ht="13.2">
      <c r="A7887" s="404">
        <v>39210</v>
      </c>
      <c r="B7887" s="404" t="s">
        <v>19555</v>
      </c>
      <c r="C7887" s="404" t="s">
        <v>19203</v>
      </c>
      <c r="D7887" s="405">
        <v>1.1100000000000001</v>
      </c>
    </row>
    <row r="7888" spans="1:4" ht="13.2">
      <c r="A7888" s="404">
        <v>39214</v>
      </c>
      <c r="B7888" s="404" t="s">
        <v>19556</v>
      </c>
      <c r="C7888" s="404" t="s">
        <v>19203</v>
      </c>
      <c r="D7888" s="405">
        <v>4.1100000000000003</v>
      </c>
    </row>
    <row r="7889" spans="1:4" ht="13.2">
      <c r="A7889" s="404">
        <v>39213</v>
      </c>
      <c r="B7889" s="404" t="s">
        <v>19557</v>
      </c>
      <c r="C7889" s="404" t="s">
        <v>19203</v>
      </c>
      <c r="D7889" s="405">
        <v>2.9</v>
      </c>
    </row>
    <row r="7890" spans="1:4" ht="13.2">
      <c r="A7890" s="404">
        <v>39209</v>
      </c>
      <c r="B7890" s="404" t="s">
        <v>19558</v>
      </c>
      <c r="C7890" s="404" t="s">
        <v>19203</v>
      </c>
      <c r="D7890" s="405">
        <v>0.72</v>
      </c>
    </row>
    <row r="7891" spans="1:4" ht="13.2">
      <c r="A7891" s="404">
        <v>39207</v>
      </c>
      <c r="B7891" s="404" t="s">
        <v>19559</v>
      </c>
      <c r="C7891" s="404" t="s">
        <v>19203</v>
      </c>
      <c r="D7891" s="405">
        <v>1.1100000000000001</v>
      </c>
    </row>
    <row r="7892" spans="1:4" ht="13.2">
      <c r="A7892" s="404">
        <v>39215</v>
      </c>
      <c r="B7892" s="404" t="s">
        <v>19560</v>
      </c>
      <c r="C7892" s="404" t="s">
        <v>19203</v>
      </c>
      <c r="D7892" s="405">
        <v>7.49</v>
      </c>
    </row>
    <row r="7893" spans="1:4" ht="13.2">
      <c r="A7893" s="404">
        <v>39216</v>
      </c>
      <c r="B7893" s="404" t="s">
        <v>19561</v>
      </c>
      <c r="C7893" s="404" t="s">
        <v>19203</v>
      </c>
      <c r="D7893" s="405">
        <v>10.45</v>
      </c>
    </row>
    <row r="7894" spans="1:4" ht="13.2">
      <c r="A7894" s="404">
        <v>11267</v>
      </c>
      <c r="B7894" s="404" t="s">
        <v>19562</v>
      </c>
      <c r="C7894" s="404" t="s">
        <v>19203</v>
      </c>
      <c r="D7894" s="405">
        <v>1.54</v>
      </c>
    </row>
    <row r="7895" spans="1:4" ht="13.2">
      <c r="A7895" s="404">
        <v>379</v>
      </c>
      <c r="B7895" s="404" t="s">
        <v>19563</v>
      </c>
      <c r="C7895" s="404" t="s">
        <v>19203</v>
      </c>
      <c r="D7895" s="405">
        <v>1.55</v>
      </c>
    </row>
    <row r="7896" spans="1:4" ht="13.2">
      <c r="A7896" s="404">
        <v>510</v>
      </c>
      <c r="B7896" s="404" t="s">
        <v>19564</v>
      </c>
      <c r="C7896" s="404" t="s">
        <v>19251</v>
      </c>
      <c r="D7896" s="405">
        <v>12.77</v>
      </c>
    </row>
    <row r="7897" spans="1:4" ht="13.2">
      <c r="A7897" s="404">
        <v>516</v>
      </c>
      <c r="B7897" s="404" t="s">
        <v>19565</v>
      </c>
      <c r="C7897" s="404" t="s">
        <v>19251</v>
      </c>
      <c r="D7897" s="405">
        <v>15.13</v>
      </c>
    </row>
    <row r="7898" spans="1:4" ht="13.2">
      <c r="A7898" s="404">
        <v>509</v>
      </c>
      <c r="B7898" s="404" t="s">
        <v>19566</v>
      </c>
      <c r="C7898" s="404" t="s">
        <v>19251</v>
      </c>
      <c r="D7898" s="405">
        <v>16.98</v>
      </c>
    </row>
    <row r="7899" spans="1:4" ht="13.2">
      <c r="A7899" s="404">
        <v>40331</v>
      </c>
      <c r="B7899" s="404" t="s">
        <v>19567</v>
      </c>
      <c r="C7899" s="404" t="s">
        <v>19351</v>
      </c>
      <c r="D7899" s="405">
        <v>14.74</v>
      </c>
    </row>
    <row r="7900" spans="1:4" ht="13.2">
      <c r="A7900" s="404">
        <v>40930</v>
      </c>
      <c r="B7900" s="404" t="s">
        <v>19568</v>
      </c>
      <c r="C7900" s="404" t="s">
        <v>19353</v>
      </c>
      <c r="D7900" s="405">
        <v>2603.69</v>
      </c>
    </row>
    <row r="7901" spans="1:4" ht="13.2">
      <c r="A7901" s="404">
        <v>11761</v>
      </c>
      <c r="B7901" s="404" t="s">
        <v>19569</v>
      </c>
      <c r="C7901" s="404" t="s">
        <v>19203</v>
      </c>
      <c r="D7901" s="405">
        <v>81.72</v>
      </c>
    </row>
    <row r="7902" spans="1:4" ht="13.2">
      <c r="A7902" s="404">
        <v>377</v>
      </c>
      <c r="B7902" s="404" t="s">
        <v>19570</v>
      </c>
      <c r="C7902" s="404" t="s">
        <v>19203</v>
      </c>
      <c r="D7902" s="405">
        <v>38.4</v>
      </c>
    </row>
    <row r="7903" spans="1:4" ht="13.2">
      <c r="A7903" s="404">
        <v>7588</v>
      </c>
      <c r="B7903" s="404" t="s">
        <v>19571</v>
      </c>
      <c r="C7903" s="404" t="s">
        <v>19203</v>
      </c>
      <c r="D7903" s="405">
        <v>56.65</v>
      </c>
    </row>
    <row r="7904" spans="1:4" ht="13.2">
      <c r="A7904" s="404">
        <v>34551</v>
      </c>
      <c r="B7904" s="404" t="s">
        <v>19572</v>
      </c>
      <c r="C7904" s="404" t="s">
        <v>19351</v>
      </c>
      <c r="D7904" s="405">
        <v>12.67</v>
      </c>
    </row>
    <row r="7905" spans="1:4" ht="13.2">
      <c r="A7905" s="404">
        <v>41078</v>
      </c>
      <c r="B7905" s="404" t="s">
        <v>19573</v>
      </c>
      <c r="C7905" s="404" t="s">
        <v>19353</v>
      </c>
      <c r="D7905" s="405">
        <v>2236.63</v>
      </c>
    </row>
    <row r="7906" spans="1:4" ht="13.2">
      <c r="A7906" s="404">
        <v>246</v>
      </c>
      <c r="B7906" s="404" t="s">
        <v>19574</v>
      </c>
      <c r="C7906" s="404" t="s">
        <v>19351</v>
      </c>
      <c r="D7906" s="405">
        <v>14.21</v>
      </c>
    </row>
    <row r="7907" spans="1:4" ht="13.2">
      <c r="A7907" s="404">
        <v>40927</v>
      </c>
      <c r="B7907" s="404" t="s">
        <v>19575</v>
      </c>
      <c r="C7907" s="404" t="s">
        <v>19353</v>
      </c>
      <c r="D7907" s="405">
        <v>2510.17</v>
      </c>
    </row>
    <row r="7908" spans="1:4" ht="13.2">
      <c r="A7908" s="404">
        <v>2350</v>
      </c>
      <c r="B7908" s="404" t="s">
        <v>19576</v>
      </c>
      <c r="C7908" s="404" t="s">
        <v>19351</v>
      </c>
      <c r="D7908" s="405">
        <v>15.5</v>
      </c>
    </row>
    <row r="7909" spans="1:4" ht="13.2">
      <c r="A7909" s="404">
        <v>40812</v>
      </c>
      <c r="B7909" s="404" t="s">
        <v>19577</v>
      </c>
      <c r="C7909" s="404" t="s">
        <v>19353</v>
      </c>
      <c r="D7909" s="405">
        <v>2737.12</v>
      </c>
    </row>
    <row r="7910" spans="1:4" ht="13.2">
      <c r="A7910" s="404">
        <v>245</v>
      </c>
      <c r="B7910" s="404" t="s">
        <v>19578</v>
      </c>
      <c r="C7910" s="404" t="s">
        <v>19351</v>
      </c>
      <c r="D7910" s="405">
        <v>24.12</v>
      </c>
    </row>
    <row r="7911" spans="1:4" ht="13.2">
      <c r="A7911" s="404">
        <v>41090</v>
      </c>
      <c r="B7911" s="404" t="s">
        <v>19579</v>
      </c>
      <c r="C7911" s="404" t="s">
        <v>19353</v>
      </c>
      <c r="D7911" s="405">
        <v>4259.0600000000004</v>
      </c>
    </row>
    <row r="7912" spans="1:4" ht="13.2">
      <c r="A7912" s="404">
        <v>251</v>
      </c>
      <c r="B7912" s="404" t="s">
        <v>19580</v>
      </c>
      <c r="C7912" s="404" t="s">
        <v>19351</v>
      </c>
      <c r="D7912" s="405">
        <v>14.21</v>
      </c>
    </row>
    <row r="7913" spans="1:4" ht="13.2">
      <c r="A7913" s="404">
        <v>40975</v>
      </c>
      <c r="B7913" s="404" t="s">
        <v>19581</v>
      </c>
      <c r="C7913" s="404" t="s">
        <v>19353</v>
      </c>
      <c r="D7913" s="405">
        <v>2510.17</v>
      </c>
    </row>
    <row r="7914" spans="1:4" ht="13.2">
      <c r="A7914" s="404">
        <v>6127</v>
      </c>
      <c r="B7914" s="404" t="s">
        <v>19582</v>
      </c>
      <c r="C7914" s="404" t="s">
        <v>19351</v>
      </c>
      <c r="D7914" s="405">
        <v>14.21</v>
      </c>
    </row>
    <row r="7915" spans="1:4" ht="13.2">
      <c r="A7915" s="404">
        <v>41072</v>
      </c>
      <c r="B7915" s="404" t="s">
        <v>19583</v>
      </c>
      <c r="C7915" s="404" t="s">
        <v>19353</v>
      </c>
      <c r="D7915" s="405">
        <v>2510.17</v>
      </c>
    </row>
    <row r="7916" spans="1:4" ht="13.2">
      <c r="A7916" s="404">
        <v>6121</v>
      </c>
      <c r="B7916" s="404" t="s">
        <v>19584</v>
      </c>
      <c r="C7916" s="404" t="s">
        <v>19351</v>
      </c>
      <c r="D7916" s="405">
        <v>12.63</v>
      </c>
    </row>
    <row r="7917" spans="1:4" ht="13.2">
      <c r="A7917" s="404">
        <v>41071</v>
      </c>
      <c r="B7917" s="404" t="s">
        <v>19585</v>
      </c>
      <c r="C7917" s="404" t="s">
        <v>19353</v>
      </c>
      <c r="D7917" s="405">
        <v>2230.63</v>
      </c>
    </row>
    <row r="7918" spans="1:4" ht="13.2">
      <c r="A7918" s="404">
        <v>244</v>
      </c>
      <c r="B7918" s="404" t="s">
        <v>19586</v>
      </c>
      <c r="C7918" s="404" t="s">
        <v>19351</v>
      </c>
      <c r="D7918" s="405">
        <v>16.670000000000002</v>
      </c>
    </row>
    <row r="7919" spans="1:4" ht="13.2">
      <c r="A7919" s="404">
        <v>41093</v>
      </c>
      <c r="B7919" s="404" t="s">
        <v>19587</v>
      </c>
      <c r="C7919" s="404" t="s">
        <v>19353</v>
      </c>
      <c r="D7919" s="405">
        <v>2943.92</v>
      </c>
    </row>
    <row r="7920" spans="1:4" ht="13.2">
      <c r="A7920" s="404">
        <v>532</v>
      </c>
      <c r="B7920" s="404" t="s">
        <v>19588</v>
      </c>
      <c r="C7920" s="404" t="s">
        <v>19351</v>
      </c>
      <c r="D7920" s="405">
        <v>29.26</v>
      </c>
    </row>
    <row r="7921" spans="1:4" ht="13.2">
      <c r="A7921" s="404">
        <v>40931</v>
      </c>
      <c r="B7921" s="404" t="s">
        <v>19589</v>
      </c>
      <c r="C7921" s="404" t="s">
        <v>19353</v>
      </c>
      <c r="D7921" s="405">
        <v>5166.97</v>
      </c>
    </row>
    <row r="7922" spans="1:4" ht="13.2">
      <c r="A7922" s="404">
        <v>36150</v>
      </c>
      <c r="B7922" s="404" t="s">
        <v>19590</v>
      </c>
      <c r="C7922" s="404" t="s">
        <v>19203</v>
      </c>
      <c r="D7922" s="405">
        <v>39.200000000000003</v>
      </c>
    </row>
    <row r="7923" spans="1:4" ht="13.2">
      <c r="A7923" s="404">
        <v>4760</v>
      </c>
      <c r="B7923" s="404" t="s">
        <v>19591</v>
      </c>
      <c r="C7923" s="404" t="s">
        <v>19351</v>
      </c>
      <c r="D7923" s="405">
        <v>20.39</v>
      </c>
    </row>
    <row r="7924" spans="1:4" ht="13.2">
      <c r="A7924" s="404">
        <v>41069</v>
      </c>
      <c r="B7924" s="404" t="s">
        <v>19592</v>
      </c>
      <c r="C7924" s="404" t="s">
        <v>19353</v>
      </c>
      <c r="D7924" s="405">
        <v>3600.64</v>
      </c>
    </row>
    <row r="7925" spans="1:4" ht="13.2">
      <c r="A7925" s="404">
        <v>10422</v>
      </c>
      <c r="B7925" s="404" t="s">
        <v>19593</v>
      </c>
      <c r="C7925" s="404" t="s">
        <v>19203</v>
      </c>
      <c r="D7925" s="405">
        <v>398.49</v>
      </c>
    </row>
    <row r="7926" spans="1:4" ht="13.2">
      <c r="A7926" s="404">
        <v>44019</v>
      </c>
      <c r="B7926" s="404" t="s">
        <v>19594</v>
      </c>
      <c r="C7926" s="404" t="s">
        <v>19203</v>
      </c>
      <c r="D7926" s="405">
        <v>551.61</v>
      </c>
    </row>
    <row r="7927" spans="1:4" ht="13.2">
      <c r="A7927" s="404">
        <v>36520</v>
      </c>
      <c r="B7927" s="404" t="s">
        <v>19595</v>
      </c>
      <c r="C7927" s="404" t="s">
        <v>19203</v>
      </c>
      <c r="D7927" s="405">
        <v>670.7</v>
      </c>
    </row>
    <row r="7928" spans="1:4" ht="13.2">
      <c r="A7928" s="404">
        <v>42319</v>
      </c>
      <c r="B7928" s="404" t="s">
        <v>19596</v>
      </c>
      <c r="C7928" s="404" t="s">
        <v>19203</v>
      </c>
      <c r="D7928" s="405">
        <v>600.98</v>
      </c>
    </row>
    <row r="7929" spans="1:4" ht="13.2">
      <c r="A7929" s="404">
        <v>10420</v>
      </c>
      <c r="B7929" s="404" t="s">
        <v>19597</v>
      </c>
      <c r="C7929" s="404" t="s">
        <v>19203</v>
      </c>
      <c r="D7929" s="405">
        <v>213.19</v>
      </c>
    </row>
    <row r="7930" spans="1:4" ht="13.2">
      <c r="A7930" s="404">
        <v>10421</v>
      </c>
      <c r="B7930" s="404" t="s">
        <v>19598</v>
      </c>
      <c r="C7930" s="404" t="s">
        <v>19203</v>
      </c>
      <c r="D7930" s="405">
        <v>234.27</v>
      </c>
    </row>
    <row r="7931" spans="1:4" ht="13.2">
      <c r="A7931" s="404">
        <v>11786</v>
      </c>
      <c r="B7931" s="404" t="s">
        <v>19599</v>
      </c>
      <c r="C7931" s="404" t="s">
        <v>19203</v>
      </c>
      <c r="D7931" s="405">
        <v>472.37</v>
      </c>
    </row>
    <row r="7932" spans="1:4" ht="13.2">
      <c r="A7932" s="404">
        <v>4815</v>
      </c>
      <c r="B7932" s="404" t="s">
        <v>19600</v>
      </c>
      <c r="C7932" s="404" t="s">
        <v>19203</v>
      </c>
      <c r="D7932" s="405">
        <v>5.54</v>
      </c>
    </row>
    <row r="7933" spans="1:4" ht="13.2">
      <c r="A7933" s="404">
        <v>541</v>
      </c>
      <c r="B7933" s="404" t="s">
        <v>19601</v>
      </c>
      <c r="C7933" s="404" t="s">
        <v>19203</v>
      </c>
      <c r="D7933" s="405">
        <v>167.5</v>
      </c>
    </row>
    <row r="7934" spans="1:4" ht="13.2">
      <c r="A7934" s="404">
        <v>542</v>
      </c>
      <c r="B7934" s="404" t="s">
        <v>19602</v>
      </c>
      <c r="C7934" s="404" t="s">
        <v>19203</v>
      </c>
      <c r="D7934" s="405">
        <v>209.96</v>
      </c>
    </row>
    <row r="7935" spans="1:4" ht="13.2">
      <c r="A7935" s="404">
        <v>540</v>
      </c>
      <c r="B7935" s="404" t="s">
        <v>19603</v>
      </c>
      <c r="C7935" s="404" t="s">
        <v>19203</v>
      </c>
      <c r="D7935" s="405">
        <v>473.15</v>
      </c>
    </row>
    <row r="7936" spans="1:4" ht="13.2">
      <c r="A7936" s="404">
        <v>38364</v>
      </c>
      <c r="B7936" s="404" t="s">
        <v>19604</v>
      </c>
      <c r="C7936" s="404" t="s">
        <v>19203</v>
      </c>
      <c r="D7936" s="405">
        <v>638.66999999999996</v>
      </c>
    </row>
    <row r="7937" spans="1:4" ht="13.2">
      <c r="A7937" s="404">
        <v>11692</v>
      </c>
      <c r="B7937" s="404" t="s">
        <v>19605</v>
      </c>
      <c r="C7937" s="404" t="s">
        <v>19606</v>
      </c>
      <c r="D7937" s="405">
        <v>390.29</v>
      </c>
    </row>
    <row r="7938" spans="1:4" ht="13.2">
      <c r="A7938" s="404">
        <v>1746</v>
      </c>
      <c r="B7938" s="404" t="s">
        <v>19607</v>
      </c>
      <c r="C7938" s="404" t="s">
        <v>19203</v>
      </c>
      <c r="D7938" s="405">
        <v>242</v>
      </c>
    </row>
    <row r="7939" spans="1:4" ht="13.2">
      <c r="A7939" s="404">
        <v>1748</v>
      </c>
      <c r="B7939" s="404" t="s">
        <v>19608</v>
      </c>
      <c r="C7939" s="404" t="s">
        <v>19203</v>
      </c>
      <c r="D7939" s="405">
        <v>321.8</v>
      </c>
    </row>
    <row r="7940" spans="1:4" ht="13.2">
      <c r="A7940" s="404">
        <v>1749</v>
      </c>
      <c r="B7940" s="404" t="s">
        <v>19609</v>
      </c>
      <c r="C7940" s="404" t="s">
        <v>19203</v>
      </c>
      <c r="D7940" s="405">
        <v>466.23</v>
      </c>
    </row>
    <row r="7941" spans="1:4" ht="13.2">
      <c r="A7941" s="404">
        <v>37412</v>
      </c>
      <c r="B7941" s="404" t="s">
        <v>19610</v>
      </c>
      <c r="C7941" s="404" t="s">
        <v>19203</v>
      </c>
      <c r="D7941" s="405">
        <v>236.55</v>
      </c>
    </row>
    <row r="7942" spans="1:4" ht="13.2">
      <c r="A7942" s="404">
        <v>1745</v>
      </c>
      <c r="B7942" s="404" t="s">
        <v>19611</v>
      </c>
      <c r="C7942" s="404" t="s">
        <v>19203</v>
      </c>
      <c r="D7942" s="405">
        <v>281.29000000000002</v>
      </c>
    </row>
    <row r="7943" spans="1:4" ht="13.2">
      <c r="A7943" s="404">
        <v>1750</v>
      </c>
      <c r="B7943" s="404" t="s">
        <v>19612</v>
      </c>
      <c r="C7943" s="404" t="s">
        <v>19203</v>
      </c>
      <c r="D7943" s="405">
        <v>657.34</v>
      </c>
    </row>
    <row r="7944" spans="1:4" ht="13.2">
      <c r="A7944" s="404">
        <v>11687</v>
      </c>
      <c r="B7944" s="404" t="s">
        <v>19613</v>
      </c>
      <c r="C7944" s="404" t="s">
        <v>19247</v>
      </c>
      <c r="D7944" s="405">
        <v>1047.3499999999999</v>
      </c>
    </row>
    <row r="7945" spans="1:4" ht="13.2">
      <c r="A7945" s="404">
        <v>11689</v>
      </c>
      <c r="B7945" s="404" t="s">
        <v>19614</v>
      </c>
      <c r="C7945" s="404" t="s">
        <v>19247</v>
      </c>
      <c r="D7945" s="405">
        <v>1312.27</v>
      </c>
    </row>
    <row r="7946" spans="1:4" ht="13.2">
      <c r="A7946" s="404">
        <v>11693</v>
      </c>
      <c r="B7946" s="404" t="s">
        <v>19615</v>
      </c>
      <c r="C7946" s="404" t="s">
        <v>19606</v>
      </c>
      <c r="D7946" s="405">
        <v>185.72</v>
      </c>
    </row>
    <row r="7947" spans="1:4" ht="13.2">
      <c r="A7947" s="404">
        <v>36215</v>
      </c>
      <c r="B7947" s="404" t="s">
        <v>19616</v>
      </c>
      <c r="C7947" s="404" t="s">
        <v>19203</v>
      </c>
      <c r="D7947" s="405">
        <v>952.7</v>
      </c>
    </row>
    <row r="7948" spans="1:4" ht="13.2">
      <c r="A7948" s="404">
        <v>42439</v>
      </c>
      <c r="B7948" s="404" t="s">
        <v>19617</v>
      </c>
      <c r="C7948" s="404" t="s">
        <v>19203</v>
      </c>
      <c r="D7948" s="405">
        <v>1207.8399999999999</v>
      </c>
    </row>
    <row r="7949" spans="1:4" ht="13.2">
      <c r="A7949" s="404">
        <v>38381</v>
      </c>
      <c r="B7949" s="404" t="s">
        <v>19618</v>
      </c>
      <c r="C7949" s="404" t="s">
        <v>19203</v>
      </c>
      <c r="D7949" s="405">
        <v>11.91</v>
      </c>
    </row>
    <row r="7950" spans="1:4" ht="13.2">
      <c r="A7950" s="404">
        <v>39621</v>
      </c>
      <c r="B7950" s="404" t="s">
        <v>19619</v>
      </c>
      <c r="C7950" s="404" t="s">
        <v>19620</v>
      </c>
      <c r="D7950" s="405">
        <v>1103.0899999999999</v>
      </c>
    </row>
    <row r="7951" spans="1:4" ht="13.2">
      <c r="A7951" s="404">
        <v>39624</v>
      </c>
      <c r="B7951" s="404" t="s">
        <v>19621</v>
      </c>
      <c r="C7951" s="404" t="s">
        <v>19620</v>
      </c>
      <c r="D7951" s="405">
        <v>1216.83</v>
      </c>
    </row>
    <row r="7952" spans="1:4" ht="13.2">
      <c r="A7952" s="404">
        <v>39615</v>
      </c>
      <c r="B7952" s="404" t="s">
        <v>19622</v>
      </c>
      <c r="C7952" s="404" t="s">
        <v>19203</v>
      </c>
      <c r="D7952" s="405">
        <v>491.71</v>
      </c>
    </row>
    <row r="7953" spans="1:4" ht="13.2">
      <c r="A7953" s="404">
        <v>39620</v>
      </c>
      <c r="B7953" s="404" t="s">
        <v>19623</v>
      </c>
      <c r="C7953" s="404" t="s">
        <v>19203</v>
      </c>
      <c r="D7953" s="405">
        <v>750.98</v>
      </c>
    </row>
    <row r="7954" spans="1:4" ht="13.2">
      <c r="A7954" s="404">
        <v>39623</v>
      </c>
      <c r="B7954" s="404" t="s">
        <v>19624</v>
      </c>
      <c r="C7954" s="404" t="s">
        <v>19203</v>
      </c>
      <c r="D7954" s="405">
        <v>804.36</v>
      </c>
    </row>
    <row r="7955" spans="1:4" ht="13.2">
      <c r="A7955" s="404">
        <v>546</v>
      </c>
      <c r="B7955" s="404" t="s">
        <v>19625</v>
      </c>
      <c r="C7955" s="404" t="s">
        <v>19251</v>
      </c>
      <c r="D7955" s="405">
        <v>7.98</v>
      </c>
    </row>
    <row r="7956" spans="1:4" ht="13.2">
      <c r="A7956" s="404">
        <v>566</v>
      </c>
      <c r="B7956" s="404" t="s">
        <v>19626</v>
      </c>
      <c r="C7956" s="404" t="s">
        <v>19247</v>
      </c>
      <c r="D7956" s="405">
        <v>3.78</v>
      </c>
    </row>
    <row r="7957" spans="1:4" ht="13.2">
      <c r="A7957" s="404">
        <v>565</v>
      </c>
      <c r="B7957" s="404" t="s">
        <v>19627</v>
      </c>
      <c r="C7957" s="404" t="s">
        <v>19247</v>
      </c>
      <c r="D7957" s="405">
        <v>13.8</v>
      </c>
    </row>
    <row r="7958" spans="1:4" ht="13.2">
      <c r="A7958" s="404">
        <v>555</v>
      </c>
      <c r="B7958" s="404" t="s">
        <v>19628</v>
      </c>
      <c r="C7958" s="404" t="s">
        <v>19247</v>
      </c>
      <c r="D7958" s="405">
        <v>9.7799999999999994</v>
      </c>
    </row>
    <row r="7959" spans="1:4" ht="13.2">
      <c r="A7959" s="404">
        <v>557</v>
      </c>
      <c r="B7959" s="404" t="s">
        <v>19629</v>
      </c>
      <c r="C7959" s="404" t="s">
        <v>19247</v>
      </c>
      <c r="D7959" s="405">
        <v>30.7</v>
      </c>
    </row>
    <row r="7960" spans="1:4" ht="13.2">
      <c r="A7960" s="404">
        <v>552</v>
      </c>
      <c r="B7960" s="404" t="s">
        <v>19630</v>
      </c>
      <c r="C7960" s="404" t="s">
        <v>19247</v>
      </c>
      <c r="D7960" s="405">
        <v>15.23</v>
      </c>
    </row>
    <row r="7961" spans="1:4" ht="13.2">
      <c r="A7961" s="404">
        <v>563</v>
      </c>
      <c r="B7961" s="404" t="s">
        <v>19631</v>
      </c>
      <c r="C7961" s="404" t="s">
        <v>19247</v>
      </c>
      <c r="D7961" s="405">
        <v>22.89</v>
      </c>
    </row>
    <row r="7962" spans="1:4" ht="13.2">
      <c r="A7962" s="404">
        <v>549</v>
      </c>
      <c r="B7962" s="404" t="s">
        <v>19632</v>
      </c>
      <c r="C7962" s="404" t="s">
        <v>19247</v>
      </c>
      <c r="D7962" s="405">
        <v>41.2</v>
      </c>
    </row>
    <row r="7963" spans="1:4" ht="13.2">
      <c r="A7963" s="404">
        <v>551</v>
      </c>
      <c r="B7963" s="404" t="s">
        <v>19633</v>
      </c>
      <c r="C7963" s="404" t="s">
        <v>19247</v>
      </c>
      <c r="D7963" s="405">
        <v>81.58</v>
      </c>
    </row>
    <row r="7964" spans="1:4" ht="13.2">
      <c r="A7964" s="404">
        <v>559</v>
      </c>
      <c r="B7964" s="404" t="s">
        <v>19634</v>
      </c>
      <c r="C7964" s="404" t="s">
        <v>19247</v>
      </c>
      <c r="D7964" s="405">
        <v>20.39</v>
      </c>
    </row>
    <row r="7965" spans="1:4" ht="13.2">
      <c r="A7965" s="404">
        <v>560</v>
      </c>
      <c r="B7965" s="404" t="s">
        <v>19635</v>
      </c>
      <c r="C7965" s="404" t="s">
        <v>19247</v>
      </c>
      <c r="D7965" s="405">
        <v>25.51</v>
      </c>
    </row>
    <row r="7966" spans="1:4" ht="13.2">
      <c r="A7966" s="404">
        <v>547</v>
      </c>
      <c r="B7966" s="404" t="s">
        <v>19636</v>
      </c>
      <c r="C7966" s="404" t="s">
        <v>19247</v>
      </c>
      <c r="D7966" s="405">
        <v>30.55</v>
      </c>
    </row>
    <row r="7967" spans="1:4" ht="13.2">
      <c r="A7967" s="404">
        <v>36207</v>
      </c>
      <c r="B7967" s="404" t="s">
        <v>19637</v>
      </c>
      <c r="C7967" s="404" t="s">
        <v>19203</v>
      </c>
      <c r="D7967" s="405">
        <v>421.98</v>
      </c>
    </row>
    <row r="7968" spans="1:4" ht="13.2">
      <c r="A7968" s="404">
        <v>36209</v>
      </c>
      <c r="B7968" s="404" t="s">
        <v>19638</v>
      </c>
      <c r="C7968" s="404" t="s">
        <v>19203</v>
      </c>
      <c r="D7968" s="405">
        <v>484.29</v>
      </c>
    </row>
    <row r="7969" spans="1:4" ht="13.2">
      <c r="A7969" s="404">
        <v>36210</v>
      </c>
      <c r="B7969" s="404" t="s">
        <v>19639</v>
      </c>
      <c r="C7969" s="404" t="s">
        <v>19203</v>
      </c>
      <c r="D7969" s="405">
        <v>523.98</v>
      </c>
    </row>
    <row r="7970" spans="1:4" ht="13.2">
      <c r="A7970" s="404">
        <v>36204</v>
      </c>
      <c r="B7970" s="404" t="s">
        <v>19640</v>
      </c>
      <c r="C7970" s="404" t="s">
        <v>19203</v>
      </c>
      <c r="D7970" s="405">
        <v>185.78</v>
      </c>
    </row>
    <row r="7971" spans="1:4" ht="13.2">
      <c r="A7971" s="404">
        <v>36205</v>
      </c>
      <c r="B7971" s="404" t="s">
        <v>19641</v>
      </c>
      <c r="C7971" s="404" t="s">
        <v>19203</v>
      </c>
      <c r="D7971" s="405">
        <v>206.33</v>
      </c>
    </row>
    <row r="7972" spans="1:4" ht="13.2">
      <c r="A7972" s="404">
        <v>36081</v>
      </c>
      <c r="B7972" s="404" t="s">
        <v>19642</v>
      </c>
      <c r="C7972" s="404" t="s">
        <v>19203</v>
      </c>
      <c r="D7972" s="405">
        <v>220</v>
      </c>
    </row>
    <row r="7973" spans="1:4" ht="13.2">
      <c r="A7973" s="404">
        <v>36206</v>
      </c>
      <c r="B7973" s="404" t="s">
        <v>19643</v>
      </c>
      <c r="C7973" s="404" t="s">
        <v>19203</v>
      </c>
      <c r="D7973" s="405">
        <v>230.49</v>
      </c>
    </row>
    <row r="7974" spans="1:4" ht="13.2">
      <c r="A7974" s="404">
        <v>36218</v>
      </c>
      <c r="B7974" s="404" t="s">
        <v>19644</v>
      </c>
      <c r="C7974" s="404" t="s">
        <v>19203</v>
      </c>
      <c r="D7974" s="405">
        <v>156.4</v>
      </c>
    </row>
    <row r="7975" spans="1:4" ht="13.2">
      <c r="A7975" s="404">
        <v>36220</v>
      </c>
      <c r="B7975" s="404" t="s">
        <v>19645</v>
      </c>
      <c r="C7975" s="404" t="s">
        <v>19203</v>
      </c>
      <c r="D7975" s="405">
        <v>179.34</v>
      </c>
    </row>
    <row r="7976" spans="1:4" ht="13.2">
      <c r="A7976" s="404">
        <v>36080</v>
      </c>
      <c r="B7976" s="404" t="s">
        <v>19646</v>
      </c>
      <c r="C7976" s="404" t="s">
        <v>19203</v>
      </c>
      <c r="D7976" s="405">
        <v>193.99</v>
      </c>
    </row>
    <row r="7977" spans="1:4" ht="13.2">
      <c r="A7977" s="404">
        <v>36223</v>
      </c>
      <c r="B7977" s="404" t="s">
        <v>19647</v>
      </c>
      <c r="C7977" s="404" t="s">
        <v>19203</v>
      </c>
      <c r="D7977" s="405">
        <v>203.14</v>
      </c>
    </row>
    <row r="7978" spans="1:4" ht="13.2">
      <c r="A7978" s="404">
        <v>38127</v>
      </c>
      <c r="B7978" s="404" t="s">
        <v>19648</v>
      </c>
      <c r="C7978" s="404" t="s">
        <v>19203</v>
      </c>
      <c r="D7978" s="405">
        <v>422.17</v>
      </c>
    </row>
    <row r="7979" spans="1:4" ht="13.2">
      <c r="A7979" s="404">
        <v>38060</v>
      </c>
      <c r="B7979" s="404" t="s">
        <v>19649</v>
      </c>
      <c r="C7979" s="404" t="s">
        <v>19203</v>
      </c>
      <c r="D7979" s="405">
        <v>57.92</v>
      </c>
    </row>
    <row r="7980" spans="1:4" ht="13.2">
      <c r="A7980" s="404">
        <v>10956</v>
      </c>
      <c r="B7980" s="404" t="s">
        <v>19650</v>
      </c>
      <c r="C7980" s="404" t="s">
        <v>19203</v>
      </c>
      <c r="D7980" s="405">
        <v>63.51</v>
      </c>
    </row>
    <row r="7981" spans="1:4" ht="13.2">
      <c r="A7981" s="404">
        <v>39380</v>
      </c>
      <c r="B7981" s="404" t="s">
        <v>19651</v>
      </c>
      <c r="C7981" s="404" t="s">
        <v>19203</v>
      </c>
      <c r="D7981" s="405">
        <v>21.28</v>
      </c>
    </row>
    <row r="7982" spans="1:4" ht="13.2">
      <c r="A7982" s="404">
        <v>44172</v>
      </c>
      <c r="B7982" s="404" t="s">
        <v>19652</v>
      </c>
      <c r="C7982" s="404" t="s">
        <v>19203</v>
      </c>
      <c r="D7982" s="405">
        <v>7.04</v>
      </c>
    </row>
    <row r="7983" spans="1:4" ht="13.2">
      <c r="A7983" s="404">
        <v>37597</v>
      </c>
      <c r="B7983" s="404" t="s">
        <v>19653</v>
      </c>
      <c r="C7983" s="404" t="s">
        <v>19203</v>
      </c>
      <c r="D7983" s="405">
        <v>632675.78</v>
      </c>
    </row>
    <row r="7984" spans="1:4" ht="13.2">
      <c r="A7984" s="404">
        <v>183</v>
      </c>
      <c r="B7984" s="404" t="s">
        <v>19654</v>
      </c>
      <c r="C7984" s="404" t="s">
        <v>19655</v>
      </c>
      <c r="D7984" s="405">
        <v>210</v>
      </c>
    </row>
    <row r="7985" spans="1:4" ht="13.2">
      <c r="A7985" s="404">
        <v>184</v>
      </c>
      <c r="B7985" s="404" t="s">
        <v>19656</v>
      </c>
      <c r="C7985" s="404" t="s">
        <v>19655</v>
      </c>
      <c r="D7985" s="405">
        <v>130.06</v>
      </c>
    </row>
    <row r="7986" spans="1:4" ht="13.2">
      <c r="A7986" s="404">
        <v>181</v>
      </c>
      <c r="B7986" s="404" t="s">
        <v>19657</v>
      </c>
      <c r="C7986" s="404" t="s">
        <v>19655</v>
      </c>
      <c r="D7986" s="405">
        <v>280.45</v>
      </c>
    </row>
    <row r="7987" spans="1:4" ht="13.2">
      <c r="A7987" s="404">
        <v>20001</v>
      </c>
      <c r="B7987" s="404" t="s">
        <v>19658</v>
      </c>
      <c r="C7987" s="404" t="s">
        <v>19655</v>
      </c>
      <c r="D7987" s="405">
        <v>162.58000000000001</v>
      </c>
    </row>
    <row r="7988" spans="1:4" ht="13.2">
      <c r="A7988" s="404">
        <v>39837</v>
      </c>
      <c r="B7988" s="404" t="s">
        <v>19659</v>
      </c>
      <c r="C7988" s="404" t="s">
        <v>19655</v>
      </c>
      <c r="D7988" s="405">
        <v>341.93</v>
      </c>
    </row>
    <row r="7989" spans="1:4" ht="13.2">
      <c r="A7989" s="404">
        <v>43366</v>
      </c>
      <c r="B7989" s="404" t="s">
        <v>19660</v>
      </c>
      <c r="C7989" s="404" t="s">
        <v>19251</v>
      </c>
      <c r="D7989" s="405">
        <v>1.58</v>
      </c>
    </row>
    <row r="7990" spans="1:4" ht="13.2">
      <c r="A7990" s="404">
        <v>10535</v>
      </c>
      <c r="B7990" s="404" t="s">
        <v>19661</v>
      </c>
      <c r="C7990" s="404" t="s">
        <v>19203</v>
      </c>
      <c r="D7990" s="405">
        <v>5950</v>
      </c>
    </row>
    <row r="7991" spans="1:4" ht="13.2">
      <c r="A7991" s="404">
        <v>10537</v>
      </c>
      <c r="B7991" s="404" t="s">
        <v>19662</v>
      </c>
      <c r="C7991" s="404" t="s">
        <v>19203</v>
      </c>
      <c r="D7991" s="405">
        <v>8114.18</v>
      </c>
    </row>
    <row r="7992" spans="1:4" ht="13.2">
      <c r="A7992" s="404">
        <v>13891</v>
      </c>
      <c r="B7992" s="404" t="s">
        <v>19663</v>
      </c>
      <c r="C7992" s="404" t="s">
        <v>19203</v>
      </c>
      <c r="D7992" s="405">
        <v>7442.54</v>
      </c>
    </row>
    <row r="7993" spans="1:4" ht="13.2">
      <c r="A7993" s="404">
        <v>44492</v>
      </c>
      <c r="B7993" s="404" t="s">
        <v>19664</v>
      </c>
      <c r="C7993" s="404" t="s">
        <v>19203</v>
      </c>
      <c r="D7993" s="405">
        <v>32372.03</v>
      </c>
    </row>
    <row r="7994" spans="1:4" ht="13.2">
      <c r="A7994" s="404">
        <v>36396</v>
      </c>
      <c r="B7994" s="404" t="s">
        <v>19665</v>
      </c>
      <c r="C7994" s="404" t="s">
        <v>19203</v>
      </c>
      <c r="D7994" s="405">
        <v>6807.2</v>
      </c>
    </row>
    <row r="7995" spans="1:4" ht="13.2">
      <c r="A7995" s="404">
        <v>36397</v>
      </c>
      <c r="B7995" s="404" t="s">
        <v>19666</v>
      </c>
      <c r="C7995" s="404" t="s">
        <v>19203</v>
      </c>
      <c r="D7995" s="405">
        <v>24203.38</v>
      </c>
    </row>
    <row r="7996" spans="1:4" ht="13.2">
      <c r="A7996" s="404">
        <v>36398</v>
      </c>
      <c r="B7996" s="404" t="s">
        <v>19667</v>
      </c>
      <c r="C7996" s="404" t="s">
        <v>19203</v>
      </c>
      <c r="D7996" s="405">
        <v>29417.200000000001</v>
      </c>
    </row>
    <row r="7997" spans="1:4" ht="13.2">
      <c r="A7997" s="404">
        <v>647</v>
      </c>
      <c r="B7997" s="404" t="s">
        <v>19668</v>
      </c>
      <c r="C7997" s="404" t="s">
        <v>19351</v>
      </c>
      <c r="D7997" s="405">
        <v>16.97</v>
      </c>
    </row>
    <row r="7998" spans="1:4" ht="13.2">
      <c r="A7998" s="404">
        <v>40920</v>
      </c>
      <c r="B7998" s="404" t="s">
        <v>19669</v>
      </c>
      <c r="C7998" s="404" t="s">
        <v>19353</v>
      </c>
      <c r="D7998" s="405">
        <v>2999.34</v>
      </c>
    </row>
    <row r="7999" spans="1:4" ht="13.2">
      <c r="A7999" s="404">
        <v>715</v>
      </c>
      <c r="B7999" s="404" t="s">
        <v>19670</v>
      </c>
      <c r="C7999" s="404" t="s">
        <v>19203</v>
      </c>
      <c r="D7999" s="405">
        <v>17.989999999999998</v>
      </c>
    </row>
    <row r="8000" spans="1:4" ht="13.2">
      <c r="A8000" s="404">
        <v>716</v>
      </c>
      <c r="B8000" s="404" t="s">
        <v>19671</v>
      </c>
      <c r="C8000" s="404" t="s">
        <v>19203</v>
      </c>
      <c r="D8000" s="405">
        <v>20.34</v>
      </c>
    </row>
    <row r="8001" spans="1:4" ht="13.2">
      <c r="A8001" s="404">
        <v>38783</v>
      </c>
      <c r="B8001" s="404" t="s">
        <v>19672</v>
      </c>
      <c r="C8001" s="404" t="s">
        <v>19203</v>
      </c>
      <c r="D8001" s="405">
        <v>1.01</v>
      </c>
    </row>
    <row r="8002" spans="1:4" ht="13.2">
      <c r="A8002" s="404">
        <v>37593</v>
      </c>
      <c r="B8002" s="404" t="s">
        <v>19673</v>
      </c>
      <c r="C8002" s="404" t="s">
        <v>19203</v>
      </c>
      <c r="D8002" s="405">
        <v>2.5</v>
      </c>
    </row>
    <row r="8003" spans="1:4" ht="13.2">
      <c r="A8003" s="404">
        <v>37594</v>
      </c>
      <c r="B8003" s="404" t="s">
        <v>19674</v>
      </c>
      <c r="C8003" s="404" t="s">
        <v>19203</v>
      </c>
      <c r="D8003" s="405">
        <v>3.1</v>
      </c>
    </row>
    <row r="8004" spans="1:4" ht="13.2">
      <c r="A8004" s="404">
        <v>37592</v>
      </c>
      <c r="B8004" s="404" t="s">
        <v>19675</v>
      </c>
      <c r="C8004" s="404" t="s">
        <v>19203</v>
      </c>
      <c r="D8004" s="405">
        <v>1.96</v>
      </c>
    </row>
    <row r="8005" spans="1:4" ht="13.2">
      <c r="A8005" s="404">
        <v>7270</v>
      </c>
      <c r="B8005" s="404" t="s">
        <v>19676</v>
      </c>
      <c r="C8005" s="404" t="s">
        <v>19203</v>
      </c>
      <c r="D8005" s="405">
        <v>0.88</v>
      </c>
    </row>
    <row r="8006" spans="1:4" ht="13.2">
      <c r="A8006" s="404">
        <v>7267</v>
      </c>
      <c r="B8006" s="404" t="s">
        <v>19677</v>
      </c>
      <c r="C8006" s="404" t="s">
        <v>19203</v>
      </c>
      <c r="D8006" s="405">
        <v>0.69</v>
      </c>
    </row>
    <row r="8007" spans="1:4" ht="13.2">
      <c r="A8007" s="404">
        <v>7271</v>
      </c>
      <c r="B8007" s="404" t="s">
        <v>19678</v>
      </c>
      <c r="C8007" s="404" t="s">
        <v>19203</v>
      </c>
      <c r="D8007" s="405">
        <v>0.76</v>
      </c>
    </row>
    <row r="8008" spans="1:4" ht="13.2">
      <c r="A8008" s="404">
        <v>7268</v>
      </c>
      <c r="B8008" s="404" t="s">
        <v>19679</v>
      </c>
      <c r="C8008" s="404" t="s">
        <v>19203</v>
      </c>
      <c r="D8008" s="405">
        <v>1.05</v>
      </c>
    </row>
    <row r="8009" spans="1:4" ht="13.2">
      <c r="A8009" s="404">
        <v>41372</v>
      </c>
      <c r="B8009" s="404" t="s">
        <v>19680</v>
      </c>
      <c r="C8009" s="404" t="s">
        <v>19606</v>
      </c>
      <c r="D8009" s="405">
        <v>110.38</v>
      </c>
    </row>
    <row r="8010" spans="1:4" ht="13.2">
      <c r="A8010" s="404">
        <v>41371</v>
      </c>
      <c r="B8010" s="404" t="s">
        <v>19681</v>
      </c>
      <c r="C8010" s="404" t="s">
        <v>19606</v>
      </c>
      <c r="D8010" s="405">
        <v>65.25</v>
      </c>
    </row>
    <row r="8011" spans="1:4" ht="13.2">
      <c r="A8011" s="404">
        <v>34556</v>
      </c>
      <c r="B8011" s="404" t="s">
        <v>19682</v>
      </c>
      <c r="C8011" s="404" t="s">
        <v>19203</v>
      </c>
      <c r="D8011" s="405">
        <v>4.74</v>
      </c>
    </row>
    <row r="8012" spans="1:4" ht="13.2">
      <c r="A8012" s="404">
        <v>37873</v>
      </c>
      <c r="B8012" s="404" t="s">
        <v>19683</v>
      </c>
      <c r="C8012" s="404" t="s">
        <v>19203</v>
      </c>
      <c r="D8012" s="405">
        <v>4.82</v>
      </c>
    </row>
    <row r="8013" spans="1:4" ht="13.2">
      <c r="A8013" s="404">
        <v>34564</v>
      </c>
      <c r="B8013" s="404" t="s">
        <v>19684</v>
      </c>
      <c r="C8013" s="404" t="s">
        <v>19203</v>
      </c>
      <c r="D8013" s="405">
        <v>5.05</v>
      </c>
    </row>
    <row r="8014" spans="1:4" ht="13.2">
      <c r="A8014" s="404">
        <v>34565</v>
      </c>
      <c r="B8014" s="404" t="s">
        <v>19685</v>
      </c>
      <c r="C8014" s="404" t="s">
        <v>19203</v>
      </c>
      <c r="D8014" s="405">
        <v>5.34</v>
      </c>
    </row>
    <row r="8015" spans="1:4" ht="13.2">
      <c r="A8015" s="404">
        <v>38590</v>
      </c>
      <c r="B8015" s="404" t="s">
        <v>19686</v>
      </c>
      <c r="C8015" s="404" t="s">
        <v>19203</v>
      </c>
      <c r="D8015" s="405">
        <v>3.95</v>
      </c>
    </row>
    <row r="8016" spans="1:4" ht="13.2">
      <c r="A8016" s="404">
        <v>34566</v>
      </c>
      <c r="B8016" s="404" t="s">
        <v>19687</v>
      </c>
      <c r="C8016" s="404" t="s">
        <v>19203</v>
      </c>
      <c r="D8016" s="405">
        <v>4.1500000000000004</v>
      </c>
    </row>
    <row r="8017" spans="1:4" ht="13.2">
      <c r="A8017" s="404">
        <v>34567</v>
      </c>
      <c r="B8017" s="404" t="s">
        <v>19688</v>
      </c>
      <c r="C8017" s="404" t="s">
        <v>19203</v>
      </c>
      <c r="D8017" s="405">
        <v>4.4000000000000004</v>
      </c>
    </row>
    <row r="8018" spans="1:4" ht="13.2">
      <c r="A8018" s="404">
        <v>38591</v>
      </c>
      <c r="B8018" s="404" t="s">
        <v>19689</v>
      </c>
      <c r="C8018" s="404" t="s">
        <v>19203</v>
      </c>
      <c r="D8018" s="405">
        <v>3.99</v>
      </c>
    </row>
    <row r="8019" spans="1:4" ht="13.2">
      <c r="A8019" s="404">
        <v>34568</v>
      </c>
      <c r="B8019" s="404" t="s">
        <v>19690</v>
      </c>
      <c r="C8019" s="404" t="s">
        <v>19203</v>
      </c>
      <c r="D8019" s="405">
        <v>5.2</v>
      </c>
    </row>
    <row r="8020" spans="1:4" ht="13.2">
      <c r="A8020" s="404">
        <v>34569</v>
      </c>
      <c r="B8020" s="404" t="s">
        <v>19691</v>
      </c>
      <c r="C8020" s="404" t="s">
        <v>19203</v>
      </c>
      <c r="D8020" s="405">
        <v>5.34</v>
      </c>
    </row>
    <row r="8021" spans="1:4" ht="13.2">
      <c r="A8021" s="404">
        <v>34570</v>
      </c>
      <c r="B8021" s="404" t="s">
        <v>19692</v>
      </c>
      <c r="C8021" s="404" t="s">
        <v>19203</v>
      </c>
      <c r="D8021" s="405">
        <v>5.8</v>
      </c>
    </row>
    <row r="8022" spans="1:4" ht="13.2">
      <c r="A8022" s="404">
        <v>25070</v>
      </c>
      <c r="B8022" s="404" t="s">
        <v>19693</v>
      </c>
      <c r="C8022" s="404" t="s">
        <v>19203</v>
      </c>
      <c r="D8022" s="405">
        <v>4.37</v>
      </c>
    </row>
    <row r="8023" spans="1:4" ht="13.2">
      <c r="A8023" s="404">
        <v>34571</v>
      </c>
      <c r="B8023" s="404" t="s">
        <v>19694</v>
      </c>
      <c r="C8023" s="404" t="s">
        <v>19203</v>
      </c>
      <c r="D8023" s="405">
        <v>4.41</v>
      </c>
    </row>
    <row r="8024" spans="1:4" ht="13.2">
      <c r="A8024" s="404">
        <v>34573</v>
      </c>
      <c r="B8024" s="404" t="s">
        <v>19695</v>
      </c>
      <c r="C8024" s="404" t="s">
        <v>19203</v>
      </c>
      <c r="D8024" s="405">
        <v>4.6399999999999997</v>
      </c>
    </row>
    <row r="8025" spans="1:4" ht="13.2">
      <c r="A8025" s="404">
        <v>37107</v>
      </c>
      <c r="B8025" s="404" t="s">
        <v>19696</v>
      </c>
      <c r="C8025" s="404" t="s">
        <v>19203</v>
      </c>
      <c r="D8025" s="405">
        <v>6.13</v>
      </c>
    </row>
    <row r="8026" spans="1:4" ht="13.2">
      <c r="A8026" s="404">
        <v>34576</v>
      </c>
      <c r="B8026" s="404" t="s">
        <v>19697</v>
      </c>
      <c r="C8026" s="404" t="s">
        <v>19203</v>
      </c>
      <c r="D8026" s="405">
        <v>6.76</v>
      </c>
    </row>
    <row r="8027" spans="1:4" ht="13.2">
      <c r="A8027" s="404">
        <v>34577</v>
      </c>
      <c r="B8027" s="404" t="s">
        <v>19698</v>
      </c>
      <c r="C8027" s="404" t="s">
        <v>19203</v>
      </c>
      <c r="D8027" s="405">
        <v>7.05</v>
      </c>
    </row>
    <row r="8028" spans="1:4" ht="13.2">
      <c r="A8028" s="404">
        <v>34578</v>
      </c>
      <c r="B8028" s="404" t="s">
        <v>19699</v>
      </c>
      <c r="C8028" s="404" t="s">
        <v>19203</v>
      </c>
      <c r="D8028" s="405">
        <v>7.65</v>
      </c>
    </row>
    <row r="8029" spans="1:4" ht="13.2">
      <c r="A8029" s="404">
        <v>34579</v>
      </c>
      <c r="B8029" s="404" t="s">
        <v>19700</v>
      </c>
      <c r="C8029" s="404" t="s">
        <v>19203</v>
      </c>
      <c r="D8029" s="405">
        <v>8.16</v>
      </c>
    </row>
    <row r="8030" spans="1:4" ht="13.2">
      <c r="A8030" s="404">
        <v>25067</v>
      </c>
      <c r="B8030" s="404" t="s">
        <v>19701</v>
      </c>
      <c r="C8030" s="404" t="s">
        <v>19203</v>
      </c>
      <c r="D8030" s="405">
        <v>5.46</v>
      </c>
    </row>
    <row r="8031" spans="1:4" ht="13.2">
      <c r="A8031" s="404">
        <v>34580</v>
      </c>
      <c r="B8031" s="404" t="s">
        <v>19702</v>
      </c>
      <c r="C8031" s="404" t="s">
        <v>19203</v>
      </c>
      <c r="D8031" s="405">
        <v>6.09</v>
      </c>
    </row>
    <row r="8032" spans="1:4" ht="13.2">
      <c r="A8032" s="404">
        <v>25071</v>
      </c>
      <c r="B8032" s="404" t="s">
        <v>19703</v>
      </c>
      <c r="C8032" s="404" t="s">
        <v>19203</v>
      </c>
      <c r="D8032" s="405">
        <v>3.03</v>
      </c>
    </row>
    <row r="8033" spans="1:4" ht="13.2">
      <c r="A8033" s="404">
        <v>44171</v>
      </c>
      <c r="B8033" s="404" t="s">
        <v>19704</v>
      </c>
      <c r="C8033" s="404" t="s">
        <v>19203</v>
      </c>
      <c r="D8033" s="405">
        <v>20.100000000000001</v>
      </c>
    </row>
    <row r="8034" spans="1:4" ht="13.2">
      <c r="A8034" s="404">
        <v>38395</v>
      </c>
      <c r="B8034" s="404" t="s">
        <v>19705</v>
      </c>
      <c r="C8034" s="404" t="s">
        <v>19203</v>
      </c>
      <c r="D8034" s="405">
        <v>9.94</v>
      </c>
    </row>
    <row r="8035" spans="1:4" ht="13.2">
      <c r="A8035" s="404">
        <v>34583</v>
      </c>
      <c r="B8035" s="404" t="s">
        <v>19706</v>
      </c>
      <c r="C8035" s="404" t="s">
        <v>19606</v>
      </c>
      <c r="D8035" s="405">
        <v>60.06</v>
      </c>
    </row>
    <row r="8036" spans="1:4" ht="13.2">
      <c r="A8036" s="404">
        <v>34584</v>
      </c>
      <c r="B8036" s="404" t="s">
        <v>19707</v>
      </c>
      <c r="C8036" s="404" t="s">
        <v>19606</v>
      </c>
      <c r="D8036" s="405">
        <v>44.04</v>
      </c>
    </row>
    <row r="8037" spans="1:4" ht="13.2">
      <c r="A8037" s="404">
        <v>709</v>
      </c>
      <c r="B8037" s="404" t="s">
        <v>19708</v>
      </c>
      <c r="C8037" s="404" t="s">
        <v>19606</v>
      </c>
      <c r="D8037" s="405">
        <v>727.92</v>
      </c>
    </row>
    <row r="8038" spans="1:4" ht="13.2">
      <c r="A8038" s="404">
        <v>34599</v>
      </c>
      <c r="B8038" s="404" t="s">
        <v>19709</v>
      </c>
      <c r="C8038" s="404" t="s">
        <v>19203</v>
      </c>
      <c r="D8038" s="405">
        <v>3.12</v>
      </c>
    </row>
    <row r="8039" spans="1:4" ht="13.2">
      <c r="A8039" s="404">
        <v>34592</v>
      </c>
      <c r="B8039" s="404" t="s">
        <v>19710</v>
      </c>
      <c r="C8039" s="404" t="s">
        <v>19203</v>
      </c>
      <c r="D8039" s="405">
        <v>3.47</v>
      </c>
    </row>
    <row r="8040" spans="1:4" ht="13.2">
      <c r="A8040" s="404">
        <v>37103</v>
      </c>
      <c r="B8040" s="404" t="s">
        <v>19711</v>
      </c>
      <c r="C8040" s="404" t="s">
        <v>19203</v>
      </c>
      <c r="D8040" s="405">
        <v>3.97</v>
      </c>
    </row>
    <row r="8041" spans="1:4" ht="13.2">
      <c r="A8041" s="404">
        <v>34555</v>
      </c>
      <c r="B8041" s="404" t="s">
        <v>19712</v>
      </c>
      <c r="C8041" s="404" t="s">
        <v>19203</v>
      </c>
      <c r="D8041" s="405">
        <v>5.04</v>
      </c>
    </row>
    <row r="8042" spans="1:4" ht="13.2">
      <c r="A8042" s="404">
        <v>674</v>
      </c>
      <c r="B8042" s="404" t="s">
        <v>19713</v>
      </c>
      <c r="C8042" s="404" t="s">
        <v>19606</v>
      </c>
      <c r="D8042" s="405">
        <v>78.650000000000006</v>
      </c>
    </row>
    <row r="8043" spans="1:4" ht="13.2">
      <c r="A8043" s="404">
        <v>34600</v>
      </c>
      <c r="B8043" s="404" t="s">
        <v>19714</v>
      </c>
      <c r="C8043" s="404" t="s">
        <v>19606</v>
      </c>
      <c r="D8043" s="405">
        <v>115.53</v>
      </c>
    </row>
    <row r="8044" spans="1:4" ht="13.2">
      <c r="A8044" s="404">
        <v>652</v>
      </c>
      <c r="B8044" s="404" t="s">
        <v>19715</v>
      </c>
      <c r="C8044" s="404" t="s">
        <v>19606</v>
      </c>
      <c r="D8044" s="405">
        <v>176.98</v>
      </c>
    </row>
    <row r="8045" spans="1:4" ht="13.2">
      <c r="A8045" s="404">
        <v>651</v>
      </c>
      <c r="B8045" s="404" t="s">
        <v>19716</v>
      </c>
      <c r="C8045" s="404" t="s">
        <v>19203</v>
      </c>
      <c r="D8045" s="405">
        <v>3.83</v>
      </c>
    </row>
    <row r="8046" spans="1:4" ht="13.2">
      <c r="A8046" s="404">
        <v>654</v>
      </c>
      <c r="B8046" s="404" t="s">
        <v>19717</v>
      </c>
      <c r="C8046" s="404" t="s">
        <v>19203</v>
      </c>
      <c r="D8046" s="405">
        <v>4.74</v>
      </c>
    </row>
    <row r="8047" spans="1:4" ht="13.2">
      <c r="A8047" s="404">
        <v>650</v>
      </c>
      <c r="B8047" s="404" t="s">
        <v>19718</v>
      </c>
      <c r="C8047" s="404" t="s">
        <v>19203</v>
      </c>
      <c r="D8047" s="405">
        <v>3.06</v>
      </c>
    </row>
    <row r="8048" spans="1:4" ht="13.2">
      <c r="A8048" s="404">
        <v>718</v>
      </c>
      <c r="B8048" s="404" t="s">
        <v>19719</v>
      </c>
      <c r="C8048" s="404" t="s">
        <v>19203</v>
      </c>
      <c r="D8048" s="405">
        <v>17.77</v>
      </c>
    </row>
    <row r="8049" spans="1:4" ht="13.2">
      <c r="A8049" s="404">
        <v>11981</v>
      </c>
      <c r="B8049" s="404" t="s">
        <v>19720</v>
      </c>
      <c r="C8049" s="404" t="s">
        <v>19203</v>
      </c>
      <c r="D8049" s="405">
        <v>17.27</v>
      </c>
    </row>
    <row r="8050" spans="1:4" ht="13.2">
      <c r="A8050" s="404">
        <v>34590</v>
      </c>
      <c r="B8050" s="404" t="s">
        <v>19721</v>
      </c>
      <c r="C8050" s="404" t="s">
        <v>19203</v>
      </c>
      <c r="D8050" s="405">
        <v>2.54</v>
      </c>
    </row>
    <row r="8051" spans="1:4" ht="13.2">
      <c r="A8051" s="404">
        <v>34586</v>
      </c>
      <c r="B8051" s="404" t="s">
        <v>19722</v>
      </c>
      <c r="C8051" s="404" t="s">
        <v>19203</v>
      </c>
      <c r="D8051" s="405">
        <v>2.13</v>
      </c>
    </row>
    <row r="8052" spans="1:4" ht="13.2">
      <c r="A8052" s="404">
        <v>38603</v>
      </c>
      <c r="B8052" s="404" t="s">
        <v>19723</v>
      </c>
      <c r="C8052" s="404" t="s">
        <v>19203</v>
      </c>
      <c r="D8052" s="405">
        <v>2.58</v>
      </c>
    </row>
    <row r="8053" spans="1:4" ht="13.2">
      <c r="A8053" s="404">
        <v>34588</v>
      </c>
      <c r="B8053" s="404" t="s">
        <v>19724</v>
      </c>
      <c r="C8053" s="404" t="s">
        <v>19203</v>
      </c>
      <c r="D8053" s="405">
        <v>2.78</v>
      </c>
    </row>
    <row r="8054" spans="1:4" ht="13.2">
      <c r="A8054" s="404">
        <v>34591</v>
      </c>
      <c r="B8054" s="404" t="s">
        <v>19725</v>
      </c>
      <c r="C8054" s="404" t="s">
        <v>19203</v>
      </c>
      <c r="D8054" s="405">
        <v>3.45</v>
      </c>
    </row>
    <row r="8055" spans="1:4" ht="13.2">
      <c r="A8055" s="404">
        <v>40517</v>
      </c>
      <c r="B8055" s="404" t="s">
        <v>19726</v>
      </c>
      <c r="C8055" s="404" t="s">
        <v>19606</v>
      </c>
      <c r="D8055" s="405">
        <v>55.51</v>
      </c>
    </row>
    <row r="8056" spans="1:4" ht="13.2">
      <c r="A8056" s="404">
        <v>40515</v>
      </c>
      <c r="B8056" s="404" t="s">
        <v>19727</v>
      </c>
      <c r="C8056" s="404" t="s">
        <v>19606</v>
      </c>
      <c r="D8056" s="405">
        <v>124.9</v>
      </c>
    </row>
    <row r="8057" spans="1:4" ht="13.2">
      <c r="A8057" s="404">
        <v>40524</v>
      </c>
      <c r="B8057" s="404" t="s">
        <v>19728</v>
      </c>
      <c r="C8057" s="404" t="s">
        <v>19606</v>
      </c>
      <c r="D8057" s="405">
        <v>78.06</v>
      </c>
    </row>
    <row r="8058" spans="1:4" ht="13.2">
      <c r="A8058" s="404">
        <v>40529</v>
      </c>
      <c r="B8058" s="404" t="s">
        <v>19729</v>
      </c>
      <c r="C8058" s="404" t="s">
        <v>19606</v>
      </c>
      <c r="D8058" s="405">
        <v>79.8</v>
      </c>
    </row>
    <row r="8059" spans="1:4" ht="13.2">
      <c r="A8059" s="404">
        <v>36156</v>
      </c>
      <c r="B8059" s="404" t="s">
        <v>19730</v>
      </c>
      <c r="C8059" s="404" t="s">
        <v>19606</v>
      </c>
      <c r="D8059" s="405">
        <v>60.71</v>
      </c>
    </row>
    <row r="8060" spans="1:4" ht="13.2">
      <c r="A8060" s="404">
        <v>36155</v>
      </c>
      <c r="B8060" s="404" t="s">
        <v>19731</v>
      </c>
      <c r="C8060" s="404" t="s">
        <v>19606</v>
      </c>
      <c r="D8060" s="405">
        <v>52.41</v>
      </c>
    </row>
    <row r="8061" spans="1:4" ht="13.2">
      <c r="A8061" s="404">
        <v>36154</v>
      </c>
      <c r="B8061" s="404" t="s">
        <v>19732</v>
      </c>
      <c r="C8061" s="404" t="s">
        <v>19606</v>
      </c>
      <c r="D8061" s="405">
        <v>72.86</v>
      </c>
    </row>
    <row r="8062" spans="1:4" ht="13.2">
      <c r="A8062" s="404">
        <v>36170</v>
      </c>
      <c r="B8062" s="404" t="s">
        <v>19733</v>
      </c>
      <c r="C8062" s="404" t="s">
        <v>19606</v>
      </c>
      <c r="D8062" s="405">
        <v>66.209999999999994</v>
      </c>
    </row>
    <row r="8063" spans="1:4" ht="13.2">
      <c r="A8063" s="404">
        <v>695</v>
      </c>
      <c r="B8063" s="404" t="s">
        <v>19734</v>
      </c>
      <c r="C8063" s="404" t="s">
        <v>19606</v>
      </c>
      <c r="D8063" s="405">
        <v>53.51</v>
      </c>
    </row>
    <row r="8064" spans="1:4" ht="13.2">
      <c r="A8064" s="404">
        <v>679</v>
      </c>
      <c r="B8064" s="404" t="s">
        <v>19735</v>
      </c>
      <c r="C8064" s="404" t="s">
        <v>19606</v>
      </c>
      <c r="D8064" s="405">
        <v>79.8</v>
      </c>
    </row>
    <row r="8065" spans="1:4" ht="13.2">
      <c r="A8065" s="404">
        <v>711</v>
      </c>
      <c r="B8065" s="404" t="s">
        <v>19736</v>
      </c>
      <c r="C8065" s="404" t="s">
        <v>19606</v>
      </c>
      <c r="D8065" s="405">
        <v>52.79</v>
      </c>
    </row>
    <row r="8066" spans="1:4" ht="13.2">
      <c r="A8066" s="404">
        <v>712</v>
      </c>
      <c r="B8066" s="404" t="s">
        <v>19737</v>
      </c>
      <c r="C8066" s="404" t="s">
        <v>19606</v>
      </c>
      <c r="D8066" s="405">
        <v>66.489999999999995</v>
      </c>
    </row>
    <row r="8067" spans="1:4" ht="13.2">
      <c r="A8067" s="404">
        <v>12614</v>
      </c>
      <c r="B8067" s="404" t="s">
        <v>19738</v>
      </c>
      <c r="C8067" s="404" t="s">
        <v>19203</v>
      </c>
      <c r="D8067" s="405">
        <v>54.27</v>
      </c>
    </row>
    <row r="8068" spans="1:4" ht="13.2">
      <c r="A8068" s="404">
        <v>6140</v>
      </c>
      <c r="B8068" s="404" t="s">
        <v>19739</v>
      </c>
      <c r="C8068" s="404" t="s">
        <v>19203</v>
      </c>
      <c r="D8068" s="405">
        <v>4.32</v>
      </c>
    </row>
    <row r="8069" spans="1:4" ht="13.2">
      <c r="A8069" s="404">
        <v>38399</v>
      </c>
      <c r="B8069" s="404" t="s">
        <v>19740</v>
      </c>
      <c r="C8069" s="404" t="s">
        <v>19203</v>
      </c>
      <c r="D8069" s="405">
        <v>278.08</v>
      </c>
    </row>
    <row r="8070" spans="1:4" ht="13.2">
      <c r="A8070" s="404">
        <v>735</v>
      </c>
      <c r="B8070" s="404" t="s">
        <v>19741</v>
      </c>
      <c r="C8070" s="404" t="s">
        <v>19203</v>
      </c>
      <c r="D8070" s="405">
        <v>3381.39</v>
      </c>
    </row>
    <row r="8071" spans="1:4" ht="13.2">
      <c r="A8071" s="404">
        <v>736</v>
      </c>
      <c r="B8071" s="404" t="s">
        <v>19742</v>
      </c>
      <c r="C8071" s="404" t="s">
        <v>19203</v>
      </c>
      <c r="D8071" s="405">
        <v>2843.14</v>
      </c>
    </row>
    <row r="8072" spans="1:4" ht="13.2">
      <c r="A8072" s="404">
        <v>729</v>
      </c>
      <c r="B8072" s="404" t="s">
        <v>19743</v>
      </c>
      <c r="C8072" s="404" t="s">
        <v>19203</v>
      </c>
      <c r="D8072" s="405">
        <v>1158.6099999999999</v>
      </c>
    </row>
    <row r="8073" spans="1:4" ht="13.2">
      <c r="A8073" s="404">
        <v>39925</v>
      </c>
      <c r="B8073" s="404" t="s">
        <v>19744</v>
      </c>
      <c r="C8073" s="404" t="s">
        <v>19203</v>
      </c>
      <c r="D8073" s="405">
        <v>16741.810000000001</v>
      </c>
    </row>
    <row r="8074" spans="1:4" ht="13.2">
      <c r="A8074" s="404">
        <v>731</v>
      </c>
      <c r="B8074" s="404" t="s">
        <v>19745</v>
      </c>
      <c r="C8074" s="404" t="s">
        <v>19203</v>
      </c>
      <c r="D8074" s="405">
        <v>1127.6099999999999</v>
      </c>
    </row>
    <row r="8075" spans="1:4" ht="13.2">
      <c r="A8075" s="404">
        <v>10575</v>
      </c>
      <c r="B8075" s="404" t="s">
        <v>19746</v>
      </c>
      <c r="C8075" s="404" t="s">
        <v>19203</v>
      </c>
      <c r="D8075" s="405">
        <v>1759.72</v>
      </c>
    </row>
    <row r="8076" spans="1:4" ht="13.2">
      <c r="A8076" s="404">
        <v>733</v>
      </c>
      <c r="B8076" s="404" t="s">
        <v>19747</v>
      </c>
      <c r="C8076" s="404" t="s">
        <v>19203</v>
      </c>
      <c r="D8076" s="405">
        <v>1926.68</v>
      </c>
    </row>
    <row r="8077" spans="1:4" ht="13.2">
      <c r="A8077" s="404">
        <v>732</v>
      </c>
      <c r="B8077" s="404" t="s">
        <v>19748</v>
      </c>
      <c r="C8077" s="404" t="s">
        <v>19203</v>
      </c>
      <c r="D8077" s="405">
        <v>1900.78</v>
      </c>
    </row>
    <row r="8078" spans="1:4" ht="13.2">
      <c r="A8078" s="404">
        <v>737</v>
      </c>
      <c r="B8078" s="404" t="s">
        <v>19749</v>
      </c>
      <c r="C8078" s="404" t="s">
        <v>19203</v>
      </c>
      <c r="D8078" s="405">
        <v>10659.02</v>
      </c>
    </row>
    <row r="8079" spans="1:4" ht="13.2">
      <c r="A8079" s="404">
        <v>738</v>
      </c>
      <c r="B8079" s="404" t="s">
        <v>19750</v>
      </c>
      <c r="C8079" s="404" t="s">
        <v>19203</v>
      </c>
      <c r="D8079" s="405">
        <v>4942.51</v>
      </c>
    </row>
    <row r="8080" spans="1:4" ht="13.2">
      <c r="A8080" s="404">
        <v>740</v>
      </c>
      <c r="B8080" s="404" t="s">
        <v>19751</v>
      </c>
      <c r="C8080" s="404" t="s">
        <v>19203</v>
      </c>
      <c r="D8080" s="405">
        <v>10027.33</v>
      </c>
    </row>
    <row r="8081" spans="1:4" ht="13.2">
      <c r="A8081" s="404">
        <v>734</v>
      </c>
      <c r="B8081" s="404" t="s">
        <v>19752</v>
      </c>
      <c r="C8081" s="404" t="s">
        <v>19203</v>
      </c>
      <c r="D8081" s="405">
        <v>2037.63</v>
      </c>
    </row>
    <row r="8082" spans="1:4" ht="13.2">
      <c r="A8082" s="404">
        <v>39008</v>
      </c>
      <c r="B8082" s="404" t="s">
        <v>19753</v>
      </c>
      <c r="C8082" s="404" t="s">
        <v>19203</v>
      </c>
      <c r="D8082" s="405">
        <v>72532.31</v>
      </c>
    </row>
    <row r="8083" spans="1:4" ht="13.2">
      <c r="A8083" s="404">
        <v>39009</v>
      </c>
      <c r="B8083" s="404" t="s">
        <v>19754</v>
      </c>
      <c r="C8083" s="404" t="s">
        <v>19203</v>
      </c>
      <c r="D8083" s="405">
        <v>77709.39</v>
      </c>
    </row>
    <row r="8084" spans="1:4" ht="13.2">
      <c r="A8084" s="404">
        <v>10587</v>
      </c>
      <c r="B8084" s="404" t="s">
        <v>19755</v>
      </c>
      <c r="C8084" s="404" t="s">
        <v>19203</v>
      </c>
      <c r="D8084" s="405">
        <v>4928.55</v>
      </c>
    </row>
    <row r="8085" spans="1:4" ht="13.2">
      <c r="A8085" s="404">
        <v>759</v>
      </c>
      <c r="B8085" s="404" t="s">
        <v>19756</v>
      </c>
      <c r="C8085" s="404" t="s">
        <v>19203</v>
      </c>
      <c r="D8085" s="405">
        <v>7086.27</v>
      </c>
    </row>
    <row r="8086" spans="1:4" ht="13.2">
      <c r="A8086" s="404">
        <v>761</v>
      </c>
      <c r="B8086" s="404" t="s">
        <v>19757</v>
      </c>
      <c r="C8086" s="404" t="s">
        <v>19203</v>
      </c>
      <c r="D8086" s="405">
        <v>12011.83</v>
      </c>
    </row>
    <row r="8087" spans="1:4" ht="13.2">
      <c r="A8087" s="404">
        <v>750</v>
      </c>
      <c r="B8087" s="404" t="s">
        <v>19758</v>
      </c>
      <c r="C8087" s="404" t="s">
        <v>19203</v>
      </c>
      <c r="D8087" s="405">
        <v>11404.28</v>
      </c>
    </row>
    <row r="8088" spans="1:4" ht="13.2">
      <c r="A8088" s="404">
        <v>755</v>
      </c>
      <c r="B8088" s="404" t="s">
        <v>19759</v>
      </c>
      <c r="C8088" s="404" t="s">
        <v>19203</v>
      </c>
      <c r="D8088" s="405">
        <v>46797.62</v>
      </c>
    </row>
    <row r="8089" spans="1:4" ht="13.2">
      <c r="A8089" s="404">
        <v>749</v>
      </c>
      <c r="B8089" s="404" t="s">
        <v>19760</v>
      </c>
      <c r="C8089" s="404" t="s">
        <v>19203</v>
      </c>
      <c r="D8089" s="405">
        <v>17211.3</v>
      </c>
    </row>
    <row r="8090" spans="1:4" ht="13.2">
      <c r="A8090" s="404">
        <v>756</v>
      </c>
      <c r="B8090" s="404" t="s">
        <v>19761</v>
      </c>
      <c r="C8090" s="404" t="s">
        <v>19203</v>
      </c>
      <c r="D8090" s="405">
        <v>51039.07</v>
      </c>
    </row>
    <row r="8091" spans="1:4" ht="13.2">
      <c r="A8091" s="404">
        <v>757</v>
      </c>
      <c r="B8091" s="404" t="s">
        <v>19762</v>
      </c>
      <c r="C8091" s="404" t="s">
        <v>19203</v>
      </c>
      <c r="D8091" s="405">
        <v>23175</v>
      </c>
    </row>
    <row r="8092" spans="1:4" ht="13.2">
      <c r="A8092" s="404">
        <v>10588</v>
      </c>
      <c r="B8092" s="404" t="s">
        <v>19763</v>
      </c>
      <c r="C8092" s="404" t="s">
        <v>19203</v>
      </c>
      <c r="D8092" s="405">
        <v>5116.46</v>
      </c>
    </row>
    <row r="8093" spans="1:4" ht="13.2">
      <c r="A8093" s="404">
        <v>10592</v>
      </c>
      <c r="B8093" s="404" t="s">
        <v>19764</v>
      </c>
      <c r="C8093" s="404" t="s">
        <v>19203</v>
      </c>
      <c r="D8093" s="405">
        <v>6180</v>
      </c>
    </row>
    <row r="8094" spans="1:4" ht="13.2">
      <c r="A8094" s="404">
        <v>10589</v>
      </c>
      <c r="B8094" s="404" t="s">
        <v>19765</v>
      </c>
      <c r="C8094" s="404" t="s">
        <v>19203</v>
      </c>
      <c r="D8094" s="405">
        <v>8302.44</v>
      </c>
    </row>
    <row r="8095" spans="1:4" ht="13.2">
      <c r="A8095" s="404">
        <v>760</v>
      </c>
      <c r="B8095" s="404" t="s">
        <v>19766</v>
      </c>
      <c r="C8095" s="404" t="s">
        <v>19203</v>
      </c>
      <c r="D8095" s="405">
        <v>46350</v>
      </c>
    </row>
    <row r="8096" spans="1:4" ht="13.2">
      <c r="A8096" s="404">
        <v>751</v>
      </c>
      <c r="B8096" s="404" t="s">
        <v>19767</v>
      </c>
      <c r="C8096" s="404" t="s">
        <v>19203</v>
      </c>
      <c r="D8096" s="405">
        <v>7300.12</v>
      </c>
    </row>
    <row r="8097" spans="1:4" ht="13.2">
      <c r="A8097" s="404">
        <v>754</v>
      </c>
      <c r="B8097" s="404" t="s">
        <v>19768</v>
      </c>
      <c r="C8097" s="404" t="s">
        <v>19203</v>
      </c>
      <c r="D8097" s="405">
        <v>11587.5</v>
      </c>
    </row>
    <row r="8098" spans="1:4" ht="13.2">
      <c r="A8098" s="404">
        <v>44489</v>
      </c>
      <c r="B8098" s="404" t="s">
        <v>19769</v>
      </c>
      <c r="C8098" s="404" t="s">
        <v>19203</v>
      </c>
      <c r="D8098" s="405">
        <v>288029.93</v>
      </c>
    </row>
    <row r="8099" spans="1:4" ht="13.2">
      <c r="A8099" s="404">
        <v>39917</v>
      </c>
      <c r="B8099" s="404" t="s">
        <v>19770</v>
      </c>
      <c r="C8099" s="404" t="s">
        <v>19203</v>
      </c>
      <c r="D8099" s="405">
        <v>111414.87</v>
      </c>
    </row>
    <row r="8100" spans="1:4" ht="13.2">
      <c r="A8100" s="404">
        <v>38167</v>
      </c>
      <c r="B8100" s="404" t="s">
        <v>19771</v>
      </c>
      <c r="C8100" s="404" t="s">
        <v>19620</v>
      </c>
      <c r="D8100" s="405">
        <v>28.47</v>
      </c>
    </row>
    <row r="8101" spans="1:4" ht="13.2">
      <c r="A8101" s="404">
        <v>36145</v>
      </c>
      <c r="B8101" s="404" t="s">
        <v>19772</v>
      </c>
      <c r="C8101" s="404" t="s">
        <v>19620</v>
      </c>
      <c r="D8101" s="405">
        <v>38.01</v>
      </c>
    </row>
    <row r="8102" spans="1:4" ht="13.2">
      <c r="A8102" s="404">
        <v>12893</v>
      </c>
      <c r="B8102" s="404" t="s">
        <v>19773</v>
      </c>
      <c r="C8102" s="404" t="s">
        <v>19620</v>
      </c>
      <c r="D8102" s="405">
        <v>63.36</v>
      </c>
    </row>
    <row r="8103" spans="1:4" ht="13.2">
      <c r="A8103" s="404">
        <v>11685</v>
      </c>
      <c r="B8103" s="404" t="s">
        <v>19774</v>
      </c>
      <c r="C8103" s="404" t="s">
        <v>19203</v>
      </c>
      <c r="D8103" s="405">
        <v>39.43</v>
      </c>
    </row>
    <row r="8104" spans="1:4" ht="13.2">
      <c r="A8104" s="404">
        <v>11680</v>
      </c>
      <c r="B8104" s="404" t="s">
        <v>19775</v>
      </c>
      <c r="C8104" s="404" t="s">
        <v>19203</v>
      </c>
      <c r="D8104" s="405">
        <v>15.23</v>
      </c>
    </row>
    <row r="8105" spans="1:4" ht="13.2">
      <c r="A8105" s="404">
        <v>11679</v>
      </c>
      <c r="B8105" s="404" t="s">
        <v>19776</v>
      </c>
      <c r="C8105" s="404" t="s">
        <v>19203</v>
      </c>
      <c r="D8105" s="405">
        <v>20.65</v>
      </c>
    </row>
    <row r="8106" spans="1:4" ht="13.2">
      <c r="A8106" s="404">
        <v>2512</v>
      </c>
      <c r="B8106" s="404" t="s">
        <v>19777</v>
      </c>
      <c r="C8106" s="404" t="s">
        <v>19203</v>
      </c>
      <c r="D8106" s="405">
        <v>40.92</v>
      </c>
    </row>
    <row r="8107" spans="1:4" ht="13.2">
      <c r="A8107" s="404">
        <v>4374</v>
      </c>
      <c r="B8107" s="404" t="s">
        <v>19778</v>
      </c>
      <c r="C8107" s="404" t="s">
        <v>19203</v>
      </c>
      <c r="D8107" s="405">
        <v>0.44</v>
      </c>
    </row>
    <row r="8108" spans="1:4" ht="13.2">
      <c r="A8108" s="404">
        <v>7568</v>
      </c>
      <c r="B8108" s="404" t="s">
        <v>19779</v>
      </c>
      <c r="C8108" s="404" t="s">
        <v>19203</v>
      </c>
      <c r="D8108" s="405">
        <v>0.73</v>
      </c>
    </row>
    <row r="8109" spans="1:4" ht="13.2">
      <c r="A8109" s="404">
        <v>7584</v>
      </c>
      <c r="B8109" s="404" t="s">
        <v>19780</v>
      </c>
      <c r="C8109" s="404" t="s">
        <v>19203</v>
      </c>
      <c r="D8109" s="405">
        <v>1.1200000000000001</v>
      </c>
    </row>
    <row r="8110" spans="1:4" ht="13.2">
      <c r="A8110" s="404">
        <v>11945</v>
      </c>
      <c r="B8110" s="404" t="s">
        <v>19781</v>
      </c>
      <c r="C8110" s="404" t="s">
        <v>19203</v>
      </c>
      <c r="D8110" s="405">
        <v>7.0000000000000007E-2</v>
      </c>
    </row>
    <row r="8111" spans="1:4" ht="13.2">
      <c r="A8111" s="404">
        <v>11946</v>
      </c>
      <c r="B8111" s="404" t="s">
        <v>19782</v>
      </c>
      <c r="C8111" s="404" t="s">
        <v>19203</v>
      </c>
      <c r="D8111" s="405">
        <v>0.08</v>
      </c>
    </row>
    <row r="8112" spans="1:4" ht="13.2">
      <c r="A8112" s="404">
        <v>4375</v>
      </c>
      <c r="B8112" s="404" t="s">
        <v>19783</v>
      </c>
      <c r="C8112" s="404" t="s">
        <v>19203</v>
      </c>
      <c r="D8112" s="405">
        <v>0.12</v>
      </c>
    </row>
    <row r="8113" spans="1:4" ht="13.2">
      <c r="A8113" s="404">
        <v>11950</v>
      </c>
      <c r="B8113" s="404" t="s">
        <v>19784</v>
      </c>
      <c r="C8113" s="404" t="s">
        <v>19203</v>
      </c>
      <c r="D8113" s="405">
        <v>0.24</v>
      </c>
    </row>
    <row r="8114" spans="1:4" ht="13.2">
      <c r="A8114" s="404">
        <v>4376</v>
      </c>
      <c r="B8114" s="404" t="s">
        <v>19785</v>
      </c>
      <c r="C8114" s="404" t="s">
        <v>19203</v>
      </c>
      <c r="D8114" s="405">
        <v>0.23</v>
      </c>
    </row>
    <row r="8115" spans="1:4" ht="13.2">
      <c r="A8115" s="404">
        <v>7583</v>
      </c>
      <c r="B8115" s="404" t="s">
        <v>19786</v>
      </c>
      <c r="C8115" s="404" t="s">
        <v>19203</v>
      </c>
      <c r="D8115" s="405">
        <v>0.5</v>
      </c>
    </row>
    <row r="8116" spans="1:4" ht="13.2">
      <c r="A8116" s="404">
        <v>4350</v>
      </c>
      <c r="B8116" s="404" t="s">
        <v>19787</v>
      </c>
      <c r="C8116" s="404" t="s">
        <v>19203</v>
      </c>
      <c r="D8116" s="405">
        <v>0.87</v>
      </c>
    </row>
    <row r="8117" spans="1:4" ht="13.2">
      <c r="A8117" s="404">
        <v>44400</v>
      </c>
      <c r="B8117" s="404" t="s">
        <v>19788</v>
      </c>
      <c r="C8117" s="404" t="s">
        <v>19203</v>
      </c>
      <c r="D8117" s="405">
        <v>27.91</v>
      </c>
    </row>
    <row r="8118" spans="1:4" ht="13.2">
      <c r="A8118" s="404">
        <v>39886</v>
      </c>
      <c r="B8118" s="404" t="s">
        <v>19789</v>
      </c>
      <c r="C8118" s="404" t="s">
        <v>19203</v>
      </c>
      <c r="D8118" s="405">
        <v>5.62</v>
      </c>
    </row>
    <row r="8119" spans="1:4" ht="13.2">
      <c r="A8119" s="404">
        <v>39887</v>
      </c>
      <c r="B8119" s="404" t="s">
        <v>19790</v>
      </c>
      <c r="C8119" s="404" t="s">
        <v>19203</v>
      </c>
      <c r="D8119" s="405">
        <v>8.43</v>
      </c>
    </row>
    <row r="8120" spans="1:4" ht="13.2">
      <c r="A8120" s="404">
        <v>39888</v>
      </c>
      <c r="B8120" s="404" t="s">
        <v>19791</v>
      </c>
      <c r="C8120" s="404" t="s">
        <v>19203</v>
      </c>
      <c r="D8120" s="405">
        <v>19.27</v>
      </c>
    </row>
    <row r="8121" spans="1:4" ht="13.2">
      <c r="A8121" s="404">
        <v>39890</v>
      </c>
      <c r="B8121" s="404" t="s">
        <v>19792</v>
      </c>
      <c r="C8121" s="404" t="s">
        <v>19203</v>
      </c>
      <c r="D8121" s="405">
        <v>32.9</v>
      </c>
    </row>
    <row r="8122" spans="1:4" ht="13.2">
      <c r="A8122" s="404">
        <v>39891</v>
      </c>
      <c r="B8122" s="404" t="s">
        <v>19793</v>
      </c>
      <c r="C8122" s="404" t="s">
        <v>19203</v>
      </c>
      <c r="D8122" s="405">
        <v>46.38</v>
      </c>
    </row>
    <row r="8123" spans="1:4" ht="13.2">
      <c r="A8123" s="404">
        <v>39892</v>
      </c>
      <c r="B8123" s="404" t="s">
        <v>19794</v>
      </c>
      <c r="C8123" s="404" t="s">
        <v>19203</v>
      </c>
      <c r="D8123" s="405">
        <v>144.59</v>
      </c>
    </row>
    <row r="8124" spans="1:4" ht="13.2">
      <c r="A8124" s="404">
        <v>790</v>
      </c>
      <c r="B8124" s="404" t="s">
        <v>19795</v>
      </c>
      <c r="C8124" s="404" t="s">
        <v>19203</v>
      </c>
      <c r="D8124" s="405">
        <v>21.16</v>
      </c>
    </row>
    <row r="8125" spans="1:4" ht="13.2">
      <c r="A8125" s="404">
        <v>766</v>
      </c>
      <c r="B8125" s="404" t="s">
        <v>19796</v>
      </c>
      <c r="C8125" s="404" t="s">
        <v>19203</v>
      </c>
      <c r="D8125" s="405">
        <v>21.16</v>
      </c>
    </row>
    <row r="8126" spans="1:4" ht="13.2">
      <c r="A8126" s="404">
        <v>791</v>
      </c>
      <c r="B8126" s="404" t="s">
        <v>19797</v>
      </c>
      <c r="C8126" s="404" t="s">
        <v>19203</v>
      </c>
      <c r="D8126" s="405">
        <v>21.16</v>
      </c>
    </row>
    <row r="8127" spans="1:4" ht="13.2">
      <c r="A8127" s="404">
        <v>767</v>
      </c>
      <c r="B8127" s="404" t="s">
        <v>19798</v>
      </c>
      <c r="C8127" s="404" t="s">
        <v>19203</v>
      </c>
      <c r="D8127" s="405">
        <v>21.16</v>
      </c>
    </row>
    <row r="8128" spans="1:4" ht="13.2">
      <c r="A8128" s="404">
        <v>768</v>
      </c>
      <c r="B8128" s="404" t="s">
        <v>19799</v>
      </c>
      <c r="C8128" s="404" t="s">
        <v>19203</v>
      </c>
      <c r="D8128" s="405">
        <v>16.62</v>
      </c>
    </row>
    <row r="8129" spans="1:4" ht="13.2">
      <c r="A8129" s="404">
        <v>789</v>
      </c>
      <c r="B8129" s="404" t="s">
        <v>19800</v>
      </c>
      <c r="C8129" s="404" t="s">
        <v>19203</v>
      </c>
      <c r="D8129" s="405">
        <v>16.27</v>
      </c>
    </row>
    <row r="8130" spans="1:4" ht="13.2">
      <c r="A8130" s="404">
        <v>769</v>
      </c>
      <c r="B8130" s="404" t="s">
        <v>19801</v>
      </c>
      <c r="C8130" s="404" t="s">
        <v>19203</v>
      </c>
      <c r="D8130" s="405">
        <v>16.62</v>
      </c>
    </row>
    <row r="8131" spans="1:4" ht="13.2">
      <c r="A8131" s="404">
        <v>770</v>
      </c>
      <c r="B8131" s="404" t="s">
        <v>19802</v>
      </c>
      <c r="C8131" s="404" t="s">
        <v>19203</v>
      </c>
      <c r="D8131" s="405">
        <v>5.87</v>
      </c>
    </row>
    <row r="8132" spans="1:4" ht="13.2">
      <c r="A8132" s="404">
        <v>12394</v>
      </c>
      <c r="B8132" s="404" t="s">
        <v>19803</v>
      </c>
      <c r="C8132" s="404" t="s">
        <v>19203</v>
      </c>
      <c r="D8132" s="405">
        <v>5.87</v>
      </c>
    </row>
    <row r="8133" spans="1:4" ht="13.2">
      <c r="A8133" s="404">
        <v>764</v>
      </c>
      <c r="B8133" s="404" t="s">
        <v>19804</v>
      </c>
      <c r="C8133" s="404" t="s">
        <v>19203</v>
      </c>
      <c r="D8133" s="405">
        <v>10.23</v>
      </c>
    </row>
    <row r="8134" spans="1:4" ht="13.2">
      <c r="A8134" s="404">
        <v>765</v>
      </c>
      <c r="B8134" s="404" t="s">
        <v>19805</v>
      </c>
      <c r="C8134" s="404" t="s">
        <v>19203</v>
      </c>
      <c r="D8134" s="405">
        <v>10.23</v>
      </c>
    </row>
    <row r="8135" spans="1:4" ht="13.2">
      <c r="A8135" s="404">
        <v>787</v>
      </c>
      <c r="B8135" s="404" t="s">
        <v>19806</v>
      </c>
      <c r="C8135" s="404" t="s">
        <v>19203</v>
      </c>
      <c r="D8135" s="405">
        <v>45.7</v>
      </c>
    </row>
    <row r="8136" spans="1:4" ht="13.2">
      <c r="A8136" s="404">
        <v>774</v>
      </c>
      <c r="B8136" s="404" t="s">
        <v>19807</v>
      </c>
      <c r="C8136" s="404" t="s">
        <v>19203</v>
      </c>
      <c r="D8136" s="405">
        <v>45.7</v>
      </c>
    </row>
    <row r="8137" spans="1:4" ht="13.2">
      <c r="A8137" s="404">
        <v>773</v>
      </c>
      <c r="B8137" s="404" t="s">
        <v>19808</v>
      </c>
      <c r="C8137" s="404" t="s">
        <v>19203</v>
      </c>
      <c r="D8137" s="405">
        <v>45.7</v>
      </c>
    </row>
    <row r="8138" spans="1:4" ht="13.2">
      <c r="A8138" s="404">
        <v>775</v>
      </c>
      <c r="B8138" s="404" t="s">
        <v>19809</v>
      </c>
      <c r="C8138" s="404" t="s">
        <v>19203</v>
      </c>
      <c r="D8138" s="405">
        <v>45.7</v>
      </c>
    </row>
    <row r="8139" spans="1:4" ht="13.2">
      <c r="A8139" s="404">
        <v>788</v>
      </c>
      <c r="B8139" s="404" t="s">
        <v>19810</v>
      </c>
      <c r="C8139" s="404" t="s">
        <v>19203</v>
      </c>
      <c r="D8139" s="405">
        <v>28.4</v>
      </c>
    </row>
    <row r="8140" spans="1:4" ht="13.2">
      <c r="A8140" s="404">
        <v>772</v>
      </c>
      <c r="B8140" s="404" t="s">
        <v>19811</v>
      </c>
      <c r="C8140" s="404" t="s">
        <v>19203</v>
      </c>
      <c r="D8140" s="405">
        <v>28.4</v>
      </c>
    </row>
    <row r="8141" spans="1:4" ht="13.2">
      <c r="A8141" s="404">
        <v>771</v>
      </c>
      <c r="B8141" s="404" t="s">
        <v>19812</v>
      </c>
      <c r="C8141" s="404" t="s">
        <v>19203</v>
      </c>
      <c r="D8141" s="405">
        <v>28.4</v>
      </c>
    </row>
    <row r="8142" spans="1:4" ht="13.2">
      <c r="A8142" s="404">
        <v>779</v>
      </c>
      <c r="B8142" s="404" t="s">
        <v>19813</v>
      </c>
      <c r="C8142" s="404" t="s">
        <v>19203</v>
      </c>
      <c r="D8142" s="405">
        <v>7.06</v>
      </c>
    </row>
    <row r="8143" spans="1:4" ht="13.2">
      <c r="A8143" s="404">
        <v>776</v>
      </c>
      <c r="B8143" s="404" t="s">
        <v>19814</v>
      </c>
      <c r="C8143" s="404" t="s">
        <v>19203</v>
      </c>
      <c r="D8143" s="405">
        <v>67.36</v>
      </c>
    </row>
    <row r="8144" spans="1:4" ht="13.2">
      <c r="A8144" s="404">
        <v>777</v>
      </c>
      <c r="B8144" s="404" t="s">
        <v>19815</v>
      </c>
      <c r="C8144" s="404" t="s">
        <v>19203</v>
      </c>
      <c r="D8144" s="405">
        <v>65.489999999999995</v>
      </c>
    </row>
    <row r="8145" spans="1:4" ht="13.2">
      <c r="A8145" s="404">
        <v>780</v>
      </c>
      <c r="B8145" s="404" t="s">
        <v>19816</v>
      </c>
      <c r="C8145" s="404" t="s">
        <v>19203</v>
      </c>
      <c r="D8145" s="405">
        <v>65.81</v>
      </c>
    </row>
    <row r="8146" spans="1:4" ht="13.2">
      <c r="A8146" s="404">
        <v>778</v>
      </c>
      <c r="B8146" s="404" t="s">
        <v>19817</v>
      </c>
      <c r="C8146" s="404" t="s">
        <v>19203</v>
      </c>
      <c r="D8146" s="405">
        <v>67.36</v>
      </c>
    </row>
    <row r="8147" spans="1:4" ht="13.2">
      <c r="A8147" s="404">
        <v>781</v>
      </c>
      <c r="B8147" s="404" t="s">
        <v>19818</v>
      </c>
      <c r="C8147" s="404" t="s">
        <v>19203</v>
      </c>
      <c r="D8147" s="405">
        <v>124.46</v>
      </c>
    </row>
    <row r="8148" spans="1:4" ht="13.2">
      <c r="A8148" s="404">
        <v>786</v>
      </c>
      <c r="B8148" s="404" t="s">
        <v>19819</v>
      </c>
      <c r="C8148" s="404" t="s">
        <v>19203</v>
      </c>
      <c r="D8148" s="405">
        <v>124.46</v>
      </c>
    </row>
    <row r="8149" spans="1:4" ht="13.2">
      <c r="A8149" s="404">
        <v>782</v>
      </c>
      <c r="B8149" s="404" t="s">
        <v>19820</v>
      </c>
      <c r="C8149" s="404" t="s">
        <v>19203</v>
      </c>
      <c r="D8149" s="405">
        <v>124.46</v>
      </c>
    </row>
    <row r="8150" spans="1:4" ht="13.2">
      <c r="A8150" s="404">
        <v>783</v>
      </c>
      <c r="B8150" s="404" t="s">
        <v>19821</v>
      </c>
      <c r="C8150" s="404" t="s">
        <v>19203</v>
      </c>
      <c r="D8150" s="405">
        <v>340.64</v>
      </c>
    </row>
    <row r="8151" spans="1:4" ht="13.2">
      <c r="A8151" s="404">
        <v>785</v>
      </c>
      <c r="B8151" s="404" t="s">
        <v>19822</v>
      </c>
      <c r="C8151" s="404" t="s">
        <v>19203</v>
      </c>
      <c r="D8151" s="405">
        <v>359.92</v>
      </c>
    </row>
    <row r="8152" spans="1:4" ht="13.2">
      <c r="A8152" s="404">
        <v>784</v>
      </c>
      <c r="B8152" s="404" t="s">
        <v>19823</v>
      </c>
      <c r="C8152" s="404" t="s">
        <v>19203</v>
      </c>
      <c r="D8152" s="405">
        <v>386.11</v>
      </c>
    </row>
    <row r="8153" spans="1:4" ht="13.2">
      <c r="A8153" s="404">
        <v>828</v>
      </c>
      <c r="B8153" s="404" t="s">
        <v>19824</v>
      </c>
      <c r="C8153" s="404" t="s">
        <v>19203</v>
      </c>
      <c r="D8153" s="405">
        <v>0.56000000000000005</v>
      </c>
    </row>
    <row r="8154" spans="1:4" ht="13.2">
      <c r="A8154" s="404">
        <v>829</v>
      </c>
      <c r="B8154" s="404" t="s">
        <v>19825</v>
      </c>
      <c r="C8154" s="404" t="s">
        <v>19203</v>
      </c>
      <c r="D8154" s="405">
        <v>0.9</v>
      </c>
    </row>
    <row r="8155" spans="1:4" ht="13.2">
      <c r="A8155" s="404">
        <v>812</v>
      </c>
      <c r="B8155" s="404" t="s">
        <v>19826</v>
      </c>
      <c r="C8155" s="404" t="s">
        <v>19203</v>
      </c>
      <c r="D8155" s="405">
        <v>1.99</v>
      </c>
    </row>
    <row r="8156" spans="1:4" ht="13.2">
      <c r="A8156" s="404">
        <v>819</v>
      </c>
      <c r="B8156" s="404" t="s">
        <v>19827</v>
      </c>
      <c r="C8156" s="404" t="s">
        <v>19203</v>
      </c>
      <c r="D8156" s="405">
        <v>3.45</v>
      </c>
    </row>
    <row r="8157" spans="1:4" ht="13.2">
      <c r="A8157" s="404">
        <v>818</v>
      </c>
      <c r="B8157" s="404" t="s">
        <v>19828</v>
      </c>
      <c r="C8157" s="404" t="s">
        <v>19203</v>
      </c>
      <c r="D8157" s="405">
        <v>6.45</v>
      </c>
    </row>
    <row r="8158" spans="1:4" ht="13.2">
      <c r="A8158" s="404">
        <v>832</v>
      </c>
      <c r="B8158" s="404" t="s">
        <v>19829</v>
      </c>
      <c r="C8158" s="404" t="s">
        <v>19203</v>
      </c>
      <c r="D8158" s="405">
        <v>2.66</v>
      </c>
    </row>
    <row r="8159" spans="1:4" ht="13.2">
      <c r="A8159" s="404">
        <v>834</v>
      </c>
      <c r="B8159" s="404" t="s">
        <v>19830</v>
      </c>
      <c r="C8159" s="404" t="s">
        <v>19203</v>
      </c>
      <c r="D8159" s="405">
        <v>3.45</v>
      </c>
    </row>
    <row r="8160" spans="1:4" ht="13.2">
      <c r="A8160" s="404">
        <v>813</v>
      </c>
      <c r="B8160" s="404" t="s">
        <v>19831</v>
      </c>
      <c r="C8160" s="404" t="s">
        <v>19203</v>
      </c>
      <c r="D8160" s="405">
        <v>4.01</v>
      </c>
    </row>
    <row r="8161" spans="1:4" ht="13.2">
      <c r="A8161" s="404">
        <v>820</v>
      </c>
      <c r="B8161" s="404" t="s">
        <v>19832</v>
      </c>
      <c r="C8161" s="404" t="s">
        <v>19203</v>
      </c>
      <c r="D8161" s="405">
        <v>5.4</v>
      </c>
    </row>
    <row r="8162" spans="1:4" ht="13.2">
      <c r="A8162" s="404">
        <v>816</v>
      </c>
      <c r="B8162" s="404" t="s">
        <v>19833</v>
      </c>
      <c r="C8162" s="404" t="s">
        <v>19203</v>
      </c>
      <c r="D8162" s="405">
        <v>9.6300000000000008</v>
      </c>
    </row>
    <row r="8163" spans="1:4" ht="13.2">
      <c r="A8163" s="404">
        <v>814</v>
      </c>
      <c r="B8163" s="404" t="s">
        <v>19834</v>
      </c>
      <c r="C8163" s="404" t="s">
        <v>19203</v>
      </c>
      <c r="D8163" s="405">
        <v>11.96</v>
      </c>
    </row>
    <row r="8164" spans="1:4" ht="13.2">
      <c r="A8164" s="404">
        <v>822</v>
      </c>
      <c r="B8164" s="404" t="s">
        <v>19835</v>
      </c>
      <c r="C8164" s="404" t="s">
        <v>19203</v>
      </c>
      <c r="D8164" s="405">
        <v>15.61</v>
      </c>
    </row>
    <row r="8165" spans="1:4" ht="13.2">
      <c r="A8165" s="404">
        <v>821</v>
      </c>
      <c r="B8165" s="404" t="s">
        <v>19836</v>
      </c>
      <c r="C8165" s="404" t="s">
        <v>19203</v>
      </c>
      <c r="D8165" s="405">
        <v>17.86</v>
      </c>
    </row>
    <row r="8166" spans="1:4" ht="13.2">
      <c r="A8166" s="404">
        <v>20086</v>
      </c>
      <c r="B8166" s="404" t="s">
        <v>19837</v>
      </c>
      <c r="C8166" s="404" t="s">
        <v>19203</v>
      </c>
      <c r="D8166" s="405">
        <v>3.1</v>
      </c>
    </row>
    <row r="8167" spans="1:4" ht="13.2">
      <c r="A8167" s="404">
        <v>39191</v>
      </c>
      <c r="B8167" s="404" t="s">
        <v>19838</v>
      </c>
      <c r="C8167" s="404" t="s">
        <v>19203</v>
      </c>
      <c r="D8167" s="405">
        <v>23.34</v>
      </c>
    </row>
    <row r="8168" spans="1:4" ht="13.2">
      <c r="A8168" s="404">
        <v>39190</v>
      </c>
      <c r="B8168" s="404" t="s">
        <v>19839</v>
      </c>
      <c r="C8168" s="404" t="s">
        <v>19203</v>
      </c>
      <c r="D8168" s="405">
        <v>24.38</v>
      </c>
    </row>
    <row r="8169" spans="1:4" ht="13.2">
      <c r="A8169" s="404">
        <v>39189</v>
      </c>
      <c r="B8169" s="404" t="s">
        <v>19840</v>
      </c>
      <c r="C8169" s="404" t="s">
        <v>19203</v>
      </c>
      <c r="D8169" s="405">
        <v>25.8</v>
      </c>
    </row>
    <row r="8170" spans="1:4" ht="13.2">
      <c r="A8170" s="404">
        <v>39186</v>
      </c>
      <c r="B8170" s="404" t="s">
        <v>19841</v>
      </c>
      <c r="C8170" s="404" t="s">
        <v>19203</v>
      </c>
      <c r="D8170" s="405">
        <v>23.09</v>
      </c>
    </row>
    <row r="8171" spans="1:4" ht="13.2">
      <c r="A8171" s="404">
        <v>39188</v>
      </c>
      <c r="B8171" s="404" t="s">
        <v>19842</v>
      </c>
      <c r="C8171" s="404" t="s">
        <v>19203</v>
      </c>
      <c r="D8171" s="405">
        <v>19</v>
      </c>
    </row>
    <row r="8172" spans="1:4" ht="13.2">
      <c r="A8172" s="404">
        <v>39187</v>
      </c>
      <c r="B8172" s="404" t="s">
        <v>19843</v>
      </c>
      <c r="C8172" s="404" t="s">
        <v>19203</v>
      </c>
      <c r="D8172" s="405">
        <v>19.91</v>
      </c>
    </row>
    <row r="8173" spans="1:4" ht="13.2">
      <c r="A8173" s="404">
        <v>39184</v>
      </c>
      <c r="B8173" s="404" t="s">
        <v>19844</v>
      </c>
      <c r="C8173" s="404" t="s">
        <v>19203</v>
      </c>
      <c r="D8173" s="405">
        <v>7.49</v>
      </c>
    </row>
    <row r="8174" spans="1:4" ht="13.2">
      <c r="A8174" s="404">
        <v>39185</v>
      </c>
      <c r="B8174" s="404" t="s">
        <v>19845</v>
      </c>
      <c r="C8174" s="404" t="s">
        <v>19203</v>
      </c>
      <c r="D8174" s="405">
        <v>6.83</v>
      </c>
    </row>
    <row r="8175" spans="1:4" ht="13.2">
      <c r="A8175" s="404">
        <v>39198</v>
      </c>
      <c r="B8175" s="404" t="s">
        <v>19846</v>
      </c>
      <c r="C8175" s="404" t="s">
        <v>19203</v>
      </c>
      <c r="D8175" s="405">
        <v>76.569999999999993</v>
      </c>
    </row>
    <row r="8176" spans="1:4" ht="13.2">
      <c r="A8176" s="404">
        <v>39197</v>
      </c>
      <c r="B8176" s="404" t="s">
        <v>19847</v>
      </c>
      <c r="C8176" s="404" t="s">
        <v>19203</v>
      </c>
      <c r="D8176" s="405">
        <v>79.989999999999995</v>
      </c>
    </row>
    <row r="8177" spans="1:4" ht="13.2">
      <c r="A8177" s="404">
        <v>39196</v>
      </c>
      <c r="B8177" s="404" t="s">
        <v>19848</v>
      </c>
      <c r="C8177" s="404" t="s">
        <v>19203</v>
      </c>
      <c r="D8177" s="405">
        <v>82.49</v>
      </c>
    </row>
    <row r="8178" spans="1:4" ht="13.2">
      <c r="A8178" s="404">
        <v>39199</v>
      </c>
      <c r="B8178" s="404" t="s">
        <v>19849</v>
      </c>
      <c r="C8178" s="404" t="s">
        <v>19203</v>
      </c>
      <c r="D8178" s="405">
        <v>73.69</v>
      </c>
    </row>
    <row r="8179" spans="1:4" ht="13.2">
      <c r="A8179" s="404">
        <v>39195</v>
      </c>
      <c r="B8179" s="404" t="s">
        <v>19850</v>
      </c>
      <c r="C8179" s="404" t="s">
        <v>19203</v>
      </c>
      <c r="D8179" s="405">
        <v>42.53</v>
      </c>
    </row>
    <row r="8180" spans="1:4" ht="13.2">
      <c r="A8180" s="404">
        <v>39194</v>
      </c>
      <c r="B8180" s="404" t="s">
        <v>19851</v>
      </c>
      <c r="C8180" s="404" t="s">
        <v>19203</v>
      </c>
      <c r="D8180" s="405">
        <v>45.52</v>
      </c>
    </row>
    <row r="8181" spans="1:4" ht="13.2">
      <c r="A8181" s="404">
        <v>39193</v>
      </c>
      <c r="B8181" s="404" t="s">
        <v>19852</v>
      </c>
      <c r="C8181" s="404" t="s">
        <v>19203</v>
      </c>
      <c r="D8181" s="405">
        <v>49.89</v>
      </c>
    </row>
    <row r="8182" spans="1:4" ht="13.2">
      <c r="A8182" s="404">
        <v>39192</v>
      </c>
      <c r="B8182" s="404" t="s">
        <v>19853</v>
      </c>
      <c r="C8182" s="404" t="s">
        <v>19203</v>
      </c>
      <c r="D8182" s="405">
        <v>51.89</v>
      </c>
    </row>
    <row r="8183" spans="1:4" ht="13.2">
      <c r="A8183" s="404">
        <v>39920</v>
      </c>
      <c r="B8183" s="404" t="s">
        <v>19854</v>
      </c>
      <c r="C8183" s="404" t="s">
        <v>19203</v>
      </c>
      <c r="D8183" s="405">
        <v>6.28</v>
      </c>
    </row>
    <row r="8184" spans="1:4" ht="13.2">
      <c r="A8184" s="404">
        <v>39201</v>
      </c>
      <c r="B8184" s="404" t="s">
        <v>19855</v>
      </c>
      <c r="C8184" s="404" t="s">
        <v>19203</v>
      </c>
      <c r="D8184" s="405">
        <v>91.55</v>
      </c>
    </row>
    <row r="8185" spans="1:4" ht="13.2">
      <c r="A8185" s="404">
        <v>39200</v>
      </c>
      <c r="B8185" s="404" t="s">
        <v>19856</v>
      </c>
      <c r="C8185" s="404" t="s">
        <v>19203</v>
      </c>
      <c r="D8185" s="405">
        <v>92.28</v>
      </c>
    </row>
    <row r="8186" spans="1:4" ht="13.2">
      <c r="A8186" s="404">
        <v>39203</v>
      </c>
      <c r="B8186" s="404" t="s">
        <v>19857</v>
      </c>
      <c r="C8186" s="404" t="s">
        <v>19203</v>
      </c>
      <c r="D8186" s="405">
        <v>74.510000000000005</v>
      </c>
    </row>
    <row r="8187" spans="1:4" ht="13.2">
      <c r="A8187" s="404">
        <v>39202</v>
      </c>
      <c r="B8187" s="404" t="s">
        <v>19858</v>
      </c>
      <c r="C8187" s="404" t="s">
        <v>19203</v>
      </c>
      <c r="D8187" s="405">
        <v>87.53</v>
      </c>
    </row>
    <row r="8188" spans="1:4" ht="13.2">
      <c r="A8188" s="404">
        <v>39205</v>
      </c>
      <c r="B8188" s="404" t="s">
        <v>19859</v>
      </c>
      <c r="C8188" s="404" t="s">
        <v>19203</v>
      </c>
      <c r="D8188" s="405">
        <v>146.04</v>
      </c>
    </row>
    <row r="8189" spans="1:4" ht="13.2">
      <c r="A8189" s="404">
        <v>39204</v>
      </c>
      <c r="B8189" s="404" t="s">
        <v>19860</v>
      </c>
      <c r="C8189" s="404" t="s">
        <v>19203</v>
      </c>
      <c r="D8189" s="405">
        <v>149.57</v>
      </c>
    </row>
    <row r="8190" spans="1:4" ht="13.2">
      <c r="A8190" s="404">
        <v>39206</v>
      </c>
      <c r="B8190" s="404" t="s">
        <v>19861</v>
      </c>
      <c r="C8190" s="404" t="s">
        <v>19203</v>
      </c>
      <c r="D8190" s="405">
        <v>141.9</v>
      </c>
    </row>
    <row r="8191" spans="1:4" ht="13.2">
      <c r="A8191" s="404">
        <v>798</v>
      </c>
      <c r="B8191" s="404" t="s">
        <v>19862</v>
      </c>
      <c r="C8191" s="404" t="s">
        <v>19203</v>
      </c>
      <c r="D8191" s="405">
        <v>1.1100000000000001</v>
      </c>
    </row>
    <row r="8192" spans="1:4" ht="13.2">
      <c r="A8192" s="404">
        <v>797</v>
      </c>
      <c r="B8192" s="404" t="s">
        <v>19863</v>
      </c>
      <c r="C8192" s="404" t="s">
        <v>19203</v>
      </c>
      <c r="D8192" s="405">
        <v>8.08</v>
      </c>
    </row>
    <row r="8193" spans="1:4" ht="13.2">
      <c r="A8193" s="404">
        <v>796</v>
      </c>
      <c r="B8193" s="404" t="s">
        <v>19864</v>
      </c>
      <c r="C8193" s="404" t="s">
        <v>19203</v>
      </c>
      <c r="D8193" s="405">
        <v>6.87</v>
      </c>
    </row>
    <row r="8194" spans="1:4" ht="13.2">
      <c r="A8194" s="404">
        <v>799</v>
      </c>
      <c r="B8194" s="404" t="s">
        <v>19865</v>
      </c>
      <c r="C8194" s="404" t="s">
        <v>19203</v>
      </c>
      <c r="D8194" s="405">
        <v>3.32</v>
      </c>
    </row>
    <row r="8195" spans="1:4" ht="13.2">
      <c r="A8195" s="404">
        <v>792</v>
      </c>
      <c r="B8195" s="404" t="s">
        <v>19866</v>
      </c>
      <c r="C8195" s="404" t="s">
        <v>19203</v>
      </c>
      <c r="D8195" s="405">
        <v>3.22</v>
      </c>
    </row>
    <row r="8196" spans="1:4" ht="13.2">
      <c r="A8196" s="404">
        <v>38001</v>
      </c>
      <c r="B8196" s="404" t="s">
        <v>19867</v>
      </c>
      <c r="C8196" s="404" t="s">
        <v>19203</v>
      </c>
      <c r="D8196" s="405">
        <v>1.03</v>
      </c>
    </row>
    <row r="8197" spans="1:4" ht="13.2">
      <c r="A8197" s="404">
        <v>38002</v>
      </c>
      <c r="B8197" s="404" t="s">
        <v>19868</v>
      </c>
      <c r="C8197" s="404" t="s">
        <v>19203</v>
      </c>
      <c r="D8197" s="405">
        <v>3.6</v>
      </c>
    </row>
    <row r="8198" spans="1:4" ht="13.2">
      <c r="A8198" s="404">
        <v>38003</v>
      </c>
      <c r="B8198" s="404" t="s">
        <v>19869</v>
      </c>
      <c r="C8198" s="404" t="s">
        <v>19203</v>
      </c>
      <c r="D8198" s="405">
        <v>24.61</v>
      </c>
    </row>
    <row r="8199" spans="1:4" ht="13.2">
      <c r="A8199" s="404">
        <v>38004</v>
      </c>
      <c r="B8199" s="404" t="s">
        <v>19870</v>
      </c>
      <c r="C8199" s="404" t="s">
        <v>19203</v>
      </c>
      <c r="D8199" s="405">
        <v>28.31</v>
      </c>
    </row>
    <row r="8200" spans="1:4" ht="13.2">
      <c r="A8200" s="404">
        <v>44263</v>
      </c>
      <c r="B8200" s="404" t="s">
        <v>19871</v>
      </c>
      <c r="C8200" s="404" t="s">
        <v>19203</v>
      </c>
      <c r="D8200" s="405">
        <v>50.82</v>
      </c>
    </row>
    <row r="8201" spans="1:4" ht="13.2">
      <c r="A8201" s="404">
        <v>36327</v>
      </c>
      <c r="B8201" s="404" t="s">
        <v>19872</v>
      </c>
      <c r="C8201" s="404" t="s">
        <v>19203</v>
      </c>
      <c r="D8201" s="405">
        <v>3.75</v>
      </c>
    </row>
    <row r="8202" spans="1:4" ht="13.2">
      <c r="A8202" s="404">
        <v>38992</v>
      </c>
      <c r="B8202" s="404" t="s">
        <v>19873</v>
      </c>
      <c r="C8202" s="404" t="s">
        <v>19203</v>
      </c>
      <c r="D8202" s="405">
        <v>4.5599999999999996</v>
      </c>
    </row>
    <row r="8203" spans="1:4" ht="13.2">
      <c r="A8203" s="404">
        <v>38993</v>
      </c>
      <c r="B8203" s="404" t="s">
        <v>19874</v>
      </c>
      <c r="C8203" s="404" t="s">
        <v>19203</v>
      </c>
      <c r="D8203" s="405">
        <v>11.85</v>
      </c>
    </row>
    <row r="8204" spans="1:4" ht="13.2">
      <c r="A8204" s="404">
        <v>44175</v>
      </c>
      <c r="B8204" s="404" t="s">
        <v>19875</v>
      </c>
      <c r="C8204" s="404" t="s">
        <v>19203</v>
      </c>
      <c r="D8204" s="405">
        <v>20.68</v>
      </c>
    </row>
    <row r="8205" spans="1:4" ht="13.2">
      <c r="A8205" s="404">
        <v>44177</v>
      </c>
      <c r="B8205" s="404" t="s">
        <v>19876</v>
      </c>
      <c r="C8205" s="404" t="s">
        <v>19203</v>
      </c>
      <c r="D8205" s="405">
        <v>15.45</v>
      </c>
    </row>
    <row r="8206" spans="1:4" ht="13.2">
      <c r="A8206" s="404">
        <v>38418</v>
      </c>
      <c r="B8206" s="404" t="s">
        <v>19877</v>
      </c>
      <c r="C8206" s="404" t="s">
        <v>19203</v>
      </c>
      <c r="D8206" s="405">
        <v>5.33</v>
      </c>
    </row>
    <row r="8207" spans="1:4" ht="13.2">
      <c r="A8207" s="404">
        <v>39178</v>
      </c>
      <c r="B8207" s="404" t="s">
        <v>19878</v>
      </c>
      <c r="C8207" s="404" t="s">
        <v>19203</v>
      </c>
      <c r="D8207" s="405">
        <v>2.52</v>
      </c>
    </row>
    <row r="8208" spans="1:4" ht="13.2">
      <c r="A8208" s="404">
        <v>39177</v>
      </c>
      <c r="B8208" s="404" t="s">
        <v>19879</v>
      </c>
      <c r="C8208" s="404" t="s">
        <v>19203</v>
      </c>
      <c r="D8208" s="405">
        <v>2.2799999999999998</v>
      </c>
    </row>
    <row r="8209" spans="1:4" ht="13.2">
      <c r="A8209" s="404">
        <v>39174</v>
      </c>
      <c r="B8209" s="404" t="s">
        <v>19880</v>
      </c>
      <c r="C8209" s="404" t="s">
        <v>19203</v>
      </c>
      <c r="D8209" s="405">
        <v>1.1399999999999999</v>
      </c>
    </row>
    <row r="8210" spans="1:4" ht="13.2">
      <c r="A8210" s="404">
        <v>39176</v>
      </c>
      <c r="B8210" s="404" t="s">
        <v>19881</v>
      </c>
      <c r="C8210" s="404" t="s">
        <v>19203</v>
      </c>
      <c r="D8210" s="405">
        <v>1.49</v>
      </c>
    </row>
    <row r="8211" spans="1:4" ht="13.2">
      <c r="A8211" s="404">
        <v>39180</v>
      </c>
      <c r="B8211" s="404" t="s">
        <v>19882</v>
      </c>
      <c r="C8211" s="404" t="s">
        <v>19203</v>
      </c>
      <c r="D8211" s="405">
        <v>6.85</v>
      </c>
    </row>
    <row r="8212" spans="1:4" ht="13.2">
      <c r="A8212" s="404">
        <v>39179</v>
      </c>
      <c r="B8212" s="404" t="s">
        <v>19883</v>
      </c>
      <c r="C8212" s="404" t="s">
        <v>19203</v>
      </c>
      <c r="D8212" s="405">
        <v>6.07</v>
      </c>
    </row>
    <row r="8213" spans="1:4" ht="13.2">
      <c r="A8213" s="404">
        <v>39175</v>
      </c>
      <c r="B8213" s="404" t="s">
        <v>19884</v>
      </c>
      <c r="C8213" s="404" t="s">
        <v>19203</v>
      </c>
      <c r="D8213" s="405">
        <v>1.39</v>
      </c>
    </row>
    <row r="8214" spans="1:4" ht="13.2">
      <c r="A8214" s="404">
        <v>39217</v>
      </c>
      <c r="B8214" s="404" t="s">
        <v>19885</v>
      </c>
      <c r="C8214" s="404" t="s">
        <v>19203</v>
      </c>
      <c r="D8214" s="405">
        <v>1.07</v>
      </c>
    </row>
    <row r="8215" spans="1:4" ht="13.2">
      <c r="A8215" s="404">
        <v>39181</v>
      </c>
      <c r="B8215" s="404" t="s">
        <v>19886</v>
      </c>
      <c r="C8215" s="404" t="s">
        <v>19203</v>
      </c>
      <c r="D8215" s="405">
        <v>9.19</v>
      </c>
    </row>
    <row r="8216" spans="1:4" ht="13.2">
      <c r="A8216" s="404">
        <v>39182</v>
      </c>
      <c r="B8216" s="404" t="s">
        <v>19887</v>
      </c>
      <c r="C8216" s="404" t="s">
        <v>19203</v>
      </c>
      <c r="D8216" s="405">
        <v>12.93</v>
      </c>
    </row>
    <row r="8217" spans="1:4" ht="13.2">
      <c r="A8217" s="404">
        <v>12616</v>
      </c>
      <c r="B8217" s="404" t="s">
        <v>19888</v>
      </c>
      <c r="C8217" s="404" t="s">
        <v>19203</v>
      </c>
      <c r="D8217" s="405">
        <v>16.46</v>
      </c>
    </row>
    <row r="8218" spans="1:4" ht="13.2">
      <c r="A8218" s="404">
        <v>1049</v>
      </c>
      <c r="B8218" s="404" t="s">
        <v>19889</v>
      </c>
      <c r="C8218" s="404" t="s">
        <v>19203</v>
      </c>
      <c r="D8218" s="405">
        <v>10.82</v>
      </c>
    </row>
    <row r="8219" spans="1:4" ht="13.2">
      <c r="A8219" s="404">
        <v>1099</v>
      </c>
      <c r="B8219" s="404" t="s">
        <v>19890</v>
      </c>
      <c r="C8219" s="404" t="s">
        <v>19203</v>
      </c>
      <c r="D8219" s="405">
        <v>8.2799999999999994</v>
      </c>
    </row>
    <row r="8220" spans="1:4" ht="13.2">
      <c r="A8220" s="404">
        <v>39678</v>
      </c>
      <c r="B8220" s="404" t="s">
        <v>19891</v>
      </c>
      <c r="C8220" s="404" t="s">
        <v>19203</v>
      </c>
      <c r="D8220" s="405">
        <v>3.34</v>
      </c>
    </row>
    <row r="8221" spans="1:4" ht="13.2">
      <c r="A8221" s="404">
        <v>1050</v>
      </c>
      <c r="B8221" s="404" t="s">
        <v>19892</v>
      </c>
      <c r="C8221" s="404" t="s">
        <v>19203</v>
      </c>
      <c r="D8221" s="405">
        <v>5.66</v>
      </c>
    </row>
    <row r="8222" spans="1:4" ht="13.2">
      <c r="A8222" s="404">
        <v>1101</v>
      </c>
      <c r="B8222" s="404" t="s">
        <v>19893</v>
      </c>
      <c r="C8222" s="404" t="s">
        <v>19203</v>
      </c>
      <c r="D8222" s="405">
        <v>35.69</v>
      </c>
    </row>
    <row r="8223" spans="1:4" ht="13.2">
      <c r="A8223" s="404">
        <v>1100</v>
      </c>
      <c r="B8223" s="404" t="s">
        <v>19894</v>
      </c>
      <c r="C8223" s="404" t="s">
        <v>19203</v>
      </c>
      <c r="D8223" s="405">
        <v>18.41</v>
      </c>
    </row>
    <row r="8224" spans="1:4" ht="13.2">
      <c r="A8224" s="404">
        <v>39679</v>
      </c>
      <c r="B8224" s="404" t="s">
        <v>19895</v>
      </c>
      <c r="C8224" s="404" t="s">
        <v>19203</v>
      </c>
      <c r="D8224" s="405">
        <v>71.12</v>
      </c>
    </row>
    <row r="8225" spans="1:4" ht="13.2">
      <c r="A8225" s="404">
        <v>1098</v>
      </c>
      <c r="B8225" s="404" t="s">
        <v>19896</v>
      </c>
      <c r="C8225" s="404" t="s">
        <v>19203</v>
      </c>
      <c r="D8225" s="405">
        <v>4.42</v>
      </c>
    </row>
    <row r="8226" spans="1:4" ht="13.2">
      <c r="A8226" s="404">
        <v>1102</v>
      </c>
      <c r="B8226" s="404" t="s">
        <v>19897</v>
      </c>
      <c r="C8226" s="404" t="s">
        <v>19203</v>
      </c>
      <c r="D8226" s="405">
        <v>53.21</v>
      </c>
    </row>
    <row r="8227" spans="1:4" ht="13.2">
      <c r="A8227" s="404">
        <v>1051</v>
      </c>
      <c r="B8227" s="404" t="s">
        <v>19898</v>
      </c>
      <c r="C8227" s="404" t="s">
        <v>19203</v>
      </c>
      <c r="D8227" s="405">
        <v>77.349999999999994</v>
      </c>
    </row>
    <row r="8228" spans="1:4" ht="13.2">
      <c r="A8228" s="404">
        <v>37399</v>
      </c>
      <c r="B8228" s="404" t="s">
        <v>19899</v>
      </c>
      <c r="C8228" s="404" t="s">
        <v>19203</v>
      </c>
      <c r="D8228" s="405">
        <v>20.38</v>
      </c>
    </row>
    <row r="8229" spans="1:4" ht="13.2">
      <c r="A8229" s="404">
        <v>43834</v>
      </c>
      <c r="B8229" s="404" t="s">
        <v>19900</v>
      </c>
      <c r="C8229" s="404" t="s">
        <v>19247</v>
      </c>
      <c r="D8229" s="405">
        <v>16.8</v>
      </c>
    </row>
    <row r="8230" spans="1:4" ht="13.2">
      <c r="A8230" s="404">
        <v>43835</v>
      </c>
      <c r="B8230" s="404" t="s">
        <v>19901</v>
      </c>
      <c r="C8230" s="404" t="s">
        <v>19247</v>
      </c>
      <c r="D8230" s="405">
        <v>1.5</v>
      </c>
    </row>
    <row r="8231" spans="1:4" ht="13.2">
      <c r="A8231" s="404">
        <v>43833</v>
      </c>
      <c r="B8231" s="404" t="s">
        <v>19902</v>
      </c>
      <c r="C8231" s="404" t="s">
        <v>19247</v>
      </c>
      <c r="D8231" s="405">
        <v>1.56</v>
      </c>
    </row>
    <row r="8232" spans="1:4" ht="13.2">
      <c r="A8232" s="404">
        <v>41955</v>
      </c>
      <c r="B8232" s="404" t="s">
        <v>19903</v>
      </c>
      <c r="C8232" s="404" t="s">
        <v>19251</v>
      </c>
      <c r="D8232" s="405">
        <v>83.67</v>
      </c>
    </row>
    <row r="8233" spans="1:4" ht="13.2">
      <c r="A8233" s="404">
        <v>41953</v>
      </c>
      <c r="B8233" s="404" t="s">
        <v>19904</v>
      </c>
      <c r="C8233" s="404" t="s">
        <v>19251</v>
      </c>
      <c r="D8233" s="405">
        <v>79.849999999999994</v>
      </c>
    </row>
    <row r="8234" spans="1:4" ht="13.2">
      <c r="A8234" s="404">
        <v>41954</v>
      </c>
      <c r="B8234" s="404" t="s">
        <v>19905</v>
      </c>
      <c r="C8234" s="404" t="s">
        <v>19251</v>
      </c>
      <c r="D8234" s="405">
        <v>79.09</v>
      </c>
    </row>
    <row r="8235" spans="1:4" ht="13.2">
      <c r="A8235" s="404">
        <v>25004</v>
      </c>
      <c r="B8235" s="404" t="s">
        <v>19906</v>
      </c>
      <c r="C8235" s="404" t="s">
        <v>19251</v>
      </c>
      <c r="D8235" s="405">
        <v>40.04</v>
      </c>
    </row>
    <row r="8236" spans="1:4" ht="13.2">
      <c r="A8236" s="404">
        <v>25002</v>
      </c>
      <c r="B8236" s="404" t="s">
        <v>19907</v>
      </c>
      <c r="C8236" s="404" t="s">
        <v>19251</v>
      </c>
      <c r="D8236" s="405">
        <v>40.04</v>
      </c>
    </row>
    <row r="8237" spans="1:4" ht="13.2">
      <c r="A8237" s="404">
        <v>37409</v>
      </c>
      <c r="B8237" s="404" t="s">
        <v>19908</v>
      </c>
      <c r="C8237" s="404" t="s">
        <v>19251</v>
      </c>
      <c r="D8237" s="405">
        <v>40.04</v>
      </c>
    </row>
    <row r="8238" spans="1:4" ht="13.2">
      <c r="A8238" s="404">
        <v>841</v>
      </c>
      <c r="B8238" s="404" t="s">
        <v>19909</v>
      </c>
      <c r="C8238" s="404" t="s">
        <v>19251</v>
      </c>
      <c r="D8238" s="405">
        <v>40.54</v>
      </c>
    </row>
    <row r="8239" spans="1:4" ht="13.2">
      <c r="A8239" s="404">
        <v>25005</v>
      </c>
      <c r="B8239" s="404" t="s">
        <v>19910</v>
      </c>
      <c r="C8239" s="404" t="s">
        <v>19251</v>
      </c>
      <c r="D8239" s="405">
        <v>43.94</v>
      </c>
    </row>
    <row r="8240" spans="1:4" ht="13.2">
      <c r="A8240" s="404">
        <v>25003</v>
      </c>
      <c r="B8240" s="404" t="s">
        <v>19911</v>
      </c>
      <c r="C8240" s="404" t="s">
        <v>19251</v>
      </c>
      <c r="D8240" s="405">
        <v>44.6</v>
      </c>
    </row>
    <row r="8241" spans="1:4" ht="13.2">
      <c r="A8241" s="404">
        <v>37410</v>
      </c>
      <c r="B8241" s="404" t="s">
        <v>19912</v>
      </c>
      <c r="C8241" s="404" t="s">
        <v>19251</v>
      </c>
      <c r="D8241" s="405">
        <v>43.94</v>
      </c>
    </row>
    <row r="8242" spans="1:4" ht="13.2">
      <c r="A8242" s="404">
        <v>842</v>
      </c>
      <c r="B8242" s="404" t="s">
        <v>19913</v>
      </c>
      <c r="C8242" s="404" t="s">
        <v>19251</v>
      </c>
      <c r="D8242" s="405">
        <v>44.57</v>
      </c>
    </row>
    <row r="8243" spans="1:4" ht="13.2">
      <c r="A8243" s="404">
        <v>44391</v>
      </c>
      <c r="B8243" s="404" t="s">
        <v>19914</v>
      </c>
      <c r="C8243" s="404" t="s">
        <v>19247</v>
      </c>
      <c r="D8243" s="405">
        <v>94.97</v>
      </c>
    </row>
    <row r="8244" spans="1:4" ht="13.2">
      <c r="A8244" s="404">
        <v>44388</v>
      </c>
      <c r="B8244" s="404" t="s">
        <v>19915</v>
      </c>
      <c r="C8244" s="404" t="s">
        <v>19247</v>
      </c>
      <c r="D8244" s="405">
        <v>2.0499999999999998</v>
      </c>
    </row>
    <row r="8245" spans="1:4" ht="13.2">
      <c r="A8245" s="404">
        <v>44392</v>
      </c>
      <c r="B8245" s="404" t="s">
        <v>19916</v>
      </c>
      <c r="C8245" s="404" t="s">
        <v>19247</v>
      </c>
      <c r="D8245" s="405">
        <v>189.09</v>
      </c>
    </row>
    <row r="8246" spans="1:4" ht="13.2">
      <c r="A8246" s="404">
        <v>44390</v>
      </c>
      <c r="B8246" s="404" t="s">
        <v>19917</v>
      </c>
      <c r="C8246" s="404" t="s">
        <v>19247</v>
      </c>
      <c r="D8246" s="405">
        <v>40.06</v>
      </c>
    </row>
    <row r="8247" spans="1:4" ht="13.2">
      <c r="A8247" s="404">
        <v>44389</v>
      </c>
      <c r="B8247" s="404" t="s">
        <v>19918</v>
      </c>
      <c r="C8247" s="404" t="s">
        <v>19247</v>
      </c>
      <c r="D8247" s="405">
        <v>4.7300000000000004</v>
      </c>
    </row>
    <row r="8248" spans="1:4" ht="13.2">
      <c r="A8248" s="404">
        <v>862</v>
      </c>
      <c r="B8248" s="404" t="s">
        <v>19919</v>
      </c>
      <c r="C8248" s="404" t="s">
        <v>19247</v>
      </c>
      <c r="D8248" s="405">
        <v>8.66</v>
      </c>
    </row>
    <row r="8249" spans="1:4" ht="13.2">
      <c r="A8249" s="404">
        <v>866</v>
      </c>
      <c r="B8249" s="404" t="s">
        <v>19920</v>
      </c>
      <c r="C8249" s="404" t="s">
        <v>19247</v>
      </c>
      <c r="D8249" s="405">
        <v>110.11</v>
      </c>
    </row>
    <row r="8250" spans="1:4" ht="13.2">
      <c r="A8250" s="404">
        <v>892</v>
      </c>
      <c r="B8250" s="404" t="s">
        <v>19921</v>
      </c>
      <c r="C8250" s="404" t="s">
        <v>19247</v>
      </c>
      <c r="D8250" s="405">
        <v>133.28</v>
      </c>
    </row>
    <row r="8251" spans="1:4" ht="13.2">
      <c r="A8251" s="404">
        <v>857</v>
      </c>
      <c r="B8251" s="404" t="s">
        <v>19922</v>
      </c>
      <c r="C8251" s="404" t="s">
        <v>19247</v>
      </c>
      <c r="D8251" s="405">
        <v>14.49</v>
      </c>
    </row>
    <row r="8252" spans="1:4" ht="13.2">
      <c r="A8252" s="404">
        <v>37404</v>
      </c>
      <c r="B8252" s="404" t="s">
        <v>19923</v>
      </c>
      <c r="C8252" s="404" t="s">
        <v>19247</v>
      </c>
      <c r="D8252" s="405">
        <v>154.21</v>
      </c>
    </row>
    <row r="8253" spans="1:4" ht="13.2">
      <c r="A8253" s="404">
        <v>868</v>
      </c>
      <c r="B8253" s="404" t="s">
        <v>19924</v>
      </c>
      <c r="C8253" s="404" t="s">
        <v>19247</v>
      </c>
      <c r="D8253" s="405">
        <v>20.66</v>
      </c>
    </row>
    <row r="8254" spans="1:4" ht="13.2">
      <c r="A8254" s="404">
        <v>863</v>
      </c>
      <c r="B8254" s="404" t="s">
        <v>19925</v>
      </c>
      <c r="C8254" s="404" t="s">
        <v>19247</v>
      </c>
      <c r="D8254" s="405">
        <v>30.42</v>
      </c>
    </row>
    <row r="8255" spans="1:4" ht="13.2">
      <c r="A8255" s="404">
        <v>867</v>
      </c>
      <c r="B8255" s="404" t="s">
        <v>19926</v>
      </c>
      <c r="C8255" s="404" t="s">
        <v>19247</v>
      </c>
      <c r="D8255" s="405">
        <v>43.34</v>
      </c>
    </row>
    <row r="8256" spans="1:4" ht="13.2">
      <c r="A8256" s="404">
        <v>864</v>
      </c>
      <c r="B8256" s="404" t="s">
        <v>19927</v>
      </c>
      <c r="C8256" s="404" t="s">
        <v>19247</v>
      </c>
      <c r="D8256" s="405">
        <v>57.25</v>
      </c>
    </row>
    <row r="8257" spans="1:4" ht="13.2">
      <c r="A8257" s="404">
        <v>865</v>
      </c>
      <c r="B8257" s="404" t="s">
        <v>19928</v>
      </c>
      <c r="C8257" s="404" t="s">
        <v>19247</v>
      </c>
      <c r="D8257" s="405">
        <v>82.35</v>
      </c>
    </row>
    <row r="8258" spans="1:4" ht="13.2">
      <c r="A8258" s="404">
        <v>993</v>
      </c>
      <c r="B8258" s="404" t="s">
        <v>19929</v>
      </c>
      <c r="C8258" s="404" t="s">
        <v>19247</v>
      </c>
      <c r="D8258" s="405">
        <v>1.56</v>
      </c>
    </row>
    <row r="8259" spans="1:4" ht="13.2">
      <c r="A8259" s="404">
        <v>1020</v>
      </c>
      <c r="B8259" s="404" t="s">
        <v>19930</v>
      </c>
      <c r="C8259" s="404" t="s">
        <v>19247</v>
      </c>
      <c r="D8259" s="405">
        <v>7.99</v>
      </c>
    </row>
    <row r="8260" spans="1:4" ht="13.2">
      <c r="A8260" s="404">
        <v>1017</v>
      </c>
      <c r="B8260" s="404" t="s">
        <v>19931</v>
      </c>
      <c r="C8260" s="404" t="s">
        <v>19247</v>
      </c>
      <c r="D8260" s="405">
        <v>97.91</v>
      </c>
    </row>
    <row r="8261" spans="1:4" ht="13.2">
      <c r="A8261" s="404">
        <v>999</v>
      </c>
      <c r="B8261" s="404" t="s">
        <v>19932</v>
      </c>
      <c r="C8261" s="404" t="s">
        <v>19247</v>
      </c>
      <c r="D8261" s="405">
        <v>118.62</v>
      </c>
    </row>
    <row r="8262" spans="1:4" ht="13.2">
      <c r="A8262" s="404">
        <v>995</v>
      </c>
      <c r="B8262" s="404" t="s">
        <v>19933</v>
      </c>
      <c r="C8262" s="404" t="s">
        <v>19247</v>
      </c>
      <c r="D8262" s="405">
        <v>12.72</v>
      </c>
    </row>
    <row r="8263" spans="1:4" ht="13.2">
      <c r="A8263" s="404">
        <v>1000</v>
      </c>
      <c r="B8263" s="404" t="s">
        <v>19934</v>
      </c>
      <c r="C8263" s="404" t="s">
        <v>19247</v>
      </c>
      <c r="D8263" s="405">
        <v>145.71</v>
      </c>
    </row>
    <row r="8264" spans="1:4" ht="13.2">
      <c r="A8264" s="404">
        <v>1022</v>
      </c>
      <c r="B8264" s="404" t="s">
        <v>19935</v>
      </c>
      <c r="C8264" s="404" t="s">
        <v>19247</v>
      </c>
      <c r="D8264" s="405">
        <v>2.1800000000000002</v>
      </c>
    </row>
    <row r="8265" spans="1:4" ht="13.2">
      <c r="A8265" s="404">
        <v>1015</v>
      </c>
      <c r="B8265" s="404" t="s">
        <v>19936</v>
      </c>
      <c r="C8265" s="404" t="s">
        <v>19247</v>
      </c>
      <c r="D8265" s="405">
        <v>193.63</v>
      </c>
    </row>
    <row r="8266" spans="1:4" ht="13.2">
      <c r="A8266" s="404">
        <v>996</v>
      </c>
      <c r="B8266" s="404" t="s">
        <v>19937</v>
      </c>
      <c r="C8266" s="404" t="s">
        <v>19247</v>
      </c>
      <c r="D8266" s="405">
        <v>19.73</v>
      </c>
    </row>
    <row r="8267" spans="1:4" ht="13.2">
      <c r="A8267" s="404">
        <v>1001</v>
      </c>
      <c r="B8267" s="404" t="s">
        <v>19938</v>
      </c>
      <c r="C8267" s="404" t="s">
        <v>19247</v>
      </c>
      <c r="D8267" s="405">
        <v>251.23</v>
      </c>
    </row>
    <row r="8268" spans="1:4" ht="13.2">
      <c r="A8268" s="404">
        <v>1019</v>
      </c>
      <c r="B8268" s="404" t="s">
        <v>19939</v>
      </c>
      <c r="C8268" s="404" t="s">
        <v>19247</v>
      </c>
      <c r="D8268" s="405">
        <v>27.88</v>
      </c>
    </row>
    <row r="8269" spans="1:4" ht="13.2">
      <c r="A8269" s="404">
        <v>1021</v>
      </c>
      <c r="B8269" s="404" t="s">
        <v>19940</v>
      </c>
      <c r="C8269" s="404" t="s">
        <v>19247</v>
      </c>
      <c r="D8269" s="405">
        <v>3.35</v>
      </c>
    </row>
    <row r="8270" spans="1:4" ht="13.2">
      <c r="A8270" s="404">
        <v>39249</v>
      </c>
      <c r="B8270" s="404" t="s">
        <v>19941</v>
      </c>
      <c r="C8270" s="404" t="s">
        <v>19247</v>
      </c>
      <c r="D8270" s="405">
        <v>337.79</v>
      </c>
    </row>
    <row r="8271" spans="1:4" ht="13.2">
      <c r="A8271" s="404">
        <v>1018</v>
      </c>
      <c r="B8271" s="404" t="s">
        <v>19942</v>
      </c>
      <c r="C8271" s="404" t="s">
        <v>19247</v>
      </c>
      <c r="D8271" s="405">
        <v>41.22</v>
      </c>
    </row>
    <row r="8272" spans="1:4" ht="13.2">
      <c r="A8272" s="404">
        <v>39250</v>
      </c>
      <c r="B8272" s="404" t="s">
        <v>19943</v>
      </c>
      <c r="C8272" s="404" t="s">
        <v>19247</v>
      </c>
      <c r="D8272" s="405">
        <v>404.07</v>
      </c>
    </row>
    <row r="8273" spans="1:4" ht="13.2">
      <c r="A8273" s="404">
        <v>994</v>
      </c>
      <c r="B8273" s="404" t="s">
        <v>19944</v>
      </c>
      <c r="C8273" s="404" t="s">
        <v>19247</v>
      </c>
      <c r="D8273" s="405">
        <v>4.87</v>
      </c>
    </row>
    <row r="8274" spans="1:4" ht="13.2">
      <c r="A8274" s="404">
        <v>977</v>
      </c>
      <c r="B8274" s="404" t="s">
        <v>19945</v>
      </c>
      <c r="C8274" s="404" t="s">
        <v>19247</v>
      </c>
      <c r="D8274" s="405">
        <v>57.67</v>
      </c>
    </row>
    <row r="8275" spans="1:4" ht="13.2">
      <c r="A8275" s="404">
        <v>998</v>
      </c>
      <c r="B8275" s="404" t="s">
        <v>19946</v>
      </c>
      <c r="C8275" s="404" t="s">
        <v>19247</v>
      </c>
      <c r="D8275" s="405">
        <v>74.87</v>
      </c>
    </row>
    <row r="8276" spans="1:4" ht="13.2">
      <c r="A8276" s="404">
        <v>39251</v>
      </c>
      <c r="B8276" s="404" t="s">
        <v>19947</v>
      </c>
      <c r="C8276" s="404" t="s">
        <v>19247</v>
      </c>
      <c r="D8276" s="405">
        <v>0.54</v>
      </c>
    </row>
    <row r="8277" spans="1:4" ht="13.2">
      <c r="A8277" s="404">
        <v>1011</v>
      </c>
      <c r="B8277" s="404" t="s">
        <v>19948</v>
      </c>
      <c r="C8277" s="404" t="s">
        <v>19247</v>
      </c>
      <c r="D8277" s="405">
        <v>0.73</v>
      </c>
    </row>
    <row r="8278" spans="1:4" ht="13.2">
      <c r="A8278" s="404">
        <v>39252</v>
      </c>
      <c r="B8278" s="404" t="s">
        <v>19949</v>
      </c>
      <c r="C8278" s="404" t="s">
        <v>19247</v>
      </c>
      <c r="D8278" s="405">
        <v>0.97</v>
      </c>
    </row>
    <row r="8279" spans="1:4" ht="13.2">
      <c r="A8279" s="404">
        <v>1013</v>
      </c>
      <c r="B8279" s="404" t="s">
        <v>19950</v>
      </c>
      <c r="C8279" s="404" t="s">
        <v>19247</v>
      </c>
      <c r="D8279" s="405">
        <v>1.1599999999999999</v>
      </c>
    </row>
    <row r="8280" spans="1:4" ht="13.2">
      <c r="A8280" s="404">
        <v>980</v>
      </c>
      <c r="B8280" s="404" t="s">
        <v>19951</v>
      </c>
      <c r="C8280" s="404" t="s">
        <v>19247</v>
      </c>
      <c r="D8280" s="405">
        <v>8.3800000000000008</v>
      </c>
    </row>
    <row r="8281" spans="1:4" ht="13.2">
      <c r="A8281" s="404">
        <v>39237</v>
      </c>
      <c r="B8281" s="404" t="s">
        <v>19952</v>
      </c>
      <c r="C8281" s="404" t="s">
        <v>19247</v>
      </c>
      <c r="D8281" s="405">
        <v>89.14</v>
      </c>
    </row>
    <row r="8282" spans="1:4" ht="13.2">
      <c r="A8282" s="404">
        <v>39238</v>
      </c>
      <c r="B8282" s="404" t="s">
        <v>19953</v>
      </c>
      <c r="C8282" s="404" t="s">
        <v>19247</v>
      </c>
      <c r="D8282" s="405">
        <v>112.42</v>
      </c>
    </row>
    <row r="8283" spans="1:4" ht="13.2">
      <c r="A8283" s="404">
        <v>979</v>
      </c>
      <c r="B8283" s="404" t="s">
        <v>19954</v>
      </c>
      <c r="C8283" s="404" t="s">
        <v>19247</v>
      </c>
      <c r="D8283" s="405">
        <v>11.97</v>
      </c>
    </row>
    <row r="8284" spans="1:4" ht="13.2">
      <c r="A8284" s="404">
        <v>39239</v>
      </c>
      <c r="B8284" s="404" t="s">
        <v>19955</v>
      </c>
      <c r="C8284" s="404" t="s">
        <v>19247</v>
      </c>
      <c r="D8284" s="405">
        <v>135.82</v>
      </c>
    </row>
    <row r="8285" spans="1:4" ht="13.2">
      <c r="A8285" s="404">
        <v>1014</v>
      </c>
      <c r="B8285" s="404" t="s">
        <v>19956</v>
      </c>
      <c r="C8285" s="404" t="s">
        <v>19247</v>
      </c>
      <c r="D8285" s="405">
        <v>1.84</v>
      </c>
    </row>
    <row r="8286" spans="1:4" ht="13.2">
      <c r="A8286" s="404">
        <v>39240</v>
      </c>
      <c r="B8286" s="404" t="s">
        <v>19957</v>
      </c>
      <c r="C8286" s="404" t="s">
        <v>19247</v>
      </c>
      <c r="D8286" s="405">
        <v>178.64</v>
      </c>
    </row>
    <row r="8287" spans="1:4" ht="13.2">
      <c r="A8287" s="404">
        <v>39232</v>
      </c>
      <c r="B8287" s="404" t="s">
        <v>19958</v>
      </c>
      <c r="C8287" s="404" t="s">
        <v>19247</v>
      </c>
      <c r="D8287" s="405">
        <v>18.75</v>
      </c>
    </row>
    <row r="8288" spans="1:4" ht="13.2">
      <c r="A8288" s="404">
        <v>39233</v>
      </c>
      <c r="B8288" s="404" t="s">
        <v>19959</v>
      </c>
      <c r="C8288" s="404" t="s">
        <v>19247</v>
      </c>
      <c r="D8288" s="405">
        <v>27.32</v>
      </c>
    </row>
    <row r="8289" spans="1:4" ht="13.2">
      <c r="A8289" s="404">
        <v>981</v>
      </c>
      <c r="B8289" s="404" t="s">
        <v>19960</v>
      </c>
      <c r="C8289" s="404" t="s">
        <v>19247</v>
      </c>
      <c r="D8289" s="405">
        <v>3.05</v>
      </c>
    </row>
    <row r="8290" spans="1:4" ht="13.2">
      <c r="A8290" s="404">
        <v>39234</v>
      </c>
      <c r="B8290" s="404" t="s">
        <v>19961</v>
      </c>
      <c r="C8290" s="404" t="s">
        <v>19247</v>
      </c>
      <c r="D8290" s="405">
        <v>38.03</v>
      </c>
    </row>
    <row r="8291" spans="1:4" ht="13.2">
      <c r="A8291" s="404">
        <v>982</v>
      </c>
      <c r="B8291" s="404" t="s">
        <v>19962</v>
      </c>
      <c r="C8291" s="404" t="s">
        <v>19247</v>
      </c>
      <c r="D8291" s="405">
        <v>4.38</v>
      </c>
    </row>
    <row r="8292" spans="1:4" ht="13.2">
      <c r="A8292" s="404">
        <v>39235</v>
      </c>
      <c r="B8292" s="404" t="s">
        <v>19963</v>
      </c>
      <c r="C8292" s="404" t="s">
        <v>19247</v>
      </c>
      <c r="D8292" s="405">
        <v>56.1</v>
      </c>
    </row>
    <row r="8293" spans="1:4" ht="13.2">
      <c r="A8293" s="404">
        <v>39236</v>
      </c>
      <c r="B8293" s="404" t="s">
        <v>19964</v>
      </c>
      <c r="C8293" s="404" t="s">
        <v>19247</v>
      </c>
      <c r="D8293" s="405">
        <v>74.349999999999994</v>
      </c>
    </row>
    <row r="8294" spans="1:4" ht="13.2">
      <c r="A8294" s="404">
        <v>990</v>
      </c>
      <c r="B8294" s="404" t="s">
        <v>19965</v>
      </c>
      <c r="C8294" s="404" t="s">
        <v>19247</v>
      </c>
      <c r="D8294" s="405">
        <v>131.91999999999999</v>
      </c>
    </row>
    <row r="8295" spans="1:4" ht="13.2">
      <c r="A8295" s="404">
        <v>39241</v>
      </c>
      <c r="B8295" s="404" t="s">
        <v>19966</v>
      </c>
      <c r="C8295" s="404" t="s">
        <v>19247</v>
      </c>
      <c r="D8295" s="405">
        <v>12.99</v>
      </c>
    </row>
    <row r="8296" spans="1:4" ht="13.2">
      <c r="A8296" s="404">
        <v>1005</v>
      </c>
      <c r="B8296" s="404" t="s">
        <v>19967</v>
      </c>
      <c r="C8296" s="404" t="s">
        <v>19247</v>
      </c>
      <c r="D8296" s="405">
        <v>164.25</v>
      </c>
    </row>
    <row r="8297" spans="1:4" ht="13.2">
      <c r="A8297" s="404">
        <v>991</v>
      </c>
      <c r="B8297" s="404" t="s">
        <v>19968</v>
      </c>
      <c r="C8297" s="404" t="s">
        <v>19247</v>
      </c>
      <c r="D8297" s="405">
        <v>215.13</v>
      </c>
    </row>
    <row r="8298" spans="1:4" ht="13.2">
      <c r="A8298" s="404">
        <v>986</v>
      </c>
      <c r="B8298" s="404" t="s">
        <v>19969</v>
      </c>
      <c r="C8298" s="404" t="s">
        <v>19247</v>
      </c>
      <c r="D8298" s="405">
        <v>20.52</v>
      </c>
    </row>
    <row r="8299" spans="1:4" ht="13.2">
      <c r="A8299" s="404">
        <v>987</v>
      </c>
      <c r="B8299" s="404" t="s">
        <v>19970</v>
      </c>
      <c r="C8299" s="404" t="s">
        <v>19247</v>
      </c>
      <c r="D8299" s="405">
        <v>28.09</v>
      </c>
    </row>
    <row r="8300" spans="1:4" ht="13.2">
      <c r="A8300" s="404">
        <v>1007</v>
      </c>
      <c r="B8300" s="404" t="s">
        <v>19971</v>
      </c>
      <c r="C8300" s="404" t="s">
        <v>19247</v>
      </c>
      <c r="D8300" s="405">
        <v>38.880000000000003</v>
      </c>
    </row>
    <row r="8301" spans="1:4" ht="13.2">
      <c r="A8301" s="404">
        <v>1008</v>
      </c>
      <c r="B8301" s="404" t="s">
        <v>19972</v>
      </c>
      <c r="C8301" s="404" t="s">
        <v>19247</v>
      </c>
      <c r="D8301" s="405">
        <v>4.93</v>
      </c>
    </row>
    <row r="8302" spans="1:4" ht="13.2">
      <c r="A8302" s="404">
        <v>988</v>
      </c>
      <c r="B8302" s="404" t="s">
        <v>19973</v>
      </c>
      <c r="C8302" s="404" t="s">
        <v>19247</v>
      </c>
      <c r="D8302" s="405">
        <v>53.61</v>
      </c>
    </row>
    <row r="8303" spans="1:4" ht="13.2">
      <c r="A8303" s="404">
        <v>989</v>
      </c>
      <c r="B8303" s="404" t="s">
        <v>19974</v>
      </c>
      <c r="C8303" s="404" t="s">
        <v>19247</v>
      </c>
      <c r="D8303" s="405">
        <v>74</v>
      </c>
    </row>
    <row r="8304" spans="1:4" ht="13.2">
      <c r="A8304" s="404">
        <v>1006</v>
      </c>
      <c r="B8304" s="404" t="s">
        <v>19975</v>
      </c>
      <c r="C8304" s="404" t="s">
        <v>19247</v>
      </c>
      <c r="D8304" s="405">
        <v>99.21</v>
      </c>
    </row>
    <row r="8305" spans="1:4" ht="13.2">
      <c r="A8305" s="404">
        <v>43972</v>
      </c>
      <c r="B8305" s="404" t="s">
        <v>19976</v>
      </c>
      <c r="C8305" s="404" t="s">
        <v>19247</v>
      </c>
      <c r="D8305" s="405">
        <v>3.21</v>
      </c>
    </row>
    <row r="8306" spans="1:4" ht="13.2">
      <c r="A8306" s="404">
        <v>43971</v>
      </c>
      <c r="B8306" s="404" t="s">
        <v>19977</v>
      </c>
      <c r="C8306" s="404" t="s">
        <v>19247</v>
      </c>
      <c r="D8306" s="405">
        <v>2.4500000000000002</v>
      </c>
    </row>
    <row r="8307" spans="1:4" ht="13.2">
      <c r="A8307" s="404">
        <v>39598</v>
      </c>
      <c r="B8307" s="404" t="s">
        <v>19978</v>
      </c>
      <c r="C8307" s="404" t="s">
        <v>19247</v>
      </c>
      <c r="D8307" s="405">
        <v>4.54</v>
      </c>
    </row>
    <row r="8308" spans="1:4" ht="13.2">
      <c r="A8308" s="404">
        <v>43973</v>
      </c>
      <c r="B8308" s="404" t="s">
        <v>19979</v>
      </c>
      <c r="C8308" s="404" t="s">
        <v>19247</v>
      </c>
      <c r="D8308" s="405">
        <v>3.35</v>
      </c>
    </row>
    <row r="8309" spans="1:4" ht="13.2">
      <c r="A8309" s="404">
        <v>39599</v>
      </c>
      <c r="B8309" s="404" t="s">
        <v>19980</v>
      </c>
      <c r="C8309" s="404" t="s">
        <v>19247</v>
      </c>
      <c r="D8309" s="405">
        <v>6.53</v>
      </c>
    </row>
    <row r="8310" spans="1:4" ht="13.2">
      <c r="A8310" s="404">
        <v>43832</v>
      </c>
      <c r="B8310" s="404" t="s">
        <v>19981</v>
      </c>
      <c r="C8310" s="404" t="s">
        <v>19247</v>
      </c>
      <c r="D8310" s="405">
        <v>17.21</v>
      </c>
    </row>
    <row r="8311" spans="1:4" ht="13.2">
      <c r="A8311" s="404">
        <v>34602</v>
      </c>
      <c r="B8311" s="404" t="s">
        <v>19982</v>
      </c>
      <c r="C8311" s="404" t="s">
        <v>19247</v>
      </c>
      <c r="D8311" s="405">
        <v>3.39</v>
      </c>
    </row>
    <row r="8312" spans="1:4" ht="13.2">
      <c r="A8312" s="404">
        <v>34607</v>
      </c>
      <c r="B8312" s="404" t="s">
        <v>19983</v>
      </c>
      <c r="C8312" s="404" t="s">
        <v>19247</v>
      </c>
      <c r="D8312" s="405">
        <v>8.32</v>
      </c>
    </row>
    <row r="8313" spans="1:4" ht="13.2">
      <c r="A8313" s="404">
        <v>34609</v>
      </c>
      <c r="B8313" s="404" t="s">
        <v>19984</v>
      </c>
      <c r="C8313" s="404" t="s">
        <v>19247</v>
      </c>
      <c r="D8313" s="405">
        <v>12.1</v>
      </c>
    </row>
    <row r="8314" spans="1:4" ht="13.2">
      <c r="A8314" s="404">
        <v>34618</v>
      </c>
      <c r="B8314" s="404" t="s">
        <v>19985</v>
      </c>
      <c r="C8314" s="404" t="s">
        <v>19247</v>
      </c>
      <c r="D8314" s="405">
        <v>4.63</v>
      </c>
    </row>
    <row r="8315" spans="1:4" ht="13.2">
      <c r="A8315" s="404">
        <v>34621</v>
      </c>
      <c r="B8315" s="404" t="s">
        <v>19986</v>
      </c>
      <c r="C8315" s="404" t="s">
        <v>19247</v>
      </c>
      <c r="D8315" s="405">
        <v>11.47</v>
      </c>
    </row>
    <row r="8316" spans="1:4" ht="13.2">
      <c r="A8316" s="404">
        <v>34622</v>
      </c>
      <c r="B8316" s="404" t="s">
        <v>19987</v>
      </c>
      <c r="C8316" s="404" t="s">
        <v>19247</v>
      </c>
      <c r="D8316" s="405">
        <v>17.04</v>
      </c>
    </row>
    <row r="8317" spans="1:4" ht="13.2">
      <c r="A8317" s="404">
        <v>34624</v>
      </c>
      <c r="B8317" s="404" t="s">
        <v>19988</v>
      </c>
      <c r="C8317" s="404" t="s">
        <v>19247</v>
      </c>
      <c r="D8317" s="405">
        <v>6.18</v>
      </c>
    </row>
    <row r="8318" spans="1:4" ht="13.2">
      <c r="A8318" s="404">
        <v>34627</v>
      </c>
      <c r="B8318" s="404" t="s">
        <v>19989</v>
      </c>
      <c r="C8318" s="404" t="s">
        <v>19247</v>
      </c>
      <c r="D8318" s="405">
        <v>14.9</v>
      </c>
    </row>
    <row r="8319" spans="1:4" ht="13.2">
      <c r="A8319" s="404">
        <v>34629</v>
      </c>
      <c r="B8319" s="404" t="s">
        <v>19990</v>
      </c>
      <c r="C8319" s="404" t="s">
        <v>19247</v>
      </c>
      <c r="D8319" s="405">
        <v>22.76</v>
      </c>
    </row>
    <row r="8320" spans="1:4" ht="13.2">
      <c r="A8320" s="404">
        <v>39257</v>
      </c>
      <c r="B8320" s="404" t="s">
        <v>19991</v>
      </c>
      <c r="C8320" s="404" t="s">
        <v>19247</v>
      </c>
      <c r="D8320" s="405">
        <v>4.63</v>
      </c>
    </row>
    <row r="8321" spans="1:4" ht="13.2">
      <c r="A8321" s="404">
        <v>39261</v>
      </c>
      <c r="B8321" s="404" t="s">
        <v>19992</v>
      </c>
      <c r="C8321" s="404" t="s">
        <v>19247</v>
      </c>
      <c r="D8321" s="405">
        <v>26.52</v>
      </c>
    </row>
    <row r="8322" spans="1:4" ht="13.2">
      <c r="A8322" s="404">
        <v>39268</v>
      </c>
      <c r="B8322" s="404" t="s">
        <v>19993</v>
      </c>
      <c r="C8322" s="404" t="s">
        <v>19247</v>
      </c>
      <c r="D8322" s="405">
        <v>414.56</v>
      </c>
    </row>
    <row r="8323" spans="1:4" ht="13.2">
      <c r="A8323" s="404">
        <v>39262</v>
      </c>
      <c r="B8323" s="404" t="s">
        <v>19994</v>
      </c>
      <c r="C8323" s="404" t="s">
        <v>19247</v>
      </c>
      <c r="D8323" s="405">
        <v>42.23</v>
      </c>
    </row>
    <row r="8324" spans="1:4" ht="13.2">
      <c r="A8324" s="404">
        <v>39258</v>
      </c>
      <c r="B8324" s="404" t="s">
        <v>19995</v>
      </c>
      <c r="C8324" s="404" t="s">
        <v>19247</v>
      </c>
      <c r="D8324" s="405">
        <v>6.98</v>
      </c>
    </row>
    <row r="8325" spans="1:4" ht="13.2">
      <c r="A8325" s="404">
        <v>39263</v>
      </c>
      <c r="B8325" s="404" t="s">
        <v>19996</v>
      </c>
      <c r="C8325" s="404" t="s">
        <v>19247</v>
      </c>
      <c r="D8325" s="405">
        <v>73.03</v>
      </c>
    </row>
    <row r="8326" spans="1:4" ht="13.2">
      <c r="A8326" s="404">
        <v>39264</v>
      </c>
      <c r="B8326" s="404" t="s">
        <v>19997</v>
      </c>
      <c r="C8326" s="404" t="s">
        <v>19247</v>
      </c>
      <c r="D8326" s="405">
        <v>101.17</v>
      </c>
    </row>
    <row r="8327" spans="1:4" ht="13.2">
      <c r="A8327" s="404">
        <v>39259</v>
      </c>
      <c r="B8327" s="404" t="s">
        <v>19998</v>
      </c>
      <c r="C8327" s="404" t="s">
        <v>19247</v>
      </c>
      <c r="D8327" s="405">
        <v>10.75</v>
      </c>
    </row>
    <row r="8328" spans="1:4" ht="13.2">
      <c r="A8328" s="404">
        <v>39265</v>
      </c>
      <c r="B8328" s="404" t="s">
        <v>19999</v>
      </c>
      <c r="C8328" s="404" t="s">
        <v>19247</v>
      </c>
      <c r="D8328" s="405">
        <v>137.35</v>
      </c>
    </row>
    <row r="8329" spans="1:4" ht="13.2">
      <c r="A8329" s="404">
        <v>39260</v>
      </c>
      <c r="B8329" s="404" t="s">
        <v>20000</v>
      </c>
      <c r="C8329" s="404" t="s">
        <v>19247</v>
      </c>
      <c r="D8329" s="405">
        <v>16.46</v>
      </c>
    </row>
    <row r="8330" spans="1:4" ht="13.2">
      <c r="A8330" s="404">
        <v>39266</v>
      </c>
      <c r="B8330" s="404" t="s">
        <v>20001</v>
      </c>
      <c r="C8330" s="404" t="s">
        <v>19247</v>
      </c>
      <c r="D8330" s="405">
        <v>207.26</v>
      </c>
    </row>
    <row r="8331" spans="1:4" ht="13.2">
      <c r="A8331" s="404">
        <v>39267</v>
      </c>
      <c r="B8331" s="404" t="s">
        <v>20002</v>
      </c>
      <c r="C8331" s="404" t="s">
        <v>19247</v>
      </c>
      <c r="D8331" s="405">
        <v>259.13</v>
      </c>
    </row>
    <row r="8332" spans="1:4" ht="13.2">
      <c r="A8332" s="404">
        <v>11901</v>
      </c>
      <c r="B8332" s="404" t="s">
        <v>20003</v>
      </c>
      <c r="C8332" s="404" t="s">
        <v>19247</v>
      </c>
      <c r="D8332" s="405">
        <v>0.59</v>
      </c>
    </row>
    <row r="8333" spans="1:4" ht="13.2">
      <c r="A8333" s="404">
        <v>11902</v>
      </c>
      <c r="B8333" s="404" t="s">
        <v>20004</v>
      </c>
      <c r="C8333" s="404" t="s">
        <v>19247</v>
      </c>
      <c r="D8333" s="405">
        <v>1.1200000000000001</v>
      </c>
    </row>
    <row r="8334" spans="1:4" ht="13.2">
      <c r="A8334" s="404">
        <v>11903</v>
      </c>
      <c r="B8334" s="404" t="s">
        <v>20005</v>
      </c>
      <c r="C8334" s="404" t="s">
        <v>19247</v>
      </c>
      <c r="D8334" s="405">
        <v>1.19</v>
      </c>
    </row>
    <row r="8335" spans="1:4" ht="13.2">
      <c r="A8335" s="404">
        <v>11904</v>
      </c>
      <c r="B8335" s="404" t="s">
        <v>20006</v>
      </c>
      <c r="C8335" s="404" t="s">
        <v>19247</v>
      </c>
      <c r="D8335" s="405">
        <v>1.81</v>
      </c>
    </row>
    <row r="8336" spans="1:4" ht="13.2">
      <c r="A8336" s="404">
        <v>11905</v>
      </c>
      <c r="B8336" s="404" t="s">
        <v>20007</v>
      </c>
      <c r="C8336" s="404" t="s">
        <v>19247</v>
      </c>
      <c r="D8336" s="405">
        <v>2.2000000000000002</v>
      </c>
    </row>
    <row r="8337" spans="1:4" ht="13.2">
      <c r="A8337" s="404">
        <v>11906</v>
      </c>
      <c r="B8337" s="404" t="s">
        <v>20008</v>
      </c>
      <c r="C8337" s="404" t="s">
        <v>19247</v>
      </c>
      <c r="D8337" s="405">
        <v>2.8</v>
      </c>
    </row>
    <row r="8338" spans="1:4" ht="13.2">
      <c r="A8338" s="404">
        <v>11919</v>
      </c>
      <c r="B8338" s="404" t="s">
        <v>20009</v>
      </c>
      <c r="C8338" s="404" t="s">
        <v>19247</v>
      </c>
      <c r="D8338" s="405">
        <v>5.14</v>
      </c>
    </row>
    <row r="8339" spans="1:4" ht="13.2">
      <c r="A8339" s="404">
        <v>11920</v>
      </c>
      <c r="B8339" s="404" t="s">
        <v>20010</v>
      </c>
      <c r="C8339" s="404" t="s">
        <v>19247</v>
      </c>
      <c r="D8339" s="405">
        <v>9.76</v>
      </c>
    </row>
    <row r="8340" spans="1:4" ht="13.2">
      <c r="A8340" s="404">
        <v>11924</v>
      </c>
      <c r="B8340" s="404" t="s">
        <v>20011</v>
      </c>
      <c r="C8340" s="404" t="s">
        <v>19247</v>
      </c>
      <c r="D8340" s="405">
        <v>81.96</v>
      </c>
    </row>
    <row r="8341" spans="1:4" ht="13.2">
      <c r="A8341" s="404">
        <v>11921</v>
      </c>
      <c r="B8341" s="404" t="s">
        <v>20012</v>
      </c>
      <c r="C8341" s="404" t="s">
        <v>19247</v>
      </c>
      <c r="D8341" s="405">
        <v>14.28</v>
      </c>
    </row>
    <row r="8342" spans="1:4" ht="13.2">
      <c r="A8342" s="404">
        <v>11922</v>
      </c>
      <c r="B8342" s="404" t="s">
        <v>20013</v>
      </c>
      <c r="C8342" s="404" t="s">
        <v>19247</v>
      </c>
      <c r="D8342" s="405">
        <v>23.1</v>
      </c>
    </row>
    <row r="8343" spans="1:4" ht="13.2">
      <c r="A8343" s="404">
        <v>11923</v>
      </c>
      <c r="B8343" s="404" t="s">
        <v>20014</v>
      </c>
      <c r="C8343" s="404" t="s">
        <v>19247</v>
      </c>
      <c r="D8343" s="405">
        <v>33.82</v>
      </c>
    </row>
    <row r="8344" spans="1:4" ht="13.2">
      <c r="A8344" s="404">
        <v>11916</v>
      </c>
      <c r="B8344" s="404" t="s">
        <v>20015</v>
      </c>
      <c r="C8344" s="404" t="s">
        <v>19247</v>
      </c>
      <c r="D8344" s="405">
        <v>7.03</v>
      </c>
    </row>
    <row r="8345" spans="1:4" ht="13.2">
      <c r="A8345" s="404">
        <v>11914</v>
      </c>
      <c r="B8345" s="404" t="s">
        <v>20016</v>
      </c>
      <c r="C8345" s="404" t="s">
        <v>19247</v>
      </c>
      <c r="D8345" s="405">
        <v>50.66</v>
      </c>
    </row>
    <row r="8346" spans="1:4" ht="13.2">
      <c r="A8346" s="404">
        <v>11917</v>
      </c>
      <c r="B8346" s="404" t="s">
        <v>20017</v>
      </c>
      <c r="C8346" s="404" t="s">
        <v>19247</v>
      </c>
      <c r="D8346" s="405">
        <v>12.38</v>
      </c>
    </row>
    <row r="8347" spans="1:4" ht="13.2">
      <c r="A8347" s="404">
        <v>11918</v>
      </c>
      <c r="B8347" s="404" t="s">
        <v>20018</v>
      </c>
      <c r="C8347" s="404" t="s">
        <v>19247</v>
      </c>
      <c r="D8347" s="405">
        <v>14.69</v>
      </c>
    </row>
    <row r="8348" spans="1:4" ht="13.2">
      <c r="A8348" s="404">
        <v>37734</v>
      </c>
      <c r="B8348" s="404" t="s">
        <v>20019</v>
      </c>
      <c r="C8348" s="404" t="s">
        <v>19203</v>
      </c>
      <c r="D8348" s="405">
        <v>90072.95</v>
      </c>
    </row>
    <row r="8349" spans="1:4" ht="13.2">
      <c r="A8349" s="404">
        <v>42251</v>
      </c>
      <c r="B8349" s="404" t="s">
        <v>20020</v>
      </c>
      <c r="C8349" s="404" t="s">
        <v>19203</v>
      </c>
      <c r="D8349" s="405">
        <v>102283.33</v>
      </c>
    </row>
    <row r="8350" spans="1:4" ht="13.2">
      <c r="A8350" s="404">
        <v>37733</v>
      </c>
      <c r="B8350" s="404" t="s">
        <v>20021</v>
      </c>
      <c r="C8350" s="404" t="s">
        <v>19203</v>
      </c>
      <c r="D8350" s="405">
        <v>67536.36</v>
      </c>
    </row>
    <row r="8351" spans="1:4" ht="13.2">
      <c r="A8351" s="404">
        <v>37735</v>
      </c>
      <c r="B8351" s="404" t="s">
        <v>20022</v>
      </c>
      <c r="C8351" s="404" t="s">
        <v>19203</v>
      </c>
      <c r="D8351" s="405">
        <v>81381.31</v>
      </c>
    </row>
    <row r="8352" spans="1:4" ht="13.2">
      <c r="A8352" s="404">
        <v>5090</v>
      </c>
      <c r="B8352" s="404" t="s">
        <v>20023</v>
      </c>
      <c r="C8352" s="404" t="s">
        <v>19203</v>
      </c>
      <c r="D8352" s="405">
        <v>20.9</v>
      </c>
    </row>
    <row r="8353" spans="1:4" ht="13.2">
      <c r="A8353" s="404">
        <v>5085</v>
      </c>
      <c r="B8353" s="404" t="s">
        <v>20024</v>
      </c>
      <c r="C8353" s="404" t="s">
        <v>19203</v>
      </c>
      <c r="D8353" s="405">
        <v>31.11</v>
      </c>
    </row>
    <row r="8354" spans="1:4" ht="13.2">
      <c r="A8354" s="404">
        <v>43603</v>
      </c>
      <c r="B8354" s="404" t="s">
        <v>20025</v>
      </c>
      <c r="C8354" s="404" t="s">
        <v>19203</v>
      </c>
      <c r="D8354" s="405">
        <v>44.45</v>
      </c>
    </row>
    <row r="8355" spans="1:4" ht="13.2">
      <c r="A8355" s="404">
        <v>38374</v>
      </c>
      <c r="B8355" s="404" t="s">
        <v>20026</v>
      </c>
      <c r="C8355" s="404" t="s">
        <v>19203</v>
      </c>
      <c r="D8355" s="405">
        <v>952.97</v>
      </c>
    </row>
    <row r="8356" spans="1:4" ht="13.2">
      <c r="A8356" s="404">
        <v>20212</v>
      </c>
      <c r="B8356" s="404" t="s">
        <v>20027</v>
      </c>
      <c r="C8356" s="404" t="s">
        <v>19247</v>
      </c>
      <c r="D8356" s="405">
        <v>32.979999999999997</v>
      </c>
    </row>
    <row r="8357" spans="1:4" ht="13.2">
      <c r="A8357" s="404">
        <v>20209</v>
      </c>
      <c r="B8357" s="404" t="s">
        <v>20028</v>
      </c>
      <c r="C8357" s="404" t="s">
        <v>19247</v>
      </c>
      <c r="D8357" s="405">
        <v>39.39</v>
      </c>
    </row>
    <row r="8358" spans="1:4" ht="13.2">
      <c r="A8358" s="404">
        <v>4430</v>
      </c>
      <c r="B8358" s="404" t="s">
        <v>20029</v>
      </c>
      <c r="C8358" s="404" t="s">
        <v>19247</v>
      </c>
      <c r="D8358" s="405">
        <v>19.3</v>
      </c>
    </row>
    <row r="8359" spans="1:4" ht="13.2">
      <c r="A8359" s="404">
        <v>4433</v>
      </c>
      <c r="B8359" s="404" t="s">
        <v>20030</v>
      </c>
      <c r="C8359" s="404" t="s">
        <v>19247</v>
      </c>
      <c r="D8359" s="405">
        <v>37.74</v>
      </c>
    </row>
    <row r="8360" spans="1:4" ht="13.2">
      <c r="A8360" s="404">
        <v>4400</v>
      </c>
      <c r="B8360" s="404" t="s">
        <v>20031</v>
      </c>
      <c r="C8360" s="404" t="s">
        <v>19247</v>
      </c>
      <c r="D8360" s="405">
        <v>30.71</v>
      </c>
    </row>
    <row r="8361" spans="1:4" ht="13.2">
      <c r="A8361" s="404">
        <v>2729</v>
      </c>
      <c r="B8361" s="404" t="s">
        <v>20032</v>
      </c>
      <c r="C8361" s="404" t="s">
        <v>19203</v>
      </c>
      <c r="D8361" s="405">
        <v>22.55</v>
      </c>
    </row>
    <row r="8362" spans="1:4" ht="13.2">
      <c r="A8362" s="404">
        <v>4513</v>
      </c>
      <c r="B8362" s="404" t="s">
        <v>20033</v>
      </c>
      <c r="C8362" s="404" t="s">
        <v>19247</v>
      </c>
      <c r="D8362" s="405">
        <v>5.69</v>
      </c>
    </row>
    <row r="8363" spans="1:4" ht="13.2">
      <c r="A8363" s="404">
        <v>37106</v>
      </c>
      <c r="B8363" s="404" t="s">
        <v>20034</v>
      </c>
      <c r="C8363" s="404" t="s">
        <v>19203</v>
      </c>
      <c r="D8363" s="405">
        <v>4975.76</v>
      </c>
    </row>
    <row r="8364" spans="1:4" ht="13.2">
      <c r="A8364" s="404">
        <v>11869</v>
      </c>
      <c r="B8364" s="404" t="s">
        <v>20035</v>
      </c>
      <c r="C8364" s="404" t="s">
        <v>19203</v>
      </c>
      <c r="D8364" s="405">
        <v>995.15</v>
      </c>
    </row>
    <row r="8365" spans="1:4" ht="13.2">
      <c r="A8365" s="404">
        <v>43981</v>
      </c>
      <c r="B8365" s="404" t="s">
        <v>20036</v>
      </c>
      <c r="C8365" s="404" t="s">
        <v>19203</v>
      </c>
      <c r="D8365" s="405">
        <v>7498.43</v>
      </c>
    </row>
    <row r="8366" spans="1:4" ht="13.2">
      <c r="A8366" s="404">
        <v>37104</v>
      </c>
      <c r="B8366" s="404" t="s">
        <v>20037</v>
      </c>
      <c r="C8366" s="404" t="s">
        <v>19203</v>
      </c>
      <c r="D8366" s="405">
        <v>1248.93</v>
      </c>
    </row>
    <row r="8367" spans="1:4" ht="13.2">
      <c r="A8367" s="404">
        <v>43982</v>
      </c>
      <c r="B8367" s="404" t="s">
        <v>20038</v>
      </c>
      <c r="C8367" s="404" t="s">
        <v>19203</v>
      </c>
      <c r="D8367" s="405">
        <v>11845.63</v>
      </c>
    </row>
    <row r="8368" spans="1:4" ht="13.2">
      <c r="A8368" s="404">
        <v>43978</v>
      </c>
      <c r="B8368" s="404" t="s">
        <v>20039</v>
      </c>
      <c r="C8368" s="404" t="s">
        <v>19203</v>
      </c>
      <c r="D8368" s="405">
        <v>1850.89</v>
      </c>
    </row>
    <row r="8369" spans="1:4" ht="13.2">
      <c r="A8369" s="404">
        <v>11871</v>
      </c>
      <c r="B8369" s="404" t="s">
        <v>20040</v>
      </c>
      <c r="C8369" s="404" t="s">
        <v>19203</v>
      </c>
      <c r="D8369" s="405">
        <v>463.89</v>
      </c>
    </row>
    <row r="8370" spans="1:4" ht="13.2">
      <c r="A8370" s="404">
        <v>37105</v>
      </c>
      <c r="B8370" s="404" t="s">
        <v>20041</v>
      </c>
      <c r="C8370" s="404" t="s">
        <v>19203</v>
      </c>
      <c r="D8370" s="405">
        <v>2854.29</v>
      </c>
    </row>
    <row r="8371" spans="1:4" ht="13.2">
      <c r="A8371" s="404">
        <v>43980</v>
      </c>
      <c r="B8371" s="404" t="s">
        <v>20042</v>
      </c>
      <c r="C8371" s="404" t="s">
        <v>19203</v>
      </c>
      <c r="D8371" s="405">
        <v>3554.72</v>
      </c>
    </row>
    <row r="8372" spans="1:4" ht="13.2">
      <c r="A8372" s="404">
        <v>43979</v>
      </c>
      <c r="B8372" s="404" t="s">
        <v>20043</v>
      </c>
      <c r="C8372" s="404" t="s">
        <v>19203</v>
      </c>
      <c r="D8372" s="405">
        <v>667.89</v>
      </c>
    </row>
    <row r="8373" spans="1:4" ht="13.2">
      <c r="A8373" s="404">
        <v>11868</v>
      </c>
      <c r="B8373" s="404" t="s">
        <v>20044</v>
      </c>
      <c r="C8373" s="404" t="s">
        <v>19203</v>
      </c>
      <c r="D8373" s="405">
        <v>645.91999999999996</v>
      </c>
    </row>
    <row r="8374" spans="1:4" ht="13.2">
      <c r="A8374" s="404">
        <v>34636</v>
      </c>
      <c r="B8374" s="404" t="s">
        <v>20045</v>
      </c>
      <c r="C8374" s="404" t="s">
        <v>19203</v>
      </c>
      <c r="D8374" s="405">
        <v>458.69</v>
      </c>
    </row>
    <row r="8375" spans="1:4" ht="13.2">
      <c r="A8375" s="404">
        <v>34639</v>
      </c>
      <c r="B8375" s="404" t="s">
        <v>20046</v>
      </c>
      <c r="C8375" s="404" t="s">
        <v>19203</v>
      </c>
      <c r="D8375" s="405">
        <v>1058.74</v>
      </c>
    </row>
    <row r="8376" spans="1:4" ht="13.2">
      <c r="A8376" s="404">
        <v>34640</v>
      </c>
      <c r="B8376" s="404" t="s">
        <v>20047</v>
      </c>
      <c r="C8376" s="404" t="s">
        <v>19203</v>
      </c>
      <c r="D8376" s="405">
        <v>1200.97</v>
      </c>
    </row>
    <row r="8377" spans="1:4" ht="13.2">
      <c r="A8377" s="404">
        <v>43977</v>
      </c>
      <c r="B8377" s="404" t="s">
        <v>20048</v>
      </c>
      <c r="C8377" s="404" t="s">
        <v>19203</v>
      </c>
      <c r="D8377" s="405">
        <v>2070.4</v>
      </c>
    </row>
    <row r="8378" spans="1:4" ht="13.2">
      <c r="A8378" s="404">
        <v>34637</v>
      </c>
      <c r="B8378" s="404" t="s">
        <v>20049</v>
      </c>
      <c r="C8378" s="404" t="s">
        <v>19203</v>
      </c>
      <c r="D8378" s="405">
        <v>277.39</v>
      </c>
    </row>
    <row r="8379" spans="1:4" ht="13.2">
      <c r="A8379" s="404">
        <v>34638</v>
      </c>
      <c r="B8379" s="404" t="s">
        <v>20050</v>
      </c>
      <c r="C8379" s="404" t="s">
        <v>19203</v>
      </c>
      <c r="D8379" s="405">
        <v>429.07</v>
      </c>
    </row>
    <row r="8380" spans="1:4" ht="13.2">
      <c r="A8380" s="404">
        <v>34641</v>
      </c>
      <c r="B8380" s="404" t="s">
        <v>20051</v>
      </c>
      <c r="C8380" s="404" t="s">
        <v>19203</v>
      </c>
      <c r="D8380" s="405">
        <v>109.59</v>
      </c>
    </row>
    <row r="8381" spans="1:4" ht="13.2">
      <c r="A8381" s="404">
        <v>43434</v>
      </c>
      <c r="B8381" s="404" t="s">
        <v>20052</v>
      </c>
      <c r="C8381" s="404" t="s">
        <v>19203</v>
      </c>
      <c r="D8381" s="405">
        <v>118.48</v>
      </c>
    </row>
    <row r="8382" spans="1:4" ht="13.2">
      <c r="A8382" s="404">
        <v>43435</v>
      </c>
      <c r="B8382" s="404" t="s">
        <v>20053</v>
      </c>
      <c r="C8382" s="404" t="s">
        <v>19203</v>
      </c>
      <c r="D8382" s="405">
        <v>217.22</v>
      </c>
    </row>
    <row r="8383" spans="1:4" ht="13.2">
      <c r="A8383" s="404">
        <v>43436</v>
      </c>
      <c r="B8383" s="404" t="s">
        <v>20054</v>
      </c>
      <c r="C8383" s="404" t="s">
        <v>19203</v>
      </c>
      <c r="D8383" s="405">
        <v>380.14</v>
      </c>
    </row>
    <row r="8384" spans="1:4" ht="13.2">
      <c r="A8384" s="404">
        <v>43437</v>
      </c>
      <c r="B8384" s="404" t="s">
        <v>20055</v>
      </c>
      <c r="C8384" s="404" t="s">
        <v>19203</v>
      </c>
      <c r="D8384" s="405">
        <v>689.2</v>
      </c>
    </row>
    <row r="8385" spans="1:4" ht="13.2">
      <c r="A8385" s="404">
        <v>43438</v>
      </c>
      <c r="B8385" s="404" t="s">
        <v>20056</v>
      </c>
      <c r="C8385" s="404" t="s">
        <v>19203</v>
      </c>
      <c r="D8385" s="405">
        <v>1234.24</v>
      </c>
    </row>
    <row r="8386" spans="1:4" ht="13.2">
      <c r="A8386" s="404">
        <v>41627</v>
      </c>
      <c r="B8386" s="404" t="s">
        <v>20057</v>
      </c>
      <c r="C8386" s="404" t="s">
        <v>19203</v>
      </c>
      <c r="D8386" s="405">
        <v>182.66</v>
      </c>
    </row>
    <row r="8387" spans="1:4" ht="13.2">
      <c r="A8387" s="404">
        <v>41628</v>
      </c>
      <c r="B8387" s="404" t="s">
        <v>20058</v>
      </c>
      <c r="C8387" s="404" t="s">
        <v>19203</v>
      </c>
      <c r="D8387" s="405">
        <v>335.71</v>
      </c>
    </row>
    <row r="8388" spans="1:4" ht="13.2">
      <c r="A8388" s="404">
        <v>41629</v>
      </c>
      <c r="B8388" s="404" t="s">
        <v>20059</v>
      </c>
      <c r="C8388" s="404" t="s">
        <v>19203</v>
      </c>
      <c r="D8388" s="405">
        <v>426.55</v>
      </c>
    </row>
    <row r="8389" spans="1:4" ht="13.2">
      <c r="A8389" s="404">
        <v>43429</v>
      </c>
      <c r="B8389" s="404" t="s">
        <v>20060</v>
      </c>
      <c r="C8389" s="404" t="s">
        <v>19203</v>
      </c>
      <c r="D8389" s="405">
        <v>94.51</v>
      </c>
    </row>
    <row r="8390" spans="1:4" ht="13.2">
      <c r="A8390" s="404">
        <v>43430</v>
      </c>
      <c r="B8390" s="404" t="s">
        <v>20061</v>
      </c>
      <c r="C8390" s="404" t="s">
        <v>19203</v>
      </c>
      <c r="D8390" s="405">
        <v>156.99</v>
      </c>
    </row>
    <row r="8391" spans="1:4" ht="13.2">
      <c r="A8391" s="404">
        <v>43431</v>
      </c>
      <c r="B8391" s="404" t="s">
        <v>20062</v>
      </c>
      <c r="C8391" s="404" t="s">
        <v>19203</v>
      </c>
      <c r="D8391" s="405">
        <v>304.11</v>
      </c>
    </row>
    <row r="8392" spans="1:4" ht="13.2">
      <c r="A8392" s="404">
        <v>43432</v>
      </c>
      <c r="B8392" s="404" t="s">
        <v>20063</v>
      </c>
      <c r="C8392" s="404" t="s">
        <v>19203</v>
      </c>
      <c r="D8392" s="405">
        <v>631.92999999999995</v>
      </c>
    </row>
    <row r="8393" spans="1:4" ht="13.2">
      <c r="A8393" s="404">
        <v>43433</v>
      </c>
      <c r="B8393" s="404" t="s">
        <v>20064</v>
      </c>
      <c r="C8393" s="404" t="s">
        <v>19203</v>
      </c>
      <c r="D8393" s="405">
        <v>996.28</v>
      </c>
    </row>
    <row r="8394" spans="1:4" ht="13.2">
      <c r="A8394" s="404">
        <v>43094</v>
      </c>
      <c r="B8394" s="404" t="s">
        <v>20065</v>
      </c>
      <c r="C8394" s="404" t="s">
        <v>19203</v>
      </c>
      <c r="D8394" s="405">
        <v>244.56</v>
      </c>
    </row>
    <row r="8395" spans="1:4" ht="13.2">
      <c r="A8395" s="404">
        <v>43093</v>
      </c>
      <c r="B8395" s="404" t="s">
        <v>20066</v>
      </c>
      <c r="C8395" s="404" t="s">
        <v>19203</v>
      </c>
      <c r="D8395" s="405">
        <v>259.89</v>
      </c>
    </row>
    <row r="8396" spans="1:4" ht="13.2">
      <c r="A8396" s="404">
        <v>11694</v>
      </c>
      <c r="B8396" s="404" t="s">
        <v>20067</v>
      </c>
      <c r="C8396" s="404" t="s">
        <v>19203</v>
      </c>
      <c r="D8396" s="405">
        <v>1097.52</v>
      </c>
    </row>
    <row r="8397" spans="1:4" ht="13.2">
      <c r="A8397" s="404">
        <v>1030</v>
      </c>
      <c r="B8397" s="404" t="s">
        <v>20068</v>
      </c>
      <c r="C8397" s="404" t="s">
        <v>19203</v>
      </c>
      <c r="D8397" s="405">
        <v>49.65</v>
      </c>
    </row>
    <row r="8398" spans="1:4" ht="13.2">
      <c r="A8398" s="404">
        <v>11881</v>
      </c>
      <c r="B8398" s="404" t="s">
        <v>20069</v>
      </c>
      <c r="C8398" s="404" t="s">
        <v>19203</v>
      </c>
      <c r="D8398" s="405">
        <v>167.85</v>
      </c>
    </row>
    <row r="8399" spans="1:4" ht="13.2">
      <c r="A8399" s="404">
        <v>35277</v>
      </c>
      <c r="B8399" s="404" t="s">
        <v>20070</v>
      </c>
      <c r="C8399" s="404" t="s">
        <v>19203</v>
      </c>
      <c r="D8399" s="405">
        <v>326.70999999999998</v>
      </c>
    </row>
    <row r="8400" spans="1:4" ht="13.2">
      <c r="A8400" s="404">
        <v>10521</v>
      </c>
      <c r="B8400" s="404" t="s">
        <v>20071</v>
      </c>
      <c r="C8400" s="404" t="s">
        <v>19203</v>
      </c>
      <c r="D8400" s="405">
        <v>255.65</v>
      </c>
    </row>
    <row r="8401" spans="1:4" ht="13.2">
      <c r="A8401" s="404">
        <v>10885</v>
      </c>
      <c r="B8401" s="404" t="s">
        <v>20072</v>
      </c>
      <c r="C8401" s="404" t="s">
        <v>19203</v>
      </c>
      <c r="D8401" s="405">
        <v>323.37</v>
      </c>
    </row>
    <row r="8402" spans="1:4" ht="13.2">
      <c r="A8402" s="404">
        <v>20962</v>
      </c>
      <c r="B8402" s="404" t="s">
        <v>20073</v>
      </c>
      <c r="C8402" s="404" t="s">
        <v>19203</v>
      </c>
      <c r="D8402" s="405">
        <v>267.83</v>
      </c>
    </row>
    <row r="8403" spans="1:4" ht="13.2">
      <c r="A8403" s="404">
        <v>20963</v>
      </c>
      <c r="B8403" s="404" t="s">
        <v>20074</v>
      </c>
      <c r="C8403" s="404" t="s">
        <v>19203</v>
      </c>
      <c r="D8403" s="405">
        <v>327.17</v>
      </c>
    </row>
    <row r="8404" spans="1:4" ht="13.2">
      <c r="A8404" s="404">
        <v>34643</v>
      </c>
      <c r="B8404" s="404" t="s">
        <v>20075</v>
      </c>
      <c r="C8404" s="404" t="s">
        <v>19203</v>
      </c>
      <c r="D8404" s="405">
        <v>37.619999999999997</v>
      </c>
    </row>
    <row r="8405" spans="1:4" ht="13.2">
      <c r="A8405" s="404">
        <v>41480</v>
      </c>
      <c r="B8405" s="404" t="s">
        <v>20076</v>
      </c>
      <c r="C8405" s="404" t="s">
        <v>19203</v>
      </c>
      <c r="D8405" s="405">
        <v>43.62</v>
      </c>
    </row>
    <row r="8406" spans="1:4" ht="13.2">
      <c r="A8406" s="404">
        <v>41474</v>
      </c>
      <c r="B8406" s="404" t="s">
        <v>20077</v>
      </c>
      <c r="C8406" s="404" t="s">
        <v>19203</v>
      </c>
      <c r="D8406" s="405">
        <v>69.69</v>
      </c>
    </row>
    <row r="8407" spans="1:4" ht="13.2">
      <c r="A8407" s="404">
        <v>41475</v>
      </c>
      <c r="B8407" s="404" t="s">
        <v>20078</v>
      </c>
      <c r="C8407" s="404" t="s">
        <v>19203</v>
      </c>
      <c r="D8407" s="405">
        <v>59.46</v>
      </c>
    </row>
    <row r="8408" spans="1:4" ht="13.2">
      <c r="A8408" s="404">
        <v>41476</v>
      </c>
      <c r="B8408" s="404" t="s">
        <v>20079</v>
      </c>
      <c r="C8408" s="404" t="s">
        <v>19203</v>
      </c>
      <c r="D8408" s="405">
        <v>130.19999999999999</v>
      </c>
    </row>
    <row r="8409" spans="1:4" ht="13.2">
      <c r="A8409" s="404">
        <v>2555</v>
      </c>
      <c r="B8409" s="404" t="s">
        <v>20080</v>
      </c>
      <c r="C8409" s="404" t="s">
        <v>19203</v>
      </c>
      <c r="D8409" s="405">
        <v>1.39</v>
      </c>
    </row>
    <row r="8410" spans="1:4" ht="13.2">
      <c r="A8410" s="404">
        <v>2556</v>
      </c>
      <c r="B8410" s="404" t="s">
        <v>20081</v>
      </c>
      <c r="C8410" s="404" t="s">
        <v>19203</v>
      </c>
      <c r="D8410" s="405">
        <v>1.44</v>
      </c>
    </row>
    <row r="8411" spans="1:4" ht="13.2">
      <c r="A8411" s="404">
        <v>2557</v>
      </c>
      <c r="B8411" s="404" t="s">
        <v>20082</v>
      </c>
      <c r="C8411" s="404" t="s">
        <v>19203</v>
      </c>
      <c r="D8411" s="405">
        <v>3.05</v>
      </c>
    </row>
    <row r="8412" spans="1:4" ht="13.2">
      <c r="A8412" s="404">
        <v>10569</v>
      </c>
      <c r="B8412" s="404" t="s">
        <v>20083</v>
      </c>
      <c r="C8412" s="404" t="s">
        <v>19203</v>
      </c>
      <c r="D8412" s="405">
        <v>3.05</v>
      </c>
    </row>
    <row r="8413" spans="1:4" ht="13.2">
      <c r="A8413" s="404">
        <v>39810</v>
      </c>
      <c r="B8413" s="404" t="s">
        <v>20084</v>
      </c>
      <c r="C8413" s="404" t="s">
        <v>19203</v>
      </c>
      <c r="D8413" s="405">
        <v>33</v>
      </c>
    </row>
    <row r="8414" spans="1:4" ht="13.2">
      <c r="A8414" s="404">
        <v>39811</v>
      </c>
      <c r="B8414" s="404" t="s">
        <v>20085</v>
      </c>
      <c r="C8414" s="404" t="s">
        <v>19203</v>
      </c>
      <c r="D8414" s="405">
        <v>40.369999999999997</v>
      </c>
    </row>
    <row r="8415" spans="1:4" ht="13.2">
      <c r="A8415" s="404">
        <v>39812</v>
      </c>
      <c r="B8415" s="404" t="s">
        <v>20086</v>
      </c>
      <c r="C8415" s="404" t="s">
        <v>19203</v>
      </c>
      <c r="D8415" s="405">
        <v>66.38</v>
      </c>
    </row>
    <row r="8416" spans="1:4" ht="13.2">
      <c r="A8416" s="404">
        <v>43096</v>
      </c>
      <c r="B8416" s="404" t="s">
        <v>20087</v>
      </c>
      <c r="C8416" s="404" t="s">
        <v>19203</v>
      </c>
      <c r="D8416" s="405">
        <v>220.02</v>
      </c>
    </row>
    <row r="8417" spans="1:4" ht="13.2">
      <c r="A8417" s="404">
        <v>43102</v>
      </c>
      <c r="B8417" s="404" t="s">
        <v>20088</v>
      </c>
      <c r="C8417" s="404" t="s">
        <v>19203</v>
      </c>
      <c r="D8417" s="405">
        <v>133.79</v>
      </c>
    </row>
    <row r="8418" spans="1:4" ht="13.2">
      <c r="A8418" s="404">
        <v>43103</v>
      </c>
      <c r="B8418" s="404" t="s">
        <v>20089</v>
      </c>
      <c r="C8418" s="404" t="s">
        <v>19203</v>
      </c>
      <c r="D8418" s="405">
        <v>197</v>
      </c>
    </row>
    <row r="8419" spans="1:4" ht="13.2">
      <c r="A8419" s="404">
        <v>43098</v>
      </c>
      <c r="B8419" s="404" t="s">
        <v>20090</v>
      </c>
      <c r="C8419" s="404" t="s">
        <v>19203</v>
      </c>
      <c r="D8419" s="405">
        <v>74.53</v>
      </c>
    </row>
    <row r="8420" spans="1:4" ht="13.2">
      <c r="A8420" s="404">
        <v>43097</v>
      </c>
      <c r="B8420" s="404" t="s">
        <v>20091</v>
      </c>
      <c r="C8420" s="404" t="s">
        <v>19203</v>
      </c>
      <c r="D8420" s="405">
        <v>44.15</v>
      </c>
    </row>
    <row r="8421" spans="1:4" ht="13.2">
      <c r="A8421" s="404">
        <v>43104</v>
      </c>
      <c r="B8421" s="404" t="s">
        <v>20092</v>
      </c>
      <c r="C8421" s="404" t="s">
        <v>19203</v>
      </c>
      <c r="D8421" s="405">
        <v>522.30999999999995</v>
      </c>
    </row>
    <row r="8422" spans="1:4" ht="13.2">
      <c r="A8422" s="404">
        <v>39771</v>
      </c>
      <c r="B8422" s="404" t="s">
        <v>20093</v>
      </c>
      <c r="C8422" s="404" t="s">
        <v>19203</v>
      </c>
      <c r="D8422" s="405">
        <v>29.31</v>
      </c>
    </row>
    <row r="8423" spans="1:4" ht="13.2">
      <c r="A8423" s="404">
        <v>39772</v>
      </c>
      <c r="B8423" s="404" t="s">
        <v>20094</v>
      </c>
      <c r="C8423" s="404" t="s">
        <v>19203</v>
      </c>
      <c r="D8423" s="405">
        <v>57.61</v>
      </c>
    </row>
    <row r="8424" spans="1:4" ht="13.2">
      <c r="A8424" s="404">
        <v>39773</v>
      </c>
      <c r="B8424" s="404" t="s">
        <v>20095</v>
      </c>
      <c r="C8424" s="404" t="s">
        <v>19203</v>
      </c>
      <c r="D8424" s="405">
        <v>92.6</v>
      </c>
    </row>
    <row r="8425" spans="1:4" ht="13.2">
      <c r="A8425" s="404">
        <v>39774</v>
      </c>
      <c r="B8425" s="404" t="s">
        <v>20096</v>
      </c>
      <c r="C8425" s="404" t="s">
        <v>19203</v>
      </c>
      <c r="D8425" s="405">
        <v>138.51</v>
      </c>
    </row>
    <row r="8426" spans="1:4" ht="13.2">
      <c r="A8426" s="404">
        <v>39775</v>
      </c>
      <c r="B8426" s="404" t="s">
        <v>20097</v>
      </c>
      <c r="C8426" s="404" t="s">
        <v>19203</v>
      </c>
      <c r="D8426" s="405">
        <v>184.86</v>
      </c>
    </row>
    <row r="8427" spans="1:4" ht="13.2">
      <c r="A8427" s="404">
        <v>39776</v>
      </c>
      <c r="B8427" s="404" t="s">
        <v>20098</v>
      </c>
      <c r="C8427" s="404" t="s">
        <v>19203</v>
      </c>
      <c r="D8427" s="405">
        <v>223.4</v>
      </c>
    </row>
    <row r="8428" spans="1:4" ht="13.2">
      <c r="A8428" s="404">
        <v>39777</v>
      </c>
      <c r="B8428" s="404" t="s">
        <v>20099</v>
      </c>
      <c r="C8428" s="404" t="s">
        <v>19203</v>
      </c>
      <c r="D8428" s="405">
        <v>283.16000000000003</v>
      </c>
    </row>
    <row r="8429" spans="1:4" ht="13.2">
      <c r="A8429" s="404">
        <v>20254</v>
      </c>
      <c r="B8429" s="404" t="s">
        <v>20100</v>
      </c>
      <c r="C8429" s="404" t="s">
        <v>19203</v>
      </c>
      <c r="D8429" s="405">
        <v>20.55</v>
      </c>
    </row>
    <row r="8430" spans="1:4" ht="13.2">
      <c r="A8430" s="404">
        <v>20253</v>
      </c>
      <c r="B8430" s="404" t="s">
        <v>20101</v>
      </c>
      <c r="C8430" s="404" t="s">
        <v>19203</v>
      </c>
      <c r="D8430" s="405">
        <v>67.489999999999995</v>
      </c>
    </row>
    <row r="8431" spans="1:4" ht="13.2">
      <c r="A8431" s="404">
        <v>11247</v>
      </c>
      <c r="B8431" s="404" t="s">
        <v>20102</v>
      </c>
      <c r="C8431" s="404" t="s">
        <v>19203</v>
      </c>
      <c r="D8431" s="405">
        <v>1297.71</v>
      </c>
    </row>
    <row r="8432" spans="1:4" ht="13.2">
      <c r="A8432" s="404">
        <v>11250</v>
      </c>
      <c r="B8432" s="404" t="s">
        <v>20103</v>
      </c>
      <c r="C8432" s="404" t="s">
        <v>19203</v>
      </c>
      <c r="D8432" s="405">
        <v>55.87</v>
      </c>
    </row>
    <row r="8433" spans="1:4" ht="13.2">
      <c r="A8433" s="404">
        <v>11249</v>
      </c>
      <c r="B8433" s="404" t="s">
        <v>20104</v>
      </c>
      <c r="C8433" s="404" t="s">
        <v>19203</v>
      </c>
      <c r="D8433" s="405">
        <v>2534.89</v>
      </c>
    </row>
    <row r="8434" spans="1:4" ht="13.2">
      <c r="A8434" s="404">
        <v>11251</v>
      </c>
      <c r="B8434" s="404" t="s">
        <v>20105</v>
      </c>
      <c r="C8434" s="404" t="s">
        <v>19203</v>
      </c>
      <c r="D8434" s="405">
        <v>123.75</v>
      </c>
    </row>
    <row r="8435" spans="1:4" ht="13.2">
      <c r="A8435" s="404">
        <v>11253</v>
      </c>
      <c r="B8435" s="404" t="s">
        <v>20106</v>
      </c>
      <c r="C8435" s="404" t="s">
        <v>19203</v>
      </c>
      <c r="D8435" s="405">
        <v>205.07</v>
      </c>
    </row>
    <row r="8436" spans="1:4" ht="13.2">
      <c r="A8436" s="404">
        <v>11255</v>
      </c>
      <c r="B8436" s="404" t="s">
        <v>20107</v>
      </c>
      <c r="C8436" s="404" t="s">
        <v>19203</v>
      </c>
      <c r="D8436" s="405">
        <v>306.57</v>
      </c>
    </row>
    <row r="8437" spans="1:4" ht="13.2">
      <c r="A8437" s="404">
        <v>14055</v>
      </c>
      <c r="B8437" s="404" t="s">
        <v>20108</v>
      </c>
      <c r="C8437" s="404" t="s">
        <v>19203</v>
      </c>
      <c r="D8437" s="405">
        <v>616.72</v>
      </c>
    </row>
    <row r="8438" spans="1:4" ht="13.2">
      <c r="A8438" s="404">
        <v>11256</v>
      </c>
      <c r="B8438" s="404" t="s">
        <v>20109</v>
      </c>
      <c r="C8438" s="404" t="s">
        <v>19203</v>
      </c>
      <c r="D8438" s="405">
        <v>384.01</v>
      </c>
    </row>
    <row r="8439" spans="1:4" ht="13.2">
      <c r="A8439" s="404">
        <v>1872</v>
      </c>
      <c r="B8439" s="404" t="s">
        <v>20110</v>
      </c>
      <c r="C8439" s="404" t="s">
        <v>19203</v>
      </c>
      <c r="D8439" s="405">
        <v>2.46</v>
      </c>
    </row>
    <row r="8440" spans="1:4" ht="13.2">
      <c r="A8440" s="404">
        <v>1873</v>
      </c>
      <c r="B8440" s="404" t="s">
        <v>20111</v>
      </c>
      <c r="C8440" s="404" t="s">
        <v>19203</v>
      </c>
      <c r="D8440" s="405">
        <v>4.9000000000000004</v>
      </c>
    </row>
    <row r="8441" spans="1:4" ht="13.2">
      <c r="A8441" s="404">
        <v>39693</v>
      </c>
      <c r="B8441" s="404" t="s">
        <v>20112</v>
      </c>
      <c r="C8441" s="404" t="s">
        <v>19203</v>
      </c>
      <c r="D8441" s="405">
        <v>2411.8000000000002</v>
      </c>
    </row>
    <row r="8442" spans="1:4" ht="13.2">
      <c r="A8442" s="404">
        <v>39692</v>
      </c>
      <c r="B8442" s="404" t="s">
        <v>20113</v>
      </c>
      <c r="C8442" s="404" t="s">
        <v>19203</v>
      </c>
      <c r="D8442" s="405">
        <v>771.72</v>
      </c>
    </row>
    <row r="8443" spans="1:4" ht="13.2">
      <c r="A8443" s="404">
        <v>1062</v>
      </c>
      <c r="B8443" s="404" t="s">
        <v>20114</v>
      </c>
      <c r="C8443" s="404" t="s">
        <v>19203</v>
      </c>
      <c r="D8443" s="405">
        <v>244.57</v>
      </c>
    </row>
    <row r="8444" spans="1:4" ht="13.2">
      <c r="A8444" s="404">
        <v>39686</v>
      </c>
      <c r="B8444" s="404" t="s">
        <v>20115</v>
      </c>
      <c r="C8444" s="404" t="s">
        <v>19203</v>
      </c>
      <c r="D8444" s="405">
        <v>396.01</v>
      </c>
    </row>
    <row r="8445" spans="1:4" ht="13.2">
      <c r="A8445" s="404">
        <v>43095</v>
      </c>
      <c r="B8445" s="404" t="s">
        <v>20116</v>
      </c>
      <c r="C8445" s="404" t="s">
        <v>19203</v>
      </c>
      <c r="D8445" s="405">
        <v>144.99</v>
      </c>
    </row>
    <row r="8446" spans="1:4" ht="13.2">
      <c r="A8446" s="404">
        <v>1871</v>
      </c>
      <c r="B8446" s="404" t="s">
        <v>20117</v>
      </c>
      <c r="C8446" s="404" t="s">
        <v>19203</v>
      </c>
      <c r="D8446" s="405">
        <v>4.41</v>
      </c>
    </row>
    <row r="8447" spans="1:4" ht="13.2">
      <c r="A8447" s="404">
        <v>12001</v>
      </c>
      <c r="B8447" s="404" t="s">
        <v>20118</v>
      </c>
      <c r="C8447" s="404" t="s">
        <v>19203</v>
      </c>
      <c r="D8447" s="405">
        <v>6.37</v>
      </c>
    </row>
    <row r="8448" spans="1:4" ht="13.2">
      <c r="A8448" s="404">
        <v>11882</v>
      </c>
      <c r="B8448" s="404" t="s">
        <v>20119</v>
      </c>
      <c r="C8448" s="404" t="s">
        <v>19203</v>
      </c>
      <c r="D8448" s="405">
        <v>120.46</v>
      </c>
    </row>
    <row r="8449" spans="1:4" ht="13.2">
      <c r="A8449" s="404">
        <v>1068</v>
      </c>
      <c r="B8449" s="404" t="s">
        <v>20120</v>
      </c>
      <c r="C8449" s="404" t="s">
        <v>19203</v>
      </c>
      <c r="D8449" s="405">
        <v>1613.2</v>
      </c>
    </row>
    <row r="8450" spans="1:4" ht="13.2">
      <c r="A8450" s="404">
        <v>39690</v>
      </c>
      <c r="B8450" s="404" t="s">
        <v>20121</v>
      </c>
      <c r="C8450" s="404" t="s">
        <v>19203</v>
      </c>
      <c r="D8450" s="405">
        <v>2706.42</v>
      </c>
    </row>
    <row r="8451" spans="1:4" ht="13.2">
      <c r="A8451" s="404">
        <v>39691</v>
      </c>
      <c r="B8451" s="404" t="s">
        <v>20122</v>
      </c>
      <c r="C8451" s="404" t="s">
        <v>19203</v>
      </c>
      <c r="D8451" s="405">
        <v>3403.92</v>
      </c>
    </row>
    <row r="8452" spans="1:4" ht="13.2">
      <c r="A8452" s="404">
        <v>39808</v>
      </c>
      <c r="B8452" s="404" t="s">
        <v>20123</v>
      </c>
      <c r="C8452" s="404" t="s">
        <v>19203</v>
      </c>
      <c r="D8452" s="405">
        <v>75.69</v>
      </c>
    </row>
    <row r="8453" spans="1:4" ht="13.2">
      <c r="A8453" s="404">
        <v>39809</v>
      </c>
      <c r="B8453" s="404" t="s">
        <v>20124</v>
      </c>
      <c r="C8453" s="404" t="s">
        <v>19203</v>
      </c>
      <c r="D8453" s="405">
        <v>179.53</v>
      </c>
    </row>
    <row r="8454" spans="1:4" ht="13.2">
      <c r="A8454" s="404">
        <v>43439</v>
      </c>
      <c r="B8454" s="404" t="s">
        <v>20125</v>
      </c>
      <c r="C8454" s="404" t="s">
        <v>19203</v>
      </c>
      <c r="D8454" s="405">
        <v>552.94000000000005</v>
      </c>
    </row>
    <row r="8455" spans="1:4" ht="13.2">
      <c r="A8455" s="404">
        <v>5103</v>
      </c>
      <c r="B8455" s="404" t="s">
        <v>20126</v>
      </c>
      <c r="C8455" s="404" t="s">
        <v>19203</v>
      </c>
      <c r="D8455" s="405">
        <v>20.68</v>
      </c>
    </row>
    <row r="8456" spans="1:4" ht="13.2">
      <c r="A8456" s="404">
        <v>11880</v>
      </c>
      <c r="B8456" s="404" t="s">
        <v>20127</v>
      </c>
      <c r="C8456" s="404" t="s">
        <v>19203</v>
      </c>
      <c r="D8456" s="405">
        <v>86.99</v>
      </c>
    </row>
    <row r="8457" spans="1:4" ht="13.2">
      <c r="A8457" s="404">
        <v>11714</v>
      </c>
      <c r="B8457" s="404" t="s">
        <v>20128</v>
      </c>
      <c r="C8457" s="404" t="s">
        <v>19203</v>
      </c>
      <c r="D8457" s="405">
        <v>59.26</v>
      </c>
    </row>
    <row r="8458" spans="1:4" ht="13.2">
      <c r="A8458" s="404">
        <v>11712</v>
      </c>
      <c r="B8458" s="404" t="s">
        <v>20129</v>
      </c>
      <c r="C8458" s="404" t="s">
        <v>19203</v>
      </c>
      <c r="D8458" s="405">
        <v>38.700000000000003</v>
      </c>
    </row>
    <row r="8459" spans="1:4" ht="13.2">
      <c r="A8459" s="404">
        <v>11717</v>
      </c>
      <c r="B8459" s="404" t="s">
        <v>20130</v>
      </c>
      <c r="C8459" s="404" t="s">
        <v>19203</v>
      </c>
      <c r="D8459" s="405">
        <v>46.65</v>
      </c>
    </row>
    <row r="8460" spans="1:4" ht="13.2">
      <c r="A8460" s="404">
        <v>1106</v>
      </c>
      <c r="B8460" s="404" t="s">
        <v>20131</v>
      </c>
      <c r="C8460" s="404" t="s">
        <v>19251</v>
      </c>
      <c r="D8460" s="405">
        <v>1.0900000000000001</v>
      </c>
    </row>
    <row r="8461" spans="1:4" ht="13.2">
      <c r="A8461" s="404">
        <v>11161</v>
      </c>
      <c r="B8461" s="404" t="s">
        <v>20132</v>
      </c>
      <c r="C8461" s="404" t="s">
        <v>19251</v>
      </c>
      <c r="D8461" s="405">
        <v>1.82</v>
      </c>
    </row>
    <row r="8462" spans="1:4" ht="13.2">
      <c r="A8462" s="404">
        <v>1107</v>
      </c>
      <c r="B8462" s="404" t="s">
        <v>20133</v>
      </c>
      <c r="C8462" s="404" t="s">
        <v>19251</v>
      </c>
      <c r="D8462" s="405">
        <v>0.92</v>
      </c>
    </row>
    <row r="8463" spans="1:4" ht="13.2">
      <c r="A8463" s="404">
        <v>44479</v>
      </c>
      <c r="B8463" s="404" t="s">
        <v>20134</v>
      </c>
      <c r="C8463" s="404" t="s">
        <v>19251</v>
      </c>
      <c r="D8463" s="405">
        <v>0.19</v>
      </c>
    </row>
    <row r="8464" spans="1:4" ht="13.2">
      <c r="A8464" s="404">
        <v>4759</v>
      </c>
      <c r="B8464" s="404" t="s">
        <v>20135</v>
      </c>
      <c r="C8464" s="404" t="s">
        <v>19351</v>
      </c>
      <c r="D8464" s="405">
        <v>13.43</v>
      </c>
    </row>
    <row r="8465" spans="1:4" ht="13.2">
      <c r="A8465" s="404">
        <v>41068</v>
      </c>
      <c r="B8465" s="404" t="s">
        <v>20136</v>
      </c>
      <c r="C8465" s="404" t="s">
        <v>19353</v>
      </c>
      <c r="D8465" s="405">
        <v>2371.5300000000002</v>
      </c>
    </row>
    <row r="8466" spans="1:4" ht="13.2">
      <c r="A8466" s="404">
        <v>12618</v>
      </c>
      <c r="B8466" s="404" t="s">
        <v>20137</v>
      </c>
      <c r="C8466" s="404" t="s">
        <v>19203</v>
      </c>
      <c r="D8466" s="405">
        <v>167.94</v>
      </c>
    </row>
    <row r="8467" spans="1:4" ht="13.2">
      <c r="A8467" s="404">
        <v>1108</v>
      </c>
      <c r="B8467" s="404" t="s">
        <v>20138</v>
      </c>
      <c r="C8467" s="404" t="s">
        <v>19247</v>
      </c>
      <c r="D8467" s="405">
        <v>26.3</v>
      </c>
    </row>
    <row r="8468" spans="1:4" ht="13.2">
      <c r="A8468" s="404">
        <v>1117</v>
      </c>
      <c r="B8468" s="404" t="s">
        <v>20139</v>
      </c>
      <c r="C8468" s="404" t="s">
        <v>19247</v>
      </c>
      <c r="D8468" s="405">
        <v>26.51</v>
      </c>
    </row>
    <row r="8469" spans="1:4" ht="13.2">
      <c r="A8469" s="404">
        <v>1118</v>
      </c>
      <c r="B8469" s="404" t="s">
        <v>20140</v>
      </c>
      <c r="C8469" s="404" t="s">
        <v>19247</v>
      </c>
      <c r="D8469" s="405">
        <v>31.33</v>
      </c>
    </row>
    <row r="8470" spans="1:4" ht="13.2">
      <c r="A8470" s="404">
        <v>1110</v>
      </c>
      <c r="B8470" s="404" t="s">
        <v>20141</v>
      </c>
      <c r="C8470" s="404" t="s">
        <v>19247</v>
      </c>
      <c r="D8470" s="405">
        <v>31.33</v>
      </c>
    </row>
    <row r="8471" spans="1:4" ht="13.2">
      <c r="A8471" s="404">
        <v>40784</v>
      </c>
      <c r="B8471" s="404" t="s">
        <v>20142</v>
      </c>
      <c r="C8471" s="404" t="s">
        <v>19247</v>
      </c>
      <c r="D8471" s="405">
        <v>86.43</v>
      </c>
    </row>
    <row r="8472" spans="1:4" ht="13.2">
      <c r="A8472" s="404">
        <v>40782</v>
      </c>
      <c r="B8472" s="404" t="s">
        <v>20143</v>
      </c>
      <c r="C8472" s="404" t="s">
        <v>19247</v>
      </c>
      <c r="D8472" s="405">
        <v>33.92</v>
      </c>
    </row>
    <row r="8473" spans="1:4" ht="13.2">
      <c r="A8473" s="404">
        <v>40783</v>
      </c>
      <c r="B8473" s="404" t="s">
        <v>20144</v>
      </c>
      <c r="C8473" s="404" t="s">
        <v>19247</v>
      </c>
      <c r="D8473" s="405">
        <v>44.18</v>
      </c>
    </row>
    <row r="8474" spans="1:4" ht="13.2">
      <c r="A8474" s="404">
        <v>1109</v>
      </c>
      <c r="B8474" s="404" t="s">
        <v>20145</v>
      </c>
      <c r="C8474" s="404" t="s">
        <v>19247</v>
      </c>
      <c r="D8474" s="405">
        <v>26.3</v>
      </c>
    </row>
    <row r="8475" spans="1:4" ht="13.2">
      <c r="A8475" s="404">
        <v>1119</v>
      </c>
      <c r="B8475" s="404" t="s">
        <v>20146</v>
      </c>
      <c r="C8475" s="404" t="s">
        <v>19247</v>
      </c>
      <c r="D8475" s="405">
        <v>16.96</v>
      </c>
    </row>
    <row r="8476" spans="1:4" ht="13.2">
      <c r="A8476" s="404">
        <v>13115</v>
      </c>
      <c r="B8476" s="404" t="s">
        <v>20147</v>
      </c>
      <c r="C8476" s="404" t="s">
        <v>19247</v>
      </c>
      <c r="D8476" s="405">
        <v>40.130000000000003</v>
      </c>
    </row>
    <row r="8477" spans="1:4" ht="13.2">
      <c r="A8477" s="404">
        <v>10541</v>
      </c>
      <c r="B8477" s="404" t="s">
        <v>20148</v>
      </c>
      <c r="C8477" s="404" t="s">
        <v>19247</v>
      </c>
      <c r="D8477" s="405">
        <v>49.04</v>
      </c>
    </row>
    <row r="8478" spans="1:4" ht="13.2">
      <c r="A8478" s="404">
        <v>10542</v>
      </c>
      <c r="B8478" s="404" t="s">
        <v>20149</v>
      </c>
      <c r="C8478" s="404" t="s">
        <v>19247</v>
      </c>
      <c r="D8478" s="405">
        <v>64.13</v>
      </c>
    </row>
    <row r="8479" spans="1:4" ht="13.2">
      <c r="A8479" s="404">
        <v>10543</v>
      </c>
      <c r="B8479" s="404" t="s">
        <v>20150</v>
      </c>
      <c r="C8479" s="404" t="s">
        <v>19247</v>
      </c>
      <c r="D8479" s="405">
        <v>104.05</v>
      </c>
    </row>
    <row r="8480" spans="1:4" ht="13.2">
      <c r="A8480" s="404">
        <v>10544</v>
      </c>
      <c r="B8480" s="404" t="s">
        <v>20151</v>
      </c>
      <c r="C8480" s="404" t="s">
        <v>19247</v>
      </c>
      <c r="D8480" s="405">
        <v>134.58000000000001</v>
      </c>
    </row>
    <row r="8481" spans="1:4" ht="13.2">
      <c r="A8481" s="404">
        <v>10545</v>
      </c>
      <c r="B8481" s="404" t="s">
        <v>20152</v>
      </c>
      <c r="C8481" s="404" t="s">
        <v>19247</v>
      </c>
      <c r="D8481" s="405">
        <v>251.51</v>
      </c>
    </row>
    <row r="8482" spans="1:4" ht="13.2">
      <c r="A8482" s="404">
        <v>38365</v>
      </c>
      <c r="B8482" s="404" t="s">
        <v>20153</v>
      </c>
      <c r="C8482" s="404" t="s">
        <v>19606</v>
      </c>
      <c r="D8482" s="405">
        <v>1.89</v>
      </c>
    </row>
    <row r="8483" spans="1:4" ht="13.2">
      <c r="A8483" s="404">
        <v>44056</v>
      </c>
      <c r="B8483" s="404" t="s">
        <v>20154</v>
      </c>
      <c r="C8483" s="404" t="s">
        <v>19203</v>
      </c>
      <c r="D8483" s="405">
        <v>451164.61</v>
      </c>
    </row>
    <row r="8484" spans="1:4" ht="13.2">
      <c r="A8484" s="404">
        <v>44057</v>
      </c>
      <c r="B8484" s="404" t="s">
        <v>20155</v>
      </c>
      <c r="C8484" s="404" t="s">
        <v>19203</v>
      </c>
      <c r="D8484" s="405">
        <v>481531.48</v>
      </c>
    </row>
    <row r="8485" spans="1:4" ht="13.2">
      <c r="A8485" s="404">
        <v>37754</v>
      </c>
      <c r="B8485" s="404" t="s">
        <v>20156</v>
      </c>
      <c r="C8485" s="404" t="s">
        <v>19203</v>
      </c>
      <c r="D8485" s="405">
        <v>497842.82</v>
      </c>
    </row>
    <row r="8486" spans="1:4" ht="13.2">
      <c r="A8486" s="404">
        <v>37757</v>
      </c>
      <c r="B8486" s="404" t="s">
        <v>20157</v>
      </c>
      <c r="C8486" s="404" t="s">
        <v>19203</v>
      </c>
      <c r="D8486" s="405">
        <v>555279.56000000006</v>
      </c>
    </row>
    <row r="8487" spans="1:4" ht="13.2">
      <c r="A8487" s="404">
        <v>44058</v>
      </c>
      <c r="B8487" s="404" t="s">
        <v>20158</v>
      </c>
      <c r="C8487" s="404" t="s">
        <v>19203</v>
      </c>
      <c r="D8487" s="405">
        <v>524912.68999999994</v>
      </c>
    </row>
    <row r="8488" spans="1:4" ht="13.2">
      <c r="A8488" s="404">
        <v>37752</v>
      </c>
      <c r="B8488" s="404" t="s">
        <v>20159</v>
      </c>
      <c r="C8488" s="404" t="s">
        <v>19203</v>
      </c>
      <c r="D8488" s="405">
        <v>546603.28</v>
      </c>
    </row>
    <row r="8489" spans="1:4" ht="13.2">
      <c r="A8489" s="404">
        <v>44059</v>
      </c>
      <c r="B8489" s="404" t="s">
        <v>20160</v>
      </c>
      <c r="C8489" s="404" t="s">
        <v>19203</v>
      </c>
      <c r="D8489" s="405">
        <v>432076.89</v>
      </c>
    </row>
    <row r="8490" spans="1:4" ht="13.2">
      <c r="A8490" s="404">
        <v>37750</v>
      </c>
      <c r="B8490" s="404" t="s">
        <v>20161</v>
      </c>
      <c r="C8490" s="404" t="s">
        <v>19203</v>
      </c>
      <c r="D8490" s="405">
        <v>432944.52</v>
      </c>
    </row>
    <row r="8491" spans="1:4" ht="13.2">
      <c r="A8491" s="404">
        <v>37758</v>
      </c>
      <c r="B8491" s="404" t="s">
        <v>20162</v>
      </c>
      <c r="C8491" s="404" t="s">
        <v>19203</v>
      </c>
      <c r="D8491" s="405">
        <v>688893.67</v>
      </c>
    </row>
    <row r="8492" spans="1:4" ht="13.2">
      <c r="A8492" s="404">
        <v>44060</v>
      </c>
      <c r="B8492" s="404" t="s">
        <v>20163</v>
      </c>
      <c r="C8492" s="404" t="s">
        <v>19203</v>
      </c>
      <c r="D8492" s="405">
        <v>666335.46</v>
      </c>
    </row>
    <row r="8493" spans="1:4" ht="13.2">
      <c r="A8493" s="404">
        <v>37749</v>
      </c>
      <c r="B8493" s="404" t="s">
        <v>20164</v>
      </c>
      <c r="C8493" s="404" t="s">
        <v>19203</v>
      </c>
      <c r="D8493" s="405">
        <v>711451.92</v>
      </c>
    </row>
    <row r="8494" spans="1:4" ht="13.2">
      <c r="A8494" s="404">
        <v>44061</v>
      </c>
      <c r="B8494" s="404" t="s">
        <v>20165</v>
      </c>
      <c r="C8494" s="404" t="s">
        <v>19203</v>
      </c>
      <c r="D8494" s="405">
        <v>653321.1</v>
      </c>
    </row>
    <row r="8495" spans="1:4" ht="13.2">
      <c r="A8495" s="404">
        <v>1159</v>
      </c>
      <c r="B8495" s="404" t="s">
        <v>20166</v>
      </c>
      <c r="C8495" s="404" t="s">
        <v>19203</v>
      </c>
      <c r="D8495" s="405">
        <v>266353.17</v>
      </c>
    </row>
    <row r="8496" spans="1:4" ht="13.2">
      <c r="A8496" s="404">
        <v>12114</v>
      </c>
      <c r="B8496" s="404" t="s">
        <v>20167</v>
      </c>
      <c r="C8496" s="404" t="s">
        <v>19203</v>
      </c>
      <c r="D8496" s="405">
        <v>131.24</v>
      </c>
    </row>
    <row r="8497" spans="1:4" ht="13.2">
      <c r="A8497" s="404">
        <v>38106</v>
      </c>
      <c r="B8497" s="404" t="s">
        <v>20168</v>
      </c>
      <c r="C8497" s="404" t="s">
        <v>19203</v>
      </c>
      <c r="D8497" s="405">
        <v>17.829999999999998</v>
      </c>
    </row>
    <row r="8498" spans="1:4" ht="13.2">
      <c r="A8498" s="404">
        <v>38085</v>
      </c>
      <c r="B8498" s="404" t="s">
        <v>20169</v>
      </c>
      <c r="C8498" s="404" t="s">
        <v>19203</v>
      </c>
      <c r="D8498" s="405">
        <v>21.07</v>
      </c>
    </row>
    <row r="8499" spans="1:4" ht="13.2">
      <c r="A8499" s="404">
        <v>38599</v>
      </c>
      <c r="B8499" s="404" t="s">
        <v>20170</v>
      </c>
      <c r="C8499" s="404" t="s">
        <v>19203</v>
      </c>
      <c r="D8499" s="405">
        <v>5.89</v>
      </c>
    </row>
    <row r="8500" spans="1:4" ht="13.2">
      <c r="A8500" s="404">
        <v>38596</v>
      </c>
      <c r="B8500" s="404" t="s">
        <v>20171</v>
      </c>
      <c r="C8500" s="404" t="s">
        <v>19203</v>
      </c>
      <c r="D8500" s="405">
        <v>4.8899999999999997</v>
      </c>
    </row>
    <row r="8501" spans="1:4" ht="13.2">
      <c r="A8501" s="404">
        <v>38600</v>
      </c>
      <c r="B8501" s="404" t="s">
        <v>20172</v>
      </c>
      <c r="C8501" s="404" t="s">
        <v>19203</v>
      </c>
      <c r="D8501" s="405">
        <v>6.24</v>
      </c>
    </row>
    <row r="8502" spans="1:4" ht="13.2">
      <c r="A8502" s="404">
        <v>38597</v>
      </c>
      <c r="B8502" s="404" t="s">
        <v>20173</v>
      </c>
      <c r="C8502" s="404" t="s">
        <v>19203</v>
      </c>
      <c r="D8502" s="405">
        <v>4.92</v>
      </c>
    </row>
    <row r="8503" spans="1:4" ht="13.2">
      <c r="A8503" s="404">
        <v>659</v>
      </c>
      <c r="B8503" s="404" t="s">
        <v>20174</v>
      </c>
      <c r="C8503" s="404" t="s">
        <v>19203</v>
      </c>
      <c r="D8503" s="405">
        <v>2.83</v>
      </c>
    </row>
    <row r="8504" spans="1:4" ht="13.2">
      <c r="A8504" s="404">
        <v>660</v>
      </c>
      <c r="B8504" s="404" t="s">
        <v>20175</v>
      </c>
      <c r="C8504" s="404" t="s">
        <v>19203</v>
      </c>
      <c r="D8504" s="405">
        <v>3.39</v>
      </c>
    </row>
    <row r="8505" spans="1:4" ht="13.2">
      <c r="A8505" s="404">
        <v>658</v>
      </c>
      <c r="B8505" s="404" t="s">
        <v>20176</v>
      </c>
      <c r="C8505" s="404" t="s">
        <v>19203</v>
      </c>
      <c r="D8505" s="405">
        <v>1.91</v>
      </c>
    </row>
    <row r="8506" spans="1:4" ht="13.2">
      <c r="A8506" s="404">
        <v>38548</v>
      </c>
      <c r="B8506" s="404" t="s">
        <v>20177</v>
      </c>
      <c r="C8506" s="404" t="s">
        <v>19203</v>
      </c>
      <c r="D8506" s="405">
        <v>1.85</v>
      </c>
    </row>
    <row r="8507" spans="1:4" ht="13.2">
      <c r="A8507" s="404">
        <v>34649</v>
      </c>
      <c r="B8507" s="404" t="s">
        <v>20178</v>
      </c>
      <c r="C8507" s="404" t="s">
        <v>19203</v>
      </c>
      <c r="D8507" s="405">
        <v>2.5</v>
      </c>
    </row>
    <row r="8508" spans="1:4" ht="13.2">
      <c r="A8508" s="404">
        <v>34655</v>
      </c>
      <c r="B8508" s="404" t="s">
        <v>20179</v>
      </c>
      <c r="C8508" s="404" t="s">
        <v>19203</v>
      </c>
      <c r="D8508" s="405">
        <v>3.32</v>
      </c>
    </row>
    <row r="8509" spans="1:4" ht="13.2">
      <c r="A8509" s="404">
        <v>40607</v>
      </c>
      <c r="B8509" s="404" t="s">
        <v>20180</v>
      </c>
      <c r="C8509" s="404" t="s">
        <v>19203</v>
      </c>
      <c r="D8509" s="405">
        <v>4.53</v>
      </c>
    </row>
    <row r="8510" spans="1:4" ht="13.2">
      <c r="A8510" s="404">
        <v>567</v>
      </c>
      <c r="B8510" s="404" t="s">
        <v>20181</v>
      </c>
      <c r="C8510" s="404" t="s">
        <v>19247</v>
      </c>
      <c r="D8510" s="405">
        <v>10.119999999999999</v>
      </c>
    </row>
    <row r="8511" spans="1:4" ht="13.2">
      <c r="A8511" s="404">
        <v>574</v>
      </c>
      <c r="B8511" s="404" t="s">
        <v>20182</v>
      </c>
      <c r="C8511" s="404" t="s">
        <v>19247</v>
      </c>
      <c r="D8511" s="405">
        <v>26.6</v>
      </c>
    </row>
    <row r="8512" spans="1:4" ht="13.2">
      <c r="A8512" s="404">
        <v>568</v>
      </c>
      <c r="B8512" s="404" t="s">
        <v>20183</v>
      </c>
      <c r="C8512" s="404" t="s">
        <v>19247</v>
      </c>
      <c r="D8512" s="405">
        <v>56.06</v>
      </c>
    </row>
    <row r="8513" spans="1:4" ht="13.2">
      <c r="A8513" s="404">
        <v>4777</v>
      </c>
      <c r="B8513" s="404" t="s">
        <v>20184</v>
      </c>
      <c r="C8513" s="404" t="s">
        <v>19251</v>
      </c>
      <c r="D8513" s="405">
        <v>7.3</v>
      </c>
    </row>
    <row r="8514" spans="1:4" ht="13.2">
      <c r="A8514" s="404">
        <v>592</v>
      </c>
      <c r="B8514" s="404" t="s">
        <v>20185</v>
      </c>
      <c r="C8514" s="404" t="s">
        <v>19251</v>
      </c>
      <c r="D8514" s="405">
        <v>49.97</v>
      </c>
    </row>
    <row r="8515" spans="1:4" ht="13.2">
      <c r="A8515" s="404">
        <v>586</v>
      </c>
      <c r="B8515" s="404" t="s">
        <v>20186</v>
      </c>
      <c r="C8515" s="404" t="s">
        <v>19247</v>
      </c>
      <c r="D8515" s="405">
        <v>29.38</v>
      </c>
    </row>
    <row r="8516" spans="1:4" ht="13.2">
      <c r="A8516" s="404">
        <v>588</v>
      </c>
      <c r="B8516" s="404" t="s">
        <v>20187</v>
      </c>
      <c r="C8516" s="404" t="s">
        <v>19247</v>
      </c>
      <c r="D8516" s="405">
        <v>46.47</v>
      </c>
    </row>
    <row r="8517" spans="1:4" ht="13.2">
      <c r="A8517" s="404">
        <v>591</v>
      </c>
      <c r="B8517" s="404" t="s">
        <v>20188</v>
      </c>
      <c r="C8517" s="404" t="s">
        <v>19251</v>
      </c>
      <c r="D8517" s="405">
        <v>46.63</v>
      </c>
    </row>
    <row r="8518" spans="1:4" ht="13.2">
      <c r="A8518" s="404">
        <v>584</v>
      </c>
      <c r="B8518" s="404" t="s">
        <v>20189</v>
      </c>
      <c r="C8518" s="404" t="s">
        <v>19247</v>
      </c>
      <c r="D8518" s="405">
        <v>49.63</v>
      </c>
    </row>
    <row r="8519" spans="1:4" ht="13.2">
      <c r="A8519" s="404">
        <v>589</v>
      </c>
      <c r="B8519" s="404" t="s">
        <v>20190</v>
      </c>
      <c r="C8519" s="404" t="s">
        <v>19247</v>
      </c>
      <c r="D8519" s="405">
        <v>78.55</v>
      </c>
    </row>
    <row r="8520" spans="1:4" ht="13.2">
      <c r="A8520" s="404">
        <v>1165</v>
      </c>
      <c r="B8520" s="404" t="s">
        <v>20191</v>
      </c>
      <c r="C8520" s="404" t="s">
        <v>19203</v>
      </c>
      <c r="D8520" s="405">
        <v>19.61</v>
      </c>
    </row>
    <row r="8521" spans="1:4" ht="13.2">
      <c r="A8521" s="404">
        <v>1164</v>
      </c>
      <c r="B8521" s="404" t="s">
        <v>20192</v>
      </c>
      <c r="C8521" s="404" t="s">
        <v>19203</v>
      </c>
      <c r="D8521" s="405">
        <v>15.88</v>
      </c>
    </row>
    <row r="8522" spans="1:4" ht="13.2">
      <c r="A8522" s="404">
        <v>1162</v>
      </c>
      <c r="B8522" s="404" t="s">
        <v>20193</v>
      </c>
      <c r="C8522" s="404" t="s">
        <v>19203</v>
      </c>
      <c r="D8522" s="405">
        <v>5.52</v>
      </c>
    </row>
    <row r="8523" spans="1:4" ht="13.2">
      <c r="A8523" s="404">
        <v>12395</v>
      </c>
      <c r="B8523" s="404" t="s">
        <v>20194</v>
      </c>
      <c r="C8523" s="404" t="s">
        <v>19203</v>
      </c>
      <c r="D8523" s="405">
        <v>5.37</v>
      </c>
    </row>
    <row r="8524" spans="1:4" ht="13.2">
      <c r="A8524" s="404">
        <v>1170</v>
      </c>
      <c r="B8524" s="404" t="s">
        <v>20195</v>
      </c>
      <c r="C8524" s="404" t="s">
        <v>19203</v>
      </c>
      <c r="D8524" s="405">
        <v>10.41</v>
      </c>
    </row>
    <row r="8525" spans="1:4" ht="13.2">
      <c r="A8525" s="404">
        <v>1169</v>
      </c>
      <c r="B8525" s="404" t="s">
        <v>20196</v>
      </c>
      <c r="C8525" s="404" t="s">
        <v>19203</v>
      </c>
      <c r="D8525" s="405">
        <v>51.11</v>
      </c>
    </row>
    <row r="8526" spans="1:4" ht="13.2">
      <c r="A8526" s="404">
        <v>1166</v>
      </c>
      <c r="B8526" s="404" t="s">
        <v>20197</v>
      </c>
      <c r="C8526" s="404" t="s">
        <v>19203</v>
      </c>
      <c r="D8526" s="405">
        <v>28.33</v>
      </c>
    </row>
    <row r="8527" spans="1:4" ht="13.2">
      <c r="A8527" s="404">
        <v>1163</v>
      </c>
      <c r="B8527" s="404" t="s">
        <v>20198</v>
      </c>
      <c r="C8527" s="404" t="s">
        <v>19203</v>
      </c>
      <c r="D8527" s="405">
        <v>7.14</v>
      </c>
    </row>
    <row r="8528" spans="1:4" ht="13.2">
      <c r="A8528" s="404">
        <v>12396</v>
      </c>
      <c r="B8528" s="404" t="s">
        <v>20199</v>
      </c>
      <c r="C8528" s="404" t="s">
        <v>19203</v>
      </c>
      <c r="D8528" s="405">
        <v>5.37</v>
      </c>
    </row>
    <row r="8529" spans="1:4" ht="13.2">
      <c r="A8529" s="404">
        <v>1168</v>
      </c>
      <c r="B8529" s="404" t="s">
        <v>20200</v>
      </c>
      <c r="C8529" s="404" t="s">
        <v>19203</v>
      </c>
      <c r="D8529" s="405">
        <v>72.849999999999994</v>
      </c>
    </row>
    <row r="8530" spans="1:4" ht="13.2">
      <c r="A8530" s="404">
        <v>1167</v>
      </c>
      <c r="B8530" s="404" t="s">
        <v>20201</v>
      </c>
      <c r="C8530" s="404" t="s">
        <v>19203</v>
      </c>
      <c r="D8530" s="405">
        <v>121.86</v>
      </c>
    </row>
    <row r="8531" spans="1:4" ht="13.2">
      <c r="A8531" s="404">
        <v>36331</v>
      </c>
      <c r="B8531" s="404" t="s">
        <v>20202</v>
      </c>
      <c r="C8531" s="404" t="s">
        <v>19203</v>
      </c>
      <c r="D8531" s="405">
        <v>2.21</v>
      </c>
    </row>
    <row r="8532" spans="1:4" ht="13.2">
      <c r="A8532" s="404">
        <v>36346</v>
      </c>
      <c r="B8532" s="404" t="s">
        <v>20203</v>
      </c>
      <c r="C8532" s="404" t="s">
        <v>19203</v>
      </c>
      <c r="D8532" s="405">
        <v>3.32</v>
      </c>
    </row>
    <row r="8533" spans="1:4" ht="13.2">
      <c r="A8533" s="404">
        <v>1197</v>
      </c>
      <c r="B8533" s="404" t="s">
        <v>20204</v>
      </c>
      <c r="C8533" s="404" t="s">
        <v>19203</v>
      </c>
      <c r="D8533" s="405">
        <v>1.66</v>
      </c>
    </row>
    <row r="8534" spans="1:4" ht="13.2">
      <c r="A8534" s="404">
        <v>1202</v>
      </c>
      <c r="B8534" s="404" t="s">
        <v>20205</v>
      </c>
      <c r="C8534" s="404" t="s">
        <v>19203</v>
      </c>
      <c r="D8534" s="405">
        <v>4.7</v>
      </c>
    </row>
    <row r="8535" spans="1:4" ht="13.2">
      <c r="A8535" s="404">
        <v>1198</v>
      </c>
      <c r="B8535" s="404" t="s">
        <v>20206</v>
      </c>
      <c r="C8535" s="404" t="s">
        <v>19203</v>
      </c>
      <c r="D8535" s="405">
        <v>2.17</v>
      </c>
    </row>
    <row r="8536" spans="1:4" ht="13.2">
      <c r="A8536" s="404">
        <v>20088</v>
      </c>
      <c r="B8536" s="404" t="s">
        <v>20207</v>
      </c>
      <c r="C8536" s="404" t="s">
        <v>19203</v>
      </c>
      <c r="D8536" s="405">
        <v>12.92</v>
      </c>
    </row>
    <row r="8537" spans="1:4" ht="13.2">
      <c r="A8537" s="404">
        <v>20089</v>
      </c>
      <c r="B8537" s="404" t="s">
        <v>20208</v>
      </c>
      <c r="C8537" s="404" t="s">
        <v>19203</v>
      </c>
      <c r="D8537" s="405">
        <v>63.34</v>
      </c>
    </row>
    <row r="8538" spans="1:4" ht="13.2">
      <c r="A8538" s="404">
        <v>20087</v>
      </c>
      <c r="B8538" s="404" t="s">
        <v>20209</v>
      </c>
      <c r="C8538" s="404" t="s">
        <v>19203</v>
      </c>
      <c r="D8538" s="405">
        <v>10.69</v>
      </c>
    </row>
    <row r="8539" spans="1:4" ht="13.2">
      <c r="A8539" s="404">
        <v>1200</v>
      </c>
      <c r="B8539" s="404" t="s">
        <v>20210</v>
      </c>
      <c r="C8539" s="404" t="s">
        <v>19203</v>
      </c>
      <c r="D8539" s="405">
        <v>9.7100000000000009</v>
      </c>
    </row>
    <row r="8540" spans="1:4" ht="13.2">
      <c r="A8540" s="404">
        <v>12909</v>
      </c>
      <c r="B8540" s="404" t="s">
        <v>20211</v>
      </c>
      <c r="C8540" s="404" t="s">
        <v>19203</v>
      </c>
      <c r="D8540" s="405">
        <v>4.5</v>
      </c>
    </row>
    <row r="8541" spans="1:4" ht="13.2">
      <c r="A8541" s="404">
        <v>12910</v>
      </c>
      <c r="B8541" s="404" t="s">
        <v>20212</v>
      </c>
      <c r="C8541" s="404" t="s">
        <v>19203</v>
      </c>
      <c r="D8541" s="405">
        <v>8.09</v>
      </c>
    </row>
    <row r="8542" spans="1:4" ht="13.2">
      <c r="A8542" s="404">
        <v>1191</v>
      </c>
      <c r="B8542" s="404" t="s">
        <v>20213</v>
      </c>
      <c r="C8542" s="404" t="s">
        <v>19203</v>
      </c>
      <c r="D8542" s="405">
        <v>1.18</v>
      </c>
    </row>
    <row r="8543" spans="1:4" ht="13.2">
      <c r="A8543" s="404">
        <v>1185</v>
      </c>
      <c r="B8543" s="404" t="s">
        <v>20214</v>
      </c>
      <c r="C8543" s="404" t="s">
        <v>19203</v>
      </c>
      <c r="D8543" s="405">
        <v>1.18</v>
      </c>
    </row>
    <row r="8544" spans="1:4" ht="13.2">
      <c r="A8544" s="404">
        <v>1189</v>
      </c>
      <c r="B8544" s="404" t="s">
        <v>20215</v>
      </c>
      <c r="C8544" s="404" t="s">
        <v>19203</v>
      </c>
      <c r="D8544" s="405">
        <v>1.93</v>
      </c>
    </row>
    <row r="8545" spans="1:4" ht="13.2">
      <c r="A8545" s="404">
        <v>1193</v>
      </c>
      <c r="B8545" s="404" t="s">
        <v>20216</v>
      </c>
      <c r="C8545" s="404" t="s">
        <v>19203</v>
      </c>
      <c r="D8545" s="405">
        <v>3.72</v>
      </c>
    </row>
    <row r="8546" spans="1:4" ht="13.2">
      <c r="A8546" s="404">
        <v>1194</v>
      </c>
      <c r="B8546" s="404" t="s">
        <v>20217</v>
      </c>
      <c r="C8546" s="404" t="s">
        <v>19203</v>
      </c>
      <c r="D8546" s="405">
        <v>6.71</v>
      </c>
    </row>
    <row r="8547" spans="1:4" ht="13.2">
      <c r="A8547" s="404">
        <v>1195</v>
      </c>
      <c r="B8547" s="404" t="s">
        <v>20218</v>
      </c>
      <c r="C8547" s="404" t="s">
        <v>19203</v>
      </c>
      <c r="D8547" s="405">
        <v>11.3</v>
      </c>
    </row>
    <row r="8548" spans="1:4" ht="13.2">
      <c r="A8548" s="404">
        <v>1204</v>
      </c>
      <c r="B8548" s="404" t="s">
        <v>20219</v>
      </c>
      <c r="C8548" s="404" t="s">
        <v>19203</v>
      </c>
      <c r="D8548" s="405">
        <v>19.77</v>
      </c>
    </row>
    <row r="8549" spans="1:4" ht="13.2">
      <c r="A8549" s="404">
        <v>1207</v>
      </c>
      <c r="B8549" s="404" t="s">
        <v>20220</v>
      </c>
      <c r="C8549" s="404" t="s">
        <v>19203</v>
      </c>
      <c r="D8549" s="405">
        <v>26.36</v>
      </c>
    </row>
    <row r="8550" spans="1:4" ht="13.2">
      <c r="A8550" s="404">
        <v>1206</v>
      </c>
      <c r="B8550" s="404" t="s">
        <v>20221</v>
      </c>
      <c r="C8550" s="404" t="s">
        <v>19203</v>
      </c>
      <c r="D8550" s="405">
        <v>6.61</v>
      </c>
    </row>
    <row r="8551" spans="1:4" ht="13.2">
      <c r="A8551" s="404">
        <v>1183</v>
      </c>
      <c r="B8551" s="404" t="s">
        <v>20222</v>
      </c>
      <c r="C8551" s="404" t="s">
        <v>19203</v>
      </c>
      <c r="D8551" s="405">
        <v>17.21</v>
      </c>
    </row>
    <row r="8552" spans="1:4" ht="13.2">
      <c r="A8552" s="404">
        <v>42685</v>
      </c>
      <c r="B8552" s="404" t="s">
        <v>20223</v>
      </c>
      <c r="C8552" s="404" t="s">
        <v>19203</v>
      </c>
      <c r="D8552" s="405">
        <v>65.64</v>
      </c>
    </row>
    <row r="8553" spans="1:4" ht="13.2">
      <c r="A8553" s="404">
        <v>42686</v>
      </c>
      <c r="B8553" s="404" t="s">
        <v>20224</v>
      </c>
      <c r="C8553" s="404" t="s">
        <v>19203</v>
      </c>
      <c r="D8553" s="405">
        <v>72.3</v>
      </c>
    </row>
    <row r="8554" spans="1:4" ht="13.2">
      <c r="A8554" s="404">
        <v>12894</v>
      </c>
      <c r="B8554" s="404" t="s">
        <v>20225</v>
      </c>
      <c r="C8554" s="404" t="s">
        <v>19203</v>
      </c>
      <c r="D8554" s="405">
        <v>17.16</v>
      </c>
    </row>
    <row r="8555" spans="1:4" ht="13.2">
      <c r="A8555" s="404">
        <v>12895</v>
      </c>
      <c r="B8555" s="404" t="s">
        <v>20226</v>
      </c>
      <c r="C8555" s="404" t="s">
        <v>19203</v>
      </c>
      <c r="D8555" s="405">
        <v>13.2</v>
      </c>
    </row>
    <row r="8556" spans="1:4" ht="13.2">
      <c r="A8556" s="404">
        <v>1631</v>
      </c>
      <c r="B8556" s="404" t="s">
        <v>20227</v>
      </c>
      <c r="C8556" s="404" t="s">
        <v>19203</v>
      </c>
      <c r="D8556" s="405">
        <v>217.33</v>
      </c>
    </row>
    <row r="8557" spans="1:4" ht="13.2">
      <c r="A8557" s="404">
        <v>1633</v>
      </c>
      <c r="B8557" s="404" t="s">
        <v>20228</v>
      </c>
      <c r="C8557" s="404" t="s">
        <v>19203</v>
      </c>
      <c r="D8557" s="405">
        <v>369.26</v>
      </c>
    </row>
    <row r="8558" spans="1:4" ht="13.2">
      <c r="A8558" s="404">
        <v>10818</v>
      </c>
      <c r="B8558" s="404" t="s">
        <v>20229</v>
      </c>
      <c r="C8558" s="404" t="s">
        <v>19251</v>
      </c>
      <c r="D8558" s="405">
        <v>49.28</v>
      </c>
    </row>
    <row r="8559" spans="1:4" ht="13.2">
      <c r="A8559" s="404">
        <v>41410</v>
      </c>
      <c r="B8559" s="404" t="s">
        <v>20230</v>
      </c>
      <c r="C8559" s="404" t="s">
        <v>19203</v>
      </c>
      <c r="D8559" s="405">
        <v>81.849999999999994</v>
      </c>
    </row>
    <row r="8560" spans="1:4" ht="13.2">
      <c r="A8560" s="404">
        <v>41411</v>
      </c>
      <c r="B8560" s="404" t="s">
        <v>20231</v>
      </c>
      <c r="C8560" s="404" t="s">
        <v>19203</v>
      </c>
      <c r="D8560" s="405">
        <v>74.209999999999994</v>
      </c>
    </row>
    <row r="8561" spans="1:4" ht="13.2">
      <c r="A8561" s="404">
        <v>41412</v>
      </c>
      <c r="B8561" s="404" t="s">
        <v>20232</v>
      </c>
      <c r="C8561" s="404" t="s">
        <v>19203</v>
      </c>
      <c r="D8561" s="405">
        <v>143.53</v>
      </c>
    </row>
    <row r="8562" spans="1:4" ht="13.2">
      <c r="A8562" s="404">
        <v>41413</v>
      </c>
      <c r="B8562" s="404" t="s">
        <v>20233</v>
      </c>
      <c r="C8562" s="404" t="s">
        <v>19203</v>
      </c>
      <c r="D8562" s="405">
        <v>129.15</v>
      </c>
    </row>
    <row r="8563" spans="1:4" ht="13.2">
      <c r="A8563" s="404">
        <v>39359</v>
      </c>
      <c r="B8563" s="404" t="s">
        <v>20234</v>
      </c>
      <c r="C8563" s="404" t="s">
        <v>19203</v>
      </c>
      <c r="D8563" s="405">
        <v>33.65</v>
      </c>
    </row>
    <row r="8564" spans="1:4" ht="13.2">
      <c r="A8564" s="404">
        <v>39360</v>
      </c>
      <c r="B8564" s="404" t="s">
        <v>20235</v>
      </c>
      <c r="C8564" s="404" t="s">
        <v>19203</v>
      </c>
      <c r="D8564" s="405">
        <v>33.65</v>
      </c>
    </row>
    <row r="8565" spans="1:4" ht="13.2">
      <c r="A8565" s="404">
        <v>10710</v>
      </c>
      <c r="B8565" s="404" t="s">
        <v>20236</v>
      </c>
      <c r="C8565" s="404" t="s">
        <v>19606</v>
      </c>
      <c r="D8565" s="405">
        <v>165.02</v>
      </c>
    </row>
    <row r="8566" spans="1:4" ht="13.2">
      <c r="A8566" s="404">
        <v>10709</v>
      </c>
      <c r="B8566" s="404" t="s">
        <v>20237</v>
      </c>
      <c r="C8566" s="404" t="s">
        <v>19606</v>
      </c>
      <c r="D8566" s="405">
        <v>202.73</v>
      </c>
    </row>
    <row r="8567" spans="1:4" ht="13.2">
      <c r="A8567" s="404">
        <v>39636</v>
      </c>
      <c r="B8567" s="404" t="s">
        <v>20238</v>
      </c>
      <c r="C8567" s="404" t="s">
        <v>19606</v>
      </c>
      <c r="D8567" s="405">
        <v>207.02</v>
      </c>
    </row>
    <row r="8568" spans="1:4" ht="13.2">
      <c r="A8568" s="404">
        <v>10708</v>
      </c>
      <c r="B8568" s="404" t="s">
        <v>20239</v>
      </c>
      <c r="C8568" s="404" t="s">
        <v>19606</v>
      </c>
      <c r="D8568" s="405">
        <v>63.88</v>
      </c>
    </row>
    <row r="8569" spans="1:4" ht="13.2">
      <c r="A8569" s="404">
        <v>39635</v>
      </c>
      <c r="B8569" s="404" t="s">
        <v>20240</v>
      </c>
      <c r="C8569" s="404" t="s">
        <v>19606</v>
      </c>
      <c r="D8569" s="405">
        <v>108.76</v>
      </c>
    </row>
    <row r="8570" spans="1:4" ht="13.2">
      <c r="A8570" s="404">
        <v>6117</v>
      </c>
      <c r="B8570" s="404" t="s">
        <v>20241</v>
      </c>
      <c r="C8570" s="404" t="s">
        <v>19351</v>
      </c>
      <c r="D8570" s="405">
        <v>14.21</v>
      </c>
    </row>
    <row r="8571" spans="1:4" ht="13.2">
      <c r="A8571" s="404">
        <v>40913</v>
      </c>
      <c r="B8571" s="404" t="s">
        <v>20242</v>
      </c>
      <c r="C8571" s="404" t="s">
        <v>19353</v>
      </c>
      <c r="D8571" s="405">
        <v>2510.17</v>
      </c>
    </row>
    <row r="8572" spans="1:4" ht="13.2">
      <c r="A8572" s="404">
        <v>1214</v>
      </c>
      <c r="B8572" s="404" t="s">
        <v>20243</v>
      </c>
      <c r="C8572" s="404" t="s">
        <v>19351</v>
      </c>
      <c r="D8572" s="405">
        <v>21.81</v>
      </c>
    </row>
    <row r="8573" spans="1:4" ht="13.2">
      <c r="A8573" s="404">
        <v>40915</v>
      </c>
      <c r="B8573" s="404" t="s">
        <v>20244</v>
      </c>
      <c r="C8573" s="404" t="s">
        <v>19353</v>
      </c>
      <c r="D8573" s="405">
        <v>3850.53</v>
      </c>
    </row>
    <row r="8574" spans="1:4" ht="13.2">
      <c r="A8574" s="404">
        <v>1213</v>
      </c>
      <c r="B8574" s="404" t="s">
        <v>20245</v>
      </c>
      <c r="C8574" s="404" t="s">
        <v>19351</v>
      </c>
      <c r="D8574" s="405">
        <v>18.809999999999999</v>
      </c>
    </row>
    <row r="8575" spans="1:4" ht="13.2">
      <c r="A8575" s="404">
        <v>40914</v>
      </c>
      <c r="B8575" s="404" t="s">
        <v>20246</v>
      </c>
      <c r="C8575" s="404" t="s">
        <v>19353</v>
      </c>
      <c r="D8575" s="405">
        <v>3320.54</v>
      </c>
    </row>
    <row r="8576" spans="1:4" ht="13.2">
      <c r="A8576" s="404">
        <v>5091</v>
      </c>
      <c r="B8576" s="404" t="s">
        <v>20247</v>
      </c>
      <c r="C8576" s="404" t="s">
        <v>19203</v>
      </c>
      <c r="D8576" s="405">
        <v>20.399999999999999</v>
      </c>
    </row>
    <row r="8577" spans="1:4" ht="13.2">
      <c r="A8577" s="404">
        <v>14615</v>
      </c>
      <c r="B8577" s="404" t="s">
        <v>20248</v>
      </c>
      <c r="C8577" s="404" t="s">
        <v>19203</v>
      </c>
      <c r="D8577" s="405">
        <v>2732.34</v>
      </c>
    </row>
    <row r="8578" spans="1:4" ht="13.2">
      <c r="A8578" s="404">
        <v>2711</v>
      </c>
      <c r="B8578" s="404" t="s">
        <v>20249</v>
      </c>
      <c r="C8578" s="404" t="s">
        <v>19203</v>
      </c>
      <c r="D8578" s="405">
        <v>225.04</v>
      </c>
    </row>
    <row r="8579" spans="1:4" ht="13.2">
      <c r="A8579" s="404">
        <v>37727</v>
      </c>
      <c r="B8579" s="404" t="s">
        <v>20250</v>
      </c>
      <c r="C8579" s="404" t="s">
        <v>19203</v>
      </c>
      <c r="D8579" s="405">
        <v>20995</v>
      </c>
    </row>
    <row r="8580" spans="1:4" ht="13.2">
      <c r="A8580" s="404">
        <v>37728</v>
      </c>
      <c r="B8580" s="404" t="s">
        <v>20251</v>
      </c>
      <c r="C8580" s="404" t="s">
        <v>19203</v>
      </c>
      <c r="D8580" s="405">
        <v>28482.720000000001</v>
      </c>
    </row>
    <row r="8581" spans="1:4" ht="13.2">
      <c r="A8581" s="404">
        <v>37729</v>
      </c>
      <c r="B8581" s="404" t="s">
        <v>20252</v>
      </c>
      <c r="C8581" s="404" t="s">
        <v>19203</v>
      </c>
      <c r="D8581" s="405">
        <v>30831.81</v>
      </c>
    </row>
    <row r="8582" spans="1:4" ht="13.2">
      <c r="A8582" s="404">
        <v>37730</v>
      </c>
      <c r="B8582" s="404" t="s">
        <v>20253</v>
      </c>
      <c r="C8582" s="404" t="s">
        <v>19203</v>
      </c>
      <c r="D8582" s="405">
        <v>33180.9</v>
      </c>
    </row>
    <row r="8583" spans="1:4" ht="13.2">
      <c r="A8583" s="404">
        <v>37731</v>
      </c>
      <c r="B8583" s="404" t="s">
        <v>20254</v>
      </c>
      <c r="C8583" s="404" t="s">
        <v>19203</v>
      </c>
      <c r="D8583" s="405">
        <v>35530</v>
      </c>
    </row>
    <row r="8584" spans="1:4" ht="13.2">
      <c r="A8584" s="404">
        <v>37732</v>
      </c>
      <c r="B8584" s="404" t="s">
        <v>20255</v>
      </c>
      <c r="C8584" s="404" t="s">
        <v>19203</v>
      </c>
      <c r="D8584" s="405">
        <v>40521.81</v>
      </c>
    </row>
    <row r="8585" spans="1:4" ht="13.2">
      <c r="A8585" s="404">
        <v>42256</v>
      </c>
      <c r="B8585" s="404" t="s">
        <v>20256</v>
      </c>
      <c r="C8585" s="404" t="s">
        <v>19251</v>
      </c>
      <c r="D8585" s="405">
        <v>9.66</v>
      </c>
    </row>
    <row r="8586" spans="1:4" ht="13.2">
      <c r="A8586" s="404">
        <v>42250</v>
      </c>
      <c r="B8586" s="404" t="s">
        <v>20257</v>
      </c>
      <c r="C8586" s="404" t="s">
        <v>20258</v>
      </c>
      <c r="D8586" s="405">
        <v>4347.66</v>
      </c>
    </row>
    <row r="8587" spans="1:4" ht="13.2">
      <c r="A8587" s="404">
        <v>4743</v>
      </c>
      <c r="B8587" s="404" t="s">
        <v>20259</v>
      </c>
      <c r="C8587" s="404" t="s">
        <v>19349</v>
      </c>
      <c r="D8587" s="405">
        <v>74.459999999999994</v>
      </c>
    </row>
    <row r="8588" spans="1:4" ht="13.2">
      <c r="A8588" s="404">
        <v>4744</v>
      </c>
      <c r="B8588" s="404" t="s">
        <v>20260</v>
      </c>
      <c r="C8588" s="404" t="s">
        <v>19349</v>
      </c>
      <c r="D8588" s="405">
        <v>119.13</v>
      </c>
    </row>
    <row r="8589" spans="1:4" ht="13.2">
      <c r="A8589" s="404">
        <v>4745</v>
      </c>
      <c r="B8589" s="404" t="s">
        <v>20261</v>
      </c>
      <c r="C8589" s="404" t="s">
        <v>19349</v>
      </c>
      <c r="D8589" s="405">
        <v>142.88</v>
      </c>
    </row>
    <row r="8590" spans="1:4" ht="13.2">
      <c r="A8590" s="404">
        <v>36496</v>
      </c>
      <c r="B8590" s="404" t="s">
        <v>20262</v>
      </c>
      <c r="C8590" s="404" t="s">
        <v>19203</v>
      </c>
      <c r="D8590" s="405">
        <v>6937.36</v>
      </c>
    </row>
    <row r="8591" spans="1:4" ht="13.2">
      <c r="A8591" s="404">
        <v>10630</v>
      </c>
      <c r="B8591" s="404" t="s">
        <v>20263</v>
      </c>
      <c r="C8591" s="404" t="s">
        <v>19203</v>
      </c>
      <c r="D8591" s="405">
        <v>836030.82</v>
      </c>
    </row>
    <row r="8592" spans="1:4" ht="13.2">
      <c r="A8592" s="404">
        <v>37762</v>
      </c>
      <c r="B8592" s="404" t="s">
        <v>20264</v>
      </c>
      <c r="C8592" s="404" t="s">
        <v>19203</v>
      </c>
      <c r="D8592" s="405">
        <v>717012.69</v>
      </c>
    </row>
    <row r="8593" spans="1:4" ht="13.2">
      <c r="A8593" s="404">
        <v>37763</v>
      </c>
      <c r="B8593" s="404" t="s">
        <v>20265</v>
      </c>
      <c r="C8593" s="404" t="s">
        <v>19203</v>
      </c>
      <c r="D8593" s="405">
        <v>725721.23</v>
      </c>
    </row>
    <row r="8594" spans="1:4" ht="13.2">
      <c r="A8594" s="404">
        <v>41992</v>
      </c>
      <c r="B8594" s="404" t="s">
        <v>20266</v>
      </c>
      <c r="C8594" s="404" t="s">
        <v>19203</v>
      </c>
      <c r="D8594" s="405">
        <v>825000</v>
      </c>
    </row>
    <row r="8595" spans="1:4" ht="13.2">
      <c r="A8595" s="404">
        <v>13215</v>
      </c>
      <c r="B8595" s="404" t="s">
        <v>20267</v>
      </c>
      <c r="C8595" s="404" t="s">
        <v>19203</v>
      </c>
      <c r="D8595" s="405">
        <v>1011655.42</v>
      </c>
    </row>
    <row r="8596" spans="1:4" ht="13.2">
      <c r="A8596" s="404">
        <v>4235</v>
      </c>
      <c r="B8596" s="404" t="s">
        <v>20268</v>
      </c>
      <c r="C8596" s="404" t="s">
        <v>19351</v>
      </c>
      <c r="D8596" s="405">
        <v>21.99</v>
      </c>
    </row>
    <row r="8597" spans="1:4" ht="13.2">
      <c r="A8597" s="404">
        <v>40976</v>
      </c>
      <c r="B8597" s="404" t="s">
        <v>20269</v>
      </c>
      <c r="C8597" s="404" t="s">
        <v>19353</v>
      </c>
      <c r="D8597" s="405">
        <v>3885.15</v>
      </c>
    </row>
    <row r="8598" spans="1:4" ht="13.2">
      <c r="A8598" s="404">
        <v>43091</v>
      </c>
      <c r="B8598" s="404" t="s">
        <v>20270</v>
      </c>
      <c r="C8598" s="404" t="s">
        <v>19203</v>
      </c>
      <c r="D8598" s="405">
        <v>6055.83</v>
      </c>
    </row>
    <row r="8599" spans="1:4" ht="13.2">
      <c r="A8599" s="404">
        <v>43092</v>
      </c>
      <c r="B8599" s="404" t="s">
        <v>20271</v>
      </c>
      <c r="C8599" s="404" t="s">
        <v>19203</v>
      </c>
      <c r="D8599" s="405">
        <v>8074.44</v>
      </c>
    </row>
    <row r="8600" spans="1:4" ht="13.2">
      <c r="A8600" s="404">
        <v>43089</v>
      </c>
      <c r="B8600" s="404" t="s">
        <v>20272</v>
      </c>
      <c r="C8600" s="404" t="s">
        <v>19203</v>
      </c>
      <c r="D8600" s="405">
        <v>1407.2</v>
      </c>
    </row>
    <row r="8601" spans="1:4" ht="13.2">
      <c r="A8601" s="404">
        <v>43090</v>
      </c>
      <c r="B8601" s="404" t="s">
        <v>20273</v>
      </c>
      <c r="C8601" s="404" t="s">
        <v>19203</v>
      </c>
      <c r="D8601" s="405">
        <v>3105.55</v>
      </c>
    </row>
    <row r="8602" spans="1:4" ht="13.2">
      <c r="A8602" s="404">
        <v>41967</v>
      </c>
      <c r="B8602" s="404" t="s">
        <v>20274</v>
      </c>
      <c r="C8602" s="404" t="s">
        <v>19253</v>
      </c>
      <c r="D8602" s="405">
        <v>28.07</v>
      </c>
    </row>
    <row r="8603" spans="1:4" ht="13.2">
      <c r="A8603" s="404">
        <v>12760</v>
      </c>
      <c r="B8603" s="404" t="s">
        <v>20275</v>
      </c>
      <c r="C8603" s="404" t="s">
        <v>19606</v>
      </c>
      <c r="D8603" s="405">
        <v>1407.23</v>
      </c>
    </row>
    <row r="8604" spans="1:4" ht="13.2">
      <c r="A8604" s="404">
        <v>12759</v>
      </c>
      <c r="B8604" s="404" t="s">
        <v>20276</v>
      </c>
      <c r="C8604" s="404" t="s">
        <v>19606</v>
      </c>
      <c r="D8604" s="405">
        <v>938.14</v>
      </c>
    </row>
    <row r="8605" spans="1:4" ht="13.2">
      <c r="A8605" s="404">
        <v>43105</v>
      </c>
      <c r="B8605" s="404" t="s">
        <v>20277</v>
      </c>
      <c r="C8605" s="404" t="s">
        <v>19251</v>
      </c>
      <c r="D8605" s="405">
        <v>34.21</v>
      </c>
    </row>
    <row r="8606" spans="1:4" ht="13.2">
      <c r="A8606" s="404">
        <v>40424</v>
      </c>
      <c r="B8606" s="404" t="s">
        <v>20278</v>
      </c>
      <c r="C8606" s="404" t="s">
        <v>19251</v>
      </c>
      <c r="D8606" s="405">
        <v>8.69</v>
      </c>
    </row>
    <row r="8607" spans="1:4" ht="13.2">
      <c r="A8607" s="404">
        <v>1325</v>
      </c>
      <c r="B8607" s="404" t="s">
        <v>20279</v>
      </c>
      <c r="C8607" s="404" t="s">
        <v>19251</v>
      </c>
      <c r="D8607" s="405">
        <v>9.52</v>
      </c>
    </row>
    <row r="8608" spans="1:4" ht="13.2">
      <c r="A8608" s="404">
        <v>1327</v>
      </c>
      <c r="B8608" s="404" t="s">
        <v>20280</v>
      </c>
      <c r="C8608" s="404" t="s">
        <v>19251</v>
      </c>
      <c r="D8608" s="405">
        <v>10.14</v>
      </c>
    </row>
    <row r="8609" spans="1:4" ht="13.2">
      <c r="A8609" s="404">
        <v>1328</v>
      </c>
      <c r="B8609" s="404" t="s">
        <v>20281</v>
      </c>
      <c r="C8609" s="404" t="s">
        <v>19251</v>
      </c>
      <c r="D8609" s="405">
        <v>9.5399999999999991</v>
      </c>
    </row>
    <row r="8610" spans="1:4" ht="13.2">
      <c r="A8610" s="404">
        <v>1321</v>
      </c>
      <c r="B8610" s="404" t="s">
        <v>20282</v>
      </c>
      <c r="C8610" s="404" t="s">
        <v>19251</v>
      </c>
      <c r="D8610" s="405">
        <v>8.83</v>
      </c>
    </row>
    <row r="8611" spans="1:4" ht="13.2">
      <c r="A8611" s="404">
        <v>1318</v>
      </c>
      <c r="B8611" s="404" t="s">
        <v>20283</v>
      </c>
      <c r="C8611" s="404" t="s">
        <v>19251</v>
      </c>
      <c r="D8611" s="405">
        <v>8.84</v>
      </c>
    </row>
    <row r="8612" spans="1:4" ht="13.2">
      <c r="A8612" s="404">
        <v>1322</v>
      </c>
      <c r="B8612" s="404" t="s">
        <v>20284</v>
      </c>
      <c r="C8612" s="404" t="s">
        <v>19251</v>
      </c>
      <c r="D8612" s="405">
        <v>9.34</v>
      </c>
    </row>
    <row r="8613" spans="1:4" ht="13.2">
      <c r="A8613" s="404">
        <v>1323</v>
      </c>
      <c r="B8613" s="404" t="s">
        <v>20285</v>
      </c>
      <c r="C8613" s="404" t="s">
        <v>19251</v>
      </c>
      <c r="D8613" s="405">
        <v>9.34</v>
      </c>
    </row>
    <row r="8614" spans="1:4" ht="13.2">
      <c r="A8614" s="404">
        <v>1319</v>
      </c>
      <c r="B8614" s="404" t="s">
        <v>20286</v>
      </c>
      <c r="C8614" s="404" t="s">
        <v>19251</v>
      </c>
      <c r="D8614" s="405">
        <v>7.87</v>
      </c>
    </row>
    <row r="8615" spans="1:4" ht="13.2">
      <c r="A8615" s="404">
        <v>11026</v>
      </c>
      <c r="B8615" s="404" t="s">
        <v>20287</v>
      </c>
      <c r="C8615" s="404" t="s">
        <v>19251</v>
      </c>
      <c r="D8615" s="405">
        <v>10.83</v>
      </c>
    </row>
    <row r="8616" spans="1:4" ht="13.2">
      <c r="A8616" s="404">
        <v>11027</v>
      </c>
      <c r="B8616" s="404" t="s">
        <v>20288</v>
      </c>
      <c r="C8616" s="404" t="s">
        <v>19251</v>
      </c>
      <c r="D8616" s="405">
        <v>11.27</v>
      </c>
    </row>
    <row r="8617" spans="1:4" ht="13.2">
      <c r="A8617" s="404">
        <v>11046</v>
      </c>
      <c r="B8617" s="404" t="s">
        <v>20289</v>
      </c>
      <c r="C8617" s="404" t="s">
        <v>19251</v>
      </c>
      <c r="D8617" s="405">
        <v>10.8</v>
      </c>
    </row>
    <row r="8618" spans="1:4" ht="13.2">
      <c r="A8618" s="404">
        <v>11047</v>
      </c>
      <c r="B8618" s="404" t="s">
        <v>20290</v>
      </c>
      <c r="C8618" s="404" t="s">
        <v>19251</v>
      </c>
      <c r="D8618" s="405">
        <v>11.77</v>
      </c>
    </row>
    <row r="8619" spans="1:4" ht="13.2">
      <c r="A8619" s="404">
        <v>43668</v>
      </c>
      <c r="B8619" s="404" t="s">
        <v>20291</v>
      </c>
      <c r="C8619" s="404" t="s">
        <v>19251</v>
      </c>
      <c r="D8619" s="405">
        <v>10.39</v>
      </c>
    </row>
    <row r="8620" spans="1:4" ht="13.2">
      <c r="A8620" s="404">
        <v>11049</v>
      </c>
      <c r="B8620" s="404" t="s">
        <v>20292</v>
      </c>
      <c r="C8620" s="404" t="s">
        <v>19251</v>
      </c>
      <c r="D8620" s="405">
        <v>11.25</v>
      </c>
    </row>
    <row r="8621" spans="1:4" ht="13.2">
      <c r="A8621" s="404">
        <v>43106</v>
      </c>
      <c r="B8621" s="404" t="s">
        <v>20293</v>
      </c>
      <c r="C8621" s="404" t="s">
        <v>19251</v>
      </c>
      <c r="D8621" s="405">
        <v>11.32</v>
      </c>
    </row>
    <row r="8622" spans="1:4" ht="13.2">
      <c r="A8622" s="404">
        <v>11051</v>
      </c>
      <c r="B8622" s="404" t="s">
        <v>20294</v>
      </c>
      <c r="C8622" s="404" t="s">
        <v>19251</v>
      </c>
      <c r="D8622" s="405">
        <v>11.81</v>
      </c>
    </row>
    <row r="8623" spans="1:4" ht="13.2">
      <c r="A8623" s="404">
        <v>11061</v>
      </c>
      <c r="B8623" s="404" t="s">
        <v>20295</v>
      </c>
      <c r="C8623" s="404" t="s">
        <v>19251</v>
      </c>
      <c r="D8623" s="405">
        <v>14.17</v>
      </c>
    </row>
    <row r="8624" spans="1:4" ht="13.2">
      <c r="A8624" s="404">
        <v>43667</v>
      </c>
      <c r="B8624" s="404" t="s">
        <v>20296</v>
      </c>
      <c r="C8624" s="404" t="s">
        <v>19251</v>
      </c>
      <c r="D8624" s="405">
        <v>10.3</v>
      </c>
    </row>
    <row r="8625" spans="1:4" ht="13.2">
      <c r="A8625" s="404">
        <v>1333</v>
      </c>
      <c r="B8625" s="404" t="s">
        <v>20297</v>
      </c>
      <c r="C8625" s="404" t="s">
        <v>19251</v>
      </c>
      <c r="D8625" s="405">
        <v>8.58</v>
      </c>
    </row>
    <row r="8626" spans="1:4" ht="13.2">
      <c r="A8626" s="404">
        <v>1330</v>
      </c>
      <c r="B8626" s="404" t="s">
        <v>20298</v>
      </c>
      <c r="C8626" s="404" t="s">
        <v>19251</v>
      </c>
      <c r="D8626" s="405">
        <v>8.5</v>
      </c>
    </row>
    <row r="8627" spans="1:4" ht="13.2">
      <c r="A8627" s="404">
        <v>10957</v>
      </c>
      <c r="B8627" s="404" t="s">
        <v>20299</v>
      </c>
      <c r="C8627" s="404" t="s">
        <v>19251</v>
      </c>
      <c r="D8627" s="405">
        <v>9.8000000000000007</v>
      </c>
    </row>
    <row r="8628" spans="1:4" ht="13.2">
      <c r="A8628" s="404">
        <v>1332</v>
      </c>
      <c r="B8628" s="404" t="s">
        <v>20300</v>
      </c>
      <c r="C8628" s="404" t="s">
        <v>19251</v>
      </c>
      <c r="D8628" s="405">
        <v>8.7100000000000009</v>
      </c>
    </row>
    <row r="8629" spans="1:4" ht="13.2">
      <c r="A8629" s="404">
        <v>1334</v>
      </c>
      <c r="B8629" s="404" t="s">
        <v>20301</v>
      </c>
      <c r="C8629" s="404" t="s">
        <v>19251</v>
      </c>
      <c r="D8629" s="405">
        <v>9.66</v>
      </c>
    </row>
    <row r="8630" spans="1:4" ht="13.2">
      <c r="A8630" s="404">
        <v>1335</v>
      </c>
      <c r="B8630" s="404" t="s">
        <v>20302</v>
      </c>
      <c r="C8630" s="404" t="s">
        <v>19251</v>
      </c>
      <c r="D8630" s="405">
        <v>9.98</v>
      </c>
    </row>
    <row r="8631" spans="1:4" ht="13.2">
      <c r="A8631" s="404">
        <v>40425</v>
      </c>
      <c r="B8631" s="404" t="s">
        <v>20303</v>
      </c>
      <c r="C8631" s="404" t="s">
        <v>19251</v>
      </c>
      <c r="D8631" s="405">
        <v>8.5500000000000007</v>
      </c>
    </row>
    <row r="8632" spans="1:4" ht="13.2">
      <c r="A8632" s="404">
        <v>1337</v>
      </c>
      <c r="B8632" s="404" t="s">
        <v>20304</v>
      </c>
      <c r="C8632" s="404" t="s">
        <v>19251</v>
      </c>
      <c r="D8632" s="405">
        <v>9.8000000000000007</v>
      </c>
    </row>
    <row r="8633" spans="1:4" ht="13.2">
      <c r="A8633" s="404">
        <v>1338</v>
      </c>
      <c r="B8633" s="404" t="s">
        <v>20305</v>
      </c>
      <c r="C8633" s="404" t="s">
        <v>19606</v>
      </c>
      <c r="D8633" s="405">
        <v>77.22</v>
      </c>
    </row>
    <row r="8634" spans="1:4" ht="13.2">
      <c r="A8634" s="404">
        <v>1340</v>
      </c>
      <c r="B8634" s="404" t="s">
        <v>20306</v>
      </c>
      <c r="C8634" s="404" t="s">
        <v>19606</v>
      </c>
      <c r="D8634" s="405">
        <v>89.28</v>
      </c>
    </row>
    <row r="8635" spans="1:4" ht="13.2">
      <c r="A8635" s="404">
        <v>1341</v>
      </c>
      <c r="B8635" s="404" t="s">
        <v>20307</v>
      </c>
      <c r="C8635" s="404" t="s">
        <v>19606</v>
      </c>
      <c r="D8635" s="405">
        <v>85.99</v>
      </c>
    </row>
    <row r="8636" spans="1:4" ht="13.2">
      <c r="A8636" s="404">
        <v>34659</v>
      </c>
      <c r="B8636" s="404" t="s">
        <v>20308</v>
      </c>
      <c r="C8636" s="404" t="s">
        <v>19606</v>
      </c>
      <c r="D8636" s="405">
        <v>37.26</v>
      </c>
    </row>
    <row r="8637" spans="1:4" ht="13.2">
      <c r="A8637" s="404">
        <v>34514</v>
      </c>
      <c r="B8637" s="404" t="s">
        <v>20309</v>
      </c>
      <c r="C8637" s="404" t="s">
        <v>19606</v>
      </c>
      <c r="D8637" s="405">
        <v>41.27</v>
      </c>
    </row>
    <row r="8638" spans="1:4" ht="13.2">
      <c r="A8638" s="404">
        <v>34660</v>
      </c>
      <c r="B8638" s="404" t="s">
        <v>20310</v>
      </c>
      <c r="C8638" s="404" t="s">
        <v>19606</v>
      </c>
      <c r="D8638" s="405">
        <v>52.37</v>
      </c>
    </row>
    <row r="8639" spans="1:4" ht="13.2">
      <c r="A8639" s="404">
        <v>34661</v>
      </c>
      <c r="B8639" s="404" t="s">
        <v>20311</v>
      </c>
      <c r="C8639" s="404" t="s">
        <v>19606</v>
      </c>
      <c r="D8639" s="405">
        <v>75.22</v>
      </c>
    </row>
    <row r="8640" spans="1:4" ht="13.2">
      <c r="A8640" s="404">
        <v>34667</v>
      </c>
      <c r="B8640" s="404" t="s">
        <v>20312</v>
      </c>
      <c r="C8640" s="404" t="s">
        <v>19606</v>
      </c>
      <c r="D8640" s="405">
        <v>27.24</v>
      </c>
    </row>
    <row r="8641" spans="1:4" ht="13.2">
      <c r="A8641" s="404">
        <v>34668</v>
      </c>
      <c r="B8641" s="404" t="s">
        <v>20313</v>
      </c>
      <c r="C8641" s="404" t="s">
        <v>19606</v>
      </c>
      <c r="D8641" s="405">
        <v>35.6</v>
      </c>
    </row>
    <row r="8642" spans="1:4" ht="13.2">
      <c r="A8642" s="404">
        <v>34741</v>
      </c>
      <c r="B8642" s="404" t="s">
        <v>20314</v>
      </c>
      <c r="C8642" s="404" t="s">
        <v>19606</v>
      </c>
      <c r="D8642" s="405">
        <v>39.17</v>
      </c>
    </row>
    <row r="8643" spans="1:4" ht="13.2">
      <c r="A8643" s="404">
        <v>34664</v>
      </c>
      <c r="B8643" s="404" t="s">
        <v>20315</v>
      </c>
      <c r="C8643" s="404" t="s">
        <v>19606</v>
      </c>
      <c r="D8643" s="405">
        <v>42.74</v>
      </c>
    </row>
    <row r="8644" spans="1:4" ht="13.2">
      <c r="A8644" s="404">
        <v>34665</v>
      </c>
      <c r="B8644" s="404" t="s">
        <v>20316</v>
      </c>
      <c r="C8644" s="404" t="s">
        <v>19606</v>
      </c>
      <c r="D8644" s="405">
        <v>53.06</v>
      </c>
    </row>
    <row r="8645" spans="1:4" ht="13.2">
      <c r="A8645" s="404">
        <v>34666</v>
      </c>
      <c r="B8645" s="404" t="s">
        <v>20317</v>
      </c>
      <c r="C8645" s="404" t="s">
        <v>19606</v>
      </c>
      <c r="D8645" s="405">
        <v>80.14</v>
      </c>
    </row>
    <row r="8646" spans="1:4" ht="13.2">
      <c r="A8646" s="404">
        <v>34669</v>
      </c>
      <c r="B8646" s="404" t="s">
        <v>20318</v>
      </c>
      <c r="C8646" s="404" t="s">
        <v>19606</v>
      </c>
      <c r="D8646" s="405">
        <v>29.38</v>
      </c>
    </row>
    <row r="8647" spans="1:4" ht="13.2">
      <c r="A8647" s="404">
        <v>34670</v>
      </c>
      <c r="B8647" s="404" t="s">
        <v>20319</v>
      </c>
      <c r="C8647" s="404" t="s">
        <v>19606</v>
      </c>
      <c r="D8647" s="405">
        <v>35.94</v>
      </c>
    </row>
    <row r="8648" spans="1:4" ht="13.2">
      <c r="A8648" s="404">
        <v>34671</v>
      </c>
      <c r="B8648" s="404" t="s">
        <v>20320</v>
      </c>
      <c r="C8648" s="404" t="s">
        <v>19606</v>
      </c>
      <c r="D8648" s="405">
        <v>30</v>
      </c>
    </row>
    <row r="8649" spans="1:4" ht="13.2">
      <c r="A8649" s="404">
        <v>34672</v>
      </c>
      <c r="B8649" s="404" t="s">
        <v>20321</v>
      </c>
      <c r="C8649" s="404" t="s">
        <v>19606</v>
      </c>
      <c r="D8649" s="405">
        <v>31.63</v>
      </c>
    </row>
    <row r="8650" spans="1:4" ht="13.2">
      <c r="A8650" s="404">
        <v>34673</v>
      </c>
      <c r="B8650" s="404" t="s">
        <v>20322</v>
      </c>
      <c r="C8650" s="404" t="s">
        <v>19606</v>
      </c>
      <c r="D8650" s="405">
        <v>38.6</v>
      </c>
    </row>
    <row r="8651" spans="1:4" ht="13.2">
      <c r="A8651" s="404">
        <v>34674</v>
      </c>
      <c r="B8651" s="404" t="s">
        <v>20323</v>
      </c>
      <c r="C8651" s="404" t="s">
        <v>19606</v>
      </c>
      <c r="D8651" s="405">
        <v>51.32</v>
      </c>
    </row>
    <row r="8652" spans="1:4" ht="13.2">
      <c r="A8652" s="404">
        <v>34675</v>
      </c>
      <c r="B8652" s="404" t="s">
        <v>20324</v>
      </c>
      <c r="C8652" s="404" t="s">
        <v>19606</v>
      </c>
      <c r="D8652" s="405">
        <v>62.57</v>
      </c>
    </row>
    <row r="8653" spans="1:4" ht="13.2">
      <c r="A8653" s="404">
        <v>34676</v>
      </c>
      <c r="B8653" s="404" t="s">
        <v>20325</v>
      </c>
      <c r="C8653" s="404" t="s">
        <v>19606</v>
      </c>
      <c r="D8653" s="405">
        <v>18.010000000000002</v>
      </c>
    </row>
    <row r="8654" spans="1:4" ht="13.2">
      <c r="A8654" s="404">
        <v>34677</v>
      </c>
      <c r="B8654" s="404" t="s">
        <v>20326</v>
      </c>
      <c r="C8654" s="404" t="s">
        <v>19606</v>
      </c>
      <c r="D8654" s="405">
        <v>24.22</v>
      </c>
    </row>
    <row r="8655" spans="1:4" ht="13.2">
      <c r="A8655" s="404">
        <v>43126</v>
      </c>
      <c r="B8655" s="404" t="s">
        <v>20327</v>
      </c>
      <c r="C8655" s="404" t="s">
        <v>19606</v>
      </c>
      <c r="D8655" s="405">
        <v>73.47</v>
      </c>
    </row>
    <row r="8656" spans="1:4" ht="13.2">
      <c r="A8656" s="404">
        <v>43124</v>
      </c>
      <c r="B8656" s="404" t="s">
        <v>20328</v>
      </c>
      <c r="C8656" s="404" t="s">
        <v>19606</v>
      </c>
      <c r="D8656" s="405">
        <v>85.78</v>
      </c>
    </row>
    <row r="8657" spans="1:4" ht="13.2">
      <c r="A8657" s="404">
        <v>43125</v>
      </c>
      <c r="B8657" s="404" t="s">
        <v>20329</v>
      </c>
      <c r="C8657" s="404" t="s">
        <v>19606</v>
      </c>
      <c r="D8657" s="405">
        <v>111.25</v>
      </c>
    </row>
    <row r="8658" spans="1:4" ht="13.2">
      <c r="A8658" s="404">
        <v>40623</v>
      </c>
      <c r="B8658" s="404" t="s">
        <v>20330</v>
      </c>
      <c r="C8658" s="404" t="s">
        <v>19620</v>
      </c>
      <c r="D8658" s="405">
        <v>95.42</v>
      </c>
    </row>
    <row r="8659" spans="1:4" ht="13.2">
      <c r="A8659" s="404">
        <v>43701</v>
      </c>
      <c r="B8659" s="404" t="s">
        <v>20331</v>
      </c>
      <c r="C8659" s="404" t="s">
        <v>19251</v>
      </c>
      <c r="D8659" s="405">
        <v>57.8</v>
      </c>
    </row>
    <row r="8660" spans="1:4" ht="13.2">
      <c r="A8660" s="404">
        <v>1345</v>
      </c>
      <c r="B8660" s="404" t="s">
        <v>20332</v>
      </c>
      <c r="C8660" s="404" t="s">
        <v>19606</v>
      </c>
      <c r="D8660" s="405">
        <v>73.86</v>
      </c>
    </row>
    <row r="8661" spans="1:4" ht="13.2">
      <c r="A8661" s="404">
        <v>1346</v>
      </c>
      <c r="B8661" s="404" t="s">
        <v>20333</v>
      </c>
      <c r="C8661" s="404" t="s">
        <v>19606</v>
      </c>
      <c r="D8661" s="405">
        <v>42.96</v>
      </c>
    </row>
    <row r="8662" spans="1:4" ht="13.2">
      <c r="A8662" s="404">
        <v>1347</v>
      </c>
      <c r="B8662" s="404" t="s">
        <v>20334</v>
      </c>
      <c r="C8662" s="404" t="s">
        <v>19606</v>
      </c>
      <c r="D8662" s="405">
        <v>53.23</v>
      </c>
    </row>
    <row r="8663" spans="1:4" ht="13.2">
      <c r="A8663" s="404">
        <v>43678</v>
      </c>
      <c r="B8663" s="404" t="s">
        <v>20335</v>
      </c>
      <c r="C8663" s="404" t="s">
        <v>19606</v>
      </c>
      <c r="D8663" s="405">
        <v>61.75</v>
      </c>
    </row>
    <row r="8664" spans="1:4" ht="13.2">
      <c r="A8664" s="404">
        <v>43680</v>
      </c>
      <c r="B8664" s="404" t="s">
        <v>20336</v>
      </c>
      <c r="C8664" s="404" t="s">
        <v>19606</v>
      </c>
      <c r="D8664" s="405">
        <v>88.96</v>
      </c>
    </row>
    <row r="8665" spans="1:4" ht="13.2">
      <c r="A8665" s="404">
        <v>43679</v>
      </c>
      <c r="B8665" s="404" t="s">
        <v>20337</v>
      </c>
      <c r="C8665" s="404" t="s">
        <v>19606</v>
      </c>
      <c r="D8665" s="405">
        <v>31.22</v>
      </c>
    </row>
    <row r="8666" spans="1:4" ht="13.2">
      <c r="A8666" s="404">
        <v>1355</v>
      </c>
      <c r="B8666" s="404" t="s">
        <v>20338</v>
      </c>
      <c r="C8666" s="404" t="s">
        <v>19606</v>
      </c>
      <c r="D8666" s="405">
        <v>35.53</v>
      </c>
    </row>
    <row r="8667" spans="1:4" ht="13.2">
      <c r="A8667" s="404">
        <v>1358</v>
      </c>
      <c r="B8667" s="404" t="s">
        <v>20339</v>
      </c>
      <c r="C8667" s="404" t="s">
        <v>19606</v>
      </c>
      <c r="D8667" s="405">
        <v>43.61</v>
      </c>
    </row>
    <row r="8668" spans="1:4" ht="13.2">
      <c r="A8668" s="404">
        <v>43681</v>
      </c>
      <c r="B8668" s="404" t="s">
        <v>20340</v>
      </c>
      <c r="C8668" s="404" t="s">
        <v>19606</v>
      </c>
      <c r="D8668" s="405">
        <v>27.48</v>
      </c>
    </row>
    <row r="8669" spans="1:4" ht="13.2">
      <c r="A8669" s="404">
        <v>43677</v>
      </c>
      <c r="B8669" s="404" t="s">
        <v>20341</v>
      </c>
      <c r="C8669" s="404" t="s">
        <v>19606</v>
      </c>
      <c r="D8669" s="405">
        <v>54.11</v>
      </c>
    </row>
    <row r="8670" spans="1:4" ht="13.2">
      <c r="A8670" s="404">
        <v>43682</v>
      </c>
      <c r="B8670" s="404" t="s">
        <v>20342</v>
      </c>
      <c r="C8670" s="404" t="s">
        <v>19606</v>
      </c>
      <c r="D8670" s="405">
        <v>16.59</v>
      </c>
    </row>
    <row r="8671" spans="1:4" ht="13.2">
      <c r="A8671" s="404">
        <v>20971</v>
      </c>
      <c r="B8671" s="404" t="s">
        <v>20343</v>
      </c>
      <c r="C8671" s="404" t="s">
        <v>19203</v>
      </c>
      <c r="D8671" s="405">
        <v>17.14</v>
      </c>
    </row>
    <row r="8672" spans="1:4" ht="13.2">
      <c r="A8672" s="404">
        <v>39746</v>
      </c>
      <c r="B8672" s="404" t="s">
        <v>20344</v>
      </c>
      <c r="C8672" s="404" t="s">
        <v>19203</v>
      </c>
      <c r="D8672" s="405">
        <v>111.44</v>
      </c>
    </row>
    <row r="8673" spans="1:4" ht="13.2">
      <c r="A8673" s="404">
        <v>13279</v>
      </c>
      <c r="B8673" s="404" t="s">
        <v>20345</v>
      </c>
      <c r="C8673" s="404" t="s">
        <v>19251</v>
      </c>
      <c r="D8673" s="405">
        <v>28.21</v>
      </c>
    </row>
    <row r="8674" spans="1:4" ht="13.2">
      <c r="A8674" s="404">
        <v>11977</v>
      </c>
      <c r="B8674" s="404" t="s">
        <v>20346</v>
      </c>
      <c r="C8674" s="404" t="s">
        <v>19203</v>
      </c>
      <c r="D8674" s="405">
        <v>14.62</v>
      </c>
    </row>
    <row r="8675" spans="1:4" ht="13.2">
      <c r="A8675" s="404">
        <v>11976</v>
      </c>
      <c r="B8675" s="404" t="s">
        <v>20347</v>
      </c>
      <c r="C8675" s="404" t="s">
        <v>19203</v>
      </c>
      <c r="D8675" s="405">
        <v>1.64</v>
      </c>
    </row>
    <row r="8676" spans="1:4" ht="13.2">
      <c r="A8676" s="404">
        <v>11975</v>
      </c>
      <c r="B8676" s="404" t="s">
        <v>20348</v>
      </c>
      <c r="C8676" s="404" t="s">
        <v>19203</v>
      </c>
      <c r="D8676" s="405">
        <v>32.03</v>
      </c>
    </row>
    <row r="8677" spans="1:4" ht="13.2">
      <c r="A8677" s="404">
        <v>1368</v>
      </c>
      <c r="B8677" s="404" t="s">
        <v>20349</v>
      </c>
      <c r="C8677" s="404" t="s">
        <v>19203</v>
      </c>
      <c r="D8677" s="405">
        <v>78</v>
      </c>
    </row>
    <row r="8678" spans="1:4" ht="13.2">
      <c r="A8678" s="404">
        <v>1367</v>
      </c>
      <c r="B8678" s="404" t="s">
        <v>20350</v>
      </c>
      <c r="C8678" s="404" t="s">
        <v>19203</v>
      </c>
      <c r="D8678" s="405">
        <v>252.3</v>
      </c>
    </row>
    <row r="8679" spans="1:4" ht="13.2">
      <c r="A8679" s="404">
        <v>1380</v>
      </c>
      <c r="B8679" s="404" t="s">
        <v>20351</v>
      </c>
      <c r="C8679" s="404" t="s">
        <v>19251</v>
      </c>
      <c r="D8679" s="405">
        <v>5.22</v>
      </c>
    </row>
    <row r="8680" spans="1:4" ht="13.2">
      <c r="A8680" s="404">
        <v>1375</v>
      </c>
      <c r="B8680" s="404" t="s">
        <v>20352</v>
      </c>
      <c r="C8680" s="404" t="s">
        <v>19251</v>
      </c>
      <c r="D8680" s="405">
        <v>15.07</v>
      </c>
    </row>
    <row r="8681" spans="1:4" ht="13.2">
      <c r="A8681" s="404">
        <v>1379</v>
      </c>
      <c r="B8681" s="404" t="s">
        <v>20353</v>
      </c>
      <c r="C8681" s="404" t="s">
        <v>19251</v>
      </c>
      <c r="D8681" s="405">
        <v>0.78</v>
      </c>
    </row>
    <row r="8682" spans="1:4" ht="13.2">
      <c r="A8682" s="404">
        <v>13284</v>
      </c>
      <c r="B8682" s="404" t="s">
        <v>20354</v>
      </c>
      <c r="C8682" s="404" t="s">
        <v>19251</v>
      </c>
      <c r="D8682" s="405">
        <v>0.7</v>
      </c>
    </row>
    <row r="8683" spans="1:4" ht="13.2">
      <c r="A8683" s="404">
        <v>44528</v>
      </c>
      <c r="B8683" s="404" t="s">
        <v>20355</v>
      </c>
      <c r="C8683" s="404" t="s">
        <v>19251</v>
      </c>
      <c r="D8683" s="405">
        <v>4.1500000000000004</v>
      </c>
    </row>
    <row r="8684" spans="1:4" ht="13.2">
      <c r="A8684" s="404">
        <v>34753</v>
      </c>
      <c r="B8684" s="404" t="s">
        <v>20356</v>
      </c>
      <c r="C8684" s="404" t="s">
        <v>19251</v>
      </c>
      <c r="D8684" s="405">
        <v>0.75</v>
      </c>
    </row>
    <row r="8685" spans="1:4" ht="13.2">
      <c r="A8685" s="404">
        <v>420</v>
      </c>
      <c r="B8685" s="404" t="s">
        <v>20357</v>
      </c>
      <c r="C8685" s="404" t="s">
        <v>19203</v>
      </c>
      <c r="D8685" s="405">
        <v>27.2</v>
      </c>
    </row>
    <row r="8686" spans="1:4" ht="13.2">
      <c r="A8686" s="404">
        <v>12327</v>
      </c>
      <c r="B8686" s="404" t="s">
        <v>20358</v>
      </c>
      <c r="C8686" s="404" t="s">
        <v>19203</v>
      </c>
      <c r="D8686" s="405">
        <v>32.4</v>
      </c>
    </row>
    <row r="8687" spans="1:4" ht="13.2">
      <c r="A8687" s="404">
        <v>36148</v>
      </c>
      <c r="B8687" s="404" t="s">
        <v>20359</v>
      </c>
      <c r="C8687" s="404" t="s">
        <v>19203</v>
      </c>
      <c r="D8687" s="405">
        <v>63.36</v>
      </c>
    </row>
    <row r="8688" spans="1:4" ht="13.2">
      <c r="A8688" s="404">
        <v>12329</v>
      </c>
      <c r="B8688" s="404" t="s">
        <v>20360</v>
      </c>
      <c r="C8688" s="404" t="s">
        <v>19251</v>
      </c>
      <c r="D8688" s="405">
        <v>104.78</v>
      </c>
    </row>
    <row r="8689" spans="1:4" ht="13.2">
      <c r="A8689" s="404">
        <v>1339</v>
      </c>
      <c r="B8689" s="404" t="s">
        <v>20361</v>
      </c>
      <c r="C8689" s="404" t="s">
        <v>19251</v>
      </c>
      <c r="D8689" s="405">
        <v>77.42</v>
      </c>
    </row>
    <row r="8690" spans="1:4" ht="13.2">
      <c r="A8690" s="404">
        <v>44396</v>
      </c>
      <c r="B8690" s="404" t="s">
        <v>20362</v>
      </c>
      <c r="C8690" s="404" t="s">
        <v>19251</v>
      </c>
      <c r="D8690" s="405">
        <v>43.5</v>
      </c>
    </row>
    <row r="8691" spans="1:4" ht="13.2">
      <c r="A8691" s="404">
        <v>44327</v>
      </c>
      <c r="B8691" s="404" t="s">
        <v>20363</v>
      </c>
      <c r="C8691" s="404" t="s">
        <v>19253</v>
      </c>
      <c r="D8691" s="405">
        <v>147.93</v>
      </c>
    </row>
    <row r="8692" spans="1:4" ht="13.2">
      <c r="A8692" s="404">
        <v>37418</v>
      </c>
      <c r="B8692" s="404" t="s">
        <v>20364</v>
      </c>
      <c r="C8692" s="404" t="s">
        <v>19203</v>
      </c>
      <c r="D8692" s="405">
        <v>16.59</v>
      </c>
    </row>
    <row r="8693" spans="1:4" ht="13.2">
      <c r="A8693" s="404">
        <v>37419</v>
      </c>
      <c r="B8693" s="404" t="s">
        <v>20365</v>
      </c>
      <c r="C8693" s="404" t="s">
        <v>19203</v>
      </c>
      <c r="D8693" s="405">
        <v>17.04</v>
      </c>
    </row>
    <row r="8694" spans="1:4" ht="13.2">
      <c r="A8694" s="404">
        <v>1427</v>
      </c>
      <c r="B8694" s="404" t="s">
        <v>20366</v>
      </c>
      <c r="C8694" s="404" t="s">
        <v>19203</v>
      </c>
      <c r="D8694" s="405">
        <v>15.5</v>
      </c>
    </row>
    <row r="8695" spans="1:4" ht="13.2">
      <c r="A8695" s="404">
        <v>1402</v>
      </c>
      <c r="B8695" s="404" t="s">
        <v>20367</v>
      </c>
      <c r="C8695" s="404" t="s">
        <v>19203</v>
      </c>
      <c r="D8695" s="405">
        <v>5.36</v>
      </c>
    </row>
    <row r="8696" spans="1:4" ht="13.2">
      <c r="A8696" s="404">
        <v>1420</v>
      </c>
      <c r="B8696" s="404" t="s">
        <v>20368</v>
      </c>
      <c r="C8696" s="404" t="s">
        <v>19203</v>
      </c>
      <c r="D8696" s="405">
        <v>6.9</v>
      </c>
    </row>
    <row r="8697" spans="1:4" ht="13.2">
      <c r="A8697" s="404">
        <v>1419</v>
      </c>
      <c r="B8697" s="404" t="s">
        <v>20369</v>
      </c>
      <c r="C8697" s="404" t="s">
        <v>19203</v>
      </c>
      <c r="D8697" s="405">
        <v>8.33</v>
      </c>
    </row>
    <row r="8698" spans="1:4" ht="13.2">
      <c r="A8698" s="404">
        <v>1414</v>
      </c>
      <c r="B8698" s="404" t="s">
        <v>20370</v>
      </c>
      <c r="C8698" s="404" t="s">
        <v>19203</v>
      </c>
      <c r="D8698" s="405">
        <v>8.15</v>
      </c>
    </row>
    <row r="8699" spans="1:4" ht="13.2">
      <c r="A8699" s="404">
        <v>1413</v>
      </c>
      <c r="B8699" s="404" t="s">
        <v>20371</v>
      </c>
      <c r="C8699" s="404" t="s">
        <v>19203</v>
      </c>
      <c r="D8699" s="405">
        <v>12.04</v>
      </c>
    </row>
    <row r="8700" spans="1:4" ht="13.2">
      <c r="A8700" s="404">
        <v>1412</v>
      </c>
      <c r="B8700" s="404" t="s">
        <v>20372</v>
      </c>
      <c r="C8700" s="404" t="s">
        <v>19203</v>
      </c>
      <c r="D8700" s="405">
        <v>10.199999999999999</v>
      </c>
    </row>
    <row r="8701" spans="1:4" ht="13.2">
      <c r="A8701" s="404">
        <v>1406</v>
      </c>
      <c r="B8701" s="404" t="s">
        <v>20373</v>
      </c>
      <c r="C8701" s="404" t="s">
        <v>19203</v>
      </c>
      <c r="D8701" s="405">
        <v>12.31</v>
      </c>
    </row>
    <row r="8702" spans="1:4" ht="13.2">
      <c r="A8702" s="404">
        <v>11281</v>
      </c>
      <c r="B8702" s="404" t="s">
        <v>20374</v>
      </c>
      <c r="C8702" s="404" t="s">
        <v>19203</v>
      </c>
      <c r="D8702" s="405">
        <v>9200</v>
      </c>
    </row>
    <row r="8703" spans="1:4" ht="13.2">
      <c r="A8703" s="404">
        <v>1442</v>
      </c>
      <c r="B8703" s="404" t="s">
        <v>20375</v>
      </c>
      <c r="C8703" s="404" t="s">
        <v>19203</v>
      </c>
      <c r="D8703" s="405">
        <v>7723.33</v>
      </c>
    </row>
    <row r="8704" spans="1:4" ht="13.2">
      <c r="A8704" s="404">
        <v>13457</v>
      </c>
      <c r="B8704" s="404" t="s">
        <v>20376</v>
      </c>
      <c r="C8704" s="404" t="s">
        <v>19203</v>
      </c>
      <c r="D8704" s="405">
        <v>6666.66</v>
      </c>
    </row>
    <row r="8705" spans="1:4" ht="13.2">
      <c r="A8705" s="404">
        <v>40699</v>
      </c>
      <c r="B8705" s="404" t="s">
        <v>20377</v>
      </c>
      <c r="C8705" s="404" t="s">
        <v>19203</v>
      </c>
      <c r="D8705" s="405">
        <v>5153.58</v>
      </c>
    </row>
    <row r="8706" spans="1:4" ht="13.2">
      <c r="A8706" s="404">
        <v>40701</v>
      </c>
      <c r="B8706" s="404" t="s">
        <v>20378</v>
      </c>
      <c r="C8706" s="404" t="s">
        <v>19203</v>
      </c>
      <c r="D8706" s="405">
        <v>91122.46</v>
      </c>
    </row>
    <row r="8707" spans="1:4" ht="13.2">
      <c r="A8707" s="404">
        <v>40700</v>
      </c>
      <c r="B8707" s="404" t="s">
        <v>20379</v>
      </c>
      <c r="C8707" s="404" t="s">
        <v>19203</v>
      </c>
      <c r="D8707" s="405">
        <v>11996.87</v>
      </c>
    </row>
    <row r="8708" spans="1:4" ht="13.2">
      <c r="A8708" s="404">
        <v>13458</v>
      </c>
      <c r="B8708" s="404" t="s">
        <v>20380</v>
      </c>
      <c r="C8708" s="404" t="s">
        <v>19203</v>
      </c>
      <c r="D8708" s="405">
        <v>11399.99</v>
      </c>
    </row>
    <row r="8709" spans="1:4" ht="13.2">
      <c r="A8709" s="404">
        <v>11134</v>
      </c>
      <c r="B8709" s="404" t="s">
        <v>20381</v>
      </c>
      <c r="C8709" s="404" t="s">
        <v>19606</v>
      </c>
      <c r="D8709" s="405">
        <v>61.2</v>
      </c>
    </row>
    <row r="8710" spans="1:4" ht="13.2">
      <c r="A8710" s="404">
        <v>11135</v>
      </c>
      <c r="B8710" s="404" t="s">
        <v>20382</v>
      </c>
      <c r="C8710" s="404" t="s">
        <v>19606</v>
      </c>
      <c r="D8710" s="405">
        <v>66.08</v>
      </c>
    </row>
    <row r="8711" spans="1:4" ht="13.2">
      <c r="A8711" s="404">
        <v>11136</v>
      </c>
      <c r="B8711" s="404" t="s">
        <v>20383</v>
      </c>
      <c r="C8711" s="404" t="s">
        <v>19606</v>
      </c>
      <c r="D8711" s="405">
        <v>75.67</v>
      </c>
    </row>
    <row r="8712" spans="1:4" ht="13.2">
      <c r="A8712" s="404">
        <v>34743</v>
      </c>
      <c r="B8712" s="404" t="s">
        <v>20384</v>
      </c>
      <c r="C8712" s="404" t="s">
        <v>19606</v>
      </c>
      <c r="D8712" s="405">
        <v>91.3</v>
      </c>
    </row>
    <row r="8713" spans="1:4" ht="13.2">
      <c r="A8713" s="404">
        <v>11137</v>
      </c>
      <c r="B8713" s="404" t="s">
        <v>20385</v>
      </c>
      <c r="C8713" s="404" t="s">
        <v>19606</v>
      </c>
      <c r="D8713" s="405">
        <v>103.69</v>
      </c>
    </row>
    <row r="8714" spans="1:4" ht="13.2">
      <c r="A8714" s="404">
        <v>34745</v>
      </c>
      <c r="B8714" s="404" t="s">
        <v>20386</v>
      </c>
      <c r="C8714" s="404" t="s">
        <v>19606</v>
      </c>
      <c r="D8714" s="405">
        <v>123.31</v>
      </c>
    </row>
    <row r="8715" spans="1:4" ht="13.2">
      <c r="A8715" s="404">
        <v>34746</v>
      </c>
      <c r="B8715" s="404" t="s">
        <v>20387</v>
      </c>
      <c r="C8715" s="404" t="s">
        <v>19606</v>
      </c>
      <c r="D8715" s="405">
        <v>33.630000000000003</v>
      </c>
    </row>
    <row r="8716" spans="1:4" ht="13.2">
      <c r="A8716" s="404">
        <v>1360</v>
      </c>
      <c r="B8716" s="404" t="s">
        <v>20388</v>
      </c>
      <c r="C8716" s="404" t="s">
        <v>19606</v>
      </c>
      <c r="D8716" s="405">
        <v>39.229999999999997</v>
      </c>
    </row>
    <row r="8717" spans="1:4" ht="13.2">
      <c r="A8717" s="404">
        <v>36524</v>
      </c>
      <c r="B8717" s="404" t="s">
        <v>20389</v>
      </c>
      <c r="C8717" s="404" t="s">
        <v>19203</v>
      </c>
      <c r="D8717" s="405">
        <v>189893.88</v>
      </c>
    </row>
    <row r="8718" spans="1:4" ht="13.2">
      <c r="A8718" s="404">
        <v>36526</v>
      </c>
      <c r="B8718" s="404" t="s">
        <v>20390</v>
      </c>
      <c r="C8718" s="404" t="s">
        <v>19203</v>
      </c>
      <c r="D8718" s="405">
        <v>153024.23000000001</v>
      </c>
    </row>
    <row r="8719" spans="1:4" ht="13.2">
      <c r="A8719" s="404">
        <v>36523</v>
      </c>
      <c r="B8719" s="404" t="s">
        <v>20391</v>
      </c>
      <c r="C8719" s="404" t="s">
        <v>19203</v>
      </c>
      <c r="D8719" s="405">
        <v>327604.21999999997</v>
      </c>
    </row>
    <row r="8720" spans="1:4" ht="13.2">
      <c r="A8720" s="404">
        <v>36527</v>
      </c>
      <c r="B8720" s="404" t="s">
        <v>20392</v>
      </c>
      <c r="C8720" s="404" t="s">
        <v>19203</v>
      </c>
      <c r="D8720" s="405">
        <v>355845.66</v>
      </c>
    </row>
    <row r="8721" spans="1:4" ht="13.2">
      <c r="A8721" s="404">
        <v>38642</v>
      </c>
      <c r="B8721" s="404" t="s">
        <v>20393</v>
      </c>
      <c r="C8721" s="404" t="s">
        <v>19203</v>
      </c>
      <c r="D8721" s="405">
        <v>82850</v>
      </c>
    </row>
    <row r="8722" spans="1:4" ht="13.2">
      <c r="A8722" s="404">
        <v>36522</v>
      </c>
      <c r="B8722" s="404" t="s">
        <v>20394</v>
      </c>
      <c r="C8722" s="404" t="s">
        <v>19203</v>
      </c>
      <c r="D8722" s="405">
        <v>96353.56</v>
      </c>
    </row>
    <row r="8723" spans="1:4" ht="13.2">
      <c r="A8723" s="404">
        <v>36525</v>
      </c>
      <c r="B8723" s="404" t="s">
        <v>20395</v>
      </c>
      <c r="C8723" s="404" t="s">
        <v>19203</v>
      </c>
      <c r="D8723" s="405">
        <v>129039.92</v>
      </c>
    </row>
    <row r="8724" spans="1:4" ht="13.2">
      <c r="A8724" s="404">
        <v>13803</v>
      </c>
      <c r="B8724" s="404" t="s">
        <v>20396</v>
      </c>
      <c r="C8724" s="404" t="s">
        <v>19203</v>
      </c>
      <c r="D8724" s="405">
        <v>128670.69</v>
      </c>
    </row>
    <row r="8725" spans="1:4" ht="13.2">
      <c r="A8725" s="404">
        <v>34348</v>
      </c>
      <c r="B8725" s="404" t="s">
        <v>20397</v>
      </c>
      <c r="C8725" s="404" t="s">
        <v>19247</v>
      </c>
      <c r="D8725" s="405">
        <v>26.18</v>
      </c>
    </row>
    <row r="8726" spans="1:4" ht="13.2">
      <c r="A8726" s="404">
        <v>34347</v>
      </c>
      <c r="B8726" s="404" t="s">
        <v>20398</v>
      </c>
      <c r="C8726" s="404" t="s">
        <v>19247</v>
      </c>
      <c r="D8726" s="405">
        <v>18.72</v>
      </c>
    </row>
    <row r="8727" spans="1:4" ht="13.2">
      <c r="A8727" s="404">
        <v>11146</v>
      </c>
      <c r="B8727" s="404" t="s">
        <v>20399</v>
      </c>
      <c r="C8727" s="404" t="s">
        <v>19349</v>
      </c>
      <c r="D8727" s="405">
        <v>618.89</v>
      </c>
    </row>
    <row r="8728" spans="1:4" ht="13.2">
      <c r="A8728" s="404">
        <v>11147</v>
      </c>
      <c r="B8728" s="404" t="s">
        <v>20400</v>
      </c>
      <c r="C8728" s="404" t="s">
        <v>19349</v>
      </c>
      <c r="D8728" s="405">
        <v>643.11</v>
      </c>
    </row>
    <row r="8729" spans="1:4" ht="13.2">
      <c r="A8729" s="404">
        <v>34872</v>
      </c>
      <c r="B8729" s="404" t="s">
        <v>20401</v>
      </c>
      <c r="C8729" s="404" t="s">
        <v>19349</v>
      </c>
      <c r="D8729" s="405">
        <v>650.33000000000004</v>
      </c>
    </row>
    <row r="8730" spans="1:4" ht="13.2">
      <c r="A8730" s="404">
        <v>34491</v>
      </c>
      <c r="B8730" s="404" t="s">
        <v>20402</v>
      </c>
      <c r="C8730" s="404" t="s">
        <v>19349</v>
      </c>
      <c r="D8730" s="405">
        <v>669.17</v>
      </c>
    </row>
    <row r="8731" spans="1:4" ht="13.2">
      <c r="A8731" s="404">
        <v>34770</v>
      </c>
      <c r="B8731" s="404" t="s">
        <v>20403</v>
      </c>
      <c r="C8731" s="404" t="s">
        <v>20258</v>
      </c>
      <c r="D8731" s="405">
        <v>650.97</v>
      </c>
    </row>
    <row r="8732" spans="1:4" ht="13.2">
      <c r="A8732" s="404">
        <v>1518</v>
      </c>
      <c r="B8732" s="404" t="s">
        <v>20404</v>
      </c>
      <c r="C8732" s="404" t="s">
        <v>20258</v>
      </c>
      <c r="D8732" s="405">
        <v>663.66</v>
      </c>
    </row>
    <row r="8733" spans="1:4" ht="13.2">
      <c r="A8733" s="404">
        <v>41965</v>
      </c>
      <c r="B8733" s="404" t="s">
        <v>20405</v>
      </c>
      <c r="C8733" s="404" t="s">
        <v>20258</v>
      </c>
      <c r="D8733" s="405">
        <v>581.91999999999996</v>
      </c>
    </row>
    <row r="8734" spans="1:4" ht="13.2">
      <c r="A8734" s="404">
        <v>1524</v>
      </c>
      <c r="B8734" s="404" t="s">
        <v>20406</v>
      </c>
      <c r="C8734" s="404" t="s">
        <v>19349</v>
      </c>
      <c r="D8734" s="405">
        <v>593.77</v>
      </c>
    </row>
    <row r="8735" spans="1:4" ht="13.2">
      <c r="A8735" s="404">
        <v>34492</v>
      </c>
      <c r="B8735" s="404" t="s">
        <v>20407</v>
      </c>
      <c r="C8735" s="404" t="s">
        <v>19349</v>
      </c>
      <c r="D8735" s="405">
        <v>550</v>
      </c>
    </row>
    <row r="8736" spans="1:4" ht="13.2">
      <c r="A8736" s="404">
        <v>38404</v>
      </c>
      <c r="B8736" s="404" t="s">
        <v>20408</v>
      </c>
      <c r="C8736" s="404" t="s">
        <v>19349</v>
      </c>
      <c r="D8736" s="405">
        <v>569.69000000000005</v>
      </c>
    </row>
    <row r="8737" spans="1:4" ht="13.2">
      <c r="A8737" s="404">
        <v>39849</v>
      </c>
      <c r="B8737" s="404" t="s">
        <v>20409</v>
      </c>
      <c r="C8737" s="404" t="s">
        <v>19349</v>
      </c>
      <c r="D8737" s="405">
        <v>652.87</v>
      </c>
    </row>
    <row r="8738" spans="1:4" ht="13.2">
      <c r="A8738" s="404">
        <v>38464</v>
      </c>
      <c r="B8738" s="404" t="s">
        <v>20410</v>
      </c>
      <c r="C8738" s="404" t="s">
        <v>19349</v>
      </c>
      <c r="D8738" s="405">
        <v>662.34</v>
      </c>
    </row>
    <row r="8739" spans="1:4" ht="13.2">
      <c r="A8739" s="404">
        <v>1527</v>
      </c>
      <c r="B8739" s="404" t="s">
        <v>20411</v>
      </c>
      <c r="C8739" s="404" t="s">
        <v>19349</v>
      </c>
      <c r="D8739" s="405">
        <v>612.63</v>
      </c>
    </row>
    <row r="8740" spans="1:4" ht="13.2">
      <c r="A8740" s="404">
        <v>34493</v>
      </c>
      <c r="B8740" s="404" t="s">
        <v>20412</v>
      </c>
      <c r="C8740" s="404" t="s">
        <v>19349</v>
      </c>
      <c r="D8740" s="405">
        <v>565.5</v>
      </c>
    </row>
    <row r="8741" spans="1:4" ht="13.2">
      <c r="A8741" s="404">
        <v>38405</v>
      </c>
      <c r="B8741" s="404" t="s">
        <v>20413</v>
      </c>
      <c r="C8741" s="404" t="s">
        <v>19349</v>
      </c>
      <c r="D8741" s="405">
        <v>587.26</v>
      </c>
    </row>
    <row r="8742" spans="1:4" ht="13.2">
      <c r="A8742" s="404">
        <v>38408</v>
      </c>
      <c r="B8742" s="404" t="s">
        <v>20414</v>
      </c>
      <c r="C8742" s="404" t="s">
        <v>19349</v>
      </c>
      <c r="D8742" s="405">
        <v>650.04</v>
      </c>
    </row>
    <row r="8743" spans="1:4" ht="13.2">
      <c r="A8743" s="404">
        <v>1525</v>
      </c>
      <c r="B8743" s="404" t="s">
        <v>20415</v>
      </c>
      <c r="C8743" s="404" t="s">
        <v>19349</v>
      </c>
      <c r="D8743" s="405">
        <v>631.47</v>
      </c>
    </row>
    <row r="8744" spans="1:4" ht="13.2">
      <c r="A8744" s="404">
        <v>34494</v>
      </c>
      <c r="B8744" s="404" t="s">
        <v>20416</v>
      </c>
      <c r="C8744" s="404" t="s">
        <v>19349</v>
      </c>
      <c r="D8744" s="405">
        <v>584.35</v>
      </c>
    </row>
    <row r="8745" spans="1:4" ht="13.2">
      <c r="A8745" s="404">
        <v>38406</v>
      </c>
      <c r="B8745" s="404" t="s">
        <v>20417</v>
      </c>
      <c r="C8745" s="404" t="s">
        <v>19349</v>
      </c>
      <c r="D8745" s="405">
        <v>620.11</v>
      </c>
    </row>
    <row r="8746" spans="1:4" ht="13.2">
      <c r="A8746" s="404">
        <v>38409</v>
      </c>
      <c r="B8746" s="404" t="s">
        <v>20418</v>
      </c>
      <c r="C8746" s="404" t="s">
        <v>19349</v>
      </c>
      <c r="D8746" s="405">
        <v>654.47</v>
      </c>
    </row>
    <row r="8747" spans="1:4" ht="13.2">
      <c r="A8747" s="404">
        <v>43360</v>
      </c>
      <c r="B8747" s="404" t="s">
        <v>20419</v>
      </c>
      <c r="C8747" s="404" t="s">
        <v>19349</v>
      </c>
      <c r="D8747" s="405">
        <v>682.43</v>
      </c>
    </row>
    <row r="8748" spans="1:4" ht="13.2">
      <c r="A8748" s="404">
        <v>11145</v>
      </c>
      <c r="B8748" s="404" t="s">
        <v>20420</v>
      </c>
      <c r="C8748" s="404" t="s">
        <v>19349</v>
      </c>
      <c r="D8748" s="405">
        <v>650.33000000000004</v>
      </c>
    </row>
    <row r="8749" spans="1:4" ht="13.2">
      <c r="A8749" s="404">
        <v>34495</v>
      </c>
      <c r="B8749" s="404" t="s">
        <v>20421</v>
      </c>
      <c r="C8749" s="404" t="s">
        <v>19349</v>
      </c>
      <c r="D8749" s="405">
        <v>603.20000000000005</v>
      </c>
    </row>
    <row r="8750" spans="1:4" ht="13.2">
      <c r="A8750" s="404">
        <v>34479</v>
      </c>
      <c r="B8750" s="404" t="s">
        <v>20422</v>
      </c>
      <c r="C8750" s="404" t="s">
        <v>19349</v>
      </c>
      <c r="D8750" s="405">
        <v>669.17</v>
      </c>
    </row>
    <row r="8751" spans="1:4" ht="13.2">
      <c r="A8751" s="404">
        <v>34496</v>
      </c>
      <c r="B8751" s="404" t="s">
        <v>20423</v>
      </c>
      <c r="C8751" s="404" t="s">
        <v>19349</v>
      </c>
      <c r="D8751" s="405">
        <v>629.24</v>
      </c>
    </row>
    <row r="8752" spans="1:4" ht="13.2">
      <c r="A8752" s="404">
        <v>34481</v>
      </c>
      <c r="B8752" s="404" t="s">
        <v>20424</v>
      </c>
      <c r="C8752" s="404" t="s">
        <v>19349</v>
      </c>
      <c r="D8752" s="405">
        <v>699.21</v>
      </c>
    </row>
    <row r="8753" spans="1:4" ht="13.2">
      <c r="A8753" s="404">
        <v>34483</v>
      </c>
      <c r="B8753" s="404" t="s">
        <v>20425</v>
      </c>
      <c r="C8753" s="404" t="s">
        <v>19349</v>
      </c>
      <c r="D8753" s="405">
        <v>747.05</v>
      </c>
    </row>
    <row r="8754" spans="1:4" ht="13.2">
      <c r="A8754" s="404">
        <v>34485</v>
      </c>
      <c r="B8754" s="404" t="s">
        <v>20426</v>
      </c>
      <c r="C8754" s="404" t="s">
        <v>19349</v>
      </c>
      <c r="D8754" s="405">
        <v>798.89</v>
      </c>
    </row>
    <row r="8755" spans="1:4" ht="13.2">
      <c r="A8755" s="404">
        <v>14041</v>
      </c>
      <c r="B8755" s="404" t="s">
        <v>20427</v>
      </c>
      <c r="C8755" s="404" t="s">
        <v>19349</v>
      </c>
      <c r="D8755" s="405">
        <v>519.30999999999995</v>
      </c>
    </row>
    <row r="8756" spans="1:4" ht="13.2">
      <c r="A8756" s="404">
        <v>1523</v>
      </c>
      <c r="B8756" s="404" t="s">
        <v>20428</v>
      </c>
      <c r="C8756" s="404" t="s">
        <v>19349</v>
      </c>
      <c r="D8756" s="405">
        <v>527.79999999999995</v>
      </c>
    </row>
    <row r="8757" spans="1:4" ht="13.2">
      <c r="A8757" s="404">
        <v>14052</v>
      </c>
      <c r="B8757" s="404" t="s">
        <v>20429</v>
      </c>
      <c r="C8757" s="404" t="s">
        <v>19203</v>
      </c>
      <c r="D8757" s="405">
        <v>14.95</v>
      </c>
    </row>
    <row r="8758" spans="1:4" ht="13.2">
      <c r="A8758" s="404">
        <v>14054</v>
      </c>
      <c r="B8758" s="404" t="s">
        <v>20430</v>
      </c>
      <c r="C8758" s="404" t="s">
        <v>19203</v>
      </c>
      <c r="D8758" s="405">
        <v>19.43</v>
      </c>
    </row>
    <row r="8759" spans="1:4" ht="13.2">
      <c r="A8759" s="404">
        <v>14053</v>
      </c>
      <c r="B8759" s="404" t="s">
        <v>20431</v>
      </c>
      <c r="C8759" s="404" t="s">
        <v>19203</v>
      </c>
      <c r="D8759" s="405">
        <v>15.17</v>
      </c>
    </row>
    <row r="8760" spans="1:4" ht="13.2">
      <c r="A8760" s="404">
        <v>2558</v>
      </c>
      <c r="B8760" s="404" t="s">
        <v>20432</v>
      </c>
      <c r="C8760" s="404" t="s">
        <v>19203</v>
      </c>
      <c r="D8760" s="405">
        <v>11.42</v>
      </c>
    </row>
    <row r="8761" spans="1:4" ht="13.2">
      <c r="A8761" s="404">
        <v>2560</v>
      </c>
      <c r="B8761" s="404" t="s">
        <v>20433</v>
      </c>
      <c r="C8761" s="404" t="s">
        <v>19203</v>
      </c>
      <c r="D8761" s="405">
        <v>20.11</v>
      </c>
    </row>
    <row r="8762" spans="1:4" ht="13.2">
      <c r="A8762" s="404">
        <v>2559</v>
      </c>
      <c r="B8762" s="404" t="s">
        <v>20434</v>
      </c>
      <c r="C8762" s="404" t="s">
        <v>19203</v>
      </c>
      <c r="D8762" s="405">
        <v>16.079999999999998</v>
      </c>
    </row>
    <row r="8763" spans="1:4" ht="13.2">
      <c r="A8763" s="404">
        <v>2592</v>
      </c>
      <c r="B8763" s="404" t="s">
        <v>20435</v>
      </c>
      <c r="C8763" s="404" t="s">
        <v>19203</v>
      </c>
      <c r="D8763" s="405">
        <v>266.57</v>
      </c>
    </row>
    <row r="8764" spans="1:4" ht="13.2">
      <c r="A8764" s="404">
        <v>2566</v>
      </c>
      <c r="B8764" s="404" t="s">
        <v>20436</v>
      </c>
      <c r="C8764" s="404" t="s">
        <v>19203</v>
      </c>
      <c r="D8764" s="405">
        <v>26.83</v>
      </c>
    </row>
    <row r="8765" spans="1:4" ht="13.2">
      <c r="A8765" s="404">
        <v>2589</v>
      </c>
      <c r="B8765" s="404" t="s">
        <v>20437</v>
      </c>
      <c r="C8765" s="404" t="s">
        <v>19203</v>
      </c>
      <c r="D8765" s="405">
        <v>35.659999999999997</v>
      </c>
    </row>
    <row r="8766" spans="1:4" ht="13.2">
      <c r="A8766" s="404">
        <v>2591</v>
      </c>
      <c r="B8766" s="404" t="s">
        <v>20438</v>
      </c>
      <c r="C8766" s="404" t="s">
        <v>19203</v>
      </c>
      <c r="D8766" s="405">
        <v>13</v>
      </c>
    </row>
    <row r="8767" spans="1:4" ht="13.2">
      <c r="A8767" s="404">
        <v>2590</v>
      </c>
      <c r="B8767" s="404" t="s">
        <v>20439</v>
      </c>
      <c r="C8767" s="404" t="s">
        <v>19203</v>
      </c>
      <c r="D8767" s="405">
        <v>21.88</v>
      </c>
    </row>
    <row r="8768" spans="1:4" ht="13.2">
      <c r="A8768" s="404">
        <v>2567</v>
      </c>
      <c r="B8768" s="404" t="s">
        <v>20440</v>
      </c>
      <c r="C8768" s="404" t="s">
        <v>19203</v>
      </c>
      <c r="D8768" s="405">
        <v>52.3</v>
      </c>
    </row>
    <row r="8769" spans="1:4" ht="13.2">
      <c r="A8769" s="404">
        <v>2565</v>
      </c>
      <c r="B8769" s="404" t="s">
        <v>20441</v>
      </c>
      <c r="C8769" s="404" t="s">
        <v>19203</v>
      </c>
      <c r="D8769" s="405">
        <v>13.03</v>
      </c>
    </row>
    <row r="8770" spans="1:4" ht="13.2">
      <c r="A8770" s="404">
        <v>2568</v>
      </c>
      <c r="B8770" s="404" t="s">
        <v>20442</v>
      </c>
      <c r="C8770" s="404" t="s">
        <v>19203</v>
      </c>
      <c r="D8770" s="405">
        <v>145.22999999999999</v>
      </c>
    </row>
    <row r="8771" spans="1:4" ht="13.2">
      <c r="A8771" s="404">
        <v>2594</v>
      </c>
      <c r="B8771" s="404" t="s">
        <v>20443</v>
      </c>
      <c r="C8771" s="404" t="s">
        <v>19203</v>
      </c>
      <c r="D8771" s="405">
        <v>241.95</v>
      </c>
    </row>
    <row r="8772" spans="1:4" ht="13.2">
      <c r="A8772" s="404">
        <v>2587</v>
      </c>
      <c r="B8772" s="404" t="s">
        <v>20444</v>
      </c>
      <c r="C8772" s="404" t="s">
        <v>19203</v>
      </c>
      <c r="D8772" s="405">
        <v>41.23</v>
      </c>
    </row>
    <row r="8773" spans="1:4" ht="13.2">
      <c r="A8773" s="404">
        <v>2588</v>
      </c>
      <c r="B8773" s="404" t="s">
        <v>20445</v>
      </c>
      <c r="C8773" s="404" t="s">
        <v>19203</v>
      </c>
      <c r="D8773" s="405">
        <v>32.75</v>
      </c>
    </row>
    <row r="8774" spans="1:4" ht="13.2">
      <c r="A8774" s="404">
        <v>2569</v>
      </c>
      <c r="B8774" s="404" t="s">
        <v>20446</v>
      </c>
      <c r="C8774" s="404" t="s">
        <v>19203</v>
      </c>
      <c r="D8774" s="405">
        <v>12.62</v>
      </c>
    </row>
    <row r="8775" spans="1:4" ht="13.2">
      <c r="A8775" s="404">
        <v>2570</v>
      </c>
      <c r="B8775" s="404" t="s">
        <v>20447</v>
      </c>
      <c r="C8775" s="404" t="s">
        <v>19203</v>
      </c>
      <c r="D8775" s="405">
        <v>21.16</v>
      </c>
    </row>
    <row r="8776" spans="1:4" ht="13.2">
      <c r="A8776" s="404">
        <v>2571</v>
      </c>
      <c r="B8776" s="404" t="s">
        <v>20448</v>
      </c>
      <c r="C8776" s="404" t="s">
        <v>19203</v>
      </c>
      <c r="D8776" s="405">
        <v>62.8</v>
      </c>
    </row>
    <row r="8777" spans="1:4" ht="13.2">
      <c r="A8777" s="404">
        <v>2593</v>
      </c>
      <c r="B8777" s="404" t="s">
        <v>20449</v>
      </c>
      <c r="C8777" s="404" t="s">
        <v>19203</v>
      </c>
      <c r="D8777" s="405">
        <v>13.46</v>
      </c>
    </row>
    <row r="8778" spans="1:4" ht="13.2">
      <c r="A8778" s="404">
        <v>2572</v>
      </c>
      <c r="B8778" s="404" t="s">
        <v>20450</v>
      </c>
      <c r="C8778" s="404" t="s">
        <v>19203</v>
      </c>
      <c r="D8778" s="405">
        <v>185.73</v>
      </c>
    </row>
    <row r="8779" spans="1:4" ht="13.2">
      <c r="A8779" s="404">
        <v>2595</v>
      </c>
      <c r="B8779" s="404" t="s">
        <v>20451</v>
      </c>
      <c r="C8779" s="404" t="s">
        <v>19203</v>
      </c>
      <c r="D8779" s="405">
        <v>289.77</v>
      </c>
    </row>
    <row r="8780" spans="1:4" ht="13.2">
      <c r="A8780" s="404">
        <v>2576</v>
      </c>
      <c r="B8780" s="404" t="s">
        <v>20452</v>
      </c>
      <c r="C8780" s="404" t="s">
        <v>19203</v>
      </c>
      <c r="D8780" s="405">
        <v>49.4</v>
      </c>
    </row>
    <row r="8781" spans="1:4" ht="13.2">
      <c r="A8781" s="404">
        <v>2575</v>
      </c>
      <c r="B8781" s="404" t="s">
        <v>20453</v>
      </c>
      <c r="C8781" s="404" t="s">
        <v>19203</v>
      </c>
      <c r="D8781" s="405">
        <v>37.130000000000003</v>
      </c>
    </row>
    <row r="8782" spans="1:4" ht="13.2">
      <c r="A8782" s="404">
        <v>2573</v>
      </c>
      <c r="B8782" s="404" t="s">
        <v>20454</v>
      </c>
      <c r="C8782" s="404" t="s">
        <v>19203</v>
      </c>
      <c r="D8782" s="405">
        <v>15.42</v>
      </c>
    </row>
    <row r="8783" spans="1:4" ht="13.2">
      <c r="A8783" s="404">
        <v>2586</v>
      </c>
      <c r="B8783" s="404" t="s">
        <v>20455</v>
      </c>
      <c r="C8783" s="404" t="s">
        <v>19203</v>
      </c>
      <c r="D8783" s="405">
        <v>25</v>
      </c>
    </row>
    <row r="8784" spans="1:4" ht="13.2">
      <c r="A8784" s="404">
        <v>2577</v>
      </c>
      <c r="B8784" s="404" t="s">
        <v>20456</v>
      </c>
      <c r="C8784" s="404" t="s">
        <v>19203</v>
      </c>
      <c r="D8784" s="405">
        <v>66.930000000000007</v>
      </c>
    </row>
    <row r="8785" spans="1:4" ht="13.2">
      <c r="A8785" s="404">
        <v>2574</v>
      </c>
      <c r="B8785" s="404" t="s">
        <v>20457</v>
      </c>
      <c r="C8785" s="404" t="s">
        <v>19203</v>
      </c>
      <c r="D8785" s="405">
        <v>15.52</v>
      </c>
    </row>
    <row r="8786" spans="1:4" ht="13.2">
      <c r="A8786" s="404">
        <v>2578</v>
      </c>
      <c r="B8786" s="404" t="s">
        <v>20458</v>
      </c>
      <c r="C8786" s="404" t="s">
        <v>19203</v>
      </c>
      <c r="D8786" s="405">
        <v>208.98</v>
      </c>
    </row>
    <row r="8787" spans="1:4" ht="13.2">
      <c r="A8787" s="404">
        <v>2585</v>
      </c>
      <c r="B8787" s="404" t="s">
        <v>20459</v>
      </c>
      <c r="C8787" s="404" t="s">
        <v>19203</v>
      </c>
      <c r="D8787" s="405">
        <v>286.77</v>
      </c>
    </row>
    <row r="8788" spans="1:4" ht="13.2">
      <c r="A8788" s="404">
        <v>12008</v>
      </c>
      <c r="B8788" s="404" t="s">
        <v>20460</v>
      </c>
      <c r="C8788" s="404" t="s">
        <v>19203</v>
      </c>
      <c r="D8788" s="405">
        <v>153.86000000000001</v>
      </c>
    </row>
    <row r="8789" spans="1:4" ht="13.2">
      <c r="A8789" s="404">
        <v>2582</v>
      </c>
      <c r="B8789" s="404" t="s">
        <v>20461</v>
      </c>
      <c r="C8789" s="404" t="s">
        <v>19203</v>
      </c>
      <c r="D8789" s="405">
        <v>45.82</v>
      </c>
    </row>
    <row r="8790" spans="1:4" ht="13.2">
      <c r="A8790" s="404">
        <v>2597</v>
      </c>
      <c r="B8790" s="404" t="s">
        <v>20462</v>
      </c>
      <c r="C8790" s="404" t="s">
        <v>19203</v>
      </c>
      <c r="D8790" s="405">
        <v>39.270000000000003</v>
      </c>
    </row>
    <row r="8791" spans="1:4" ht="13.2">
      <c r="A8791" s="404">
        <v>2579</v>
      </c>
      <c r="B8791" s="404" t="s">
        <v>20463</v>
      </c>
      <c r="C8791" s="404" t="s">
        <v>19203</v>
      </c>
      <c r="D8791" s="405">
        <v>18.690000000000001</v>
      </c>
    </row>
    <row r="8792" spans="1:4" ht="13.2">
      <c r="A8792" s="404">
        <v>2581</v>
      </c>
      <c r="B8792" s="404" t="s">
        <v>20464</v>
      </c>
      <c r="C8792" s="404" t="s">
        <v>19203</v>
      </c>
      <c r="D8792" s="405">
        <v>23.92</v>
      </c>
    </row>
    <row r="8793" spans="1:4" ht="13.2">
      <c r="A8793" s="404">
        <v>2596</v>
      </c>
      <c r="B8793" s="404" t="s">
        <v>20465</v>
      </c>
      <c r="C8793" s="404" t="s">
        <v>19203</v>
      </c>
      <c r="D8793" s="405">
        <v>70.75</v>
      </c>
    </row>
    <row r="8794" spans="1:4" ht="13.2">
      <c r="A8794" s="404">
        <v>2580</v>
      </c>
      <c r="B8794" s="404" t="s">
        <v>20466</v>
      </c>
      <c r="C8794" s="404" t="s">
        <v>19203</v>
      </c>
      <c r="D8794" s="405">
        <v>20.49</v>
      </c>
    </row>
    <row r="8795" spans="1:4" ht="13.2">
      <c r="A8795" s="404">
        <v>2583</v>
      </c>
      <c r="B8795" s="404" t="s">
        <v>20467</v>
      </c>
      <c r="C8795" s="404" t="s">
        <v>19203</v>
      </c>
      <c r="D8795" s="405">
        <v>172.09</v>
      </c>
    </row>
    <row r="8796" spans="1:4" ht="13.2">
      <c r="A8796" s="404">
        <v>2584</v>
      </c>
      <c r="B8796" s="404" t="s">
        <v>20468</v>
      </c>
      <c r="C8796" s="404" t="s">
        <v>19203</v>
      </c>
      <c r="D8796" s="405">
        <v>286.48</v>
      </c>
    </row>
    <row r="8797" spans="1:4" ht="13.2">
      <c r="A8797" s="404">
        <v>12010</v>
      </c>
      <c r="B8797" s="404" t="s">
        <v>20469</v>
      </c>
      <c r="C8797" s="404" t="s">
        <v>19203</v>
      </c>
      <c r="D8797" s="405">
        <v>10.36</v>
      </c>
    </row>
    <row r="8798" spans="1:4" ht="13.2">
      <c r="A8798" s="404">
        <v>39329</v>
      </c>
      <c r="B8798" s="404" t="s">
        <v>20470</v>
      </c>
      <c r="C8798" s="404" t="s">
        <v>19203</v>
      </c>
      <c r="D8798" s="405">
        <v>10.83</v>
      </c>
    </row>
    <row r="8799" spans="1:4" ht="13.2">
      <c r="A8799" s="404">
        <v>39330</v>
      </c>
      <c r="B8799" s="404" t="s">
        <v>20471</v>
      </c>
      <c r="C8799" s="404" t="s">
        <v>19203</v>
      </c>
      <c r="D8799" s="405">
        <v>11.4</v>
      </c>
    </row>
    <row r="8800" spans="1:4" ht="13.2">
      <c r="A8800" s="404">
        <v>39332</v>
      </c>
      <c r="B8800" s="404" t="s">
        <v>20472</v>
      </c>
      <c r="C8800" s="404" t="s">
        <v>19203</v>
      </c>
      <c r="D8800" s="405">
        <v>12.74</v>
      </c>
    </row>
    <row r="8801" spans="1:4" ht="13.2">
      <c r="A8801" s="404">
        <v>39331</v>
      </c>
      <c r="B8801" s="404" t="s">
        <v>20473</v>
      </c>
      <c r="C8801" s="404" t="s">
        <v>19203</v>
      </c>
      <c r="D8801" s="405">
        <v>10.14</v>
      </c>
    </row>
    <row r="8802" spans="1:4" ht="13.2">
      <c r="A8802" s="404">
        <v>39333</v>
      </c>
      <c r="B8802" s="404" t="s">
        <v>20474</v>
      </c>
      <c r="C8802" s="404" t="s">
        <v>19203</v>
      </c>
      <c r="D8802" s="405">
        <v>9.89</v>
      </c>
    </row>
    <row r="8803" spans="1:4" ht="13.2">
      <c r="A8803" s="404">
        <v>39335</v>
      </c>
      <c r="B8803" s="404" t="s">
        <v>20475</v>
      </c>
      <c r="C8803" s="404" t="s">
        <v>19203</v>
      </c>
      <c r="D8803" s="405">
        <v>11.44</v>
      </c>
    </row>
    <row r="8804" spans="1:4" ht="13.2">
      <c r="A8804" s="404">
        <v>39334</v>
      </c>
      <c r="B8804" s="404" t="s">
        <v>20476</v>
      </c>
      <c r="C8804" s="404" t="s">
        <v>19203</v>
      </c>
      <c r="D8804" s="405">
        <v>9.09</v>
      </c>
    </row>
    <row r="8805" spans="1:4" ht="13.2">
      <c r="A8805" s="404">
        <v>12016</v>
      </c>
      <c r="B8805" s="404" t="s">
        <v>20477</v>
      </c>
      <c r="C8805" s="404" t="s">
        <v>19203</v>
      </c>
      <c r="D8805" s="405">
        <v>11.41</v>
      </c>
    </row>
    <row r="8806" spans="1:4" ht="13.2">
      <c r="A8806" s="404">
        <v>12015</v>
      </c>
      <c r="B8806" s="404" t="s">
        <v>20478</v>
      </c>
      <c r="C8806" s="404" t="s">
        <v>19203</v>
      </c>
      <c r="D8806" s="405">
        <v>13.29</v>
      </c>
    </row>
    <row r="8807" spans="1:4" ht="13.2">
      <c r="A8807" s="404">
        <v>12020</v>
      </c>
      <c r="B8807" s="404" t="s">
        <v>20479</v>
      </c>
      <c r="C8807" s="404" t="s">
        <v>19203</v>
      </c>
      <c r="D8807" s="405">
        <v>11.41</v>
      </c>
    </row>
    <row r="8808" spans="1:4" ht="13.2">
      <c r="A8808" s="404">
        <v>12019</v>
      </c>
      <c r="B8808" s="404" t="s">
        <v>20480</v>
      </c>
      <c r="C8808" s="404" t="s">
        <v>19203</v>
      </c>
      <c r="D8808" s="405">
        <v>13.29</v>
      </c>
    </row>
    <row r="8809" spans="1:4" ht="13.2">
      <c r="A8809" s="404">
        <v>39336</v>
      </c>
      <c r="B8809" s="404" t="s">
        <v>20481</v>
      </c>
      <c r="C8809" s="404" t="s">
        <v>19203</v>
      </c>
      <c r="D8809" s="405">
        <v>11.4</v>
      </c>
    </row>
    <row r="8810" spans="1:4" ht="13.2">
      <c r="A8810" s="404">
        <v>39338</v>
      </c>
      <c r="B8810" s="404" t="s">
        <v>20482</v>
      </c>
      <c r="C8810" s="404" t="s">
        <v>19203</v>
      </c>
      <c r="D8810" s="405">
        <v>12.74</v>
      </c>
    </row>
    <row r="8811" spans="1:4" ht="13.2">
      <c r="A8811" s="404">
        <v>39337</v>
      </c>
      <c r="B8811" s="404" t="s">
        <v>20483</v>
      </c>
      <c r="C8811" s="404" t="s">
        <v>19203</v>
      </c>
      <c r="D8811" s="405">
        <v>10.14</v>
      </c>
    </row>
    <row r="8812" spans="1:4" ht="13.2">
      <c r="A8812" s="404">
        <v>39341</v>
      </c>
      <c r="B8812" s="404" t="s">
        <v>20484</v>
      </c>
      <c r="C8812" s="404" t="s">
        <v>19203</v>
      </c>
      <c r="D8812" s="405">
        <v>16.600000000000001</v>
      </c>
    </row>
    <row r="8813" spans="1:4" ht="13.2">
      <c r="A8813" s="404">
        <v>39340</v>
      </c>
      <c r="B8813" s="404" t="s">
        <v>20485</v>
      </c>
      <c r="C8813" s="404" t="s">
        <v>19203</v>
      </c>
      <c r="D8813" s="405">
        <v>12.19</v>
      </c>
    </row>
    <row r="8814" spans="1:4" ht="13.2">
      <c r="A8814" s="404">
        <v>12025</v>
      </c>
      <c r="B8814" s="404" t="s">
        <v>20486</v>
      </c>
      <c r="C8814" s="404" t="s">
        <v>19203</v>
      </c>
      <c r="D8814" s="405">
        <v>12.59</v>
      </c>
    </row>
    <row r="8815" spans="1:4" ht="13.2">
      <c r="A8815" s="404">
        <v>39342</v>
      </c>
      <c r="B8815" s="404" t="s">
        <v>20487</v>
      </c>
      <c r="C8815" s="404" t="s">
        <v>19203</v>
      </c>
      <c r="D8815" s="405">
        <v>16.600000000000001</v>
      </c>
    </row>
    <row r="8816" spans="1:4" ht="13.2">
      <c r="A8816" s="404">
        <v>39343</v>
      </c>
      <c r="B8816" s="404" t="s">
        <v>20488</v>
      </c>
      <c r="C8816" s="404" t="s">
        <v>19203</v>
      </c>
      <c r="D8816" s="405">
        <v>14.02</v>
      </c>
    </row>
    <row r="8817" spans="1:4" ht="13.2">
      <c r="A8817" s="404">
        <v>39345</v>
      </c>
      <c r="B8817" s="404" t="s">
        <v>20489</v>
      </c>
      <c r="C8817" s="404" t="s">
        <v>19203</v>
      </c>
      <c r="D8817" s="405">
        <v>18.97</v>
      </c>
    </row>
    <row r="8818" spans="1:4" ht="13.2">
      <c r="A8818" s="404">
        <v>39344</v>
      </c>
      <c r="B8818" s="404" t="s">
        <v>20490</v>
      </c>
      <c r="C8818" s="404" t="s">
        <v>19203</v>
      </c>
      <c r="D8818" s="405">
        <v>13.56</v>
      </c>
    </row>
    <row r="8819" spans="1:4" ht="13.2">
      <c r="A8819" s="404">
        <v>12623</v>
      </c>
      <c r="B8819" s="404" t="s">
        <v>20491</v>
      </c>
      <c r="C8819" s="404" t="s">
        <v>19247</v>
      </c>
      <c r="D8819" s="405">
        <v>44.28</v>
      </c>
    </row>
    <row r="8820" spans="1:4" ht="13.2">
      <c r="A8820" s="404">
        <v>34498</v>
      </c>
      <c r="B8820" s="404" t="s">
        <v>20492</v>
      </c>
      <c r="C8820" s="404" t="s">
        <v>19203</v>
      </c>
      <c r="D8820" s="405">
        <v>134.93</v>
      </c>
    </row>
    <row r="8821" spans="1:4" ht="13.2">
      <c r="A8821" s="404">
        <v>13244</v>
      </c>
      <c r="B8821" s="404" t="s">
        <v>20493</v>
      </c>
      <c r="C8821" s="404" t="s">
        <v>19203</v>
      </c>
      <c r="D8821" s="405">
        <v>56.8</v>
      </c>
    </row>
    <row r="8822" spans="1:4" ht="13.2">
      <c r="A8822" s="404">
        <v>38998</v>
      </c>
      <c r="B8822" s="404" t="s">
        <v>20494</v>
      </c>
      <c r="C8822" s="404" t="s">
        <v>19203</v>
      </c>
      <c r="D8822" s="405">
        <v>9.9700000000000006</v>
      </c>
    </row>
    <row r="8823" spans="1:4" ht="13.2">
      <c r="A8823" s="404">
        <v>38999</v>
      </c>
      <c r="B8823" s="404" t="s">
        <v>20495</v>
      </c>
      <c r="C8823" s="404" t="s">
        <v>19203</v>
      </c>
      <c r="D8823" s="405">
        <v>25.2</v>
      </c>
    </row>
    <row r="8824" spans="1:4" ht="13.2">
      <c r="A8824" s="404">
        <v>38996</v>
      </c>
      <c r="B8824" s="404" t="s">
        <v>20496</v>
      </c>
      <c r="C8824" s="404" t="s">
        <v>19203</v>
      </c>
      <c r="D8824" s="405">
        <v>17.809999999999999</v>
      </c>
    </row>
    <row r="8825" spans="1:4" ht="13.2">
      <c r="A8825" s="404">
        <v>44173</v>
      </c>
      <c r="B8825" s="404" t="s">
        <v>20497</v>
      </c>
      <c r="C8825" s="404" t="s">
        <v>19203</v>
      </c>
      <c r="D8825" s="405">
        <v>17.32</v>
      </c>
    </row>
    <row r="8826" spans="1:4" ht="13.2">
      <c r="A8826" s="404">
        <v>44174</v>
      </c>
      <c r="B8826" s="404" t="s">
        <v>20498</v>
      </c>
      <c r="C8826" s="404" t="s">
        <v>19203</v>
      </c>
      <c r="D8826" s="405">
        <v>28.36</v>
      </c>
    </row>
    <row r="8827" spans="1:4" ht="13.2">
      <c r="A8827" s="404">
        <v>38997</v>
      </c>
      <c r="B8827" s="404" t="s">
        <v>20499</v>
      </c>
      <c r="C8827" s="404" t="s">
        <v>19203</v>
      </c>
      <c r="D8827" s="405">
        <v>25.48</v>
      </c>
    </row>
    <row r="8828" spans="1:4" ht="13.2">
      <c r="A8828" s="404">
        <v>39600</v>
      </c>
      <c r="B8828" s="404" t="s">
        <v>20500</v>
      </c>
      <c r="C8828" s="404" t="s">
        <v>19203</v>
      </c>
      <c r="D8828" s="405">
        <v>12.84</v>
      </c>
    </row>
    <row r="8829" spans="1:4" ht="13.2">
      <c r="A8829" s="404">
        <v>39601</v>
      </c>
      <c r="B8829" s="404" t="s">
        <v>20501</v>
      </c>
      <c r="C8829" s="404" t="s">
        <v>19203</v>
      </c>
      <c r="D8829" s="405">
        <v>27.25</v>
      </c>
    </row>
    <row r="8830" spans="1:4" ht="13.2">
      <c r="A8830" s="404">
        <v>39862</v>
      </c>
      <c r="B8830" s="404" t="s">
        <v>20502</v>
      </c>
      <c r="C8830" s="404" t="s">
        <v>19203</v>
      </c>
      <c r="D8830" s="405">
        <v>13.13</v>
      </c>
    </row>
    <row r="8831" spans="1:4" ht="13.2">
      <c r="A8831" s="404">
        <v>39863</v>
      </c>
      <c r="B8831" s="404" t="s">
        <v>20503</v>
      </c>
      <c r="C8831" s="404" t="s">
        <v>19203</v>
      </c>
      <c r="D8831" s="405">
        <v>13.31</v>
      </c>
    </row>
    <row r="8832" spans="1:4" ht="13.2">
      <c r="A8832" s="404">
        <v>39864</v>
      </c>
      <c r="B8832" s="404" t="s">
        <v>20504</v>
      </c>
      <c r="C8832" s="404" t="s">
        <v>19203</v>
      </c>
      <c r="D8832" s="405">
        <v>16.52</v>
      </c>
    </row>
    <row r="8833" spans="1:4" ht="13.2">
      <c r="A8833" s="404">
        <v>39865</v>
      </c>
      <c r="B8833" s="404" t="s">
        <v>20505</v>
      </c>
      <c r="C8833" s="404" t="s">
        <v>19203</v>
      </c>
      <c r="D8833" s="405">
        <v>23.29</v>
      </c>
    </row>
    <row r="8834" spans="1:4" ht="13.2">
      <c r="A8834" s="404">
        <v>2517</v>
      </c>
      <c r="B8834" s="404" t="s">
        <v>20506</v>
      </c>
      <c r="C8834" s="404" t="s">
        <v>19203</v>
      </c>
      <c r="D8834" s="405">
        <v>28.54</v>
      </c>
    </row>
    <row r="8835" spans="1:4" ht="13.2">
      <c r="A8835" s="404">
        <v>2522</v>
      </c>
      <c r="B8835" s="404" t="s">
        <v>20507</v>
      </c>
      <c r="C8835" s="404" t="s">
        <v>19203</v>
      </c>
      <c r="D8835" s="405">
        <v>18.45</v>
      </c>
    </row>
    <row r="8836" spans="1:4" ht="13.2">
      <c r="A8836" s="404">
        <v>2548</v>
      </c>
      <c r="B8836" s="404" t="s">
        <v>20508</v>
      </c>
      <c r="C8836" s="404" t="s">
        <v>19203</v>
      </c>
      <c r="D8836" s="405">
        <v>11.34</v>
      </c>
    </row>
    <row r="8837" spans="1:4" ht="13.2">
      <c r="A8837" s="404">
        <v>2516</v>
      </c>
      <c r="B8837" s="404" t="s">
        <v>20509</v>
      </c>
      <c r="C8837" s="404" t="s">
        <v>19203</v>
      </c>
      <c r="D8837" s="405">
        <v>14.81</v>
      </c>
    </row>
    <row r="8838" spans="1:4" ht="13.2">
      <c r="A8838" s="404">
        <v>2518</v>
      </c>
      <c r="B8838" s="404" t="s">
        <v>20510</v>
      </c>
      <c r="C8838" s="404" t="s">
        <v>19203</v>
      </c>
      <c r="D8838" s="405">
        <v>135.86000000000001</v>
      </c>
    </row>
    <row r="8839" spans="1:4" ht="13.2">
      <c r="A8839" s="404">
        <v>2521</v>
      </c>
      <c r="B8839" s="404" t="s">
        <v>20511</v>
      </c>
      <c r="C8839" s="404" t="s">
        <v>19203</v>
      </c>
      <c r="D8839" s="405">
        <v>57.83</v>
      </c>
    </row>
    <row r="8840" spans="1:4" ht="13.2">
      <c r="A8840" s="404">
        <v>2515</v>
      </c>
      <c r="B8840" s="404" t="s">
        <v>20512</v>
      </c>
      <c r="C8840" s="404" t="s">
        <v>19203</v>
      </c>
      <c r="D8840" s="405">
        <v>12.33</v>
      </c>
    </row>
    <row r="8841" spans="1:4" ht="13.2">
      <c r="A8841" s="404">
        <v>2519</v>
      </c>
      <c r="B8841" s="404" t="s">
        <v>20513</v>
      </c>
      <c r="C8841" s="404" t="s">
        <v>19203</v>
      </c>
      <c r="D8841" s="405">
        <v>163.82</v>
      </c>
    </row>
    <row r="8842" spans="1:4" ht="13.2">
      <c r="A8842" s="404">
        <v>2520</v>
      </c>
      <c r="B8842" s="404" t="s">
        <v>20514</v>
      </c>
      <c r="C8842" s="404" t="s">
        <v>19203</v>
      </c>
      <c r="D8842" s="405">
        <v>301.52</v>
      </c>
    </row>
    <row r="8843" spans="1:4" ht="13.2">
      <c r="A8843" s="404">
        <v>1602</v>
      </c>
      <c r="B8843" s="404" t="s">
        <v>20515</v>
      </c>
      <c r="C8843" s="404" t="s">
        <v>19203</v>
      </c>
      <c r="D8843" s="405">
        <v>79.73</v>
      </c>
    </row>
    <row r="8844" spans="1:4" ht="13.2">
      <c r="A8844" s="404">
        <v>1601</v>
      </c>
      <c r="B8844" s="404" t="s">
        <v>20516</v>
      </c>
      <c r="C8844" s="404" t="s">
        <v>19203</v>
      </c>
      <c r="D8844" s="405">
        <v>71.06</v>
      </c>
    </row>
    <row r="8845" spans="1:4" ht="13.2">
      <c r="A8845" s="404">
        <v>1598</v>
      </c>
      <c r="B8845" s="404" t="s">
        <v>20517</v>
      </c>
      <c r="C8845" s="404" t="s">
        <v>19203</v>
      </c>
      <c r="D8845" s="405">
        <v>21.03</v>
      </c>
    </row>
    <row r="8846" spans="1:4" ht="13.2">
      <c r="A8846" s="404">
        <v>1600</v>
      </c>
      <c r="B8846" s="404" t="s">
        <v>20518</v>
      </c>
      <c r="C8846" s="404" t="s">
        <v>19203</v>
      </c>
      <c r="D8846" s="405">
        <v>31.04</v>
      </c>
    </row>
    <row r="8847" spans="1:4" ht="13.2">
      <c r="A8847" s="404">
        <v>1603</v>
      </c>
      <c r="B8847" s="404" t="s">
        <v>20519</v>
      </c>
      <c r="C8847" s="404" t="s">
        <v>19203</v>
      </c>
      <c r="D8847" s="405">
        <v>120.39</v>
      </c>
    </row>
    <row r="8848" spans="1:4" ht="13.2">
      <c r="A8848" s="404">
        <v>1599</v>
      </c>
      <c r="B8848" s="404" t="s">
        <v>20520</v>
      </c>
      <c r="C8848" s="404" t="s">
        <v>19203</v>
      </c>
      <c r="D8848" s="405">
        <v>24.4</v>
      </c>
    </row>
    <row r="8849" spans="1:4" ht="13.2">
      <c r="A8849" s="404">
        <v>1597</v>
      </c>
      <c r="B8849" s="404" t="s">
        <v>20521</v>
      </c>
      <c r="C8849" s="404" t="s">
        <v>19203</v>
      </c>
      <c r="D8849" s="405">
        <v>19.77</v>
      </c>
    </row>
    <row r="8850" spans="1:4" ht="13.2">
      <c r="A8850" s="404">
        <v>39602</v>
      </c>
      <c r="B8850" s="404" t="s">
        <v>20522</v>
      </c>
      <c r="C8850" s="404" t="s">
        <v>19203</v>
      </c>
      <c r="D8850" s="405">
        <v>1.36</v>
      </c>
    </row>
    <row r="8851" spans="1:4" ht="13.2">
      <c r="A8851" s="404">
        <v>39603</v>
      </c>
      <c r="B8851" s="404" t="s">
        <v>20523</v>
      </c>
      <c r="C8851" s="404" t="s">
        <v>19203</v>
      </c>
      <c r="D8851" s="405">
        <v>2.9</v>
      </c>
    </row>
    <row r="8852" spans="1:4" ht="13.2">
      <c r="A8852" s="404">
        <v>11821</v>
      </c>
      <c r="B8852" s="404" t="s">
        <v>20524</v>
      </c>
      <c r="C8852" s="404" t="s">
        <v>19203</v>
      </c>
      <c r="D8852" s="405">
        <v>16.239999999999998</v>
      </c>
    </row>
    <row r="8853" spans="1:4" ht="13.2">
      <c r="A8853" s="404">
        <v>1562</v>
      </c>
      <c r="B8853" s="404" t="s">
        <v>20525</v>
      </c>
      <c r="C8853" s="404" t="s">
        <v>19203</v>
      </c>
      <c r="D8853" s="405">
        <v>26.6</v>
      </c>
    </row>
    <row r="8854" spans="1:4" ht="13.2">
      <c r="A8854" s="404">
        <v>1563</v>
      </c>
      <c r="B8854" s="404" t="s">
        <v>20526</v>
      </c>
      <c r="C8854" s="404" t="s">
        <v>19203</v>
      </c>
      <c r="D8854" s="405">
        <v>35.69</v>
      </c>
    </row>
    <row r="8855" spans="1:4" ht="13.2">
      <c r="A8855" s="404">
        <v>11856</v>
      </c>
      <c r="B8855" s="404" t="s">
        <v>20527</v>
      </c>
      <c r="C8855" s="404" t="s">
        <v>19203</v>
      </c>
      <c r="D8855" s="405">
        <v>10.64</v>
      </c>
    </row>
    <row r="8856" spans="1:4" ht="13.2">
      <c r="A8856" s="404">
        <v>11857</v>
      </c>
      <c r="B8856" s="404" t="s">
        <v>20528</v>
      </c>
      <c r="C8856" s="404" t="s">
        <v>19203</v>
      </c>
      <c r="D8856" s="405">
        <v>56</v>
      </c>
    </row>
    <row r="8857" spans="1:4" ht="13.2">
      <c r="A8857" s="404">
        <v>11858</v>
      </c>
      <c r="B8857" s="404" t="s">
        <v>20529</v>
      </c>
      <c r="C8857" s="404" t="s">
        <v>19203</v>
      </c>
      <c r="D8857" s="405">
        <v>69.5</v>
      </c>
    </row>
    <row r="8858" spans="1:4" ht="13.2">
      <c r="A8858" s="404">
        <v>1539</v>
      </c>
      <c r="B8858" s="404" t="s">
        <v>20530</v>
      </c>
      <c r="C8858" s="404" t="s">
        <v>19203</v>
      </c>
      <c r="D8858" s="405">
        <v>12.5</v>
      </c>
    </row>
    <row r="8859" spans="1:4" ht="13.2">
      <c r="A8859" s="404">
        <v>11859</v>
      </c>
      <c r="B8859" s="404" t="s">
        <v>20531</v>
      </c>
      <c r="C8859" s="404" t="s">
        <v>19203</v>
      </c>
      <c r="D8859" s="405">
        <v>94.56</v>
      </c>
    </row>
    <row r="8860" spans="1:4" ht="13.2">
      <c r="A8860" s="404">
        <v>1550</v>
      </c>
      <c r="B8860" s="404" t="s">
        <v>20532</v>
      </c>
      <c r="C8860" s="404" t="s">
        <v>19203</v>
      </c>
      <c r="D8860" s="405">
        <v>13.19</v>
      </c>
    </row>
    <row r="8861" spans="1:4" ht="13.2">
      <c r="A8861" s="404">
        <v>11854</v>
      </c>
      <c r="B8861" s="404" t="s">
        <v>20533</v>
      </c>
      <c r="C8861" s="404" t="s">
        <v>19203</v>
      </c>
      <c r="D8861" s="405">
        <v>16.48</v>
      </c>
    </row>
    <row r="8862" spans="1:4" ht="13.2">
      <c r="A8862" s="404">
        <v>11862</v>
      </c>
      <c r="B8862" s="404" t="s">
        <v>20534</v>
      </c>
      <c r="C8862" s="404" t="s">
        <v>19203</v>
      </c>
      <c r="D8862" s="405">
        <v>23.12</v>
      </c>
    </row>
    <row r="8863" spans="1:4" ht="13.2">
      <c r="A8863" s="404">
        <v>11863</v>
      </c>
      <c r="B8863" s="404" t="s">
        <v>20535</v>
      </c>
      <c r="C8863" s="404" t="s">
        <v>19203</v>
      </c>
      <c r="D8863" s="405">
        <v>9.34</v>
      </c>
    </row>
    <row r="8864" spans="1:4" ht="13.2">
      <c r="A8864" s="404">
        <v>11855</v>
      </c>
      <c r="B8864" s="404" t="s">
        <v>20536</v>
      </c>
      <c r="C8864" s="404" t="s">
        <v>19203</v>
      </c>
      <c r="D8864" s="405">
        <v>34.51</v>
      </c>
    </row>
    <row r="8865" spans="1:4" ht="13.2">
      <c r="A8865" s="404">
        <v>11864</v>
      </c>
      <c r="B8865" s="404" t="s">
        <v>20537</v>
      </c>
      <c r="C8865" s="404" t="s">
        <v>19203</v>
      </c>
      <c r="D8865" s="405">
        <v>52.18</v>
      </c>
    </row>
    <row r="8866" spans="1:4" ht="13.2">
      <c r="A8866" s="404">
        <v>2527</v>
      </c>
      <c r="B8866" s="404" t="s">
        <v>20538</v>
      </c>
      <c r="C8866" s="404" t="s">
        <v>19203</v>
      </c>
      <c r="D8866" s="405">
        <v>10.210000000000001</v>
      </c>
    </row>
    <row r="8867" spans="1:4" ht="13.2">
      <c r="A8867" s="404">
        <v>2526</v>
      </c>
      <c r="B8867" s="404" t="s">
        <v>20539</v>
      </c>
      <c r="C8867" s="404" t="s">
        <v>19203</v>
      </c>
      <c r="D8867" s="405">
        <v>6.54</v>
      </c>
    </row>
    <row r="8868" spans="1:4" ht="13.2">
      <c r="A8868" s="404">
        <v>2487</v>
      </c>
      <c r="B8868" s="404" t="s">
        <v>20540</v>
      </c>
      <c r="C8868" s="404" t="s">
        <v>19203</v>
      </c>
      <c r="D8868" s="405">
        <v>2.23</v>
      </c>
    </row>
    <row r="8869" spans="1:4" ht="13.2">
      <c r="A8869" s="404">
        <v>2483</v>
      </c>
      <c r="B8869" s="404" t="s">
        <v>20541</v>
      </c>
      <c r="C8869" s="404" t="s">
        <v>19203</v>
      </c>
      <c r="D8869" s="405">
        <v>4.66</v>
      </c>
    </row>
    <row r="8870" spans="1:4" ht="13.2">
      <c r="A8870" s="404">
        <v>2528</v>
      </c>
      <c r="B8870" s="404" t="s">
        <v>20542</v>
      </c>
      <c r="C8870" s="404" t="s">
        <v>19203</v>
      </c>
      <c r="D8870" s="405">
        <v>25.71</v>
      </c>
    </row>
    <row r="8871" spans="1:4" ht="13.2">
      <c r="A8871" s="404">
        <v>2489</v>
      </c>
      <c r="B8871" s="404" t="s">
        <v>20543</v>
      </c>
      <c r="C8871" s="404" t="s">
        <v>19203</v>
      </c>
      <c r="D8871" s="405">
        <v>11.32</v>
      </c>
    </row>
    <row r="8872" spans="1:4" ht="13.2">
      <c r="A8872" s="404">
        <v>2488</v>
      </c>
      <c r="B8872" s="404" t="s">
        <v>20544</v>
      </c>
      <c r="C8872" s="404" t="s">
        <v>19203</v>
      </c>
      <c r="D8872" s="405">
        <v>2.61</v>
      </c>
    </row>
    <row r="8873" spans="1:4" ht="13.2">
      <c r="A8873" s="404">
        <v>2484</v>
      </c>
      <c r="B8873" s="404" t="s">
        <v>20545</v>
      </c>
      <c r="C8873" s="404" t="s">
        <v>19203</v>
      </c>
      <c r="D8873" s="405">
        <v>37.340000000000003</v>
      </c>
    </row>
    <row r="8874" spans="1:4" ht="13.2">
      <c r="A8874" s="404">
        <v>2485</v>
      </c>
      <c r="B8874" s="404" t="s">
        <v>20546</v>
      </c>
      <c r="C8874" s="404" t="s">
        <v>19203</v>
      </c>
      <c r="D8874" s="405">
        <v>58.52</v>
      </c>
    </row>
    <row r="8875" spans="1:4" ht="13.2">
      <c r="A8875" s="404">
        <v>39279</v>
      </c>
      <c r="B8875" s="404" t="s">
        <v>20547</v>
      </c>
      <c r="C8875" s="404" t="s">
        <v>19203</v>
      </c>
      <c r="D8875" s="405">
        <v>8.35</v>
      </c>
    </row>
    <row r="8876" spans="1:4" ht="13.2">
      <c r="A8876" s="404">
        <v>39280</v>
      </c>
      <c r="B8876" s="404" t="s">
        <v>20548</v>
      </c>
      <c r="C8876" s="404" t="s">
        <v>19203</v>
      </c>
      <c r="D8876" s="405">
        <v>9.36</v>
      </c>
    </row>
    <row r="8877" spans="1:4" ht="13.2">
      <c r="A8877" s="404">
        <v>39281</v>
      </c>
      <c r="B8877" s="404" t="s">
        <v>20549</v>
      </c>
      <c r="C8877" s="404" t="s">
        <v>19203</v>
      </c>
      <c r="D8877" s="405">
        <v>12.37</v>
      </c>
    </row>
    <row r="8878" spans="1:4" ht="13.2">
      <c r="A8878" s="404">
        <v>39282</v>
      </c>
      <c r="B8878" s="404" t="s">
        <v>20550</v>
      </c>
      <c r="C8878" s="404" t="s">
        <v>19203</v>
      </c>
      <c r="D8878" s="405">
        <v>17.260000000000002</v>
      </c>
    </row>
    <row r="8879" spans="1:4" ht="13.2">
      <c r="A8879" s="404">
        <v>38844</v>
      </c>
      <c r="B8879" s="404" t="s">
        <v>20551</v>
      </c>
      <c r="C8879" s="404" t="s">
        <v>19203</v>
      </c>
      <c r="D8879" s="405">
        <v>8.4700000000000006</v>
      </c>
    </row>
    <row r="8880" spans="1:4" ht="13.2">
      <c r="A8880" s="404">
        <v>38846</v>
      </c>
      <c r="B8880" s="404" t="s">
        <v>20552</v>
      </c>
      <c r="C8880" s="404" t="s">
        <v>19203</v>
      </c>
      <c r="D8880" s="405">
        <v>8.6199999999999992</v>
      </c>
    </row>
    <row r="8881" spans="1:4" ht="13.2">
      <c r="A8881" s="404">
        <v>38847</v>
      </c>
      <c r="B8881" s="404" t="s">
        <v>20553</v>
      </c>
      <c r="C8881" s="404" t="s">
        <v>19203</v>
      </c>
      <c r="D8881" s="405">
        <v>10.09</v>
      </c>
    </row>
    <row r="8882" spans="1:4" ht="13.2">
      <c r="A8882" s="404">
        <v>38850</v>
      </c>
      <c r="B8882" s="404" t="s">
        <v>20554</v>
      </c>
      <c r="C8882" s="404" t="s">
        <v>19203</v>
      </c>
      <c r="D8882" s="405">
        <v>18.23</v>
      </c>
    </row>
    <row r="8883" spans="1:4" ht="13.2">
      <c r="A8883" s="404">
        <v>38848</v>
      </c>
      <c r="B8883" s="404" t="s">
        <v>20555</v>
      </c>
      <c r="C8883" s="404" t="s">
        <v>19203</v>
      </c>
      <c r="D8883" s="405">
        <v>11.95</v>
      </c>
    </row>
    <row r="8884" spans="1:4" ht="13.2">
      <c r="A8884" s="404">
        <v>38851</v>
      </c>
      <c r="B8884" s="404" t="s">
        <v>20556</v>
      </c>
      <c r="C8884" s="404" t="s">
        <v>19203</v>
      </c>
      <c r="D8884" s="405">
        <v>20.61</v>
      </c>
    </row>
    <row r="8885" spans="1:4" ht="13.2">
      <c r="A8885" s="404">
        <v>38854</v>
      </c>
      <c r="B8885" s="404" t="s">
        <v>20557</v>
      </c>
      <c r="C8885" s="404" t="s">
        <v>19203</v>
      </c>
      <c r="D8885" s="405">
        <v>8.9499999999999993</v>
      </c>
    </row>
    <row r="8886" spans="1:4" ht="13.2">
      <c r="A8886" s="404">
        <v>44247</v>
      </c>
      <c r="B8886" s="404" t="s">
        <v>20558</v>
      </c>
      <c r="C8886" s="404" t="s">
        <v>19203</v>
      </c>
      <c r="D8886" s="405">
        <v>1388.31</v>
      </c>
    </row>
    <row r="8887" spans="1:4" ht="13.2">
      <c r="A8887" s="404">
        <v>38005</v>
      </c>
      <c r="B8887" s="404" t="s">
        <v>20559</v>
      </c>
      <c r="C8887" s="404" t="s">
        <v>19203</v>
      </c>
      <c r="D8887" s="405">
        <v>16.510000000000002</v>
      </c>
    </row>
    <row r="8888" spans="1:4" ht="13.2">
      <c r="A8888" s="404">
        <v>38006</v>
      </c>
      <c r="B8888" s="404" t="s">
        <v>20560</v>
      </c>
      <c r="C8888" s="404" t="s">
        <v>19203</v>
      </c>
      <c r="D8888" s="405">
        <v>21.93</v>
      </c>
    </row>
    <row r="8889" spans="1:4" ht="13.2">
      <c r="A8889" s="404">
        <v>38428</v>
      </c>
      <c r="B8889" s="404" t="s">
        <v>20561</v>
      </c>
      <c r="C8889" s="404" t="s">
        <v>19203</v>
      </c>
      <c r="D8889" s="405">
        <v>19.64</v>
      </c>
    </row>
    <row r="8890" spans="1:4" ht="13.2">
      <c r="A8890" s="404">
        <v>38007</v>
      </c>
      <c r="B8890" s="404" t="s">
        <v>20562</v>
      </c>
      <c r="C8890" s="404" t="s">
        <v>19203</v>
      </c>
      <c r="D8890" s="405">
        <v>25.31</v>
      </c>
    </row>
    <row r="8891" spans="1:4" ht="13.2">
      <c r="A8891" s="404">
        <v>38008</v>
      </c>
      <c r="B8891" s="404" t="s">
        <v>20563</v>
      </c>
      <c r="C8891" s="404" t="s">
        <v>19203</v>
      </c>
      <c r="D8891" s="405">
        <v>40.5</v>
      </c>
    </row>
    <row r="8892" spans="1:4" ht="13.2">
      <c r="A8892" s="404">
        <v>38009</v>
      </c>
      <c r="B8892" s="404" t="s">
        <v>20564</v>
      </c>
      <c r="C8892" s="404" t="s">
        <v>19203</v>
      </c>
      <c r="D8892" s="405">
        <v>49.58</v>
      </c>
    </row>
    <row r="8893" spans="1:4" ht="13.2">
      <c r="A8893" s="404">
        <v>44248</v>
      </c>
      <c r="B8893" s="404" t="s">
        <v>20565</v>
      </c>
      <c r="C8893" s="404" t="s">
        <v>19203</v>
      </c>
      <c r="D8893" s="405">
        <v>80.81</v>
      </c>
    </row>
    <row r="8894" spans="1:4" ht="13.2">
      <c r="A8894" s="404">
        <v>44249</v>
      </c>
      <c r="B8894" s="404" t="s">
        <v>20566</v>
      </c>
      <c r="C8894" s="404" t="s">
        <v>19203</v>
      </c>
      <c r="D8894" s="405">
        <v>311.8</v>
      </c>
    </row>
    <row r="8895" spans="1:4" ht="13.2">
      <c r="A8895" s="404">
        <v>44250</v>
      </c>
      <c r="B8895" s="404" t="s">
        <v>20567</v>
      </c>
      <c r="C8895" s="404" t="s">
        <v>19203</v>
      </c>
      <c r="D8895" s="405">
        <v>452.8</v>
      </c>
    </row>
    <row r="8896" spans="1:4" ht="13.2">
      <c r="A8896" s="404">
        <v>3104</v>
      </c>
      <c r="B8896" s="404" t="s">
        <v>20568</v>
      </c>
      <c r="C8896" s="404" t="s">
        <v>20569</v>
      </c>
      <c r="D8896" s="405">
        <v>146.36000000000001</v>
      </c>
    </row>
    <row r="8897" spans="1:4" ht="13.2">
      <c r="A8897" s="404">
        <v>1607</v>
      </c>
      <c r="B8897" s="404" t="s">
        <v>20570</v>
      </c>
      <c r="C8897" s="404" t="s">
        <v>20569</v>
      </c>
      <c r="D8897" s="405">
        <v>0.35</v>
      </c>
    </row>
    <row r="8898" spans="1:4" ht="13.2">
      <c r="A8898" s="404">
        <v>38169</v>
      </c>
      <c r="B8898" s="404" t="s">
        <v>20571</v>
      </c>
      <c r="C8898" s="404" t="s">
        <v>20569</v>
      </c>
      <c r="D8898" s="405">
        <v>82.6</v>
      </c>
    </row>
    <row r="8899" spans="1:4" ht="13.2">
      <c r="A8899" s="404">
        <v>6142</v>
      </c>
      <c r="B8899" s="404" t="s">
        <v>20572</v>
      </c>
      <c r="C8899" s="404" t="s">
        <v>19203</v>
      </c>
      <c r="D8899" s="405">
        <v>9.39</v>
      </c>
    </row>
    <row r="8900" spans="1:4" ht="13.2">
      <c r="A8900" s="404">
        <v>11686</v>
      </c>
      <c r="B8900" s="404" t="s">
        <v>20573</v>
      </c>
      <c r="C8900" s="404" t="s">
        <v>19203</v>
      </c>
      <c r="D8900" s="405">
        <v>13.03</v>
      </c>
    </row>
    <row r="8901" spans="1:4" ht="13.2">
      <c r="A8901" s="404">
        <v>37598</v>
      </c>
      <c r="B8901" s="404" t="s">
        <v>20574</v>
      </c>
      <c r="C8901" s="404" t="s">
        <v>19203</v>
      </c>
      <c r="D8901" s="405">
        <v>38.86</v>
      </c>
    </row>
    <row r="8902" spans="1:4" ht="13.2">
      <c r="A8902" s="404">
        <v>25398</v>
      </c>
      <c r="B8902" s="404" t="s">
        <v>20575</v>
      </c>
      <c r="C8902" s="404" t="s">
        <v>19203</v>
      </c>
      <c r="D8902" s="405">
        <v>3691.33</v>
      </c>
    </row>
    <row r="8903" spans="1:4" ht="13.2">
      <c r="A8903" s="404">
        <v>25399</v>
      </c>
      <c r="B8903" s="404" t="s">
        <v>20576</v>
      </c>
      <c r="C8903" s="404" t="s">
        <v>19203</v>
      </c>
      <c r="D8903" s="405">
        <v>2240.96</v>
      </c>
    </row>
    <row r="8904" spans="1:4" ht="13.2">
      <c r="A8904" s="404">
        <v>43440</v>
      </c>
      <c r="B8904" s="404" t="s">
        <v>20577</v>
      </c>
      <c r="C8904" s="404" t="s">
        <v>19203</v>
      </c>
      <c r="D8904" s="405">
        <v>476.91</v>
      </c>
    </row>
    <row r="8905" spans="1:4" ht="13.2">
      <c r="A8905" s="404">
        <v>10667</v>
      </c>
      <c r="B8905" s="404" t="s">
        <v>20578</v>
      </c>
      <c r="C8905" s="404" t="s">
        <v>19203</v>
      </c>
      <c r="D8905" s="405">
        <v>19404</v>
      </c>
    </row>
    <row r="8906" spans="1:4" ht="13.2">
      <c r="A8906" s="404">
        <v>1613</v>
      </c>
      <c r="B8906" s="404" t="s">
        <v>20579</v>
      </c>
      <c r="C8906" s="404" t="s">
        <v>19203</v>
      </c>
      <c r="D8906" s="405">
        <v>2181.2399999999998</v>
      </c>
    </row>
    <row r="8907" spans="1:4" ht="13.2">
      <c r="A8907" s="404">
        <v>1626</v>
      </c>
      <c r="B8907" s="404" t="s">
        <v>20580</v>
      </c>
      <c r="C8907" s="404" t="s">
        <v>19203</v>
      </c>
      <c r="D8907" s="405">
        <v>3262.32</v>
      </c>
    </row>
    <row r="8908" spans="1:4" ht="13.2">
      <c r="A8908" s="404">
        <v>1625</v>
      </c>
      <c r="B8908" s="404" t="s">
        <v>20581</v>
      </c>
      <c r="C8908" s="404" t="s">
        <v>19203</v>
      </c>
      <c r="D8908" s="405">
        <v>227.86</v>
      </c>
    </row>
    <row r="8909" spans="1:4" ht="13.2">
      <c r="A8909" s="404">
        <v>1622</v>
      </c>
      <c r="B8909" s="404" t="s">
        <v>20582</v>
      </c>
      <c r="C8909" s="404" t="s">
        <v>19203</v>
      </c>
      <c r="D8909" s="405">
        <v>7361.71</v>
      </c>
    </row>
    <row r="8910" spans="1:4" ht="13.2">
      <c r="A8910" s="404">
        <v>1620</v>
      </c>
      <c r="B8910" s="404" t="s">
        <v>20583</v>
      </c>
      <c r="C8910" s="404" t="s">
        <v>19203</v>
      </c>
      <c r="D8910" s="405">
        <v>479.99</v>
      </c>
    </row>
    <row r="8911" spans="1:4" ht="13.2">
      <c r="A8911" s="404">
        <v>1629</v>
      </c>
      <c r="B8911" s="404" t="s">
        <v>20584</v>
      </c>
      <c r="C8911" s="404" t="s">
        <v>19203</v>
      </c>
      <c r="D8911" s="405">
        <v>17916.66</v>
      </c>
    </row>
    <row r="8912" spans="1:4" ht="13.2">
      <c r="A8912" s="404">
        <v>1627</v>
      </c>
      <c r="B8912" s="404" t="s">
        <v>20585</v>
      </c>
      <c r="C8912" s="404" t="s">
        <v>19203</v>
      </c>
      <c r="D8912" s="405">
        <v>917.49</v>
      </c>
    </row>
    <row r="8913" spans="1:4" ht="13.2">
      <c r="A8913" s="404">
        <v>1623</v>
      </c>
      <c r="B8913" s="404" t="s">
        <v>20586</v>
      </c>
      <c r="C8913" s="404" t="s">
        <v>19203</v>
      </c>
      <c r="D8913" s="405">
        <v>185.83</v>
      </c>
    </row>
    <row r="8914" spans="1:4" ht="13.2">
      <c r="A8914" s="404">
        <v>1619</v>
      </c>
      <c r="B8914" s="404" t="s">
        <v>20587</v>
      </c>
      <c r="C8914" s="404" t="s">
        <v>19203</v>
      </c>
      <c r="D8914" s="405">
        <v>255.62</v>
      </c>
    </row>
    <row r="8915" spans="1:4" ht="13.2">
      <c r="A8915" s="404">
        <v>1630</v>
      </c>
      <c r="B8915" s="404" t="s">
        <v>20588</v>
      </c>
      <c r="C8915" s="404" t="s">
        <v>19203</v>
      </c>
      <c r="D8915" s="405">
        <v>5628.18</v>
      </c>
    </row>
    <row r="8916" spans="1:4" ht="13.2">
      <c r="A8916" s="404">
        <v>1616</v>
      </c>
      <c r="B8916" s="404" t="s">
        <v>20589</v>
      </c>
      <c r="C8916" s="404" t="s">
        <v>19203</v>
      </c>
      <c r="D8916" s="405">
        <v>8656.24</v>
      </c>
    </row>
    <row r="8917" spans="1:4" ht="13.2">
      <c r="A8917" s="404">
        <v>1614</v>
      </c>
      <c r="B8917" s="404" t="s">
        <v>20590</v>
      </c>
      <c r="C8917" s="404" t="s">
        <v>19203</v>
      </c>
      <c r="D8917" s="405">
        <v>395.62</v>
      </c>
    </row>
    <row r="8918" spans="1:4" ht="13.2">
      <c r="A8918" s="404">
        <v>1617</v>
      </c>
      <c r="B8918" s="404" t="s">
        <v>20591</v>
      </c>
      <c r="C8918" s="404" t="s">
        <v>19203</v>
      </c>
      <c r="D8918" s="405">
        <v>10333.68</v>
      </c>
    </row>
    <row r="8919" spans="1:4" ht="13.2">
      <c r="A8919" s="404">
        <v>1621</v>
      </c>
      <c r="B8919" s="404" t="s">
        <v>20592</v>
      </c>
      <c r="C8919" s="404" t="s">
        <v>19203</v>
      </c>
      <c r="D8919" s="405">
        <v>707.56</v>
      </c>
    </row>
    <row r="8920" spans="1:4" ht="13.2">
      <c r="A8920" s="404">
        <v>1624</v>
      </c>
      <c r="B8920" s="404" t="s">
        <v>20593</v>
      </c>
      <c r="C8920" s="404" t="s">
        <v>19203</v>
      </c>
      <c r="D8920" s="405">
        <v>25400.69</v>
      </c>
    </row>
    <row r="8921" spans="1:4" ht="13.2">
      <c r="A8921" s="404">
        <v>1615</v>
      </c>
      <c r="B8921" s="404" t="s">
        <v>20594</v>
      </c>
      <c r="C8921" s="404" t="s">
        <v>19203</v>
      </c>
      <c r="D8921" s="405">
        <v>1328.68</v>
      </c>
    </row>
    <row r="8922" spans="1:4" ht="13.2">
      <c r="A8922" s="404">
        <v>1612</v>
      </c>
      <c r="B8922" s="404" t="s">
        <v>20595</v>
      </c>
      <c r="C8922" s="404" t="s">
        <v>19203</v>
      </c>
      <c r="D8922" s="405">
        <v>175</v>
      </c>
    </row>
    <row r="8923" spans="1:4" ht="13.2">
      <c r="A8923" s="404">
        <v>1618</v>
      </c>
      <c r="B8923" s="404" t="s">
        <v>20596</v>
      </c>
      <c r="C8923" s="404" t="s">
        <v>19203</v>
      </c>
      <c r="D8923" s="405">
        <v>1825.81</v>
      </c>
    </row>
    <row r="8924" spans="1:4" ht="13.2">
      <c r="A8924" s="404">
        <v>14211</v>
      </c>
      <c r="B8924" s="404" t="s">
        <v>20597</v>
      </c>
      <c r="C8924" s="404" t="s">
        <v>19203</v>
      </c>
      <c r="D8924" s="405">
        <v>61.05</v>
      </c>
    </row>
    <row r="8925" spans="1:4" ht="13.2">
      <c r="A8925" s="404">
        <v>43657</v>
      </c>
      <c r="B8925" s="404" t="s">
        <v>20598</v>
      </c>
      <c r="C8925" s="404" t="s">
        <v>19247</v>
      </c>
      <c r="D8925" s="405">
        <v>7.42</v>
      </c>
    </row>
    <row r="8926" spans="1:4" ht="13.2">
      <c r="A8926" s="404">
        <v>38200</v>
      </c>
      <c r="B8926" s="404" t="s">
        <v>20599</v>
      </c>
      <c r="C8926" s="404" t="s">
        <v>20600</v>
      </c>
      <c r="D8926" s="405">
        <v>563.41</v>
      </c>
    </row>
    <row r="8927" spans="1:4" ht="13.2">
      <c r="A8927" s="404">
        <v>39269</v>
      </c>
      <c r="B8927" s="404" t="s">
        <v>20601</v>
      </c>
      <c r="C8927" s="404" t="s">
        <v>19247</v>
      </c>
      <c r="D8927" s="405">
        <v>1.1000000000000001</v>
      </c>
    </row>
    <row r="8928" spans="1:4" ht="13.2">
      <c r="A8928" s="404">
        <v>11889</v>
      </c>
      <c r="B8928" s="404" t="s">
        <v>20602</v>
      </c>
      <c r="C8928" s="404" t="s">
        <v>19247</v>
      </c>
      <c r="D8928" s="405">
        <v>1.51</v>
      </c>
    </row>
    <row r="8929" spans="1:4" ht="13.2">
      <c r="A8929" s="404">
        <v>39270</v>
      </c>
      <c r="B8929" s="404" t="s">
        <v>20603</v>
      </c>
      <c r="C8929" s="404" t="s">
        <v>19247</v>
      </c>
      <c r="D8929" s="405">
        <v>1.97</v>
      </c>
    </row>
    <row r="8930" spans="1:4" ht="13.2">
      <c r="A8930" s="404">
        <v>11890</v>
      </c>
      <c r="B8930" s="404" t="s">
        <v>20604</v>
      </c>
      <c r="C8930" s="404" t="s">
        <v>19247</v>
      </c>
      <c r="D8930" s="405">
        <v>2.68</v>
      </c>
    </row>
    <row r="8931" spans="1:4" ht="13.2">
      <c r="A8931" s="404">
        <v>11891</v>
      </c>
      <c r="B8931" s="404" t="s">
        <v>20605</v>
      </c>
      <c r="C8931" s="404" t="s">
        <v>19247</v>
      </c>
      <c r="D8931" s="405">
        <v>4.3499999999999996</v>
      </c>
    </row>
    <row r="8932" spans="1:4" ht="13.2">
      <c r="A8932" s="404">
        <v>11892</v>
      </c>
      <c r="B8932" s="404" t="s">
        <v>20606</v>
      </c>
      <c r="C8932" s="404" t="s">
        <v>19247</v>
      </c>
      <c r="D8932" s="405">
        <v>7.11</v>
      </c>
    </row>
    <row r="8933" spans="1:4" ht="13.2">
      <c r="A8933" s="404">
        <v>37601</v>
      </c>
      <c r="B8933" s="404" t="s">
        <v>20607</v>
      </c>
      <c r="C8933" s="404" t="s">
        <v>19247</v>
      </c>
      <c r="D8933" s="405">
        <v>8.6300000000000008</v>
      </c>
    </row>
    <row r="8934" spans="1:4" ht="13.2">
      <c r="A8934" s="404">
        <v>1634</v>
      </c>
      <c r="B8934" s="404" t="s">
        <v>20608</v>
      </c>
      <c r="C8934" s="404" t="s">
        <v>19247</v>
      </c>
      <c r="D8934" s="405">
        <v>8.92</v>
      </c>
    </row>
    <row r="8935" spans="1:4" ht="13.2">
      <c r="A8935" s="404">
        <v>5086</v>
      </c>
      <c r="B8935" s="404" t="s">
        <v>20609</v>
      </c>
      <c r="C8935" s="404" t="s">
        <v>19251</v>
      </c>
      <c r="D8935" s="405">
        <v>34.19</v>
      </c>
    </row>
    <row r="8936" spans="1:4" ht="13.2">
      <c r="A8936" s="404">
        <v>11280</v>
      </c>
      <c r="B8936" s="404" t="s">
        <v>20610</v>
      </c>
      <c r="C8936" s="404" t="s">
        <v>19203</v>
      </c>
      <c r="D8936" s="405">
        <v>10942.89</v>
      </c>
    </row>
    <row r="8937" spans="1:4" ht="13.2">
      <c r="A8937" s="404">
        <v>40519</v>
      </c>
      <c r="B8937" s="404" t="s">
        <v>20611</v>
      </c>
      <c r="C8937" s="404" t="s">
        <v>19203</v>
      </c>
      <c r="D8937" s="405">
        <v>90209.45</v>
      </c>
    </row>
    <row r="8938" spans="1:4" ht="13.2">
      <c r="A8938" s="404">
        <v>39869</v>
      </c>
      <c r="B8938" s="404" t="s">
        <v>20612</v>
      </c>
      <c r="C8938" s="404" t="s">
        <v>19203</v>
      </c>
      <c r="D8938" s="405">
        <v>13.04</v>
      </c>
    </row>
    <row r="8939" spans="1:4" ht="13.2">
      <c r="A8939" s="404">
        <v>39870</v>
      </c>
      <c r="B8939" s="404" t="s">
        <v>20613</v>
      </c>
      <c r="C8939" s="404" t="s">
        <v>19203</v>
      </c>
      <c r="D8939" s="405">
        <v>19.940000000000001</v>
      </c>
    </row>
    <row r="8940" spans="1:4" ht="13.2">
      <c r="A8940" s="404">
        <v>39871</v>
      </c>
      <c r="B8940" s="404" t="s">
        <v>20614</v>
      </c>
      <c r="C8940" s="404" t="s">
        <v>19203</v>
      </c>
      <c r="D8940" s="405">
        <v>22.36</v>
      </c>
    </row>
    <row r="8941" spans="1:4" ht="13.2">
      <c r="A8941" s="404">
        <v>12722</v>
      </c>
      <c r="B8941" s="404" t="s">
        <v>20615</v>
      </c>
      <c r="C8941" s="404" t="s">
        <v>19203</v>
      </c>
      <c r="D8941" s="405">
        <v>748.18</v>
      </c>
    </row>
    <row r="8942" spans="1:4" ht="13.2">
      <c r="A8942" s="404">
        <v>12714</v>
      </c>
      <c r="B8942" s="404" t="s">
        <v>20616</v>
      </c>
      <c r="C8942" s="404" t="s">
        <v>19203</v>
      </c>
      <c r="D8942" s="405">
        <v>4.88</v>
      </c>
    </row>
    <row r="8943" spans="1:4" ht="13.2">
      <c r="A8943" s="404">
        <v>12715</v>
      </c>
      <c r="B8943" s="404" t="s">
        <v>20617</v>
      </c>
      <c r="C8943" s="404" t="s">
        <v>19203</v>
      </c>
      <c r="D8943" s="405">
        <v>11.02</v>
      </c>
    </row>
    <row r="8944" spans="1:4" ht="13.2">
      <c r="A8944" s="404">
        <v>12716</v>
      </c>
      <c r="B8944" s="404" t="s">
        <v>20618</v>
      </c>
      <c r="C8944" s="404" t="s">
        <v>19203</v>
      </c>
      <c r="D8944" s="405">
        <v>18.940000000000001</v>
      </c>
    </row>
    <row r="8945" spans="1:4" ht="13.2">
      <c r="A8945" s="404">
        <v>12717</v>
      </c>
      <c r="B8945" s="404" t="s">
        <v>20619</v>
      </c>
      <c r="C8945" s="404" t="s">
        <v>19203</v>
      </c>
      <c r="D8945" s="405">
        <v>37.22</v>
      </c>
    </row>
    <row r="8946" spans="1:4" ht="13.2">
      <c r="A8946" s="404">
        <v>12718</v>
      </c>
      <c r="B8946" s="404" t="s">
        <v>20620</v>
      </c>
      <c r="C8946" s="404" t="s">
        <v>19203</v>
      </c>
      <c r="D8946" s="405">
        <v>57.12</v>
      </c>
    </row>
    <row r="8947" spans="1:4" ht="13.2">
      <c r="A8947" s="404">
        <v>12719</v>
      </c>
      <c r="B8947" s="404" t="s">
        <v>20621</v>
      </c>
      <c r="C8947" s="404" t="s">
        <v>19203</v>
      </c>
      <c r="D8947" s="405">
        <v>90.68</v>
      </c>
    </row>
    <row r="8948" spans="1:4" ht="13.2">
      <c r="A8948" s="404">
        <v>12720</v>
      </c>
      <c r="B8948" s="404" t="s">
        <v>20622</v>
      </c>
      <c r="C8948" s="404" t="s">
        <v>19203</v>
      </c>
      <c r="D8948" s="405">
        <v>315.75</v>
      </c>
    </row>
    <row r="8949" spans="1:4" ht="13.2">
      <c r="A8949" s="404">
        <v>12721</v>
      </c>
      <c r="B8949" s="404" t="s">
        <v>20623</v>
      </c>
      <c r="C8949" s="404" t="s">
        <v>19203</v>
      </c>
      <c r="D8949" s="405">
        <v>302.79000000000002</v>
      </c>
    </row>
    <row r="8950" spans="1:4" ht="13.2">
      <c r="A8950" s="404">
        <v>3468</v>
      </c>
      <c r="B8950" s="404" t="s">
        <v>20624</v>
      </c>
      <c r="C8950" s="404" t="s">
        <v>19203</v>
      </c>
      <c r="D8950" s="405">
        <v>43.4</v>
      </c>
    </row>
    <row r="8951" spans="1:4" ht="13.2">
      <c r="A8951" s="404">
        <v>3465</v>
      </c>
      <c r="B8951" s="404" t="s">
        <v>20625</v>
      </c>
      <c r="C8951" s="404" t="s">
        <v>19203</v>
      </c>
      <c r="D8951" s="405">
        <v>43.38</v>
      </c>
    </row>
    <row r="8952" spans="1:4" ht="13.2">
      <c r="A8952" s="404">
        <v>12403</v>
      </c>
      <c r="B8952" s="404" t="s">
        <v>20626</v>
      </c>
      <c r="C8952" s="404" t="s">
        <v>19203</v>
      </c>
      <c r="D8952" s="405">
        <v>30.92</v>
      </c>
    </row>
    <row r="8953" spans="1:4" ht="13.2">
      <c r="A8953" s="404">
        <v>3463</v>
      </c>
      <c r="B8953" s="404" t="s">
        <v>20627</v>
      </c>
      <c r="C8953" s="404" t="s">
        <v>19203</v>
      </c>
      <c r="D8953" s="405">
        <v>18.059999999999999</v>
      </c>
    </row>
    <row r="8954" spans="1:4" ht="13.2">
      <c r="A8954" s="404">
        <v>3464</v>
      </c>
      <c r="B8954" s="404" t="s">
        <v>20628</v>
      </c>
      <c r="C8954" s="404" t="s">
        <v>19203</v>
      </c>
      <c r="D8954" s="405">
        <v>18.059999999999999</v>
      </c>
    </row>
    <row r="8955" spans="1:4" ht="13.2">
      <c r="A8955" s="404">
        <v>3466</v>
      </c>
      <c r="B8955" s="404" t="s">
        <v>20629</v>
      </c>
      <c r="C8955" s="404" t="s">
        <v>19203</v>
      </c>
      <c r="D8955" s="405">
        <v>110.19</v>
      </c>
    </row>
    <row r="8956" spans="1:4" ht="13.2">
      <c r="A8956" s="404">
        <v>3467</v>
      </c>
      <c r="B8956" s="404" t="s">
        <v>20630</v>
      </c>
      <c r="C8956" s="404" t="s">
        <v>19203</v>
      </c>
      <c r="D8956" s="405">
        <v>62.23</v>
      </c>
    </row>
    <row r="8957" spans="1:4" ht="13.2">
      <c r="A8957" s="404">
        <v>3462</v>
      </c>
      <c r="B8957" s="404" t="s">
        <v>20631</v>
      </c>
      <c r="C8957" s="404" t="s">
        <v>19203</v>
      </c>
      <c r="D8957" s="405">
        <v>11.92</v>
      </c>
    </row>
    <row r="8958" spans="1:4" ht="13.2">
      <c r="A8958" s="404">
        <v>3446</v>
      </c>
      <c r="B8958" s="404" t="s">
        <v>20632</v>
      </c>
      <c r="C8958" s="404" t="s">
        <v>19203</v>
      </c>
      <c r="D8958" s="405">
        <v>36.69</v>
      </c>
    </row>
    <row r="8959" spans="1:4" ht="13.2">
      <c r="A8959" s="404">
        <v>3445</v>
      </c>
      <c r="B8959" s="404" t="s">
        <v>20633</v>
      </c>
      <c r="C8959" s="404" t="s">
        <v>19203</v>
      </c>
      <c r="D8959" s="405">
        <v>29.95</v>
      </c>
    </row>
    <row r="8960" spans="1:4" ht="13.2">
      <c r="A8960" s="404">
        <v>3441</v>
      </c>
      <c r="B8960" s="404" t="s">
        <v>20634</v>
      </c>
      <c r="C8960" s="404" t="s">
        <v>19203</v>
      </c>
      <c r="D8960" s="405">
        <v>8.4499999999999993</v>
      </c>
    </row>
    <row r="8961" spans="1:4" ht="13.2">
      <c r="A8961" s="404">
        <v>3444</v>
      </c>
      <c r="B8961" s="404" t="s">
        <v>20635</v>
      </c>
      <c r="C8961" s="404" t="s">
        <v>19203</v>
      </c>
      <c r="D8961" s="405">
        <v>18.43</v>
      </c>
    </row>
    <row r="8962" spans="1:4" ht="13.2">
      <c r="A8962" s="404">
        <v>12402</v>
      </c>
      <c r="B8962" s="404" t="s">
        <v>20636</v>
      </c>
      <c r="C8962" s="404" t="s">
        <v>19203</v>
      </c>
      <c r="D8962" s="405">
        <v>103.12</v>
      </c>
    </row>
    <row r="8963" spans="1:4" ht="13.2">
      <c r="A8963" s="404">
        <v>3447</v>
      </c>
      <c r="B8963" s="404" t="s">
        <v>20637</v>
      </c>
      <c r="C8963" s="404" t="s">
        <v>19203</v>
      </c>
      <c r="D8963" s="405">
        <v>53.35</v>
      </c>
    </row>
    <row r="8964" spans="1:4" ht="13.2">
      <c r="A8964" s="404">
        <v>3442</v>
      </c>
      <c r="B8964" s="404" t="s">
        <v>20638</v>
      </c>
      <c r="C8964" s="404" t="s">
        <v>19203</v>
      </c>
      <c r="D8964" s="405">
        <v>12.64</v>
      </c>
    </row>
    <row r="8965" spans="1:4" ht="13.2">
      <c r="A8965" s="404">
        <v>3448</v>
      </c>
      <c r="B8965" s="404" t="s">
        <v>20639</v>
      </c>
      <c r="C8965" s="404" t="s">
        <v>19203</v>
      </c>
      <c r="D8965" s="405">
        <v>150.77000000000001</v>
      </c>
    </row>
    <row r="8966" spans="1:4" ht="13.2">
      <c r="A8966" s="404">
        <v>3449</v>
      </c>
      <c r="B8966" s="404" t="s">
        <v>20640</v>
      </c>
      <c r="C8966" s="404" t="s">
        <v>19203</v>
      </c>
      <c r="D8966" s="405">
        <v>264.18</v>
      </c>
    </row>
    <row r="8967" spans="1:4" ht="13.2">
      <c r="A8967" s="404">
        <v>37438</v>
      </c>
      <c r="B8967" s="404" t="s">
        <v>20641</v>
      </c>
      <c r="C8967" s="404" t="s">
        <v>19203</v>
      </c>
      <c r="D8967" s="405">
        <v>228.21</v>
      </c>
    </row>
    <row r="8968" spans="1:4" ht="13.2">
      <c r="A8968" s="404">
        <v>37439</v>
      </c>
      <c r="B8968" s="404" t="s">
        <v>20642</v>
      </c>
      <c r="C8968" s="404" t="s">
        <v>19203</v>
      </c>
      <c r="D8968" s="405">
        <v>1492.05</v>
      </c>
    </row>
    <row r="8969" spans="1:4" ht="13.2">
      <c r="A8969" s="404">
        <v>37435</v>
      </c>
      <c r="B8969" s="404" t="s">
        <v>20643</v>
      </c>
      <c r="C8969" s="404" t="s">
        <v>19203</v>
      </c>
      <c r="D8969" s="405">
        <v>26.82</v>
      </c>
    </row>
    <row r="8970" spans="1:4" ht="13.2">
      <c r="A8970" s="404">
        <v>37436</v>
      </c>
      <c r="B8970" s="404" t="s">
        <v>20644</v>
      </c>
      <c r="C8970" s="404" t="s">
        <v>19203</v>
      </c>
      <c r="D8970" s="405">
        <v>31.65</v>
      </c>
    </row>
    <row r="8971" spans="1:4" ht="13.2">
      <c r="A8971" s="404">
        <v>37437</v>
      </c>
      <c r="B8971" s="404" t="s">
        <v>20645</v>
      </c>
      <c r="C8971" s="404" t="s">
        <v>19203</v>
      </c>
      <c r="D8971" s="405">
        <v>45.78</v>
      </c>
    </row>
    <row r="8972" spans="1:4" ht="13.2">
      <c r="A8972" s="404">
        <v>3473</v>
      </c>
      <c r="B8972" s="404" t="s">
        <v>20646</v>
      </c>
      <c r="C8972" s="404" t="s">
        <v>19203</v>
      </c>
      <c r="D8972" s="405">
        <v>41.48</v>
      </c>
    </row>
    <row r="8973" spans="1:4" ht="13.2">
      <c r="A8973" s="404">
        <v>3474</v>
      </c>
      <c r="B8973" s="404" t="s">
        <v>20647</v>
      </c>
      <c r="C8973" s="404" t="s">
        <v>19203</v>
      </c>
      <c r="D8973" s="405">
        <v>34.19</v>
      </c>
    </row>
    <row r="8974" spans="1:4" ht="13.2">
      <c r="A8974" s="404">
        <v>3450</v>
      </c>
      <c r="B8974" s="404" t="s">
        <v>20648</v>
      </c>
      <c r="C8974" s="404" t="s">
        <v>19203</v>
      </c>
      <c r="D8974" s="405">
        <v>9.91</v>
      </c>
    </row>
    <row r="8975" spans="1:4" ht="13.2">
      <c r="A8975" s="404">
        <v>3443</v>
      </c>
      <c r="B8975" s="404" t="s">
        <v>20649</v>
      </c>
      <c r="C8975" s="404" t="s">
        <v>19203</v>
      </c>
      <c r="D8975" s="405">
        <v>21.27</v>
      </c>
    </row>
    <row r="8976" spans="1:4" ht="13.2">
      <c r="A8976" s="404">
        <v>3453</v>
      </c>
      <c r="B8976" s="404" t="s">
        <v>20650</v>
      </c>
      <c r="C8976" s="404" t="s">
        <v>19203</v>
      </c>
      <c r="D8976" s="405">
        <v>121.07</v>
      </c>
    </row>
    <row r="8977" spans="1:4" ht="13.2">
      <c r="A8977" s="404">
        <v>3452</v>
      </c>
      <c r="B8977" s="404" t="s">
        <v>20651</v>
      </c>
      <c r="C8977" s="404" t="s">
        <v>19203</v>
      </c>
      <c r="D8977" s="405">
        <v>59.76</v>
      </c>
    </row>
    <row r="8978" spans="1:4" ht="13.2">
      <c r="A8978" s="404">
        <v>3451</v>
      </c>
      <c r="B8978" s="404" t="s">
        <v>20652</v>
      </c>
      <c r="C8978" s="404" t="s">
        <v>19203</v>
      </c>
      <c r="D8978" s="405">
        <v>11.85</v>
      </c>
    </row>
    <row r="8979" spans="1:4" ht="13.2">
      <c r="A8979" s="404">
        <v>3454</v>
      </c>
      <c r="B8979" s="404" t="s">
        <v>20653</v>
      </c>
      <c r="C8979" s="404" t="s">
        <v>19203</v>
      </c>
      <c r="D8979" s="405">
        <v>184.15</v>
      </c>
    </row>
    <row r="8980" spans="1:4" ht="13.2">
      <c r="A8980" s="404">
        <v>3458</v>
      </c>
      <c r="B8980" s="404" t="s">
        <v>20654</v>
      </c>
      <c r="C8980" s="404" t="s">
        <v>19203</v>
      </c>
      <c r="D8980" s="405">
        <v>33.25</v>
      </c>
    </row>
    <row r="8981" spans="1:4" ht="13.2">
      <c r="A8981" s="404">
        <v>3457</v>
      </c>
      <c r="B8981" s="404" t="s">
        <v>20655</v>
      </c>
      <c r="C8981" s="404" t="s">
        <v>19203</v>
      </c>
      <c r="D8981" s="405">
        <v>24.96</v>
      </c>
    </row>
    <row r="8982" spans="1:4" ht="13.2">
      <c r="A8982" s="404">
        <v>3455</v>
      </c>
      <c r="B8982" s="404" t="s">
        <v>20656</v>
      </c>
      <c r="C8982" s="404" t="s">
        <v>19203</v>
      </c>
      <c r="D8982" s="405">
        <v>7.09</v>
      </c>
    </row>
    <row r="8983" spans="1:4" ht="13.2">
      <c r="A8983" s="404">
        <v>3472</v>
      </c>
      <c r="B8983" s="404" t="s">
        <v>20657</v>
      </c>
      <c r="C8983" s="404" t="s">
        <v>19203</v>
      </c>
      <c r="D8983" s="405">
        <v>15.92</v>
      </c>
    </row>
    <row r="8984" spans="1:4" ht="13.2">
      <c r="A8984" s="404">
        <v>3470</v>
      </c>
      <c r="B8984" s="404" t="s">
        <v>20658</v>
      </c>
      <c r="C8984" s="404" t="s">
        <v>19203</v>
      </c>
      <c r="D8984" s="405">
        <v>92.84</v>
      </c>
    </row>
    <row r="8985" spans="1:4" ht="13.2">
      <c r="A8985" s="404">
        <v>3471</v>
      </c>
      <c r="B8985" s="404" t="s">
        <v>20659</v>
      </c>
      <c r="C8985" s="404" t="s">
        <v>19203</v>
      </c>
      <c r="D8985" s="405">
        <v>51.01</v>
      </c>
    </row>
    <row r="8986" spans="1:4" ht="13.2">
      <c r="A8986" s="404">
        <v>3456</v>
      </c>
      <c r="B8986" s="404" t="s">
        <v>20660</v>
      </c>
      <c r="C8986" s="404" t="s">
        <v>19203</v>
      </c>
      <c r="D8986" s="405">
        <v>10.61</v>
      </c>
    </row>
    <row r="8987" spans="1:4" ht="13.2">
      <c r="A8987" s="404">
        <v>3459</v>
      </c>
      <c r="B8987" s="404" t="s">
        <v>20661</v>
      </c>
      <c r="C8987" s="404" t="s">
        <v>19203</v>
      </c>
      <c r="D8987" s="405">
        <v>130.94999999999999</v>
      </c>
    </row>
    <row r="8988" spans="1:4" ht="13.2">
      <c r="A8988" s="404">
        <v>3469</v>
      </c>
      <c r="B8988" s="404" t="s">
        <v>20662</v>
      </c>
      <c r="C8988" s="404" t="s">
        <v>19203</v>
      </c>
      <c r="D8988" s="405">
        <v>249.03</v>
      </c>
    </row>
    <row r="8989" spans="1:4" ht="13.2">
      <c r="A8989" s="404">
        <v>3460</v>
      </c>
      <c r="B8989" s="404" t="s">
        <v>20663</v>
      </c>
      <c r="C8989" s="404" t="s">
        <v>19203</v>
      </c>
      <c r="D8989" s="405">
        <v>363.38</v>
      </c>
    </row>
    <row r="8990" spans="1:4" ht="13.2">
      <c r="A8990" s="404">
        <v>3461</v>
      </c>
      <c r="B8990" s="404" t="s">
        <v>20664</v>
      </c>
      <c r="C8990" s="404" t="s">
        <v>19203</v>
      </c>
      <c r="D8990" s="405">
        <v>928.77</v>
      </c>
    </row>
    <row r="8991" spans="1:4" ht="13.2">
      <c r="A8991" s="404">
        <v>37433</v>
      </c>
      <c r="B8991" s="404" t="s">
        <v>20665</v>
      </c>
      <c r="C8991" s="404" t="s">
        <v>19203</v>
      </c>
      <c r="D8991" s="405">
        <v>228.21</v>
      </c>
    </row>
    <row r="8992" spans="1:4" ht="13.2">
      <c r="A8992" s="404">
        <v>37430</v>
      </c>
      <c r="B8992" s="404" t="s">
        <v>20666</v>
      </c>
      <c r="C8992" s="404" t="s">
        <v>19203</v>
      </c>
      <c r="D8992" s="405">
        <v>28.6</v>
      </c>
    </row>
    <row r="8993" spans="1:4" ht="13.2">
      <c r="A8993" s="404">
        <v>37434</v>
      </c>
      <c r="B8993" s="404" t="s">
        <v>20667</v>
      </c>
      <c r="C8993" s="404" t="s">
        <v>19203</v>
      </c>
      <c r="D8993" s="405">
        <v>2127.86</v>
      </c>
    </row>
    <row r="8994" spans="1:4" ht="13.2">
      <c r="A8994" s="404">
        <v>37431</v>
      </c>
      <c r="B8994" s="404" t="s">
        <v>20668</v>
      </c>
      <c r="C8994" s="404" t="s">
        <v>19203</v>
      </c>
      <c r="D8994" s="405">
        <v>38.79</v>
      </c>
    </row>
    <row r="8995" spans="1:4" ht="13.2">
      <c r="A8995" s="404">
        <v>37432</v>
      </c>
      <c r="B8995" s="404" t="s">
        <v>20669</v>
      </c>
      <c r="C8995" s="404" t="s">
        <v>19203</v>
      </c>
      <c r="D8995" s="405">
        <v>71.56</v>
      </c>
    </row>
    <row r="8996" spans="1:4" ht="13.2">
      <c r="A8996" s="404">
        <v>37413</v>
      </c>
      <c r="B8996" s="404" t="s">
        <v>20670</v>
      </c>
      <c r="C8996" s="404" t="s">
        <v>19203</v>
      </c>
      <c r="D8996" s="405">
        <v>3.8</v>
      </c>
    </row>
    <row r="8997" spans="1:4" ht="13.2">
      <c r="A8997" s="404">
        <v>37414</v>
      </c>
      <c r="B8997" s="404" t="s">
        <v>20671</v>
      </c>
      <c r="C8997" s="404" t="s">
        <v>19203</v>
      </c>
      <c r="D8997" s="405">
        <v>4.3099999999999996</v>
      </c>
    </row>
    <row r="8998" spans="1:4" ht="13.2">
      <c r="A8998" s="404">
        <v>37415</v>
      </c>
      <c r="B8998" s="404" t="s">
        <v>20672</v>
      </c>
      <c r="C8998" s="404" t="s">
        <v>19203</v>
      </c>
      <c r="D8998" s="405">
        <v>7.84</v>
      </c>
    </row>
    <row r="8999" spans="1:4" ht="13.2">
      <c r="A8999" s="404">
        <v>37416</v>
      </c>
      <c r="B8999" s="404" t="s">
        <v>20673</v>
      </c>
      <c r="C8999" s="404" t="s">
        <v>19203</v>
      </c>
      <c r="D8999" s="405">
        <v>3.55</v>
      </c>
    </row>
    <row r="9000" spans="1:4" ht="13.2">
      <c r="A9000" s="404">
        <v>37417</v>
      </c>
      <c r="B9000" s="404" t="s">
        <v>20674</v>
      </c>
      <c r="C9000" s="404" t="s">
        <v>19203</v>
      </c>
      <c r="D9000" s="405">
        <v>5.1100000000000003</v>
      </c>
    </row>
    <row r="9001" spans="1:4" ht="13.2">
      <c r="A9001" s="404">
        <v>43590</v>
      </c>
      <c r="B9001" s="404" t="s">
        <v>20675</v>
      </c>
      <c r="C9001" s="404" t="s">
        <v>19203</v>
      </c>
      <c r="D9001" s="405">
        <v>158.97</v>
      </c>
    </row>
    <row r="9002" spans="1:4" ht="13.2">
      <c r="A9002" s="404">
        <v>43589</v>
      </c>
      <c r="B9002" s="404" t="s">
        <v>20676</v>
      </c>
      <c r="C9002" s="404" t="s">
        <v>19203</v>
      </c>
      <c r="D9002" s="405">
        <v>28.76</v>
      </c>
    </row>
    <row r="9003" spans="1:4" ht="13.2">
      <c r="A9003" s="404">
        <v>34519</v>
      </c>
      <c r="B9003" s="404" t="s">
        <v>20677</v>
      </c>
      <c r="C9003" s="404" t="s">
        <v>19203</v>
      </c>
      <c r="D9003" s="405">
        <v>124.57</v>
      </c>
    </row>
    <row r="9004" spans="1:4" ht="13.2">
      <c r="A9004" s="404">
        <v>1649</v>
      </c>
      <c r="B9004" s="404" t="s">
        <v>20678</v>
      </c>
      <c r="C9004" s="404" t="s">
        <v>19203</v>
      </c>
      <c r="D9004" s="405">
        <v>78.41</v>
      </c>
    </row>
    <row r="9005" spans="1:4" ht="13.2">
      <c r="A9005" s="404">
        <v>1653</v>
      </c>
      <c r="B9005" s="404" t="s">
        <v>20679</v>
      </c>
      <c r="C9005" s="404" t="s">
        <v>19203</v>
      </c>
      <c r="D9005" s="405">
        <v>61.41</v>
      </c>
    </row>
    <row r="9006" spans="1:4" ht="13.2">
      <c r="A9006" s="404">
        <v>1647</v>
      </c>
      <c r="B9006" s="404" t="s">
        <v>20680</v>
      </c>
      <c r="C9006" s="404" t="s">
        <v>19203</v>
      </c>
      <c r="D9006" s="405">
        <v>21.99</v>
      </c>
    </row>
    <row r="9007" spans="1:4" ht="13.2">
      <c r="A9007" s="404">
        <v>1648</v>
      </c>
      <c r="B9007" s="404" t="s">
        <v>20681</v>
      </c>
      <c r="C9007" s="404" t="s">
        <v>19203</v>
      </c>
      <c r="D9007" s="405">
        <v>42.23</v>
      </c>
    </row>
    <row r="9008" spans="1:4" ht="13.2">
      <c r="A9008" s="404">
        <v>1651</v>
      </c>
      <c r="B9008" s="404" t="s">
        <v>20682</v>
      </c>
      <c r="C9008" s="404" t="s">
        <v>19203</v>
      </c>
      <c r="D9008" s="405">
        <v>195.9</v>
      </c>
    </row>
    <row r="9009" spans="1:4" ht="13.2">
      <c r="A9009" s="404">
        <v>1650</v>
      </c>
      <c r="B9009" s="404" t="s">
        <v>20683</v>
      </c>
      <c r="C9009" s="404" t="s">
        <v>19203</v>
      </c>
      <c r="D9009" s="405">
        <v>108.28</v>
      </c>
    </row>
    <row r="9010" spans="1:4" ht="13.2">
      <c r="A9010" s="404">
        <v>1654</v>
      </c>
      <c r="B9010" s="404" t="s">
        <v>20684</v>
      </c>
      <c r="C9010" s="404" t="s">
        <v>19203</v>
      </c>
      <c r="D9010" s="405">
        <v>30.19</v>
      </c>
    </row>
    <row r="9011" spans="1:4" ht="13.2">
      <c r="A9011" s="404">
        <v>1652</v>
      </c>
      <c r="B9011" s="404" t="s">
        <v>20685</v>
      </c>
      <c r="C9011" s="404" t="s">
        <v>19203</v>
      </c>
      <c r="D9011" s="405">
        <v>281.17</v>
      </c>
    </row>
    <row r="9012" spans="1:4" ht="13.2">
      <c r="A9012" s="404">
        <v>10510</v>
      </c>
      <c r="B9012" s="404" t="s">
        <v>20686</v>
      </c>
      <c r="C9012" s="404" t="s">
        <v>19203</v>
      </c>
      <c r="D9012" s="405">
        <v>116.79</v>
      </c>
    </row>
    <row r="9013" spans="1:4" ht="13.2">
      <c r="A9013" s="404">
        <v>1747</v>
      </c>
      <c r="B9013" s="404" t="s">
        <v>20687</v>
      </c>
      <c r="C9013" s="404" t="s">
        <v>19203</v>
      </c>
      <c r="D9013" s="405">
        <v>193.04</v>
      </c>
    </row>
    <row r="9014" spans="1:4" ht="13.2">
      <c r="A9014" s="404">
        <v>1744</v>
      </c>
      <c r="B9014" s="404" t="s">
        <v>20688</v>
      </c>
      <c r="C9014" s="404" t="s">
        <v>19203</v>
      </c>
      <c r="D9014" s="405">
        <v>133.71</v>
      </c>
    </row>
    <row r="9015" spans="1:4" ht="13.2">
      <c r="A9015" s="404">
        <v>1743</v>
      </c>
      <c r="B9015" s="404" t="s">
        <v>20689</v>
      </c>
      <c r="C9015" s="404" t="s">
        <v>19203</v>
      </c>
      <c r="D9015" s="405">
        <v>175.58</v>
      </c>
    </row>
    <row r="9016" spans="1:4" ht="13.2">
      <c r="A9016" s="404">
        <v>39640</v>
      </c>
      <c r="B9016" s="404" t="s">
        <v>20690</v>
      </c>
      <c r="C9016" s="404" t="s">
        <v>19203</v>
      </c>
      <c r="D9016" s="405">
        <v>10.37</v>
      </c>
    </row>
    <row r="9017" spans="1:4" ht="13.2">
      <c r="A9017" s="404">
        <v>7216</v>
      </c>
      <c r="B9017" s="404" t="s">
        <v>20691</v>
      </c>
      <c r="C9017" s="404" t="s">
        <v>19203</v>
      </c>
      <c r="D9017" s="405">
        <v>55.73</v>
      </c>
    </row>
    <row r="9018" spans="1:4" ht="13.2">
      <c r="A9018" s="404">
        <v>20235</v>
      </c>
      <c r="B9018" s="404" t="s">
        <v>20692</v>
      </c>
      <c r="C9018" s="404" t="s">
        <v>19203</v>
      </c>
      <c r="D9018" s="405">
        <v>44.8</v>
      </c>
    </row>
    <row r="9019" spans="1:4" ht="13.2">
      <c r="A9019" s="404">
        <v>7181</v>
      </c>
      <c r="B9019" s="404" t="s">
        <v>20693</v>
      </c>
      <c r="C9019" s="404" t="s">
        <v>19203</v>
      </c>
      <c r="D9019" s="405">
        <v>4.53</v>
      </c>
    </row>
    <row r="9020" spans="1:4" ht="13.2">
      <c r="A9020" s="404">
        <v>40742</v>
      </c>
      <c r="B9020" s="404" t="s">
        <v>20694</v>
      </c>
      <c r="C9020" s="404" t="s">
        <v>19203</v>
      </c>
      <c r="D9020" s="405">
        <v>11.44</v>
      </c>
    </row>
    <row r="9021" spans="1:4" ht="13.2">
      <c r="A9021" s="404">
        <v>7214</v>
      </c>
      <c r="B9021" s="404" t="s">
        <v>20695</v>
      </c>
      <c r="C9021" s="404" t="s">
        <v>19203</v>
      </c>
      <c r="D9021" s="405">
        <v>54.42</v>
      </c>
    </row>
    <row r="9022" spans="1:4" ht="13.2">
      <c r="A9022" s="404">
        <v>7219</v>
      </c>
      <c r="B9022" s="404" t="s">
        <v>20696</v>
      </c>
      <c r="C9022" s="404" t="s">
        <v>19203</v>
      </c>
      <c r="D9022" s="405">
        <v>48.27</v>
      </c>
    </row>
    <row r="9023" spans="1:4" ht="13.2">
      <c r="A9023" s="404">
        <v>37971</v>
      </c>
      <c r="B9023" s="404" t="s">
        <v>20697</v>
      </c>
      <c r="C9023" s="404" t="s">
        <v>19203</v>
      </c>
      <c r="D9023" s="405">
        <v>4.4800000000000004</v>
      </c>
    </row>
    <row r="9024" spans="1:4" ht="13.2">
      <c r="A9024" s="404">
        <v>37972</v>
      </c>
      <c r="B9024" s="404" t="s">
        <v>20698</v>
      </c>
      <c r="C9024" s="404" t="s">
        <v>19203</v>
      </c>
      <c r="D9024" s="405">
        <v>6.36</v>
      </c>
    </row>
    <row r="9025" spans="1:4" ht="13.2">
      <c r="A9025" s="404">
        <v>37973</v>
      </c>
      <c r="B9025" s="404" t="s">
        <v>20699</v>
      </c>
      <c r="C9025" s="404" t="s">
        <v>19203</v>
      </c>
      <c r="D9025" s="405">
        <v>11.95</v>
      </c>
    </row>
    <row r="9026" spans="1:4" ht="13.2">
      <c r="A9026" s="404">
        <v>1926</v>
      </c>
      <c r="B9026" s="404" t="s">
        <v>20700</v>
      </c>
      <c r="C9026" s="404" t="s">
        <v>19203</v>
      </c>
      <c r="D9026" s="405">
        <v>2.0699999999999998</v>
      </c>
    </row>
    <row r="9027" spans="1:4" ht="13.2">
      <c r="A9027" s="404">
        <v>1927</v>
      </c>
      <c r="B9027" s="404" t="s">
        <v>20701</v>
      </c>
      <c r="C9027" s="404" t="s">
        <v>19203</v>
      </c>
      <c r="D9027" s="405">
        <v>2.3199999999999998</v>
      </c>
    </row>
    <row r="9028" spans="1:4" ht="13.2">
      <c r="A9028" s="404">
        <v>1923</v>
      </c>
      <c r="B9028" s="404" t="s">
        <v>20702</v>
      </c>
      <c r="C9028" s="404" t="s">
        <v>19203</v>
      </c>
      <c r="D9028" s="405">
        <v>4.2300000000000004</v>
      </c>
    </row>
    <row r="9029" spans="1:4" ht="13.2">
      <c r="A9029" s="404">
        <v>1929</v>
      </c>
      <c r="B9029" s="404" t="s">
        <v>20703</v>
      </c>
      <c r="C9029" s="404" t="s">
        <v>19203</v>
      </c>
      <c r="D9029" s="405">
        <v>5.13</v>
      </c>
    </row>
    <row r="9030" spans="1:4" ht="13.2">
      <c r="A9030" s="404">
        <v>1930</v>
      </c>
      <c r="B9030" s="404" t="s">
        <v>20704</v>
      </c>
      <c r="C9030" s="404" t="s">
        <v>19203</v>
      </c>
      <c r="D9030" s="405">
        <v>8.7799999999999994</v>
      </c>
    </row>
    <row r="9031" spans="1:4" ht="13.2">
      <c r="A9031" s="404">
        <v>1924</v>
      </c>
      <c r="B9031" s="404" t="s">
        <v>20705</v>
      </c>
      <c r="C9031" s="404" t="s">
        <v>19203</v>
      </c>
      <c r="D9031" s="405">
        <v>14.16</v>
      </c>
    </row>
    <row r="9032" spans="1:4" ht="13.2">
      <c r="A9032" s="404">
        <v>1922</v>
      </c>
      <c r="B9032" s="404" t="s">
        <v>20706</v>
      </c>
      <c r="C9032" s="404" t="s">
        <v>19203</v>
      </c>
      <c r="D9032" s="405">
        <v>29.29</v>
      </c>
    </row>
    <row r="9033" spans="1:4" ht="13.2">
      <c r="A9033" s="404">
        <v>1953</v>
      </c>
      <c r="B9033" s="404" t="s">
        <v>20707</v>
      </c>
      <c r="C9033" s="404" t="s">
        <v>19203</v>
      </c>
      <c r="D9033" s="405">
        <v>35.76</v>
      </c>
    </row>
    <row r="9034" spans="1:4" ht="13.2">
      <c r="A9034" s="404">
        <v>1962</v>
      </c>
      <c r="B9034" s="404" t="s">
        <v>20708</v>
      </c>
      <c r="C9034" s="404" t="s">
        <v>19203</v>
      </c>
      <c r="D9034" s="405">
        <v>173.73</v>
      </c>
    </row>
    <row r="9035" spans="1:4" ht="13.2">
      <c r="A9035" s="404">
        <v>1955</v>
      </c>
      <c r="B9035" s="404" t="s">
        <v>20709</v>
      </c>
      <c r="C9035" s="404" t="s">
        <v>19203</v>
      </c>
      <c r="D9035" s="405">
        <v>2</v>
      </c>
    </row>
    <row r="9036" spans="1:4" ht="13.2">
      <c r="A9036" s="404">
        <v>1956</v>
      </c>
      <c r="B9036" s="404" t="s">
        <v>20710</v>
      </c>
      <c r="C9036" s="404" t="s">
        <v>19203</v>
      </c>
      <c r="D9036" s="405">
        <v>2.82</v>
      </c>
    </row>
    <row r="9037" spans="1:4" ht="13.2">
      <c r="A9037" s="404">
        <v>1957</v>
      </c>
      <c r="B9037" s="404" t="s">
        <v>20711</v>
      </c>
      <c r="C9037" s="404" t="s">
        <v>19203</v>
      </c>
      <c r="D9037" s="405">
        <v>6.11</v>
      </c>
    </row>
    <row r="9038" spans="1:4" ht="13.2">
      <c r="A9038" s="404">
        <v>1958</v>
      </c>
      <c r="B9038" s="404" t="s">
        <v>20712</v>
      </c>
      <c r="C9038" s="404" t="s">
        <v>19203</v>
      </c>
      <c r="D9038" s="405">
        <v>11.38</v>
      </c>
    </row>
    <row r="9039" spans="1:4" ht="13.2">
      <c r="A9039" s="404">
        <v>1959</v>
      </c>
      <c r="B9039" s="404" t="s">
        <v>20713</v>
      </c>
      <c r="C9039" s="404" t="s">
        <v>19203</v>
      </c>
      <c r="D9039" s="405">
        <v>12.34</v>
      </c>
    </row>
    <row r="9040" spans="1:4" ht="13.2">
      <c r="A9040" s="404">
        <v>1925</v>
      </c>
      <c r="B9040" s="404" t="s">
        <v>20714</v>
      </c>
      <c r="C9040" s="404" t="s">
        <v>19203</v>
      </c>
      <c r="D9040" s="405">
        <v>32.26</v>
      </c>
    </row>
    <row r="9041" spans="1:4" ht="13.2">
      <c r="A9041" s="404">
        <v>1960</v>
      </c>
      <c r="B9041" s="404" t="s">
        <v>20715</v>
      </c>
      <c r="C9041" s="404" t="s">
        <v>19203</v>
      </c>
      <c r="D9041" s="405">
        <v>49.54</v>
      </c>
    </row>
    <row r="9042" spans="1:4" ht="13.2">
      <c r="A9042" s="404">
        <v>1961</v>
      </c>
      <c r="B9042" s="404" t="s">
        <v>20716</v>
      </c>
      <c r="C9042" s="404" t="s">
        <v>19203</v>
      </c>
      <c r="D9042" s="405">
        <v>63.47</v>
      </c>
    </row>
    <row r="9043" spans="1:4" ht="13.2">
      <c r="A9043" s="404">
        <v>38423</v>
      </c>
      <c r="B9043" s="404" t="s">
        <v>20717</v>
      </c>
      <c r="C9043" s="404" t="s">
        <v>19203</v>
      </c>
      <c r="D9043" s="405">
        <v>35.67</v>
      </c>
    </row>
    <row r="9044" spans="1:4" ht="13.2">
      <c r="A9044" s="404">
        <v>39866</v>
      </c>
      <c r="B9044" s="404" t="s">
        <v>20718</v>
      </c>
      <c r="C9044" s="404" t="s">
        <v>19203</v>
      </c>
      <c r="D9044" s="405">
        <v>17.27</v>
      </c>
    </row>
    <row r="9045" spans="1:4" ht="13.2">
      <c r="A9045" s="404">
        <v>39867</v>
      </c>
      <c r="B9045" s="404" t="s">
        <v>20719</v>
      </c>
      <c r="C9045" s="404" t="s">
        <v>19203</v>
      </c>
      <c r="D9045" s="405">
        <v>38.4</v>
      </c>
    </row>
    <row r="9046" spans="1:4" ht="13.2">
      <c r="A9046" s="404">
        <v>39868</v>
      </c>
      <c r="B9046" s="404" t="s">
        <v>20720</v>
      </c>
      <c r="C9046" s="404" t="s">
        <v>19203</v>
      </c>
      <c r="D9046" s="405">
        <v>69.17</v>
      </c>
    </row>
    <row r="9047" spans="1:4" ht="13.2">
      <c r="A9047" s="404">
        <v>37999</v>
      </c>
      <c r="B9047" s="404" t="s">
        <v>20721</v>
      </c>
      <c r="C9047" s="404" t="s">
        <v>19203</v>
      </c>
      <c r="D9047" s="405">
        <v>7.56</v>
      </c>
    </row>
    <row r="9048" spans="1:4" ht="13.2">
      <c r="A9048" s="404">
        <v>38000</v>
      </c>
      <c r="B9048" s="404" t="s">
        <v>20722</v>
      </c>
      <c r="C9048" s="404" t="s">
        <v>19203</v>
      </c>
      <c r="D9048" s="405">
        <v>8.83</v>
      </c>
    </row>
    <row r="9049" spans="1:4" ht="13.2">
      <c r="A9049" s="404">
        <v>38129</v>
      </c>
      <c r="B9049" s="404" t="s">
        <v>20723</v>
      </c>
      <c r="C9049" s="404" t="s">
        <v>19203</v>
      </c>
      <c r="D9049" s="405">
        <v>4.66</v>
      </c>
    </row>
    <row r="9050" spans="1:4" ht="13.2">
      <c r="A9050" s="404">
        <v>38025</v>
      </c>
      <c r="B9050" s="404" t="s">
        <v>20724</v>
      </c>
      <c r="C9050" s="404" t="s">
        <v>19203</v>
      </c>
      <c r="D9050" s="405">
        <v>6.32</v>
      </c>
    </row>
    <row r="9051" spans="1:4" ht="13.2">
      <c r="A9051" s="404">
        <v>38026</v>
      </c>
      <c r="B9051" s="404" t="s">
        <v>20725</v>
      </c>
      <c r="C9051" s="404" t="s">
        <v>19203</v>
      </c>
      <c r="D9051" s="405">
        <v>15.61</v>
      </c>
    </row>
    <row r="9052" spans="1:4" ht="13.2">
      <c r="A9052" s="404">
        <v>1858</v>
      </c>
      <c r="B9052" s="404" t="s">
        <v>20726</v>
      </c>
      <c r="C9052" s="404" t="s">
        <v>19203</v>
      </c>
      <c r="D9052" s="405">
        <v>55.27</v>
      </c>
    </row>
    <row r="9053" spans="1:4" ht="13.2">
      <c r="A9053" s="404">
        <v>1844</v>
      </c>
      <c r="B9053" s="404" t="s">
        <v>20727</v>
      </c>
      <c r="C9053" s="404" t="s">
        <v>19203</v>
      </c>
      <c r="D9053" s="405">
        <v>126.57</v>
      </c>
    </row>
    <row r="9054" spans="1:4" ht="13.2">
      <c r="A9054" s="404">
        <v>1863</v>
      </c>
      <c r="B9054" s="404" t="s">
        <v>20728</v>
      </c>
      <c r="C9054" s="404" t="s">
        <v>19203</v>
      </c>
      <c r="D9054" s="405">
        <v>58.81</v>
      </c>
    </row>
    <row r="9055" spans="1:4" ht="13.2">
      <c r="A9055" s="404">
        <v>1865</v>
      </c>
      <c r="B9055" s="404" t="s">
        <v>20729</v>
      </c>
      <c r="C9055" s="404" t="s">
        <v>19203</v>
      </c>
      <c r="D9055" s="405">
        <v>153.24</v>
      </c>
    </row>
    <row r="9056" spans="1:4" ht="13.2">
      <c r="A9056" s="404">
        <v>36355</v>
      </c>
      <c r="B9056" s="404" t="s">
        <v>20730</v>
      </c>
      <c r="C9056" s="404" t="s">
        <v>19203</v>
      </c>
      <c r="D9056" s="405">
        <v>9.4600000000000009</v>
      </c>
    </row>
    <row r="9057" spans="1:4" ht="13.2">
      <c r="A9057" s="404">
        <v>36356</v>
      </c>
      <c r="B9057" s="404" t="s">
        <v>20731</v>
      </c>
      <c r="C9057" s="404" t="s">
        <v>19203</v>
      </c>
      <c r="D9057" s="405">
        <v>15.22</v>
      </c>
    </row>
    <row r="9058" spans="1:4" ht="13.2">
      <c r="A9058" s="404">
        <v>1966</v>
      </c>
      <c r="B9058" s="404" t="s">
        <v>20732</v>
      </c>
      <c r="C9058" s="404" t="s">
        <v>19203</v>
      </c>
      <c r="D9058" s="405">
        <v>23.45</v>
      </c>
    </row>
    <row r="9059" spans="1:4" ht="13.2">
      <c r="A9059" s="404">
        <v>1933</v>
      </c>
      <c r="B9059" s="404" t="s">
        <v>20733</v>
      </c>
      <c r="C9059" s="404" t="s">
        <v>19203</v>
      </c>
      <c r="D9059" s="405">
        <v>5.05</v>
      </c>
    </row>
    <row r="9060" spans="1:4" ht="13.2">
      <c r="A9060" s="404">
        <v>1932</v>
      </c>
      <c r="B9060" s="404" t="s">
        <v>20734</v>
      </c>
      <c r="C9060" s="404" t="s">
        <v>19203</v>
      </c>
      <c r="D9060" s="405">
        <v>11.57</v>
      </c>
    </row>
    <row r="9061" spans="1:4" ht="13.2">
      <c r="A9061" s="404">
        <v>1951</v>
      </c>
      <c r="B9061" s="404" t="s">
        <v>20735</v>
      </c>
      <c r="C9061" s="404" t="s">
        <v>19203</v>
      </c>
      <c r="D9061" s="405">
        <v>24.13</v>
      </c>
    </row>
    <row r="9062" spans="1:4" ht="13.2">
      <c r="A9062" s="404">
        <v>1970</v>
      </c>
      <c r="B9062" s="404" t="s">
        <v>20736</v>
      </c>
      <c r="C9062" s="404" t="s">
        <v>19203</v>
      </c>
      <c r="D9062" s="405">
        <v>58.63</v>
      </c>
    </row>
    <row r="9063" spans="1:4" ht="13.2">
      <c r="A9063" s="404">
        <v>1967</v>
      </c>
      <c r="B9063" s="404" t="s">
        <v>20737</v>
      </c>
      <c r="C9063" s="404" t="s">
        <v>19203</v>
      </c>
      <c r="D9063" s="405">
        <v>6.96</v>
      </c>
    </row>
    <row r="9064" spans="1:4" ht="13.2">
      <c r="A9064" s="404">
        <v>1968</v>
      </c>
      <c r="B9064" s="404" t="s">
        <v>20738</v>
      </c>
      <c r="C9064" s="404" t="s">
        <v>19203</v>
      </c>
      <c r="D9064" s="405">
        <v>13.76</v>
      </c>
    </row>
    <row r="9065" spans="1:4" ht="13.2">
      <c r="A9065" s="404">
        <v>1969</v>
      </c>
      <c r="B9065" s="404" t="s">
        <v>20739</v>
      </c>
      <c r="C9065" s="404" t="s">
        <v>19203</v>
      </c>
      <c r="D9065" s="405">
        <v>44.79</v>
      </c>
    </row>
    <row r="9066" spans="1:4" ht="13.2">
      <c r="A9066" s="404">
        <v>1827</v>
      </c>
      <c r="B9066" s="404" t="s">
        <v>20740</v>
      </c>
      <c r="C9066" s="404" t="s">
        <v>19203</v>
      </c>
      <c r="D9066" s="405">
        <v>110.03</v>
      </c>
    </row>
    <row r="9067" spans="1:4" ht="13.2">
      <c r="A9067" s="404">
        <v>1831</v>
      </c>
      <c r="B9067" s="404" t="s">
        <v>20741</v>
      </c>
      <c r="C9067" s="404" t="s">
        <v>19203</v>
      </c>
      <c r="D9067" s="405">
        <v>24.02</v>
      </c>
    </row>
    <row r="9068" spans="1:4" ht="13.2">
      <c r="A9068" s="404">
        <v>1825</v>
      </c>
      <c r="B9068" s="404" t="s">
        <v>20742</v>
      </c>
      <c r="C9068" s="404" t="s">
        <v>19203</v>
      </c>
      <c r="D9068" s="405">
        <v>59.28</v>
      </c>
    </row>
    <row r="9069" spans="1:4" ht="13.2">
      <c r="A9069" s="404">
        <v>1828</v>
      </c>
      <c r="B9069" s="404" t="s">
        <v>20743</v>
      </c>
      <c r="C9069" s="404" t="s">
        <v>19203</v>
      </c>
      <c r="D9069" s="405">
        <v>134.27000000000001</v>
      </c>
    </row>
    <row r="9070" spans="1:4" ht="13.2">
      <c r="A9070" s="404">
        <v>1845</v>
      </c>
      <c r="B9070" s="404" t="s">
        <v>20744</v>
      </c>
      <c r="C9070" s="404" t="s">
        <v>19203</v>
      </c>
      <c r="D9070" s="405">
        <v>30.1</v>
      </c>
    </row>
    <row r="9071" spans="1:4" ht="13.2">
      <c r="A9071" s="404">
        <v>1824</v>
      </c>
      <c r="B9071" s="404" t="s">
        <v>20745</v>
      </c>
      <c r="C9071" s="404" t="s">
        <v>19203</v>
      </c>
      <c r="D9071" s="405">
        <v>71.06</v>
      </c>
    </row>
    <row r="9072" spans="1:4" ht="13.2">
      <c r="A9072" s="404">
        <v>1940</v>
      </c>
      <c r="B9072" s="404" t="s">
        <v>20746</v>
      </c>
      <c r="C9072" s="404" t="s">
        <v>19203</v>
      </c>
      <c r="D9072" s="405">
        <v>31.52</v>
      </c>
    </row>
    <row r="9073" spans="1:4" ht="13.2">
      <c r="A9073" s="404">
        <v>1937</v>
      </c>
      <c r="B9073" s="404" t="s">
        <v>20747</v>
      </c>
      <c r="C9073" s="404" t="s">
        <v>19203</v>
      </c>
      <c r="D9073" s="405">
        <v>5.32</v>
      </c>
    </row>
    <row r="9074" spans="1:4" ht="13.2">
      <c r="A9074" s="404">
        <v>1939</v>
      </c>
      <c r="B9074" s="404" t="s">
        <v>20748</v>
      </c>
      <c r="C9074" s="404" t="s">
        <v>19203</v>
      </c>
      <c r="D9074" s="405">
        <v>8.64</v>
      </c>
    </row>
    <row r="9075" spans="1:4" ht="13.2">
      <c r="A9075" s="404">
        <v>1938</v>
      </c>
      <c r="B9075" s="404" t="s">
        <v>20749</v>
      </c>
      <c r="C9075" s="404" t="s">
        <v>19203</v>
      </c>
      <c r="D9075" s="405">
        <v>6.05</v>
      </c>
    </row>
    <row r="9076" spans="1:4" ht="13.2">
      <c r="A9076" s="404">
        <v>42693</v>
      </c>
      <c r="B9076" s="404" t="s">
        <v>20750</v>
      </c>
      <c r="C9076" s="404" t="s">
        <v>19203</v>
      </c>
      <c r="D9076" s="405">
        <v>430.48</v>
      </c>
    </row>
    <row r="9077" spans="1:4" ht="13.2">
      <c r="A9077" s="404">
        <v>42695</v>
      </c>
      <c r="B9077" s="404" t="s">
        <v>20751</v>
      </c>
      <c r="C9077" s="404" t="s">
        <v>19203</v>
      </c>
      <c r="D9077" s="405">
        <v>300.76</v>
      </c>
    </row>
    <row r="9078" spans="1:4" ht="13.2">
      <c r="A9078" s="404">
        <v>42694</v>
      </c>
      <c r="B9078" s="404" t="s">
        <v>20752</v>
      </c>
      <c r="C9078" s="404" t="s">
        <v>19203</v>
      </c>
      <c r="D9078" s="405">
        <v>576.08000000000004</v>
      </c>
    </row>
    <row r="9079" spans="1:4" ht="13.2">
      <c r="A9079" s="404">
        <v>20097</v>
      </c>
      <c r="B9079" s="404" t="s">
        <v>20753</v>
      </c>
      <c r="C9079" s="404" t="s">
        <v>19203</v>
      </c>
      <c r="D9079" s="405">
        <v>24.98</v>
      </c>
    </row>
    <row r="9080" spans="1:4" ht="13.2">
      <c r="A9080" s="404">
        <v>20098</v>
      </c>
      <c r="B9080" s="404" t="s">
        <v>20754</v>
      </c>
      <c r="C9080" s="404" t="s">
        <v>19203</v>
      </c>
      <c r="D9080" s="405">
        <v>102.09</v>
      </c>
    </row>
    <row r="9081" spans="1:4" ht="13.2">
      <c r="A9081" s="404">
        <v>20096</v>
      </c>
      <c r="B9081" s="404" t="s">
        <v>20755</v>
      </c>
      <c r="C9081" s="404" t="s">
        <v>19203</v>
      </c>
      <c r="D9081" s="405">
        <v>25.85</v>
      </c>
    </row>
    <row r="9082" spans="1:4" ht="13.2">
      <c r="A9082" s="404">
        <v>2628</v>
      </c>
      <c r="B9082" s="404" t="s">
        <v>20756</v>
      </c>
      <c r="C9082" s="404" t="s">
        <v>19203</v>
      </c>
      <c r="D9082" s="405">
        <v>197.46</v>
      </c>
    </row>
    <row r="9083" spans="1:4" ht="13.2">
      <c r="A9083" s="404">
        <v>2622</v>
      </c>
      <c r="B9083" s="404" t="s">
        <v>20757</v>
      </c>
      <c r="C9083" s="404" t="s">
        <v>19203</v>
      </c>
      <c r="D9083" s="405">
        <v>4.6900000000000004</v>
      </c>
    </row>
    <row r="9084" spans="1:4" ht="13.2">
      <c r="A9084" s="404">
        <v>2623</v>
      </c>
      <c r="B9084" s="404" t="s">
        <v>20758</v>
      </c>
      <c r="C9084" s="404" t="s">
        <v>19203</v>
      </c>
      <c r="D9084" s="405">
        <v>5.64</v>
      </c>
    </row>
    <row r="9085" spans="1:4" ht="13.2">
      <c r="A9085" s="404">
        <v>2624</v>
      </c>
      <c r="B9085" s="404" t="s">
        <v>20759</v>
      </c>
      <c r="C9085" s="404" t="s">
        <v>19203</v>
      </c>
      <c r="D9085" s="405">
        <v>8.9700000000000006</v>
      </c>
    </row>
    <row r="9086" spans="1:4" ht="13.2">
      <c r="A9086" s="404">
        <v>2625</v>
      </c>
      <c r="B9086" s="404" t="s">
        <v>20760</v>
      </c>
      <c r="C9086" s="404" t="s">
        <v>19203</v>
      </c>
      <c r="D9086" s="405">
        <v>18.95</v>
      </c>
    </row>
    <row r="9087" spans="1:4" ht="13.2">
      <c r="A9087" s="404">
        <v>2626</v>
      </c>
      <c r="B9087" s="404" t="s">
        <v>20761</v>
      </c>
      <c r="C9087" s="404" t="s">
        <v>19203</v>
      </c>
      <c r="D9087" s="405">
        <v>27.76</v>
      </c>
    </row>
    <row r="9088" spans="1:4" ht="13.2">
      <c r="A9088" s="404">
        <v>2630</v>
      </c>
      <c r="B9088" s="404" t="s">
        <v>20762</v>
      </c>
      <c r="C9088" s="404" t="s">
        <v>19203</v>
      </c>
      <c r="D9088" s="405">
        <v>42.22</v>
      </c>
    </row>
    <row r="9089" spans="1:4" ht="13.2">
      <c r="A9089" s="404">
        <v>2627</v>
      </c>
      <c r="B9089" s="404" t="s">
        <v>20763</v>
      </c>
      <c r="C9089" s="404" t="s">
        <v>19203</v>
      </c>
      <c r="D9089" s="405">
        <v>74.38</v>
      </c>
    </row>
    <row r="9090" spans="1:4" ht="13.2">
      <c r="A9090" s="404">
        <v>2629</v>
      </c>
      <c r="B9090" s="404" t="s">
        <v>20764</v>
      </c>
      <c r="C9090" s="404" t="s">
        <v>19203</v>
      </c>
      <c r="D9090" s="405">
        <v>100.6</v>
      </c>
    </row>
    <row r="9091" spans="1:4" ht="13.2">
      <c r="A9091" s="404">
        <v>1880</v>
      </c>
      <c r="B9091" s="404" t="s">
        <v>20765</v>
      </c>
      <c r="C9091" s="404" t="s">
        <v>19203</v>
      </c>
      <c r="D9091" s="405">
        <v>3.39</v>
      </c>
    </row>
    <row r="9092" spans="1:4" ht="13.2">
      <c r="A9092" s="404">
        <v>39274</v>
      </c>
      <c r="B9092" s="404" t="s">
        <v>20766</v>
      </c>
      <c r="C9092" s="404" t="s">
        <v>19203</v>
      </c>
      <c r="D9092" s="405">
        <v>2.63</v>
      </c>
    </row>
    <row r="9093" spans="1:4" ht="13.2">
      <c r="A9093" s="404">
        <v>12033</v>
      </c>
      <c r="B9093" s="404" t="s">
        <v>20767</v>
      </c>
      <c r="C9093" s="404" t="s">
        <v>19203</v>
      </c>
      <c r="D9093" s="405">
        <v>10.82</v>
      </c>
    </row>
    <row r="9094" spans="1:4" ht="13.2">
      <c r="A9094" s="404">
        <v>40408</v>
      </c>
      <c r="B9094" s="404" t="s">
        <v>20768</v>
      </c>
      <c r="C9094" s="404" t="s">
        <v>19203</v>
      </c>
      <c r="D9094" s="405">
        <v>7.11</v>
      </c>
    </row>
    <row r="9095" spans="1:4" ht="13.2">
      <c r="A9095" s="404">
        <v>40409</v>
      </c>
      <c r="B9095" s="404" t="s">
        <v>20769</v>
      </c>
      <c r="C9095" s="404" t="s">
        <v>19203</v>
      </c>
      <c r="D9095" s="405">
        <v>2.5099999999999998</v>
      </c>
    </row>
    <row r="9096" spans="1:4" ht="13.2">
      <c r="A9096" s="404">
        <v>39276</v>
      </c>
      <c r="B9096" s="404" t="s">
        <v>20770</v>
      </c>
      <c r="C9096" s="404" t="s">
        <v>19203</v>
      </c>
      <c r="D9096" s="405">
        <v>6.4</v>
      </c>
    </row>
    <row r="9097" spans="1:4" ht="13.2">
      <c r="A9097" s="404">
        <v>39277</v>
      </c>
      <c r="B9097" s="404" t="s">
        <v>20771</v>
      </c>
      <c r="C9097" s="404" t="s">
        <v>19203</v>
      </c>
      <c r="D9097" s="405">
        <v>17.29</v>
      </c>
    </row>
    <row r="9098" spans="1:4" ht="13.2">
      <c r="A9098" s="404">
        <v>12034</v>
      </c>
      <c r="B9098" s="404" t="s">
        <v>20772</v>
      </c>
      <c r="C9098" s="404" t="s">
        <v>19203</v>
      </c>
      <c r="D9098" s="405">
        <v>4.9000000000000004</v>
      </c>
    </row>
    <row r="9099" spans="1:4" ht="13.2">
      <c r="A9099" s="404">
        <v>39879</v>
      </c>
      <c r="B9099" s="404" t="s">
        <v>20773</v>
      </c>
      <c r="C9099" s="404" t="s">
        <v>19203</v>
      </c>
      <c r="D9099" s="405">
        <v>4.8499999999999996</v>
      </c>
    </row>
    <row r="9100" spans="1:4" ht="13.2">
      <c r="A9100" s="404">
        <v>39880</v>
      </c>
      <c r="B9100" s="404" t="s">
        <v>20774</v>
      </c>
      <c r="C9100" s="404" t="s">
        <v>19203</v>
      </c>
      <c r="D9100" s="405">
        <v>10.75</v>
      </c>
    </row>
    <row r="9101" spans="1:4" ht="13.2">
      <c r="A9101" s="404">
        <v>39881</v>
      </c>
      <c r="B9101" s="404" t="s">
        <v>20775</v>
      </c>
      <c r="C9101" s="404" t="s">
        <v>19203</v>
      </c>
      <c r="D9101" s="405">
        <v>17.260000000000002</v>
      </c>
    </row>
    <row r="9102" spans="1:4" ht="13.2">
      <c r="A9102" s="404">
        <v>39882</v>
      </c>
      <c r="B9102" s="404" t="s">
        <v>20776</v>
      </c>
      <c r="C9102" s="404" t="s">
        <v>19203</v>
      </c>
      <c r="D9102" s="405">
        <v>45.45</v>
      </c>
    </row>
    <row r="9103" spans="1:4" ht="13.2">
      <c r="A9103" s="404">
        <v>39883</v>
      </c>
      <c r="B9103" s="404" t="s">
        <v>20777</v>
      </c>
      <c r="C9103" s="404" t="s">
        <v>19203</v>
      </c>
      <c r="D9103" s="405">
        <v>72.58</v>
      </c>
    </row>
    <row r="9104" spans="1:4" ht="13.2">
      <c r="A9104" s="404">
        <v>39884</v>
      </c>
      <c r="B9104" s="404" t="s">
        <v>20778</v>
      </c>
      <c r="C9104" s="404" t="s">
        <v>19203</v>
      </c>
      <c r="D9104" s="405">
        <v>107.8</v>
      </c>
    </row>
    <row r="9105" spans="1:4" ht="13.2">
      <c r="A9105" s="404">
        <v>39885</v>
      </c>
      <c r="B9105" s="404" t="s">
        <v>20779</v>
      </c>
      <c r="C9105" s="404" t="s">
        <v>19203</v>
      </c>
      <c r="D9105" s="405">
        <v>256.20999999999998</v>
      </c>
    </row>
    <row r="9106" spans="1:4" ht="13.2">
      <c r="A9106" s="404">
        <v>1777</v>
      </c>
      <c r="B9106" s="404" t="s">
        <v>20780</v>
      </c>
      <c r="C9106" s="404" t="s">
        <v>19203</v>
      </c>
      <c r="D9106" s="405">
        <v>84.54</v>
      </c>
    </row>
    <row r="9107" spans="1:4" ht="13.2">
      <c r="A9107" s="404">
        <v>1819</v>
      </c>
      <c r="B9107" s="404" t="s">
        <v>20781</v>
      </c>
      <c r="C9107" s="404" t="s">
        <v>19203</v>
      </c>
      <c r="D9107" s="405">
        <v>61.51</v>
      </c>
    </row>
    <row r="9108" spans="1:4" ht="13.2">
      <c r="A9108" s="404">
        <v>1775</v>
      </c>
      <c r="B9108" s="404" t="s">
        <v>20782</v>
      </c>
      <c r="C9108" s="404" t="s">
        <v>19203</v>
      </c>
      <c r="D9108" s="405">
        <v>18.39</v>
      </c>
    </row>
    <row r="9109" spans="1:4" ht="13.2">
      <c r="A9109" s="404">
        <v>1776</v>
      </c>
      <c r="B9109" s="404" t="s">
        <v>20783</v>
      </c>
      <c r="C9109" s="404" t="s">
        <v>19203</v>
      </c>
      <c r="D9109" s="405">
        <v>50.04</v>
      </c>
    </row>
    <row r="9110" spans="1:4" ht="13.2">
      <c r="A9110" s="404">
        <v>1778</v>
      </c>
      <c r="B9110" s="404" t="s">
        <v>20784</v>
      </c>
      <c r="C9110" s="404" t="s">
        <v>19203</v>
      </c>
      <c r="D9110" s="405">
        <v>204.63</v>
      </c>
    </row>
    <row r="9111" spans="1:4" ht="13.2">
      <c r="A9111" s="404">
        <v>1818</v>
      </c>
      <c r="B9111" s="404" t="s">
        <v>20785</v>
      </c>
      <c r="C9111" s="404" t="s">
        <v>19203</v>
      </c>
      <c r="D9111" s="405">
        <v>135.83000000000001</v>
      </c>
    </row>
    <row r="9112" spans="1:4" ht="13.2">
      <c r="A9112" s="404">
        <v>1820</v>
      </c>
      <c r="B9112" s="404" t="s">
        <v>20786</v>
      </c>
      <c r="C9112" s="404" t="s">
        <v>19203</v>
      </c>
      <c r="D9112" s="405">
        <v>26.56</v>
      </c>
    </row>
    <row r="9113" spans="1:4" ht="13.2">
      <c r="A9113" s="404">
        <v>1779</v>
      </c>
      <c r="B9113" s="404" t="s">
        <v>20787</v>
      </c>
      <c r="C9113" s="404" t="s">
        <v>19203</v>
      </c>
      <c r="D9113" s="405">
        <v>297.61</v>
      </c>
    </row>
    <row r="9114" spans="1:4" ht="13.2">
      <c r="A9114" s="404">
        <v>1780</v>
      </c>
      <c r="B9114" s="404" t="s">
        <v>20788</v>
      </c>
      <c r="C9114" s="404" t="s">
        <v>19203</v>
      </c>
      <c r="D9114" s="405">
        <v>613.53</v>
      </c>
    </row>
    <row r="9115" spans="1:4" ht="13.2">
      <c r="A9115" s="404">
        <v>1783</v>
      </c>
      <c r="B9115" s="404" t="s">
        <v>20789</v>
      </c>
      <c r="C9115" s="404" t="s">
        <v>19203</v>
      </c>
      <c r="D9115" s="405">
        <v>64.87</v>
      </c>
    </row>
    <row r="9116" spans="1:4" ht="13.2">
      <c r="A9116" s="404">
        <v>1782</v>
      </c>
      <c r="B9116" s="404" t="s">
        <v>20790</v>
      </c>
      <c r="C9116" s="404" t="s">
        <v>19203</v>
      </c>
      <c r="D9116" s="405">
        <v>51.29</v>
      </c>
    </row>
    <row r="9117" spans="1:4" ht="13.2">
      <c r="A9117" s="404">
        <v>1817</v>
      </c>
      <c r="B9117" s="404" t="s">
        <v>20791</v>
      </c>
      <c r="C9117" s="404" t="s">
        <v>19203</v>
      </c>
      <c r="D9117" s="405">
        <v>15.28</v>
      </c>
    </row>
    <row r="9118" spans="1:4" ht="13.2">
      <c r="A9118" s="404">
        <v>1781</v>
      </c>
      <c r="B9118" s="404" t="s">
        <v>20792</v>
      </c>
      <c r="C9118" s="404" t="s">
        <v>19203</v>
      </c>
      <c r="D9118" s="405">
        <v>33.42</v>
      </c>
    </row>
    <row r="9119" spans="1:4" ht="13.2">
      <c r="A9119" s="404">
        <v>1784</v>
      </c>
      <c r="B9119" s="404" t="s">
        <v>20793</v>
      </c>
      <c r="C9119" s="404" t="s">
        <v>19203</v>
      </c>
      <c r="D9119" s="405">
        <v>183.18</v>
      </c>
    </row>
    <row r="9120" spans="1:4" ht="13.2">
      <c r="A9120" s="404">
        <v>1810</v>
      </c>
      <c r="B9120" s="404" t="s">
        <v>20794</v>
      </c>
      <c r="C9120" s="404" t="s">
        <v>19203</v>
      </c>
      <c r="D9120" s="405">
        <v>101.6</v>
      </c>
    </row>
    <row r="9121" spans="1:4" ht="13.2">
      <c r="A9121" s="404">
        <v>1811</v>
      </c>
      <c r="B9121" s="404" t="s">
        <v>20795</v>
      </c>
      <c r="C9121" s="404" t="s">
        <v>19203</v>
      </c>
      <c r="D9121" s="405">
        <v>21.98</v>
      </c>
    </row>
    <row r="9122" spans="1:4" ht="13.2">
      <c r="A9122" s="404">
        <v>1812</v>
      </c>
      <c r="B9122" s="404" t="s">
        <v>20796</v>
      </c>
      <c r="C9122" s="404" t="s">
        <v>19203</v>
      </c>
      <c r="D9122" s="405">
        <v>256.48</v>
      </c>
    </row>
    <row r="9123" spans="1:4" ht="13.2">
      <c r="A9123" s="404">
        <v>40386</v>
      </c>
      <c r="B9123" s="404" t="s">
        <v>20797</v>
      </c>
      <c r="C9123" s="404" t="s">
        <v>19203</v>
      </c>
      <c r="D9123" s="405">
        <v>88.26</v>
      </c>
    </row>
    <row r="9124" spans="1:4" ht="13.2">
      <c r="A9124" s="404">
        <v>40384</v>
      </c>
      <c r="B9124" s="404" t="s">
        <v>20798</v>
      </c>
      <c r="C9124" s="404" t="s">
        <v>19203</v>
      </c>
      <c r="D9124" s="405">
        <v>60.42</v>
      </c>
    </row>
    <row r="9125" spans="1:4" ht="13.2">
      <c r="A9125" s="404">
        <v>40379</v>
      </c>
      <c r="B9125" s="404" t="s">
        <v>20799</v>
      </c>
      <c r="C9125" s="404" t="s">
        <v>19203</v>
      </c>
      <c r="D9125" s="405">
        <v>20.89</v>
      </c>
    </row>
    <row r="9126" spans="1:4" ht="13.2">
      <c r="A9126" s="404">
        <v>40423</v>
      </c>
      <c r="B9126" s="404" t="s">
        <v>20800</v>
      </c>
      <c r="C9126" s="404" t="s">
        <v>19203</v>
      </c>
      <c r="D9126" s="405">
        <v>39.53</v>
      </c>
    </row>
    <row r="9127" spans="1:4" ht="13.2">
      <c r="A9127" s="404">
        <v>40389</v>
      </c>
      <c r="B9127" s="404" t="s">
        <v>20801</v>
      </c>
      <c r="C9127" s="404" t="s">
        <v>19203</v>
      </c>
      <c r="D9127" s="405">
        <v>250.69</v>
      </c>
    </row>
    <row r="9128" spans="1:4" ht="13.2">
      <c r="A9128" s="404">
        <v>40388</v>
      </c>
      <c r="B9128" s="404" t="s">
        <v>20802</v>
      </c>
      <c r="C9128" s="404" t="s">
        <v>19203</v>
      </c>
      <c r="D9128" s="405">
        <v>125.48</v>
      </c>
    </row>
    <row r="9129" spans="1:4" ht="13.2">
      <c r="A9129" s="404">
        <v>40381</v>
      </c>
      <c r="B9129" s="404" t="s">
        <v>20803</v>
      </c>
      <c r="C9129" s="404" t="s">
        <v>19203</v>
      </c>
      <c r="D9129" s="405">
        <v>27.85</v>
      </c>
    </row>
    <row r="9130" spans="1:4" ht="13.2">
      <c r="A9130" s="404">
        <v>40391</v>
      </c>
      <c r="B9130" s="404" t="s">
        <v>20804</v>
      </c>
      <c r="C9130" s="404" t="s">
        <v>19203</v>
      </c>
      <c r="D9130" s="405">
        <v>650.66999999999996</v>
      </c>
    </row>
    <row r="9131" spans="1:4" ht="13.2">
      <c r="A9131" s="404">
        <v>2609</v>
      </c>
      <c r="B9131" s="404" t="s">
        <v>20805</v>
      </c>
      <c r="C9131" s="404" t="s">
        <v>19203</v>
      </c>
      <c r="D9131" s="405">
        <v>4.4000000000000004</v>
      </c>
    </row>
    <row r="9132" spans="1:4" ht="13.2">
      <c r="A9132" s="404">
        <v>2634</v>
      </c>
      <c r="B9132" s="404" t="s">
        <v>20806</v>
      </c>
      <c r="C9132" s="404" t="s">
        <v>19203</v>
      </c>
      <c r="D9132" s="405">
        <v>5.78</v>
      </c>
    </row>
    <row r="9133" spans="1:4" ht="13.2">
      <c r="A9133" s="404">
        <v>2611</v>
      </c>
      <c r="B9133" s="404" t="s">
        <v>20807</v>
      </c>
      <c r="C9133" s="404" t="s">
        <v>19203</v>
      </c>
      <c r="D9133" s="405">
        <v>16.3</v>
      </c>
    </row>
    <row r="9134" spans="1:4" ht="13.2">
      <c r="A9134" s="404">
        <v>40414</v>
      </c>
      <c r="B9134" s="404" t="s">
        <v>20808</v>
      </c>
      <c r="C9134" s="404" t="s">
        <v>19203</v>
      </c>
      <c r="D9134" s="405">
        <v>17.510000000000002</v>
      </c>
    </row>
    <row r="9135" spans="1:4" ht="13.2">
      <c r="A9135" s="404">
        <v>40416</v>
      </c>
      <c r="B9135" s="404" t="s">
        <v>20809</v>
      </c>
      <c r="C9135" s="404" t="s">
        <v>19203</v>
      </c>
      <c r="D9135" s="405">
        <v>24.2</v>
      </c>
    </row>
    <row r="9136" spans="1:4" ht="13.2">
      <c r="A9136" s="404">
        <v>40418</v>
      </c>
      <c r="B9136" s="404" t="s">
        <v>20810</v>
      </c>
      <c r="C9136" s="404" t="s">
        <v>19203</v>
      </c>
      <c r="D9136" s="405">
        <v>28.87</v>
      </c>
    </row>
    <row r="9137" spans="1:4" ht="13.2">
      <c r="A9137" s="404">
        <v>34359</v>
      </c>
      <c r="B9137" s="404" t="s">
        <v>20811</v>
      </c>
      <c r="C9137" s="404" t="s">
        <v>19203</v>
      </c>
      <c r="D9137" s="405">
        <v>14.82</v>
      </c>
    </row>
    <row r="9138" spans="1:4" ht="13.2">
      <c r="A9138" s="404">
        <v>1789</v>
      </c>
      <c r="B9138" s="404" t="s">
        <v>20812</v>
      </c>
      <c r="C9138" s="404" t="s">
        <v>19203</v>
      </c>
      <c r="D9138" s="405">
        <v>81.14</v>
      </c>
    </row>
    <row r="9139" spans="1:4" ht="13.2">
      <c r="A9139" s="404">
        <v>1788</v>
      </c>
      <c r="B9139" s="404" t="s">
        <v>20813</v>
      </c>
      <c r="C9139" s="404" t="s">
        <v>19203</v>
      </c>
      <c r="D9139" s="405">
        <v>65.040000000000006</v>
      </c>
    </row>
    <row r="9140" spans="1:4" ht="13.2">
      <c r="A9140" s="404">
        <v>1786</v>
      </c>
      <c r="B9140" s="404" t="s">
        <v>20814</v>
      </c>
      <c r="C9140" s="404" t="s">
        <v>19203</v>
      </c>
      <c r="D9140" s="405">
        <v>16.149999999999999</v>
      </c>
    </row>
    <row r="9141" spans="1:4" ht="13.2">
      <c r="A9141" s="404">
        <v>1787</v>
      </c>
      <c r="B9141" s="404" t="s">
        <v>20815</v>
      </c>
      <c r="C9141" s="404" t="s">
        <v>19203</v>
      </c>
      <c r="D9141" s="405">
        <v>38.67</v>
      </c>
    </row>
    <row r="9142" spans="1:4" ht="13.2">
      <c r="A9142" s="404">
        <v>1791</v>
      </c>
      <c r="B9142" s="404" t="s">
        <v>20816</v>
      </c>
      <c r="C9142" s="404" t="s">
        <v>19203</v>
      </c>
      <c r="D9142" s="405">
        <v>234.5</v>
      </c>
    </row>
    <row r="9143" spans="1:4" ht="13.2">
      <c r="A9143" s="404">
        <v>1790</v>
      </c>
      <c r="B9143" s="404" t="s">
        <v>20817</v>
      </c>
      <c r="C9143" s="404" t="s">
        <v>19203</v>
      </c>
      <c r="D9143" s="405">
        <v>135.13</v>
      </c>
    </row>
    <row r="9144" spans="1:4" ht="13.2">
      <c r="A9144" s="404">
        <v>1813</v>
      </c>
      <c r="B9144" s="404" t="s">
        <v>20818</v>
      </c>
      <c r="C9144" s="404" t="s">
        <v>19203</v>
      </c>
      <c r="D9144" s="405">
        <v>25.63</v>
      </c>
    </row>
    <row r="9145" spans="1:4" ht="13.2">
      <c r="A9145" s="404">
        <v>1792</v>
      </c>
      <c r="B9145" s="404" t="s">
        <v>20819</v>
      </c>
      <c r="C9145" s="404" t="s">
        <v>19203</v>
      </c>
      <c r="D9145" s="405">
        <v>316.52999999999997</v>
      </c>
    </row>
    <row r="9146" spans="1:4" ht="13.2">
      <c r="A9146" s="404">
        <v>1793</v>
      </c>
      <c r="B9146" s="404" t="s">
        <v>20820</v>
      </c>
      <c r="C9146" s="404" t="s">
        <v>19203</v>
      </c>
      <c r="D9146" s="405">
        <v>639.61</v>
      </c>
    </row>
    <row r="9147" spans="1:4" ht="13.2">
      <c r="A9147" s="404">
        <v>1809</v>
      </c>
      <c r="B9147" s="404" t="s">
        <v>20821</v>
      </c>
      <c r="C9147" s="404" t="s">
        <v>19203</v>
      </c>
      <c r="D9147" s="405">
        <v>76.069999999999993</v>
      </c>
    </row>
    <row r="9148" spans="1:4" ht="13.2">
      <c r="A9148" s="404">
        <v>1814</v>
      </c>
      <c r="B9148" s="404" t="s">
        <v>20822</v>
      </c>
      <c r="C9148" s="404" t="s">
        <v>19203</v>
      </c>
      <c r="D9148" s="405">
        <v>62.49</v>
      </c>
    </row>
    <row r="9149" spans="1:4" ht="13.2">
      <c r="A9149" s="404">
        <v>1803</v>
      </c>
      <c r="B9149" s="404" t="s">
        <v>20823</v>
      </c>
      <c r="C9149" s="404" t="s">
        <v>19203</v>
      </c>
      <c r="D9149" s="405">
        <v>15.79</v>
      </c>
    </row>
    <row r="9150" spans="1:4" ht="13.2">
      <c r="A9150" s="404">
        <v>1805</v>
      </c>
      <c r="B9150" s="404" t="s">
        <v>20824</v>
      </c>
      <c r="C9150" s="404" t="s">
        <v>19203</v>
      </c>
      <c r="D9150" s="405">
        <v>36.270000000000003</v>
      </c>
    </row>
    <row r="9151" spans="1:4" ht="13.2">
      <c r="A9151" s="404">
        <v>1821</v>
      </c>
      <c r="B9151" s="404" t="s">
        <v>20825</v>
      </c>
      <c r="C9151" s="404" t="s">
        <v>19203</v>
      </c>
      <c r="D9151" s="405">
        <v>214.25</v>
      </c>
    </row>
    <row r="9152" spans="1:4" ht="13.2">
      <c r="A9152" s="404">
        <v>1806</v>
      </c>
      <c r="B9152" s="404" t="s">
        <v>20826</v>
      </c>
      <c r="C9152" s="404" t="s">
        <v>19203</v>
      </c>
      <c r="D9152" s="405">
        <v>127.52</v>
      </c>
    </row>
    <row r="9153" spans="1:4" ht="13.2">
      <c r="A9153" s="404">
        <v>1804</v>
      </c>
      <c r="B9153" s="404" t="s">
        <v>20827</v>
      </c>
      <c r="C9153" s="404" t="s">
        <v>19203</v>
      </c>
      <c r="D9153" s="405">
        <v>22.48</v>
      </c>
    </row>
    <row r="9154" spans="1:4" ht="13.2">
      <c r="A9154" s="404">
        <v>1807</v>
      </c>
      <c r="B9154" s="404" t="s">
        <v>20828</v>
      </c>
      <c r="C9154" s="404" t="s">
        <v>19203</v>
      </c>
      <c r="D9154" s="405">
        <v>306.41000000000003</v>
      </c>
    </row>
    <row r="9155" spans="1:4" ht="13.2">
      <c r="A9155" s="404">
        <v>1808</v>
      </c>
      <c r="B9155" s="404" t="s">
        <v>20829</v>
      </c>
      <c r="C9155" s="404" t="s">
        <v>19203</v>
      </c>
      <c r="D9155" s="405">
        <v>614.29</v>
      </c>
    </row>
    <row r="9156" spans="1:4" ht="13.2">
      <c r="A9156" s="404">
        <v>1797</v>
      </c>
      <c r="B9156" s="404" t="s">
        <v>20830</v>
      </c>
      <c r="C9156" s="404" t="s">
        <v>19203</v>
      </c>
      <c r="D9156" s="405">
        <v>92.13</v>
      </c>
    </row>
    <row r="9157" spans="1:4" ht="13.2">
      <c r="A9157" s="404">
        <v>1796</v>
      </c>
      <c r="B9157" s="404" t="s">
        <v>20831</v>
      </c>
      <c r="C9157" s="404" t="s">
        <v>19203</v>
      </c>
      <c r="D9157" s="405">
        <v>70.67</v>
      </c>
    </row>
    <row r="9158" spans="1:4" ht="13.2">
      <c r="A9158" s="404">
        <v>1794</v>
      </c>
      <c r="B9158" s="404" t="s">
        <v>20832</v>
      </c>
      <c r="C9158" s="404" t="s">
        <v>19203</v>
      </c>
      <c r="D9158" s="405">
        <v>16.87</v>
      </c>
    </row>
    <row r="9159" spans="1:4" ht="13.2">
      <c r="A9159" s="404">
        <v>1816</v>
      </c>
      <c r="B9159" s="404" t="s">
        <v>20833</v>
      </c>
      <c r="C9159" s="404" t="s">
        <v>19203</v>
      </c>
      <c r="D9159" s="405">
        <v>38.04</v>
      </c>
    </row>
    <row r="9160" spans="1:4" ht="13.2">
      <c r="A9160" s="404">
        <v>1815</v>
      </c>
      <c r="B9160" s="404" t="s">
        <v>20834</v>
      </c>
      <c r="C9160" s="404" t="s">
        <v>19203</v>
      </c>
      <c r="D9160" s="405">
        <v>292.12</v>
      </c>
    </row>
    <row r="9161" spans="1:4" ht="13.2">
      <c r="A9161" s="404">
        <v>1798</v>
      </c>
      <c r="B9161" s="404" t="s">
        <v>20835</v>
      </c>
      <c r="C9161" s="404" t="s">
        <v>19203</v>
      </c>
      <c r="D9161" s="405">
        <v>130.71</v>
      </c>
    </row>
    <row r="9162" spans="1:4" ht="13.2">
      <c r="A9162" s="404">
        <v>1795</v>
      </c>
      <c r="B9162" s="404" t="s">
        <v>20836</v>
      </c>
      <c r="C9162" s="404" t="s">
        <v>19203</v>
      </c>
      <c r="D9162" s="405">
        <v>23.37</v>
      </c>
    </row>
    <row r="9163" spans="1:4" ht="13.2">
      <c r="A9163" s="404">
        <v>1799</v>
      </c>
      <c r="B9163" s="404" t="s">
        <v>20837</v>
      </c>
      <c r="C9163" s="404" t="s">
        <v>19203</v>
      </c>
      <c r="D9163" s="405">
        <v>380.46</v>
      </c>
    </row>
    <row r="9164" spans="1:4" ht="13.2">
      <c r="A9164" s="404">
        <v>1800</v>
      </c>
      <c r="B9164" s="404" t="s">
        <v>20838</v>
      </c>
      <c r="C9164" s="404" t="s">
        <v>19203</v>
      </c>
      <c r="D9164" s="405">
        <v>726.36</v>
      </c>
    </row>
    <row r="9165" spans="1:4" ht="13.2">
      <c r="A9165" s="404">
        <v>1802</v>
      </c>
      <c r="B9165" s="404" t="s">
        <v>20839</v>
      </c>
      <c r="C9165" s="404" t="s">
        <v>19203</v>
      </c>
      <c r="D9165" s="405">
        <v>1816.93</v>
      </c>
    </row>
    <row r="9166" spans="1:4" ht="13.2">
      <c r="A9166" s="404">
        <v>40385</v>
      </c>
      <c r="B9166" s="404" t="s">
        <v>20840</v>
      </c>
      <c r="C9166" s="404" t="s">
        <v>19203</v>
      </c>
      <c r="D9166" s="405">
        <v>88.26</v>
      </c>
    </row>
    <row r="9167" spans="1:4" ht="13.2">
      <c r="A9167" s="404">
        <v>40383</v>
      </c>
      <c r="B9167" s="404" t="s">
        <v>20841</v>
      </c>
      <c r="C9167" s="404" t="s">
        <v>19203</v>
      </c>
      <c r="D9167" s="405">
        <v>60.42</v>
      </c>
    </row>
    <row r="9168" spans="1:4" ht="13.2">
      <c r="A9168" s="404">
        <v>40378</v>
      </c>
      <c r="B9168" s="404" t="s">
        <v>20842</v>
      </c>
      <c r="C9168" s="404" t="s">
        <v>19203</v>
      </c>
      <c r="D9168" s="405">
        <v>20.89</v>
      </c>
    </row>
    <row r="9169" spans="1:4" ht="13.2">
      <c r="A9169" s="404">
        <v>40382</v>
      </c>
      <c r="B9169" s="404" t="s">
        <v>20843</v>
      </c>
      <c r="C9169" s="404" t="s">
        <v>19203</v>
      </c>
      <c r="D9169" s="405">
        <v>39.53</v>
      </c>
    </row>
    <row r="9170" spans="1:4" ht="13.2">
      <c r="A9170" s="404">
        <v>40422</v>
      </c>
      <c r="B9170" s="404" t="s">
        <v>20844</v>
      </c>
      <c r="C9170" s="404" t="s">
        <v>19203</v>
      </c>
      <c r="D9170" s="405">
        <v>269.3</v>
      </c>
    </row>
    <row r="9171" spans="1:4" ht="13.2">
      <c r="A9171" s="404">
        <v>40387</v>
      </c>
      <c r="B9171" s="404" t="s">
        <v>20845</v>
      </c>
      <c r="C9171" s="404" t="s">
        <v>19203</v>
      </c>
      <c r="D9171" s="405">
        <v>137.12</v>
      </c>
    </row>
    <row r="9172" spans="1:4" ht="13.2">
      <c r="A9172" s="404">
        <v>40380</v>
      </c>
      <c r="B9172" s="404" t="s">
        <v>20846</v>
      </c>
      <c r="C9172" s="404" t="s">
        <v>19203</v>
      </c>
      <c r="D9172" s="405">
        <v>27.85</v>
      </c>
    </row>
    <row r="9173" spans="1:4" ht="13.2">
      <c r="A9173" s="404">
        <v>40390</v>
      </c>
      <c r="B9173" s="404" t="s">
        <v>20847</v>
      </c>
      <c r="C9173" s="404" t="s">
        <v>19203</v>
      </c>
      <c r="D9173" s="405">
        <v>567.17999999999995</v>
      </c>
    </row>
    <row r="9174" spans="1:4" ht="13.2">
      <c r="A9174" s="404">
        <v>2621</v>
      </c>
      <c r="B9174" s="404" t="s">
        <v>20848</v>
      </c>
      <c r="C9174" s="404" t="s">
        <v>19203</v>
      </c>
      <c r="D9174" s="405">
        <v>139.51</v>
      </c>
    </row>
    <row r="9175" spans="1:4" ht="13.2">
      <c r="A9175" s="404">
        <v>2616</v>
      </c>
      <c r="B9175" s="404" t="s">
        <v>20849</v>
      </c>
      <c r="C9175" s="404" t="s">
        <v>19203</v>
      </c>
      <c r="D9175" s="405">
        <v>3.95</v>
      </c>
    </row>
    <row r="9176" spans="1:4" ht="13.2">
      <c r="A9176" s="404">
        <v>2633</v>
      </c>
      <c r="B9176" s="404" t="s">
        <v>20850</v>
      </c>
      <c r="C9176" s="404" t="s">
        <v>19203</v>
      </c>
      <c r="D9176" s="405">
        <v>4.46</v>
      </c>
    </row>
    <row r="9177" spans="1:4" ht="13.2">
      <c r="A9177" s="404">
        <v>2617</v>
      </c>
      <c r="B9177" s="404" t="s">
        <v>20851</v>
      </c>
      <c r="C9177" s="404" t="s">
        <v>19203</v>
      </c>
      <c r="D9177" s="405">
        <v>6.07</v>
      </c>
    </row>
    <row r="9178" spans="1:4" ht="13.2">
      <c r="A9178" s="404">
        <v>2618</v>
      </c>
      <c r="B9178" s="404" t="s">
        <v>20852</v>
      </c>
      <c r="C9178" s="404" t="s">
        <v>19203</v>
      </c>
      <c r="D9178" s="405">
        <v>13.82</v>
      </c>
    </row>
    <row r="9179" spans="1:4" ht="13.2">
      <c r="A9179" s="404">
        <v>2632</v>
      </c>
      <c r="B9179" s="404" t="s">
        <v>20853</v>
      </c>
      <c r="C9179" s="404" t="s">
        <v>19203</v>
      </c>
      <c r="D9179" s="405">
        <v>16.850000000000001</v>
      </c>
    </row>
    <row r="9180" spans="1:4" ht="13.2">
      <c r="A9180" s="404">
        <v>2631</v>
      </c>
      <c r="B9180" s="404" t="s">
        <v>20854</v>
      </c>
      <c r="C9180" s="404" t="s">
        <v>19203</v>
      </c>
      <c r="D9180" s="405">
        <v>24.74</v>
      </c>
    </row>
    <row r="9181" spans="1:4" ht="13.2">
      <c r="A9181" s="404">
        <v>2619</v>
      </c>
      <c r="B9181" s="404" t="s">
        <v>20855</v>
      </c>
      <c r="C9181" s="404" t="s">
        <v>19203</v>
      </c>
      <c r="D9181" s="405">
        <v>62.66</v>
      </c>
    </row>
    <row r="9182" spans="1:4" ht="13.2">
      <c r="A9182" s="404">
        <v>2620</v>
      </c>
      <c r="B9182" s="404" t="s">
        <v>20856</v>
      </c>
      <c r="C9182" s="404" t="s">
        <v>19203</v>
      </c>
      <c r="D9182" s="405">
        <v>82.26</v>
      </c>
    </row>
    <row r="9183" spans="1:4" ht="13.2">
      <c r="A9183" s="404">
        <v>40413</v>
      </c>
      <c r="B9183" s="404" t="s">
        <v>20857</v>
      </c>
      <c r="C9183" s="404" t="s">
        <v>19203</v>
      </c>
      <c r="D9183" s="405">
        <v>19.02</v>
      </c>
    </row>
    <row r="9184" spans="1:4" ht="13.2">
      <c r="A9184" s="404">
        <v>40415</v>
      </c>
      <c r="B9184" s="404" t="s">
        <v>20858</v>
      </c>
      <c r="C9184" s="404" t="s">
        <v>19203</v>
      </c>
      <c r="D9184" s="405">
        <v>27.1</v>
      </c>
    </row>
    <row r="9185" spans="1:4" ht="13.2">
      <c r="A9185" s="404">
        <v>40417</v>
      </c>
      <c r="B9185" s="404" t="s">
        <v>20859</v>
      </c>
      <c r="C9185" s="404" t="s">
        <v>19203</v>
      </c>
      <c r="D9185" s="405">
        <v>31.97</v>
      </c>
    </row>
    <row r="9186" spans="1:4" ht="13.2">
      <c r="A9186" s="404">
        <v>39271</v>
      </c>
      <c r="B9186" s="404" t="s">
        <v>20860</v>
      </c>
      <c r="C9186" s="404" t="s">
        <v>19203</v>
      </c>
      <c r="D9186" s="405">
        <v>2.1800000000000002</v>
      </c>
    </row>
    <row r="9187" spans="1:4" ht="13.2">
      <c r="A9187" s="404">
        <v>39273</v>
      </c>
      <c r="B9187" s="404" t="s">
        <v>20861</v>
      </c>
      <c r="C9187" s="404" t="s">
        <v>19203</v>
      </c>
      <c r="D9187" s="405">
        <v>3.7</v>
      </c>
    </row>
    <row r="9188" spans="1:4" ht="13.2">
      <c r="A9188" s="404">
        <v>39272</v>
      </c>
      <c r="B9188" s="404" t="s">
        <v>20862</v>
      </c>
      <c r="C9188" s="404" t="s">
        <v>19203</v>
      </c>
      <c r="D9188" s="405">
        <v>2.68</v>
      </c>
    </row>
    <row r="9189" spans="1:4" ht="13.2">
      <c r="A9189" s="404">
        <v>1875</v>
      </c>
      <c r="B9189" s="404" t="s">
        <v>20863</v>
      </c>
      <c r="C9189" s="404" t="s">
        <v>19203</v>
      </c>
      <c r="D9189" s="405">
        <v>5.91</v>
      </c>
    </row>
    <row r="9190" spans="1:4" ht="13.2">
      <c r="A9190" s="404">
        <v>1874</v>
      </c>
      <c r="B9190" s="404" t="s">
        <v>20864</v>
      </c>
      <c r="C9190" s="404" t="s">
        <v>19203</v>
      </c>
      <c r="D9190" s="405">
        <v>4.88</v>
      </c>
    </row>
    <row r="9191" spans="1:4" ht="13.2">
      <c r="A9191" s="404">
        <v>1870</v>
      </c>
      <c r="B9191" s="404" t="s">
        <v>20865</v>
      </c>
      <c r="C9191" s="404" t="s">
        <v>19203</v>
      </c>
      <c r="D9191" s="405">
        <v>2.82</v>
      </c>
    </row>
    <row r="9192" spans="1:4" ht="13.2">
      <c r="A9192" s="404">
        <v>1884</v>
      </c>
      <c r="B9192" s="404" t="s">
        <v>20866</v>
      </c>
      <c r="C9192" s="404" t="s">
        <v>19203</v>
      </c>
      <c r="D9192" s="405">
        <v>4.33</v>
      </c>
    </row>
    <row r="9193" spans="1:4" ht="13.2">
      <c r="A9193" s="404">
        <v>1887</v>
      </c>
      <c r="B9193" s="404" t="s">
        <v>20867</v>
      </c>
      <c r="C9193" s="404" t="s">
        <v>19203</v>
      </c>
      <c r="D9193" s="405">
        <v>24.52</v>
      </c>
    </row>
    <row r="9194" spans="1:4" ht="13.2">
      <c r="A9194" s="404">
        <v>1876</v>
      </c>
      <c r="B9194" s="404" t="s">
        <v>20868</v>
      </c>
      <c r="C9194" s="404" t="s">
        <v>19203</v>
      </c>
      <c r="D9194" s="405">
        <v>9.61</v>
      </c>
    </row>
    <row r="9195" spans="1:4" ht="13.2">
      <c r="A9195" s="404">
        <v>1879</v>
      </c>
      <c r="B9195" s="404" t="s">
        <v>20869</v>
      </c>
      <c r="C9195" s="404" t="s">
        <v>19203</v>
      </c>
      <c r="D9195" s="405">
        <v>2.86</v>
      </c>
    </row>
    <row r="9196" spans="1:4" ht="13.2">
      <c r="A9196" s="404">
        <v>1877</v>
      </c>
      <c r="B9196" s="404" t="s">
        <v>20870</v>
      </c>
      <c r="C9196" s="404" t="s">
        <v>19203</v>
      </c>
      <c r="D9196" s="405">
        <v>24.55</v>
      </c>
    </row>
    <row r="9197" spans="1:4" ht="13.2">
      <c r="A9197" s="404">
        <v>1878</v>
      </c>
      <c r="B9197" s="404" t="s">
        <v>20871</v>
      </c>
      <c r="C9197" s="404" t="s">
        <v>19203</v>
      </c>
      <c r="D9197" s="405">
        <v>49.32</v>
      </c>
    </row>
    <row r="9198" spans="1:4" ht="13.2">
      <c r="A9198" s="404">
        <v>44472</v>
      </c>
      <c r="B9198" s="404" t="s">
        <v>20872</v>
      </c>
      <c r="C9198" s="404" t="s">
        <v>19203</v>
      </c>
      <c r="D9198" s="405">
        <v>49.82</v>
      </c>
    </row>
    <row r="9199" spans="1:4" ht="13.2">
      <c r="A9199" s="404">
        <v>38369</v>
      </c>
      <c r="B9199" s="404" t="s">
        <v>20873</v>
      </c>
      <c r="C9199" s="404" t="s">
        <v>19203</v>
      </c>
      <c r="D9199" s="405">
        <v>22.52</v>
      </c>
    </row>
    <row r="9200" spans="1:4" ht="13.2">
      <c r="A9200" s="404">
        <v>38370</v>
      </c>
      <c r="B9200" s="404" t="s">
        <v>20874</v>
      </c>
      <c r="C9200" s="404" t="s">
        <v>19203</v>
      </c>
      <c r="D9200" s="405">
        <v>22.52</v>
      </c>
    </row>
    <row r="9201" spans="1:4" ht="13.2">
      <c r="A9201" s="404">
        <v>38372</v>
      </c>
      <c r="B9201" s="404" t="s">
        <v>20875</v>
      </c>
      <c r="C9201" s="404" t="s">
        <v>19203</v>
      </c>
      <c r="D9201" s="405">
        <v>24.11</v>
      </c>
    </row>
    <row r="9202" spans="1:4" ht="13.2">
      <c r="A9202" s="404">
        <v>2358</v>
      </c>
      <c r="B9202" s="404" t="s">
        <v>20876</v>
      </c>
      <c r="C9202" s="404" t="s">
        <v>19351</v>
      </c>
      <c r="D9202" s="405">
        <v>37.659999999999997</v>
      </c>
    </row>
    <row r="9203" spans="1:4" ht="13.2">
      <c r="A9203" s="404">
        <v>40807</v>
      </c>
      <c r="B9203" s="404" t="s">
        <v>20877</v>
      </c>
      <c r="C9203" s="404" t="s">
        <v>19353</v>
      </c>
      <c r="D9203" s="405">
        <v>6648.12</v>
      </c>
    </row>
    <row r="9204" spans="1:4" ht="13.2">
      <c r="A9204" s="404">
        <v>44330</v>
      </c>
      <c r="B9204" s="404" t="s">
        <v>20878</v>
      </c>
      <c r="C9204" s="404" t="s">
        <v>19253</v>
      </c>
      <c r="D9204" s="405">
        <v>12.69</v>
      </c>
    </row>
    <row r="9205" spans="1:4" ht="13.2">
      <c r="A9205" s="404">
        <v>43144</v>
      </c>
      <c r="B9205" s="404" t="s">
        <v>20879</v>
      </c>
      <c r="C9205" s="404" t="s">
        <v>19251</v>
      </c>
      <c r="D9205" s="405">
        <v>33.44</v>
      </c>
    </row>
    <row r="9206" spans="1:4" ht="13.2">
      <c r="A9206" s="404">
        <v>39397</v>
      </c>
      <c r="B9206" s="404" t="s">
        <v>20880</v>
      </c>
      <c r="C9206" s="404" t="s">
        <v>19253</v>
      </c>
      <c r="D9206" s="405">
        <v>15.24</v>
      </c>
    </row>
    <row r="9207" spans="1:4" ht="13.2">
      <c r="A9207" s="404">
        <v>2692</v>
      </c>
      <c r="B9207" s="404" t="s">
        <v>20881</v>
      </c>
      <c r="C9207" s="404" t="s">
        <v>19253</v>
      </c>
      <c r="D9207" s="405">
        <v>6.15</v>
      </c>
    </row>
    <row r="9208" spans="1:4" ht="13.2">
      <c r="A9208" s="404">
        <v>44329</v>
      </c>
      <c r="B9208" s="404" t="s">
        <v>20882</v>
      </c>
      <c r="C9208" s="404" t="s">
        <v>19253</v>
      </c>
      <c r="D9208" s="405">
        <v>16.63</v>
      </c>
    </row>
    <row r="9209" spans="1:4" ht="13.2">
      <c r="A9209" s="404">
        <v>5318</v>
      </c>
      <c r="B9209" s="404" t="s">
        <v>20883</v>
      </c>
      <c r="C9209" s="404" t="s">
        <v>19253</v>
      </c>
      <c r="D9209" s="405">
        <v>26.89</v>
      </c>
    </row>
    <row r="9210" spans="1:4" ht="13.2">
      <c r="A9210" s="404">
        <v>5330</v>
      </c>
      <c r="B9210" s="404" t="s">
        <v>20884</v>
      </c>
      <c r="C9210" s="404" t="s">
        <v>19253</v>
      </c>
      <c r="D9210" s="405">
        <v>61.29</v>
      </c>
    </row>
    <row r="9211" spans="1:4" ht="13.2">
      <c r="A9211" s="404">
        <v>44532</v>
      </c>
      <c r="B9211" s="404" t="s">
        <v>20885</v>
      </c>
      <c r="C9211" s="404" t="s">
        <v>19203</v>
      </c>
      <c r="D9211" s="405">
        <v>30.59</v>
      </c>
    </row>
    <row r="9212" spans="1:4" ht="13.2">
      <c r="A9212" s="404">
        <v>44531</v>
      </c>
      <c r="B9212" s="404" t="s">
        <v>20886</v>
      </c>
      <c r="C9212" s="404" t="s">
        <v>19203</v>
      </c>
      <c r="D9212" s="405">
        <v>97.23</v>
      </c>
    </row>
    <row r="9213" spans="1:4" ht="13.2">
      <c r="A9213" s="404">
        <v>38140</v>
      </c>
      <c r="B9213" s="404" t="s">
        <v>20887</v>
      </c>
      <c r="C9213" s="404" t="s">
        <v>19203</v>
      </c>
      <c r="D9213" s="405">
        <v>23.58</v>
      </c>
    </row>
    <row r="9214" spans="1:4" ht="13.2">
      <c r="A9214" s="404">
        <v>13887</v>
      </c>
      <c r="B9214" s="404" t="s">
        <v>20888</v>
      </c>
      <c r="C9214" s="404" t="s">
        <v>19203</v>
      </c>
      <c r="D9214" s="405">
        <v>558.27</v>
      </c>
    </row>
    <row r="9215" spans="1:4" ht="13.2">
      <c r="A9215" s="404">
        <v>44495</v>
      </c>
      <c r="B9215" s="404" t="s">
        <v>20889</v>
      </c>
      <c r="C9215" s="404" t="s">
        <v>19203</v>
      </c>
      <c r="D9215" s="405">
        <v>24.85</v>
      </c>
    </row>
    <row r="9216" spans="1:4" ht="13.2">
      <c r="A9216" s="404">
        <v>44533</v>
      </c>
      <c r="B9216" s="404" t="s">
        <v>20890</v>
      </c>
      <c r="C9216" s="404" t="s">
        <v>19203</v>
      </c>
      <c r="D9216" s="405">
        <v>23.47</v>
      </c>
    </row>
    <row r="9217" spans="1:4" ht="13.2">
      <c r="A9217" s="404">
        <v>44534</v>
      </c>
      <c r="B9217" s="404" t="s">
        <v>20891</v>
      </c>
      <c r="C9217" s="404" t="s">
        <v>19203</v>
      </c>
      <c r="D9217" s="405">
        <v>6.11</v>
      </c>
    </row>
    <row r="9218" spans="1:4" ht="13.2">
      <c r="A9218" s="404">
        <v>34544</v>
      </c>
      <c r="B9218" s="404" t="s">
        <v>20892</v>
      </c>
      <c r="C9218" s="404" t="s">
        <v>19203</v>
      </c>
      <c r="D9218" s="405">
        <v>2332.3000000000002</v>
      </c>
    </row>
    <row r="9219" spans="1:4" ht="13.2">
      <c r="A9219" s="404">
        <v>34729</v>
      </c>
      <c r="B9219" s="404" t="s">
        <v>20893</v>
      </c>
      <c r="C9219" s="404" t="s">
        <v>19203</v>
      </c>
      <c r="D9219" s="405">
        <v>1834.72</v>
      </c>
    </row>
    <row r="9220" spans="1:4" ht="13.2">
      <c r="A9220" s="404">
        <v>34734</v>
      </c>
      <c r="B9220" s="404" t="s">
        <v>20894</v>
      </c>
      <c r="C9220" s="404" t="s">
        <v>19203</v>
      </c>
      <c r="D9220" s="405">
        <v>2840.73</v>
      </c>
    </row>
    <row r="9221" spans="1:4" ht="13.2">
      <c r="A9221" s="404">
        <v>34738</v>
      </c>
      <c r="B9221" s="404" t="s">
        <v>20895</v>
      </c>
      <c r="C9221" s="404" t="s">
        <v>19203</v>
      </c>
      <c r="D9221" s="405">
        <v>6636.82</v>
      </c>
    </row>
    <row r="9222" spans="1:4" ht="13.2">
      <c r="A9222" s="404">
        <v>34623</v>
      </c>
      <c r="B9222" s="404" t="s">
        <v>20896</v>
      </c>
      <c r="C9222" s="404" t="s">
        <v>19203</v>
      </c>
      <c r="D9222" s="405">
        <v>79.53</v>
      </c>
    </row>
    <row r="9223" spans="1:4" ht="13.2">
      <c r="A9223" s="404">
        <v>34616</v>
      </c>
      <c r="B9223" s="404" t="s">
        <v>20897</v>
      </c>
      <c r="C9223" s="404" t="s">
        <v>19203</v>
      </c>
      <c r="D9223" s="405">
        <v>80.77</v>
      </c>
    </row>
    <row r="9224" spans="1:4" ht="13.2">
      <c r="A9224" s="404">
        <v>34628</v>
      </c>
      <c r="B9224" s="404" t="s">
        <v>20898</v>
      </c>
      <c r="C9224" s="404" t="s">
        <v>19203</v>
      </c>
      <c r="D9224" s="405">
        <v>113.92</v>
      </c>
    </row>
    <row r="9225" spans="1:4" ht="13.2">
      <c r="A9225" s="404">
        <v>34686</v>
      </c>
      <c r="B9225" s="404" t="s">
        <v>20899</v>
      </c>
      <c r="C9225" s="404" t="s">
        <v>19203</v>
      </c>
      <c r="D9225" s="405">
        <v>20.89</v>
      </c>
    </row>
    <row r="9226" spans="1:4" ht="13.2">
      <c r="A9226" s="404">
        <v>34653</v>
      </c>
      <c r="B9226" s="404" t="s">
        <v>20900</v>
      </c>
      <c r="C9226" s="404" t="s">
        <v>19203</v>
      </c>
      <c r="D9226" s="405">
        <v>14.09</v>
      </c>
    </row>
    <row r="9227" spans="1:4" ht="13.2">
      <c r="A9227" s="404">
        <v>34688</v>
      </c>
      <c r="B9227" s="404" t="s">
        <v>20901</v>
      </c>
      <c r="C9227" s="404" t="s">
        <v>19203</v>
      </c>
      <c r="D9227" s="405">
        <v>25.54</v>
      </c>
    </row>
    <row r="9228" spans="1:4" ht="13.2">
      <c r="A9228" s="404">
        <v>34709</v>
      </c>
      <c r="B9228" s="404" t="s">
        <v>20902</v>
      </c>
      <c r="C9228" s="404" t="s">
        <v>19203</v>
      </c>
      <c r="D9228" s="405">
        <v>98.96</v>
      </c>
    </row>
    <row r="9229" spans="1:4" ht="13.2">
      <c r="A9229" s="404">
        <v>34714</v>
      </c>
      <c r="B9229" s="404" t="s">
        <v>20903</v>
      </c>
      <c r="C9229" s="404" t="s">
        <v>19203</v>
      </c>
      <c r="D9229" s="405">
        <v>118.19</v>
      </c>
    </row>
    <row r="9230" spans="1:4" ht="13.2">
      <c r="A9230" s="404">
        <v>2391</v>
      </c>
      <c r="B9230" s="404" t="s">
        <v>20904</v>
      </c>
      <c r="C9230" s="404" t="s">
        <v>19203</v>
      </c>
      <c r="D9230" s="405">
        <v>539.79</v>
      </c>
    </row>
    <row r="9231" spans="1:4" ht="13.2">
      <c r="A9231" s="404">
        <v>2374</v>
      </c>
      <c r="B9231" s="404" t="s">
        <v>20905</v>
      </c>
      <c r="C9231" s="404" t="s">
        <v>19203</v>
      </c>
      <c r="D9231" s="405">
        <v>612.38</v>
      </c>
    </row>
    <row r="9232" spans="1:4" ht="13.2">
      <c r="A9232" s="404">
        <v>2377</v>
      </c>
      <c r="B9232" s="404" t="s">
        <v>20906</v>
      </c>
      <c r="C9232" s="404" t="s">
        <v>19203</v>
      </c>
      <c r="D9232" s="405">
        <v>859.41</v>
      </c>
    </row>
    <row r="9233" spans="1:4" ht="13.2">
      <c r="A9233" s="404">
        <v>2393</v>
      </c>
      <c r="B9233" s="404" t="s">
        <v>20907</v>
      </c>
      <c r="C9233" s="404" t="s">
        <v>19203</v>
      </c>
      <c r="D9233" s="405">
        <v>1439.19</v>
      </c>
    </row>
    <row r="9234" spans="1:4" ht="13.2">
      <c r="A9234" s="404">
        <v>34705</v>
      </c>
      <c r="B9234" s="404" t="s">
        <v>20908</v>
      </c>
      <c r="C9234" s="404" t="s">
        <v>19203</v>
      </c>
      <c r="D9234" s="405">
        <v>1258.78</v>
      </c>
    </row>
    <row r="9235" spans="1:4" ht="13.2">
      <c r="A9235" s="404">
        <v>34707</v>
      </c>
      <c r="B9235" s="404" t="s">
        <v>20909</v>
      </c>
      <c r="C9235" s="404" t="s">
        <v>19203</v>
      </c>
      <c r="D9235" s="405">
        <v>2332.54</v>
      </c>
    </row>
    <row r="9236" spans="1:4" ht="13.2">
      <c r="A9236" s="404">
        <v>2378</v>
      </c>
      <c r="B9236" s="404" t="s">
        <v>20910</v>
      </c>
      <c r="C9236" s="404" t="s">
        <v>19203</v>
      </c>
      <c r="D9236" s="405">
        <v>1976.92</v>
      </c>
    </row>
    <row r="9237" spans="1:4" ht="13.2">
      <c r="A9237" s="404">
        <v>2379</v>
      </c>
      <c r="B9237" s="404" t="s">
        <v>20911</v>
      </c>
      <c r="C9237" s="404" t="s">
        <v>19203</v>
      </c>
      <c r="D9237" s="405">
        <v>1976.92</v>
      </c>
    </row>
    <row r="9238" spans="1:4" ht="13.2">
      <c r="A9238" s="404">
        <v>2376</v>
      </c>
      <c r="B9238" s="404" t="s">
        <v>20912</v>
      </c>
      <c r="C9238" s="404" t="s">
        <v>19203</v>
      </c>
      <c r="D9238" s="405">
        <v>3255.98</v>
      </c>
    </row>
    <row r="9239" spans="1:4" ht="13.2">
      <c r="A9239" s="404">
        <v>2394</v>
      </c>
      <c r="B9239" s="404" t="s">
        <v>20913</v>
      </c>
      <c r="C9239" s="404" t="s">
        <v>19203</v>
      </c>
      <c r="D9239" s="405">
        <v>6960.69</v>
      </c>
    </row>
    <row r="9240" spans="1:4" ht="13.2">
      <c r="A9240" s="404">
        <v>2388</v>
      </c>
      <c r="B9240" s="404" t="s">
        <v>20914</v>
      </c>
      <c r="C9240" s="404" t="s">
        <v>19203</v>
      </c>
      <c r="D9240" s="405">
        <v>98.22</v>
      </c>
    </row>
    <row r="9241" spans="1:4" ht="13.2">
      <c r="A9241" s="404">
        <v>34606</v>
      </c>
      <c r="B9241" s="404" t="s">
        <v>20915</v>
      </c>
      <c r="C9241" s="404" t="s">
        <v>19203</v>
      </c>
      <c r="D9241" s="405">
        <v>150.66</v>
      </c>
    </row>
    <row r="9242" spans="1:4" ht="13.2">
      <c r="A9242" s="404">
        <v>34689</v>
      </c>
      <c r="B9242" s="404" t="s">
        <v>20916</v>
      </c>
      <c r="C9242" s="404" t="s">
        <v>19203</v>
      </c>
      <c r="D9242" s="405">
        <v>47.97</v>
      </c>
    </row>
    <row r="9243" spans="1:4" ht="13.2">
      <c r="A9243" s="404">
        <v>2370</v>
      </c>
      <c r="B9243" s="404" t="s">
        <v>20917</v>
      </c>
      <c r="C9243" s="404" t="s">
        <v>19203</v>
      </c>
      <c r="D9243" s="405">
        <v>18.25</v>
      </c>
    </row>
    <row r="9244" spans="1:4" ht="13.2">
      <c r="A9244" s="404">
        <v>2386</v>
      </c>
      <c r="B9244" s="404" t="s">
        <v>20918</v>
      </c>
      <c r="C9244" s="404" t="s">
        <v>19203</v>
      </c>
      <c r="D9244" s="405">
        <v>30.61</v>
      </c>
    </row>
    <row r="9245" spans="1:4" ht="13.2">
      <c r="A9245" s="404">
        <v>2392</v>
      </c>
      <c r="B9245" s="404" t="s">
        <v>20919</v>
      </c>
      <c r="C9245" s="404" t="s">
        <v>19203</v>
      </c>
      <c r="D9245" s="405">
        <v>122.51</v>
      </c>
    </row>
    <row r="9246" spans="1:4" ht="13.2">
      <c r="A9246" s="404">
        <v>2373</v>
      </c>
      <c r="B9246" s="404" t="s">
        <v>20920</v>
      </c>
      <c r="C9246" s="404" t="s">
        <v>19203</v>
      </c>
      <c r="D9246" s="405">
        <v>172.6</v>
      </c>
    </row>
    <row r="9247" spans="1:4" ht="13.2">
      <c r="A9247" s="404">
        <v>39465</v>
      </c>
      <c r="B9247" s="404" t="s">
        <v>20921</v>
      </c>
      <c r="C9247" s="404" t="s">
        <v>19203</v>
      </c>
      <c r="D9247" s="405">
        <v>105.44</v>
      </c>
    </row>
    <row r="9248" spans="1:4" ht="13.2">
      <c r="A9248" s="404">
        <v>39466</v>
      </c>
      <c r="B9248" s="404" t="s">
        <v>20922</v>
      </c>
      <c r="C9248" s="404" t="s">
        <v>19203</v>
      </c>
      <c r="D9248" s="405">
        <v>118.62</v>
      </c>
    </row>
    <row r="9249" spans="1:4" ht="13.2">
      <c r="A9249" s="404">
        <v>39467</v>
      </c>
      <c r="B9249" s="404" t="s">
        <v>20923</v>
      </c>
      <c r="C9249" s="404" t="s">
        <v>19203</v>
      </c>
      <c r="D9249" s="405">
        <v>151.72999999999999</v>
      </c>
    </row>
    <row r="9250" spans="1:4" ht="13.2">
      <c r="A9250" s="404">
        <v>39468</v>
      </c>
      <c r="B9250" s="404" t="s">
        <v>20924</v>
      </c>
      <c r="C9250" s="404" t="s">
        <v>19203</v>
      </c>
      <c r="D9250" s="405">
        <v>269.7</v>
      </c>
    </row>
    <row r="9251" spans="1:4" ht="13.2">
      <c r="A9251" s="404">
        <v>39469</v>
      </c>
      <c r="B9251" s="404" t="s">
        <v>20925</v>
      </c>
      <c r="C9251" s="404" t="s">
        <v>19203</v>
      </c>
      <c r="D9251" s="405">
        <v>109.86</v>
      </c>
    </row>
    <row r="9252" spans="1:4" ht="13.2">
      <c r="A9252" s="404">
        <v>39470</v>
      </c>
      <c r="B9252" s="404" t="s">
        <v>20926</v>
      </c>
      <c r="C9252" s="404" t="s">
        <v>19203</v>
      </c>
      <c r="D9252" s="405">
        <v>134.97999999999999</v>
      </c>
    </row>
    <row r="9253" spans="1:4" ht="13.2">
      <c r="A9253" s="404">
        <v>39471</v>
      </c>
      <c r="B9253" s="404" t="s">
        <v>20927</v>
      </c>
      <c r="C9253" s="404" t="s">
        <v>19203</v>
      </c>
      <c r="D9253" s="405">
        <v>162.22</v>
      </c>
    </row>
    <row r="9254" spans="1:4" ht="13.2">
      <c r="A9254" s="404">
        <v>39472</v>
      </c>
      <c r="B9254" s="404" t="s">
        <v>20928</v>
      </c>
      <c r="C9254" s="404" t="s">
        <v>19203</v>
      </c>
      <c r="D9254" s="405">
        <v>281.86</v>
      </c>
    </row>
    <row r="9255" spans="1:4" ht="13.2">
      <c r="A9255" s="404">
        <v>39473</v>
      </c>
      <c r="B9255" s="404" t="s">
        <v>20929</v>
      </c>
      <c r="C9255" s="404" t="s">
        <v>19203</v>
      </c>
      <c r="D9255" s="405">
        <v>182.08</v>
      </c>
    </row>
    <row r="9256" spans="1:4" ht="13.2">
      <c r="A9256" s="404">
        <v>39474</v>
      </c>
      <c r="B9256" s="404" t="s">
        <v>20930</v>
      </c>
      <c r="C9256" s="404" t="s">
        <v>19203</v>
      </c>
      <c r="D9256" s="405">
        <v>194.1</v>
      </c>
    </row>
    <row r="9257" spans="1:4" ht="13.2">
      <c r="A9257" s="404">
        <v>39475</v>
      </c>
      <c r="B9257" s="404" t="s">
        <v>20931</v>
      </c>
      <c r="C9257" s="404" t="s">
        <v>19203</v>
      </c>
      <c r="D9257" s="405">
        <v>220.23</v>
      </c>
    </row>
    <row r="9258" spans="1:4" ht="13.2">
      <c r="A9258" s="404">
        <v>39476</v>
      </c>
      <c r="B9258" s="404" t="s">
        <v>20932</v>
      </c>
      <c r="C9258" s="404" t="s">
        <v>19203</v>
      </c>
      <c r="D9258" s="405">
        <v>414.57</v>
      </c>
    </row>
    <row r="9259" spans="1:4" ht="13.2">
      <c r="A9259" s="404">
        <v>39477</v>
      </c>
      <c r="B9259" s="404" t="s">
        <v>20933</v>
      </c>
      <c r="C9259" s="404" t="s">
        <v>19203</v>
      </c>
      <c r="D9259" s="405">
        <v>203.13</v>
      </c>
    </row>
    <row r="9260" spans="1:4" ht="13.2">
      <c r="A9260" s="404">
        <v>39478</v>
      </c>
      <c r="B9260" s="404" t="s">
        <v>20934</v>
      </c>
      <c r="C9260" s="404" t="s">
        <v>19203</v>
      </c>
      <c r="D9260" s="405">
        <v>209.41</v>
      </c>
    </row>
    <row r="9261" spans="1:4" ht="13.2">
      <c r="A9261" s="404">
        <v>39479</v>
      </c>
      <c r="B9261" s="404" t="s">
        <v>20935</v>
      </c>
      <c r="C9261" s="404" t="s">
        <v>19203</v>
      </c>
      <c r="D9261" s="405">
        <v>246.74</v>
      </c>
    </row>
    <row r="9262" spans="1:4" ht="13.2">
      <c r="A9262" s="404">
        <v>39480</v>
      </c>
      <c r="B9262" s="404" t="s">
        <v>20936</v>
      </c>
      <c r="C9262" s="404" t="s">
        <v>19203</v>
      </c>
      <c r="D9262" s="405">
        <v>509.13</v>
      </c>
    </row>
    <row r="9263" spans="1:4" ht="13.2">
      <c r="A9263" s="404">
        <v>39459</v>
      </c>
      <c r="B9263" s="404" t="s">
        <v>20937</v>
      </c>
      <c r="C9263" s="404" t="s">
        <v>19203</v>
      </c>
      <c r="D9263" s="405">
        <v>432.12</v>
      </c>
    </row>
    <row r="9264" spans="1:4" ht="13.2">
      <c r="A9264" s="404">
        <v>39445</v>
      </c>
      <c r="B9264" s="404" t="s">
        <v>20938</v>
      </c>
      <c r="C9264" s="404" t="s">
        <v>19203</v>
      </c>
      <c r="D9264" s="405">
        <v>216.97</v>
      </c>
    </row>
    <row r="9265" spans="1:4" ht="13.2">
      <c r="A9265" s="404">
        <v>39446</v>
      </c>
      <c r="B9265" s="404" t="s">
        <v>20939</v>
      </c>
      <c r="C9265" s="404" t="s">
        <v>19203</v>
      </c>
      <c r="D9265" s="405">
        <v>220.83</v>
      </c>
    </row>
    <row r="9266" spans="1:4" ht="13.2">
      <c r="A9266" s="404">
        <v>39447</v>
      </c>
      <c r="B9266" s="404" t="s">
        <v>20940</v>
      </c>
      <c r="C9266" s="404" t="s">
        <v>19203</v>
      </c>
      <c r="D9266" s="405">
        <v>236.15</v>
      </c>
    </row>
    <row r="9267" spans="1:4" ht="13.2">
      <c r="A9267" s="404">
        <v>39448</v>
      </c>
      <c r="B9267" s="404" t="s">
        <v>20941</v>
      </c>
      <c r="C9267" s="404" t="s">
        <v>19203</v>
      </c>
      <c r="D9267" s="405">
        <v>402.68</v>
      </c>
    </row>
    <row r="9268" spans="1:4" ht="13.2">
      <c r="A9268" s="404">
        <v>39450</v>
      </c>
      <c r="B9268" s="404" t="s">
        <v>20942</v>
      </c>
      <c r="C9268" s="404" t="s">
        <v>19203</v>
      </c>
      <c r="D9268" s="405">
        <v>245.68</v>
      </c>
    </row>
    <row r="9269" spans="1:4" ht="13.2">
      <c r="A9269" s="404">
        <v>39451</v>
      </c>
      <c r="B9269" s="404" t="s">
        <v>20943</v>
      </c>
      <c r="C9269" s="404" t="s">
        <v>19203</v>
      </c>
      <c r="D9269" s="405">
        <v>267.97000000000003</v>
      </c>
    </row>
    <row r="9270" spans="1:4" ht="13.2">
      <c r="A9270" s="404">
        <v>39452</v>
      </c>
      <c r="B9270" s="404" t="s">
        <v>20944</v>
      </c>
      <c r="C9270" s="404" t="s">
        <v>19203</v>
      </c>
      <c r="D9270" s="405">
        <v>269.57</v>
      </c>
    </row>
    <row r="9271" spans="1:4" ht="13.2">
      <c r="A9271" s="404">
        <v>39523</v>
      </c>
      <c r="B9271" s="404" t="s">
        <v>20945</v>
      </c>
      <c r="C9271" s="404" t="s">
        <v>19203</v>
      </c>
      <c r="D9271" s="405">
        <v>451.11</v>
      </c>
    </row>
    <row r="9272" spans="1:4" ht="13.2">
      <c r="A9272" s="404">
        <v>39449</v>
      </c>
      <c r="B9272" s="404" t="s">
        <v>20946</v>
      </c>
      <c r="C9272" s="404" t="s">
        <v>19203</v>
      </c>
      <c r="D9272" s="405">
        <v>499.58</v>
      </c>
    </row>
    <row r="9273" spans="1:4" ht="13.2">
      <c r="A9273" s="404">
        <v>39455</v>
      </c>
      <c r="B9273" s="404" t="s">
        <v>20947</v>
      </c>
      <c r="C9273" s="404" t="s">
        <v>19203</v>
      </c>
      <c r="D9273" s="405">
        <v>247.2</v>
      </c>
    </row>
    <row r="9274" spans="1:4" ht="13.2">
      <c r="A9274" s="404">
        <v>39456</v>
      </c>
      <c r="B9274" s="404" t="s">
        <v>20948</v>
      </c>
      <c r="C9274" s="404" t="s">
        <v>19203</v>
      </c>
      <c r="D9274" s="405">
        <v>247.38</v>
      </c>
    </row>
    <row r="9275" spans="1:4" ht="13.2">
      <c r="A9275" s="404">
        <v>39457</v>
      </c>
      <c r="B9275" s="404" t="s">
        <v>20949</v>
      </c>
      <c r="C9275" s="404" t="s">
        <v>19203</v>
      </c>
      <c r="D9275" s="405">
        <v>269.69</v>
      </c>
    </row>
    <row r="9276" spans="1:4" ht="13.2">
      <c r="A9276" s="404">
        <v>39458</v>
      </c>
      <c r="B9276" s="404" t="s">
        <v>20950</v>
      </c>
      <c r="C9276" s="404" t="s">
        <v>19203</v>
      </c>
      <c r="D9276" s="405">
        <v>503.26</v>
      </c>
    </row>
    <row r="9277" spans="1:4" ht="13.2">
      <c r="A9277" s="404">
        <v>39464</v>
      </c>
      <c r="B9277" s="404" t="s">
        <v>20951</v>
      </c>
      <c r="C9277" s="404" t="s">
        <v>19203</v>
      </c>
      <c r="D9277" s="405">
        <v>809.28</v>
      </c>
    </row>
    <row r="9278" spans="1:4" ht="13.2">
      <c r="A9278" s="404">
        <v>39460</v>
      </c>
      <c r="B9278" s="404" t="s">
        <v>20952</v>
      </c>
      <c r="C9278" s="404" t="s">
        <v>19203</v>
      </c>
      <c r="D9278" s="405">
        <v>306.94</v>
      </c>
    </row>
    <row r="9279" spans="1:4" ht="13.2">
      <c r="A9279" s="404">
        <v>39461</v>
      </c>
      <c r="B9279" s="404" t="s">
        <v>20953</v>
      </c>
      <c r="C9279" s="404" t="s">
        <v>19203</v>
      </c>
      <c r="D9279" s="405">
        <v>359.66</v>
      </c>
    </row>
    <row r="9280" spans="1:4" ht="13.2">
      <c r="A9280" s="404">
        <v>39462</v>
      </c>
      <c r="B9280" s="404" t="s">
        <v>20954</v>
      </c>
      <c r="C9280" s="404" t="s">
        <v>19203</v>
      </c>
      <c r="D9280" s="405">
        <v>346.62</v>
      </c>
    </row>
    <row r="9281" spans="1:4" ht="13.2">
      <c r="A9281" s="404">
        <v>39463</v>
      </c>
      <c r="B9281" s="404" t="s">
        <v>20955</v>
      </c>
      <c r="C9281" s="404" t="s">
        <v>19203</v>
      </c>
      <c r="D9281" s="405">
        <v>803</v>
      </c>
    </row>
    <row r="9282" spans="1:4" ht="13.2">
      <c r="A9282" s="404">
        <v>26039</v>
      </c>
      <c r="B9282" s="404" t="s">
        <v>20956</v>
      </c>
      <c r="C9282" s="404" t="s">
        <v>19203</v>
      </c>
      <c r="D9282" s="405">
        <v>391246.87</v>
      </c>
    </row>
    <row r="9283" spans="1:4" ht="13.2">
      <c r="A9283" s="404">
        <v>2401</v>
      </c>
      <c r="B9283" s="404" t="s">
        <v>20957</v>
      </c>
      <c r="C9283" s="404" t="s">
        <v>19203</v>
      </c>
      <c r="D9283" s="405">
        <v>89991.11</v>
      </c>
    </row>
    <row r="9284" spans="1:4" ht="13.2">
      <c r="A9284" s="404">
        <v>38870</v>
      </c>
      <c r="B9284" s="404" t="s">
        <v>20958</v>
      </c>
      <c r="C9284" s="404" t="s">
        <v>19203</v>
      </c>
      <c r="D9284" s="405">
        <v>29.51</v>
      </c>
    </row>
    <row r="9285" spans="1:4" ht="13.2">
      <c r="A9285" s="404">
        <v>38869</v>
      </c>
      <c r="B9285" s="404" t="s">
        <v>20959</v>
      </c>
      <c r="C9285" s="404" t="s">
        <v>19203</v>
      </c>
      <c r="D9285" s="405">
        <v>19.91</v>
      </c>
    </row>
    <row r="9286" spans="1:4" ht="13.2">
      <c r="A9286" s="404">
        <v>38872</v>
      </c>
      <c r="B9286" s="404" t="s">
        <v>20960</v>
      </c>
      <c r="C9286" s="404" t="s">
        <v>19203</v>
      </c>
      <c r="D9286" s="405">
        <v>37.590000000000003</v>
      </c>
    </row>
    <row r="9287" spans="1:4" ht="13.2">
      <c r="A9287" s="404">
        <v>38871</v>
      </c>
      <c r="B9287" s="404" t="s">
        <v>20961</v>
      </c>
      <c r="C9287" s="404" t="s">
        <v>19203</v>
      </c>
      <c r="D9287" s="405">
        <v>25.99</v>
      </c>
    </row>
    <row r="9288" spans="1:4" ht="13.2">
      <c r="A9288" s="404">
        <v>39283</v>
      </c>
      <c r="B9288" s="404" t="s">
        <v>20962</v>
      </c>
      <c r="C9288" s="404" t="s">
        <v>19203</v>
      </c>
      <c r="D9288" s="405">
        <v>121.76</v>
      </c>
    </row>
    <row r="9289" spans="1:4" ht="13.2">
      <c r="A9289" s="404">
        <v>39285</v>
      </c>
      <c r="B9289" s="404" t="s">
        <v>20963</v>
      </c>
      <c r="C9289" s="404" t="s">
        <v>19203</v>
      </c>
      <c r="D9289" s="405">
        <v>139.16</v>
      </c>
    </row>
    <row r="9290" spans="1:4" ht="13.2">
      <c r="A9290" s="404">
        <v>39286</v>
      </c>
      <c r="B9290" s="404" t="s">
        <v>20964</v>
      </c>
      <c r="C9290" s="404" t="s">
        <v>19203</v>
      </c>
      <c r="D9290" s="405">
        <v>133.37</v>
      </c>
    </row>
    <row r="9291" spans="1:4" ht="13.2">
      <c r="A9291" s="404">
        <v>39288</v>
      </c>
      <c r="B9291" s="404" t="s">
        <v>20965</v>
      </c>
      <c r="C9291" s="404" t="s">
        <v>19203</v>
      </c>
      <c r="D9291" s="405">
        <v>162.34</v>
      </c>
    </row>
    <row r="9292" spans="1:4" ht="13.2">
      <c r="A9292" s="404">
        <v>44476</v>
      </c>
      <c r="B9292" s="404" t="s">
        <v>20966</v>
      </c>
      <c r="C9292" s="404" t="s">
        <v>19606</v>
      </c>
      <c r="D9292" s="405">
        <v>509.66</v>
      </c>
    </row>
    <row r="9293" spans="1:4" ht="13.2">
      <c r="A9293" s="404">
        <v>10629</v>
      </c>
      <c r="B9293" s="404" t="s">
        <v>20967</v>
      </c>
      <c r="C9293" s="404" t="s">
        <v>19606</v>
      </c>
      <c r="D9293" s="405">
        <v>494.6</v>
      </c>
    </row>
    <row r="9294" spans="1:4" ht="13.2">
      <c r="A9294" s="404">
        <v>10698</v>
      </c>
      <c r="B9294" s="404" t="s">
        <v>20968</v>
      </c>
      <c r="C9294" s="404" t="s">
        <v>19606</v>
      </c>
      <c r="D9294" s="405">
        <v>245.82</v>
      </c>
    </row>
    <row r="9295" spans="1:4" ht="13.2">
      <c r="A9295" s="404">
        <v>40521</v>
      </c>
      <c r="B9295" s="404" t="s">
        <v>20969</v>
      </c>
      <c r="C9295" s="404" t="s">
        <v>19203</v>
      </c>
      <c r="D9295" s="405">
        <v>95607.5</v>
      </c>
    </row>
    <row r="9296" spans="1:4" ht="13.2">
      <c r="A9296" s="404">
        <v>2432</v>
      </c>
      <c r="B9296" s="404" t="s">
        <v>20970</v>
      </c>
      <c r="C9296" s="404" t="s">
        <v>19203</v>
      </c>
      <c r="D9296" s="405">
        <v>21.38</v>
      </c>
    </row>
    <row r="9297" spans="1:4" ht="13.2">
      <c r="A9297" s="404">
        <v>2433</v>
      </c>
      <c r="B9297" s="404" t="s">
        <v>20971</v>
      </c>
      <c r="C9297" s="404" t="s">
        <v>19203</v>
      </c>
      <c r="D9297" s="405">
        <v>7.24</v>
      </c>
    </row>
    <row r="9298" spans="1:4" ht="13.2">
      <c r="A9298" s="404">
        <v>2418</v>
      </c>
      <c r="B9298" s="404" t="s">
        <v>20972</v>
      </c>
      <c r="C9298" s="404" t="s">
        <v>19203</v>
      </c>
      <c r="D9298" s="405">
        <v>9.92</v>
      </c>
    </row>
    <row r="9299" spans="1:4" ht="13.2">
      <c r="A9299" s="404">
        <v>2420</v>
      </c>
      <c r="B9299" s="404" t="s">
        <v>20973</v>
      </c>
      <c r="C9299" s="404" t="s">
        <v>19203</v>
      </c>
      <c r="D9299" s="405">
        <v>12.44</v>
      </c>
    </row>
    <row r="9300" spans="1:4" ht="13.2">
      <c r="A9300" s="404">
        <v>11447</v>
      </c>
      <c r="B9300" s="404" t="s">
        <v>20974</v>
      </c>
      <c r="C9300" s="404" t="s">
        <v>19203</v>
      </c>
      <c r="D9300" s="405">
        <v>24.59</v>
      </c>
    </row>
    <row r="9301" spans="1:4" ht="13.2">
      <c r="A9301" s="404">
        <v>11451</v>
      </c>
      <c r="B9301" s="404" t="s">
        <v>20975</v>
      </c>
      <c r="C9301" s="404" t="s">
        <v>19203</v>
      </c>
      <c r="D9301" s="405">
        <v>65.92</v>
      </c>
    </row>
    <row r="9302" spans="1:4" ht="13.2">
      <c r="A9302" s="404">
        <v>11116</v>
      </c>
      <c r="B9302" s="404" t="s">
        <v>20976</v>
      </c>
      <c r="C9302" s="404" t="s">
        <v>19203</v>
      </c>
      <c r="D9302" s="405">
        <v>796.82</v>
      </c>
    </row>
    <row r="9303" spans="1:4" ht="13.2">
      <c r="A9303" s="404">
        <v>38411</v>
      </c>
      <c r="B9303" s="404" t="s">
        <v>20977</v>
      </c>
      <c r="C9303" s="404" t="s">
        <v>19203</v>
      </c>
      <c r="D9303" s="405">
        <v>1971.29</v>
      </c>
    </row>
    <row r="9304" spans="1:4" ht="13.2">
      <c r="A9304" s="404">
        <v>38189</v>
      </c>
      <c r="B9304" s="404" t="s">
        <v>20978</v>
      </c>
      <c r="C9304" s="404" t="s">
        <v>19203</v>
      </c>
      <c r="D9304" s="405">
        <v>164.57</v>
      </c>
    </row>
    <row r="9305" spans="1:4" ht="13.2">
      <c r="A9305" s="404">
        <v>38190</v>
      </c>
      <c r="B9305" s="404" t="s">
        <v>20979</v>
      </c>
      <c r="C9305" s="404" t="s">
        <v>19203</v>
      </c>
      <c r="D9305" s="405">
        <v>346.7</v>
      </c>
    </row>
    <row r="9306" spans="1:4" ht="13.2">
      <c r="A9306" s="404">
        <v>7608</v>
      </c>
      <c r="B9306" s="404" t="s">
        <v>20980</v>
      </c>
      <c r="C9306" s="404" t="s">
        <v>19203</v>
      </c>
      <c r="D9306" s="405">
        <v>10.58</v>
      </c>
    </row>
    <row r="9307" spans="1:4" ht="13.2">
      <c r="A9307" s="404">
        <v>1370</v>
      </c>
      <c r="B9307" s="404" t="s">
        <v>20981</v>
      </c>
      <c r="C9307" s="404" t="s">
        <v>19203</v>
      </c>
      <c r="D9307" s="405">
        <v>106.21</v>
      </c>
    </row>
    <row r="9308" spans="1:4" ht="13.2">
      <c r="A9308" s="404">
        <v>36516</v>
      </c>
      <c r="B9308" s="404" t="s">
        <v>20982</v>
      </c>
      <c r="C9308" s="404" t="s">
        <v>19203</v>
      </c>
      <c r="D9308" s="405">
        <v>161051.37</v>
      </c>
    </row>
    <row r="9309" spans="1:4" ht="13.2">
      <c r="A9309" s="404">
        <v>34777</v>
      </c>
      <c r="B9309" s="404" t="s">
        <v>20983</v>
      </c>
      <c r="C9309" s="404" t="s">
        <v>19203</v>
      </c>
      <c r="D9309" s="405">
        <v>2.83</v>
      </c>
    </row>
    <row r="9310" spans="1:4" ht="13.2">
      <c r="A9310" s="404">
        <v>7272</v>
      </c>
      <c r="B9310" s="404" t="s">
        <v>20984</v>
      </c>
      <c r="C9310" s="404" t="s">
        <v>19203</v>
      </c>
      <c r="D9310" s="405">
        <v>2.39</v>
      </c>
    </row>
    <row r="9311" spans="1:4" ht="13.2">
      <c r="A9311" s="404">
        <v>10605</v>
      </c>
      <c r="B9311" s="404" t="s">
        <v>20985</v>
      </c>
      <c r="C9311" s="404" t="s">
        <v>19203</v>
      </c>
      <c r="D9311" s="405">
        <v>5.36</v>
      </c>
    </row>
    <row r="9312" spans="1:4" ht="13.2">
      <c r="A9312" s="404">
        <v>10604</v>
      </c>
      <c r="B9312" s="404" t="s">
        <v>20986</v>
      </c>
      <c r="C9312" s="404" t="s">
        <v>19203</v>
      </c>
      <c r="D9312" s="405">
        <v>12.48</v>
      </c>
    </row>
    <row r="9313" spans="1:4" ht="13.2">
      <c r="A9313" s="404">
        <v>672</v>
      </c>
      <c r="B9313" s="404" t="s">
        <v>20987</v>
      </c>
      <c r="C9313" s="404" t="s">
        <v>19203</v>
      </c>
      <c r="D9313" s="405">
        <v>17.170000000000002</v>
      </c>
    </row>
    <row r="9314" spans="1:4" ht="13.2">
      <c r="A9314" s="404">
        <v>668</v>
      </c>
      <c r="B9314" s="404" t="s">
        <v>20988</v>
      </c>
      <c r="C9314" s="404" t="s">
        <v>19203</v>
      </c>
      <c r="D9314" s="405">
        <v>20.73</v>
      </c>
    </row>
    <row r="9315" spans="1:4" ht="13.2">
      <c r="A9315" s="404">
        <v>10578</v>
      </c>
      <c r="B9315" s="404" t="s">
        <v>20989</v>
      </c>
      <c r="C9315" s="404" t="s">
        <v>19203</v>
      </c>
      <c r="D9315" s="405">
        <v>24.14</v>
      </c>
    </row>
    <row r="9316" spans="1:4" ht="13.2">
      <c r="A9316" s="404">
        <v>666</v>
      </c>
      <c r="B9316" s="404" t="s">
        <v>20990</v>
      </c>
      <c r="C9316" s="404" t="s">
        <v>19203</v>
      </c>
      <c r="D9316" s="405">
        <v>26.85</v>
      </c>
    </row>
    <row r="9317" spans="1:4" ht="13.2">
      <c r="A9317" s="404">
        <v>665</v>
      </c>
      <c r="B9317" s="404" t="s">
        <v>20991</v>
      </c>
      <c r="C9317" s="404" t="s">
        <v>19203</v>
      </c>
      <c r="D9317" s="405">
        <v>35.9</v>
      </c>
    </row>
    <row r="9318" spans="1:4" ht="13.2">
      <c r="A9318" s="404">
        <v>10577</v>
      </c>
      <c r="B9318" s="404" t="s">
        <v>20992</v>
      </c>
      <c r="C9318" s="404" t="s">
        <v>19203</v>
      </c>
      <c r="D9318" s="405">
        <v>31.84</v>
      </c>
    </row>
    <row r="9319" spans="1:4" ht="13.2">
      <c r="A9319" s="404">
        <v>10583</v>
      </c>
      <c r="B9319" s="404" t="s">
        <v>20993</v>
      </c>
      <c r="C9319" s="404" t="s">
        <v>19203</v>
      </c>
      <c r="D9319" s="405">
        <v>16.54</v>
      </c>
    </row>
    <row r="9320" spans="1:4" ht="13.2">
      <c r="A9320" s="404">
        <v>10579</v>
      </c>
      <c r="B9320" s="404" t="s">
        <v>20994</v>
      </c>
      <c r="C9320" s="404" t="s">
        <v>19203</v>
      </c>
      <c r="D9320" s="405">
        <v>28.84</v>
      </c>
    </row>
    <row r="9321" spans="1:4" ht="13.2">
      <c r="A9321" s="404">
        <v>10582</v>
      </c>
      <c r="B9321" s="404" t="s">
        <v>20995</v>
      </c>
      <c r="C9321" s="404" t="s">
        <v>19203</v>
      </c>
      <c r="D9321" s="405">
        <v>14.57</v>
      </c>
    </row>
    <row r="9322" spans="1:4" ht="13.2">
      <c r="A9322" s="404">
        <v>2436</v>
      </c>
      <c r="B9322" s="404" t="s">
        <v>20996</v>
      </c>
      <c r="C9322" s="404" t="s">
        <v>19351</v>
      </c>
      <c r="D9322" s="405">
        <v>18.809999999999999</v>
      </c>
    </row>
    <row r="9323" spans="1:4" ht="13.2">
      <c r="A9323" s="404">
        <v>40918</v>
      </c>
      <c r="B9323" s="404" t="s">
        <v>20997</v>
      </c>
      <c r="C9323" s="404" t="s">
        <v>19353</v>
      </c>
      <c r="D9323" s="405">
        <v>3320.54</v>
      </c>
    </row>
    <row r="9324" spans="1:4" ht="13.2">
      <c r="A9324" s="404">
        <v>10998</v>
      </c>
      <c r="B9324" s="404" t="s">
        <v>20998</v>
      </c>
      <c r="C9324" s="404" t="s">
        <v>19251</v>
      </c>
      <c r="D9324" s="405">
        <v>58.46</v>
      </c>
    </row>
    <row r="9325" spans="1:4" ht="13.2">
      <c r="A9325" s="404">
        <v>11002</v>
      </c>
      <c r="B9325" s="404" t="s">
        <v>20999</v>
      </c>
      <c r="C9325" s="404" t="s">
        <v>19251</v>
      </c>
      <c r="D9325" s="405">
        <v>53.56</v>
      </c>
    </row>
    <row r="9326" spans="1:4" ht="13.2">
      <c r="A9326" s="404">
        <v>10999</v>
      </c>
      <c r="B9326" s="404" t="s">
        <v>21000</v>
      </c>
      <c r="C9326" s="404" t="s">
        <v>19251</v>
      </c>
      <c r="D9326" s="405">
        <v>51.45</v>
      </c>
    </row>
    <row r="9327" spans="1:4" ht="13.2">
      <c r="A9327" s="404">
        <v>10997</v>
      </c>
      <c r="B9327" s="404" t="s">
        <v>21001</v>
      </c>
      <c r="C9327" s="404" t="s">
        <v>19251</v>
      </c>
      <c r="D9327" s="405">
        <v>55.77</v>
      </c>
    </row>
    <row r="9328" spans="1:4" ht="13.2">
      <c r="A9328" s="404">
        <v>2685</v>
      </c>
      <c r="B9328" s="404" t="s">
        <v>21002</v>
      </c>
      <c r="C9328" s="404" t="s">
        <v>19247</v>
      </c>
      <c r="D9328" s="405">
        <v>8.2100000000000009</v>
      </c>
    </row>
    <row r="9329" spans="1:4" ht="13.2">
      <c r="A9329" s="404">
        <v>2680</v>
      </c>
      <c r="B9329" s="404" t="s">
        <v>21003</v>
      </c>
      <c r="C9329" s="404" t="s">
        <v>19247</v>
      </c>
      <c r="D9329" s="405">
        <v>12.01</v>
      </c>
    </row>
    <row r="9330" spans="1:4" ht="13.2">
      <c r="A9330" s="404">
        <v>2684</v>
      </c>
      <c r="B9330" s="404" t="s">
        <v>21004</v>
      </c>
      <c r="C9330" s="404" t="s">
        <v>19247</v>
      </c>
      <c r="D9330" s="405">
        <v>10.93</v>
      </c>
    </row>
    <row r="9331" spans="1:4" ht="13.2">
      <c r="A9331" s="404">
        <v>2673</v>
      </c>
      <c r="B9331" s="404" t="s">
        <v>21005</v>
      </c>
      <c r="C9331" s="404" t="s">
        <v>19247</v>
      </c>
      <c r="D9331" s="405">
        <v>4.22</v>
      </c>
    </row>
    <row r="9332" spans="1:4" ht="13.2">
      <c r="A9332" s="404">
        <v>2681</v>
      </c>
      <c r="B9332" s="404" t="s">
        <v>21006</v>
      </c>
      <c r="C9332" s="404" t="s">
        <v>19247</v>
      </c>
      <c r="D9332" s="405">
        <v>19.64</v>
      </c>
    </row>
    <row r="9333" spans="1:4" ht="13.2">
      <c r="A9333" s="404">
        <v>2682</v>
      </c>
      <c r="B9333" s="404" t="s">
        <v>21007</v>
      </c>
      <c r="C9333" s="404" t="s">
        <v>19247</v>
      </c>
      <c r="D9333" s="405">
        <v>28.65</v>
      </c>
    </row>
    <row r="9334" spans="1:4" ht="13.2">
      <c r="A9334" s="404">
        <v>2686</v>
      </c>
      <c r="B9334" s="404" t="s">
        <v>21008</v>
      </c>
      <c r="C9334" s="404" t="s">
        <v>19247</v>
      </c>
      <c r="D9334" s="405">
        <v>35.93</v>
      </c>
    </row>
    <row r="9335" spans="1:4" ht="13.2">
      <c r="A9335" s="404">
        <v>2674</v>
      </c>
      <c r="B9335" s="404" t="s">
        <v>21009</v>
      </c>
      <c r="C9335" s="404" t="s">
        <v>19247</v>
      </c>
      <c r="D9335" s="405">
        <v>5.25</v>
      </c>
    </row>
    <row r="9336" spans="1:4" ht="13.2">
      <c r="A9336" s="404">
        <v>2683</v>
      </c>
      <c r="B9336" s="404" t="s">
        <v>21010</v>
      </c>
      <c r="C9336" s="404" t="s">
        <v>19247</v>
      </c>
      <c r="D9336" s="405">
        <v>56.61</v>
      </c>
    </row>
    <row r="9337" spans="1:4" ht="13.2">
      <c r="A9337" s="404">
        <v>2676</v>
      </c>
      <c r="B9337" s="404" t="s">
        <v>21011</v>
      </c>
      <c r="C9337" s="404" t="s">
        <v>19247</v>
      </c>
      <c r="D9337" s="405">
        <v>2.4500000000000002</v>
      </c>
    </row>
    <row r="9338" spans="1:4" ht="13.2">
      <c r="A9338" s="404">
        <v>2678</v>
      </c>
      <c r="B9338" s="404" t="s">
        <v>21012</v>
      </c>
      <c r="C9338" s="404" t="s">
        <v>19247</v>
      </c>
      <c r="D9338" s="405">
        <v>3.07</v>
      </c>
    </row>
    <row r="9339" spans="1:4" ht="13.2">
      <c r="A9339" s="404">
        <v>2679</v>
      </c>
      <c r="B9339" s="404" t="s">
        <v>21013</v>
      </c>
      <c r="C9339" s="404" t="s">
        <v>19247</v>
      </c>
      <c r="D9339" s="405">
        <v>4.74</v>
      </c>
    </row>
    <row r="9340" spans="1:4" ht="13.2">
      <c r="A9340" s="404">
        <v>12070</v>
      </c>
      <c r="B9340" s="404" t="s">
        <v>21014</v>
      </c>
      <c r="C9340" s="404" t="s">
        <v>19247</v>
      </c>
      <c r="D9340" s="405">
        <v>6.59</v>
      </c>
    </row>
    <row r="9341" spans="1:4" ht="13.2">
      <c r="A9341" s="404">
        <v>2675</v>
      </c>
      <c r="B9341" s="404" t="s">
        <v>21015</v>
      </c>
      <c r="C9341" s="404" t="s">
        <v>19247</v>
      </c>
      <c r="D9341" s="405">
        <v>8.57</v>
      </c>
    </row>
    <row r="9342" spans="1:4" ht="13.2">
      <c r="A9342" s="404">
        <v>12067</v>
      </c>
      <c r="B9342" s="404" t="s">
        <v>21016</v>
      </c>
      <c r="C9342" s="404" t="s">
        <v>19247</v>
      </c>
      <c r="D9342" s="405">
        <v>11.63</v>
      </c>
    </row>
    <row r="9343" spans="1:4" ht="13.2">
      <c r="A9343" s="404">
        <v>21128</v>
      </c>
      <c r="B9343" s="404" t="s">
        <v>21017</v>
      </c>
      <c r="C9343" s="404" t="s">
        <v>19247</v>
      </c>
      <c r="D9343" s="405">
        <v>9.14</v>
      </c>
    </row>
    <row r="9344" spans="1:4" ht="13.2">
      <c r="A9344" s="404">
        <v>40401</v>
      </c>
      <c r="B9344" s="404" t="s">
        <v>21018</v>
      </c>
      <c r="C9344" s="404" t="s">
        <v>19247</v>
      </c>
      <c r="D9344" s="405">
        <v>2.88</v>
      </c>
    </row>
    <row r="9345" spans="1:4" ht="13.2">
      <c r="A9345" s="404">
        <v>40402</v>
      </c>
      <c r="B9345" s="404" t="s">
        <v>21019</v>
      </c>
      <c r="C9345" s="404" t="s">
        <v>19247</v>
      </c>
      <c r="D9345" s="405">
        <v>3.69</v>
      </c>
    </row>
    <row r="9346" spans="1:4" ht="13.2">
      <c r="A9346" s="404">
        <v>40400</v>
      </c>
      <c r="B9346" s="404" t="s">
        <v>21020</v>
      </c>
      <c r="C9346" s="404" t="s">
        <v>19247</v>
      </c>
      <c r="D9346" s="405">
        <v>1.95</v>
      </c>
    </row>
    <row r="9347" spans="1:4" ht="13.2">
      <c r="A9347" s="404">
        <v>21137</v>
      </c>
      <c r="B9347" s="404" t="s">
        <v>21021</v>
      </c>
      <c r="C9347" s="404" t="s">
        <v>19247</v>
      </c>
      <c r="D9347" s="405">
        <v>9.35</v>
      </c>
    </row>
    <row r="9348" spans="1:4" ht="13.2">
      <c r="A9348" s="404">
        <v>2504</v>
      </c>
      <c r="B9348" s="404" t="s">
        <v>21022</v>
      </c>
      <c r="C9348" s="404" t="s">
        <v>19247</v>
      </c>
      <c r="D9348" s="405">
        <v>10.14</v>
      </c>
    </row>
    <row r="9349" spans="1:4" ht="13.2">
      <c r="A9349" s="404">
        <v>2501</v>
      </c>
      <c r="B9349" s="404" t="s">
        <v>21023</v>
      </c>
      <c r="C9349" s="404" t="s">
        <v>19247</v>
      </c>
      <c r="D9349" s="405">
        <v>13.3</v>
      </c>
    </row>
    <row r="9350" spans="1:4" ht="13.2">
      <c r="A9350" s="404">
        <v>2502</v>
      </c>
      <c r="B9350" s="404" t="s">
        <v>21024</v>
      </c>
      <c r="C9350" s="404" t="s">
        <v>19247</v>
      </c>
      <c r="D9350" s="405">
        <v>20.07</v>
      </c>
    </row>
    <row r="9351" spans="1:4" ht="13.2">
      <c r="A9351" s="404">
        <v>2503</v>
      </c>
      <c r="B9351" s="404" t="s">
        <v>21025</v>
      </c>
      <c r="C9351" s="404" t="s">
        <v>19247</v>
      </c>
      <c r="D9351" s="405">
        <v>25.83</v>
      </c>
    </row>
    <row r="9352" spans="1:4" ht="13.2">
      <c r="A9352" s="404">
        <v>2500</v>
      </c>
      <c r="B9352" s="404" t="s">
        <v>21026</v>
      </c>
      <c r="C9352" s="404" t="s">
        <v>19247</v>
      </c>
      <c r="D9352" s="405">
        <v>34.4</v>
      </c>
    </row>
    <row r="9353" spans="1:4" ht="13.2">
      <c r="A9353" s="404">
        <v>2505</v>
      </c>
      <c r="B9353" s="404" t="s">
        <v>21027</v>
      </c>
      <c r="C9353" s="404" t="s">
        <v>19247</v>
      </c>
      <c r="D9353" s="405">
        <v>53.61</v>
      </c>
    </row>
    <row r="9354" spans="1:4" ht="13.2">
      <c r="A9354" s="404">
        <v>12058</v>
      </c>
      <c r="B9354" s="404" t="s">
        <v>21028</v>
      </c>
      <c r="C9354" s="404" t="s">
        <v>19247</v>
      </c>
      <c r="D9354" s="405">
        <v>11.47</v>
      </c>
    </row>
    <row r="9355" spans="1:4" ht="13.2">
      <c r="A9355" s="404">
        <v>12056</v>
      </c>
      <c r="B9355" s="404" t="s">
        <v>21029</v>
      </c>
      <c r="C9355" s="404" t="s">
        <v>19247</v>
      </c>
      <c r="D9355" s="405">
        <v>21.66</v>
      </c>
    </row>
    <row r="9356" spans="1:4" ht="13.2">
      <c r="A9356" s="404">
        <v>12057</v>
      </c>
      <c r="B9356" s="404" t="s">
        <v>21030</v>
      </c>
      <c r="C9356" s="404" t="s">
        <v>19247</v>
      </c>
      <c r="D9356" s="405">
        <v>18.399999999999999</v>
      </c>
    </row>
    <row r="9357" spans="1:4" ht="13.2">
      <c r="A9357" s="404">
        <v>12059</v>
      </c>
      <c r="B9357" s="404" t="s">
        <v>21031</v>
      </c>
      <c r="C9357" s="404" t="s">
        <v>19247</v>
      </c>
      <c r="D9357" s="405">
        <v>6.45</v>
      </c>
    </row>
    <row r="9358" spans="1:4" ht="13.2">
      <c r="A9358" s="404">
        <v>12060</v>
      </c>
      <c r="B9358" s="404" t="s">
        <v>21032</v>
      </c>
      <c r="C9358" s="404" t="s">
        <v>19247</v>
      </c>
      <c r="D9358" s="405">
        <v>47.81</v>
      </c>
    </row>
    <row r="9359" spans="1:4" ht="13.2">
      <c r="A9359" s="404">
        <v>12061</v>
      </c>
      <c r="B9359" s="404" t="s">
        <v>21033</v>
      </c>
      <c r="C9359" s="404" t="s">
        <v>19247</v>
      </c>
      <c r="D9359" s="405">
        <v>29.19</v>
      </c>
    </row>
    <row r="9360" spans="1:4" ht="13.2">
      <c r="A9360" s="404">
        <v>12062</v>
      </c>
      <c r="B9360" s="404" t="s">
        <v>21034</v>
      </c>
      <c r="C9360" s="404" t="s">
        <v>19247</v>
      </c>
      <c r="D9360" s="405">
        <v>53.83</v>
      </c>
    </row>
    <row r="9361" spans="1:4" ht="13.2">
      <c r="A9361" s="404">
        <v>2687</v>
      </c>
      <c r="B9361" s="404" t="s">
        <v>21035</v>
      </c>
      <c r="C9361" s="404" t="s">
        <v>19247</v>
      </c>
      <c r="D9361" s="405">
        <v>2.14</v>
      </c>
    </row>
    <row r="9362" spans="1:4" ht="13.2">
      <c r="A9362" s="404">
        <v>2689</v>
      </c>
      <c r="B9362" s="404" t="s">
        <v>21036</v>
      </c>
      <c r="C9362" s="404" t="s">
        <v>19247</v>
      </c>
      <c r="D9362" s="405">
        <v>2.5499999999999998</v>
      </c>
    </row>
    <row r="9363" spans="1:4" ht="13.2">
      <c r="A9363" s="404">
        <v>2688</v>
      </c>
      <c r="B9363" s="404" t="s">
        <v>21037</v>
      </c>
      <c r="C9363" s="404" t="s">
        <v>19247</v>
      </c>
      <c r="D9363" s="405">
        <v>2.76</v>
      </c>
    </row>
    <row r="9364" spans="1:4" ht="13.2">
      <c r="A9364" s="404">
        <v>2690</v>
      </c>
      <c r="B9364" s="404" t="s">
        <v>21038</v>
      </c>
      <c r="C9364" s="404" t="s">
        <v>19247</v>
      </c>
      <c r="D9364" s="405">
        <v>4.7300000000000004</v>
      </c>
    </row>
    <row r="9365" spans="1:4" ht="13.2">
      <c r="A9365" s="404">
        <v>39243</v>
      </c>
      <c r="B9365" s="404" t="s">
        <v>21039</v>
      </c>
      <c r="C9365" s="404" t="s">
        <v>19247</v>
      </c>
      <c r="D9365" s="405">
        <v>3.11</v>
      </c>
    </row>
    <row r="9366" spans="1:4" ht="13.2">
      <c r="A9366" s="404">
        <v>39244</v>
      </c>
      <c r="B9366" s="404" t="s">
        <v>21040</v>
      </c>
      <c r="C9366" s="404" t="s">
        <v>19247</v>
      </c>
      <c r="D9366" s="405">
        <v>4.21</v>
      </c>
    </row>
    <row r="9367" spans="1:4" ht="13.2">
      <c r="A9367" s="404">
        <v>39245</v>
      </c>
      <c r="B9367" s="404" t="s">
        <v>21041</v>
      </c>
      <c r="C9367" s="404" t="s">
        <v>19247</v>
      </c>
      <c r="D9367" s="405">
        <v>8.1</v>
      </c>
    </row>
    <row r="9368" spans="1:4" ht="13.2">
      <c r="A9368" s="404">
        <v>39254</v>
      </c>
      <c r="B9368" s="404" t="s">
        <v>21042</v>
      </c>
      <c r="C9368" s="404" t="s">
        <v>19247</v>
      </c>
      <c r="D9368" s="405">
        <v>12.12</v>
      </c>
    </row>
    <row r="9369" spans="1:4" ht="13.2">
      <c r="A9369" s="404">
        <v>39255</v>
      </c>
      <c r="B9369" s="404" t="s">
        <v>21043</v>
      </c>
      <c r="C9369" s="404" t="s">
        <v>19247</v>
      </c>
      <c r="D9369" s="405">
        <v>22.43</v>
      </c>
    </row>
    <row r="9370" spans="1:4" ht="13.2">
      <c r="A9370" s="404">
        <v>39253</v>
      </c>
      <c r="B9370" s="404" t="s">
        <v>21044</v>
      </c>
      <c r="C9370" s="404" t="s">
        <v>19247</v>
      </c>
      <c r="D9370" s="405">
        <v>15.44</v>
      </c>
    </row>
    <row r="9371" spans="1:4" ht="13.2">
      <c r="A9371" s="404">
        <v>39246</v>
      </c>
      <c r="B9371" s="404" t="s">
        <v>21045</v>
      </c>
      <c r="C9371" s="404" t="s">
        <v>19247</v>
      </c>
      <c r="D9371" s="405">
        <v>5</v>
      </c>
    </row>
    <row r="9372" spans="1:4" ht="13.2">
      <c r="A9372" s="404">
        <v>39247</v>
      </c>
      <c r="B9372" s="404" t="s">
        <v>21046</v>
      </c>
      <c r="C9372" s="404" t="s">
        <v>19247</v>
      </c>
      <c r="D9372" s="405">
        <v>4.3600000000000003</v>
      </c>
    </row>
    <row r="9373" spans="1:4" ht="13.2">
      <c r="A9373" s="404">
        <v>2446</v>
      </c>
      <c r="B9373" s="404" t="s">
        <v>21047</v>
      </c>
      <c r="C9373" s="404" t="s">
        <v>19247</v>
      </c>
      <c r="D9373" s="405">
        <v>7.18</v>
      </c>
    </row>
    <row r="9374" spans="1:4" ht="13.2">
      <c r="A9374" s="404">
        <v>2442</v>
      </c>
      <c r="B9374" s="404" t="s">
        <v>21048</v>
      </c>
      <c r="C9374" s="404" t="s">
        <v>19247</v>
      </c>
      <c r="D9374" s="405">
        <v>10.06</v>
      </c>
    </row>
    <row r="9375" spans="1:4" ht="13.2">
      <c r="A9375" s="404">
        <v>39248</v>
      </c>
      <c r="B9375" s="404" t="s">
        <v>21049</v>
      </c>
      <c r="C9375" s="404" t="s">
        <v>19247</v>
      </c>
      <c r="D9375" s="405">
        <v>14.02</v>
      </c>
    </row>
    <row r="9376" spans="1:4" ht="13.2">
      <c r="A9376" s="404">
        <v>2438</v>
      </c>
      <c r="B9376" s="404" t="s">
        <v>21050</v>
      </c>
      <c r="C9376" s="404" t="s">
        <v>19351</v>
      </c>
      <c r="D9376" s="405">
        <v>29.39</v>
      </c>
    </row>
    <row r="9377" spans="1:4" ht="13.2">
      <c r="A9377" s="404">
        <v>40922</v>
      </c>
      <c r="B9377" s="404" t="s">
        <v>21051</v>
      </c>
      <c r="C9377" s="404" t="s">
        <v>19353</v>
      </c>
      <c r="D9377" s="405">
        <v>5189.24</v>
      </c>
    </row>
    <row r="9378" spans="1:4" ht="13.2">
      <c r="A9378" s="404">
        <v>36486</v>
      </c>
      <c r="B9378" s="404" t="s">
        <v>21052</v>
      </c>
      <c r="C9378" s="404" t="s">
        <v>19203</v>
      </c>
      <c r="D9378" s="405">
        <v>70127.199999999997</v>
      </c>
    </row>
    <row r="9379" spans="1:4" ht="13.2">
      <c r="A9379" s="404">
        <v>37777</v>
      </c>
      <c r="B9379" s="404" t="s">
        <v>21053</v>
      </c>
      <c r="C9379" s="404" t="s">
        <v>19203</v>
      </c>
      <c r="D9379" s="405">
        <v>330157.49</v>
      </c>
    </row>
    <row r="9380" spans="1:4" ht="13.2">
      <c r="A9380" s="404">
        <v>12624</v>
      </c>
      <c r="B9380" s="404" t="s">
        <v>21054</v>
      </c>
      <c r="C9380" s="404" t="s">
        <v>19203</v>
      </c>
      <c r="D9380" s="405">
        <v>32.25</v>
      </c>
    </row>
    <row r="9381" spans="1:4" ht="13.2">
      <c r="A9381" s="404">
        <v>517</v>
      </c>
      <c r="B9381" s="404" t="s">
        <v>21055</v>
      </c>
      <c r="C9381" s="404" t="s">
        <v>19253</v>
      </c>
      <c r="D9381" s="405">
        <v>8.82</v>
      </c>
    </row>
    <row r="9382" spans="1:4" ht="13.2">
      <c r="A9382" s="404">
        <v>37534</v>
      </c>
      <c r="B9382" s="404" t="s">
        <v>21056</v>
      </c>
      <c r="C9382" s="404" t="s">
        <v>19251</v>
      </c>
      <c r="D9382" s="405">
        <v>18.52</v>
      </c>
    </row>
    <row r="9383" spans="1:4" ht="13.2">
      <c r="A9383" s="404">
        <v>37535</v>
      </c>
      <c r="B9383" s="404" t="s">
        <v>21057</v>
      </c>
      <c r="C9383" s="404" t="s">
        <v>19251</v>
      </c>
      <c r="D9383" s="405">
        <v>18.52</v>
      </c>
    </row>
    <row r="9384" spans="1:4" ht="13.2">
      <c r="A9384" s="404">
        <v>37533</v>
      </c>
      <c r="B9384" s="404" t="s">
        <v>21058</v>
      </c>
      <c r="C9384" s="404" t="s">
        <v>19251</v>
      </c>
      <c r="D9384" s="405">
        <v>18.52</v>
      </c>
    </row>
    <row r="9385" spans="1:4" ht="13.2">
      <c r="A9385" s="404">
        <v>37537</v>
      </c>
      <c r="B9385" s="404" t="s">
        <v>21059</v>
      </c>
      <c r="C9385" s="404" t="s">
        <v>19251</v>
      </c>
      <c r="D9385" s="405">
        <v>14.02</v>
      </c>
    </row>
    <row r="9386" spans="1:4" ht="13.2">
      <c r="A9386" s="404">
        <v>37536</v>
      </c>
      <c r="B9386" s="404" t="s">
        <v>21060</v>
      </c>
      <c r="C9386" s="404" t="s">
        <v>19251</v>
      </c>
      <c r="D9386" s="405">
        <v>14.02</v>
      </c>
    </row>
    <row r="9387" spans="1:4" ht="13.2">
      <c r="A9387" s="404">
        <v>37532</v>
      </c>
      <c r="B9387" s="404" t="s">
        <v>21061</v>
      </c>
      <c r="C9387" s="404" t="s">
        <v>19251</v>
      </c>
      <c r="D9387" s="405">
        <v>14.02</v>
      </c>
    </row>
    <row r="9388" spans="1:4" ht="13.2">
      <c r="A9388" s="404">
        <v>2696</v>
      </c>
      <c r="B9388" s="404" t="s">
        <v>21062</v>
      </c>
      <c r="C9388" s="404" t="s">
        <v>19351</v>
      </c>
      <c r="D9388" s="405">
        <v>18.809999999999999</v>
      </c>
    </row>
    <row r="9389" spans="1:4" ht="13.2">
      <c r="A9389" s="404">
        <v>40928</v>
      </c>
      <c r="B9389" s="404" t="s">
        <v>21063</v>
      </c>
      <c r="C9389" s="404" t="s">
        <v>19353</v>
      </c>
      <c r="D9389" s="405">
        <v>3320.54</v>
      </c>
    </row>
    <row r="9390" spans="1:4" ht="13.2">
      <c r="A9390" s="404">
        <v>4083</v>
      </c>
      <c r="B9390" s="404" t="s">
        <v>21064</v>
      </c>
      <c r="C9390" s="404" t="s">
        <v>19351</v>
      </c>
      <c r="D9390" s="405">
        <v>44.01</v>
      </c>
    </row>
    <row r="9391" spans="1:4" ht="13.2">
      <c r="A9391" s="404">
        <v>40818</v>
      </c>
      <c r="B9391" s="404" t="s">
        <v>21065</v>
      </c>
      <c r="C9391" s="404" t="s">
        <v>19353</v>
      </c>
      <c r="D9391" s="405">
        <v>7767.19</v>
      </c>
    </row>
    <row r="9392" spans="1:4" ht="13.2">
      <c r="A9392" s="404">
        <v>43146</v>
      </c>
      <c r="B9392" s="404" t="s">
        <v>21066</v>
      </c>
      <c r="C9392" s="404" t="s">
        <v>19251</v>
      </c>
      <c r="D9392" s="405">
        <v>7.87</v>
      </c>
    </row>
    <row r="9393" spans="1:4" ht="13.2">
      <c r="A9393" s="404">
        <v>2705</v>
      </c>
      <c r="B9393" s="404" t="s">
        <v>21067</v>
      </c>
      <c r="C9393" s="404" t="s">
        <v>21068</v>
      </c>
      <c r="D9393" s="405">
        <v>0.93</v>
      </c>
    </row>
    <row r="9394" spans="1:4" ht="13.2">
      <c r="A9394" s="404">
        <v>14250</v>
      </c>
      <c r="B9394" s="404" t="s">
        <v>21069</v>
      </c>
      <c r="C9394" s="404" t="s">
        <v>21068</v>
      </c>
      <c r="D9394" s="405">
        <v>0.95</v>
      </c>
    </row>
    <row r="9395" spans="1:4" ht="13.2">
      <c r="A9395" s="404">
        <v>11683</v>
      </c>
      <c r="B9395" s="404" t="s">
        <v>21070</v>
      </c>
      <c r="C9395" s="404" t="s">
        <v>19203</v>
      </c>
      <c r="D9395" s="405">
        <v>55.92</v>
      </c>
    </row>
    <row r="9396" spans="1:4" ht="13.2">
      <c r="A9396" s="404">
        <v>11684</v>
      </c>
      <c r="B9396" s="404" t="s">
        <v>21071</v>
      </c>
      <c r="C9396" s="404" t="s">
        <v>19203</v>
      </c>
      <c r="D9396" s="405">
        <v>61.21</v>
      </c>
    </row>
    <row r="9397" spans="1:4" ht="13.2">
      <c r="A9397" s="404">
        <v>6141</v>
      </c>
      <c r="B9397" s="404" t="s">
        <v>21072</v>
      </c>
      <c r="C9397" s="404" t="s">
        <v>19203</v>
      </c>
      <c r="D9397" s="405">
        <v>5.87</v>
      </c>
    </row>
    <row r="9398" spans="1:4" ht="13.2">
      <c r="A9398" s="404">
        <v>11681</v>
      </c>
      <c r="B9398" s="404" t="s">
        <v>21073</v>
      </c>
      <c r="C9398" s="404" t="s">
        <v>19203</v>
      </c>
      <c r="D9398" s="405">
        <v>7.41</v>
      </c>
    </row>
    <row r="9399" spans="1:4" ht="13.2">
      <c r="A9399" s="404">
        <v>2706</v>
      </c>
      <c r="B9399" s="404" t="s">
        <v>21074</v>
      </c>
      <c r="C9399" s="404" t="s">
        <v>19351</v>
      </c>
      <c r="D9399" s="405">
        <v>99.16</v>
      </c>
    </row>
    <row r="9400" spans="1:4" ht="13.2">
      <c r="A9400" s="404">
        <v>40811</v>
      </c>
      <c r="B9400" s="404" t="s">
        <v>21075</v>
      </c>
      <c r="C9400" s="404" t="s">
        <v>19353</v>
      </c>
      <c r="D9400" s="405">
        <v>17501.05</v>
      </c>
    </row>
    <row r="9401" spans="1:4" ht="13.2">
      <c r="A9401" s="404">
        <v>2707</v>
      </c>
      <c r="B9401" s="404" t="s">
        <v>21076</v>
      </c>
      <c r="C9401" s="404" t="s">
        <v>19351</v>
      </c>
      <c r="D9401" s="405">
        <v>102.56</v>
      </c>
    </row>
    <row r="9402" spans="1:4" ht="13.2">
      <c r="A9402" s="404">
        <v>40813</v>
      </c>
      <c r="B9402" s="404" t="s">
        <v>21077</v>
      </c>
      <c r="C9402" s="404" t="s">
        <v>19353</v>
      </c>
      <c r="D9402" s="405">
        <v>18104.13</v>
      </c>
    </row>
    <row r="9403" spans="1:4" ht="13.2">
      <c r="A9403" s="404">
        <v>2708</v>
      </c>
      <c r="B9403" s="404" t="s">
        <v>21078</v>
      </c>
      <c r="C9403" s="404" t="s">
        <v>19351</v>
      </c>
      <c r="D9403" s="405">
        <v>128.32</v>
      </c>
    </row>
    <row r="9404" spans="1:4" ht="13.2">
      <c r="A9404" s="404">
        <v>40814</v>
      </c>
      <c r="B9404" s="404" t="s">
        <v>21079</v>
      </c>
      <c r="C9404" s="404" t="s">
        <v>19353</v>
      </c>
      <c r="D9404" s="405">
        <v>22648.2</v>
      </c>
    </row>
    <row r="9405" spans="1:4" ht="13.2">
      <c r="A9405" s="404">
        <v>38403</v>
      </c>
      <c r="B9405" s="404" t="s">
        <v>21080</v>
      </c>
      <c r="C9405" s="404" t="s">
        <v>19203</v>
      </c>
      <c r="D9405" s="405">
        <v>55.75</v>
      </c>
    </row>
    <row r="9406" spans="1:4" ht="13.2">
      <c r="A9406" s="404">
        <v>43482</v>
      </c>
      <c r="B9406" s="404" t="s">
        <v>21081</v>
      </c>
      <c r="C9406" s="404" t="s">
        <v>19351</v>
      </c>
      <c r="D9406" s="405">
        <v>0.79</v>
      </c>
    </row>
    <row r="9407" spans="1:4" ht="13.2">
      <c r="A9407" s="404">
        <v>43494</v>
      </c>
      <c r="B9407" s="404" t="s">
        <v>21082</v>
      </c>
      <c r="C9407" s="404" t="s">
        <v>19353</v>
      </c>
      <c r="D9407" s="405">
        <v>148.04</v>
      </c>
    </row>
    <row r="9408" spans="1:4" ht="13.2">
      <c r="A9408" s="404">
        <v>43483</v>
      </c>
      <c r="B9408" s="404" t="s">
        <v>21083</v>
      </c>
      <c r="C9408" s="404" t="s">
        <v>19351</v>
      </c>
      <c r="D9408" s="405">
        <v>1.43</v>
      </c>
    </row>
    <row r="9409" spans="1:4" ht="13.2">
      <c r="A9409" s="404">
        <v>43495</v>
      </c>
      <c r="B9409" s="404" t="s">
        <v>21084</v>
      </c>
      <c r="C9409" s="404" t="s">
        <v>19353</v>
      </c>
      <c r="D9409" s="405">
        <v>269.97000000000003</v>
      </c>
    </row>
    <row r="9410" spans="1:4" ht="13.2">
      <c r="A9410" s="404">
        <v>43484</v>
      </c>
      <c r="B9410" s="404" t="s">
        <v>21085</v>
      </c>
      <c r="C9410" s="404" t="s">
        <v>19351</v>
      </c>
      <c r="D9410" s="405">
        <v>1.2</v>
      </c>
    </row>
    <row r="9411" spans="1:4" ht="13.2">
      <c r="A9411" s="404">
        <v>43496</v>
      </c>
      <c r="B9411" s="404" t="s">
        <v>21086</v>
      </c>
      <c r="C9411" s="404" t="s">
        <v>19353</v>
      </c>
      <c r="D9411" s="405">
        <v>226.41</v>
      </c>
    </row>
    <row r="9412" spans="1:4" ht="13.2">
      <c r="A9412" s="404">
        <v>43485</v>
      </c>
      <c r="B9412" s="404" t="s">
        <v>21087</v>
      </c>
      <c r="C9412" s="404" t="s">
        <v>19351</v>
      </c>
      <c r="D9412" s="405">
        <v>1.06</v>
      </c>
    </row>
    <row r="9413" spans="1:4" ht="13.2">
      <c r="A9413" s="404">
        <v>43497</v>
      </c>
      <c r="B9413" s="404" t="s">
        <v>21088</v>
      </c>
      <c r="C9413" s="404" t="s">
        <v>19353</v>
      </c>
      <c r="D9413" s="405">
        <v>199.2</v>
      </c>
    </row>
    <row r="9414" spans="1:4" ht="13.2">
      <c r="A9414" s="404">
        <v>43487</v>
      </c>
      <c r="B9414" s="404" t="s">
        <v>21089</v>
      </c>
      <c r="C9414" s="404" t="s">
        <v>19351</v>
      </c>
      <c r="D9414" s="405">
        <v>1.25</v>
      </c>
    </row>
    <row r="9415" spans="1:4" ht="13.2">
      <c r="A9415" s="404">
        <v>43499</v>
      </c>
      <c r="B9415" s="404" t="s">
        <v>21090</v>
      </c>
      <c r="C9415" s="404" t="s">
        <v>19353</v>
      </c>
      <c r="D9415" s="405">
        <v>236.16</v>
      </c>
    </row>
    <row r="9416" spans="1:4" ht="13.2">
      <c r="A9416" s="404">
        <v>43486</v>
      </c>
      <c r="B9416" s="404" t="s">
        <v>21091</v>
      </c>
      <c r="C9416" s="404" t="s">
        <v>19351</v>
      </c>
      <c r="D9416" s="405">
        <v>0.74</v>
      </c>
    </row>
    <row r="9417" spans="1:4" ht="13.2">
      <c r="A9417" s="404">
        <v>43498</v>
      </c>
      <c r="B9417" s="404" t="s">
        <v>21092</v>
      </c>
      <c r="C9417" s="404" t="s">
        <v>19353</v>
      </c>
      <c r="D9417" s="405">
        <v>140.22999999999999</v>
      </c>
    </row>
    <row r="9418" spans="1:4" ht="13.2">
      <c r="A9418" s="404">
        <v>43488</v>
      </c>
      <c r="B9418" s="404" t="s">
        <v>21093</v>
      </c>
      <c r="C9418" s="404" t="s">
        <v>19351</v>
      </c>
      <c r="D9418" s="405">
        <v>0.86</v>
      </c>
    </row>
    <row r="9419" spans="1:4" ht="13.2">
      <c r="A9419" s="404">
        <v>43500</v>
      </c>
      <c r="B9419" s="404" t="s">
        <v>21094</v>
      </c>
      <c r="C9419" s="404" t="s">
        <v>19353</v>
      </c>
      <c r="D9419" s="405">
        <v>162.97</v>
      </c>
    </row>
    <row r="9420" spans="1:4" ht="13.2">
      <c r="A9420" s="404">
        <v>43489</v>
      </c>
      <c r="B9420" s="404" t="s">
        <v>21095</v>
      </c>
      <c r="C9420" s="404" t="s">
        <v>19351</v>
      </c>
      <c r="D9420" s="405">
        <v>1.24</v>
      </c>
    </row>
    <row r="9421" spans="1:4" ht="13.2">
      <c r="A9421" s="404">
        <v>43501</v>
      </c>
      <c r="B9421" s="404" t="s">
        <v>21096</v>
      </c>
      <c r="C9421" s="404" t="s">
        <v>19353</v>
      </c>
      <c r="D9421" s="405">
        <v>233.35</v>
      </c>
    </row>
    <row r="9422" spans="1:4" ht="13.2">
      <c r="A9422" s="404">
        <v>43490</v>
      </c>
      <c r="B9422" s="404" t="s">
        <v>21097</v>
      </c>
      <c r="C9422" s="404" t="s">
        <v>19351</v>
      </c>
      <c r="D9422" s="405">
        <v>1.73</v>
      </c>
    </row>
    <row r="9423" spans="1:4" ht="13.2">
      <c r="A9423" s="404">
        <v>43502</v>
      </c>
      <c r="B9423" s="404" t="s">
        <v>21098</v>
      </c>
      <c r="C9423" s="404" t="s">
        <v>19353</v>
      </c>
      <c r="D9423" s="405">
        <v>325.51</v>
      </c>
    </row>
    <row r="9424" spans="1:4" ht="13.2">
      <c r="A9424" s="404">
        <v>43491</v>
      </c>
      <c r="B9424" s="404" t="s">
        <v>21099</v>
      </c>
      <c r="C9424" s="404" t="s">
        <v>19351</v>
      </c>
      <c r="D9424" s="405">
        <v>1.33</v>
      </c>
    </row>
    <row r="9425" spans="1:4" ht="13.2">
      <c r="A9425" s="404">
        <v>43503</v>
      </c>
      <c r="B9425" s="404" t="s">
        <v>21100</v>
      </c>
      <c r="C9425" s="404" t="s">
        <v>19353</v>
      </c>
      <c r="D9425" s="405">
        <v>250.24</v>
      </c>
    </row>
    <row r="9426" spans="1:4" ht="13.2">
      <c r="A9426" s="404">
        <v>43492</v>
      </c>
      <c r="B9426" s="404" t="s">
        <v>21101</v>
      </c>
      <c r="C9426" s="404" t="s">
        <v>19351</v>
      </c>
      <c r="D9426" s="405">
        <v>1.79</v>
      </c>
    </row>
    <row r="9427" spans="1:4" ht="13.2">
      <c r="A9427" s="404">
        <v>43504</v>
      </c>
      <c r="B9427" s="404" t="s">
        <v>21102</v>
      </c>
      <c r="C9427" s="404" t="s">
        <v>19353</v>
      </c>
      <c r="D9427" s="405">
        <v>337.87</v>
      </c>
    </row>
    <row r="9428" spans="1:4" ht="13.2">
      <c r="A9428" s="404">
        <v>43493</v>
      </c>
      <c r="B9428" s="404" t="s">
        <v>21103</v>
      </c>
      <c r="C9428" s="404" t="s">
        <v>19351</v>
      </c>
      <c r="D9428" s="405">
        <v>0.71</v>
      </c>
    </row>
    <row r="9429" spans="1:4" ht="13.2">
      <c r="A9429" s="404">
        <v>43505</v>
      </c>
      <c r="B9429" s="404" t="s">
        <v>21104</v>
      </c>
      <c r="C9429" s="404" t="s">
        <v>19353</v>
      </c>
      <c r="D9429" s="405">
        <v>132.94</v>
      </c>
    </row>
    <row r="9430" spans="1:4" ht="13.2">
      <c r="A9430" s="404">
        <v>37774</v>
      </c>
      <c r="B9430" s="404" t="s">
        <v>21105</v>
      </c>
      <c r="C9430" s="404" t="s">
        <v>19203</v>
      </c>
      <c r="D9430" s="405">
        <v>565124.71</v>
      </c>
    </row>
    <row r="9431" spans="1:4" ht="13.2">
      <c r="A9431" s="404">
        <v>38629</v>
      </c>
      <c r="B9431" s="404" t="s">
        <v>21106</v>
      </c>
      <c r="C9431" s="404" t="s">
        <v>19203</v>
      </c>
      <c r="D9431" s="405">
        <v>3198457.03</v>
      </c>
    </row>
    <row r="9432" spans="1:4" ht="13.2">
      <c r="A9432" s="404">
        <v>38630</v>
      </c>
      <c r="B9432" s="404" t="s">
        <v>21107</v>
      </c>
      <c r="C9432" s="404" t="s">
        <v>19203</v>
      </c>
      <c r="D9432" s="405">
        <v>2148707.0299999998</v>
      </c>
    </row>
    <row r="9433" spans="1:4" ht="13.2">
      <c r="A9433" s="404">
        <v>38476</v>
      </c>
      <c r="B9433" s="404" t="s">
        <v>21108</v>
      </c>
      <c r="C9433" s="404" t="s">
        <v>19203</v>
      </c>
      <c r="D9433" s="405">
        <v>418.99</v>
      </c>
    </row>
    <row r="9434" spans="1:4" ht="13.2">
      <c r="A9434" s="404">
        <v>38477</v>
      </c>
      <c r="B9434" s="404" t="s">
        <v>21109</v>
      </c>
      <c r="C9434" s="404" t="s">
        <v>19203</v>
      </c>
      <c r="D9434" s="405">
        <v>1186.58</v>
      </c>
    </row>
    <row r="9435" spans="1:4" ht="13.2">
      <c r="A9435" s="404">
        <v>40635</v>
      </c>
      <c r="B9435" s="404" t="s">
        <v>21110</v>
      </c>
      <c r="C9435" s="404" t="s">
        <v>19203</v>
      </c>
      <c r="D9435" s="405">
        <v>926298.7</v>
      </c>
    </row>
    <row r="9436" spans="1:4" ht="13.2">
      <c r="A9436" s="404">
        <v>36483</v>
      </c>
      <c r="B9436" s="404" t="s">
        <v>21111</v>
      </c>
      <c r="C9436" s="404" t="s">
        <v>19203</v>
      </c>
      <c r="D9436" s="405">
        <v>839375</v>
      </c>
    </row>
    <row r="9437" spans="1:4" ht="13.2">
      <c r="A9437" s="404">
        <v>14525</v>
      </c>
      <c r="B9437" s="404" t="s">
        <v>21112</v>
      </c>
      <c r="C9437" s="404" t="s">
        <v>19203</v>
      </c>
      <c r="D9437" s="405">
        <v>878875</v>
      </c>
    </row>
    <row r="9438" spans="1:4" ht="13.2">
      <c r="A9438" s="404">
        <v>36482</v>
      </c>
      <c r="B9438" s="404" t="s">
        <v>21113</v>
      </c>
      <c r="C9438" s="404" t="s">
        <v>19203</v>
      </c>
      <c r="D9438" s="405">
        <v>753757.72</v>
      </c>
    </row>
    <row r="9439" spans="1:4" ht="13.2">
      <c r="A9439" s="404">
        <v>36408</v>
      </c>
      <c r="B9439" s="404" t="s">
        <v>21114</v>
      </c>
      <c r="C9439" s="404" t="s">
        <v>19203</v>
      </c>
      <c r="D9439" s="405">
        <v>900600</v>
      </c>
    </row>
    <row r="9440" spans="1:4" ht="13.2">
      <c r="A9440" s="404">
        <v>2723</v>
      </c>
      <c r="B9440" s="404" t="s">
        <v>21115</v>
      </c>
      <c r="C9440" s="404" t="s">
        <v>19203</v>
      </c>
      <c r="D9440" s="405">
        <v>691250</v>
      </c>
    </row>
    <row r="9441" spans="1:4" ht="13.2">
      <c r="A9441" s="404">
        <v>36481</v>
      </c>
      <c r="B9441" s="404" t="s">
        <v>21116</v>
      </c>
      <c r="C9441" s="404" t="s">
        <v>19203</v>
      </c>
      <c r="D9441" s="405">
        <v>824562.5</v>
      </c>
    </row>
    <row r="9442" spans="1:4" ht="13.2">
      <c r="A9442" s="404">
        <v>10685</v>
      </c>
      <c r="B9442" s="404" t="s">
        <v>21117</v>
      </c>
      <c r="C9442" s="404" t="s">
        <v>19203</v>
      </c>
      <c r="D9442" s="405">
        <v>790000</v>
      </c>
    </row>
    <row r="9443" spans="1:4" ht="13.2">
      <c r="A9443" s="404">
        <v>40636</v>
      </c>
      <c r="B9443" s="404" t="s">
        <v>21118</v>
      </c>
      <c r="C9443" s="404" t="s">
        <v>19203</v>
      </c>
      <c r="D9443" s="405">
        <v>891736.2</v>
      </c>
    </row>
    <row r="9444" spans="1:4" ht="13.2">
      <c r="A9444" s="404">
        <v>4111</v>
      </c>
      <c r="B9444" s="404" t="s">
        <v>21119</v>
      </c>
      <c r="C9444" s="404" t="s">
        <v>19203</v>
      </c>
      <c r="D9444" s="405">
        <v>79.8</v>
      </c>
    </row>
    <row r="9445" spans="1:4" ht="13.2">
      <c r="A9445" s="404">
        <v>44538</v>
      </c>
      <c r="B9445" s="404" t="s">
        <v>21120</v>
      </c>
      <c r="C9445" s="404" t="s">
        <v>19203</v>
      </c>
      <c r="D9445" s="405">
        <v>56.49</v>
      </c>
    </row>
    <row r="9446" spans="1:4" ht="13.2">
      <c r="A9446" s="404">
        <v>12</v>
      </c>
      <c r="B9446" s="404" t="s">
        <v>21121</v>
      </c>
      <c r="C9446" s="404" t="s">
        <v>19203</v>
      </c>
      <c r="D9446" s="405">
        <v>14.4</v>
      </c>
    </row>
    <row r="9447" spans="1:4" ht="13.2">
      <c r="A9447" s="404">
        <v>37554</v>
      </c>
      <c r="B9447" s="404" t="s">
        <v>21122</v>
      </c>
      <c r="C9447" s="404" t="s">
        <v>19203</v>
      </c>
      <c r="D9447" s="405">
        <v>211.38</v>
      </c>
    </row>
    <row r="9448" spans="1:4" ht="13.2">
      <c r="A9448" s="404">
        <v>37555</v>
      </c>
      <c r="B9448" s="404" t="s">
        <v>21123</v>
      </c>
      <c r="C9448" s="404" t="s">
        <v>19203</v>
      </c>
      <c r="D9448" s="405">
        <v>257.14</v>
      </c>
    </row>
    <row r="9449" spans="1:4" ht="13.2">
      <c r="A9449" s="404">
        <v>10902</v>
      </c>
      <c r="B9449" s="404" t="s">
        <v>21124</v>
      </c>
      <c r="C9449" s="404" t="s">
        <v>19203</v>
      </c>
      <c r="D9449" s="405">
        <v>64.52</v>
      </c>
    </row>
    <row r="9450" spans="1:4" ht="13.2">
      <c r="A9450" s="404">
        <v>20965</v>
      </c>
      <c r="B9450" s="404" t="s">
        <v>21125</v>
      </c>
      <c r="C9450" s="404" t="s">
        <v>19203</v>
      </c>
      <c r="D9450" s="405">
        <v>65.12</v>
      </c>
    </row>
    <row r="9451" spans="1:4" ht="13.2">
      <c r="A9451" s="404">
        <v>20966</v>
      </c>
      <c r="B9451" s="404" t="s">
        <v>21126</v>
      </c>
      <c r="C9451" s="404" t="s">
        <v>19203</v>
      </c>
      <c r="D9451" s="405">
        <v>70.12</v>
      </c>
    </row>
    <row r="9452" spans="1:4" ht="13.2">
      <c r="A9452" s="404">
        <v>10903</v>
      </c>
      <c r="B9452" s="404" t="s">
        <v>21127</v>
      </c>
      <c r="C9452" s="404" t="s">
        <v>19203</v>
      </c>
      <c r="D9452" s="405">
        <v>106.28</v>
      </c>
    </row>
    <row r="9453" spans="1:4" ht="13.2">
      <c r="A9453" s="404">
        <v>20967</v>
      </c>
      <c r="B9453" s="404" t="s">
        <v>21128</v>
      </c>
      <c r="C9453" s="404" t="s">
        <v>19203</v>
      </c>
      <c r="D9453" s="405">
        <v>106.28</v>
      </c>
    </row>
    <row r="9454" spans="1:4" ht="13.2">
      <c r="A9454" s="404">
        <v>20968</v>
      </c>
      <c r="B9454" s="404" t="s">
        <v>21129</v>
      </c>
      <c r="C9454" s="404" t="s">
        <v>19203</v>
      </c>
      <c r="D9454" s="405">
        <v>116.57</v>
      </c>
    </row>
    <row r="9455" spans="1:4" ht="13.2">
      <c r="A9455" s="404">
        <v>11359</v>
      </c>
      <c r="B9455" s="404" t="s">
        <v>21130</v>
      </c>
      <c r="C9455" s="404" t="s">
        <v>19203</v>
      </c>
      <c r="D9455" s="405">
        <v>792.07</v>
      </c>
    </row>
    <row r="9456" spans="1:4" ht="13.2">
      <c r="A9456" s="404">
        <v>39017</v>
      </c>
      <c r="B9456" s="404" t="s">
        <v>21131</v>
      </c>
      <c r="C9456" s="404" t="s">
        <v>19203</v>
      </c>
      <c r="D9456" s="405">
        <v>0.21</v>
      </c>
    </row>
    <row r="9457" spans="1:4" ht="13.2">
      <c r="A9457" s="404">
        <v>39315</v>
      </c>
      <c r="B9457" s="404" t="s">
        <v>21132</v>
      </c>
      <c r="C9457" s="404" t="s">
        <v>19203</v>
      </c>
      <c r="D9457" s="405">
        <v>0.35</v>
      </c>
    </row>
    <row r="9458" spans="1:4" ht="13.2">
      <c r="A9458" s="404">
        <v>39016</v>
      </c>
      <c r="B9458" s="404" t="s">
        <v>21133</v>
      </c>
      <c r="C9458" s="404" t="s">
        <v>19203</v>
      </c>
      <c r="D9458" s="405">
        <v>0.35</v>
      </c>
    </row>
    <row r="9459" spans="1:4" ht="13.2">
      <c r="A9459" s="404">
        <v>39481</v>
      </c>
      <c r="B9459" s="404" t="s">
        <v>21134</v>
      </c>
      <c r="C9459" s="404" t="s">
        <v>19203</v>
      </c>
      <c r="D9459" s="405">
        <v>1.7</v>
      </c>
    </row>
    <row r="9460" spans="1:4" ht="13.2">
      <c r="A9460" s="404">
        <v>39013</v>
      </c>
      <c r="B9460" s="404" t="s">
        <v>21135</v>
      </c>
      <c r="C9460" s="404" t="s">
        <v>19203</v>
      </c>
      <c r="D9460" s="405">
        <v>1.45</v>
      </c>
    </row>
    <row r="9461" spans="1:4" ht="13.2">
      <c r="A9461" s="404">
        <v>44919</v>
      </c>
      <c r="B9461" s="404" t="s">
        <v>21136</v>
      </c>
      <c r="C9461" s="404" t="s">
        <v>19203</v>
      </c>
      <c r="D9461" s="405">
        <v>2.71</v>
      </c>
    </row>
    <row r="9462" spans="1:4" ht="13.2">
      <c r="A9462" s="404">
        <v>40433</v>
      </c>
      <c r="B9462" s="404" t="s">
        <v>21137</v>
      </c>
      <c r="C9462" s="404" t="s">
        <v>19203</v>
      </c>
      <c r="D9462" s="405">
        <v>1.5</v>
      </c>
    </row>
    <row r="9463" spans="1:4" ht="13.2">
      <c r="A9463" s="404">
        <v>20219</v>
      </c>
      <c r="B9463" s="404" t="s">
        <v>21138</v>
      </c>
      <c r="C9463" s="404" t="s">
        <v>19203</v>
      </c>
      <c r="D9463" s="405">
        <v>116000</v>
      </c>
    </row>
    <row r="9464" spans="1:4" ht="13.2">
      <c r="A9464" s="404">
        <v>36484</v>
      </c>
      <c r="B9464" s="404" t="s">
        <v>21139</v>
      </c>
      <c r="C9464" s="404" t="s">
        <v>19203</v>
      </c>
      <c r="D9464" s="405">
        <v>246246.87</v>
      </c>
    </row>
    <row r="9465" spans="1:4" ht="13.2">
      <c r="A9465" s="404">
        <v>38367</v>
      </c>
      <c r="B9465" s="404" t="s">
        <v>21140</v>
      </c>
      <c r="C9465" s="404" t="s">
        <v>19203</v>
      </c>
      <c r="D9465" s="405">
        <v>22.51</v>
      </c>
    </row>
    <row r="9466" spans="1:4" ht="13.2">
      <c r="A9466" s="404">
        <v>38368</v>
      </c>
      <c r="B9466" s="404" t="s">
        <v>21141</v>
      </c>
      <c r="C9466" s="404" t="s">
        <v>19203</v>
      </c>
      <c r="D9466" s="405">
        <v>9.3800000000000008</v>
      </c>
    </row>
    <row r="9467" spans="1:4" ht="13.2">
      <c r="A9467" s="404">
        <v>38091</v>
      </c>
      <c r="B9467" s="404" t="s">
        <v>21142</v>
      </c>
      <c r="C9467" s="404" t="s">
        <v>19203</v>
      </c>
      <c r="D9467" s="405">
        <v>2.35</v>
      </c>
    </row>
    <row r="9468" spans="1:4" ht="13.2">
      <c r="A9468" s="404">
        <v>38095</v>
      </c>
      <c r="B9468" s="404" t="s">
        <v>21143</v>
      </c>
      <c r="C9468" s="404" t="s">
        <v>19203</v>
      </c>
      <c r="D9468" s="405">
        <v>4.97</v>
      </c>
    </row>
    <row r="9469" spans="1:4" ht="13.2">
      <c r="A9469" s="404">
        <v>38092</v>
      </c>
      <c r="B9469" s="404" t="s">
        <v>21144</v>
      </c>
      <c r="C9469" s="404" t="s">
        <v>19203</v>
      </c>
      <c r="D9469" s="405">
        <v>2.2200000000000002</v>
      </c>
    </row>
    <row r="9470" spans="1:4" ht="13.2">
      <c r="A9470" s="404">
        <v>38093</v>
      </c>
      <c r="B9470" s="404" t="s">
        <v>21145</v>
      </c>
      <c r="C9470" s="404" t="s">
        <v>19203</v>
      </c>
      <c r="D9470" s="405">
        <v>2.2999999999999998</v>
      </c>
    </row>
    <row r="9471" spans="1:4" ht="13.2">
      <c r="A9471" s="404">
        <v>38096</v>
      </c>
      <c r="B9471" s="404" t="s">
        <v>21146</v>
      </c>
      <c r="C9471" s="404" t="s">
        <v>19203</v>
      </c>
      <c r="D9471" s="405">
        <v>5.34</v>
      </c>
    </row>
    <row r="9472" spans="1:4" ht="13.2">
      <c r="A9472" s="404">
        <v>38094</v>
      </c>
      <c r="B9472" s="404" t="s">
        <v>21147</v>
      </c>
      <c r="C9472" s="404" t="s">
        <v>19203</v>
      </c>
      <c r="D9472" s="405">
        <v>2.82</v>
      </c>
    </row>
    <row r="9473" spans="1:4" ht="13.2">
      <c r="A9473" s="404">
        <v>38097</v>
      </c>
      <c r="B9473" s="404" t="s">
        <v>21148</v>
      </c>
      <c r="C9473" s="404" t="s">
        <v>19203</v>
      </c>
      <c r="D9473" s="405">
        <v>5.73</v>
      </c>
    </row>
    <row r="9474" spans="1:4" ht="13.2">
      <c r="A9474" s="404">
        <v>38098</v>
      </c>
      <c r="B9474" s="404" t="s">
        <v>21149</v>
      </c>
      <c r="C9474" s="404" t="s">
        <v>19203</v>
      </c>
      <c r="D9474" s="405">
        <v>5.73</v>
      </c>
    </row>
    <row r="9475" spans="1:4" ht="13.2">
      <c r="A9475" s="404">
        <v>11186</v>
      </c>
      <c r="B9475" s="404" t="s">
        <v>21150</v>
      </c>
      <c r="C9475" s="404" t="s">
        <v>19606</v>
      </c>
      <c r="D9475" s="405">
        <v>344</v>
      </c>
    </row>
    <row r="9476" spans="1:4" ht="13.2">
      <c r="A9476" s="404">
        <v>11558</v>
      </c>
      <c r="B9476" s="404" t="s">
        <v>21151</v>
      </c>
      <c r="C9476" s="404" t="s">
        <v>19620</v>
      </c>
      <c r="D9476" s="405">
        <v>14.98</v>
      </c>
    </row>
    <row r="9477" spans="1:4" ht="13.2">
      <c r="A9477" s="404">
        <v>11557</v>
      </c>
      <c r="B9477" s="404" t="s">
        <v>21152</v>
      </c>
      <c r="C9477" s="404" t="s">
        <v>19620</v>
      </c>
      <c r="D9477" s="405">
        <v>37.93</v>
      </c>
    </row>
    <row r="9478" spans="1:4" ht="13.2">
      <c r="A9478" s="404">
        <v>2759</v>
      </c>
      <c r="B9478" s="404" t="s">
        <v>21153</v>
      </c>
      <c r="C9478" s="404" t="s">
        <v>19203</v>
      </c>
      <c r="D9478" s="405">
        <v>9.8699999999999992</v>
      </c>
    </row>
    <row r="9479" spans="1:4" ht="13.2">
      <c r="A9479" s="404">
        <v>38124</v>
      </c>
      <c r="B9479" s="404" t="s">
        <v>21154</v>
      </c>
      <c r="C9479" s="404" t="s">
        <v>19203</v>
      </c>
      <c r="D9479" s="405">
        <v>29.6</v>
      </c>
    </row>
    <row r="9480" spans="1:4" ht="13.2">
      <c r="A9480" s="404">
        <v>38380</v>
      </c>
      <c r="B9480" s="404" t="s">
        <v>21155</v>
      </c>
      <c r="C9480" s="404" t="s">
        <v>19203</v>
      </c>
      <c r="D9480" s="405">
        <v>35.770000000000003</v>
      </c>
    </row>
    <row r="9481" spans="1:4" ht="13.2">
      <c r="A9481" s="404">
        <v>42429</v>
      </c>
      <c r="B9481" s="404" t="s">
        <v>21156</v>
      </c>
      <c r="C9481" s="404" t="s">
        <v>19203</v>
      </c>
      <c r="D9481" s="405">
        <v>6025.1</v>
      </c>
    </row>
    <row r="9482" spans="1:4" ht="13.2">
      <c r="A9482" s="404">
        <v>39616</v>
      </c>
      <c r="B9482" s="404" t="s">
        <v>21157</v>
      </c>
      <c r="C9482" s="404" t="s">
        <v>19203</v>
      </c>
      <c r="D9482" s="405">
        <v>414.76</v>
      </c>
    </row>
    <row r="9483" spans="1:4" ht="13.2">
      <c r="A9483" s="404">
        <v>39618</v>
      </c>
      <c r="B9483" s="404" t="s">
        <v>21158</v>
      </c>
      <c r="C9483" s="404" t="s">
        <v>19203</v>
      </c>
      <c r="D9483" s="405">
        <v>752.3</v>
      </c>
    </row>
    <row r="9484" spans="1:4" ht="13.2">
      <c r="A9484" s="404">
        <v>39619</v>
      </c>
      <c r="B9484" s="404" t="s">
        <v>21159</v>
      </c>
      <c r="C9484" s="404" t="s">
        <v>19203</v>
      </c>
      <c r="D9484" s="405">
        <v>1030.3499999999999</v>
      </c>
    </row>
    <row r="9485" spans="1:4" ht="13.2">
      <c r="A9485" s="404">
        <v>39613</v>
      </c>
      <c r="B9485" s="404" t="s">
        <v>21160</v>
      </c>
      <c r="C9485" s="404" t="s">
        <v>19203</v>
      </c>
      <c r="D9485" s="405">
        <v>164.75</v>
      </c>
    </row>
    <row r="9486" spans="1:4" ht="13.2">
      <c r="A9486" s="404">
        <v>39614</v>
      </c>
      <c r="B9486" s="404" t="s">
        <v>21161</v>
      </c>
      <c r="C9486" s="404" t="s">
        <v>19203</v>
      </c>
      <c r="D9486" s="405">
        <v>240.36</v>
      </c>
    </row>
    <row r="9487" spans="1:4" ht="13.2">
      <c r="A9487" s="404">
        <v>38538</v>
      </c>
      <c r="B9487" s="404" t="s">
        <v>21162</v>
      </c>
      <c r="C9487" s="404" t="s">
        <v>19247</v>
      </c>
      <c r="D9487" s="405">
        <v>77.599999999999994</v>
      </c>
    </row>
    <row r="9488" spans="1:4" ht="13.2">
      <c r="A9488" s="404">
        <v>38539</v>
      </c>
      <c r="B9488" s="404" t="s">
        <v>21163</v>
      </c>
      <c r="C9488" s="404" t="s">
        <v>19247</v>
      </c>
      <c r="D9488" s="405">
        <v>105.52</v>
      </c>
    </row>
    <row r="9489" spans="1:4" ht="13.2">
      <c r="A9489" s="404">
        <v>38540</v>
      </c>
      <c r="B9489" s="404" t="s">
        <v>21164</v>
      </c>
      <c r="C9489" s="404" t="s">
        <v>19247</v>
      </c>
      <c r="D9489" s="405">
        <v>270.44</v>
      </c>
    </row>
    <row r="9490" spans="1:4" ht="13.2">
      <c r="A9490" s="404">
        <v>38384</v>
      </c>
      <c r="B9490" s="404" t="s">
        <v>21165</v>
      </c>
      <c r="C9490" s="404" t="s">
        <v>19203</v>
      </c>
      <c r="D9490" s="405">
        <v>24.3</v>
      </c>
    </row>
    <row r="9491" spans="1:4" ht="13.2">
      <c r="A9491" s="404">
        <v>13</v>
      </c>
      <c r="B9491" s="404" t="s">
        <v>21166</v>
      </c>
      <c r="C9491" s="404" t="s">
        <v>19251</v>
      </c>
      <c r="D9491" s="405">
        <v>22.17</v>
      </c>
    </row>
    <row r="9492" spans="1:4" ht="13.2">
      <c r="A9492" s="404">
        <v>2762</v>
      </c>
      <c r="B9492" s="404" t="s">
        <v>21167</v>
      </c>
      <c r="C9492" s="404" t="s">
        <v>19247</v>
      </c>
      <c r="D9492" s="405">
        <v>12.33</v>
      </c>
    </row>
    <row r="9493" spans="1:4" ht="13.2">
      <c r="A9493" s="404">
        <v>21142</v>
      </c>
      <c r="B9493" s="404" t="s">
        <v>21168</v>
      </c>
      <c r="C9493" s="404" t="s">
        <v>19203</v>
      </c>
      <c r="D9493" s="405">
        <v>43.6</v>
      </c>
    </row>
    <row r="9494" spans="1:4" ht="13.2">
      <c r="A9494" s="404">
        <v>4223</v>
      </c>
      <c r="B9494" s="404" t="s">
        <v>21169</v>
      </c>
      <c r="C9494" s="404" t="s">
        <v>19253</v>
      </c>
      <c r="D9494" s="405">
        <v>3.87</v>
      </c>
    </row>
    <row r="9495" spans="1:4" ht="13.2">
      <c r="A9495" s="404">
        <v>37372</v>
      </c>
      <c r="B9495" s="404" t="s">
        <v>21170</v>
      </c>
      <c r="C9495" s="404" t="s">
        <v>19351</v>
      </c>
      <c r="D9495" s="405">
        <v>1.34</v>
      </c>
    </row>
    <row r="9496" spans="1:4" ht="13.2">
      <c r="A9496" s="404">
        <v>40863</v>
      </c>
      <c r="B9496" s="404" t="s">
        <v>21171</v>
      </c>
      <c r="C9496" s="404" t="s">
        <v>19353</v>
      </c>
      <c r="D9496" s="405">
        <v>252.08</v>
      </c>
    </row>
    <row r="9497" spans="1:4" ht="13.2">
      <c r="A9497" s="404">
        <v>38475</v>
      </c>
      <c r="B9497" s="404" t="s">
        <v>21172</v>
      </c>
      <c r="C9497" s="404" t="s">
        <v>19203</v>
      </c>
      <c r="D9497" s="405">
        <v>25.97</v>
      </c>
    </row>
    <row r="9498" spans="1:4" ht="13.2">
      <c r="A9498" s="404">
        <v>38474</v>
      </c>
      <c r="B9498" s="404" t="s">
        <v>21173</v>
      </c>
      <c r="C9498" s="404" t="s">
        <v>19203</v>
      </c>
      <c r="D9498" s="405">
        <v>32.11</v>
      </c>
    </row>
    <row r="9499" spans="1:4" ht="13.2">
      <c r="A9499" s="404">
        <v>10886</v>
      </c>
      <c r="B9499" s="404" t="s">
        <v>21174</v>
      </c>
      <c r="C9499" s="404" t="s">
        <v>19203</v>
      </c>
      <c r="D9499" s="405">
        <v>154.43</v>
      </c>
    </row>
    <row r="9500" spans="1:4" ht="13.2">
      <c r="A9500" s="404">
        <v>10888</v>
      </c>
      <c r="B9500" s="404" t="s">
        <v>21175</v>
      </c>
      <c r="C9500" s="404" t="s">
        <v>19203</v>
      </c>
      <c r="D9500" s="405">
        <v>488.76</v>
      </c>
    </row>
    <row r="9501" spans="1:4" ht="13.2">
      <c r="A9501" s="404">
        <v>10889</v>
      </c>
      <c r="B9501" s="404" t="s">
        <v>21176</v>
      </c>
      <c r="C9501" s="404" t="s">
        <v>19203</v>
      </c>
      <c r="D9501" s="405">
        <v>529.5</v>
      </c>
    </row>
    <row r="9502" spans="1:4" ht="13.2">
      <c r="A9502" s="404">
        <v>10890</v>
      </c>
      <c r="B9502" s="404" t="s">
        <v>21177</v>
      </c>
      <c r="C9502" s="404" t="s">
        <v>19203</v>
      </c>
      <c r="D9502" s="405">
        <v>244.38</v>
      </c>
    </row>
    <row r="9503" spans="1:4" ht="13.2">
      <c r="A9503" s="404">
        <v>10891</v>
      </c>
      <c r="B9503" s="404" t="s">
        <v>21178</v>
      </c>
      <c r="C9503" s="404" t="s">
        <v>19203</v>
      </c>
      <c r="D9503" s="405">
        <v>149.34</v>
      </c>
    </row>
    <row r="9504" spans="1:4" ht="13.2">
      <c r="A9504" s="404">
        <v>10892</v>
      </c>
      <c r="B9504" s="404" t="s">
        <v>21179</v>
      </c>
      <c r="C9504" s="404" t="s">
        <v>19203</v>
      </c>
      <c r="D9504" s="405">
        <v>176.5</v>
      </c>
    </row>
    <row r="9505" spans="1:4" ht="13.2">
      <c r="A9505" s="404">
        <v>20977</v>
      </c>
      <c r="B9505" s="404" t="s">
        <v>21180</v>
      </c>
      <c r="C9505" s="404" t="s">
        <v>19203</v>
      </c>
      <c r="D9505" s="405">
        <v>210.44</v>
      </c>
    </row>
    <row r="9506" spans="1:4" ht="13.2">
      <c r="A9506" s="404">
        <v>3073</v>
      </c>
      <c r="B9506" s="404" t="s">
        <v>21181</v>
      </c>
      <c r="C9506" s="404" t="s">
        <v>19203</v>
      </c>
      <c r="D9506" s="405">
        <v>161.83000000000001</v>
      </c>
    </row>
    <row r="9507" spans="1:4" ht="13.2">
      <c r="A9507" s="404">
        <v>3074</v>
      </c>
      <c r="B9507" s="404" t="s">
        <v>21182</v>
      </c>
      <c r="C9507" s="404" t="s">
        <v>19203</v>
      </c>
      <c r="D9507" s="405">
        <v>102.16</v>
      </c>
    </row>
    <row r="9508" spans="1:4" ht="13.2">
      <c r="A9508" s="404">
        <v>3076</v>
      </c>
      <c r="B9508" s="404" t="s">
        <v>21183</v>
      </c>
      <c r="C9508" s="404" t="s">
        <v>19203</v>
      </c>
      <c r="D9508" s="405">
        <v>133.04</v>
      </c>
    </row>
    <row r="9509" spans="1:4" ht="13.2">
      <c r="A9509" s="404">
        <v>3075</v>
      </c>
      <c r="B9509" s="404" t="s">
        <v>21184</v>
      </c>
      <c r="C9509" s="404" t="s">
        <v>19203</v>
      </c>
      <c r="D9509" s="405">
        <v>84.07</v>
      </c>
    </row>
    <row r="9510" spans="1:4" ht="13.2">
      <c r="A9510" s="404">
        <v>10781</v>
      </c>
      <c r="B9510" s="404" t="s">
        <v>21185</v>
      </c>
      <c r="C9510" s="404" t="s">
        <v>19203</v>
      </c>
      <c r="D9510" s="405">
        <v>11.4</v>
      </c>
    </row>
    <row r="9511" spans="1:4" ht="13.2">
      <c r="A9511" s="404">
        <v>43612</v>
      </c>
      <c r="B9511" s="404" t="s">
        <v>21186</v>
      </c>
      <c r="C9511" s="404" t="s">
        <v>20569</v>
      </c>
      <c r="D9511" s="405">
        <v>92.44</v>
      </c>
    </row>
    <row r="9512" spans="1:4" ht="13.2">
      <c r="A9512" s="404">
        <v>43613</v>
      </c>
      <c r="B9512" s="404" t="s">
        <v>21187</v>
      </c>
      <c r="C9512" s="404" t="s">
        <v>20569</v>
      </c>
      <c r="D9512" s="405">
        <v>76.53</v>
      </c>
    </row>
    <row r="9513" spans="1:4" ht="13.2">
      <c r="A9513" s="404">
        <v>11480</v>
      </c>
      <c r="B9513" s="404" t="s">
        <v>21188</v>
      </c>
      <c r="C9513" s="404" t="s">
        <v>20569</v>
      </c>
      <c r="D9513" s="405">
        <v>117.45</v>
      </c>
    </row>
    <row r="9514" spans="1:4" ht="13.2">
      <c r="A9514" s="404">
        <v>11469</v>
      </c>
      <c r="B9514" s="404" t="s">
        <v>21189</v>
      </c>
      <c r="C9514" s="404" t="s">
        <v>19203</v>
      </c>
      <c r="D9514" s="405">
        <v>12.54</v>
      </c>
    </row>
    <row r="9515" spans="1:4" ht="13.2">
      <c r="A9515" s="404">
        <v>11468</v>
      </c>
      <c r="B9515" s="404" t="s">
        <v>21190</v>
      </c>
      <c r="C9515" s="404" t="s">
        <v>19203</v>
      </c>
      <c r="D9515" s="405">
        <v>12.54</v>
      </c>
    </row>
    <row r="9516" spans="1:4" ht="13.2">
      <c r="A9516" s="404">
        <v>11484</v>
      </c>
      <c r="B9516" s="404" t="s">
        <v>21191</v>
      </c>
      <c r="C9516" s="404" t="s">
        <v>19203</v>
      </c>
      <c r="D9516" s="405">
        <v>55.1</v>
      </c>
    </row>
    <row r="9517" spans="1:4" ht="13.2">
      <c r="A9517" s="404">
        <v>38155</v>
      </c>
      <c r="B9517" s="404" t="s">
        <v>21192</v>
      </c>
      <c r="C9517" s="404" t="s">
        <v>19203</v>
      </c>
      <c r="D9517" s="405">
        <v>85.55</v>
      </c>
    </row>
    <row r="9518" spans="1:4" ht="13.2">
      <c r="A9518" s="404">
        <v>11467</v>
      </c>
      <c r="B9518" s="404" t="s">
        <v>21193</v>
      </c>
      <c r="C9518" s="404" t="s">
        <v>19203</v>
      </c>
      <c r="D9518" s="405">
        <v>19.55</v>
      </c>
    </row>
    <row r="9519" spans="1:4" ht="13.2">
      <c r="A9519" s="404">
        <v>38153</v>
      </c>
      <c r="B9519" s="404" t="s">
        <v>21194</v>
      </c>
      <c r="C9519" s="404" t="s">
        <v>20569</v>
      </c>
      <c r="D9519" s="405">
        <v>49.93</v>
      </c>
    </row>
    <row r="9520" spans="1:4" ht="13.2">
      <c r="A9520" s="404">
        <v>43607</v>
      </c>
      <c r="B9520" s="404" t="s">
        <v>21195</v>
      </c>
      <c r="C9520" s="404" t="s">
        <v>20569</v>
      </c>
      <c r="D9520" s="405">
        <v>94.44</v>
      </c>
    </row>
    <row r="9521" spans="1:4" ht="13.2">
      <c r="A9521" s="404">
        <v>3080</v>
      </c>
      <c r="B9521" s="404" t="s">
        <v>21196</v>
      </c>
      <c r="C9521" s="404" t="s">
        <v>20569</v>
      </c>
      <c r="D9521" s="405">
        <v>63.5</v>
      </c>
    </row>
    <row r="9522" spans="1:4" ht="13.2">
      <c r="A9522" s="404">
        <v>3081</v>
      </c>
      <c r="B9522" s="404" t="s">
        <v>21197</v>
      </c>
      <c r="C9522" s="404" t="s">
        <v>20569</v>
      </c>
      <c r="D9522" s="405">
        <v>125.63</v>
      </c>
    </row>
    <row r="9523" spans="1:4" ht="13.2">
      <c r="A9523" s="404">
        <v>3090</v>
      </c>
      <c r="B9523" s="404" t="s">
        <v>21198</v>
      </c>
      <c r="C9523" s="404" t="s">
        <v>20569</v>
      </c>
      <c r="D9523" s="405">
        <v>56.68</v>
      </c>
    </row>
    <row r="9524" spans="1:4" ht="13.2">
      <c r="A9524" s="404">
        <v>43611</v>
      </c>
      <c r="B9524" s="404" t="s">
        <v>21199</v>
      </c>
      <c r="C9524" s="404" t="s">
        <v>20569</v>
      </c>
      <c r="D9524" s="405">
        <v>94.05</v>
      </c>
    </row>
    <row r="9525" spans="1:4" ht="13.2">
      <c r="A9525" s="404">
        <v>3103</v>
      </c>
      <c r="B9525" s="404" t="s">
        <v>21200</v>
      </c>
      <c r="C9525" s="404" t="s">
        <v>19203</v>
      </c>
      <c r="D9525" s="405">
        <v>46.99</v>
      </c>
    </row>
    <row r="9526" spans="1:4" ht="13.2">
      <c r="A9526" s="404">
        <v>3097</v>
      </c>
      <c r="B9526" s="404" t="s">
        <v>21201</v>
      </c>
      <c r="C9526" s="404" t="s">
        <v>20569</v>
      </c>
      <c r="D9526" s="405">
        <v>71.099999999999994</v>
      </c>
    </row>
    <row r="9527" spans="1:4" ht="13.2">
      <c r="A9527" s="404">
        <v>3099</v>
      </c>
      <c r="B9527" s="404" t="s">
        <v>21202</v>
      </c>
      <c r="C9527" s="404" t="s">
        <v>20569</v>
      </c>
      <c r="D9527" s="405">
        <v>113.84</v>
      </c>
    </row>
    <row r="9528" spans="1:4" ht="13.2">
      <c r="A9528" s="404">
        <v>38151</v>
      </c>
      <c r="B9528" s="404" t="s">
        <v>21203</v>
      </c>
      <c r="C9528" s="404" t="s">
        <v>20569</v>
      </c>
      <c r="D9528" s="405">
        <v>82.53</v>
      </c>
    </row>
    <row r="9529" spans="1:4" ht="13.2">
      <c r="A9529" s="404">
        <v>38152</v>
      </c>
      <c r="B9529" s="404" t="s">
        <v>21204</v>
      </c>
      <c r="C9529" s="404" t="s">
        <v>20569</v>
      </c>
      <c r="D9529" s="405">
        <v>133.13</v>
      </c>
    </row>
    <row r="9530" spans="1:4" ht="13.2">
      <c r="A9530" s="404">
        <v>43610</v>
      </c>
      <c r="B9530" s="404" t="s">
        <v>21205</v>
      </c>
      <c r="C9530" s="404" t="s">
        <v>20569</v>
      </c>
      <c r="D9530" s="405">
        <v>70.540000000000006</v>
      </c>
    </row>
    <row r="9531" spans="1:4" ht="13.2">
      <c r="A9531" s="404">
        <v>3093</v>
      </c>
      <c r="B9531" s="404" t="s">
        <v>21206</v>
      </c>
      <c r="C9531" s="404" t="s">
        <v>20569</v>
      </c>
      <c r="D9531" s="405">
        <v>113.84</v>
      </c>
    </row>
    <row r="9532" spans="1:4" ht="13.2">
      <c r="A9532" s="404">
        <v>38165</v>
      </c>
      <c r="B9532" s="404" t="s">
        <v>21207</v>
      </c>
      <c r="C9532" s="404" t="s">
        <v>20569</v>
      </c>
      <c r="D9532" s="405">
        <v>72.069999999999993</v>
      </c>
    </row>
    <row r="9533" spans="1:4" ht="13.2">
      <c r="A9533" s="404">
        <v>38177</v>
      </c>
      <c r="B9533" s="404" t="s">
        <v>21208</v>
      </c>
      <c r="C9533" s="404" t="s">
        <v>19203</v>
      </c>
      <c r="D9533" s="405">
        <v>21.41</v>
      </c>
    </row>
    <row r="9534" spans="1:4" ht="13.2">
      <c r="A9534" s="404">
        <v>11458</v>
      </c>
      <c r="B9534" s="404" t="s">
        <v>21209</v>
      </c>
      <c r="C9534" s="404" t="s">
        <v>19203</v>
      </c>
      <c r="D9534" s="405">
        <v>25.57</v>
      </c>
    </row>
    <row r="9535" spans="1:4" ht="13.2">
      <c r="A9535" s="404">
        <v>3108</v>
      </c>
      <c r="B9535" s="404" t="s">
        <v>21210</v>
      </c>
      <c r="C9535" s="404" t="s">
        <v>19203</v>
      </c>
      <c r="D9535" s="405">
        <v>108.69</v>
      </c>
    </row>
    <row r="9536" spans="1:4" ht="13.2">
      <c r="A9536" s="404">
        <v>3105</v>
      </c>
      <c r="B9536" s="404" t="s">
        <v>21211</v>
      </c>
      <c r="C9536" s="404" t="s">
        <v>19203</v>
      </c>
      <c r="D9536" s="405">
        <v>142.16</v>
      </c>
    </row>
    <row r="9537" spans="1:4" ht="13.2">
      <c r="A9537" s="404">
        <v>38178</v>
      </c>
      <c r="B9537" s="404" t="s">
        <v>21212</v>
      </c>
      <c r="C9537" s="404" t="s">
        <v>19203</v>
      </c>
      <c r="D9537" s="405">
        <v>23.56</v>
      </c>
    </row>
    <row r="9538" spans="1:4" ht="13.2">
      <c r="A9538" s="404">
        <v>43575</v>
      </c>
      <c r="B9538" s="404" t="s">
        <v>21213</v>
      </c>
      <c r="C9538" s="404" t="s">
        <v>19203</v>
      </c>
      <c r="D9538" s="405">
        <v>51.06</v>
      </c>
    </row>
    <row r="9539" spans="1:4" ht="13.2">
      <c r="A9539" s="404">
        <v>43577</v>
      </c>
      <c r="B9539" s="404" t="s">
        <v>21214</v>
      </c>
      <c r="C9539" s="404" t="s">
        <v>19203</v>
      </c>
      <c r="D9539" s="405">
        <v>88.77</v>
      </c>
    </row>
    <row r="9540" spans="1:4" ht="13.2">
      <c r="A9540" s="404">
        <v>43458</v>
      </c>
      <c r="B9540" s="404" t="s">
        <v>21215</v>
      </c>
      <c r="C9540" s="404" t="s">
        <v>19351</v>
      </c>
      <c r="D9540" s="405">
        <v>0.06</v>
      </c>
    </row>
    <row r="9541" spans="1:4" ht="13.2">
      <c r="A9541" s="404">
        <v>43470</v>
      </c>
      <c r="B9541" s="404" t="s">
        <v>21216</v>
      </c>
      <c r="C9541" s="404" t="s">
        <v>19353</v>
      </c>
      <c r="D9541" s="405">
        <v>10.89</v>
      </c>
    </row>
    <row r="9542" spans="1:4" ht="13.2">
      <c r="A9542" s="404">
        <v>43459</v>
      </c>
      <c r="B9542" s="404" t="s">
        <v>21217</v>
      </c>
      <c r="C9542" s="404" t="s">
        <v>19351</v>
      </c>
      <c r="D9542" s="405">
        <v>0.49</v>
      </c>
    </row>
    <row r="9543" spans="1:4" ht="13.2">
      <c r="A9543" s="404">
        <v>43471</v>
      </c>
      <c r="B9543" s="404" t="s">
        <v>21218</v>
      </c>
      <c r="C9543" s="404" t="s">
        <v>19353</v>
      </c>
      <c r="D9543" s="405">
        <v>92.26</v>
      </c>
    </row>
    <row r="9544" spans="1:4" ht="13.2">
      <c r="A9544" s="404">
        <v>43460</v>
      </c>
      <c r="B9544" s="404" t="s">
        <v>21219</v>
      </c>
      <c r="C9544" s="404" t="s">
        <v>19351</v>
      </c>
      <c r="D9544" s="405">
        <v>0.85</v>
      </c>
    </row>
    <row r="9545" spans="1:4" ht="13.2">
      <c r="A9545" s="404">
        <v>43472</v>
      </c>
      <c r="B9545" s="404" t="s">
        <v>21220</v>
      </c>
      <c r="C9545" s="404" t="s">
        <v>19353</v>
      </c>
      <c r="D9545" s="405">
        <v>159.72999999999999</v>
      </c>
    </row>
    <row r="9546" spans="1:4" ht="13.2">
      <c r="A9546" s="404">
        <v>43461</v>
      </c>
      <c r="B9546" s="404" t="s">
        <v>21221</v>
      </c>
      <c r="C9546" s="404" t="s">
        <v>19351</v>
      </c>
      <c r="D9546" s="405">
        <v>0.31</v>
      </c>
    </row>
    <row r="9547" spans="1:4" ht="13.2">
      <c r="A9547" s="404">
        <v>43473</v>
      </c>
      <c r="B9547" s="404" t="s">
        <v>21222</v>
      </c>
      <c r="C9547" s="404" t="s">
        <v>19353</v>
      </c>
      <c r="D9547" s="405">
        <v>59.28</v>
      </c>
    </row>
    <row r="9548" spans="1:4" ht="13.2">
      <c r="A9548" s="404">
        <v>43463</v>
      </c>
      <c r="B9548" s="404" t="s">
        <v>21223</v>
      </c>
      <c r="C9548" s="404" t="s">
        <v>19351</v>
      </c>
      <c r="D9548" s="405">
        <v>0.1</v>
      </c>
    </row>
    <row r="9549" spans="1:4" ht="13.2">
      <c r="A9549" s="404">
        <v>43475</v>
      </c>
      <c r="B9549" s="404" t="s">
        <v>21224</v>
      </c>
      <c r="C9549" s="404" t="s">
        <v>19353</v>
      </c>
      <c r="D9549" s="405">
        <v>18.73</v>
      </c>
    </row>
    <row r="9550" spans="1:4" ht="13.2">
      <c r="A9550" s="404">
        <v>43462</v>
      </c>
      <c r="B9550" s="404" t="s">
        <v>21225</v>
      </c>
      <c r="C9550" s="404" t="s">
        <v>19351</v>
      </c>
      <c r="D9550" s="405">
        <v>0.01</v>
      </c>
    </row>
    <row r="9551" spans="1:4" ht="13.2">
      <c r="A9551" s="404">
        <v>43474</v>
      </c>
      <c r="B9551" s="404" t="s">
        <v>21226</v>
      </c>
      <c r="C9551" s="404" t="s">
        <v>19353</v>
      </c>
      <c r="D9551" s="405">
        <v>2.29</v>
      </c>
    </row>
    <row r="9552" spans="1:4" ht="13.2">
      <c r="A9552" s="404">
        <v>43464</v>
      </c>
      <c r="B9552" s="404" t="s">
        <v>21227</v>
      </c>
      <c r="C9552" s="404" t="s">
        <v>19351</v>
      </c>
      <c r="D9552" s="405">
        <v>0.01</v>
      </c>
    </row>
    <row r="9553" spans="1:4" ht="13.2">
      <c r="A9553" s="404">
        <v>43476</v>
      </c>
      <c r="B9553" s="404" t="s">
        <v>21228</v>
      </c>
      <c r="C9553" s="404" t="s">
        <v>19353</v>
      </c>
      <c r="D9553" s="405">
        <v>0.01</v>
      </c>
    </row>
    <row r="9554" spans="1:4" ht="13.2">
      <c r="A9554" s="404">
        <v>43465</v>
      </c>
      <c r="B9554" s="404" t="s">
        <v>21229</v>
      </c>
      <c r="C9554" s="404" t="s">
        <v>19351</v>
      </c>
      <c r="D9554" s="405">
        <v>0.82</v>
      </c>
    </row>
    <row r="9555" spans="1:4" ht="13.2">
      <c r="A9555" s="404">
        <v>43477</v>
      </c>
      <c r="B9555" s="404" t="s">
        <v>21230</v>
      </c>
      <c r="C9555" s="404" t="s">
        <v>19353</v>
      </c>
      <c r="D9555" s="405">
        <v>155.21</v>
      </c>
    </row>
    <row r="9556" spans="1:4" ht="13.2">
      <c r="A9556" s="404">
        <v>43466</v>
      </c>
      <c r="B9556" s="404" t="s">
        <v>21231</v>
      </c>
      <c r="C9556" s="404" t="s">
        <v>19351</v>
      </c>
      <c r="D9556" s="405">
        <v>1.97</v>
      </c>
    </row>
    <row r="9557" spans="1:4" ht="13.2">
      <c r="A9557" s="404">
        <v>43478</v>
      </c>
      <c r="B9557" s="404" t="s">
        <v>21232</v>
      </c>
      <c r="C9557" s="404" t="s">
        <v>19353</v>
      </c>
      <c r="D9557" s="405">
        <v>371.21</v>
      </c>
    </row>
    <row r="9558" spans="1:4" ht="13.2">
      <c r="A9558" s="404">
        <v>43467</v>
      </c>
      <c r="B9558" s="404" t="s">
        <v>21233</v>
      </c>
      <c r="C9558" s="404" t="s">
        <v>19351</v>
      </c>
      <c r="D9558" s="405">
        <v>0.61</v>
      </c>
    </row>
    <row r="9559" spans="1:4" ht="13.2">
      <c r="A9559" s="404">
        <v>43479</v>
      </c>
      <c r="B9559" s="404" t="s">
        <v>21234</v>
      </c>
      <c r="C9559" s="404" t="s">
        <v>19353</v>
      </c>
      <c r="D9559" s="405">
        <v>114.72</v>
      </c>
    </row>
    <row r="9560" spans="1:4" ht="13.2">
      <c r="A9560" s="404">
        <v>43468</v>
      </c>
      <c r="B9560" s="404" t="s">
        <v>21235</v>
      </c>
      <c r="C9560" s="404" t="s">
        <v>19351</v>
      </c>
      <c r="D9560" s="405">
        <v>1.23</v>
      </c>
    </row>
    <row r="9561" spans="1:4" ht="13.2">
      <c r="A9561" s="404">
        <v>43480</v>
      </c>
      <c r="B9561" s="404" t="s">
        <v>21236</v>
      </c>
      <c r="C9561" s="404" t="s">
        <v>19353</v>
      </c>
      <c r="D9561" s="405">
        <v>232.31</v>
      </c>
    </row>
    <row r="9562" spans="1:4" ht="13.2">
      <c r="A9562" s="404">
        <v>43469</v>
      </c>
      <c r="B9562" s="404" t="s">
        <v>21237</v>
      </c>
      <c r="C9562" s="404" t="s">
        <v>19351</v>
      </c>
      <c r="D9562" s="405">
        <v>7.0000000000000007E-2</v>
      </c>
    </row>
    <row r="9563" spans="1:4" ht="13.2">
      <c r="A9563" s="404">
        <v>43481</v>
      </c>
      <c r="B9563" s="404" t="s">
        <v>21238</v>
      </c>
      <c r="C9563" s="404" t="s">
        <v>19353</v>
      </c>
      <c r="D9563" s="405">
        <v>12.77</v>
      </c>
    </row>
    <row r="9564" spans="1:4" ht="13.2">
      <c r="A9564" s="404">
        <v>3119</v>
      </c>
      <c r="B9564" s="404" t="s">
        <v>21239</v>
      </c>
      <c r="C9564" s="404" t="s">
        <v>19203</v>
      </c>
      <c r="D9564" s="405">
        <v>2.76</v>
      </c>
    </row>
    <row r="9565" spans="1:4" ht="13.2">
      <c r="A9565" s="404">
        <v>3122</v>
      </c>
      <c r="B9565" s="404" t="s">
        <v>21240</v>
      </c>
      <c r="C9565" s="404" t="s">
        <v>19203</v>
      </c>
      <c r="D9565" s="405">
        <v>5.63</v>
      </c>
    </row>
    <row r="9566" spans="1:4" ht="13.2">
      <c r="A9566" s="404">
        <v>3121</v>
      </c>
      <c r="B9566" s="404" t="s">
        <v>21241</v>
      </c>
      <c r="C9566" s="404" t="s">
        <v>19203</v>
      </c>
      <c r="D9566" s="405">
        <v>6.38</v>
      </c>
    </row>
    <row r="9567" spans="1:4" ht="13.2">
      <c r="A9567" s="404">
        <v>3120</v>
      </c>
      <c r="B9567" s="404" t="s">
        <v>21242</v>
      </c>
      <c r="C9567" s="404" t="s">
        <v>19203</v>
      </c>
      <c r="D9567" s="405">
        <v>12.1</v>
      </c>
    </row>
    <row r="9568" spans="1:4" ht="13.2">
      <c r="A9568" s="404">
        <v>11455</v>
      </c>
      <c r="B9568" s="404" t="s">
        <v>21243</v>
      </c>
      <c r="C9568" s="404" t="s">
        <v>19203</v>
      </c>
      <c r="D9568" s="405">
        <v>17.5</v>
      </c>
    </row>
    <row r="9569" spans="1:4" ht="13.2">
      <c r="A9569" s="404">
        <v>11456</v>
      </c>
      <c r="B9569" s="404" t="s">
        <v>21244</v>
      </c>
      <c r="C9569" s="404" t="s">
        <v>19203</v>
      </c>
      <c r="D9569" s="405">
        <v>20.92</v>
      </c>
    </row>
    <row r="9570" spans="1:4" ht="13.2">
      <c r="A9570" s="404">
        <v>3107</v>
      </c>
      <c r="B9570" s="404" t="s">
        <v>21245</v>
      </c>
      <c r="C9570" s="404" t="s">
        <v>19203</v>
      </c>
      <c r="D9570" s="405">
        <v>8.82</v>
      </c>
    </row>
    <row r="9571" spans="1:4" ht="13.2">
      <c r="A9571" s="404">
        <v>43583</v>
      </c>
      <c r="B9571" s="404" t="s">
        <v>21246</v>
      </c>
      <c r="C9571" s="404" t="s">
        <v>19203</v>
      </c>
      <c r="D9571" s="405">
        <v>9.9499999999999993</v>
      </c>
    </row>
    <row r="9572" spans="1:4" ht="13.2">
      <c r="A9572" s="404">
        <v>43586</v>
      </c>
      <c r="B9572" s="404" t="s">
        <v>21247</v>
      </c>
      <c r="C9572" s="404" t="s">
        <v>19203</v>
      </c>
      <c r="D9572" s="405">
        <v>10.199999999999999</v>
      </c>
    </row>
    <row r="9573" spans="1:4" ht="13.2">
      <c r="A9573" s="404">
        <v>11461</v>
      </c>
      <c r="B9573" s="404" t="s">
        <v>21248</v>
      </c>
      <c r="C9573" s="404" t="s">
        <v>19203</v>
      </c>
      <c r="D9573" s="405">
        <v>11.12</v>
      </c>
    </row>
    <row r="9574" spans="1:4" ht="13.2">
      <c r="A9574" s="404">
        <v>43587</v>
      </c>
      <c r="B9574" s="404" t="s">
        <v>21249</v>
      </c>
      <c r="C9574" s="404" t="s">
        <v>19203</v>
      </c>
      <c r="D9574" s="405">
        <v>12.82</v>
      </c>
    </row>
    <row r="9575" spans="1:4" ht="13.2">
      <c r="A9575" s="404">
        <v>3106</v>
      </c>
      <c r="B9575" s="404" t="s">
        <v>21250</v>
      </c>
      <c r="C9575" s="404" t="s">
        <v>19203</v>
      </c>
      <c r="D9575" s="405">
        <v>16.27</v>
      </c>
    </row>
    <row r="9576" spans="1:4" ht="13.2">
      <c r="A9576" s="404">
        <v>44539</v>
      </c>
      <c r="B9576" s="404" t="s">
        <v>21251</v>
      </c>
      <c r="C9576" s="404" t="s">
        <v>19251</v>
      </c>
      <c r="D9576" s="405">
        <v>2.79</v>
      </c>
    </row>
    <row r="9577" spans="1:4" ht="13.2">
      <c r="A9577" s="404">
        <v>3123</v>
      </c>
      <c r="B9577" s="404" t="s">
        <v>21252</v>
      </c>
      <c r="C9577" s="404" t="s">
        <v>19251</v>
      </c>
      <c r="D9577" s="405">
        <v>2.6</v>
      </c>
    </row>
    <row r="9578" spans="1:4" ht="13.2">
      <c r="A9578" s="404">
        <v>38125</v>
      </c>
      <c r="B9578" s="404" t="s">
        <v>21253</v>
      </c>
      <c r="C9578" s="404" t="s">
        <v>19251</v>
      </c>
      <c r="D9578" s="405">
        <v>1.86</v>
      </c>
    </row>
    <row r="9579" spans="1:4" ht="13.2">
      <c r="A9579" s="404">
        <v>39014</v>
      </c>
      <c r="B9579" s="404" t="s">
        <v>21254</v>
      </c>
      <c r="C9579" s="404" t="s">
        <v>19251</v>
      </c>
      <c r="D9579" s="405">
        <v>8.17</v>
      </c>
    </row>
    <row r="9580" spans="1:4" ht="13.2">
      <c r="A9580" s="404">
        <v>39365</v>
      </c>
      <c r="B9580" s="404" t="s">
        <v>21255</v>
      </c>
      <c r="C9580" s="404" t="s">
        <v>19203</v>
      </c>
      <c r="D9580" s="405">
        <v>1966.98</v>
      </c>
    </row>
    <row r="9581" spans="1:4" ht="13.2">
      <c r="A9581" s="404">
        <v>39366</v>
      </c>
      <c r="B9581" s="404" t="s">
        <v>21256</v>
      </c>
      <c r="C9581" s="404" t="s">
        <v>19203</v>
      </c>
      <c r="D9581" s="405">
        <v>2984.23</v>
      </c>
    </row>
    <row r="9582" spans="1:4" ht="13.2">
      <c r="A9582" s="404">
        <v>39367</v>
      </c>
      <c r="B9582" s="404" t="s">
        <v>21257</v>
      </c>
      <c r="C9582" s="404" t="s">
        <v>19203</v>
      </c>
      <c r="D9582" s="405">
        <v>5113.2700000000004</v>
      </c>
    </row>
    <row r="9583" spans="1:4" ht="13.2">
      <c r="A9583" s="404">
        <v>37394</v>
      </c>
      <c r="B9583" s="404" t="s">
        <v>21258</v>
      </c>
      <c r="C9583" s="404" t="s">
        <v>21259</v>
      </c>
      <c r="D9583" s="405">
        <v>93.28</v>
      </c>
    </row>
    <row r="9584" spans="1:4" ht="13.2">
      <c r="A9584" s="404">
        <v>14146</v>
      </c>
      <c r="B9584" s="404" t="s">
        <v>21260</v>
      </c>
      <c r="C9584" s="404" t="s">
        <v>21259</v>
      </c>
      <c r="D9584" s="405">
        <v>150</v>
      </c>
    </row>
    <row r="9585" spans="1:4" ht="13.2">
      <c r="A9585" s="404">
        <v>938</v>
      </c>
      <c r="B9585" s="404" t="s">
        <v>21261</v>
      </c>
      <c r="C9585" s="404" t="s">
        <v>19247</v>
      </c>
      <c r="D9585" s="405">
        <v>1.27</v>
      </c>
    </row>
    <row r="9586" spans="1:4" ht="13.2">
      <c r="A9586" s="404">
        <v>937</v>
      </c>
      <c r="B9586" s="404" t="s">
        <v>21262</v>
      </c>
      <c r="C9586" s="404" t="s">
        <v>19247</v>
      </c>
      <c r="D9586" s="405">
        <v>7.4</v>
      </c>
    </row>
    <row r="9587" spans="1:4" ht="13.2">
      <c r="A9587" s="404">
        <v>939</v>
      </c>
      <c r="B9587" s="404" t="s">
        <v>21263</v>
      </c>
      <c r="C9587" s="404" t="s">
        <v>19247</v>
      </c>
      <c r="D9587" s="405">
        <v>2.0499999999999998</v>
      </c>
    </row>
    <row r="9588" spans="1:4" ht="13.2">
      <c r="A9588" s="404">
        <v>944</v>
      </c>
      <c r="B9588" s="404" t="s">
        <v>21264</v>
      </c>
      <c r="C9588" s="404" t="s">
        <v>19247</v>
      </c>
      <c r="D9588" s="405">
        <v>3.24</v>
      </c>
    </row>
    <row r="9589" spans="1:4" ht="13.2">
      <c r="A9589" s="404">
        <v>940</v>
      </c>
      <c r="B9589" s="404" t="s">
        <v>21265</v>
      </c>
      <c r="C9589" s="404" t="s">
        <v>19247</v>
      </c>
      <c r="D9589" s="405">
        <v>4.68</v>
      </c>
    </row>
    <row r="9590" spans="1:4" ht="13.2">
      <c r="A9590" s="404">
        <v>44397</v>
      </c>
      <c r="B9590" s="404" t="s">
        <v>21266</v>
      </c>
      <c r="C9590" s="404" t="s">
        <v>19247</v>
      </c>
      <c r="D9590" s="405">
        <v>3.83</v>
      </c>
    </row>
    <row r="9591" spans="1:4" ht="13.2">
      <c r="A9591" s="404">
        <v>406</v>
      </c>
      <c r="B9591" s="404" t="s">
        <v>21267</v>
      </c>
      <c r="C9591" s="404" t="s">
        <v>19203</v>
      </c>
      <c r="D9591" s="405">
        <v>83.41</v>
      </c>
    </row>
    <row r="9592" spans="1:4" ht="13.2">
      <c r="A9592" s="404">
        <v>42529</v>
      </c>
      <c r="B9592" s="404" t="s">
        <v>21268</v>
      </c>
      <c r="C9592" s="404" t="s">
        <v>19247</v>
      </c>
      <c r="D9592" s="405">
        <v>1.27</v>
      </c>
    </row>
    <row r="9593" spans="1:4" ht="13.2">
      <c r="A9593" s="404">
        <v>39634</v>
      </c>
      <c r="B9593" s="404" t="s">
        <v>21269</v>
      </c>
      <c r="C9593" s="404" t="s">
        <v>19247</v>
      </c>
      <c r="D9593" s="405">
        <v>6.82</v>
      </c>
    </row>
    <row r="9594" spans="1:4" ht="13.2">
      <c r="A9594" s="404">
        <v>39701</v>
      </c>
      <c r="B9594" s="404" t="s">
        <v>21270</v>
      </c>
      <c r="C9594" s="404" t="s">
        <v>19203</v>
      </c>
      <c r="D9594" s="405">
        <v>87.41</v>
      </c>
    </row>
    <row r="9595" spans="1:4" ht="13.2">
      <c r="A9595" s="404">
        <v>12815</v>
      </c>
      <c r="B9595" s="404" t="s">
        <v>21271</v>
      </c>
      <c r="C9595" s="404" t="s">
        <v>19203</v>
      </c>
      <c r="D9595" s="405">
        <v>10.7</v>
      </c>
    </row>
    <row r="9596" spans="1:4" ht="13.2">
      <c r="A9596" s="404">
        <v>39431</v>
      </c>
      <c r="B9596" s="404" t="s">
        <v>21272</v>
      </c>
      <c r="C9596" s="404" t="s">
        <v>19247</v>
      </c>
      <c r="D9596" s="405">
        <v>0.33</v>
      </c>
    </row>
    <row r="9597" spans="1:4" ht="13.2">
      <c r="A9597" s="404">
        <v>39432</v>
      </c>
      <c r="B9597" s="404" t="s">
        <v>21273</v>
      </c>
      <c r="C9597" s="404" t="s">
        <v>19247</v>
      </c>
      <c r="D9597" s="405">
        <v>2.91</v>
      </c>
    </row>
    <row r="9598" spans="1:4" ht="13.2">
      <c r="A9598" s="404">
        <v>20111</v>
      </c>
      <c r="B9598" s="404" t="s">
        <v>21274</v>
      </c>
      <c r="C9598" s="404" t="s">
        <v>19203</v>
      </c>
      <c r="D9598" s="405">
        <v>9.15</v>
      </c>
    </row>
    <row r="9599" spans="1:4" ht="13.2">
      <c r="A9599" s="404">
        <v>21127</v>
      </c>
      <c r="B9599" s="404" t="s">
        <v>21275</v>
      </c>
      <c r="C9599" s="404" t="s">
        <v>19203</v>
      </c>
      <c r="D9599" s="405">
        <v>3.46</v>
      </c>
    </row>
    <row r="9600" spans="1:4" ht="13.2">
      <c r="A9600" s="404">
        <v>404</v>
      </c>
      <c r="B9600" s="404" t="s">
        <v>21276</v>
      </c>
      <c r="C9600" s="404" t="s">
        <v>19247</v>
      </c>
      <c r="D9600" s="405">
        <v>1.24</v>
      </c>
    </row>
    <row r="9601" spans="1:4" ht="13.2">
      <c r="A9601" s="404">
        <v>14151</v>
      </c>
      <c r="B9601" s="404" t="s">
        <v>21277</v>
      </c>
      <c r="C9601" s="404" t="s">
        <v>19203</v>
      </c>
      <c r="D9601" s="405">
        <v>107.81</v>
      </c>
    </row>
    <row r="9602" spans="1:4" ht="13.2">
      <c r="A9602" s="404">
        <v>14153</v>
      </c>
      <c r="B9602" s="404" t="s">
        <v>21278</v>
      </c>
      <c r="C9602" s="404" t="s">
        <v>19203</v>
      </c>
      <c r="D9602" s="405">
        <v>121.87</v>
      </c>
    </row>
    <row r="9603" spans="1:4" ht="13.2">
      <c r="A9603" s="404">
        <v>14152</v>
      </c>
      <c r="B9603" s="404" t="s">
        <v>21279</v>
      </c>
      <c r="C9603" s="404" t="s">
        <v>19203</v>
      </c>
      <c r="D9603" s="405">
        <v>93.56</v>
      </c>
    </row>
    <row r="9604" spans="1:4" ht="13.2">
      <c r="A9604" s="404">
        <v>14154</v>
      </c>
      <c r="B9604" s="404" t="s">
        <v>21280</v>
      </c>
      <c r="C9604" s="404" t="s">
        <v>19203</v>
      </c>
      <c r="D9604" s="405">
        <v>327.45999999999998</v>
      </c>
    </row>
    <row r="9605" spans="1:4" ht="13.2">
      <c r="A9605" s="404">
        <v>3146</v>
      </c>
      <c r="B9605" s="404" t="s">
        <v>21281</v>
      </c>
      <c r="C9605" s="404" t="s">
        <v>19203</v>
      </c>
      <c r="D9605" s="405">
        <v>3.5</v>
      </c>
    </row>
    <row r="9606" spans="1:4" ht="13.2">
      <c r="A9606" s="404">
        <v>3143</v>
      </c>
      <c r="B9606" s="404" t="s">
        <v>21282</v>
      </c>
      <c r="C9606" s="404" t="s">
        <v>19203</v>
      </c>
      <c r="D9606" s="405">
        <v>7.96</v>
      </c>
    </row>
    <row r="9607" spans="1:4" ht="13.2">
      <c r="A9607" s="404">
        <v>3148</v>
      </c>
      <c r="B9607" s="404" t="s">
        <v>21283</v>
      </c>
      <c r="C9607" s="404" t="s">
        <v>19203</v>
      </c>
      <c r="D9607" s="405">
        <v>12.9</v>
      </c>
    </row>
    <row r="9608" spans="1:4" ht="13.2">
      <c r="A9608" s="404">
        <v>4310</v>
      </c>
      <c r="B9608" s="404" t="s">
        <v>21284</v>
      </c>
      <c r="C9608" s="404" t="s">
        <v>19203</v>
      </c>
      <c r="D9608" s="405">
        <v>4.16</v>
      </c>
    </row>
    <row r="9609" spans="1:4" ht="13.2">
      <c r="A9609" s="404">
        <v>4311</v>
      </c>
      <c r="B9609" s="404" t="s">
        <v>21285</v>
      </c>
      <c r="C9609" s="404" t="s">
        <v>19203</v>
      </c>
      <c r="D9609" s="405">
        <v>2.93</v>
      </c>
    </row>
    <row r="9610" spans="1:4" ht="13.2">
      <c r="A9610" s="404">
        <v>4312</v>
      </c>
      <c r="B9610" s="404" t="s">
        <v>21286</v>
      </c>
      <c r="C9610" s="404" t="s">
        <v>19203</v>
      </c>
      <c r="D9610" s="405">
        <v>4.1100000000000003</v>
      </c>
    </row>
    <row r="9611" spans="1:4" ht="13.2">
      <c r="A9611" s="404">
        <v>13261</v>
      </c>
      <c r="B9611" s="404" t="s">
        <v>21287</v>
      </c>
      <c r="C9611" s="404" t="s">
        <v>19203</v>
      </c>
      <c r="D9611" s="405">
        <v>3.41</v>
      </c>
    </row>
    <row r="9612" spans="1:4" ht="13.2">
      <c r="A9612" s="404">
        <v>3272</v>
      </c>
      <c r="B9612" s="404" t="s">
        <v>21288</v>
      </c>
      <c r="C9612" s="404" t="s">
        <v>19203</v>
      </c>
      <c r="D9612" s="405">
        <v>54.06</v>
      </c>
    </row>
    <row r="9613" spans="1:4" ht="13.2">
      <c r="A9613" s="404">
        <v>3265</v>
      </c>
      <c r="B9613" s="404" t="s">
        <v>21289</v>
      </c>
      <c r="C9613" s="404" t="s">
        <v>19203</v>
      </c>
      <c r="D9613" s="405">
        <v>42.95</v>
      </c>
    </row>
    <row r="9614" spans="1:4" ht="13.2">
      <c r="A9614" s="404">
        <v>3262</v>
      </c>
      <c r="B9614" s="404" t="s">
        <v>21290</v>
      </c>
      <c r="C9614" s="404" t="s">
        <v>19203</v>
      </c>
      <c r="D9614" s="405">
        <v>18.8</v>
      </c>
    </row>
    <row r="9615" spans="1:4" ht="13.2">
      <c r="A9615" s="404">
        <v>3264</v>
      </c>
      <c r="B9615" s="404" t="s">
        <v>21291</v>
      </c>
      <c r="C9615" s="404" t="s">
        <v>19203</v>
      </c>
      <c r="D9615" s="405">
        <v>30.88</v>
      </c>
    </row>
    <row r="9616" spans="1:4" ht="13.2">
      <c r="A9616" s="404">
        <v>3267</v>
      </c>
      <c r="B9616" s="404" t="s">
        <v>21292</v>
      </c>
      <c r="C9616" s="404" t="s">
        <v>19203</v>
      </c>
      <c r="D9616" s="405">
        <v>100.86</v>
      </c>
    </row>
    <row r="9617" spans="1:4" ht="13.2">
      <c r="A9617" s="404">
        <v>3266</v>
      </c>
      <c r="B9617" s="404" t="s">
        <v>21293</v>
      </c>
      <c r="C9617" s="404" t="s">
        <v>19203</v>
      </c>
      <c r="D9617" s="405">
        <v>64.17</v>
      </c>
    </row>
    <row r="9618" spans="1:4" ht="13.2">
      <c r="A9618" s="404">
        <v>3263</v>
      </c>
      <c r="B9618" s="404" t="s">
        <v>21294</v>
      </c>
      <c r="C9618" s="404" t="s">
        <v>19203</v>
      </c>
      <c r="D9618" s="405">
        <v>25.68</v>
      </c>
    </row>
    <row r="9619" spans="1:4" ht="13.2">
      <c r="A9619" s="404">
        <v>3268</v>
      </c>
      <c r="B9619" s="404" t="s">
        <v>21295</v>
      </c>
      <c r="C9619" s="404" t="s">
        <v>19203</v>
      </c>
      <c r="D9619" s="405">
        <v>136.37</v>
      </c>
    </row>
    <row r="9620" spans="1:4" ht="13.2">
      <c r="A9620" s="404">
        <v>3271</v>
      </c>
      <c r="B9620" s="404" t="s">
        <v>21296</v>
      </c>
      <c r="C9620" s="404" t="s">
        <v>19203</v>
      </c>
      <c r="D9620" s="405">
        <v>201.61</v>
      </c>
    </row>
    <row r="9621" spans="1:4" ht="13.2">
      <c r="A9621" s="404">
        <v>3270</v>
      </c>
      <c r="B9621" s="404" t="s">
        <v>21297</v>
      </c>
      <c r="C9621" s="404" t="s">
        <v>19203</v>
      </c>
      <c r="D9621" s="405">
        <v>338.73</v>
      </c>
    </row>
    <row r="9622" spans="1:4" ht="13.2">
      <c r="A9622" s="404">
        <v>3275</v>
      </c>
      <c r="B9622" s="404" t="s">
        <v>21298</v>
      </c>
      <c r="C9622" s="404" t="s">
        <v>19606</v>
      </c>
      <c r="D9622" s="405">
        <v>129</v>
      </c>
    </row>
    <row r="9623" spans="1:4" ht="13.2">
      <c r="A9623" s="404">
        <v>39512</v>
      </c>
      <c r="B9623" s="404" t="s">
        <v>21299</v>
      </c>
      <c r="C9623" s="404" t="s">
        <v>19606</v>
      </c>
      <c r="D9623" s="405">
        <v>112.98</v>
      </c>
    </row>
    <row r="9624" spans="1:4" ht="13.2">
      <c r="A9624" s="404">
        <v>39511</v>
      </c>
      <c r="B9624" s="404" t="s">
        <v>21300</v>
      </c>
      <c r="C9624" s="404" t="s">
        <v>19606</v>
      </c>
      <c r="D9624" s="405">
        <v>123.23</v>
      </c>
    </row>
    <row r="9625" spans="1:4" ht="13.2">
      <c r="A9625" s="404">
        <v>39513</v>
      </c>
      <c r="B9625" s="404" t="s">
        <v>21301</v>
      </c>
      <c r="C9625" s="404" t="s">
        <v>19606</v>
      </c>
      <c r="D9625" s="405">
        <v>132.16999999999999</v>
      </c>
    </row>
    <row r="9626" spans="1:4" ht="13.2">
      <c r="A9626" s="404">
        <v>3286</v>
      </c>
      <c r="B9626" s="404" t="s">
        <v>21302</v>
      </c>
      <c r="C9626" s="404" t="s">
        <v>19606</v>
      </c>
      <c r="D9626" s="405">
        <v>103.63</v>
      </c>
    </row>
    <row r="9627" spans="1:4" ht="13.2">
      <c r="A9627" s="404">
        <v>3287</v>
      </c>
      <c r="B9627" s="404" t="s">
        <v>21303</v>
      </c>
      <c r="C9627" s="404" t="s">
        <v>19606</v>
      </c>
      <c r="D9627" s="405">
        <v>156.6</v>
      </c>
    </row>
    <row r="9628" spans="1:4" ht="13.2">
      <c r="A9628" s="404">
        <v>3283</v>
      </c>
      <c r="B9628" s="404" t="s">
        <v>21304</v>
      </c>
      <c r="C9628" s="404" t="s">
        <v>19606</v>
      </c>
      <c r="D9628" s="405">
        <v>32.89</v>
      </c>
    </row>
    <row r="9629" spans="1:4" ht="13.2">
      <c r="A9629" s="404">
        <v>11587</v>
      </c>
      <c r="B9629" s="404" t="s">
        <v>21305</v>
      </c>
      <c r="C9629" s="404" t="s">
        <v>19606</v>
      </c>
      <c r="D9629" s="405">
        <v>88.46</v>
      </c>
    </row>
    <row r="9630" spans="1:4" ht="13.2">
      <c r="A9630" s="404">
        <v>36225</v>
      </c>
      <c r="B9630" s="404" t="s">
        <v>21306</v>
      </c>
      <c r="C9630" s="404" t="s">
        <v>19606</v>
      </c>
      <c r="D9630" s="405">
        <v>35.93</v>
      </c>
    </row>
    <row r="9631" spans="1:4" ht="13.2">
      <c r="A9631" s="404">
        <v>36230</v>
      </c>
      <c r="B9631" s="404" t="s">
        <v>21307</v>
      </c>
      <c r="C9631" s="404" t="s">
        <v>19606</v>
      </c>
      <c r="D9631" s="405">
        <v>26.4</v>
      </c>
    </row>
    <row r="9632" spans="1:4" ht="13.2">
      <c r="A9632" s="404">
        <v>36238</v>
      </c>
      <c r="B9632" s="404" t="s">
        <v>21308</v>
      </c>
      <c r="C9632" s="404" t="s">
        <v>19606</v>
      </c>
      <c r="D9632" s="405">
        <v>25.8</v>
      </c>
    </row>
    <row r="9633" spans="1:4" ht="13.2">
      <c r="A9633" s="404">
        <v>39363</v>
      </c>
      <c r="B9633" s="404" t="s">
        <v>21309</v>
      </c>
      <c r="C9633" s="404" t="s">
        <v>19203</v>
      </c>
      <c r="D9633" s="405">
        <v>5797.98</v>
      </c>
    </row>
    <row r="9634" spans="1:4" ht="13.2">
      <c r="A9634" s="404">
        <v>39361</v>
      </c>
      <c r="B9634" s="404" t="s">
        <v>21310</v>
      </c>
      <c r="C9634" s="404" t="s">
        <v>19203</v>
      </c>
      <c r="D9634" s="405">
        <v>1771.32</v>
      </c>
    </row>
    <row r="9635" spans="1:4" ht="13.2">
      <c r="A9635" s="404">
        <v>39362</v>
      </c>
      <c r="B9635" s="404" t="s">
        <v>21311</v>
      </c>
      <c r="C9635" s="404" t="s">
        <v>19203</v>
      </c>
      <c r="D9635" s="405">
        <v>3129.13</v>
      </c>
    </row>
    <row r="9636" spans="1:4" ht="13.2">
      <c r="A9636" s="404">
        <v>39364</v>
      </c>
      <c r="B9636" s="404" t="s">
        <v>21312</v>
      </c>
      <c r="C9636" s="404" t="s">
        <v>19203</v>
      </c>
      <c r="D9636" s="405">
        <v>12229.47</v>
      </c>
    </row>
    <row r="9637" spans="1:4" ht="13.2">
      <c r="A9637" s="404">
        <v>14576</v>
      </c>
      <c r="B9637" s="404" t="s">
        <v>21313</v>
      </c>
      <c r="C9637" s="404" t="s">
        <v>19203</v>
      </c>
      <c r="D9637" s="405">
        <v>5453283.9000000004</v>
      </c>
    </row>
    <row r="9638" spans="1:4" ht="13.2">
      <c r="A9638" s="404">
        <v>13877</v>
      </c>
      <c r="B9638" s="404" t="s">
        <v>21314</v>
      </c>
      <c r="C9638" s="404" t="s">
        <v>19203</v>
      </c>
      <c r="D9638" s="405">
        <v>2334469.5</v>
      </c>
    </row>
    <row r="9639" spans="1:4" ht="13.2">
      <c r="A9639" s="404">
        <v>7307</v>
      </c>
      <c r="B9639" s="404" t="s">
        <v>21315</v>
      </c>
      <c r="C9639" s="404" t="s">
        <v>19253</v>
      </c>
      <c r="D9639" s="405">
        <v>47.91</v>
      </c>
    </row>
    <row r="9640" spans="1:4" ht="13.2">
      <c r="A9640" s="404">
        <v>38122</v>
      </c>
      <c r="B9640" s="404" t="s">
        <v>21316</v>
      </c>
      <c r="C9640" s="404" t="s">
        <v>19253</v>
      </c>
      <c r="D9640" s="405">
        <v>19.989999999999998</v>
      </c>
    </row>
    <row r="9641" spans="1:4" ht="13.2">
      <c r="A9641" s="404">
        <v>43653</v>
      </c>
      <c r="B9641" s="404" t="s">
        <v>21317</v>
      </c>
      <c r="C9641" s="404" t="s">
        <v>19253</v>
      </c>
      <c r="D9641" s="405">
        <v>37.380000000000003</v>
      </c>
    </row>
    <row r="9642" spans="1:4" ht="13.2">
      <c r="A9642" s="404">
        <v>38633</v>
      </c>
      <c r="B9642" s="404" t="s">
        <v>21318</v>
      </c>
      <c r="C9642" s="404" t="s">
        <v>19203</v>
      </c>
      <c r="D9642" s="405">
        <v>17.29</v>
      </c>
    </row>
    <row r="9643" spans="1:4" ht="13.2">
      <c r="A9643" s="404">
        <v>12344</v>
      </c>
      <c r="B9643" s="404" t="s">
        <v>21319</v>
      </c>
      <c r="C9643" s="404" t="s">
        <v>19203</v>
      </c>
      <c r="D9643" s="405">
        <v>4.49</v>
      </c>
    </row>
    <row r="9644" spans="1:4" ht="13.2">
      <c r="A9644" s="404">
        <v>12343</v>
      </c>
      <c r="B9644" s="404" t="s">
        <v>21320</v>
      </c>
      <c r="C9644" s="404" t="s">
        <v>19203</v>
      </c>
      <c r="D9644" s="405">
        <v>6.96</v>
      </c>
    </row>
    <row r="9645" spans="1:4" ht="13.2">
      <c r="A9645" s="404">
        <v>3295</v>
      </c>
      <c r="B9645" s="404" t="s">
        <v>21321</v>
      </c>
      <c r="C9645" s="404" t="s">
        <v>19203</v>
      </c>
      <c r="D9645" s="405">
        <v>24.33</v>
      </c>
    </row>
    <row r="9646" spans="1:4" ht="13.2">
      <c r="A9646" s="404">
        <v>3302</v>
      </c>
      <c r="B9646" s="404" t="s">
        <v>21322</v>
      </c>
      <c r="C9646" s="404" t="s">
        <v>19203</v>
      </c>
      <c r="D9646" s="405">
        <v>25.44</v>
      </c>
    </row>
    <row r="9647" spans="1:4" ht="13.2">
      <c r="A9647" s="404">
        <v>3297</v>
      </c>
      <c r="B9647" s="404" t="s">
        <v>21323</v>
      </c>
      <c r="C9647" s="404" t="s">
        <v>19203</v>
      </c>
      <c r="D9647" s="405">
        <v>27.15</v>
      </c>
    </row>
    <row r="9648" spans="1:4" ht="13.2">
      <c r="A9648" s="404">
        <v>3294</v>
      </c>
      <c r="B9648" s="404" t="s">
        <v>21324</v>
      </c>
      <c r="C9648" s="404" t="s">
        <v>19203</v>
      </c>
      <c r="D9648" s="405">
        <v>27.57</v>
      </c>
    </row>
    <row r="9649" spans="1:4" ht="13.2">
      <c r="A9649" s="404">
        <v>3292</v>
      </c>
      <c r="B9649" s="404" t="s">
        <v>21325</v>
      </c>
      <c r="C9649" s="404" t="s">
        <v>19203</v>
      </c>
      <c r="D9649" s="405">
        <v>25.9</v>
      </c>
    </row>
    <row r="9650" spans="1:4" ht="13.2">
      <c r="A9650" s="404">
        <v>3298</v>
      </c>
      <c r="B9650" s="404" t="s">
        <v>21326</v>
      </c>
      <c r="C9650" s="404" t="s">
        <v>19203</v>
      </c>
      <c r="D9650" s="405">
        <v>60.7</v>
      </c>
    </row>
    <row r="9651" spans="1:4" ht="13.2">
      <c r="A9651" s="404">
        <v>11596</v>
      </c>
      <c r="B9651" s="404" t="s">
        <v>21327</v>
      </c>
      <c r="C9651" s="404" t="s">
        <v>19203</v>
      </c>
      <c r="D9651" s="405">
        <v>530.75</v>
      </c>
    </row>
    <row r="9652" spans="1:4" ht="13.2">
      <c r="A9652" s="404">
        <v>34802</v>
      </c>
      <c r="B9652" s="404" t="s">
        <v>21328</v>
      </c>
      <c r="C9652" s="404" t="s">
        <v>19203</v>
      </c>
      <c r="D9652" s="405">
        <v>1457.61</v>
      </c>
    </row>
    <row r="9653" spans="1:4" ht="13.2">
      <c r="A9653" s="404">
        <v>11588</v>
      </c>
      <c r="B9653" s="404" t="s">
        <v>21329</v>
      </c>
      <c r="C9653" s="404" t="s">
        <v>19203</v>
      </c>
      <c r="D9653" s="405">
        <v>1572.52</v>
      </c>
    </row>
    <row r="9654" spans="1:4" ht="13.2">
      <c r="A9654" s="404">
        <v>34383</v>
      </c>
      <c r="B9654" s="404" t="s">
        <v>21330</v>
      </c>
      <c r="C9654" s="404" t="s">
        <v>19203</v>
      </c>
      <c r="D9654" s="405">
        <v>1729.89</v>
      </c>
    </row>
    <row r="9655" spans="1:4" ht="13.2">
      <c r="A9655" s="404">
        <v>40451</v>
      </c>
      <c r="B9655" s="404" t="s">
        <v>21331</v>
      </c>
      <c r="C9655" s="404" t="s">
        <v>19606</v>
      </c>
      <c r="D9655" s="405">
        <v>139.83000000000001</v>
      </c>
    </row>
    <row r="9656" spans="1:4" ht="13.2">
      <c r="A9656" s="404">
        <v>40453</v>
      </c>
      <c r="B9656" s="404" t="s">
        <v>21332</v>
      </c>
      <c r="C9656" s="404" t="s">
        <v>19606</v>
      </c>
      <c r="D9656" s="405">
        <v>151.30000000000001</v>
      </c>
    </row>
    <row r="9657" spans="1:4" ht="13.2">
      <c r="A9657" s="404">
        <v>40452</v>
      </c>
      <c r="B9657" s="404" t="s">
        <v>21333</v>
      </c>
      <c r="C9657" s="404" t="s">
        <v>19606</v>
      </c>
      <c r="D9657" s="405">
        <v>165.96</v>
      </c>
    </row>
    <row r="9658" spans="1:4" ht="13.2">
      <c r="A9658" s="404">
        <v>11594</v>
      </c>
      <c r="B9658" s="404" t="s">
        <v>21334</v>
      </c>
      <c r="C9658" s="404" t="s">
        <v>19203</v>
      </c>
      <c r="D9658" s="405">
        <v>501.21</v>
      </c>
    </row>
    <row r="9659" spans="1:4" ht="13.2">
      <c r="A9659" s="404">
        <v>3311</v>
      </c>
      <c r="B9659" s="404" t="s">
        <v>21335</v>
      </c>
      <c r="C9659" s="404" t="s">
        <v>19349</v>
      </c>
      <c r="D9659" s="405">
        <v>501.21</v>
      </c>
    </row>
    <row r="9660" spans="1:4" ht="13.2">
      <c r="A9660" s="404">
        <v>11599</v>
      </c>
      <c r="B9660" s="404" t="s">
        <v>21336</v>
      </c>
      <c r="C9660" s="404" t="s">
        <v>19203</v>
      </c>
      <c r="D9660" s="405">
        <v>666.55</v>
      </c>
    </row>
    <row r="9661" spans="1:4" ht="13.2">
      <c r="A9661" s="404">
        <v>11593</v>
      </c>
      <c r="B9661" s="404" t="s">
        <v>21337</v>
      </c>
      <c r="C9661" s="404" t="s">
        <v>19203</v>
      </c>
      <c r="D9661" s="405">
        <v>934.46</v>
      </c>
    </row>
    <row r="9662" spans="1:4" ht="13.2">
      <c r="A9662" s="404">
        <v>3314</v>
      </c>
      <c r="B9662" s="404" t="s">
        <v>21338</v>
      </c>
      <c r="C9662" s="404" t="s">
        <v>19349</v>
      </c>
      <c r="D9662" s="405">
        <v>668.33</v>
      </c>
    </row>
    <row r="9663" spans="1:4" ht="13.2">
      <c r="A9663" s="404">
        <v>11597</v>
      </c>
      <c r="B9663" s="404" t="s">
        <v>21339</v>
      </c>
      <c r="C9663" s="404" t="s">
        <v>19203</v>
      </c>
      <c r="D9663" s="405">
        <v>777.18</v>
      </c>
    </row>
    <row r="9664" spans="1:4" ht="13.2">
      <c r="A9664" s="404">
        <v>3309</v>
      </c>
      <c r="B9664" s="404" t="s">
        <v>21340</v>
      </c>
      <c r="C9664" s="404" t="s">
        <v>19349</v>
      </c>
      <c r="D9664" s="405">
        <v>530.75</v>
      </c>
    </row>
    <row r="9665" spans="1:4" ht="13.2">
      <c r="A9665" s="404">
        <v>34612</v>
      </c>
      <c r="B9665" s="404" t="s">
        <v>21341</v>
      </c>
      <c r="C9665" s="404" t="s">
        <v>19203</v>
      </c>
      <c r="D9665" s="405">
        <v>961.24</v>
      </c>
    </row>
    <row r="9666" spans="1:4" ht="13.2">
      <c r="A9666" s="404">
        <v>34635</v>
      </c>
      <c r="B9666" s="404" t="s">
        <v>21342</v>
      </c>
      <c r="C9666" s="404" t="s">
        <v>19203</v>
      </c>
      <c r="D9666" s="405">
        <v>1236.1099999999999</v>
      </c>
    </row>
    <row r="9667" spans="1:4" ht="13.2">
      <c r="A9667" s="404">
        <v>34633</v>
      </c>
      <c r="B9667" s="404" t="s">
        <v>21343</v>
      </c>
      <c r="C9667" s="404" t="s">
        <v>19203</v>
      </c>
      <c r="D9667" s="405">
        <v>1362.52</v>
      </c>
    </row>
    <row r="9668" spans="1:4" ht="13.2">
      <c r="A9668" s="404">
        <v>40440</v>
      </c>
      <c r="B9668" s="404" t="s">
        <v>21344</v>
      </c>
      <c r="C9668" s="404" t="s">
        <v>19349</v>
      </c>
      <c r="D9668" s="405">
        <v>696.13</v>
      </c>
    </row>
    <row r="9669" spans="1:4" ht="13.2">
      <c r="A9669" s="404">
        <v>40441</v>
      </c>
      <c r="B9669" s="404" t="s">
        <v>21345</v>
      </c>
      <c r="C9669" s="404" t="s">
        <v>19349</v>
      </c>
      <c r="D9669" s="405">
        <v>444.44</v>
      </c>
    </row>
    <row r="9670" spans="1:4" ht="13.2">
      <c r="A9670" s="404">
        <v>40449</v>
      </c>
      <c r="B9670" s="404" t="s">
        <v>21346</v>
      </c>
      <c r="C9670" s="404" t="s">
        <v>19349</v>
      </c>
      <c r="D9670" s="405">
        <v>373.63</v>
      </c>
    </row>
    <row r="9671" spans="1:4" ht="13.2">
      <c r="A9671" s="404">
        <v>34800</v>
      </c>
      <c r="B9671" s="404" t="s">
        <v>21347</v>
      </c>
      <c r="C9671" s="404" t="s">
        <v>19349</v>
      </c>
      <c r="D9671" s="405">
        <v>467.22</v>
      </c>
    </row>
    <row r="9672" spans="1:4" ht="13.2">
      <c r="A9672" s="404">
        <v>11592</v>
      </c>
      <c r="B9672" s="404" t="s">
        <v>21348</v>
      </c>
      <c r="C9672" s="404" t="s">
        <v>19203</v>
      </c>
      <c r="D9672" s="405">
        <v>668.33</v>
      </c>
    </row>
    <row r="9673" spans="1:4" ht="13.2">
      <c r="A9673" s="404">
        <v>40438</v>
      </c>
      <c r="B9673" s="404" t="s">
        <v>21349</v>
      </c>
      <c r="C9673" s="404" t="s">
        <v>19349</v>
      </c>
      <c r="D9673" s="405">
        <v>311.27</v>
      </c>
    </row>
    <row r="9674" spans="1:4" ht="13.2">
      <c r="A9674" s="404">
        <v>40436</v>
      </c>
      <c r="B9674" s="404" t="s">
        <v>21350</v>
      </c>
      <c r="C9674" s="404" t="s">
        <v>19349</v>
      </c>
      <c r="D9674" s="405">
        <v>388.13</v>
      </c>
    </row>
    <row r="9675" spans="1:4" ht="13.2">
      <c r="A9675" s="404">
        <v>4315</v>
      </c>
      <c r="B9675" s="404" t="s">
        <v>21351</v>
      </c>
      <c r="C9675" s="404" t="s">
        <v>19203</v>
      </c>
      <c r="D9675" s="405">
        <v>3.02</v>
      </c>
    </row>
    <row r="9676" spans="1:4" ht="13.2">
      <c r="A9676" s="404">
        <v>402</v>
      </c>
      <c r="B9676" s="404" t="s">
        <v>21352</v>
      </c>
      <c r="C9676" s="404" t="s">
        <v>19203</v>
      </c>
      <c r="D9676" s="405">
        <v>12.11</v>
      </c>
    </row>
    <row r="9677" spans="1:4" ht="13.2">
      <c r="A9677" s="404">
        <v>4226</v>
      </c>
      <c r="B9677" s="404" t="s">
        <v>21353</v>
      </c>
      <c r="C9677" s="404" t="s">
        <v>19251</v>
      </c>
      <c r="D9677" s="405">
        <v>7.69</v>
      </c>
    </row>
    <row r="9678" spans="1:4" ht="13.2">
      <c r="A9678" s="404">
        <v>4222</v>
      </c>
      <c r="B9678" s="404" t="s">
        <v>21354</v>
      </c>
      <c r="C9678" s="404" t="s">
        <v>19253</v>
      </c>
      <c r="D9678" s="405">
        <v>5.73</v>
      </c>
    </row>
    <row r="9679" spans="1:4" ht="13.2">
      <c r="A9679" s="404">
        <v>34804</v>
      </c>
      <c r="B9679" s="404" t="s">
        <v>21355</v>
      </c>
      <c r="C9679" s="404" t="s">
        <v>19606</v>
      </c>
      <c r="D9679" s="405">
        <v>56.42</v>
      </c>
    </row>
    <row r="9680" spans="1:4" ht="13.2">
      <c r="A9680" s="404">
        <v>4013</v>
      </c>
      <c r="B9680" s="404" t="s">
        <v>21356</v>
      </c>
      <c r="C9680" s="404" t="s">
        <v>19606</v>
      </c>
      <c r="D9680" s="405">
        <v>6.16</v>
      </c>
    </row>
    <row r="9681" spans="1:4" ht="13.2">
      <c r="A9681" s="404">
        <v>4011</v>
      </c>
      <c r="B9681" s="404" t="s">
        <v>21357</v>
      </c>
      <c r="C9681" s="404" t="s">
        <v>19606</v>
      </c>
      <c r="D9681" s="405">
        <v>6.88</v>
      </c>
    </row>
    <row r="9682" spans="1:4" ht="13.2">
      <c r="A9682" s="404">
        <v>4021</v>
      </c>
      <c r="B9682" s="404" t="s">
        <v>21358</v>
      </c>
      <c r="C9682" s="404" t="s">
        <v>19606</v>
      </c>
      <c r="D9682" s="405">
        <v>8.59</v>
      </c>
    </row>
    <row r="9683" spans="1:4" ht="13.2">
      <c r="A9683" s="404">
        <v>4019</v>
      </c>
      <c r="B9683" s="404" t="s">
        <v>21359</v>
      </c>
      <c r="C9683" s="404" t="s">
        <v>19606</v>
      </c>
      <c r="D9683" s="405">
        <v>10.31</v>
      </c>
    </row>
    <row r="9684" spans="1:4" ht="13.2">
      <c r="A9684" s="404">
        <v>4012</v>
      </c>
      <c r="B9684" s="404" t="s">
        <v>21360</v>
      </c>
      <c r="C9684" s="404" t="s">
        <v>19606</v>
      </c>
      <c r="D9684" s="405">
        <v>13.81</v>
      </c>
    </row>
    <row r="9685" spans="1:4" ht="13.2">
      <c r="A9685" s="404">
        <v>4020</v>
      </c>
      <c r="B9685" s="404" t="s">
        <v>21361</v>
      </c>
      <c r="C9685" s="404" t="s">
        <v>19606</v>
      </c>
      <c r="D9685" s="405">
        <v>17.3</v>
      </c>
    </row>
    <row r="9686" spans="1:4" ht="13.2">
      <c r="A9686" s="404">
        <v>4018</v>
      </c>
      <c r="B9686" s="404" t="s">
        <v>21362</v>
      </c>
      <c r="C9686" s="404" t="s">
        <v>19606</v>
      </c>
      <c r="D9686" s="405">
        <v>20.72</v>
      </c>
    </row>
    <row r="9687" spans="1:4" ht="13.2">
      <c r="A9687" s="404">
        <v>36498</v>
      </c>
      <c r="B9687" s="404" t="s">
        <v>21363</v>
      </c>
      <c r="C9687" s="404" t="s">
        <v>19203</v>
      </c>
      <c r="D9687" s="405">
        <v>8600.61</v>
      </c>
    </row>
    <row r="9688" spans="1:4" ht="13.2">
      <c r="A9688" s="404">
        <v>12872</v>
      </c>
      <c r="B9688" s="404" t="s">
        <v>21364</v>
      </c>
      <c r="C9688" s="404" t="s">
        <v>19351</v>
      </c>
      <c r="D9688" s="405">
        <v>19.36</v>
      </c>
    </row>
    <row r="9689" spans="1:4" ht="13.2">
      <c r="A9689" s="404">
        <v>41075</v>
      </c>
      <c r="B9689" s="404" t="s">
        <v>21365</v>
      </c>
      <c r="C9689" s="404" t="s">
        <v>19353</v>
      </c>
      <c r="D9689" s="405">
        <v>3419.46</v>
      </c>
    </row>
    <row r="9690" spans="1:4" ht="13.2">
      <c r="A9690" s="404">
        <v>44324</v>
      </c>
      <c r="B9690" s="404" t="s">
        <v>21366</v>
      </c>
      <c r="C9690" s="404" t="s">
        <v>19251</v>
      </c>
      <c r="D9690" s="405">
        <v>2.88</v>
      </c>
    </row>
    <row r="9691" spans="1:4" ht="13.2">
      <c r="A9691" s="404">
        <v>3315</v>
      </c>
      <c r="B9691" s="404" t="s">
        <v>21367</v>
      </c>
      <c r="C9691" s="404" t="s">
        <v>19251</v>
      </c>
      <c r="D9691" s="405">
        <v>0.83</v>
      </c>
    </row>
    <row r="9692" spans="1:4" ht="13.2">
      <c r="A9692" s="404">
        <v>36870</v>
      </c>
      <c r="B9692" s="404" t="s">
        <v>21368</v>
      </c>
      <c r="C9692" s="404" t="s">
        <v>19251</v>
      </c>
      <c r="D9692" s="405">
        <v>0.64</v>
      </c>
    </row>
    <row r="9693" spans="1:4" ht="13.2">
      <c r="A9693" s="404">
        <v>5092</v>
      </c>
      <c r="B9693" s="404" t="s">
        <v>21369</v>
      </c>
      <c r="C9693" s="404" t="s">
        <v>19620</v>
      </c>
      <c r="D9693" s="405">
        <v>18.34</v>
      </c>
    </row>
    <row r="9694" spans="1:4" ht="13.2">
      <c r="A9694" s="404">
        <v>11462</v>
      </c>
      <c r="B9694" s="404" t="s">
        <v>21370</v>
      </c>
      <c r="C9694" s="404" t="s">
        <v>19620</v>
      </c>
      <c r="D9694" s="405">
        <v>18.75</v>
      </c>
    </row>
    <row r="9695" spans="1:4" ht="13.2">
      <c r="A9695" s="404">
        <v>36529</v>
      </c>
      <c r="B9695" s="404" t="s">
        <v>21371</v>
      </c>
      <c r="C9695" s="404" t="s">
        <v>19203</v>
      </c>
      <c r="D9695" s="405">
        <v>62499.99</v>
      </c>
    </row>
    <row r="9696" spans="1:4" ht="13.2">
      <c r="A9696" s="404">
        <v>3318</v>
      </c>
      <c r="B9696" s="404" t="s">
        <v>21372</v>
      </c>
      <c r="C9696" s="404" t="s">
        <v>19203</v>
      </c>
      <c r="D9696" s="405">
        <v>49000</v>
      </c>
    </row>
    <row r="9697" spans="1:4" ht="13.2">
      <c r="A9697" s="404">
        <v>3324</v>
      </c>
      <c r="B9697" s="404" t="s">
        <v>21373</v>
      </c>
      <c r="C9697" s="404" t="s">
        <v>19606</v>
      </c>
      <c r="D9697" s="405">
        <v>10.71</v>
      </c>
    </row>
    <row r="9698" spans="1:4" ht="13.2">
      <c r="A9698" s="404">
        <v>3322</v>
      </c>
      <c r="B9698" s="404" t="s">
        <v>21374</v>
      </c>
      <c r="C9698" s="404" t="s">
        <v>19606</v>
      </c>
      <c r="D9698" s="405">
        <v>15</v>
      </c>
    </row>
    <row r="9699" spans="1:4" ht="13.2">
      <c r="A9699" s="404">
        <v>5076</v>
      </c>
      <c r="B9699" s="404" t="s">
        <v>21375</v>
      </c>
      <c r="C9699" s="404" t="s">
        <v>19251</v>
      </c>
      <c r="D9699" s="405">
        <v>19.27</v>
      </c>
    </row>
    <row r="9700" spans="1:4" ht="13.2">
      <c r="A9700" s="404">
        <v>5077</v>
      </c>
      <c r="B9700" s="404" t="s">
        <v>21376</v>
      </c>
      <c r="C9700" s="404" t="s">
        <v>19251</v>
      </c>
      <c r="D9700" s="405">
        <v>21.29</v>
      </c>
    </row>
    <row r="9701" spans="1:4" ht="13.2">
      <c r="A9701" s="404">
        <v>11837</v>
      </c>
      <c r="B9701" s="404" t="s">
        <v>21377</v>
      </c>
      <c r="C9701" s="404" t="s">
        <v>19203</v>
      </c>
      <c r="D9701" s="405">
        <v>86.88</v>
      </c>
    </row>
    <row r="9702" spans="1:4" ht="13.2">
      <c r="A9702" s="404">
        <v>38055</v>
      </c>
      <c r="B9702" s="404" t="s">
        <v>21378</v>
      </c>
      <c r="C9702" s="404" t="s">
        <v>19203</v>
      </c>
      <c r="D9702" s="405">
        <v>7.88</v>
      </c>
    </row>
    <row r="9703" spans="1:4" ht="13.2">
      <c r="A9703" s="404">
        <v>415</v>
      </c>
      <c r="B9703" s="404" t="s">
        <v>21379</v>
      </c>
      <c r="C9703" s="404" t="s">
        <v>19203</v>
      </c>
      <c r="D9703" s="405">
        <v>35.630000000000003</v>
      </c>
    </row>
    <row r="9704" spans="1:4" ht="13.2">
      <c r="A9704" s="404">
        <v>416</v>
      </c>
      <c r="B9704" s="404" t="s">
        <v>21380</v>
      </c>
      <c r="C9704" s="404" t="s">
        <v>19203</v>
      </c>
      <c r="D9704" s="405">
        <v>13.04</v>
      </c>
    </row>
    <row r="9705" spans="1:4" ht="13.2">
      <c r="A9705" s="404">
        <v>425</v>
      </c>
      <c r="B9705" s="404" t="s">
        <v>21381</v>
      </c>
      <c r="C9705" s="404" t="s">
        <v>19203</v>
      </c>
      <c r="D9705" s="405">
        <v>8.08</v>
      </c>
    </row>
    <row r="9706" spans="1:4" ht="13.2">
      <c r="A9706" s="404">
        <v>426</v>
      </c>
      <c r="B9706" s="404" t="s">
        <v>21382</v>
      </c>
      <c r="C9706" s="404" t="s">
        <v>19203</v>
      </c>
      <c r="D9706" s="405">
        <v>44.53</v>
      </c>
    </row>
    <row r="9707" spans="1:4" ht="13.2">
      <c r="A9707" s="404">
        <v>38056</v>
      </c>
      <c r="B9707" s="404" t="s">
        <v>21383</v>
      </c>
      <c r="C9707" s="404" t="s">
        <v>19203</v>
      </c>
      <c r="D9707" s="405">
        <v>43.48</v>
      </c>
    </row>
    <row r="9708" spans="1:4" ht="13.2">
      <c r="A9708" s="404">
        <v>1564</v>
      </c>
      <c r="B9708" s="404" t="s">
        <v>21384</v>
      </c>
      <c r="C9708" s="404" t="s">
        <v>19203</v>
      </c>
      <c r="D9708" s="405">
        <v>16.59</v>
      </c>
    </row>
    <row r="9709" spans="1:4" ht="13.2">
      <c r="A9709" s="404">
        <v>11032</v>
      </c>
      <c r="B9709" s="404" t="s">
        <v>21385</v>
      </c>
      <c r="C9709" s="404" t="s">
        <v>19203</v>
      </c>
      <c r="D9709" s="405">
        <v>17.03</v>
      </c>
    </row>
    <row r="9710" spans="1:4" ht="13.2">
      <c r="A9710" s="404">
        <v>36786</v>
      </c>
      <c r="B9710" s="404" t="s">
        <v>21386</v>
      </c>
      <c r="C9710" s="404" t="s">
        <v>21387</v>
      </c>
      <c r="D9710" s="405">
        <v>154.63999999999999</v>
      </c>
    </row>
    <row r="9711" spans="1:4" ht="13.2">
      <c r="A9711" s="404">
        <v>36785</v>
      </c>
      <c r="B9711" s="404" t="s">
        <v>21388</v>
      </c>
      <c r="C9711" s="404" t="s">
        <v>21387</v>
      </c>
      <c r="D9711" s="405">
        <v>134.38</v>
      </c>
    </row>
    <row r="9712" spans="1:4" ht="13.2">
      <c r="A9712" s="404">
        <v>36782</v>
      </c>
      <c r="B9712" s="404" t="s">
        <v>21389</v>
      </c>
      <c r="C9712" s="404" t="s">
        <v>21387</v>
      </c>
      <c r="D9712" s="405">
        <v>160.4</v>
      </c>
    </row>
    <row r="9713" spans="1:4" ht="13.2">
      <c r="A9713" s="404">
        <v>44481</v>
      </c>
      <c r="B9713" s="404" t="s">
        <v>21390</v>
      </c>
      <c r="C9713" s="404" t="s">
        <v>21387</v>
      </c>
      <c r="D9713" s="405">
        <v>180.68</v>
      </c>
    </row>
    <row r="9714" spans="1:4" ht="13.2">
      <c r="A9714" s="404">
        <v>4824</v>
      </c>
      <c r="B9714" s="404" t="s">
        <v>21391</v>
      </c>
      <c r="C9714" s="404" t="s">
        <v>19251</v>
      </c>
      <c r="D9714" s="405">
        <v>0.46</v>
      </c>
    </row>
    <row r="9715" spans="1:4" ht="13.2">
      <c r="A9715" s="404">
        <v>11795</v>
      </c>
      <c r="B9715" s="404" t="s">
        <v>21392</v>
      </c>
      <c r="C9715" s="404" t="s">
        <v>19606</v>
      </c>
      <c r="D9715" s="405">
        <v>459.84</v>
      </c>
    </row>
    <row r="9716" spans="1:4" ht="13.2">
      <c r="A9716" s="404">
        <v>134</v>
      </c>
      <c r="B9716" s="404" t="s">
        <v>21393</v>
      </c>
      <c r="C9716" s="404" t="s">
        <v>19251</v>
      </c>
      <c r="D9716" s="405">
        <v>1.5</v>
      </c>
    </row>
    <row r="9717" spans="1:4" ht="13.2">
      <c r="A9717" s="404">
        <v>4229</v>
      </c>
      <c r="B9717" s="404" t="s">
        <v>21394</v>
      </c>
      <c r="C9717" s="404" t="s">
        <v>19251</v>
      </c>
      <c r="D9717" s="405">
        <v>42.75</v>
      </c>
    </row>
    <row r="9718" spans="1:4" ht="13.2">
      <c r="A9718" s="404">
        <v>11731</v>
      </c>
      <c r="B9718" s="404" t="s">
        <v>21395</v>
      </c>
      <c r="C9718" s="404" t="s">
        <v>19203</v>
      </c>
      <c r="D9718" s="405">
        <v>8.84</v>
      </c>
    </row>
    <row r="9719" spans="1:4" ht="13.2">
      <c r="A9719" s="404">
        <v>11732</v>
      </c>
      <c r="B9719" s="404" t="s">
        <v>21396</v>
      </c>
      <c r="C9719" s="404" t="s">
        <v>19203</v>
      </c>
      <c r="D9719" s="405">
        <v>23.16</v>
      </c>
    </row>
    <row r="9720" spans="1:4" ht="13.2">
      <c r="A9720" s="404">
        <v>11244</v>
      </c>
      <c r="B9720" s="404" t="s">
        <v>21397</v>
      </c>
      <c r="C9720" s="404" t="s">
        <v>19203</v>
      </c>
      <c r="D9720" s="405">
        <v>186.94</v>
      </c>
    </row>
    <row r="9721" spans="1:4" ht="13.2">
      <c r="A9721" s="404">
        <v>11245</v>
      </c>
      <c r="B9721" s="404" t="s">
        <v>21398</v>
      </c>
      <c r="C9721" s="404" t="s">
        <v>19203</v>
      </c>
      <c r="D9721" s="405">
        <v>258.57</v>
      </c>
    </row>
    <row r="9722" spans="1:4" ht="13.2">
      <c r="A9722" s="404">
        <v>11235</v>
      </c>
      <c r="B9722" s="404" t="s">
        <v>21399</v>
      </c>
      <c r="C9722" s="404" t="s">
        <v>19203</v>
      </c>
      <c r="D9722" s="405">
        <v>142.66</v>
      </c>
    </row>
    <row r="9723" spans="1:4" ht="13.2">
      <c r="A9723" s="404">
        <v>11236</v>
      </c>
      <c r="B9723" s="404" t="s">
        <v>21400</v>
      </c>
      <c r="C9723" s="404" t="s">
        <v>19203</v>
      </c>
      <c r="D9723" s="405">
        <v>181.29</v>
      </c>
    </row>
    <row r="9724" spans="1:4" ht="13.2">
      <c r="A9724" s="404">
        <v>36494</v>
      </c>
      <c r="B9724" s="404" t="s">
        <v>21401</v>
      </c>
      <c r="C9724" s="404" t="s">
        <v>19203</v>
      </c>
      <c r="D9724" s="405">
        <v>719505.07</v>
      </c>
    </row>
    <row r="9725" spans="1:4" ht="13.2">
      <c r="A9725" s="404">
        <v>36493</v>
      </c>
      <c r="B9725" s="404" t="s">
        <v>21402</v>
      </c>
      <c r="C9725" s="404" t="s">
        <v>19203</v>
      </c>
      <c r="D9725" s="405">
        <v>815170.02</v>
      </c>
    </row>
    <row r="9726" spans="1:4" ht="13.2">
      <c r="A9726" s="404">
        <v>36492</v>
      </c>
      <c r="B9726" s="404" t="s">
        <v>21403</v>
      </c>
      <c r="C9726" s="404" t="s">
        <v>19203</v>
      </c>
      <c r="D9726" s="405">
        <v>1514276.75</v>
      </c>
    </row>
    <row r="9727" spans="1:4" ht="13.2">
      <c r="A9727" s="404">
        <v>36499</v>
      </c>
      <c r="B9727" s="404" t="s">
        <v>21404</v>
      </c>
      <c r="C9727" s="404" t="s">
        <v>19203</v>
      </c>
      <c r="D9727" s="405">
        <v>4644.33</v>
      </c>
    </row>
    <row r="9728" spans="1:4" ht="13.2">
      <c r="A9728" s="404">
        <v>13533</v>
      </c>
      <c r="B9728" s="404" t="s">
        <v>21405</v>
      </c>
      <c r="C9728" s="404" t="s">
        <v>19203</v>
      </c>
      <c r="D9728" s="405">
        <v>212898.11</v>
      </c>
    </row>
    <row r="9729" spans="1:4" ht="13.2">
      <c r="A9729" s="404">
        <v>13333</v>
      </c>
      <c r="B9729" s="404" t="s">
        <v>21406</v>
      </c>
      <c r="C9729" s="404" t="s">
        <v>19203</v>
      </c>
      <c r="D9729" s="405">
        <v>238170.66</v>
      </c>
    </row>
    <row r="9730" spans="1:4" ht="13.2">
      <c r="A9730" s="404">
        <v>39585</v>
      </c>
      <c r="B9730" s="404" t="s">
        <v>21407</v>
      </c>
      <c r="C9730" s="404" t="s">
        <v>19203</v>
      </c>
      <c r="D9730" s="405">
        <v>153786.79</v>
      </c>
    </row>
    <row r="9731" spans="1:4" ht="13.2">
      <c r="A9731" s="404">
        <v>39586</v>
      </c>
      <c r="B9731" s="404" t="s">
        <v>21408</v>
      </c>
      <c r="C9731" s="404" t="s">
        <v>19203</v>
      </c>
      <c r="D9731" s="405">
        <v>180381.49</v>
      </c>
    </row>
    <row r="9732" spans="1:4" ht="13.2">
      <c r="A9732" s="404">
        <v>39587</v>
      </c>
      <c r="B9732" s="404" t="s">
        <v>21409</v>
      </c>
      <c r="C9732" s="404" t="s">
        <v>19203</v>
      </c>
      <c r="D9732" s="405">
        <v>219695.42</v>
      </c>
    </row>
    <row r="9733" spans="1:4" ht="13.2">
      <c r="A9733" s="404">
        <v>39588</v>
      </c>
      <c r="B9733" s="404" t="s">
        <v>21410</v>
      </c>
      <c r="C9733" s="404" t="s">
        <v>19203</v>
      </c>
      <c r="D9733" s="405">
        <v>254384.16</v>
      </c>
    </row>
    <row r="9734" spans="1:4" ht="13.2">
      <c r="A9734" s="404">
        <v>39584</v>
      </c>
      <c r="B9734" s="404" t="s">
        <v>21411</v>
      </c>
      <c r="C9734" s="404" t="s">
        <v>19203</v>
      </c>
      <c r="D9734" s="405">
        <v>136951.18</v>
      </c>
    </row>
    <row r="9735" spans="1:4" ht="13.2">
      <c r="A9735" s="404">
        <v>39590</v>
      </c>
      <c r="B9735" s="404" t="s">
        <v>21412</v>
      </c>
      <c r="C9735" s="404" t="s">
        <v>19203</v>
      </c>
      <c r="D9735" s="405">
        <v>133667.32</v>
      </c>
    </row>
    <row r="9736" spans="1:4" ht="13.2">
      <c r="A9736" s="404">
        <v>39592</v>
      </c>
      <c r="B9736" s="404" t="s">
        <v>21413</v>
      </c>
      <c r="C9736" s="404" t="s">
        <v>19203</v>
      </c>
      <c r="D9736" s="405">
        <v>192083.16</v>
      </c>
    </row>
    <row r="9737" spans="1:4" ht="13.2">
      <c r="A9737" s="404">
        <v>39593</v>
      </c>
      <c r="B9737" s="404" t="s">
        <v>21414</v>
      </c>
      <c r="C9737" s="404" t="s">
        <v>19203</v>
      </c>
      <c r="D9737" s="405">
        <v>219695.42</v>
      </c>
    </row>
    <row r="9738" spans="1:4" ht="13.2">
      <c r="A9738" s="404">
        <v>14254</v>
      </c>
      <c r="B9738" s="404" t="s">
        <v>21415</v>
      </c>
      <c r="C9738" s="404" t="s">
        <v>19203</v>
      </c>
      <c r="D9738" s="405">
        <v>124879.5</v>
      </c>
    </row>
    <row r="9739" spans="1:4" ht="13.2">
      <c r="A9739" s="404">
        <v>44494</v>
      </c>
      <c r="B9739" s="404" t="s">
        <v>21416</v>
      </c>
      <c r="C9739" s="404" t="s">
        <v>19203</v>
      </c>
      <c r="D9739" s="405">
        <v>104284.34</v>
      </c>
    </row>
    <row r="9740" spans="1:4" ht="13.2">
      <c r="A9740" s="404">
        <v>25019</v>
      </c>
      <c r="B9740" s="404" t="s">
        <v>21417</v>
      </c>
      <c r="C9740" s="404" t="s">
        <v>19203</v>
      </c>
      <c r="D9740" s="405">
        <v>178755.02</v>
      </c>
    </row>
    <row r="9741" spans="1:4" ht="13.2">
      <c r="A9741" s="404">
        <v>36501</v>
      </c>
      <c r="B9741" s="404" t="s">
        <v>21418</v>
      </c>
      <c r="C9741" s="404" t="s">
        <v>19203</v>
      </c>
      <c r="D9741" s="405">
        <v>159153.57</v>
      </c>
    </row>
    <row r="9742" spans="1:4" ht="13.2">
      <c r="A9742" s="404">
        <v>44493</v>
      </c>
      <c r="B9742" s="404" t="s">
        <v>21419</v>
      </c>
      <c r="C9742" s="404" t="s">
        <v>19203</v>
      </c>
      <c r="D9742" s="405">
        <v>191333.08</v>
      </c>
    </row>
    <row r="9743" spans="1:4" ht="13.2">
      <c r="A9743" s="404">
        <v>36500</v>
      </c>
      <c r="B9743" s="404" t="s">
        <v>21420</v>
      </c>
      <c r="C9743" s="404" t="s">
        <v>19203</v>
      </c>
      <c r="D9743" s="405">
        <v>112469.48</v>
      </c>
    </row>
    <row r="9744" spans="1:4" ht="13.2">
      <c r="A9744" s="404">
        <v>20017</v>
      </c>
      <c r="B9744" s="404" t="s">
        <v>21421</v>
      </c>
      <c r="C9744" s="404" t="s">
        <v>19247</v>
      </c>
      <c r="D9744" s="405">
        <v>7.63</v>
      </c>
    </row>
    <row r="9745" spans="1:4" ht="13.2">
      <c r="A9745" s="404">
        <v>20007</v>
      </c>
      <c r="B9745" s="404" t="s">
        <v>21422</v>
      </c>
      <c r="C9745" s="404" t="s">
        <v>19247</v>
      </c>
      <c r="D9745" s="405">
        <v>4.55</v>
      </c>
    </row>
    <row r="9746" spans="1:4" ht="13.2">
      <c r="A9746" s="404">
        <v>39831</v>
      </c>
      <c r="B9746" s="404" t="s">
        <v>21423</v>
      </c>
      <c r="C9746" s="404" t="s">
        <v>19655</v>
      </c>
      <c r="D9746" s="405">
        <v>267.62</v>
      </c>
    </row>
    <row r="9747" spans="1:4" ht="13.2">
      <c r="A9747" s="404">
        <v>36888</v>
      </c>
      <c r="B9747" s="404" t="s">
        <v>21424</v>
      </c>
      <c r="C9747" s="404" t="s">
        <v>19247</v>
      </c>
      <c r="D9747" s="405">
        <v>28.28</v>
      </c>
    </row>
    <row r="9748" spans="1:4" ht="13.2">
      <c r="A9748" s="404">
        <v>39836</v>
      </c>
      <c r="B9748" s="404" t="s">
        <v>21425</v>
      </c>
      <c r="C9748" s="404" t="s">
        <v>19655</v>
      </c>
      <c r="D9748" s="405">
        <v>235.15</v>
      </c>
    </row>
    <row r="9749" spans="1:4" ht="13.2">
      <c r="A9749" s="404">
        <v>39830</v>
      </c>
      <c r="B9749" s="404" t="s">
        <v>21426</v>
      </c>
      <c r="C9749" s="404" t="s">
        <v>19655</v>
      </c>
      <c r="D9749" s="405">
        <v>268.19</v>
      </c>
    </row>
    <row r="9750" spans="1:4" ht="13.2">
      <c r="A9750" s="404">
        <v>40527</v>
      </c>
      <c r="B9750" s="404" t="s">
        <v>21427</v>
      </c>
      <c r="C9750" s="404" t="s">
        <v>19203</v>
      </c>
      <c r="D9750" s="405">
        <v>1783.42</v>
      </c>
    </row>
    <row r="9751" spans="1:4" ht="13.2">
      <c r="A9751" s="404">
        <v>36497</v>
      </c>
      <c r="B9751" s="404" t="s">
        <v>21428</v>
      </c>
      <c r="C9751" s="404" t="s">
        <v>19203</v>
      </c>
      <c r="D9751" s="405">
        <v>2035.97</v>
      </c>
    </row>
    <row r="9752" spans="1:4" ht="13.2">
      <c r="A9752" s="404">
        <v>36487</v>
      </c>
      <c r="B9752" s="404" t="s">
        <v>21429</v>
      </c>
      <c r="C9752" s="404" t="s">
        <v>19203</v>
      </c>
      <c r="D9752" s="405">
        <v>3544.94</v>
      </c>
    </row>
    <row r="9753" spans="1:4" ht="13.2">
      <c r="A9753" s="404">
        <v>44475</v>
      </c>
      <c r="B9753" s="404" t="s">
        <v>21430</v>
      </c>
      <c r="C9753" s="404" t="s">
        <v>19203</v>
      </c>
      <c r="D9753" s="405">
        <v>1258165.24</v>
      </c>
    </row>
    <row r="9754" spans="1:4" ht="13.2">
      <c r="A9754" s="404">
        <v>44474</v>
      </c>
      <c r="B9754" s="404" t="s">
        <v>21431</v>
      </c>
      <c r="C9754" s="404" t="s">
        <v>19203</v>
      </c>
      <c r="D9754" s="405">
        <v>2419548.54</v>
      </c>
    </row>
    <row r="9755" spans="1:4" ht="13.2">
      <c r="A9755" s="404">
        <v>44490</v>
      </c>
      <c r="B9755" s="404" t="s">
        <v>21432</v>
      </c>
      <c r="C9755" s="404" t="s">
        <v>19203</v>
      </c>
      <c r="D9755" s="405">
        <v>4113232.5</v>
      </c>
    </row>
    <row r="9756" spans="1:4" ht="13.2">
      <c r="A9756" s="404">
        <v>37776</v>
      </c>
      <c r="B9756" s="404" t="s">
        <v>21433</v>
      </c>
      <c r="C9756" s="404" t="s">
        <v>19203</v>
      </c>
      <c r="D9756" s="405">
        <v>252088.58</v>
      </c>
    </row>
    <row r="9757" spans="1:4" ht="13.2">
      <c r="A9757" s="404">
        <v>37775</v>
      </c>
      <c r="B9757" s="404" t="s">
        <v>21434</v>
      </c>
      <c r="C9757" s="404" t="s">
        <v>19203</v>
      </c>
      <c r="D9757" s="405">
        <v>397058.59</v>
      </c>
    </row>
    <row r="9758" spans="1:4" ht="13.2">
      <c r="A9758" s="404">
        <v>36491</v>
      </c>
      <c r="B9758" s="404" t="s">
        <v>21435</v>
      </c>
      <c r="C9758" s="404" t="s">
        <v>19203</v>
      </c>
      <c r="D9758" s="405">
        <v>1470425.78</v>
      </c>
    </row>
    <row r="9759" spans="1:4" ht="13.2">
      <c r="A9759" s="404">
        <v>10712</v>
      </c>
      <c r="B9759" s="404" t="s">
        <v>21436</v>
      </c>
      <c r="C9759" s="404" t="s">
        <v>19203</v>
      </c>
      <c r="D9759" s="405">
        <v>99264.639999999999</v>
      </c>
    </row>
    <row r="9760" spans="1:4" ht="13.2">
      <c r="A9760" s="404">
        <v>3363</v>
      </c>
      <c r="B9760" s="404" t="s">
        <v>21437</v>
      </c>
      <c r="C9760" s="404" t="s">
        <v>19203</v>
      </c>
      <c r="D9760" s="405">
        <v>139625</v>
      </c>
    </row>
    <row r="9761" spans="1:4" ht="13.2">
      <c r="A9761" s="404">
        <v>3365</v>
      </c>
      <c r="B9761" s="404" t="s">
        <v>21438</v>
      </c>
      <c r="C9761" s="404" t="s">
        <v>19203</v>
      </c>
      <c r="D9761" s="405">
        <v>326373.43</v>
      </c>
    </row>
    <row r="9762" spans="1:4" ht="13.2">
      <c r="A9762" s="404">
        <v>7569</v>
      </c>
      <c r="B9762" s="404" t="s">
        <v>21439</v>
      </c>
      <c r="C9762" s="404" t="s">
        <v>19203</v>
      </c>
      <c r="D9762" s="405">
        <v>56.58</v>
      </c>
    </row>
    <row r="9763" spans="1:4" ht="13.2">
      <c r="A9763" s="404">
        <v>3378</v>
      </c>
      <c r="B9763" s="404" t="s">
        <v>21440</v>
      </c>
      <c r="C9763" s="404" t="s">
        <v>19203</v>
      </c>
      <c r="D9763" s="405">
        <v>126.11</v>
      </c>
    </row>
    <row r="9764" spans="1:4" ht="13.2">
      <c r="A9764" s="404">
        <v>3380</v>
      </c>
      <c r="B9764" s="404" t="s">
        <v>21441</v>
      </c>
      <c r="C9764" s="404" t="s">
        <v>19203</v>
      </c>
      <c r="D9764" s="405">
        <v>88.28</v>
      </c>
    </row>
    <row r="9765" spans="1:4" ht="13.2">
      <c r="A9765" s="404">
        <v>3379</v>
      </c>
      <c r="B9765" s="404" t="s">
        <v>21442</v>
      </c>
      <c r="C9765" s="404" t="s">
        <v>19203</v>
      </c>
      <c r="D9765" s="405">
        <v>85.23</v>
      </c>
    </row>
    <row r="9766" spans="1:4" ht="13.2">
      <c r="A9766" s="404">
        <v>11991</v>
      </c>
      <c r="B9766" s="404" t="s">
        <v>21443</v>
      </c>
      <c r="C9766" s="404" t="s">
        <v>19203</v>
      </c>
      <c r="D9766" s="405">
        <v>98.96</v>
      </c>
    </row>
    <row r="9767" spans="1:4" ht="13.2">
      <c r="A9767" s="404">
        <v>34349</v>
      </c>
      <c r="B9767" s="404" t="s">
        <v>21444</v>
      </c>
      <c r="C9767" s="404" t="s">
        <v>19203</v>
      </c>
      <c r="D9767" s="405">
        <v>32.049999999999997</v>
      </c>
    </row>
    <row r="9768" spans="1:4" ht="13.2">
      <c r="A9768" s="404">
        <v>11029</v>
      </c>
      <c r="B9768" s="404" t="s">
        <v>21445</v>
      </c>
      <c r="C9768" s="404" t="s">
        <v>20569</v>
      </c>
      <c r="D9768" s="405">
        <v>2.61</v>
      </c>
    </row>
    <row r="9769" spans="1:4" ht="13.2">
      <c r="A9769" s="404">
        <v>4316</v>
      </c>
      <c r="B9769" s="404" t="s">
        <v>21446</v>
      </c>
      <c r="C9769" s="404" t="s">
        <v>19203</v>
      </c>
      <c r="D9769" s="405">
        <v>2.64</v>
      </c>
    </row>
    <row r="9770" spans="1:4" ht="13.2">
      <c r="A9770" s="404">
        <v>4313</v>
      </c>
      <c r="B9770" s="404" t="s">
        <v>21447</v>
      </c>
      <c r="C9770" s="404" t="s">
        <v>20569</v>
      </c>
      <c r="D9770" s="405">
        <v>3.78</v>
      </c>
    </row>
    <row r="9771" spans="1:4" ht="13.2">
      <c r="A9771" s="404">
        <v>4317</v>
      </c>
      <c r="B9771" s="404" t="s">
        <v>21448</v>
      </c>
      <c r="C9771" s="404" t="s">
        <v>19203</v>
      </c>
      <c r="D9771" s="405">
        <v>4.3099999999999996</v>
      </c>
    </row>
    <row r="9772" spans="1:4" ht="13.2">
      <c r="A9772" s="404">
        <v>4314</v>
      </c>
      <c r="B9772" s="404" t="s">
        <v>21449</v>
      </c>
      <c r="C9772" s="404" t="s">
        <v>20569</v>
      </c>
      <c r="D9772" s="405">
        <v>5.05</v>
      </c>
    </row>
    <row r="9773" spans="1:4" ht="13.2">
      <c r="A9773" s="404">
        <v>10921</v>
      </c>
      <c r="B9773" s="404" t="s">
        <v>21450</v>
      </c>
      <c r="C9773" s="404" t="s">
        <v>19203</v>
      </c>
      <c r="D9773" s="405">
        <v>5890</v>
      </c>
    </row>
    <row r="9774" spans="1:4" ht="13.2">
      <c r="A9774" s="404">
        <v>10922</v>
      </c>
      <c r="B9774" s="404" t="s">
        <v>21451</v>
      </c>
      <c r="C9774" s="404" t="s">
        <v>19203</v>
      </c>
      <c r="D9774" s="405">
        <v>5335.01</v>
      </c>
    </row>
    <row r="9775" spans="1:4" ht="13.2">
      <c r="A9775" s="404">
        <v>10923</v>
      </c>
      <c r="B9775" s="404" t="s">
        <v>21452</v>
      </c>
      <c r="C9775" s="404" t="s">
        <v>19203</v>
      </c>
      <c r="D9775" s="405">
        <v>3153.22</v>
      </c>
    </row>
    <row r="9776" spans="1:4" ht="13.2">
      <c r="A9776" s="404">
        <v>10924</v>
      </c>
      <c r="B9776" s="404" t="s">
        <v>21453</v>
      </c>
      <c r="C9776" s="404" t="s">
        <v>19203</v>
      </c>
      <c r="D9776" s="405">
        <v>3320.95</v>
      </c>
    </row>
    <row r="9777" spans="1:4" ht="13.2">
      <c r="A9777" s="404">
        <v>37772</v>
      </c>
      <c r="B9777" s="404" t="s">
        <v>21454</v>
      </c>
      <c r="C9777" s="404" t="s">
        <v>19203</v>
      </c>
      <c r="D9777" s="405">
        <v>342998.8</v>
      </c>
    </row>
    <row r="9778" spans="1:4" ht="13.2">
      <c r="A9778" s="404">
        <v>37771</v>
      </c>
      <c r="B9778" s="404" t="s">
        <v>21455</v>
      </c>
      <c r="C9778" s="404" t="s">
        <v>19203</v>
      </c>
      <c r="D9778" s="405">
        <v>364896.09</v>
      </c>
    </row>
    <row r="9779" spans="1:4" ht="13.2">
      <c r="A9779" s="404">
        <v>12772</v>
      </c>
      <c r="B9779" s="404" t="s">
        <v>21456</v>
      </c>
      <c r="C9779" s="404" t="s">
        <v>19203</v>
      </c>
      <c r="D9779" s="405">
        <v>1107.03</v>
      </c>
    </row>
    <row r="9780" spans="1:4" ht="13.2">
      <c r="A9780" s="404">
        <v>12770</v>
      </c>
      <c r="B9780" s="404" t="s">
        <v>21457</v>
      </c>
      <c r="C9780" s="404" t="s">
        <v>19203</v>
      </c>
      <c r="D9780" s="405">
        <v>666.09</v>
      </c>
    </row>
    <row r="9781" spans="1:4" ht="13.2">
      <c r="A9781" s="404">
        <v>12775</v>
      </c>
      <c r="B9781" s="404" t="s">
        <v>21458</v>
      </c>
      <c r="C9781" s="404" t="s">
        <v>19203</v>
      </c>
      <c r="D9781" s="405">
        <v>487.84</v>
      </c>
    </row>
    <row r="9782" spans="1:4" ht="13.2">
      <c r="A9782" s="404">
        <v>12768</v>
      </c>
      <c r="B9782" s="404" t="s">
        <v>21459</v>
      </c>
      <c r="C9782" s="404" t="s">
        <v>19203</v>
      </c>
      <c r="D9782" s="405">
        <v>1557.34</v>
      </c>
    </row>
    <row r="9783" spans="1:4" ht="13.2">
      <c r="A9783" s="404">
        <v>12769</v>
      </c>
      <c r="B9783" s="404" t="s">
        <v>21460</v>
      </c>
      <c r="C9783" s="404" t="s">
        <v>19203</v>
      </c>
      <c r="D9783" s="405">
        <v>127.59</v>
      </c>
    </row>
    <row r="9784" spans="1:4" ht="13.2">
      <c r="A9784" s="404">
        <v>12773</v>
      </c>
      <c r="B9784" s="404" t="s">
        <v>21461</v>
      </c>
      <c r="C9784" s="404" t="s">
        <v>19203</v>
      </c>
      <c r="D9784" s="405">
        <v>136.97</v>
      </c>
    </row>
    <row r="9785" spans="1:4" ht="13.2">
      <c r="A9785" s="404">
        <v>12774</v>
      </c>
      <c r="B9785" s="404" t="s">
        <v>21462</v>
      </c>
      <c r="C9785" s="404" t="s">
        <v>19203</v>
      </c>
      <c r="D9785" s="405">
        <v>168.86</v>
      </c>
    </row>
    <row r="9786" spans="1:4" ht="13.2">
      <c r="A9786" s="404">
        <v>12776</v>
      </c>
      <c r="B9786" s="404" t="s">
        <v>21463</v>
      </c>
      <c r="C9786" s="404" t="s">
        <v>19203</v>
      </c>
      <c r="D9786" s="405">
        <v>2514.27</v>
      </c>
    </row>
    <row r="9787" spans="1:4" ht="13.2">
      <c r="A9787" s="404">
        <v>12777</v>
      </c>
      <c r="B9787" s="404" t="s">
        <v>21464</v>
      </c>
      <c r="C9787" s="404" t="s">
        <v>19203</v>
      </c>
      <c r="D9787" s="405">
        <v>3283.56</v>
      </c>
    </row>
    <row r="9788" spans="1:4" ht="13.2">
      <c r="A9788" s="404">
        <v>3389</v>
      </c>
      <c r="B9788" s="404" t="s">
        <v>21465</v>
      </c>
      <c r="C9788" s="404" t="s">
        <v>19203</v>
      </c>
      <c r="D9788" s="405">
        <v>25.6</v>
      </c>
    </row>
    <row r="9789" spans="1:4" ht="13.2">
      <c r="A9789" s="404">
        <v>12873</v>
      </c>
      <c r="B9789" s="404" t="s">
        <v>21466</v>
      </c>
      <c r="C9789" s="404" t="s">
        <v>19351</v>
      </c>
      <c r="D9789" s="405">
        <v>18.809999999999999</v>
      </c>
    </row>
    <row r="9790" spans="1:4" ht="13.2">
      <c r="A9790" s="404">
        <v>41076</v>
      </c>
      <c r="B9790" s="404" t="s">
        <v>21467</v>
      </c>
      <c r="C9790" s="404" t="s">
        <v>19353</v>
      </c>
      <c r="D9790" s="405">
        <v>3320.54</v>
      </c>
    </row>
    <row r="9791" spans="1:4" ht="13.2">
      <c r="A9791" s="404">
        <v>140</v>
      </c>
      <c r="B9791" s="404" t="s">
        <v>21468</v>
      </c>
      <c r="C9791" s="404" t="s">
        <v>19251</v>
      </c>
      <c r="D9791" s="405">
        <v>16.82</v>
      </c>
    </row>
    <row r="9792" spans="1:4" ht="13.2">
      <c r="A9792" s="404">
        <v>151</v>
      </c>
      <c r="B9792" s="404" t="s">
        <v>21469</v>
      </c>
      <c r="C9792" s="404" t="s">
        <v>19253</v>
      </c>
      <c r="D9792" s="405">
        <v>24.83</v>
      </c>
    </row>
    <row r="9793" spans="1:4" ht="13.2">
      <c r="A9793" s="404">
        <v>7340</v>
      </c>
      <c r="B9793" s="404" t="s">
        <v>21470</v>
      </c>
      <c r="C9793" s="404" t="s">
        <v>19253</v>
      </c>
      <c r="D9793" s="405">
        <v>29.57</v>
      </c>
    </row>
    <row r="9794" spans="1:4" ht="13.2">
      <c r="A9794" s="404">
        <v>40929</v>
      </c>
      <c r="B9794" s="404" t="s">
        <v>21471</v>
      </c>
      <c r="C9794" s="404" t="s">
        <v>19353</v>
      </c>
      <c r="D9794" s="405">
        <v>2825.12</v>
      </c>
    </row>
    <row r="9795" spans="1:4" ht="13.2">
      <c r="A9795" s="404">
        <v>2701</v>
      </c>
      <c r="B9795" s="404" t="s">
        <v>21472</v>
      </c>
      <c r="C9795" s="404" t="s">
        <v>19351</v>
      </c>
      <c r="D9795" s="405">
        <v>15.99</v>
      </c>
    </row>
    <row r="9796" spans="1:4" ht="13.2">
      <c r="A9796" s="404">
        <v>38114</v>
      </c>
      <c r="B9796" s="404" t="s">
        <v>21473</v>
      </c>
      <c r="C9796" s="404" t="s">
        <v>19203</v>
      </c>
      <c r="D9796" s="405">
        <v>17.239999999999998</v>
      </c>
    </row>
    <row r="9797" spans="1:4" ht="13.2">
      <c r="A9797" s="404">
        <v>38064</v>
      </c>
      <c r="B9797" s="404" t="s">
        <v>21474</v>
      </c>
      <c r="C9797" s="404" t="s">
        <v>19203</v>
      </c>
      <c r="D9797" s="405">
        <v>19.28</v>
      </c>
    </row>
    <row r="9798" spans="1:4" ht="13.2">
      <c r="A9798" s="404">
        <v>38115</v>
      </c>
      <c r="B9798" s="404" t="s">
        <v>21475</v>
      </c>
      <c r="C9798" s="404" t="s">
        <v>19203</v>
      </c>
      <c r="D9798" s="405">
        <v>18.41</v>
      </c>
    </row>
    <row r="9799" spans="1:4" ht="13.2">
      <c r="A9799" s="404">
        <v>38065</v>
      </c>
      <c r="B9799" s="404" t="s">
        <v>21476</v>
      </c>
      <c r="C9799" s="404" t="s">
        <v>19203</v>
      </c>
      <c r="D9799" s="405">
        <v>27.35</v>
      </c>
    </row>
    <row r="9800" spans="1:4" ht="13.2">
      <c r="A9800" s="404">
        <v>38078</v>
      </c>
      <c r="B9800" s="404" t="s">
        <v>21477</v>
      </c>
      <c r="C9800" s="404" t="s">
        <v>19203</v>
      </c>
      <c r="D9800" s="405">
        <v>15.96</v>
      </c>
    </row>
    <row r="9801" spans="1:4" ht="13.2">
      <c r="A9801" s="404">
        <v>38113</v>
      </c>
      <c r="B9801" s="404" t="s">
        <v>21478</v>
      </c>
      <c r="C9801" s="404" t="s">
        <v>19203</v>
      </c>
      <c r="D9801" s="405">
        <v>8.67</v>
      </c>
    </row>
    <row r="9802" spans="1:4" ht="13.2">
      <c r="A9802" s="404">
        <v>38063</v>
      </c>
      <c r="B9802" s="404" t="s">
        <v>21479</v>
      </c>
      <c r="C9802" s="404" t="s">
        <v>19203</v>
      </c>
      <c r="D9802" s="405">
        <v>9.3000000000000007</v>
      </c>
    </row>
    <row r="9803" spans="1:4" ht="13.2">
      <c r="A9803" s="404">
        <v>38080</v>
      </c>
      <c r="B9803" s="404" t="s">
        <v>21480</v>
      </c>
      <c r="C9803" s="404" t="s">
        <v>19203</v>
      </c>
      <c r="D9803" s="405">
        <v>27.71</v>
      </c>
    </row>
    <row r="9804" spans="1:4" ht="13.2">
      <c r="A9804" s="404">
        <v>38069</v>
      </c>
      <c r="B9804" s="404" t="s">
        <v>21481</v>
      </c>
      <c r="C9804" s="404" t="s">
        <v>19203</v>
      </c>
      <c r="D9804" s="405">
        <v>15.16</v>
      </c>
    </row>
    <row r="9805" spans="1:4" ht="13.2">
      <c r="A9805" s="404">
        <v>38077</v>
      </c>
      <c r="B9805" s="404" t="s">
        <v>21482</v>
      </c>
      <c r="C9805" s="404" t="s">
        <v>19203</v>
      </c>
      <c r="D9805" s="405">
        <v>14.81</v>
      </c>
    </row>
    <row r="9806" spans="1:4" ht="13.2">
      <c r="A9806" s="404">
        <v>38073</v>
      </c>
      <c r="B9806" s="404" t="s">
        <v>21483</v>
      </c>
      <c r="C9806" s="404" t="s">
        <v>19203</v>
      </c>
      <c r="D9806" s="405">
        <v>22.57</v>
      </c>
    </row>
    <row r="9807" spans="1:4" ht="13.2">
      <c r="A9807" s="404">
        <v>38112</v>
      </c>
      <c r="B9807" s="404" t="s">
        <v>21484</v>
      </c>
      <c r="C9807" s="404" t="s">
        <v>19203</v>
      </c>
      <c r="D9807" s="405">
        <v>6.65</v>
      </c>
    </row>
    <row r="9808" spans="1:4" ht="13.2">
      <c r="A9808" s="404">
        <v>38062</v>
      </c>
      <c r="B9808" s="404" t="s">
        <v>21485</v>
      </c>
      <c r="C9808" s="404" t="s">
        <v>19203</v>
      </c>
      <c r="D9808" s="405">
        <v>6.83</v>
      </c>
    </row>
    <row r="9809" spans="1:4" ht="13.2">
      <c r="A9809" s="404">
        <v>12128</v>
      </c>
      <c r="B9809" s="404" t="s">
        <v>21486</v>
      </c>
      <c r="C9809" s="404" t="s">
        <v>19203</v>
      </c>
      <c r="D9809" s="405">
        <v>9.1300000000000008</v>
      </c>
    </row>
    <row r="9810" spans="1:4" ht="13.2">
      <c r="A9810" s="404">
        <v>12129</v>
      </c>
      <c r="B9810" s="404" t="s">
        <v>21487</v>
      </c>
      <c r="C9810" s="404" t="s">
        <v>19203</v>
      </c>
      <c r="D9810" s="405">
        <v>12.07</v>
      </c>
    </row>
    <row r="9811" spans="1:4" ht="13.2">
      <c r="A9811" s="404">
        <v>38081</v>
      </c>
      <c r="B9811" s="404" t="s">
        <v>21488</v>
      </c>
      <c r="C9811" s="404" t="s">
        <v>19203</v>
      </c>
      <c r="D9811" s="405">
        <v>23.51</v>
      </c>
    </row>
    <row r="9812" spans="1:4" ht="13.2">
      <c r="A9812" s="404">
        <v>38070</v>
      </c>
      <c r="B9812" s="404" t="s">
        <v>21489</v>
      </c>
      <c r="C9812" s="404" t="s">
        <v>19203</v>
      </c>
      <c r="D9812" s="405">
        <v>16.2</v>
      </c>
    </row>
    <row r="9813" spans="1:4" ht="13.2">
      <c r="A9813" s="404">
        <v>38074</v>
      </c>
      <c r="B9813" s="404" t="s">
        <v>21490</v>
      </c>
      <c r="C9813" s="404" t="s">
        <v>19203</v>
      </c>
      <c r="D9813" s="405">
        <v>24.63</v>
      </c>
    </row>
    <row r="9814" spans="1:4" ht="13.2">
      <c r="A9814" s="404">
        <v>38079</v>
      </c>
      <c r="B9814" s="404" t="s">
        <v>21491</v>
      </c>
      <c r="C9814" s="404" t="s">
        <v>19203</v>
      </c>
      <c r="D9814" s="405">
        <v>21.14</v>
      </c>
    </row>
    <row r="9815" spans="1:4" ht="13.2">
      <c r="A9815" s="404">
        <v>38072</v>
      </c>
      <c r="B9815" s="404" t="s">
        <v>21492</v>
      </c>
      <c r="C9815" s="404" t="s">
        <v>19203</v>
      </c>
      <c r="D9815" s="405">
        <v>20.309999999999999</v>
      </c>
    </row>
    <row r="9816" spans="1:4" ht="13.2">
      <c r="A9816" s="404">
        <v>38068</v>
      </c>
      <c r="B9816" s="404" t="s">
        <v>21493</v>
      </c>
      <c r="C9816" s="404" t="s">
        <v>19203</v>
      </c>
      <c r="D9816" s="405">
        <v>14.02</v>
      </c>
    </row>
    <row r="9817" spans="1:4" ht="13.2">
      <c r="A9817" s="404">
        <v>38071</v>
      </c>
      <c r="B9817" s="404" t="s">
        <v>21494</v>
      </c>
      <c r="C9817" s="404" t="s">
        <v>19203</v>
      </c>
      <c r="D9817" s="405">
        <v>16.77</v>
      </c>
    </row>
    <row r="9818" spans="1:4" ht="13.2">
      <c r="A9818" s="404">
        <v>38412</v>
      </c>
      <c r="B9818" s="404" t="s">
        <v>21495</v>
      </c>
      <c r="C9818" s="404" t="s">
        <v>19203</v>
      </c>
      <c r="D9818" s="405">
        <v>1148</v>
      </c>
    </row>
    <row r="9819" spans="1:4" ht="13.2">
      <c r="A9819" s="404">
        <v>3405</v>
      </c>
      <c r="B9819" s="404" t="s">
        <v>21496</v>
      </c>
      <c r="C9819" s="404" t="s">
        <v>19203</v>
      </c>
      <c r="D9819" s="405">
        <v>96.54</v>
      </c>
    </row>
    <row r="9820" spans="1:4" ht="13.2">
      <c r="A9820" s="404">
        <v>3394</v>
      </c>
      <c r="B9820" s="404" t="s">
        <v>21497</v>
      </c>
      <c r="C9820" s="404" t="s">
        <v>19203</v>
      </c>
      <c r="D9820" s="405">
        <v>509.6</v>
      </c>
    </row>
    <row r="9821" spans="1:4" ht="13.2">
      <c r="A9821" s="404">
        <v>3393</v>
      </c>
      <c r="B9821" s="404" t="s">
        <v>21498</v>
      </c>
      <c r="C9821" s="404" t="s">
        <v>19203</v>
      </c>
      <c r="D9821" s="405">
        <v>867.65</v>
      </c>
    </row>
    <row r="9822" spans="1:4" ht="13.2">
      <c r="A9822" s="404">
        <v>3406</v>
      </c>
      <c r="B9822" s="404" t="s">
        <v>21499</v>
      </c>
      <c r="C9822" s="404" t="s">
        <v>19203</v>
      </c>
      <c r="D9822" s="405">
        <v>29.55</v>
      </c>
    </row>
    <row r="9823" spans="1:4" ht="13.2">
      <c r="A9823" s="404">
        <v>3395</v>
      </c>
      <c r="B9823" s="404" t="s">
        <v>21500</v>
      </c>
      <c r="C9823" s="404" t="s">
        <v>19203</v>
      </c>
      <c r="D9823" s="405">
        <v>124.65</v>
      </c>
    </row>
    <row r="9824" spans="1:4" ht="13.2">
      <c r="A9824" s="404">
        <v>3398</v>
      </c>
      <c r="B9824" s="404" t="s">
        <v>21501</v>
      </c>
      <c r="C9824" s="404" t="s">
        <v>19203</v>
      </c>
      <c r="D9824" s="405">
        <v>5.92</v>
      </c>
    </row>
    <row r="9825" spans="1:4" ht="13.2">
      <c r="A9825" s="404">
        <v>40662</v>
      </c>
      <c r="B9825" s="404" t="s">
        <v>21502</v>
      </c>
      <c r="C9825" s="404" t="s">
        <v>19203</v>
      </c>
      <c r="D9825" s="405">
        <v>348.79</v>
      </c>
    </row>
    <row r="9826" spans="1:4" ht="13.2">
      <c r="A9826" s="404">
        <v>3437</v>
      </c>
      <c r="B9826" s="404" t="s">
        <v>21503</v>
      </c>
      <c r="C9826" s="404" t="s">
        <v>19606</v>
      </c>
      <c r="D9826" s="405">
        <v>968.87</v>
      </c>
    </row>
    <row r="9827" spans="1:4" ht="13.2">
      <c r="A9827" s="404">
        <v>11190</v>
      </c>
      <c r="B9827" s="404" t="s">
        <v>21504</v>
      </c>
      <c r="C9827" s="404" t="s">
        <v>19203</v>
      </c>
      <c r="D9827" s="405">
        <v>184.95</v>
      </c>
    </row>
    <row r="9828" spans="1:4" ht="13.2">
      <c r="A9828" s="404">
        <v>34377</v>
      </c>
      <c r="B9828" s="404" t="s">
        <v>21505</v>
      </c>
      <c r="C9828" s="404" t="s">
        <v>19203</v>
      </c>
      <c r="D9828" s="405">
        <v>199.12</v>
      </c>
    </row>
    <row r="9829" spans="1:4" ht="13.2">
      <c r="A9829" s="404">
        <v>3428</v>
      </c>
      <c r="B9829" s="404" t="s">
        <v>21506</v>
      </c>
      <c r="C9829" s="404" t="s">
        <v>19606</v>
      </c>
      <c r="D9829" s="405">
        <v>1437.16</v>
      </c>
    </row>
    <row r="9830" spans="1:4" ht="13.2">
      <c r="A9830" s="404">
        <v>3429</v>
      </c>
      <c r="B9830" s="404" t="s">
        <v>21507</v>
      </c>
      <c r="C9830" s="404" t="s">
        <v>19606</v>
      </c>
      <c r="D9830" s="405">
        <v>821.11</v>
      </c>
    </row>
    <row r="9831" spans="1:4" ht="13.2">
      <c r="A9831" s="404">
        <v>11199</v>
      </c>
      <c r="B9831" s="404" t="s">
        <v>21508</v>
      </c>
      <c r="C9831" s="404" t="s">
        <v>19203</v>
      </c>
      <c r="D9831" s="405">
        <v>1021.44</v>
      </c>
    </row>
    <row r="9832" spans="1:4" ht="13.2">
      <c r="A9832" s="404">
        <v>34369</v>
      </c>
      <c r="B9832" s="404" t="s">
        <v>21509</v>
      </c>
      <c r="C9832" s="404" t="s">
        <v>19203</v>
      </c>
      <c r="D9832" s="405">
        <v>692.57</v>
      </c>
    </row>
    <row r="9833" spans="1:4" ht="13.2">
      <c r="A9833" s="404">
        <v>36896</v>
      </c>
      <c r="B9833" s="404" t="s">
        <v>21510</v>
      </c>
      <c r="C9833" s="404" t="s">
        <v>19203</v>
      </c>
      <c r="D9833" s="405">
        <v>385.66</v>
      </c>
    </row>
    <row r="9834" spans="1:4" ht="13.2">
      <c r="A9834" s="404">
        <v>34367</v>
      </c>
      <c r="B9834" s="404" t="s">
        <v>21511</v>
      </c>
      <c r="C9834" s="404" t="s">
        <v>19203</v>
      </c>
      <c r="D9834" s="405">
        <v>497.05</v>
      </c>
    </row>
    <row r="9835" spans="1:4" ht="13.2">
      <c r="A9835" s="404">
        <v>36897</v>
      </c>
      <c r="B9835" s="404" t="s">
        <v>21512</v>
      </c>
      <c r="C9835" s="404" t="s">
        <v>19203</v>
      </c>
      <c r="D9835" s="405">
        <v>601.80999999999995</v>
      </c>
    </row>
    <row r="9836" spans="1:4" ht="13.2">
      <c r="A9836" s="404">
        <v>34364</v>
      </c>
      <c r="B9836" s="404" t="s">
        <v>21513</v>
      </c>
      <c r="C9836" s="404" t="s">
        <v>19203</v>
      </c>
      <c r="D9836" s="405">
        <v>653.36</v>
      </c>
    </row>
    <row r="9837" spans="1:4" ht="13.2">
      <c r="A9837" s="404">
        <v>40659</v>
      </c>
      <c r="B9837" s="404" t="s">
        <v>21514</v>
      </c>
      <c r="C9837" s="404" t="s">
        <v>19606</v>
      </c>
      <c r="D9837" s="405">
        <v>1370.82</v>
      </c>
    </row>
    <row r="9838" spans="1:4" ht="13.2">
      <c r="A9838" s="404">
        <v>40660</v>
      </c>
      <c r="B9838" s="404" t="s">
        <v>21515</v>
      </c>
      <c r="C9838" s="404" t="s">
        <v>19606</v>
      </c>
      <c r="D9838" s="405">
        <v>1737.35</v>
      </c>
    </row>
    <row r="9839" spans="1:4" ht="13.2">
      <c r="A9839" s="404">
        <v>40661</v>
      </c>
      <c r="B9839" s="404" t="s">
        <v>21516</v>
      </c>
      <c r="C9839" s="404" t="s">
        <v>19606</v>
      </c>
      <c r="D9839" s="405">
        <v>1068.17</v>
      </c>
    </row>
    <row r="9840" spans="1:4" ht="13.2">
      <c r="A9840" s="404">
        <v>3421</v>
      </c>
      <c r="B9840" s="404" t="s">
        <v>21517</v>
      </c>
      <c r="C9840" s="404" t="s">
        <v>19606</v>
      </c>
      <c r="D9840" s="405">
        <v>1076.3399999999999</v>
      </c>
    </row>
    <row r="9841" spans="1:4" ht="13.2">
      <c r="A9841" s="404">
        <v>599</v>
      </c>
      <c r="B9841" s="404" t="s">
        <v>21518</v>
      </c>
      <c r="C9841" s="404" t="s">
        <v>19606</v>
      </c>
      <c r="D9841" s="405">
        <v>703.36</v>
      </c>
    </row>
    <row r="9842" spans="1:4" ht="13.2">
      <c r="A9842" s="404">
        <v>44053</v>
      </c>
      <c r="B9842" s="404" t="s">
        <v>21519</v>
      </c>
      <c r="C9842" s="404" t="s">
        <v>19203</v>
      </c>
      <c r="D9842" s="405">
        <v>1561.13</v>
      </c>
    </row>
    <row r="9843" spans="1:4" ht="13.2">
      <c r="A9843" s="404">
        <v>3423</v>
      </c>
      <c r="B9843" s="404" t="s">
        <v>21520</v>
      </c>
      <c r="C9843" s="404" t="s">
        <v>19606</v>
      </c>
      <c r="D9843" s="405">
        <v>1517.9</v>
      </c>
    </row>
    <row r="9844" spans="1:4" ht="13.2">
      <c r="A9844" s="404">
        <v>34381</v>
      </c>
      <c r="B9844" s="404" t="s">
        <v>21521</v>
      </c>
      <c r="C9844" s="404" t="s">
        <v>19203</v>
      </c>
      <c r="D9844" s="405">
        <v>284</v>
      </c>
    </row>
    <row r="9845" spans="1:4" ht="13.2">
      <c r="A9845" s="404">
        <v>34797</v>
      </c>
      <c r="B9845" s="404" t="s">
        <v>21522</v>
      </c>
      <c r="C9845" s="404" t="s">
        <v>19203</v>
      </c>
      <c r="D9845" s="405">
        <v>402.85</v>
      </c>
    </row>
    <row r="9846" spans="1:4" ht="13.2">
      <c r="A9846" s="404">
        <v>44054</v>
      </c>
      <c r="B9846" s="404" t="s">
        <v>21523</v>
      </c>
      <c r="C9846" s="404" t="s">
        <v>19203</v>
      </c>
      <c r="D9846" s="405">
        <v>560.04</v>
      </c>
    </row>
    <row r="9847" spans="1:4" ht="13.2">
      <c r="A9847" s="404">
        <v>44399</v>
      </c>
      <c r="B9847" s="404" t="s">
        <v>21524</v>
      </c>
      <c r="C9847" s="404" t="s">
        <v>19203</v>
      </c>
      <c r="D9847" s="405">
        <v>765.19</v>
      </c>
    </row>
    <row r="9848" spans="1:4" ht="13.2">
      <c r="A9848" s="404">
        <v>44503</v>
      </c>
      <c r="B9848" s="404" t="s">
        <v>21525</v>
      </c>
      <c r="C9848" s="404" t="s">
        <v>19351</v>
      </c>
      <c r="D9848" s="405">
        <v>15.43</v>
      </c>
    </row>
    <row r="9849" spans="1:4" ht="13.2">
      <c r="A9849" s="404">
        <v>41077</v>
      </c>
      <c r="B9849" s="404" t="s">
        <v>21526</v>
      </c>
      <c r="C9849" s="404" t="s">
        <v>19353</v>
      </c>
      <c r="D9849" s="405">
        <v>2725.27</v>
      </c>
    </row>
    <row r="9850" spans="1:4" ht="13.2">
      <c r="A9850" s="404">
        <v>37963</v>
      </c>
      <c r="B9850" s="404" t="s">
        <v>21527</v>
      </c>
      <c r="C9850" s="404" t="s">
        <v>19203</v>
      </c>
      <c r="D9850" s="405">
        <v>3.92</v>
      </c>
    </row>
    <row r="9851" spans="1:4" ht="13.2">
      <c r="A9851" s="404">
        <v>37964</v>
      </c>
      <c r="B9851" s="404" t="s">
        <v>21528</v>
      </c>
      <c r="C9851" s="404" t="s">
        <v>19203</v>
      </c>
      <c r="D9851" s="405">
        <v>5.24</v>
      </c>
    </row>
    <row r="9852" spans="1:4" ht="13.2">
      <c r="A9852" s="404">
        <v>37965</v>
      </c>
      <c r="B9852" s="404" t="s">
        <v>21529</v>
      </c>
      <c r="C9852" s="404" t="s">
        <v>19203</v>
      </c>
      <c r="D9852" s="405">
        <v>7.55</v>
      </c>
    </row>
    <row r="9853" spans="1:4" ht="13.2">
      <c r="A9853" s="404">
        <v>37966</v>
      </c>
      <c r="B9853" s="404" t="s">
        <v>21530</v>
      </c>
      <c r="C9853" s="404" t="s">
        <v>19203</v>
      </c>
      <c r="D9853" s="405">
        <v>13.27</v>
      </c>
    </row>
    <row r="9854" spans="1:4" ht="13.2">
      <c r="A9854" s="404">
        <v>37967</v>
      </c>
      <c r="B9854" s="404" t="s">
        <v>21531</v>
      </c>
      <c r="C9854" s="404" t="s">
        <v>19203</v>
      </c>
      <c r="D9854" s="405">
        <v>22.29</v>
      </c>
    </row>
    <row r="9855" spans="1:4" ht="13.2">
      <c r="A9855" s="404">
        <v>37968</v>
      </c>
      <c r="B9855" s="404" t="s">
        <v>21532</v>
      </c>
      <c r="C9855" s="404" t="s">
        <v>19203</v>
      </c>
      <c r="D9855" s="405">
        <v>47.33</v>
      </c>
    </row>
    <row r="9856" spans="1:4" ht="13.2">
      <c r="A9856" s="404">
        <v>37969</v>
      </c>
      <c r="B9856" s="404" t="s">
        <v>21533</v>
      </c>
      <c r="C9856" s="404" t="s">
        <v>19203</v>
      </c>
      <c r="D9856" s="405">
        <v>119.59</v>
      </c>
    </row>
    <row r="9857" spans="1:4" ht="13.2">
      <c r="A9857" s="404">
        <v>37970</v>
      </c>
      <c r="B9857" s="404" t="s">
        <v>21534</v>
      </c>
      <c r="C9857" s="404" t="s">
        <v>19203</v>
      </c>
      <c r="D9857" s="405">
        <v>173.03</v>
      </c>
    </row>
    <row r="9858" spans="1:4" ht="13.2">
      <c r="A9858" s="404">
        <v>44251</v>
      </c>
      <c r="B9858" s="404" t="s">
        <v>21535</v>
      </c>
      <c r="C9858" s="404" t="s">
        <v>19203</v>
      </c>
      <c r="D9858" s="405">
        <v>199.85</v>
      </c>
    </row>
    <row r="9859" spans="1:4" ht="13.2">
      <c r="A9859" s="404">
        <v>21118</v>
      </c>
      <c r="B9859" s="404" t="s">
        <v>21536</v>
      </c>
      <c r="C9859" s="404" t="s">
        <v>19203</v>
      </c>
      <c r="D9859" s="405">
        <v>3.11</v>
      </c>
    </row>
    <row r="9860" spans="1:4" ht="13.2">
      <c r="A9860" s="404">
        <v>37956</v>
      </c>
      <c r="B9860" s="404" t="s">
        <v>21537</v>
      </c>
      <c r="C9860" s="404" t="s">
        <v>19203</v>
      </c>
      <c r="D9860" s="405">
        <v>3.82</v>
      </c>
    </row>
    <row r="9861" spans="1:4" ht="13.2">
      <c r="A9861" s="404">
        <v>37957</v>
      </c>
      <c r="B9861" s="404" t="s">
        <v>21538</v>
      </c>
      <c r="C9861" s="404" t="s">
        <v>19203</v>
      </c>
      <c r="D9861" s="405">
        <v>8.14</v>
      </c>
    </row>
    <row r="9862" spans="1:4" ht="13.2">
      <c r="A9862" s="404">
        <v>37958</v>
      </c>
      <c r="B9862" s="404" t="s">
        <v>21539</v>
      </c>
      <c r="C9862" s="404" t="s">
        <v>19203</v>
      </c>
      <c r="D9862" s="405">
        <v>14.71</v>
      </c>
    </row>
    <row r="9863" spans="1:4" ht="13.2">
      <c r="A9863" s="404">
        <v>37959</v>
      </c>
      <c r="B9863" s="404" t="s">
        <v>21540</v>
      </c>
      <c r="C9863" s="404" t="s">
        <v>19203</v>
      </c>
      <c r="D9863" s="405">
        <v>22.65</v>
      </c>
    </row>
    <row r="9864" spans="1:4" ht="13.2">
      <c r="A9864" s="404">
        <v>37960</v>
      </c>
      <c r="B9864" s="404" t="s">
        <v>21541</v>
      </c>
      <c r="C9864" s="404" t="s">
        <v>19203</v>
      </c>
      <c r="D9864" s="405">
        <v>57.86</v>
      </c>
    </row>
    <row r="9865" spans="1:4" ht="13.2">
      <c r="A9865" s="404">
        <v>37961</v>
      </c>
      <c r="B9865" s="404" t="s">
        <v>21542</v>
      </c>
      <c r="C9865" s="404" t="s">
        <v>19203</v>
      </c>
      <c r="D9865" s="405">
        <v>124.36</v>
      </c>
    </row>
    <row r="9866" spans="1:4" ht="13.2">
      <c r="A9866" s="404">
        <v>37962</v>
      </c>
      <c r="B9866" s="404" t="s">
        <v>21543</v>
      </c>
      <c r="C9866" s="404" t="s">
        <v>19203</v>
      </c>
      <c r="D9866" s="405">
        <v>143.37</v>
      </c>
    </row>
    <row r="9867" spans="1:4" ht="13.2">
      <c r="A9867" s="404">
        <v>3533</v>
      </c>
      <c r="B9867" s="404" t="s">
        <v>21544</v>
      </c>
      <c r="C9867" s="404" t="s">
        <v>19203</v>
      </c>
      <c r="D9867" s="405">
        <v>2.59</v>
      </c>
    </row>
    <row r="9868" spans="1:4" ht="13.2">
      <c r="A9868" s="404">
        <v>3538</v>
      </c>
      <c r="B9868" s="404" t="s">
        <v>21545</v>
      </c>
      <c r="C9868" s="404" t="s">
        <v>19203</v>
      </c>
      <c r="D9868" s="405">
        <v>4.9000000000000004</v>
      </c>
    </row>
    <row r="9869" spans="1:4" ht="13.2">
      <c r="A9869" s="404">
        <v>3498</v>
      </c>
      <c r="B9869" s="404" t="s">
        <v>21546</v>
      </c>
      <c r="C9869" s="404" t="s">
        <v>19203</v>
      </c>
      <c r="D9869" s="405">
        <v>4.75</v>
      </c>
    </row>
    <row r="9870" spans="1:4" ht="13.2">
      <c r="A9870" s="404">
        <v>3496</v>
      </c>
      <c r="B9870" s="404" t="s">
        <v>21547</v>
      </c>
      <c r="C9870" s="404" t="s">
        <v>19203</v>
      </c>
      <c r="D9870" s="405">
        <v>3.18</v>
      </c>
    </row>
    <row r="9871" spans="1:4" ht="13.2">
      <c r="A9871" s="404">
        <v>38429</v>
      </c>
      <c r="B9871" s="404" t="s">
        <v>21548</v>
      </c>
      <c r="C9871" s="404" t="s">
        <v>19203</v>
      </c>
      <c r="D9871" s="405">
        <v>10.59</v>
      </c>
    </row>
    <row r="9872" spans="1:4" ht="13.2">
      <c r="A9872" s="404">
        <v>38431</v>
      </c>
      <c r="B9872" s="404" t="s">
        <v>21549</v>
      </c>
      <c r="C9872" s="404" t="s">
        <v>19203</v>
      </c>
      <c r="D9872" s="405">
        <v>13.28</v>
      </c>
    </row>
    <row r="9873" spans="1:4" ht="13.2">
      <c r="A9873" s="404">
        <v>38430</v>
      </c>
      <c r="B9873" s="404" t="s">
        <v>21550</v>
      </c>
      <c r="C9873" s="404" t="s">
        <v>19203</v>
      </c>
      <c r="D9873" s="405">
        <v>20.59</v>
      </c>
    </row>
    <row r="9874" spans="1:4" ht="13.2">
      <c r="A9874" s="404">
        <v>36348</v>
      </c>
      <c r="B9874" s="404" t="s">
        <v>21551</v>
      </c>
      <c r="C9874" s="404" t="s">
        <v>19203</v>
      </c>
      <c r="D9874" s="405">
        <v>1.96</v>
      </c>
    </row>
    <row r="9875" spans="1:4" ht="13.2">
      <c r="A9875" s="404">
        <v>36349</v>
      </c>
      <c r="B9875" s="404" t="s">
        <v>21552</v>
      </c>
      <c r="C9875" s="404" t="s">
        <v>19203</v>
      </c>
      <c r="D9875" s="405">
        <v>2.7</v>
      </c>
    </row>
    <row r="9876" spans="1:4" ht="13.2">
      <c r="A9876" s="404">
        <v>38987</v>
      </c>
      <c r="B9876" s="404" t="s">
        <v>21553</v>
      </c>
      <c r="C9876" s="404" t="s">
        <v>19203</v>
      </c>
      <c r="D9876" s="405">
        <v>12.98</v>
      </c>
    </row>
    <row r="9877" spans="1:4" ht="13.2">
      <c r="A9877" s="404">
        <v>38988</v>
      </c>
      <c r="B9877" s="404" t="s">
        <v>21554</v>
      </c>
      <c r="C9877" s="404" t="s">
        <v>19203</v>
      </c>
      <c r="D9877" s="405">
        <v>21.15</v>
      </c>
    </row>
    <row r="9878" spans="1:4" ht="13.2">
      <c r="A9878" s="404">
        <v>38989</v>
      </c>
      <c r="B9878" s="404" t="s">
        <v>21555</v>
      </c>
      <c r="C9878" s="404" t="s">
        <v>19203</v>
      </c>
      <c r="D9878" s="405">
        <v>35.590000000000003</v>
      </c>
    </row>
    <row r="9879" spans="1:4" ht="13.2">
      <c r="A9879" s="404">
        <v>38990</v>
      </c>
      <c r="B9879" s="404" t="s">
        <v>21556</v>
      </c>
      <c r="C9879" s="404" t="s">
        <v>19203</v>
      </c>
      <c r="D9879" s="405">
        <v>71.12</v>
      </c>
    </row>
    <row r="9880" spans="1:4" ht="13.2">
      <c r="A9880" s="404">
        <v>38991</v>
      </c>
      <c r="B9880" s="404" t="s">
        <v>21557</v>
      </c>
      <c r="C9880" s="404" t="s">
        <v>19203</v>
      </c>
      <c r="D9880" s="405">
        <v>127.97</v>
      </c>
    </row>
    <row r="9881" spans="1:4" ht="13.2">
      <c r="A9881" s="404">
        <v>38433</v>
      </c>
      <c r="B9881" s="404" t="s">
        <v>21558</v>
      </c>
      <c r="C9881" s="404" t="s">
        <v>19203</v>
      </c>
      <c r="D9881" s="405">
        <v>6.61</v>
      </c>
    </row>
    <row r="9882" spans="1:4" ht="13.2">
      <c r="A9882" s="404">
        <v>38440</v>
      </c>
      <c r="B9882" s="404" t="s">
        <v>21559</v>
      </c>
      <c r="C9882" s="404" t="s">
        <v>19203</v>
      </c>
      <c r="D9882" s="405">
        <v>278.89999999999998</v>
      </c>
    </row>
    <row r="9883" spans="1:4" ht="13.2">
      <c r="A9883" s="404">
        <v>36359</v>
      </c>
      <c r="B9883" s="404" t="s">
        <v>21560</v>
      </c>
      <c r="C9883" s="404" t="s">
        <v>19203</v>
      </c>
      <c r="D9883" s="405">
        <v>1.74</v>
      </c>
    </row>
    <row r="9884" spans="1:4" ht="13.2">
      <c r="A9884" s="404">
        <v>36360</v>
      </c>
      <c r="B9884" s="404" t="s">
        <v>21561</v>
      </c>
      <c r="C9884" s="404" t="s">
        <v>19203</v>
      </c>
      <c r="D9884" s="405">
        <v>2.34</v>
      </c>
    </row>
    <row r="9885" spans="1:4" ht="13.2">
      <c r="A9885" s="404">
        <v>38434</v>
      </c>
      <c r="B9885" s="404" t="s">
        <v>21562</v>
      </c>
      <c r="C9885" s="404" t="s">
        <v>19203</v>
      </c>
      <c r="D9885" s="405">
        <v>3.56</v>
      </c>
    </row>
    <row r="9886" spans="1:4" ht="13.2">
      <c r="A9886" s="404">
        <v>38435</v>
      </c>
      <c r="B9886" s="404" t="s">
        <v>21563</v>
      </c>
      <c r="C9886" s="404" t="s">
        <v>19203</v>
      </c>
      <c r="D9886" s="405">
        <v>8.02</v>
      </c>
    </row>
    <row r="9887" spans="1:4" ht="13.2">
      <c r="A9887" s="404">
        <v>38436</v>
      </c>
      <c r="B9887" s="404" t="s">
        <v>21564</v>
      </c>
      <c r="C9887" s="404" t="s">
        <v>19203</v>
      </c>
      <c r="D9887" s="405">
        <v>13.3</v>
      </c>
    </row>
    <row r="9888" spans="1:4" ht="13.2">
      <c r="A9888" s="404">
        <v>38437</v>
      </c>
      <c r="B9888" s="404" t="s">
        <v>21565</v>
      </c>
      <c r="C9888" s="404" t="s">
        <v>19203</v>
      </c>
      <c r="D9888" s="405">
        <v>21.57</v>
      </c>
    </row>
    <row r="9889" spans="1:4" ht="13.2">
      <c r="A9889" s="404">
        <v>38438</v>
      </c>
      <c r="B9889" s="404" t="s">
        <v>21566</v>
      </c>
      <c r="C9889" s="404" t="s">
        <v>19203</v>
      </c>
      <c r="D9889" s="405">
        <v>62.57</v>
      </c>
    </row>
    <row r="9890" spans="1:4" ht="13.2">
      <c r="A9890" s="404">
        <v>38439</v>
      </c>
      <c r="B9890" s="404" t="s">
        <v>21567</v>
      </c>
      <c r="C9890" s="404" t="s">
        <v>19203</v>
      </c>
      <c r="D9890" s="405">
        <v>79.5</v>
      </c>
    </row>
    <row r="9891" spans="1:4" ht="13.2">
      <c r="A9891" s="404">
        <v>10836</v>
      </c>
      <c r="B9891" s="404" t="s">
        <v>21568</v>
      </c>
      <c r="C9891" s="404" t="s">
        <v>19203</v>
      </c>
      <c r="D9891" s="405">
        <v>20.420000000000002</v>
      </c>
    </row>
    <row r="9892" spans="1:4" ht="13.2">
      <c r="A9892" s="404">
        <v>10835</v>
      </c>
      <c r="B9892" s="404" t="s">
        <v>21569</v>
      </c>
      <c r="C9892" s="404" t="s">
        <v>19203</v>
      </c>
      <c r="D9892" s="405">
        <v>5.7</v>
      </c>
    </row>
    <row r="9893" spans="1:4" ht="13.2">
      <c r="A9893" s="404">
        <v>3475</v>
      </c>
      <c r="B9893" s="404" t="s">
        <v>21570</v>
      </c>
      <c r="C9893" s="404" t="s">
        <v>19203</v>
      </c>
      <c r="D9893" s="405">
        <v>4.54</v>
      </c>
    </row>
    <row r="9894" spans="1:4" ht="13.2">
      <c r="A9894" s="404">
        <v>3485</v>
      </c>
      <c r="B9894" s="404" t="s">
        <v>21571</v>
      </c>
      <c r="C9894" s="404" t="s">
        <v>19203</v>
      </c>
      <c r="D9894" s="405">
        <v>12.54</v>
      </c>
    </row>
    <row r="9895" spans="1:4" ht="13.2">
      <c r="A9895" s="404">
        <v>3534</v>
      </c>
      <c r="B9895" s="404" t="s">
        <v>21572</v>
      </c>
      <c r="C9895" s="404" t="s">
        <v>19203</v>
      </c>
      <c r="D9895" s="405">
        <v>7.19</v>
      </c>
    </row>
    <row r="9896" spans="1:4" ht="13.2">
      <c r="A9896" s="404">
        <v>3543</v>
      </c>
      <c r="B9896" s="404" t="s">
        <v>21573</v>
      </c>
      <c r="C9896" s="404" t="s">
        <v>19203</v>
      </c>
      <c r="D9896" s="405">
        <v>1.67</v>
      </c>
    </row>
    <row r="9897" spans="1:4" ht="13.2">
      <c r="A9897" s="404">
        <v>3482</v>
      </c>
      <c r="B9897" s="404" t="s">
        <v>21574</v>
      </c>
      <c r="C9897" s="404" t="s">
        <v>19203</v>
      </c>
      <c r="D9897" s="405">
        <v>5.14</v>
      </c>
    </row>
    <row r="9898" spans="1:4" ht="13.2">
      <c r="A9898" s="404">
        <v>3505</v>
      </c>
      <c r="B9898" s="404" t="s">
        <v>21575</v>
      </c>
      <c r="C9898" s="404" t="s">
        <v>19203</v>
      </c>
      <c r="D9898" s="405">
        <v>2.48</v>
      </c>
    </row>
    <row r="9899" spans="1:4" ht="13.2">
      <c r="A9899" s="404">
        <v>3521</v>
      </c>
      <c r="B9899" s="404" t="s">
        <v>21576</v>
      </c>
      <c r="C9899" s="404" t="s">
        <v>19203</v>
      </c>
      <c r="D9899" s="405">
        <v>1.87</v>
      </c>
    </row>
    <row r="9900" spans="1:4" ht="13.2">
      <c r="A9900" s="404">
        <v>3531</v>
      </c>
      <c r="B9900" s="404" t="s">
        <v>21577</v>
      </c>
      <c r="C9900" s="404" t="s">
        <v>19203</v>
      </c>
      <c r="D9900" s="405">
        <v>3.56</v>
      </c>
    </row>
    <row r="9901" spans="1:4" ht="13.2">
      <c r="A9901" s="404">
        <v>3522</v>
      </c>
      <c r="B9901" s="404" t="s">
        <v>21578</v>
      </c>
      <c r="C9901" s="404" t="s">
        <v>19203</v>
      </c>
      <c r="D9901" s="405">
        <v>2.2999999999999998</v>
      </c>
    </row>
    <row r="9902" spans="1:4" ht="13.2">
      <c r="A9902" s="404">
        <v>3527</v>
      </c>
      <c r="B9902" s="404" t="s">
        <v>21579</v>
      </c>
      <c r="C9902" s="404" t="s">
        <v>19203</v>
      </c>
      <c r="D9902" s="405">
        <v>12.08</v>
      </c>
    </row>
    <row r="9903" spans="1:4" ht="13.2">
      <c r="A9903" s="404">
        <v>3516</v>
      </c>
      <c r="B9903" s="404" t="s">
        <v>21580</v>
      </c>
      <c r="C9903" s="404" t="s">
        <v>19203</v>
      </c>
      <c r="D9903" s="405">
        <v>2.35</v>
      </c>
    </row>
    <row r="9904" spans="1:4" ht="13.2">
      <c r="A9904" s="404">
        <v>3517</v>
      </c>
      <c r="B9904" s="404" t="s">
        <v>21581</v>
      </c>
      <c r="C9904" s="404" t="s">
        <v>19203</v>
      </c>
      <c r="D9904" s="405">
        <v>2.12</v>
      </c>
    </row>
    <row r="9905" spans="1:4" ht="13.2">
      <c r="A9905" s="404">
        <v>3515</v>
      </c>
      <c r="B9905" s="404" t="s">
        <v>21582</v>
      </c>
      <c r="C9905" s="404" t="s">
        <v>19203</v>
      </c>
      <c r="D9905" s="405">
        <v>6.16</v>
      </c>
    </row>
    <row r="9906" spans="1:4" ht="13.2">
      <c r="A9906" s="404">
        <v>20147</v>
      </c>
      <c r="B9906" s="404" t="s">
        <v>21583</v>
      </c>
      <c r="C9906" s="404" t="s">
        <v>19203</v>
      </c>
      <c r="D9906" s="405">
        <v>5.07</v>
      </c>
    </row>
    <row r="9907" spans="1:4" ht="13.2">
      <c r="A9907" s="404">
        <v>3524</v>
      </c>
      <c r="B9907" s="404" t="s">
        <v>21584</v>
      </c>
      <c r="C9907" s="404" t="s">
        <v>19203</v>
      </c>
      <c r="D9907" s="405">
        <v>7.63</v>
      </c>
    </row>
    <row r="9908" spans="1:4" ht="13.2">
      <c r="A9908" s="404">
        <v>3532</v>
      </c>
      <c r="B9908" s="404" t="s">
        <v>21585</v>
      </c>
      <c r="C9908" s="404" t="s">
        <v>19203</v>
      </c>
      <c r="D9908" s="405">
        <v>17.63</v>
      </c>
    </row>
    <row r="9909" spans="1:4" ht="13.2">
      <c r="A9909" s="404">
        <v>3528</v>
      </c>
      <c r="B9909" s="404" t="s">
        <v>21586</v>
      </c>
      <c r="C9909" s="404" t="s">
        <v>19203</v>
      </c>
      <c r="D9909" s="405">
        <v>9.1999999999999993</v>
      </c>
    </row>
    <row r="9910" spans="1:4" ht="13.2">
      <c r="A9910" s="404">
        <v>37952</v>
      </c>
      <c r="B9910" s="404" t="s">
        <v>21587</v>
      </c>
      <c r="C9910" s="404" t="s">
        <v>19203</v>
      </c>
      <c r="D9910" s="405">
        <v>65.900000000000006</v>
      </c>
    </row>
    <row r="9911" spans="1:4" ht="13.2">
      <c r="A9911" s="404">
        <v>37951</v>
      </c>
      <c r="B9911" s="404" t="s">
        <v>21588</v>
      </c>
      <c r="C9911" s="404" t="s">
        <v>19203</v>
      </c>
      <c r="D9911" s="405">
        <v>2.48</v>
      </c>
    </row>
    <row r="9912" spans="1:4" ht="13.2">
      <c r="A9912" s="404">
        <v>3518</v>
      </c>
      <c r="B9912" s="404" t="s">
        <v>21589</v>
      </c>
      <c r="C9912" s="404" t="s">
        <v>19203</v>
      </c>
      <c r="D9912" s="405">
        <v>3.81</v>
      </c>
    </row>
    <row r="9913" spans="1:4" ht="13.2">
      <c r="A9913" s="404">
        <v>3519</v>
      </c>
      <c r="B9913" s="404" t="s">
        <v>21590</v>
      </c>
      <c r="C9913" s="404" t="s">
        <v>19203</v>
      </c>
      <c r="D9913" s="405">
        <v>7.97</v>
      </c>
    </row>
    <row r="9914" spans="1:4" ht="13.2">
      <c r="A9914" s="404">
        <v>3520</v>
      </c>
      <c r="B9914" s="404" t="s">
        <v>21591</v>
      </c>
      <c r="C9914" s="404" t="s">
        <v>19203</v>
      </c>
      <c r="D9914" s="405">
        <v>8.36</v>
      </c>
    </row>
    <row r="9915" spans="1:4" ht="13.2">
      <c r="A9915" s="404">
        <v>37950</v>
      </c>
      <c r="B9915" s="404" t="s">
        <v>21592</v>
      </c>
      <c r="C9915" s="404" t="s">
        <v>19203</v>
      </c>
      <c r="D9915" s="405">
        <v>60.67</v>
      </c>
    </row>
    <row r="9916" spans="1:4" ht="13.2">
      <c r="A9916" s="404">
        <v>37949</v>
      </c>
      <c r="B9916" s="404" t="s">
        <v>21593</v>
      </c>
      <c r="C9916" s="404" t="s">
        <v>19203</v>
      </c>
      <c r="D9916" s="405">
        <v>2.23</v>
      </c>
    </row>
    <row r="9917" spans="1:4" ht="13.2">
      <c r="A9917" s="404">
        <v>3526</v>
      </c>
      <c r="B9917" s="404" t="s">
        <v>21594</v>
      </c>
      <c r="C9917" s="404" t="s">
        <v>19203</v>
      </c>
      <c r="D9917" s="405">
        <v>3.08</v>
      </c>
    </row>
    <row r="9918" spans="1:4" ht="13.2">
      <c r="A9918" s="404">
        <v>3509</v>
      </c>
      <c r="B9918" s="404" t="s">
        <v>21595</v>
      </c>
      <c r="C9918" s="404" t="s">
        <v>19203</v>
      </c>
      <c r="D9918" s="405">
        <v>6.99</v>
      </c>
    </row>
    <row r="9919" spans="1:4" ht="13.2">
      <c r="A9919" s="404">
        <v>3530</v>
      </c>
      <c r="B9919" s="404" t="s">
        <v>21596</v>
      </c>
      <c r="C9919" s="404" t="s">
        <v>19203</v>
      </c>
      <c r="D9919" s="405">
        <v>195.71</v>
      </c>
    </row>
    <row r="9920" spans="1:4" ht="13.2">
      <c r="A9920" s="404">
        <v>3542</v>
      </c>
      <c r="B9920" s="404" t="s">
        <v>21597</v>
      </c>
      <c r="C9920" s="404" t="s">
        <v>19203</v>
      </c>
      <c r="D9920" s="405">
        <v>0.56000000000000005</v>
      </c>
    </row>
    <row r="9921" spans="1:4" ht="13.2">
      <c r="A9921" s="404">
        <v>3529</v>
      </c>
      <c r="B9921" s="404" t="s">
        <v>21598</v>
      </c>
      <c r="C9921" s="404" t="s">
        <v>19203</v>
      </c>
      <c r="D9921" s="405">
        <v>0.69</v>
      </c>
    </row>
    <row r="9922" spans="1:4" ht="13.2">
      <c r="A9922" s="404">
        <v>3536</v>
      </c>
      <c r="B9922" s="404" t="s">
        <v>21599</v>
      </c>
      <c r="C9922" s="404" t="s">
        <v>19203</v>
      </c>
      <c r="D9922" s="405">
        <v>2.29</v>
      </c>
    </row>
    <row r="9923" spans="1:4" ht="13.2">
      <c r="A9923" s="404">
        <v>3535</v>
      </c>
      <c r="B9923" s="404" t="s">
        <v>21600</v>
      </c>
      <c r="C9923" s="404" t="s">
        <v>19203</v>
      </c>
      <c r="D9923" s="405">
        <v>5.58</v>
      </c>
    </row>
    <row r="9924" spans="1:4" ht="13.2">
      <c r="A9924" s="404">
        <v>3540</v>
      </c>
      <c r="B9924" s="404" t="s">
        <v>21601</v>
      </c>
      <c r="C9924" s="404" t="s">
        <v>19203</v>
      </c>
      <c r="D9924" s="405">
        <v>4.72</v>
      </c>
    </row>
    <row r="9925" spans="1:4" ht="13.2">
      <c r="A9925" s="404">
        <v>3539</v>
      </c>
      <c r="B9925" s="404" t="s">
        <v>21602</v>
      </c>
      <c r="C9925" s="404" t="s">
        <v>19203</v>
      </c>
      <c r="D9925" s="405">
        <v>27.39</v>
      </c>
    </row>
    <row r="9926" spans="1:4" ht="13.2">
      <c r="A9926" s="404">
        <v>3513</v>
      </c>
      <c r="B9926" s="404" t="s">
        <v>21603</v>
      </c>
      <c r="C9926" s="404" t="s">
        <v>19203</v>
      </c>
      <c r="D9926" s="405">
        <v>96.59</v>
      </c>
    </row>
    <row r="9927" spans="1:4" ht="13.2">
      <c r="A9927" s="404">
        <v>3510</v>
      </c>
      <c r="B9927" s="404" t="s">
        <v>21604</v>
      </c>
      <c r="C9927" s="404" t="s">
        <v>19203</v>
      </c>
      <c r="D9927" s="405">
        <v>11.93</v>
      </c>
    </row>
    <row r="9928" spans="1:4" ht="13.2">
      <c r="A9928" s="404">
        <v>38913</v>
      </c>
      <c r="B9928" s="404" t="s">
        <v>21605</v>
      </c>
      <c r="C9928" s="404" t="s">
        <v>19203</v>
      </c>
      <c r="D9928" s="405">
        <v>9.42</v>
      </c>
    </row>
    <row r="9929" spans="1:4" ht="13.2">
      <c r="A9929" s="404">
        <v>38914</v>
      </c>
      <c r="B9929" s="404" t="s">
        <v>21606</v>
      </c>
      <c r="C9929" s="404" t="s">
        <v>19203</v>
      </c>
      <c r="D9929" s="405">
        <v>11.57</v>
      </c>
    </row>
    <row r="9930" spans="1:4" ht="13.2">
      <c r="A9930" s="404">
        <v>38915</v>
      </c>
      <c r="B9930" s="404" t="s">
        <v>21607</v>
      </c>
      <c r="C9930" s="404" t="s">
        <v>19203</v>
      </c>
      <c r="D9930" s="405">
        <v>22.29</v>
      </c>
    </row>
    <row r="9931" spans="1:4" ht="13.2">
      <c r="A9931" s="404">
        <v>38916</v>
      </c>
      <c r="B9931" s="404" t="s">
        <v>21608</v>
      </c>
      <c r="C9931" s="404" t="s">
        <v>19203</v>
      </c>
      <c r="D9931" s="405">
        <v>30.85</v>
      </c>
    </row>
    <row r="9932" spans="1:4" ht="13.2">
      <c r="A9932" s="404">
        <v>39300</v>
      </c>
      <c r="B9932" s="404" t="s">
        <v>21609</v>
      </c>
      <c r="C9932" s="404" t="s">
        <v>19203</v>
      </c>
      <c r="D9932" s="405">
        <v>8.41</v>
      </c>
    </row>
    <row r="9933" spans="1:4" ht="13.2">
      <c r="A9933" s="404">
        <v>39301</v>
      </c>
      <c r="B9933" s="404" t="s">
        <v>21610</v>
      </c>
      <c r="C9933" s="404" t="s">
        <v>19203</v>
      </c>
      <c r="D9933" s="405">
        <v>11.26</v>
      </c>
    </row>
    <row r="9934" spans="1:4" ht="13.2">
      <c r="A9934" s="404">
        <v>39302</v>
      </c>
      <c r="B9934" s="404" t="s">
        <v>21611</v>
      </c>
      <c r="C9934" s="404" t="s">
        <v>19203</v>
      </c>
      <c r="D9934" s="405">
        <v>20.47</v>
      </c>
    </row>
    <row r="9935" spans="1:4" ht="13.2">
      <c r="A9935" s="404">
        <v>38941</v>
      </c>
      <c r="B9935" s="404" t="s">
        <v>21612</v>
      </c>
      <c r="C9935" s="404" t="s">
        <v>19203</v>
      </c>
      <c r="D9935" s="405">
        <v>15.2</v>
      </c>
    </row>
    <row r="9936" spans="1:4" ht="13.2">
      <c r="A9936" s="404">
        <v>38923</v>
      </c>
      <c r="B9936" s="404" t="s">
        <v>21613</v>
      </c>
      <c r="C9936" s="404" t="s">
        <v>19203</v>
      </c>
      <c r="D9936" s="405">
        <v>10.08</v>
      </c>
    </row>
    <row r="9937" spans="1:4" ht="13.2">
      <c r="A9937" s="404">
        <v>38925</v>
      </c>
      <c r="B9937" s="404" t="s">
        <v>21614</v>
      </c>
      <c r="C9937" s="404" t="s">
        <v>19203</v>
      </c>
      <c r="D9937" s="405">
        <v>11.7</v>
      </c>
    </row>
    <row r="9938" spans="1:4" ht="13.2">
      <c r="A9938" s="404">
        <v>38926</v>
      </c>
      <c r="B9938" s="404" t="s">
        <v>21615</v>
      </c>
      <c r="C9938" s="404" t="s">
        <v>19203</v>
      </c>
      <c r="D9938" s="405">
        <v>13.87</v>
      </c>
    </row>
    <row r="9939" spans="1:4" ht="13.2">
      <c r="A9939" s="404">
        <v>38927</v>
      </c>
      <c r="B9939" s="404" t="s">
        <v>21616</v>
      </c>
      <c r="C9939" s="404" t="s">
        <v>19203</v>
      </c>
      <c r="D9939" s="405">
        <v>17.52</v>
      </c>
    </row>
    <row r="9940" spans="1:4" ht="13.2">
      <c r="A9940" s="404">
        <v>39304</v>
      </c>
      <c r="B9940" s="404" t="s">
        <v>21617</v>
      </c>
      <c r="C9940" s="404" t="s">
        <v>19203</v>
      </c>
      <c r="D9940" s="405">
        <v>9.9499999999999993</v>
      </c>
    </row>
    <row r="9941" spans="1:4" ht="13.2">
      <c r="A9941" s="404">
        <v>39305</v>
      </c>
      <c r="B9941" s="404" t="s">
        <v>21618</v>
      </c>
      <c r="C9941" s="404" t="s">
        <v>19203</v>
      </c>
      <c r="D9941" s="405">
        <v>10.91</v>
      </c>
    </row>
    <row r="9942" spans="1:4" ht="13.2">
      <c r="A9942" s="404">
        <v>39306</v>
      </c>
      <c r="B9942" s="404" t="s">
        <v>21619</v>
      </c>
      <c r="C9942" s="404" t="s">
        <v>19203</v>
      </c>
      <c r="D9942" s="405">
        <v>14.67</v>
      </c>
    </row>
    <row r="9943" spans="1:4" ht="13.2">
      <c r="A9943" s="404">
        <v>38928</v>
      </c>
      <c r="B9943" s="404" t="s">
        <v>21620</v>
      </c>
      <c r="C9943" s="404" t="s">
        <v>19203</v>
      </c>
      <c r="D9943" s="405">
        <v>19.39</v>
      </c>
    </row>
    <row r="9944" spans="1:4" ht="13.2">
      <c r="A9944" s="404">
        <v>38917</v>
      </c>
      <c r="B9944" s="404" t="s">
        <v>21621</v>
      </c>
      <c r="C9944" s="404" t="s">
        <v>19203</v>
      </c>
      <c r="D9944" s="405">
        <v>10.84</v>
      </c>
    </row>
    <row r="9945" spans="1:4" ht="13.2">
      <c r="A9945" s="404">
        <v>38919</v>
      </c>
      <c r="B9945" s="404" t="s">
        <v>21622</v>
      </c>
      <c r="C9945" s="404" t="s">
        <v>19203</v>
      </c>
      <c r="D9945" s="405">
        <v>12.72</v>
      </c>
    </row>
    <row r="9946" spans="1:4" ht="13.2">
      <c r="A9946" s="404">
        <v>38922</v>
      </c>
      <c r="B9946" s="404" t="s">
        <v>21623</v>
      </c>
      <c r="C9946" s="404" t="s">
        <v>19203</v>
      </c>
      <c r="D9946" s="405">
        <v>17.07</v>
      </c>
    </row>
    <row r="9947" spans="1:4" ht="13.2">
      <c r="A9947" s="404">
        <v>20151</v>
      </c>
      <c r="B9947" s="404" t="s">
        <v>21624</v>
      </c>
      <c r="C9947" s="404" t="s">
        <v>19203</v>
      </c>
      <c r="D9947" s="405">
        <v>20.55</v>
      </c>
    </row>
    <row r="9948" spans="1:4" ht="13.2">
      <c r="A9948" s="404">
        <v>20152</v>
      </c>
      <c r="B9948" s="404" t="s">
        <v>21625</v>
      </c>
      <c r="C9948" s="404" t="s">
        <v>19203</v>
      </c>
      <c r="D9948" s="405">
        <v>74.36</v>
      </c>
    </row>
    <row r="9949" spans="1:4" ht="13.2">
      <c r="A9949" s="404">
        <v>20148</v>
      </c>
      <c r="B9949" s="404" t="s">
        <v>21626</v>
      </c>
      <c r="C9949" s="404" t="s">
        <v>19203</v>
      </c>
      <c r="D9949" s="405">
        <v>4.04</v>
      </c>
    </row>
    <row r="9950" spans="1:4" ht="13.2">
      <c r="A9950" s="404">
        <v>20149</v>
      </c>
      <c r="B9950" s="404" t="s">
        <v>21627</v>
      </c>
      <c r="C9950" s="404" t="s">
        <v>19203</v>
      </c>
      <c r="D9950" s="405">
        <v>6.75</v>
      </c>
    </row>
    <row r="9951" spans="1:4" ht="13.2">
      <c r="A9951" s="404">
        <v>20150</v>
      </c>
      <c r="B9951" s="404" t="s">
        <v>21628</v>
      </c>
      <c r="C9951" s="404" t="s">
        <v>19203</v>
      </c>
      <c r="D9951" s="405">
        <v>17.39</v>
      </c>
    </row>
    <row r="9952" spans="1:4" ht="13.2">
      <c r="A9952" s="404">
        <v>20157</v>
      </c>
      <c r="B9952" s="404" t="s">
        <v>21629</v>
      </c>
      <c r="C9952" s="404" t="s">
        <v>19203</v>
      </c>
      <c r="D9952" s="405">
        <v>19.52</v>
      </c>
    </row>
    <row r="9953" spans="1:4" ht="13.2">
      <c r="A9953" s="404">
        <v>20158</v>
      </c>
      <c r="B9953" s="404" t="s">
        <v>21630</v>
      </c>
      <c r="C9953" s="404" t="s">
        <v>19203</v>
      </c>
      <c r="D9953" s="405">
        <v>77.52</v>
      </c>
    </row>
    <row r="9954" spans="1:4" ht="13.2">
      <c r="A9954" s="404">
        <v>20154</v>
      </c>
      <c r="B9954" s="404" t="s">
        <v>21631</v>
      </c>
      <c r="C9954" s="404" t="s">
        <v>19203</v>
      </c>
      <c r="D9954" s="405">
        <v>3.95</v>
      </c>
    </row>
    <row r="9955" spans="1:4" ht="13.2">
      <c r="A9955" s="404">
        <v>20155</v>
      </c>
      <c r="B9955" s="404" t="s">
        <v>21632</v>
      </c>
      <c r="C9955" s="404" t="s">
        <v>19203</v>
      </c>
      <c r="D9955" s="405">
        <v>6.02</v>
      </c>
    </row>
    <row r="9956" spans="1:4" ht="13.2">
      <c r="A9956" s="404">
        <v>20156</v>
      </c>
      <c r="B9956" s="404" t="s">
        <v>21633</v>
      </c>
      <c r="C9956" s="404" t="s">
        <v>19203</v>
      </c>
      <c r="D9956" s="405">
        <v>16.93</v>
      </c>
    </row>
    <row r="9957" spans="1:4" ht="13.2">
      <c r="A9957" s="404">
        <v>3499</v>
      </c>
      <c r="B9957" s="404" t="s">
        <v>21634</v>
      </c>
      <c r="C9957" s="404" t="s">
        <v>19203</v>
      </c>
      <c r="D9957" s="405">
        <v>1.07</v>
      </c>
    </row>
    <row r="9958" spans="1:4" ht="13.2">
      <c r="A9958" s="404">
        <v>3500</v>
      </c>
      <c r="B9958" s="404" t="s">
        <v>21635</v>
      </c>
      <c r="C9958" s="404" t="s">
        <v>19203</v>
      </c>
      <c r="D9958" s="405">
        <v>1.42</v>
      </c>
    </row>
    <row r="9959" spans="1:4" ht="13.2">
      <c r="A9959" s="404">
        <v>3501</v>
      </c>
      <c r="B9959" s="404" t="s">
        <v>21636</v>
      </c>
      <c r="C9959" s="404" t="s">
        <v>19203</v>
      </c>
      <c r="D9959" s="405">
        <v>3.92</v>
      </c>
    </row>
    <row r="9960" spans="1:4" ht="13.2">
      <c r="A9960" s="404">
        <v>3502</v>
      </c>
      <c r="B9960" s="404" t="s">
        <v>21637</v>
      </c>
      <c r="C9960" s="404" t="s">
        <v>19203</v>
      </c>
      <c r="D9960" s="405">
        <v>5.64</v>
      </c>
    </row>
    <row r="9961" spans="1:4" ht="13.2">
      <c r="A9961" s="404">
        <v>3503</v>
      </c>
      <c r="B9961" s="404" t="s">
        <v>21638</v>
      </c>
      <c r="C9961" s="404" t="s">
        <v>19203</v>
      </c>
      <c r="D9961" s="405">
        <v>7.08</v>
      </c>
    </row>
    <row r="9962" spans="1:4" ht="13.2">
      <c r="A9962" s="404">
        <v>3477</v>
      </c>
      <c r="B9962" s="404" t="s">
        <v>21639</v>
      </c>
      <c r="C9962" s="404" t="s">
        <v>19203</v>
      </c>
      <c r="D9962" s="405">
        <v>25.74</v>
      </c>
    </row>
    <row r="9963" spans="1:4" ht="13.2">
      <c r="A9963" s="404">
        <v>3478</v>
      </c>
      <c r="B9963" s="404" t="s">
        <v>21640</v>
      </c>
      <c r="C9963" s="404" t="s">
        <v>19203</v>
      </c>
      <c r="D9963" s="405">
        <v>61.71</v>
      </c>
    </row>
    <row r="9964" spans="1:4" ht="13.2">
      <c r="A9964" s="404">
        <v>3525</v>
      </c>
      <c r="B9964" s="404" t="s">
        <v>21641</v>
      </c>
      <c r="C9964" s="404" t="s">
        <v>19203</v>
      </c>
      <c r="D9964" s="405">
        <v>76.16</v>
      </c>
    </row>
    <row r="9965" spans="1:4" ht="13.2">
      <c r="A9965" s="404">
        <v>3511</v>
      </c>
      <c r="B9965" s="404" t="s">
        <v>21642</v>
      </c>
      <c r="C9965" s="404" t="s">
        <v>19203</v>
      </c>
      <c r="D9965" s="405">
        <v>80.790000000000006</v>
      </c>
    </row>
    <row r="9966" spans="1:4" ht="13.2">
      <c r="A9966" s="404">
        <v>12032</v>
      </c>
      <c r="B9966" s="404" t="s">
        <v>21643</v>
      </c>
      <c r="C9966" s="404" t="s">
        <v>19655</v>
      </c>
      <c r="D9966" s="405">
        <v>57.07</v>
      </c>
    </row>
    <row r="9967" spans="1:4" ht="13.2">
      <c r="A9967" s="404">
        <v>12030</v>
      </c>
      <c r="B9967" s="404" t="s">
        <v>21644</v>
      </c>
      <c r="C9967" s="404" t="s">
        <v>19655</v>
      </c>
      <c r="D9967" s="405">
        <v>53.62</v>
      </c>
    </row>
    <row r="9968" spans="1:4" ht="13.2">
      <c r="A9968" s="404">
        <v>10908</v>
      </c>
      <c r="B9968" s="404" t="s">
        <v>21645</v>
      </c>
      <c r="C9968" s="404" t="s">
        <v>19203</v>
      </c>
      <c r="D9968" s="405">
        <v>19.190000000000001</v>
      </c>
    </row>
    <row r="9969" spans="1:4" ht="13.2">
      <c r="A9969" s="404">
        <v>10909</v>
      </c>
      <c r="B9969" s="404" t="s">
        <v>21646</v>
      </c>
      <c r="C9969" s="404" t="s">
        <v>19203</v>
      </c>
      <c r="D9969" s="405">
        <v>22.32</v>
      </c>
    </row>
    <row r="9970" spans="1:4" ht="13.2">
      <c r="A9970" s="404">
        <v>3669</v>
      </c>
      <c r="B9970" s="404" t="s">
        <v>21647</v>
      </c>
      <c r="C9970" s="404" t="s">
        <v>19203</v>
      </c>
      <c r="D9970" s="405">
        <v>13.71</v>
      </c>
    </row>
    <row r="9971" spans="1:4" ht="13.2">
      <c r="A9971" s="404">
        <v>20139</v>
      </c>
      <c r="B9971" s="404" t="s">
        <v>21648</v>
      </c>
      <c r="C9971" s="404" t="s">
        <v>19203</v>
      </c>
      <c r="D9971" s="405">
        <v>117.93</v>
      </c>
    </row>
    <row r="9972" spans="1:4" ht="13.2">
      <c r="A9972" s="404">
        <v>3668</v>
      </c>
      <c r="B9972" s="404" t="s">
        <v>21649</v>
      </c>
      <c r="C9972" s="404" t="s">
        <v>19203</v>
      </c>
      <c r="D9972" s="405">
        <v>42.13</v>
      </c>
    </row>
    <row r="9973" spans="1:4" ht="13.2">
      <c r="A9973" s="404">
        <v>10911</v>
      </c>
      <c r="B9973" s="404" t="s">
        <v>21650</v>
      </c>
      <c r="C9973" s="404" t="s">
        <v>19203</v>
      </c>
      <c r="D9973" s="405">
        <v>18.47</v>
      </c>
    </row>
    <row r="9974" spans="1:4" ht="13.2">
      <c r="A9974" s="404">
        <v>3659</v>
      </c>
      <c r="B9974" s="404" t="s">
        <v>21651</v>
      </c>
      <c r="C9974" s="404" t="s">
        <v>19203</v>
      </c>
      <c r="D9974" s="405">
        <v>18.82</v>
      </c>
    </row>
    <row r="9975" spans="1:4" ht="13.2">
      <c r="A9975" s="404">
        <v>3660</v>
      </c>
      <c r="B9975" s="404" t="s">
        <v>21652</v>
      </c>
      <c r="C9975" s="404" t="s">
        <v>19203</v>
      </c>
      <c r="D9975" s="405">
        <v>24.33</v>
      </c>
    </row>
    <row r="9976" spans="1:4" ht="13.2">
      <c r="A9976" s="404">
        <v>20144</v>
      </c>
      <c r="B9976" s="404" t="s">
        <v>21653</v>
      </c>
      <c r="C9976" s="404" t="s">
        <v>19203</v>
      </c>
      <c r="D9976" s="405">
        <v>54.49</v>
      </c>
    </row>
    <row r="9977" spans="1:4" ht="13.2">
      <c r="A9977" s="404">
        <v>20143</v>
      </c>
      <c r="B9977" s="404" t="s">
        <v>21654</v>
      </c>
      <c r="C9977" s="404" t="s">
        <v>19203</v>
      </c>
      <c r="D9977" s="405">
        <v>69.709999999999994</v>
      </c>
    </row>
    <row r="9978" spans="1:4" ht="13.2">
      <c r="A9978" s="404">
        <v>20145</v>
      </c>
      <c r="B9978" s="404" t="s">
        <v>21655</v>
      </c>
      <c r="C9978" s="404" t="s">
        <v>19203</v>
      </c>
      <c r="D9978" s="405">
        <v>134.47</v>
      </c>
    </row>
    <row r="9979" spans="1:4" ht="13.2">
      <c r="A9979" s="404">
        <v>20146</v>
      </c>
      <c r="B9979" s="404" t="s">
        <v>21656</v>
      </c>
      <c r="C9979" s="404" t="s">
        <v>19203</v>
      </c>
      <c r="D9979" s="405">
        <v>183.83</v>
      </c>
    </row>
    <row r="9980" spans="1:4" ht="13.2">
      <c r="A9980" s="404">
        <v>20140</v>
      </c>
      <c r="B9980" s="404" t="s">
        <v>21657</v>
      </c>
      <c r="C9980" s="404" t="s">
        <v>19203</v>
      </c>
      <c r="D9980" s="405">
        <v>8.6199999999999992</v>
      </c>
    </row>
    <row r="9981" spans="1:4" ht="13.2">
      <c r="A9981" s="404">
        <v>20141</v>
      </c>
      <c r="B9981" s="404" t="s">
        <v>21658</v>
      </c>
      <c r="C9981" s="404" t="s">
        <v>19203</v>
      </c>
      <c r="D9981" s="405">
        <v>21.12</v>
      </c>
    </row>
    <row r="9982" spans="1:4" ht="13.2">
      <c r="A9982" s="404">
        <v>20142</v>
      </c>
      <c r="B9982" s="404" t="s">
        <v>21659</v>
      </c>
      <c r="C9982" s="404" t="s">
        <v>19203</v>
      </c>
      <c r="D9982" s="405">
        <v>37.15</v>
      </c>
    </row>
    <row r="9983" spans="1:4" ht="13.2">
      <c r="A9983" s="404">
        <v>3670</v>
      </c>
      <c r="B9983" s="404" t="s">
        <v>21660</v>
      </c>
      <c r="C9983" s="404" t="s">
        <v>19203</v>
      </c>
      <c r="D9983" s="405">
        <v>24.16</v>
      </c>
    </row>
    <row r="9984" spans="1:4" ht="13.2">
      <c r="A9984" s="404">
        <v>3666</v>
      </c>
      <c r="B9984" s="404" t="s">
        <v>21661</v>
      </c>
      <c r="C9984" s="404" t="s">
        <v>19203</v>
      </c>
      <c r="D9984" s="405">
        <v>3.8</v>
      </c>
    </row>
    <row r="9985" spans="1:4" ht="13.2">
      <c r="A9985" s="404">
        <v>3662</v>
      </c>
      <c r="B9985" s="404" t="s">
        <v>21662</v>
      </c>
      <c r="C9985" s="404" t="s">
        <v>19203</v>
      </c>
      <c r="D9985" s="405">
        <v>9.91</v>
      </c>
    </row>
    <row r="9986" spans="1:4" ht="13.2">
      <c r="A9986" s="404">
        <v>3658</v>
      </c>
      <c r="B9986" s="404" t="s">
        <v>21663</v>
      </c>
      <c r="C9986" s="404" t="s">
        <v>19203</v>
      </c>
      <c r="D9986" s="405">
        <v>18.78</v>
      </c>
    </row>
    <row r="9987" spans="1:4" ht="13.2">
      <c r="A9987" s="404">
        <v>14157</v>
      </c>
      <c r="B9987" s="404" t="s">
        <v>21664</v>
      </c>
      <c r="C9987" s="404" t="s">
        <v>19203</v>
      </c>
      <c r="D9987" s="405">
        <v>2.79</v>
      </c>
    </row>
    <row r="9988" spans="1:4" ht="13.2">
      <c r="A9988" s="404">
        <v>42696</v>
      </c>
      <c r="B9988" s="404" t="s">
        <v>21665</v>
      </c>
      <c r="C9988" s="404" t="s">
        <v>19203</v>
      </c>
      <c r="D9988" s="405">
        <v>148.96</v>
      </c>
    </row>
    <row r="9989" spans="1:4" ht="13.2">
      <c r="A9989" s="404">
        <v>39875</v>
      </c>
      <c r="B9989" s="404" t="s">
        <v>21666</v>
      </c>
      <c r="C9989" s="404" t="s">
        <v>19203</v>
      </c>
      <c r="D9989" s="405">
        <v>614.15</v>
      </c>
    </row>
    <row r="9990" spans="1:4" ht="13.2">
      <c r="A9990" s="404">
        <v>39876</v>
      </c>
      <c r="B9990" s="404" t="s">
        <v>21667</v>
      </c>
      <c r="C9990" s="404" t="s">
        <v>19203</v>
      </c>
      <c r="D9990" s="405">
        <v>768.91</v>
      </c>
    </row>
    <row r="9991" spans="1:4" ht="13.2">
      <c r="A9991" s="404">
        <v>39877</v>
      </c>
      <c r="B9991" s="404" t="s">
        <v>21668</v>
      </c>
      <c r="C9991" s="404" t="s">
        <v>19203</v>
      </c>
      <c r="D9991" s="405">
        <v>1066.44</v>
      </c>
    </row>
    <row r="9992" spans="1:4" ht="13.2">
      <c r="A9992" s="404">
        <v>39878</v>
      </c>
      <c r="B9992" s="404" t="s">
        <v>21669</v>
      </c>
      <c r="C9992" s="404" t="s">
        <v>19203</v>
      </c>
      <c r="D9992" s="405">
        <v>1408.6</v>
      </c>
    </row>
    <row r="9993" spans="1:4" ht="13.2">
      <c r="A9993" s="404">
        <v>39872</v>
      </c>
      <c r="B9993" s="404" t="s">
        <v>21670</v>
      </c>
      <c r="C9993" s="404" t="s">
        <v>19203</v>
      </c>
      <c r="D9993" s="405">
        <v>421.16</v>
      </c>
    </row>
    <row r="9994" spans="1:4" ht="13.2">
      <c r="A9994" s="404">
        <v>39873</v>
      </c>
      <c r="B9994" s="404" t="s">
        <v>21671</v>
      </c>
      <c r="C9994" s="404" t="s">
        <v>19203</v>
      </c>
      <c r="D9994" s="405">
        <v>488.53</v>
      </c>
    </row>
    <row r="9995" spans="1:4" ht="13.2">
      <c r="A9995" s="404">
        <v>39874</v>
      </c>
      <c r="B9995" s="404" t="s">
        <v>21672</v>
      </c>
      <c r="C9995" s="404" t="s">
        <v>19203</v>
      </c>
      <c r="D9995" s="405">
        <v>536.58000000000004</v>
      </c>
    </row>
    <row r="9996" spans="1:4" ht="13.2">
      <c r="A9996" s="404">
        <v>3674</v>
      </c>
      <c r="B9996" s="404" t="s">
        <v>21673</v>
      </c>
      <c r="C9996" s="404" t="s">
        <v>19247</v>
      </c>
      <c r="D9996" s="405">
        <v>86.56</v>
      </c>
    </row>
    <row r="9997" spans="1:4" ht="13.2">
      <c r="A9997" s="404">
        <v>3681</v>
      </c>
      <c r="B9997" s="404" t="s">
        <v>21674</v>
      </c>
      <c r="C9997" s="404" t="s">
        <v>19247</v>
      </c>
      <c r="D9997" s="405">
        <v>128.78</v>
      </c>
    </row>
    <row r="9998" spans="1:4" ht="13.2">
      <c r="A9998" s="404">
        <v>3676</v>
      </c>
      <c r="B9998" s="404" t="s">
        <v>21675</v>
      </c>
      <c r="C9998" s="404" t="s">
        <v>19247</v>
      </c>
      <c r="D9998" s="405">
        <v>484.67</v>
      </c>
    </row>
    <row r="9999" spans="1:4" ht="13.2">
      <c r="A9999" s="404">
        <v>3679</v>
      </c>
      <c r="B9999" s="404" t="s">
        <v>21676</v>
      </c>
      <c r="C9999" s="404" t="s">
        <v>19247</v>
      </c>
      <c r="D9999" s="405">
        <v>400.97</v>
      </c>
    </row>
    <row r="10000" spans="1:4" ht="13.2">
      <c r="A10000" s="404">
        <v>3672</v>
      </c>
      <c r="B10000" s="404" t="s">
        <v>21677</v>
      </c>
      <c r="C10000" s="404" t="s">
        <v>19247</v>
      </c>
      <c r="D10000" s="405">
        <v>1.36</v>
      </c>
    </row>
    <row r="10001" spans="1:4" ht="13.2">
      <c r="A10001" s="404">
        <v>3671</v>
      </c>
      <c r="B10001" s="404" t="s">
        <v>21678</v>
      </c>
      <c r="C10001" s="404" t="s">
        <v>19247</v>
      </c>
      <c r="D10001" s="405">
        <v>1.29</v>
      </c>
    </row>
    <row r="10002" spans="1:4" ht="13.2">
      <c r="A10002" s="404">
        <v>3673</v>
      </c>
      <c r="B10002" s="404" t="s">
        <v>21679</v>
      </c>
      <c r="C10002" s="404" t="s">
        <v>19247</v>
      </c>
      <c r="D10002" s="405">
        <v>2.02</v>
      </c>
    </row>
    <row r="10003" spans="1:4" ht="13.2">
      <c r="A10003" s="404">
        <v>38394</v>
      </c>
      <c r="B10003" s="404" t="s">
        <v>21680</v>
      </c>
      <c r="C10003" s="404" t="s">
        <v>19203</v>
      </c>
      <c r="D10003" s="405">
        <v>383.46</v>
      </c>
    </row>
    <row r="10004" spans="1:4" ht="13.2">
      <c r="A10004" s="404">
        <v>3729</v>
      </c>
      <c r="B10004" s="404" t="s">
        <v>21681</v>
      </c>
      <c r="C10004" s="404" t="s">
        <v>19203</v>
      </c>
      <c r="D10004" s="405">
        <v>131.22999999999999</v>
      </c>
    </row>
    <row r="10005" spans="1:4" ht="13.2">
      <c r="A10005" s="404">
        <v>39357</v>
      </c>
      <c r="B10005" s="404" t="s">
        <v>21682</v>
      </c>
      <c r="C10005" s="404" t="s">
        <v>19203</v>
      </c>
      <c r="D10005" s="405">
        <v>52.21</v>
      </c>
    </row>
    <row r="10006" spans="1:4" ht="13.2">
      <c r="A10006" s="404">
        <v>39358</v>
      </c>
      <c r="B10006" s="404" t="s">
        <v>21683</v>
      </c>
      <c r="C10006" s="404" t="s">
        <v>19203</v>
      </c>
      <c r="D10006" s="405">
        <v>52.21</v>
      </c>
    </row>
    <row r="10007" spans="1:4" ht="13.2">
      <c r="A10007" s="404">
        <v>39355</v>
      </c>
      <c r="B10007" s="404" t="s">
        <v>21684</v>
      </c>
      <c r="C10007" s="404" t="s">
        <v>19203</v>
      </c>
      <c r="D10007" s="405">
        <v>76.069999999999993</v>
      </c>
    </row>
    <row r="10008" spans="1:4" ht="13.2">
      <c r="A10008" s="404">
        <v>39356</v>
      </c>
      <c r="B10008" s="404" t="s">
        <v>21685</v>
      </c>
      <c r="C10008" s="404" t="s">
        <v>19203</v>
      </c>
      <c r="D10008" s="405">
        <v>72.599999999999994</v>
      </c>
    </row>
    <row r="10009" spans="1:4" ht="13.2">
      <c r="A10009" s="404">
        <v>39353</v>
      </c>
      <c r="B10009" s="404" t="s">
        <v>21686</v>
      </c>
      <c r="C10009" s="404" t="s">
        <v>19203</v>
      </c>
      <c r="D10009" s="405">
        <v>166.66</v>
      </c>
    </row>
    <row r="10010" spans="1:4" ht="13.2">
      <c r="A10010" s="404">
        <v>39354</v>
      </c>
      <c r="B10010" s="404" t="s">
        <v>21687</v>
      </c>
      <c r="C10010" s="404" t="s">
        <v>19203</v>
      </c>
      <c r="D10010" s="405">
        <v>351.63</v>
      </c>
    </row>
    <row r="10011" spans="1:4" ht="13.2">
      <c r="A10011" s="404">
        <v>39398</v>
      </c>
      <c r="B10011" s="404" t="s">
        <v>21688</v>
      </c>
      <c r="C10011" s="404" t="s">
        <v>19203</v>
      </c>
      <c r="D10011" s="405">
        <v>79.09</v>
      </c>
    </row>
    <row r="10012" spans="1:4" ht="13.2">
      <c r="A10012" s="404">
        <v>13343</v>
      </c>
      <c r="B10012" s="404" t="s">
        <v>21689</v>
      </c>
      <c r="C10012" s="404" t="s">
        <v>19203</v>
      </c>
      <c r="D10012" s="405">
        <v>60.79</v>
      </c>
    </row>
    <row r="10013" spans="1:4" ht="13.2">
      <c r="A10013" s="404">
        <v>12118</v>
      </c>
      <c r="B10013" s="404" t="s">
        <v>21690</v>
      </c>
      <c r="C10013" s="404" t="s">
        <v>19203</v>
      </c>
      <c r="D10013" s="405">
        <v>21.91</v>
      </c>
    </row>
    <row r="10014" spans="1:4" ht="13.2">
      <c r="A10014" s="404">
        <v>39482</v>
      </c>
      <c r="B10014" s="404" t="s">
        <v>21691</v>
      </c>
      <c r="C10014" s="404" t="s">
        <v>19203</v>
      </c>
      <c r="D10014" s="405">
        <v>567.37</v>
      </c>
    </row>
    <row r="10015" spans="1:4" ht="13.2">
      <c r="A10015" s="404">
        <v>39486</v>
      </c>
      <c r="B10015" s="404" t="s">
        <v>21692</v>
      </c>
      <c r="C10015" s="404" t="s">
        <v>19203</v>
      </c>
      <c r="D10015" s="405">
        <v>463.05</v>
      </c>
    </row>
    <row r="10016" spans="1:4" ht="13.2">
      <c r="A10016" s="404">
        <v>39484</v>
      </c>
      <c r="B10016" s="404" t="s">
        <v>21693</v>
      </c>
      <c r="C10016" s="404" t="s">
        <v>19203</v>
      </c>
      <c r="D10016" s="405">
        <v>567.37</v>
      </c>
    </row>
    <row r="10017" spans="1:4" ht="13.2">
      <c r="A10017" s="404">
        <v>39488</v>
      </c>
      <c r="B10017" s="404" t="s">
        <v>21694</v>
      </c>
      <c r="C10017" s="404" t="s">
        <v>19203</v>
      </c>
      <c r="D10017" s="405">
        <v>470.63</v>
      </c>
    </row>
    <row r="10018" spans="1:4" ht="13.2">
      <c r="A10018" s="404">
        <v>39485</v>
      </c>
      <c r="B10018" s="404" t="s">
        <v>21695</v>
      </c>
      <c r="C10018" s="404" t="s">
        <v>19203</v>
      </c>
      <c r="D10018" s="405">
        <v>567.37</v>
      </c>
    </row>
    <row r="10019" spans="1:4" ht="13.2">
      <c r="A10019" s="404">
        <v>39489</v>
      </c>
      <c r="B10019" s="404" t="s">
        <v>21696</v>
      </c>
      <c r="C10019" s="404" t="s">
        <v>19203</v>
      </c>
      <c r="D10019" s="405">
        <v>478.61</v>
      </c>
    </row>
    <row r="10020" spans="1:4" ht="13.2">
      <c r="A10020" s="404">
        <v>39490</v>
      </c>
      <c r="B10020" s="404" t="s">
        <v>21697</v>
      </c>
      <c r="C10020" s="404" t="s">
        <v>19203</v>
      </c>
      <c r="D10020" s="405">
        <v>713.19</v>
      </c>
    </row>
    <row r="10021" spans="1:4" ht="13.2">
      <c r="A10021" s="404">
        <v>39494</v>
      </c>
      <c r="B10021" s="404" t="s">
        <v>21698</v>
      </c>
      <c r="C10021" s="404" t="s">
        <v>19203</v>
      </c>
      <c r="D10021" s="405">
        <v>512.13</v>
      </c>
    </row>
    <row r="10022" spans="1:4" ht="13.2">
      <c r="A10022" s="404">
        <v>39495</v>
      </c>
      <c r="B10022" s="404" t="s">
        <v>21699</v>
      </c>
      <c r="C10022" s="404" t="s">
        <v>19203</v>
      </c>
      <c r="D10022" s="405">
        <v>577.1</v>
      </c>
    </row>
    <row r="10023" spans="1:4" ht="13.2">
      <c r="A10023" s="404">
        <v>39496</v>
      </c>
      <c r="B10023" s="404" t="s">
        <v>21700</v>
      </c>
      <c r="C10023" s="404" t="s">
        <v>19203</v>
      </c>
      <c r="D10023" s="405">
        <v>634.80999999999995</v>
      </c>
    </row>
    <row r="10024" spans="1:4" ht="13.2">
      <c r="A10024" s="404">
        <v>39492</v>
      </c>
      <c r="B10024" s="404" t="s">
        <v>21701</v>
      </c>
      <c r="C10024" s="404" t="s">
        <v>19203</v>
      </c>
      <c r="D10024" s="405">
        <v>734.94</v>
      </c>
    </row>
    <row r="10025" spans="1:4" ht="13.2">
      <c r="A10025" s="404">
        <v>39497</v>
      </c>
      <c r="B10025" s="404" t="s">
        <v>21702</v>
      </c>
      <c r="C10025" s="404" t="s">
        <v>19203</v>
      </c>
      <c r="D10025" s="405">
        <v>663.84</v>
      </c>
    </row>
    <row r="10026" spans="1:4" ht="13.2">
      <c r="A10026" s="404">
        <v>39493</v>
      </c>
      <c r="B10026" s="404" t="s">
        <v>21703</v>
      </c>
      <c r="C10026" s="404" t="s">
        <v>19203</v>
      </c>
      <c r="D10026" s="405">
        <v>788.29</v>
      </c>
    </row>
    <row r="10027" spans="1:4" ht="13.2">
      <c r="A10027" s="404">
        <v>39500</v>
      </c>
      <c r="B10027" s="404" t="s">
        <v>21704</v>
      </c>
      <c r="C10027" s="404" t="s">
        <v>19203</v>
      </c>
      <c r="D10027" s="405">
        <v>860.09</v>
      </c>
    </row>
    <row r="10028" spans="1:4" ht="13.2">
      <c r="A10028" s="404">
        <v>39498</v>
      </c>
      <c r="B10028" s="404" t="s">
        <v>21705</v>
      </c>
      <c r="C10028" s="404" t="s">
        <v>19203</v>
      </c>
      <c r="D10028" s="405">
        <v>1060.78</v>
      </c>
    </row>
    <row r="10029" spans="1:4" ht="13.2">
      <c r="A10029" s="404">
        <v>43628</v>
      </c>
      <c r="B10029" s="404" t="s">
        <v>21706</v>
      </c>
      <c r="C10029" s="404" t="s">
        <v>19203</v>
      </c>
      <c r="D10029" s="405">
        <v>836.12</v>
      </c>
    </row>
    <row r="10030" spans="1:4" ht="13.2">
      <c r="A10030" s="404">
        <v>39501</v>
      </c>
      <c r="B10030" s="404" t="s">
        <v>21707</v>
      </c>
      <c r="C10030" s="404" t="s">
        <v>19203</v>
      </c>
      <c r="D10030" s="405">
        <v>883.38</v>
      </c>
    </row>
    <row r="10031" spans="1:4" ht="13.2">
      <c r="A10031" s="404">
        <v>39499</v>
      </c>
      <c r="B10031" s="404" t="s">
        <v>21708</v>
      </c>
      <c r="C10031" s="404" t="s">
        <v>19203</v>
      </c>
      <c r="D10031" s="405">
        <v>1075.8399999999999</v>
      </c>
    </row>
    <row r="10032" spans="1:4" ht="13.2">
      <c r="A10032" s="404">
        <v>43621</v>
      </c>
      <c r="B10032" s="404" t="s">
        <v>21709</v>
      </c>
      <c r="C10032" s="404" t="s">
        <v>19203</v>
      </c>
      <c r="D10032" s="405">
        <v>888.38</v>
      </c>
    </row>
    <row r="10033" spans="1:4" ht="13.2">
      <c r="A10033" s="404">
        <v>3733</v>
      </c>
      <c r="B10033" s="404" t="s">
        <v>21710</v>
      </c>
      <c r="C10033" s="404" t="s">
        <v>19606</v>
      </c>
      <c r="D10033" s="405">
        <v>51.17</v>
      </c>
    </row>
    <row r="10034" spans="1:4" ht="13.2">
      <c r="A10034" s="404">
        <v>3731</v>
      </c>
      <c r="B10034" s="404" t="s">
        <v>21711</v>
      </c>
      <c r="C10034" s="404" t="s">
        <v>19606</v>
      </c>
      <c r="D10034" s="405">
        <v>47.5</v>
      </c>
    </row>
    <row r="10035" spans="1:4" ht="13.2">
      <c r="A10035" s="404">
        <v>38137</v>
      </c>
      <c r="B10035" s="404" t="s">
        <v>21712</v>
      </c>
      <c r="C10035" s="404" t="s">
        <v>19606</v>
      </c>
      <c r="D10035" s="405">
        <v>47.78</v>
      </c>
    </row>
    <row r="10036" spans="1:4" ht="13.2">
      <c r="A10036" s="404">
        <v>38138</v>
      </c>
      <c r="B10036" s="404" t="s">
        <v>21713</v>
      </c>
      <c r="C10036" s="404" t="s">
        <v>19606</v>
      </c>
      <c r="D10036" s="405">
        <v>46.92</v>
      </c>
    </row>
    <row r="10037" spans="1:4" ht="13.2">
      <c r="A10037" s="404">
        <v>3736</v>
      </c>
      <c r="B10037" s="404" t="s">
        <v>21714</v>
      </c>
      <c r="C10037" s="404" t="s">
        <v>19606</v>
      </c>
      <c r="D10037" s="405">
        <v>59</v>
      </c>
    </row>
    <row r="10038" spans="1:4" ht="13.2">
      <c r="A10038" s="404">
        <v>3741</v>
      </c>
      <c r="B10038" s="404" t="s">
        <v>21715</v>
      </c>
      <c r="C10038" s="404" t="s">
        <v>19606</v>
      </c>
      <c r="D10038" s="405">
        <v>61.5</v>
      </c>
    </row>
    <row r="10039" spans="1:4" ht="13.2">
      <c r="A10039" s="404">
        <v>3745</v>
      </c>
      <c r="B10039" s="404" t="s">
        <v>21716</v>
      </c>
      <c r="C10039" s="404" t="s">
        <v>19606</v>
      </c>
      <c r="D10039" s="405">
        <v>66.31</v>
      </c>
    </row>
    <row r="10040" spans="1:4" ht="13.2">
      <c r="A10040" s="404">
        <v>3743</v>
      </c>
      <c r="B10040" s="404" t="s">
        <v>21717</v>
      </c>
      <c r="C10040" s="404" t="s">
        <v>19606</v>
      </c>
      <c r="D10040" s="405">
        <v>61.28</v>
      </c>
    </row>
    <row r="10041" spans="1:4" ht="13.2">
      <c r="A10041" s="404">
        <v>3744</v>
      </c>
      <c r="B10041" s="404" t="s">
        <v>21718</v>
      </c>
      <c r="C10041" s="404" t="s">
        <v>19606</v>
      </c>
      <c r="D10041" s="405">
        <v>67.459999999999994</v>
      </c>
    </row>
    <row r="10042" spans="1:4" ht="13.2">
      <c r="A10042" s="404">
        <v>3739</v>
      </c>
      <c r="B10042" s="404" t="s">
        <v>21719</v>
      </c>
      <c r="C10042" s="404" t="s">
        <v>19606</v>
      </c>
      <c r="D10042" s="405">
        <v>70.89</v>
      </c>
    </row>
    <row r="10043" spans="1:4" ht="13.2">
      <c r="A10043" s="404">
        <v>3737</v>
      </c>
      <c r="B10043" s="404" t="s">
        <v>21720</v>
      </c>
      <c r="C10043" s="404" t="s">
        <v>19606</v>
      </c>
      <c r="D10043" s="405">
        <v>74.319999999999993</v>
      </c>
    </row>
    <row r="10044" spans="1:4" ht="13.2">
      <c r="A10044" s="404">
        <v>3738</v>
      </c>
      <c r="B10044" s="404" t="s">
        <v>21721</v>
      </c>
      <c r="C10044" s="404" t="s">
        <v>19606</v>
      </c>
      <c r="D10044" s="405">
        <v>85.75</v>
      </c>
    </row>
    <row r="10045" spans="1:4" ht="13.2">
      <c r="A10045" s="404">
        <v>3747</v>
      </c>
      <c r="B10045" s="404" t="s">
        <v>21722</v>
      </c>
      <c r="C10045" s="404" t="s">
        <v>19606</v>
      </c>
      <c r="D10045" s="405">
        <v>67.459999999999994</v>
      </c>
    </row>
    <row r="10046" spans="1:4" ht="13.2">
      <c r="A10046" s="404">
        <v>11649</v>
      </c>
      <c r="B10046" s="404" t="s">
        <v>21723</v>
      </c>
      <c r="C10046" s="404" t="s">
        <v>19203</v>
      </c>
      <c r="D10046" s="405">
        <v>489.37</v>
      </c>
    </row>
    <row r="10047" spans="1:4" ht="13.2">
      <c r="A10047" s="404">
        <v>11650</v>
      </c>
      <c r="B10047" s="404" t="s">
        <v>21724</v>
      </c>
      <c r="C10047" s="404" t="s">
        <v>19203</v>
      </c>
      <c r="D10047" s="405">
        <v>834.11</v>
      </c>
    </row>
    <row r="10048" spans="1:4" ht="13.2">
      <c r="A10048" s="404">
        <v>3742</v>
      </c>
      <c r="B10048" s="404" t="s">
        <v>21725</v>
      </c>
      <c r="C10048" s="404" t="s">
        <v>19606</v>
      </c>
      <c r="D10048" s="405">
        <v>88.95</v>
      </c>
    </row>
    <row r="10049" spans="1:4" ht="13.2">
      <c r="A10049" s="404">
        <v>3746</v>
      </c>
      <c r="B10049" s="404" t="s">
        <v>21726</v>
      </c>
      <c r="C10049" s="404" t="s">
        <v>19606</v>
      </c>
      <c r="D10049" s="405">
        <v>103.86</v>
      </c>
    </row>
    <row r="10050" spans="1:4" ht="13.2">
      <c r="A10050" s="404">
        <v>21106</v>
      </c>
      <c r="B10050" s="404" t="s">
        <v>21727</v>
      </c>
      <c r="C10050" s="404" t="s">
        <v>19251</v>
      </c>
      <c r="D10050" s="405">
        <v>57.13</v>
      </c>
    </row>
    <row r="10051" spans="1:4" ht="13.2">
      <c r="A10051" s="404">
        <v>3753</v>
      </c>
      <c r="B10051" s="404" t="s">
        <v>21728</v>
      </c>
      <c r="C10051" s="404" t="s">
        <v>19203</v>
      </c>
      <c r="D10051" s="405">
        <v>8.61</v>
      </c>
    </row>
    <row r="10052" spans="1:4" ht="13.2">
      <c r="A10052" s="404">
        <v>39388</v>
      </c>
      <c r="B10052" s="404" t="s">
        <v>21729</v>
      </c>
      <c r="C10052" s="404" t="s">
        <v>19203</v>
      </c>
      <c r="D10052" s="405">
        <v>7.87</v>
      </c>
    </row>
    <row r="10053" spans="1:4" ht="13.2">
      <c r="A10053" s="404">
        <v>39387</v>
      </c>
      <c r="B10053" s="404" t="s">
        <v>21730</v>
      </c>
      <c r="C10053" s="404" t="s">
        <v>19203</v>
      </c>
      <c r="D10053" s="405">
        <v>12.27</v>
      </c>
    </row>
    <row r="10054" spans="1:4" ht="13.2">
      <c r="A10054" s="404">
        <v>39386</v>
      </c>
      <c r="B10054" s="404" t="s">
        <v>21731</v>
      </c>
      <c r="C10054" s="404" t="s">
        <v>19203</v>
      </c>
      <c r="D10054" s="405">
        <v>8.5500000000000007</v>
      </c>
    </row>
    <row r="10055" spans="1:4" ht="13.2">
      <c r="A10055" s="404">
        <v>38194</v>
      </c>
      <c r="B10055" s="404" t="s">
        <v>21732</v>
      </c>
      <c r="C10055" s="404" t="s">
        <v>19203</v>
      </c>
      <c r="D10055" s="405">
        <v>6.4</v>
      </c>
    </row>
    <row r="10056" spans="1:4" ht="13.2">
      <c r="A10056" s="404">
        <v>38193</v>
      </c>
      <c r="B10056" s="404" t="s">
        <v>21733</v>
      </c>
      <c r="C10056" s="404" t="s">
        <v>19203</v>
      </c>
      <c r="D10056" s="405">
        <v>5.56</v>
      </c>
    </row>
    <row r="10057" spans="1:4" ht="13.2">
      <c r="A10057" s="404">
        <v>3749</v>
      </c>
      <c r="B10057" s="404" t="s">
        <v>21734</v>
      </c>
      <c r="C10057" s="404" t="s">
        <v>19203</v>
      </c>
      <c r="D10057" s="405">
        <v>40.49</v>
      </c>
    </row>
    <row r="10058" spans="1:4" ht="13.2">
      <c r="A10058" s="404">
        <v>746</v>
      </c>
      <c r="B10058" s="404" t="s">
        <v>21735</v>
      </c>
      <c r="C10058" s="404" t="s">
        <v>19203</v>
      </c>
      <c r="D10058" s="405">
        <v>2559</v>
      </c>
    </row>
    <row r="10059" spans="1:4" ht="13.2">
      <c r="A10059" s="404">
        <v>20269</v>
      </c>
      <c r="B10059" s="404" t="s">
        <v>21736</v>
      </c>
      <c r="C10059" s="404" t="s">
        <v>19203</v>
      </c>
      <c r="D10059" s="405">
        <v>100.3</v>
      </c>
    </row>
    <row r="10060" spans="1:4" ht="13.2">
      <c r="A10060" s="404">
        <v>20270</v>
      </c>
      <c r="B10060" s="404" t="s">
        <v>21737</v>
      </c>
      <c r="C10060" s="404" t="s">
        <v>19203</v>
      </c>
      <c r="D10060" s="405">
        <v>110.82</v>
      </c>
    </row>
    <row r="10061" spans="1:4" ht="13.2">
      <c r="A10061" s="404">
        <v>11696</v>
      </c>
      <c r="B10061" s="404" t="s">
        <v>21738</v>
      </c>
      <c r="C10061" s="404" t="s">
        <v>19203</v>
      </c>
      <c r="D10061" s="405">
        <v>177.4</v>
      </c>
    </row>
    <row r="10062" spans="1:4" ht="13.2">
      <c r="A10062" s="404">
        <v>10427</v>
      </c>
      <c r="B10062" s="404" t="s">
        <v>21739</v>
      </c>
      <c r="C10062" s="404" t="s">
        <v>19203</v>
      </c>
      <c r="D10062" s="405">
        <v>496.45</v>
      </c>
    </row>
    <row r="10063" spans="1:4" ht="13.2">
      <c r="A10063" s="404">
        <v>10428</v>
      </c>
      <c r="B10063" s="404" t="s">
        <v>21740</v>
      </c>
      <c r="C10063" s="404" t="s">
        <v>19203</v>
      </c>
      <c r="D10063" s="405">
        <v>511.5</v>
      </c>
    </row>
    <row r="10064" spans="1:4" ht="13.2">
      <c r="A10064" s="404">
        <v>36521</v>
      </c>
      <c r="B10064" s="404" t="s">
        <v>21741</v>
      </c>
      <c r="C10064" s="404" t="s">
        <v>19203</v>
      </c>
      <c r="D10064" s="405">
        <v>159.59</v>
      </c>
    </row>
    <row r="10065" spans="1:4" ht="13.2">
      <c r="A10065" s="404">
        <v>36794</v>
      </c>
      <c r="B10065" s="404" t="s">
        <v>21742</v>
      </c>
      <c r="C10065" s="404" t="s">
        <v>19203</v>
      </c>
      <c r="D10065" s="405">
        <v>169.9</v>
      </c>
    </row>
    <row r="10066" spans="1:4" ht="13.2">
      <c r="A10066" s="404">
        <v>10426</v>
      </c>
      <c r="B10066" s="404" t="s">
        <v>21743</v>
      </c>
      <c r="C10066" s="404" t="s">
        <v>19203</v>
      </c>
      <c r="D10066" s="405">
        <v>190.25</v>
      </c>
    </row>
    <row r="10067" spans="1:4" ht="13.2">
      <c r="A10067" s="404">
        <v>10425</v>
      </c>
      <c r="B10067" s="404" t="s">
        <v>21744</v>
      </c>
      <c r="C10067" s="404" t="s">
        <v>19203</v>
      </c>
      <c r="D10067" s="405">
        <v>96.52</v>
      </c>
    </row>
    <row r="10068" spans="1:4" ht="13.2">
      <c r="A10068" s="404">
        <v>10431</v>
      </c>
      <c r="B10068" s="404" t="s">
        <v>21745</v>
      </c>
      <c r="C10068" s="404" t="s">
        <v>19203</v>
      </c>
      <c r="D10068" s="405">
        <v>330.45</v>
      </c>
    </row>
    <row r="10069" spans="1:4" ht="13.2">
      <c r="A10069" s="404">
        <v>10429</v>
      </c>
      <c r="B10069" s="404" t="s">
        <v>21746</v>
      </c>
      <c r="C10069" s="404" t="s">
        <v>19203</v>
      </c>
      <c r="D10069" s="405">
        <v>163.01</v>
      </c>
    </row>
    <row r="10070" spans="1:4" ht="13.2">
      <c r="A10070" s="404">
        <v>10853</v>
      </c>
      <c r="B10070" s="404" t="s">
        <v>21747</v>
      </c>
      <c r="C10070" s="404" t="s">
        <v>19203</v>
      </c>
      <c r="D10070" s="405">
        <v>98.57</v>
      </c>
    </row>
    <row r="10071" spans="1:4" ht="13.2">
      <c r="A10071" s="404">
        <v>5093</v>
      </c>
      <c r="B10071" s="404" t="s">
        <v>21748</v>
      </c>
      <c r="C10071" s="404" t="s">
        <v>19620</v>
      </c>
      <c r="D10071" s="405">
        <v>18.14</v>
      </c>
    </row>
    <row r="10072" spans="1:4" ht="13.2">
      <c r="A10072" s="404">
        <v>44331</v>
      </c>
      <c r="B10072" s="404" t="s">
        <v>21749</v>
      </c>
      <c r="C10072" s="404" t="s">
        <v>19253</v>
      </c>
      <c r="D10072" s="405">
        <v>66.239999999999995</v>
      </c>
    </row>
    <row r="10073" spans="1:4" ht="13.2">
      <c r="A10073" s="404">
        <v>37768</v>
      </c>
      <c r="B10073" s="404" t="s">
        <v>21750</v>
      </c>
      <c r="C10073" s="404" t="s">
        <v>19203</v>
      </c>
      <c r="D10073" s="405">
        <v>295000</v>
      </c>
    </row>
    <row r="10074" spans="1:4" ht="13.2">
      <c r="A10074" s="404">
        <v>37773</v>
      </c>
      <c r="B10074" s="404" t="s">
        <v>21751</v>
      </c>
      <c r="C10074" s="404" t="s">
        <v>19203</v>
      </c>
      <c r="D10074" s="405">
        <v>250504.73</v>
      </c>
    </row>
    <row r="10075" spans="1:4" ht="13.2">
      <c r="A10075" s="404">
        <v>37769</v>
      </c>
      <c r="B10075" s="404" t="s">
        <v>21752</v>
      </c>
      <c r="C10075" s="404" t="s">
        <v>19203</v>
      </c>
      <c r="D10075" s="405">
        <v>419376.48</v>
      </c>
    </row>
    <row r="10076" spans="1:4" ht="13.2">
      <c r="A10076" s="404">
        <v>37770</v>
      </c>
      <c r="B10076" s="404" t="s">
        <v>21753</v>
      </c>
      <c r="C10076" s="404" t="s">
        <v>19203</v>
      </c>
      <c r="D10076" s="405">
        <v>711748.8</v>
      </c>
    </row>
    <row r="10077" spans="1:4" ht="13.2">
      <c r="A10077" s="404">
        <v>38382</v>
      </c>
      <c r="B10077" s="404" t="s">
        <v>21754</v>
      </c>
      <c r="C10077" s="404" t="s">
        <v>19203</v>
      </c>
      <c r="D10077" s="405">
        <v>13.95</v>
      </c>
    </row>
    <row r="10078" spans="1:4" ht="13.2">
      <c r="A10078" s="404">
        <v>38383</v>
      </c>
      <c r="B10078" s="404" t="s">
        <v>21755</v>
      </c>
      <c r="C10078" s="404" t="s">
        <v>19203</v>
      </c>
      <c r="D10078" s="405">
        <v>2.61</v>
      </c>
    </row>
    <row r="10079" spans="1:4" ht="13.2">
      <c r="A10079" s="404">
        <v>3768</v>
      </c>
      <c r="B10079" s="404" t="s">
        <v>21756</v>
      </c>
      <c r="C10079" s="404" t="s">
        <v>19203</v>
      </c>
      <c r="D10079" s="405">
        <v>3.83</v>
      </c>
    </row>
    <row r="10080" spans="1:4" ht="13.2">
      <c r="A10080" s="404">
        <v>3767</v>
      </c>
      <c r="B10080" s="404" t="s">
        <v>21757</v>
      </c>
      <c r="C10080" s="404" t="s">
        <v>19203</v>
      </c>
      <c r="D10080" s="405">
        <v>1.28</v>
      </c>
    </row>
    <row r="10081" spans="1:4" ht="13.2">
      <c r="A10081" s="404">
        <v>13192</v>
      </c>
      <c r="B10081" s="404" t="s">
        <v>21758</v>
      </c>
      <c r="C10081" s="404" t="s">
        <v>19203</v>
      </c>
      <c r="D10081" s="405">
        <v>4937.66</v>
      </c>
    </row>
    <row r="10082" spans="1:4" ht="13.2">
      <c r="A10082" s="404">
        <v>38413</v>
      </c>
      <c r="B10082" s="404" t="s">
        <v>21759</v>
      </c>
      <c r="C10082" s="404" t="s">
        <v>19203</v>
      </c>
      <c r="D10082" s="405">
        <v>816.62</v>
      </c>
    </row>
    <row r="10083" spans="1:4" ht="13.2">
      <c r="A10083" s="404">
        <v>42440</v>
      </c>
      <c r="B10083" s="404" t="s">
        <v>21760</v>
      </c>
      <c r="C10083" s="404" t="s">
        <v>19203</v>
      </c>
      <c r="D10083" s="405">
        <v>1235.9100000000001</v>
      </c>
    </row>
    <row r="10084" spans="1:4" ht="13.2">
      <c r="A10084" s="404">
        <v>20193</v>
      </c>
      <c r="B10084" s="404" t="s">
        <v>21761</v>
      </c>
      <c r="C10084" s="404" t="s">
        <v>21762</v>
      </c>
      <c r="D10084" s="405">
        <v>15</v>
      </c>
    </row>
    <row r="10085" spans="1:4" ht="13.2">
      <c r="A10085" s="404">
        <v>10527</v>
      </c>
      <c r="B10085" s="404" t="s">
        <v>21763</v>
      </c>
      <c r="C10085" s="404" t="s">
        <v>21764</v>
      </c>
      <c r="D10085" s="405">
        <v>20</v>
      </c>
    </row>
    <row r="10086" spans="1:4" ht="13.2">
      <c r="A10086" s="404">
        <v>41805</v>
      </c>
      <c r="B10086" s="404" t="s">
        <v>21765</v>
      </c>
      <c r="C10086" s="404" t="s">
        <v>19353</v>
      </c>
      <c r="D10086" s="405">
        <v>575</v>
      </c>
    </row>
    <row r="10087" spans="1:4" ht="13.2">
      <c r="A10087" s="404">
        <v>40271</v>
      </c>
      <c r="B10087" s="404" t="s">
        <v>21766</v>
      </c>
      <c r="C10087" s="404" t="s">
        <v>21767</v>
      </c>
      <c r="D10087" s="405">
        <v>15.31</v>
      </c>
    </row>
    <row r="10088" spans="1:4" ht="13.2">
      <c r="A10088" s="404">
        <v>40287</v>
      </c>
      <c r="B10088" s="404" t="s">
        <v>21768</v>
      </c>
      <c r="C10088" s="404" t="s">
        <v>19353</v>
      </c>
      <c r="D10088" s="405">
        <v>5.89</v>
      </c>
    </row>
    <row r="10089" spans="1:4" ht="13.2">
      <c r="A10089" s="404">
        <v>4084</v>
      </c>
      <c r="B10089" s="404" t="s">
        <v>21769</v>
      </c>
      <c r="C10089" s="404" t="s">
        <v>19351</v>
      </c>
      <c r="D10089" s="405">
        <v>1.58</v>
      </c>
    </row>
    <row r="10090" spans="1:4" ht="13.2">
      <c r="A10090" s="404">
        <v>743</v>
      </c>
      <c r="B10090" s="404" t="s">
        <v>21770</v>
      </c>
      <c r="C10090" s="404" t="s">
        <v>19351</v>
      </c>
      <c r="D10090" s="405">
        <v>1.58</v>
      </c>
    </row>
    <row r="10091" spans="1:4" ht="13.2">
      <c r="A10091" s="404">
        <v>40293</v>
      </c>
      <c r="B10091" s="404" t="s">
        <v>21771</v>
      </c>
      <c r="C10091" s="404" t="s">
        <v>19351</v>
      </c>
      <c r="D10091" s="405">
        <v>1.89</v>
      </c>
    </row>
    <row r="10092" spans="1:4" ht="13.2">
      <c r="A10092" s="404">
        <v>40294</v>
      </c>
      <c r="B10092" s="404" t="s">
        <v>21772</v>
      </c>
      <c r="C10092" s="404" t="s">
        <v>19351</v>
      </c>
      <c r="D10092" s="405">
        <v>1.58</v>
      </c>
    </row>
    <row r="10093" spans="1:4" ht="13.2">
      <c r="A10093" s="404">
        <v>4085</v>
      </c>
      <c r="B10093" s="404" t="s">
        <v>21773</v>
      </c>
      <c r="C10093" s="404" t="s">
        <v>19351</v>
      </c>
      <c r="D10093" s="405">
        <v>2.21</v>
      </c>
    </row>
    <row r="10094" spans="1:4" ht="13.2">
      <c r="A10094" s="404">
        <v>10779</v>
      </c>
      <c r="B10094" s="404" t="s">
        <v>21774</v>
      </c>
      <c r="C10094" s="404" t="s">
        <v>19353</v>
      </c>
      <c r="D10094" s="405">
        <v>1243.75</v>
      </c>
    </row>
    <row r="10095" spans="1:4" ht="13.2">
      <c r="A10095" s="404">
        <v>10777</v>
      </c>
      <c r="B10095" s="404" t="s">
        <v>21775</v>
      </c>
      <c r="C10095" s="404" t="s">
        <v>19353</v>
      </c>
      <c r="D10095" s="405">
        <v>1129.73</v>
      </c>
    </row>
    <row r="10096" spans="1:4" ht="13.2">
      <c r="A10096" s="404">
        <v>10775</v>
      </c>
      <c r="B10096" s="404" t="s">
        <v>21776</v>
      </c>
      <c r="C10096" s="404" t="s">
        <v>19353</v>
      </c>
      <c r="D10096" s="405">
        <v>995</v>
      </c>
    </row>
    <row r="10097" spans="1:4" ht="13.2">
      <c r="A10097" s="404">
        <v>10776</v>
      </c>
      <c r="B10097" s="404" t="s">
        <v>21777</v>
      </c>
      <c r="C10097" s="404" t="s">
        <v>19353</v>
      </c>
      <c r="D10097" s="405">
        <v>777.34</v>
      </c>
    </row>
    <row r="10098" spans="1:4" ht="13.2">
      <c r="A10098" s="404">
        <v>10778</v>
      </c>
      <c r="B10098" s="404" t="s">
        <v>21778</v>
      </c>
      <c r="C10098" s="404" t="s">
        <v>19353</v>
      </c>
      <c r="D10098" s="405">
        <v>1243.75</v>
      </c>
    </row>
    <row r="10099" spans="1:4" ht="13.2">
      <c r="A10099" s="404">
        <v>40339</v>
      </c>
      <c r="B10099" s="404" t="s">
        <v>21779</v>
      </c>
      <c r="C10099" s="404" t="s">
        <v>21767</v>
      </c>
      <c r="D10099" s="405">
        <v>5.37</v>
      </c>
    </row>
    <row r="10100" spans="1:4" ht="13.2">
      <c r="A10100" s="404">
        <v>10749</v>
      </c>
      <c r="B10100" s="404" t="s">
        <v>21780</v>
      </c>
      <c r="C10100" s="404" t="s">
        <v>21767</v>
      </c>
      <c r="D10100" s="405">
        <v>17.75</v>
      </c>
    </row>
    <row r="10101" spans="1:4" ht="13.2">
      <c r="A10101" s="404">
        <v>40290</v>
      </c>
      <c r="B10101" s="404" t="s">
        <v>21781</v>
      </c>
      <c r="C10101" s="404" t="s">
        <v>21767</v>
      </c>
      <c r="D10101" s="405">
        <v>9.6</v>
      </c>
    </row>
    <row r="10102" spans="1:4" ht="13.2">
      <c r="A10102" s="404">
        <v>3346</v>
      </c>
      <c r="B10102" s="404" t="s">
        <v>21782</v>
      </c>
      <c r="C10102" s="404" t="s">
        <v>19351</v>
      </c>
      <c r="D10102" s="405">
        <v>20.3</v>
      </c>
    </row>
    <row r="10103" spans="1:4" ht="13.2">
      <c r="A10103" s="404">
        <v>3348</v>
      </c>
      <c r="B10103" s="404" t="s">
        <v>21783</v>
      </c>
      <c r="C10103" s="404" t="s">
        <v>19351</v>
      </c>
      <c r="D10103" s="405">
        <v>24.28</v>
      </c>
    </row>
    <row r="10104" spans="1:4" ht="13.2">
      <c r="A10104" s="404">
        <v>39833</v>
      </c>
      <c r="B10104" s="404" t="s">
        <v>21784</v>
      </c>
      <c r="C10104" s="404" t="s">
        <v>19351</v>
      </c>
      <c r="D10104" s="405">
        <v>33.26</v>
      </c>
    </row>
    <row r="10105" spans="1:4" ht="13.2">
      <c r="A10105" s="404">
        <v>7252</v>
      </c>
      <c r="B10105" s="404" t="s">
        <v>21785</v>
      </c>
      <c r="C10105" s="404" t="s">
        <v>19351</v>
      </c>
      <c r="D10105" s="405">
        <v>2.0299999999999998</v>
      </c>
    </row>
    <row r="10106" spans="1:4" ht="13.2">
      <c r="A10106" s="404">
        <v>7247</v>
      </c>
      <c r="B10106" s="404" t="s">
        <v>21786</v>
      </c>
      <c r="C10106" s="404" t="s">
        <v>19351</v>
      </c>
      <c r="D10106" s="405">
        <v>2.0299999999999998</v>
      </c>
    </row>
    <row r="10107" spans="1:4" ht="13.2">
      <c r="A10107" s="404">
        <v>40291</v>
      </c>
      <c r="B10107" s="404" t="s">
        <v>21787</v>
      </c>
      <c r="C10107" s="404" t="s">
        <v>21767</v>
      </c>
      <c r="D10107" s="405">
        <v>500</v>
      </c>
    </row>
    <row r="10108" spans="1:4" ht="13.2">
      <c r="A10108" s="404">
        <v>40275</v>
      </c>
      <c r="B10108" s="404" t="s">
        <v>21788</v>
      </c>
      <c r="C10108" s="404" t="s">
        <v>21767</v>
      </c>
      <c r="D10108" s="405">
        <v>16</v>
      </c>
    </row>
    <row r="10109" spans="1:4" ht="13.2">
      <c r="A10109" s="404">
        <v>42408</v>
      </c>
      <c r="B10109" s="404" t="s">
        <v>21789</v>
      </c>
      <c r="C10109" s="404" t="s">
        <v>19606</v>
      </c>
      <c r="D10109" s="405">
        <v>2.0099999999999998</v>
      </c>
    </row>
    <row r="10110" spans="1:4" ht="13.2">
      <c r="A10110" s="404">
        <v>3777</v>
      </c>
      <c r="B10110" s="404" t="s">
        <v>21790</v>
      </c>
      <c r="C10110" s="404" t="s">
        <v>19606</v>
      </c>
      <c r="D10110" s="405">
        <v>1.45</v>
      </c>
    </row>
    <row r="10111" spans="1:4" ht="13.2">
      <c r="A10111" s="404">
        <v>44699</v>
      </c>
      <c r="B10111" s="404" t="s">
        <v>21791</v>
      </c>
      <c r="C10111" s="404" t="s">
        <v>19251</v>
      </c>
      <c r="D10111" s="405">
        <v>45.83</v>
      </c>
    </row>
    <row r="10112" spans="1:4" ht="13.2">
      <c r="A10112" s="404">
        <v>3798</v>
      </c>
      <c r="B10112" s="404" t="s">
        <v>21792</v>
      </c>
      <c r="C10112" s="404" t="s">
        <v>19203</v>
      </c>
      <c r="D10112" s="405">
        <v>87.69</v>
      </c>
    </row>
    <row r="10113" spans="1:4" ht="13.2">
      <c r="A10113" s="404">
        <v>38769</v>
      </c>
      <c r="B10113" s="404" t="s">
        <v>21793</v>
      </c>
      <c r="C10113" s="404" t="s">
        <v>19203</v>
      </c>
      <c r="D10113" s="405">
        <v>68.48</v>
      </c>
    </row>
    <row r="10114" spans="1:4" ht="13.2">
      <c r="A10114" s="404">
        <v>38774</v>
      </c>
      <c r="B10114" s="404" t="s">
        <v>21794</v>
      </c>
      <c r="C10114" s="404" t="s">
        <v>19203</v>
      </c>
      <c r="D10114" s="405">
        <v>16.079999999999998</v>
      </c>
    </row>
    <row r="10115" spans="1:4" ht="13.2">
      <c r="A10115" s="404">
        <v>42247</v>
      </c>
      <c r="B10115" s="404" t="s">
        <v>21795</v>
      </c>
      <c r="C10115" s="404" t="s">
        <v>19203</v>
      </c>
      <c r="D10115" s="405">
        <v>548.79</v>
      </c>
    </row>
    <row r="10116" spans="1:4" ht="13.2">
      <c r="A10116" s="404">
        <v>42248</v>
      </c>
      <c r="B10116" s="404" t="s">
        <v>21796</v>
      </c>
      <c r="C10116" s="404" t="s">
        <v>19203</v>
      </c>
      <c r="D10116" s="405">
        <v>637.46</v>
      </c>
    </row>
    <row r="10117" spans="1:4" ht="13.2">
      <c r="A10117" s="404">
        <v>42249</v>
      </c>
      <c r="B10117" s="404" t="s">
        <v>21797</v>
      </c>
      <c r="C10117" s="404" t="s">
        <v>19203</v>
      </c>
      <c r="D10117" s="405">
        <v>1056.05</v>
      </c>
    </row>
    <row r="10118" spans="1:4" ht="13.2">
      <c r="A10118" s="404">
        <v>42244</v>
      </c>
      <c r="B10118" s="404" t="s">
        <v>21798</v>
      </c>
      <c r="C10118" s="404" t="s">
        <v>19203</v>
      </c>
      <c r="D10118" s="405">
        <v>164.92</v>
      </c>
    </row>
    <row r="10119" spans="1:4" ht="13.2">
      <c r="A10119" s="404">
        <v>42245</v>
      </c>
      <c r="B10119" s="404" t="s">
        <v>21799</v>
      </c>
      <c r="C10119" s="404" t="s">
        <v>19203</v>
      </c>
      <c r="D10119" s="405">
        <v>304.33</v>
      </c>
    </row>
    <row r="10120" spans="1:4" ht="13.2">
      <c r="A10120" s="404">
        <v>42246</v>
      </c>
      <c r="B10120" s="404" t="s">
        <v>21800</v>
      </c>
      <c r="C10120" s="404" t="s">
        <v>19203</v>
      </c>
      <c r="D10120" s="405">
        <v>336.88</v>
      </c>
    </row>
    <row r="10121" spans="1:4" ht="13.2">
      <c r="A10121" s="404">
        <v>42243</v>
      </c>
      <c r="B10121" s="404" t="s">
        <v>21801</v>
      </c>
      <c r="C10121" s="404" t="s">
        <v>19203</v>
      </c>
      <c r="D10121" s="405">
        <v>406.22</v>
      </c>
    </row>
    <row r="10122" spans="1:4" ht="13.2">
      <c r="A10122" s="404">
        <v>38889</v>
      </c>
      <c r="B10122" s="404" t="s">
        <v>21802</v>
      </c>
      <c r="C10122" s="404" t="s">
        <v>19203</v>
      </c>
      <c r="D10122" s="405">
        <v>52.49</v>
      </c>
    </row>
    <row r="10123" spans="1:4" ht="13.2">
      <c r="A10123" s="404">
        <v>38784</v>
      </c>
      <c r="B10123" s="404" t="s">
        <v>21803</v>
      </c>
      <c r="C10123" s="404" t="s">
        <v>19203</v>
      </c>
      <c r="D10123" s="405">
        <v>70.22</v>
      </c>
    </row>
    <row r="10124" spans="1:4" ht="13.2">
      <c r="A10124" s="404">
        <v>3780</v>
      </c>
      <c r="B10124" s="404" t="s">
        <v>21804</v>
      </c>
      <c r="C10124" s="404" t="s">
        <v>19203</v>
      </c>
      <c r="D10124" s="405">
        <v>107.97</v>
      </c>
    </row>
    <row r="10125" spans="1:4" ht="13.2">
      <c r="A10125" s="404">
        <v>38773</v>
      </c>
      <c r="B10125" s="404" t="s">
        <v>21805</v>
      </c>
      <c r="C10125" s="404" t="s">
        <v>19203</v>
      </c>
      <c r="D10125" s="405">
        <v>6.88</v>
      </c>
    </row>
    <row r="10126" spans="1:4" ht="13.2">
      <c r="A10126" s="404">
        <v>12271</v>
      </c>
      <c r="B10126" s="404" t="s">
        <v>21806</v>
      </c>
      <c r="C10126" s="404" t="s">
        <v>19203</v>
      </c>
      <c r="D10126" s="405">
        <v>384.03</v>
      </c>
    </row>
    <row r="10127" spans="1:4" ht="13.2">
      <c r="A10127" s="404">
        <v>38786</v>
      </c>
      <c r="B10127" s="404" t="s">
        <v>21807</v>
      </c>
      <c r="C10127" s="404" t="s">
        <v>19203</v>
      </c>
      <c r="D10127" s="405">
        <v>223.95</v>
      </c>
    </row>
    <row r="10128" spans="1:4" ht="13.2">
      <c r="A10128" s="404">
        <v>39385</v>
      </c>
      <c r="B10128" s="404" t="s">
        <v>21808</v>
      </c>
      <c r="C10128" s="404" t="s">
        <v>19203</v>
      </c>
      <c r="D10128" s="405">
        <v>14.7</v>
      </c>
    </row>
    <row r="10129" spans="1:4" ht="13.2">
      <c r="A10129" s="404">
        <v>39389</v>
      </c>
      <c r="B10129" s="404" t="s">
        <v>21809</v>
      </c>
      <c r="C10129" s="404" t="s">
        <v>19203</v>
      </c>
      <c r="D10129" s="405">
        <v>15.95</v>
      </c>
    </row>
    <row r="10130" spans="1:4" ht="13.2">
      <c r="A10130" s="404">
        <v>39390</v>
      </c>
      <c r="B10130" s="404" t="s">
        <v>21810</v>
      </c>
      <c r="C10130" s="404" t="s">
        <v>19203</v>
      </c>
      <c r="D10130" s="405">
        <v>33.44</v>
      </c>
    </row>
    <row r="10131" spans="1:4" ht="13.2">
      <c r="A10131" s="404">
        <v>39391</v>
      </c>
      <c r="B10131" s="404" t="s">
        <v>21811</v>
      </c>
      <c r="C10131" s="404" t="s">
        <v>19203</v>
      </c>
      <c r="D10131" s="405">
        <v>37.549999999999997</v>
      </c>
    </row>
    <row r="10132" spans="1:4" ht="13.2">
      <c r="A10132" s="404">
        <v>3803</v>
      </c>
      <c r="B10132" s="404" t="s">
        <v>21812</v>
      </c>
      <c r="C10132" s="404" t="s">
        <v>19203</v>
      </c>
      <c r="D10132" s="405">
        <v>64.94</v>
      </c>
    </row>
    <row r="10133" spans="1:4" ht="13.2">
      <c r="A10133" s="404">
        <v>38770</v>
      </c>
      <c r="B10133" s="404" t="s">
        <v>21813</v>
      </c>
      <c r="C10133" s="404" t="s">
        <v>19203</v>
      </c>
      <c r="D10133" s="405">
        <v>75.19</v>
      </c>
    </row>
    <row r="10134" spans="1:4" ht="13.2">
      <c r="A10134" s="404">
        <v>12267</v>
      </c>
      <c r="B10134" s="404" t="s">
        <v>21814</v>
      </c>
      <c r="C10134" s="404" t="s">
        <v>19203</v>
      </c>
      <c r="D10134" s="405">
        <v>220.34</v>
      </c>
    </row>
    <row r="10135" spans="1:4" ht="13.2">
      <c r="A10135" s="404">
        <v>43265</v>
      </c>
      <c r="B10135" s="404" t="s">
        <v>21815</v>
      </c>
      <c r="C10135" s="404" t="s">
        <v>19203</v>
      </c>
      <c r="D10135" s="405">
        <v>45.98</v>
      </c>
    </row>
    <row r="10136" spans="1:4" ht="13.2">
      <c r="A10136" s="404">
        <v>12266</v>
      </c>
      <c r="B10136" s="404" t="s">
        <v>21816</v>
      </c>
      <c r="C10136" s="404" t="s">
        <v>19203</v>
      </c>
      <c r="D10136" s="405">
        <v>112.78</v>
      </c>
    </row>
    <row r="10137" spans="1:4" ht="13.2">
      <c r="A10137" s="404">
        <v>39378</v>
      </c>
      <c r="B10137" s="404" t="s">
        <v>21817</v>
      </c>
      <c r="C10137" s="404" t="s">
        <v>19203</v>
      </c>
      <c r="D10137" s="405">
        <v>79.959999999999994</v>
      </c>
    </row>
    <row r="10138" spans="1:4" ht="13.2">
      <c r="A10138" s="404">
        <v>43543</v>
      </c>
      <c r="B10138" s="404" t="s">
        <v>21818</v>
      </c>
      <c r="C10138" s="404" t="s">
        <v>19203</v>
      </c>
      <c r="D10138" s="405">
        <v>166.58</v>
      </c>
    </row>
    <row r="10139" spans="1:4" ht="13.2">
      <c r="A10139" s="404">
        <v>38775</v>
      </c>
      <c r="B10139" s="404" t="s">
        <v>21819</v>
      </c>
      <c r="C10139" s="404" t="s">
        <v>19203</v>
      </c>
      <c r="D10139" s="405">
        <v>84.77</v>
      </c>
    </row>
    <row r="10140" spans="1:4" ht="13.2">
      <c r="A10140" s="404">
        <v>44252</v>
      </c>
      <c r="B10140" s="404" t="s">
        <v>21820</v>
      </c>
      <c r="C10140" s="404" t="s">
        <v>19203</v>
      </c>
      <c r="D10140" s="405">
        <v>163.56</v>
      </c>
    </row>
    <row r="10141" spans="1:4" ht="13.2">
      <c r="A10141" s="404">
        <v>21119</v>
      </c>
      <c r="B10141" s="404" t="s">
        <v>21821</v>
      </c>
      <c r="C10141" s="404" t="s">
        <v>19203</v>
      </c>
      <c r="D10141" s="405">
        <v>1.64</v>
      </c>
    </row>
    <row r="10142" spans="1:4" ht="13.2">
      <c r="A10142" s="404">
        <v>37974</v>
      </c>
      <c r="B10142" s="404" t="s">
        <v>21822</v>
      </c>
      <c r="C10142" s="404" t="s">
        <v>19203</v>
      </c>
      <c r="D10142" s="405">
        <v>2.12</v>
      </c>
    </row>
    <row r="10143" spans="1:4" ht="13.2">
      <c r="A10143" s="404">
        <v>37975</v>
      </c>
      <c r="B10143" s="404" t="s">
        <v>21823</v>
      </c>
      <c r="C10143" s="404" t="s">
        <v>19203</v>
      </c>
      <c r="D10143" s="405">
        <v>4.72</v>
      </c>
    </row>
    <row r="10144" spans="1:4" ht="13.2">
      <c r="A10144" s="404">
        <v>37976</v>
      </c>
      <c r="B10144" s="404" t="s">
        <v>21824</v>
      </c>
      <c r="C10144" s="404" t="s">
        <v>19203</v>
      </c>
      <c r="D10144" s="405">
        <v>10.52</v>
      </c>
    </row>
    <row r="10145" spans="1:4" ht="13.2">
      <c r="A10145" s="404">
        <v>37977</v>
      </c>
      <c r="B10145" s="404" t="s">
        <v>21825</v>
      </c>
      <c r="C10145" s="404" t="s">
        <v>19203</v>
      </c>
      <c r="D10145" s="405">
        <v>14.55</v>
      </c>
    </row>
    <row r="10146" spans="1:4" ht="13.2">
      <c r="A10146" s="404">
        <v>37978</v>
      </c>
      <c r="B10146" s="404" t="s">
        <v>21826</v>
      </c>
      <c r="C10146" s="404" t="s">
        <v>19203</v>
      </c>
      <c r="D10146" s="405">
        <v>28.85</v>
      </c>
    </row>
    <row r="10147" spans="1:4" ht="13.2">
      <c r="A10147" s="404">
        <v>37979</v>
      </c>
      <c r="B10147" s="404" t="s">
        <v>21827</v>
      </c>
      <c r="C10147" s="404" t="s">
        <v>19203</v>
      </c>
      <c r="D10147" s="405">
        <v>122.45</v>
      </c>
    </row>
    <row r="10148" spans="1:4" ht="13.2">
      <c r="A10148" s="404">
        <v>37980</v>
      </c>
      <c r="B10148" s="404" t="s">
        <v>21828</v>
      </c>
      <c r="C10148" s="404" t="s">
        <v>19203</v>
      </c>
      <c r="D10148" s="405">
        <v>140.66</v>
      </c>
    </row>
    <row r="10149" spans="1:4" ht="13.2">
      <c r="A10149" s="404">
        <v>36147</v>
      </c>
      <c r="B10149" s="404" t="s">
        <v>21829</v>
      </c>
      <c r="C10149" s="404" t="s">
        <v>19620</v>
      </c>
      <c r="D10149" s="405">
        <v>341.56</v>
      </c>
    </row>
    <row r="10150" spans="1:4" ht="13.2">
      <c r="A10150" s="404">
        <v>12731</v>
      </c>
      <c r="B10150" s="404" t="s">
        <v>21830</v>
      </c>
      <c r="C10150" s="404" t="s">
        <v>19203</v>
      </c>
      <c r="D10150" s="405">
        <v>350.49</v>
      </c>
    </row>
    <row r="10151" spans="1:4" ht="13.2">
      <c r="A10151" s="404">
        <v>12723</v>
      </c>
      <c r="B10151" s="404" t="s">
        <v>21831</v>
      </c>
      <c r="C10151" s="404" t="s">
        <v>19203</v>
      </c>
      <c r="D10151" s="405">
        <v>2.71</v>
      </c>
    </row>
    <row r="10152" spans="1:4" ht="13.2">
      <c r="A10152" s="404">
        <v>12724</v>
      </c>
      <c r="B10152" s="404" t="s">
        <v>21832</v>
      </c>
      <c r="C10152" s="404" t="s">
        <v>19203</v>
      </c>
      <c r="D10152" s="405">
        <v>5.22</v>
      </c>
    </row>
    <row r="10153" spans="1:4" ht="13.2">
      <c r="A10153" s="404">
        <v>12725</v>
      </c>
      <c r="B10153" s="404" t="s">
        <v>21833</v>
      </c>
      <c r="C10153" s="404" t="s">
        <v>19203</v>
      </c>
      <c r="D10153" s="405">
        <v>10.47</v>
      </c>
    </row>
    <row r="10154" spans="1:4" ht="13.2">
      <c r="A10154" s="404">
        <v>12726</v>
      </c>
      <c r="B10154" s="404" t="s">
        <v>21834</v>
      </c>
      <c r="C10154" s="404" t="s">
        <v>19203</v>
      </c>
      <c r="D10154" s="405">
        <v>23.12</v>
      </c>
    </row>
    <row r="10155" spans="1:4" ht="13.2">
      <c r="A10155" s="404">
        <v>12727</v>
      </c>
      <c r="B10155" s="404" t="s">
        <v>21835</v>
      </c>
      <c r="C10155" s="404" t="s">
        <v>19203</v>
      </c>
      <c r="D10155" s="405">
        <v>29.32</v>
      </c>
    </row>
    <row r="10156" spans="1:4" ht="13.2">
      <c r="A10156" s="404">
        <v>12728</v>
      </c>
      <c r="B10156" s="404" t="s">
        <v>21836</v>
      </c>
      <c r="C10156" s="404" t="s">
        <v>19203</v>
      </c>
      <c r="D10156" s="405">
        <v>47.9</v>
      </c>
    </row>
    <row r="10157" spans="1:4" ht="13.2">
      <c r="A10157" s="404">
        <v>12729</v>
      </c>
      <c r="B10157" s="404" t="s">
        <v>21837</v>
      </c>
      <c r="C10157" s="404" t="s">
        <v>19203</v>
      </c>
      <c r="D10157" s="405">
        <v>156.99</v>
      </c>
    </row>
    <row r="10158" spans="1:4" ht="13.2">
      <c r="A10158" s="404">
        <v>12730</v>
      </c>
      <c r="B10158" s="404" t="s">
        <v>21838</v>
      </c>
      <c r="C10158" s="404" t="s">
        <v>19203</v>
      </c>
      <c r="D10158" s="405">
        <v>240.36</v>
      </c>
    </row>
    <row r="10159" spans="1:4" ht="13.2">
      <c r="A10159" s="404">
        <v>3840</v>
      </c>
      <c r="B10159" s="404" t="s">
        <v>21839</v>
      </c>
      <c r="C10159" s="404" t="s">
        <v>19203</v>
      </c>
      <c r="D10159" s="405">
        <v>42.54</v>
      </c>
    </row>
    <row r="10160" spans="1:4" ht="13.2">
      <c r="A10160" s="404">
        <v>3838</v>
      </c>
      <c r="B10160" s="404" t="s">
        <v>21840</v>
      </c>
      <c r="C10160" s="404" t="s">
        <v>19203</v>
      </c>
      <c r="D10160" s="405">
        <v>93.89</v>
      </c>
    </row>
    <row r="10161" spans="1:4" ht="13.2">
      <c r="A10161" s="404">
        <v>3844</v>
      </c>
      <c r="B10161" s="404" t="s">
        <v>21841</v>
      </c>
      <c r="C10161" s="404" t="s">
        <v>19203</v>
      </c>
      <c r="D10161" s="405">
        <v>167.48</v>
      </c>
    </row>
    <row r="10162" spans="1:4" ht="13.2">
      <c r="A10162" s="404">
        <v>3839</v>
      </c>
      <c r="B10162" s="404" t="s">
        <v>21842</v>
      </c>
      <c r="C10162" s="404" t="s">
        <v>19203</v>
      </c>
      <c r="D10162" s="405">
        <v>305.05</v>
      </c>
    </row>
    <row r="10163" spans="1:4" ht="13.2">
      <c r="A10163" s="404">
        <v>3843</v>
      </c>
      <c r="B10163" s="404" t="s">
        <v>21843</v>
      </c>
      <c r="C10163" s="404" t="s">
        <v>19203</v>
      </c>
      <c r="D10163" s="405">
        <v>418.69</v>
      </c>
    </row>
    <row r="10164" spans="1:4" ht="13.2">
      <c r="A10164" s="404">
        <v>3900</v>
      </c>
      <c r="B10164" s="404" t="s">
        <v>21844</v>
      </c>
      <c r="C10164" s="404" t="s">
        <v>19203</v>
      </c>
      <c r="D10164" s="405">
        <v>44.12</v>
      </c>
    </row>
    <row r="10165" spans="1:4" ht="13.2">
      <c r="A10165" s="404">
        <v>3846</v>
      </c>
      <c r="B10165" s="404" t="s">
        <v>21845</v>
      </c>
      <c r="C10165" s="404" t="s">
        <v>19203</v>
      </c>
      <c r="D10165" s="405">
        <v>13.26</v>
      </c>
    </row>
    <row r="10166" spans="1:4" ht="13.2">
      <c r="A10166" s="404">
        <v>3886</v>
      </c>
      <c r="B10166" s="404" t="s">
        <v>21846</v>
      </c>
      <c r="C10166" s="404" t="s">
        <v>19203</v>
      </c>
      <c r="D10166" s="405">
        <v>17.600000000000001</v>
      </c>
    </row>
    <row r="10167" spans="1:4" ht="13.2">
      <c r="A10167" s="404">
        <v>3854</v>
      </c>
      <c r="B10167" s="404" t="s">
        <v>21847</v>
      </c>
      <c r="C10167" s="404" t="s">
        <v>19203</v>
      </c>
      <c r="D10167" s="405">
        <v>10.029999999999999</v>
      </c>
    </row>
    <row r="10168" spans="1:4" ht="13.2">
      <c r="A10168" s="404">
        <v>3873</v>
      </c>
      <c r="B10168" s="404" t="s">
        <v>21848</v>
      </c>
      <c r="C10168" s="404" t="s">
        <v>19203</v>
      </c>
      <c r="D10168" s="405">
        <v>11.68</v>
      </c>
    </row>
    <row r="10169" spans="1:4" ht="13.2">
      <c r="A10169" s="404">
        <v>38021</v>
      </c>
      <c r="B10169" s="404" t="s">
        <v>21849</v>
      </c>
      <c r="C10169" s="404" t="s">
        <v>19203</v>
      </c>
      <c r="D10169" s="405">
        <v>20.73</v>
      </c>
    </row>
    <row r="10170" spans="1:4" ht="13.2">
      <c r="A10170" s="404">
        <v>43838</v>
      </c>
      <c r="B10170" s="404" t="s">
        <v>21850</v>
      </c>
      <c r="C10170" s="404" t="s">
        <v>19203</v>
      </c>
      <c r="D10170" s="405">
        <v>26.8</v>
      </c>
    </row>
    <row r="10171" spans="1:4" ht="13.2">
      <c r="A10171" s="404">
        <v>3847</v>
      </c>
      <c r="B10171" s="404" t="s">
        <v>21851</v>
      </c>
      <c r="C10171" s="404" t="s">
        <v>19203</v>
      </c>
      <c r="D10171" s="405">
        <v>27.02</v>
      </c>
    </row>
    <row r="10172" spans="1:4" ht="13.2">
      <c r="A10172" s="404">
        <v>38022</v>
      </c>
      <c r="B10172" s="404" t="s">
        <v>21852</v>
      </c>
      <c r="C10172" s="404" t="s">
        <v>19203</v>
      </c>
      <c r="D10172" s="405">
        <v>37.15</v>
      </c>
    </row>
    <row r="10173" spans="1:4" ht="13.2">
      <c r="A10173" s="404">
        <v>3826</v>
      </c>
      <c r="B10173" s="404" t="s">
        <v>21853</v>
      </c>
      <c r="C10173" s="404" t="s">
        <v>19203</v>
      </c>
      <c r="D10173" s="405">
        <v>42.21</v>
      </c>
    </row>
    <row r="10174" spans="1:4" ht="13.2">
      <c r="A10174" s="404">
        <v>3825</v>
      </c>
      <c r="B10174" s="404" t="s">
        <v>21854</v>
      </c>
      <c r="C10174" s="404" t="s">
        <v>19203</v>
      </c>
      <c r="D10174" s="405">
        <v>12.14</v>
      </c>
    </row>
    <row r="10175" spans="1:4" ht="13.2">
      <c r="A10175" s="404">
        <v>3827</v>
      </c>
      <c r="B10175" s="404" t="s">
        <v>21855</v>
      </c>
      <c r="C10175" s="404" t="s">
        <v>19203</v>
      </c>
      <c r="D10175" s="405">
        <v>26.52</v>
      </c>
    </row>
    <row r="10176" spans="1:4" ht="13.2">
      <c r="A10176" s="404">
        <v>3830</v>
      </c>
      <c r="B10176" s="404" t="s">
        <v>21856</v>
      </c>
      <c r="C10176" s="404" t="s">
        <v>19203</v>
      </c>
      <c r="D10176" s="405">
        <v>198.82</v>
      </c>
    </row>
    <row r="10177" spans="1:4" ht="13.2">
      <c r="A10177" s="404">
        <v>37981</v>
      </c>
      <c r="B10177" s="404" t="s">
        <v>21857</v>
      </c>
      <c r="C10177" s="404" t="s">
        <v>19203</v>
      </c>
      <c r="D10177" s="405">
        <v>6.12</v>
      </c>
    </row>
    <row r="10178" spans="1:4" ht="13.2">
      <c r="A10178" s="404">
        <v>37982</v>
      </c>
      <c r="B10178" s="404" t="s">
        <v>21858</v>
      </c>
      <c r="C10178" s="404" t="s">
        <v>19203</v>
      </c>
      <c r="D10178" s="405">
        <v>8.89</v>
      </c>
    </row>
    <row r="10179" spans="1:4" ht="13.2">
      <c r="A10179" s="404">
        <v>37983</v>
      </c>
      <c r="B10179" s="404" t="s">
        <v>21859</v>
      </c>
      <c r="C10179" s="404" t="s">
        <v>19203</v>
      </c>
      <c r="D10179" s="405">
        <v>13.14</v>
      </c>
    </row>
    <row r="10180" spans="1:4" ht="13.2">
      <c r="A10180" s="404">
        <v>37984</v>
      </c>
      <c r="B10180" s="404" t="s">
        <v>21860</v>
      </c>
      <c r="C10180" s="404" t="s">
        <v>19203</v>
      </c>
      <c r="D10180" s="405">
        <v>18.46</v>
      </c>
    </row>
    <row r="10181" spans="1:4" ht="13.2">
      <c r="A10181" s="404">
        <v>37985</v>
      </c>
      <c r="B10181" s="404" t="s">
        <v>21861</v>
      </c>
      <c r="C10181" s="404" t="s">
        <v>19203</v>
      </c>
      <c r="D10181" s="405">
        <v>26.23</v>
      </c>
    </row>
    <row r="10182" spans="1:4" ht="13.2">
      <c r="A10182" s="404">
        <v>20165</v>
      </c>
      <c r="B10182" s="404" t="s">
        <v>21862</v>
      </c>
      <c r="C10182" s="404" t="s">
        <v>19203</v>
      </c>
      <c r="D10182" s="405">
        <v>24.64</v>
      </c>
    </row>
    <row r="10183" spans="1:4" ht="13.2">
      <c r="A10183" s="404">
        <v>20166</v>
      </c>
      <c r="B10183" s="404" t="s">
        <v>21863</v>
      </c>
      <c r="C10183" s="404" t="s">
        <v>19203</v>
      </c>
      <c r="D10183" s="405">
        <v>75.27</v>
      </c>
    </row>
    <row r="10184" spans="1:4" ht="13.2">
      <c r="A10184" s="404">
        <v>20164</v>
      </c>
      <c r="B10184" s="404" t="s">
        <v>21864</v>
      </c>
      <c r="C10184" s="404" t="s">
        <v>19203</v>
      </c>
      <c r="D10184" s="405">
        <v>11.84</v>
      </c>
    </row>
    <row r="10185" spans="1:4" ht="13.2">
      <c r="A10185" s="404">
        <v>3893</v>
      </c>
      <c r="B10185" s="404" t="s">
        <v>21865</v>
      </c>
      <c r="C10185" s="404" t="s">
        <v>19203</v>
      </c>
      <c r="D10185" s="405">
        <v>18.559999999999999</v>
      </c>
    </row>
    <row r="10186" spans="1:4" ht="13.2">
      <c r="A10186" s="404">
        <v>3848</v>
      </c>
      <c r="B10186" s="404" t="s">
        <v>21866</v>
      </c>
      <c r="C10186" s="404" t="s">
        <v>19203</v>
      </c>
      <c r="D10186" s="405">
        <v>11.32</v>
      </c>
    </row>
    <row r="10187" spans="1:4" ht="13.2">
      <c r="A10187" s="404">
        <v>3895</v>
      </c>
      <c r="B10187" s="404" t="s">
        <v>21867</v>
      </c>
      <c r="C10187" s="404" t="s">
        <v>19203</v>
      </c>
      <c r="D10187" s="405">
        <v>12.57</v>
      </c>
    </row>
    <row r="10188" spans="1:4" ht="13.2">
      <c r="A10188" s="404">
        <v>12404</v>
      </c>
      <c r="B10188" s="404" t="s">
        <v>21868</v>
      </c>
      <c r="C10188" s="404" t="s">
        <v>19203</v>
      </c>
      <c r="D10188" s="405">
        <v>11.38</v>
      </c>
    </row>
    <row r="10189" spans="1:4" ht="13.2">
      <c r="A10189" s="404">
        <v>3939</v>
      </c>
      <c r="B10189" s="404" t="s">
        <v>21869</v>
      </c>
      <c r="C10189" s="404" t="s">
        <v>19203</v>
      </c>
      <c r="D10189" s="405">
        <v>23.45</v>
      </c>
    </row>
    <row r="10190" spans="1:4" ht="13.2">
      <c r="A10190" s="404">
        <v>3911</v>
      </c>
      <c r="B10190" s="404" t="s">
        <v>21870</v>
      </c>
      <c r="C10190" s="404" t="s">
        <v>19203</v>
      </c>
      <c r="D10190" s="405">
        <v>19.149999999999999</v>
      </c>
    </row>
    <row r="10191" spans="1:4" ht="13.2">
      <c r="A10191" s="404">
        <v>3908</v>
      </c>
      <c r="B10191" s="404" t="s">
        <v>21871</v>
      </c>
      <c r="C10191" s="404" t="s">
        <v>19203</v>
      </c>
      <c r="D10191" s="405">
        <v>6.19</v>
      </c>
    </row>
    <row r="10192" spans="1:4" ht="13.2">
      <c r="A10192" s="404">
        <v>3910</v>
      </c>
      <c r="B10192" s="404" t="s">
        <v>21872</v>
      </c>
      <c r="C10192" s="404" t="s">
        <v>19203</v>
      </c>
      <c r="D10192" s="405">
        <v>13.71</v>
      </c>
    </row>
    <row r="10193" spans="1:4" ht="13.2">
      <c r="A10193" s="404">
        <v>3913</v>
      </c>
      <c r="B10193" s="404" t="s">
        <v>21873</v>
      </c>
      <c r="C10193" s="404" t="s">
        <v>19203</v>
      </c>
      <c r="D10193" s="405">
        <v>65.510000000000005</v>
      </c>
    </row>
    <row r="10194" spans="1:4" ht="13.2">
      <c r="A10194" s="404">
        <v>3912</v>
      </c>
      <c r="B10194" s="404" t="s">
        <v>21874</v>
      </c>
      <c r="C10194" s="404" t="s">
        <v>19203</v>
      </c>
      <c r="D10194" s="405">
        <v>35.909999999999997</v>
      </c>
    </row>
    <row r="10195" spans="1:4" ht="13.2">
      <c r="A10195" s="404">
        <v>3909</v>
      </c>
      <c r="B10195" s="404" t="s">
        <v>21875</v>
      </c>
      <c r="C10195" s="404" t="s">
        <v>19203</v>
      </c>
      <c r="D10195" s="405">
        <v>8.43</v>
      </c>
    </row>
    <row r="10196" spans="1:4" ht="13.2">
      <c r="A10196" s="404">
        <v>3914</v>
      </c>
      <c r="B10196" s="404" t="s">
        <v>21876</v>
      </c>
      <c r="C10196" s="404" t="s">
        <v>19203</v>
      </c>
      <c r="D10196" s="405">
        <v>98.83</v>
      </c>
    </row>
    <row r="10197" spans="1:4" ht="13.2">
      <c r="A10197" s="404">
        <v>3915</v>
      </c>
      <c r="B10197" s="404" t="s">
        <v>21877</v>
      </c>
      <c r="C10197" s="404" t="s">
        <v>19203</v>
      </c>
      <c r="D10197" s="405">
        <v>155.85</v>
      </c>
    </row>
    <row r="10198" spans="1:4" ht="13.2">
      <c r="A10198" s="404">
        <v>3916</v>
      </c>
      <c r="B10198" s="404" t="s">
        <v>21878</v>
      </c>
      <c r="C10198" s="404" t="s">
        <v>19203</v>
      </c>
      <c r="D10198" s="405">
        <v>283.93</v>
      </c>
    </row>
    <row r="10199" spans="1:4" ht="13.2">
      <c r="A10199" s="404">
        <v>3917</v>
      </c>
      <c r="B10199" s="404" t="s">
        <v>21879</v>
      </c>
      <c r="C10199" s="404" t="s">
        <v>19203</v>
      </c>
      <c r="D10199" s="405">
        <v>468.3</v>
      </c>
    </row>
    <row r="10200" spans="1:4" ht="13.2">
      <c r="A10200" s="404">
        <v>1904</v>
      </c>
      <c r="B10200" s="404" t="s">
        <v>21880</v>
      </c>
      <c r="C10200" s="404" t="s">
        <v>19203</v>
      </c>
      <c r="D10200" s="405">
        <v>0.98</v>
      </c>
    </row>
    <row r="10201" spans="1:4" ht="13.2">
      <c r="A10201" s="404">
        <v>1899</v>
      </c>
      <c r="B10201" s="404" t="s">
        <v>21881</v>
      </c>
      <c r="C10201" s="404" t="s">
        <v>19203</v>
      </c>
      <c r="D10201" s="405">
        <v>1.1100000000000001</v>
      </c>
    </row>
    <row r="10202" spans="1:4" ht="13.2">
      <c r="A10202" s="404">
        <v>1900</v>
      </c>
      <c r="B10202" s="404" t="s">
        <v>21882</v>
      </c>
      <c r="C10202" s="404" t="s">
        <v>19203</v>
      </c>
      <c r="D10202" s="405">
        <v>1.79</v>
      </c>
    </row>
    <row r="10203" spans="1:4" ht="13.2">
      <c r="A10203" s="404">
        <v>12407</v>
      </c>
      <c r="B10203" s="404" t="s">
        <v>21883</v>
      </c>
      <c r="C10203" s="404" t="s">
        <v>19203</v>
      </c>
      <c r="D10203" s="405">
        <v>35.450000000000003</v>
      </c>
    </row>
    <row r="10204" spans="1:4" ht="13.2">
      <c r="A10204" s="404">
        <v>12408</v>
      </c>
      <c r="B10204" s="404" t="s">
        <v>21884</v>
      </c>
      <c r="C10204" s="404" t="s">
        <v>19203</v>
      </c>
      <c r="D10204" s="405">
        <v>20.010000000000002</v>
      </c>
    </row>
    <row r="10205" spans="1:4" ht="13.2">
      <c r="A10205" s="404">
        <v>12409</v>
      </c>
      <c r="B10205" s="404" t="s">
        <v>21885</v>
      </c>
      <c r="C10205" s="404" t="s">
        <v>19203</v>
      </c>
      <c r="D10205" s="405">
        <v>20.010000000000002</v>
      </c>
    </row>
    <row r="10206" spans="1:4" ht="13.2">
      <c r="A10206" s="404">
        <v>12410</v>
      </c>
      <c r="B10206" s="404" t="s">
        <v>21886</v>
      </c>
      <c r="C10206" s="404" t="s">
        <v>19203</v>
      </c>
      <c r="D10206" s="405">
        <v>13.78</v>
      </c>
    </row>
    <row r="10207" spans="1:4" ht="13.2">
      <c r="A10207" s="404">
        <v>3936</v>
      </c>
      <c r="B10207" s="404" t="s">
        <v>21887</v>
      </c>
      <c r="C10207" s="404" t="s">
        <v>19203</v>
      </c>
      <c r="D10207" s="405">
        <v>24.91</v>
      </c>
    </row>
    <row r="10208" spans="1:4" ht="13.2">
      <c r="A10208" s="404">
        <v>3922</v>
      </c>
      <c r="B10208" s="404" t="s">
        <v>21888</v>
      </c>
      <c r="C10208" s="404" t="s">
        <v>19203</v>
      </c>
      <c r="D10208" s="405">
        <v>22.91</v>
      </c>
    </row>
    <row r="10209" spans="1:4" ht="13.2">
      <c r="A10209" s="404">
        <v>3924</v>
      </c>
      <c r="B10209" s="404" t="s">
        <v>21889</v>
      </c>
      <c r="C10209" s="404" t="s">
        <v>19203</v>
      </c>
      <c r="D10209" s="405">
        <v>24.91</v>
      </c>
    </row>
    <row r="10210" spans="1:4" ht="13.2">
      <c r="A10210" s="404">
        <v>3923</v>
      </c>
      <c r="B10210" s="404" t="s">
        <v>21890</v>
      </c>
      <c r="C10210" s="404" t="s">
        <v>19203</v>
      </c>
      <c r="D10210" s="405">
        <v>24.91</v>
      </c>
    </row>
    <row r="10211" spans="1:4" ht="13.2">
      <c r="A10211" s="404">
        <v>3937</v>
      </c>
      <c r="B10211" s="404" t="s">
        <v>21891</v>
      </c>
      <c r="C10211" s="404" t="s">
        <v>19203</v>
      </c>
      <c r="D10211" s="405">
        <v>20.55</v>
      </c>
    </row>
    <row r="10212" spans="1:4" ht="13.2">
      <c r="A10212" s="404">
        <v>3921</v>
      </c>
      <c r="B10212" s="404" t="s">
        <v>21892</v>
      </c>
      <c r="C10212" s="404" t="s">
        <v>19203</v>
      </c>
      <c r="D10212" s="405">
        <v>20.56</v>
      </c>
    </row>
    <row r="10213" spans="1:4" ht="13.2">
      <c r="A10213" s="404">
        <v>3920</v>
      </c>
      <c r="B10213" s="404" t="s">
        <v>21893</v>
      </c>
      <c r="C10213" s="404" t="s">
        <v>19203</v>
      </c>
      <c r="D10213" s="405">
        <v>20.55</v>
      </c>
    </row>
    <row r="10214" spans="1:4" ht="13.2">
      <c r="A10214" s="404">
        <v>3938</v>
      </c>
      <c r="B10214" s="404" t="s">
        <v>21894</v>
      </c>
      <c r="C10214" s="404" t="s">
        <v>19203</v>
      </c>
      <c r="D10214" s="405">
        <v>13.55</v>
      </c>
    </row>
    <row r="10215" spans="1:4" ht="13.2">
      <c r="A10215" s="404">
        <v>3919</v>
      </c>
      <c r="B10215" s="404" t="s">
        <v>21895</v>
      </c>
      <c r="C10215" s="404" t="s">
        <v>19203</v>
      </c>
      <c r="D10215" s="405">
        <v>13.81</v>
      </c>
    </row>
    <row r="10216" spans="1:4" ht="13.2">
      <c r="A10216" s="404">
        <v>3927</v>
      </c>
      <c r="B10216" s="404" t="s">
        <v>21896</v>
      </c>
      <c r="C10216" s="404" t="s">
        <v>19203</v>
      </c>
      <c r="D10216" s="405">
        <v>69.95</v>
      </c>
    </row>
    <row r="10217" spans="1:4" ht="13.2">
      <c r="A10217" s="404">
        <v>3928</v>
      </c>
      <c r="B10217" s="404" t="s">
        <v>21897</v>
      </c>
      <c r="C10217" s="404" t="s">
        <v>19203</v>
      </c>
      <c r="D10217" s="405">
        <v>69.95</v>
      </c>
    </row>
    <row r="10218" spans="1:4" ht="13.2">
      <c r="A10218" s="404">
        <v>3926</v>
      </c>
      <c r="B10218" s="404" t="s">
        <v>21898</v>
      </c>
      <c r="C10218" s="404" t="s">
        <v>19203</v>
      </c>
      <c r="D10218" s="405">
        <v>39.880000000000003</v>
      </c>
    </row>
    <row r="10219" spans="1:4" ht="13.2">
      <c r="A10219" s="404">
        <v>3935</v>
      </c>
      <c r="B10219" s="404" t="s">
        <v>21899</v>
      </c>
      <c r="C10219" s="404" t="s">
        <v>19203</v>
      </c>
      <c r="D10219" s="405">
        <v>39.880000000000003</v>
      </c>
    </row>
    <row r="10220" spans="1:4" ht="13.2">
      <c r="A10220" s="404">
        <v>3925</v>
      </c>
      <c r="B10220" s="404" t="s">
        <v>21900</v>
      </c>
      <c r="C10220" s="404" t="s">
        <v>19203</v>
      </c>
      <c r="D10220" s="405">
        <v>39.880000000000003</v>
      </c>
    </row>
    <row r="10221" spans="1:4" ht="13.2">
      <c r="A10221" s="404">
        <v>12406</v>
      </c>
      <c r="B10221" s="404" t="s">
        <v>21901</v>
      </c>
      <c r="C10221" s="404" t="s">
        <v>19203</v>
      </c>
      <c r="D10221" s="405">
        <v>9.7899999999999991</v>
      </c>
    </row>
    <row r="10222" spans="1:4" ht="13.2">
      <c r="A10222" s="404">
        <v>3929</v>
      </c>
      <c r="B10222" s="404" t="s">
        <v>21902</v>
      </c>
      <c r="C10222" s="404" t="s">
        <v>19203</v>
      </c>
      <c r="D10222" s="405">
        <v>106.58</v>
      </c>
    </row>
    <row r="10223" spans="1:4" ht="13.2">
      <c r="A10223" s="404">
        <v>3931</v>
      </c>
      <c r="B10223" s="404" t="s">
        <v>21903</v>
      </c>
      <c r="C10223" s="404" t="s">
        <v>19203</v>
      </c>
      <c r="D10223" s="405">
        <v>106.58</v>
      </c>
    </row>
    <row r="10224" spans="1:4" ht="13.2">
      <c r="A10224" s="404">
        <v>3930</v>
      </c>
      <c r="B10224" s="404" t="s">
        <v>21904</v>
      </c>
      <c r="C10224" s="404" t="s">
        <v>19203</v>
      </c>
      <c r="D10224" s="405">
        <v>106.58</v>
      </c>
    </row>
    <row r="10225" spans="1:4" ht="13.2">
      <c r="A10225" s="404">
        <v>3932</v>
      </c>
      <c r="B10225" s="404" t="s">
        <v>21905</v>
      </c>
      <c r="C10225" s="404" t="s">
        <v>19203</v>
      </c>
      <c r="D10225" s="405">
        <v>184.03</v>
      </c>
    </row>
    <row r="10226" spans="1:4" ht="13.2">
      <c r="A10226" s="404">
        <v>3933</v>
      </c>
      <c r="B10226" s="404" t="s">
        <v>21906</v>
      </c>
      <c r="C10226" s="404" t="s">
        <v>19203</v>
      </c>
      <c r="D10226" s="405">
        <v>184.03</v>
      </c>
    </row>
    <row r="10227" spans="1:4" ht="13.2">
      <c r="A10227" s="404">
        <v>3934</v>
      </c>
      <c r="B10227" s="404" t="s">
        <v>21907</v>
      </c>
      <c r="C10227" s="404" t="s">
        <v>19203</v>
      </c>
      <c r="D10227" s="405">
        <v>184.03</v>
      </c>
    </row>
    <row r="10228" spans="1:4" ht="13.2">
      <c r="A10228" s="404">
        <v>40355</v>
      </c>
      <c r="B10228" s="404" t="s">
        <v>21908</v>
      </c>
      <c r="C10228" s="404" t="s">
        <v>19203</v>
      </c>
      <c r="D10228" s="405">
        <v>12.51</v>
      </c>
    </row>
    <row r="10229" spans="1:4" ht="13.2">
      <c r="A10229" s="404">
        <v>40364</v>
      </c>
      <c r="B10229" s="404" t="s">
        <v>21909</v>
      </c>
      <c r="C10229" s="404" t="s">
        <v>19203</v>
      </c>
      <c r="D10229" s="405">
        <v>58.62</v>
      </c>
    </row>
    <row r="10230" spans="1:4" ht="13.2">
      <c r="A10230" s="404">
        <v>40361</v>
      </c>
      <c r="B10230" s="404" t="s">
        <v>21910</v>
      </c>
      <c r="C10230" s="404" t="s">
        <v>19203</v>
      </c>
      <c r="D10230" s="405">
        <v>45.83</v>
      </c>
    </row>
    <row r="10231" spans="1:4" ht="13.2">
      <c r="A10231" s="404">
        <v>40358</v>
      </c>
      <c r="B10231" s="404" t="s">
        <v>21911</v>
      </c>
      <c r="C10231" s="404" t="s">
        <v>19203</v>
      </c>
      <c r="D10231" s="405">
        <v>17.47</v>
      </c>
    </row>
    <row r="10232" spans="1:4" ht="13.2">
      <c r="A10232" s="404">
        <v>40370</v>
      </c>
      <c r="B10232" s="404" t="s">
        <v>21912</v>
      </c>
      <c r="C10232" s="404" t="s">
        <v>19203</v>
      </c>
      <c r="D10232" s="405">
        <v>186</v>
      </c>
    </row>
    <row r="10233" spans="1:4" ht="13.2">
      <c r="A10233" s="404">
        <v>40367</v>
      </c>
      <c r="B10233" s="404" t="s">
        <v>21913</v>
      </c>
      <c r="C10233" s="404" t="s">
        <v>19203</v>
      </c>
      <c r="D10233" s="405">
        <v>92.45</v>
      </c>
    </row>
    <row r="10234" spans="1:4" ht="13.2">
      <c r="A10234" s="404">
        <v>40373</v>
      </c>
      <c r="B10234" s="404" t="s">
        <v>21914</v>
      </c>
      <c r="C10234" s="404" t="s">
        <v>19203</v>
      </c>
      <c r="D10234" s="405">
        <v>251.52</v>
      </c>
    </row>
    <row r="10235" spans="1:4" ht="13.2">
      <c r="A10235" s="404">
        <v>3907</v>
      </c>
      <c r="B10235" s="404" t="s">
        <v>21915</v>
      </c>
      <c r="C10235" s="404" t="s">
        <v>19203</v>
      </c>
      <c r="D10235" s="405">
        <v>5.08</v>
      </c>
    </row>
    <row r="10236" spans="1:4" ht="13.2">
      <c r="A10236" s="404">
        <v>3889</v>
      </c>
      <c r="B10236" s="404" t="s">
        <v>21916</v>
      </c>
      <c r="C10236" s="404" t="s">
        <v>19203</v>
      </c>
      <c r="D10236" s="405">
        <v>3.61</v>
      </c>
    </row>
    <row r="10237" spans="1:4" ht="13.2">
      <c r="A10237" s="404">
        <v>3868</v>
      </c>
      <c r="B10237" s="404" t="s">
        <v>21917</v>
      </c>
      <c r="C10237" s="404" t="s">
        <v>19203</v>
      </c>
      <c r="D10237" s="405">
        <v>1.33</v>
      </c>
    </row>
    <row r="10238" spans="1:4" ht="13.2">
      <c r="A10238" s="404">
        <v>3869</v>
      </c>
      <c r="B10238" s="404" t="s">
        <v>21918</v>
      </c>
      <c r="C10238" s="404" t="s">
        <v>19203</v>
      </c>
      <c r="D10238" s="405">
        <v>2.94</v>
      </c>
    </row>
    <row r="10239" spans="1:4" ht="13.2">
      <c r="A10239" s="404">
        <v>3872</v>
      </c>
      <c r="B10239" s="404" t="s">
        <v>21919</v>
      </c>
      <c r="C10239" s="404" t="s">
        <v>19203</v>
      </c>
      <c r="D10239" s="405">
        <v>5.01</v>
      </c>
    </row>
    <row r="10240" spans="1:4" ht="13.2">
      <c r="A10240" s="404">
        <v>3850</v>
      </c>
      <c r="B10240" s="404" t="s">
        <v>21920</v>
      </c>
      <c r="C10240" s="404" t="s">
        <v>19203</v>
      </c>
      <c r="D10240" s="405">
        <v>11.57</v>
      </c>
    </row>
    <row r="10241" spans="1:4" ht="13.2">
      <c r="A10241" s="404">
        <v>38023</v>
      </c>
      <c r="B10241" s="404" t="s">
        <v>21921</v>
      </c>
      <c r="C10241" s="404" t="s">
        <v>19203</v>
      </c>
      <c r="D10241" s="405">
        <v>5.89</v>
      </c>
    </row>
    <row r="10242" spans="1:4" ht="13.2">
      <c r="A10242" s="404">
        <v>37986</v>
      </c>
      <c r="B10242" s="404" t="s">
        <v>21922</v>
      </c>
      <c r="C10242" s="404" t="s">
        <v>19203</v>
      </c>
      <c r="D10242" s="405">
        <v>2.09</v>
      </c>
    </row>
    <row r="10243" spans="1:4" ht="13.2">
      <c r="A10243" s="404">
        <v>37987</v>
      </c>
      <c r="B10243" s="404" t="s">
        <v>21923</v>
      </c>
      <c r="C10243" s="404" t="s">
        <v>19203</v>
      </c>
      <c r="D10243" s="405">
        <v>104.34</v>
      </c>
    </row>
    <row r="10244" spans="1:4" ht="13.2">
      <c r="A10244" s="404">
        <v>37988</v>
      </c>
      <c r="B10244" s="404" t="s">
        <v>21924</v>
      </c>
      <c r="C10244" s="404" t="s">
        <v>19203</v>
      </c>
      <c r="D10244" s="405">
        <v>165.8</v>
      </c>
    </row>
    <row r="10245" spans="1:4" ht="13.2">
      <c r="A10245" s="404">
        <v>21120</v>
      </c>
      <c r="B10245" s="404" t="s">
        <v>21925</v>
      </c>
      <c r="C10245" s="404" t="s">
        <v>19203</v>
      </c>
      <c r="D10245" s="405">
        <v>10.67</v>
      </c>
    </row>
    <row r="10246" spans="1:4" ht="13.2">
      <c r="A10246" s="404">
        <v>39318</v>
      </c>
      <c r="B10246" s="404" t="s">
        <v>21926</v>
      </c>
      <c r="C10246" s="404" t="s">
        <v>19203</v>
      </c>
      <c r="D10246" s="405">
        <v>9.92</v>
      </c>
    </row>
    <row r="10247" spans="1:4" ht="13.2">
      <c r="A10247" s="404">
        <v>40366</v>
      </c>
      <c r="B10247" s="404" t="s">
        <v>21927</v>
      </c>
      <c r="C10247" s="404" t="s">
        <v>19203</v>
      </c>
      <c r="D10247" s="405">
        <v>45.72</v>
      </c>
    </row>
    <row r="10248" spans="1:4" ht="13.2">
      <c r="A10248" s="404">
        <v>40363</v>
      </c>
      <c r="B10248" s="404" t="s">
        <v>21928</v>
      </c>
      <c r="C10248" s="404" t="s">
        <v>19203</v>
      </c>
      <c r="D10248" s="405">
        <v>35.76</v>
      </c>
    </row>
    <row r="10249" spans="1:4" ht="13.2">
      <c r="A10249" s="404">
        <v>40354</v>
      </c>
      <c r="B10249" s="404" t="s">
        <v>21929</v>
      </c>
      <c r="C10249" s="404" t="s">
        <v>19203</v>
      </c>
      <c r="D10249" s="405">
        <v>15.57</v>
      </c>
    </row>
    <row r="10250" spans="1:4" ht="13.2">
      <c r="A10250" s="404">
        <v>40360</v>
      </c>
      <c r="B10250" s="404" t="s">
        <v>21930</v>
      </c>
      <c r="C10250" s="404" t="s">
        <v>19203</v>
      </c>
      <c r="D10250" s="405">
        <v>23.44</v>
      </c>
    </row>
    <row r="10251" spans="1:4" ht="13.2">
      <c r="A10251" s="404">
        <v>40372</v>
      </c>
      <c r="B10251" s="404" t="s">
        <v>21931</v>
      </c>
      <c r="C10251" s="404" t="s">
        <v>19203</v>
      </c>
      <c r="D10251" s="405">
        <v>144.79</v>
      </c>
    </row>
    <row r="10252" spans="1:4" ht="13.2">
      <c r="A10252" s="404">
        <v>40369</v>
      </c>
      <c r="B10252" s="404" t="s">
        <v>21932</v>
      </c>
      <c r="C10252" s="404" t="s">
        <v>19203</v>
      </c>
      <c r="D10252" s="405">
        <v>72.06</v>
      </c>
    </row>
    <row r="10253" spans="1:4" ht="13.2">
      <c r="A10253" s="404">
        <v>40357</v>
      </c>
      <c r="B10253" s="404" t="s">
        <v>21933</v>
      </c>
      <c r="C10253" s="404" t="s">
        <v>19203</v>
      </c>
      <c r="D10253" s="405">
        <v>17.47</v>
      </c>
    </row>
    <row r="10254" spans="1:4" ht="13.2">
      <c r="A10254" s="404">
        <v>40375</v>
      </c>
      <c r="B10254" s="404" t="s">
        <v>21934</v>
      </c>
      <c r="C10254" s="404" t="s">
        <v>19203</v>
      </c>
      <c r="D10254" s="405">
        <v>196</v>
      </c>
    </row>
    <row r="10255" spans="1:4" ht="13.2">
      <c r="A10255" s="404">
        <v>1893</v>
      </c>
      <c r="B10255" s="404" t="s">
        <v>21935</v>
      </c>
      <c r="C10255" s="404" t="s">
        <v>19203</v>
      </c>
      <c r="D10255" s="405">
        <v>3.69</v>
      </c>
    </row>
    <row r="10256" spans="1:4" ht="13.2">
      <c r="A10256" s="404">
        <v>1902</v>
      </c>
      <c r="B10256" s="404" t="s">
        <v>21936</v>
      </c>
      <c r="C10256" s="404" t="s">
        <v>19203</v>
      </c>
      <c r="D10256" s="405">
        <v>2.68</v>
      </c>
    </row>
    <row r="10257" spans="1:4" ht="13.2">
      <c r="A10257" s="404">
        <v>1901</v>
      </c>
      <c r="B10257" s="404" t="s">
        <v>21937</v>
      </c>
      <c r="C10257" s="404" t="s">
        <v>19203</v>
      </c>
      <c r="D10257" s="405">
        <v>0.84</v>
      </c>
    </row>
    <row r="10258" spans="1:4" ht="13.2">
      <c r="A10258" s="404">
        <v>1892</v>
      </c>
      <c r="B10258" s="404" t="s">
        <v>21938</v>
      </c>
      <c r="C10258" s="404" t="s">
        <v>19203</v>
      </c>
      <c r="D10258" s="405">
        <v>1.73</v>
      </c>
    </row>
    <row r="10259" spans="1:4" ht="13.2">
      <c r="A10259" s="404">
        <v>1907</v>
      </c>
      <c r="B10259" s="404" t="s">
        <v>21939</v>
      </c>
      <c r="C10259" s="404" t="s">
        <v>19203</v>
      </c>
      <c r="D10259" s="405">
        <v>11.88</v>
      </c>
    </row>
    <row r="10260" spans="1:4" ht="13.2">
      <c r="A10260" s="404">
        <v>1894</v>
      </c>
      <c r="B10260" s="404" t="s">
        <v>21940</v>
      </c>
      <c r="C10260" s="404" t="s">
        <v>19203</v>
      </c>
      <c r="D10260" s="405">
        <v>5.34</v>
      </c>
    </row>
    <row r="10261" spans="1:4" ht="13.2">
      <c r="A10261" s="404">
        <v>1891</v>
      </c>
      <c r="B10261" s="404" t="s">
        <v>21941</v>
      </c>
      <c r="C10261" s="404" t="s">
        <v>19203</v>
      </c>
      <c r="D10261" s="405">
        <v>1.24</v>
      </c>
    </row>
    <row r="10262" spans="1:4" ht="13.2">
      <c r="A10262" s="404">
        <v>1896</v>
      </c>
      <c r="B10262" s="404" t="s">
        <v>21942</v>
      </c>
      <c r="C10262" s="404" t="s">
        <v>19203</v>
      </c>
      <c r="D10262" s="405">
        <v>15.95</v>
      </c>
    </row>
    <row r="10263" spans="1:4" ht="13.2">
      <c r="A10263" s="404">
        <v>1895</v>
      </c>
      <c r="B10263" s="404" t="s">
        <v>21943</v>
      </c>
      <c r="C10263" s="404" t="s">
        <v>19203</v>
      </c>
      <c r="D10263" s="405">
        <v>28.03</v>
      </c>
    </row>
    <row r="10264" spans="1:4" ht="13.2">
      <c r="A10264" s="404">
        <v>2643</v>
      </c>
      <c r="B10264" s="404" t="s">
        <v>21944</v>
      </c>
      <c r="C10264" s="404" t="s">
        <v>19203</v>
      </c>
      <c r="D10264" s="405">
        <v>7</v>
      </c>
    </row>
    <row r="10265" spans="1:4" ht="13.2">
      <c r="A10265" s="404">
        <v>2641</v>
      </c>
      <c r="B10265" s="404" t="s">
        <v>21945</v>
      </c>
      <c r="C10265" s="404" t="s">
        <v>19203</v>
      </c>
      <c r="D10265" s="405">
        <v>24.56</v>
      </c>
    </row>
    <row r="10266" spans="1:4" ht="13.2">
      <c r="A10266" s="404">
        <v>2636</v>
      </c>
      <c r="B10266" s="404" t="s">
        <v>21946</v>
      </c>
      <c r="C10266" s="404" t="s">
        <v>19203</v>
      </c>
      <c r="D10266" s="405">
        <v>1.58</v>
      </c>
    </row>
    <row r="10267" spans="1:4" ht="13.2">
      <c r="A10267" s="404">
        <v>2637</v>
      </c>
      <c r="B10267" s="404" t="s">
        <v>21947</v>
      </c>
      <c r="C10267" s="404" t="s">
        <v>19203</v>
      </c>
      <c r="D10267" s="405">
        <v>1.68</v>
      </c>
    </row>
    <row r="10268" spans="1:4" ht="13.2">
      <c r="A10268" s="404">
        <v>2638</v>
      </c>
      <c r="B10268" s="404" t="s">
        <v>21948</v>
      </c>
      <c r="C10268" s="404" t="s">
        <v>19203</v>
      </c>
      <c r="D10268" s="405">
        <v>1.96</v>
      </c>
    </row>
    <row r="10269" spans="1:4" ht="13.2">
      <c r="A10269" s="404">
        <v>2639</v>
      </c>
      <c r="B10269" s="404" t="s">
        <v>21949</v>
      </c>
      <c r="C10269" s="404" t="s">
        <v>19203</v>
      </c>
      <c r="D10269" s="405">
        <v>3.47</v>
      </c>
    </row>
    <row r="10270" spans="1:4" ht="13.2">
      <c r="A10270" s="404">
        <v>2644</v>
      </c>
      <c r="B10270" s="404" t="s">
        <v>21950</v>
      </c>
      <c r="C10270" s="404" t="s">
        <v>19203</v>
      </c>
      <c r="D10270" s="405">
        <v>5.0199999999999996</v>
      </c>
    </row>
    <row r="10271" spans="1:4" ht="13.2">
      <c r="A10271" s="404">
        <v>2640</v>
      </c>
      <c r="B10271" s="404" t="s">
        <v>21951</v>
      </c>
      <c r="C10271" s="404" t="s">
        <v>19203</v>
      </c>
      <c r="D10271" s="405">
        <v>10.220000000000001</v>
      </c>
    </row>
    <row r="10272" spans="1:4" ht="13.2">
      <c r="A10272" s="404">
        <v>2642</v>
      </c>
      <c r="B10272" s="404" t="s">
        <v>21952</v>
      </c>
      <c r="C10272" s="404" t="s">
        <v>19203</v>
      </c>
      <c r="D10272" s="405">
        <v>15.56</v>
      </c>
    </row>
    <row r="10273" spans="1:4" ht="13.2">
      <c r="A10273" s="404">
        <v>39855</v>
      </c>
      <c r="B10273" s="404" t="s">
        <v>21953</v>
      </c>
      <c r="C10273" s="404" t="s">
        <v>19203</v>
      </c>
      <c r="D10273" s="405">
        <v>2.74</v>
      </c>
    </row>
    <row r="10274" spans="1:4" ht="13.2">
      <c r="A10274" s="404">
        <v>39856</v>
      </c>
      <c r="B10274" s="404" t="s">
        <v>21954</v>
      </c>
      <c r="C10274" s="404" t="s">
        <v>19203</v>
      </c>
      <c r="D10274" s="405">
        <v>6.47</v>
      </c>
    </row>
    <row r="10275" spans="1:4" ht="13.2">
      <c r="A10275" s="404">
        <v>39857</v>
      </c>
      <c r="B10275" s="404" t="s">
        <v>21955</v>
      </c>
      <c r="C10275" s="404" t="s">
        <v>19203</v>
      </c>
      <c r="D10275" s="405">
        <v>10.47</v>
      </c>
    </row>
    <row r="10276" spans="1:4" ht="13.2">
      <c r="A10276" s="404">
        <v>39858</v>
      </c>
      <c r="B10276" s="404" t="s">
        <v>21956</v>
      </c>
      <c r="C10276" s="404" t="s">
        <v>19203</v>
      </c>
      <c r="D10276" s="405">
        <v>23.24</v>
      </c>
    </row>
    <row r="10277" spans="1:4" ht="13.2">
      <c r="A10277" s="404">
        <v>39859</v>
      </c>
      <c r="B10277" s="404" t="s">
        <v>21957</v>
      </c>
      <c r="C10277" s="404" t="s">
        <v>19203</v>
      </c>
      <c r="D10277" s="405">
        <v>35.83</v>
      </c>
    </row>
    <row r="10278" spans="1:4" ht="13.2">
      <c r="A10278" s="404">
        <v>39860</v>
      </c>
      <c r="B10278" s="404" t="s">
        <v>21958</v>
      </c>
      <c r="C10278" s="404" t="s">
        <v>19203</v>
      </c>
      <c r="D10278" s="405">
        <v>54.98</v>
      </c>
    </row>
    <row r="10279" spans="1:4" ht="13.2">
      <c r="A10279" s="404">
        <v>39861</v>
      </c>
      <c r="B10279" s="404" t="s">
        <v>21959</v>
      </c>
      <c r="C10279" s="404" t="s">
        <v>19203</v>
      </c>
      <c r="D10279" s="405">
        <v>156.99</v>
      </c>
    </row>
    <row r="10280" spans="1:4" ht="13.2">
      <c r="A10280" s="404">
        <v>3867</v>
      </c>
      <c r="B10280" s="404" t="s">
        <v>21960</v>
      </c>
      <c r="C10280" s="404" t="s">
        <v>19203</v>
      </c>
      <c r="D10280" s="405">
        <v>70.47</v>
      </c>
    </row>
    <row r="10281" spans="1:4" ht="13.2">
      <c r="A10281" s="404">
        <v>3861</v>
      </c>
      <c r="B10281" s="404" t="s">
        <v>21961</v>
      </c>
      <c r="C10281" s="404" t="s">
        <v>19203</v>
      </c>
      <c r="D10281" s="405">
        <v>0.73</v>
      </c>
    </row>
    <row r="10282" spans="1:4" ht="13.2">
      <c r="A10282" s="404">
        <v>3904</v>
      </c>
      <c r="B10282" s="404" t="s">
        <v>21962</v>
      </c>
      <c r="C10282" s="404" t="s">
        <v>19203</v>
      </c>
      <c r="D10282" s="405">
        <v>0.77</v>
      </c>
    </row>
    <row r="10283" spans="1:4" ht="13.2">
      <c r="A10283" s="404">
        <v>3903</v>
      </c>
      <c r="B10283" s="404" t="s">
        <v>21963</v>
      </c>
      <c r="C10283" s="404" t="s">
        <v>19203</v>
      </c>
      <c r="D10283" s="405">
        <v>1.89</v>
      </c>
    </row>
    <row r="10284" spans="1:4" ht="13.2">
      <c r="A10284" s="404">
        <v>3862</v>
      </c>
      <c r="B10284" s="404" t="s">
        <v>21964</v>
      </c>
      <c r="C10284" s="404" t="s">
        <v>19203</v>
      </c>
      <c r="D10284" s="405">
        <v>4.03</v>
      </c>
    </row>
    <row r="10285" spans="1:4" ht="13.2">
      <c r="A10285" s="404">
        <v>3863</v>
      </c>
      <c r="B10285" s="404" t="s">
        <v>21965</v>
      </c>
      <c r="C10285" s="404" t="s">
        <v>19203</v>
      </c>
      <c r="D10285" s="405">
        <v>4.13</v>
      </c>
    </row>
    <row r="10286" spans="1:4" ht="13.2">
      <c r="A10286" s="404">
        <v>3864</v>
      </c>
      <c r="B10286" s="404" t="s">
        <v>21966</v>
      </c>
      <c r="C10286" s="404" t="s">
        <v>19203</v>
      </c>
      <c r="D10286" s="405">
        <v>12.64</v>
      </c>
    </row>
    <row r="10287" spans="1:4" ht="13.2">
      <c r="A10287" s="404">
        <v>3865</v>
      </c>
      <c r="B10287" s="404" t="s">
        <v>21967</v>
      </c>
      <c r="C10287" s="404" t="s">
        <v>19203</v>
      </c>
      <c r="D10287" s="405">
        <v>18.48</v>
      </c>
    </row>
    <row r="10288" spans="1:4" ht="13.2">
      <c r="A10288" s="404">
        <v>3866</v>
      </c>
      <c r="B10288" s="404" t="s">
        <v>21968</v>
      </c>
      <c r="C10288" s="404" t="s">
        <v>19203</v>
      </c>
      <c r="D10288" s="405">
        <v>41.5</v>
      </c>
    </row>
    <row r="10289" spans="1:4" ht="13.2">
      <c r="A10289" s="404">
        <v>3878</v>
      </c>
      <c r="B10289" s="404" t="s">
        <v>21969</v>
      </c>
      <c r="C10289" s="404" t="s">
        <v>19203</v>
      </c>
      <c r="D10289" s="405">
        <v>11.31</v>
      </c>
    </row>
    <row r="10290" spans="1:4" ht="13.2">
      <c r="A10290" s="404">
        <v>3883</v>
      </c>
      <c r="B10290" s="404" t="s">
        <v>21970</v>
      </c>
      <c r="C10290" s="404" t="s">
        <v>19203</v>
      </c>
      <c r="D10290" s="405">
        <v>1.45</v>
      </c>
    </row>
    <row r="10291" spans="1:4" ht="13.2">
      <c r="A10291" s="404">
        <v>3876</v>
      </c>
      <c r="B10291" s="404" t="s">
        <v>21971</v>
      </c>
      <c r="C10291" s="404" t="s">
        <v>19203</v>
      </c>
      <c r="D10291" s="405">
        <v>4.5</v>
      </c>
    </row>
    <row r="10292" spans="1:4" ht="13.2">
      <c r="A10292" s="404">
        <v>3884</v>
      </c>
      <c r="B10292" s="404" t="s">
        <v>21972</v>
      </c>
      <c r="C10292" s="404" t="s">
        <v>19203</v>
      </c>
      <c r="D10292" s="405">
        <v>2.29</v>
      </c>
    </row>
    <row r="10293" spans="1:4" ht="13.2">
      <c r="A10293" s="404">
        <v>12892</v>
      </c>
      <c r="B10293" s="404" t="s">
        <v>21973</v>
      </c>
      <c r="C10293" s="404" t="s">
        <v>19620</v>
      </c>
      <c r="D10293" s="405">
        <v>11.88</v>
      </c>
    </row>
    <row r="10294" spans="1:4" ht="13.2">
      <c r="A10294" s="404">
        <v>38447</v>
      </c>
      <c r="B10294" s="404" t="s">
        <v>21974</v>
      </c>
      <c r="C10294" s="404" t="s">
        <v>19203</v>
      </c>
      <c r="D10294" s="405">
        <v>81.650000000000006</v>
      </c>
    </row>
    <row r="10295" spans="1:4" ht="13.2">
      <c r="A10295" s="404">
        <v>36320</v>
      </c>
      <c r="B10295" s="404" t="s">
        <v>21975</v>
      </c>
      <c r="C10295" s="404" t="s">
        <v>19203</v>
      </c>
      <c r="D10295" s="405">
        <v>2.19</v>
      </c>
    </row>
    <row r="10296" spans="1:4" ht="13.2">
      <c r="A10296" s="404">
        <v>36324</v>
      </c>
      <c r="B10296" s="404" t="s">
        <v>21976</v>
      </c>
      <c r="C10296" s="404" t="s">
        <v>19203</v>
      </c>
      <c r="D10296" s="405">
        <v>2</v>
      </c>
    </row>
    <row r="10297" spans="1:4" ht="13.2">
      <c r="A10297" s="404">
        <v>38441</v>
      </c>
      <c r="B10297" s="404" t="s">
        <v>21977</v>
      </c>
      <c r="C10297" s="404" t="s">
        <v>19203</v>
      </c>
      <c r="D10297" s="405">
        <v>3.59</v>
      </c>
    </row>
    <row r="10298" spans="1:4" ht="13.2">
      <c r="A10298" s="404">
        <v>38442</v>
      </c>
      <c r="B10298" s="404" t="s">
        <v>21978</v>
      </c>
      <c r="C10298" s="404" t="s">
        <v>19203</v>
      </c>
      <c r="D10298" s="405">
        <v>10.199999999999999</v>
      </c>
    </row>
    <row r="10299" spans="1:4" ht="13.2">
      <c r="A10299" s="404">
        <v>38443</v>
      </c>
      <c r="B10299" s="404" t="s">
        <v>21979</v>
      </c>
      <c r="C10299" s="404" t="s">
        <v>19203</v>
      </c>
      <c r="D10299" s="405">
        <v>12.38</v>
      </c>
    </row>
    <row r="10300" spans="1:4" ht="13.2">
      <c r="A10300" s="404">
        <v>38444</v>
      </c>
      <c r="B10300" s="404" t="s">
        <v>21980</v>
      </c>
      <c r="C10300" s="404" t="s">
        <v>19203</v>
      </c>
      <c r="D10300" s="405">
        <v>20.79</v>
      </c>
    </row>
    <row r="10301" spans="1:4" ht="13.2">
      <c r="A10301" s="404">
        <v>38445</v>
      </c>
      <c r="B10301" s="404" t="s">
        <v>21981</v>
      </c>
      <c r="C10301" s="404" t="s">
        <v>19203</v>
      </c>
      <c r="D10301" s="405">
        <v>38.54</v>
      </c>
    </row>
    <row r="10302" spans="1:4" ht="13.2">
      <c r="A10302" s="404">
        <v>38446</v>
      </c>
      <c r="B10302" s="404" t="s">
        <v>21982</v>
      </c>
      <c r="C10302" s="404" t="s">
        <v>19203</v>
      </c>
      <c r="D10302" s="405">
        <v>63.08</v>
      </c>
    </row>
    <row r="10303" spans="1:4" ht="13.2">
      <c r="A10303" s="404">
        <v>3837</v>
      </c>
      <c r="B10303" s="404" t="s">
        <v>21983</v>
      </c>
      <c r="C10303" s="404" t="s">
        <v>19203</v>
      </c>
      <c r="D10303" s="405">
        <v>36.64</v>
      </c>
    </row>
    <row r="10304" spans="1:4" ht="13.2">
      <c r="A10304" s="404">
        <v>3845</v>
      </c>
      <c r="B10304" s="404" t="s">
        <v>21984</v>
      </c>
      <c r="C10304" s="404" t="s">
        <v>19203</v>
      </c>
      <c r="D10304" s="405">
        <v>13.39</v>
      </c>
    </row>
    <row r="10305" spans="1:4" ht="13.2">
      <c r="A10305" s="404">
        <v>11045</v>
      </c>
      <c r="B10305" s="404" t="s">
        <v>21985</v>
      </c>
      <c r="C10305" s="404" t="s">
        <v>19203</v>
      </c>
      <c r="D10305" s="405">
        <v>25.82</v>
      </c>
    </row>
    <row r="10306" spans="1:4" ht="13.2">
      <c r="A10306" s="404">
        <v>20170</v>
      </c>
      <c r="B10306" s="404" t="s">
        <v>21986</v>
      </c>
      <c r="C10306" s="404" t="s">
        <v>19203</v>
      </c>
      <c r="D10306" s="405">
        <v>13.65</v>
      </c>
    </row>
    <row r="10307" spans="1:4" ht="13.2">
      <c r="A10307" s="404">
        <v>20171</v>
      </c>
      <c r="B10307" s="404" t="s">
        <v>21987</v>
      </c>
      <c r="C10307" s="404" t="s">
        <v>19203</v>
      </c>
      <c r="D10307" s="405">
        <v>39.369999999999997</v>
      </c>
    </row>
    <row r="10308" spans="1:4" ht="13.2">
      <c r="A10308" s="404">
        <v>20167</v>
      </c>
      <c r="B10308" s="404" t="s">
        <v>21988</v>
      </c>
      <c r="C10308" s="404" t="s">
        <v>19203</v>
      </c>
      <c r="D10308" s="405">
        <v>4.95</v>
      </c>
    </row>
    <row r="10309" spans="1:4" ht="13.2">
      <c r="A10309" s="404">
        <v>20168</v>
      </c>
      <c r="B10309" s="404" t="s">
        <v>21989</v>
      </c>
      <c r="C10309" s="404" t="s">
        <v>19203</v>
      </c>
      <c r="D10309" s="405">
        <v>10.19</v>
      </c>
    </row>
    <row r="10310" spans="1:4" ht="13.2">
      <c r="A10310" s="404">
        <v>20169</v>
      </c>
      <c r="B10310" s="404" t="s">
        <v>21990</v>
      </c>
      <c r="C10310" s="404" t="s">
        <v>19203</v>
      </c>
      <c r="D10310" s="405">
        <v>11.89</v>
      </c>
    </row>
    <row r="10311" spans="1:4" ht="13.2">
      <c r="A10311" s="404">
        <v>3899</v>
      </c>
      <c r="B10311" s="404" t="s">
        <v>21991</v>
      </c>
      <c r="C10311" s="404" t="s">
        <v>19203</v>
      </c>
      <c r="D10311" s="405">
        <v>6.59</v>
      </c>
    </row>
    <row r="10312" spans="1:4" ht="13.2">
      <c r="A10312" s="404">
        <v>38676</v>
      </c>
      <c r="B10312" s="404" t="s">
        <v>21992</v>
      </c>
      <c r="C10312" s="404" t="s">
        <v>19203</v>
      </c>
      <c r="D10312" s="405">
        <v>32.99</v>
      </c>
    </row>
    <row r="10313" spans="1:4" ht="13.2">
      <c r="A10313" s="404">
        <v>3897</v>
      </c>
      <c r="B10313" s="404" t="s">
        <v>21993</v>
      </c>
      <c r="C10313" s="404" t="s">
        <v>19203</v>
      </c>
      <c r="D10313" s="405">
        <v>1.61</v>
      </c>
    </row>
    <row r="10314" spans="1:4" ht="13.2">
      <c r="A10314" s="404">
        <v>3875</v>
      </c>
      <c r="B10314" s="404" t="s">
        <v>21994</v>
      </c>
      <c r="C10314" s="404" t="s">
        <v>19203</v>
      </c>
      <c r="D10314" s="405">
        <v>3.32</v>
      </c>
    </row>
    <row r="10315" spans="1:4" ht="13.2">
      <c r="A10315" s="404">
        <v>3898</v>
      </c>
      <c r="B10315" s="404" t="s">
        <v>21995</v>
      </c>
      <c r="C10315" s="404" t="s">
        <v>19203</v>
      </c>
      <c r="D10315" s="405">
        <v>6.75</v>
      </c>
    </row>
    <row r="10316" spans="1:4" ht="13.2">
      <c r="A10316" s="404">
        <v>3855</v>
      </c>
      <c r="B10316" s="404" t="s">
        <v>21996</v>
      </c>
      <c r="C10316" s="404" t="s">
        <v>19203</v>
      </c>
      <c r="D10316" s="405">
        <v>4.8899999999999997</v>
      </c>
    </row>
    <row r="10317" spans="1:4" ht="13.2">
      <c r="A10317" s="404">
        <v>3874</v>
      </c>
      <c r="B10317" s="404" t="s">
        <v>21997</v>
      </c>
      <c r="C10317" s="404" t="s">
        <v>19203</v>
      </c>
      <c r="D10317" s="405">
        <v>5.66</v>
      </c>
    </row>
    <row r="10318" spans="1:4" ht="13.2">
      <c r="A10318" s="404">
        <v>3870</v>
      </c>
      <c r="B10318" s="404" t="s">
        <v>21998</v>
      </c>
      <c r="C10318" s="404" t="s">
        <v>19203</v>
      </c>
      <c r="D10318" s="405">
        <v>6.21</v>
      </c>
    </row>
    <row r="10319" spans="1:4" ht="13.2">
      <c r="A10319" s="404">
        <v>38678</v>
      </c>
      <c r="B10319" s="404" t="s">
        <v>21999</v>
      </c>
      <c r="C10319" s="404" t="s">
        <v>19203</v>
      </c>
      <c r="D10319" s="405">
        <v>16.440000000000001</v>
      </c>
    </row>
    <row r="10320" spans="1:4" ht="13.2">
      <c r="A10320" s="404">
        <v>3859</v>
      </c>
      <c r="B10320" s="404" t="s">
        <v>22000</v>
      </c>
      <c r="C10320" s="404" t="s">
        <v>19203</v>
      </c>
      <c r="D10320" s="405">
        <v>1.25</v>
      </c>
    </row>
    <row r="10321" spans="1:4" ht="13.2">
      <c r="A10321" s="404">
        <v>3856</v>
      </c>
      <c r="B10321" s="404" t="s">
        <v>22001</v>
      </c>
      <c r="C10321" s="404" t="s">
        <v>19203</v>
      </c>
      <c r="D10321" s="405">
        <v>1.73</v>
      </c>
    </row>
    <row r="10322" spans="1:4" ht="13.2">
      <c r="A10322" s="404">
        <v>3906</v>
      </c>
      <c r="B10322" s="404" t="s">
        <v>22002</v>
      </c>
      <c r="C10322" s="404" t="s">
        <v>19203</v>
      </c>
      <c r="D10322" s="405">
        <v>1.43</v>
      </c>
    </row>
    <row r="10323" spans="1:4" ht="13.2">
      <c r="A10323" s="404">
        <v>3860</v>
      </c>
      <c r="B10323" s="404" t="s">
        <v>22003</v>
      </c>
      <c r="C10323" s="404" t="s">
        <v>19203</v>
      </c>
      <c r="D10323" s="405">
        <v>4.26</v>
      </c>
    </row>
    <row r="10324" spans="1:4" ht="13.2">
      <c r="A10324" s="404">
        <v>3905</v>
      </c>
      <c r="B10324" s="404" t="s">
        <v>22004</v>
      </c>
      <c r="C10324" s="404" t="s">
        <v>19203</v>
      </c>
      <c r="D10324" s="405">
        <v>9.77</v>
      </c>
    </row>
    <row r="10325" spans="1:4" ht="13.2">
      <c r="A10325" s="404">
        <v>3871</v>
      </c>
      <c r="B10325" s="404" t="s">
        <v>22005</v>
      </c>
      <c r="C10325" s="404" t="s">
        <v>19203</v>
      </c>
      <c r="D10325" s="405">
        <v>17.29</v>
      </c>
    </row>
    <row r="10326" spans="1:4" ht="13.2">
      <c r="A10326" s="404">
        <v>39292</v>
      </c>
      <c r="B10326" s="404" t="s">
        <v>22006</v>
      </c>
      <c r="C10326" s="404" t="s">
        <v>19203</v>
      </c>
      <c r="D10326" s="405">
        <v>7.58</v>
      </c>
    </row>
    <row r="10327" spans="1:4" ht="13.2">
      <c r="A10327" s="404">
        <v>39293</v>
      </c>
      <c r="B10327" s="404" t="s">
        <v>22007</v>
      </c>
      <c r="C10327" s="404" t="s">
        <v>19203</v>
      </c>
      <c r="D10327" s="405">
        <v>11.78</v>
      </c>
    </row>
    <row r="10328" spans="1:4" ht="13.2">
      <c r="A10328" s="404">
        <v>39294</v>
      </c>
      <c r="B10328" s="404" t="s">
        <v>22008</v>
      </c>
      <c r="C10328" s="404" t="s">
        <v>19203</v>
      </c>
      <c r="D10328" s="405">
        <v>12.59</v>
      </c>
    </row>
    <row r="10329" spans="1:4" ht="13.2">
      <c r="A10329" s="404">
        <v>39295</v>
      </c>
      <c r="B10329" s="404" t="s">
        <v>22009</v>
      </c>
      <c r="C10329" s="404" t="s">
        <v>19203</v>
      </c>
      <c r="D10329" s="405">
        <v>17.32</v>
      </c>
    </row>
    <row r="10330" spans="1:4" ht="13.2">
      <c r="A10330" s="404">
        <v>39312</v>
      </c>
      <c r="B10330" s="404" t="s">
        <v>22010</v>
      </c>
      <c r="C10330" s="404" t="s">
        <v>19203</v>
      </c>
      <c r="D10330" s="405">
        <v>11.62</v>
      </c>
    </row>
    <row r="10331" spans="1:4" ht="13.2">
      <c r="A10331" s="404">
        <v>39313</v>
      </c>
      <c r="B10331" s="404" t="s">
        <v>22011</v>
      </c>
      <c r="C10331" s="404" t="s">
        <v>19203</v>
      </c>
      <c r="D10331" s="405">
        <v>15.61</v>
      </c>
    </row>
    <row r="10332" spans="1:4" ht="13.2">
      <c r="A10332" s="404">
        <v>39314</v>
      </c>
      <c r="B10332" s="404" t="s">
        <v>22012</v>
      </c>
      <c r="C10332" s="404" t="s">
        <v>19203</v>
      </c>
      <c r="D10332" s="405">
        <v>22.97</v>
      </c>
    </row>
    <row r="10333" spans="1:4" ht="13.2">
      <c r="A10333" s="404">
        <v>39296</v>
      </c>
      <c r="B10333" s="404" t="s">
        <v>22013</v>
      </c>
      <c r="C10333" s="404" t="s">
        <v>19203</v>
      </c>
      <c r="D10333" s="405">
        <v>6.91</v>
      </c>
    </row>
    <row r="10334" spans="1:4" ht="13.2">
      <c r="A10334" s="404">
        <v>39297</v>
      </c>
      <c r="B10334" s="404" t="s">
        <v>22014</v>
      </c>
      <c r="C10334" s="404" t="s">
        <v>19203</v>
      </c>
      <c r="D10334" s="405">
        <v>9.3699999999999992</v>
      </c>
    </row>
    <row r="10335" spans="1:4" ht="13.2">
      <c r="A10335" s="404">
        <v>39298</v>
      </c>
      <c r="B10335" s="404" t="s">
        <v>22015</v>
      </c>
      <c r="C10335" s="404" t="s">
        <v>19203</v>
      </c>
      <c r="D10335" s="405">
        <v>17.989999999999998</v>
      </c>
    </row>
    <row r="10336" spans="1:4" ht="13.2">
      <c r="A10336" s="404">
        <v>39299</v>
      </c>
      <c r="B10336" s="404" t="s">
        <v>22016</v>
      </c>
      <c r="C10336" s="404" t="s">
        <v>19203</v>
      </c>
      <c r="D10336" s="405">
        <v>21.32</v>
      </c>
    </row>
    <row r="10337" spans="1:4" ht="13.2">
      <c r="A10337" s="404">
        <v>39308</v>
      </c>
      <c r="B10337" s="404" t="s">
        <v>22017</v>
      </c>
      <c r="C10337" s="404" t="s">
        <v>19203</v>
      </c>
      <c r="D10337" s="405">
        <v>5.76</v>
      </c>
    </row>
    <row r="10338" spans="1:4" ht="13.2">
      <c r="A10338" s="404">
        <v>39309</v>
      </c>
      <c r="B10338" s="404" t="s">
        <v>22018</v>
      </c>
      <c r="C10338" s="404" t="s">
        <v>19203</v>
      </c>
      <c r="D10338" s="405">
        <v>6.57</v>
      </c>
    </row>
    <row r="10339" spans="1:4" ht="13.2">
      <c r="A10339" s="404">
        <v>39310</v>
      </c>
      <c r="B10339" s="404" t="s">
        <v>22019</v>
      </c>
      <c r="C10339" s="404" t="s">
        <v>19203</v>
      </c>
      <c r="D10339" s="405">
        <v>12.27</v>
      </c>
    </row>
    <row r="10340" spans="1:4" ht="13.2">
      <c r="A10340" s="404">
        <v>39311</v>
      </c>
      <c r="B10340" s="404" t="s">
        <v>22020</v>
      </c>
      <c r="C10340" s="404" t="s">
        <v>19203</v>
      </c>
      <c r="D10340" s="405">
        <v>17.37</v>
      </c>
    </row>
    <row r="10341" spans="1:4" ht="13.2">
      <c r="A10341" s="404">
        <v>37429</v>
      </c>
      <c r="B10341" s="404" t="s">
        <v>22021</v>
      </c>
      <c r="C10341" s="404" t="s">
        <v>19203</v>
      </c>
      <c r="D10341" s="405">
        <v>2619.8200000000002</v>
      </c>
    </row>
    <row r="10342" spans="1:4" ht="13.2">
      <c r="A10342" s="404">
        <v>37426</v>
      </c>
      <c r="B10342" s="404" t="s">
        <v>22022</v>
      </c>
      <c r="C10342" s="404" t="s">
        <v>19203</v>
      </c>
      <c r="D10342" s="405">
        <v>25.2</v>
      </c>
    </row>
    <row r="10343" spans="1:4" ht="13.2">
      <c r="A10343" s="404">
        <v>37427</v>
      </c>
      <c r="B10343" s="404" t="s">
        <v>22023</v>
      </c>
      <c r="C10343" s="404" t="s">
        <v>19203</v>
      </c>
      <c r="D10343" s="405">
        <v>60.11</v>
      </c>
    </row>
    <row r="10344" spans="1:4" ht="13.2">
      <c r="A10344" s="404">
        <v>37424</v>
      </c>
      <c r="B10344" s="404" t="s">
        <v>22024</v>
      </c>
      <c r="C10344" s="404" t="s">
        <v>19203</v>
      </c>
      <c r="D10344" s="405">
        <v>11.58</v>
      </c>
    </row>
    <row r="10345" spans="1:4" ht="13.2">
      <c r="A10345" s="404">
        <v>37428</v>
      </c>
      <c r="B10345" s="404" t="s">
        <v>22025</v>
      </c>
      <c r="C10345" s="404" t="s">
        <v>19203</v>
      </c>
      <c r="D10345" s="405">
        <v>207.17</v>
      </c>
    </row>
    <row r="10346" spans="1:4" ht="13.2">
      <c r="A10346" s="404">
        <v>37425</v>
      </c>
      <c r="B10346" s="404" t="s">
        <v>22026</v>
      </c>
      <c r="C10346" s="404" t="s">
        <v>19203</v>
      </c>
      <c r="D10346" s="405">
        <v>12.48</v>
      </c>
    </row>
    <row r="10347" spans="1:4" ht="13.2">
      <c r="A10347" s="404">
        <v>11519</v>
      </c>
      <c r="B10347" s="404" t="s">
        <v>22027</v>
      </c>
      <c r="C10347" s="404" t="s">
        <v>19620</v>
      </c>
      <c r="D10347" s="405">
        <v>47.52</v>
      </c>
    </row>
    <row r="10348" spans="1:4" ht="13.2">
      <c r="A10348" s="404">
        <v>11520</v>
      </c>
      <c r="B10348" s="404" t="s">
        <v>22028</v>
      </c>
      <c r="C10348" s="404" t="s">
        <v>19620</v>
      </c>
      <c r="D10348" s="405">
        <v>21.97</v>
      </c>
    </row>
    <row r="10349" spans="1:4" ht="13.2">
      <c r="A10349" s="404">
        <v>11518</v>
      </c>
      <c r="B10349" s="404" t="s">
        <v>22029</v>
      </c>
      <c r="C10349" s="404" t="s">
        <v>19620</v>
      </c>
      <c r="D10349" s="405">
        <v>79.89</v>
      </c>
    </row>
    <row r="10350" spans="1:4" ht="13.2">
      <c r="A10350" s="404">
        <v>38473</v>
      </c>
      <c r="B10350" s="404" t="s">
        <v>22030</v>
      </c>
      <c r="C10350" s="404" t="s">
        <v>19203</v>
      </c>
      <c r="D10350" s="405">
        <v>108.07</v>
      </c>
    </row>
    <row r="10351" spans="1:4" ht="13.2">
      <c r="A10351" s="404">
        <v>4244</v>
      </c>
      <c r="B10351" s="404" t="s">
        <v>22031</v>
      </c>
      <c r="C10351" s="404" t="s">
        <v>19351</v>
      </c>
      <c r="D10351" s="405">
        <v>18.23</v>
      </c>
    </row>
    <row r="10352" spans="1:4" ht="13.2">
      <c r="A10352" s="404">
        <v>40977</v>
      </c>
      <c r="B10352" s="404" t="s">
        <v>22032</v>
      </c>
      <c r="C10352" s="404" t="s">
        <v>19353</v>
      </c>
      <c r="D10352" s="405">
        <v>3220.94</v>
      </c>
    </row>
    <row r="10353" spans="1:4" ht="13.2">
      <c r="A10353" s="404">
        <v>4115</v>
      </c>
      <c r="B10353" s="404" t="s">
        <v>22033</v>
      </c>
      <c r="C10353" s="404" t="s">
        <v>19247</v>
      </c>
      <c r="D10353" s="405">
        <v>22.07</v>
      </c>
    </row>
    <row r="10354" spans="1:4" ht="13.2">
      <c r="A10354" s="404">
        <v>4119</v>
      </c>
      <c r="B10354" s="404" t="s">
        <v>22034</v>
      </c>
      <c r="C10354" s="404" t="s">
        <v>19247</v>
      </c>
      <c r="D10354" s="405">
        <v>44.57</v>
      </c>
    </row>
    <row r="10355" spans="1:4" ht="13.2">
      <c r="A10355" s="404">
        <v>2794</v>
      </c>
      <c r="B10355" s="404" t="s">
        <v>22035</v>
      </c>
      <c r="C10355" s="404" t="s">
        <v>19247</v>
      </c>
      <c r="D10355" s="405">
        <v>118.25</v>
      </c>
    </row>
    <row r="10356" spans="1:4" ht="13.2">
      <c r="A10356" s="404">
        <v>2788</v>
      </c>
      <c r="B10356" s="404" t="s">
        <v>22036</v>
      </c>
      <c r="C10356" s="404" t="s">
        <v>19247</v>
      </c>
      <c r="D10356" s="405">
        <v>172.27</v>
      </c>
    </row>
    <row r="10357" spans="1:4" ht="13.2">
      <c r="A10357" s="404">
        <v>4006</v>
      </c>
      <c r="B10357" s="404" t="s">
        <v>22037</v>
      </c>
      <c r="C10357" s="404" t="s">
        <v>19349</v>
      </c>
      <c r="D10357" s="405">
        <v>1821.65</v>
      </c>
    </row>
    <row r="10358" spans="1:4" ht="13.2">
      <c r="A10358" s="404">
        <v>36151</v>
      </c>
      <c r="B10358" s="404" t="s">
        <v>22038</v>
      </c>
      <c r="C10358" s="404" t="s">
        <v>19203</v>
      </c>
      <c r="D10358" s="405">
        <v>26.4</v>
      </c>
    </row>
    <row r="10359" spans="1:4" ht="13.2">
      <c r="A10359" s="404">
        <v>37457</v>
      </c>
      <c r="B10359" s="404" t="s">
        <v>22039</v>
      </c>
      <c r="C10359" s="404" t="s">
        <v>19247</v>
      </c>
      <c r="D10359" s="405">
        <v>3.89</v>
      </c>
    </row>
    <row r="10360" spans="1:4" ht="13.2">
      <c r="A10360" s="404">
        <v>37456</v>
      </c>
      <c r="B10360" s="404" t="s">
        <v>22040</v>
      </c>
      <c r="C10360" s="404" t="s">
        <v>19247</v>
      </c>
      <c r="D10360" s="405">
        <v>2.0499999999999998</v>
      </c>
    </row>
    <row r="10361" spans="1:4" ht="13.2">
      <c r="A10361" s="404">
        <v>37461</v>
      </c>
      <c r="B10361" s="404" t="s">
        <v>22041</v>
      </c>
      <c r="C10361" s="404" t="s">
        <v>19247</v>
      </c>
      <c r="D10361" s="405">
        <v>14.46</v>
      </c>
    </row>
    <row r="10362" spans="1:4" ht="13.2">
      <c r="A10362" s="404">
        <v>37460</v>
      </c>
      <c r="B10362" s="404" t="s">
        <v>22042</v>
      </c>
      <c r="C10362" s="404" t="s">
        <v>19247</v>
      </c>
      <c r="D10362" s="405">
        <v>19.75</v>
      </c>
    </row>
    <row r="10363" spans="1:4" ht="13.2">
      <c r="A10363" s="404">
        <v>37458</v>
      </c>
      <c r="B10363" s="404" t="s">
        <v>22043</v>
      </c>
      <c r="C10363" s="404" t="s">
        <v>19247</v>
      </c>
      <c r="D10363" s="405">
        <v>5.79</v>
      </c>
    </row>
    <row r="10364" spans="1:4" ht="13.2">
      <c r="A10364" s="404">
        <v>37454</v>
      </c>
      <c r="B10364" s="404" t="s">
        <v>22044</v>
      </c>
      <c r="C10364" s="404" t="s">
        <v>19247</v>
      </c>
      <c r="D10364" s="405">
        <v>1.52</v>
      </c>
    </row>
    <row r="10365" spans="1:4" ht="13.2">
      <c r="A10365" s="404">
        <v>37455</v>
      </c>
      <c r="B10365" s="404" t="s">
        <v>22045</v>
      </c>
      <c r="C10365" s="404" t="s">
        <v>19247</v>
      </c>
      <c r="D10365" s="405">
        <v>2.5499999999999998</v>
      </c>
    </row>
    <row r="10366" spans="1:4" ht="13.2">
      <c r="A10366" s="404">
        <v>37459</v>
      </c>
      <c r="B10366" s="404" t="s">
        <v>22046</v>
      </c>
      <c r="C10366" s="404" t="s">
        <v>19247</v>
      </c>
      <c r="D10366" s="405">
        <v>8.1300000000000008</v>
      </c>
    </row>
    <row r="10367" spans="1:4" ht="13.2">
      <c r="A10367" s="404">
        <v>21029</v>
      </c>
      <c r="B10367" s="404" t="s">
        <v>22047</v>
      </c>
      <c r="C10367" s="404" t="s">
        <v>19203</v>
      </c>
      <c r="D10367" s="405">
        <v>380</v>
      </c>
    </row>
    <row r="10368" spans="1:4" ht="13.2">
      <c r="A10368" s="404">
        <v>21030</v>
      </c>
      <c r="B10368" s="404" t="s">
        <v>22048</v>
      </c>
      <c r="C10368" s="404" t="s">
        <v>19203</v>
      </c>
      <c r="D10368" s="405">
        <v>468.41</v>
      </c>
    </row>
    <row r="10369" spans="1:4" ht="13.2">
      <c r="A10369" s="404">
        <v>21031</v>
      </c>
      <c r="B10369" s="404" t="s">
        <v>22049</v>
      </c>
      <c r="C10369" s="404" t="s">
        <v>19203</v>
      </c>
      <c r="D10369" s="405">
        <v>583.16</v>
      </c>
    </row>
    <row r="10370" spans="1:4" ht="13.2">
      <c r="A10370" s="404">
        <v>21032</v>
      </c>
      <c r="B10370" s="404" t="s">
        <v>22050</v>
      </c>
      <c r="C10370" s="404" t="s">
        <v>19203</v>
      </c>
      <c r="D10370" s="405">
        <v>622.66999999999996</v>
      </c>
    </row>
    <row r="10371" spans="1:4" ht="13.2">
      <c r="A10371" s="404">
        <v>37527</v>
      </c>
      <c r="B10371" s="404" t="s">
        <v>22051</v>
      </c>
      <c r="C10371" s="404" t="s">
        <v>19203</v>
      </c>
      <c r="D10371" s="405">
        <v>562.47</v>
      </c>
    </row>
    <row r="10372" spans="1:4" ht="13.2">
      <c r="A10372" s="404">
        <v>37528</v>
      </c>
      <c r="B10372" s="404" t="s">
        <v>22052</v>
      </c>
      <c r="C10372" s="404" t="s">
        <v>19203</v>
      </c>
      <c r="D10372" s="405">
        <v>670.64</v>
      </c>
    </row>
    <row r="10373" spans="1:4" ht="13.2">
      <c r="A10373" s="404">
        <v>37529</v>
      </c>
      <c r="B10373" s="404" t="s">
        <v>22053</v>
      </c>
      <c r="C10373" s="404" t="s">
        <v>19203</v>
      </c>
      <c r="D10373" s="405">
        <v>677.22</v>
      </c>
    </row>
    <row r="10374" spans="1:4" ht="13.2">
      <c r="A10374" s="404">
        <v>37530</v>
      </c>
      <c r="B10374" s="404" t="s">
        <v>22054</v>
      </c>
      <c r="C10374" s="404" t="s">
        <v>19203</v>
      </c>
      <c r="D10374" s="405">
        <v>884.15</v>
      </c>
    </row>
    <row r="10375" spans="1:4" ht="13.2">
      <c r="A10375" s="404">
        <v>21034</v>
      </c>
      <c r="B10375" s="404" t="s">
        <v>22055</v>
      </c>
      <c r="C10375" s="404" t="s">
        <v>19203</v>
      </c>
      <c r="D10375" s="405">
        <v>754.35</v>
      </c>
    </row>
    <row r="10376" spans="1:4" ht="13.2">
      <c r="A10376" s="404">
        <v>37531</v>
      </c>
      <c r="B10376" s="404" t="s">
        <v>22056</v>
      </c>
      <c r="C10376" s="404" t="s">
        <v>19203</v>
      </c>
      <c r="D10376" s="405">
        <v>950</v>
      </c>
    </row>
    <row r="10377" spans="1:4" ht="13.2">
      <c r="A10377" s="404">
        <v>21036</v>
      </c>
      <c r="B10377" s="404" t="s">
        <v>22057</v>
      </c>
      <c r="C10377" s="404" t="s">
        <v>19203</v>
      </c>
      <c r="D10377" s="405">
        <v>1155.04</v>
      </c>
    </row>
    <row r="10378" spans="1:4" ht="13.2">
      <c r="A10378" s="404">
        <v>21037</v>
      </c>
      <c r="B10378" s="404" t="s">
        <v>22058</v>
      </c>
      <c r="C10378" s="404" t="s">
        <v>19203</v>
      </c>
      <c r="D10378" s="405">
        <v>1316.83</v>
      </c>
    </row>
    <row r="10379" spans="1:4" ht="13.2">
      <c r="A10379" s="404">
        <v>20185</v>
      </c>
      <c r="B10379" s="404" t="s">
        <v>22059</v>
      </c>
      <c r="C10379" s="404" t="s">
        <v>19247</v>
      </c>
      <c r="D10379" s="405">
        <v>23.52</v>
      </c>
    </row>
    <row r="10380" spans="1:4" ht="13.2">
      <c r="A10380" s="404">
        <v>20260</v>
      </c>
      <c r="B10380" s="404" t="s">
        <v>22060</v>
      </c>
      <c r="C10380" s="404" t="s">
        <v>19203</v>
      </c>
      <c r="D10380" s="405">
        <v>18.91</v>
      </c>
    </row>
    <row r="10381" spans="1:4" ht="13.2">
      <c r="A10381" s="404">
        <v>37523</v>
      </c>
      <c r="B10381" s="404" t="s">
        <v>22061</v>
      </c>
      <c r="C10381" s="404" t="s">
        <v>19203</v>
      </c>
      <c r="D10381" s="405">
        <v>579269.27</v>
      </c>
    </row>
    <row r="10382" spans="1:4" ht="13.2">
      <c r="A10382" s="404">
        <v>37515</v>
      </c>
      <c r="B10382" s="404" t="s">
        <v>22062</v>
      </c>
      <c r="C10382" s="404" t="s">
        <v>19203</v>
      </c>
      <c r="D10382" s="405">
        <v>515000</v>
      </c>
    </row>
    <row r="10383" spans="1:4" ht="13.2">
      <c r="A10383" s="404">
        <v>12899</v>
      </c>
      <c r="B10383" s="404" t="s">
        <v>22063</v>
      </c>
      <c r="C10383" s="404" t="s">
        <v>19203</v>
      </c>
      <c r="D10383" s="405">
        <v>104.89</v>
      </c>
    </row>
    <row r="10384" spans="1:4" ht="13.2">
      <c r="A10384" s="404">
        <v>12898</v>
      </c>
      <c r="B10384" s="404" t="s">
        <v>22064</v>
      </c>
      <c r="C10384" s="404" t="s">
        <v>19203</v>
      </c>
      <c r="D10384" s="405">
        <v>166.38</v>
      </c>
    </row>
    <row r="10385" spans="1:4" ht="13.2">
      <c r="A10385" s="404">
        <v>39699</v>
      </c>
      <c r="B10385" s="404" t="s">
        <v>22065</v>
      </c>
      <c r="C10385" s="404" t="s">
        <v>19606</v>
      </c>
      <c r="D10385" s="405">
        <v>16.3</v>
      </c>
    </row>
    <row r="10386" spans="1:4" ht="13.2">
      <c r="A10386" s="404">
        <v>42528</v>
      </c>
      <c r="B10386" s="404" t="s">
        <v>22066</v>
      </c>
      <c r="C10386" s="404" t="s">
        <v>19606</v>
      </c>
      <c r="D10386" s="405">
        <v>8.6</v>
      </c>
    </row>
    <row r="10387" spans="1:4" ht="13.2">
      <c r="A10387" s="404">
        <v>39696</v>
      </c>
      <c r="B10387" s="404" t="s">
        <v>22067</v>
      </c>
      <c r="C10387" s="404" t="s">
        <v>19606</v>
      </c>
      <c r="D10387" s="405">
        <v>6.05</v>
      </c>
    </row>
    <row r="10388" spans="1:4" ht="13.2">
      <c r="A10388" s="404">
        <v>39700</v>
      </c>
      <c r="B10388" s="404" t="s">
        <v>22068</v>
      </c>
      <c r="C10388" s="404" t="s">
        <v>19606</v>
      </c>
      <c r="D10388" s="405">
        <v>23.68</v>
      </c>
    </row>
    <row r="10389" spans="1:4" ht="13.2">
      <c r="A10389" s="404">
        <v>11621</v>
      </c>
      <c r="B10389" s="404" t="s">
        <v>22069</v>
      </c>
      <c r="C10389" s="404" t="s">
        <v>19606</v>
      </c>
      <c r="D10389" s="405">
        <v>47.12</v>
      </c>
    </row>
    <row r="10390" spans="1:4" ht="13.2">
      <c r="A10390" s="404">
        <v>4014</v>
      </c>
      <c r="B10390" s="404" t="s">
        <v>22070</v>
      </c>
      <c r="C10390" s="404" t="s">
        <v>19606</v>
      </c>
      <c r="D10390" s="405">
        <v>48.76</v>
      </c>
    </row>
    <row r="10391" spans="1:4" ht="13.2">
      <c r="A10391" s="404">
        <v>4015</v>
      </c>
      <c r="B10391" s="404" t="s">
        <v>22071</v>
      </c>
      <c r="C10391" s="404" t="s">
        <v>19606</v>
      </c>
      <c r="D10391" s="405">
        <v>59.87</v>
      </c>
    </row>
    <row r="10392" spans="1:4" ht="13.2">
      <c r="A10392" s="404">
        <v>4017</v>
      </c>
      <c r="B10392" s="404" t="s">
        <v>22072</v>
      </c>
      <c r="C10392" s="404" t="s">
        <v>19606</v>
      </c>
      <c r="D10392" s="405">
        <v>87.12</v>
      </c>
    </row>
    <row r="10393" spans="1:4" ht="13.2">
      <c r="A10393" s="404">
        <v>4016</v>
      </c>
      <c r="B10393" s="404" t="s">
        <v>22073</v>
      </c>
      <c r="C10393" s="404" t="s">
        <v>19606</v>
      </c>
      <c r="D10393" s="405">
        <v>34.409999999999997</v>
      </c>
    </row>
    <row r="10394" spans="1:4" ht="13.2">
      <c r="A10394" s="404">
        <v>38544</v>
      </c>
      <c r="B10394" s="404" t="s">
        <v>22074</v>
      </c>
      <c r="C10394" s="404" t="s">
        <v>19606</v>
      </c>
      <c r="D10394" s="405">
        <v>8.83</v>
      </c>
    </row>
    <row r="10395" spans="1:4" ht="13.2">
      <c r="A10395" s="404">
        <v>38545</v>
      </c>
      <c r="B10395" s="404" t="s">
        <v>22075</v>
      </c>
      <c r="C10395" s="404" t="s">
        <v>19606</v>
      </c>
      <c r="D10395" s="405">
        <v>5.67</v>
      </c>
    </row>
    <row r="10396" spans="1:4" ht="13.2">
      <c r="A10396" s="404">
        <v>42527</v>
      </c>
      <c r="B10396" s="404" t="s">
        <v>22076</v>
      </c>
      <c r="C10396" s="404" t="s">
        <v>19606</v>
      </c>
      <c r="D10396" s="405">
        <v>22.73</v>
      </c>
    </row>
    <row r="10397" spans="1:4" ht="13.2">
      <c r="A10397" s="404">
        <v>39323</v>
      </c>
      <c r="B10397" s="404" t="s">
        <v>22077</v>
      </c>
      <c r="C10397" s="404" t="s">
        <v>19606</v>
      </c>
      <c r="D10397" s="405">
        <v>21.64</v>
      </c>
    </row>
    <row r="10398" spans="1:4" ht="13.2">
      <c r="A10398" s="404">
        <v>626</v>
      </c>
      <c r="B10398" s="404" t="s">
        <v>22078</v>
      </c>
      <c r="C10398" s="404" t="s">
        <v>19251</v>
      </c>
      <c r="D10398" s="405">
        <v>19.559999999999999</v>
      </c>
    </row>
    <row r="10399" spans="1:4" ht="13.2">
      <c r="A10399" s="404">
        <v>44504</v>
      </c>
      <c r="B10399" s="404" t="s">
        <v>22079</v>
      </c>
      <c r="C10399" s="404" t="s">
        <v>19606</v>
      </c>
      <c r="D10399" s="405">
        <v>13.22</v>
      </c>
    </row>
    <row r="10400" spans="1:4" ht="13.2">
      <c r="A10400" s="404">
        <v>44505</v>
      </c>
      <c r="B10400" s="404" t="s">
        <v>22080</v>
      </c>
      <c r="C10400" s="404" t="s">
        <v>19606</v>
      </c>
      <c r="D10400" s="405">
        <v>19.95</v>
      </c>
    </row>
    <row r="10401" spans="1:4" ht="13.2">
      <c r="A10401" s="404">
        <v>44506</v>
      </c>
      <c r="B10401" s="404" t="s">
        <v>22081</v>
      </c>
      <c r="C10401" s="404" t="s">
        <v>19606</v>
      </c>
      <c r="D10401" s="405">
        <v>21.17</v>
      </c>
    </row>
    <row r="10402" spans="1:4" ht="13.2">
      <c r="A10402" s="404">
        <v>44507</v>
      </c>
      <c r="B10402" s="404" t="s">
        <v>22082</v>
      </c>
      <c r="C10402" s="404" t="s">
        <v>19606</v>
      </c>
      <c r="D10402" s="405">
        <v>26.47</v>
      </c>
    </row>
    <row r="10403" spans="1:4" ht="13.2">
      <c r="A10403" s="404">
        <v>44508</v>
      </c>
      <c r="B10403" s="404" t="s">
        <v>22083</v>
      </c>
      <c r="C10403" s="404" t="s">
        <v>19606</v>
      </c>
      <c r="D10403" s="405">
        <v>39.700000000000003</v>
      </c>
    </row>
    <row r="10404" spans="1:4" ht="13.2">
      <c r="A10404" s="404">
        <v>44509</v>
      </c>
      <c r="B10404" s="404" t="s">
        <v>22084</v>
      </c>
      <c r="C10404" s="404" t="s">
        <v>19606</v>
      </c>
      <c r="D10404" s="405">
        <v>53.18</v>
      </c>
    </row>
    <row r="10405" spans="1:4" ht="13.2">
      <c r="A10405" s="404">
        <v>44510</v>
      </c>
      <c r="B10405" s="404" t="s">
        <v>22085</v>
      </c>
      <c r="C10405" s="404" t="s">
        <v>19606</v>
      </c>
      <c r="D10405" s="405">
        <v>66.03</v>
      </c>
    </row>
    <row r="10406" spans="1:4" ht="13.2">
      <c r="A10406" s="404">
        <v>44512</v>
      </c>
      <c r="B10406" s="404" t="s">
        <v>22086</v>
      </c>
      <c r="C10406" s="404" t="s">
        <v>19606</v>
      </c>
      <c r="D10406" s="405">
        <v>14.74</v>
      </c>
    </row>
    <row r="10407" spans="1:4" ht="13.2">
      <c r="A10407" s="404">
        <v>44513</v>
      </c>
      <c r="B10407" s="404" t="s">
        <v>22087</v>
      </c>
      <c r="C10407" s="404" t="s">
        <v>19606</v>
      </c>
      <c r="D10407" s="405">
        <v>20.8</v>
      </c>
    </row>
    <row r="10408" spans="1:4" ht="13.2">
      <c r="A10408" s="404">
        <v>44514</v>
      </c>
      <c r="B10408" s="404" t="s">
        <v>22088</v>
      </c>
      <c r="C10408" s="404" t="s">
        <v>19606</v>
      </c>
      <c r="D10408" s="405">
        <v>23.58</v>
      </c>
    </row>
    <row r="10409" spans="1:4" ht="13.2">
      <c r="A10409" s="404">
        <v>44515</v>
      </c>
      <c r="B10409" s="404" t="s">
        <v>22089</v>
      </c>
      <c r="C10409" s="404" t="s">
        <v>19606</v>
      </c>
      <c r="D10409" s="405">
        <v>28.96</v>
      </c>
    </row>
    <row r="10410" spans="1:4" ht="13.2">
      <c r="A10410" s="404">
        <v>44511</v>
      </c>
      <c r="B10410" s="404" t="s">
        <v>22090</v>
      </c>
      <c r="C10410" s="404" t="s">
        <v>19606</v>
      </c>
      <c r="D10410" s="405">
        <v>42.86</v>
      </c>
    </row>
    <row r="10411" spans="1:4" ht="13.2">
      <c r="A10411" s="404">
        <v>44516</v>
      </c>
      <c r="B10411" s="404" t="s">
        <v>22091</v>
      </c>
      <c r="C10411" s="404" t="s">
        <v>19606</v>
      </c>
      <c r="D10411" s="405">
        <v>57.93</v>
      </c>
    </row>
    <row r="10412" spans="1:4" ht="13.2">
      <c r="A10412" s="404">
        <v>44517</v>
      </c>
      <c r="B10412" s="404" t="s">
        <v>22092</v>
      </c>
      <c r="C10412" s="404" t="s">
        <v>19606</v>
      </c>
      <c r="D10412" s="405">
        <v>72.25</v>
      </c>
    </row>
    <row r="10413" spans="1:4" ht="13.2">
      <c r="A10413" s="404">
        <v>11479</v>
      </c>
      <c r="B10413" s="404" t="s">
        <v>22093</v>
      </c>
      <c r="C10413" s="404" t="s">
        <v>19203</v>
      </c>
      <c r="D10413" s="405">
        <v>33.369999999999997</v>
      </c>
    </row>
    <row r="10414" spans="1:4" ht="13.2">
      <c r="A10414" s="404">
        <v>11481</v>
      </c>
      <c r="B10414" s="404" t="s">
        <v>22094</v>
      </c>
      <c r="C10414" s="404" t="s">
        <v>19203</v>
      </c>
      <c r="D10414" s="405">
        <v>30.18</v>
      </c>
    </row>
    <row r="10415" spans="1:4" ht="13.2">
      <c r="A10415" s="404">
        <v>43609</v>
      </c>
      <c r="B10415" s="404" t="s">
        <v>22095</v>
      </c>
      <c r="C10415" s="404" t="s">
        <v>19203</v>
      </c>
      <c r="D10415" s="405">
        <v>30.18</v>
      </c>
    </row>
    <row r="10416" spans="1:4" ht="13.2">
      <c r="A10416" s="404">
        <v>11478</v>
      </c>
      <c r="B10416" s="404" t="s">
        <v>22096</v>
      </c>
      <c r="C10416" s="404" t="s">
        <v>19203</v>
      </c>
      <c r="D10416" s="405">
        <v>57.25</v>
      </c>
    </row>
    <row r="10417" spans="1:4" ht="13.2">
      <c r="A10417" s="404">
        <v>43608</v>
      </c>
      <c r="B10417" s="404" t="s">
        <v>22097</v>
      </c>
      <c r="C10417" s="404" t="s">
        <v>19203</v>
      </c>
      <c r="D10417" s="405">
        <v>43.69</v>
      </c>
    </row>
    <row r="10418" spans="1:4" ht="13.2">
      <c r="A10418" s="404">
        <v>11476</v>
      </c>
      <c r="B10418" s="404" t="s">
        <v>22098</v>
      </c>
      <c r="C10418" s="404" t="s">
        <v>19203</v>
      </c>
      <c r="D10418" s="405">
        <v>43.69</v>
      </c>
    </row>
    <row r="10419" spans="1:4" ht="13.2">
      <c r="A10419" s="404">
        <v>40637</v>
      </c>
      <c r="B10419" s="404" t="s">
        <v>22099</v>
      </c>
      <c r="C10419" s="404" t="s">
        <v>19203</v>
      </c>
      <c r="D10419" s="405">
        <v>793072.01</v>
      </c>
    </row>
    <row r="10420" spans="1:4" ht="13.2">
      <c r="A10420" s="404">
        <v>13836</v>
      </c>
      <c r="B10420" s="404" t="s">
        <v>22100</v>
      </c>
      <c r="C10420" s="404" t="s">
        <v>19203</v>
      </c>
      <c r="D10420" s="405">
        <v>65568.13</v>
      </c>
    </row>
    <row r="10421" spans="1:4" ht="13.2">
      <c r="A10421" s="404">
        <v>14534</v>
      </c>
      <c r="B10421" s="404" t="s">
        <v>22101</v>
      </c>
      <c r="C10421" s="404" t="s">
        <v>19203</v>
      </c>
      <c r="D10421" s="405">
        <v>27448.55</v>
      </c>
    </row>
    <row r="10422" spans="1:4" ht="13.2">
      <c r="A10422" s="404">
        <v>14619</v>
      </c>
      <c r="B10422" s="404" t="s">
        <v>22102</v>
      </c>
      <c r="C10422" s="404" t="s">
        <v>19203</v>
      </c>
      <c r="D10422" s="405">
        <v>13957.42</v>
      </c>
    </row>
    <row r="10423" spans="1:4" ht="13.2">
      <c r="A10423" s="404">
        <v>14535</v>
      </c>
      <c r="B10423" s="404" t="s">
        <v>22103</v>
      </c>
      <c r="C10423" s="404" t="s">
        <v>19203</v>
      </c>
      <c r="D10423" s="405">
        <v>272429.52</v>
      </c>
    </row>
    <row r="10424" spans="1:4" ht="13.2">
      <c r="A10424" s="404">
        <v>39813</v>
      </c>
      <c r="B10424" s="404" t="s">
        <v>22104</v>
      </c>
      <c r="C10424" s="404" t="s">
        <v>19203</v>
      </c>
      <c r="D10424" s="405">
        <v>38057.519999999997</v>
      </c>
    </row>
    <row r="10425" spans="1:4" ht="13.2">
      <c r="A10425" s="404">
        <v>40403</v>
      </c>
      <c r="B10425" s="404" t="s">
        <v>22105</v>
      </c>
      <c r="C10425" s="404" t="s">
        <v>19203</v>
      </c>
      <c r="D10425" s="405">
        <v>557.16999999999996</v>
      </c>
    </row>
    <row r="10426" spans="1:4" ht="13.2">
      <c r="A10426" s="404">
        <v>12868</v>
      </c>
      <c r="B10426" s="404" t="s">
        <v>22106</v>
      </c>
      <c r="C10426" s="404" t="s">
        <v>19351</v>
      </c>
      <c r="D10426" s="405">
        <v>18.829999999999998</v>
      </c>
    </row>
    <row r="10427" spans="1:4" ht="13.2">
      <c r="A10427" s="404">
        <v>40916</v>
      </c>
      <c r="B10427" s="404" t="s">
        <v>22107</v>
      </c>
      <c r="C10427" s="404" t="s">
        <v>19353</v>
      </c>
      <c r="D10427" s="405">
        <v>3324.85</v>
      </c>
    </row>
    <row r="10428" spans="1:4" ht="13.2">
      <c r="A10428" s="404">
        <v>4755</v>
      </c>
      <c r="B10428" s="404" t="s">
        <v>22108</v>
      </c>
      <c r="C10428" s="404" t="s">
        <v>19351</v>
      </c>
      <c r="D10428" s="405">
        <v>19.920000000000002</v>
      </c>
    </row>
    <row r="10429" spans="1:4" ht="13.2">
      <c r="A10429" s="404">
        <v>41067</v>
      </c>
      <c r="B10429" s="404" t="s">
        <v>22109</v>
      </c>
      <c r="C10429" s="404" t="s">
        <v>19353</v>
      </c>
      <c r="D10429" s="405">
        <v>3519.18</v>
      </c>
    </row>
    <row r="10430" spans="1:4" ht="13.2">
      <c r="A10430" s="404">
        <v>38463</v>
      </c>
      <c r="B10430" s="404" t="s">
        <v>22110</v>
      </c>
      <c r="C10430" s="404" t="s">
        <v>19203</v>
      </c>
      <c r="D10430" s="405">
        <v>26.25</v>
      </c>
    </row>
    <row r="10431" spans="1:4" ht="13.2">
      <c r="A10431" s="404">
        <v>40703</v>
      </c>
      <c r="B10431" s="404" t="s">
        <v>22111</v>
      </c>
      <c r="C10431" s="404" t="s">
        <v>19203</v>
      </c>
      <c r="D10431" s="405">
        <v>9900</v>
      </c>
    </row>
    <row r="10432" spans="1:4" ht="13.2">
      <c r="A10432" s="404">
        <v>14531</v>
      </c>
      <c r="B10432" s="404" t="s">
        <v>22112</v>
      </c>
      <c r="C10432" s="404" t="s">
        <v>19203</v>
      </c>
      <c r="D10432" s="405">
        <v>18457.330000000002</v>
      </c>
    </row>
    <row r="10433" spans="1:4" ht="13.2">
      <c r="A10433" s="404">
        <v>36533</v>
      </c>
      <c r="B10433" s="404" t="s">
        <v>22113</v>
      </c>
      <c r="C10433" s="404" t="s">
        <v>19203</v>
      </c>
      <c r="D10433" s="405">
        <v>21239.67</v>
      </c>
    </row>
    <row r="10434" spans="1:4" ht="13.2">
      <c r="A10434" s="404">
        <v>11616</v>
      </c>
      <c r="B10434" s="404" t="s">
        <v>22114</v>
      </c>
      <c r="C10434" s="404" t="s">
        <v>19203</v>
      </c>
      <c r="D10434" s="405">
        <v>20060.55</v>
      </c>
    </row>
    <row r="10435" spans="1:4" ht="13.2">
      <c r="A10435" s="404">
        <v>41898</v>
      </c>
      <c r="B10435" s="404" t="s">
        <v>22115</v>
      </c>
      <c r="C10435" s="404" t="s">
        <v>19203</v>
      </c>
      <c r="D10435" s="405">
        <v>22570.85</v>
      </c>
    </row>
    <row r="10436" spans="1:4" ht="13.2">
      <c r="A10436" s="404">
        <v>13447</v>
      </c>
      <c r="B10436" s="404" t="s">
        <v>22116</v>
      </c>
      <c r="C10436" s="404" t="s">
        <v>19203</v>
      </c>
      <c r="D10436" s="405">
        <v>41531.910000000003</v>
      </c>
    </row>
    <row r="10437" spans="1:4" ht="13.2">
      <c r="A10437" s="404">
        <v>14529</v>
      </c>
      <c r="B10437" s="404" t="s">
        <v>22117</v>
      </c>
      <c r="C10437" s="404" t="s">
        <v>19203</v>
      </c>
      <c r="D10437" s="405">
        <v>23227.74</v>
      </c>
    </row>
    <row r="10438" spans="1:4" ht="13.2">
      <c r="A10438" s="404">
        <v>10747</v>
      </c>
      <c r="B10438" s="404" t="s">
        <v>22118</v>
      </c>
      <c r="C10438" s="404" t="s">
        <v>19203</v>
      </c>
      <c r="D10438" s="405">
        <v>22789.96</v>
      </c>
    </row>
    <row r="10439" spans="1:4" ht="13.2">
      <c r="A10439" s="404">
        <v>36141</v>
      </c>
      <c r="B10439" s="404" t="s">
        <v>22119</v>
      </c>
      <c r="C10439" s="404" t="s">
        <v>19203</v>
      </c>
      <c r="D10439" s="405">
        <v>35.64</v>
      </c>
    </row>
    <row r="10440" spans="1:4" ht="13.2">
      <c r="A10440" s="404">
        <v>43651</v>
      </c>
      <c r="B10440" s="404" t="s">
        <v>22120</v>
      </c>
      <c r="C10440" s="404" t="s">
        <v>19251</v>
      </c>
      <c r="D10440" s="405">
        <v>6.83</v>
      </c>
    </row>
    <row r="10441" spans="1:4" ht="13.2">
      <c r="A10441" s="404">
        <v>43626</v>
      </c>
      <c r="B10441" s="404" t="s">
        <v>22121</v>
      </c>
      <c r="C10441" s="404" t="s">
        <v>19251</v>
      </c>
      <c r="D10441" s="405">
        <v>3.8</v>
      </c>
    </row>
    <row r="10442" spans="1:4" ht="13.2">
      <c r="A10442" s="404">
        <v>39434</v>
      </c>
      <c r="B10442" s="404" t="s">
        <v>22122</v>
      </c>
      <c r="C10442" s="404" t="s">
        <v>19251</v>
      </c>
      <c r="D10442" s="405">
        <v>3.64</v>
      </c>
    </row>
    <row r="10443" spans="1:4" ht="13.2">
      <c r="A10443" s="404">
        <v>39433</v>
      </c>
      <c r="B10443" s="404" t="s">
        <v>22123</v>
      </c>
      <c r="C10443" s="404" t="s">
        <v>19251</v>
      </c>
      <c r="D10443" s="405">
        <v>2.89</v>
      </c>
    </row>
    <row r="10444" spans="1:4" ht="13.2">
      <c r="A10444" s="404">
        <v>4049</v>
      </c>
      <c r="B10444" s="404" t="s">
        <v>22124</v>
      </c>
      <c r="C10444" s="404" t="s">
        <v>19253</v>
      </c>
      <c r="D10444" s="405">
        <v>76.27</v>
      </c>
    </row>
    <row r="10445" spans="1:4" ht="13.2">
      <c r="A10445" s="404">
        <v>38120</v>
      </c>
      <c r="B10445" s="404" t="s">
        <v>22125</v>
      </c>
      <c r="C10445" s="404" t="s">
        <v>19251</v>
      </c>
      <c r="D10445" s="405">
        <v>139.19999999999999</v>
      </c>
    </row>
    <row r="10446" spans="1:4" ht="13.2">
      <c r="A10446" s="404">
        <v>43652</v>
      </c>
      <c r="B10446" s="404" t="s">
        <v>22126</v>
      </c>
      <c r="C10446" s="404" t="s">
        <v>19251</v>
      </c>
      <c r="D10446" s="405">
        <v>15.31</v>
      </c>
    </row>
    <row r="10447" spans="1:4" ht="13.2">
      <c r="A10447" s="404">
        <v>10498</v>
      </c>
      <c r="B10447" s="404" t="s">
        <v>22127</v>
      </c>
      <c r="C10447" s="404" t="s">
        <v>19251</v>
      </c>
      <c r="D10447" s="405">
        <v>7.64</v>
      </c>
    </row>
    <row r="10448" spans="1:4" ht="13.2">
      <c r="A10448" s="404">
        <v>4823</v>
      </c>
      <c r="B10448" s="404" t="s">
        <v>22128</v>
      </c>
      <c r="C10448" s="404" t="s">
        <v>19251</v>
      </c>
      <c r="D10448" s="405">
        <v>37.799999999999997</v>
      </c>
    </row>
    <row r="10449" spans="1:4" ht="13.2">
      <c r="A10449" s="404">
        <v>38877</v>
      </c>
      <c r="B10449" s="404" t="s">
        <v>22129</v>
      </c>
      <c r="C10449" s="404" t="s">
        <v>19251</v>
      </c>
      <c r="D10449" s="405">
        <v>6.68</v>
      </c>
    </row>
    <row r="10450" spans="1:4" ht="13.2">
      <c r="A10450" s="404">
        <v>34546</v>
      </c>
      <c r="B10450" s="404" t="s">
        <v>22130</v>
      </c>
      <c r="C10450" s="404" t="s">
        <v>19251</v>
      </c>
      <c r="D10450" s="405">
        <v>6.87</v>
      </c>
    </row>
    <row r="10451" spans="1:4" ht="13.2">
      <c r="A10451" s="404">
        <v>41387</v>
      </c>
      <c r="B10451" s="404" t="s">
        <v>22131</v>
      </c>
      <c r="C10451" s="404" t="s">
        <v>19247</v>
      </c>
      <c r="D10451" s="405">
        <v>57.04</v>
      </c>
    </row>
    <row r="10452" spans="1:4" ht="13.2">
      <c r="A10452" s="404">
        <v>41388</v>
      </c>
      <c r="B10452" s="404" t="s">
        <v>22132</v>
      </c>
      <c r="C10452" s="404" t="s">
        <v>19247</v>
      </c>
      <c r="D10452" s="405">
        <v>68.44</v>
      </c>
    </row>
    <row r="10453" spans="1:4" ht="13.2">
      <c r="A10453" s="404">
        <v>41380</v>
      </c>
      <c r="B10453" s="404" t="s">
        <v>22133</v>
      </c>
      <c r="C10453" s="404" t="s">
        <v>19203</v>
      </c>
      <c r="D10453" s="405">
        <v>455.36</v>
      </c>
    </row>
    <row r="10454" spans="1:4" ht="13.2">
      <c r="A10454" s="404">
        <v>41381</v>
      </c>
      <c r="B10454" s="404" t="s">
        <v>22134</v>
      </c>
      <c r="C10454" s="404" t="s">
        <v>19203</v>
      </c>
      <c r="D10454" s="405">
        <v>477.05</v>
      </c>
    </row>
    <row r="10455" spans="1:4" ht="13.2">
      <c r="A10455" s="404">
        <v>41382</v>
      </c>
      <c r="B10455" s="404" t="s">
        <v>22135</v>
      </c>
      <c r="C10455" s="404" t="s">
        <v>19203</v>
      </c>
      <c r="D10455" s="405">
        <v>461.75</v>
      </c>
    </row>
    <row r="10456" spans="1:4" ht="13.2">
      <c r="A10456" s="404">
        <v>41383</v>
      </c>
      <c r="B10456" s="404" t="s">
        <v>22136</v>
      </c>
      <c r="C10456" s="404" t="s">
        <v>19203</v>
      </c>
      <c r="D10456" s="405">
        <v>626.74</v>
      </c>
    </row>
    <row r="10457" spans="1:4" ht="13.2">
      <c r="A10457" s="404">
        <v>41385</v>
      </c>
      <c r="B10457" s="404" t="s">
        <v>22137</v>
      </c>
      <c r="C10457" s="404" t="s">
        <v>19203</v>
      </c>
      <c r="D10457" s="405">
        <v>779.89</v>
      </c>
    </row>
    <row r="10458" spans="1:4" ht="13.2">
      <c r="A10458" s="404">
        <v>11079</v>
      </c>
      <c r="B10458" s="404" t="s">
        <v>22138</v>
      </c>
      <c r="C10458" s="404" t="s">
        <v>19349</v>
      </c>
      <c r="D10458" s="405">
        <v>2659.73</v>
      </c>
    </row>
    <row r="10459" spans="1:4" ht="13.2">
      <c r="A10459" s="404">
        <v>11082</v>
      </c>
      <c r="B10459" s="404" t="s">
        <v>22139</v>
      </c>
      <c r="C10459" s="404" t="s">
        <v>19349</v>
      </c>
      <c r="D10459" s="405">
        <v>2659.73</v>
      </c>
    </row>
    <row r="10460" spans="1:4" ht="13.2">
      <c r="A10460" s="404">
        <v>4058</v>
      </c>
      <c r="B10460" s="404" t="s">
        <v>22140</v>
      </c>
      <c r="C10460" s="404" t="s">
        <v>19351</v>
      </c>
      <c r="D10460" s="405">
        <v>26.77</v>
      </c>
    </row>
    <row r="10461" spans="1:4" ht="13.2">
      <c r="A10461" s="404">
        <v>40974</v>
      </c>
      <c r="B10461" s="404" t="s">
        <v>22141</v>
      </c>
      <c r="C10461" s="404" t="s">
        <v>19353</v>
      </c>
      <c r="D10461" s="405">
        <v>4728.72</v>
      </c>
    </row>
    <row r="10462" spans="1:4" ht="13.2">
      <c r="A10462" s="404">
        <v>34794</v>
      </c>
      <c r="B10462" s="404" t="s">
        <v>22142</v>
      </c>
      <c r="C10462" s="404" t="s">
        <v>19351</v>
      </c>
      <c r="D10462" s="405">
        <v>20.32</v>
      </c>
    </row>
    <row r="10463" spans="1:4" ht="13.2">
      <c r="A10463" s="404">
        <v>40925</v>
      </c>
      <c r="B10463" s="404" t="s">
        <v>22143</v>
      </c>
      <c r="C10463" s="404" t="s">
        <v>19353</v>
      </c>
      <c r="D10463" s="405">
        <v>3587.82</v>
      </c>
    </row>
    <row r="10464" spans="1:4" ht="13.2">
      <c r="A10464" s="404">
        <v>13741</v>
      </c>
      <c r="B10464" s="404" t="s">
        <v>22144</v>
      </c>
      <c r="C10464" s="404" t="s">
        <v>19203</v>
      </c>
      <c r="D10464" s="405">
        <v>3019.16</v>
      </c>
    </row>
    <row r="10465" spans="1:4" ht="13.2">
      <c r="A10465" s="404">
        <v>3288</v>
      </c>
      <c r="B10465" s="404" t="s">
        <v>22145</v>
      </c>
      <c r="C10465" s="404" t="s">
        <v>19247</v>
      </c>
      <c r="D10465" s="405">
        <v>7.83</v>
      </c>
    </row>
    <row r="10466" spans="1:4" ht="13.2">
      <c r="A10466" s="404">
        <v>13587</v>
      </c>
      <c r="B10466" s="404" t="s">
        <v>22146</v>
      </c>
      <c r="C10466" s="404" t="s">
        <v>19247</v>
      </c>
      <c r="D10466" s="405">
        <v>4.7300000000000004</v>
      </c>
    </row>
    <row r="10467" spans="1:4" ht="13.2">
      <c r="A10467" s="404">
        <v>38598</v>
      </c>
      <c r="B10467" s="404" t="s">
        <v>22147</v>
      </c>
      <c r="C10467" s="404" t="s">
        <v>19203</v>
      </c>
      <c r="D10467" s="405">
        <v>3.47</v>
      </c>
    </row>
    <row r="10468" spans="1:4" ht="13.2">
      <c r="A10468" s="404">
        <v>38595</v>
      </c>
      <c r="B10468" s="404" t="s">
        <v>22148</v>
      </c>
      <c r="C10468" s="404" t="s">
        <v>19203</v>
      </c>
      <c r="D10468" s="405">
        <v>2.94</v>
      </c>
    </row>
    <row r="10469" spans="1:4" ht="13.2">
      <c r="A10469" s="404">
        <v>38592</v>
      </c>
      <c r="B10469" s="404" t="s">
        <v>22149</v>
      </c>
      <c r="C10469" s="404" t="s">
        <v>19203</v>
      </c>
      <c r="D10469" s="405">
        <v>2.97</v>
      </c>
    </row>
    <row r="10470" spans="1:4" ht="13.2">
      <c r="A10470" s="404">
        <v>38588</v>
      </c>
      <c r="B10470" s="404" t="s">
        <v>22150</v>
      </c>
      <c r="C10470" s="404" t="s">
        <v>19203</v>
      </c>
      <c r="D10470" s="405">
        <v>2.38</v>
      </c>
    </row>
    <row r="10471" spans="1:4" ht="13.2">
      <c r="A10471" s="404">
        <v>38593</v>
      </c>
      <c r="B10471" s="404" t="s">
        <v>22151</v>
      </c>
      <c r="C10471" s="404" t="s">
        <v>19203</v>
      </c>
      <c r="D10471" s="405">
        <v>3.28</v>
      </c>
    </row>
    <row r="10472" spans="1:4" ht="13.2">
      <c r="A10472" s="404">
        <v>38589</v>
      </c>
      <c r="B10472" s="404" t="s">
        <v>22152</v>
      </c>
      <c r="C10472" s="404" t="s">
        <v>19203</v>
      </c>
      <c r="D10472" s="405">
        <v>2.4900000000000002</v>
      </c>
    </row>
    <row r="10473" spans="1:4" ht="13.2">
      <c r="A10473" s="404">
        <v>38594</v>
      </c>
      <c r="B10473" s="404" t="s">
        <v>22153</v>
      </c>
      <c r="C10473" s="404" t="s">
        <v>19203</v>
      </c>
      <c r="D10473" s="405">
        <v>5.18</v>
      </c>
    </row>
    <row r="10474" spans="1:4" ht="13.2">
      <c r="A10474" s="404">
        <v>34773</v>
      </c>
      <c r="B10474" s="404" t="s">
        <v>22154</v>
      </c>
      <c r="C10474" s="404" t="s">
        <v>19203</v>
      </c>
      <c r="D10474" s="405">
        <v>2.4500000000000002</v>
      </c>
    </row>
    <row r="10475" spans="1:4" ht="13.2">
      <c r="A10475" s="404">
        <v>34769</v>
      </c>
      <c r="B10475" s="404" t="s">
        <v>22155</v>
      </c>
      <c r="C10475" s="404" t="s">
        <v>19203</v>
      </c>
      <c r="D10475" s="405">
        <v>3.03</v>
      </c>
    </row>
    <row r="10476" spans="1:4" ht="13.2">
      <c r="A10476" s="404">
        <v>34763</v>
      </c>
      <c r="B10476" s="404" t="s">
        <v>22156</v>
      </c>
      <c r="C10476" s="404" t="s">
        <v>19203</v>
      </c>
      <c r="D10476" s="405">
        <v>1.87</v>
      </c>
    </row>
    <row r="10477" spans="1:4" ht="13.2">
      <c r="A10477" s="404">
        <v>34774</v>
      </c>
      <c r="B10477" s="404" t="s">
        <v>22157</v>
      </c>
      <c r="C10477" s="404" t="s">
        <v>19203</v>
      </c>
      <c r="D10477" s="405">
        <v>2.33</v>
      </c>
    </row>
    <row r="10478" spans="1:4" ht="13.2">
      <c r="A10478" s="404">
        <v>34771</v>
      </c>
      <c r="B10478" s="404" t="s">
        <v>22158</v>
      </c>
      <c r="C10478" s="404" t="s">
        <v>19203</v>
      </c>
      <c r="D10478" s="405">
        <v>2.81</v>
      </c>
    </row>
    <row r="10479" spans="1:4" ht="13.2">
      <c r="A10479" s="404">
        <v>34764</v>
      </c>
      <c r="B10479" s="404" t="s">
        <v>22159</v>
      </c>
      <c r="C10479" s="404" t="s">
        <v>19203</v>
      </c>
      <c r="D10479" s="405">
        <v>1.84</v>
      </c>
    </row>
    <row r="10480" spans="1:4" ht="13.2">
      <c r="A10480" s="404">
        <v>34788</v>
      </c>
      <c r="B10480" s="404" t="s">
        <v>22160</v>
      </c>
      <c r="C10480" s="404" t="s">
        <v>19203</v>
      </c>
      <c r="D10480" s="405">
        <v>1.4</v>
      </c>
    </row>
    <row r="10481" spans="1:4" ht="13.2">
      <c r="A10481" s="404">
        <v>34781</v>
      </c>
      <c r="B10481" s="404" t="s">
        <v>22161</v>
      </c>
      <c r="C10481" s="404" t="s">
        <v>19203</v>
      </c>
      <c r="D10481" s="405">
        <v>1.59</v>
      </c>
    </row>
    <row r="10482" spans="1:4" ht="13.2">
      <c r="A10482" s="404">
        <v>41682</v>
      </c>
      <c r="B10482" s="404" t="s">
        <v>22162</v>
      </c>
      <c r="C10482" s="404" t="s">
        <v>19203</v>
      </c>
      <c r="D10482" s="405">
        <v>49.42</v>
      </c>
    </row>
    <row r="10483" spans="1:4" ht="13.2">
      <c r="A10483" s="404">
        <v>41683</v>
      </c>
      <c r="B10483" s="404" t="s">
        <v>22163</v>
      </c>
      <c r="C10483" s="404" t="s">
        <v>19203</v>
      </c>
      <c r="D10483" s="405">
        <v>36.36</v>
      </c>
    </row>
    <row r="10484" spans="1:4" ht="13.2">
      <c r="A10484" s="404">
        <v>41680</v>
      </c>
      <c r="B10484" s="404" t="s">
        <v>22164</v>
      </c>
      <c r="C10484" s="404" t="s">
        <v>19203</v>
      </c>
      <c r="D10484" s="405">
        <v>19.579999999999998</v>
      </c>
    </row>
    <row r="10485" spans="1:4" ht="13.2">
      <c r="A10485" s="404">
        <v>41679</v>
      </c>
      <c r="B10485" s="404" t="s">
        <v>22165</v>
      </c>
      <c r="C10485" s="404" t="s">
        <v>19203</v>
      </c>
      <c r="D10485" s="405">
        <v>44.75</v>
      </c>
    </row>
    <row r="10486" spans="1:4" ht="13.2">
      <c r="A10486" s="404">
        <v>41681</v>
      </c>
      <c r="B10486" s="404" t="s">
        <v>22166</v>
      </c>
      <c r="C10486" s="404" t="s">
        <v>19203</v>
      </c>
      <c r="D10486" s="405">
        <v>30.63</v>
      </c>
    </row>
    <row r="10487" spans="1:4" ht="13.2">
      <c r="A10487" s="404">
        <v>43386</v>
      </c>
      <c r="B10487" s="404" t="s">
        <v>22167</v>
      </c>
      <c r="C10487" s="404" t="s">
        <v>19203</v>
      </c>
      <c r="D10487" s="405">
        <v>69.930000000000007</v>
      </c>
    </row>
    <row r="10488" spans="1:4" ht="13.2">
      <c r="A10488" s="404">
        <v>4059</v>
      </c>
      <c r="B10488" s="404" t="s">
        <v>22168</v>
      </c>
      <c r="C10488" s="404" t="s">
        <v>19247</v>
      </c>
      <c r="D10488" s="405">
        <v>49.42</v>
      </c>
    </row>
    <row r="10489" spans="1:4" ht="13.2">
      <c r="A10489" s="404">
        <v>4062</v>
      </c>
      <c r="B10489" s="404" t="s">
        <v>22169</v>
      </c>
      <c r="C10489" s="404" t="s">
        <v>19203</v>
      </c>
      <c r="D10489" s="405">
        <v>49.42</v>
      </c>
    </row>
    <row r="10490" spans="1:4" ht="13.2">
      <c r="A10490" s="404">
        <v>4061</v>
      </c>
      <c r="B10490" s="404" t="s">
        <v>22170</v>
      </c>
      <c r="C10490" s="404" t="s">
        <v>19203</v>
      </c>
      <c r="D10490" s="405">
        <v>61.54</v>
      </c>
    </row>
    <row r="10491" spans="1:4" ht="13.2">
      <c r="A10491" s="404">
        <v>41315</v>
      </c>
      <c r="B10491" s="404" t="s">
        <v>22171</v>
      </c>
      <c r="C10491" s="404" t="s">
        <v>19251</v>
      </c>
      <c r="D10491" s="405">
        <v>78.430000000000007</v>
      </c>
    </row>
    <row r="10492" spans="1:4" ht="13.2">
      <c r="A10492" s="404">
        <v>43148</v>
      </c>
      <c r="B10492" s="404" t="s">
        <v>22172</v>
      </c>
      <c r="C10492" s="404" t="s">
        <v>19251</v>
      </c>
      <c r="D10492" s="405">
        <v>53.23</v>
      </c>
    </row>
    <row r="10493" spans="1:4" ht="13.2">
      <c r="A10493" s="404">
        <v>43147</v>
      </c>
      <c r="B10493" s="404" t="s">
        <v>22173</v>
      </c>
      <c r="C10493" s="404" t="s">
        <v>19251</v>
      </c>
      <c r="D10493" s="405">
        <v>20.62</v>
      </c>
    </row>
    <row r="10494" spans="1:4" ht="13.2">
      <c r="A10494" s="404">
        <v>10608</v>
      </c>
      <c r="B10494" s="404" t="s">
        <v>22174</v>
      </c>
      <c r="C10494" s="404" t="s">
        <v>19203</v>
      </c>
      <c r="D10494" s="405">
        <v>9379.7999999999993</v>
      </c>
    </row>
    <row r="10495" spans="1:4" ht="13.2">
      <c r="A10495" s="404">
        <v>4069</v>
      </c>
      <c r="B10495" s="404" t="s">
        <v>22175</v>
      </c>
      <c r="C10495" s="404" t="s">
        <v>19351</v>
      </c>
      <c r="D10495" s="405">
        <v>71.78</v>
      </c>
    </row>
    <row r="10496" spans="1:4" ht="13.2">
      <c r="A10496" s="404">
        <v>40819</v>
      </c>
      <c r="B10496" s="404" t="s">
        <v>22176</v>
      </c>
      <c r="C10496" s="404" t="s">
        <v>19353</v>
      </c>
      <c r="D10496" s="405">
        <v>12670.17</v>
      </c>
    </row>
    <row r="10497" spans="1:4" ht="13.2">
      <c r="A10497" s="404">
        <v>34361</v>
      </c>
      <c r="B10497" s="404" t="s">
        <v>22177</v>
      </c>
      <c r="C10497" s="404" t="s">
        <v>19251</v>
      </c>
      <c r="D10497" s="405">
        <v>15</v>
      </c>
    </row>
    <row r="10498" spans="1:4" ht="13.2">
      <c r="A10498" s="404">
        <v>36512</v>
      </c>
      <c r="B10498" s="404" t="s">
        <v>22178</v>
      </c>
      <c r="C10498" s="404" t="s">
        <v>19203</v>
      </c>
      <c r="D10498" s="405">
        <v>23801.37</v>
      </c>
    </row>
    <row r="10499" spans="1:4" ht="13.2">
      <c r="A10499" s="404">
        <v>44478</v>
      </c>
      <c r="B10499" s="404" t="s">
        <v>22179</v>
      </c>
      <c r="C10499" s="404" t="s">
        <v>19251</v>
      </c>
      <c r="D10499" s="405">
        <v>9.99</v>
      </c>
    </row>
    <row r="10500" spans="1:4" ht="13.2">
      <c r="A10500" s="404">
        <v>44477</v>
      </c>
      <c r="B10500" s="404" t="s">
        <v>22180</v>
      </c>
      <c r="C10500" s="404" t="s">
        <v>19251</v>
      </c>
      <c r="D10500" s="405">
        <v>9.99</v>
      </c>
    </row>
    <row r="10501" spans="1:4" ht="13.2">
      <c r="A10501" s="404">
        <v>11697</v>
      </c>
      <c r="B10501" s="404" t="s">
        <v>22181</v>
      </c>
      <c r="C10501" s="404" t="s">
        <v>19203</v>
      </c>
      <c r="D10501" s="405">
        <v>674.43</v>
      </c>
    </row>
    <row r="10502" spans="1:4" ht="13.2">
      <c r="A10502" s="404">
        <v>11698</v>
      </c>
      <c r="B10502" s="404" t="s">
        <v>22182</v>
      </c>
      <c r="C10502" s="404" t="s">
        <v>19203</v>
      </c>
      <c r="D10502" s="405">
        <v>804.56</v>
      </c>
    </row>
    <row r="10503" spans="1:4" ht="13.2">
      <c r="A10503" s="404">
        <v>11699</v>
      </c>
      <c r="B10503" s="404" t="s">
        <v>22183</v>
      </c>
      <c r="C10503" s="404" t="s">
        <v>19203</v>
      </c>
      <c r="D10503" s="405">
        <v>889.22</v>
      </c>
    </row>
    <row r="10504" spans="1:4" ht="13.2">
      <c r="A10504" s="404">
        <v>10432</v>
      </c>
      <c r="B10504" s="404" t="s">
        <v>22184</v>
      </c>
      <c r="C10504" s="404" t="s">
        <v>19203</v>
      </c>
      <c r="D10504" s="405">
        <v>371.18</v>
      </c>
    </row>
    <row r="10505" spans="1:4" ht="13.2">
      <c r="A10505" s="404">
        <v>44020</v>
      </c>
      <c r="B10505" s="404" t="s">
        <v>22185</v>
      </c>
      <c r="C10505" s="404" t="s">
        <v>19203</v>
      </c>
      <c r="D10505" s="405">
        <v>915.74</v>
      </c>
    </row>
    <row r="10506" spans="1:4" ht="13.2">
      <c r="A10506" s="404">
        <v>41420</v>
      </c>
      <c r="B10506" s="404" t="s">
        <v>22186</v>
      </c>
      <c r="C10506" s="404" t="s">
        <v>19203</v>
      </c>
      <c r="D10506" s="405">
        <v>11.61</v>
      </c>
    </row>
    <row r="10507" spans="1:4" ht="13.2">
      <c r="A10507" s="404">
        <v>41422</v>
      </c>
      <c r="B10507" s="404" t="s">
        <v>22187</v>
      </c>
      <c r="C10507" s="404" t="s">
        <v>19203</v>
      </c>
      <c r="D10507" s="405">
        <v>15.85</v>
      </c>
    </row>
    <row r="10508" spans="1:4" ht="13.2">
      <c r="A10508" s="404">
        <v>41425</v>
      </c>
      <c r="B10508" s="404" t="s">
        <v>22188</v>
      </c>
      <c r="C10508" s="404" t="s">
        <v>19203</v>
      </c>
      <c r="D10508" s="405">
        <v>8.11</v>
      </c>
    </row>
    <row r="10509" spans="1:4" ht="13.2">
      <c r="A10509" s="404">
        <v>41426</v>
      </c>
      <c r="B10509" s="404" t="s">
        <v>22189</v>
      </c>
      <c r="C10509" s="404" t="s">
        <v>19203</v>
      </c>
      <c r="D10509" s="405">
        <v>14.63</v>
      </c>
    </row>
    <row r="10510" spans="1:4" ht="13.2">
      <c r="A10510" s="404">
        <v>41419</v>
      </c>
      <c r="B10510" s="404" t="s">
        <v>22190</v>
      </c>
      <c r="C10510" s="404" t="s">
        <v>19203</v>
      </c>
      <c r="D10510" s="405">
        <v>8.5299999999999994</v>
      </c>
    </row>
    <row r="10511" spans="1:4" ht="13.2">
      <c r="A10511" s="404">
        <v>41421</v>
      </c>
      <c r="B10511" s="404" t="s">
        <v>22191</v>
      </c>
      <c r="C10511" s="404" t="s">
        <v>19203</v>
      </c>
      <c r="D10511" s="405">
        <v>11.58</v>
      </c>
    </row>
    <row r="10512" spans="1:4" ht="13.2">
      <c r="A10512" s="404">
        <v>41414</v>
      </c>
      <c r="B10512" s="404" t="s">
        <v>22192</v>
      </c>
      <c r="C10512" s="404" t="s">
        <v>19203</v>
      </c>
      <c r="D10512" s="405">
        <v>26.85</v>
      </c>
    </row>
    <row r="10513" spans="1:4" ht="13.2">
      <c r="A10513" s="404">
        <v>41415</v>
      </c>
      <c r="B10513" s="404" t="s">
        <v>22193</v>
      </c>
      <c r="C10513" s="404" t="s">
        <v>19203</v>
      </c>
      <c r="D10513" s="405">
        <v>31.27</v>
      </c>
    </row>
    <row r="10514" spans="1:4" ht="13.2">
      <c r="A10514" s="404">
        <v>37514</v>
      </c>
      <c r="B10514" s="404" t="s">
        <v>22194</v>
      </c>
      <c r="C10514" s="404" t="s">
        <v>19203</v>
      </c>
      <c r="D10514" s="405">
        <v>332000</v>
      </c>
    </row>
    <row r="10515" spans="1:4" ht="13.2">
      <c r="A10515" s="404">
        <v>37519</v>
      </c>
      <c r="B10515" s="404" t="s">
        <v>22195</v>
      </c>
      <c r="C10515" s="404" t="s">
        <v>19203</v>
      </c>
      <c r="D10515" s="405">
        <v>512373.4</v>
      </c>
    </row>
    <row r="10516" spans="1:4" ht="13.2">
      <c r="A10516" s="404">
        <v>37520</v>
      </c>
      <c r="B10516" s="404" t="s">
        <v>22196</v>
      </c>
      <c r="C10516" s="404" t="s">
        <v>19203</v>
      </c>
      <c r="D10516" s="405">
        <v>503973.84</v>
      </c>
    </row>
    <row r="10517" spans="1:4" ht="13.2">
      <c r="A10517" s="404">
        <v>37521</v>
      </c>
      <c r="B10517" s="404" t="s">
        <v>22197</v>
      </c>
      <c r="C10517" s="404" t="s">
        <v>19203</v>
      </c>
      <c r="D10517" s="405">
        <v>614848.09</v>
      </c>
    </row>
    <row r="10518" spans="1:4" ht="13.2">
      <c r="A10518" s="404">
        <v>37522</v>
      </c>
      <c r="B10518" s="404" t="s">
        <v>22198</v>
      </c>
      <c r="C10518" s="404" t="s">
        <v>19203</v>
      </c>
      <c r="D10518" s="405">
        <v>633346.27</v>
      </c>
    </row>
    <row r="10519" spans="1:4" ht="13.2">
      <c r="A10519" s="404">
        <v>37546</v>
      </c>
      <c r="B10519" s="404" t="s">
        <v>22199</v>
      </c>
      <c r="C10519" s="404" t="s">
        <v>19203</v>
      </c>
      <c r="D10519" s="405">
        <v>14910.52</v>
      </c>
    </row>
    <row r="10520" spans="1:4" ht="13.2">
      <c r="A10520" s="404">
        <v>37544</v>
      </c>
      <c r="B10520" s="404" t="s">
        <v>22200</v>
      </c>
      <c r="C10520" s="404" t="s">
        <v>19203</v>
      </c>
      <c r="D10520" s="405">
        <v>15770.38</v>
      </c>
    </row>
    <row r="10521" spans="1:4" ht="13.2">
      <c r="A10521" s="404">
        <v>37545</v>
      </c>
      <c r="B10521" s="404" t="s">
        <v>22201</v>
      </c>
      <c r="C10521" s="404" t="s">
        <v>19203</v>
      </c>
      <c r="D10521" s="405">
        <v>18764.64</v>
      </c>
    </row>
    <row r="10522" spans="1:4" ht="13.2">
      <c r="A10522" s="404">
        <v>36793</v>
      </c>
      <c r="B10522" s="404" t="s">
        <v>22202</v>
      </c>
      <c r="C10522" s="404" t="s">
        <v>19203</v>
      </c>
      <c r="D10522" s="405">
        <v>837.95</v>
      </c>
    </row>
    <row r="10523" spans="1:4" ht="13.2">
      <c r="A10523" s="404">
        <v>11769</v>
      </c>
      <c r="B10523" s="404" t="s">
        <v>22203</v>
      </c>
      <c r="C10523" s="404" t="s">
        <v>19203</v>
      </c>
      <c r="D10523" s="405">
        <v>370.31</v>
      </c>
    </row>
    <row r="10524" spans="1:4" ht="13.2">
      <c r="A10524" s="404">
        <v>11771</v>
      </c>
      <c r="B10524" s="404" t="s">
        <v>22204</v>
      </c>
      <c r="C10524" s="404" t="s">
        <v>19203</v>
      </c>
      <c r="D10524" s="405">
        <v>453.58</v>
      </c>
    </row>
    <row r="10525" spans="1:4" ht="13.2">
      <c r="A10525" s="404">
        <v>39919</v>
      </c>
      <c r="B10525" s="404" t="s">
        <v>22205</v>
      </c>
      <c r="C10525" s="404" t="s">
        <v>19203</v>
      </c>
      <c r="D10525" s="405">
        <v>74635.41</v>
      </c>
    </row>
    <row r="10526" spans="1:4" ht="13.2">
      <c r="A10526" s="404">
        <v>38385</v>
      </c>
      <c r="B10526" s="404" t="s">
        <v>22206</v>
      </c>
      <c r="C10526" s="404" t="s">
        <v>19203</v>
      </c>
      <c r="D10526" s="405">
        <v>57.19</v>
      </c>
    </row>
    <row r="10527" spans="1:4" ht="13.2">
      <c r="A10527" s="404">
        <v>36800</v>
      </c>
      <c r="B10527" s="404" t="s">
        <v>22207</v>
      </c>
      <c r="C10527" s="404" t="s">
        <v>19203</v>
      </c>
      <c r="D10527" s="405">
        <v>222.51</v>
      </c>
    </row>
    <row r="10528" spans="1:4" ht="13.2">
      <c r="A10528" s="404">
        <v>37587</v>
      </c>
      <c r="B10528" s="404" t="s">
        <v>22208</v>
      </c>
      <c r="C10528" s="404" t="s">
        <v>19203</v>
      </c>
      <c r="D10528" s="405">
        <v>488.86</v>
      </c>
    </row>
    <row r="10529" spans="1:4" ht="13.2">
      <c r="A10529" s="404">
        <v>11561</v>
      </c>
      <c r="B10529" s="404" t="s">
        <v>22209</v>
      </c>
      <c r="C10529" s="404" t="s">
        <v>19203</v>
      </c>
      <c r="D10529" s="405">
        <v>242.01</v>
      </c>
    </row>
    <row r="10530" spans="1:4" ht="13.2">
      <c r="A10530" s="404">
        <v>43604</v>
      </c>
      <c r="B10530" s="404" t="s">
        <v>22210</v>
      </c>
      <c r="C10530" s="404" t="s">
        <v>19203</v>
      </c>
      <c r="D10530" s="405">
        <v>129.02000000000001</v>
      </c>
    </row>
    <row r="10531" spans="1:4" ht="13.2">
      <c r="A10531" s="404">
        <v>11560</v>
      </c>
      <c r="B10531" s="404" t="s">
        <v>22211</v>
      </c>
      <c r="C10531" s="404" t="s">
        <v>19203</v>
      </c>
      <c r="D10531" s="405">
        <v>186.8</v>
      </c>
    </row>
    <row r="10532" spans="1:4" ht="13.2">
      <c r="A10532" s="404">
        <v>11499</v>
      </c>
      <c r="B10532" s="404" t="s">
        <v>22212</v>
      </c>
      <c r="C10532" s="404" t="s">
        <v>19203</v>
      </c>
      <c r="D10532" s="405">
        <v>788.74</v>
      </c>
    </row>
    <row r="10533" spans="1:4" ht="13.2">
      <c r="A10533" s="404">
        <v>34761</v>
      </c>
      <c r="B10533" s="404" t="s">
        <v>22213</v>
      </c>
      <c r="C10533" s="404" t="s">
        <v>19351</v>
      </c>
      <c r="D10533" s="405">
        <v>14.83</v>
      </c>
    </row>
    <row r="10534" spans="1:4" ht="13.2">
      <c r="A10534" s="404">
        <v>40924</v>
      </c>
      <c r="B10534" s="404" t="s">
        <v>22214</v>
      </c>
      <c r="C10534" s="404" t="s">
        <v>19353</v>
      </c>
      <c r="D10534" s="405">
        <v>2618.5</v>
      </c>
    </row>
    <row r="10535" spans="1:4" ht="13.2">
      <c r="A10535" s="404">
        <v>40983</v>
      </c>
      <c r="B10535" s="404" t="s">
        <v>22215</v>
      </c>
      <c r="C10535" s="404" t="s">
        <v>19353</v>
      </c>
      <c r="D10535" s="405">
        <v>2978.47</v>
      </c>
    </row>
    <row r="10536" spans="1:4" ht="13.2">
      <c r="A10536" s="404">
        <v>44497</v>
      </c>
      <c r="B10536" s="404" t="s">
        <v>22216</v>
      </c>
      <c r="C10536" s="404" t="s">
        <v>19351</v>
      </c>
      <c r="D10536" s="405">
        <v>16.87</v>
      </c>
    </row>
    <row r="10537" spans="1:4" ht="13.2">
      <c r="A10537" s="404">
        <v>2437</v>
      </c>
      <c r="B10537" s="404" t="s">
        <v>22217</v>
      </c>
      <c r="C10537" s="404" t="s">
        <v>19351</v>
      </c>
      <c r="D10537" s="405">
        <v>21.68</v>
      </c>
    </row>
    <row r="10538" spans="1:4" ht="13.2">
      <c r="A10538" s="404">
        <v>40921</v>
      </c>
      <c r="B10538" s="404" t="s">
        <v>22218</v>
      </c>
      <c r="C10538" s="404" t="s">
        <v>19353</v>
      </c>
      <c r="D10538" s="405">
        <v>3829.48</v>
      </c>
    </row>
    <row r="10539" spans="1:4" ht="13.2">
      <c r="A10539" s="404">
        <v>14252</v>
      </c>
      <c r="B10539" s="404" t="s">
        <v>22219</v>
      </c>
      <c r="C10539" s="404" t="s">
        <v>19203</v>
      </c>
      <c r="D10539" s="405">
        <v>3833.79</v>
      </c>
    </row>
    <row r="10540" spans="1:4" ht="13.2">
      <c r="A10540" s="404">
        <v>730</v>
      </c>
      <c r="B10540" s="404" t="s">
        <v>22220</v>
      </c>
      <c r="C10540" s="404" t="s">
        <v>19203</v>
      </c>
      <c r="D10540" s="405">
        <v>10243.16</v>
      </c>
    </row>
    <row r="10541" spans="1:4" ht="13.2">
      <c r="A10541" s="404">
        <v>723</v>
      </c>
      <c r="B10541" s="404" t="s">
        <v>22221</v>
      </c>
      <c r="C10541" s="404" t="s">
        <v>19203</v>
      </c>
      <c r="D10541" s="405">
        <v>5091.21</v>
      </c>
    </row>
    <row r="10542" spans="1:4" ht="13.2">
      <c r="A10542" s="404">
        <v>36502</v>
      </c>
      <c r="B10542" s="404" t="s">
        <v>22222</v>
      </c>
      <c r="C10542" s="404" t="s">
        <v>19203</v>
      </c>
      <c r="D10542" s="405">
        <v>4785.13</v>
      </c>
    </row>
    <row r="10543" spans="1:4" ht="13.2">
      <c r="A10543" s="404">
        <v>36503</v>
      </c>
      <c r="B10543" s="404" t="s">
        <v>22223</v>
      </c>
      <c r="C10543" s="404" t="s">
        <v>19203</v>
      </c>
      <c r="D10543" s="405">
        <v>5900.63</v>
      </c>
    </row>
    <row r="10544" spans="1:4" ht="13.2">
      <c r="A10544" s="404">
        <v>4090</v>
      </c>
      <c r="B10544" s="404" t="s">
        <v>22224</v>
      </c>
      <c r="C10544" s="404" t="s">
        <v>19203</v>
      </c>
      <c r="D10544" s="405">
        <v>1205500</v>
      </c>
    </row>
    <row r="10545" spans="1:4" ht="13.2">
      <c r="A10545" s="404">
        <v>13227</v>
      </c>
      <c r="B10545" s="404" t="s">
        <v>22225</v>
      </c>
      <c r="C10545" s="404" t="s">
        <v>19203</v>
      </c>
      <c r="D10545" s="405">
        <v>1497984.07</v>
      </c>
    </row>
    <row r="10546" spans="1:4" ht="13.2">
      <c r="A10546" s="404">
        <v>10597</v>
      </c>
      <c r="B10546" s="404" t="s">
        <v>22226</v>
      </c>
      <c r="C10546" s="404" t="s">
        <v>19203</v>
      </c>
      <c r="D10546" s="405">
        <v>1576821.48</v>
      </c>
    </row>
    <row r="10547" spans="1:4" ht="13.2">
      <c r="A10547" s="404">
        <v>39628</v>
      </c>
      <c r="B10547" s="404" t="s">
        <v>22227</v>
      </c>
      <c r="C10547" s="404" t="s">
        <v>19203</v>
      </c>
      <c r="D10547" s="405">
        <v>4176.5</v>
      </c>
    </row>
    <row r="10548" spans="1:4" ht="13.2">
      <c r="A10548" s="404">
        <v>39404</v>
      </c>
      <c r="B10548" s="404" t="s">
        <v>22228</v>
      </c>
      <c r="C10548" s="404" t="s">
        <v>19203</v>
      </c>
      <c r="D10548" s="405">
        <v>2070.9899999999998</v>
      </c>
    </row>
    <row r="10549" spans="1:4" ht="13.2">
      <c r="A10549" s="404">
        <v>39402</v>
      </c>
      <c r="B10549" s="404" t="s">
        <v>22229</v>
      </c>
      <c r="C10549" s="404" t="s">
        <v>19203</v>
      </c>
      <c r="D10549" s="405">
        <v>1706.1</v>
      </c>
    </row>
    <row r="10550" spans="1:4" ht="13.2">
      <c r="A10550" s="404">
        <v>39403</v>
      </c>
      <c r="B10550" s="404" t="s">
        <v>22230</v>
      </c>
      <c r="C10550" s="404" t="s">
        <v>19203</v>
      </c>
      <c r="D10550" s="405">
        <v>1668.99</v>
      </c>
    </row>
    <row r="10551" spans="1:4" ht="13.2">
      <c r="A10551" s="404">
        <v>4093</v>
      </c>
      <c r="B10551" s="404" t="s">
        <v>22231</v>
      </c>
      <c r="C10551" s="404" t="s">
        <v>19351</v>
      </c>
      <c r="D10551" s="405">
        <v>21.23</v>
      </c>
    </row>
    <row r="10552" spans="1:4" ht="13.2">
      <c r="A10552" s="404">
        <v>10512</v>
      </c>
      <c r="B10552" s="404" t="s">
        <v>22232</v>
      </c>
      <c r="C10552" s="404" t="s">
        <v>19353</v>
      </c>
      <c r="D10552" s="405">
        <v>3747.24</v>
      </c>
    </row>
    <row r="10553" spans="1:4" ht="13.2">
      <c r="A10553" s="404">
        <v>4243</v>
      </c>
      <c r="B10553" s="404" t="s">
        <v>22233</v>
      </c>
      <c r="C10553" s="404" t="s">
        <v>19351</v>
      </c>
      <c r="D10553" s="405">
        <v>21.7</v>
      </c>
    </row>
    <row r="10554" spans="1:4" ht="13.2">
      <c r="A10554" s="404">
        <v>20020</v>
      </c>
      <c r="B10554" s="404" t="s">
        <v>22234</v>
      </c>
      <c r="C10554" s="404" t="s">
        <v>19351</v>
      </c>
      <c r="D10554" s="405">
        <v>22.05</v>
      </c>
    </row>
    <row r="10555" spans="1:4" ht="13.2">
      <c r="A10555" s="404">
        <v>41038</v>
      </c>
      <c r="B10555" s="404" t="s">
        <v>22235</v>
      </c>
      <c r="C10555" s="404" t="s">
        <v>19353</v>
      </c>
      <c r="D10555" s="405">
        <v>3894.15</v>
      </c>
    </row>
    <row r="10556" spans="1:4" ht="13.2">
      <c r="A10556" s="404">
        <v>4094</v>
      </c>
      <c r="B10556" s="404" t="s">
        <v>22236</v>
      </c>
      <c r="C10556" s="404" t="s">
        <v>19351</v>
      </c>
      <c r="D10556" s="405">
        <v>26.39</v>
      </c>
    </row>
    <row r="10557" spans="1:4" ht="13.2">
      <c r="A10557" s="404">
        <v>40988</v>
      </c>
      <c r="B10557" s="404" t="s">
        <v>22237</v>
      </c>
      <c r="C10557" s="404" t="s">
        <v>19353</v>
      </c>
      <c r="D10557" s="405">
        <v>4660.8999999999996</v>
      </c>
    </row>
    <row r="10558" spans="1:4" ht="13.2">
      <c r="A10558" s="404">
        <v>4095</v>
      </c>
      <c r="B10558" s="404" t="s">
        <v>22238</v>
      </c>
      <c r="C10558" s="404" t="s">
        <v>19351</v>
      </c>
      <c r="D10558" s="405">
        <v>18.63</v>
      </c>
    </row>
    <row r="10559" spans="1:4" ht="13.2">
      <c r="A10559" s="404">
        <v>40990</v>
      </c>
      <c r="B10559" s="404" t="s">
        <v>22239</v>
      </c>
      <c r="C10559" s="404" t="s">
        <v>19353</v>
      </c>
      <c r="D10559" s="405">
        <v>3289.23</v>
      </c>
    </row>
    <row r="10560" spans="1:4" ht="13.2">
      <c r="A10560" s="404">
        <v>4096</v>
      </c>
      <c r="B10560" s="404" t="s">
        <v>22240</v>
      </c>
      <c r="C10560" s="404" t="s">
        <v>19351</v>
      </c>
      <c r="D10560" s="405">
        <v>23.79</v>
      </c>
    </row>
    <row r="10561" spans="1:4" ht="13.2">
      <c r="A10561" s="404">
        <v>40992</v>
      </c>
      <c r="B10561" s="404" t="s">
        <v>22241</v>
      </c>
      <c r="C10561" s="404" t="s">
        <v>19353</v>
      </c>
      <c r="D10561" s="405">
        <v>4202.0600000000004</v>
      </c>
    </row>
    <row r="10562" spans="1:4" ht="13.2">
      <c r="A10562" s="404">
        <v>4114</v>
      </c>
      <c r="B10562" s="404" t="s">
        <v>22242</v>
      </c>
      <c r="C10562" s="404" t="s">
        <v>19203</v>
      </c>
      <c r="D10562" s="405">
        <v>113.29</v>
      </c>
    </row>
    <row r="10563" spans="1:4" ht="13.2">
      <c r="A10563" s="404">
        <v>36797</v>
      </c>
      <c r="B10563" s="404" t="s">
        <v>22243</v>
      </c>
      <c r="C10563" s="404" t="s">
        <v>19203</v>
      </c>
      <c r="D10563" s="405">
        <v>100.87</v>
      </c>
    </row>
    <row r="10564" spans="1:4" ht="13.2">
      <c r="A10564" s="404">
        <v>4107</v>
      </c>
      <c r="B10564" s="404" t="s">
        <v>22244</v>
      </c>
      <c r="C10564" s="404" t="s">
        <v>19203</v>
      </c>
      <c r="D10564" s="405">
        <v>95.1</v>
      </c>
    </row>
    <row r="10565" spans="1:4" ht="13.2">
      <c r="A10565" s="404">
        <v>4102</v>
      </c>
      <c r="B10565" s="404" t="s">
        <v>22245</v>
      </c>
      <c r="C10565" s="404" t="s">
        <v>19203</v>
      </c>
      <c r="D10565" s="405">
        <v>116.09</v>
      </c>
    </row>
    <row r="10566" spans="1:4" ht="13.2">
      <c r="A10566" s="404">
        <v>36799</v>
      </c>
      <c r="B10566" s="404" t="s">
        <v>22246</v>
      </c>
      <c r="C10566" s="404" t="s">
        <v>19203</v>
      </c>
      <c r="D10566" s="405">
        <v>97.9</v>
      </c>
    </row>
    <row r="10567" spans="1:4" ht="13.2">
      <c r="A10567" s="404">
        <v>2747</v>
      </c>
      <c r="B10567" s="404" t="s">
        <v>22247</v>
      </c>
      <c r="C10567" s="404" t="s">
        <v>19247</v>
      </c>
      <c r="D10567" s="405">
        <v>25.01</v>
      </c>
    </row>
    <row r="10568" spans="1:4" ht="13.2">
      <c r="A10568" s="404">
        <v>21138</v>
      </c>
      <c r="B10568" s="404" t="s">
        <v>22248</v>
      </c>
      <c r="C10568" s="404" t="s">
        <v>19247</v>
      </c>
      <c r="D10568" s="405">
        <v>7.93</v>
      </c>
    </row>
    <row r="10569" spans="1:4" ht="13.2">
      <c r="A10569" s="404">
        <v>10826</v>
      </c>
      <c r="B10569" s="404" t="s">
        <v>22249</v>
      </c>
      <c r="C10569" s="404" t="s">
        <v>19203</v>
      </c>
      <c r="D10569" s="405">
        <v>100.57</v>
      </c>
    </row>
    <row r="10570" spans="1:4" ht="13.2">
      <c r="A10570" s="404">
        <v>365</v>
      </c>
      <c r="B10570" s="404" t="s">
        <v>22250</v>
      </c>
      <c r="C10570" s="404" t="s">
        <v>19203</v>
      </c>
      <c r="D10570" s="405">
        <v>62.35</v>
      </c>
    </row>
    <row r="10571" spans="1:4" ht="13.2">
      <c r="A10571" s="404">
        <v>38639</v>
      </c>
      <c r="B10571" s="404" t="s">
        <v>22251</v>
      </c>
      <c r="C10571" s="404" t="s">
        <v>19203</v>
      </c>
      <c r="D10571" s="405">
        <v>241.37</v>
      </c>
    </row>
    <row r="10572" spans="1:4" ht="13.2">
      <c r="A10572" s="404">
        <v>38640</v>
      </c>
      <c r="B10572" s="404" t="s">
        <v>22252</v>
      </c>
      <c r="C10572" s="404" t="s">
        <v>19203</v>
      </c>
      <c r="D10572" s="405">
        <v>3.62</v>
      </c>
    </row>
    <row r="10573" spans="1:4" ht="13.2">
      <c r="A10573" s="404">
        <v>358</v>
      </c>
      <c r="B10573" s="404" t="s">
        <v>22253</v>
      </c>
      <c r="C10573" s="404" t="s">
        <v>19203</v>
      </c>
      <c r="D10573" s="405">
        <v>74.42</v>
      </c>
    </row>
    <row r="10574" spans="1:4" ht="13.2">
      <c r="A10574" s="404">
        <v>359</v>
      </c>
      <c r="B10574" s="404" t="s">
        <v>22254</v>
      </c>
      <c r="C10574" s="404" t="s">
        <v>19203</v>
      </c>
      <c r="D10574" s="405">
        <v>152.87</v>
      </c>
    </row>
    <row r="10575" spans="1:4" ht="13.2">
      <c r="A10575" s="404">
        <v>38641</v>
      </c>
      <c r="B10575" s="404" t="s">
        <v>22255</v>
      </c>
      <c r="C10575" s="404" t="s">
        <v>19203</v>
      </c>
      <c r="D10575" s="405">
        <v>150.86000000000001</v>
      </c>
    </row>
    <row r="10576" spans="1:4" ht="13.2">
      <c r="A10576" s="404">
        <v>360</v>
      </c>
      <c r="B10576" s="404" t="s">
        <v>22256</v>
      </c>
      <c r="C10576" s="404" t="s">
        <v>19203</v>
      </c>
      <c r="D10576" s="405">
        <v>3.5</v>
      </c>
    </row>
    <row r="10577" spans="1:4" ht="13.2">
      <c r="A10577" s="404">
        <v>42430</v>
      </c>
      <c r="B10577" s="404" t="s">
        <v>22257</v>
      </c>
      <c r="C10577" s="404" t="s">
        <v>19203</v>
      </c>
      <c r="D10577" s="405">
        <v>6434.22</v>
      </c>
    </row>
    <row r="10578" spans="1:4" ht="13.2">
      <c r="A10578" s="404">
        <v>4209</v>
      </c>
      <c r="B10578" s="404" t="s">
        <v>22258</v>
      </c>
      <c r="C10578" s="404" t="s">
        <v>19203</v>
      </c>
      <c r="D10578" s="405">
        <v>23.11</v>
      </c>
    </row>
    <row r="10579" spans="1:4" ht="13.2">
      <c r="A10579" s="404">
        <v>4180</v>
      </c>
      <c r="B10579" s="404" t="s">
        <v>22259</v>
      </c>
      <c r="C10579" s="404" t="s">
        <v>19203</v>
      </c>
      <c r="D10579" s="405">
        <v>17.399999999999999</v>
      </c>
    </row>
    <row r="10580" spans="1:4" ht="13.2">
      <c r="A10580" s="404">
        <v>4177</v>
      </c>
      <c r="B10580" s="404" t="s">
        <v>22260</v>
      </c>
      <c r="C10580" s="404" t="s">
        <v>19203</v>
      </c>
      <c r="D10580" s="405">
        <v>5.77</v>
      </c>
    </row>
    <row r="10581" spans="1:4" ht="13.2">
      <c r="A10581" s="404">
        <v>4179</v>
      </c>
      <c r="B10581" s="404" t="s">
        <v>22261</v>
      </c>
      <c r="C10581" s="404" t="s">
        <v>19203</v>
      </c>
      <c r="D10581" s="405">
        <v>11.81</v>
      </c>
    </row>
    <row r="10582" spans="1:4" ht="13.2">
      <c r="A10582" s="404">
        <v>4208</v>
      </c>
      <c r="B10582" s="404" t="s">
        <v>22262</v>
      </c>
      <c r="C10582" s="404" t="s">
        <v>19203</v>
      </c>
      <c r="D10582" s="405">
        <v>55.01</v>
      </c>
    </row>
    <row r="10583" spans="1:4" ht="13.2">
      <c r="A10583" s="404">
        <v>4181</v>
      </c>
      <c r="B10583" s="404" t="s">
        <v>22263</v>
      </c>
      <c r="C10583" s="404" t="s">
        <v>19203</v>
      </c>
      <c r="D10583" s="405">
        <v>35.94</v>
      </c>
    </row>
    <row r="10584" spans="1:4" ht="13.2">
      <c r="A10584" s="404">
        <v>4178</v>
      </c>
      <c r="B10584" s="404" t="s">
        <v>22264</v>
      </c>
      <c r="C10584" s="404" t="s">
        <v>19203</v>
      </c>
      <c r="D10584" s="405">
        <v>8.01</v>
      </c>
    </row>
    <row r="10585" spans="1:4" ht="13.2">
      <c r="A10585" s="404">
        <v>4182</v>
      </c>
      <c r="B10585" s="404" t="s">
        <v>22265</v>
      </c>
      <c r="C10585" s="404" t="s">
        <v>19203</v>
      </c>
      <c r="D10585" s="405">
        <v>89.48</v>
      </c>
    </row>
    <row r="10586" spans="1:4" ht="13.2">
      <c r="A10586" s="404">
        <v>4183</v>
      </c>
      <c r="B10586" s="404" t="s">
        <v>22266</v>
      </c>
      <c r="C10586" s="404" t="s">
        <v>19203</v>
      </c>
      <c r="D10586" s="405">
        <v>144.06</v>
      </c>
    </row>
    <row r="10587" spans="1:4" ht="13.2">
      <c r="A10587" s="404">
        <v>4184</v>
      </c>
      <c r="B10587" s="404" t="s">
        <v>22267</v>
      </c>
      <c r="C10587" s="404" t="s">
        <v>19203</v>
      </c>
      <c r="D10587" s="405">
        <v>317.99</v>
      </c>
    </row>
    <row r="10588" spans="1:4" ht="13.2">
      <c r="A10588" s="404">
        <v>4185</v>
      </c>
      <c r="B10588" s="404" t="s">
        <v>22268</v>
      </c>
      <c r="C10588" s="404" t="s">
        <v>19203</v>
      </c>
      <c r="D10588" s="405">
        <v>528.36</v>
      </c>
    </row>
    <row r="10589" spans="1:4" ht="13.2">
      <c r="A10589" s="404">
        <v>4205</v>
      </c>
      <c r="B10589" s="404" t="s">
        <v>22269</v>
      </c>
      <c r="C10589" s="404" t="s">
        <v>19203</v>
      </c>
      <c r="D10589" s="405">
        <v>30.51</v>
      </c>
    </row>
    <row r="10590" spans="1:4" ht="13.2">
      <c r="A10590" s="404">
        <v>4192</v>
      </c>
      <c r="B10590" s="404" t="s">
        <v>22270</v>
      </c>
      <c r="C10590" s="404" t="s">
        <v>19203</v>
      </c>
      <c r="D10590" s="405">
        <v>30.51</v>
      </c>
    </row>
    <row r="10591" spans="1:4" ht="13.2">
      <c r="A10591" s="404">
        <v>4191</v>
      </c>
      <c r="B10591" s="404" t="s">
        <v>22271</v>
      </c>
      <c r="C10591" s="404" t="s">
        <v>19203</v>
      </c>
      <c r="D10591" s="405">
        <v>30.51</v>
      </c>
    </row>
    <row r="10592" spans="1:4" ht="13.2">
      <c r="A10592" s="404">
        <v>4207</v>
      </c>
      <c r="B10592" s="404" t="s">
        <v>22272</v>
      </c>
      <c r="C10592" s="404" t="s">
        <v>19203</v>
      </c>
      <c r="D10592" s="405">
        <v>24.55</v>
      </c>
    </row>
    <row r="10593" spans="1:4" ht="13.2">
      <c r="A10593" s="404">
        <v>4206</v>
      </c>
      <c r="B10593" s="404" t="s">
        <v>22273</v>
      </c>
      <c r="C10593" s="404" t="s">
        <v>19203</v>
      </c>
      <c r="D10593" s="405">
        <v>23.84</v>
      </c>
    </row>
    <row r="10594" spans="1:4" ht="13.2">
      <c r="A10594" s="404">
        <v>4190</v>
      </c>
      <c r="B10594" s="404" t="s">
        <v>22274</v>
      </c>
      <c r="C10594" s="404" t="s">
        <v>19203</v>
      </c>
      <c r="D10594" s="405">
        <v>23.84</v>
      </c>
    </row>
    <row r="10595" spans="1:4" ht="13.2">
      <c r="A10595" s="404">
        <v>4186</v>
      </c>
      <c r="B10595" s="404" t="s">
        <v>22275</v>
      </c>
      <c r="C10595" s="404" t="s">
        <v>19203</v>
      </c>
      <c r="D10595" s="405">
        <v>7.05</v>
      </c>
    </row>
    <row r="10596" spans="1:4" ht="13.2">
      <c r="A10596" s="404">
        <v>4188</v>
      </c>
      <c r="B10596" s="404" t="s">
        <v>22276</v>
      </c>
      <c r="C10596" s="404" t="s">
        <v>19203</v>
      </c>
      <c r="D10596" s="405">
        <v>14.39</v>
      </c>
    </row>
    <row r="10597" spans="1:4" ht="13.2">
      <c r="A10597" s="404">
        <v>4189</v>
      </c>
      <c r="B10597" s="404" t="s">
        <v>22277</v>
      </c>
      <c r="C10597" s="404" t="s">
        <v>19203</v>
      </c>
      <c r="D10597" s="405">
        <v>14.39</v>
      </c>
    </row>
    <row r="10598" spans="1:4" ht="13.2">
      <c r="A10598" s="404">
        <v>4197</v>
      </c>
      <c r="B10598" s="404" t="s">
        <v>22278</v>
      </c>
      <c r="C10598" s="404" t="s">
        <v>19203</v>
      </c>
      <c r="D10598" s="405">
        <v>76.19</v>
      </c>
    </row>
    <row r="10599" spans="1:4" ht="13.2">
      <c r="A10599" s="404">
        <v>4194</v>
      </c>
      <c r="B10599" s="404" t="s">
        <v>22279</v>
      </c>
      <c r="C10599" s="404" t="s">
        <v>19203</v>
      </c>
      <c r="D10599" s="405">
        <v>46.04</v>
      </c>
    </row>
    <row r="10600" spans="1:4" ht="13.2">
      <c r="A10600" s="404">
        <v>4193</v>
      </c>
      <c r="B10600" s="404" t="s">
        <v>22280</v>
      </c>
      <c r="C10600" s="404" t="s">
        <v>19203</v>
      </c>
      <c r="D10600" s="405">
        <v>46.04</v>
      </c>
    </row>
    <row r="10601" spans="1:4" ht="13.2">
      <c r="A10601" s="404">
        <v>4204</v>
      </c>
      <c r="B10601" s="404" t="s">
        <v>22281</v>
      </c>
      <c r="C10601" s="404" t="s">
        <v>19203</v>
      </c>
      <c r="D10601" s="405">
        <v>46.04</v>
      </c>
    </row>
    <row r="10602" spans="1:4" ht="13.2">
      <c r="A10602" s="404">
        <v>4187</v>
      </c>
      <c r="B10602" s="404" t="s">
        <v>22282</v>
      </c>
      <c r="C10602" s="404" t="s">
        <v>19203</v>
      </c>
      <c r="D10602" s="405">
        <v>9.17</v>
      </c>
    </row>
    <row r="10603" spans="1:4" ht="13.2">
      <c r="A10603" s="404">
        <v>4202</v>
      </c>
      <c r="B10603" s="404" t="s">
        <v>22283</v>
      </c>
      <c r="C10603" s="404" t="s">
        <v>19203</v>
      </c>
      <c r="D10603" s="405">
        <v>139.13999999999999</v>
      </c>
    </row>
    <row r="10604" spans="1:4" ht="13.2">
      <c r="A10604" s="404">
        <v>4203</v>
      </c>
      <c r="B10604" s="404" t="s">
        <v>22284</v>
      </c>
      <c r="C10604" s="404" t="s">
        <v>19203</v>
      </c>
      <c r="D10604" s="405">
        <v>122.89</v>
      </c>
    </row>
    <row r="10605" spans="1:4" ht="13.2">
      <c r="A10605" s="404">
        <v>40368</v>
      </c>
      <c r="B10605" s="404" t="s">
        <v>22285</v>
      </c>
      <c r="C10605" s="404" t="s">
        <v>19203</v>
      </c>
      <c r="D10605" s="405">
        <v>56.02</v>
      </c>
    </row>
    <row r="10606" spans="1:4" ht="13.2">
      <c r="A10606" s="404">
        <v>40365</v>
      </c>
      <c r="B10606" s="404" t="s">
        <v>22286</v>
      </c>
      <c r="C10606" s="404" t="s">
        <v>19203</v>
      </c>
      <c r="D10606" s="405">
        <v>37.79</v>
      </c>
    </row>
    <row r="10607" spans="1:4" ht="13.2">
      <c r="A10607" s="404">
        <v>40356</v>
      </c>
      <c r="B10607" s="404" t="s">
        <v>22287</v>
      </c>
      <c r="C10607" s="404" t="s">
        <v>19203</v>
      </c>
      <c r="D10607" s="405">
        <v>12.91</v>
      </c>
    </row>
    <row r="10608" spans="1:4" ht="13.2">
      <c r="A10608" s="404">
        <v>40362</v>
      </c>
      <c r="B10608" s="404" t="s">
        <v>22288</v>
      </c>
      <c r="C10608" s="404" t="s">
        <v>19203</v>
      </c>
      <c r="D10608" s="405">
        <v>25.03</v>
      </c>
    </row>
    <row r="10609" spans="1:4" ht="13.2">
      <c r="A10609" s="404">
        <v>40374</v>
      </c>
      <c r="B10609" s="404" t="s">
        <v>22289</v>
      </c>
      <c r="C10609" s="404" t="s">
        <v>19203</v>
      </c>
      <c r="D10609" s="405">
        <v>146.41</v>
      </c>
    </row>
    <row r="10610" spans="1:4" ht="13.2">
      <c r="A10610" s="404">
        <v>40371</v>
      </c>
      <c r="B10610" s="404" t="s">
        <v>22290</v>
      </c>
      <c r="C10610" s="404" t="s">
        <v>19203</v>
      </c>
      <c r="D10610" s="405">
        <v>92.16</v>
      </c>
    </row>
    <row r="10611" spans="1:4" ht="13.2">
      <c r="A10611" s="404">
        <v>40359</v>
      </c>
      <c r="B10611" s="404" t="s">
        <v>22291</v>
      </c>
      <c r="C10611" s="404" t="s">
        <v>19203</v>
      </c>
      <c r="D10611" s="405">
        <v>16.68</v>
      </c>
    </row>
    <row r="10612" spans="1:4" ht="13.2">
      <c r="A10612" s="404">
        <v>7595</v>
      </c>
      <c r="B10612" s="404" t="s">
        <v>22292</v>
      </c>
      <c r="C10612" s="404" t="s">
        <v>19351</v>
      </c>
      <c r="D10612" s="405">
        <v>14.21</v>
      </c>
    </row>
    <row r="10613" spans="1:4" ht="13.2">
      <c r="A10613" s="404">
        <v>41094</v>
      </c>
      <c r="B10613" s="404" t="s">
        <v>22293</v>
      </c>
      <c r="C10613" s="404" t="s">
        <v>19353</v>
      </c>
      <c r="D10613" s="405">
        <v>2510.17</v>
      </c>
    </row>
    <row r="10614" spans="1:4" ht="13.2">
      <c r="A10614" s="404">
        <v>39609</v>
      </c>
      <c r="B10614" s="404" t="s">
        <v>22294</v>
      </c>
      <c r="C10614" s="404" t="s">
        <v>19203</v>
      </c>
      <c r="D10614" s="405">
        <v>57448.98</v>
      </c>
    </row>
    <row r="10615" spans="1:4" ht="13.2">
      <c r="A10615" s="404">
        <v>39610</v>
      </c>
      <c r="B10615" s="404" t="s">
        <v>22295</v>
      </c>
      <c r="C10615" s="404" t="s">
        <v>19203</v>
      </c>
      <c r="D10615" s="405">
        <v>83857.59</v>
      </c>
    </row>
    <row r="10616" spans="1:4" ht="13.2">
      <c r="A10616" s="404">
        <v>39611</v>
      </c>
      <c r="B10616" s="404" t="s">
        <v>22296</v>
      </c>
      <c r="C10616" s="404" t="s">
        <v>19203</v>
      </c>
      <c r="D10616" s="405">
        <v>101481.41</v>
      </c>
    </row>
    <row r="10617" spans="1:4" ht="13.2">
      <c r="A10617" s="404">
        <v>39612</v>
      </c>
      <c r="B10617" s="404" t="s">
        <v>22297</v>
      </c>
      <c r="C10617" s="404" t="s">
        <v>19203</v>
      </c>
      <c r="D10617" s="405">
        <v>158972.92000000001</v>
      </c>
    </row>
    <row r="10618" spans="1:4" ht="13.2">
      <c r="A10618" s="404">
        <v>39608</v>
      </c>
      <c r="B10618" s="404" t="s">
        <v>22298</v>
      </c>
      <c r="C10618" s="404" t="s">
        <v>19203</v>
      </c>
      <c r="D10618" s="405">
        <v>45935.6</v>
      </c>
    </row>
    <row r="10619" spans="1:4" ht="13.2">
      <c r="A10619" s="404">
        <v>38175</v>
      </c>
      <c r="B10619" s="404" t="s">
        <v>22299</v>
      </c>
      <c r="C10619" s="404" t="s">
        <v>19203</v>
      </c>
      <c r="D10619" s="405">
        <v>4.8499999999999996</v>
      </c>
    </row>
    <row r="10620" spans="1:4" ht="13.2">
      <c r="A10620" s="404">
        <v>38176</v>
      </c>
      <c r="B10620" s="404" t="s">
        <v>22300</v>
      </c>
      <c r="C10620" s="404" t="s">
        <v>19203</v>
      </c>
      <c r="D10620" s="405">
        <v>14.27</v>
      </c>
    </row>
    <row r="10621" spans="1:4" ht="13.2">
      <c r="A10621" s="404">
        <v>36152</v>
      </c>
      <c r="B10621" s="404" t="s">
        <v>22301</v>
      </c>
      <c r="C10621" s="404" t="s">
        <v>19203</v>
      </c>
      <c r="D10621" s="405">
        <v>5.14</v>
      </c>
    </row>
    <row r="10622" spans="1:4" ht="13.2">
      <c r="A10622" s="404">
        <v>4221</v>
      </c>
      <c r="B10622" s="404" t="s">
        <v>22302</v>
      </c>
      <c r="C10622" s="404" t="s">
        <v>19253</v>
      </c>
      <c r="D10622" s="405">
        <v>5.74</v>
      </c>
    </row>
    <row r="10623" spans="1:4" ht="13.2">
      <c r="A10623" s="404">
        <v>4227</v>
      </c>
      <c r="B10623" s="404" t="s">
        <v>22303</v>
      </c>
      <c r="C10623" s="404" t="s">
        <v>19253</v>
      </c>
      <c r="D10623" s="405">
        <v>26.76</v>
      </c>
    </row>
    <row r="10624" spans="1:4" ht="13.2">
      <c r="A10624" s="404">
        <v>38170</v>
      </c>
      <c r="B10624" s="404" t="s">
        <v>22304</v>
      </c>
      <c r="C10624" s="404" t="s">
        <v>19203</v>
      </c>
      <c r="D10624" s="405">
        <v>21.21</v>
      </c>
    </row>
    <row r="10625" spans="1:4" ht="13.2">
      <c r="A10625" s="404">
        <v>4252</v>
      </c>
      <c r="B10625" s="404" t="s">
        <v>22305</v>
      </c>
      <c r="C10625" s="404" t="s">
        <v>19351</v>
      </c>
      <c r="D10625" s="405">
        <v>19.46</v>
      </c>
    </row>
    <row r="10626" spans="1:4" ht="13.2">
      <c r="A10626" s="404">
        <v>40980</v>
      </c>
      <c r="B10626" s="404" t="s">
        <v>22306</v>
      </c>
      <c r="C10626" s="404" t="s">
        <v>19353</v>
      </c>
      <c r="D10626" s="405">
        <v>3438.48</v>
      </c>
    </row>
    <row r="10627" spans="1:4" ht="13.2">
      <c r="A10627" s="404">
        <v>41031</v>
      </c>
      <c r="B10627" s="404" t="s">
        <v>22307</v>
      </c>
      <c r="C10627" s="404" t="s">
        <v>19353</v>
      </c>
      <c r="D10627" s="405">
        <v>3831.62</v>
      </c>
    </row>
    <row r="10628" spans="1:4" ht="13.2">
      <c r="A10628" s="404">
        <v>37666</v>
      </c>
      <c r="B10628" s="404" t="s">
        <v>22308</v>
      </c>
      <c r="C10628" s="404" t="s">
        <v>19351</v>
      </c>
      <c r="D10628" s="405">
        <v>17.68</v>
      </c>
    </row>
    <row r="10629" spans="1:4" ht="13.2">
      <c r="A10629" s="404">
        <v>40986</v>
      </c>
      <c r="B10629" s="404" t="s">
        <v>22309</v>
      </c>
      <c r="C10629" s="404" t="s">
        <v>19353</v>
      </c>
      <c r="D10629" s="405">
        <v>3122.83</v>
      </c>
    </row>
    <row r="10630" spans="1:4" ht="13.2">
      <c r="A10630" s="404">
        <v>4250</v>
      </c>
      <c r="B10630" s="404" t="s">
        <v>22310</v>
      </c>
      <c r="C10630" s="404" t="s">
        <v>19351</v>
      </c>
      <c r="D10630" s="405">
        <v>17.47</v>
      </c>
    </row>
    <row r="10631" spans="1:4" ht="13.2">
      <c r="A10631" s="404">
        <v>40978</v>
      </c>
      <c r="B10631" s="404" t="s">
        <v>22311</v>
      </c>
      <c r="C10631" s="404" t="s">
        <v>19353</v>
      </c>
      <c r="D10631" s="405">
        <v>3083.37</v>
      </c>
    </row>
    <row r="10632" spans="1:4" ht="13.2">
      <c r="A10632" s="404">
        <v>44501</v>
      </c>
      <c r="B10632" s="404" t="s">
        <v>22312</v>
      </c>
      <c r="C10632" s="404" t="s">
        <v>19351</v>
      </c>
      <c r="D10632" s="405">
        <v>21.7</v>
      </c>
    </row>
    <row r="10633" spans="1:4" ht="13.2">
      <c r="A10633" s="404">
        <v>41043</v>
      </c>
      <c r="B10633" s="404" t="s">
        <v>22313</v>
      </c>
      <c r="C10633" s="404" t="s">
        <v>19353</v>
      </c>
      <c r="D10633" s="405">
        <v>3831.62</v>
      </c>
    </row>
    <row r="10634" spans="1:4" ht="13.2">
      <c r="A10634" s="404">
        <v>4234</v>
      </c>
      <c r="B10634" s="404" t="s">
        <v>22314</v>
      </c>
      <c r="C10634" s="404" t="s">
        <v>19351</v>
      </c>
      <c r="D10634" s="405">
        <v>27.45</v>
      </c>
    </row>
    <row r="10635" spans="1:4" ht="13.2">
      <c r="A10635" s="404">
        <v>40987</v>
      </c>
      <c r="B10635" s="404" t="s">
        <v>22315</v>
      </c>
      <c r="C10635" s="404" t="s">
        <v>19353</v>
      </c>
      <c r="D10635" s="405">
        <v>4844.47</v>
      </c>
    </row>
    <row r="10636" spans="1:4" ht="13.2">
      <c r="A10636" s="404">
        <v>4253</v>
      </c>
      <c r="B10636" s="404" t="s">
        <v>22316</v>
      </c>
      <c r="C10636" s="404" t="s">
        <v>19351</v>
      </c>
      <c r="D10636" s="405">
        <v>17.68</v>
      </c>
    </row>
    <row r="10637" spans="1:4" ht="13.2">
      <c r="A10637" s="404">
        <v>40981</v>
      </c>
      <c r="B10637" s="404" t="s">
        <v>22317</v>
      </c>
      <c r="C10637" s="404" t="s">
        <v>19353</v>
      </c>
      <c r="D10637" s="405">
        <v>3122.83</v>
      </c>
    </row>
    <row r="10638" spans="1:4" ht="13.2">
      <c r="A10638" s="404">
        <v>4254</v>
      </c>
      <c r="B10638" s="404" t="s">
        <v>22318</v>
      </c>
      <c r="C10638" s="404" t="s">
        <v>19351</v>
      </c>
      <c r="D10638" s="405">
        <v>26.26</v>
      </c>
    </row>
    <row r="10639" spans="1:4" ht="13.2">
      <c r="A10639" s="404">
        <v>41036</v>
      </c>
      <c r="B10639" s="404" t="s">
        <v>22319</v>
      </c>
      <c r="C10639" s="404" t="s">
        <v>19353</v>
      </c>
      <c r="D10639" s="405">
        <v>4636.8900000000003</v>
      </c>
    </row>
    <row r="10640" spans="1:4" ht="13.2">
      <c r="A10640" s="404">
        <v>4251</v>
      </c>
      <c r="B10640" s="404" t="s">
        <v>22320</v>
      </c>
      <c r="C10640" s="404" t="s">
        <v>19351</v>
      </c>
      <c r="D10640" s="405">
        <v>19.559999999999999</v>
      </c>
    </row>
    <row r="10641" spans="1:4" ht="13.2">
      <c r="A10641" s="404">
        <v>40979</v>
      </c>
      <c r="B10641" s="404" t="s">
        <v>22321</v>
      </c>
      <c r="C10641" s="404" t="s">
        <v>19353</v>
      </c>
      <c r="D10641" s="405">
        <v>3452.77</v>
      </c>
    </row>
    <row r="10642" spans="1:4" ht="13.2">
      <c r="A10642" s="404">
        <v>4230</v>
      </c>
      <c r="B10642" s="404" t="s">
        <v>22322</v>
      </c>
      <c r="C10642" s="404" t="s">
        <v>19351</v>
      </c>
      <c r="D10642" s="405">
        <v>25.14</v>
      </c>
    </row>
    <row r="10643" spans="1:4" ht="13.2">
      <c r="A10643" s="404">
        <v>40998</v>
      </c>
      <c r="B10643" s="404" t="s">
        <v>22323</v>
      </c>
      <c r="C10643" s="404" t="s">
        <v>19353</v>
      </c>
      <c r="D10643" s="405">
        <v>4437.32</v>
      </c>
    </row>
    <row r="10644" spans="1:4" ht="13.2">
      <c r="A10644" s="404">
        <v>4257</v>
      </c>
      <c r="B10644" s="404" t="s">
        <v>22324</v>
      </c>
      <c r="C10644" s="404" t="s">
        <v>19351</v>
      </c>
      <c r="D10644" s="405">
        <v>17.37</v>
      </c>
    </row>
    <row r="10645" spans="1:4" ht="13.2">
      <c r="A10645" s="404">
        <v>40982</v>
      </c>
      <c r="B10645" s="404" t="s">
        <v>22325</v>
      </c>
      <c r="C10645" s="404" t="s">
        <v>19353</v>
      </c>
      <c r="D10645" s="405">
        <v>3067.4</v>
      </c>
    </row>
    <row r="10646" spans="1:4" ht="13.2">
      <c r="A10646" s="404">
        <v>4240</v>
      </c>
      <c r="B10646" s="404" t="s">
        <v>22326</v>
      </c>
      <c r="C10646" s="404" t="s">
        <v>19351</v>
      </c>
      <c r="D10646" s="405">
        <v>28.95</v>
      </c>
    </row>
    <row r="10647" spans="1:4" ht="13.2">
      <c r="A10647" s="404">
        <v>41026</v>
      </c>
      <c r="B10647" s="404" t="s">
        <v>22327</v>
      </c>
      <c r="C10647" s="404" t="s">
        <v>19353</v>
      </c>
      <c r="D10647" s="405">
        <v>5113.49</v>
      </c>
    </row>
    <row r="10648" spans="1:4" ht="13.2">
      <c r="A10648" s="404">
        <v>4239</v>
      </c>
      <c r="B10648" s="404" t="s">
        <v>22328</v>
      </c>
      <c r="C10648" s="404" t="s">
        <v>19351</v>
      </c>
      <c r="D10648" s="405">
        <v>28.95</v>
      </c>
    </row>
    <row r="10649" spans="1:4" ht="13.2">
      <c r="A10649" s="404">
        <v>41024</v>
      </c>
      <c r="B10649" s="404" t="s">
        <v>22329</v>
      </c>
      <c r="C10649" s="404" t="s">
        <v>19353</v>
      </c>
      <c r="D10649" s="405">
        <v>5113.49</v>
      </c>
    </row>
    <row r="10650" spans="1:4" ht="13.2">
      <c r="A10650" s="404">
        <v>4248</v>
      </c>
      <c r="B10650" s="404" t="s">
        <v>22330</v>
      </c>
      <c r="C10650" s="404" t="s">
        <v>19351</v>
      </c>
      <c r="D10650" s="405">
        <v>21.7</v>
      </c>
    </row>
    <row r="10651" spans="1:4" ht="13.2">
      <c r="A10651" s="404">
        <v>41033</v>
      </c>
      <c r="B10651" s="404" t="s">
        <v>22331</v>
      </c>
      <c r="C10651" s="404" t="s">
        <v>19353</v>
      </c>
      <c r="D10651" s="405">
        <v>3831.62</v>
      </c>
    </row>
    <row r="10652" spans="1:4" ht="13.2">
      <c r="A10652" s="404">
        <v>44500</v>
      </c>
      <c r="B10652" s="404" t="s">
        <v>22332</v>
      </c>
      <c r="C10652" s="404" t="s">
        <v>19351</v>
      </c>
      <c r="D10652" s="405">
        <v>21.7</v>
      </c>
    </row>
    <row r="10653" spans="1:4" ht="13.2">
      <c r="A10653" s="404">
        <v>41040</v>
      </c>
      <c r="B10653" s="404" t="s">
        <v>22333</v>
      </c>
      <c r="C10653" s="404" t="s">
        <v>19353</v>
      </c>
      <c r="D10653" s="405">
        <v>3831.62</v>
      </c>
    </row>
    <row r="10654" spans="1:4" ht="13.2">
      <c r="A10654" s="404">
        <v>4238</v>
      </c>
      <c r="B10654" s="404" t="s">
        <v>22334</v>
      </c>
      <c r="C10654" s="404" t="s">
        <v>19351</v>
      </c>
      <c r="D10654" s="405">
        <v>16.32</v>
      </c>
    </row>
    <row r="10655" spans="1:4" ht="13.2">
      <c r="A10655" s="404">
        <v>41012</v>
      </c>
      <c r="B10655" s="404" t="s">
        <v>22335</v>
      </c>
      <c r="C10655" s="404" t="s">
        <v>19353</v>
      </c>
      <c r="D10655" s="405">
        <v>2881.54</v>
      </c>
    </row>
    <row r="10656" spans="1:4" ht="13.2">
      <c r="A10656" s="404">
        <v>4233</v>
      </c>
      <c r="B10656" s="404" t="s">
        <v>22336</v>
      </c>
      <c r="C10656" s="404" t="s">
        <v>19351</v>
      </c>
      <c r="D10656" s="405">
        <v>28.95</v>
      </c>
    </row>
    <row r="10657" spans="1:4" ht="13.2">
      <c r="A10657" s="404">
        <v>41001</v>
      </c>
      <c r="B10657" s="404" t="s">
        <v>22337</v>
      </c>
      <c r="C10657" s="404" t="s">
        <v>19353</v>
      </c>
      <c r="D10657" s="405">
        <v>5113.49</v>
      </c>
    </row>
    <row r="10658" spans="1:4" ht="13.2">
      <c r="A10658" s="404">
        <v>2</v>
      </c>
      <c r="B10658" s="404" t="s">
        <v>22338</v>
      </c>
      <c r="C10658" s="404" t="s">
        <v>19349</v>
      </c>
      <c r="D10658" s="405">
        <v>21.36</v>
      </c>
    </row>
    <row r="10659" spans="1:4" ht="13.2">
      <c r="A10659" s="404">
        <v>36517</v>
      </c>
      <c r="B10659" s="404" t="s">
        <v>22339</v>
      </c>
      <c r="C10659" s="404" t="s">
        <v>19203</v>
      </c>
      <c r="D10659" s="405">
        <v>674880</v>
      </c>
    </row>
    <row r="10660" spans="1:4" ht="13.2">
      <c r="A10660" s="404">
        <v>4262</v>
      </c>
      <c r="B10660" s="404" t="s">
        <v>22340</v>
      </c>
      <c r="C10660" s="404" t="s">
        <v>19203</v>
      </c>
      <c r="D10660" s="405">
        <v>760000</v>
      </c>
    </row>
    <row r="10661" spans="1:4" ht="13.2">
      <c r="A10661" s="404">
        <v>4263</v>
      </c>
      <c r="B10661" s="404" t="s">
        <v>22341</v>
      </c>
      <c r="C10661" s="404" t="s">
        <v>19203</v>
      </c>
      <c r="D10661" s="405">
        <v>1053866.6100000001</v>
      </c>
    </row>
    <row r="10662" spans="1:4" ht="13.2">
      <c r="A10662" s="404">
        <v>36518</v>
      </c>
      <c r="B10662" s="404" t="s">
        <v>22342</v>
      </c>
      <c r="C10662" s="404" t="s">
        <v>19203</v>
      </c>
      <c r="D10662" s="405">
        <v>1199786.6100000001</v>
      </c>
    </row>
    <row r="10663" spans="1:4" ht="13.2">
      <c r="A10663" s="404">
        <v>14221</v>
      </c>
      <c r="B10663" s="404" t="s">
        <v>22343</v>
      </c>
      <c r="C10663" s="404" t="s">
        <v>19203</v>
      </c>
      <c r="D10663" s="405">
        <v>700213.3</v>
      </c>
    </row>
    <row r="10664" spans="1:4" ht="13.2">
      <c r="A10664" s="404">
        <v>38402</v>
      </c>
      <c r="B10664" s="404" t="s">
        <v>22344</v>
      </c>
      <c r="C10664" s="404" t="s">
        <v>19203</v>
      </c>
      <c r="D10664" s="405">
        <v>13.94</v>
      </c>
    </row>
    <row r="10665" spans="1:4" ht="13.2">
      <c r="A10665" s="404">
        <v>3412</v>
      </c>
      <c r="B10665" s="404" t="s">
        <v>22345</v>
      </c>
      <c r="C10665" s="404" t="s">
        <v>19606</v>
      </c>
      <c r="D10665" s="405">
        <v>16.03</v>
      </c>
    </row>
    <row r="10666" spans="1:4" ht="13.2">
      <c r="A10666" s="404">
        <v>3413</v>
      </c>
      <c r="B10666" s="404" t="s">
        <v>22346</v>
      </c>
      <c r="C10666" s="404" t="s">
        <v>19606</v>
      </c>
      <c r="D10666" s="405">
        <v>36.090000000000003</v>
      </c>
    </row>
    <row r="10667" spans="1:4" ht="13.2">
      <c r="A10667" s="404">
        <v>39744</v>
      </c>
      <c r="B10667" s="404" t="s">
        <v>22347</v>
      </c>
      <c r="C10667" s="404" t="s">
        <v>19606</v>
      </c>
      <c r="D10667" s="405">
        <v>28.02</v>
      </c>
    </row>
    <row r="10668" spans="1:4" ht="13.2">
      <c r="A10668" s="404">
        <v>39745</v>
      </c>
      <c r="B10668" s="404" t="s">
        <v>22348</v>
      </c>
      <c r="C10668" s="404" t="s">
        <v>19606</v>
      </c>
      <c r="D10668" s="405">
        <v>59.15</v>
      </c>
    </row>
    <row r="10669" spans="1:4" ht="13.2">
      <c r="A10669" s="404">
        <v>39637</v>
      </c>
      <c r="B10669" s="404" t="s">
        <v>22349</v>
      </c>
      <c r="C10669" s="404" t="s">
        <v>19606</v>
      </c>
      <c r="D10669" s="405">
        <v>79.540000000000006</v>
      </c>
    </row>
    <row r="10670" spans="1:4" ht="13.2">
      <c r="A10670" s="404">
        <v>39638</v>
      </c>
      <c r="B10670" s="404" t="s">
        <v>22350</v>
      </c>
      <c r="C10670" s="404" t="s">
        <v>19606</v>
      </c>
      <c r="D10670" s="405">
        <v>90</v>
      </c>
    </row>
    <row r="10671" spans="1:4" ht="13.2">
      <c r="A10671" s="404">
        <v>39639</v>
      </c>
      <c r="B10671" s="404" t="s">
        <v>22351</v>
      </c>
      <c r="C10671" s="404" t="s">
        <v>19606</v>
      </c>
      <c r="D10671" s="405">
        <v>135.79</v>
      </c>
    </row>
    <row r="10672" spans="1:4" ht="13.2">
      <c r="A10672" s="404">
        <v>39517</v>
      </c>
      <c r="B10672" s="404" t="s">
        <v>22352</v>
      </c>
      <c r="C10672" s="404" t="s">
        <v>19606</v>
      </c>
      <c r="D10672" s="405">
        <v>161.75</v>
      </c>
    </row>
    <row r="10673" spans="1:4" ht="13.2">
      <c r="A10673" s="404">
        <v>39518</v>
      </c>
      <c r="B10673" s="404" t="s">
        <v>22353</v>
      </c>
      <c r="C10673" s="404" t="s">
        <v>19606</v>
      </c>
      <c r="D10673" s="405">
        <v>191.76</v>
      </c>
    </row>
    <row r="10674" spans="1:4" ht="13.2">
      <c r="A10674" s="404">
        <v>38366</v>
      </c>
      <c r="B10674" s="404" t="s">
        <v>22354</v>
      </c>
      <c r="C10674" s="404" t="s">
        <v>19606</v>
      </c>
      <c r="D10674" s="405">
        <v>5</v>
      </c>
    </row>
    <row r="10675" spans="1:4" ht="13.2">
      <c r="A10675" s="404">
        <v>11703</v>
      </c>
      <c r="B10675" s="404" t="s">
        <v>22355</v>
      </c>
      <c r="C10675" s="404" t="s">
        <v>19203</v>
      </c>
      <c r="D10675" s="405">
        <v>30.77</v>
      </c>
    </row>
    <row r="10676" spans="1:4" ht="13.2">
      <c r="A10676" s="404">
        <v>37400</v>
      </c>
      <c r="B10676" s="404" t="s">
        <v>22356</v>
      </c>
      <c r="C10676" s="404" t="s">
        <v>19203</v>
      </c>
      <c r="D10676" s="405">
        <v>41.06</v>
      </c>
    </row>
    <row r="10677" spans="1:4" ht="13.2">
      <c r="A10677" s="404">
        <v>25400</v>
      </c>
      <c r="B10677" s="404" t="s">
        <v>22357</v>
      </c>
      <c r="C10677" s="404" t="s">
        <v>19203</v>
      </c>
      <c r="D10677" s="405">
        <v>2683.36</v>
      </c>
    </row>
    <row r="10678" spans="1:4" ht="13.2">
      <c r="A10678" s="404">
        <v>4276</v>
      </c>
      <c r="B10678" s="404" t="s">
        <v>22358</v>
      </c>
      <c r="C10678" s="404" t="s">
        <v>19203</v>
      </c>
      <c r="D10678" s="405">
        <v>216.09</v>
      </c>
    </row>
    <row r="10679" spans="1:4" ht="13.2">
      <c r="A10679" s="404">
        <v>4273</v>
      </c>
      <c r="B10679" s="404" t="s">
        <v>22359</v>
      </c>
      <c r="C10679" s="404" t="s">
        <v>19203</v>
      </c>
      <c r="D10679" s="405">
        <v>392.33</v>
      </c>
    </row>
    <row r="10680" spans="1:4" ht="13.2">
      <c r="A10680" s="404">
        <v>4274</v>
      </c>
      <c r="B10680" s="404" t="s">
        <v>22360</v>
      </c>
      <c r="C10680" s="404" t="s">
        <v>19203</v>
      </c>
      <c r="D10680" s="405">
        <v>143.53</v>
      </c>
    </row>
    <row r="10681" spans="1:4" ht="13.2">
      <c r="A10681" s="404">
        <v>39438</v>
      </c>
      <c r="B10681" s="404" t="s">
        <v>22361</v>
      </c>
      <c r="C10681" s="404" t="s">
        <v>19203</v>
      </c>
      <c r="D10681" s="405">
        <v>0.35</v>
      </c>
    </row>
    <row r="10682" spans="1:4" ht="13.2">
      <c r="A10682" s="404">
        <v>4379</v>
      </c>
      <c r="B10682" s="404" t="s">
        <v>22362</v>
      </c>
      <c r="C10682" s="404" t="s">
        <v>19203</v>
      </c>
      <c r="D10682" s="405">
        <v>7.0000000000000007E-2</v>
      </c>
    </row>
    <row r="10683" spans="1:4" ht="13.2">
      <c r="A10683" s="404">
        <v>4377</v>
      </c>
      <c r="B10683" s="404" t="s">
        <v>22363</v>
      </c>
      <c r="C10683" s="404" t="s">
        <v>19203</v>
      </c>
      <c r="D10683" s="405">
        <v>0.25</v>
      </c>
    </row>
    <row r="10684" spans="1:4" ht="13.2">
      <c r="A10684" s="404">
        <v>4356</v>
      </c>
      <c r="B10684" s="404" t="s">
        <v>22364</v>
      </c>
      <c r="C10684" s="404" t="s">
        <v>19203</v>
      </c>
      <c r="D10684" s="405">
        <v>0.35</v>
      </c>
    </row>
    <row r="10685" spans="1:4" ht="13.2">
      <c r="A10685" s="404">
        <v>13246</v>
      </c>
      <c r="B10685" s="404" t="s">
        <v>22365</v>
      </c>
      <c r="C10685" s="404" t="s">
        <v>19203</v>
      </c>
      <c r="D10685" s="405">
        <v>0.61</v>
      </c>
    </row>
    <row r="10686" spans="1:4" ht="13.2">
      <c r="A10686" s="404">
        <v>13294</v>
      </c>
      <c r="B10686" s="404" t="s">
        <v>22366</v>
      </c>
      <c r="C10686" s="404" t="s">
        <v>19203</v>
      </c>
      <c r="D10686" s="405">
        <v>2.0499999999999998</v>
      </c>
    </row>
    <row r="10687" spans="1:4" ht="13.2">
      <c r="A10687" s="404">
        <v>11963</v>
      </c>
      <c r="B10687" s="404" t="s">
        <v>22367</v>
      </c>
      <c r="C10687" s="404" t="s">
        <v>19203</v>
      </c>
      <c r="D10687" s="405">
        <v>12.9</v>
      </c>
    </row>
    <row r="10688" spans="1:4" ht="13.2">
      <c r="A10688" s="404">
        <v>11964</v>
      </c>
      <c r="B10688" s="404" t="s">
        <v>22368</v>
      </c>
      <c r="C10688" s="404" t="s">
        <v>19203</v>
      </c>
      <c r="D10688" s="405">
        <v>3.25</v>
      </c>
    </row>
    <row r="10689" spans="1:4" ht="13.2">
      <c r="A10689" s="404">
        <v>4346</v>
      </c>
      <c r="B10689" s="404" t="s">
        <v>22369</v>
      </c>
      <c r="C10689" s="404" t="s">
        <v>19203</v>
      </c>
      <c r="D10689" s="405">
        <v>13.82</v>
      </c>
    </row>
    <row r="10690" spans="1:4" ht="13.2">
      <c r="A10690" s="404">
        <v>11955</v>
      </c>
      <c r="B10690" s="404" t="s">
        <v>22370</v>
      </c>
      <c r="C10690" s="404" t="s">
        <v>19203</v>
      </c>
      <c r="D10690" s="405">
        <v>6.05</v>
      </c>
    </row>
    <row r="10691" spans="1:4" ht="13.2">
      <c r="A10691" s="404">
        <v>11960</v>
      </c>
      <c r="B10691" s="404" t="s">
        <v>22371</v>
      </c>
      <c r="C10691" s="404" t="s">
        <v>19203</v>
      </c>
      <c r="D10691" s="405">
        <v>0.2</v>
      </c>
    </row>
    <row r="10692" spans="1:4" ht="13.2">
      <c r="A10692" s="404">
        <v>4333</v>
      </c>
      <c r="B10692" s="404" t="s">
        <v>22372</v>
      </c>
      <c r="C10692" s="404" t="s">
        <v>19203</v>
      </c>
      <c r="D10692" s="405">
        <v>0.35</v>
      </c>
    </row>
    <row r="10693" spans="1:4" ht="13.2">
      <c r="A10693" s="404">
        <v>4358</v>
      </c>
      <c r="B10693" s="404" t="s">
        <v>22373</v>
      </c>
      <c r="C10693" s="404" t="s">
        <v>19203</v>
      </c>
      <c r="D10693" s="405">
        <v>2.77</v>
      </c>
    </row>
    <row r="10694" spans="1:4" ht="13.2">
      <c r="A10694" s="404">
        <v>39435</v>
      </c>
      <c r="B10694" s="404" t="s">
        <v>22374</v>
      </c>
      <c r="C10694" s="404" t="s">
        <v>19203</v>
      </c>
      <c r="D10694" s="405">
        <v>0.14000000000000001</v>
      </c>
    </row>
    <row r="10695" spans="1:4" ht="13.2">
      <c r="A10695" s="404">
        <v>39436</v>
      </c>
      <c r="B10695" s="404" t="s">
        <v>22375</v>
      </c>
      <c r="C10695" s="404" t="s">
        <v>19203</v>
      </c>
      <c r="D10695" s="405">
        <v>0.24</v>
      </c>
    </row>
    <row r="10696" spans="1:4" ht="13.2">
      <c r="A10696" s="404">
        <v>39437</v>
      </c>
      <c r="B10696" s="404" t="s">
        <v>22376</v>
      </c>
      <c r="C10696" s="404" t="s">
        <v>19203</v>
      </c>
      <c r="D10696" s="405">
        <v>0.31</v>
      </c>
    </row>
    <row r="10697" spans="1:4" ht="13.2">
      <c r="A10697" s="404">
        <v>39439</v>
      </c>
      <c r="B10697" s="404" t="s">
        <v>22377</v>
      </c>
      <c r="C10697" s="404" t="s">
        <v>19203</v>
      </c>
      <c r="D10697" s="405">
        <v>0.21</v>
      </c>
    </row>
    <row r="10698" spans="1:4" ht="13.2">
      <c r="A10698" s="404">
        <v>39440</v>
      </c>
      <c r="B10698" s="404" t="s">
        <v>22378</v>
      </c>
      <c r="C10698" s="404" t="s">
        <v>19203</v>
      </c>
      <c r="D10698" s="405">
        <v>0.27</v>
      </c>
    </row>
    <row r="10699" spans="1:4" ht="13.2">
      <c r="A10699" s="404">
        <v>39441</v>
      </c>
      <c r="B10699" s="404" t="s">
        <v>22379</v>
      </c>
      <c r="C10699" s="404" t="s">
        <v>19203</v>
      </c>
      <c r="D10699" s="405">
        <v>0.35</v>
      </c>
    </row>
    <row r="10700" spans="1:4" ht="13.2">
      <c r="A10700" s="404">
        <v>39442</v>
      </c>
      <c r="B10700" s="404" t="s">
        <v>22380</v>
      </c>
      <c r="C10700" s="404" t="s">
        <v>19203</v>
      </c>
      <c r="D10700" s="405">
        <v>0.25</v>
      </c>
    </row>
    <row r="10701" spans="1:4" ht="13.2">
      <c r="A10701" s="404">
        <v>39443</v>
      </c>
      <c r="B10701" s="404" t="s">
        <v>22381</v>
      </c>
      <c r="C10701" s="404" t="s">
        <v>19203</v>
      </c>
      <c r="D10701" s="405">
        <v>0.33</v>
      </c>
    </row>
    <row r="10702" spans="1:4" ht="13.2">
      <c r="A10702" s="404">
        <v>4329</v>
      </c>
      <c r="B10702" s="404" t="s">
        <v>22382</v>
      </c>
      <c r="C10702" s="404" t="s">
        <v>19203</v>
      </c>
      <c r="D10702" s="405">
        <v>2.95</v>
      </c>
    </row>
    <row r="10703" spans="1:4" ht="13.2">
      <c r="A10703" s="404">
        <v>4383</v>
      </c>
      <c r="B10703" s="404" t="s">
        <v>22383</v>
      </c>
      <c r="C10703" s="404" t="s">
        <v>19203</v>
      </c>
      <c r="D10703" s="405">
        <v>26.67</v>
      </c>
    </row>
    <row r="10704" spans="1:4" ht="13.2">
      <c r="A10704" s="404">
        <v>4344</v>
      </c>
      <c r="B10704" s="404" t="s">
        <v>22384</v>
      </c>
      <c r="C10704" s="404" t="s">
        <v>19203</v>
      </c>
      <c r="D10704" s="405">
        <v>27.96</v>
      </c>
    </row>
    <row r="10705" spans="1:4" ht="13.2">
      <c r="A10705" s="404">
        <v>436</v>
      </c>
      <c r="B10705" s="404" t="s">
        <v>22385</v>
      </c>
      <c r="C10705" s="404" t="s">
        <v>19203</v>
      </c>
      <c r="D10705" s="405">
        <v>13.08</v>
      </c>
    </row>
    <row r="10706" spans="1:4" ht="13.2">
      <c r="A10706" s="404">
        <v>442</v>
      </c>
      <c r="B10706" s="404" t="s">
        <v>22386</v>
      </c>
      <c r="C10706" s="404" t="s">
        <v>19203</v>
      </c>
      <c r="D10706" s="405">
        <v>7.73</v>
      </c>
    </row>
    <row r="10707" spans="1:4" ht="13.2">
      <c r="A10707" s="404">
        <v>11953</v>
      </c>
      <c r="B10707" s="404" t="s">
        <v>22387</v>
      </c>
      <c r="C10707" s="404" t="s">
        <v>19203</v>
      </c>
      <c r="D10707" s="405">
        <v>4.43</v>
      </c>
    </row>
    <row r="10708" spans="1:4" ht="13.2">
      <c r="A10708" s="404">
        <v>4335</v>
      </c>
      <c r="B10708" s="404" t="s">
        <v>22388</v>
      </c>
      <c r="C10708" s="404" t="s">
        <v>19203</v>
      </c>
      <c r="D10708" s="405">
        <v>18.77</v>
      </c>
    </row>
    <row r="10709" spans="1:4" ht="13.2">
      <c r="A10709" s="404">
        <v>4334</v>
      </c>
      <c r="B10709" s="404" t="s">
        <v>22389</v>
      </c>
      <c r="C10709" s="404" t="s">
        <v>19203</v>
      </c>
      <c r="D10709" s="405">
        <v>25.75</v>
      </c>
    </row>
    <row r="10710" spans="1:4" ht="13.2">
      <c r="A10710" s="404">
        <v>4343</v>
      </c>
      <c r="B10710" s="404" t="s">
        <v>22390</v>
      </c>
      <c r="C10710" s="404" t="s">
        <v>19203</v>
      </c>
      <c r="D10710" s="405">
        <v>6.33</v>
      </c>
    </row>
    <row r="10711" spans="1:4" ht="13.2">
      <c r="A10711" s="404">
        <v>430</v>
      </c>
      <c r="B10711" s="404" t="s">
        <v>22391</v>
      </c>
      <c r="C10711" s="404" t="s">
        <v>19203</v>
      </c>
      <c r="D10711" s="405">
        <v>11.7</v>
      </c>
    </row>
    <row r="10712" spans="1:4" ht="13.2">
      <c r="A10712" s="404">
        <v>441</v>
      </c>
      <c r="B10712" s="404" t="s">
        <v>22392</v>
      </c>
      <c r="C10712" s="404" t="s">
        <v>19203</v>
      </c>
      <c r="D10712" s="405">
        <v>12.88</v>
      </c>
    </row>
    <row r="10713" spans="1:4" ht="13.2">
      <c r="A10713" s="404">
        <v>431</v>
      </c>
      <c r="B10713" s="404" t="s">
        <v>22393</v>
      </c>
      <c r="C10713" s="404" t="s">
        <v>19203</v>
      </c>
      <c r="D10713" s="405">
        <v>15.55</v>
      </c>
    </row>
    <row r="10714" spans="1:4" ht="13.2">
      <c r="A10714" s="404">
        <v>432</v>
      </c>
      <c r="B10714" s="404" t="s">
        <v>22394</v>
      </c>
      <c r="C10714" s="404" t="s">
        <v>19203</v>
      </c>
      <c r="D10714" s="405">
        <v>17.16</v>
      </c>
    </row>
    <row r="10715" spans="1:4" ht="13.2">
      <c r="A10715" s="404">
        <v>429</v>
      </c>
      <c r="B10715" s="404" t="s">
        <v>22395</v>
      </c>
      <c r="C10715" s="404" t="s">
        <v>19203</v>
      </c>
      <c r="D10715" s="405">
        <v>23.13</v>
      </c>
    </row>
    <row r="10716" spans="1:4" ht="13.2">
      <c r="A10716" s="404">
        <v>439</v>
      </c>
      <c r="B10716" s="404" t="s">
        <v>22396</v>
      </c>
      <c r="C10716" s="404" t="s">
        <v>19203</v>
      </c>
      <c r="D10716" s="405">
        <v>19.71</v>
      </c>
    </row>
    <row r="10717" spans="1:4" ht="13.2">
      <c r="A10717" s="404">
        <v>433</v>
      </c>
      <c r="B10717" s="404" t="s">
        <v>22397</v>
      </c>
      <c r="C10717" s="404" t="s">
        <v>19203</v>
      </c>
      <c r="D10717" s="405">
        <v>23.01</v>
      </c>
    </row>
    <row r="10718" spans="1:4" ht="13.2">
      <c r="A10718" s="404">
        <v>437</v>
      </c>
      <c r="B10718" s="404" t="s">
        <v>22398</v>
      </c>
      <c r="C10718" s="404" t="s">
        <v>19203</v>
      </c>
      <c r="D10718" s="405">
        <v>30.58</v>
      </c>
    </row>
    <row r="10719" spans="1:4" ht="13.2">
      <c r="A10719" s="404">
        <v>11790</v>
      </c>
      <c r="B10719" s="404" t="s">
        <v>22399</v>
      </c>
      <c r="C10719" s="404" t="s">
        <v>19203</v>
      </c>
      <c r="D10719" s="405">
        <v>34.68</v>
      </c>
    </row>
    <row r="10720" spans="1:4" ht="13.2">
      <c r="A10720" s="404">
        <v>428</v>
      </c>
      <c r="B10720" s="404" t="s">
        <v>22400</v>
      </c>
      <c r="C10720" s="404" t="s">
        <v>19203</v>
      </c>
      <c r="D10720" s="405">
        <v>37.71</v>
      </c>
    </row>
    <row r="10721" spans="1:4" ht="13.2">
      <c r="A10721" s="404">
        <v>4384</v>
      </c>
      <c r="B10721" s="404" t="s">
        <v>22401</v>
      </c>
      <c r="C10721" s="404" t="s">
        <v>19203</v>
      </c>
      <c r="D10721" s="405">
        <v>30.65</v>
      </c>
    </row>
    <row r="10722" spans="1:4" ht="13.2">
      <c r="A10722" s="404">
        <v>4351</v>
      </c>
      <c r="B10722" s="404" t="s">
        <v>22402</v>
      </c>
      <c r="C10722" s="404" t="s">
        <v>19203</v>
      </c>
      <c r="D10722" s="405">
        <v>22.72</v>
      </c>
    </row>
    <row r="10723" spans="1:4" ht="13.2">
      <c r="A10723" s="404">
        <v>11054</v>
      </c>
      <c r="B10723" s="404" t="s">
        <v>22403</v>
      </c>
      <c r="C10723" s="404" t="s">
        <v>19203</v>
      </c>
      <c r="D10723" s="405">
        <v>0.06</v>
      </c>
    </row>
    <row r="10724" spans="1:4" ht="13.2">
      <c r="A10724" s="404">
        <v>11055</v>
      </c>
      <c r="B10724" s="404" t="s">
        <v>22404</v>
      </c>
      <c r="C10724" s="404" t="s">
        <v>19203</v>
      </c>
      <c r="D10724" s="405">
        <v>0.1</v>
      </c>
    </row>
    <row r="10725" spans="1:4" ht="13.2">
      <c r="A10725" s="404">
        <v>11056</v>
      </c>
      <c r="B10725" s="404" t="s">
        <v>22405</v>
      </c>
      <c r="C10725" s="404" t="s">
        <v>19203</v>
      </c>
      <c r="D10725" s="405">
        <v>0.11</v>
      </c>
    </row>
    <row r="10726" spans="1:4" ht="13.2">
      <c r="A10726" s="404">
        <v>11057</v>
      </c>
      <c r="B10726" s="404" t="s">
        <v>22406</v>
      </c>
      <c r="C10726" s="404" t="s">
        <v>19203</v>
      </c>
      <c r="D10726" s="405">
        <v>0.23</v>
      </c>
    </row>
    <row r="10727" spans="1:4" ht="13.2">
      <c r="A10727" s="404">
        <v>11059</v>
      </c>
      <c r="B10727" s="404" t="s">
        <v>22407</v>
      </c>
      <c r="C10727" s="404" t="s">
        <v>19203</v>
      </c>
      <c r="D10727" s="405">
        <v>0.45</v>
      </c>
    </row>
    <row r="10728" spans="1:4" ht="13.2">
      <c r="A10728" s="404">
        <v>11058</v>
      </c>
      <c r="B10728" s="404" t="s">
        <v>22408</v>
      </c>
      <c r="C10728" s="404" t="s">
        <v>19203</v>
      </c>
      <c r="D10728" s="405">
        <v>0.57999999999999996</v>
      </c>
    </row>
    <row r="10729" spans="1:4" ht="13.2">
      <c r="A10729" s="404">
        <v>4380</v>
      </c>
      <c r="B10729" s="404" t="s">
        <v>22409</v>
      </c>
      <c r="C10729" s="404" t="s">
        <v>19203</v>
      </c>
      <c r="D10729" s="405">
        <v>1.96</v>
      </c>
    </row>
    <row r="10730" spans="1:4" ht="13.2">
      <c r="A10730" s="404">
        <v>4299</v>
      </c>
      <c r="B10730" s="404" t="s">
        <v>22410</v>
      </c>
      <c r="C10730" s="404" t="s">
        <v>19203</v>
      </c>
      <c r="D10730" s="405">
        <v>1.85</v>
      </c>
    </row>
    <row r="10731" spans="1:4" ht="13.2">
      <c r="A10731" s="404">
        <v>4304</v>
      </c>
      <c r="B10731" s="404" t="s">
        <v>22411</v>
      </c>
      <c r="C10731" s="404" t="s">
        <v>19203</v>
      </c>
      <c r="D10731" s="405">
        <v>2.52</v>
      </c>
    </row>
    <row r="10732" spans="1:4" ht="13.2">
      <c r="A10732" s="404">
        <v>4305</v>
      </c>
      <c r="B10732" s="404" t="s">
        <v>22412</v>
      </c>
      <c r="C10732" s="404" t="s">
        <v>19203</v>
      </c>
      <c r="D10732" s="405">
        <v>2.93</v>
      </c>
    </row>
    <row r="10733" spans="1:4" ht="13.2">
      <c r="A10733" s="404">
        <v>4306</v>
      </c>
      <c r="B10733" s="404" t="s">
        <v>22413</v>
      </c>
      <c r="C10733" s="404" t="s">
        <v>19203</v>
      </c>
      <c r="D10733" s="405">
        <v>3.4</v>
      </c>
    </row>
    <row r="10734" spans="1:4" ht="13.2">
      <c r="A10734" s="404">
        <v>4308</v>
      </c>
      <c r="B10734" s="404" t="s">
        <v>22414</v>
      </c>
      <c r="C10734" s="404" t="s">
        <v>19203</v>
      </c>
      <c r="D10734" s="405">
        <v>7.04</v>
      </c>
    </row>
    <row r="10735" spans="1:4" ht="13.2">
      <c r="A10735" s="404">
        <v>4302</v>
      </c>
      <c r="B10735" s="404" t="s">
        <v>22415</v>
      </c>
      <c r="C10735" s="404" t="s">
        <v>19203</v>
      </c>
      <c r="D10735" s="405">
        <v>5.28</v>
      </c>
    </row>
    <row r="10736" spans="1:4" ht="13.2">
      <c r="A10736" s="404">
        <v>4300</v>
      </c>
      <c r="B10736" s="404" t="s">
        <v>22416</v>
      </c>
      <c r="C10736" s="404" t="s">
        <v>19203</v>
      </c>
      <c r="D10736" s="405">
        <v>1.26</v>
      </c>
    </row>
    <row r="10737" spans="1:4" ht="13.2">
      <c r="A10737" s="404">
        <v>4301</v>
      </c>
      <c r="B10737" s="404" t="s">
        <v>22417</v>
      </c>
      <c r="C10737" s="404" t="s">
        <v>19203</v>
      </c>
      <c r="D10737" s="405">
        <v>1.54</v>
      </c>
    </row>
    <row r="10738" spans="1:4" ht="13.2">
      <c r="A10738" s="404">
        <v>4320</v>
      </c>
      <c r="B10738" s="404" t="s">
        <v>22418</v>
      </c>
      <c r="C10738" s="404" t="s">
        <v>19203</v>
      </c>
      <c r="D10738" s="405">
        <v>4.66</v>
      </c>
    </row>
    <row r="10739" spans="1:4" ht="13.2">
      <c r="A10739" s="404">
        <v>4318</v>
      </c>
      <c r="B10739" s="404" t="s">
        <v>22419</v>
      </c>
      <c r="C10739" s="404" t="s">
        <v>19203</v>
      </c>
      <c r="D10739" s="405">
        <v>2.27</v>
      </c>
    </row>
    <row r="10740" spans="1:4" ht="13.2">
      <c r="A10740" s="404">
        <v>40547</v>
      </c>
      <c r="B10740" s="404" t="s">
        <v>22420</v>
      </c>
      <c r="C10740" s="404" t="s">
        <v>21259</v>
      </c>
      <c r="D10740" s="405">
        <v>37.24</v>
      </c>
    </row>
    <row r="10741" spans="1:4" ht="13.2">
      <c r="A10741" s="404">
        <v>11962</v>
      </c>
      <c r="B10741" s="404" t="s">
        <v>22421</v>
      </c>
      <c r="C10741" s="404" t="s">
        <v>19203</v>
      </c>
      <c r="D10741" s="405">
        <v>0.3</v>
      </c>
    </row>
    <row r="10742" spans="1:4" ht="13.2">
      <c r="A10742" s="404">
        <v>4332</v>
      </c>
      <c r="B10742" s="404" t="s">
        <v>22422</v>
      </c>
      <c r="C10742" s="404" t="s">
        <v>19203</v>
      </c>
      <c r="D10742" s="405">
        <v>1.48</v>
      </c>
    </row>
    <row r="10743" spans="1:4" ht="13.2">
      <c r="A10743" s="404">
        <v>4331</v>
      </c>
      <c r="B10743" s="404" t="s">
        <v>22423</v>
      </c>
      <c r="C10743" s="404" t="s">
        <v>19203</v>
      </c>
      <c r="D10743" s="405">
        <v>5.59</v>
      </c>
    </row>
    <row r="10744" spans="1:4" ht="13.2">
      <c r="A10744" s="404">
        <v>4336</v>
      </c>
      <c r="B10744" s="404" t="s">
        <v>22424</v>
      </c>
      <c r="C10744" s="404" t="s">
        <v>19203</v>
      </c>
      <c r="D10744" s="405">
        <v>7.15</v>
      </c>
    </row>
    <row r="10745" spans="1:4" ht="13.2">
      <c r="A10745" s="404">
        <v>11948</v>
      </c>
      <c r="B10745" s="404" t="s">
        <v>22425</v>
      </c>
      <c r="C10745" s="404" t="s">
        <v>19203</v>
      </c>
      <c r="D10745" s="405">
        <v>0.92</v>
      </c>
    </row>
    <row r="10746" spans="1:4" ht="13.2">
      <c r="A10746" s="404">
        <v>4382</v>
      </c>
      <c r="B10746" s="404" t="s">
        <v>22426</v>
      </c>
      <c r="C10746" s="404" t="s">
        <v>19203</v>
      </c>
      <c r="D10746" s="405">
        <v>1.53</v>
      </c>
    </row>
    <row r="10747" spans="1:4" ht="13.2">
      <c r="A10747" s="404">
        <v>4354</v>
      </c>
      <c r="B10747" s="404" t="s">
        <v>22427</v>
      </c>
      <c r="C10747" s="404" t="s">
        <v>19203</v>
      </c>
      <c r="D10747" s="405">
        <v>64.13</v>
      </c>
    </row>
    <row r="10748" spans="1:4" ht="13.2">
      <c r="A10748" s="404">
        <v>40839</v>
      </c>
      <c r="B10748" s="404" t="s">
        <v>22428</v>
      </c>
      <c r="C10748" s="404" t="s">
        <v>21259</v>
      </c>
      <c r="D10748" s="405">
        <v>154.31</v>
      </c>
    </row>
    <row r="10749" spans="1:4" ht="13.2">
      <c r="A10749" s="404">
        <v>40552</v>
      </c>
      <c r="B10749" s="404" t="s">
        <v>22429</v>
      </c>
      <c r="C10749" s="404" t="s">
        <v>21259</v>
      </c>
      <c r="D10749" s="405">
        <v>63.85</v>
      </c>
    </row>
    <row r="10750" spans="1:4" ht="13.2">
      <c r="A10750" s="404">
        <v>40549</v>
      </c>
      <c r="B10750" s="404" t="s">
        <v>22430</v>
      </c>
      <c r="C10750" s="404" t="s">
        <v>21259</v>
      </c>
      <c r="D10750" s="405">
        <v>252.75</v>
      </c>
    </row>
    <row r="10751" spans="1:4" ht="13.2">
      <c r="A10751" s="404">
        <v>4385</v>
      </c>
      <c r="B10751" s="404" t="s">
        <v>22431</v>
      </c>
      <c r="C10751" s="404" t="s">
        <v>22432</v>
      </c>
      <c r="D10751" s="405">
        <v>4765.47</v>
      </c>
    </row>
    <row r="10752" spans="1:4" ht="13.2">
      <c r="A10752" s="404">
        <v>20078</v>
      </c>
      <c r="B10752" s="404" t="s">
        <v>22433</v>
      </c>
      <c r="C10752" s="404" t="s">
        <v>19203</v>
      </c>
      <c r="D10752" s="405">
        <v>24.45</v>
      </c>
    </row>
    <row r="10753" spans="1:4" ht="13.2">
      <c r="A10753" s="404">
        <v>39897</v>
      </c>
      <c r="B10753" s="404" t="s">
        <v>22434</v>
      </c>
      <c r="C10753" s="404" t="s">
        <v>19203</v>
      </c>
      <c r="D10753" s="405">
        <v>50.4</v>
      </c>
    </row>
    <row r="10754" spans="1:4" ht="13.2">
      <c r="A10754" s="404">
        <v>118</v>
      </c>
      <c r="B10754" s="404" t="s">
        <v>22435</v>
      </c>
      <c r="C10754" s="404" t="s">
        <v>19203</v>
      </c>
      <c r="D10754" s="405">
        <v>51.69</v>
      </c>
    </row>
    <row r="10755" spans="1:4" ht="13.2">
      <c r="A10755" s="404">
        <v>4396</v>
      </c>
      <c r="B10755" s="404" t="s">
        <v>22436</v>
      </c>
      <c r="C10755" s="404" t="s">
        <v>19606</v>
      </c>
      <c r="D10755" s="405">
        <v>183.71</v>
      </c>
    </row>
    <row r="10756" spans="1:4" ht="13.2">
      <c r="A10756" s="404">
        <v>36881</v>
      </c>
      <c r="B10756" s="404" t="s">
        <v>22437</v>
      </c>
      <c r="C10756" s="404" t="s">
        <v>19606</v>
      </c>
      <c r="D10756" s="405">
        <v>118.32</v>
      </c>
    </row>
    <row r="10757" spans="1:4" ht="13.2">
      <c r="A10757" s="404">
        <v>4397</v>
      </c>
      <c r="B10757" s="404" t="s">
        <v>22438</v>
      </c>
      <c r="C10757" s="404" t="s">
        <v>19606</v>
      </c>
      <c r="D10757" s="405">
        <v>199.84</v>
      </c>
    </row>
    <row r="10758" spans="1:4" ht="13.2">
      <c r="A10758" s="404">
        <v>36882</v>
      </c>
      <c r="B10758" s="404" t="s">
        <v>22439</v>
      </c>
      <c r="C10758" s="404" t="s">
        <v>19606</v>
      </c>
      <c r="D10758" s="405">
        <v>141.47999999999999</v>
      </c>
    </row>
    <row r="10759" spans="1:4" ht="13.2">
      <c r="A10759" s="404">
        <v>4751</v>
      </c>
      <c r="B10759" s="404" t="s">
        <v>22440</v>
      </c>
      <c r="C10759" s="404" t="s">
        <v>19351</v>
      </c>
      <c r="D10759" s="405">
        <v>18.809999999999999</v>
      </c>
    </row>
    <row r="10760" spans="1:4" ht="13.2">
      <c r="A10760" s="404">
        <v>41066</v>
      </c>
      <c r="B10760" s="404" t="s">
        <v>22441</v>
      </c>
      <c r="C10760" s="404" t="s">
        <v>19353</v>
      </c>
      <c r="D10760" s="405">
        <v>3321.03</v>
      </c>
    </row>
    <row r="10761" spans="1:4" ht="13.2">
      <c r="A10761" s="404">
        <v>39604</v>
      </c>
      <c r="B10761" s="404" t="s">
        <v>22442</v>
      </c>
      <c r="C10761" s="404" t="s">
        <v>19203</v>
      </c>
      <c r="D10761" s="405">
        <v>10.86</v>
      </c>
    </row>
    <row r="10762" spans="1:4" ht="13.2">
      <c r="A10762" s="404">
        <v>39605</v>
      </c>
      <c r="B10762" s="404" t="s">
        <v>22443</v>
      </c>
      <c r="C10762" s="404" t="s">
        <v>19203</v>
      </c>
      <c r="D10762" s="405">
        <v>11.79</v>
      </c>
    </row>
    <row r="10763" spans="1:4" ht="13.2">
      <c r="A10763" s="404">
        <v>39606</v>
      </c>
      <c r="B10763" s="404" t="s">
        <v>22444</v>
      </c>
      <c r="C10763" s="404" t="s">
        <v>19203</v>
      </c>
      <c r="D10763" s="405">
        <v>20.65</v>
      </c>
    </row>
    <row r="10764" spans="1:4" ht="13.2">
      <c r="A10764" s="404">
        <v>39607</v>
      </c>
      <c r="B10764" s="404" t="s">
        <v>22445</v>
      </c>
      <c r="C10764" s="404" t="s">
        <v>19203</v>
      </c>
      <c r="D10764" s="405">
        <v>27.94</v>
      </c>
    </row>
    <row r="10765" spans="1:4" ht="13.2">
      <c r="A10765" s="404">
        <v>39594</v>
      </c>
      <c r="B10765" s="404" t="s">
        <v>22446</v>
      </c>
      <c r="C10765" s="404" t="s">
        <v>19203</v>
      </c>
      <c r="D10765" s="405">
        <v>306.7</v>
      </c>
    </row>
    <row r="10766" spans="1:4" ht="13.2">
      <c r="A10766" s="404">
        <v>39596</v>
      </c>
      <c r="B10766" s="404" t="s">
        <v>22447</v>
      </c>
      <c r="C10766" s="404" t="s">
        <v>19203</v>
      </c>
      <c r="D10766" s="405">
        <v>821.37</v>
      </c>
    </row>
    <row r="10767" spans="1:4" ht="13.2">
      <c r="A10767" s="404">
        <v>39595</v>
      </c>
      <c r="B10767" s="404" t="s">
        <v>22448</v>
      </c>
      <c r="C10767" s="404" t="s">
        <v>19203</v>
      </c>
      <c r="D10767" s="405">
        <v>1845.5</v>
      </c>
    </row>
    <row r="10768" spans="1:4" ht="13.2">
      <c r="A10768" s="404">
        <v>39597</v>
      </c>
      <c r="B10768" s="404" t="s">
        <v>22449</v>
      </c>
      <c r="C10768" s="404" t="s">
        <v>19203</v>
      </c>
      <c r="D10768" s="405">
        <v>2894.91</v>
      </c>
    </row>
    <row r="10769" spans="1:4" ht="13.2">
      <c r="A10769" s="404">
        <v>10731</v>
      </c>
      <c r="B10769" s="404" t="s">
        <v>22450</v>
      </c>
      <c r="C10769" s="404" t="s">
        <v>19606</v>
      </c>
      <c r="D10769" s="405">
        <v>42</v>
      </c>
    </row>
    <row r="10770" spans="1:4" ht="13.2">
      <c r="A10770" s="404">
        <v>4704</v>
      </c>
      <c r="B10770" s="404" t="s">
        <v>22451</v>
      </c>
      <c r="C10770" s="404" t="s">
        <v>19606</v>
      </c>
      <c r="D10770" s="405">
        <v>37.9</v>
      </c>
    </row>
    <row r="10771" spans="1:4" ht="13.2">
      <c r="A10771" s="404">
        <v>10730</v>
      </c>
      <c r="B10771" s="404" t="s">
        <v>22452</v>
      </c>
      <c r="C10771" s="404" t="s">
        <v>19606</v>
      </c>
      <c r="D10771" s="405">
        <v>40.61</v>
      </c>
    </row>
    <row r="10772" spans="1:4" ht="13.2">
      <c r="A10772" s="404">
        <v>4729</v>
      </c>
      <c r="B10772" s="404" t="s">
        <v>22453</v>
      </c>
      <c r="C10772" s="404" t="s">
        <v>19349</v>
      </c>
      <c r="D10772" s="405">
        <v>128.66</v>
      </c>
    </row>
    <row r="10773" spans="1:4" ht="13.2">
      <c r="A10773" s="404">
        <v>4720</v>
      </c>
      <c r="B10773" s="404" t="s">
        <v>22454</v>
      </c>
      <c r="C10773" s="404" t="s">
        <v>19349</v>
      </c>
      <c r="D10773" s="405">
        <v>147.43</v>
      </c>
    </row>
    <row r="10774" spans="1:4" ht="13.2">
      <c r="A10774" s="404">
        <v>4721</v>
      </c>
      <c r="B10774" s="404" t="s">
        <v>22455</v>
      </c>
      <c r="C10774" s="404" t="s">
        <v>19349</v>
      </c>
      <c r="D10774" s="405">
        <v>127.69</v>
      </c>
    </row>
    <row r="10775" spans="1:4" ht="13.2">
      <c r="A10775" s="404">
        <v>4718</v>
      </c>
      <c r="B10775" s="404" t="s">
        <v>22456</v>
      </c>
      <c r="C10775" s="404" t="s">
        <v>19349</v>
      </c>
      <c r="D10775" s="405">
        <v>128.37</v>
      </c>
    </row>
    <row r="10776" spans="1:4" ht="13.2">
      <c r="A10776" s="404">
        <v>4722</v>
      </c>
      <c r="B10776" s="404" t="s">
        <v>22457</v>
      </c>
      <c r="C10776" s="404" t="s">
        <v>19349</v>
      </c>
      <c r="D10776" s="405">
        <v>120.62</v>
      </c>
    </row>
    <row r="10777" spans="1:4" ht="13.2">
      <c r="A10777" s="404">
        <v>4723</v>
      </c>
      <c r="B10777" s="404" t="s">
        <v>22458</v>
      </c>
      <c r="C10777" s="404" t="s">
        <v>19349</v>
      </c>
      <c r="D10777" s="405">
        <v>119.58</v>
      </c>
    </row>
    <row r="10778" spans="1:4" ht="13.2">
      <c r="A10778" s="404">
        <v>4727</v>
      </c>
      <c r="B10778" s="404" t="s">
        <v>22459</v>
      </c>
      <c r="C10778" s="404" t="s">
        <v>19349</v>
      </c>
      <c r="D10778" s="405">
        <v>109.45</v>
      </c>
    </row>
    <row r="10779" spans="1:4" ht="13.2">
      <c r="A10779" s="404">
        <v>4748</v>
      </c>
      <c r="B10779" s="404" t="s">
        <v>22460</v>
      </c>
      <c r="C10779" s="404" t="s">
        <v>19349</v>
      </c>
      <c r="D10779" s="405">
        <v>117.94</v>
      </c>
    </row>
    <row r="10780" spans="1:4" ht="13.2">
      <c r="A10780" s="404">
        <v>4730</v>
      </c>
      <c r="B10780" s="404" t="s">
        <v>22461</v>
      </c>
      <c r="C10780" s="404" t="s">
        <v>19349</v>
      </c>
      <c r="D10780" s="405">
        <v>120.03</v>
      </c>
    </row>
    <row r="10781" spans="1:4" ht="13.2">
      <c r="A10781" s="404">
        <v>13186</v>
      </c>
      <c r="B10781" s="404" t="s">
        <v>22462</v>
      </c>
      <c r="C10781" s="404" t="s">
        <v>19349</v>
      </c>
      <c r="D10781" s="405">
        <v>138.49</v>
      </c>
    </row>
    <row r="10782" spans="1:4" ht="13.2">
      <c r="A10782" s="404">
        <v>10737</v>
      </c>
      <c r="B10782" s="404" t="s">
        <v>22463</v>
      </c>
      <c r="C10782" s="404" t="s">
        <v>19606</v>
      </c>
      <c r="D10782" s="405">
        <v>131.99</v>
      </c>
    </row>
    <row r="10783" spans="1:4" ht="13.2">
      <c r="A10783" s="404">
        <v>10734</v>
      </c>
      <c r="B10783" s="404" t="s">
        <v>22464</v>
      </c>
      <c r="C10783" s="404" t="s">
        <v>19606</v>
      </c>
      <c r="D10783" s="405">
        <v>78.510000000000005</v>
      </c>
    </row>
    <row r="10784" spans="1:4" ht="13.2">
      <c r="A10784" s="404">
        <v>4708</v>
      </c>
      <c r="B10784" s="404" t="s">
        <v>22465</v>
      </c>
      <c r="C10784" s="404" t="s">
        <v>19606</v>
      </c>
      <c r="D10784" s="405">
        <v>152.29</v>
      </c>
    </row>
    <row r="10785" spans="1:4" ht="13.2">
      <c r="A10785" s="404">
        <v>4712</v>
      </c>
      <c r="B10785" s="404" t="s">
        <v>22466</v>
      </c>
      <c r="C10785" s="404" t="s">
        <v>19606</v>
      </c>
      <c r="D10785" s="405">
        <v>74.45</v>
      </c>
    </row>
    <row r="10786" spans="1:4" ht="13.2">
      <c r="A10786" s="404">
        <v>4710</v>
      </c>
      <c r="B10786" s="404" t="s">
        <v>22467</v>
      </c>
      <c r="C10786" s="404" t="s">
        <v>19606</v>
      </c>
      <c r="D10786" s="405">
        <v>238.76</v>
      </c>
    </row>
    <row r="10787" spans="1:4" ht="13.2">
      <c r="A10787" s="404">
        <v>4746</v>
      </c>
      <c r="B10787" s="404" t="s">
        <v>22468</v>
      </c>
      <c r="C10787" s="404" t="s">
        <v>19349</v>
      </c>
      <c r="D10787" s="405">
        <v>89.65</v>
      </c>
    </row>
    <row r="10788" spans="1:4" ht="13.2">
      <c r="A10788" s="404">
        <v>4750</v>
      </c>
      <c r="B10788" s="404" t="s">
        <v>22469</v>
      </c>
      <c r="C10788" s="404" t="s">
        <v>19351</v>
      </c>
      <c r="D10788" s="405">
        <v>18.809999999999999</v>
      </c>
    </row>
    <row r="10789" spans="1:4" ht="13.2">
      <c r="A10789" s="404">
        <v>41065</v>
      </c>
      <c r="B10789" s="404" t="s">
        <v>22470</v>
      </c>
      <c r="C10789" s="404" t="s">
        <v>19353</v>
      </c>
      <c r="D10789" s="405">
        <v>3320.54</v>
      </c>
    </row>
    <row r="10790" spans="1:4" ht="13.2">
      <c r="A10790" s="404">
        <v>34747</v>
      </c>
      <c r="B10790" s="404" t="s">
        <v>22471</v>
      </c>
      <c r="C10790" s="404" t="s">
        <v>19247</v>
      </c>
      <c r="D10790" s="405">
        <v>76.62</v>
      </c>
    </row>
    <row r="10791" spans="1:4" ht="13.2">
      <c r="A10791" s="404">
        <v>4826</v>
      </c>
      <c r="B10791" s="404" t="s">
        <v>22472</v>
      </c>
      <c r="C10791" s="404" t="s">
        <v>19247</v>
      </c>
      <c r="D10791" s="405">
        <v>82.39</v>
      </c>
    </row>
    <row r="10792" spans="1:4" ht="13.2">
      <c r="A10792" s="404">
        <v>41975</v>
      </c>
      <c r="B10792" s="404" t="s">
        <v>22473</v>
      </c>
      <c r="C10792" s="404" t="s">
        <v>19606</v>
      </c>
      <c r="D10792" s="405">
        <v>111.73</v>
      </c>
    </row>
    <row r="10793" spans="1:4" ht="13.2">
      <c r="A10793" s="404">
        <v>4825</v>
      </c>
      <c r="B10793" s="404" t="s">
        <v>22474</v>
      </c>
      <c r="C10793" s="404" t="s">
        <v>19247</v>
      </c>
      <c r="D10793" s="405">
        <v>114.05</v>
      </c>
    </row>
    <row r="10794" spans="1:4" ht="13.2">
      <c r="A10794" s="404">
        <v>34744</v>
      </c>
      <c r="B10794" s="404" t="s">
        <v>22475</v>
      </c>
      <c r="C10794" s="404" t="s">
        <v>19606</v>
      </c>
      <c r="D10794" s="405">
        <v>23.25</v>
      </c>
    </row>
    <row r="10795" spans="1:4" ht="13.2">
      <c r="A10795" s="404">
        <v>39430</v>
      </c>
      <c r="B10795" s="404" t="s">
        <v>22476</v>
      </c>
      <c r="C10795" s="404" t="s">
        <v>19203</v>
      </c>
      <c r="D10795" s="405">
        <v>1.89</v>
      </c>
    </row>
    <row r="10796" spans="1:4" ht="13.2">
      <c r="A10796" s="404">
        <v>39573</v>
      </c>
      <c r="B10796" s="404" t="s">
        <v>22477</v>
      </c>
      <c r="C10796" s="404" t="s">
        <v>19203</v>
      </c>
      <c r="D10796" s="405">
        <v>1.86</v>
      </c>
    </row>
    <row r="10797" spans="1:4" ht="13.2">
      <c r="A10797" s="404">
        <v>38410</v>
      </c>
      <c r="B10797" s="404" t="s">
        <v>22478</v>
      </c>
      <c r="C10797" s="404" t="s">
        <v>19203</v>
      </c>
      <c r="D10797" s="405">
        <v>17460.009999999998</v>
      </c>
    </row>
    <row r="10798" spans="1:4" ht="13.2">
      <c r="A10798" s="404">
        <v>43082</v>
      </c>
      <c r="B10798" s="404" t="s">
        <v>22479</v>
      </c>
      <c r="C10798" s="404" t="s">
        <v>19251</v>
      </c>
      <c r="D10798" s="405">
        <v>9.1</v>
      </c>
    </row>
    <row r="10799" spans="1:4" ht="13.2">
      <c r="A10799" s="404">
        <v>43083</v>
      </c>
      <c r="B10799" s="404" t="s">
        <v>22480</v>
      </c>
      <c r="C10799" s="404" t="s">
        <v>19251</v>
      </c>
      <c r="D10799" s="405">
        <v>7.88</v>
      </c>
    </row>
    <row r="10800" spans="1:4" ht="13.2">
      <c r="A10800" s="404">
        <v>40535</v>
      </c>
      <c r="B10800" s="404" t="s">
        <v>22481</v>
      </c>
      <c r="C10800" s="404" t="s">
        <v>19251</v>
      </c>
      <c r="D10800" s="405">
        <v>7.88</v>
      </c>
    </row>
    <row r="10801" spans="1:4" ht="13.2">
      <c r="A10801" s="404">
        <v>40598</v>
      </c>
      <c r="B10801" s="404" t="s">
        <v>22482</v>
      </c>
      <c r="C10801" s="404" t="s">
        <v>19251</v>
      </c>
      <c r="D10801" s="405">
        <v>7.69</v>
      </c>
    </row>
    <row r="10802" spans="1:4" ht="13.2">
      <c r="A10802" s="404">
        <v>43692</v>
      </c>
      <c r="B10802" s="404" t="s">
        <v>22483</v>
      </c>
      <c r="C10802" s="404" t="s">
        <v>19251</v>
      </c>
      <c r="D10802" s="405">
        <v>8.3000000000000007</v>
      </c>
    </row>
    <row r="10803" spans="1:4" ht="13.2">
      <c r="A10803" s="404">
        <v>43665</v>
      </c>
      <c r="B10803" s="404" t="s">
        <v>22484</v>
      </c>
      <c r="C10803" s="404" t="s">
        <v>19251</v>
      </c>
      <c r="D10803" s="405">
        <v>7.82</v>
      </c>
    </row>
    <row r="10804" spans="1:4" ht="13.2">
      <c r="A10804" s="404">
        <v>10966</v>
      </c>
      <c r="B10804" s="404" t="s">
        <v>22485</v>
      </c>
      <c r="C10804" s="404" t="s">
        <v>19251</v>
      </c>
      <c r="D10804" s="405">
        <v>8.3000000000000007</v>
      </c>
    </row>
    <row r="10805" spans="1:4" ht="13.2">
      <c r="A10805" s="404">
        <v>39427</v>
      </c>
      <c r="B10805" s="404" t="s">
        <v>22486</v>
      </c>
      <c r="C10805" s="404" t="s">
        <v>19247</v>
      </c>
      <c r="D10805" s="405">
        <v>5.0199999999999996</v>
      </c>
    </row>
    <row r="10806" spans="1:4" ht="13.2">
      <c r="A10806" s="404">
        <v>39424</v>
      </c>
      <c r="B10806" s="404" t="s">
        <v>22487</v>
      </c>
      <c r="C10806" s="404" t="s">
        <v>19247</v>
      </c>
      <c r="D10806" s="405">
        <v>2.98</v>
      </c>
    </row>
    <row r="10807" spans="1:4" ht="13.2">
      <c r="A10807" s="404">
        <v>39425</v>
      </c>
      <c r="B10807" s="404" t="s">
        <v>22488</v>
      </c>
      <c r="C10807" s="404" t="s">
        <v>19247</v>
      </c>
      <c r="D10807" s="405">
        <v>2.94</v>
      </c>
    </row>
    <row r="10808" spans="1:4" ht="13.2">
      <c r="A10808" s="404">
        <v>40664</v>
      </c>
      <c r="B10808" s="404" t="s">
        <v>22489</v>
      </c>
      <c r="C10808" s="404" t="s">
        <v>19251</v>
      </c>
      <c r="D10808" s="405">
        <v>16.170000000000002</v>
      </c>
    </row>
    <row r="10809" spans="1:4" ht="13.2">
      <c r="A10809" s="404">
        <v>34360</v>
      </c>
      <c r="B10809" s="404" t="s">
        <v>22490</v>
      </c>
      <c r="C10809" s="404" t="s">
        <v>19251</v>
      </c>
      <c r="D10809" s="405">
        <v>58.29</v>
      </c>
    </row>
    <row r="10810" spans="1:4" ht="13.2">
      <c r="A10810" s="404">
        <v>20259</v>
      </c>
      <c r="B10810" s="404" t="s">
        <v>22491</v>
      </c>
      <c r="C10810" s="404" t="s">
        <v>19247</v>
      </c>
      <c r="D10810" s="405">
        <v>12.9</v>
      </c>
    </row>
    <row r="10811" spans="1:4" ht="13.2">
      <c r="A10811" s="404">
        <v>14077</v>
      </c>
      <c r="B10811" s="404" t="s">
        <v>22492</v>
      </c>
      <c r="C10811" s="404" t="s">
        <v>19247</v>
      </c>
      <c r="D10811" s="405">
        <v>197.44</v>
      </c>
    </row>
    <row r="10812" spans="1:4" ht="13.2">
      <c r="A10812" s="404">
        <v>3678</v>
      </c>
      <c r="B10812" s="404" t="s">
        <v>22493</v>
      </c>
      <c r="C10812" s="404" t="s">
        <v>19247</v>
      </c>
      <c r="D10812" s="405">
        <v>89.24</v>
      </c>
    </row>
    <row r="10813" spans="1:4" ht="13.2">
      <c r="A10813" s="404">
        <v>11552</v>
      </c>
      <c r="B10813" s="404" t="s">
        <v>22494</v>
      </c>
      <c r="C10813" s="404" t="s">
        <v>19247</v>
      </c>
      <c r="D10813" s="405">
        <v>7.48</v>
      </c>
    </row>
    <row r="10814" spans="1:4" ht="13.2">
      <c r="A10814" s="404">
        <v>585</v>
      </c>
      <c r="B10814" s="404" t="s">
        <v>22495</v>
      </c>
      <c r="C10814" s="404" t="s">
        <v>19251</v>
      </c>
      <c r="D10814" s="405">
        <v>46.63</v>
      </c>
    </row>
    <row r="10815" spans="1:4" ht="13.2">
      <c r="A10815" s="404">
        <v>39418</v>
      </c>
      <c r="B10815" s="404" t="s">
        <v>22496</v>
      </c>
      <c r="C10815" s="404" t="s">
        <v>19247</v>
      </c>
      <c r="D10815" s="405">
        <v>5.6</v>
      </c>
    </row>
    <row r="10816" spans="1:4" ht="13.2">
      <c r="A10816" s="404">
        <v>39419</v>
      </c>
      <c r="B10816" s="404" t="s">
        <v>22497</v>
      </c>
      <c r="C10816" s="404" t="s">
        <v>19247</v>
      </c>
      <c r="D10816" s="405">
        <v>6.82</v>
      </c>
    </row>
    <row r="10817" spans="1:4" ht="13.2">
      <c r="A10817" s="404">
        <v>39420</v>
      </c>
      <c r="B10817" s="404" t="s">
        <v>22498</v>
      </c>
      <c r="C10817" s="404" t="s">
        <v>19247</v>
      </c>
      <c r="D10817" s="405">
        <v>7.53</v>
      </c>
    </row>
    <row r="10818" spans="1:4" ht="13.2">
      <c r="A10818" s="404">
        <v>39571</v>
      </c>
      <c r="B10818" s="404" t="s">
        <v>22499</v>
      </c>
      <c r="C10818" s="404" t="s">
        <v>19247</v>
      </c>
      <c r="D10818" s="405">
        <v>4.55</v>
      </c>
    </row>
    <row r="10819" spans="1:4" ht="13.2">
      <c r="A10819" s="404">
        <v>39421</v>
      </c>
      <c r="B10819" s="404" t="s">
        <v>22500</v>
      </c>
      <c r="C10819" s="404" t="s">
        <v>19247</v>
      </c>
      <c r="D10819" s="405">
        <v>6.63</v>
      </c>
    </row>
    <row r="10820" spans="1:4" ht="13.2">
      <c r="A10820" s="404">
        <v>39422</v>
      </c>
      <c r="B10820" s="404" t="s">
        <v>22501</v>
      </c>
      <c r="C10820" s="404" t="s">
        <v>19247</v>
      </c>
      <c r="D10820" s="405">
        <v>7.74</v>
      </c>
    </row>
    <row r="10821" spans="1:4" ht="13.2">
      <c r="A10821" s="404">
        <v>39423</v>
      </c>
      <c r="B10821" s="404" t="s">
        <v>22502</v>
      </c>
      <c r="C10821" s="404" t="s">
        <v>19247</v>
      </c>
      <c r="D10821" s="405">
        <v>8.98</v>
      </c>
    </row>
    <row r="10822" spans="1:4" ht="13.2">
      <c r="A10822" s="404">
        <v>39426</v>
      </c>
      <c r="B10822" s="404" t="s">
        <v>22503</v>
      </c>
      <c r="C10822" s="404" t="s">
        <v>19247</v>
      </c>
      <c r="D10822" s="405">
        <v>20.2</v>
      </c>
    </row>
    <row r="10823" spans="1:4" ht="13.2">
      <c r="A10823" s="404">
        <v>39429</v>
      </c>
      <c r="B10823" s="404" t="s">
        <v>22504</v>
      </c>
      <c r="C10823" s="404" t="s">
        <v>19247</v>
      </c>
      <c r="D10823" s="405">
        <v>6.37</v>
      </c>
    </row>
    <row r="10824" spans="1:4" ht="13.2">
      <c r="A10824" s="404">
        <v>39428</v>
      </c>
      <c r="B10824" s="404" t="s">
        <v>22505</v>
      </c>
      <c r="C10824" s="404" t="s">
        <v>19247</v>
      </c>
      <c r="D10824" s="405">
        <v>4.87</v>
      </c>
    </row>
    <row r="10825" spans="1:4" ht="13.2">
      <c r="A10825" s="404">
        <v>39572</v>
      </c>
      <c r="B10825" s="404" t="s">
        <v>22506</v>
      </c>
      <c r="C10825" s="404" t="s">
        <v>19247</v>
      </c>
      <c r="D10825" s="405">
        <v>4.21</v>
      </c>
    </row>
    <row r="10826" spans="1:4" ht="13.2">
      <c r="A10826" s="404">
        <v>39570</v>
      </c>
      <c r="B10826" s="404" t="s">
        <v>22507</v>
      </c>
      <c r="C10826" s="404" t="s">
        <v>19247</v>
      </c>
      <c r="D10826" s="405">
        <v>4.47</v>
      </c>
    </row>
    <row r="10827" spans="1:4" ht="13.2">
      <c r="A10827" s="404">
        <v>39569</v>
      </c>
      <c r="B10827" s="404" t="s">
        <v>22508</v>
      </c>
      <c r="C10827" s="404" t="s">
        <v>19247</v>
      </c>
      <c r="D10827" s="405">
        <v>4.41</v>
      </c>
    </row>
    <row r="10828" spans="1:4" ht="13.2">
      <c r="A10828" s="404">
        <v>39029</v>
      </c>
      <c r="B10828" s="404" t="s">
        <v>22509</v>
      </c>
      <c r="C10828" s="404" t="s">
        <v>19247</v>
      </c>
      <c r="D10828" s="405">
        <v>14.26</v>
      </c>
    </row>
    <row r="10829" spans="1:4" ht="13.2">
      <c r="A10829" s="404">
        <v>39028</v>
      </c>
      <c r="B10829" s="404" t="s">
        <v>22510</v>
      </c>
      <c r="C10829" s="404" t="s">
        <v>19247</v>
      </c>
      <c r="D10829" s="405">
        <v>8.3000000000000007</v>
      </c>
    </row>
    <row r="10830" spans="1:4" ht="13.2">
      <c r="A10830" s="404">
        <v>39328</v>
      </c>
      <c r="B10830" s="404" t="s">
        <v>22511</v>
      </c>
      <c r="C10830" s="404" t="s">
        <v>19247</v>
      </c>
      <c r="D10830" s="405">
        <v>4.5599999999999996</v>
      </c>
    </row>
    <row r="10831" spans="1:4" ht="13.2">
      <c r="A10831" s="404">
        <v>38541</v>
      </c>
      <c r="B10831" s="404" t="s">
        <v>22512</v>
      </c>
      <c r="C10831" s="404" t="s">
        <v>19203</v>
      </c>
      <c r="D10831" s="405">
        <v>3877236.81</v>
      </c>
    </row>
    <row r="10832" spans="1:4" ht="13.2">
      <c r="A10832" s="404">
        <v>38542</v>
      </c>
      <c r="B10832" s="404" t="s">
        <v>22513</v>
      </c>
      <c r="C10832" s="404" t="s">
        <v>19203</v>
      </c>
      <c r="D10832" s="405">
        <v>6028947.3300000001</v>
      </c>
    </row>
    <row r="10833" spans="1:4" ht="13.2">
      <c r="A10833" s="404">
        <v>38543</v>
      </c>
      <c r="B10833" s="404" t="s">
        <v>22514</v>
      </c>
      <c r="C10833" s="404" t="s">
        <v>19203</v>
      </c>
      <c r="D10833" s="405">
        <v>1476052.66</v>
      </c>
    </row>
    <row r="10834" spans="1:4" ht="13.2">
      <c r="A10834" s="404">
        <v>40406</v>
      </c>
      <c r="B10834" s="404" t="s">
        <v>22515</v>
      </c>
      <c r="C10834" s="404" t="s">
        <v>19203</v>
      </c>
      <c r="D10834" s="405">
        <v>66668.91</v>
      </c>
    </row>
    <row r="10835" spans="1:4" ht="13.2">
      <c r="A10835" s="404">
        <v>40789</v>
      </c>
      <c r="B10835" s="404" t="s">
        <v>22516</v>
      </c>
      <c r="C10835" s="404" t="s">
        <v>19203</v>
      </c>
      <c r="D10835" s="405">
        <v>9607.67</v>
      </c>
    </row>
    <row r="10836" spans="1:4" ht="13.2">
      <c r="A10836" s="404">
        <v>40791</v>
      </c>
      <c r="B10836" s="404" t="s">
        <v>22517</v>
      </c>
      <c r="C10836" s="404" t="s">
        <v>19203</v>
      </c>
      <c r="D10836" s="405">
        <v>30076.2</v>
      </c>
    </row>
    <row r="10837" spans="1:4" ht="13.2">
      <c r="A10837" s="404">
        <v>11651</v>
      </c>
      <c r="B10837" s="404" t="s">
        <v>22518</v>
      </c>
      <c r="C10837" s="404" t="s">
        <v>19203</v>
      </c>
      <c r="D10837" s="405">
        <v>16449.099999999999</v>
      </c>
    </row>
    <row r="10838" spans="1:4" ht="13.2">
      <c r="A10838" s="404">
        <v>40435</v>
      </c>
      <c r="B10838" s="404" t="s">
        <v>22519</v>
      </c>
      <c r="C10838" s="404" t="s">
        <v>19203</v>
      </c>
      <c r="D10838" s="405">
        <v>809750</v>
      </c>
    </row>
    <row r="10839" spans="1:4" ht="13.2">
      <c r="A10839" s="404">
        <v>39012</v>
      </c>
      <c r="B10839" s="404" t="s">
        <v>22520</v>
      </c>
      <c r="C10839" s="404" t="s">
        <v>19203</v>
      </c>
      <c r="D10839" s="405">
        <v>844862.18</v>
      </c>
    </row>
    <row r="10840" spans="1:4" ht="13.2">
      <c r="A10840" s="404">
        <v>13617</v>
      </c>
      <c r="B10840" s="404" t="s">
        <v>22521</v>
      </c>
      <c r="C10840" s="404" t="s">
        <v>19203</v>
      </c>
      <c r="D10840" s="405">
        <v>97595.79</v>
      </c>
    </row>
    <row r="10841" spans="1:4" ht="13.2">
      <c r="A10841" s="404">
        <v>35274</v>
      </c>
      <c r="B10841" s="404" t="s">
        <v>22522</v>
      </c>
      <c r="C10841" s="404" t="s">
        <v>19247</v>
      </c>
      <c r="D10841" s="405">
        <v>73.459999999999994</v>
      </c>
    </row>
    <row r="10842" spans="1:4" ht="13.2">
      <c r="A10842" s="404">
        <v>35275</v>
      </c>
      <c r="B10842" s="404" t="s">
        <v>22523</v>
      </c>
      <c r="C10842" s="404" t="s">
        <v>19247</v>
      </c>
      <c r="D10842" s="405">
        <v>155.91</v>
      </c>
    </row>
    <row r="10843" spans="1:4" ht="13.2">
      <c r="A10843" s="404">
        <v>35276</v>
      </c>
      <c r="B10843" s="404" t="s">
        <v>22524</v>
      </c>
      <c r="C10843" s="404" t="s">
        <v>19247</v>
      </c>
      <c r="D10843" s="405">
        <v>271.29000000000002</v>
      </c>
    </row>
    <row r="10844" spans="1:4" ht="13.2">
      <c r="A10844" s="404">
        <v>38386</v>
      </c>
      <c r="B10844" s="404" t="s">
        <v>22525</v>
      </c>
      <c r="C10844" s="404" t="s">
        <v>19203</v>
      </c>
      <c r="D10844" s="405">
        <v>6.13</v>
      </c>
    </row>
    <row r="10845" spans="1:4" ht="13.2">
      <c r="A10845" s="404">
        <v>11091</v>
      </c>
      <c r="B10845" s="404" t="s">
        <v>22526</v>
      </c>
      <c r="C10845" s="404" t="s">
        <v>19203</v>
      </c>
      <c r="D10845" s="405">
        <v>2.2599999999999998</v>
      </c>
    </row>
    <row r="10846" spans="1:4" ht="13.2">
      <c r="A10846" s="404">
        <v>37586</v>
      </c>
      <c r="B10846" s="404" t="s">
        <v>22527</v>
      </c>
      <c r="C10846" s="404" t="s">
        <v>21259</v>
      </c>
      <c r="D10846" s="405">
        <v>103.03</v>
      </c>
    </row>
    <row r="10847" spans="1:4" ht="13.2">
      <c r="A10847" s="404">
        <v>37395</v>
      </c>
      <c r="B10847" s="404" t="s">
        <v>22528</v>
      </c>
      <c r="C10847" s="404" t="s">
        <v>21259</v>
      </c>
      <c r="D10847" s="405">
        <v>88.59</v>
      </c>
    </row>
    <row r="10848" spans="1:4" ht="13.2">
      <c r="A10848" s="404">
        <v>14147</v>
      </c>
      <c r="B10848" s="404" t="s">
        <v>22529</v>
      </c>
      <c r="C10848" s="404" t="s">
        <v>21259</v>
      </c>
      <c r="D10848" s="405">
        <v>117.51</v>
      </c>
    </row>
    <row r="10849" spans="1:4" ht="13.2">
      <c r="A10849" s="404">
        <v>37396</v>
      </c>
      <c r="B10849" s="404" t="s">
        <v>22530</v>
      </c>
      <c r="C10849" s="404" t="s">
        <v>21259</v>
      </c>
      <c r="D10849" s="405">
        <v>72.489999999999995</v>
      </c>
    </row>
    <row r="10850" spans="1:4" ht="13.2">
      <c r="A10850" s="404">
        <v>37397</v>
      </c>
      <c r="B10850" s="404" t="s">
        <v>22531</v>
      </c>
      <c r="C10850" s="404" t="s">
        <v>21259</v>
      </c>
      <c r="D10850" s="405">
        <v>75.930000000000007</v>
      </c>
    </row>
    <row r="10851" spans="1:4" ht="13.2">
      <c r="A10851" s="404">
        <v>43606</v>
      </c>
      <c r="B10851" s="404" t="s">
        <v>22532</v>
      </c>
      <c r="C10851" s="404" t="s">
        <v>19203</v>
      </c>
      <c r="D10851" s="405">
        <v>8.9700000000000006</v>
      </c>
    </row>
    <row r="10852" spans="1:4" ht="13.2">
      <c r="A10852" s="404">
        <v>444</v>
      </c>
      <c r="B10852" s="404" t="s">
        <v>22533</v>
      </c>
      <c r="C10852" s="404" t="s">
        <v>19203</v>
      </c>
      <c r="D10852" s="405">
        <v>24</v>
      </c>
    </row>
    <row r="10853" spans="1:4" ht="13.2">
      <c r="A10853" s="404">
        <v>445</v>
      </c>
      <c r="B10853" s="404" t="s">
        <v>22534</v>
      </c>
      <c r="C10853" s="404" t="s">
        <v>19203</v>
      </c>
      <c r="D10853" s="405">
        <v>32.85</v>
      </c>
    </row>
    <row r="10854" spans="1:4" ht="13.2">
      <c r="A10854" s="404">
        <v>4783</v>
      </c>
      <c r="B10854" s="404" t="s">
        <v>22535</v>
      </c>
      <c r="C10854" s="404" t="s">
        <v>19351</v>
      </c>
      <c r="D10854" s="405">
        <v>18.809999999999999</v>
      </c>
    </row>
    <row r="10855" spans="1:4" ht="13.2">
      <c r="A10855" s="404">
        <v>41079</v>
      </c>
      <c r="B10855" s="404" t="s">
        <v>22536</v>
      </c>
      <c r="C10855" s="404" t="s">
        <v>19353</v>
      </c>
      <c r="D10855" s="405">
        <v>3320.54</v>
      </c>
    </row>
    <row r="10856" spans="1:4" ht="13.2">
      <c r="A10856" s="404">
        <v>12874</v>
      </c>
      <c r="B10856" s="404" t="s">
        <v>22537</v>
      </c>
      <c r="C10856" s="404" t="s">
        <v>19351</v>
      </c>
      <c r="D10856" s="405">
        <v>18.260000000000002</v>
      </c>
    </row>
    <row r="10857" spans="1:4" ht="13.2">
      <c r="A10857" s="404">
        <v>41082</v>
      </c>
      <c r="B10857" s="404" t="s">
        <v>22538</v>
      </c>
      <c r="C10857" s="404" t="s">
        <v>19353</v>
      </c>
      <c r="D10857" s="405">
        <v>3224.47</v>
      </c>
    </row>
    <row r="10858" spans="1:4" ht="13.2">
      <c r="A10858" s="404">
        <v>4785</v>
      </c>
      <c r="B10858" s="404" t="s">
        <v>22539</v>
      </c>
      <c r="C10858" s="404" t="s">
        <v>19351</v>
      </c>
      <c r="D10858" s="405">
        <v>18.809999999999999</v>
      </c>
    </row>
    <row r="10859" spans="1:4" ht="13.2">
      <c r="A10859" s="404">
        <v>41081</v>
      </c>
      <c r="B10859" s="404" t="s">
        <v>22540</v>
      </c>
      <c r="C10859" s="404" t="s">
        <v>19353</v>
      </c>
      <c r="D10859" s="405">
        <v>3320.54</v>
      </c>
    </row>
    <row r="10860" spans="1:4" ht="13.2">
      <c r="A10860" s="404">
        <v>4801</v>
      </c>
      <c r="B10860" s="404" t="s">
        <v>22541</v>
      </c>
      <c r="C10860" s="404" t="s">
        <v>19606</v>
      </c>
      <c r="D10860" s="405">
        <v>77.67</v>
      </c>
    </row>
    <row r="10861" spans="1:4" ht="13.2">
      <c r="A10861" s="404">
        <v>4794</v>
      </c>
      <c r="B10861" s="404" t="s">
        <v>22542</v>
      </c>
      <c r="C10861" s="404" t="s">
        <v>19606</v>
      </c>
      <c r="D10861" s="405">
        <v>353.73</v>
      </c>
    </row>
    <row r="10862" spans="1:4" ht="13.2">
      <c r="A10862" s="404">
        <v>4796</v>
      </c>
      <c r="B10862" s="404" t="s">
        <v>22543</v>
      </c>
      <c r="C10862" s="404" t="s">
        <v>19606</v>
      </c>
      <c r="D10862" s="405">
        <v>214.85</v>
      </c>
    </row>
    <row r="10863" spans="1:4" ht="13.2">
      <c r="A10863" s="404">
        <v>4800</v>
      </c>
      <c r="B10863" s="404" t="s">
        <v>22544</v>
      </c>
      <c r="C10863" s="404" t="s">
        <v>19606</v>
      </c>
      <c r="D10863" s="405">
        <v>59.08</v>
      </c>
    </row>
    <row r="10864" spans="1:4" ht="13.2">
      <c r="A10864" s="404">
        <v>4795</v>
      </c>
      <c r="B10864" s="404" t="s">
        <v>22545</v>
      </c>
      <c r="C10864" s="404" t="s">
        <v>19606</v>
      </c>
      <c r="D10864" s="405">
        <v>344.34</v>
      </c>
    </row>
    <row r="10865" spans="1:4" ht="13.2">
      <c r="A10865" s="404">
        <v>39694</v>
      </c>
      <c r="B10865" s="404" t="s">
        <v>22546</v>
      </c>
      <c r="C10865" s="404" t="s">
        <v>19606</v>
      </c>
      <c r="D10865" s="405">
        <v>414.65</v>
      </c>
    </row>
    <row r="10866" spans="1:4" ht="13.2">
      <c r="A10866" s="404">
        <v>1292</v>
      </c>
      <c r="B10866" s="404" t="s">
        <v>22547</v>
      </c>
      <c r="C10866" s="404" t="s">
        <v>19606</v>
      </c>
      <c r="D10866" s="405">
        <v>61.85</v>
      </c>
    </row>
    <row r="10867" spans="1:4" ht="13.2">
      <c r="A10867" s="404">
        <v>1287</v>
      </c>
      <c r="B10867" s="404" t="s">
        <v>22548</v>
      </c>
      <c r="C10867" s="404" t="s">
        <v>19606</v>
      </c>
      <c r="D10867" s="405">
        <v>30.34</v>
      </c>
    </row>
    <row r="10868" spans="1:4" ht="13.2">
      <c r="A10868" s="404">
        <v>1297</v>
      </c>
      <c r="B10868" s="404" t="s">
        <v>22549</v>
      </c>
      <c r="C10868" s="404" t="s">
        <v>19606</v>
      </c>
      <c r="D10868" s="405">
        <v>25.16</v>
      </c>
    </row>
    <row r="10869" spans="1:4" ht="13.2">
      <c r="A10869" s="404">
        <v>4786</v>
      </c>
      <c r="B10869" s="404" t="s">
        <v>22550</v>
      </c>
      <c r="C10869" s="404" t="s">
        <v>19606</v>
      </c>
      <c r="D10869" s="405">
        <v>128.5</v>
      </c>
    </row>
    <row r="10870" spans="1:4" ht="13.2">
      <c r="A10870" s="404">
        <v>10840</v>
      </c>
      <c r="B10870" s="404" t="s">
        <v>22551</v>
      </c>
      <c r="C10870" s="404" t="s">
        <v>19606</v>
      </c>
      <c r="D10870" s="405">
        <v>304.64999999999998</v>
      </c>
    </row>
    <row r="10871" spans="1:4" ht="13.2">
      <c r="A10871" s="404">
        <v>10841</v>
      </c>
      <c r="B10871" s="404" t="s">
        <v>22552</v>
      </c>
      <c r="C10871" s="404" t="s">
        <v>19606</v>
      </c>
      <c r="D10871" s="405">
        <v>229.92</v>
      </c>
    </row>
    <row r="10872" spans="1:4" ht="13.2">
      <c r="A10872" s="404">
        <v>44540</v>
      </c>
      <c r="B10872" s="404" t="s">
        <v>22553</v>
      </c>
      <c r="C10872" s="404" t="s">
        <v>19606</v>
      </c>
      <c r="D10872" s="405">
        <v>293.79000000000002</v>
      </c>
    </row>
    <row r="10873" spans="1:4" ht="13.2">
      <c r="A10873" s="404">
        <v>10842</v>
      </c>
      <c r="B10873" s="404" t="s">
        <v>22554</v>
      </c>
      <c r="C10873" s="404" t="s">
        <v>19606</v>
      </c>
      <c r="D10873" s="405">
        <v>332.11</v>
      </c>
    </row>
    <row r="10874" spans="1:4" ht="13.2">
      <c r="A10874" s="404">
        <v>21108</v>
      </c>
      <c r="B10874" s="404" t="s">
        <v>22555</v>
      </c>
      <c r="C10874" s="404" t="s">
        <v>19606</v>
      </c>
      <c r="D10874" s="405">
        <v>82.43</v>
      </c>
    </row>
    <row r="10875" spans="1:4" ht="13.2">
      <c r="A10875" s="404">
        <v>38195</v>
      </c>
      <c r="B10875" s="404" t="s">
        <v>22556</v>
      </c>
      <c r="C10875" s="404" t="s">
        <v>19606</v>
      </c>
      <c r="D10875" s="405">
        <v>97.36</v>
      </c>
    </row>
    <row r="10876" spans="1:4" ht="13.2">
      <c r="A10876" s="404">
        <v>38180</v>
      </c>
      <c r="B10876" s="404" t="s">
        <v>22557</v>
      </c>
      <c r="C10876" s="404" t="s">
        <v>19606</v>
      </c>
      <c r="D10876" s="405">
        <v>172.98</v>
      </c>
    </row>
    <row r="10877" spans="1:4" ht="13.2">
      <c r="A10877" s="404">
        <v>40648</v>
      </c>
      <c r="B10877" s="404" t="s">
        <v>22558</v>
      </c>
      <c r="C10877" s="404" t="s">
        <v>19606</v>
      </c>
      <c r="D10877" s="405">
        <v>246.72</v>
      </c>
    </row>
    <row r="10878" spans="1:4" ht="13.2">
      <c r="A10878" s="404">
        <v>40649</v>
      </c>
      <c r="B10878" s="404" t="s">
        <v>22559</v>
      </c>
      <c r="C10878" s="404" t="s">
        <v>19606</v>
      </c>
      <c r="D10878" s="405">
        <v>143.71</v>
      </c>
    </row>
    <row r="10879" spans="1:4" ht="13.2">
      <c r="A10879" s="404">
        <v>40650</v>
      </c>
      <c r="B10879" s="404" t="s">
        <v>22560</v>
      </c>
      <c r="C10879" s="404" t="s">
        <v>19606</v>
      </c>
      <c r="D10879" s="405">
        <v>185.04</v>
      </c>
    </row>
    <row r="10880" spans="1:4" ht="13.2">
      <c r="A10880" s="404">
        <v>40651</v>
      </c>
      <c r="B10880" s="404" t="s">
        <v>22561</v>
      </c>
      <c r="C10880" s="404" t="s">
        <v>19606</v>
      </c>
      <c r="D10880" s="405">
        <v>341.29</v>
      </c>
    </row>
    <row r="10881" spans="1:4" ht="13.2">
      <c r="A10881" s="404">
        <v>40652</v>
      </c>
      <c r="B10881" s="404" t="s">
        <v>22562</v>
      </c>
      <c r="C10881" s="404" t="s">
        <v>19606</v>
      </c>
      <c r="D10881" s="405">
        <v>182.98</v>
      </c>
    </row>
    <row r="10882" spans="1:4" ht="13.2">
      <c r="A10882" s="404">
        <v>40647</v>
      </c>
      <c r="B10882" s="404" t="s">
        <v>22563</v>
      </c>
      <c r="C10882" s="404" t="s">
        <v>19606</v>
      </c>
      <c r="D10882" s="405">
        <v>201.48</v>
      </c>
    </row>
    <row r="10883" spans="1:4" ht="13.2">
      <c r="A10883" s="404">
        <v>40653</v>
      </c>
      <c r="B10883" s="404" t="s">
        <v>22564</v>
      </c>
      <c r="C10883" s="404" t="s">
        <v>19606</v>
      </c>
      <c r="D10883" s="405">
        <v>154.19999999999999</v>
      </c>
    </row>
    <row r="10884" spans="1:4" ht="13.2">
      <c r="A10884" s="404">
        <v>38135</v>
      </c>
      <c r="B10884" s="404" t="s">
        <v>22565</v>
      </c>
      <c r="C10884" s="404" t="s">
        <v>19606</v>
      </c>
      <c r="D10884" s="405">
        <v>60.56</v>
      </c>
    </row>
    <row r="10885" spans="1:4" ht="13.2">
      <c r="A10885" s="404">
        <v>36178</v>
      </c>
      <c r="B10885" s="404" t="s">
        <v>22566</v>
      </c>
      <c r="C10885" s="404" t="s">
        <v>19203</v>
      </c>
      <c r="D10885" s="405">
        <v>13.87</v>
      </c>
    </row>
    <row r="10886" spans="1:4" ht="13.2">
      <c r="A10886" s="404">
        <v>38181</v>
      </c>
      <c r="B10886" s="404" t="s">
        <v>22567</v>
      </c>
      <c r="C10886" s="404" t="s">
        <v>19606</v>
      </c>
      <c r="D10886" s="405">
        <v>236.15</v>
      </c>
    </row>
    <row r="10887" spans="1:4" ht="13.2">
      <c r="A10887" s="404">
        <v>38182</v>
      </c>
      <c r="B10887" s="404" t="s">
        <v>22568</v>
      </c>
      <c r="C10887" s="404" t="s">
        <v>19606</v>
      </c>
      <c r="D10887" s="405">
        <v>224.94</v>
      </c>
    </row>
    <row r="10888" spans="1:4" ht="13.2">
      <c r="A10888" s="404">
        <v>38186</v>
      </c>
      <c r="B10888" s="404" t="s">
        <v>22569</v>
      </c>
      <c r="C10888" s="404" t="s">
        <v>19606</v>
      </c>
      <c r="D10888" s="405">
        <v>584.70000000000005</v>
      </c>
    </row>
    <row r="10889" spans="1:4" ht="13.2">
      <c r="A10889" s="404">
        <v>38185</v>
      </c>
      <c r="B10889" s="404" t="s">
        <v>22570</v>
      </c>
      <c r="C10889" s="404" t="s">
        <v>19606</v>
      </c>
      <c r="D10889" s="405">
        <v>520.59</v>
      </c>
    </row>
    <row r="10890" spans="1:4" ht="13.2">
      <c r="A10890" s="404">
        <v>40654</v>
      </c>
      <c r="B10890" s="404" t="s">
        <v>22571</v>
      </c>
      <c r="C10890" s="404" t="s">
        <v>19606</v>
      </c>
      <c r="D10890" s="405">
        <v>239.52</v>
      </c>
    </row>
    <row r="10891" spans="1:4" ht="13.2">
      <c r="A10891" s="404">
        <v>44541</v>
      </c>
      <c r="B10891" s="404" t="s">
        <v>22572</v>
      </c>
      <c r="C10891" s="404" t="s">
        <v>19606</v>
      </c>
      <c r="D10891" s="405">
        <v>242.69</v>
      </c>
    </row>
    <row r="10892" spans="1:4" ht="13.2">
      <c r="A10892" s="404">
        <v>4822</v>
      </c>
      <c r="B10892" s="404" t="s">
        <v>22573</v>
      </c>
      <c r="C10892" s="404" t="s">
        <v>19606</v>
      </c>
      <c r="D10892" s="405">
        <v>315.68</v>
      </c>
    </row>
    <row r="10893" spans="1:4" ht="13.2">
      <c r="A10893" s="404">
        <v>4818</v>
      </c>
      <c r="B10893" s="404" t="s">
        <v>22574</v>
      </c>
      <c r="C10893" s="404" t="s">
        <v>19606</v>
      </c>
      <c r="D10893" s="405">
        <v>324.48</v>
      </c>
    </row>
    <row r="10894" spans="1:4" ht="13.2">
      <c r="A10894" s="404">
        <v>39567</v>
      </c>
      <c r="B10894" s="404" t="s">
        <v>22575</v>
      </c>
      <c r="C10894" s="404" t="s">
        <v>19606</v>
      </c>
      <c r="D10894" s="405">
        <v>44.08</v>
      </c>
    </row>
    <row r="10895" spans="1:4" ht="13.2">
      <c r="A10895" s="404">
        <v>39566</v>
      </c>
      <c r="B10895" s="404" t="s">
        <v>22576</v>
      </c>
      <c r="C10895" s="404" t="s">
        <v>19606</v>
      </c>
      <c r="D10895" s="405">
        <v>46.65</v>
      </c>
    </row>
    <row r="10896" spans="1:4" ht="13.2">
      <c r="A10896" s="404">
        <v>39416</v>
      </c>
      <c r="B10896" s="404" t="s">
        <v>22577</v>
      </c>
      <c r="C10896" s="404" t="s">
        <v>19606</v>
      </c>
      <c r="D10896" s="405">
        <v>28.43</v>
      </c>
    </row>
    <row r="10897" spans="1:4" ht="13.2">
      <c r="A10897" s="404">
        <v>39417</v>
      </c>
      <c r="B10897" s="404" t="s">
        <v>22578</v>
      </c>
      <c r="C10897" s="404" t="s">
        <v>19606</v>
      </c>
      <c r="D10897" s="405">
        <v>27.73</v>
      </c>
    </row>
    <row r="10898" spans="1:4" ht="13.2">
      <c r="A10898" s="404">
        <v>43742</v>
      </c>
      <c r="B10898" s="404" t="s">
        <v>22579</v>
      </c>
      <c r="C10898" s="404" t="s">
        <v>19606</v>
      </c>
      <c r="D10898" s="405">
        <v>29.91</v>
      </c>
    </row>
    <row r="10899" spans="1:4" ht="13.2">
      <c r="A10899" s="404">
        <v>39414</v>
      </c>
      <c r="B10899" s="404" t="s">
        <v>22580</v>
      </c>
      <c r="C10899" s="404" t="s">
        <v>19606</v>
      </c>
      <c r="D10899" s="405">
        <v>26.93</v>
      </c>
    </row>
    <row r="10900" spans="1:4" ht="13.2">
      <c r="A10900" s="404">
        <v>39415</v>
      </c>
      <c r="B10900" s="404" t="s">
        <v>22581</v>
      </c>
      <c r="C10900" s="404" t="s">
        <v>19606</v>
      </c>
      <c r="D10900" s="405">
        <v>23.21</v>
      </c>
    </row>
    <row r="10901" spans="1:4" ht="13.2">
      <c r="A10901" s="404">
        <v>43740</v>
      </c>
      <c r="B10901" s="404" t="s">
        <v>22582</v>
      </c>
      <c r="C10901" s="404" t="s">
        <v>19606</v>
      </c>
      <c r="D10901" s="405">
        <v>28.34</v>
      </c>
    </row>
    <row r="10902" spans="1:4" ht="13.2">
      <c r="A10902" s="404">
        <v>39412</v>
      </c>
      <c r="B10902" s="404" t="s">
        <v>22583</v>
      </c>
      <c r="C10902" s="404" t="s">
        <v>19606</v>
      </c>
      <c r="D10902" s="405">
        <v>19.440000000000001</v>
      </c>
    </row>
    <row r="10903" spans="1:4" ht="13.2">
      <c r="A10903" s="404">
        <v>39413</v>
      </c>
      <c r="B10903" s="404" t="s">
        <v>22584</v>
      </c>
      <c r="C10903" s="404" t="s">
        <v>19606</v>
      </c>
      <c r="D10903" s="405">
        <v>21.02</v>
      </c>
    </row>
    <row r="10904" spans="1:4" ht="13.2">
      <c r="A10904" s="404">
        <v>43741</v>
      </c>
      <c r="B10904" s="404" t="s">
        <v>22585</v>
      </c>
      <c r="C10904" s="404" t="s">
        <v>19606</v>
      </c>
      <c r="D10904" s="405">
        <v>22.41</v>
      </c>
    </row>
    <row r="10905" spans="1:4" ht="13.2">
      <c r="A10905" s="404">
        <v>11062</v>
      </c>
      <c r="B10905" s="404" t="s">
        <v>22586</v>
      </c>
      <c r="C10905" s="404" t="s">
        <v>19606</v>
      </c>
      <c r="D10905" s="405">
        <v>41.39</v>
      </c>
    </row>
    <row r="10906" spans="1:4" ht="13.2">
      <c r="A10906" s="404">
        <v>11063</v>
      </c>
      <c r="B10906" s="404" t="s">
        <v>22587</v>
      </c>
      <c r="C10906" s="404" t="s">
        <v>19606</v>
      </c>
      <c r="D10906" s="405">
        <v>25.33</v>
      </c>
    </row>
    <row r="10907" spans="1:4" ht="13.2">
      <c r="A10907" s="404">
        <v>13521</v>
      </c>
      <c r="B10907" s="404" t="s">
        <v>22588</v>
      </c>
      <c r="C10907" s="404" t="s">
        <v>19203</v>
      </c>
      <c r="D10907" s="405">
        <v>82.5</v>
      </c>
    </row>
    <row r="10908" spans="1:4" ht="13.2">
      <c r="A10908" s="404">
        <v>10851</v>
      </c>
      <c r="B10908" s="404" t="s">
        <v>22589</v>
      </c>
      <c r="C10908" s="404" t="s">
        <v>19203</v>
      </c>
      <c r="D10908" s="405">
        <v>78.489999999999995</v>
      </c>
    </row>
    <row r="10909" spans="1:4" ht="13.2">
      <c r="A10909" s="404">
        <v>39515</v>
      </c>
      <c r="B10909" s="404" t="s">
        <v>22590</v>
      </c>
      <c r="C10909" s="404" t="s">
        <v>19203</v>
      </c>
      <c r="D10909" s="405">
        <v>52.33</v>
      </c>
    </row>
    <row r="10910" spans="1:4" ht="13.2">
      <c r="A10910" s="404">
        <v>39516</v>
      </c>
      <c r="B10910" s="404" t="s">
        <v>22591</v>
      </c>
      <c r="C10910" s="404" t="s">
        <v>19203</v>
      </c>
      <c r="D10910" s="405">
        <v>44.12</v>
      </c>
    </row>
    <row r="10911" spans="1:4" ht="13.2">
      <c r="A10911" s="404">
        <v>39514</v>
      </c>
      <c r="B10911" s="404" t="s">
        <v>22592</v>
      </c>
      <c r="C10911" s="404" t="s">
        <v>19203</v>
      </c>
      <c r="D10911" s="405">
        <v>27.45</v>
      </c>
    </row>
    <row r="10912" spans="1:4" ht="13.2">
      <c r="A10912" s="404">
        <v>4812</v>
      </c>
      <c r="B10912" s="404" t="s">
        <v>22593</v>
      </c>
      <c r="C10912" s="404" t="s">
        <v>19606</v>
      </c>
      <c r="D10912" s="405">
        <v>11.66</v>
      </c>
    </row>
    <row r="10913" spans="1:4" ht="13.2">
      <c r="A10913" s="404">
        <v>10849</v>
      </c>
      <c r="B10913" s="404" t="s">
        <v>22594</v>
      </c>
      <c r="C10913" s="404" t="s">
        <v>19203</v>
      </c>
      <c r="D10913" s="405">
        <v>1200.01</v>
      </c>
    </row>
    <row r="10914" spans="1:4" ht="13.2">
      <c r="A10914" s="404">
        <v>10848</v>
      </c>
      <c r="B10914" s="404" t="s">
        <v>22595</v>
      </c>
      <c r="C10914" s="404" t="s">
        <v>19203</v>
      </c>
      <c r="D10914" s="405">
        <v>753.75</v>
      </c>
    </row>
    <row r="10915" spans="1:4" ht="13.2">
      <c r="A10915" s="404">
        <v>4813</v>
      </c>
      <c r="B10915" s="404" t="s">
        <v>22596</v>
      </c>
      <c r="C10915" s="404" t="s">
        <v>19606</v>
      </c>
      <c r="D10915" s="405">
        <v>250</v>
      </c>
    </row>
    <row r="10916" spans="1:4" ht="13.2">
      <c r="A10916" s="404">
        <v>37560</v>
      </c>
      <c r="B10916" s="404" t="s">
        <v>22597</v>
      </c>
      <c r="C10916" s="404" t="s">
        <v>19203</v>
      </c>
      <c r="D10916" s="405">
        <v>40</v>
      </c>
    </row>
    <row r="10917" spans="1:4" ht="13.2">
      <c r="A10917" s="404">
        <v>37557</v>
      </c>
      <c r="B10917" s="404" t="s">
        <v>22598</v>
      </c>
      <c r="C10917" s="404" t="s">
        <v>19203</v>
      </c>
      <c r="D10917" s="405">
        <v>12.15</v>
      </c>
    </row>
    <row r="10918" spans="1:4" ht="13.2">
      <c r="A10918" s="404">
        <v>37556</v>
      </c>
      <c r="B10918" s="404" t="s">
        <v>22599</v>
      </c>
      <c r="C10918" s="404" t="s">
        <v>19203</v>
      </c>
      <c r="D10918" s="405">
        <v>23.5</v>
      </c>
    </row>
    <row r="10919" spans="1:4" ht="13.2">
      <c r="A10919" s="404">
        <v>37559</v>
      </c>
      <c r="B10919" s="404" t="s">
        <v>22600</v>
      </c>
      <c r="C10919" s="404" t="s">
        <v>19203</v>
      </c>
      <c r="D10919" s="405">
        <v>28.83</v>
      </c>
    </row>
    <row r="10920" spans="1:4" ht="13.2">
      <c r="A10920" s="404">
        <v>37539</v>
      </c>
      <c r="B10920" s="404" t="s">
        <v>22601</v>
      </c>
      <c r="C10920" s="404" t="s">
        <v>19203</v>
      </c>
      <c r="D10920" s="405">
        <v>20.32</v>
      </c>
    </row>
    <row r="10921" spans="1:4" ht="13.2">
      <c r="A10921" s="404">
        <v>37558</v>
      </c>
      <c r="B10921" s="404" t="s">
        <v>22602</v>
      </c>
      <c r="C10921" s="404" t="s">
        <v>19203</v>
      </c>
      <c r="D10921" s="405">
        <v>37.880000000000003</v>
      </c>
    </row>
    <row r="10922" spans="1:4" ht="13.2">
      <c r="A10922" s="404">
        <v>34723</v>
      </c>
      <c r="B10922" s="404" t="s">
        <v>22603</v>
      </c>
      <c r="C10922" s="404" t="s">
        <v>19606</v>
      </c>
      <c r="D10922" s="405">
        <v>577.5</v>
      </c>
    </row>
    <row r="10923" spans="1:4" ht="13.2">
      <c r="A10923" s="404">
        <v>34721</v>
      </c>
      <c r="B10923" s="404" t="s">
        <v>22604</v>
      </c>
      <c r="C10923" s="404" t="s">
        <v>19606</v>
      </c>
      <c r="D10923" s="405">
        <v>720</v>
      </c>
    </row>
    <row r="10924" spans="1:4" ht="13.2">
      <c r="A10924" s="404">
        <v>4309</v>
      </c>
      <c r="B10924" s="404" t="s">
        <v>22605</v>
      </c>
      <c r="C10924" s="404" t="s">
        <v>19203</v>
      </c>
      <c r="D10924" s="405">
        <v>10.130000000000001</v>
      </c>
    </row>
    <row r="10925" spans="1:4" ht="13.2">
      <c r="A10925" s="404">
        <v>4307</v>
      </c>
      <c r="B10925" s="404" t="s">
        <v>22606</v>
      </c>
      <c r="C10925" s="404" t="s">
        <v>19203</v>
      </c>
      <c r="D10925" s="405">
        <v>17.32</v>
      </c>
    </row>
    <row r="10926" spans="1:4" ht="13.2">
      <c r="A10926" s="404">
        <v>10850</v>
      </c>
      <c r="B10926" s="404" t="s">
        <v>22607</v>
      </c>
      <c r="C10926" s="404" t="s">
        <v>19203</v>
      </c>
      <c r="D10926" s="405">
        <v>37.5</v>
      </c>
    </row>
    <row r="10927" spans="1:4" ht="13.2">
      <c r="A10927" s="404">
        <v>42438</v>
      </c>
      <c r="B10927" s="404" t="s">
        <v>22608</v>
      </c>
      <c r="C10927" s="404" t="s">
        <v>19203</v>
      </c>
      <c r="D10927" s="405">
        <v>2090.75</v>
      </c>
    </row>
    <row r="10928" spans="1:4" ht="13.2">
      <c r="A10928" s="404">
        <v>4792</v>
      </c>
      <c r="B10928" s="404" t="s">
        <v>22609</v>
      </c>
      <c r="C10928" s="404" t="s">
        <v>19606</v>
      </c>
      <c r="D10928" s="405">
        <v>166.06</v>
      </c>
    </row>
    <row r="10929" spans="1:4" ht="13.2">
      <c r="A10929" s="404">
        <v>4790</v>
      </c>
      <c r="B10929" s="404" t="s">
        <v>22610</v>
      </c>
      <c r="C10929" s="404" t="s">
        <v>19606</v>
      </c>
      <c r="D10929" s="405">
        <v>99.84</v>
      </c>
    </row>
    <row r="10930" spans="1:4" ht="13.2">
      <c r="A10930" s="404">
        <v>40671</v>
      </c>
      <c r="B10930" s="404" t="s">
        <v>22611</v>
      </c>
      <c r="C10930" s="404" t="s">
        <v>19606</v>
      </c>
      <c r="D10930" s="405">
        <v>91.07</v>
      </c>
    </row>
    <row r="10931" spans="1:4" ht="13.2">
      <c r="A10931" s="404">
        <v>7552</v>
      </c>
      <c r="B10931" s="404" t="s">
        <v>22612</v>
      </c>
      <c r="C10931" s="404" t="s">
        <v>19203</v>
      </c>
      <c r="D10931" s="405">
        <v>22.85</v>
      </c>
    </row>
    <row r="10932" spans="1:4" ht="13.2">
      <c r="A10932" s="404">
        <v>4893</v>
      </c>
      <c r="B10932" s="404" t="s">
        <v>22613</v>
      </c>
      <c r="C10932" s="404" t="s">
        <v>19203</v>
      </c>
      <c r="D10932" s="405">
        <v>14.41</v>
      </c>
    </row>
    <row r="10933" spans="1:4" ht="13.2">
      <c r="A10933" s="404">
        <v>4894</v>
      </c>
      <c r="B10933" s="404" t="s">
        <v>22614</v>
      </c>
      <c r="C10933" s="404" t="s">
        <v>19203</v>
      </c>
      <c r="D10933" s="405">
        <v>12.37</v>
      </c>
    </row>
    <row r="10934" spans="1:4" ht="13.2">
      <c r="A10934" s="404">
        <v>4888</v>
      </c>
      <c r="B10934" s="404" t="s">
        <v>22615</v>
      </c>
      <c r="C10934" s="404" t="s">
        <v>19203</v>
      </c>
      <c r="D10934" s="405">
        <v>4.21</v>
      </c>
    </row>
    <row r="10935" spans="1:4" ht="13.2">
      <c r="A10935" s="404">
        <v>4890</v>
      </c>
      <c r="B10935" s="404" t="s">
        <v>22616</v>
      </c>
      <c r="C10935" s="404" t="s">
        <v>19203</v>
      </c>
      <c r="D10935" s="405">
        <v>7.91</v>
      </c>
    </row>
    <row r="10936" spans="1:4" ht="13.2">
      <c r="A10936" s="404">
        <v>12411</v>
      </c>
      <c r="B10936" s="404" t="s">
        <v>22617</v>
      </c>
      <c r="C10936" s="404" t="s">
        <v>19203</v>
      </c>
      <c r="D10936" s="405">
        <v>42.62</v>
      </c>
    </row>
    <row r="10937" spans="1:4" ht="13.2">
      <c r="A10937" s="404">
        <v>4891</v>
      </c>
      <c r="B10937" s="404" t="s">
        <v>22618</v>
      </c>
      <c r="C10937" s="404" t="s">
        <v>19203</v>
      </c>
      <c r="D10937" s="405">
        <v>21.31</v>
      </c>
    </row>
    <row r="10938" spans="1:4" ht="13.2">
      <c r="A10938" s="404">
        <v>4889</v>
      </c>
      <c r="B10938" s="404" t="s">
        <v>22619</v>
      </c>
      <c r="C10938" s="404" t="s">
        <v>19203</v>
      </c>
      <c r="D10938" s="405">
        <v>5.69</v>
      </c>
    </row>
    <row r="10939" spans="1:4" ht="13.2">
      <c r="A10939" s="404">
        <v>4892</v>
      </c>
      <c r="B10939" s="404" t="s">
        <v>22620</v>
      </c>
      <c r="C10939" s="404" t="s">
        <v>19203</v>
      </c>
      <c r="D10939" s="405">
        <v>59.68</v>
      </c>
    </row>
    <row r="10940" spans="1:4" ht="13.2">
      <c r="A10940" s="404">
        <v>12412</v>
      </c>
      <c r="B10940" s="404" t="s">
        <v>22621</v>
      </c>
      <c r="C10940" s="404" t="s">
        <v>19203</v>
      </c>
      <c r="D10940" s="405">
        <v>110.92</v>
      </c>
    </row>
    <row r="10941" spans="1:4" ht="13.2">
      <c r="A10941" s="404">
        <v>4907</v>
      </c>
      <c r="B10941" s="404" t="s">
        <v>22622</v>
      </c>
      <c r="C10941" s="404" t="s">
        <v>19203</v>
      </c>
      <c r="D10941" s="405">
        <v>21.43</v>
      </c>
    </row>
    <row r="10942" spans="1:4" ht="13.2">
      <c r="A10942" s="404">
        <v>4902</v>
      </c>
      <c r="B10942" s="404" t="s">
        <v>22623</v>
      </c>
      <c r="C10942" s="404" t="s">
        <v>19203</v>
      </c>
      <c r="D10942" s="405">
        <v>55.59</v>
      </c>
    </row>
    <row r="10943" spans="1:4" ht="13.2">
      <c r="A10943" s="404">
        <v>11096</v>
      </c>
      <c r="B10943" s="404" t="s">
        <v>22624</v>
      </c>
      <c r="C10943" s="404" t="s">
        <v>19251</v>
      </c>
      <c r="D10943" s="405">
        <v>1.75</v>
      </c>
    </row>
    <row r="10944" spans="1:4" ht="13.2">
      <c r="A10944" s="404">
        <v>4741</v>
      </c>
      <c r="B10944" s="404" t="s">
        <v>22625</v>
      </c>
      <c r="C10944" s="404" t="s">
        <v>19349</v>
      </c>
      <c r="D10944" s="405">
        <v>120.62</v>
      </c>
    </row>
    <row r="10945" spans="1:4" ht="13.2">
      <c r="A10945" s="404">
        <v>4752</v>
      </c>
      <c r="B10945" s="404" t="s">
        <v>22626</v>
      </c>
      <c r="C10945" s="404" t="s">
        <v>19351</v>
      </c>
      <c r="D10945" s="405">
        <v>17.68</v>
      </c>
    </row>
    <row r="10946" spans="1:4" ht="13.2">
      <c r="A10946" s="404">
        <v>41091</v>
      </c>
      <c r="B10946" s="404" t="s">
        <v>22627</v>
      </c>
      <c r="C10946" s="404" t="s">
        <v>19353</v>
      </c>
      <c r="D10946" s="405">
        <v>3122.83</v>
      </c>
    </row>
    <row r="10947" spans="1:4" ht="13.2">
      <c r="A10947" s="404">
        <v>13954</v>
      </c>
      <c r="B10947" s="404" t="s">
        <v>22628</v>
      </c>
      <c r="C10947" s="404" t="s">
        <v>19203</v>
      </c>
      <c r="D10947" s="405">
        <v>6769.68</v>
      </c>
    </row>
    <row r="10948" spans="1:4" ht="13.2">
      <c r="A10948" s="404">
        <v>3411</v>
      </c>
      <c r="B10948" s="404" t="s">
        <v>22629</v>
      </c>
      <c r="C10948" s="404" t="s">
        <v>19251</v>
      </c>
      <c r="D10948" s="405">
        <v>45.01</v>
      </c>
    </row>
    <row r="10949" spans="1:4" ht="13.2">
      <c r="A10949" s="404">
        <v>39995</v>
      </c>
      <c r="B10949" s="404" t="s">
        <v>22630</v>
      </c>
      <c r="C10949" s="404" t="s">
        <v>19349</v>
      </c>
      <c r="D10949" s="405">
        <v>346.25</v>
      </c>
    </row>
    <row r="10950" spans="1:4" ht="13.2">
      <c r="A10950" s="404">
        <v>11615</v>
      </c>
      <c r="B10950" s="404" t="s">
        <v>22631</v>
      </c>
      <c r="C10950" s="404" t="s">
        <v>19606</v>
      </c>
      <c r="D10950" s="405">
        <v>2.93</v>
      </c>
    </row>
    <row r="10951" spans="1:4" ht="13.2">
      <c r="A10951" s="404">
        <v>3408</v>
      </c>
      <c r="B10951" s="404" t="s">
        <v>22632</v>
      </c>
      <c r="C10951" s="404" t="s">
        <v>19606</v>
      </c>
      <c r="D10951" s="405">
        <v>7.8</v>
      </c>
    </row>
    <row r="10952" spans="1:4" ht="13.2">
      <c r="A10952" s="404">
        <v>3409</v>
      </c>
      <c r="B10952" s="404" t="s">
        <v>22633</v>
      </c>
      <c r="C10952" s="404" t="s">
        <v>19606</v>
      </c>
      <c r="D10952" s="405">
        <v>19.5</v>
      </c>
    </row>
    <row r="10953" spans="1:4" ht="13.2">
      <c r="A10953" s="404">
        <v>11427</v>
      </c>
      <c r="B10953" s="404" t="s">
        <v>22634</v>
      </c>
      <c r="C10953" s="404" t="s">
        <v>19251</v>
      </c>
      <c r="D10953" s="405">
        <v>93.46</v>
      </c>
    </row>
    <row r="10954" spans="1:4" ht="13.2">
      <c r="A10954" s="404">
        <v>4491</v>
      </c>
      <c r="B10954" s="404" t="s">
        <v>22635</v>
      </c>
      <c r="C10954" s="404" t="s">
        <v>19247</v>
      </c>
      <c r="D10954" s="405">
        <v>8.09</v>
      </c>
    </row>
    <row r="10955" spans="1:4" ht="13.2">
      <c r="A10955" s="404">
        <v>2745</v>
      </c>
      <c r="B10955" s="404" t="s">
        <v>22636</v>
      </c>
      <c r="C10955" s="404" t="s">
        <v>19247</v>
      </c>
      <c r="D10955" s="405">
        <v>2.91</v>
      </c>
    </row>
    <row r="10956" spans="1:4" ht="13.2">
      <c r="A10956" s="404">
        <v>14439</v>
      </c>
      <c r="B10956" s="404" t="s">
        <v>22637</v>
      </c>
      <c r="C10956" s="404" t="s">
        <v>19247</v>
      </c>
      <c r="D10956" s="405">
        <v>3.62</v>
      </c>
    </row>
    <row r="10957" spans="1:4" ht="13.2">
      <c r="A10957" s="404">
        <v>44496</v>
      </c>
      <c r="B10957" s="404" t="s">
        <v>22638</v>
      </c>
      <c r="C10957" s="404" t="s">
        <v>19203</v>
      </c>
      <c r="D10957" s="405">
        <v>156.88999999999999</v>
      </c>
    </row>
    <row r="10958" spans="1:4" ht="13.2">
      <c r="A10958" s="404">
        <v>12362</v>
      </c>
      <c r="B10958" s="404" t="s">
        <v>22639</v>
      </c>
      <c r="C10958" s="404" t="s">
        <v>19203</v>
      </c>
      <c r="D10958" s="405">
        <v>13.04</v>
      </c>
    </row>
    <row r="10959" spans="1:4" ht="13.2">
      <c r="A10959" s="404">
        <v>421</v>
      </c>
      <c r="B10959" s="404" t="s">
        <v>22640</v>
      </c>
      <c r="C10959" s="404" t="s">
        <v>19203</v>
      </c>
      <c r="D10959" s="405">
        <v>22.78</v>
      </c>
    </row>
    <row r="10960" spans="1:4" ht="13.2">
      <c r="A10960" s="404">
        <v>14148</v>
      </c>
      <c r="B10960" s="404" t="s">
        <v>22641</v>
      </c>
      <c r="C10960" s="404" t="s">
        <v>19203</v>
      </c>
      <c r="D10960" s="405">
        <v>2</v>
      </c>
    </row>
    <row r="10961" spans="1:4" ht="13.2">
      <c r="A10961" s="404">
        <v>4341</v>
      </c>
      <c r="B10961" s="404" t="s">
        <v>22642</v>
      </c>
      <c r="C10961" s="404" t="s">
        <v>19203</v>
      </c>
      <c r="D10961" s="405">
        <v>1.38</v>
      </c>
    </row>
    <row r="10962" spans="1:4" ht="13.2">
      <c r="A10962" s="404">
        <v>4337</v>
      </c>
      <c r="B10962" s="404" t="s">
        <v>22643</v>
      </c>
      <c r="C10962" s="404" t="s">
        <v>19203</v>
      </c>
      <c r="D10962" s="405">
        <v>3.48</v>
      </c>
    </row>
    <row r="10963" spans="1:4" ht="13.2">
      <c r="A10963" s="404">
        <v>4339</v>
      </c>
      <c r="B10963" s="404" t="s">
        <v>22644</v>
      </c>
      <c r="C10963" s="404" t="s">
        <v>19203</v>
      </c>
      <c r="D10963" s="405">
        <v>0.74</v>
      </c>
    </row>
    <row r="10964" spans="1:4" ht="13.2">
      <c r="A10964" s="404">
        <v>39997</v>
      </c>
      <c r="B10964" s="404" t="s">
        <v>22645</v>
      </c>
      <c r="C10964" s="404" t="s">
        <v>19203</v>
      </c>
      <c r="D10964" s="405">
        <v>0.41</v>
      </c>
    </row>
    <row r="10965" spans="1:4" ht="13.2">
      <c r="A10965" s="404">
        <v>11971</v>
      </c>
      <c r="B10965" s="404" t="s">
        <v>22646</v>
      </c>
      <c r="C10965" s="404" t="s">
        <v>19203</v>
      </c>
      <c r="D10965" s="405">
        <v>5.77</v>
      </c>
    </row>
    <row r="10966" spans="1:4" ht="13.2">
      <c r="A10966" s="404">
        <v>4342</v>
      </c>
      <c r="B10966" s="404" t="s">
        <v>22647</v>
      </c>
      <c r="C10966" s="404" t="s">
        <v>19203</v>
      </c>
      <c r="D10966" s="405">
        <v>0.3</v>
      </c>
    </row>
    <row r="10967" spans="1:4" ht="13.2">
      <c r="A10967" s="404">
        <v>4330</v>
      </c>
      <c r="B10967" s="404" t="s">
        <v>22648</v>
      </c>
      <c r="C10967" s="404" t="s">
        <v>19203</v>
      </c>
      <c r="D10967" s="405">
        <v>0.2</v>
      </c>
    </row>
    <row r="10968" spans="1:4" ht="13.2">
      <c r="A10968" s="404">
        <v>4340</v>
      </c>
      <c r="B10968" s="404" t="s">
        <v>22649</v>
      </c>
      <c r="C10968" s="404" t="s">
        <v>19203</v>
      </c>
      <c r="D10968" s="405">
        <v>1.61</v>
      </c>
    </row>
    <row r="10969" spans="1:4" ht="13.2">
      <c r="A10969" s="404">
        <v>5088</v>
      </c>
      <c r="B10969" s="404" t="s">
        <v>22650</v>
      </c>
      <c r="C10969" s="404" t="s">
        <v>19203</v>
      </c>
      <c r="D10969" s="405">
        <v>7</v>
      </c>
    </row>
    <row r="10970" spans="1:4" ht="13.2">
      <c r="A10970" s="404">
        <v>11154</v>
      </c>
      <c r="B10970" s="404" t="s">
        <v>22651</v>
      </c>
      <c r="C10970" s="404" t="s">
        <v>19203</v>
      </c>
      <c r="D10970" s="405">
        <v>1251.6199999999999</v>
      </c>
    </row>
    <row r="10971" spans="1:4" ht="13.2">
      <c r="A10971" s="404">
        <v>4989</v>
      </c>
      <c r="B10971" s="404" t="s">
        <v>22652</v>
      </c>
      <c r="C10971" s="404" t="s">
        <v>19203</v>
      </c>
      <c r="D10971" s="405">
        <v>299.86</v>
      </c>
    </row>
    <row r="10972" spans="1:4" ht="13.2">
      <c r="A10972" s="404">
        <v>4982</v>
      </c>
      <c r="B10972" s="404" t="s">
        <v>22653</v>
      </c>
      <c r="C10972" s="404" t="s">
        <v>19203</v>
      </c>
      <c r="D10972" s="405">
        <v>281.25</v>
      </c>
    </row>
    <row r="10973" spans="1:4" ht="13.2">
      <c r="A10973" s="404">
        <v>4962</v>
      </c>
      <c r="B10973" s="404" t="s">
        <v>22654</v>
      </c>
      <c r="C10973" s="404" t="s">
        <v>19203</v>
      </c>
      <c r="D10973" s="405">
        <v>221.8</v>
      </c>
    </row>
    <row r="10974" spans="1:4" ht="13.2">
      <c r="A10974" s="404">
        <v>4981</v>
      </c>
      <c r="B10974" s="404" t="s">
        <v>22655</v>
      </c>
      <c r="C10974" s="404" t="s">
        <v>19203</v>
      </c>
      <c r="D10974" s="405">
        <v>197.46</v>
      </c>
    </row>
    <row r="10975" spans="1:4" ht="13.2">
      <c r="A10975" s="404">
        <v>4964</v>
      </c>
      <c r="B10975" s="404" t="s">
        <v>22656</v>
      </c>
      <c r="C10975" s="404" t="s">
        <v>19203</v>
      </c>
      <c r="D10975" s="405">
        <v>250.5</v>
      </c>
    </row>
    <row r="10976" spans="1:4" ht="13.2">
      <c r="A10976" s="404">
        <v>4992</v>
      </c>
      <c r="B10976" s="404" t="s">
        <v>22657</v>
      </c>
      <c r="C10976" s="404" t="s">
        <v>19203</v>
      </c>
      <c r="D10976" s="405">
        <v>244.69</v>
      </c>
    </row>
    <row r="10977" spans="1:4" ht="13.2">
      <c r="A10977" s="404">
        <v>4987</v>
      </c>
      <c r="B10977" s="404" t="s">
        <v>22658</v>
      </c>
      <c r="C10977" s="404" t="s">
        <v>19203</v>
      </c>
      <c r="D10977" s="405">
        <v>279.95</v>
      </c>
    </row>
    <row r="10978" spans="1:4" ht="13.2">
      <c r="A10978" s="404">
        <v>4930</v>
      </c>
      <c r="B10978" s="404" t="s">
        <v>22659</v>
      </c>
      <c r="C10978" s="404" t="s">
        <v>19606</v>
      </c>
      <c r="D10978" s="405">
        <v>530.14</v>
      </c>
    </row>
    <row r="10979" spans="1:4" ht="13.2">
      <c r="A10979" s="404">
        <v>4998</v>
      </c>
      <c r="B10979" s="404" t="s">
        <v>22660</v>
      </c>
      <c r="C10979" s="404" t="s">
        <v>19606</v>
      </c>
      <c r="D10979" s="405">
        <v>853.84</v>
      </c>
    </row>
    <row r="10980" spans="1:4" ht="13.2">
      <c r="A10980" s="404">
        <v>39021</v>
      </c>
      <c r="B10980" s="404" t="s">
        <v>22661</v>
      </c>
      <c r="C10980" s="404" t="s">
        <v>19203</v>
      </c>
      <c r="D10980" s="405">
        <v>563.66999999999996</v>
      </c>
    </row>
    <row r="10981" spans="1:4" ht="13.2">
      <c r="A10981" s="404">
        <v>39022</v>
      </c>
      <c r="B10981" s="404" t="s">
        <v>22662</v>
      </c>
      <c r="C10981" s="404" t="s">
        <v>19203</v>
      </c>
      <c r="D10981" s="405">
        <v>504.9</v>
      </c>
    </row>
    <row r="10982" spans="1:4" ht="13.2">
      <c r="A10982" s="404">
        <v>39024</v>
      </c>
      <c r="B10982" s="404" t="s">
        <v>22663</v>
      </c>
      <c r="C10982" s="404" t="s">
        <v>19203</v>
      </c>
      <c r="D10982" s="405">
        <v>780.94</v>
      </c>
    </row>
    <row r="10983" spans="1:4" ht="13.2">
      <c r="A10983" s="404">
        <v>4914</v>
      </c>
      <c r="B10983" s="404" t="s">
        <v>22664</v>
      </c>
      <c r="C10983" s="404" t="s">
        <v>19606</v>
      </c>
      <c r="D10983" s="405">
        <v>633.21</v>
      </c>
    </row>
    <row r="10984" spans="1:4" ht="13.2">
      <c r="A10984" s="404">
        <v>4917</v>
      </c>
      <c r="B10984" s="404" t="s">
        <v>22665</v>
      </c>
      <c r="C10984" s="404" t="s">
        <v>19606</v>
      </c>
      <c r="D10984" s="405">
        <v>437.3</v>
      </c>
    </row>
    <row r="10985" spans="1:4" ht="13.2">
      <c r="A10985" s="404">
        <v>39025</v>
      </c>
      <c r="B10985" s="404" t="s">
        <v>22666</v>
      </c>
      <c r="C10985" s="404" t="s">
        <v>19203</v>
      </c>
      <c r="D10985" s="405">
        <v>800.78</v>
      </c>
    </row>
    <row r="10986" spans="1:4" ht="13.2">
      <c r="A10986" s="404">
        <v>4922</v>
      </c>
      <c r="B10986" s="404" t="s">
        <v>22667</v>
      </c>
      <c r="C10986" s="404" t="s">
        <v>19606</v>
      </c>
      <c r="D10986" s="405">
        <v>405.63</v>
      </c>
    </row>
    <row r="10987" spans="1:4" ht="13.2">
      <c r="A10987" s="404">
        <v>4911</v>
      </c>
      <c r="B10987" s="404" t="s">
        <v>22668</v>
      </c>
      <c r="C10987" s="404" t="s">
        <v>19606</v>
      </c>
      <c r="D10987" s="405">
        <v>315</v>
      </c>
    </row>
    <row r="10988" spans="1:4" ht="13.2">
      <c r="A10988" s="404">
        <v>37518</v>
      </c>
      <c r="B10988" s="404" t="s">
        <v>22669</v>
      </c>
      <c r="C10988" s="404" t="s">
        <v>19606</v>
      </c>
      <c r="D10988" s="405">
        <v>511.87</v>
      </c>
    </row>
    <row r="10989" spans="1:4" ht="13.2">
      <c r="A10989" s="404">
        <v>4910</v>
      </c>
      <c r="B10989" s="404" t="s">
        <v>22670</v>
      </c>
      <c r="C10989" s="404" t="s">
        <v>19606</v>
      </c>
      <c r="D10989" s="405">
        <v>431.51</v>
      </c>
    </row>
    <row r="10990" spans="1:4" ht="13.2">
      <c r="A10990" s="404">
        <v>4943</v>
      </c>
      <c r="B10990" s="404" t="s">
        <v>22671</v>
      </c>
      <c r="C10990" s="404" t="s">
        <v>19606</v>
      </c>
      <c r="D10990" s="405">
        <v>642.85</v>
      </c>
    </row>
    <row r="10991" spans="1:4" ht="13.2">
      <c r="A10991" s="404">
        <v>5002</v>
      </c>
      <c r="B10991" s="404" t="s">
        <v>22672</v>
      </c>
      <c r="C10991" s="404" t="s">
        <v>19606</v>
      </c>
      <c r="D10991" s="405">
        <v>622.42999999999995</v>
      </c>
    </row>
    <row r="10992" spans="1:4" ht="13.2">
      <c r="A10992" s="404">
        <v>4977</v>
      </c>
      <c r="B10992" s="404" t="s">
        <v>22673</v>
      </c>
      <c r="C10992" s="404" t="s">
        <v>19606</v>
      </c>
      <c r="D10992" s="405">
        <v>420.16</v>
      </c>
    </row>
    <row r="10993" spans="1:4" ht="13.2">
      <c r="A10993" s="404">
        <v>5028</v>
      </c>
      <c r="B10993" s="404" t="s">
        <v>22674</v>
      </c>
      <c r="C10993" s="404" t="s">
        <v>19606</v>
      </c>
      <c r="D10993" s="405">
        <v>1028.08</v>
      </c>
    </row>
    <row r="10994" spans="1:4" ht="13.2">
      <c r="A10994" s="404">
        <v>4969</v>
      </c>
      <c r="B10994" s="404" t="s">
        <v>22675</v>
      </c>
      <c r="C10994" s="404" t="s">
        <v>19606</v>
      </c>
      <c r="D10994" s="405">
        <v>594.24</v>
      </c>
    </row>
    <row r="10995" spans="1:4" ht="13.2">
      <c r="A10995" s="404">
        <v>11364</v>
      </c>
      <c r="B10995" s="404" t="s">
        <v>22676</v>
      </c>
      <c r="C10995" s="404" t="s">
        <v>19203</v>
      </c>
      <c r="D10995" s="405">
        <v>169.63</v>
      </c>
    </row>
    <row r="10996" spans="1:4" ht="13.2">
      <c r="A10996" s="404">
        <v>11365</v>
      </c>
      <c r="B10996" s="404" t="s">
        <v>22677</v>
      </c>
      <c r="C10996" s="404" t="s">
        <v>19203</v>
      </c>
      <c r="D10996" s="405">
        <v>176.04</v>
      </c>
    </row>
    <row r="10997" spans="1:4" ht="13.2">
      <c r="A10997" s="404">
        <v>11366</v>
      </c>
      <c r="B10997" s="404" t="s">
        <v>22678</v>
      </c>
      <c r="C10997" s="404" t="s">
        <v>19203</v>
      </c>
      <c r="D10997" s="405">
        <v>187.13</v>
      </c>
    </row>
    <row r="10998" spans="1:4" ht="13.2">
      <c r="A10998" s="404">
        <v>43777</v>
      </c>
      <c r="B10998" s="404" t="s">
        <v>22679</v>
      </c>
      <c r="C10998" s="404" t="s">
        <v>19203</v>
      </c>
      <c r="D10998" s="405">
        <v>219.81</v>
      </c>
    </row>
    <row r="10999" spans="1:4" ht="13.2">
      <c r="A10999" s="404">
        <v>20322</v>
      </c>
      <c r="B10999" s="404" t="s">
        <v>22680</v>
      </c>
      <c r="C10999" s="404" t="s">
        <v>19203</v>
      </c>
      <c r="D10999" s="405">
        <v>204.05</v>
      </c>
    </row>
    <row r="11000" spans="1:4" ht="13.2">
      <c r="A11000" s="404">
        <v>10553</v>
      </c>
      <c r="B11000" s="404" t="s">
        <v>22681</v>
      </c>
      <c r="C11000" s="404" t="s">
        <v>19203</v>
      </c>
      <c r="D11000" s="405">
        <v>185.28</v>
      </c>
    </row>
    <row r="11001" spans="1:4" ht="13.2">
      <c r="A11001" s="404">
        <v>5020</v>
      </c>
      <c r="B11001" s="404" t="s">
        <v>22682</v>
      </c>
      <c r="C11001" s="404" t="s">
        <v>19203</v>
      </c>
      <c r="D11001" s="405">
        <v>195.34</v>
      </c>
    </row>
    <row r="11002" spans="1:4" ht="13.2">
      <c r="A11002" s="404">
        <v>10554</v>
      </c>
      <c r="B11002" s="404" t="s">
        <v>22683</v>
      </c>
      <c r="C11002" s="404" t="s">
        <v>19203</v>
      </c>
      <c r="D11002" s="405">
        <v>186.92</v>
      </c>
    </row>
    <row r="11003" spans="1:4" ht="13.2">
      <c r="A11003" s="404">
        <v>10555</v>
      </c>
      <c r="B11003" s="404" t="s">
        <v>22684</v>
      </c>
      <c r="C11003" s="404" t="s">
        <v>19203</v>
      </c>
      <c r="D11003" s="405">
        <v>203.84</v>
      </c>
    </row>
    <row r="11004" spans="1:4" ht="13.2">
      <c r="A11004" s="404">
        <v>10556</v>
      </c>
      <c r="B11004" s="404" t="s">
        <v>22685</v>
      </c>
      <c r="C11004" s="404" t="s">
        <v>19203</v>
      </c>
      <c r="D11004" s="405">
        <v>271.02999999999997</v>
      </c>
    </row>
    <row r="11005" spans="1:4" ht="13.2">
      <c r="A11005" s="404">
        <v>39502</v>
      </c>
      <c r="B11005" s="404" t="s">
        <v>22686</v>
      </c>
      <c r="C11005" s="404" t="s">
        <v>19203</v>
      </c>
      <c r="D11005" s="405">
        <v>380.59</v>
      </c>
    </row>
    <row r="11006" spans="1:4" ht="13.2">
      <c r="A11006" s="404">
        <v>39504</v>
      </c>
      <c r="B11006" s="404" t="s">
        <v>22687</v>
      </c>
      <c r="C11006" s="404" t="s">
        <v>19203</v>
      </c>
      <c r="D11006" s="405">
        <v>420.86</v>
      </c>
    </row>
    <row r="11007" spans="1:4" ht="13.2">
      <c r="A11007" s="404">
        <v>39503</v>
      </c>
      <c r="B11007" s="404" t="s">
        <v>22688</v>
      </c>
      <c r="C11007" s="404" t="s">
        <v>19203</v>
      </c>
      <c r="D11007" s="405">
        <v>442.94</v>
      </c>
    </row>
    <row r="11008" spans="1:4" ht="13.2">
      <c r="A11008" s="404">
        <v>39505</v>
      </c>
      <c r="B11008" s="404" t="s">
        <v>22689</v>
      </c>
      <c r="C11008" s="404" t="s">
        <v>19203</v>
      </c>
      <c r="D11008" s="405">
        <v>477.33</v>
      </c>
    </row>
    <row r="11009" spans="1:4" ht="13.2">
      <c r="A11009" s="404">
        <v>44471</v>
      </c>
      <c r="B11009" s="404" t="s">
        <v>22690</v>
      </c>
      <c r="C11009" s="404" t="s">
        <v>19203</v>
      </c>
      <c r="D11009" s="405">
        <v>469.13</v>
      </c>
    </row>
    <row r="11010" spans="1:4" ht="13.2">
      <c r="A11010" s="404">
        <v>4944</v>
      </c>
      <c r="B11010" s="404" t="s">
        <v>22691</v>
      </c>
      <c r="C11010" s="404" t="s">
        <v>19606</v>
      </c>
      <c r="D11010" s="405">
        <v>961.07</v>
      </c>
    </row>
    <row r="11011" spans="1:4" ht="13.2">
      <c r="A11011" s="404">
        <v>21102</v>
      </c>
      <c r="B11011" s="404" t="s">
        <v>22692</v>
      </c>
      <c r="C11011" s="404" t="s">
        <v>19203</v>
      </c>
      <c r="D11011" s="405">
        <v>36.61</v>
      </c>
    </row>
    <row r="11012" spans="1:4" ht="13.2">
      <c r="A11012" s="404">
        <v>21101</v>
      </c>
      <c r="B11012" s="404" t="s">
        <v>22693</v>
      </c>
      <c r="C11012" s="404" t="s">
        <v>19203</v>
      </c>
      <c r="D11012" s="405">
        <v>23.51</v>
      </c>
    </row>
    <row r="11013" spans="1:4" ht="13.2">
      <c r="A11013" s="404">
        <v>34713</v>
      </c>
      <c r="B11013" s="404" t="s">
        <v>22694</v>
      </c>
      <c r="C11013" s="404" t="s">
        <v>19606</v>
      </c>
      <c r="D11013" s="405">
        <v>203.81</v>
      </c>
    </row>
    <row r="11014" spans="1:4" ht="13.2">
      <c r="A11014" s="404">
        <v>37563</v>
      </c>
      <c r="B11014" s="404" t="s">
        <v>22695</v>
      </c>
      <c r="C11014" s="404" t="s">
        <v>19606</v>
      </c>
      <c r="D11014" s="405">
        <v>583.35</v>
      </c>
    </row>
    <row r="11015" spans="1:4" ht="13.2">
      <c r="A11015" s="404">
        <v>4948</v>
      </c>
      <c r="B11015" s="404" t="s">
        <v>22696</v>
      </c>
      <c r="C11015" s="404" t="s">
        <v>19606</v>
      </c>
      <c r="D11015" s="405">
        <v>507.52</v>
      </c>
    </row>
    <row r="11016" spans="1:4" ht="13.2">
      <c r="A11016" s="404">
        <v>37561</v>
      </c>
      <c r="B11016" s="404" t="s">
        <v>22697</v>
      </c>
      <c r="C11016" s="404" t="s">
        <v>19606</v>
      </c>
      <c r="D11016" s="405">
        <v>473.34</v>
      </c>
    </row>
    <row r="11017" spans="1:4" ht="13.2">
      <c r="A11017" s="404">
        <v>37562</v>
      </c>
      <c r="B11017" s="404" t="s">
        <v>22698</v>
      </c>
      <c r="C11017" s="404" t="s">
        <v>19606</v>
      </c>
      <c r="D11017" s="405">
        <v>620.6</v>
      </c>
    </row>
    <row r="11018" spans="1:4" ht="13.2">
      <c r="A11018" s="404">
        <v>14164</v>
      </c>
      <c r="B11018" s="404" t="s">
        <v>22699</v>
      </c>
      <c r="C11018" s="404" t="s">
        <v>19203</v>
      </c>
      <c r="D11018" s="405">
        <v>1666.21</v>
      </c>
    </row>
    <row r="11019" spans="1:4" ht="13.2">
      <c r="A11019" s="404">
        <v>14163</v>
      </c>
      <c r="B11019" s="404" t="s">
        <v>22700</v>
      </c>
      <c r="C11019" s="404" t="s">
        <v>19203</v>
      </c>
      <c r="D11019" s="405">
        <v>1893.75</v>
      </c>
    </row>
    <row r="11020" spans="1:4" ht="13.2">
      <c r="A11020" s="404">
        <v>5051</v>
      </c>
      <c r="B11020" s="404" t="s">
        <v>22701</v>
      </c>
      <c r="C11020" s="404" t="s">
        <v>19203</v>
      </c>
      <c r="D11020" s="405">
        <v>1610.61</v>
      </c>
    </row>
    <row r="11021" spans="1:4" ht="13.2">
      <c r="A11021" s="404">
        <v>14162</v>
      </c>
      <c r="B11021" s="404" t="s">
        <v>22702</v>
      </c>
      <c r="C11021" s="404" t="s">
        <v>19203</v>
      </c>
      <c r="D11021" s="405">
        <v>1608.27</v>
      </c>
    </row>
    <row r="11022" spans="1:4" ht="13.2">
      <c r="A11022" s="404">
        <v>5052</v>
      </c>
      <c r="B11022" s="404" t="s">
        <v>22703</v>
      </c>
      <c r="C11022" s="404" t="s">
        <v>19203</v>
      </c>
      <c r="D11022" s="405">
        <v>1200</v>
      </c>
    </row>
    <row r="11023" spans="1:4" ht="13.2">
      <c r="A11023" s="404">
        <v>14166</v>
      </c>
      <c r="B11023" s="404" t="s">
        <v>22704</v>
      </c>
      <c r="C11023" s="404" t="s">
        <v>19203</v>
      </c>
      <c r="D11023" s="405">
        <v>1215.23</v>
      </c>
    </row>
    <row r="11024" spans="1:4" ht="13.2">
      <c r="A11024" s="404">
        <v>14165</v>
      </c>
      <c r="B11024" s="404" t="s">
        <v>22705</v>
      </c>
      <c r="C11024" s="404" t="s">
        <v>19203</v>
      </c>
      <c r="D11024" s="405">
        <v>1683.54</v>
      </c>
    </row>
    <row r="11025" spans="1:4" ht="13.2">
      <c r="A11025" s="404">
        <v>5050</v>
      </c>
      <c r="B11025" s="404" t="s">
        <v>22706</v>
      </c>
      <c r="C11025" s="404" t="s">
        <v>19203</v>
      </c>
      <c r="D11025" s="405">
        <v>414.36</v>
      </c>
    </row>
    <row r="11026" spans="1:4" ht="13.2">
      <c r="A11026" s="404">
        <v>12366</v>
      </c>
      <c r="B11026" s="404" t="s">
        <v>22707</v>
      </c>
      <c r="C11026" s="404" t="s">
        <v>19203</v>
      </c>
      <c r="D11026" s="405">
        <v>1589.61</v>
      </c>
    </row>
    <row r="11027" spans="1:4" ht="13.2">
      <c r="A11027" s="404">
        <v>5045</v>
      </c>
      <c r="B11027" s="404" t="s">
        <v>22708</v>
      </c>
      <c r="C11027" s="404" t="s">
        <v>19203</v>
      </c>
      <c r="D11027" s="405">
        <v>2195.96</v>
      </c>
    </row>
    <row r="11028" spans="1:4" ht="13.2">
      <c r="A11028" s="404">
        <v>5035</v>
      </c>
      <c r="B11028" s="404" t="s">
        <v>22709</v>
      </c>
      <c r="C11028" s="404" t="s">
        <v>19203</v>
      </c>
      <c r="D11028" s="405">
        <v>2524.83</v>
      </c>
    </row>
    <row r="11029" spans="1:4" ht="13.2">
      <c r="A11029" s="404">
        <v>41180</v>
      </c>
      <c r="B11029" s="404" t="s">
        <v>22710</v>
      </c>
      <c r="C11029" s="404" t="s">
        <v>19203</v>
      </c>
      <c r="D11029" s="405">
        <v>5675.77</v>
      </c>
    </row>
    <row r="11030" spans="1:4" ht="13.2">
      <c r="A11030" s="404">
        <v>41181</v>
      </c>
      <c r="B11030" s="404" t="s">
        <v>22711</v>
      </c>
      <c r="C11030" s="404" t="s">
        <v>19203</v>
      </c>
      <c r="D11030" s="405">
        <v>7514.54</v>
      </c>
    </row>
    <row r="11031" spans="1:4" ht="13.2">
      <c r="A11031" s="404">
        <v>41182</v>
      </c>
      <c r="B11031" s="404" t="s">
        <v>22712</v>
      </c>
      <c r="C11031" s="404" t="s">
        <v>19203</v>
      </c>
      <c r="D11031" s="405">
        <v>10780.23</v>
      </c>
    </row>
    <row r="11032" spans="1:4" ht="13.2">
      <c r="A11032" s="404">
        <v>41183</v>
      </c>
      <c r="B11032" s="404" t="s">
        <v>22713</v>
      </c>
      <c r="C11032" s="404" t="s">
        <v>19203</v>
      </c>
      <c r="D11032" s="405">
        <v>13459.33</v>
      </c>
    </row>
    <row r="11033" spans="1:4" ht="13.2">
      <c r="A11033" s="404">
        <v>41184</v>
      </c>
      <c r="B11033" s="404" t="s">
        <v>22714</v>
      </c>
      <c r="C11033" s="404" t="s">
        <v>19203</v>
      </c>
      <c r="D11033" s="405">
        <v>20492.66</v>
      </c>
    </row>
    <row r="11034" spans="1:4" ht="13.2">
      <c r="A11034" s="404">
        <v>41185</v>
      </c>
      <c r="B11034" s="404" t="s">
        <v>22715</v>
      </c>
      <c r="C11034" s="404" t="s">
        <v>19203</v>
      </c>
      <c r="D11034" s="405">
        <v>7599.6</v>
      </c>
    </row>
    <row r="11035" spans="1:4" ht="13.2">
      <c r="A11035" s="404">
        <v>41186</v>
      </c>
      <c r="B11035" s="404" t="s">
        <v>22716</v>
      </c>
      <c r="C11035" s="404" t="s">
        <v>19203</v>
      </c>
      <c r="D11035" s="405">
        <v>10649.96</v>
      </c>
    </row>
    <row r="11036" spans="1:4" ht="13.2">
      <c r="A11036" s="404">
        <v>41187</v>
      </c>
      <c r="B11036" s="404" t="s">
        <v>22717</v>
      </c>
      <c r="C11036" s="404" t="s">
        <v>19203</v>
      </c>
      <c r="D11036" s="405">
        <v>14282.48</v>
      </c>
    </row>
    <row r="11037" spans="1:4" ht="13.2">
      <c r="A11037" s="404">
        <v>41188</v>
      </c>
      <c r="B11037" s="404" t="s">
        <v>22718</v>
      </c>
      <c r="C11037" s="404" t="s">
        <v>19203</v>
      </c>
      <c r="D11037" s="405">
        <v>18264.11</v>
      </c>
    </row>
    <row r="11038" spans="1:4" ht="13.2">
      <c r="A11038" s="404">
        <v>5036</v>
      </c>
      <c r="B11038" s="404" t="s">
        <v>22719</v>
      </c>
      <c r="C11038" s="404" t="s">
        <v>19203</v>
      </c>
      <c r="D11038" s="405">
        <v>3873.54</v>
      </c>
    </row>
    <row r="11039" spans="1:4" ht="13.2">
      <c r="A11039" s="404">
        <v>41189</v>
      </c>
      <c r="B11039" s="404" t="s">
        <v>22720</v>
      </c>
      <c r="C11039" s="404" t="s">
        <v>19203</v>
      </c>
      <c r="D11039" s="405">
        <v>23480.42</v>
      </c>
    </row>
    <row r="11040" spans="1:4" ht="13.2">
      <c r="A11040" s="404">
        <v>41190</v>
      </c>
      <c r="B11040" s="404" t="s">
        <v>22721</v>
      </c>
      <c r="C11040" s="404" t="s">
        <v>19203</v>
      </c>
      <c r="D11040" s="405">
        <v>8165.67</v>
      </c>
    </row>
    <row r="11041" spans="1:4" ht="13.2">
      <c r="A11041" s="404">
        <v>41191</v>
      </c>
      <c r="B11041" s="404" t="s">
        <v>22722</v>
      </c>
      <c r="C11041" s="404" t="s">
        <v>19203</v>
      </c>
      <c r="D11041" s="405">
        <v>12521.74</v>
      </c>
    </row>
    <row r="11042" spans="1:4" ht="13.2">
      <c r="A11042" s="404">
        <v>41192</v>
      </c>
      <c r="B11042" s="404" t="s">
        <v>22723</v>
      </c>
      <c r="C11042" s="404" t="s">
        <v>19203</v>
      </c>
      <c r="D11042" s="405">
        <v>13053.82</v>
      </c>
    </row>
    <row r="11043" spans="1:4" ht="13.2">
      <c r="A11043" s="404">
        <v>41193</v>
      </c>
      <c r="B11043" s="404" t="s">
        <v>22724</v>
      </c>
      <c r="C11043" s="404" t="s">
        <v>19203</v>
      </c>
      <c r="D11043" s="405">
        <v>21329.52</v>
      </c>
    </row>
    <row r="11044" spans="1:4" ht="13.2">
      <c r="A11044" s="404">
        <v>41194</v>
      </c>
      <c r="B11044" s="404" t="s">
        <v>22725</v>
      </c>
      <c r="C11044" s="404" t="s">
        <v>19203</v>
      </c>
      <c r="D11044" s="405">
        <v>25450.95</v>
      </c>
    </row>
    <row r="11045" spans="1:4" ht="13.2">
      <c r="A11045" s="404">
        <v>5044</v>
      </c>
      <c r="B11045" s="404" t="s">
        <v>22726</v>
      </c>
      <c r="C11045" s="404" t="s">
        <v>19203</v>
      </c>
      <c r="D11045" s="405">
        <v>1369.52</v>
      </c>
    </row>
    <row r="11046" spans="1:4" ht="13.2">
      <c r="A11046" s="404">
        <v>5059</v>
      </c>
      <c r="B11046" s="404" t="s">
        <v>22727</v>
      </c>
      <c r="C11046" s="404" t="s">
        <v>19203</v>
      </c>
      <c r="D11046" s="405">
        <v>1637.78</v>
      </c>
    </row>
    <row r="11047" spans="1:4" ht="13.2">
      <c r="A11047" s="404">
        <v>41201</v>
      </c>
      <c r="B11047" s="404" t="s">
        <v>22728</v>
      </c>
      <c r="C11047" s="404" t="s">
        <v>19203</v>
      </c>
      <c r="D11047" s="405">
        <v>3323.74</v>
      </c>
    </row>
    <row r="11048" spans="1:4" ht="13.2">
      <c r="A11048" s="404">
        <v>41199</v>
      </c>
      <c r="B11048" s="404" t="s">
        <v>22729</v>
      </c>
      <c r="C11048" s="404" t="s">
        <v>19203</v>
      </c>
      <c r="D11048" s="405">
        <v>1068.04</v>
      </c>
    </row>
    <row r="11049" spans="1:4" ht="13.2">
      <c r="A11049" s="404">
        <v>5057</v>
      </c>
      <c r="B11049" s="404" t="s">
        <v>22730</v>
      </c>
      <c r="C11049" s="404" t="s">
        <v>19203</v>
      </c>
      <c r="D11049" s="405">
        <v>1445.93</v>
      </c>
    </row>
    <row r="11050" spans="1:4" ht="13.2">
      <c r="A11050" s="404">
        <v>41200</v>
      </c>
      <c r="B11050" s="404" t="s">
        <v>22731</v>
      </c>
      <c r="C11050" s="404" t="s">
        <v>19203</v>
      </c>
      <c r="D11050" s="405">
        <v>2078.79</v>
      </c>
    </row>
    <row r="11051" spans="1:4" ht="13.2">
      <c r="A11051" s="404">
        <v>41205</v>
      </c>
      <c r="B11051" s="404" t="s">
        <v>22732</v>
      </c>
      <c r="C11051" s="404" t="s">
        <v>19203</v>
      </c>
      <c r="D11051" s="405">
        <v>3851.95</v>
      </c>
    </row>
    <row r="11052" spans="1:4" ht="13.2">
      <c r="A11052" s="404">
        <v>41202</v>
      </c>
      <c r="B11052" s="404" t="s">
        <v>22733</v>
      </c>
      <c r="C11052" s="404" t="s">
        <v>19203</v>
      </c>
      <c r="D11052" s="405">
        <v>1124.02</v>
      </c>
    </row>
    <row r="11053" spans="1:4" ht="13.2">
      <c r="A11053" s="404">
        <v>41206</v>
      </c>
      <c r="B11053" s="404" t="s">
        <v>22734</v>
      </c>
      <c r="C11053" s="404" t="s">
        <v>19203</v>
      </c>
      <c r="D11053" s="405">
        <v>5078.62</v>
      </c>
    </row>
    <row r="11054" spans="1:4" ht="13.2">
      <c r="A11054" s="404">
        <v>12372</v>
      </c>
      <c r="B11054" s="404" t="s">
        <v>22735</v>
      </c>
      <c r="C11054" s="404" t="s">
        <v>19203</v>
      </c>
      <c r="D11054" s="405">
        <v>1180.23</v>
      </c>
    </row>
    <row r="11055" spans="1:4" ht="13.2">
      <c r="A11055" s="404">
        <v>41207</v>
      </c>
      <c r="B11055" s="404" t="s">
        <v>22736</v>
      </c>
      <c r="C11055" s="404" t="s">
        <v>19203</v>
      </c>
      <c r="D11055" s="405">
        <v>6836.83</v>
      </c>
    </row>
    <row r="11056" spans="1:4" ht="13.2">
      <c r="A11056" s="404">
        <v>41203</v>
      </c>
      <c r="B11056" s="404" t="s">
        <v>22737</v>
      </c>
      <c r="C11056" s="404" t="s">
        <v>19203</v>
      </c>
      <c r="D11056" s="405">
        <v>1800.56</v>
      </c>
    </row>
    <row r="11057" spans="1:4" ht="13.2">
      <c r="A11057" s="404">
        <v>41204</v>
      </c>
      <c r="B11057" s="404" t="s">
        <v>22738</v>
      </c>
      <c r="C11057" s="404" t="s">
        <v>19203</v>
      </c>
      <c r="D11057" s="405">
        <v>2545.54</v>
      </c>
    </row>
    <row r="11058" spans="1:4" ht="13.2">
      <c r="A11058" s="404">
        <v>41210</v>
      </c>
      <c r="B11058" s="404" t="s">
        <v>22739</v>
      </c>
      <c r="C11058" s="404" t="s">
        <v>19203</v>
      </c>
      <c r="D11058" s="405">
        <v>4252.26</v>
      </c>
    </row>
    <row r="11059" spans="1:4" ht="13.2">
      <c r="A11059" s="404">
        <v>41208</v>
      </c>
      <c r="B11059" s="404" t="s">
        <v>22740</v>
      </c>
      <c r="C11059" s="404" t="s">
        <v>19203</v>
      </c>
      <c r="D11059" s="405">
        <v>1488.54</v>
      </c>
    </row>
    <row r="11060" spans="1:4" ht="13.2">
      <c r="A11060" s="404">
        <v>41211</v>
      </c>
      <c r="B11060" s="404" t="s">
        <v>22741</v>
      </c>
      <c r="C11060" s="404" t="s">
        <v>19203</v>
      </c>
      <c r="D11060" s="405">
        <v>5991.37</v>
      </c>
    </row>
    <row r="11061" spans="1:4" ht="13.2">
      <c r="A11061" s="404">
        <v>13339</v>
      </c>
      <c r="B11061" s="404" t="s">
        <v>22742</v>
      </c>
      <c r="C11061" s="404" t="s">
        <v>19203</v>
      </c>
      <c r="D11061" s="405">
        <v>2017.33</v>
      </c>
    </row>
    <row r="11062" spans="1:4" ht="13.2">
      <c r="A11062" s="404">
        <v>41213</v>
      </c>
      <c r="B11062" s="404" t="s">
        <v>22743</v>
      </c>
      <c r="C11062" s="404" t="s">
        <v>19203</v>
      </c>
      <c r="D11062" s="405">
        <v>12418.63</v>
      </c>
    </row>
    <row r="11063" spans="1:4" ht="13.2">
      <c r="A11063" s="404">
        <v>41209</v>
      </c>
      <c r="B11063" s="404" t="s">
        <v>22744</v>
      </c>
      <c r="C11063" s="404" t="s">
        <v>19203</v>
      </c>
      <c r="D11063" s="405">
        <v>2775.59</v>
      </c>
    </row>
    <row r="11064" spans="1:4" ht="13.2">
      <c r="A11064" s="404">
        <v>41216</v>
      </c>
      <c r="B11064" s="404" t="s">
        <v>22745</v>
      </c>
      <c r="C11064" s="404" t="s">
        <v>19203</v>
      </c>
      <c r="D11064" s="405">
        <v>5199.05</v>
      </c>
    </row>
    <row r="11065" spans="1:4" ht="13.2">
      <c r="A11065" s="404">
        <v>41217</v>
      </c>
      <c r="B11065" s="404" t="s">
        <v>22746</v>
      </c>
      <c r="C11065" s="404" t="s">
        <v>19203</v>
      </c>
      <c r="D11065" s="405">
        <v>8335.92</v>
      </c>
    </row>
    <row r="11066" spans="1:4" ht="13.2">
      <c r="A11066" s="404">
        <v>41218</v>
      </c>
      <c r="B11066" s="404" t="s">
        <v>22747</v>
      </c>
      <c r="C11066" s="404" t="s">
        <v>19203</v>
      </c>
      <c r="D11066" s="405">
        <v>11178.73</v>
      </c>
    </row>
    <row r="11067" spans="1:4" ht="13.2">
      <c r="A11067" s="404">
        <v>41214</v>
      </c>
      <c r="B11067" s="404" t="s">
        <v>22748</v>
      </c>
      <c r="C11067" s="404" t="s">
        <v>19203</v>
      </c>
      <c r="D11067" s="405">
        <v>2357.0100000000002</v>
      </c>
    </row>
    <row r="11068" spans="1:4" ht="13.2">
      <c r="A11068" s="404">
        <v>41215</v>
      </c>
      <c r="B11068" s="404" t="s">
        <v>22749</v>
      </c>
      <c r="C11068" s="404" t="s">
        <v>19203</v>
      </c>
      <c r="D11068" s="405">
        <v>3548.81</v>
      </c>
    </row>
    <row r="11069" spans="1:4" ht="13.2">
      <c r="A11069" s="404">
        <v>41221</v>
      </c>
      <c r="B11069" s="404" t="s">
        <v>22750</v>
      </c>
      <c r="C11069" s="404" t="s">
        <v>19203</v>
      </c>
      <c r="D11069" s="405">
        <v>10275.620000000001</v>
      </c>
    </row>
    <row r="11070" spans="1:4" ht="13.2">
      <c r="A11070" s="404">
        <v>41222</v>
      </c>
      <c r="B11070" s="404" t="s">
        <v>22751</v>
      </c>
      <c r="C11070" s="404" t="s">
        <v>19203</v>
      </c>
      <c r="D11070" s="405">
        <v>14704.53</v>
      </c>
    </row>
    <row r="11071" spans="1:4" ht="13.2">
      <c r="A11071" s="404">
        <v>41195</v>
      </c>
      <c r="B11071" s="404" t="s">
        <v>22752</v>
      </c>
      <c r="C11071" s="404" t="s">
        <v>19203</v>
      </c>
      <c r="D11071" s="405">
        <v>755.77</v>
      </c>
    </row>
    <row r="11072" spans="1:4" ht="13.2">
      <c r="A11072" s="404">
        <v>41198</v>
      </c>
      <c r="B11072" s="404" t="s">
        <v>22753</v>
      </c>
      <c r="C11072" s="404" t="s">
        <v>19203</v>
      </c>
      <c r="D11072" s="405">
        <v>2953.37</v>
      </c>
    </row>
    <row r="11073" spans="1:4" ht="13.2">
      <c r="A11073" s="404">
        <v>41196</v>
      </c>
      <c r="B11073" s="404" t="s">
        <v>22754</v>
      </c>
      <c r="C11073" s="404" t="s">
        <v>19203</v>
      </c>
      <c r="D11073" s="405">
        <v>936.82</v>
      </c>
    </row>
    <row r="11074" spans="1:4" ht="13.2">
      <c r="A11074" s="404">
        <v>5033</v>
      </c>
      <c r="B11074" s="404" t="s">
        <v>22755</v>
      </c>
      <c r="C11074" s="404" t="s">
        <v>19203</v>
      </c>
      <c r="D11074" s="405">
        <v>1230</v>
      </c>
    </row>
    <row r="11075" spans="1:4" ht="13.2">
      <c r="A11075" s="404">
        <v>41197</v>
      </c>
      <c r="B11075" s="404" t="s">
        <v>22756</v>
      </c>
      <c r="C11075" s="404" t="s">
        <v>19203</v>
      </c>
      <c r="D11075" s="405">
        <v>1827.01</v>
      </c>
    </row>
    <row r="11076" spans="1:4" ht="13.2">
      <c r="A11076" s="404">
        <v>12388</v>
      </c>
      <c r="B11076" s="404" t="s">
        <v>22757</v>
      </c>
      <c r="C11076" s="404" t="s">
        <v>19203</v>
      </c>
      <c r="D11076" s="405">
        <v>245.27</v>
      </c>
    </row>
    <row r="11077" spans="1:4" ht="13.2">
      <c r="A11077" s="404">
        <v>2731</v>
      </c>
      <c r="B11077" s="404" t="s">
        <v>22758</v>
      </c>
      <c r="C11077" s="404" t="s">
        <v>19247</v>
      </c>
      <c r="D11077" s="405">
        <v>83.33</v>
      </c>
    </row>
    <row r="11078" spans="1:4" ht="13.2">
      <c r="A11078" s="404">
        <v>41457</v>
      </c>
      <c r="B11078" s="404" t="s">
        <v>22759</v>
      </c>
      <c r="C11078" s="404" t="s">
        <v>19203</v>
      </c>
      <c r="D11078" s="405">
        <v>1692.38</v>
      </c>
    </row>
    <row r="11079" spans="1:4" ht="13.2">
      <c r="A11079" s="404">
        <v>41458</v>
      </c>
      <c r="B11079" s="404" t="s">
        <v>22760</v>
      </c>
      <c r="C11079" s="404" t="s">
        <v>19203</v>
      </c>
      <c r="D11079" s="405">
        <v>2362.64</v>
      </c>
    </row>
    <row r="11080" spans="1:4" ht="13.2">
      <c r="A11080" s="404">
        <v>41459</v>
      </c>
      <c r="B11080" s="404" t="s">
        <v>22761</v>
      </c>
      <c r="C11080" s="404" t="s">
        <v>19203</v>
      </c>
      <c r="D11080" s="405">
        <v>3295.71</v>
      </c>
    </row>
    <row r="11081" spans="1:4" ht="13.2">
      <c r="A11081" s="404">
        <v>41461</v>
      </c>
      <c r="B11081" s="404" t="s">
        <v>22762</v>
      </c>
      <c r="C11081" s="404" t="s">
        <v>19203</v>
      </c>
      <c r="D11081" s="405">
        <v>4493.53</v>
      </c>
    </row>
    <row r="11082" spans="1:4" ht="13.2">
      <c r="A11082" s="404">
        <v>44537</v>
      </c>
      <c r="B11082" s="404" t="s">
        <v>22763</v>
      </c>
      <c r="C11082" s="404" t="s">
        <v>20258</v>
      </c>
      <c r="D11082" s="405">
        <v>311.69</v>
      </c>
    </row>
    <row r="11083" spans="1:4" ht="13.2">
      <c r="A11083" s="404">
        <v>11844</v>
      </c>
      <c r="B11083" s="404" t="s">
        <v>22764</v>
      </c>
      <c r="C11083" s="404" t="s">
        <v>19247</v>
      </c>
      <c r="D11083" s="405">
        <v>76.92</v>
      </c>
    </row>
    <row r="11084" spans="1:4" ht="13.2">
      <c r="A11084" s="404">
        <v>4465</v>
      </c>
      <c r="B11084" s="404" t="s">
        <v>22765</v>
      </c>
      <c r="C11084" s="404" t="s">
        <v>19247</v>
      </c>
      <c r="D11084" s="405">
        <v>63.93</v>
      </c>
    </row>
    <row r="11085" spans="1:4" ht="13.2">
      <c r="A11085" s="404">
        <v>35273</v>
      </c>
      <c r="B11085" s="404" t="s">
        <v>22766</v>
      </c>
      <c r="C11085" s="404" t="s">
        <v>19247</v>
      </c>
      <c r="D11085" s="405">
        <v>76.66</v>
      </c>
    </row>
    <row r="11086" spans="1:4" ht="13.2">
      <c r="A11086" s="404">
        <v>4470</v>
      </c>
      <c r="B11086" s="404" t="s">
        <v>22767</v>
      </c>
      <c r="C11086" s="404" t="s">
        <v>19247</v>
      </c>
      <c r="D11086" s="405">
        <v>176.92</v>
      </c>
    </row>
    <row r="11087" spans="1:4" ht="13.2">
      <c r="A11087" s="404">
        <v>20204</v>
      </c>
      <c r="B11087" s="404" t="s">
        <v>22768</v>
      </c>
      <c r="C11087" s="404" t="s">
        <v>19247</v>
      </c>
      <c r="D11087" s="405">
        <v>117.95</v>
      </c>
    </row>
    <row r="11088" spans="1:4" ht="13.2">
      <c r="A11088" s="404">
        <v>20208</v>
      </c>
      <c r="B11088" s="404" t="s">
        <v>22769</v>
      </c>
      <c r="C11088" s="404" t="s">
        <v>19247</v>
      </c>
      <c r="D11088" s="405">
        <v>159.22999999999999</v>
      </c>
    </row>
    <row r="11089" spans="1:4" ht="13.2">
      <c r="A11089" s="404">
        <v>4437</v>
      </c>
      <c r="B11089" s="404" t="s">
        <v>22770</v>
      </c>
      <c r="C11089" s="404" t="s">
        <v>19247</v>
      </c>
      <c r="D11089" s="405">
        <v>132.69</v>
      </c>
    </row>
    <row r="11090" spans="1:4" ht="13.2">
      <c r="A11090" s="404">
        <v>14580</v>
      </c>
      <c r="B11090" s="404" t="s">
        <v>22771</v>
      </c>
      <c r="C11090" s="404" t="s">
        <v>19247</v>
      </c>
      <c r="D11090" s="405">
        <v>132.69</v>
      </c>
    </row>
    <row r="11091" spans="1:4" ht="13.2">
      <c r="A11091" s="404">
        <v>40304</v>
      </c>
      <c r="B11091" s="404" t="s">
        <v>22772</v>
      </c>
      <c r="C11091" s="404" t="s">
        <v>19251</v>
      </c>
      <c r="D11091" s="405">
        <v>23.54</v>
      </c>
    </row>
    <row r="11092" spans="1:4" ht="13.2">
      <c r="A11092" s="404">
        <v>5065</v>
      </c>
      <c r="B11092" s="404" t="s">
        <v>22773</v>
      </c>
      <c r="C11092" s="404" t="s">
        <v>19251</v>
      </c>
      <c r="D11092" s="405">
        <v>36.28</v>
      </c>
    </row>
    <row r="11093" spans="1:4" ht="13.2">
      <c r="A11093" s="404">
        <v>5072</v>
      </c>
      <c r="B11093" s="404" t="s">
        <v>22774</v>
      </c>
      <c r="C11093" s="404" t="s">
        <v>19251</v>
      </c>
      <c r="D11093" s="405">
        <v>33.56</v>
      </c>
    </row>
    <row r="11094" spans="1:4" ht="13.2">
      <c r="A11094" s="404">
        <v>5066</v>
      </c>
      <c r="B11094" s="404" t="s">
        <v>22775</v>
      </c>
      <c r="C11094" s="404" t="s">
        <v>19251</v>
      </c>
      <c r="D11094" s="405">
        <v>25.13</v>
      </c>
    </row>
    <row r="11095" spans="1:4" ht="13.2">
      <c r="A11095" s="404">
        <v>5063</v>
      </c>
      <c r="B11095" s="404" t="s">
        <v>22776</v>
      </c>
      <c r="C11095" s="404" t="s">
        <v>19251</v>
      </c>
      <c r="D11095" s="405">
        <v>22.76</v>
      </c>
    </row>
    <row r="11096" spans="1:4" ht="13.2">
      <c r="A11096" s="404">
        <v>20247</v>
      </c>
      <c r="B11096" s="404" t="s">
        <v>22777</v>
      </c>
      <c r="C11096" s="404" t="s">
        <v>19251</v>
      </c>
      <c r="D11096" s="405">
        <v>21.12</v>
      </c>
    </row>
    <row r="11097" spans="1:4" ht="13.2">
      <c r="A11097" s="404">
        <v>5074</v>
      </c>
      <c r="B11097" s="404" t="s">
        <v>22778</v>
      </c>
      <c r="C11097" s="404" t="s">
        <v>19251</v>
      </c>
      <c r="D11097" s="405">
        <v>21.37</v>
      </c>
    </row>
    <row r="11098" spans="1:4" ht="13.2">
      <c r="A11098" s="404">
        <v>5067</v>
      </c>
      <c r="B11098" s="404" t="s">
        <v>22779</v>
      </c>
      <c r="C11098" s="404" t="s">
        <v>19251</v>
      </c>
      <c r="D11098" s="405">
        <v>20.329999999999998</v>
      </c>
    </row>
    <row r="11099" spans="1:4" ht="13.2">
      <c r="A11099" s="404">
        <v>5078</v>
      </c>
      <c r="B11099" s="404" t="s">
        <v>22780</v>
      </c>
      <c r="C11099" s="404" t="s">
        <v>19251</v>
      </c>
      <c r="D11099" s="405">
        <v>20.100000000000001</v>
      </c>
    </row>
    <row r="11100" spans="1:4" ht="13.2">
      <c r="A11100" s="404">
        <v>5068</v>
      </c>
      <c r="B11100" s="404" t="s">
        <v>22781</v>
      </c>
      <c r="C11100" s="404" t="s">
        <v>19251</v>
      </c>
      <c r="D11100" s="405">
        <v>19.07</v>
      </c>
    </row>
    <row r="11101" spans="1:4" ht="13.2">
      <c r="A11101" s="404">
        <v>5073</v>
      </c>
      <c r="B11101" s="404" t="s">
        <v>22782</v>
      </c>
      <c r="C11101" s="404" t="s">
        <v>19251</v>
      </c>
      <c r="D11101" s="405">
        <v>19.440000000000001</v>
      </c>
    </row>
    <row r="11102" spans="1:4" ht="13.2">
      <c r="A11102" s="404">
        <v>5069</v>
      </c>
      <c r="B11102" s="404" t="s">
        <v>22783</v>
      </c>
      <c r="C11102" s="404" t="s">
        <v>19251</v>
      </c>
      <c r="D11102" s="405">
        <v>19.440000000000001</v>
      </c>
    </row>
    <row r="11103" spans="1:4" ht="13.2">
      <c r="A11103" s="404">
        <v>5070</v>
      </c>
      <c r="B11103" s="404" t="s">
        <v>22784</v>
      </c>
      <c r="C11103" s="404" t="s">
        <v>19251</v>
      </c>
      <c r="D11103" s="405">
        <v>19.649999999999999</v>
      </c>
    </row>
    <row r="11104" spans="1:4" ht="13.2">
      <c r="A11104" s="404">
        <v>5071</v>
      </c>
      <c r="B11104" s="404" t="s">
        <v>22785</v>
      </c>
      <c r="C11104" s="404" t="s">
        <v>19251</v>
      </c>
      <c r="D11104" s="405">
        <v>19.07</v>
      </c>
    </row>
    <row r="11105" spans="1:4" ht="13.2">
      <c r="A11105" s="404">
        <v>5061</v>
      </c>
      <c r="B11105" s="404" t="s">
        <v>22786</v>
      </c>
      <c r="C11105" s="404" t="s">
        <v>19251</v>
      </c>
      <c r="D11105" s="405">
        <v>18.75</v>
      </c>
    </row>
    <row r="11106" spans="1:4" ht="13.2">
      <c r="A11106" s="404">
        <v>5075</v>
      </c>
      <c r="B11106" s="404" t="s">
        <v>22787</v>
      </c>
      <c r="C11106" s="404" t="s">
        <v>19251</v>
      </c>
      <c r="D11106" s="405">
        <v>19.07</v>
      </c>
    </row>
    <row r="11107" spans="1:4" ht="13.2">
      <c r="A11107" s="404">
        <v>39027</v>
      </c>
      <c r="B11107" s="404" t="s">
        <v>22788</v>
      </c>
      <c r="C11107" s="404" t="s">
        <v>19251</v>
      </c>
      <c r="D11107" s="405">
        <v>19.05</v>
      </c>
    </row>
    <row r="11108" spans="1:4" ht="13.2">
      <c r="A11108" s="404">
        <v>5062</v>
      </c>
      <c r="B11108" s="404" t="s">
        <v>22789</v>
      </c>
      <c r="C11108" s="404" t="s">
        <v>19251</v>
      </c>
      <c r="D11108" s="405">
        <v>19.32</v>
      </c>
    </row>
    <row r="11109" spans="1:4" ht="13.2">
      <c r="A11109" s="404">
        <v>40568</v>
      </c>
      <c r="B11109" s="404" t="s">
        <v>22790</v>
      </c>
      <c r="C11109" s="404" t="s">
        <v>19251</v>
      </c>
      <c r="D11109" s="405">
        <v>19.21</v>
      </c>
    </row>
    <row r="11110" spans="1:4" ht="13.2">
      <c r="A11110" s="404">
        <v>39026</v>
      </c>
      <c r="B11110" s="404" t="s">
        <v>22791</v>
      </c>
      <c r="C11110" s="404" t="s">
        <v>19251</v>
      </c>
      <c r="D11110" s="405">
        <v>21.45</v>
      </c>
    </row>
    <row r="11111" spans="1:4" ht="13.2">
      <c r="A11111" s="404">
        <v>42431</v>
      </c>
      <c r="B11111" s="404" t="s">
        <v>22792</v>
      </c>
      <c r="C11111" s="404" t="s">
        <v>19203</v>
      </c>
      <c r="D11111" s="405">
        <v>3957.85</v>
      </c>
    </row>
    <row r="11112" spans="1:4" ht="13.2">
      <c r="A11112" s="404">
        <v>44074</v>
      </c>
      <c r="B11112" s="404" t="s">
        <v>22793</v>
      </c>
      <c r="C11112" s="404" t="s">
        <v>19253</v>
      </c>
      <c r="D11112" s="405">
        <v>497.86</v>
      </c>
    </row>
    <row r="11113" spans="1:4" ht="13.2">
      <c r="A11113" s="404">
        <v>44072</v>
      </c>
      <c r="B11113" s="404" t="s">
        <v>22794</v>
      </c>
      <c r="C11113" s="404" t="s">
        <v>19253</v>
      </c>
      <c r="D11113" s="405">
        <v>137.97999999999999</v>
      </c>
    </row>
    <row r="11114" spans="1:4" ht="13.2">
      <c r="A11114" s="404">
        <v>511</v>
      </c>
      <c r="B11114" s="404" t="s">
        <v>22795</v>
      </c>
      <c r="C11114" s="404" t="s">
        <v>19253</v>
      </c>
      <c r="D11114" s="405">
        <v>18.7</v>
      </c>
    </row>
    <row r="11115" spans="1:4" ht="13.2">
      <c r="A11115" s="404">
        <v>37540</v>
      </c>
      <c r="B11115" s="404" t="s">
        <v>22796</v>
      </c>
      <c r="C11115" s="404" t="s">
        <v>19203</v>
      </c>
      <c r="D11115" s="405">
        <v>97016.77</v>
      </c>
    </row>
    <row r="11116" spans="1:4" ht="13.2">
      <c r="A11116" s="404">
        <v>37548</v>
      </c>
      <c r="B11116" s="404" t="s">
        <v>22797</v>
      </c>
      <c r="C11116" s="404" t="s">
        <v>19203</v>
      </c>
      <c r="D11116" s="405">
        <v>128595.24</v>
      </c>
    </row>
    <row r="11117" spans="1:4" ht="13.2">
      <c r="A11117" s="404">
        <v>39828</v>
      </c>
      <c r="B11117" s="404" t="s">
        <v>22798</v>
      </c>
      <c r="C11117" s="404" t="s">
        <v>19203</v>
      </c>
      <c r="D11117" s="405">
        <v>771.44</v>
      </c>
    </row>
    <row r="11118" spans="1:4" ht="13.2">
      <c r="A11118" s="404">
        <v>38392</v>
      </c>
      <c r="B11118" s="404" t="s">
        <v>22799</v>
      </c>
      <c r="C11118" s="404" t="s">
        <v>19203</v>
      </c>
      <c r="D11118" s="405">
        <v>67.69</v>
      </c>
    </row>
    <row r="11119" spans="1:4" ht="13.2">
      <c r="A11119" s="404">
        <v>11735</v>
      </c>
      <c r="B11119" s="404" t="s">
        <v>22800</v>
      </c>
      <c r="C11119" s="404" t="s">
        <v>19203</v>
      </c>
      <c r="D11119" s="405">
        <v>8.14</v>
      </c>
    </row>
    <row r="11120" spans="1:4" ht="13.2">
      <c r="A11120" s="404">
        <v>11737</v>
      </c>
      <c r="B11120" s="404" t="s">
        <v>22801</v>
      </c>
      <c r="C11120" s="404" t="s">
        <v>19203</v>
      </c>
      <c r="D11120" s="405">
        <v>11.54</v>
      </c>
    </row>
    <row r="11121" spans="1:4" ht="13.2">
      <c r="A11121" s="404">
        <v>11738</v>
      </c>
      <c r="B11121" s="404" t="s">
        <v>22802</v>
      </c>
      <c r="C11121" s="404" t="s">
        <v>19203</v>
      </c>
      <c r="D11121" s="405">
        <v>14.55</v>
      </c>
    </row>
    <row r="11122" spans="1:4" ht="13.2">
      <c r="A11122" s="404">
        <v>36143</v>
      </c>
      <c r="B11122" s="404" t="s">
        <v>22803</v>
      </c>
      <c r="C11122" s="404" t="s">
        <v>19203</v>
      </c>
      <c r="D11122" s="405">
        <v>27.06</v>
      </c>
    </row>
    <row r="11123" spans="1:4" ht="13.2">
      <c r="A11123" s="404">
        <v>36142</v>
      </c>
      <c r="B11123" s="404" t="s">
        <v>22804</v>
      </c>
      <c r="C11123" s="404" t="s">
        <v>19203</v>
      </c>
      <c r="D11123" s="405">
        <v>1.98</v>
      </c>
    </row>
    <row r="11124" spans="1:4" ht="13.2">
      <c r="A11124" s="404">
        <v>36146</v>
      </c>
      <c r="B11124" s="404" t="s">
        <v>22805</v>
      </c>
      <c r="C11124" s="404" t="s">
        <v>19203</v>
      </c>
      <c r="D11124" s="405">
        <v>224.4</v>
      </c>
    </row>
    <row r="11125" spans="1:4" ht="13.2">
      <c r="A11125" s="404">
        <v>39015</v>
      </c>
      <c r="B11125" s="404" t="s">
        <v>22806</v>
      </c>
      <c r="C11125" s="404" t="s">
        <v>19203</v>
      </c>
      <c r="D11125" s="405">
        <v>0.95</v>
      </c>
    </row>
    <row r="11126" spans="1:4" ht="13.2">
      <c r="A11126" s="404">
        <v>38377</v>
      </c>
      <c r="B11126" s="404" t="s">
        <v>22807</v>
      </c>
      <c r="C11126" s="404" t="s">
        <v>19203</v>
      </c>
      <c r="D11126" s="405">
        <v>45.24</v>
      </c>
    </row>
    <row r="11127" spans="1:4" ht="13.2">
      <c r="A11127" s="404">
        <v>38376</v>
      </c>
      <c r="B11127" s="404" t="s">
        <v>22808</v>
      </c>
      <c r="C11127" s="404" t="s">
        <v>19203</v>
      </c>
      <c r="D11127" s="405">
        <v>51.58</v>
      </c>
    </row>
    <row r="11128" spans="1:4" ht="13.2">
      <c r="A11128" s="404">
        <v>38116</v>
      </c>
      <c r="B11128" s="404" t="s">
        <v>22809</v>
      </c>
      <c r="C11128" s="404" t="s">
        <v>19203</v>
      </c>
      <c r="D11128" s="405">
        <v>5.57</v>
      </c>
    </row>
    <row r="11129" spans="1:4" ht="13.2">
      <c r="A11129" s="404">
        <v>38066</v>
      </c>
      <c r="B11129" s="404" t="s">
        <v>22810</v>
      </c>
      <c r="C11129" s="404" t="s">
        <v>19203</v>
      </c>
      <c r="D11129" s="405">
        <v>9.1999999999999993</v>
      </c>
    </row>
    <row r="11130" spans="1:4" ht="13.2">
      <c r="A11130" s="404">
        <v>38117</v>
      </c>
      <c r="B11130" s="404" t="s">
        <v>22811</v>
      </c>
      <c r="C11130" s="404" t="s">
        <v>19203</v>
      </c>
      <c r="D11130" s="405">
        <v>9.49</v>
      </c>
    </row>
    <row r="11131" spans="1:4" ht="13.2">
      <c r="A11131" s="404">
        <v>38067</v>
      </c>
      <c r="B11131" s="404" t="s">
        <v>22812</v>
      </c>
      <c r="C11131" s="404" t="s">
        <v>19203</v>
      </c>
      <c r="D11131" s="405">
        <v>12.96</v>
      </c>
    </row>
    <row r="11132" spans="1:4" ht="13.2">
      <c r="A11132" s="404">
        <v>11522</v>
      </c>
      <c r="B11132" s="404" t="s">
        <v>22813</v>
      </c>
      <c r="C11132" s="404" t="s">
        <v>19203</v>
      </c>
      <c r="D11132" s="405">
        <v>13.56</v>
      </c>
    </row>
    <row r="11133" spans="1:4" ht="13.2">
      <c r="A11133" s="404">
        <v>43600</v>
      </c>
      <c r="B11133" s="404" t="s">
        <v>22814</v>
      </c>
      <c r="C11133" s="404" t="s">
        <v>19203</v>
      </c>
      <c r="D11133" s="405">
        <v>54.36</v>
      </c>
    </row>
    <row r="11134" spans="1:4" ht="13.2">
      <c r="A11134" s="404">
        <v>5080</v>
      </c>
      <c r="B11134" s="404" t="s">
        <v>22815</v>
      </c>
      <c r="C11134" s="404" t="s">
        <v>19203</v>
      </c>
      <c r="D11134" s="405">
        <v>21.2</v>
      </c>
    </row>
    <row r="11135" spans="1:4" ht="13.2">
      <c r="A11135" s="404">
        <v>38168</v>
      </c>
      <c r="B11135" s="404" t="s">
        <v>22816</v>
      </c>
      <c r="C11135" s="404" t="s">
        <v>19203</v>
      </c>
      <c r="D11135" s="405">
        <v>147.99</v>
      </c>
    </row>
    <row r="11136" spans="1:4" ht="13.2">
      <c r="A11136" s="404">
        <v>43601</v>
      </c>
      <c r="B11136" s="404" t="s">
        <v>22817</v>
      </c>
      <c r="C11136" s="404" t="s">
        <v>19203</v>
      </c>
      <c r="D11136" s="405">
        <v>73.989999999999995</v>
      </c>
    </row>
    <row r="11137" spans="1:4" ht="13.2">
      <c r="A11137" s="404">
        <v>13393</v>
      </c>
      <c r="B11137" s="404" t="s">
        <v>22818</v>
      </c>
      <c r="C11137" s="404" t="s">
        <v>19203</v>
      </c>
      <c r="D11137" s="405">
        <v>326.83999999999997</v>
      </c>
    </row>
    <row r="11138" spans="1:4" ht="13.2">
      <c r="A11138" s="404">
        <v>13395</v>
      </c>
      <c r="B11138" s="404" t="s">
        <v>22819</v>
      </c>
      <c r="C11138" s="404" t="s">
        <v>19203</v>
      </c>
      <c r="D11138" s="405">
        <v>458.03</v>
      </c>
    </row>
    <row r="11139" spans="1:4" ht="13.2">
      <c r="A11139" s="404">
        <v>12039</v>
      </c>
      <c r="B11139" s="404" t="s">
        <v>22820</v>
      </c>
      <c r="C11139" s="404" t="s">
        <v>19203</v>
      </c>
      <c r="D11139" s="405">
        <v>481.34</v>
      </c>
    </row>
    <row r="11140" spans="1:4" ht="13.2">
      <c r="A11140" s="404">
        <v>13396</v>
      </c>
      <c r="B11140" s="404" t="s">
        <v>22821</v>
      </c>
      <c r="C11140" s="404" t="s">
        <v>19203</v>
      </c>
      <c r="D11140" s="405">
        <v>676.02</v>
      </c>
    </row>
    <row r="11141" spans="1:4" ht="13.2">
      <c r="A11141" s="404">
        <v>12041</v>
      </c>
      <c r="B11141" s="404" t="s">
        <v>22822</v>
      </c>
      <c r="C11141" s="404" t="s">
        <v>19203</v>
      </c>
      <c r="D11141" s="405">
        <v>552.01</v>
      </c>
    </row>
    <row r="11142" spans="1:4" ht="13.2">
      <c r="A11142" s="404">
        <v>12043</v>
      </c>
      <c r="B11142" s="404" t="s">
        <v>22823</v>
      </c>
      <c r="C11142" s="404" t="s">
        <v>19203</v>
      </c>
      <c r="D11142" s="405">
        <v>1165.48</v>
      </c>
    </row>
    <row r="11143" spans="1:4" ht="13.2">
      <c r="A11143" s="404">
        <v>39762</v>
      </c>
      <c r="B11143" s="404" t="s">
        <v>22824</v>
      </c>
      <c r="C11143" s="404" t="s">
        <v>19203</v>
      </c>
      <c r="D11143" s="405">
        <v>554.79999999999995</v>
      </c>
    </row>
    <row r="11144" spans="1:4" ht="13.2">
      <c r="A11144" s="404">
        <v>12042</v>
      </c>
      <c r="B11144" s="404" t="s">
        <v>22825</v>
      </c>
      <c r="C11144" s="404" t="s">
        <v>19203</v>
      </c>
      <c r="D11144" s="405">
        <v>809.99</v>
      </c>
    </row>
    <row r="11145" spans="1:4" ht="13.2">
      <c r="A11145" s="404">
        <v>39763</v>
      </c>
      <c r="B11145" s="404" t="s">
        <v>22826</v>
      </c>
      <c r="C11145" s="404" t="s">
        <v>19203</v>
      </c>
      <c r="D11145" s="405">
        <v>947.98</v>
      </c>
    </row>
    <row r="11146" spans="1:4" ht="13.2">
      <c r="A11146" s="404">
        <v>39760</v>
      </c>
      <c r="B11146" s="404" t="s">
        <v>22827</v>
      </c>
      <c r="C11146" s="404" t="s">
        <v>19203</v>
      </c>
      <c r="D11146" s="405">
        <v>944.87</v>
      </c>
    </row>
    <row r="11147" spans="1:4" ht="13.2">
      <c r="A11147" s="404">
        <v>39756</v>
      </c>
      <c r="B11147" s="404" t="s">
        <v>22828</v>
      </c>
      <c r="C11147" s="404" t="s">
        <v>19203</v>
      </c>
      <c r="D11147" s="405">
        <v>339.26</v>
      </c>
    </row>
    <row r="11148" spans="1:4" ht="13.2">
      <c r="A11148" s="404">
        <v>12038</v>
      </c>
      <c r="B11148" s="404" t="s">
        <v>22829</v>
      </c>
      <c r="C11148" s="404" t="s">
        <v>19203</v>
      </c>
      <c r="D11148" s="405">
        <v>423.92</v>
      </c>
    </row>
    <row r="11149" spans="1:4" ht="13.2">
      <c r="A11149" s="404">
        <v>39757</v>
      </c>
      <c r="B11149" s="404" t="s">
        <v>22830</v>
      </c>
      <c r="C11149" s="404" t="s">
        <v>19203</v>
      </c>
      <c r="D11149" s="405">
        <v>391.99</v>
      </c>
    </row>
    <row r="11150" spans="1:4" ht="13.2">
      <c r="A11150" s="404">
        <v>39758</v>
      </c>
      <c r="B11150" s="404" t="s">
        <v>22831</v>
      </c>
      <c r="C11150" s="404" t="s">
        <v>19203</v>
      </c>
      <c r="D11150" s="405">
        <v>571.28</v>
      </c>
    </row>
    <row r="11151" spans="1:4" ht="13.2">
      <c r="A11151" s="404">
        <v>39759</v>
      </c>
      <c r="B11151" s="404" t="s">
        <v>22832</v>
      </c>
      <c r="C11151" s="404" t="s">
        <v>19203</v>
      </c>
      <c r="D11151" s="405">
        <v>705.53</v>
      </c>
    </row>
    <row r="11152" spans="1:4" ht="13.2">
      <c r="A11152" s="404">
        <v>39761</v>
      </c>
      <c r="B11152" s="404" t="s">
        <v>22833</v>
      </c>
      <c r="C11152" s="404" t="s">
        <v>19203</v>
      </c>
      <c r="D11152" s="405">
        <v>848.07</v>
      </c>
    </row>
    <row r="11153" spans="1:4" ht="13.2">
      <c r="A11153" s="404">
        <v>39805</v>
      </c>
      <c r="B11153" s="404" t="s">
        <v>22834</v>
      </c>
      <c r="C11153" s="404" t="s">
        <v>19203</v>
      </c>
      <c r="D11153" s="405">
        <v>137.77000000000001</v>
      </c>
    </row>
    <row r="11154" spans="1:4" ht="13.2">
      <c r="A11154" s="404">
        <v>39806</v>
      </c>
      <c r="B11154" s="404" t="s">
        <v>22835</v>
      </c>
      <c r="C11154" s="404" t="s">
        <v>19203</v>
      </c>
      <c r="D11154" s="405">
        <v>255.24</v>
      </c>
    </row>
    <row r="11155" spans="1:4" ht="13.2">
      <c r="A11155" s="404">
        <v>39807</v>
      </c>
      <c r="B11155" s="404" t="s">
        <v>22836</v>
      </c>
      <c r="C11155" s="404" t="s">
        <v>19203</v>
      </c>
      <c r="D11155" s="405">
        <v>553.16999999999996</v>
      </c>
    </row>
    <row r="11156" spans="1:4" ht="13.2">
      <c r="A11156" s="404">
        <v>43100</v>
      </c>
      <c r="B11156" s="404" t="s">
        <v>22837</v>
      </c>
      <c r="C11156" s="404" t="s">
        <v>19203</v>
      </c>
      <c r="D11156" s="405">
        <v>432.46</v>
      </c>
    </row>
    <row r="11157" spans="1:4" ht="13.2">
      <c r="A11157" s="404">
        <v>39804</v>
      </c>
      <c r="B11157" s="404" t="s">
        <v>22838</v>
      </c>
      <c r="C11157" s="404" t="s">
        <v>19203</v>
      </c>
      <c r="D11157" s="405">
        <v>80.89</v>
      </c>
    </row>
    <row r="11158" spans="1:4" ht="13.2">
      <c r="A11158" s="404">
        <v>39796</v>
      </c>
      <c r="B11158" s="404" t="s">
        <v>22839</v>
      </c>
      <c r="C11158" s="404" t="s">
        <v>19203</v>
      </c>
      <c r="D11158" s="405">
        <v>83.79</v>
      </c>
    </row>
    <row r="11159" spans="1:4" ht="13.2">
      <c r="A11159" s="404">
        <v>39797</v>
      </c>
      <c r="B11159" s="404" t="s">
        <v>22840</v>
      </c>
      <c r="C11159" s="404" t="s">
        <v>19203</v>
      </c>
      <c r="D11159" s="405">
        <v>131.53</v>
      </c>
    </row>
    <row r="11160" spans="1:4" ht="13.2">
      <c r="A11160" s="404">
        <v>39798</v>
      </c>
      <c r="B11160" s="404" t="s">
        <v>22841</v>
      </c>
      <c r="C11160" s="404" t="s">
        <v>19203</v>
      </c>
      <c r="D11160" s="405">
        <v>225.61</v>
      </c>
    </row>
    <row r="11161" spans="1:4" ht="13.2">
      <c r="A11161" s="404">
        <v>39794</v>
      </c>
      <c r="B11161" s="404" t="s">
        <v>22842</v>
      </c>
      <c r="C11161" s="404" t="s">
        <v>19203</v>
      </c>
      <c r="D11161" s="405">
        <v>35.56</v>
      </c>
    </row>
    <row r="11162" spans="1:4" ht="13.2">
      <c r="A11162" s="404">
        <v>39795</v>
      </c>
      <c r="B11162" s="404" t="s">
        <v>22843</v>
      </c>
      <c r="C11162" s="404" t="s">
        <v>19203</v>
      </c>
      <c r="D11162" s="405">
        <v>56.19</v>
      </c>
    </row>
    <row r="11163" spans="1:4" ht="13.2">
      <c r="A11163" s="404">
        <v>39799</v>
      </c>
      <c r="B11163" s="404" t="s">
        <v>22844</v>
      </c>
      <c r="C11163" s="404" t="s">
        <v>19203</v>
      </c>
      <c r="D11163" s="405">
        <v>41.45</v>
      </c>
    </row>
    <row r="11164" spans="1:4" ht="13.2">
      <c r="A11164" s="404">
        <v>39801</v>
      </c>
      <c r="B11164" s="404" t="s">
        <v>22845</v>
      </c>
      <c r="C11164" s="404" t="s">
        <v>19203</v>
      </c>
      <c r="D11164" s="405">
        <v>118.65</v>
      </c>
    </row>
    <row r="11165" spans="1:4" ht="13.2">
      <c r="A11165" s="404">
        <v>39802</v>
      </c>
      <c r="B11165" s="404" t="s">
        <v>22846</v>
      </c>
      <c r="C11165" s="404" t="s">
        <v>19203</v>
      </c>
      <c r="D11165" s="405">
        <v>173.92</v>
      </c>
    </row>
    <row r="11166" spans="1:4" ht="13.2">
      <c r="A11166" s="404">
        <v>39803</v>
      </c>
      <c r="B11166" s="404" t="s">
        <v>22847</v>
      </c>
      <c r="C11166" s="404" t="s">
        <v>19203</v>
      </c>
      <c r="D11166" s="405">
        <v>242.62</v>
      </c>
    </row>
    <row r="11167" spans="1:4" ht="13.2">
      <c r="A11167" s="404">
        <v>39800</v>
      </c>
      <c r="B11167" s="404" t="s">
        <v>22848</v>
      </c>
      <c r="C11167" s="404" t="s">
        <v>19203</v>
      </c>
      <c r="D11167" s="405">
        <v>70.62</v>
      </c>
    </row>
    <row r="11168" spans="1:4" ht="13.2">
      <c r="A11168" s="404">
        <v>43837</v>
      </c>
      <c r="B11168" s="404" t="s">
        <v>22849</v>
      </c>
      <c r="C11168" s="404" t="s">
        <v>19203</v>
      </c>
      <c r="D11168" s="405">
        <v>1226.58</v>
      </c>
    </row>
    <row r="11169" spans="1:4" ht="13.2">
      <c r="A11169" s="404">
        <v>43836</v>
      </c>
      <c r="B11169" s="404" t="s">
        <v>22850</v>
      </c>
      <c r="C11169" s="404" t="s">
        <v>19203</v>
      </c>
      <c r="D11169" s="405">
        <v>2495.87</v>
      </c>
    </row>
    <row r="11170" spans="1:4" ht="13.2">
      <c r="A11170" s="404">
        <v>21059</v>
      </c>
      <c r="B11170" s="404" t="s">
        <v>22851</v>
      </c>
      <c r="C11170" s="404" t="s">
        <v>19203</v>
      </c>
      <c r="D11170" s="405">
        <v>41.01</v>
      </c>
    </row>
    <row r="11171" spans="1:4" ht="13.2">
      <c r="A11171" s="404">
        <v>11234</v>
      </c>
      <c r="B11171" s="404" t="s">
        <v>22852</v>
      </c>
      <c r="C11171" s="404" t="s">
        <v>19203</v>
      </c>
      <c r="D11171" s="405">
        <v>61.81</v>
      </c>
    </row>
    <row r="11172" spans="1:4" ht="13.2">
      <c r="A11172" s="404">
        <v>21060</v>
      </c>
      <c r="B11172" s="404" t="s">
        <v>22853</v>
      </c>
      <c r="C11172" s="404" t="s">
        <v>19203</v>
      </c>
      <c r="D11172" s="405">
        <v>76.08</v>
      </c>
    </row>
    <row r="11173" spans="1:4" ht="13.2">
      <c r="A11173" s="404">
        <v>21061</v>
      </c>
      <c r="B11173" s="404" t="s">
        <v>22854</v>
      </c>
      <c r="C11173" s="404" t="s">
        <v>19203</v>
      </c>
      <c r="D11173" s="405">
        <v>95.1</v>
      </c>
    </row>
    <row r="11174" spans="1:4" ht="13.2">
      <c r="A11174" s="404">
        <v>21062</v>
      </c>
      <c r="B11174" s="404" t="s">
        <v>22855</v>
      </c>
      <c r="C11174" s="404" t="s">
        <v>19203</v>
      </c>
      <c r="D11174" s="405">
        <v>149.79</v>
      </c>
    </row>
    <row r="11175" spans="1:4" ht="13.2">
      <c r="A11175" s="404">
        <v>11708</v>
      </c>
      <c r="B11175" s="404" t="s">
        <v>22856</v>
      </c>
      <c r="C11175" s="404" t="s">
        <v>19203</v>
      </c>
      <c r="D11175" s="405">
        <v>16.34</v>
      </c>
    </row>
    <row r="11176" spans="1:4" ht="13.2">
      <c r="A11176" s="404">
        <v>11709</v>
      </c>
      <c r="B11176" s="404" t="s">
        <v>22857</v>
      </c>
      <c r="C11176" s="404" t="s">
        <v>19203</v>
      </c>
      <c r="D11176" s="405">
        <v>38.39</v>
      </c>
    </row>
    <row r="11177" spans="1:4" ht="13.2">
      <c r="A11177" s="404">
        <v>11710</v>
      </c>
      <c r="B11177" s="404" t="s">
        <v>22858</v>
      </c>
      <c r="C11177" s="404" t="s">
        <v>19203</v>
      </c>
      <c r="D11177" s="405">
        <v>88.27</v>
      </c>
    </row>
    <row r="11178" spans="1:4" ht="13.2">
      <c r="A11178" s="404">
        <v>11707</v>
      </c>
      <c r="B11178" s="404" t="s">
        <v>22859</v>
      </c>
      <c r="C11178" s="404" t="s">
        <v>19203</v>
      </c>
      <c r="D11178" s="405">
        <v>12.24</v>
      </c>
    </row>
    <row r="11179" spans="1:4" ht="13.2">
      <c r="A11179" s="404">
        <v>5102</v>
      </c>
      <c r="B11179" s="404" t="s">
        <v>22860</v>
      </c>
      <c r="C11179" s="404" t="s">
        <v>19203</v>
      </c>
      <c r="D11179" s="405">
        <v>11.43</v>
      </c>
    </row>
    <row r="11180" spans="1:4" ht="13.2">
      <c r="A11180" s="404">
        <v>11739</v>
      </c>
      <c r="B11180" s="404" t="s">
        <v>22861</v>
      </c>
      <c r="C11180" s="404" t="s">
        <v>19203</v>
      </c>
      <c r="D11180" s="405">
        <v>8.15</v>
      </c>
    </row>
    <row r="11181" spans="1:4" ht="13.2">
      <c r="A11181" s="404">
        <v>11711</v>
      </c>
      <c r="B11181" s="404" t="s">
        <v>22862</v>
      </c>
      <c r="C11181" s="404" t="s">
        <v>19203</v>
      </c>
      <c r="D11181" s="405">
        <v>9.52</v>
      </c>
    </row>
    <row r="11182" spans="1:4" ht="13.2">
      <c r="A11182" s="404">
        <v>11741</v>
      </c>
      <c r="B11182" s="404" t="s">
        <v>22863</v>
      </c>
      <c r="C11182" s="404" t="s">
        <v>19203</v>
      </c>
      <c r="D11182" s="405">
        <v>10.37</v>
      </c>
    </row>
    <row r="11183" spans="1:4" ht="13.2">
      <c r="A11183" s="404">
        <v>11745</v>
      </c>
      <c r="B11183" s="404" t="s">
        <v>22864</v>
      </c>
      <c r="C11183" s="404" t="s">
        <v>19203</v>
      </c>
      <c r="D11183" s="405">
        <v>13.67</v>
      </c>
    </row>
    <row r="11184" spans="1:4" ht="13.2">
      <c r="A11184" s="404">
        <v>11743</v>
      </c>
      <c r="B11184" s="404" t="s">
        <v>22865</v>
      </c>
      <c r="C11184" s="404" t="s">
        <v>19203</v>
      </c>
      <c r="D11184" s="405">
        <v>8.7100000000000009</v>
      </c>
    </row>
    <row r="11185" spans="1:4" ht="13.2">
      <c r="A11185" s="404">
        <v>1088</v>
      </c>
      <c r="B11185" s="404" t="s">
        <v>22866</v>
      </c>
      <c r="C11185" s="404" t="s">
        <v>19203</v>
      </c>
      <c r="D11185" s="405">
        <v>30.1</v>
      </c>
    </row>
    <row r="11186" spans="1:4" ht="13.2">
      <c r="A11186" s="404">
        <v>1086</v>
      </c>
      <c r="B11186" s="404" t="s">
        <v>22867</v>
      </c>
      <c r="C11186" s="404" t="s">
        <v>19203</v>
      </c>
      <c r="D11186" s="405">
        <v>39.520000000000003</v>
      </c>
    </row>
    <row r="11187" spans="1:4" ht="13.2">
      <c r="A11187" s="404">
        <v>39374</v>
      </c>
      <c r="B11187" s="404" t="s">
        <v>22868</v>
      </c>
      <c r="C11187" s="404" t="s">
        <v>19203</v>
      </c>
      <c r="D11187" s="405">
        <v>155</v>
      </c>
    </row>
    <row r="11188" spans="1:4" ht="13.2">
      <c r="A11188" s="404">
        <v>5104</v>
      </c>
      <c r="B11188" s="404" t="s">
        <v>22869</v>
      </c>
      <c r="C11188" s="404" t="s">
        <v>19251</v>
      </c>
      <c r="D11188" s="405">
        <v>95.04</v>
      </c>
    </row>
    <row r="11189" spans="1:4" ht="13.2">
      <c r="A11189" s="404">
        <v>44530</v>
      </c>
      <c r="B11189" s="404" t="s">
        <v>22870</v>
      </c>
      <c r="C11189" s="404" t="s">
        <v>19203</v>
      </c>
      <c r="D11189" s="405">
        <v>55.73</v>
      </c>
    </row>
    <row r="11190" spans="1:4" ht="13.2">
      <c r="A11190" s="404">
        <v>2710</v>
      </c>
      <c r="B11190" s="404" t="s">
        <v>22871</v>
      </c>
      <c r="C11190" s="404" t="s">
        <v>19203</v>
      </c>
      <c r="D11190" s="405">
        <v>44.51</v>
      </c>
    </row>
    <row r="11191" spans="1:4" ht="13.2">
      <c r="A11191" s="404">
        <v>14575</v>
      </c>
      <c r="B11191" s="404" t="s">
        <v>22872</v>
      </c>
      <c r="C11191" s="404" t="s">
        <v>19203</v>
      </c>
      <c r="D11191" s="405">
        <v>4738555.4800000004</v>
      </c>
    </row>
    <row r="11192" spans="1:4" ht="13.2">
      <c r="A11192" s="404">
        <v>20043</v>
      </c>
      <c r="B11192" s="404" t="s">
        <v>22873</v>
      </c>
      <c r="C11192" s="404" t="s">
        <v>19203</v>
      </c>
      <c r="D11192" s="405">
        <v>9.02</v>
      </c>
    </row>
    <row r="11193" spans="1:4" ht="13.2">
      <c r="A11193" s="404">
        <v>20044</v>
      </c>
      <c r="B11193" s="404" t="s">
        <v>22874</v>
      </c>
      <c r="C11193" s="404" t="s">
        <v>19203</v>
      </c>
      <c r="D11193" s="405">
        <v>10.46</v>
      </c>
    </row>
    <row r="11194" spans="1:4" ht="13.2">
      <c r="A11194" s="404">
        <v>20042</v>
      </c>
      <c r="B11194" s="404" t="s">
        <v>22875</v>
      </c>
      <c r="C11194" s="404" t="s">
        <v>19203</v>
      </c>
      <c r="D11194" s="405">
        <v>7.83</v>
      </c>
    </row>
    <row r="11195" spans="1:4" ht="13.2">
      <c r="A11195" s="404">
        <v>20046</v>
      </c>
      <c r="B11195" s="404" t="s">
        <v>22876</v>
      </c>
      <c r="C11195" s="404" t="s">
        <v>19203</v>
      </c>
      <c r="D11195" s="405">
        <v>18.53</v>
      </c>
    </row>
    <row r="11196" spans="1:4" ht="13.2">
      <c r="A11196" s="404">
        <v>20047</v>
      </c>
      <c r="B11196" s="404" t="s">
        <v>22877</v>
      </c>
      <c r="C11196" s="404" t="s">
        <v>19203</v>
      </c>
      <c r="D11196" s="405">
        <v>55.57</v>
      </c>
    </row>
    <row r="11197" spans="1:4" ht="13.2">
      <c r="A11197" s="404">
        <v>20045</v>
      </c>
      <c r="B11197" s="404" t="s">
        <v>22878</v>
      </c>
      <c r="C11197" s="404" t="s">
        <v>19203</v>
      </c>
      <c r="D11197" s="405">
        <v>9.3699999999999992</v>
      </c>
    </row>
    <row r="11198" spans="1:4" ht="13.2">
      <c r="A11198" s="404">
        <v>20972</v>
      </c>
      <c r="B11198" s="404" t="s">
        <v>22879</v>
      </c>
      <c r="C11198" s="404" t="s">
        <v>19203</v>
      </c>
      <c r="D11198" s="405">
        <v>128.57</v>
      </c>
    </row>
    <row r="11199" spans="1:4" ht="13.2">
      <c r="A11199" s="404">
        <v>11321</v>
      </c>
      <c r="B11199" s="404" t="s">
        <v>22880</v>
      </c>
      <c r="C11199" s="404" t="s">
        <v>19203</v>
      </c>
      <c r="D11199" s="405">
        <v>23.81</v>
      </c>
    </row>
    <row r="11200" spans="1:4" ht="13.2">
      <c r="A11200" s="404">
        <v>11323</v>
      </c>
      <c r="B11200" s="404" t="s">
        <v>22881</v>
      </c>
      <c r="C11200" s="404" t="s">
        <v>19203</v>
      </c>
      <c r="D11200" s="405">
        <v>27.39</v>
      </c>
    </row>
    <row r="11201" spans="1:4" ht="13.2">
      <c r="A11201" s="404">
        <v>20327</v>
      </c>
      <c r="B11201" s="404" t="s">
        <v>22882</v>
      </c>
      <c r="C11201" s="404" t="s">
        <v>19203</v>
      </c>
      <c r="D11201" s="405">
        <v>15.54</v>
      </c>
    </row>
    <row r="11202" spans="1:4" ht="13.2">
      <c r="A11202" s="404">
        <v>6034</v>
      </c>
      <c r="B11202" s="404" t="s">
        <v>22883</v>
      </c>
      <c r="C11202" s="404" t="s">
        <v>19203</v>
      </c>
      <c r="D11202" s="405">
        <v>8.1199999999999992</v>
      </c>
    </row>
    <row r="11203" spans="1:4" ht="13.2">
      <c r="A11203" s="404">
        <v>6036</v>
      </c>
      <c r="B11203" s="404" t="s">
        <v>22884</v>
      </c>
      <c r="C11203" s="404" t="s">
        <v>19203</v>
      </c>
      <c r="D11203" s="405">
        <v>11.06</v>
      </c>
    </row>
    <row r="11204" spans="1:4" ht="13.2">
      <c r="A11204" s="404">
        <v>6031</v>
      </c>
      <c r="B11204" s="404" t="s">
        <v>22885</v>
      </c>
      <c r="C11204" s="404" t="s">
        <v>19203</v>
      </c>
      <c r="D11204" s="405">
        <v>13</v>
      </c>
    </row>
    <row r="11205" spans="1:4" ht="13.2">
      <c r="A11205" s="404">
        <v>6029</v>
      </c>
      <c r="B11205" s="404" t="s">
        <v>22886</v>
      </c>
      <c r="C11205" s="404" t="s">
        <v>19203</v>
      </c>
      <c r="D11205" s="405">
        <v>13.13</v>
      </c>
    </row>
    <row r="11206" spans="1:4" ht="13.2">
      <c r="A11206" s="404">
        <v>6033</v>
      </c>
      <c r="B11206" s="404" t="s">
        <v>22887</v>
      </c>
      <c r="C11206" s="404" t="s">
        <v>19203</v>
      </c>
      <c r="D11206" s="405">
        <v>17.309999999999999</v>
      </c>
    </row>
    <row r="11207" spans="1:4" ht="13.2">
      <c r="A11207" s="404">
        <v>11672</v>
      </c>
      <c r="B11207" s="404" t="s">
        <v>22888</v>
      </c>
      <c r="C11207" s="404" t="s">
        <v>19203</v>
      </c>
      <c r="D11207" s="405">
        <v>37.659999999999997</v>
      </c>
    </row>
    <row r="11208" spans="1:4" ht="13.2">
      <c r="A11208" s="404">
        <v>11669</v>
      </c>
      <c r="B11208" s="404" t="s">
        <v>22889</v>
      </c>
      <c r="C11208" s="404" t="s">
        <v>19203</v>
      </c>
      <c r="D11208" s="405">
        <v>35.869999999999997</v>
      </c>
    </row>
    <row r="11209" spans="1:4" ht="13.2">
      <c r="A11209" s="404">
        <v>11670</v>
      </c>
      <c r="B11209" s="404" t="s">
        <v>22890</v>
      </c>
      <c r="C11209" s="404" t="s">
        <v>19203</v>
      </c>
      <c r="D11209" s="405">
        <v>13.74</v>
      </c>
    </row>
    <row r="11210" spans="1:4" ht="13.2">
      <c r="A11210" s="404">
        <v>20055</v>
      </c>
      <c r="B11210" s="404" t="s">
        <v>22891</v>
      </c>
      <c r="C11210" s="404" t="s">
        <v>19203</v>
      </c>
      <c r="D11210" s="405">
        <v>26.86</v>
      </c>
    </row>
    <row r="11211" spans="1:4" ht="13.2">
      <c r="A11211" s="404">
        <v>11671</v>
      </c>
      <c r="B11211" s="404" t="s">
        <v>22892</v>
      </c>
      <c r="C11211" s="404" t="s">
        <v>19203</v>
      </c>
      <c r="D11211" s="405">
        <v>57.64</v>
      </c>
    </row>
    <row r="11212" spans="1:4" ht="13.2">
      <c r="A11212" s="404">
        <v>6032</v>
      </c>
      <c r="B11212" s="404" t="s">
        <v>22893</v>
      </c>
      <c r="C11212" s="404" t="s">
        <v>19203</v>
      </c>
      <c r="D11212" s="405">
        <v>16.46</v>
      </c>
    </row>
    <row r="11213" spans="1:4" ht="13.2">
      <c r="A11213" s="404">
        <v>11673</v>
      </c>
      <c r="B11213" s="404" t="s">
        <v>22894</v>
      </c>
      <c r="C11213" s="404" t="s">
        <v>19203</v>
      </c>
      <c r="D11213" s="405">
        <v>12.96</v>
      </c>
    </row>
    <row r="11214" spans="1:4" ht="13.2">
      <c r="A11214" s="404">
        <v>11674</v>
      </c>
      <c r="B11214" s="404" t="s">
        <v>22895</v>
      </c>
      <c r="C11214" s="404" t="s">
        <v>19203</v>
      </c>
      <c r="D11214" s="405">
        <v>16.690000000000001</v>
      </c>
    </row>
    <row r="11215" spans="1:4" ht="13.2">
      <c r="A11215" s="404">
        <v>11675</v>
      </c>
      <c r="B11215" s="404" t="s">
        <v>22896</v>
      </c>
      <c r="C11215" s="404" t="s">
        <v>19203</v>
      </c>
      <c r="D11215" s="405">
        <v>26.51</v>
      </c>
    </row>
    <row r="11216" spans="1:4" ht="13.2">
      <c r="A11216" s="404">
        <v>11676</v>
      </c>
      <c r="B11216" s="404" t="s">
        <v>22897</v>
      </c>
      <c r="C11216" s="404" t="s">
        <v>19203</v>
      </c>
      <c r="D11216" s="405">
        <v>35.450000000000003</v>
      </c>
    </row>
    <row r="11217" spans="1:4" ht="13.2">
      <c r="A11217" s="404">
        <v>11677</v>
      </c>
      <c r="B11217" s="404" t="s">
        <v>22898</v>
      </c>
      <c r="C11217" s="404" t="s">
        <v>19203</v>
      </c>
      <c r="D11217" s="405">
        <v>36.61</v>
      </c>
    </row>
    <row r="11218" spans="1:4" ht="13.2">
      <c r="A11218" s="404">
        <v>11678</v>
      </c>
      <c r="B11218" s="404" t="s">
        <v>22899</v>
      </c>
      <c r="C11218" s="404" t="s">
        <v>19203</v>
      </c>
      <c r="D11218" s="405">
        <v>67.05</v>
      </c>
    </row>
    <row r="11219" spans="1:4" ht="13.2">
      <c r="A11219" s="404">
        <v>6038</v>
      </c>
      <c r="B11219" s="404" t="s">
        <v>22900</v>
      </c>
      <c r="C11219" s="404" t="s">
        <v>19203</v>
      </c>
      <c r="D11219" s="405">
        <v>4.25</v>
      </c>
    </row>
    <row r="11220" spans="1:4" ht="13.2">
      <c r="A11220" s="404">
        <v>11718</v>
      </c>
      <c r="B11220" s="404" t="s">
        <v>22901</v>
      </c>
      <c r="C11220" s="404" t="s">
        <v>19203</v>
      </c>
      <c r="D11220" s="405">
        <v>12.13</v>
      </c>
    </row>
    <row r="11221" spans="1:4" ht="13.2">
      <c r="A11221" s="404">
        <v>6037</v>
      </c>
      <c r="B11221" s="404" t="s">
        <v>22902</v>
      </c>
      <c r="C11221" s="404" t="s">
        <v>19203</v>
      </c>
      <c r="D11221" s="405">
        <v>8.85</v>
      </c>
    </row>
    <row r="11222" spans="1:4" ht="13.2">
      <c r="A11222" s="404">
        <v>11719</v>
      </c>
      <c r="B11222" s="404" t="s">
        <v>22903</v>
      </c>
      <c r="C11222" s="404" t="s">
        <v>19203</v>
      </c>
      <c r="D11222" s="405">
        <v>9.84</v>
      </c>
    </row>
    <row r="11223" spans="1:4" ht="13.2">
      <c r="A11223" s="404">
        <v>6019</v>
      </c>
      <c r="B11223" s="404" t="s">
        <v>22904</v>
      </c>
      <c r="C11223" s="404" t="s">
        <v>19203</v>
      </c>
      <c r="D11223" s="405">
        <v>75.25</v>
      </c>
    </row>
    <row r="11224" spans="1:4" ht="13.2">
      <c r="A11224" s="404">
        <v>6010</v>
      </c>
      <c r="B11224" s="404" t="s">
        <v>22905</v>
      </c>
      <c r="C11224" s="404" t="s">
        <v>19203</v>
      </c>
      <c r="D11224" s="405">
        <v>129.47</v>
      </c>
    </row>
    <row r="11225" spans="1:4" ht="13.2">
      <c r="A11225" s="404">
        <v>6017</v>
      </c>
      <c r="B11225" s="404" t="s">
        <v>22906</v>
      </c>
      <c r="C11225" s="404" t="s">
        <v>19203</v>
      </c>
      <c r="D11225" s="405">
        <v>102.55</v>
      </c>
    </row>
    <row r="11226" spans="1:4" ht="13.2">
      <c r="A11226" s="404">
        <v>6020</v>
      </c>
      <c r="B11226" s="404" t="s">
        <v>22907</v>
      </c>
      <c r="C11226" s="404" t="s">
        <v>19203</v>
      </c>
      <c r="D11226" s="405">
        <v>45.19</v>
      </c>
    </row>
    <row r="11227" spans="1:4" ht="13.2">
      <c r="A11227" s="404">
        <v>6028</v>
      </c>
      <c r="B11227" s="404" t="s">
        <v>22908</v>
      </c>
      <c r="C11227" s="404" t="s">
        <v>19203</v>
      </c>
      <c r="D11227" s="405">
        <v>180.34</v>
      </c>
    </row>
    <row r="11228" spans="1:4" ht="13.2">
      <c r="A11228" s="404">
        <v>6011</v>
      </c>
      <c r="B11228" s="404" t="s">
        <v>22909</v>
      </c>
      <c r="C11228" s="404" t="s">
        <v>19203</v>
      </c>
      <c r="D11228" s="405">
        <v>374.01</v>
      </c>
    </row>
    <row r="11229" spans="1:4" ht="13.2">
      <c r="A11229" s="404">
        <v>6012</v>
      </c>
      <c r="B11229" s="404" t="s">
        <v>22910</v>
      </c>
      <c r="C11229" s="404" t="s">
        <v>19203</v>
      </c>
      <c r="D11229" s="405">
        <v>452.8</v>
      </c>
    </row>
    <row r="11230" spans="1:4" ht="13.2">
      <c r="A11230" s="404">
        <v>6016</v>
      </c>
      <c r="B11230" s="404" t="s">
        <v>22911</v>
      </c>
      <c r="C11230" s="404" t="s">
        <v>19203</v>
      </c>
      <c r="D11230" s="405">
        <v>47.67</v>
      </c>
    </row>
    <row r="11231" spans="1:4" ht="13.2">
      <c r="A11231" s="404">
        <v>6027</v>
      </c>
      <c r="B11231" s="404" t="s">
        <v>22912</v>
      </c>
      <c r="C11231" s="404" t="s">
        <v>19203</v>
      </c>
      <c r="D11231" s="405">
        <v>943.47</v>
      </c>
    </row>
    <row r="11232" spans="1:4" ht="13.2">
      <c r="A11232" s="404">
        <v>6013</v>
      </c>
      <c r="B11232" s="404" t="s">
        <v>22913</v>
      </c>
      <c r="C11232" s="404" t="s">
        <v>19203</v>
      </c>
      <c r="D11232" s="405">
        <v>142.37</v>
      </c>
    </row>
    <row r="11233" spans="1:4" ht="13.2">
      <c r="A11233" s="404">
        <v>6015</v>
      </c>
      <c r="B11233" s="404" t="s">
        <v>22914</v>
      </c>
      <c r="C11233" s="404" t="s">
        <v>19203</v>
      </c>
      <c r="D11233" s="405">
        <v>207.03</v>
      </c>
    </row>
    <row r="11234" spans="1:4" ht="13.2">
      <c r="A11234" s="404">
        <v>6014</v>
      </c>
      <c r="B11234" s="404" t="s">
        <v>22915</v>
      </c>
      <c r="C11234" s="404" t="s">
        <v>19203</v>
      </c>
      <c r="D11234" s="405">
        <v>197.94</v>
      </c>
    </row>
    <row r="11235" spans="1:4" ht="13.2">
      <c r="A11235" s="404">
        <v>6006</v>
      </c>
      <c r="B11235" s="404" t="s">
        <v>22916</v>
      </c>
      <c r="C11235" s="404" t="s">
        <v>19203</v>
      </c>
      <c r="D11235" s="405">
        <v>103.1</v>
      </c>
    </row>
    <row r="11236" spans="1:4" ht="13.2">
      <c r="A11236" s="404">
        <v>6005</v>
      </c>
      <c r="B11236" s="404" t="s">
        <v>22917</v>
      </c>
      <c r="C11236" s="404" t="s">
        <v>19203</v>
      </c>
      <c r="D11236" s="405">
        <v>116.3</v>
      </c>
    </row>
    <row r="11237" spans="1:4" ht="13.2">
      <c r="A11237" s="404">
        <v>11756</v>
      </c>
      <c r="B11237" s="404" t="s">
        <v>22918</v>
      </c>
      <c r="C11237" s="404" t="s">
        <v>19203</v>
      </c>
      <c r="D11237" s="405">
        <v>55.54</v>
      </c>
    </row>
    <row r="11238" spans="1:4" ht="13.2">
      <c r="A11238" s="404">
        <v>10904</v>
      </c>
      <c r="B11238" s="404" t="s">
        <v>22919</v>
      </c>
      <c r="C11238" s="404" t="s">
        <v>19203</v>
      </c>
      <c r="D11238" s="405">
        <v>180</v>
      </c>
    </row>
    <row r="11239" spans="1:4" ht="13.2">
      <c r="A11239" s="404">
        <v>11752</v>
      </c>
      <c r="B11239" s="404" t="s">
        <v>22920</v>
      </c>
      <c r="C11239" s="404" t="s">
        <v>19203</v>
      </c>
      <c r="D11239" s="405">
        <v>32.03</v>
      </c>
    </row>
    <row r="11240" spans="1:4" ht="13.2">
      <c r="A11240" s="404">
        <v>11753</v>
      </c>
      <c r="B11240" s="404" t="s">
        <v>22921</v>
      </c>
      <c r="C11240" s="404" t="s">
        <v>19203</v>
      </c>
      <c r="D11240" s="405">
        <v>38.24</v>
      </c>
    </row>
    <row r="11241" spans="1:4" ht="13.2">
      <c r="A11241" s="404">
        <v>6021</v>
      </c>
      <c r="B11241" s="404" t="s">
        <v>22922</v>
      </c>
      <c r="C11241" s="404" t="s">
        <v>19203</v>
      </c>
      <c r="D11241" s="405">
        <v>106.12</v>
      </c>
    </row>
    <row r="11242" spans="1:4" ht="13.2">
      <c r="A11242" s="404">
        <v>6024</v>
      </c>
      <c r="B11242" s="404" t="s">
        <v>22923</v>
      </c>
      <c r="C11242" s="404" t="s">
        <v>19203</v>
      </c>
      <c r="D11242" s="405">
        <v>109.69</v>
      </c>
    </row>
    <row r="11243" spans="1:4" ht="13.2">
      <c r="A11243" s="404">
        <v>38379</v>
      </c>
      <c r="B11243" s="404" t="s">
        <v>22924</v>
      </c>
      <c r="C11243" s="404" t="s">
        <v>19247</v>
      </c>
      <c r="D11243" s="405">
        <v>60.52</v>
      </c>
    </row>
    <row r="11244" spans="1:4" ht="13.2">
      <c r="A11244" s="404">
        <v>13897</v>
      </c>
      <c r="B11244" s="404" t="s">
        <v>22925</v>
      </c>
      <c r="C11244" s="404" t="s">
        <v>19203</v>
      </c>
      <c r="D11244" s="405">
        <v>6173.95</v>
      </c>
    </row>
    <row r="11245" spans="1:4" ht="13.2">
      <c r="A11245" s="404">
        <v>10640</v>
      </c>
      <c r="B11245" s="404" t="s">
        <v>22926</v>
      </c>
      <c r="C11245" s="404" t="s">
        <v>19203</v>
      </c>
      <c r="D11245" s="405">
        <v>13371.47</v>
      </c>
    </row>
    <row r="11246" spans="1:4" ht="13.2">
      <c r="A11246" s="404">
        <v>34357</v>
      </c>
      <c r="B11246" s="404" t="s">
        <v>22927</v>
      </c>
      <c r="C11246" s="404" t="s">
        <v>19251</v>
      </c>
      <c r="D11246" s="405">
        <v>4.05</v>
      </c>
    </row>
    <row r="11247" spans="1:4" ht="13.2">
      <c r="A11247" s="404">
        <v>37329</v>
      </c>
      <c r="B11247" s="404" t="s">
        <v>22928</v>
      </c>
      <c r="C11247" s="404" t="s">
        <v>19251</v>
      </c>
      <c r="D11247" s="405">
        <v>85.33</v>
      </c>
    </row>
    <row r="11248" spans="1:4" ht="13.2">
      <c r="A11248" s="404">
        <v>2510</v>
      </c>
      <c r="B11248" s="404" t="s">
        <v>22929</v>
      </c>
      <c r="C11248" s="404" t="s">
        <v>19203</v>
      </c>
      <c r="D11248" s="405">
        <v>37.21</v>
      </c>
    </row>
    <row r="11249" spans="1:4" ht="13.2">
      <c r="A11249" s="404">
        <v>12359</v>
      </c>
      <c r="B11249" s="404" t="s">
        <v>22930</v>
      </c>
      <c r="C11249" s="404" t="s">
        <v>19203</v>
      </c>
      <c r="D11249" s="405">
        <v>189.16</v>
      </c>
    </row>
    <row r="11250" spans="1:4" ht="13.2">
      <c r="A11250" s="404">
        <v>7353</v>
      </c>
      <c r="B11250" s="404" t="s">
        <v>22931</v>
      </c>
      <c r="C11250" s="404" t="s">
        <v>19253</v>
      </c>
      <c r="D11250" s="405">
        <v>31.02</v>
      </c>
    </row>
    <row r="11251" spans="1:4" ht="13.2">
      <c r="A11251" s="404">
        <v>36144</v>
      </c>
      <c r="B11251" s="404" t="s">
        <v>22932</v>
      </c>
      <c r="C11251" s="404" t="s">
        <v>19203</v>
      </c>
      <c r="D11251" s="405">
        <v>1.47</v>
      </c>
    </row>
    <row r="11252" spans="1:4" ht="13.2">
      <c r="A11252" s="404">
        <v>10518</v>
      </c>
      <c r="B11252" s="404" t="s">
        <v>22933</v>
      </c>
      <c r="C11252" s="404" t="s">
        <v>19203</v>
      </c>
      <c r="D11252" s="405">
        <v>119.26</v>
      </c>
    </row>
    <row r="11253" spans="1:4" ht="13.2">
      <c r="A11253" s="404">
        <v>36530</v>
      </c>
      <c r="B11253" s="404" t="s">
        <v>22934</v>
      </c>
      <c r="C11253" s="404" t="s">
        <v>19203</v>
      </c>
      <c r="D11253" s="405">
        <v>391829.26</v>
      </c>
    </row>
    <row r="11254" spans="1:4" ht="13.2">
      <c r="A11254" s="404">
        <v>6046</v>
      </c>
      <c r="B11254" s="404" t="s">
        <v>22935</v>
      </c>
      <c r="C11254" s="404" t="s">
        <v>19203</v>
      </c>
      <c r="D11254" s="405">
        <v>425000</v>
      </c>
    </row>
    <row r="11255" spans="1:4" ht="13.2">
      <c r="A11255" s="404">
        <v>36531</v>
      </c>
      <c r="B11255" s="404" t="s">
        <v>22936</v>
      </c>
      <c r="C11255" s="404" t="s">
        <v>19203</v>
      </c>
      <c r="D11255" s="405">
        <v>440548.75</v>
      </c>
    </row>
    <row r="11256" spans="1:4" ht="13.2">
      <c r="A11256" s="404">
        <v>34684</v>
      </c>
      <c r="B11256" s="404" t="s">
        <v>22937</v>
      </c>
      <c r="C11256" s="404" t="s">
        <v>19606</v>
      </c>
      <c r="D11256" s="405">
        <v>303.93</v>
      </c>
    </row>
    <row r="11257" spans="1:4" ht="13.2">
      <c r="A11257" s="404">
        <v>34683</v>
      </c>
      <c r="B11257" s="404" t="s">
        <v>22938</v>
      </c>
      <c r="C11257" s="404" t="s">
        <v>19606</v>
      </c>
      <c r="D11257" s="405">
        <v>189.95</v>
      </c>
    </row>
    <row r="11258" spans="1:4" ht="13.2">
      <c r="A11258" s="404">
        <v>533</v>
      </c>
      <c r="B11258" s="404" t="s">
        <v>22939</v>
      </c>
      <c r="C11258" s="404" t="s">
        <v>19606</v>
      </c>
      <c r="D11258" s="405">
        <v>21.91</v>
      </c>
    </row>
    <row r="11259" spans="1:4" ht="13.2">
      <c r="A11259" s="404">
        <v>10515</v>
      </c>
      <c r="B11259" s="404" t="s">
        <v>22940</v>
      </c>
      <c r="C11259" s="404" t="s">
        <v>19606</v>
      </c>
      <c r="D11259" s="405">
        <v>41.33</v>
      </c>
    </row>
    <row r="11260" spans="1:4" ht="13.2">
      <c r="A11260" s="404">
        <v>536</v>
      </c>
      <c r="B11260" s="404" t="s">
        <v>22941</v>
      </c>
      <c r="C11260" s="404" t="s">
        <v>19606</v>
      </c>
      <c r="D11260" s="405">
        <v>29.9</v>
      </c>
    </row>
    <row r="11261" spans="1:4" ht="13.2">
      <c r="A11261" s="404">
        <v>153</v>
      </c>
      <c r="B11261" s="404" t="s">
        <v>22942</v>
      </c>
      <c r="C11261" s="404" t="s">
        <v>19253</v>
      </c>
      <c r="D11261" s="405">
        <v>86.32</v>
      </c>
    </row>
    <row r="11262" spans="1:4" ht="13.2">
      <c r="A11262" s="404">
        <v>34682</v>
      </c>
      <c r="B11262" s="404" t="s">
        <v>22943</v>
      </c>
      <c r="C11262" s="404" t="s">
        <v>19606</v>
      </c>
      <c r="D11262" s="405">
        <v>145.26</v>
      </c>
    </row>
    <row r="11263" spans="1:4" ht="13.2">
      <c r="A11263" s="404">
        <v>20205</v>
      </c>
      <c r="B11263" s="404" t="s">
        <v>22944</v>
      </c>
      <c r="C11263" s="404" t="s">
        <v>19247</v>
      </c>
      <c r="D11263" s="405">
        <v>4.91</v>
      </c>
    </row>
    <row r="11264" spans="1:4" ht="13.2">
      <c r="A11264" s="404">
        <v>4412</v>
      </c>
      <c r="B11264" s="404" t="s">
        <v>22945</v>
      </c>
      <c r="C11264" s="404" t="s">
        <v>19247</v>
      </c>
      <c r="D11264" s="405">
        <v>2.94</v>
      </c>
    </row>
    <row r="11265" spans="1:4" ht="13.2">
      <c r="A11265" s="404">
        <v>4408</v>
      </c>
      <c r="B11265" s="404" t="s">
        <v>22946</v>
      </c>
      <c r="C11265" s="404" t="s">
        <v>19247</v>
      </c>
      <c r="D11265" s="405">
        <v>3.67</v>
      </c>
    </row>
    <row r="11266" spans="1:4" ht="13.2">
      <c r="A11266" s="404">
        <v>36250</v>
      </c>
      <c r="B11266" s="404" t="s">
        <v>22947</v>
      </c>
      <c r="C11266" s="404" t="s">
        <v>19247</v>
      </c>
      <c r="D11266" s="405">
        <v>4.91</v>
      </c>
    </row>
    <row r="11267" spans="1:4" ht="13.2">
      <c r="A11267" s="404">
        <v>10857</v>
      </c>
      <c r="B11267" s="404" t="s">
        <v>22948</v>
      </c>
      <c r="C11267" s="404" t="s">
        <v>19247</v>
      </c>
      <c r="D11267" s="405">
        <v>16.36</v>
      </c>
    </row>
    <row r="11268" spans="1:4" ht="13.2">
      <c r="A11268" s="404">
        <v>4803</v>
      </c>
      <c r="B11268" s="404" t="s">
        <v>22949</v>
      </c>
      <c r="C11268" s="404" t="s">
        <v>19247</v>
      </c>
      <c r="D11268" s="405">
        <v>31.58</v>
      </c>
    </row>
    <row r="11269" spans="1:4" ht="13.2">
      <c r="A11269" s="404">
        <v>6186</v>
      </c>
      <c r="B11269" s="404" t="s">
        <v>22950</v>
      </c>
      <c r="C11269" s="404" t="s">
        <v>19247</v>
      </c>
      <c r="D11269" s="405">
        <v>18.05</v>
      </c>
    </row>
    <row r="11270" spans="1:4" ht="13.2">
      <c r="A11270" s="404">
        <v>4829</v>
      </c>
      <c r="B11270" s="404" t="s">
        <v>22951</v>
      </c>
      <c r="C11270" s="404" t="s">
        <v>19247</v>
      </c>
      <c r="D11270" s="405">
        <v>38.630000000000003</v>
      </c>
    </row>
    <row r="11271" spans="1:4" ht="13.2">
      <c r="A11271" s="404">
        <v>39829</v>
      </c>
      <c r="B11271" s="404" t="s">
        <v>22952</v>
      </c>
      <c r="C11271" s="404" t="s">
        <v>19247</v>
      </c>
      <c r="D11271" s="405">
        <v>32.9</v>
      </c>
    </row>
    <row r="11272" spans="1:4" ht="13.2">
      <c r="A11272" s="404">
        <v>20231</v>
      </c>
      <c r="B11272" s="404" t="s">
        <v>22953</v>
      </c>
      <c r="C11272" s="404" t="s">
        <v>19247</v>
      </c>
      <c r="D11272" s="405">
        <v>45.34</v>
      </c>
    </row>
    <row r="11273" spans="1:4" ht="13.2">
      <c r="A11273" s="404">
        <v>4804</v>
      </c>
      <c r="B11273" s="404" t="s">
        <v>22954</v>
      </c>
      <c r="C11273" s="404" t="s">
        <v>19247</v>
      </c>
      <c r="D11273" s="405">
        <v>24.24</v>
      </c>
    </row>
    <row r="11274" spans="1:4" ht="13.2">
      <c r="A11274" s="404">
        <v>34680</v>
      </c>
      <c r="B11274" s="404" t="s">
        <v>22955</v>
      </c>
      <c r="C11274" s="404" t="s">
        <v>19247</v>
      </c>
      <c r="D11274" s="405">
        <v>44.69</v>
      </c>
    </row>
    <row r="11275" spans="1:4" ht="13.2">
      <c r="A11275" s="404">
        <v>11573</v>
      </c>
      <c r="B11275" s="404" t="s">
        <v>22956</v>
      </c>
      <c r="C11275" s="404" t="s">
        <v>19203</v>
      </c>
      <c r="D11275" s="405">
        <v>6.07</v>
      </c>
    </row>
    <row r="11276" spans="1:4" ht="13.2">
      <c r="A11276" s="404">
        <v>38401</v>
      </c>
      <c r="B11276" s="404" t="s">
        <v>22957</v>
      </c>
      <c r="C11276" s="404" t="s">
        <v>19203</v>
      </c>
      <c r="D11276" s="405">
        <v>16.59</v>
      </c>
    </row>
    <row r="11277" spans="1:4" ht="13.2">
      <c r="A11277" s="404">
        <v>11575</v>
      </c>
      <c r="B11277" s="404" t="s">
        <v>22958</v>
      </c>
      <c r="C11277" s="404" t="s">
        <v>19203</v>
      </c>
      <c r="D11277" s="405">
        <v>58.54</v>
      </c>
    </row>
    <row r="11278" spans="1:4" ht="13.2">
      <c r="A11278" s="404">
        <v>38179</v>
      </c>
      <c r="B11278" s="404" t="s">
        <v>22959</v>
      </c>
      <c r="C11278" s="404" t="s">
        <v>19203</v>
      </c>
      <c r="D11278" s="405">
        <v>48.4</v>
      </c>
    </row>
    <row r="11279" spans="1:4" ht="13.2">
      <c r="A11279" s="404">
        <v>20256</v>
      </c>
      <c r="B11279" s="404" t="s">
        <v>22960</v>
      </c>
      <c r="C11279" s="404" t="s">
        <v>19203</v>
      </c>
      <c r="D11279" s="405">
        <v>0.35</v>
      </c>
    </row>
    <row r="11280" spans="1:4" ht="13.2">
      <c r="A11280" s="404">
        <v>14511</v>
      </c>
      <c r="B11280" s="404" t="s">
        <v>22961</v>
      </c>
      <c r="C11280" s="404" t="s">
        <v>19203</v>
      </c>
      <c r="D11280" s="405">
        <v>953241.72</v>
      </c>
    </row>
    <row r="11281" spans="1:4" ht="13.2">
      <c r="A11281" s="404">
        <v>10642</v>
      </c>
      <c r="B11281" s="404" t="s">
        <v>22962</v>
      </c>
      <c r="C11281" s="404" t="s">
        <v>19203</v>
      </c>
      <c r="D11281" s="405">
        <v>898000</v>
      </c>
    </row>
    <row r="11282" spans="1:4" ht="13.2">
      <c r="A11282" s="404">
        <v>14489</v>
      </c>
      <c r="B11282" s="404" t="s">
        <v>22963</v>
      </c>
      <c r="C11282" s="404" t="s">
        <v>19203</v>
      </c>
      <c r="D11282" s="405">
        <v>796509.29</v>
      </c>
    </row>
    <row r="11283" spans="1:4" ht="13.2">
      <c r="A11283" s="404">
        <v>14513</v>
      </c>
      <c r="B11283" s="404" t="s">
        <v>22964</v>
      </c>
      <c r="C11283" s="404" t="s">
        <v>19203</v>
      </c>
      <c r="D11283" s="405">
        <v>597400.87</v>
      </c>
    </row>
    <row r="11284" spans="1:4" ht="13.2">
      <c r="A11284" s="404">
        <v>13600</v>
      </c>
      <c r="B11284" s="404" t="s">
        <v>22965</v>
      </c>
      <c r="C11284" s="404" t="s">
        <v>19203</v>
      </c>
      <c r="D11284" s="405">
        <v>770815.36</v>
      </c>
    </row>
    <row r="11285" spans="1:4" ht="13.2">
      <c r="A11285" s="404">
        <v>10646</v>
      </c>
      <c r="B11285" s="404" t="s">
        <v>22966</v>
      </c>
      <c r="C11285" s="404" t="s">
        <v>19203</v>
      </c>
      <c r="D11285" s="405">
        <v>574591.49</v>
      </c>
    </row>
    <row r="11286" spans="1:4" ht="13.2">
      <c r="A11286" s="404">
        <v>6070</v>
      </c>
      <c r="B11286" s="404" t="s">
        <v>22967</v>
      </c>
      <c r="C11286" s="404" t="s">
        <v>19203</v>
      </c>
      <c r="D11286" s="405">
        <v>785108.55</v>
      </c>
    </row>
    <row r="11287" spans="1:4" ht="13.2">
      <c r="A11287" s="404">
        <v>6069</v>
      </c>
      <c r="B11287" s="404" t="s">
        <v>22968</v>
      </c>
      <c r="C11287" s="404" t="s">
        <v>19203</v>
      </c>
      <c r="D11287" s="405">
        <v>173442.32</v>
      </c>
    </row>
    <row r="11288" spans="1:4" ht="13.2">
      <c r="A11288" s="404">
        <v>14626</v>
      </c>
      <c r="B11288" s="404" t="s">
        <v>22969</v>
      </c>
      <c r="C11288" s="404" t="s">
        <v>19203</v>
      </c>
      <c r="D11288" s="405">
        <v>859514.32</v>
      </c>
    </row>
    <row r="11289" spans="1:4" ht="13.2">
      <c r="A11289" s="404">
        <v>6067</v>
      </c>
      <c r="B11289" s="404" t="s">
        <v>22970</v>
      </c>
      <c r="C11289" s="404" t="s">
        <v>19203</v>
      </c>
      <c r="D11289" s="405">
        <v>705571.44</v>
      </c>
    </row>
    <row r="11290" spans="1:4" ht="13.2">
      <c r="A11290" s="404">
        <v>38393</v>
      </c>
      <c r="B11290" s="404" t="s">
        <v>22971</v>
      </c>
      <c r="C11290" s="404" t="s">
        <v>19203</v>
      </c>
      <c r="D11290" s="405">
        <v>18.96</v>
      </c>
    </row>
    <row r="11291" spans="1:4" ht="13.2">
      <c r="A11291" s="404">
        <v>38390</v>
      </c>
      <c r="B11291" s="404" t="s">
        <v>22972</v>
      </c>
      <c r="C11291" s="404" t="s">
        <v>19203</v>
      </c>
      <c r="D11291" s="405">
        <v>42.05</v>
      </c>
    </row>
    <row r="11292" spans="1:4" ht="13.2">
      <c r="A11292" s="404">
        <v>36532</v>
      </c>
      <c r="B11292" s="404" t="s">
        <v>22973</v>
      </c>
      <c r="C11292" s="404" t="s">
        <v>19203</v>
      </c>
      <c r="D11292" s="405">
        <v>25723.82</v>
      </c>
    </row>
    <row r="11293" spans="1:4" ht="13.2">
      <c r="A11293" s="404">
        <v>11578</v>
      </c>
      <c r="B11293" s="404" t="s">
        <v>22974</v>
      </c>
      <c r="C11293" s="404" t="s">
        <v>19203</v>
      </c>
      <c r="D11293" s="405">
        <v>12.64</v>
      </c>
    </row>
    <row r="11294" spans="1:4" ht="13.2">
      <c r="A11294" s="404">
        <v>11577</v>
      </c>
      <c r="B11294" s="404" t="s">
        <v>22975</v>
      </c>
      <c r="C11294" s="404" t="s">
        <v>19203</v>
      </c>
      <c r="D11294" s="405">
        <v>12.06</v>
      </c>
    </row>
    <row r="11295" spans="1:4" ht="13.2">
      <c r="A11295" s="404">
        <v>42432</v>
      </c>
      <c r="B11295" s="404" t="s">
        <v>22976</v>
      </c>
      <c r="C11295" s="404" t="s">
        <v>19203</v>
      </c>
      <c r="D11295" s="405">
        <v>2424.64</v>
      </c>
    </row>
    <row r="11296" spans="1:4" ht="13.2">
      <c r="A11296" s="404">
        <v>42437</v>
      </c>
      <c r="B11296" s="404" t="s">
        <v>22977</v>
      </c>
      <c r="C11296" s="404" t="s">
        <v>19203</v>
      </c>
      <c r="D11296" s="405">
        <v>1843.37</v>
      </c>
    </row>
    <row r="11297" spans="1:4" ht="13.2">
      <c r="A11297" s="404">
        <v>1116</v>
      </c>
      <c r="B11297" s="404" t="s">
        <v>22978</v>
      </c>
      <c r="C11297" s="404" t="s">
        <v>19247</v>
      </c>
      <c r="D11297" s="405">
        <v>18.78</v>
      </c>
    </row>
    <row r="11298" spans="1:4" ht="13.2">
      <c r="A11298" s="404">
        <v>1115</v>
      </c>
      <c r="B11298" s="404" t="s">
        <v>22979</v>
      </c>
      <c r="C11298" s="404" t="s">
        <v>19247</v>
      </c>
      <c r="D11298" s="405">
        <v>22.5</v>
      </c>
    </row>
    <row r="11299" spans="1:4" ht="13.2">
      <c r="A11299" s="404">
        <v>1113</v>
      </c>
      <c r="B11299" s="404" t="s">
        <v>22980</v>
      </c>
      <c r="C11299" s="404" t="s">
        <v>19247</v>
      </c>
      <c r="D11299" s="405">
        <v>26.3</v>
      </c>
    </row>
    <row r="11300" spans="1:4" ht="13.2">
      <c r="A11300" s="404">
        <v>1114</v>
      </c>
      <c r="B11300" s="404" t="s">
        <v>22981</v>
      </c>
      <c r="C11300" s="404" t="s">
        <v>19247</v>
      </c>
      <c r="D11300" s="405">
        <v>31.33</v>
      </c>
    </row>
    <row r="11301" spans="1:4" ht="13.2">
      <c r="A11301" s="404">
        <v>40873</v>
      </c>
      <c r="B11301" s="404" t="s">
        <v>22982</v>
      </c>
      <c r="C11301" s="404" t="s">
        <v>19247</v>
      </c>
      <c r="D11301" s="405">
        <v>24.52</v>
      </c>
    </row>
    <row r="11302" spans="1:4" ht="13.2">
      <c r="A11302" s="404">
        <v>20214</v>
      </c>
      <c r="B11302" s="404" t="s">
        <v>22983</v>
      </c>
      <c r="C11302" s="404" t="s">
        <v>19203</v>
      </c>
      <c r="D11302" s="405">
        <v>46.43</v>
      </c>
    </row>
    <row r="11303" spans="1:4" ht="13.2">
      <c r="A11303" s="404">
        <v>7237</v>
      </c>
      <c r="B11303" s="404" t="s">
        <v>22984</v>
      </c>
      <c r="C11303" s="404" t="s">
        <v>19203</v>
      </c>
      <c r="D11303" s="405">
        <v>45.45</v>
      </c>
    </row>
    <row r="11304" spans="1:4" ht="13.2">
      <c r="A11304" s="404">
        <v>11757</v>
      </c>
      <c r="B11304" s="404" t="s">
        <v>22985</v>
      </c>
      <c r="C11304" s="404" t="s">
        <v>19203</v>
      </c>
      <c r="D11304" s="405">
        <v>30</v>
      </c>
    </row>
    <row r="11305" spans="1:4" ht="13.2">
      <c r="A11305" s="404">
        <v>11758</v>
      </c>
      <c r="B11305" s="404" t="s">
        <v>22986</v>
      </c>
      <c r="C11305" s="404" t="s">
        <v>19203</v>
      </c>
      <c r="D11305" s="405">
        <v>39.44</v>
      </c>
    </row>
    <row r="11306" spans="1:4" ht="13.2">
      <c r="A11306" s="404">
        <v>37526</v>
      </c>
      <c r="B11306" s="404" t="s">
        <v>22987</v>
      </c>
      <c r="C11306" s="404" t="s">
        <v>19203</v>
      </c>
      <c r="D11306" s="405">
        <v>2.88</v>
      </c>
    </row>
    <row r="11307" spans="1:4" ht="13.2">
      <c r="A11307" s="404">
        <v>6076</v>
      </c>
      <c r="B11307" s="404" t="s">
        <v>22988</v>
      </c>
      <c r="C11307" s="404" t="s">
        <v>19349</v>
      </c>
      <c r="D11307" s="405">
        <v>66.5</v>
      </c>
    </row>
    <row r="11308" spans="1:4" ht="13.2">
      <c r="A11308" s="404">
        <v>13109</v>
      </c>
      <c r="B11308" s="404" t="s">
        <v>22989</v>
      </c>
      <c r="C11308" s="404" t="s">
        <v>19203</v>
      </c>
      <c r="D11308" s="405">
        <v>270.93</v>
      </c>
    </row>
    <row r="11309" spans="1:4" ht="13.2">
      <c r="A11309" s="404">
        <v>13110</v>
      </c>
      <c r="B11309" s="404" t="s">
        <v>22990</v>
      </c>
      <c r="C11309" s="404" t="s">
        <v>19203</v>
      </c>
      <c r="D11309" s="405">
        <v>356.56</v>
      </c>
    </row>
    <row r="11310" spans="1:4" ht="13.2">
      <c r="A11310" s="404">
        <v>7581</v>
      </c>
      <c r="B11310" s="404" t="s">
        <v>22991</v>
      </c>
      <c r="C11310" s="404" t="s">
        <v>19203</v>
      </c>
      <c r="D11310" s="405">
        <v>3.44</v>
      </c>
    </row>
    <row r="11311" spans="1:4" ht="13.2">
      <c r="A11311" s="404">
        <v>4509</v>
      </c>
      <c r="B11311" s="404" t="s">
        <v>22992</v>
      </c>
      <c r="C11311" s="404" t="s">
        <v>19247</v>
      </c>
      <c r="D11311" s="405">
        <v>4.0999999999999996</v>
      </c>
    </row>
    <row r="11312" spans="1:4" ht="13.2">
      <c r="A11312" s="404">
        <v>4512</v>
      </c>
      <c r="B11312" s="404" t="s">
        <v>22993</v>
      </c>
      <c r="C11312" s="404" t="s">
        <v>19247</v>
      </c>
      <c r="D11312" s="405">
        <v>1.96</v>
      </c>
    </row>
    <row r="11313" spans="1:4" ht="13.2">
      <c r="A11313" s="404">
        <v>4517</v>
      </c>
      <c r="B11313" s="404" t="s">
        <v>22994</v>
      </c>
      <c r="C11313" s="404" t="s">
        <v>19247</v>
      </c>
      <c r="D11313" s="405">
        <v>2.83</v>
      </c>
    </row>
    <row r="11314" spans="1:4" ht="13.2">
      <c r="A11314" s="404">
        <v>20206</v>
      </c>
      <c r="B11314" s="404" t="s">
        <v>22995</v>
      </c>
      <c r="C11314" s="404" t="s">
        <v>19247</v>
      </c>
      <c r="D11314" s="405">
        <v>13.26</v>
      </c>
    </row>
    <row r="11315" spans="1:4" ht="13.2">
      <c r="A11315" s="404">
        <v>4460</v>
      </c>
      <c r="B11315" s="404" t="s">
        <v>22996</v>
      </c>
      <c r="C11315" s="404" t="s">
        <v>19247</v>
      </c>
      <c r="D11315" s="405">
        <v>13.62</v>
      </c>
    </row>
    <row r="11316" spans="1:4" ht="13.2">
      <c r="A11316" s="404">
        <v>4415</v>
      </c>
      <c r="B11316" s="404" t="s">
        <v>22997</v>
      </c>
      <c r="C11316" s="404" t="s">
        <v>19247</v>
      </c>
      <c r="D11316" s="405">
        <v>7.29</v>
      </c>
    </row>
    <row r="11317" spans="1:4" ht="13.2">
      <c r="A11317" s="404">
        <v>4417</v>
      </c>
      <c r="B11317" s="404" t="s">
        <v>22998</v>
      </c>
      <c r="C11317" s="404" t="s">
        <v>19247</v>
      </c>
      <c r="D11317" s="405">
        <v>10.5</v>
      </c>
    </row>
    <row r="11318" spans="1:4" ht="13.2">
      <c r="A11318" s="404">
        <v>37373</v>
      </c>
      <c r="B11318" s="404" t="s">
        <v>22999</v>
      </c>
      <c r="C11318" s="404" t="s">
        <v>19351</v>
      </c>
      <c r="D11318" s="405">
        <v>0.04</v>
      </c>
    </row>
    <row r="11319" spans="1:4" ht="13.2">
      <c r="A11319" s="404">
        <v>40864</v>
      </c>
      <c r="B11319" s="404" t="s">
        <v>23000</v>
      </c>
      <c r="C11319" s="404" t="s">
        <v>19353</v>
      </c>
      <c r="D11319" s="405">
        <v>7.31</v>
      </c>
    </row>
    <row r="11320" spans="1:4" ht="13.2">
      <c r="A11320" s="404">
        <v>4734</v>
      </c>
      <c r="B11320" s="404" t="s">
        <v>23001</v>
      </c>
      <c r="C11320" s="404" t="s">
        <v>19349</v>
      </c>
      <c r="D11320" s="405">
        <v>419.77</v>
      </c>
    </row>
    <row r="11321" spans="1:4" ht="13.2">
      <c r="A11321" s="404">
        <v>6085</v>
      </c>
      <c r="B11321" s="404" t="s">
        <v>23002</v>
      </c>
      <c r="C11321" s="404" t="s">
        <v>19253</v>
      </c>
      <c r="D11321" s="405">
        <v>11.17</v>
      </c>
    </row>
    <row r="11322" spans="1:4" ht="13.2">
      <c r="A11322" s="404">
        <v>38396</v>
      </c>
      <c r="B11322" s="404" t="s">
        <v>23003</v>
      </c>
      <c r="C11322" s="404" t="s">
        <v>19203</v>
      </c>
      <c r="D11322" s="405">
        <v>443.28</v>
      </c>
    </row>
    <row r="11323" spans="1:4" ht="13.2">
      <c r="A11323" s="404">
        <v>11622</v>
      </c>
      <c r="B11323" s="404" t="s">
        <v>23004</v>
      </c>
      <c r="C11323" s="404" t="s">
        <v>19251</v>
      </c>
      <c r="D11323" s="405">
        <v>65.040000000000006</v>
      </c>
    </row>
    <row r="11324" spans="1:4" ht="13.2">
      <c r="A11324" s="404">
        <v>43143</v>
      </c>
      <c r="B11324" s="404" t="s">
        <v>23005</v>
      </c>
      <c r="C11324" s="404" t="s">
        <v>19253</v>
      </c>
      <c r="D11324" s="405">
        <v>24.57</v>
      </c>
    </row>
    <row r="11325" spans="1:4" ht="13.2">
      <c r="A11325" s="404">
        <v>7317</v>
      </c>
      <c r="B11325" s="404" t="s">
        <v>23006</v>
      </c>
      <c r="C11325" s="404" t="s">
        <v>19251</v>
      </c>
      <c r="D11325" s="405">
        <v>41.22</v>
      </c>
    </row>
    <row r="11326" spans="1:4" ht="13.2">
      <c r="A11326" s="404">
        <v>142</v>
      </c>
      <c r="B11326" s="404" t="s">
        <v>23007</v>
      </c>
      <c r="C11326" s="404" t="s">
        <v>23008</v>
      </c>
      <c r="D11326" s="405">
        <v>30.69</v>
      </c>
    </row>
    <row r="11327" spans="1:4" ht="13.2">
      <c r="A11327" s="404">
        <v>43142</v>
      </c>
      <c r="B11327" s="404" t="s">
        <v>23009</v>
      </c>
      <c r="C11327" s="404" t="s">
        <v>19253</v>
      </c>
      <c r="D11327" s="405">
        <v>139.41999999999999</v>
      </c>
    </row>
    <row r="11328" spans="1:4" ht="13.2">
      <c r="A11328" s="404">
        <v>38123</v>
      </c>
      <c r="B11328" s="404" t="s">
        <v>23010</v>
      </c>
      <c r="C11328" s="404" t="s">
        <v>19251</v>
      </c>
      <c r="D11328" s="405">
        <v>70.61</v>
      </c>
    </row>
    <row r="11329" spans="1:4" ht="13.2">
      <c r="A11329" s="404">
        <v>42699</v>
      </c>
      <c r="B11329" s="404" t="s">
        <v>23011</v>
      </c>
      <c r="C11329" s="404" t="s">
        <v>19203</v>
      </c>
      <c r="D11329" s="405">
        <v>32.47</v>
      </c>
    </row>
    <row r="11330" spans="1:4" ht="13.2">
      <c r="A11330" s="404">
        <v>37743</v>
      </c>
      <c r="B11330" s="404" t="s">
        <v>23012</v>
      </c>
      <c r="C11330" s="404" t="s">
        <v>19203</v>
      </c>
      <c r="D11330" s="405">
        <v>262217.27</v>
      </c>
    </row>
    <row r="11331" spans="1:4" ht="13.2">
      <c r="A11331" s="404">
        <v>37744</v>
      </c>
      <c r="B11331" s="404" t="s">
        <v>23013</v>
      </c>
      <c r="C11331" s="404" t="s">
        <v>19203</v>
      </c>
      <c r="D11331" s="405">
        <v>308318.18</v>
      </c>
    </row>
    <row r="11332" spans="1:4" ht="13.2">
      <c r="A11332" s="404">
        <v>37741</v>
      </c>
      <c r="B11332" s="404" t="s">
        <v>23014</v>
      </c>
      <c r="C11332" s="404" t="s">
        <v>19203</v>
      </c>
      <c r="D11332" s="405">
        <v>238432.72</v>
      </c>
    </row>
    <row r="11333" spans="1:4" ht="13.2">
      <c r="A11333" s="404">
        <v>39396</v>
      </c>
      <c r="B11333" s="404" t="s">
        <v>23015</v>
      </c>
      <c r="C11333" s="404" t="s">
        <v>19203</v>
      </c>
      <c r="D11333" s="405">
        <v>72.86</v>
      </c>
    </row>
    <row r="11334" spans="1:4" ht="13.2">
      <c r="A11334" s="404">
        <v>39392</v>
      </c>
      <c r="B11334" s="404" t="s">
        <v>23016</v>
      </c>
      <c r="C11334" s="404" t="s">
        <v>19203</v>
      </c>
      <c r="D11334" s="405">
        <v>82.19</v>
      </c>
    </row>
    <row r="11335" spans="1:4" ht="13.2">
      <c r="A11335" s="404">
        <v>39393</v>
      </c>
      <c r="B11335" s="404" t="s">
        <v>23017</v>
      </c>
      <c r="C11335" s="404" t="s">
        <v>19203</v>
      </c>
      <c r="D11335" s="405">
        <v>50.83</v>
      </c>
    </row>
    <row r="11336" spans="1:4" ht="13.2">
      <c r="A11336" s="404">
        <v>39394</v>
      </c>
      <c r="B11336" s="404" t="s">
        <v>23018</v>
      </c>
      <c r="C11336" s="404" t="s">
        <v>19203</v>
      </c>
      <c r="D11336" s="405">
        <v>57.21</v>
      </c>
    </row>
    <row r="11337" spans="1:4" ht="13.2">
      <c r="A11337" s="404">
        <v>39395</v>
      </c>
      <c r="B11337" s="404" t="s">
        <v>23019</v>
      </c>
      <c r="C11337" s="404" t="s">
        <v>19203</v>
      </c>
      <c r="D11337" s="405">
        <v>53.2</v>
      </c>
    </row>
    <row r="11338" spans="1:4" ht="13.2">
      <c r="A11338" s="404">
        <v>14618</v>
      </c>
      <c r="B11338" s="404" t="s">
        <v>23020</v>
      </c>
      <c r="C11338" s="404" t="s">
        <v>19203</v>
      </c>
      <c r="D11338" s="405">
        <v>1191.8499999999999</v>
      </c>
    </row>
    <row r="11339" spans="1:4" ht="13.2">
      <c r="A11339" s="404">
        <v>40269</v>
      </c>
      <c r="B11339" s="404" t="s">
        <v>23021</v>
      </c>
      <c r="C11339" s="404" t="s">
        <v>19203</v>
      </c>
      <c r="D11339" s="405">
        <v>4801.87</v>
      </c>
    </row>
    <row r="11340" spans="1:4" ht="13.2">
      <c r="A11340" s="404">
        <v>6110</v>
      </c>
      <c r="B11340" s="404" t="s">
        <v>23022</v>
      </c>
      <c r="C11340" s="404" t="s">
        <v>19351</v>
      </c>
      <c r="D11340" s="405">
        <v>18.809999999999999</v>
      </c>
    </row>
    <row r="11341" spans="1:4" ht="13.2">
      <c r="A11341" s="404">
        <v>40910</v>
      </c>
      <c r="B11341" s="404" t="s">
        <v>23023</v>
      </c>
      <c r="C11341" s="404" t="s">
        <v>19353</v>
      </c>
      <c r="D11341" s="405">
        <v>3320.54</v>
      </c>
    </row>
    <row r="11342" spans="1:4" ht="13.2">
      <c r="A11342" s="404">
        <v>6111</v>
      </c>
      <c r="B11342" s="404" t="s">
        <v>23024</v>
      </c>
      <c r="C11342" s="404" t="s">
        <v>19351</v>
      </c>
      <c r="D11342" s="405">
        <v>12.34</v>
      </c>
    </row>
    <row r="11343" spans="1:4" ht="13.2">
      <c r="A11343" s="404">
        <v>41084</v>
      </c>
      <c r="B11343" s="404" t="s">
        <v>23025</v>
      </c>
      <c r="C11343" s="404" t="s">
        <v>19353</v>
      </c>
      <c r="D11343" s="405">
        <v>2178.4</v>
      </c>
    </row>
    <row r="11344" spans="1:4" ht="13.2">
      <c r="A11344" s="404">
        <v>44535</v>
      </c>
      <c r="B11344" s="404" t="s">
        <v>23026</v>
      </c>
      <c r="C11344" s="404" t="s">
        <v>19349</v>
      </c>
      <c r="D11344" s="405">
        <v>56.55</v>
      </c>
    </row>
    <row r="11345" spans="1:4" ht="13.2">
      <c r="A11345" s="404">
        <v>44945</v>
      </c>
      <c r="B11345" s="404" t="s">
        <v>23027</v>
      </c>
      <c r="C11345" s="404" t="s">
        <v>19203</v>
      </c>
      <c r="D11345" s="405">
        <v>9.7100000000000009</v>
      </c>
    </row>
    <row r="11346" spans="1:4" ht="13.2">
      <c r="A11346" s="404">
        <v>38637</v>
      </c>
      <c r="B11346" s="404" t="s">
        <v>23028</v>
      </c>
      <c r="C11346" s="404" t="s">
        <v>19203</v>
      </c>
      <c r="D11346" s="405">
        <v>306.49</v>
      </c>
    </row>
    <row r="11347" spans="1:4" ht="13.2">
      <c r="A11347" s="404">
        <v>6150</v>
      </c>
      <c r="B11347" s="404" t="s">
        <v>23029</v>
      </c>
      <c r="C11347" s="404" t="s">
        <v>19203</v>
      </c>
      <c r="D11347" s="405">
        <v>310.23</v>
      </c>
    </row>
    <row r="11348" spans="1:4" ht="13.2">
      <c r="A11348" s="404">
        <v>6136</v>
      </c>
      <c r="B11348" s="404" t="s">
        <v>23030</v>
      </c>
      <c r="C11348" s="404" t="s">
        <v>19203</v>
      </c>
      <c r="D11348" s="405">
        <v>243.86</v>
      </c>
    </row>
    <row r="11349" spans="1:4" ht="13.2">
      <c r="A11349" s="404">
        <v>38638</v>
      </c>
      <c r="B11349" s="404" t="s">
        <v>23031</v>
      </c>
      <c r="C11349" s="404" t="s">
        <v>19203</v>
      </c>
      <c r="D11349" s="405">
        <v>258.26</v>
      </c>
    </row>
    <row r="11350" spans="1:4" ht="13.2">
      <c r="A11350" s="404">
        <v>20262</v>
      </c>
      <c r="B11350" s="404" t="s">
        <v>23032</v>
      </c>
      <c r="C11350" s="404" t="s">
        <v>19203</v>
      </c>
      <c r="D11350" s="405">
        <v>17.78</v>
      </c>
    </row>
    <row r="11351" spans="1:4" ht="13.2">
      <c r="A11351" s="404">
        <v>6145</v>
      </c>
      <c r="B11351" s="404" t="s">
        <v>23033</v>
      </c>
      <c r="C11351" s="404" t="s">
        <v>19203</v>
      </c>
      <c r="D11351" s="405">
        <v>19.64</v>
      </c>
    </row>
    <row r="11352" spans="1:4" ht="13.2">
      <c r="A11352" s="404">
        <v>6149</v>
      </c>
      <c r="B11352" s="404" t="s">
        <v>23034</v>
      </c>
      <c r="C11352" s="404" t="s">
        <v>19203</v>
      </c>
      <c r="D11352" s="405">
        <v>12.98</v>
      </c>
    </row>
    <row r="11353" spans="1:4" ht="13.2">
      <c r="A11353" s="404">
        <v>6146</v>
      </c>
      <c r="B11353" s="404" t="s">
        <v>23035</v>
      </c>
      <c r="C11353" s="404" t="s">
        <v>19203</v>
      </c>
      <c r="D11353" s="405">
        <v>18.66</v>
      </c>
    </row>
    <row r="11354" spans="1:4" ht="13.2">
      <c r="A11354" s="404">
        <v>44536</v>
      </c>
      <c r="B11354" s="404" t="s">
        <v>23036</v>
      </c>
      <c r="C11354" s="404" t="s">
        <v>19251</v>
      </c>
      <c r="D11354" s="405">
        <v>2.58</v>
      </c>
    </row>
    <row r="11355" spans="1:4" ht="13.2">
      <c r="A11355" s="404">
        <v>39961</v>
      </c>
      <c r="B11355" s="404" t="s">
        <v>23037</v>
      </c>
      <c r="C11355" s="404" t="s">
        <v>19203</v>
      </c>
      <c r="D11355" s="405">
        <v>20.28</v>
      </c>
    </row>
    <row r="11356" spans="1:4" ht="13.2">
      <c r="A11356" s="404">
        <v>42433</v>
      </c>
      <c r="B11356" s="404" t="s">
        <v>23038</v>
      </c>
      <c r="C11356" s="404" t="s">
        <v>19203</v>
      </c>
      <c r="D11356" s="405">
        <v>4789.18</v>
      </c>
    </row>
    <row r="11357" spans="1:4" ht="13.2">
      <c r="A11357" s="404">
        <v>42434</v>
      </c>
      <c r="B11357" s="404" t="s">
        <v>23039</v>
      </c>
      <c r="C11357" s="404" t="s">
        <v>19203</v>
      </c>
      <c r="D11357" s="405">
        <v>5175.3999999999996</v>
      </c>
    </row>
    <row r="11358" spans="1:4" ht="13.2">
      <c r="A11358" s="404">
        <v>42435</v>
      </c>
      <c r="B11358" s="404" t="s">
        <v>23040</v>
      </c>
      <c r="C11358" s="404" t="s">
        <v>19203</v>
      </c>
      <c r="D11358" s="405">
        <v>2580.7800000000002</v>
      </c>
    </row>
    <row r="11359" spans="1:4" ht="13.2">
      <c r="A11359" s="404">
        <v>38061</v>
      </c>
      <c r="B11359" s="404" t="s">
        <v>23041</v>
      </c>
      <c r="C11359" s="404" t="s">
        <v>19203</v>
      </c>
      <c r="D11359" s="405">
        <v>51.17</v>
      </c>
    </row>
    <row r="11360" spans="1:4" ht="13.2">
      <c r="A11360" s="404">
        <v>20250</v>
      </c>
      <c r="B11360" s="404" t="s">
        <v>23042</v>
      </c>
      <c r="C11360" s="404" t="s">
        <v>19251</v>
      </c>
      <c r="D11360" s="405">
        <v>13</v>
      </c>
    </row>
    <row r="11361" spans="1:4" ht="13.2">
      <c r="A11361" s="404">
        <v>13388</v>
      </c>
      <c r="B11361" s="404" t="s">
        <v>23043</v>
      </c>
      <c r="C11361" s="404" t="s">
        <v>19251</v>
      </c>
      <c r="D11361" s="405">
        <v>271.39999999999998</v>
      </c>
    </row>
    <row r="11362" spans="1:4" ht="13.2">
      <c r="A11362" s="404">
        <v>39914</v>
      </c>
      <c r="B11362" s="404" t="s">
        <v>23044</v>
      </c>
      <c r="C11362" s="404" t="s">
        <v>19251</v>
      </c>
      <c r="D11362" s="405">
        <v>238.28</v>
      </c>
    </row>
    <row r="11363" spans="1:4" ht="13.2">
      <c r="A11363" s="404">
        <v>12732</v>
      </c>
      <c r="B11363" s="404" t="s">
        <v>23045</v>
      </c>
      <c r="C11363" s="404" t="s">
        <v>19203</v>
      </c>
      <c r="D11363" s="405">
        <v>274.94</v>
      </c>
    </row>
    <row r="11364" spans="1:4" ht="13.2">
      <c r="A11364" s="404">
        <v>6160</v>
      </c>
      <c r="B11364" s="404" t="s">
        <v>23046</v>
      </c>
      <c r="C11364" s="404" t="s">
        <v>19351</v>
      </c>
      <c r="D11364" s="405">
        <v>20.36</v>
      </c>
    </row>
    <row r="11365" spans="1:4" ht="13.2">
      <c r="A11365" s="404">
        <v>41087</v>
      </c>
      <c r="B11365" s="404" t="s">
        <v>23047</v>
      </c>
      <c r="C11365" s="404" t="s">
        <v>19353</v>
      </c>
      <c r="D11365" s="405">
        <v>3593.25</v>
      </c>
    </row>
    <row r="11366" spans="1:4" ht="13.2">
      <c r="A11366" s="404">
        <v>6166</v>
      </c>
      <c r="B11366" s="404" t="s">
        <v>23048</v>
      </c>
      <c r="C11366" s="404" t="s">
        <v>19351</v>
      </c>
      <c r="D11366" s="405">
        <v>27.75</v>
      </c>
    </row>
    <row r="11367" spans="1:4" ht="13.2">
      <c r="A11367" s="404">
        <v>41088</v>
      </c>
      <c r="B11367" s="404" t="s">
        <v>23049</v>
      </c>
      <c r="C11367" s="404" t="s">
        <v>19353</v>
      </c>
      <c r="D11367" s="405">
        <v>4899.3900000000003</v>
      </c>
    </row>
    <row r="11368" spans="1:4" ht="13.2">
      <c r="A11368" s="404">
        <v>20232</v>
      </c>
      <c r="B11368" s="404" t="s">
        <v>23050</v>
      </c>
      <c r="C11368" s="404" t="s">
        <v>19247</v>
      </c>
      <c r="D11368" s="405">
        <v>64.180000000000007</v>
      </c>
    </row>
    <row r="11369" spans="1:4" ht="13.2">
      <c r="A11369" s="404">
        <v>10856</v>
      </c>
      <c r="B11369" s="404" t="s">
        <v>23051</v>
      </c>
      <c r="C11369" s="404" t="s">
        <v>19247</v>
      </c>
      <c r="D11369" s="405">
        <v>122.91</v>
      </c>
    </row>
    <row r="11370" spans="1:4" ht="13.2">
      <c r="A11370" s="404">
        <v>4828</v>
      </c>
      <c r="B11370" s="404" t="s">
        <v>23052</v>
      </c>
      <c r="C11370" s="404" t="s">
        <v>19247</v>
      </c>
      <c r="D11370" s="405">
        <v>57.65</v>
      </c>
    </row>
    <row r="11371" spans="1:4" ht="13.2">
      <c r="A11371" s="404">
        <v>20249</v>
      </c>
      <c r="B11371" s="404" t="s">
        <v>23053</v>
      </c>
      <c r="C11371" s="404" t="s">
        <v>19247</v>
      </c>
      <c r="D11371" s="405">
        <v>31.57</v>
      </c>
    </row>
    <row r="11372" spans="1:4" ht="13.2">
      <c r="A11372" s="404">
        <v>11609</v>
      </c>
      <c r="B11372" s="404" t="s">
        <v>23054</v>
      </c>
      <c r="C11372" s="404" t="s">
        <v>19253</v>
      </c>
      <c r="D11372" s="405">
        <v>10.81</v>
      </c>
    </row>
    <row r="11373" spans="1:4" ht="13.2">
      <c r="A11373" s="404">
        <v>20083</v>
      </c>
      <c r="B11373" s="404" t="s">
        <v>23055</v>
      </c>
      <c r="C11373" s="404" t="s">
        <v>19203</v>
      </c>
      <c r="D11373" s="405">
        <v>67.12</v>
      </c>
    </row>
    <row r="11374" spans="1:4" ht="13.2">
      <c r="A11374" s="404">
        <v>10691</v>
      </c>
      <c r="B11374" s="404" t="s">
        <v>23056</v>
      </c>
      <c r="C11374" s="404" t="s">
        <v>19253</v>
      </c>
      <c r="D11374" s="405">
        <v>103.43</v>
      </c>
    </row>
    <row r="11375" spans="1:4" ht="13.2">
      <c r="A11375" s="404">
        <v>12295</v>
      </c>
      <c r="B11375" s="404" t="s">
        <v>23057</v>
      </c>
      <c r="C11375" s="404" t="s">
        <v>19203</v>
      </c>
      <c r="D11375" s="405">
        <v>2.99</v>
      </c>
    </row>
    <row r="11376" spans="1:4" ht="13.2">
      <c r="A11376" s="404">
        <v>12296</v>
      </c>
      <c r="B11376" s="404" t="s">
        <v>23058</v>
      </c>
      <c r="C11376" s="404" t="s">
        <v>19203</v>
      </c>
      <c r="D11376" s="405">
        <v>3.87</v>
      </c>
    </row>
    <row r="11377" spans="1:4" ht="13.2">
      <c r="A11377" s="404">
        <v>12294</v>
      </c>
      <c r="B11377" s="404" t="s">
        <v>23059</v>
      </c>
      <c r="C11377" s="404" t="s">
        <v>19203</v>
      </c>
      <c r="D11377" s="405">
        <v>9.3000000000000007</v>
      </c>
    </row>
    <row r="11378" spans="1:4" ht="13.2">
      <c r="A11378" s="404">
        <v>14543</v>
      </c>
      <c r="B11378" s="404" t="s">
        <v>23060</v>
      </c>
      <c r="C11378" s="404" t="s">
        <v>19203</v>
      </c>
      <c r="D11378" s="405">
        <v>6.64</v>
      </c>
    </row>
    <row r="11379" spans="1:4" ht="13.2">
      <c r="A11379" s="404">
        <v>13329</v>
      </c>
      <c r="B11379" s="404" t="s">
        <v>23061</v>
      </c>
      <c r="C11379" s="404" t="s">
        <v>19203</v>
      </c>
      <c r="D11379" s="405">
        <v>3.9</v>
      </c>
    </row>
    <row r="11380" spans="1:4" ht="13.2">
      <c r="A11380" s="404">
        <v>21047</v>
      </c>
      <c r="B11380" s="404" t="s">
        <v>23062</v>
      </c>
      <c r="C11380" s="404" t="s">
        <v>19203</v>
      </c>
      <c r="D11380" s="405">
        <v>41.81</v>
      </c>
    </row>
    <row r="11381" spans="1:4" ht="13.2">
      <c r="A11381" s="404">
        <v>21042</v>
      </c>
      <c r="B11381" s="404" t="s">
        <v>23063</v>
      </c>
      <c r="C11381" s="404" t="s">
        <v>19203</v>
      </c>
      <c r="D11381" s="405">
        <v>32.22</v>
      </c>
    </row>
    <row r="11382" spans="1:4" ht="13.2">
      <c r="A11382" s="404">
        <v>21043</v>
      </c>
      <c r="B11382" s="404" t="s">
        <v>23064</v>
      </c>
      <c r="C11382" s="404" t="s">
        <v>19203</v>
      </c>
      <c r="D11382" s="405">
        <v>40.700000000000003</v>
      </c>
    </row>
    <row r="11383" spans="1:4" ht="13.2">
      <c r="A11383" s="404">
        <v>21044</v>
      </c>
      <c r="B11383" s="404" t="s">
        <v>23065</v>
      </c>
      <c r="C11383" s="404" t="s">
        <v>19203</v>
      </c>
      <c r="D11383" s="405">
        <v>28.36</v>
      </c>
    </row>
    <row r="11384" spans="1:4" ht="13.2">
      <c r="A11384" s="404">
        <v>21045</v>
      </c>
      <c r="B11384" s="404" t="s">
        <v>23066</v>
      </c>
      <c r="C11384" s="404" t="s">
        <v>19203</v>
      </c>
      <c r="D11384" s="405">
        <v>38.840000000000003</v>
      </c>
    </row>
    <row r="11385" spans="1:4" ht="13.2">
      <c r="A11385" s="404">
        <v>21041</v>
      </c>
      <c r="B11385" s="404" t="s">
        <v>23067</v>
      </c>
      <c r="C11385" s="404" t="s">
        <v>19203</v>
      </c>
      <c r="D11385" s="405">
        <v>33.5</v>
      </c>
    </row>
    <row r="11386" spans="1:4" ht="13.2">
      <c r="A11386" s="404">
        <v>21040</v>
      </c>
      <c r="B11386" s="404" t="s">
        <v>23068</v>
      </c>
      <c r="C11386" s="404" t="s">
        <v>19203</v>
      </c>
      <c r="D11386" s="405">
        <v>27.75</v>
      </c>
    </row>
    <row r="11387" spans="1:4" ht="13.2">
      <c r="A11387" s="404">
        <v>14149</v>
      </c>
      <c r="B11387" s="404" t="s">
        <v>23069</v>
      </c>
      <c r="C11387" s="404" t="s">
        <v>21259</v>
      </c>
      <c r="D11387" s="405">
        <v>418.17</v>
      </c>
    </row>
    <row r="11388" spans="1:4" ht="13.2">
      <c r="A11388" s="404">
        <v>38099</v>
      </c>
      <c r="B11388" s="404" t="s">
        <v>23070</v>
      </c>
      <c r="C11388" s="404" t="s">
        <v>19203</v>
      </c>
      <c r="D11388" s="405">
        <v>1.46</v>
      </c>
    </row>
    <row r="11389" spans="1:4" ht="13.2">
      <c r="A11389" s="404">
        <v>38100</v>
      </c>
      <c r="B11389" s="404" t="s">
        <v>23071</v>
      </c>
      <c r="C11389" s="404" t="s">
        <v>19203</v>
      </c>
      <c r="D11389" s="405">
        <v>2.39</v>
      </c>
    </row>
    <row r="11390" spans="1:4" ht="13.2">
      <c r="A11390" s="404">
        <v>7576</v>
      </c>
      <c r="B11390" s="404" t="s">
        <v>23072</v>
      </c>
      <c r="C11390" s="404" t="s">
        <v>19203</v>
      </c>
      <c r="D11390" s="405">
        <v>141.30000000000001</v>
      </c>
    </row>
    <row r="11391" spans="1:4" ht="13.2">
      <c r="A11391" s="404">
        <v>3384</v>
      </c>
      <c r="B11391" s="404" t="s">
        <v>23073</v>
      </c>
      <c r="C11391" s="404" t="s">
        <v>19203</v>
      </c>
      <c r="D11391" s="405">
        <v>10.11</v>
      </c>
    </row>
    <row r="11392" spans="1:4" ht="13.2">
      <c r="A11392" s="404">
        <v>7572</v>
      </c>
      <c r="B11392" s="404" t="s">
        <v>23074</v>
      </c>
      <c r="C11392" s="404" t="s">
        <v>19203</v>
      </c>
      <c r="D11392" s="405">
        <v>8.36</v>
      </c>
    </row>
    <row r="11393" spans="1:4" ht="13.2">
      <c r="A11393" s="404">
        <v>3396</v>
      </c>
      <c r="B11393" s="404" t="s">
        <v>23075</v>
      </c>
      <c r="C11393" s="404" t="s">
        <v>19203</v>
      </c>
      <c r="D11393" s="405">
        <v>5.65</v>
      </c>
    </row>
    <row r="11394" spans="1:4" ht="13.2">
      <c r="A11394" s="404">
        <v>37590</v>
      </c>
      <c r="B11394" s="404" t="s">
        <v>23076</v>
      </c>
      <c r="C11394" s="404" t="s">
        <v>19203</v>
      </c>
      <c r="D11394" s="405">
        <v>15.34</v>
      </c>
    </row>
    <row r="11395" spans="1:4" ht="13.2">
      <c r="A11395" s="404">
        <v>37591</v>
      </c>
      <c r="B11395" s="404" t="s">
        <v>23077</v>
      </c>
      <c r="C11395" s="404" t="s">
        <v>19203</v>
      </c>
      <c r="D11395" s="405">
        <v>18.440000000000001</v>
      </c>
    </row>
    <row r="11396" spans="1:4" ht="13.2">
      <c r="A11396" s="404">
        <v>12626</v>
      </c>
      <c r="B11396" s="404" t="s">
        <v>23078</v>
      </c>
      <c r="C11396" s="404" t="s">
        <v>19203</v>
      </c>
      <c r="D11396" s="405">
        <v>41.07</v>
      </c>
    </row>
    <row r="11397" spans="1:4" ht="13.2">
      <c r="A11397" s="404">
        <v>11033</v>
      </c>
      <c r="B11397" s="404" t="s">
        <v>23079</v>
      </c>
      <c r="C11397" s="404" t="s">
        <v>19203</v>
      </c>
      <c r="D11397" s="405">
        <v>9.69</v>
      </c>
    </row>
    <row r="11398" spans="1:4" ht="13.2">
      <c r="A11398" s="404">
        <v>390</v>
      </c>
      <c r="B11398" s="404" t="s">
        <v>23080</v>
      </c>
      <c r="C11398" s="404" t="s">
        <v>19203</v>
      </c>
      <c r="D11398" s="405">
        <v>10.23</v>
      </c>
    </row>
    <row r="11399" spans="1:4" ht="13.2">
      <c r="A11399" s="404">
        <v>42436</v>
      </c>
      <c r="B11399" s="404" t="s">
        <v>23081</v>
      </c>
      <c r="C11399" s="404" t="s">
        <v>19203</v>
      </c>
      <c r="D11399" s="405">
        <v>2701.34</v>
      </c>
    </row>
    <row r="11400" spans="1:4" ht="13.2">
      <c r="A11400" s="404">
        <v>6194</v>
      </c>
      <c r="B11400" s="404" t="s">
        <v>23082</v>
      </c>
      <c r="C11400" s="404" t="s">
        <v>19247</v>
      </c>
      <c r="D11400" s="405">
        <v>5.77</v>
      </c>
    </row>
    <row r="11401" spans="1:4" ht="13.2">
      <c r="A11401" s="404">
        <v>10567</v>
      </c>
      <c r="B11401" s="404" t="s">
        <v>23083</v>
      </c>
      <c r="C11401" s="404" t="s">
        <v>19247</v>
      </c>
      <c r="D11401" s="405">
        <v>9.14</v>
      </c>
    </row>
    <row r="11402" spans="1:4" ht="13.2">
      <c r="A11402" s="404">
        <v>6212</v>
      </c>
      <c r="B11402" s="404" t="s">
        <v>23084</v>
      </c>
      <c r="C11402" s="404" t="s">
        <v>19247</v>
      </c>
      <c r="D11402" s="405">
        <v>13.42</v>
      </c>
    </row>
    <row r="11403" spans="1:4" ht="13.2">
      <c r="A11403" s="404">
        <v>3993</v>
      </c>
      <c r="B11403" s="404" t="s">
        <v>23085</v>
      </c>
      <c r="C11403" s="404" t="s">
        <v>19606</v>
      </c>
      <c r="D11403" s="405">
        <v>176.29</v>
      </c>
    </row>
    <row r="11404" spans="1:4" ht="13.2">
      <c r="A11404" s="404">
        <v>3990</v>
      </c>
      <c r="B11404" s="404" t="s">
        <v>23086</v>
      </c>
      <c r="C11404" s="404" t="s">
        <v>19247</v>
      </c>
      <c r="D11404" s="405">
        <v>33.17</v>
      </c>
    </row>
    <row r="11405" spans="1:4" ht="13.2">
      <c r="A11405" s="404">
        <v>3992</v>
      </c>
      <c r="B11405" s="404" t="s">
        <v>23087</v>
      </c>
      <c r="C11405" s="404" t="s">
        <v>19247</v>
      </c>
      <c r="D11405" s="405">
        <v>44.78</v>
      </c>
    </row>
    <row r="11406" spans="1:4" ht="13.2">
      <c r="A11406" s="404">
        <v>6178</v>
      </c>
      <c r="B11406" s="404" t="s">
        <v>23088</v>
      </c>
      <c r="C11406" s="404" t="s">
        <v>19606</v>
      </c>
      <c r="D11406" s="405">
        <v>301.13</v>
      </c>
    </row>
    <row r="11407" spans="1:4" ht="13.2">
      <c r="A11407" s="404">
        <v>6180</v>
      </c>
      <c r="B11407" s="404" t="s">
        <v>23089</v>
      </c>
      <c r="C11407" s="404" t="s">
        <v>19606</v>
      </c>
      <c r="D11407" s="405">
        <v>325</v>
      </c>
    </row>
    <row r="11408" spans="1:4" ht="13.2">
      <c r="A11408" s="404">
        <v>6182</v>
      </c>
      <c r="B11408" s="404" t="s">
        <v>23090</v>
      </c>
      <c r="C11408" s="404" t="s">
        <v>19606</v>
      </c>
      <c r="D11408" s="405">
        <v>403.4</v>
      </c>
    </row>
    <row r="11409" spans="1:4" ht="13.2">
      <c r="A11409" s="404">
        <v>43614</v>
      </c>
      <c r="B11409" s="404" t="s">
        <v>23091</v>
      </c>
      <c r="C11409" s="404" t="s">
        <v>19247</v>
      </c>
      <c r="D11409" s="405">
        <v>22.41</v>
      </c>
    </row>
    <row r="11410" spans="1:4" ht="13.2">
      <c r="A11410" s="404">
        <v>6193</v>
      </c>
      <c r="B11410" s="404" t="s">
        <v>23092</v>
      </c>
      <c r="C11410" s="404" t="s">
        <v>19247</v>
      </c>
      <c r="D11410" s="405">
        <v>27.27</v>
      </c>
    </row>
    <row r="11411" spans="1:4" ht="13.2">
      <c r="A11411" s="404">
        <v>6189</v>
      </c>
      <c r="B11411" s="404" t="s">
        <v>23093</v>
      </c>
      <c r="C11411" s="404" t="s">
        <v>19247</v>
      </c>
      <c r="D11411" s="405">
        <v>39.799999999999997</v>
      </c>
    </row>
    <row r="11412" spans="1:4" ht="13.2">
      <c r="A11412" s="404">
        <v>6214</v>
      </c>
      <c r="B11412" s="404" t="s">
        <v>23094</v>
      </c>
      <c r="C11412" s="404" t="s">
        <v>19606</v>
      </c>
      <c r="D11412" s="405">
        <v>188.63</v>
      </c>
    </row>
    <row r="11413" spans="1:4" ht="13.2">
      <c r="A11413" s="404">
        <v>36153</v>
      </c>
      <c r="B11413" s="404" t="s">
        <v>23095</v>
      </c>
      <c r="C11413" s="404" t="s">
        <v>19203</v>
      </c>
      <c r="D11413" s="405">
        <v>176.55</v>
      </c>
    </row>
    <row r="11414" spans="1:4" ht="13.2">
      <c r="A11414" s="404">
        <v>10740</v>
      </c>
      <c r="B11414" s="404" t="s">
        <v>23096</v>
      </c>
      <c r="C11414" s="404" t="s">
        <v>19203</v>
      </c>
      <c r="D11414" s="405">
        <v>7904.37</v>
      </c>
    </row>
    <row r="11415" spans="1:4" ht="13.2">
      <c r="A11415" s="404">
        <v>13914</v>
      </c>
      <c r="B11415" s="404" t="s">
        <v>23097</v>
      </c>
      <c r="C11415" s="404" t="s">
        <v>19203</v>
      </c>
      <c r="D11415" s="405">
        <v>571.91</v>
      </c>
    </row>
    <row r="11416" spans="1:4" ht="13.2">
      <c r="A11416" s="404">
        <v>10742</v>
      </c>
      <c r="B11416" s="404" t="s">
        <v>23098</v>
      </c>
      <c r="C11416" s="404" t="s">
        <v>19203</v>
      </c>
      <c r="D11416" s="405">
        <v>834.14</v>
      </c>
    </row>
    <row r="11417" spans="1:4" ht="13.2">
      <c r="A11417" s="404">
        <v>38465</v>
      </c>
      <c r="B11417" s="404" t="s">
        <v>23099</v>
      </c>
      <c r="C11417" s="404" t="s">
        <v>19203</v>
      </c>
      <c r="D11417" s="405">
        <v>26.77</v>
      </c>
    </row>
    <row r="11418" spans="1:4" ht="13.2">
      <c r="A11418" s="404">
        <v>7543</v>
      </c>
      <c r="B11418" s="404" t="s">
        <v>23100</v>
      </c>
      <c r="C11418" s="404" t="s">
        <v>19203</v>
      </c>
      <c r="D11418" s="405">
        <v>5.55</v>
      </c>
    </row>
    <row r="11419" spans="1:4" ht="13.2">
      <c r="A11419" s="404">
        <v>43427</v>
      </c>
      <c r="B11419" s="404" t="s">
        <v>23101</v>
      </c>
      <c r="C11419" s="404" t="s">
        <v>19203</v>
      </c>
      <c r="D11419" s="405">
        <v>1904.68</v>
      </c>
    </row>
    <row r="11420" spans="1:4" ht="13.2">
      <c r="A11420" s="404">
        <v>41613</v>
      </c>
      <c r="B11420" s="404" t="s">
        <v>23102</v>
      </c>
      <c r="C11420" s="404" t="s">
        <v>19203</v>
      </c>
      <c r="D11420" s="405">
        <v>122.43</v>
      </c>
    </row>
    <row r="11421" spans="1:4" ht="13.2">
      <c r="A11421" s="404">
        <v>41614</v>
      </c>
      <c r="B11421" s="404" t="s">
        <v>23103</v>
      </c>
      <c r="C11421" s="404" t="s">
        <v>19203</v>
      </c>
      <c r="D11421" s="405">
        <v>156</v>
      </c>
    </row>
    <row r="11422" spans="1:4" ht="13.2">
      <c r="A11422" s="404">
        <v>41615</v>
      </c>
      <c r="B11422" s="404" t="s">
        <v>23104</v>
      </c>
      <c r="C11422" s="404" t="s">
        <v>19203</v>
      </c>
      <c r="D11422" s="405">
        <v>241.12</v>
      </c>
    </row>
    <row r="11423" spans="1:4" ht="13.2">
      <c r="A11423" s="404">
        <v>41616</v>
      </c>
      <c r="B11423" s="404" t="s">
        <v>23105</v>
      </c>
      <c r="C11423" s="404" t="s">
        <v>19203</v>
      </c>
      <c r="D11423" s="405">
        <v>360.27</v>
      </c>
    </row>
    <row r="11424" spans="1:4" ht="13.2">
      <c r="A11424" s="404">
        <v>41617</v>
      </c>
      <c r="B11424" s="404" t="s">
        <v>23106</v>
      </c>
      <c r="C11424" s="404" t="s">
        <v>19203</v>
      </c>
      <c r="D11424" s="405">
        <v>716.35</v>
      </c>
    </row>
    <row r="11425" spans="1:4" ht="13.2">
      <c r="A11425" s="404">
        <v>41618</v>
      </c>
      <c r="B11425" s="404" t="s">
        <v>23107</v>
      </c>
      <c r="C11425" s="404" t="s">
        <v>19203</v>
      </c>
      <c r="D11425" s="405">
        <v>1318.76</v>
      </c>
    </row>
    <row r="11426" spans="1:4" ht="13.2">
      <c r="A11426" s="404">
        <v>43428</v>
      </c>
      <c r="B11426" s="404" t="s">
        <v>23108</v>
      </c>
      <c r="C11426" s="404" t="s">
        <v>19203</v>
      </c>
      <c r="D11426" s="405">
        <v>2316.42</v>
      </c>
    </row>
    <row r="11427" spans="1:4" ht="13.2">
      <c r="A11427" s="404">
        <v>41619</v>
      </c>
      <c r="B11427" s="404" t="s">
        <v>23109</v>
      </c>
      <c r="C11427" s="404" t="s">
        <v>19203</v>
      </c>
      <c r="D11427" s="405">
        <v>150.08000000000001</v>
      </c>
    </row>
    <row r="11428" spans="1:4" ht="13.2">
      <c r="A11428" s="404">
        <v>41620</v>
      </c>
      <c r="B11428" s="404" t="s">
        <v>23110</v>
      </c>
      <c r="C11428" s="404" t="s">
        <v>19203</v>
      </c>
      <c r="D11428" s="405">
        <v>189.57</v>
      </c>
    </row>
    <row r="11429" spans="1:4" ht="13.2">
      <c r="A11429" s="404">
        <v>41622</v>
      </c>
      <c r="B11429" s="404" t="s">
        <v>23111</v>
      </c>
      <c r="C11429" s="404" t="s">
        <v>19203</v>
      </c>
      <c r="D11429" s="405">
        <v>328.8</v>
      </c>
    </row>
    <row r="11430" spans="1:4" ht="13.2">
      <c r="A11430" s="404">
        <v>41623</v>
      </c>
      <c r="B11430" s="404" t="s">
        <v>23112</v>
      </c>
      <c r="C11430" s="404" t="s">
        <v>19203</v>
      </c>
      <c r="D11430" s="405">
        <v>505.54</v>
      </c>
    </row>
    <row r="11431" spans="1:4" ht="13.2">
      <c r="A11431" s="404">
        <v>41624</v>
      </c>
      <c r="B11431" s="404" t="s">
        <v>23113</v>
      </c>
      <c r="C11431" s="404" t="s">
        <v>19203</v>
      </c>
      <c r="D11431" s="405">
        <v>947.89</v>
      </c>
    </row>
    <row r="11432" spans="1:4" ht="13.2">
      <c r="A11432" s="404">
        <v>41625</v>
      </c>
      <c r="B11432" s="404" t="s">
        <v>23114</v>
      </c>
      <c r="C11432" s="404" t="s">
        <v>19203</v>
      </c>
      <c r="D11432" s="405">
        <v>1458.38</v>
      </c>
    </row>
    <row r="11433" spans="1:4" ht="13.2">
      <c r="A11433" s="404">
        <v>39352</v>
      </c>
      <c r="B11433" s="404" t="s">
        <v>23115</v>
      </c>
      <c r="C11433" s="404" t="s">
        <v>19203</v>
      </c>
      <c r="D11433" s="405">
        <v>3.43</v>
      </c>
    </row>
    <row r="11434" spans="1:4" ht="13.2">
      <c r="A11434" s="404">
        <v>39346</v>
      </c>
      <c r="B11434" s="404" t="s">
        <v>23116</v>
      </c>
      <c r="C11434" s="404" t="s">
        <v>19203</v>
      </c>
      <c r="D11434" s="405">
        <v>3.43</v>
      </c>
    </row>
    <row r="11435" spans="1:4" ht="13.2">
      <c r="A11435" s="404">
        <v>39350</v>
      </c>
      <c r="B11435" s="404" t="s">
        <v>23117</v>
      </c>
      <c r="C11435" s="404" t="s">
        <v>19203</v>
      </c>
      <c r="D11435" s="405">
        <v>3.69</v>
      </c>
    </row>
    <row r="11436" spans="1:4" ht="13.2">
      <c r="A11436" s="404">
        <v>39351</v>
      </c>
      <c r="B11436" s="404" t="s">
        <v>23118</v>
      </c>
      <c r="C11436" s="404" t="s">
        <v>19203</v>
      </c>
      <c r="D11436" s="405">
        <v>4.2699999999999996</v>
      </c>
    </row>
    <row r="11437" spans="1:4" ht="13.2">
      <c r="A11437" s="404">
        <v>38837</v>
      </c>
      <c r="B11437" s="404" t="s">
        <v>23119</v>
      </c>
      <c r="C11437" s="404" t="s">
        <v>19203</v>
      </c>
      <c r="D11437" s="405">
        <v>7.53</v>
      </c>
    </row>
    <row r="11438" spans="1:4" ht="13.2">
      <c r="A11438" s="404">
        <v>38836</v>
      </c>
      <c r="B11438" s="404" t="s">
        <v>23120</v>
      </c>
      <c r="C11438" s="404" t="s">
        <v>19203</v>
      </c>
      <c r="D11438" s="405">
        <v>5.26</v>
      </c>
    </row>
    <row r="11439" spans="1:4" ht="13.2">
      <c r="A11439" s="404">
        <v>2666</v>
      </c>
      <c r="B11439" s="404" t="s">
        <v>23121</v>
      </c>
      <c r="C11439" s="404" t="s">
        <v>19203</v>
      </c>
      <c r="D11439" s="405">
        <v>7.24</v>
      </c>
    </row>
    <row r="11440" spans="1:4" ht="13.2">
      <c r="A11440" s="404">
        <v>2668</v>
      </c>
      <c r="B11440" s="404" t="s">
        <v>23122</v>
      </c>
      <c r="C11440" s="404" t="s">
        <v>19203</v>
      </c>
      <c r="D11440" s="405">
        <v>8.27</v>
      </c>
    </row>
    <row r="11441" spans="1:4" ht="13.2">
      <c r="A11441" s="404">
        <v>2664</v>
      </c>
      <c r="B11441" s="404" t="s">
        <v>23123</v>
      </c>
      <c r="C11441" s="404" t="s">
        <v>19203</v>
      </c>
      <c r="D11441" s="405">
        <v>12.2</v>
      </c>
    </row>
    <row r="11442" spans="1:4" ht="13.2">
      <c r="A11442" s="404">
        <v>2662</v>
      </c>
      <c r="B11442" s="404" t="s">
        <v>23124</v>
      </c>
      <c r="C11442" s="404" t="s">
        <v>19203</v>
      </c>
      <c r="D11442" s="405">
        <v>14.97</v>
      </c>
    </row>
    <row r="11443" spans="1:4" ht="13.2">
      <c r="A11443" s="404">
        <v>20964</v>
      </c>
      <c r="B11443" s="404" t="s">
        <v>23125</v>
      </c>
      <c r="C11443" s="404" t="s">
        <v>19203</v>
      </c>
      <c r="D11443" s="405">
        <v>70.28</v>
      </c>
    </row>
    <row r="11444" spans="1:4" ht="13.2">
      <c r="A11444" s="404">
        <v>10905</v>
      </c>
      <c r="B11444" s="404" t="s">
        <v>23126</v>
      </c>
      <c r="C11444" s="404" t="s">
        <v>19203</v>
      </c>
      <c r="D11444" s="405">
        <v>94.28</v>
      </c>
    </row>
    <row r="11445" spans="1:4" ht="13.2">
      <c r="A11445" s="404">
        <v>11289</v>
      </c>
      <c r="B11445" s="404" t="s">
        <v>23127</v>
      </c>
      <c r="C11445" s="404" t="s">
        <v>19203</v>
      </c>
      <c r="D11445" s="405">
        <v>66.569999999999993</v>
      </c>
    </row>
    <row r="11446" spans="1:4" ht="13.2">
      <c r="A11446" s="404">
        <v>11241</v>
      </c>
      <c r="B11446" s="404" t="s">
        <v>23128</v>
      </c>
      <c r="C11446" s="404" t="s">
        <v>19203</v>
      </c>
      <c r="D11446" s="405">
        <v>166.43</v>
      </c>
    </row>
    <row r="11447" spans="1:4" ht="13.2">
      <c r="A11447" s="404">
        <v>11301</v>
      </c>
      <c r="B11447" s="404" t="s">
        <v>23129</v>
      </c>
      <c r="C11447" s="404" t="s">
        <v>19203</v>
      </c>
      <c r="D11447" s="405">
        <v>422.03</v>
      </c>
    </row>
    <row r="11448" spans="1:4" ht="13.2">
      <c r="A11448" s="404">
        <v>21090</v>
      </c>
      <c r="B11448" s="404" t="s">
        <v>23130</v>
      </c>
      <c r="C11448" s="404" t="s">
        <v>19203</v>
      </c>
      <c r="D11448" s="405">
        <v>517.14</v>
      </c>
    </row>
    <row r="11449" spans="1:4" ht="13.2">
      <c r="A11449" s="404">
        <v>11315</v>
      </c>
      <c r="B11449" s="404" t="s">
        <v>23131</v>
      </c>
      <c r="C11449" s="404" t="s">
        <v>19203</v>
      </c>
      <c r="D11449" s="405">
        <v>101.05</v>
      </c>
    </row>
    <row r="11450" spans="1:4" ht="13.2">
      <c r="A11450" s="404">
        <v>21071</v>
      </c>
      <c r="B11450" s="404" t="s">
        <v>23132</v>
      </c>
      <c r="C11450" s="404" t="s">
        <v>19203</v>
      </c>
      <c r="D11450" s="405">
        <v>154.54</v>
      </c>
    </row>
    <row r="11451" spans="1:4" ht="13.2">
      <c r="A11451" s="404">
        <v>14112</v>
      </c>
      <c r="B11451" s="404" t="s">
        <v>23133</v>
      </c>
      <c r="C11451" s="404" t="s">
        <v>19203</v>
      </c>
      <c r="D11451" s="405">
        <v>215.77</v>
      </c>
    </row>
    <row r="11452" spans="1:4" ht="13.2">
      <c r="A11452" s="404">
        <v>11316</v>
      </c>
      <c r="B11452" s="404" t="s">
        <v>23134</v>
      </c>
      <c r="C11452" s="404" t="s">
        <v>19203</v>
      </c>
      <c r="D11452" s="405">
        <v>332.87</v>
      </c>
    </row>
    <row r="11453" spans="1:4" ht="13.2">
      <c r="A11453" s="404">
        <v>6243</v>
      </c>
      <c r="B11453" s="404" t="s">
        <v>23135</v>
      </c>
      <c r="C11453" s="404" t="s">
        <v>19203</v>
      </c>
      <c r="D11453" s="405">
        <v>383.4</v>
      </c>
    </row>
    <row r="11454" spans="1:4" ht="13.2">
      <c r="A11454" s="404">
        <v>6240</v>
      </c>
      <c r="B11454" s="404" t="s">
        <v>23136</v>
      </c>
      <c r="C11454" s="404" t="s">
        <v>19203</v>
      </c>
      <c r="D11454" s="405">
        <v>507.63</v>
      </c>
    </row>
    <row r="11455" spans="1:4" ht="13.2">
      <c r="A11455" s="404">
        <v>11296</v>
      </c>
      <c r="B11455" s="404" t="s">
        <v>23137</v>
      </c>
      <c r="C11455" s="404" t="s">
        <v>19203</v>
      </c>
      <c r="D11455" s="405">
        <v>1617.41</v>
      </c>
    </row>
    <row r="11456" spans="1:4" ht="13.2">
      <c r="A11456" s="404">
        <v>11299</v>
      </c>
      <c r="B11456" s="404" t="s">
        <v>23138</v>
      </c>
      <c r="C11456" s="404" t="s">
        <v>19203</v>
      </c>
      <c r="D11456" s="405">
        <v>547.45000000000005</v>
      </c>
    </row>
    <row r="11457" spans="1:4" ht="13.2">
      <c r="A11457" s="404">
        <v>11688</v>
      </c>
      <c r="B11457" s="404" t="s">
        <v>23139</v>
      </c>
      <c r="C11457" s="404" t="s">
        <v>19203</v>
      </c>
      <c r="D11457" s="405">
        <v>482.89</v>
      </c>
    </row>
    <row r="11458" spans="1:4" ht="13.2">
      <c r="A11458" s="404">
        <v>37736</v>
      </c>
      <c r="B11458" s="404" t="s">
        <v>23140</v>
      </c>
      <c r="C11458" s="404" t="s">
        <v>19203</v>
      </c>
      <c r="D11458" s="405">
        <v>82950</v>
      </c>
    </row>
    <row r="11459" spans="1:4" ht="13.2">
      <c r="A11459" s="404">
        <v>37739</v>
      </c>
      <c r="B11459" s="404" t="s">
        <v>23141</v>
      </c>
      <c r="C11459" s="404" t="s">
        <v>19203</v>
      </c>
      <c r="D11459" s="405">
        <v>102092.3</v>
      </c>
    </row>
    <row r="11460" spans="1:4" ht="13.2">
      <c r="A11460" s="404">
        <v>37740</v>
      </c>
      <c r="B11460" s="404" t="s">
        <v>23142</v>
      </c>
      <c r="C11460" s="404" t="s">
        <v>19203</v>
      </c>
      <c r="D11460" s="405">
        <v>58259.19</v>
      </c>
    </row>
    <row r="11461" spans="1:4" ht="13.2">
      <c r="A11461" s="404">
        <v>37738</v>
      </c>
      <c r="B11461" s="404" t="s">
        <v>23143</v>
      </c>
      <c r="C11461" s="404" t="s">
        <v>19203</v>
      </c>
      <c r="D11461" s="405">
        <v>69217.47</v>
      </c>
    </row>
    <row r="11462" spans="1:4" ht="13.2">
      <c r="A11462" s="404">
        <v>37737</v>
      </c>
      <c r="B11462" s="404" t="s">
        <v>23144</v>
      </c>
      <c r="C11462" s="404" t="s">
        <v>19203</v>
      </c>
      <c r="D11462" s="405">
        <v>55068.81</v>
      </c>
    </row>
    <row r="11463" spans="1:4" ht="13.2">
      <c r="A11463" s="404">
        <v>25014</v>
      </c>
      <c r="B11463" s="404" t="s">
        <v>23145</v>
      </c>
      <c r="C11463" s="404" t="s">
        <v>19203</v>
      </c>
      <c r="D11463" s="405">
        <v>115339.33</v>
      </c>
    </row>
    <row r="11464" spans="1:4" ht="13.2">
      <c r="A11464" s="404">
        <v>25013</v>
      </c>
      <c r="B11464" s="404" t="s">
        <v>23146</v>
      </c>
      <c r="C11464" s="404" t="s">
        <v>19203</v>
      </c>
      <c r="D11464" s="405">
        <v>120887.83</v>
      </c>
    </row>
    <row r="11465" spans="1:4" ht="13.2">
      <c r="A11465" s="404">
        <v>14405</v>
      </c>
      <c r="B11465" s="404" t="s">
        <v>23147</v>
      </c>
      <c r="C11465" s="404" t="s">
        <v>19203</v>
      </c>
      <c r="D11465" s="405">
        <v>141902.75</v>
      </c>
    </row>
    <row r="11466" spans="1:4" ht="13.2">
      <c r="A11466" s="404">
        <v>20271</v>
      </c>
      <c r="B11466" s="404" t="s">
        <v>23148</v>
      </c>
      <c r="C11466" s="404" t="s">
        <v>19203</v>
      </c>
      <c r="D11466" s="405">
        <v>556.13</v>
      </c>
    </row>
    <row r="11467" spans="1:4" ht="13.2">
      <c r="A11467" s="404">
        <v>10423</v>
      </c>
      <c r="B11467" s="404" t="s">
        <v>23149</v>
      </c>
      <c r="C11467" s="404" t="s">
        <v>19203</v>
      </c>
      <c r="D11467" s="405">
        <v>408.33</v>
      </c>
    </row>
    <row r="11468" spans="1:4" ht="13.2">
      <c r="A11468" s="404">
        <v>36790</v>
      </c>
      <c r="B11468" s="404" t="s">
        <v>23150</v>
      </c>
      <c r="C11468" s="404" t="s">
        <v>19203</v>
      </c>
      <c r="D11468" s="405">
        <v>252.19</v>
      </c>
    </row>
    <row r="11469" spans="1:4" ht="13.2">
      <c r="A11469" s="404">
        <v>37589</v>
      </c>
      <c r="B11469" s="404" t="s">
        <v>23151</v>
      </c>
      <c r="C11469" s="404" t="s">
        <v>19203</v>
      </c>
      <c r="D11469" s="405">
        <v>309</v>
      </c>
    </row>
    <row r="11470" spans="1:4" ht="13.2">
      <c r="A11470" s="404">
        <v>11690</v>
      </c>
      <c r="B11470" s="404" t="s">
        <v>23152</v>
      </c>
      <c r="C11470" s="404" t="s">
        <v>19203</v>
      </c>
      <c r="D11470" s="405">
        <v>164.15</v>
      </c>
    </row>
    <row r="11471" spans="1:4" ht="13.2">
      <c r="A11471" s="404">
        <v>20234</v>
      </c>
      <c r="B11471" s="404" t="s">
        <v>23153</v>
      </c>
      <c r="C11471" s="404" t="s">
        <v>19203</v>
      </c>
      <c r="D11471" s="405">
        <v>207.73</v>
      </c>
    </row>
    <row r="11472" spans="1:4" ht="13.2">
      <c r="A11472" s="404">
        <v>44480</v>
      </c>
      <c r="B11472" s="404" t="s">
        <v>23154</v>
      </c>
      <c r="C11472" s="404" t="s">
        <v>19349</v>
      </c>
      <c r="D11472" s="405">
        <v>17.97</v>
      </c>
    </row>
    <row r="11473" spans="1:4" ht="13.2">
      <c r="A11473" s="404">
        <v>11457</v>
      </c>
      <c r="B11473" s="404" t="s">
        <v>23155</v>
      </c>
      <c r="C11473" s="404" t="s">
        <v>19203</v>
      </c>
      <c r="D11473" s="405">
        <v>47.85</v>
      </c>
    </row>
    <row r="11474" spans="1:4" ht="13.2">
      <c r="A11474" s="404">
        <v>44073</v>
      </c>
      <c r="B11474" s="404" t="s">
        <v>23156</v>
      </c>
      <c r="C11474" s="404" t="s">
        <v>19247</v>
      </c>
      <c r="D11474" s="405">
        <v>0.94</v>
      </c>
    </row>
    <row r="11475" spans="1:4" ht="13.2">
      <c r="A11475" s="404">
        <v>44253</v>
      </c>
      <c r="B11475" s="404" t="s">
        <v>23157</v>
      </c>
      <c r="C11475" s="404" t="s">
        <v>19203</v>
      </c>
      <c r="D11475" s="405">
        <v>241.62</v>
      </c>
    </row>
    <row r="11476" spans="1:4" ht="13.2">
      <c r="A11476" s="404">
        <v>21121</v>
      </c>
      <c r="B11476" s="404" t="s">
        <v>23158</v>
      </c>
      <c r="C11476" s="404" t="s">
        <v>19203</v>
      </c>
      <c r="D11476" s="405">
        <v>3.46</v>
      </c>
    </row>
    <row r="11477" spans="1:4" ht="13.2">
      <c r="A11477" s="404">
        <v>38010</v>
      </c>
      <c r="B11477" s="404" t="s">
        <v>23159</v>
      </c>
      <c r="C11477" s="404" t="s">
        <v>19203</v>
      </c>
      <c r="D11477" s="405">
        <v>4.3099999999999996</v>
      </c>
    </row>
    <row r="11478" spans="1:4" ht="13.2">
      <c r="A11478" s="404">
        <v>38011</v>
      </c>
      <c r="B11478" s="404" t="s">
        <v>23160</v>
      </c>
      <c r="C11478" s="404" t="s">
        <v>19203</v>
      </c>
      <c r="D11478" s="405">
        <v>8.65</v>
      </c>
    </row>
    <row r="11479" spans="1:4" ht="13.2">
      <c r="A11479" s="404">
        <v>38012</v>
      </c>
      <c r="B11479" s="404" t="s">
        <v>23161</v>
      </c>
      <c r="C11479" s="404" t="s">
        <v>19203</v>
      </c>
      <c r="D11479" s="405">
        <v>32.979999999999997</v>
      </c>
    </row>
    <row r="11480" spans="1:4" ht="13.2">
      <c r="A11480" s="404">
        <v>38013</v>
      </c>
      <c r="B11480" s="404" t="s">
        <v>23162</v>
      </c>
      <c r="C11480" s="404" t="s">
        <v>19203</v>
      </c>
      <c r="D11480" s="405">
        <v>42.37</v>
      </c>
    </row>
    <row r="11481" spans="1:4" ht="13.2">
      <c r="A11481" s="404">
        <v>38014</v>
      </c>
      <c r="B11481" s="404" t="s">
        <v>23163</v>
      </c>
      <c r="C11481" s="404" t="s">
        <v>19203</v>
      </c>
      <c r="D11481" s="405">
        <v>70.760000000000005</v>
      </c>
    </row>
    <row r="11482" spans="1:4" ht="13.2">
      <c r="A11482" s="404">
        <v>38015</v>
      </c>
      <c r="B11482" s="404" t="s">
        <v>23164</v>
      </c>
      <c r="C11482" s="404" t="s">
        <v>19203</v>
      </c>
      <c r="D11482" s="405">
        <v>166.35</v>
      </c>
    </row>
    <row r="11483" spans="1:4" ht="13.2">
      <c r="A11483" s="404">
        <v>38016</v>
      </c>
      <c r="B11483" s="404" t="s">
        <v>23165</v>
      </c>
      <c r="C11483" s="404" t="s">
        <v>19203</v>
      </c>
      <c r="D11483" s="405">
        <v>193.45</v>
      </c>
    </row>
    <row r="11484" spans="1:4" ht="13.2">
      <c r="A11484" s="404">
        <v>12741</v>
      </c>
      <c r="B11484" s="404" t="s">
        <v>23166</v>
      </c>
      <c r="C11484" s="404" t="s">
        <v>19203</v>
      </c>
      <c r="D11484" s="405">
        <v>1320.19</v>
      </c>
    </row>
    <row r="11485" spans="1:4" ht="13.2">
      <c r="A11485" s="404">
        <v>12733</v>
      </c>
      <c r="B11485" s="404" t="s">
        <v>23167</v>
      </c>
      <c r="C11485" s="404" t="s">
        <v>19203</v>
      </c>
      <c r="D11485" s="405">
        <v>6.64</v>
      </c>
    </row>
    <row r="11486" spans="1:4" ht="13.2">
      <c r="A11486" s="404">
        <v>12734</v>
      </c>
      <c r="B11486" s="404" t="s">
        <v>23168</v>
      </c>
      <c r="C11486" s="404" t="s">
        <v>19203</v>
      </c>
      <c r="D11486" s="405">
        <v>14.15</v>
      </c>
    </row>
    <row r="11487" spans="1:4" ht="13.2">
      <c r="A11487" s="404">
        <v>12735</v>
      </c>
      <c r="B11487" s="404" t="s">
        <v>23169</v>
      </c>
      <c r="C11487" s="404" t="s">
        <v>19203</v>
      </c>
      <c r="D11487" s="405">
        <v>23.29</v>
      </c>
    </row>
    <row r="11488" spans="1:4" ht="13.2">
      <c r="A11488" s="404">
        <v>12736</v>
      </c>
      <c r="B11488" s="404" t="s">
        <v>23170</v>
      </c>
      <c r="C11488" s="404" t="s">
        <v>19203</v>
      </c>
      <c r="D11488" s="405">
        <v>53.24</v>
      </c>
    </row>
    <row r="11489" spans="1:4" ht="13.2">
      <c r="A11489" s="404">
        <v>12737</v>
      </c>
      <c r="B11489" s="404" t="s">
        <v>23171</v>
      </c>
      <c r="C11489" s="404" t="s">
        <v>19203</v>
      </c>
      <c r="D11489" s="405">
        <v>68.59</v>
      </c>
    </row>
    <row r="11490" spans="1:4" ht="13.2">
      <c r="A11490" s="404">
        <v>12738</v>
      </c>
      <c r="B11490" s="404" t="s">
        <v>23172</v>
      </c>
      <c r="C11490" s="404" t="s">
        <v>19203</v>
      </c>
      <c r="D11490" s="405">
        <v>135.57</v>
      </c>
    </row>
    <row r="11491" spans="1:4" ht="13.2">
      <c r="A11491" s="404">
        <v>12739</v>
      </c>
      <c r="B11491" s="404" t="s">
        <v>23173</v>
      </c>
      <c r="C11491" s="404" t="s">
        <v>19203</v>
      </c>
      <c r="D11491" s="405">
        <v>385.93</v>
      </c>
    </row>
    <row r="11492" spans="1:4" ht="13.2">
      <c r="A11492" s="404">
        <v>12740</v>
      </c>
      <c r="B11492" s="404" t="s">
        <v>23174</v>
      </c>
      <c r="C11492" s="404" t="s">
        <v>19203</v>
      </c>
      <c r="D11492" s="405">
        <v>603.79999999999995</v>
      </c>
    </row>
    <row r="11493" spans="1:4" ht="13.2">
      <c r="A11493" s="404">
        <v>6297</v>
      </c>
      <c r="B11493" s="404" t="s">
        <v>23175</v>
      </c>
      <c r="C11493" s="404" t="s">
        <v>19203</v>
      </c>
      <c r="D11493" s="405">
        <v>42.82</v>
      </c>
    </row>
    <row r="11494" spans="1:4" ht="13.2">
      <c r="A11494" s="404">
        <v>6296</v>
      </c>
      <c r="B11494" s="404" t="s">
        <v>23176</v>
      </c>
      <c r="C11494" s="404" t="s">
        <v>19203</v>
      </c>
      <c r="D11494" s="405">
        <v>33.799999999999997</v>
      </c>
    </row>
    <row r="11495" spans="1:4" ht="13.2">
      <c r="A11495" s="404">
        <v>6294</v>
      </c>
      <c r="B11495" s="404" t="s">
        <v>23177</v>
      </c>
      <c r="C11495" s="404" t="s">
        <v>19203</v>
      </c>
      <c r="D11495" s="405">
        <v>9.6300000000000008</v>
      </c>
    </row>
    <row r="11496" spans="1:4" ht="13.2">
      <c r="A11496" s="404">
        <v>6323</v>
      </c>
      <c r="B11496" s="404" t="s">
        <v>23178</v>
      </c>
      <c r="C11496" s="404" t="s">
        <v>19203</v>
      </c>
      <c r="D11496" s="405">
        <v>22.08</v>
      </c>
    </row>
    <row r="11497" spans="1:4" ht="13.2">
      <c r="A11497" s="404">
        <v>6299</v>
      </c>
      <c r="B11497" s="404" t="s">
        <v>23179</v>
      </c>
      <c r="C11497" s="404" t="s">
        <v>19203</v>
      </c>
      <c r="D11497" s="405">
        <v>128.78</v>
      </c>
    </row>
    <row r="11498" spans="1:4" ht="13.2">
      <c r="A11498" s="404">
        <v>6298</v>
      </c>
      <c r="B11498" s="404" t="s">
        <v>23180</v>
      </c>
      <c r="C11498" s="404" t="s">
        <v>19203</v>
      </c>
      <c r="D11498" s="405">
        <v>67.819999999999993</v>
      </c>
    </row>
    <row r="11499" spans="1:4" ht="13.2">
      <c r="A11499" s="404">
        <v>6295</v>
      </c>
      <c r="B11499" s="404" t="s">
        <v>23181</v>
      </c>
      <c r="C11499" s="404" t="s">
        <v>19203</v>
      </c>
      <c r="D11499" s="405">
        <v>13.72</v>
      </c>
    </row>
    <row r="11500" spans="1:4" ht="13.2">
      <c r="A11500" s="404">
        <v>6322</v>
      </c>
      <c r="B11500" s="404" t="s">
        <v>23182</v>
      </c>
      <c r="C11500" s="404" t="s">
        <v>19203</v>
      </c>
      <c r="D11500" s="405">
        <v>172.49</v>
      </c>
    </row>
    <row r="11501" spans="1:4" ht="13.2">
      <c r="A11501" s="404">
        <v>6300</v>
      </c>
      <c r="B11501" s="404" t="s">
        <v>23183</v>
      </c>
      <c r="C11501" s="404" t="s">
        <v>19203</v>
      </c>
      <c r="D11501" s="405">
        <v>318</v>
      </c>
    </row>
    <row r="11502" spans="1:4" ht="13.2">
      <c r="A11502" s="404">
        <v>6321</v>
      </c>
      <c r="B11502" s="404" t="s">
        <v>23184</v>
      </c>
      <c r="C11502" s="404" t="s">
        <v>19203</v>
      </c>
      <c r="D11502" s="405">
        <v>454.25</v>
      </c>
    </row>
    <row r="11503" spans="1:4" ht="13.2">
      <c r="A11503" s="404">
        <v>6301</v>
      </c>
      <c r="B11503" s="404" t="s">
        <v>23185</v>
      </c>
      <c r="C11503" s="404" t="s">
        <v>19203</v>
      </c>
      <c r="D11503" s="405">
        <v>1064.72</v>
      </c>
    </row>
    <row r="11504" spans="1:4" ht="13.2">
      <c r="A11504" s="404">
        <v>7105</v>
      </c>
      <c r="B11504" s="404" t="s">
        <v>23186</v>
      </c>
      <c r="C11504" s="404" t="s">
        <v>19203</v>
      </c>
      <c r="D11504" s="405">
        <v>41.27</v>
      </c>
    </row>
    <row r="11505" spans="1:4" ht="13.2">
      <c r="A11505" s="404">
        <v>20183</v>
      </c>
      <c r="B11505" s="404" t="s">
        <v>23187</v>
      </c>
      <c r="C11505" s="404" t="s">
        <v>19203</v>
      </c>
      <c r="D11505" s="405">
        <v>50.85</v>
      </c>
    </row>
    <row r="11506" spans="1:4" ht="13.2">
      <c r="A11506" s="404">
        <v>38448</v>
      </c>
      <c r="B11506" s="404" t="s">
        <v>23188</v>
      </c>
      <c r="C11506" s="404" t="s">
        <v>19203</v>
      </c>
      <c r="D11506" s="405">
        <v>230.76</v>
      </c>
    </row>
    <row r="11507" spans="1:4" ht="13.2">
      <c r="A11507" s="404">
        <v>20182</v>
      </c>
      <c r="B11507" s="404" t="s">
        <v>23189</v>
      </c>
      <c r="C11507" s="404" t="s">
        <v>19203</v>
      </c>
      <c r="D11507" s="405">
        <v>29.57</v>
      </c>
    </row>
    <row r="11508" spans="1:4" ht="13.2">
      <c r="A11508" s="404">
        <v>7119</v>
      </c>
      <c r="B11508" s="404" t="s">
        <v>23190</v>
      </c>
      <c r="C11508" s="404" t="s">
        <v>19203</v>
      </c>
      <c r="D11508" s="405">
        <v>10.67</v>
      </c>
    </row>
    <row r="11509" spans="1:4" ht="13.2">
      <c r="A11509" s="404">
        <v>7126</v>
      </c>
      <c r="B11509" s="404" t="s">
        <v>23191</v>
      </c>
      <c r="C11509" s="404" t="s">
        <v>19203</v>
      </c>
      <c r="D11509" s="405">
        <v>21.77</v>
      </c>
    </row>
    <row r="11510" spans="1:4" ht="13.2">
      <c r="A11510" s="404">
        <v>7120</v>
      </c>
      <c r="B11510" s="404" t="s">
        <v>23192</v>
      </c>
      <c r="C11510" s="404" t="s">
        <v>19203</v>
      </c>
      <c r="D11510" s="405">
        <v>8.18</v>
      </c>
    </row>
    <row r="11511" spans="1:4" ht="13.2">
      <c r="A11511" s="404">
        <v>6319</v>
      </c>
      <c r="B11511" s="404" t="s">
        <v>23193</v>
      </c>
      <c r="C11511" s="404" t="s">
        <v>19203</v>
      </c>
      <c r="D11511" s="405">
        <v>50.3</v>
      </c>
    </row>
    <row r="11512" spans="1:4" ht="13.2">
      <c r="A11512" s="404">
        <v>6304</v>
      </c>
      <c r="B11512" s="404" t="s">
        <v>23194</v>
      </c>
      <c r="C11512" s="404" t="s">
        <v>19203</v>
      </c>
      <c r="D11512" s="405">
        <v>50.3</v>
      </c>
    </row>
    <row r="11513" spans="1:4" ht="13.2">
      <c r="A11513" s="404">
        <v>21116</v>
      </c>
      <c r="B11513" s="404" t="s">
        <v>23195</v>
      </c>
      <c r="C11513" s="404" t="s">
        <v>19203</v>
      </c>
      <c r="D11513" s="405">
        <v>38.090000000000003</v>
      </c>
    </row>
    <row r="11514" spans="1:4" ht="13.2">
      <c r="A11514" s="404">
        <v>6320</v>
      </c>
      <c r="B11514" s="404" t="s">
        <v>23196</v>
      </c>
      <c r="C11514" s="404" t="s">
        <v>19203</v>
      </c>
      <c r="D11514" s="405">
        <v>25.9</v>
      </c>
    </row>
    <row r="11515" spans="1:4" ht="13.2">
      <c r="A11515" s="404">
        <v>6303</v>
      </c>
      <c r="B11515" s="404" t="s">
        <v>23197</v>
      </c>
      <c r="C11515" s="404" t="s">
        <v>19203</v>
      </c>
      <c r="D11515" s="405">
        <v>25.9</v>
      </c>
    </row>
    <row r="11516" spans="1:4" ht="13.2">
      <c r="A11516" s="404">
        <v>6308</v>
      </c>
      <c r="B11516" s="404" t="s">
        <v>23198</v>
      </c>
      <c r="C11516" s="404" t="s">
        <v>19203</v>
      </c>
      <c r="D11516" s="405">
        <v>139.19999999999999</v>
      </c>
    </row>
    <row r="11517" spans="1:4" ht="13.2">
      <c r="A11517" s="404">
        <v>6317</v>
      </c>
      <c r="B11517" s="404" t="s">
        <v>23199</v>
      </c>
      <c r="C11517" s="404" t="s">
        <v>19203</v>
      </c>
      <c r="D11517" s="405">
        <v>139.19999999999999</v>
      </c>
    </row>
    <row r="11518" spans="1:4" ht="13.2">
      <c r="A11518" s="404">
        <v>6307</v>
      </c>
      <c r="B11518" s="404" t="s">
        <v>23200</v>
      </c>
      <c r="C11518" s="404" t="s">
        <v>19203</v>
      </c>
      <c r="D11518" s="405">
        <v>139.19999999999999</v>
      </c>
    </row>
    <row r="11519" spans="1:4" ht="13.2">
      <c r="A11519" s="404">
        <v>6309</v>
      </c>
      <c r="B11519" s="404" t="s">
        <v>23201</v>
      </c>
      <c r="C11519" s="404" t="s">
        <v>19203</v>
      </c>
      <c r="D11519" s="405">
        <v>143.24</v>
      </c>
    </row>
    <row r="11520" spans="1:4" ht="13.2">
      <c r="A11520" s="404">
        <v>6318</v>
      </c>
      <c r="B11520" s="404" t="s">
        <v>23202</v>
      </c>
      <c r="C11520" s="404" t="s">
        <v>19203</v>
      </c>
      <c r="D11520" s="405">
        <v>75.09</v>
      </c>
    </row>
    <row r="11521" spans="1:4" ht="13.2">
      <c r="A11521" s="404">
        <v>6306</v>
      </c>
      <c r="B11521" s="404" t="s">
        <v>23203</v>
      </c>
      <c r="C11521" s="404" t="s">
        <v>19203</v>
      </c>
      <c r="D11521" s="405">
        <v>75.09</v>
      </c>
    </row>
    <row r="11522" spans="1:4" ht="13.2">
      <c r="A11522" s="404">
        <v>6305</v>
      </c>
      <c r="B11522" s="404" t="s">
        <v>23204</v>
      </c>
      <c r="C11522" s="404" t="s">
        <v>19203</v>
      </c>
      <c r="D11522" s="405">
        <v>75.09</v>
      </c>
    </row>
    <row r="11523" spans="1:4" ht="13.2">
      <c r="A11523" s="404">
        <v>6302</v>
      </c>
      <c r="B11523" s="404" t="s">
        <v>23205</v>
      </c>
      <c r="C11523" s="404" t="s">
        <v>19203</v>
      </c>
      <c r="D11523" s="405">
        <v>15.92</v>
      </c>
    </row>
    <row r="11524" spans="1:4" ht="13.2">
      <c r="A11524" s="404">
        <v>6312</v>
      </c>
      <c r="B11524" s="404" t="s">
        <v>23206</v>
      </c>
      <c r="C11524" s="404" t="s">
        <v>19203</v>
      </c>
      <c r="D11524" s="405">
        <v>200.22</v>
      </c>
    </row>
    <row r="11525" spans="1:4" ht="13.2">
      <c r="A11525" s="404">
        <v>6311</v>
      </c>
      <c r="B11525" s="404" t="s">
        <v>23207</v>
      </c>
      <c r="C11525" s="404" t="s">
        <v>19203</v>
      </c>
      <c r="D11525" s="405">
        <v>200.22</v>
      </c>
    </row>
    <row r="11526" spans="1:4" ht="13.2">
      <c r="A11526" s="404">
        <v>6310</v>
      </c>
      <c r="B11526" s="404" t="s">
        <v>23208</v>
      </c>
      <c r="C11526" s="404" t="s">
        <v>19203</v>
      </c>
      <c r="D11526" s="405">
        <v>200.22</v>
      </c>
    </row>
    <row r="11527" spans="1:4" ht="13.2">
      <c r="A11527" s="404">
        <v>6314</v>
      </c>
      <c r="B11527" s="404" t="s">
        <v>23209</v>
      </c>
      <c r="C11527" s="404" t="s">
        <v>19203</v>
      </c>
      <c r="D11527" s="405">
        <v>200.22</v>
      </c>
    </row>
    <row r="11528" spans="1:4" ht="13.2">
      <c r="A11528" s="404">
        <v>6313</v>
      </c>
      <c r="B11528" s="404" t="s">
        <v>23210</v>
      </c>
      <c r="C11528" s="404" t="s">
        <v>19203</v>
      </c>
      <c r="D11528" s="405">
        <v>200.22</v>
      </c>
    </row>
    <row r="11529" spans="1:4" ht="13.2">
      <c r="A11529" s="404">
        <v>6315</v>
      </c>
      <c r="B11529" s="404" t="s">
        <v>23211</v>
      </c>
      <c r="C11529" s="404" t="s">
        <v>19203</v>
      </c>
      <c r="D11529" s="405">
        <v>379.11</v>
      </c>
    </row>
    <row r="11530" spans="1:4" ht="13.2">
      <c r="A11530" s="404">
        <v>6316</v>
      </c>
      <c r="B11530" s="404" t="s">
        <v>23212</v>
      </c>
      <c r="C11530" s="404" t="s">
        <v>19203</v>
      </c>
      <c r="D11530" s="405">
        <v>379.11</v>
      </c>
    </row>
    <row r="11531" spans="1:4" ht="13.2">
      <c r="A11531" s="404">
        <v>39324</v>
      </c>
      <c r="B11531" s="404" t="s">
        <v>23213</v>
      </c>
      <c r="C11531" s="404" t="s">
        <v>19203</v>
      </c>
      <c r="D11531" s="405">
        <v>4.51</v>
      </c>
    </row>
    <row r="11532" spans="1:4" ht="13.2">
      <c r="A11532" s="404">
        <v>39325</v>
      </c>
      <c r="B11532" s="404" t="s">
        <v>23214</v>
      </c>
      <c r="C11532" s="404" t="s">
        <v>19203</v>
      </c>
      <c r="D11532" s="405">
        <v>6.8</v>
      </c>
    </row>
    <row r="11533" spans="1:4" ht="13.2">
      <c r="A11533" s="404">
        <v>39326</v>
      </c>
      <c r="B11533" s="404" t="s">
        <v>23215</v>
      </c>
      <c r="C11533" s="404" t="s">
        <v>19203</v>
      </c>
      <c r="D11533" s="405">
        <v>24.39</v>
      </c>
    </row>
    <row r="11534" spans="1:4" ht="13.2">
      <c r="A11534" s="404">
        <v>39327</v>
      </c>
      <c r="B11534" s="404" t="s">
        <v>23216</v>
      </c>
      <c r="C11534" s="404" t="s">
        <v>19203</v>
      </c>
      <c r="D11534" s="405">
        <v>36.799999999999997</v>
      </c>
    </row>
    <row r="11535" spans="1:4" ht="13.2">
      <c r="A11535" s="404">
        <v>11378</v>
      </c>
      <c r="B11535" s="404" t="s">
        <v>23217</v>
      </c>
      <c r="C11535" s="404" t="s">
        <v>19203</v>
      </c>
      <c r="D11535" s="405">
        <v>74.5</v>
      </c>
    </row>
    <row r="11536" spans="1:4" ht="13.2">
      <c r="A11536" s="404">
        <v>11379</v>
      </c>
      <c r="B11536" s="404" t="s">
        <v>23218</v>
      </c>
      <c r="C11536" s="404" t="s">
        <v>19203</v>
      </c>
      <c r="D11536" s="405">
        <v>62.95</v>
      </c>
    </row>
    <row r="11537" spans="1:4" ht="13.2">
      <c r="A11537" s="404">
        <v>11493</v>
      </c>
      <c r="B11537" s="404" t="s">
        <v>23219</v>
      </c>
      <c r="C11537" s="404" t="s">
        <v>19203</v>
      </c>
      <c r="D11537" s="405">
        <v>36.31</v>
      </c>
    </row>
    <row r="11538" spans="1:4" ht="13.2">
      <c r="A11538" s="404">
        <v>7106</v>
      </c>
      <c r="B11538" s="404" t="s">
        <v>23220</v>
      </c>
      <c r="C11538" s="404" t="s">
        <v>19203</v>
      </c>
      <c r="D11538" s="405">
        <v>134.74</v>
      </c>
    </row>
    <row r="11539" spans="1:4" ht="13.2">
      <c r="A11539" s="404">
        <v>7104</v>
      </c>
      <c r="B11539" s="404" t="s">
        <v>23221</v>
      </c>
      <c r="C11539" s="404" t="s">
        <v>19203</v>
      </c>
      <c r="D11539" s="405">
        <v>3.63</v>
      </c>
    </row>
    <row r="11540" spans="1:4" ht="13.2">
      <c r="A11540" s="404">
        <v>7136</v>
      </c>
      <c r="B11540" s="404" t="s">
        <v>23222</v>
      </c>
      <c r="C11540" s="404" t="s">
        <v>19203</v>
      </c>
      <c r="D11540" s="405">
        <v>6.32</v>
      </c>
    </row>
    <row r="11541" spans="1:4" ht="13.2">
      <c r="A11541" s="404">
        <v>7128</v>
      </c>
      <c r="B11541" s="404" t="s">
        <v>23223</v>
      </c>
      <c r="C11541" s="404" t="s">
        <v>19203</v>
      </c>
      <c r="D11541" s="405">
        <v>8.1999999999999993</v>
      </c>
    </row>
    <row r="11542" spans="1:4" ht="13.2">
      <c r="A11542" s="404">
        <v>7108</v>
      </c>
      <c r="B11542" s="404" t="s">
        <v>23224</v>
      </c>
      <c r="C11542" s="404" t="s">
        <v>19203</v>
      </c>
      <c r="D11542" s="405">
        <v>8.18</v>
      </c>
    </row>
    <row r="11543" spans="1:4" ht="13.2">
      <c r="A11543" s="404">
        <v>7129</v>
      </c>
      <c r="B11543" s="404" t="s">
        <v>23225</v>
      </c>
      <c r="C11543" s="404" t="s">
        <v>19203</v>
      </c>
      <c r="D11543" s="405">
        <v>9.6300000000000008</v>
      </c>
    </row>
    <row r="11544" spans="1:4" ht="13.2">
      <c r="A11544" s="404">
        <v>7130</v>
      </c>
      <c r="B11544" s="404" t="s">
        <v>23226</v>
      </c>
      <c r="C11544" s="404" t="s">
        <v>19203</v>
      </c>
      <c r="D11544" s="405">
        <v>14</v>
      </c>
    </row>
    <row r="11545" spans="1:4" ht="13.2">
      <c r="A11545" s="404">
        <v>7131</v>
      </c>
      <c r="B11545" s="404" t="s">
        <v>23227</v>
      </c>
      <c r="C11545" s="404" t="s">
        <v>19203</v>
      </c>
      <c r="D11545" s="405">
        <v>17.12</v>
      </c>
    </row>
    <row r="11546" spans="1:4" ht="13.2">
      <c r="A11546" s="404">
        <v>7132</v>
      </c>
      <c r="B11546" s="404" t="s">
        <v>23228</v>
      </c>
      <c r="C11546" s="404" t="s">
        <v>19203</v>
      </c>
      <c r="D11546" s="405">
        <v>40.299999999999997</v>
      </c>
    </row>
    <row r="11547" spans="1:4" ht="13.2">
      <c r="A11547" s="404">
        <v>7133</v>
      </c>
      <c r="B11547" s="404" t="s">
        <v>23229</v>
      </c>
      <c r="C11547" s="404" t="s">
        <v>19203</v>
      </c>
      <c r="D11547" s="405">
        <v>93.13</v>
      </c>
    </row>
    <row r="11548" spans="1:4" ht="13.2">
      <c r="A11548" s="404">
        <v>37420</v>
      </c>
      <c r="B11548" s="404" t="s">
        <v>23230</v>
      </c>
      <c r="C11548" s="404" t="s">
        <v>19203</v>
      </c>
      <c r="D11548" s="405">
        <v>40.04</v>
      </c>
    </row>
    <row r="11549" spans="1:4" ht="13.2">
      <c r="A11549" s="404">
        <v>37421</v>
      </c>
      <c r="B11549" s="404" t="s">
        <v>23231</v>
      </c>
      <c r="C11549" s="404" t="s">
        <v>19203</v>
      </c>
      <c r="D11549" s="405">
        <v>54.73</v>
      </c>
    </row>
    <row r="11550" spans="1:4" ht="13.2">
      <c r="A11550" s="404">
        <v>37422</v>
      </c>
      <c r="B11550" s="404" t="s">
        <v>23232</v>
      </c>
      <c r="C11550" s="404" t="s">
        <v>19203</v>
      </c>
      <c r="D11550" s="405">
        <v>51.23</v>
      </c>
    </row>
    <row r="11551" spans="1:4" ht="13.2">
      <c r="A11551" s="404">
        <v>37443</v>
      </c>
      <c r="B11551" s="404" t="s">
        <v>23233</v>
      </c>
      <c r="C11551" s="404" t="s">
        <v>19203</v>
      </c>
      <c r="D11551" s="405">
        <v>188.09</v>
      </c>
    </row>
    <row r="11552" spans="1:4" ht="13.2">
      <c r="A11552" s="404">
        <v>37444</v>
      </c>
      <c r="B11552" s="404" t="s">
        <v>23234</v>
      </c>
      <c r="C11552" s="404" t="s">
        <v>19203</v>
      </c>
      <c r="D11552" s="405">
        <v>191.28</v>
      </c>
    </row>
    <row r="11553" spans="1:4" ht="13.2">
      <c r="A11553" s="404">
        <v>37445</v>
      </c>
      <c r="B11553" s="404" t="s">
        <v>23235</v>
      </c>
      <c r="C11553" s="404" t="s">
        <v>19203</v>
      </c>
      <c r="D11553" s="405">
        <v>289.94</v>
      </c>
    </row>
    <row r="11554" spans="1:4" ht="13.2">
      <c r="A11554" s="404">
        <v>37446</v>
      </c>
      <c r="B11554" s="404" t="s">
        <v>23236</v>
      </c>
      <c r="C11554" s="404" t="s">
        <v>19203</v>
      </c>
      <c r="D11554" s="405">
        <v>316.08</v>
      </c>
    </row>
    <row r="11555" spans="1:4" ht="13.2">
      <c r="A11555" s="404">
        <v>37447</v>
      </c>
      <c r="B11555" s="404" t="s">
        <v>23237</v>
      </c>
      <c r="C11555" s="404" t="s">
        <v>19203</v>
      </c>
      <c r="D11555" s="405">
        <v>321.02</v>
      </c>
    </row>
    <row r="11556" spans="1:4" ht="13.2">
      <c r="A11556" s="404">
        <v>37448</v>
      </c>
      <c r="B11556" s="404" t="s">
        <v>23238</v>
      </c>
      <c r="C11556" s="404" t="s">
        <v>19203</v>
      </c>
      <c r="D11556" s="405">
        <v>440.33</v>
      </c>
    </row>
    <row r="11557" spans="1:4" ht="13.2">
      <c r="A11557" s="404">
        <v>37440</v>
      </c>
      <c r="B11557" s="404" t="s">
        <v>23239</v>
      </c>
      <c r="C11557" s="404" t="s">
        <v>19203</v>
      </c>
      <c r="D11557" s="405">
        <v>149.29</v>
      </c>
    </row>
    <row r="11558" spans="1:4" ht="13.2">
      <c r="A11558" s="404">
        <v>37441</v>
      </c>
      <c r="B11558" s="404" t="s">
        <v>23240</v>
      </c>
      <c r="C11558" s="404" t="s">
        <v>19203</v>
      </c>
      <c r="D11558" s="405">
        <v>149.29</v>
      </c>
    </row>
    <row r="11559" spans="1:4" ht="13.2">
      <c r="A11559" s="404">
        <v>37442</v>
      </c>
      <c r="B11559" s="404" t="s">
        <v>23241</v>
      </c>
      <c r="C11559" s="404" t="s">
        <v>19203</v>
      </c>
      <c r="D11559" s="405">
        <v>179.82</v>
      </c>
    </row>
    <row r="11560" spans="1:4" ht="13.2">
      <c r="A11560" s="404">
        <v>38017</v>
      </c>
      <c r="B11560" s="404" t="s">
        <v>23242</v>
      </c>
      <c r="C11560" s="404" t="s">
        <v>19203</v>
      </c>
      <c r="D11560" s="405">
        <v>9.2200000000000006</v>
      </c>
    </row>
    <row r="11561" spans="1:4" ht="13.2">
      <c r="A11561" s="404">
        <v>38018</v>
      </c>
      <c r="B11561" s="404" t="s">
        <v>23243</v>
      </c>
      <c r="C11561" s="404" t="s">
        <v>19203</v>
      </c>
      <c r="D11561" s="405">
        <v>10.37</v>
      </c>
    </row>
    <row r="11562" spans="1:4" ht="13.2">
      <c r="A11562" s="404">
        <v>39895</v>
      </c>
      <c r="B11562" s="404" t="s">
        <v>23244</v>
      </c>
      <c r="C11562" s="404" t="s">
        <v>19203</v>
      </c>
      <c r="D11562" s="405">
        <v>47.96</v>
      </c>
    </row>
    <row r="11563" spans="1:4" ht="13.2">
      <c r="A11563" s="404">
        <v>39896</v>
      </c>
      <c r="B11563" s="404" t="s">
        <v>23245</v>
      </c>
      <c r="C11563" s="404" t="s">
        <v>19203</v>
      </c>
      <c r="D11563" s="405">
        <v>70.290000000000006</v>
      </c>
    </row>
    <row r="11564" spans="1:4" ht="13.2">
      <c r="A11564" s="404">
        <v>38873</v>
      </c>
      <c r="B11564" s="404" t="s">
        <v>23246</v>
      </c>
      <c r="C11564" s="404" t="s">
        <v>19203</v>
      </c>
      <c r="D11564" s="405">
        <v>14.35</v>
      </c>
    </row>
    <row r="11565" spans="1:4" ht="13.2">
      <c r="A11565" s="404">
        <v>38874</v>
      </c>
      <c r="B11565" s="404" t="s">
        <v>23247</v>
      </c>
      <c r="C11565" s="404" t="s">
        <v>19203</v>
      </c>
      <c r="D11565" s="405">
        <v>18.170000000000002</v>
      </c>
    </row>
    <row r="11566" spans="1:4" ht="13.2">
      <c r="A11566" s="404">
        <v>38875</v>
      </c>
      <c r="B11566" s="404" t="s">
        <v>23248</v>
      </c>
      <c r="C11566" s="404" t="s">
        <v>19203</v>
      </c>
      <c r="D11566" s="405">
        <v>28.8</v>
      </c>
    </row>
    <row r="11567" spans="1:4" ht="13.2">
      <c r="A11567" s="404">
        <v>38876</v>
      </c>
      <c r="B11567" s="404" t="s">
        <v>23249</v>
      </c>
      <c r="C11567" s="404" t="s">
        <v>19203</v>
      </c>
      <c r="D11567" s="405">
        <v>38.700000000000003</v>
      </c>
    </row>
    <row r="11568" spans="1:4" ht="13.2">
      <c r="A11568" s="404">
        <v>39000</v>
      </c>
      <c r="B11568" s="404" t="s">
        <v>23250</v>
      </c>
      <c r="C11568" s="404" t="s">
        <v>19203</v>
      </c>
      <c r="D11568" s="405">
        <v>29.79</v>
      </c>
    </row>
    <row r="11569" spans="1:4" ht="13.2">
      <c r="A11569" s="404">
        <v>38674</v>
      </c>
      <c r="B11569" s="404" t="s">
        <v>23251</v>
      </c>
      <c r="C11569" s="404" t="s">
        <v>19203</v>
      </c>
      <c r="D11569" s="405">
        <v>31.03</v>
      </c>
    </row>
    <row r="11570" spans="1:4" ht="13.2">
      <c r="A11570" s="404">
        <v>38019</v>
      </c>
      <c r="B11570" s="404" t="s">
        <v>23252</v>
      </c>
      <c r="C11570" s="404" t="s">
        <v>19203</v>
      </c>
      <c r="D11570" s="405">
        <v>6.56</v>
      </c>
    </row>
    <row r="11571" spans="1:4" ht="13.2">
      <c r="A11571" s="404">
        <v>38020</v>
      </c>
      <c r="B11571" s="404" t="s">
        <v>23253</v>
      </c>
      <c r="C11571" s="404" t="s">
        <v>19203</v>
      </c>
      <c r="D11571" s="405">
        <v>8.09</v>
      </c>
    </row>
    <row r="11572" spans="1:4" ht="13.2">
      <c r="A11572" s="404">
        <v>38454</v>
      </c>
      <c r="B11572" s="404" t="s">
        <v>23254</v>
      </c>
      <c r="C11572" s="404" t="s">
        <v>19203</v>
      </c>
      <c r="D11572" s="405">
        <v>11.17</v>
      </c>
    </row>
    <row r="11573" spans="1:4" ht="13.2">
      <c r="A11573" s="404">
        <v>38455</v>
      </c>
      <c r="B11573" s="404" t="s">
        <v>23255</v>
      </c>
      <c r="C11573" s="404" t="s">
        <v>19203</v>
      </c>
      <c r="D11573" s="405">
        <v>14.95</v>
      </c>
    </row>
    <row r="11574" spans="1:4" ht="13.2">
      <c r="A11574" s="404">
        <v>38462</v>
      </c>
      <c r="B11574" s="404" t="s">
        <v>23256</v>
      </c>
      <c r="C11574" s="404" t="s">
        <v>19203</v>
      </c>
      <c r="D11574" s="405">
        <v>241.08</v>
      </c>
    </row>
    <row r="11575" spans="1:4" ht="13.2">
      <c r="A11575" s="404">
        <v>36362</v>
      </c>
      <c r="B11575" s="404" t="s">
        <v>23257</v>
      </c>
      <c r="C11575" s="404" t="s">
        <v>19203</v>
      </c>
      <c r="D11575" s="405">
        <v>3.33</v>
      </c>
    </row>
    <row r="11576" spans="1:4" ht="13.2">
      <c r="A11576" s="404">
        <v>36298</v>
      </c>
      <c r="B11576" s="404" t="s">
        <v>23258</v>
      </c>
      <c r="C11576" s="404" t="s">
        <v>19203</v>
      </c>
      <c r="D11576" s="405">
        <v>2.86</v>
      </c>
    </row>
    <row r="11577" spans="1:4" ht="13.2">
      <c r="A11577" s="404">
        <v>38456</v>
      </c>
      <c r="B11577" s="404" t="s">
        <v>23259</v>
      </c>
      <c r="C11577" s="404" t="s">
        <v>19203</v>
      </c>
      <c r="D11577" s="405">
        <v>7.13</v>
      </c>
    </row>
    <row r="11578" spans="1:4" ht="13.2">
      <c r="A11578" s="404">
        <v>38457</v>
      </c>
      <c r="B11578" s="404" t="s">
        <v>23260</v>
      </c>
      <c r="C11578" s="404" t="s">
        <v>19203</v>
      </c>
      <c r="D11578" s="405">
        <v>12.99</v>
      </c>
    </row>
    <row r="11579" spans="1:4" ht="13.2">
      <c r="A11579" s="404">
        <v>38458</v>
      </c>
      <c r="B11579" s="404" t="s">
        <v>23261</v>
      </c>
      <c r="C11579" s="404" t="s">
        <v>19203</v>
      </c>
      <c r="D11579" s="405">
        <v>25.02</v>
      </c>
    </row>
    <row r="11580" spans="1:4" ht="13.2">
      <c r="A11580" s="404">
        <v>38459</v>
      </c>
      <c r="B11580" s="404" t="s">
        <v>23262</v>
      </c>
      <c r="C11580" s="404" t="s">
        <v>19203</v>
      </c>
      <c r="D11580" s="405">
        <v>39.340000000000003</v>
      </c>
    </row>
    <row r="11581" spans="1:4" ht="13.2">
      <c r="A11581" s="404">
        <v>38460</v>
      </c>
      <c r="B11581" s="404" t="s">
        <v>23263</v>
      </c>
      <c r="C11581" s="404" t="s">
        <v>19203</v>
      </c>
      <c r="D11581" s="405">
        <v>84.39</v>
      </c>
    </row>
    <row r="11582" spans="1:4" ht="13.2">
      <c r="A11582" s="404">
        <v>38461</v>
      </c>
      <c r="B11582" s="404" t="s">
        <v>23264</v>
      </c>
      <c r="C11582" s="404" t="s">
        <v>19203</v>
      </c>
      <c r="D11582" s="405">
        <v>113.25</v>
      </c>
    </row>
    <row r="11583" spans="1:4" ht="13.2">
      <c r="A11583" s="404">
        <v>7094</v>
      </c>
      <c r="B11583" s="404" t="s">
        <v>23265</v>
      </c>
      <c r="C11583" s="404" t="s">
        <v>19203</v>
      </c>
      <c r="D11583" s="405">
        <v>11.86</v>
      </c>
    </row>
    <row r="11584" spans="1:4" ht="13.2">
      <c r="A11584" s="404">
        <v>7116</v>
      </c>
      <c r="B11584" s="404" t="s">
        <v>23266</v>
      </c>
      <c r="C11584" s="404" t="s">
        <v>19203</v>
      </c>
      <c r="D11584" s="405">
        <v>3.7</v>
      </c>
    </row>
    <row r="11585" spans="1:4" ht="13.2">
      <c r="A11585" s="404">
        <v>7118</v>
      </c>
      <c r="B11585" s="404" t="s">
        <v>23267</v>
      </c>
      <c r="C11585" s="404" t="s">
        <v>19203</v>
      </c>
      <c r="D11585" s="405">
        <v>24.38</v>
      </c>
    </row>
    <row r="11586" spans="1:4" ht="13.2">
      <c r="A11586" s="404">
        <v>7098</v>
      </c>
      <c r="B11586" s="404" t="s">
        <v>23268</v>
      </c>
      <c r="C11586" s="404" t="s">
        <v>19203</v>
      </c>
      <c r="D11586" s="405">
        <v>3.62</v>
      </c>
    </row>
    <row r="11587" spans="1:4" ht="13.2">
      <c r="A11587" s="404">
        <v>7110</v>
      </c>
      <c r="B11587" s="404" t="s">
        <v>23269</v>
      </c>
      <c r="C11587" s="404" t="s">
        <v>19203</v>
      </c>
      <c r="D11587" s="405">
        <v>46.36</v>
      </c>
    </row>
    <row r="11588" spans="1:4" ht="13.2">
      <c r="A11588" s="404">
        <v>7123</v>
      </c>
      <c r="B11588" s="404" t="s">
        <v>23270</v>
      </c>
      <c r="C11588" s="404" t="s">
        <v>19203</v>
      </c>
      <c r="D11588" s="405">
        <v>4.38</v>
      </c>
    </row>
    <row r="11589" spans="1:4" ht="13.2">
      <c r="A11589" s="404">
        <v>7121</v>
      </c>
      <c r="B11589" s="404" t="s">
        <v>23271</v>
      </c>
      <c r="C11589" s="404" t="s">
        <v>19203</v>
      </c>
      <c r="D11589" s="405">
        <v>8.67</v>
      </c>
    </row>
    <row r="11590" spans="1:4" ht="13.2">
      <c r="A11590" s="404">
        <v>7137</v>
      </c>
      <c r="B11590" s="404" t="s">
        <v>23272</v>
      </c>
      <c r="C11590" s="404" t="s">
        <v>19203</v>
      </c>
      <c r="D11590" s="405">
        <v>9.4700000000000006</v>
      </c>
    </row>
    <row r="11591" spans="1:4" ht="13.2">
      <c r="A11591" s="404">
        <v>7122</v>
      </c>
      <c r="B11591" s="404" t="s">
        <v>23273</v>
      </c>
      <c r="C11591" s="404" t="s">
        <v>19203</v>
      </c>
      <c r="D11591" s="405">
        <v>10.42</v>
      </c>
    </row>
    <row r="11592" spans="1:4" ht="13.2">
      <c r="A11592" s="404">
        <v>7114</v>
      </c>
      <c r="B11592" s="404" t="s">
        <v>23274</v>
      </c>
      <c r="C11592" s="404" t="s">
        <v>19203</v>
      </c>
      <c r="D11592" s="405">
        <v>12.12</v>
      </c>
    </row>
    <row r="11593" spans="1:4" ht="13.2">
      <c r="A11593" s="404">
        <v>7109</v>
      </c>
      <c r="B11593" s="404" t="s">
        <v>23275</v>
      </c>
      <c r="C11593" s="404" t="s">
        <v>19203</v>
      </c>
      <c r="D11593" s="405">
        <v>2.4</v>
      </c>
    </row>
    <row r="11594" spans="1:4" ht="13.2">
      <c r="A11594" s="404">
        <v>7135</v>
      </c>
      <c r="B11594" s="404" t="s">
        <v>23276</v>
      </c>
      <c r="C11594" s="404" t="s">
        <v>19203</v>
      </c>
      <c r="D11594" s="405">
        <v>4.92</v>
      </c>
    </row>
    <row r="11595" spans="1:4" ht="13.2">
      <c r="A11595" s="404">
        <v>37947</v>
      </c>
      <c r="B11595" s="404" t="s">
        <v>23277</v>
      </c>
      <c r="C11595" s="404" t="s">
        <v>19203</v>
      </c>
      <c r="D11595" s="405">
        <v>4</v>
      </c>
    </row>
    <row r="11596" spans="1:4" ht="13.2">
      <c r="A11596" s="404">
        <v>7103</v>
      </c>
      <c r="B11596" s="404" t="s">
        <v>23278</v>
      </c>
      <c r="C11596" s="404" t="s">
        <v>19203</v>
      </c>
      <c r="D11596" s="405">
        <v>13.03</v>
      </c>
    </row>
    <row r="11597" spans="1:4" ht="13.2">
      <c r="A11597" s="404">
        <v>40419</v>
      </c>
      <c r="B11597" s="404" t="s">
        <v>23279</v>
      </c>
      <c r="C11597" s="404" t="s">
        <v>19203</v>
      </c>
      <c r="D11597" s="405">
        <v>31.15</v>
      </c>
    </row>
    <row r="11598" spans="1:4" ht="13.2">
      <c r="A11598" s="404">
        <v>40420</v>
      </c>
      <c r="B11598" s="404" t="s">
        <v>23280</v>
      </c>
      <c r="C11598" s="404" t="s">
        <v>19203</v>
      </c>
      <c r="D11598" s="405">
        <v>45.45</v>
      </c>
    </row>
    <row r="11599" spans="1:4" ht="13.2">
      <c r="A11599" s="404">
        <v>40421</v>
      </c>
      <c r="B11599" s="404" t="s">
        <v>23281</v>
      </c>
      <c r="C11599" s="404" t="s">
        <v>19203</v>
      </c>
      <c r="D11599" s="405">
        <v>48.39</v>
      </c>
    </row>
    <row r="11600" spans="1:4" ht="13.2">
      <c r="A11600" s="404">
        <v>38905</v>
      </c>
      <c r="B11600" s="404" t="s">
        <v>23282</v>
      </c>
      <c r="C11600" s="404" t="s">
        <v>19203</v>
      </c>
      <c r="D11600" s="405">
        <v>18.57</v>
      </c>
    </row>
    <row r="11601" spans="1:4" ht="13.2">
      <c r="A11601" s="404">
        <v>38907</v>
      </c>
      <c r="B11601" s="404" t="s">
        <v>23283</v>
      </c>
      <c r="C11601" s="404" t="s">
        <v>19203</v>
      </c>
      <c r="D11601" s="405">
        <v>17.899999999999999</v>
      </c>
    </row>
    <row r="11602" spans="1:4" ht="13.2">
      <c r="A11602" s="404">
        <v>38910</v>
      </c>
      <c r="B11602" s="404" t="s">
        <v>23284</v>
      </c>
      <c r="C11602" s="404" t="s">
        <v>19203</v>
      </c>
      <c r="D11602" s="405">
        <v>20.94</v>
      </c>
    </row>
    <row r="11603" spans="1:4" ht="13.2">
      <c r="A11603" s="404">
        <v>11655</v>
      </c>
      <c r="B11603" s="404" t="s">
        <v>23285</v>
      </c>
      <c r="C11603" s="404" t="s">
        <v>19203</v>
      </c>
      <c r="D11603" s="405">
        <v>17.11</v>
      </c>
    </row>
    <row r="11604" spans="1:4" ht="13.2">
      <c r="A11604" s="404">
        <v>11656</v>
      </c>
      <c r="B11604" s="404" t="s">
        <v>23286</v>
      </c>
      <c r="C11604" s="404" t="s">
        <v>19203</v>
      </c>
      <c r="D11604" s="405">
        <v>19.64</v>
      </c>
    </row>
    <row r="11605" spans="1:4" ht="13.2">
      <c r="A11605" s="404">
        <v>7091</v>
      </c>
      <c r="B11605" s="404" t="s">
        <v>23287</v>
      </c>
      <c r="C11605" s="404" t="s">
        <v>19203</v>
      </c>
      <c r="D11605" s="405">
        <v>16.09</v>
      </c>
    </row>
    <row r="11606" spans="1:4" ht="13.2">
      <c r="A11606" s="404">
        <v>37948</v>
      </c>
      <c r="B11606" s="404" t="s">
        <v>23288</v>
      </c>
      <c r="C11606" s="404" t="s">
        <v>19203</v>
      </c>
      <c r="D11606" s="405">
        <v>3.72</v>
      </c>
    </row>
    <row r="11607" spans="1:4" ht="13.2">
      <c r="A11607" s="404">
        <v>7097</v>
      </c>
      <c r="B11607" s="404" t="s">
        <v>23289</v>
      </c>
      <c r="C11607" s="404" t="s">
        <v>19203</v>
      </c>
      <c r="D11607" s="405">
        <v>7.56</v>
      </c>
    </row>
    <row r="11608" spans="1:4" ht="13.2">
      <c r="A11608" s="404">
        <v>11658</v>
      </c>
      <c r="B11608" s="404" t="s">
        <v>23290</v>
      </c>
      <c r="C11608" s="404" t="s">
        <v>19203</v>
      </c>
      <c r="D11608" s="405">
        <v>16.7</v>
      </c>
    </row>
    <row r="11609" spans="1:4" ht="13.2">
      <c r="A11609" s="404">
        <v>7146</v>
      </c>
      <c r="B11609" s="404" t="s">
        <v>23291</v>
      </c>
      <c r="C11609" s="404" t="s">
        <v>19203</v>
      </c>
      <c r="D11609" s="405">
        <v>158.66999999999999</v>
      </c>
    </row>
    <row r="11610" spans="1:4" ht="13.2">
      <c r="A11610" s="404">
        <v>7138</v>
      </c>
      <c r="B11610" s="404" t="s">
        <v>23292</v>
      </c>
      <c r="C11610" s="404" t="s">
        <v>19203</v>
      </c>
      <c r="D11610" s="405">
        <v>1</v>
      </c>
    </row>
    <row r="11611" spans="1:4" ht="13.2">
      <c r="A11611" s="404">
        <v>7139</v>
      </c>
      <c r="B11611" s="404" t="s">
        <v>23293</v>
      </c>
      <c r="C11611" s="404" t="s">
        <v>19203</v>
      </c>
      <c r="D11611" s="405">
        <v>1.1399999999999999</v>
      </c>
    </row>
    <row r="11612" spans="1:4" ht="13.2">
      <c r="A11612" s="404">
        <v>7140</v>
      </c>
      <c r="B11612" s="404" t="s">
        <v>23294</v>
      </c>
      <c r="C11612" s="404" t="s">
        <v>19203</v>
      </c>
      <c r="D11612" s="405">
        <v>3.57</v>
      </c>
    </row>
    <row r="11613" spans="1:4" ht="13.2">
      <c r="A11613" s="404">
        <v>7141</v>
      </c>
      <c r="B11613" s="404" t="s">
        <v>23295</v>
      </c>
      <c r="C11613" s="404" t="s">
        <v>19203</v>
      </c>
      <c r="D11613" s="405">
        <v>8.73</v>
      </c>
    </row>
    <row r="11614" spans="1:4" ht="13.2">
      <c r="A11614" s="404">
        <v>7143</v>
      </c>
      <c r="B11614" s="404" t="s">
        <v>23296</v>
      </c>
      <c r="C11614" s="404" t="s">
        <v>19203</v>
      </c>
      <c r="D11614" s="405">
        <v>29.29</v>
      </c>
    </row>
    <row r="11615" spans="1:4" ht="13.2">
      <c r="A11615" s="404">
        <v>7144</v>
      </c>
      <c r="B11615" s="404" t="s">
        <v>23297</v>
      </c>
      <c r="C11615" s="404" t="s">
        <v>19203</v>
      </c>
      <c r="D11615" s="405">
        <v>54.34</v>
      </c>
    </row>
    <row r="11616" spans="1:4" ht="13.2">
      <c r="A11616" s="404">
        <v>7145</v>
      </c>
      <c r="B11616" s="404" t="s">
        <v>23298</v>
      </c>
      <c r="C11616" s="404" t="s">
        <v>19203</v>
      </c>
      <c r="D11616" s="405">
        <v>73.89</v>
      </c>
    </row>
    <row r="11617" spans="1:4" ht="13.2">
      <c r="A11617" s="404">
        <v>7142</v>
      </c>
      <c r="B11617" s="404" t="s">
        <v>23299</v>
      </c>
      <c r="C11617" s="404" t="s">
        <v>19203</v>
      </c>
      <c r="D11617" s="405">
        <v>9.1199999999999992</v>
      </c>
    </row>
    <row r="11618" spans="1:4" ht="13.2">
      <c r="A11618" s="404">
        <v>3593</v>
      </c>
      <c r="B11618" s="404" t="s">
        <v>23300</v>
      </c>
      <c r="C11618" s="404" t="s">
        <v>19203</v>
      </c>
      <c r="D11618" s="405">
        <v>92.93</v>
      </c>
    </row>
    <row r="11619" spans="1:4" ht="13.2">
      <c r="A11619" s="404">
        <v>3588</v>
      </c>
      <c r="B11619" s="404" t="s">
        <v>23301</v>
      </c>
      <c r="C11619" s="404" t="s">
        <v>19203</v>
      </c>
      <c r="D11619" s="405">
        <v>71.63</v>
      </c>
    </row>
    <row r="11620" spans="1:4" ht="13.2">
      <c r="A11620" s="404">
        <v>3585</v>
      </c>
      <c r="B11620" s="404" t="s">
        <v>23302</v>
      </c>
      <c r="C11620" s="404" t="s">
        <v>19203</v>
      </c>
      <c r="D11620" s="405">
        <v>22.12</v>
      </c>
    </row>
    <row r="11621" spans="1:4" ht="13.2">
      <c r="A11621" s="404">
        <v>3587</v>
      </c>
      <c r="B11621" s="404" t="s">
        <v>23303</v>
      </c>
      <c r="C11621" s="404" t="s">
        <v>19203</v>
      </c>
      <c r="D11621" s="405">
        <v>44.45</v>
      </c>
    </row>
    <row r="11622" spans="1:4" ht="13.2">
      <c r="A11622" s="404">
        <v>3590</v>
      </c>
      <c r="B11622" s="404" t="s">
        <v>23304</v>
      </c>
      <c r="C11622" s="404" t="s">
        <v>19203</v>
      </c>
      <c r="D11622" s="405">
        <v>263.86</v>
      </c>
    </row>
    <row r="11623" spans="1:4" ht="13.2">
      <c r="A11623" s="404">
        <v>3589</v>
      </c>
      <c r="B11623" s="404" t="s">
        <v>23305</v>
      </c>
      <c r="C11623" s="404" t="s">
        <v>19203</v>
      </c>
      <c r="D11623" s="405">
        <v>141.63</v>
      </c>
    </row>
    <row r="11624" spans="1:4" ht="13.2">
      <c r="A11624" s="404">
        <v>3586</v>
      </c>
      <c r="B11624" s="404" t="s">
        <v>23306</v>
      </c>
      <c r="C11624" s="404" t="s">
        <v>19203</v>
      </c>
      <c r="D11624" s="405">
        <v>28.98</v>
      </c>
    </row>
    <row r="11625" spans="1:4" ht="13.2">
      <c r="A11625" s="404">
        <v>3592</v>
      </c>
      <c r="B11625" s="404" t="s">
        <v>23307</v>
      </c>
      <c r="C11625" s="404" t="s">
        <v>19203</v>
      </c>
      <c r="D11625" s="405">
        <v>417.09</v>
      </c>
    </row>
    <row r="11626" spans="1:4" ht="13.2">
      <c r="A11626" s="404">
        <v>3591</v>
      </c>
      <c r="B11626" s="404" t="s">
        <v>23308</v>
      </c>
      <c r="C11626" s="404" t="s">
        <v>19203</v>
      </c>
      <c r="D11626" s="405">
        <v>668.61</v>
      </c>
    </row>
    <row r="11627" spans="1:4" ht="13.2">
      <c r="A11627" s="404">
        <v>40396</v>
      </c>
      <c r="B11627" s="404" t="s">
        <v>23309</v>
      </c>
      <c r="C11627" s="404" t="s">
        <v>19203</v>
      </c>
      <c r="D11627" s="405">
        <v>130.11000000000001</v>
      </c>
    </row>
    <row r="11628" spans="1:4" ht="13.2">
      <c r="A11628" s="404">
        <v>40395</v>
      </c>
      <c r="B11628" s="404" t="s">
        <v>23310</v>
      </c>
      <c r="C11628" s="404" t="s">
        <v>19203</v>
      </c>
      <c r="D11628" s="405">
        <v>99.85</v>
      </c>
    </row>
    <row r="11629" spans="1:4" ht="13.2">
      <c r="A11629" s="404">
        <v>40392</v>
      </c>
      <c r="B11629" s="404" t="s">
        <v>23311</v>
      </c>
      <c r="C11629" s="404" t="s">
        <v>19203</v>
      </c>
      <c r="D11629" s="405">
        <v>32.130000000000003</v>
      </c>
    </row>
    <row r="11630" spans="1:4" ht="13.2">
      <c r="A11630" s="404">
        <v>40394</v>
      </c>
      <c r="B11630" s="404" t="s">
        <v>23312</v>
      </c>
      <c r="C11630" s="404" t="s">
        <v>19203</v>
      </c>
      <c r="D11630" s="405">
        <v>65.010000000000005</v>
      </c>
    </row>
    <row r="11631" spans="1:4" ht="13.2">
      <c r="A11631" s="404">
        <v>40398</v>
      </c>
      <c r="B11631" s="404" t="s">
        <v>23313</v>
      </c>
      <c r="C11631" s="404" t="s">
        <v>19203</v>
      </c>
      <c r="D11631" s="405">
        <v>417.42</v>
      </c>
    </row>
    <row r="11632" spans="1:4" ht="13.2">
      <c r="A11632" s="404">
        <v>40397</v>
      </c>
      <c r="B11632" s="404" t="s">
        <v>23314</v>
      </c>
      <c r="C11632" s="404" t="s">
        <v>19203</v>
      </c>
      <c r="D11632" s="405">
        <v>213.77</v>
      </c>
    </row>
    <row r="11633" spans="1:4" ht="13.2">
      <c r="A11633" s="404">
        <v>40393</v>
      </c>
      <c r="B11633" s="404" t="s">
        <v>23315</v>
      </c>
      <c r="C11633" s="404" t="s">
        <v>19203</v>
      </c>
      <c r="D11633" s="405">
        <v>41.38</v>
      </c>
    </row>
    <row r="11634" spans="1:4" ht="13.2">
      <c r="A11634" s="404">
        <v>40399</v>
      </c>
      <c r="B11634" s="404" t="s">
        <v>23316</v>
      </c>
      <c r="C11634" s="404" t="s">
        <v>19203</v>
      </c>
      <c r="D11634" s="405">
        <v>682.89</v>
      </c>
    </row>
    <row r="11635" spans="1:4" ht="13.2">
      <c r="A11635" s="404">
        <v>39322</v>
      </c>
      <c r="B11635" s="404" t="s">
        <v>23317</v>
      </c>
      <c r="C11635" s="404" t="s">
        <v>19203</v>
      </c>
      <c r="D11635" s="405">
        <v>8.83</v>
      </c>
    </row>
    <row r="11636" spans="1:4" ht="13.2">
      <c r="A11636" s="404">
        <v>39289</v>
      </c>
      <c r="B11636" s="404" t="s">
        <v>23318</v>
      </c>
      <c r="C11636" s="404" t="s">
        <v>19203</v>
      </c>
      <c r="D11636" s="405">
        <v>16.46</v>
      </c>
    </row>
    <row r="11637" spans="1:4" ht="13.2">
      <c r="A11637" s="404">
        <v>39290</v>
      </c>
      <c r="B11637" s="404" t="s">
        <v>23319</v>
      </c>
      <c r="C11637" s="404" t="s">
        <v>19203</v>
      </c>
      <c r="D11637" s="405">
        <v>27.8</v>
      </c>
    </row>
    <row r="11638" spans="1:4" ht="13.2">
      <c r="A11638" s="404">
        <v>39291</v>
      </c>
      <c r="B11638" s="404" t="s">
        <v>23320</v>
      </c>
      <c r="C11638" s="404" t="s">
        <v>19203</v>
      </c>
      <c r="D11638" s="405">
        <v>30.74</v>
      </c>
    </row>
    <row r="11639" spans="1:4" ht="13.2">
      <c r="A11639" s="404">
        <v>41892</v>
      </c>
      <c r="B11639" s="404" t="s">
        <v>23321</v>
      </c>
      <c r="C11639" s="404" t="s">
        <v>19203</v>
      </c>
      <c r="D11639" s="405">
        <v>93.75</v>
      </c>
    </row>
    <row r="11640" spans="1:4" ht="13.2">
      <c r="A11640" s="404">
        <v>7048</v>
      </c>
      <c r="B11640" s="404" t="s">
        <v>23322</v>
      </c>
      <c r="C11640" s="404" t="s">
        <v>19203</v>
      </c>
      <c r="D11640" s="405">
        <v>20.23</v>
      </c>
    </row>
    <row r="11641" spans="1:4" ht="13.2">
      <c r="A11641" s="404">
        <v>7088</v>
      </c>
      <c r="B11641" s="404" t="s">
        <v>23323</v>
      </c>
      <c r="C11641" s="404" t="s">
        <v>19203</v>
      </c>
      <c r="D11641" s="405">
        <v>44.25</v>
      </c>
    </row>
    <row r="11642" spans="1:4" ht="13.2">
      <c r="A11642" s="404">
        <v>20179</v>
      </c>
      <c r="B11642" s="404" t="s">
        <v>23324</v>
      </c>
      <c r="C11642" s="404" t="s">
        <v>19203</v>
      </c>
      <c r="D11642" s="405">
        <v>44.02</v>
      </c>
    </row>
    <row r="11643" spans="1:4" ht="13.2">
      <c r="A11643" s="404">
        <v>20178</v>
      </c>
      <c r="B11643" s="404" t="s">
        <v>23325</v>
      </c>
      <c r="C11643" s="404" t="s">
        <v>19203</v>
      </c>
      <c r="D11643" s="405">
        <v>52.77</v>
      </c>
    </row>
    <row r="11644" spans="1:4" ht="13.2">
      <c r="A11644" s="404">
        <v>20180</v>
      </c>
      <c r="B11644" s="404" t="s">
        <v>23326</v>
      </c>
      <c r="C11644" s="404" t="s">
        <v>19203</v>
      </c>
      <c r="D11644" s="405">
        <v>87.09</v>
      </c>
    </row>
    <row r="11645" spans="1:4" ht="13.2">
      <c r="A11645" s="404">
        <v>20181</v>
      </c>
      <c r="B11645" s="404" t="s">
        <v>23327</v>
      </c>
      <c r="C11645" s="404" t="s">
        <v>19203</v>
      </c>
      <c r="D11645" s="405">
        <v>116.61</v>
      </c>
    </row>
    <row r="11646" spans="1:4" ht="13.2">
      <c r="A11646" s="404">
        <v>20177</v>
      </c>
      <c r="B11646" s="404" t="s">
        <v>23328</v>
      </c>
      <c r="C11646" s="404" t="s">
        <v>19203</v>
      </c>
      <c r="D11646" s="405">
        <v>28.84</v>
      </c>
    </row>
    <row r="11647" spans="1:4" ht="13.2">
      <c r="A11647" s="404">
        <v>7070</v>
      </c>
      <c r="B11647" s="404" t="s">
        <v>23329</v>
      </c>
      <c r="C11647" s="404" t="s">
        <v>19203</v>
      </c>
      <c r="D11647" s="405">
        <v>206.99</v>
      </c>
    </row>
    <row r="11648" spans="1:4" ht="13.2">
      <c r="A11648" s="404">
        <v>40945</v>
      </c>
      <c r="B11648" s="404" t="s">
        <v>23330</v>
      </c>
      <c r="C11648" s="404" t="s">
        <v>19351</v>
      </c>
      <c r="D11648" s="405">
        <v>29.28</v>
      </c>
    </row>
    <row r="11649" spans="1:4" ht="13.2">
      <c r="A11649" s="404">
        <v>40946</v>
      </c>
      <c r="B11649" s="404" t="s">
        <v>23331</v>
      </c>
      <c r="C11649" s="404" t="s">
        <v>19353</v>
      </c>
      <c r="D11649" s="405">
        <v>5168.72</v>
      </c>
    </row>
    <row r="11650" spans="1:4" ht="13.2">
      <c r="A11650" s="404">
        <v>7153</v>
      </c>
      <c r="B11650" s="404" t="s">
        <v>23332</v>
      </c>
      <c r="C11650" s="404" t="s">
        <v>19351</v>
      </c>
      <c r="D11650" s="405">
        <v>30.9</v>
      </c>
    </row>
    <row r="11651" spans="1:4" ht="13.2">
      <c r="A11651" s="404">
        <v>41089</v>
      </c>
      <c r="B11651" s="404" t="s">
        <v>23333</v>
      </c>
      <c r="C11651" s="404" t="s">
        <v>19353</v>
      </c>
      <c r="D11651" s="405">
        <v>5456.08</v>
      </c>
    </row>
    <row r="11652" spans="1:4" ht="13.2">
      <c r="A11652" s="404">
        <v>40943</v>
      </c>
      <c r="B11652" s="404" t="s">
        <v>23334</v>
      </c>
      <c r="C11652" s="404" t="s">
        <v>19351</v>
      </c>
      <c r="D11652" s="405">
        <v>30.79</v>
      </c>
    </row>
    <row r="11653" spans="1:4" ht="13.2">
      <c r="A11653" s="404">
        <v>40944</v>
      </c>
      <c r="B11653" s="404" t="s">
        <v>23335</v>
      </c>
      <c r="C11653" s="404" t="s">
        <v>19353</v>
      </c>
      <c r="D11653" s="405">
        <v>5434.96</v>
      </c>
    </row>
    <row r="11654" spans="1:4" ht="13.2">
      <c r="A11654" s="404">
        <v>6175</v>
      </c>
      <c r="B11654" s="404" t="s">
        <v>23336</v>
      </c>
      <c r="C11654" s="404" t="s">
        <v>19351</v>
      </c>
      <c r="D11654" s="405">
        <v>20.260000000000002</v>
      </c>
    </row>
    <row r="11655" spans="1:4" ht="13.2">
      <c r="A11655" s="404">
        <v>41092</v>
      </c>
      <c r="B11655" s="404" t="s">
        <v>23337</v>
      </c>
      <c r="C11655" s="404" t="s">
        <v>19353</v>
      </c>
      <c r="D11655" s="405">
        <v>3578.49</v>
      </c>
    </row>
    <row r="11656" spans="1:4" ht="13.2">
      <c r="A11656" s="404">
        <v>37712</v>
      </c>
      <c r="B11656" s="404" t="s">
        <v>23338</v>
      </c>
      <c r="C11656" s="404" t="s">
        <v>19606</v>
      </c>
      <c r="D11656" s="405">
        <v>76.37</v>
      </c>
    </row>
    <row r="11657" spans="1:4" ht="13.2">
      <c r="A11657" s="404">
        <v>34547</v>
      </c>
      <c r="B11657" s="404" t="s">
        <v>23339</v>
      </c>
      <c r="C11657" s="404" t="s">
        <v>19247</v>
      </c>
      <c r="D11657" s="405">
        <v>3.94</v>
      </c>
    </row>
    <row r="11658" spans="1:4" ht="13.2">
      <c r="A11658" s="404">
        <v>34548</v>
      </c>
      <c r="B11658" s="404" t="s">
        <v>23340</v>
      </c>
      <c r="C11658" s="404" t="s">
        <v>19247</v>
      </c>
      <c r="D11658" s="405">
        <v>6.46</v>
      </c>
    </row>
    <row r="11659" spans="1:4" ht="13.2">
      <c r="A11659" s="404">
        <v>34558</v>
      </c>
      <c r="B11659" s="404" t="s">
        <v>23341</v>
      </c>
      <c r="C11659" s="404" t="s">
        <v>19247</v>
      </c>
      <c r="D11659" s="405">
        <v>3.2</v>
      </c>
    </row>
    <row r="11660" spans="1:4" ht="13.2">
      <c r="A11660" s="404">
        <v>34550</v>
      </c>
      <c r="B11660" s="404" t="s">
        <v>23342</v>
      </c>
      <c r="C11660" s="404" t="s">
        <v>19247</v>
      </c>
      <c r="D11660" s="405">
        <v>1.7</v>
      </c>
    </row>
    <row r="11661" spans="1:4" ht="13.2">
      <c r="A11661" s="404">
        <v>34557</v>
      </c>
      <c r="B11661" s="404" t="s">
        <v>23343</v>
      </c>
      <c r="C11661" s="404" t="s">
        <v>19247</v>
      </c>
      <c r="D11661" s="405">
        <v>2.4900000000000002</v>
      </c>
    </row>
    <row r="11662" spans="1:4" ht="13.2">
      <c r="A11662" s="404">
        <v>37411</v>
      </c>
      <c r="B11662" s="404" t="s">
        <v>23344</v>
      </c>
      <c r="C11662" s="404" t="s">
        <v>19606</v>
      </c>
      <c r="D11662" s="405">
        <v>18.239999999999998</v>
      </c>
    </row>
    <row r="11663" spans="1:4" ht="13.2">
      <c r="A11663" s="404">
        <v>39508</v>
      </c>
      <c r="B11663" s="404" t="s">
        <v>23345</v>
      </c>
      <c r="C11663" s="404" t="s">
        <v>19606</v>
      </c>
      <c r="D11663" s="405">
        <v>10.25</v>
      </c>
    </row>
    <row r="11664" spans="1:4" ht="13.2">
      <c r="A11664" s="404">
        <v>39507</v>
      </c>
      <c r="B11664" s="404" t="s">
        <v>23346</v>
      </c>
      <c r="C11664" s="404" t="s">
        <v>19606</v>
      </c>
      <c r="D11664" s="405">
        <v>15.29</v>
      </c>
    </row>
    <row r="11665" spans="1:4" ht="13.2">
      <c r="A11665" s="404">
        <v>7155</v>
      </c>
      <c r="B11665" s="404" t="s">
        <v>23347</v>
      </c>
      <c r="C11665" s="404" t="s">
        <v>19606</v>
      </c>
      <c r="D11665" s="405">
        <v>19.63</v>
      </c>
    </row>
    <row r="11666" spans="1:4" ht="13.2">
      <c r="A11666" s="404">
        <v>42406</v>
      </c>
      <c r="B11666" s="404" t="s">
        <v>23348</v>
      </c>
      <c r="C11666" s="404" t="s">
        <v>19606</v>
      </c>
      <c r="D11666" s="405">
        <v>22.5</v>
      </c>
    </row>
    <row r="11667" spans="1:4" ht="13.2">
      <c r="A11667" s="404">
        <v>7156</v>
      </c>
      <c r="B11667" s="404" t="s">
        <v>23349</v>
      </c>
      <c r="C11667" s="404" t="s">
        <v>19606</v>
      </c>
      <c r="D11667" s="405">
        <v>28.16</v>
      </c>
    </row>
    <row r="11668" spans="1:4" ht="13.2">
      <c r="A11668" s="404">
        <v>43127</v>
      </c>
      <c r="B11668" s="404" t="s">
        <v>23350</v>
      </c>
      <c r="C11668" s="404" t="s">
        <v>19606</v>
      </c>
      <c r="D11668" s="405">
        <v>40.299999999999997</v>
      </c>
    </row>
    <row r="11669" spans="1:4" ht="13.2">
      <c r="A11669" s="404">
        <v>10917</v>
      </c>
      <c r="B11669" s="404" t="s">
        <v>23351</v>
      </c>
      <c r="C11669" s="404" t="s">
        <v>19606</v>
      </c>
      <c r="D11669" s="405">
        <v>8.5</v>
      </c>
    </row>
    <row r="11670" spans="1:4" ht="13.2">
      <c r="A11670" s="404">
        <v>21141</v>
      </c>
      <c r="B11670" s="404" t="s">
        <v>23352</v>
      </c>
      <c r="C11670" s="404" t="s">
        <v>19606</v>
      </c>
      <c r="D11670" s="405">
        <v>13.17</v>
      </c>
    </row>
    <row r="11671" spans="1:4" ht="13.2">
      <c r="A11671" s="404">
        <v>39509</v>
      </c>
      <c r="B11671" s="404" t="s">
        <v>23353</v>
      </c>
      <c r="C11671" s="404" t="s">
        <v>19606</v>
      </c>
      <c r="D11671" s="405">
        <v>12.67</v>
      </c>
    </row>
    <row r="11672" spans="1:4" ht="13.2">
      <c r="A11672" s="404">
        <v>44529</v>
      </c>
      <c r="B11672" s="404" t="s">
        <v>23354</v>
      </c>
      <c r="C11672" s="404" t="s">
        <v>19606</v>
      </c>
      <c r="D11672" s="405">
        <v>11.67</v>
      </c>
    </row>
    <row r="11673" spans="1:4" ht="13.2">
      <c r="A11673" s="404">
        <v>7167</v>
      </c>
      <c r="B11673" s="404" t="s">
        <v>23355</v>
      </c>
      <c r="C11673" s="404" t="s">
        <v>19606</v>
      </c>
      <c r="D11673" s="405">
        <v>22.45</v>
      </c>
    </row>
    <row r="11674" spans="1:4" ht="13.2">
      <c r="A11674" s="404">
        <v>10928</v>
      </c>
      <c r="B11674" s="404" t="s">
        <v>23356</v>
      </c>
      <c r="C11674" s="404" t="s">
        <v>19606</v>
      </c>
      <c r="D11674" s="405">
        <v>12.9</v>
      </c>
    </row>
    <row r="11675" spans="1:4" ht="13.2">
      <c r="A11675" s="404">
        <v>10933</v>
      </c>
      <c r="B11675" s="404" t="s">
        <v>23357</v>
      </c>
      <c r="C11675" s="404" t="s">
        <v>19606</v>
      </c>
      <c r="D11675" s="405">
        <v>19.46</v>
      </c>
    </row>
    <row r="11676" spans="1:4" ht="13.2">
      <c r="A11676" s="404">
        <v>7158</v>
      </c>
      <c r="B11676" s="404" t="s">
        <v>23358</v>
      </c>
      <c r="C11676" s="404" t="s">
        <v>19606</v>
      </c>
      <c r="D11676" s="405">
        <v>33</v>
      </c>
    </row>
    <row r="11677" spans="1:4" ht="13.2">
      <c r="A11677" s="404">
        <v>10927</v>
      </c>
      <c r="B11677" s="404" t="s">
        <v>23359</v>
      </c>
      <c r="C11677" s="404" t="s">
        <v>19606</v>
      </c>
      <c r="D11677" s="405">
        <v>21.1</v>
      </c>
    </row>
    <row r="11678" spans="1:4" ht="13.2">
      <c r="A11678" s="404">
        <v>7162</v>
      </c>
      <c r="B11678" s="404" t="s">
        <v>23360</v>
      </c>
      <c r="C11678" s="404" t="s">
        <v>19606</v>
      </c>
      <c r="D11678" s="405">
        <v>51.64</v>
      </c>
    </row>
    <row r="11679" spans="1:4" ht="13.2">
      <c r="A11679" s="404">
        <v>10932</v>
      </c>
      <c r="B11679" s="404" t="s">
        <v>23361</v>
      </c>
      <c r="C11679" s="404" t="s">
        <v>19606</v>
      </c>
      <c r="D11679" s="405">
        <v>89.82</v>
      </c>
    </row>
    <row r="11680" spans="1:4" ht="13.2">
      <c r="A11680" s="404">
        <v>10937</v>
      </c>
      <c r="B11680" s="404" t="s">
        <v>23362</v>
      </c>
      <c r="C11680" s="404" t="s">
        <v>19606</v>
      </c>
      <c r="D11680" s="405">
        <v>23.09</v>
      </c>
    </row>
    <row r="11681" spans="1:4" ht="13.2">
      <c r="A11681" s="404">
        <v>10935</v>
      </c>
      <c r="B11681" s="404" t="s">
        <v>23363</v>
      </c>
      <c r="C11681" s="404" t="s">
        <v>19606</v>
      </c>
      <c r="D11681" s="405">
        <v>40.04</v>
      </c>
    </row>
    <row r="11682" spans="1:4" ht="13.2">
      <c r="A11682" s="404">
        <v>10931</v>
      </c>
      <c r="B11682" s="404" t="s">
        <v>23364</v>
      </c>
      <c r="C11682" s="404" t="s">
        <v>19606</v>
      </c>
      <c r="D11682" s="405">
        <v>11.26</v>
      </c>
    </row>
    <row r="11683" spans="1:4" ht="13.2">
      <c r="A11683" s="404">
        <v>7164</v>
      </c>
      <c r="B11683" s="404" t="s">
        <v>23365</v>
      </c>
      <c r="C11683" s="404" t="s">
        <v>19606</v>
      </c>
      <c r="D11683" s="405">
        <v>37.270000000000003</v>
      </c>
    </row>
    <row r="11684" spans="1:4" ht="13.2">
      <c r="A11684" s="404">
        <v>36887</v>
      </c>
      <c r="B11684" s="404" t="s">
        <v>23366</v>
      </c>
      <c r="C11684" s="404" t="s">
        <v>19606</v>
      </c>
      <c r="D11684" s="405">
        <v>9.74</v>
      </c>
    </row>
    <row r="11685" spans="1:4" ht="13.2">
      <c r="A11685" s="404">
        <v>34630</v>
      </c>
      <c r="B11685" s="404" t="s">
        <v>23367</v>
      </c>
      <c r="C11685" s="404" t="s">
        <v>19203</v>
      </c>
      <c r="D11685" s="405">
        <v>1241.2</v>
      </c>
    </row>
    <row r="11686" spans="1:4" ht="13.2">
      <c r="A11686" s="404">
        <v>7161</v>
      </c>
      <c r="B11686" s="404" t="s">
        <v>23368</v>
      </c>
      <c r="C11686" s="404" t="s">
        <v>19606</v>
      </c>
      <c r="D11686" s="405">
        <v>4.6399999999999997</v>
      </c>
    </row>
    <row r="11687" spans="1:4" ht="13.2">
      <c r="A11687" s="404">
        <v>7170</v>
      </c>
      <c r="B11687" s="404" t="s">
        <v>23369</v>
      </c>
      <c r="C11687" s="404" t="s">
        <v>19606</v>
      </c>
      <c r="D11687" s="405">
        <v>2.35</v>
      </c>
    </row>
    <row r="11688" spans="1:4" ht="13.2">
      <c r="A11688" s="404">
        <v>37524</v>
      </c>
      <c r="B11688" s="404" t="s">
        <v>23370</v>
      </c>
      <c r="C11688" s="404" t="s">
        <v>19247</v>
      </c>
      <c r="D11688" s="405">
        <v>2.15</v>
      </c>
    </row>
    <row r="11689" spans="1:4" ht="13.2">
      <c r="A11689" s="404">
        <v>37525</v>
      </c>
      <c r="B11689" s="404" t="s">
        <v>23371</v>
      </c>
      <c r="C11689" s="404" t="s">
        <v>19247</v>
      </c>
      <c r="D11689" s="405">
        <v>2.94</v>
      </c>
    </row>
    <row r="11690" spans="1:4" ht="13.2">
      <c r="A11690" s="404">
        <v>36789</v>
      </c>
      <c r="B11690" s="404" t="s">
        <v>23372</v>
      </c>
      <c r="C11690" s="404" t="s">
        <v>19203</v>
      </c>
      <c r="D11690" s="405">
        <v>2.7</v>
      </c>
    </row>
    <row r="11691" spans="1:4" ht="13.2">
      <c r="A11691" s="404">
        <v>7173</v>
      </c>
      <c r="B11691" s="404" t="s">
        <v>23373</v>
      </c>
      <c r="C11691" s="404" t="s">
        <v>22432</v>
      </c>
      <c r="D11691" s="405">
        <v>1750</v>
      </c>
    </row>
    <row r="11692" spans="1:4" ht="13.2">
      <c r="A11692" s="404">
        <v>7175</v>
      </c>
      <c r="B11692" s="404" t="s">
        <v>23374</v>
      </c>
      <c r="C11692" s="404" t="s">
        <v>19203</v>
      </c>
      <c r="D11692" s="405">
        <v>1.98</v>
      </c>
    </row>
    <row r="11693" spans="1:4" ht="13.2">
      <c r="A11693" s="404">
        <v>40741</v>
      </c>
      <c r="B11693" s="404" t="s">
        <v>23375</v>
      </c>
      <c r="C11693" s="404" t="s">
        <v>19203</v>
      </c>
      <c r="D11693" s="405">
        <v>3.17</v>
      </c>
    </row>
    <row r="11694" spans="1:4" ht="13.2">
      <c r="A11694" s="404">
        <v>7184</v>
      </c>
      <c r="B11694" s="404" t="s">
        <v>23376</v>
      </c>
      <c r="C11694" s="404" t="s">
        <v>19606</v>
      </c>
      <c r="D11694" s="405">
        <v>49.95</v>
      </c>
    </row>
    <row r="11695" spans="1:4" ht="13.2">
      <c r="A11695" s="404">
        <v>34458</v>
      </c>
      <c r="B11695" s="404" t="s">
        <v>23377</v>
      </c>
      <c r="C11695" s="404" t="s">
        <v>19203</v>
      </c>
      <c r="D11695" s="405">
        <v>126.81</v>
      </c>
    </row>
    <row r="11696" spans="1:4" ht="13.2">
      <c r="A11696" s="404">
        <v>34464</v>
      </c>
      <c r="B11696" s="404" t="s">
        <v>23378</v>
      </c>
      <c r="C11696" s="404" t="s">
        <v>19203</v>
      </c>
      <c r="D11696" s="405">
        <v>188.76</v>
      </c>
    </row>
    <row r="11697" spans="1:4" ht="13.2">
      <c r="A11697" s="404">
        <v>34468</v>
      </c>
      <c r="B11697" s="404" t="s">
        <v>23379</v>
      </c>
      <c r="C11697" s="404" t="s">
        <v>19203</v>
      </c>
      <c r="D11697" s="405">
        <v>237.98</v>
      </c>
    </row>
    <row r="11698" spans="1:4" ht="13.2">
      <c r="A11698" s="404">
        <v>34473</v>
      </c>
      <c r="B11698" s="404" t="s">
        <v>23380</v>
      </c>
      <c r="C11698" s="404" t="s">
        <v>19203</v>
      </c>
      <c r="D11698" s="405">
        <v>144.36000000000001</v>
      </c>
    </row>
    <row r="11699" spans="1:4" ht="13.2">
      <c r="A11699" s="404">
        <v>34480</v>
      </c>
      <c r="B11699" s="404" t="s">
        <v>23381</v>
      </c>
      <c r="C11699" s="404" t="s">
        <v>19203</v>
      </c>
      <c r="D11699" s="405">
        <v>266.79000000000002</v>
      </c>
    </row>
    <row r="11700" spans="1:4" ht="13.2">
      <c r="A11700" s="404">
        <v>34486</v>
      </c>
      <c r="B11700" s="404" t="s">
        <v>23382</v>
      </c>
      <c r="C11700" s="404" t="s">
        <v>19203</v>
      </c>
      <c r="D11700" s="405">
        <v>315.87</v>
      </c>
    </row>
    <row r="11701" spans="1:4" ht="13.2">
      <c r="A11701" s="404">
        <v>7190</v>
      </c>
      <c r="B11701" s="404" t="s">
        <v>23383</v>
      </c>
      <c r="C11701" s="404" t="s">
        <v>19203</v>
      </c>
      <c r="D11701" s="405">
        <v>10.54</v>
      </c>
    </row>
    <row r="11702" spans="1:4" ht="13.2">
      <c r="A11702" s="404">
        <v>34417</v>
      </c>
      <c r="B11702" s="404" t="s">
        <v>23384</v>
      </c>
      <c r="C11702" s="404" t="s">
        <v>19203</v>
      </c>
      <c r="D11702" s="405">
        <v>16.87</v>
      </c>
    </row>
    <row r="11703" spans="1:4" ht="13.2">
      <c r="A11703" s="404">
        <v>7213</v>
      </c>
      <c r="B11703" s="404" t="s">
        <v>23385</v>
      </c>
      <c r="C11703" s="404" t="s">
        <v>19606</v>
      </c>
      <c r="D11703" s="405">
        <v>15.47</v>
      </c>
    </row>
    <row r="11704" spans="1:4" ht="13.2">
      <c r="A11704" s="404">
        <v>7195</v>
      </c>
      <c r="B11704" s="404" t="s">
        <v>23386</v>
      </c>
      <c r="C11704" s="404" t="s">
        <v>19203</v>
      </c>
      <c r="D11704" s="405">
        <v>45.44</v>
      </c>
    </row>
    <row r="11705" spans="1:4" ht="13.2">
      <c r="A11705" s="404">
        <v>7186</v>
      </c>
      <c r="B11705" s="404" t="s">
        <v>23387</v>
      </c>
      <c r="C11705" s="404" t="s">
        <v>19203</v>
      </c>
      <c r="D11705" s="405">
        <v>49.5</v>
      </c>
    </row>
    <row r="11706" spans="1:4" ht="13.2">
      <c r="A11706" s="404">
        <v>7194</v>
      </c>
      <c r="B11706" s="404" t="s">
        <v>23388</v>
      </c>
      <c r="C11706" s="404" t="s">
        <v>19606</v>
      </c>
      <c r="D11706" s="405">
        <v>22.82</v>
      </c>
    </row>
    <row r="11707" spans="1:4" ht="13.2">
      <c r="A11707" s="404">
        <v>7197</v>
      </c>
      <c r="B11707" s="404" t="s">
        <v>23389</v>
      </c>
      <c r="C11707" s="404" t="s">
        <v>19203</v>
      </c>
      <c r="D11707" s="405">
        <v>96.32</v>
      </c>
    </row>
    <row r="11708" spans="1:4" ht="13.2">
      <c r="A11708" s="404">
        <v>7192</v>
      </c>
      <c r="B11708" s="404" t="s">
        <v>23390</v>
      </c>
      <c r="C11708" s="404" t="s">
        <v>19203</v>
      </c>
      <c r="D11708" s="405">
        <v>86.3</v>
      </c>
    </row>
    <row r="11709" spans="1:4" ht="13.2">
      <c r="A11709" s="404">
        <v>7193</v>
      </c>
      <c r="B11709" s="404" t="s">
        <v>23391</v>
      </c>
      <c r="C11709" s="404" t="s">
        <v>19203</v>
      </c>
      <c r="D11709" s="405">
        <v>97.16</v>
      </c>
    </row>
    <row r="11710" spans="1:4" ht="13.2">
      <c r="A11710" s="404">
        <v>7189</v>
      </c>
      <c r="B11710" s="404" t="s">
        <v>23392</v>
      </c>
      <c r="C11710" s="404" t="s">
        <v>19203</v>
      </c>
      <c r="D11710" s="405">
        <v>112.91</v>
      </c>
    </row>
    <row r="11711" spans="1:4" ht="13.2">
      <c r="A11711" s="404">
        <v>34402</v>
      </c>
      <c r="B11711" s="404" t="s">
        <v>23393</v>
      </c>
      <c r="C11711" s="404" t="s">
        <v>19203</v>
      </c>
      <c r="D11711" s="405">
        <v>159.41</v>
      </c>
    </row>
    <row r="11712" spans="1:4" ht="13.2">
      <c r="A11712" s="404">
        <v>7245</v>
      </c>
      <c r="B11712" s="404" t="s">
        <v>23394</v>
      </c>
      <c r="C11712" s="404" t="s">
        <v>19203</v>
      </c>
      <c r="D11712" s="405">
        <v>32.950000000000003</v>
      </c>
    </row>
    <row r="11713" spans="1:4" ht="13.2">
      <c r="A11713" s="404">
        <v>34425</v>
      </c>
      <c r="B11713" s="404" t="s">
        <v>23395</v>
      </c>
      <c r="C11713" s="404" t="s">
        <v>19203</v>
      </c>
      <c r="D11713" s="405">
        <v>102.4</v>
      </c>
    </row>
    <row r="11714" spans="1:4" ht="13.2">
      <c r="A11714" s="404">
        <v>7223</v>
      </c>
      <c r="B11714" s="404" t="s">
        <v>23396</v>
      </c>
      <c r="C11714" s="404" t="s">
        <v>19203</v>
      </c>
      <c r="D11714" s="405">
        <v>114.12</v>
      </c>
    </row>
    <row r="11715" spans="1:4" ht="13.2">
      <c r="A11715" s="404">
        <v>7234</v>
      </c>
      <c r="B11715" s="404" t="s">
        <v>23397</v>
      </c>
      <c r="C11715" s="404" t="s">
        <v>19203</v>
      </c>
      <c r="D11715" s="405">
        <v>172.2</v>
      </c>
    </row>
    <row r="11716" spans="1:4" ht="13.2">
      <c r="A11716" s="404">
        <v>7224</v>
      </c>
      <c r="B11716" s="404" t="s">
        <v>23398</v>
      </c>
      <c r="C11716" s="404" t="s">
        <v>19203</v>
      </c>
      <c r="D11716" s="405">
        <v>209.79</v>
      </c>
    </row>
    <row r="11717" spans="1:4" ht="13.2">
      <c r="A11717" s="404">
        <v>7225</v>
      </c>
      <c r="B11717" s="404" t="s">
        <v>23399</v>
      </c>
      <c r="C11717" s="404" t="s">
        <v>19203</v>
      </c>
      <c r="D11717" s="405">
        <v>224.95</v>
      </c>
    </row>
    <row r="11718" spans="1:4" ht="13.2">
      <c r="A11718" s="404">
        <v>7226</v>
      </c>
      <c r="B11718" s="404" t="s">
        <v>23400</v>
      </c>
      <c r="C11718" s="404" t="s">
        <v>19203</v>
      </c>
      <c r="D11718" s="405">
        <v>240.05</v>
      </c>
    </row>
    <row r="11719" spans="1:4" ht="13.2">
      <c r="A11719" s="404">
        <v>7227</v>
      </c>
      <c r="B11719" s="404" t="s">
        <v>23401</v>
      </c>
      <c r="C11719" s="404" t="s">
        <v>19203</v>
      </c>
      <c r="D11719" s="405">
        <v>273.24</v>
      </c>
    </row>
    <row r="11720" spans="1:4" ht="13.2">
      <c r="A11720" s="404">
        <v>7212</v>
      </c>
      <c r="B11720" s="404" t="s">
        <v>23402</v>
      </c>
      <c r="C11720" s="404" t="s">
        <v>19203</v>
      </c>
      <c r="D11720" s="405">
        <v>300.23</v>
      </c>
    </row>
    <row r="11721" spans="1:4" ht="13.2">
      <c r="A11721" s="404">
        <v>7229</v>
      </c>
      <c r="B11721" s="404" t="s">
        <v>23403</v>
      </c>
      <c r="C11721" s="404" t="s">
        <v>19203</v>
      </c>
      <c r="D11721" s="405">
        <v>190.3</v>
      </c>
    </row>
    <row r="11722" spans="1:4" ht="13.2">
      <c r="A11722" s="404">
        <v>7230</v>
      </c>
      <c r="B11722" s="404" t="s">
        <v>23404</v>
      </c>
      <c r="C11722" s="404" t="s">
        <v>19203</v>
      </c>
      <c r="D11722" s="405">
        <v>316.82</v>
      </c>
    </row>
    <row r="11723" spans="1:4" ht="13.2">
      <c r="A11723" s="404">
        <v>7231</v>
      </c>
      <c r="B11723" s="404" t="s">
        <v>23405</v>
      </c>
      <c r="C11723" s="404" t="s">
        <v>19203</v>
      </c>
      <c r="D11723" s="405">
        <v>449.43</v>
      </c>
    </row>
    <row r="11724" spans="1:4" ht="13.2">
      <c r="A11724" s="404">
        <v>7220</v>
      </c>
      <c r="B11724" s="404" t="s">
        <v>23406</v>
      </c>
      <c r="C11724" s="404" t="s">
        <v>19203</v>
      </c>
      <c r="D11724" s="405">
        <v>554.78</v>
      </c>
    </row>
    <row r="11725" spans="1:4" ht="13.2">
      <c r="A11725" s="404">
        <v>34447</v>
      </c>
      <c r="B11725" s="404" t="s">
        <v>23407</v>
      </c>
      <c r="C11725" s="404" t="s">
        <v>19203</v>
      </c>
      <c r="D11725" s="405">
        <v>620.32000000000005</v>
      </c>
    </row>
    <row r="11726" spans="1:4" ht="13.2">
      <c r="A11726" s="404">
        <v>7233</v>
      </c>
      <c r="B11726" s="404" t="s">
        <v>23408</v>
      </c>
      <c r="C11726" s="404" t="s">
        <v>19203</v>
      </c>
      <c r="D11726" s="405">
        <v>711.61</v>
      </c>
    </row>
    <row r="11727" spans="1:4" ht="13.2">
      <c r="A11727" s="404">
        <v>40740</v>
      </c>
      <c r="B11727" s="404" t="s">
        <v>23409</v>
      </c>
      <c r="C11727" s="404" t="s">
        <v>19606</v>
      </c>
      <c r="D11727" s="405">
        <v>116.23</v>
      </c>
    </row>
    <row r="11728" spans="1:4" ht="13.2">
      <c r="A11728" s="404">
        <v>25007</v>
      </c>
      <c r="B11728" s="404" t="s">
        <v>23410</v>
      </c>
      <c r="C11728" s="404" t="s">
        <v>19606</v>
      </c>
      <c r="D11728" s="405">
        <v>33.26</v>
      </c>
    </row>
    <row r="11729" spans="1:4" ht="13.2">
      <c r="A11729" s="404">
        <v>43071</v>
      </c>
      <c r="B11729" s="404" t="s">
        <v>23411</v>
      </c>
      <c r="C11729" s="404" t="s">
        <v>19606</v>
      </c>
      <c r="D11729" s="405">
        <v>130.88</v>
      </c>
    </row>
    <row r="11730" spans="1:4" ht="13.2">
      <c r="A11730" s="404">
        <v>39520</v>
      </c>
      <c r="B11730" s="404" t="s">
        <v>23412</v>
      </c>
      <c r="C11730" s="404" t="s">
        <v>19606</v>
      </c>
      <c r="D11730" s="405">
        <v>106.77</v>
      </c>
    </row>
    <row r="11731" spans="1:4" ht="13.2">
      <c r="A11731" s="404">
        <v>39521</v>
      </c>
      <c r="B11731" s="404" t="s">
        <v>23413</v>
      </c>
      <c r="C11731" s="404" t="s">
        <v>19606</v>
      </c>
      <c r="D11731" s="405">
        <v>110.26</v>
      </c>
    </row>
    <row r="11732" spans="1:4" ht="13.2">
      <c r="A11732" s="404">
        <v>39522</v>
      </c>
      <c r="B11732" s="404" t="s">
        <v>23414</v>
      </c>
      <c r="C11732" s="404" t="s">
        <v>19606</v>
      </c>
      <c r="D11732" s="405">
        <v>113.86</v>
      </c>
    </row>
    <row r="11733" spans="1:4" ht="13.2">
      <c r="A11733" s="404">
        <v>7243</v>
      </c>
      <c r="B11733" s="404" t="s">
        <v>23415</v>
      </c>
      <c r="C11733" s="404" t="s">
        <v>19606</v>
      </c>
      <c r="D11733" s="405">
        <v>34.75</v>
      </c>
    </row>
    <row r="11734" spans="1:4" ht="13.2">
      <c r="A11734" s="404">
        <v>11067</v>
      </c>
      <c r="B11734" s="404" t="s">
        <v>23416</v>
      </c>
      <c r="C11734" s="404" t="s">
        <v>19203</v>
      </c>
      <c r="D11734" s="405">
        <v>581.91</v>
      </c>
    </row>
    <row r="11735" spans="1:4" ht="13.2">
      <c r="A11735" s="404">
        <v>11068</v>
      </c>
      <c r="B11735" s="404" t="s">
        <v>23417</v>
      </c>
      <c r="C11735" s="404" t="s">
        <v>19203</v>
      </c>
      <c r="D11735" s="405">
        <v>735.16</v>
      </c>
    </row>
    <row r="11736" spans="1:4" ht="13.2">
      <c r="A11736" s="404">
        <v>7246</v>
      </c>
      <c r="B11736" s="404" t="s">
        <v>23418</v>
      </c>
      <c r="C11736" s="404" t="s">
        <v>19203</v>
      </c>
      <c r="D11736" s="405">
        <v>36.39</v>
      </c>
    </row>
    <row r="11737" spans="1:4" ht="13.2">
      <c r="A11737" s="404">
        <v>41097</v>
      </c>
      <c r="B11737" s="404" t="s">
        <v>23419</v>
      </c>
      <c r="C11737" s="404" t="s">
        <v>19353</v>
      </c>
      <c r="D11737" s="405">
        <v>3281.07</v>
      </c>
    </row>
    <row r="11738" spans="1:4" ht="13.2">
      <c r="A11738" s="404">
        <v>12869</v>
      </c>
      <c r="B11738" s="404" t="s">
        <v>23420</v>
      </c>
      <c r="C11738" s="404" t="s">
        <v>19351</v>
      </c>
      <c r="D11738" s="405">
        <v>18.57</v>
      </c>
    </row>
    <row r="11739" spans="1:4" ht="13.2">
      <c r="A11739" s="404">
        <v>1574</v>
      </c>
      <c r="B11739" s="404" t="s">
        <v>23421</v>
      </c>
      <c r="C11739" s="404" t="s">
        <v>19203</v>
      </c>
      <c r="D11739" s="405">
        <v>2.72</v>
      </c>
    </row>
    <row r="11740" spans="1:4" ht="13.2">
      <c r="A11740" s="404">
        <v>1581</v>
      </c>
      <c r="B11740" s="404" t="s">
        <v>23422</v>
      </c>
      <c r="C11740" s="404" t="s">
        <v>19203</v>
      </c>
      <c r="D11740" s="405">
        <v>18.84</v>
      </c>
    </row>
    <row r="11741" spans="1:4" ht="13.2">
      <c r="A11741" s="404">
        <v>1575</v>
      </c>
      <c r="B11741" s="404" t="s">
        <v>23423</v>
      </c>
      <c r="C11741" s="404" t="s">
        <v>19203</v>
      </c>
      <c r="D11741" s="405">
        <v>3.22</v>
      </c>
    </row>
    <row r="11742" spans="1:4" ht="13.2">
      <c r="A11742" s="404">
        <v>1570</v>
      </c>
      <c r="B11742" s="404" t="s">
        <v>23424</v>
      </c>
      <c r="C11742" s="404" t="s">
        <v>19203</v>
      </c>
      <c r="D11742" s="405">
        <v>1.62</v>
      </c>
    </row>
    <row r="11743" spans="1:4" ht="13.2">
      <c r="A11743" s="404">
        <v>1576</v>
      </c>
      <c r="B11743" s="404" t="s">
        <v>23425</v>
      </c>
      <c r="C11743" s="404" t="s">
        <v>19203</v>
      </c>
      <c r="D11743" s="405">
        <v>4.46</v>
      </c>
    </row>
    <row r="11744" spans="1:4" ht="13.2">
      <c r="A11744" s="404">
        <v>1577</v>
      </c>
      <c r="B11744" s="404" t="s">
        <v>23426</v>
      </c>
      <c r="C11744" s="404" t="s">
        <v>19203</v>
      </c>
      <c r="D11744" s="405">
        <v>5.03</v>
      </c>
    </row>
    <row r="11745" spans="1:4" ht="13.2">
      <c r="A11745" s="404">
        <v>1571</v>
      </c>
      <c r="B11745" s="404" t="s">
        <v>23427</v>
      </c>
      <c r="C11745" s="404" t="s">
        <v>19203</v>
      </c>
      <c r="D11745" s="405">
        <v>2.11</v>
      </c>
    </row>
    <row r="11746" spans="1:4" ht="13.2">
      <c r="A11746" s="404">
        <v>1578</v>
      </c>
      <c r="B11746" s="404" t="s">
        <v>23428</v>
      </c>
      <c r="C11746" s="404" t="s">
        <v>19203</v>
      </c>
      <c r="D11746" s="405">
        <v>8.73</v>
      </c>
    </row>
    <row r="11747" spans="1:4" ht="13.2">
      <c r="A11747" s="404">
        <v>1573</v>
      </c>
      <c r="B11747" s="404" t="s">
        <v>23429</v>
      </c>
      <c r="C11747" s="404" t="s">
        <v>19203</v>
      </c>
      <c r="D11747" s="405">
        <v>2.5099999999999998</v>
      </c>
    </row>
    <row r="11748" spans="1:4" ht="13.2">
      <c r="A11748" s="404">
        <v>1579</v>
      </c>
      <c r="B11748" s="404" t="s">
        <v>23430</v>
      </c>
      <c r="C11748" s="404" t="s">
        <v>19203</v>
      </c>
      <c r="D11748" s="405">
        <v>10.88</v>
      </c>
    </row>
    <row r="11749" spans="1:4" ht="13.2">
      <c r="A11749" s="404">
        <v>1580</v>
      </c>
      <c r="B11749" s="404" t="s">
        <v>23431</v>
      </c>
      <c r="C11749" s="404" t="s">
        <v>19203</v>
      </c>
      <c r="D11749" s="405">
        <v>13.4</v>
      </c>
    </row>
    <row r="11750" spans="1:4" ht="13.2">
      <c r="A11750" s="404">
        <v>39321</v>
      </c>
      <c r="B11750" s="404" t="s">
        <v>23432</v>
      </c>
      <c r="C11750" s="404" t="s">
        <v>19203</v>
      </c>
      <c r="D11750" s="405">
        <v>22.06</v>
      </c>
    </row>
    <row r="11751" spans="1:4" ht="13.2">
      <c r="A11751" s="404">
        <v>39319</v>
      </c>
      <c r="B11751" s="404" t="s">
        <v>23433</v>
      </c>
      <c r="C11751" s="404" t="s">
        <v>19203</v>
      </c>
      <c r="D11751" s="405">
        <v>9.18</v>
      </c>
    </row>
    <row r="11752" spans="1:4" ht="13.2">
      <c r="A11752" s="404">
        <v>39320</v>
      </c>
      <c r="B11752" s="404" t="s">
        <v>23434</v>
      </c>
      <c r="C11752" s="404" t="s">
        <v>19203</v>
      </c>
      <c r="D11752" s="405">
        <v>17.649999999999999</v>
      </c>
    </row>
    <row r="11753" spans="1:4" ht="13.2">
      <c r="A11753" s="404">
        <v>1591</v>
      </c>
      <c r="B11753" s="404" t="s">
        <v>23435</v>
      </c>
      <c r="C11753" s="404" t="s">
        <v>19203</v>
      </c>
      <c r="D11753" s="405">
        <v>41.54</v>
      </c>
    </row>
    <row r="11754" spans="1:4" ht="13.2">
      <c r="A11754" s="404">
        <v>1547</v>
      </c>
      <c r="B11754" s="404" t="s">
        <v>23436</v>
      </c>
      <c r="C11754" s="404" t="s">
        <v>19203</v>
      </c>
      <c r="D11754" s="405">
        <v>217.67</v>
      </c>
    </row>
    <row r="11755" spans="1:4" ht="13.2">
      <c r="A11755" s="404">
        <v>38196</v>
      </c>
      <c r="B11755" s="404" t="s">
        <v>23437</v>
      </c>
      <c r="C11755" s="404" t="s">
        <v>19203</v>
      </c>
      <c r="D11755" s="405">
        <v>42.39</v>
      </c>
    </row>
    <row r="11756" spans="1:4" ht="13.2">
      <c r="A11756" s="404">
        <v>1543</v>
      </c>
      <c r="B11756" s="404" t="s">
        <v>23438</v>
      </c>
      <c r="C11756" s="404" t="s">
        <v>19203</v>
      </c>
      <c r="D11756" s="405">
        <v>45.05</v>
      </c>
    </row>
    <row r="11757" spans="1:4" ht="13.2">
      <c r="A11757" s="404">
        <v>1585</v>
      </c>
      <c r="B11757" s="404" t="s">
        <v>23439</v>
      </c>
      <c r="C11757" s="404" t="s">
        <v>19203</v>
      </c>
      <c r="D11757" s="405">
        <v>8.73</v>
      </c>
    </row>
    <row r="11758" spans="1:4" ht="13.2">
      <c r="A11758" s="404">
        <v>1593</v>
      </c>
      <c r="B11758" s="404" t="s">
        <v>23440</v>
      </c>
      <c r="C11758" s="404" t="s">
        <v>19203</v>
      </c>
      <c r="D11758" s="405">
        <v>46.33</v>
      </c>
    </row>
    <row r="11759" spans="1:4" ht="13.2">
      <c r="A11759" s="404">
        <v>11838</v>
      </c>
      <c r="B11759" s="404" t="s">
        <v>23441</v>
      </c>
      <c r="C11759" s="404" t="s">
        <v>19203</v>
      </c>
      <c r="D11759" s="405">
        <v>61.13</v>
      </c>
    </row>
    <row r="11760" spans="1:4" ht="13.2">
      <c r="A11760" s="404">
        <v>1594</v>
      </c>
      <c r="B11760" s="404" t="s">
        <v>23442</v>
      </c>
      <c r="C11760" s="404" t="s">
        <v>19203</v>
      </c>
      <c r="D11760" s="405">
        <v>61.8</v>
      </c>
    </row>
    <row r="11761" spans="1:4" ht="13.2">
      <c r="A11761" s="404">
        <v>1586</v>
      </c>
      <c r="B11761" s="404" t="s">
        <v>23443</v>
      </c>
      <c r="C11761" s="404" t="s">
        <v>19203</v>
      </c>
      <c r="D11761" s="405">
        <v>11.04</v>
      </c>
    </row>
    <row r="11762" spans="1:4" ht="13.2">
      <c r="A11762" s="404">
        <v>11839</v>
      </c>
      <c r="B11762" s="404" t="s">
        <v>23444</v>
      </c>
      <c r="C11762" s="404" t="s">
        <v>19203</v>
      </c>
      <c r="D11762" s="405">
        <v>88.95</v>
      </c>
    </row>
    <row r="11763" spans="1:4" ht="13.2">
      <c r="A11763" s="404">
        <v>1587</v>
      </c>
      <c r="B11763" s="404" t="s">
        <v>23445</v>
      </c>
      <c r="C11763" s="404" t="s">
        <v>19203</v>
      </c>
      <c r="D11763" s="405">
        <v>11.24</v>
      </c>
    </row>
    <row r="11764" spans="1:4" ht="13.2">
      <c r="A11764" s="404">
        <v>1545</v>
      </c>
      <c r="B11764" s="404" t="s">
        <v>23446</v>
      </c>
      <c r="C11764" s="404" t="s">
        <v>19203</v>
      </c>
      <c r="D11764" s="405">
        <v>106.74</v>
      </c>
    </row>
    <row r="11765" spans="1:4" ht="13.2">
      <c r="A11765" s="404">
        <v>1588</v>
      </c>
      <c r="B11765" s="404" t="s">
        <v>23447</v>
      </c>
      <c r="C11765" s="404" t="s">
        <v>19203</v>
      </c>
      <c r="D11765" s="405">
        <v>15.43</v>
      </c>
    </row>
    <row r="11766" spans="1:4" ht="13.2">
      <c r="A11766" s="404">
        <v>1535</v>
      </c>
      <c r="B11766" s="404" t="s">
        <v>23448</v>
      </c>
      <c r="C11766" s="404" t="s">
        <v>19203</v>
      </c>
      <c r="D11766" s="405">
        <v>8.89</v>
      </c>
    </row>
    <row r="11767" spans="1:4" ht="13.2">
      <c r="A11767" s="404">
        <v>1589</v>
      </c>
      <c r="B11767" s="404" t="s">
        <v>23449</v>
      </c>
      <c r="C11767" s="404" t="s">
        <v>19203</v>
      </c>
      <c r="D11767" s="405">
        <v>15.91</v>
      </c>
    </row>
    <row r="11768" spans="1:4" ht="13.2">
      <c r="A11768" s="404">
        <v>1546</v>
      </c>
      <c r="B11768" s="404" t="s">
        <v>23450</v>
      </c>
      <c r="C11768" s="404" t="s">
        <v>19203</v>
      </c>
      <c r="D11768" s="405">
        <v>180.12</v>
      </c>
    </row>
    <row r="11769" spans="1:4" ht="13.2">
      <c r="A11769" s="404">
        <v>1590</v>
      </c>
      <c r="B11769" s="404" t="s">
        <v>23451</v>
      </c>
      <c r="C11769" s="404" t="s">
        <v>19203</v>
      </c>
      <c r="D11769" s="405">
        <v>28.02</v>
      </c>
    </row>
    <row r="11770" spans="1:4" ht="13.2">
      <c r="A11770" s="404">
        <v>1542</v>
      </c>
      <c r="B11770" s="404" t="s">
        <v>23452</v>
      </c>
      <c r="C11770" s="404" t="s">
        <v>19203</v>
      </c>
      <c r="D11770" s="405">
        <v>37.11</v>
      </c>
    </row>
    <row r="11771" spans="1:4" ht="13.2">
      <c r="A11771" s="404">
        <v>38415</v>
      </c>
      <c r="B11771" s="404" t="s">
        <v>23453</v>
      </c>
      <c r="C11771" s="404" t="s">
        <v>19203</v>
      </c>
      <c r="D11771" s="405">
        <v>883.81</v>
      </c>
    </row>
    <row r="11772" spans="1:4" ht="13.2">
      <c r="A11772" s="404">
        <v>38414</v>
      </c>
      <c r="B11772" s="404" t="s">
        <v>23454</v>
      </c>
      <c r="C11772" s="404" t="s">
        <v>19203</v>
      </c>
      <c r="D11772" s="405">
        <v>1240.43</v>
      </c>
    </row>
    <row r="11773" spans="1:4" ht="13.2">
      <c r="A11773" s="404">
        <v>38128</v>
      </c>
      <c r="B11773" s="404" t="s">
        <v>23455</v>
      </c>
      <c r="C11773" s="404" t="s">
        <v>19251</v>
      </c>
      <c r="D11773" s="405">
        <v>1.0900000000000001</v>
      </c>
    </row>
    <row r="11774" spans="1:4" ht="13.2">
      <c r="A11774" s="404">
        <v>7253</v>
      </c>
      <c r="B11774" s="404" t="s">
        <v>23456</v>
      </c>
      <c r="C11774" s="404" t="s">
        <v>19349</v>
      </c>
      <c r="D11774" s="405">
        <v>233.57</v>
      </c>
    </row>
    <row r="11775" spans="1:4" ht="13.2">
      <c r="A11775" s="404">
        <v>4806</v>
      </c>
      <c r="B11775" s="404" t="s">
        <v>23457</v>
      </c>
      <c r="C11775" s="404" t="s">
        <v>19247</v>
      </c>
      <c r="D11775" s="405">
        <v>18.329999999999998</v>
      </c>
    </row>
    <row r="11776" spans="1:4" ht="13.2">
      <c r="A11776" s="404">
        <v>34401</v>
      </c>
      <c r="B11776" s="404" t="s">
        <v>23458</v>
      </c>
      <c r="C11776" s="404" t="s">
        <v>19203</v>
      </c>
      <c r="D11776" s="405">
        <v>1.81</v>
      </c>
    </row>
    <row r="11777" spans="1:4" ht="13.2">
      <c r="A11777" s="404">
        <v>7260</v>
      </c>
      <c r="B11777" s="404" t="s">
        <v>23459</v>
      </c>
      <c r="C11777" s="404" t="s">
        <v>19203</v>
      </c>
      <c r="D11777" s="405">
        <v>1.61</v>
      </c>
    </row>
    <row r="11778" spans="1:4" ht="13.2">
      <c r="A11778" s="404">
        <v>7256</v>
      </c>
      <c r="B11778" s="404" t="s">
        <v>23460</v>
      </c>
      <c r="C11778" s="404" t="s">
        <v>19203</v>
      </c>
      <c r="D11778" s="405">
        <v>1.59</v>
      </c>
    </row>
    <row r="11779" spans="1:4" ht="13.2">
      <c r="A11779" s="404">
        <v>7258</v>
      </c>
      <c r="B11779" s="404" t="s">
        <v>23461</v>
      </c>
      <c r="C11779" s="404" t="s">
        <v>19203</v>
      </c>
      <c r="D11779" s="405">
        <v>0.65</v>
      </c>
    </row>
    <row r="11780" spans="1:4" ht="13.2">
      <c r="A11780" s="404">
        <v>34400</v>
      </c>
      <c r="B11780" s="404" t="s">
        <v>23462</v>
      </c>
      <c r="C11780" s="404" t="s">
        <v>19203</v>
      </c>
      <c r="D11780" s="405">
        <v>2.79</v>
      </c>
    </row>
    <row r="11781" spans="1:4" ht="13.2">
      <c r="A11781" s="404">
        <v>10617</v>
      </c>
      <c r="B11781" s="404" t="s">
        <v>23463</v>
      </c>
      <c r="C11781" s="404" t="s">
        <v>19203</v>
      </c>
      <c r="D11781" s="405">
        <v>5.34</v>
      </c>
    </row>
    <row r="11782" spans="1:4" ht="13.2">
      <c r="A11782" s="404">
        <v>44261</v>
      </c>
      <c r="B11782" s="404" t="s">
        <v>23464</v>
      </c>
      <c r="C11782" s="404" t="s">
        <v>19203</v>
      </c>
      <c r="D11782" s="405">
        <v>146.55000000000001</v>
      </c>
    </row>
    <row r="11783" spans="1:4" ht="13.2">
      <c r="A11783" s="404">
        <v>7274</v>
      </c>
      <c r="B11783" s="404" t="s">
        <v>23465</v>
      </c>
      <c r="C11783" s="404" t="s">
        <v>19203</v>
      </c>
      <c r="D11783" s="405">
        <v>70.95</v>
      </c>
    </row>
    <row r="11784" spans="1:4" ht="13.2">
      <c r="A11784" s="404">
        <v>44326</v>
      </c>
      <c r="B11784" s="404" t="s">
        <v>23466</v>
      </c>
      <c r="C11784" s="404" t="s">
        <v>19203</v>
      </c>
      <c r="D11784" s="405">
        <v>1532.34</v>
      </c>
    </row>
    <row r="11785" spans="1:4" ht="13.2">
      <c r="A11785" s="404">
        <v>154</v>
      </c>
      <c r="B11785" s="404" t="s">
        <v>23467</v>
      </c>
      <c r="C11785" s="404" t="s">
        <v>19253</v>
      </c>
      <c r="D11785" s="405">
        <v>64.89</v>
      </c>
    </row>
    <row r="11786" spans="1:4" ht="13.2">
      <c r="A11786" s="404">
        <v>38121</v>
      </c>
      <c r="B11786" s="404" t="s">
        <v>23468</v>
      </c>
      <c r="C11786" s="404" t="s">
        <v>19253</v>
      </c>
      <c r="D11786" s="405">
        <v>20.62</v>
      </c>
    </row>
    <row r="11787" spans="1:4" ht="13.2">
      <c r="A11787" s="404">
        <v>43776</v>
      </c>
      <c r="B11787" s="404" t="s">
        <v>23469</v>
      </c>
      <c r="C11787" s="404" t="s">
        <v>19253</v>
      </c>
      <c r="D11787" s="405">
        <v>30.92</v>
      </c>
    </row>
    <row r="11788" spans="1:4" ht="13.2">
      <c r="A11788" s="404">
        <v>7343</v>
      </c>
      <c r="B11788" s="404" t="s">
        <v>23470</v>
      </c>
      <c r="C11788" s="404" t="s">
        <v>19253</v>
      </c>
      <c r="D11788" s="405">
        <v>18.239999999999998</v>
      </c>
    </row>
    <row r="11789" spans="1:4" ht="13.2">
      <c r="A11789" s="404">
        <v>7348</v>
      </c>
      <c r="B11789" s="404" t="s">
        <v>23471</v>
      </c>
      <c r="C11789" s="404" t="s">
        <v>19253</v>
      </c>
      <c r="D11789" s="405">
        <v>18.78</v>
      </c>
    </row>
    <row r="11790" spans="1:4" ht="13.2">
      <c r="A11790" s="404">
        <v>7313</v>
      </c>
      <c r="B11790" s="404" t="s">
        <v>23472</v>
      </c>
      <c r="C11790" s="404" t="s">
        <v>19253</v>
      </c>
      <c r="D11790" s="405">
        <v>21.77</v>
      </c>
    </row>
    <row r="11791" spans="1:4" ht="13.2">
      <c r="A11791" s="404">
        <v>7319</v>
      </c>
      <c r="B11791" s="404" t="s">
        <v>23473</v>
      </c>
      <c r="C11791" s="404" t="s">
        <v>19253</v>
      </c>
      <c r="D11791" s="405">
        <v>12.46</v>
      </c>
    </row>
    <row r="11792" spans="1:4" ht="13.2">
      <c r="A11792" s="404">
        <v>7314</v>
      </c>
      <c r="B11792" s="404" t="s">
        <v>23474</v>
      </c>
      <c r="C11792" s="404" t="s">
        <v>19253</v>
      </c>
      <c r="D11792" s="405">
        <v>81.67</v>
      </c>
    </row>
    <row r="11793" spans="1:4" ht="13.2">
      <c r="A11793" s="404">
        <v>7304</v>
      </c>
      <c r="B11793" s="404" t="s">
        <v>23475</v>
      </c>
      <c r="C11793" s="404" t="s">
        <v>19253</v>
      </c>
      <c r="D11793" s="405">
        <v>91.64</v>
      </c>
    </row>
    <row r="11794" spans="1:4" ht="13.2">
      <c r="A11794" s="404">
        <v>43649</v>
      </c>
      <c r="B11794" s="404" t="s">
        <v>23476</v>
      </c>
      <c r="C11794" s="404" t="s">
        <v>19253</v>
      </c>
      <c r="D11794" s="405">
        <v>47.39</v>
      </c>
    </row>
    <row r="11795" spans="1:4" ht="13.2">
      <c r="A11795" s="404">
        <v>43650</v>
      </c>
      <c r="B11795" s="404" t="s">
        <v>23477</v>
      </c>
      <c r="C11795" s="404" t="s">
        <v>19253</v>
      </c>
      <c r="D11795" s="405">
        <v>44.79</v>
      </c>
    </row>
    <row r="11796" spans="1:4" ht="13.2">
      <c r="A11796" s="404">
        <v>7311</v>
      </c>
      <c r="B11796" s="404" t="s">
        <v>23478</v>
      </c>
      <c r="C11796" s="404" t="s">
        <v>19253</v>
      </c>
      <c r="D11796" s="405">
        <v>45.88</v>
      </c>
    </row>
    <row r="11797" spans="1:4" ht="13.2">
      <c r="A11797" s="404">
        <v>7292</v>
      </c>
      <c r="B11797" s="404" t="s">
        <v>23479</v>
      </c>
      <c r="C11797" s="404" t="s">
        <v>19253</v>
      </c>
      <c r="D11797" s="405">
        <v>44.42</v>
      </c>
    </row>
    <row r="11798" spans="1:4" ht="13.2">
      <c r="A11798" s="404">
        <v>7293</v>
      </c>
      <c r="B11798" s="404" t="s">
        <v>23480</v>
      </c>
      <c r="C11798" s="404" t="s">
        <v>19253</v>
      </c>
      <c r="D11798" s="405">
        <v>49.14</v>
      </c>
    </row>
    <row r="11799" spans="1:4" ht="13.2">
      <c r="A11799" s="404">
        <v>7306</v>
      </c>
      <c r="B11799" s="404" t="s">
        <v>23481</v>
      </c>
      <c r="C11799" s="404" t="s">
        <v>19253</v>
      </c>
      <c r="D11799" s="405">
        <v>54.23</v>
      </c>
    </row>
    <row r="11800" spans="1:4" ht="13.2">
      <c r="A11800" s="404">
        <v>7288</v>
      </c>
      <c r="B11800" s="404" t="s">
        <v>23482</v>
      </c>
      <c r="C11800" s="404" t="s">
        <v>19253</v>
      </c>
      <c r="D11800" s="405">
        <v>45.03</v>
      </c>
    </row>
    <row r="11801" spans="1:4" ht="13.2">
      <c r="A11801" s="404">
        <v>43625</v>
      </c>
      <c r="B11801" s="404" t="s">
        <v>23483</v>
      </c>
      <c r="C11801" s="404" t="s">
        <v>19253</v>
      </c>
      <c r="D11801" s="405">
        <v>36.36</v>
      </c>
    </row>
    <row r="11802" spans="1:4" ht="13.2">
      <c r="A11802" s="404">
        <v>43647</v>
      </c>
      <c r="B11802" s="404" t="s">
        <v>23484</v>
      </c>
      <c r="C11802" s="404" t="s">
        <v>19253</v>
      </c>
      <c r="D11802" s="405">
        <v>33.03</v>
      </c>
    </row>
    <row r="11803" spans="1:4" ht="13.2">
      <c r="A11803" s="404">
        <v>43648</v>
      </c>
      <c r="B11803" s="404" t="s">
        <v>23485</v>
      </c>
      <c r="C11803" s="404" t="s">
        <v>19253</v>
      </c>
      <c r="D11803" s="405">
        <v>31.87</v>
      </c>
    </row>
    <row r="11804" spans="1:4" ht="13.2">
      <c r="A11804" s="404">
        <v>35693</v>
      </c>
      <c r="B11804" s="404" t="s">
        <v>23486</v>
      </c>
      <c r="C11804" s="404" t="s">
        <v>19253</v>
      </c>
      <c r="D11804" s="405">
        <v>11.68</v>
      </c>
    </row>
    <row r="11805" spans="1:4" ht="13.2">
      <c r="A11805" s="404">
        <v>7356</v>
      </c>
      <c r="B11805" s="404" t="s">
        <v>23487</v>
      </c>
      <c r="C11805" s="404" t="s">
        <v>19253</v>
      </c>
      <c r="D11805" s="405">
        <v>28</v>
      </c>
    </row>
    <row r="11806" spans="1:4" ht="13.2">
      <c r="A11806" s="404">
        <v>35692</v>
      </c>
      <c r="B11806" s="404" t="s">
        <v>23488</v>
      </c>
      <c r="C11806" s="404" t="s">
        <v>19253</v>
      </c>
      <c r="D11806" s="405">
        <v>18.32</v>
      </c>
    </row>
    <row r="11807" spans="1:4" ht="13.2">
      <c r="A11807" s="404">
        <v>43624</v>
      </c>
      <c r="B11807" s="404" t="s">
        <v>23489</v>
      </c>
      <c r="C11807" s="404" t="s">
        <v>19253</v>
      </c>
      <c r="D11807" s="405">
        <v>34.130000000000003</v>
      </c>
    </row>
    <row r="11808" spans="1:4" ht="13.2">
      <c r="A11808" s="404">
        <v>7342</v>
      </c>
      <c r="B11808" s="404" t="s">
        <v>23490</v>
      </c>
      <c r="C11808" s="404" t="s">
        <v>19251</v>
      </c>
      <c r="D11808" s="405">
        <v>2.39</v>
      </c>
    </row>
    <row r="11809" spans="1:4" ht="13.2">
      <c r="A11809" s="404">
        <v>7350</v>
      </c>
      <c r="B11809" s="404" t="s">
        <v>23491</v>
      </c>
      <c r="C11809" s="404" t="s">
        <v>19253</v>
      </c>
      <c r="D11809" s="405">
        <v>40.42</v>
      </c>
    </row>
    <row r="11810" spans="1:4" ht="13.2">
      <c r="A11810" s="404">
        <v>39574</v>
      </c>
      <c r="B11810" s="404" t="s">
        <v>23492</v>
      </c>
      <c r="C11810" s="404" t="s">
        <v>19203</v>
      </c>
      <c r="D11810" s="405">
        <v>4.24</v>
      </c>
    </row>
    <row r="11811" spans="1:4" ht="13.2">
      <c r="A11811" s="404">
        <v>11060</v>
      </c>
      <c r="B11811" s="404" t="s">
        <v>23493</v>
      </c>
      <c r="C11811" s="404" t="s">
        <v>19203</v>
      </c>
      <c r="D11811" s="405">
        <v>57.4</v>
      </c>
    </row>
    <row r="11812" spans="1:4" ht="13.2">
      <c r="A11812" s="404">
        <v>37401</v>
      </c>
      <c r="B11812" s="404" t="s">
        <v>23494</v>
      </c>
      <c r="C11812" s="404" t="s">
        <v>19203</v>
      </c>
      <c r="D11812" s="405">
        <v>41.06</v>
      </c>
    </row>
    <row r="11813" spans="1:4" ht="13.2">
      <c r="A11813" s="404">
        <v>7525</v>
      </c>
      <c r="B11813" s="404" t="s">
        <v>23495</v>
      </c>
      <c r="C11813" s="404" t="s">
        <v>19203</v>
      </c>
      <c r="D11813" s="405">
        <v>43.82</v>
      </c>
    </row>
    <row r="11814" spans="1:4" ht="13.2">
      <c r="A11814" s="404">
        <v>7524</v>
      </c>
      <c r="B11814" s="404" t="s">
        <v>23496</v>
      </c>
      <c r="C11814" s="404" t="s">
        <v>19203</v>
      </c>
      <c r="D11814" s="405">
        <v>41.29</v>
      </c>
    </row>
    <row r="11815" spans="1:4" ht="13.2">
      <c r="A11815" s="404">
        <v>38105</v>
      </c>
      <c r="B11815" s="404" t="s">
        <v>23497</v>
      </c>
      <c r="C11815" s="404" t="s">
        <v>19203</v>
      </c>
      <c r="D11815" s="405">
        <v>10.61</v>
      </c>
    </row>
    <row r="11816" spans="1:4" ht="13.2">
      <c r="A11816" s="404">
        <v>38084</v>
      </c>
      <c r="B11816" s="404" t="s">
        <v>23498</v>
      </c>
      <c r="C11816" s="404" t="s">
        <v>19203</v>
      </c>
      <c r="D11816" s="405">
        <v>15.06</v>
      </c>
    </row>
    <row r="11817" spans="1:4" ht="13.2">
      <c r="A11817" s="404">
        <v>38103</v>
      </c>
      <c r="B11817" s="404" t="s">
        <v>23499</v>
      </c>
      <c r="C11817" s="404" t="s">
        <v>19203</v>
      </c>
      <c r="D11817" s="405">
        <v>15.92</v>
      </c>
    </row>
    <row r="11818" spans="1:4" ht="13.2">
      <c r="A11818" s="404">
        <v>38082</v>
      </c>
      <c r="B11818" s="404" t="s">
        <v>23500</v>
      </c>
      <c r="C11818" s="404" t="s">
        <v>19203</v>
      </c>
      <c r="D11818" s="405">
        <v>19.62</v>
      </c>
    </row>
    <row r="11819" spans="1:4" ht="13.2">
      <c r="A11819" s="404">
        <v>38104</v>
      </c>
      <c r="B11819" s="404" t="s">
        <v>23501</v>
      </c>
      <c r="C11819" s="404" t="s">
        <v>19203</v>
      </c>
      <c r="D11819" s="405">
        <v>31.18</v>
      </c>
    </row>
    <row r="11820" spans="1:4" ht="13.2">
      <c r="A11820" s="404">
        <v>38083</v>
      </c>
      <c r="B11820" s="404" t="s">
        <v>23502</v>
      </c>
      <c r="C11820" s="404" t="s">
        <v>19203</v>
      </c>
      <c r="D11820" s="405">
        <v>34.619999999999997</v>
      </c>
    </row>
    <row r="11821" spans="1:4" ht="13.2">
      <c r="A11821" s="404">
        <v>38101</v>
      </c>
      <c r="B11821" s="404" t="s">
        <v>23503</v>
      </c>
      <c r="C11821" s="404" t="s">
        <v>19203</v>
      </c>
      <c r="D11821" s="405">
        <v>7.57</v>
      </c>
    </row>
    <row r="11822" spans="1:4" ht="13.2">
      <c r="A11822" s="404">
        <v>7528</v>
      </c>
      <c r="B11822" s="404" t="s">
        <v>23504</v>
      </c>
      <c r="C11822" s="404" t="s">
        <v>19203</v>
      </c>
      <c r="D11822" s="405">
        <v>8.9</v>
      </c>
    </row>
    <row r="11823" spans="1:4" ht="13.2">
      <c r="A11823" s="404">
        <v>12147</v>
      </c>
      <c r="B11823" s="404" t="s">
        <v>23505</v>
      </c>
      <c r="C11823" s="404" t="s">
        <v>19203</v>
      </c>
      <c r="D11823" s="405">
        <v>13.57</v>
      </c>
    </row>
    <row r="11824" spans="1:4" ht="13.2">
      <c r="A11824" s="404">
        <v>38075</v>
      </c>
      <c r="B11824" s="404" t="s">
        <v>23506</v>
      </c>
      <c r="C11824" s="404" t="s">
        <v>19203</v>
      </c>
      <c r="D11824" s="405">
        <v>15.41</v>
      </c>
    </row>
    <row r="11825" spans="1:4" ht="13.2">
      <c r="A11825" s="404">
        <v>38102</v>
      </c>
      <c r="B11825" s="404" t="s">
        <v>23507</v>
      </c>
      <c r="C11825" s="404" t="s">
        <v>19203</v>
      </c>
      <c r="D11825" s="405">
        <v>9.69</v>
      </c>
    </row>
    <row r="11826" spans="1:4" ht="13.2">
      <c r="A11826" s="404">
        <v>38076</v>
      </c>
      <c r="B11826" s="404" t="s">
        <v>23508</v>
      </c>
      <c r="C11826" s="404" t="s">
        <v>19203</v>
      </c>
      <c r="D11826" s="405">
        <v>17.28</v>
      </c>
    </row>
    <row r="11827" spans="1:4" ht="13.2">
      <c r="A11827" s="404">
        <v>7592</v>
      </c>
      <c r="B11827" s="404" t="s">
        <v>23509</v>
      </c>
      <c r="C11827" s="404" t="s">
        <v>19351</v>
      </c>
      <c r="D11827" s="405">
        <v>37.06</v>
      </c>
    </row>
    <row r="11828" spans="1:4" ht="13.2">
      <c r="A11828" s="404">
        <v>40820</v>
      </c>
      <c r="B11828" s="404" t="s">
        <v>23510</v>
      </c>
      <c r="C11828" s="404" t="s">
        <v>19353</v>
      </c>
      <c r="D11828" s="405">
        <v>6541.64</v>
      </c>
    </row>
    <row r="11829" spans="1:4" ht="13.2">
      <c r="A11829" s="404">
        <v>11826</v>
      </c>
      <c r="B11829" s="404" t="s">
        <v>23511</v>
      </c>
      <c r="C11829" s="404" t="s">
        <v>19203</v>
      </c>
      <c r="D11829" s="405">
        <v>50.56</v>
      </c>
    </row>
    <row r="11830" spans="1:4" ht="13.2">
      <c r="A11830" s="404">
        <v>7606</v>
      </c>
      <c r="B11830" s="404" t="s">
        <v>23512</v>
      </c>
      <c r="C11830" s="404" t="s">
        <v>19203</v>
      </c>
      <c r="D11830" s="405">
        <v>60.8</v>
      </c>
    </row>
    <row r="11831" spans="1:4" ht="13.2">
      <c r="A11831" s="404">
        <v>11763</v>
      </c>
      <c r="B11831" s="404" t="s">
        <v>23513</v>
      </c>
      <c r="C11831" s="404" t="s">
        <v>19203</v>
      </c>
      <c r="D11831" s="405">
        <v>132.78</v>
      </c>
    </row>
    <row r="11832" spans="1:4" ht="13.2">
      <c r="A11832" s="404">
        <v>11764</v>
      </c>
      <c r="B11832" s="404" t="s">
        <v>23514</v>
      </c>
      <c r="C11832" s="404" t="s">
        <v>19203</v>
      </c>
      <c r="D11832" s="405">
        <v>108.94</v>
      </c>
    </row>
    <row r="11833" spans="1:4" ht="13.2">
      <c r="A11833" s="404">
        <v>11829</v>
      </c>
      <c r="B11833" s="404" t="s">
        <v>23515</v>
      </c>
      <c r="C11833" s="404" t="s">
        <v>19203</v>
      </c>
      <c r="D11833" s="405">
        <v>26.33</v>
      </c>
    </row>
    <row r="11834" spans="1:4" ht="13.2">
      <c r="A11834" s="404">
        <v>11830</v>
      </c>
      <c r="B11834" s="404" t="s">
        <v>23516</v>
      </c>
      <c r="C11834" s="404" t="s">
        <v>19203</v>
      </c>
      <c r="D11834" s="405">
        <v>28.43</v>
      </c>
    </row>
    <row r="11835" spans="1:4" ht="13.2">
      <c r="A11835" s="404">
        <v>11825</v>
      </c>
      <c r="B11835" s="404" t="s">
        <v>23517</v>
      </c>
      <c r="C11835" s="404" t="s">
        <v>19203</v>
      </c>
      <c r="D11835" s="405">
        <v>63.96</v>
      </c>
    </row>
    <row r="11836" spans="1:4" ht="13.2">
      <c r="A11836" s="404">
        <v>11767</v>
      </c>
      <c r="B11836" s="404" t="s">
        <v>23518</v>
      </c>
      <c r="C11836" s="404" t="s">
        <v>19203</v>
      </c>
      <c r="D11836" s="405">
        <v>170.37</v>
      </c>
    </row>
    <row r="11837" spans="1:4" ht="13.2">
      <c r="A11837" s="404">
        <v>11766</v>
      </c>
      <c r="B11837" s="404" t="s">
        <v>23519</v>
      </c>
      <c r="C11837" s="404" t="s">
        <v>19203</v>
      </c>
      <c r="D11837" s="405">
        <v>39.71</v>
      </c>
    </row>
    <row r="11838" spans="1:4" ht="13.2">
      <c r="A11838" s="404">
        <v>11765</v>
      </c>
      <c r="B11838" s="404" t="s">
        <v>23520</v>
      </c>
      <c r="C11838" s="404" t="s">
        <v>19203</v>
      </c>
      <c r="D11838" s="405">
        <v>72.599999999999994</v>
      </c>
    </row>
    <row r="11839" spans="1:4" ht="13.2">
      <c r="A11839" s="404">
        <v>11824</v>
      </c>
      <c r="B11839" s="404" t="s">
        <v>23521</v>
      </c>
      <c r="C11839" s="404" t="s">
        <v>19203</v>
      </c>
      <c r="D11839" s="405">
        <v>46.71</v>
      </c>
    </row>
    <row r="11840" spans="1:4" ht="13.2">
      <c r="A11840" s="404">
        <v>44045</v>
      </c>
      <c r="B11840" s="404" t="s">
        <v>23522</v>
      </c>
      <c r="C11840" s="404" t="s">
        <v>19203</v>
      </c>
      <c r="D11840" s="405">
        <v>312.55</v>
      </c>
    </row>
    <row r="11841" spans="1:4" ht="13.2">
      <c r="A11841" s="404">
        <v>39702</v>
      </c>
      <c r="B11841" s="404" t="s">
        <v>23523</v>
      </c>
      <c r="C11841" s="404" t="s">
        <v>19203</v>
      </c>
      <c r="D11841" s="405">
        <v>2075.79</v>
      </c>
    </row>
    <row r="11842" spans="1:4" ht="13.2">
      <c r="A11842" s="404">
        <v>13415</v>
      </c>
      <c r="B11842" s="404" t="s">
        <v>23524</v>
      </c>
      <c r="C11842" s="404" t="s">
        <v>19203</v>
      </c>
      <c r="D11842" s="405">
        <v>68.150000000000006</v>
      </c>
    </row>
    <row r="11843" spans="1:4" ht="13.2">
      <c r="A11843" s="404">
        <v>7602</v>
      </c>
      <c r="B11843" s="404" t="s">
        <v>23525</v>
      </c>
      <c r="C11843" s="404" t="s">
        <v>19203</v>
      </c>
      <c r="D11843" s="405">
        <v>43.49</v>
      </c>
    </row>
    <row r="11844" spans="1:4" ht="13.2">
      <c r="A11844" s="404">
        <v>7603</v>
      </c>
      <c r="B11844" s="404" t="s">
        <v>23526</v>
      </c>
      <c r="C11844" s="404" t="s">
        <v>19203</v>
      </c>
      <c r="D11844" s="405">
        <v>36.89</v>
      </c>
    </row>
    <row r="11845" spans="1:4" ht="13.2">
      <c r="A11845" s="404">
        <v>11777</v>
      </c>
      <c r="B11845" s="404" t="s">
        <v>23527</v>
      </c>
      <c r="C11845" s="404" t="s">
        <v>19203</v>
      </c>
      <c r="D11845" s="405">
        <v>169.13</v>
      </c>
    </row>
    <row r="11846" spans="1:4" ht="13.2">
      <c r="A11846" s="404">
        <v>13417</v>
      </c>
      <c r="B11846" s="404" t="s">
        <v>23528</v>
      </c>
      <c r="C11846" s="404" t="s">
        <v>19203</v>
      </c>
      <c r="D11846" s="405">
        <v>88.76</v>
      </c>
    </row>
    <row r="11847" spans="1:4" ht="13.2">
      <c r="A11847" s="404">
        <v>36791</v>
      </c>
      <c r="B11847" s="404" t="s">
        <v>23529</v>
      </c>
      <c r="C11847" s="404" t="s">
        <v>19203</v>
      </c>
      <c r="D11847" s="405">
        <v>133.21</v>
      </c>
    </row>
    <row r="11848" spans="1:4" ht="13.2">
      <c r="A11848" s="404">
        <v>36795</v>
      </c>
      <c r="B11848" s="404" t="s">
        <v>23530</v>
      </c>
      <c r="C11848" s="404" t="s">
        <v>19203</v>
      </c>
      <c r="D11848" s="405">
        <v>1684.32</v>
      </c>
    </row>
    <row r="11849" spans="1:4" ht="13.2">
      <c r="A11849" s="404">
        <v>36796</v>
      </c>
      <c r="B11849" s="404" t="s">
        <v>23531</v>
      </c>
      <c r="C11849" s="404" t="s">
        <v>19203</v>
      </c>
      <c r="D11849" s="405">
        <v>139.96</v>
      </c>
    </row>
    <row r="11850" spans="1:4" ht="13.2">
      <c r="A11850" s="404">
        <v>36792</v>
      </c>
      <c r="B11850" s="404" t="s">
        <v>23532</v>
      </c>
      <c r="C11850" s="404" t="s">
        <v>19203</v>
      </c>
      <c r="D11850" s="405">
        <v>177.3</v>
      </c>
    </row>
    <row r="11851" spans="1:4" ht="13.2">
      <c r="A11851" s="404">
        <v>11773</v>
      </c>
      <c r="B11851" s="404" t="s">
        <v>23533</v>
      </c>
      <c r="C11851" s="404" t="s">
        <v>19203</v>
      </c>
      <c r="D11851" s="405">
        <v>118.02</v>
      </c>
    </row>
    <row r="11852" spans="1:4" ht="13.2">
      <c r="A11852" s="404">
        <v>11762</v>
      </c>
      <c r="B11852" s="404" t="s">
        <v>23534</v>
      </c>
      <c r="C11852" s="404" t="s">
        <v>19203</v>
      </c>
      <c r="D11852" s="405">
        <v>55.98</v>
      </c>
    </row>
    <row r="11853" spans="1:4" ht="13.2">
      <c r="A11853" s="404">
        <v>7604</v>
      </c>
      <c r="B11853" s="404" t="s">
        <v>23535</v>
      </c>
      <c r="C11853" s="404" t="s">
        <v>19203</v>
      </c>
      <c r="D11853" s="405">
        <v>47.4</v>
      </c>
    </row>
    <row r="11854" spans="1:4" ht="13.2">
      <c r="A11854" s="404">
        <v>13984</v>
      </c>
      <c r="B11854" s="404" t="s">
        <v>23536</v>
      </c>
      <c r="C11854" s="404" t="s">
        <v>19203</v>
      </c>
      <c r="D11854" s="405">
        <v>68.89</v>
      </c>
    </row>
    <row r="11855" spans="1:4" ht="13.2">
      <c r="A11855" s="404">
        <v>11772</v>
      </c>
      <c r="B11855" s="404" t="s">
        <v>23537</v>
      </c>
      <c r="C11855" s="404" t="s">
        <v>19203</v>
      </c>
      <c r="D11855" s="405">
        <v>118.39</v>
      </c>
    </row>
    <row r="11856" spans="1:4" ht="13.2">
      <c r="A11856" s="404">
        <v>13983</v>
      </c>
      <c r="B11856" s="404" t="s">
        <v>23538</v>
      </c>
      <c r="C11856" s="404" t="s">
        <v>19203</v>
      </c>
      <c r="D11856" s="405">
        <v>89.66</v>
      </c>
    </row>
    <row r="11857" spans="1:4" ht="13.2">
      <c r="A11857" s="404">
        <v>13416</v>
      </c>
      <c r="B11857" s="404" t="s">
        <v>23539</v>
      </c>
      <c r="C11857" s="404" t="s">
        <v>19203</v>
      </c>
      <c r="D11857" s="405">
        <v>79.64</v>
      </c>
    </row>
    <row r="11858" spans="1:4" ht="13.2">
      <c r="A11858" s="404">
        <v>40329</v>
      </c>
      <c r="B11858" s="404" t="s">
        <v>23540</v>
      </c>
      <c r="C11858" s="404" t="s">
        <v>19203</v>
      </c>
      <c r="D11858" s="405">
        <v>16.5</v>
      </c>
    </row>
    <row r="11859" spans="1:4" ht="13.2">
      <c r="A11859" s="404">
        <v>11823</v>
      </c>
      <c r="B11859" s="404" t="s">
        <v>23541</v>
      </c>
      <c r="C11859" s="404" t="s">
        <v>19203</v>
      </c>
      <c r="D11859" s="405">
        <v>6.95</v>
      </c>
    </row>
    <row r="11860" spans="1:4" ht="13.2">
      <c r="A11860" s="404">
        <v>11822</v>
      </c>
      <c r="B11860" s="404" t="s">
        <v>23542</v>
      </c>
      <c r="C11860" s="404" t="s">
        <v>19203</v>
      </c>
      <c r="D11860" s="405">
        <v>30.87</v>
      </c>
    </row>
    <row r="11861" spans="1:4" ht="13.2">
      <c r="A11861" s="404">
        <v>11831</v>
      </c>
      <c r="B11861" s="404" t="s">
        <v>23543</v>
      </c>
      <c r="C11861" s="404" t="s">
        <v>19203</v>
      </c>
      <c r="D11861" s="405">
        <v>18.579999999999998</v>
      </c>
    </row>
    <row r="11862" spans="1:4" ht="13.2">
      <c r="A11862" s="404">
        <v>7613</v>
      </c>
      <c r="B11862" s="404" t="s">
        <v>23544</v>
      </c>
      <c r="C11862" s="404" t="s">
        <v>19203</v>
      </c>
      <c r="D11862" s="405">
        <v>120105.06</v>
      </c>
    </row>
    <row r="11863" spans="1:4" ht="13.2">
      <c r="A11863" s="404">
        <v>7619</v>
      </c>
      <c r="B11863" s="404" t="s">
        <v>23545</v>
      </c>
      <c r="C11863" s="404" t="s">
        <v>19203</v>
      </c>
      <c r="D11863" s="405">
        <v>18565.669999999998</v>
      </c>
    </row>
    <row r="11864" spans="1:4" ht="13.2">
      <c r="A11864" s="404">
        <v>12076</v>
      </c>
      <c r="B11864" s="404" t="s">
        <v>23546</v>
      </c>
      <c r="C11864" s="404" t="s">
        <v>19203</v>
      </c>
      <c r="D11864" s="405">
        <v>8516.36</v>
      </c>
    </row>
    <row r="11865" spans="1:4" ht="13.2">
      <c r="A11865" s="404">
        <v>7614</v>
      </c>
      <c r="B11865" s="404" t="s">
        <v>23547</v>
      </c>
      <c r="C11865" s="404" t="s">
        <v>19203</v>
      </c>
      <c r="D11865" s="405">
        <v>23415.74</v>
      </c>
    </row>
    <row r="11866" spans="1:4" ht="13.2">
      <c r="A11866" s="404">
        <v>7618</v>
      </c>
      <c r="B11866" s="404" t="s">
        <v>23548</v>
      </c>
      <c r="C11866" s="404" t="s">
        <v>19203</v>
      </c>
      <c r="D11866" s="405">
        <v>151868.67000000001</v>
      </c>
    </row>
    <row r="11867" spans="1:4" ht="13.2">
      <c r="A11867" s="404">
        <v>7620</v>
      </c>
      <c r="B11867" s="404" t="s">
        <v>23549</v>
      </c>
      <c r="C11867" s="404" t="s">
        <v>19203</v>
      </c>
      <c r="D11867" s="405">
        <v>32848.83</v>
      </c>
    </row>
    <row r="11868" spans="1:4" ht="13.2">
      <c r="A11868" s="404">
        <v>7610</v>
      </c>
      <c r="B11868" s="404" t="s">
        <v>23550</v>
      </c>
      <c r="C11868" s="404" t="s">
        <v>19203</v>
      </c>
      <c r="D11868" s="405">
        <v>10402.120000000001</v>
      </c>
    </row>
    <row r="11869" spans="1:4" ht="13.2">
      <c r="A11869" s="404">
        <v>7615</v>
      </c>
      <c r="B11869" s="404" t="s">
        <v>23551</v>
      </c>
      <c r="C11869" s="404" t="s">
        <v>19203</v>
      </c>
      <c r="D11869" s="405">
        <v>38323.629999999997</v>
      </c>
    </row>
    <row r="11870" spans="1:4" ht="13.2">
      <c r="A11870" s="404">
        <v>7617</v>
      </c>
      <c r="B11870" s="404" t="s">
        <v>23552</v>
      </c>
      <c r="C11870" s="404" t="s">
        <v>19203</v>
      </c>
      <c r="D11870" s="405">
        <v>11618.75</v>
      </c>
    </row>
    <row r="11871" spans="1:4" ht="13.2">
      <c r="A11871" s="404">
        <v>7616</v>
      </c>
      <c r="B11871" s="404" t="s">
        <v>23553</v>
      </c>
      <c r="C11871" s="404" t="s">
        <v>19203</v>
      </c>
      <c r="D11871" s="405">
        <v>62538.09</v>
      </c>
    </row>
    <row r="11872" spans="1:4" ht="13.2">
      <c r="A11872" s="404">
        <v>7611</v>
      </c>
      <c r="B11872" s="404" t="s">
        <v>23554</v>
      </c>
      <c r="C11872" s="404" t="s">
        <v>19203</v>
      </c>
      <c r="D11872" s="405">
        <v>15025.3</v>
      </c>
    </row>
    <row r="11873" spans="1:4" ht="13.2">
      <c r="A11873" s="404">
        <v>7612</v>
      </c>
      <c r="B11873" s="404" t="s">
        <v>23555</v>
      </c>
      <c r="C11873" s="404" t="s">
        <v>19203</v>
      </c>
      <c r="D11873" s="405">
        <v>85781.68</v>
      </c>
    </row>
    <row r="11874" spans="1:4" ht="13.2">
      <c r="A11874" s="404">
        <v>37371</v>
      </c>
      <c r="B11874" s="404" t="s">
        <v>23556</v>
      </c>
      <c r="C11874" s="404" t="s">
        <v>19351</v>
      </c>
      <c r="D11874" s="405">
        <v>0.68</v>
      </c>
    </row>
    <row r="11875" spans="1:4" ht="13.2">
      <c r="A11875" s="404">
        <v>40861</v>
      </c>
      <c r="B11875" s="404" t="s">
        <v>23557</v>
      </c>
      <c r="C11875" s="404" t="s">
        <v>19353</v>
      </c>
      <c r="D11875" s="405">
        <v>129</v>
      </c>
    </row>
    <row r="11876" spans="1:4" ht="13.2">
      <c r="A11876" s="404">
        <v>36510</v>
      </c>
      <c r="B11876" s="404" t="s">
        <v>23558</v>
      </c>
      <c r="C11876" s="404" t="s">
        <v>19203</v>
      </c>
      <c r="D11876" s="405">
        <v>1057492.31</v>
      </c>
    </row>
    <row r="11877" spans="1:4" ht="13.2">
      <c r="A11877" s="404">
        <v>25020</v>
      </c>
      <c r="B11877" s="404" t="s">
        <v>23559</v>
      </c>
      <c r="C11877" s="404" t="s">
        <v>19203</v>
      </c>
      <c r="D11877" s="405">
        <v>4356496.26</v>
      </c>
    </row>
    <row r="11878" spans="1:4" ht="13.2">
      <c r="A11878" s="404">
        <v>7622</v>
      </c>
      <c r="B11878" s="404" t="s">
        <v>23560</v>
      </c>
      <c r="C11878" s="404" t="s">
        <v>19203</v>
      </c>
      <c r="D11878" s="405">
        <v>1025922.1</v>
      </c>
    </row>
    <row r="11879" spans="1:4" ht="13.2">
      <c r="A11879" s="404">
        <v>7624</v>
      </c>
      <c r="B11879" s="404" t="s">
        <v>23561</v>
      </c>
      <c r="C11879" s="404" t="s">
        <v>19203</v>
      </c>
      <c r="D11879" s="405">
        <v>1330000</v>
      </c>
    </row>
    <row r="11880" spans="1:4" ht="13.2">
      <c r="A11880" s="404">
        <v>7625</v>
      </c>
      <c r="B11880" s="404" t="s">
        <v>23562</v>
      </c>
      <c r="C11880" s="404" t="s">
        <v>19203</v>
      </c>
      <c r="D11880" s="405">
        <v>1321865.32</v>
      </c>
    </row>
    <row r="11881" spans="1:4" ht="13.2">
      <c r="A11881" s="404">
        <v>7623</v>
      </c>
      <c r="B11881" s="404" t="s">
        <v>23563</v>
      </c>
      <c r="C11881" s="404" t="s">
        <v>19203</v>
      </c>
      <c r="D11881" s="405">
        <v>4356496.26</v>
      </c>
    </row>
    <row r="11882" spans="1:4" ht="13.2">
      <c r="A11882" s="404">
        <v>36508</v>
      </c>
      <c r="B11882" s="404" t="s">
        <v>23564</v>
      </c>
      <c r="C11882" s="404" t="s">
        <v>19203</v>
      </c>
      <c r="D11882" s="405">
        <v>1959289.23</v>
      </c>
    </row>
    <row r="11883" spans="1:4" ht="13.2">
      <c r="A11883" s="404">
        <v>36509</v>
      </c>
      <c r="B11883" s="404" t="s">
        <v>23565</v>
      </c>
      <c r="C11883" s="404" t="s">
        <v>19203</v>
      </c>
      <c r="D11883" s="405">
        <v>1073761.3999999999</v>
      </c>
    </row>
    <row r="11884" spans="1:4" ht="13.2">
      <c r="A11884" s="404">
        <v>13238</v>
      </c>
      <c r="B11884" s="404" t="s">
        <v>23566</v>
      </c>
      <c r="C11884" s="404" t="s">
        <v>19203</v>
      </c>
      <c r="D11884" s="405">
        <v>359158.85</v>
      </c>
    </row>
    <row r="11885" spans="1:4" ht="13.2">
      <c r="A11885" s="404">
        <v>36511</v>
      </c>
      <c r="B11885" s="404" t="s">
        <v>23567</v>
      </c>
      <c r="C11885" s="404" t="s">
        <v>19203</v>
      </c>
      <c r="D11885" s="405">
        <v>416168.19</v>
      </c>
    </row>
    <row r="11886" spans="1:4" ht="13.2">
      <c r="A11886" s="404">
        <v>36515</v>
      </c>
      <c r="B11886" s="404" t="s">
        <v>23568</v>
      </c>
      <c r="C11886" s="404" t="s">
        <v>19203</v>
      </c>
      <c r="D11886" s="405">
        <v>122570.07</v>
      </c>
    </row>
    <row r="11887" spans="1:4" ht="13.2">
      <c r="A11887" s="404">
        <v>10598</v>
      </c>
      <c r="B11887" s="404" t="s">
        <v>23569</v>
      </c>
      <c r="C11887" s="404" t="s">
        <v>19203</v>
      </c>
      <c r="D11887" s="405">
        <v>198765.9</v>
      </c>
    </row>
    <row r="11888" spans="1:4" ht="13.2">
      <c r="A11888" s="404">
        <v>7640</v>
      </c>
      <c r="B11888" s="404" t="s">
        <v>23570</v>
      </c>
      <c r="C11888" s="404" t="s">
        <v>19203</v>
      </c>
      <c r="D11888" s="405">
        <v>305000</v>
      </c>
    </row>
    <row r="11889" spans="1:4" ht="13.2">
      <c r="A11889" s="404">
        <v>36513</v>
      </c>
      <c r="B11889" s="404" t="s">
        <v>23571</v>
      </c>
      <c r="C11889" s="404" t="s">
        <v>19203</v>
      </c>
      <c r="D11889" s="405">
        <v>293811.89</v>
      </c>
    </row>
    <row r="11890" spans="1:4" ht="13.2">
      <c r="A11890" s="404">
        <v>36514</v>
      </c>
      <c r="B11890" s="404" t="s">
        <v>23572</v>
      </c>
      <c r="C11890" s="404" t="s">
        <v>19203</v>
      </c>
      <c r="D11890" s="405">
        <v>327803.71999999997</v>
      </c>
    </row>
    <row r="11891" spans="1:4" ht="13.2">
      <c r="A11891" s="404">
        <v>11572</v>
      </c>
      <c r="B11891" s="404" t="s">
        <v>23573</v>
      </c>
      <c r="C11891" s="404" t="s">
        <v>19203</v>
      </c>
      <c r="D11891" s="405">
        <v>32.53</v>
      </c>
    </row>
    <row r="11892" spans="1:4" ht="13.2">
      <c r="A11892" s="404">
        <v>36149</v>
      </c>
      <c r="B11892" s="404" t="s">
        <v>23574</v>
      </c>
      <c r="C11892" s="404" t="s">
        <v>19203</v>
      </c>
      <c r="D11892" s="405">
        <v>155.1</v>
      </c>
    </row>
    <row r="11893" spans="1:4" ht="13.2">
      <c r="A11893" s="404">
        <v>42407</v>
      </c>
      <c r="B11893" s="404" t="s">
        <v>23575</v>
      </c>
      <c r="C11893" s="404" t="s">
        <v>19247</v>
      </c>
      <c r="D11893" s="405">
        <v>6.42</v>
      </c>
    </row>
    <row r="11894" spans="1:4" ht="13.2">
      <c r="A11894" s="404">
        <v>11581</v>
      </c>
      <c r="B11894" s="404" t="s">
        <v>23576</v>
      </c>
      <c r="C11894" s="404" t="s">
        <v>19247</v>
      </c>
      <c r="D11894" s="405">
        <v>21.47</v>
      </c>
    </row>
    <row r="11895" spans="1:4" ht="13.2">
      <c r="A11895" s="404">
        <v>43605</v>
      </c>
      <c r="B11895" s="404" t="s">
        <v>23577</v>
      </c>
      <c r="C11895" s="404" t="s">
        <v>19247</v>
      </c>
      <c r="D11895" s="405">
        <v>43.93</v>
      </c>
    </row>
    <row r="11896" spans="1:4" ht="13.2">
      <c r="A11896" s="404">
        <v>11580</v>
      </c>
      <c r="B11896" s="404" t="s">
        <v>23578</v>
      </c>
      <c r="C11896" s="404" t="s">
        <v>19247</v>
      </c>
      <c r="D11896" s="405">
        <v>8.61</v>
      </c>
    </row>
    <row r="11897" spans="1:4" ht="13.2">
      <c r="A11897" s="404">
        <v>10743</v>
      </c>
      <c r="B11897" s="404" t="s">
        <v>23579</v>
      </c>
      <c r="C11897" s="404" t="s">
        <v>19203</v>
      </c>
      <c r="D11897" s="405">
        <v>461.78</v>
      </c>
    </row>
    <row r="11898" spans="1:4" ht="13.2">
      <c r="A11898" s="404">
        <v>39848</v>
      </c>
      <c r="B11898" s="404" t="s">
        <v>23580</v>
      </c>
      <c r="C11898" s="404" t="s">
        <v>19247</v>
      </c>
      <c r="D11898" s="405">
        <v>1.78</v>
      </c>
    </row>
    <row r="11899" spans="1:4" ht="13.2">
      <c r="A11899" s="404">
        <v>20999</v>
      </c>
      <c r="B11899" s="404" t="s">
        <v>23581</v>
      </c>
      <c r="C11899" s="404" t="s">
        <v>19247</v>
      </c>
      <c r="D11899" s="405">
        <v>12.92</v>
      </c>
    </row>
    <row r="11900" spans="1:4" ht="13.2">
      <c r="A11900" s="404">
        <v>21001</v>
      </c>
      <c r="B11900" s="404" t="s">
        <v>23582</v>
      </c>
      <c r="C11900" s="404" t="s">
        <v>19247</v>
      </c>
      <c r="D11900" s="405">
        <v>24.11</v>
      </c>
    </row>
    <row r="11901" spans="1:4" ht="13.2">
      <c r="A11901" s="404">
        <v>21003</v>
      </c>
      <c r="B11901" s="404" t="s">
        <v>23583</v>
      </c>
      <c r="C11901" s="404" t="s">
        <v>19247</v>
      </c>
      <c r="D11901" s="405">
        <v>39.619999999999997</v>
      </c>
    </row>
    <row r="11902" spans="1:4" ht="13.2">
      <c r="A11902" s="404">
        <v>21006</v>
      </c>
      <c r="B11902" s="404" t="s">
        <v>23584</v>
      </c>
      <c r="C11902" s="404" t="s">
        <v>19247</v>
      </c>
      <c r="D11902" s="405">
        <v>84.08</v>
      </c>
    </row>
    <row r="11903" spans="1:4" ht="13.2">
      <c r="A11903" s="404">
        <v>21019</v>
      </c>
      <c r="B11903" s="404" t="s">
        <v>23585</v>
      </c>
      <c r="C11903" s="404" t="s">
        <v>19247</v>
      </c>
      <c r="D11903" s="405">
        <v>29.23</v>
      </c>
    </row>
    <row r="11904" spans="1:4" ht="13.2">
      <c r="A11904" s="404">
        <v>21021</v>
      </c>
      <c r="B11904" s="404" t="s">
        <v>23586</v>
      </c>
      <c r="C11904" s="404" t="s">
        <v>19247</v>
      </c>
      <c r="D11904" s="405">
        <v>46.2</v>
      </c>
    </row>
    <row r="11905" spans="1:4" ht="13.2">
      <c r="A11905" s="404">
        <v>21024</v>
      </c>
      <c r="B11905" s="404" t="s">
        <v>23587</v>
      </c>
      <c r="C11905" s="404" t="s">
        <v>19247</v>
      </c>
      <c r="D11905" s="405">
        <v>98.99</v>
      </c>
    </row>
    <row r="11906" spans="1:4" ht="13.2">
      <c r="A11906" s="404">
        <v>40624</v>
      </c>
      <c r="B11906" s="404" t="s">
        <v>23588</v>
      </c>
      <c r="C11906" s="404" t="s">
        <v>19247</v>
      </c>
      <c r="D11906" s="405">
        <v>97.35</v>
      </c>
    </row>
    <row r="11907" spans="1:4" ht="13.2">
      <c r="A11907" s="404">
        <v>42575</v>
      </c>
      <c r="B11907" s="404" t="s">
        <v>23589</v>
      </c>
      <c r="C11907" s="404" t="s">
        <v>19247</v>
      </c>
      <c r="D11907" s="405">
        <v>89.33</v>
      </c>
    </row>
    <row r="11908" spans="1:4" ht="13.2">
      <c r="A11908" s="404">
        <v>13127</v>
      </c>
      <c r="B11908" s="404" t="s">
        <v>23590</v>
      </c>
      <c r="C11908" s="404" t="s">
        <v>19247</v>
      </c>
      <c r="D11908" s="405">
        <v>43.42</v>
      </c>
    </row>
    <row r="11909" spans="1:4" ht="13.2">
      <c r="A11909" s="404">
        <v>13137</v>
      </c>
      <c r="B11909" s="404" t="s">
        <v>23591</v>
      </c>
      <c r="C11909" s="404" t="s">
        <v>19247</v>
      </c>
      <c r="D11909" s="405">
        <v>57.62</v>
      </c>
    </row>
    <row r="11910" spans="1:4" ht="13.2">
      <c r="A11910" s="404">
        <v>42574</v>
      </c>
      <c r="B11910" s="404" t="s">
        <v>23592</v>
      </c>
      <c r="C11910" s="404" t="s">
        <v>19247</v>
      </c>
      <c r="D11910" s="405">
        <v>66.66</v>
      </c>
    </row>
    <row r="11911" spans="1:4" ht="13.2">
      <c r="A11911" s="404">
        <v>20989</v>
      </c>
      <c r="B11911" s="404" t="s">
        <v>23593</v>
      </c>
      <c r="C11911" s="404" t="s">
        <v>19247</v>
      </c>
      <c r="D11911" s="405">
        <v>2064.3000000000002</v>
      </c>
    </row>
    <row r="11912" spans="1:4" ht="13.2">
      <c r="A11912" s="404">
        <v>21147</v>
      </c>
      <c r="B11912" s="404" t="s">
        <v>23594</v>
      </c>
      <c r="C11912" s="404" t="s">
        <v>19247</v>
      </c>
      <c r="D11912" s="405">
        <v>193.55</v>
      </c>
    </row>
    <row r="11913" spans="1:4" ht="13.2">
      <c r="A11913" s="404">
        <v>21148</v>
      </c>
      <c r="B11913" s="404" t="s">
        <v>23595</v>
      </c>
      <c r="C11913" s="404" t="s">
        <v>19247</v>
      </c>
      <c r="D11913" s="405">
        <v>119.46</v>
      </c>
    </row>
    <row r="11914" spans="1:4" ht="13.2">
      <c r="A11914" s="404">
        <v>20984</v>
      </c>
      <c r="B11914" s="404" t="s">
        <v>23596</v>
      </c>
      <c r="C11914" s="404" t="s">
        <v>19247</v>
      </c>
      <c r="D11914" s="405">
        <v>3960.98</v>
      </c>
    </row>
    <row r="11915" spans="1:4" ht="13.2">
      <c r="A11915" s="404">
        <v>13042</v>
      </c>
      <c r="B11915" s="404" t="s">
        <v>23597</v>
      </c>
      <c r="C11915" s="404" t="s">
        <v>19247</v>
      </c>
      <c r="D11915" s="405">
        <v>2194.9699999999998</v>
      </c>
    </row>
    <row r="11916" spans="1:4" ht="13.2">
      <c r="A11916" s="404">
        <v>21150</v>
      </c>
      <c r="B11916" s="404" t="s">
        <v>23598</v>
      </c>
      <c r="C11916" s="404" t="s">
        <v>19247</v>
      </c>
      <c r="D11916" s="405">
        <v>59.23</v>
      </c>
    </row>
    <row r="11917" spans="1:4" ht="13.2">
      <c r="A11917" s="404">
        <v>13141</v>
      </c>
      <c r="B11917" s="404" t="s">
        <v>23599</v>
      </c>
      <c r="C11917" s="404" t="s">
        <v>19247</v>
      </c>
      <c r="D11917" s="405">
        <v>74.63</v>
      </c>
    </row>
    <row r="11918" spans="1:4" ht="13.2">
      <c r="A11918" s="404">
        <v>42576</v>
      </c>
      <c r="B11918" s="404" t="s">
        <v>23600</v>
      </c>
      <c r="C11918" s="404" t="s">
        <v>19247</v>
      </c>
      <c r="D11918" s="405">
        <v>243.68</v>
      </c>
    </row>
    <row r="11919" spans="1:4" ht="13.2">
      <c r="A11919" s="404">
        <v>21151</v>
      </c>
      <c r="B11919" s="404" t="s">
        <v>23601</v>
      </c>
      <c r="C11919" s="404" t="s">
        <v>19247</v>
      </c>
      <c r="D11919" s="405">
        <v>354.55</v>
      </c>
    </row>
    <row r="11920" spans="1:4" ht="13.2">
      <c r="A11920" s="404">
        <v>13142</v>
      </c>
      <c r="B11920" s="404" t="s">
        <v>23602</v>
      </c>
      <c r="C11920" s="404" t="s">
        <v>19247</v>
      </c>
      <c r="D11920" s="405">
        <v>506.87</v>
      </c>
    </row>
    <row r="11921" spans="1:4" ht="13.2">
      <c r="A11921" s="404">
        <v>42577</v>
      </c>
      <c r="B11921" s="404" t="s">
        <v>23603</v>
      </c>
      <c r="C11921" s="404" t="s">
        <v>19247</v>
      </c>
      <c r="D11921" s="405">
        <v>556.16999999999996</v>
      </c>
    </row>
    <row r="11922" spans="1:4" ht="13.2">
      <c r="A11922" s="404">
        <v>20994</v>
      </c>
      <c r="B11922" s="404" t="s">
        <v>23604</v>
      </c>
      <c r="C11922" s="404" t="s">
        <v>19247</v>
      </c>
      <c r="D11922" s="405">
        <v>955.66</v>
      </c>
    </row>
    <row r="11923" spans="1:4" ht="13.2">
      <c r="A11923" s="404">
        <v>7672</v>
      </c>
      <c r="B11923" s="404" t="s">
        <v>23605</v>
      </c>
      <c r="C11923" s="404" t="s">
        <v>19247</v>
      </c>
      <c r="D11923" s="405">
        <v>626.05999999999995</v>
      </c>
    </row>
    <row r="11924" spans="1:4" ht="13.2">
      <c r="A11924" s="404">
        <v>20995</v>
      </c>
      <c r="B11924" s="404" t="s">
        <v>23606</v>
      </c>
      <c r="C11924" s="404" t="s">
        <v>19247</v>
      </c>
      <c r="D11924" s="405">
        <v>1255.92</v>
      </c>
    </row>
    <row r="11925" spans="1:4" ht="13.2">
      <c r="A11925" s="404">
        <v>7690</v>
      </c>
      <c r="B11925" s="404" t="s">
        <v>23607</v>
      </c>
      <c r="C11925" s="404" t="s">
        <v>19247</v>
      </c>
      <c r="D11925" s="405">
        <v>726.38</v>
      </c>
    </row>
    <row r="11926" spans="1:4" ht="13.2">
      <c r="A11926" s="404">
        <v>20980</v>
      </c>
      <c r="B11926" s="404" t="s">
        <v>23608</v>
      </c>
      <c r="C11926" s="404" t="s">
        <v>19247</v>
      </c>
      <c r="D11926" s="405">
        <v>792.42</v>
      </c>
    </row>
    <row r="11927" spans="1:4" ht="13.2">
      <c r="A11927" s="404">
        <v>7661</v>
      </c>
      <c r="B11927" s="404" t="s">
        <v>23609</v>
      </c>
      <c r="C11927" s="404" t="s">
        <v>19247</v>
      </c>
      <c r="D11927" s="405">
        <v>942.64</v>
      </c>
    </row>
    <row r="11928" spans="1:4" ht="13.2">
      <c r="A11928" s="404">
        <v>21016</v>
      </c>
      <c r="B11928" s="404" t="s">
        <v>23610</v>
      </c>
      <c r="C11928" s="404" t="s">
        <v>19247</v>
      </c>
      <c r="D11928" s="405">
        <v>174.22</v>
      </c>
    </row>
    <row r="11929" spans="1:4" ht="13.2">
      <c r="A11929" s="404">
        <v>21008</v>
      </c>
      <c r="B11929" s="404" t="s">
        <v>23611</v>
      </c>
      <c r="C11929" s="404" t="s">
        <v>19247</v>
      </c>
      <c r="D11929" s="405">
        <v>20.350000000000001</v>
      </c>
    </row>
    <row r="11930" spans="1:4" ht="13.2">
      <c r="A11930" s="404">
        <v>21009</v>
      </c>
      <c r="B11930" s="404" t="s">
        <v>23612</v>
      </c>
      <c r="C11930" s="404" t="s">
        <v>19247</v>
      </c>
      <c r="D11930" s="405">
        <v>26.5</v>
      </c>
    </row>
    <row r="11931" spans="1:4" ht="13.2">
      <c r="A11931" s="404">
        <v>21010</v>
      </c>
      <c r="B11931" s="404" t="s">
        <v>23613</v>
      </c>
      <c r="C11931" s="404" t="s">
        <v>19247</v>
      </c>
      <c r="D11931" s="405">
        <v>35.58</v>
      </c>
    </row>
    <row r="11932" spans="1:4" ht="13.2">
      <c r="A11932" s="404">
        <v>21011</v>
      </c>
      <c r="B11932" s="404" t="s">
        <v>23614</v>
      </c>
      <c r="C11932" s="404" t="s">
        <v>19247</v>
      </c>
      <c r="D11932" s="405">
        <v>51.86</v>
      </c>
    </row>
    <row r="11933" spans="1:4" ht="13.2">
      <c r="A11933" s="404">
        <v>21012</v>
      </c>
      <c r="B11933" s="404" t="s">
        <v>23615</v>
      </c>
      <c r="C11933" s="404" t="s">
        <v>19247</v>
      </c>
      <c r="D11933" s="405">
        <v>57.3</v>
      </c>
    </row>
    <row r="11934" spans="1:4" ht="13.2">
      <c r="A11934" s="404">
        <v>21013</v>
      </c>
      <c r="B11934" s="404" t="s">
        <v>23616</v>
      </c>
      <c r="C11934" s="404" t="s">
        <v>19247</v>
      </c>
      <c r="D11934" s="405">
        <v>74.78</v>
      </c>
    </row>
    <row r="11935" spans="1:4" ht="13.2">
      <c r="A11935" s="404">
        <v>21014</v>
      </c>
      <c r="B11935" s="404" t="s">
        <v>23617</v>
      </c>
      <c r="C11935" s="404" t="s">
        <v>19247</v>
      </c>
      <c r="D11935" s="405">
        <v>104.63</v>
      </c>
    </row>
    <row r="11936" spans="1:4" ht="13.2">
      <c r="A11936" s="404">
        <v>21015</v>
      </c>
      <c r="B11936" s="404" t="s">
        <v>23618</v>
      </c>
      <c r="C11936" s="404" t="s">
        <v>19247</v>
      </c>
      <c r="D11936" s="405">
        <v>120.21</v>
      </c>
    </row>
    <row r="11937" spans="1:4" ht="13.2">
      <c r="A11937" s="404">
        <v>7697</v>
      </c>
      <c r="B11937" s="404" t="s">
        <v>23619</v>
      </c>
      <c r="C11937" s="404" t="s">
        <v>19247</v>
      </c>
      <c r="D11937" s="405">
        <v>57.36</v>
      </c>
    </row>
    <row r="11938" spans="1:4" ht="13.2">
      <c r="A11938" s="404">
        <v>7698</v>
      </c>
      <c r="B11938" s="404" t="s">
        <v>23620</v>
      </c>
      <c r="C11938" s="404" t="s">
        <v>19247</v>
      </c>
      <c r="D11938" s="405">
        <v>49.38</v>
      </c>
    </row>
    <row r="11939" spans="1:4" ht="13.2">
      <c r="A11939" s="404">
        <v>7691</v>
      </c>
      <c r="B11939" s="404" t="s">
        <v>23621</v>
      </c>
      <c r="C11939" s="404" t="s">
        <v>19247</v>
      </c>
      <c r="D11939" s="405">
        <v>20.86</v>
      </c>
    </row>
    <row r="11940" spans="1:4" ht="13.2">
      <c r="A11940" s="404">
        <v>40626</v>
      </c>
      <c r="B11940" s="404" t="s">
        <v>23622</v>
      </c>
      <c r="C11940" s="404" t="s">
        <v>19247</v>
      </c>
      <c r="D11940" s="405">
        <v>39.15</v>
      </c>
    </row>
    <row r="11941" spans="1:4" ht="13.2">
      <c r="A11941" s="404">
        <v>7701</v>
      </c>
      <c r="B11941" s="404" t="s">
        <v>23623</v>
      </c>
      <c r="C11941" s="404" t="s">
        <v>19247</v>
      </c>
      <c r="D11941" s="405">
        <v>102.65</v>
      </c>
    </row>
    <row r="11942" spans="1:4" ht="13.2">
      <c r="A11942" s="404">
        <v>7696</v>
      </c>
      <c r="B11942" s="404" t="s">
        <v>23624</v>
      </c>
      <c r="C11942" s="404" t="s">
        <v>19247</v>
      </c>
      <c r="D11942" s="405">
        <v>82.72</v>
      </c>
    </row>
    <row r="11943" spans="1:4" ht="13.2">
      <c r="A11943" s="404">
        <v>7700</v>
      </c>
      <c r="B11943" s="404" t="s">
        <v>23625</v>
      </c>
      <c r="C11943" s="404" t="s">
        <v>19247</v>
      </c>
      <c r="D11943" s="405">
        <v>26.39</v>
      </c>
    </row>
    <row r="11944" spans="1:4" ht="13.2">
      <c r="A11944" s="404">
        <v>7694</v>
      </c>
      <c r="B11944" s="404" t="s">
        <v>23626</v>
      </c>
      <c r="C11944" s="404" t="s">
        <v>19247</v>
      </c>
      <c r="D11944" s="405">
        <v>138.13999999999999</v>
      </c>
    </row>
    <row r="11945" spans="1:4" ht="13.2">
      <c r="A11945" s="404">
        <v>7693</v>
      </c>
      <c r="B11945" s="404" t="s">
        <v>23627</v>
      </c>
      <c r="C11945" s="404" t="s">
        <v>19247</v>
      </c>
      <c r="D11945" s="405">
        <v>190.25</v>
      </c>
    </row>
    <row r="11946" spans="1:4" ht="13.2">
      <c r="A11946" s="404">
        <v>7692</v>
      </c>
      <c r="B11946" s="404" t="s">
        <v>23628</v>
      </c>
      <c r="C11946" s="404" t="s">
        <v>19247</v>
      </c>
      <c r="D11946" s="405">
        <v>284.83999999999997</v>
      </c>
    </row>
    <row r="11947" spans="1:4" ht="13.2">
      <c r="A11947" s="404">
        <v>7695</v>
      </c>
      <c r="B11947" s="404" t="s">
        <v>23629</v>
      </c>
      <c r="C11947" s="404" t="s">
        <v>19247</v>
      </c>
      <c r="D11947" s="405">
        <v>308.91000000000003</v>
      </c>
    </row>
    <row r="11948" spans="1:4" ht="13.2">
      <c r="A11948" s="404">
        <v>13356</v>
      </c>
      <c r="B11948" s="404" t="s">
        <v>23630</v>
      </c>
      <c r="C11948" s="404" t="s">
        <v>19247</v>
      </c>
      <c r="D11948" s="405">
        <v>22.4</v>
      </c>
    </row>
    <row r="11949" spans="1:4" ht="13.2">
      <c r="A11949" s="404">
        <v>36365</v>
      </c>
      <c r="B11949" s="404" t="s">
        <v>23631</v>
      </c>
      <c r="C11949" s="404" t="s">
        <v>19247</v>
      </c>
      <c r="D11949" s="405">
        <v>40.369999999999997</v>
      </c>
    </row>
    <row r="11950" spans="1:4" ht="13.2">
      <c r="A11950" s="404">
        <v>41930</v>
      </c>
      <c r="B11950" s="404" t="s">
        <v>23632</v>
      </c>
      <c r="C11950" s="404" t="s">
        <v>19247</v>
      </c>
      <c r="D11950" s="405">
        <v>134.46</v>
      </c>
    </row>
    <row r="11951" spans="1:4" ht="13.2">
      <c r="A11951" s="404">
        <v>41931</v>
      </c>
      <c r="B11951" s="404" t="s">
        <v>23633</v>
      </c>
      <c r="C11951" s="404" t="s">
        <v>19247</v>
      </c>
      <c r="D11951" s="405">
        <v>210.6</v>
      </c>
    </row>
    <row r="11952" spans="1:4" ht="13.2">
      <c r="A11952" s="404">
        <v>41932</v>
      </c>
      <c r="B11952" s="404" t="s">
        <v>23634</v>
      </c>
      <c r="C11952" s="404" t="s">
        <v>19247</v>
      </c>
      <c r="D11952" s="405">
        <v>324.14999999999998</v>
      </c>
    </row>
    <row r="11953" spans="1:4" ht="13.2">
      <c r="A11953" s="404">
        <v>41933</v>
      </c>
      <c r="B11953" s="404" t="s">
        <v>23635</v>
      </c>
      <c r="C11953" s="404" t="s">
        <v>19247</v>
      </c>
      <c r="D11953" s="405">
        <v>458.1</v>
      </c>
    </row>
    <row r="11954" spans="1:4" ht="13.2">
      <c r="A11954" s="404">
        <v>41934</v>
      </c>
      <c r="B11954" s="404" t="s">
        <v>23636</v>
      </c>
      <c r="C11954" s="404" t="s">
        <v>19247</v>
      </c>
      <c r="D11954" s="405">
        <v>533.51</v>
      </c>
    </row>
    <row r="11955" spans="1:4" ht="13.2">
      <c r="A11955" s="404">
        <v>41936</v>
      </c>
      <c r="B11955" s="404" t="s">
        <v>23637</v>
      </c>
      <c r="C11955" s="404" t="s">
        <v>19247</v>
      </c>
      <c r="D11955" s="405">
        <v>79.180000000000007</v>
      </c>
    </row>
    <row r="11956" spans="1:4" ht="13.2">
      <c r="A11956" s="404">
        <v>44812</v>
      </c>
      <c r="B11956" s="404" t="s">
        <v>23638</v>
      </c>
      <c r="C11956" s="404" t="s">
        <v>19247</v>
      </c>
      <c r="D11956" s="405">
        <v>500.61</v>
      </c>
    </row>
    <row r="11957" spans="1:4" ht="13.2">
      <c r="A11957" s="404">
        <v>41785</v>
      </c>
      <c r="B11957" s="404" t="s">
        <v>23639</v>
      </c>
      <c r="C11957" s="404" t="s">
        <v>19247</v>
      </c>
      <c r="D11957" s="405">
        <v>1855.23</v>
      </c>
    </row>
    <row r="11958" spans="1:4" ht="13.2">
      <c r="A11958" s="404">
        <v>41781</v>
      </c>
      <c r="B11958" s="404" t="s">
        <v>23640</v>
      </c>
      <c r="C11958" s="404" t="s">
        <v>19247</v>
      </c>
      <c r="D11958" s="405">
        <v>334.99</v>
      </c>
    </row>
    <row r="11959" spans="1:4" ht="13.2">
      <c r="A11959" s="404">
        <v>41783</v>
      </c>
      <c r="B11959" s="404" t="s">
        <v>23641</v>
      </c>
      <c r="C11959" s="404" t="s">
        <v>19247</v>
      </c>
      <c r="D11959" s="405">
        <v>1204.32</v>
      </c>
    </row>
    <row r="11960" spans="1:4" ht="13.2">
      <c r="A11960" s="404">
        <v>41786</v>
      </c>
      <c r="B11960" s="404" t="s">
        <v>23642</v>
      </c>
      <c r="C11960" s="404" t="s">
        <v>19247</v>
      </c>
      <c r="D11960" s="405">
        <v>2564.04</v>
      </c>
    </row>
    <row r="11961" spans="1:4" ht="13.2">
      <c r="A11961" s="404">
        <v>41779</v>
      </c>
      <c r="B11961" s="404" t="s">
        <v>23643</v>
      </c>
      <c r="C11961" s="404" t="s">
        <v>19247</v>
      </c>
      <c r="D11961" s="405">
        <v>131.93</v>
      </c>
    </row>
    <row r="11962" spans="1:4" ht="13.2">
      <c r="A11962" s="404">
        <v>41780</v>
      </c>
      <c r="B11962" s="404" t="s">
        <v>23644</v>
      </c>
      <c r="C11962" s="404" t="s">
        <v>19247</v>
      </c>
      <c r="D11962" s="405">
        <v>206.69</v>
      </c>
    </row>
    <row r="11963" spans="1:4" ht="13.2">
      <c r="A11963" s="404">
        <v>41782</v>
      </c>
      <c r="B11963" s="404" t="s">
        <v>23645</v>
      </c>
      <c r="C11963" s="404" t="s">
        <v>19247</v>
      </c>
      <c r="D11963" s="405">
        <v>740.42</v>
      </c>
    </row>
    <row r="11964" spans="1:4" ht="13.2">
      <c r="A11964" s="404">
        <v>38130</v>
      </c>
      <c r="B11964" s="404" t="s">
        <v>23646</v>
      </c>
      <c r="C11964" s="404" t="s">
        <v>19247</v>
      </c>
      <c r="D11964" s="405">
        <v>37.590000000000003</v>
      </c>
    </row>
    <row r="11965" spans="1:4" ht="13.2">
      <c r="A11965" s="404">
        <v>44260</v>
      </c>
      <c r="B11965" s="404" t="s">
        <v>23647</v>
      </c>
      <c r="C11965" s="404" t="s">
        <v>19247</v>
      </c>
      <c r="D11965" s="405">
        <v>355.75</v>
      </c>
    </row>
    <row r="11966" spans="1:4" ht="13.2">
      <c r="A11966" s="404">
        <v>21123</v>
      </c>
      <c r="B11966" s="404" t="s">
        <v>23648</v>
      </c>
      <c r="C11966" s="404" t="s">
        <v>19247</v>
      </c>
      <c r="D11966" s="405">
        <v>10.46</v>
      </c>
    </row>
    <row r="11967" spans="1:4" ht="13.2">
      <c r="A11967" s="404">
        <v>21124</v>
      </c>
      <c r="B11967" s="404" t="s">
        <v>23649</v>
      </c>
      <c r="C11967" s="404" t="s">
        <v>19247</v>
      </c>
      <c r="D11967" s="405">
        <v>16.71</v>
      </c>
    </row>
    <row r="11968" spans="1:4" ht="13.2">
      <c r="A11968" s="404">
        <v>21125</v>
      </c>
      <c r="B11968" s="404" t="s">
        <v>23650</v>
      </c>
      <c r="C11968" s="404" t="s">
        <v>19247</v>
      </c>
      <c r="D11968" s="405">
        <v>28.78</v>
      </c>
    </row>
    <row r="11969" spans="1:4" ht="13.2">
      <c r="A11969" s="404">
        <v>38028</v>
      </c>
      <c r="B11969" s="404" t="s">
        <v>23651</v>
      </c>
      <c r="C11969" s="404" t="s">
        <v>19247</v>
      </c>
      <c r="D11969" s="405">
        <v>50.32</v>
      </c>
    </row>
    <row r="11970" spans="1:4" ht="13.2">
      <c r="A11970" s="404">
        <v>38029</v>
      </c>
      <c r="B11970" s="404" t="s">
        <v>23652</v>
      </c>
      <c r="C11970" s="404" t="s">
        <v>19247</v>
      </c>
      <c r="D11970" s="405">
        <v>73.650000000000006</v>
      </c>
    </row>
    <row r="11971" spans="1:4" ht="13.2">
      <c r="A11971" s="404">
        <v>38030</v>
      </c>
      <c r="B11971" s="404" t="s">
        <v>23653</v>
      </c>
      <c r="C11971" s="404" t="s">
        <v>19247</v>
      </c>
      <c r="D11971" s="405">
        <v>119.09</v>
      </c>
    </row>
    <row r="11972" spans="1:4" ht="13.2">
      <c r="A11972" s="404">
        <v>38031</v>
      </c>
      <c r="B11972" s="404" t="s">
        <v>23654</v>
      </c>
      <c r="C11972" s="404" t="s">
        <v>19247</v>
      </c>
      <c r="D11972" s="405">
        <v>186.92</v>
      </c>
    </row>
    <row r="11973" spans="1:4" ht="13.2">
      <c r="A11973" s="404">
        <v>39735</v>
      </c>
      <c r="B11973" s="404" t="s">
        <v>23655</v>
      </c>
      <c r="C11973" s="404" t="s">
        <v>19247</v>
      </c>
      <c r="D11973" s="405">
        <v>59.81</v>
      </c>
    </row>
    <row r="11974" spans="1:4" ht="13.2">
      <c r="A11974" s="404">
        <v>39734</v>
      </c>
      <c r="B11974" s="404" t="s">
        <v>23656</v>
      </c>
      <c r="C11974" s="404" t="s">
        <v>19247</v>
      </c>
      <c r="D11974" s="405">
        <v>70.94</v>
      </c>
    </row>
    <row r="11975" spans="1:4" ht="13.2">
      <c r="A11975" s="404">
        <v>39736</v>
      </c>
      <c r="B11975" s="404" t="s">
        <v>23657</v>
      </c>
      <c r="C11975" s="404" t="s">
        <v>19247</v>
      </c>
      <c r="D11975" s="405">
        <v>80.97</v>
      </c>
    </row>
    <row r="11976" spans="1:4" ht="13.2">
      <c r="A11976" s="404">
        <v>39737</v>
      </c>
      <c r="B11976" s="404" t="s">
        <v>23658</v>
      </c>
      <c r="C11976" s="404" t="s">
        <v>19247</v>
      </c>
      <c r="D11976" s="405">
        <v>10.89</v>
      </c>
    </row>
    <row r="11977" spans="1:4" ht="13.2">
      <c r="A11977" s="404">
        <v>39738</v>
      </c>
      <c r="B11977" s="404" t="s">
        <v>23659</v>
      </c>
      <c r="C11977" s="404" t="s">
        <v>19247</v>
      </c>
      <c r="D11977" s="405">
        <v>3.94</v>
      </c>
    </row>
    <row r="11978" spans="1:4" ht="13.2">
      <c r="A11978" s="404">
        <v>39739</v>
      </c>
      <c r="B11978" s="404" t="s">
        <v>23660</v>
      </c>
      <c r="C11978" s="404" t="s">
        <v>19247</v>
      </c>
      <c r="D11978" s="405">
        <v>55.99</v>
      </c>
    </row>
    <row r="11979" spans="1:4" ht="13.2">
      <c r="A11979" s="404">
        <v>39733</v>
      </c>
      <c r="B11979" s="404" t="s">
        <v>23661</v>
      </c>
      <c r="C11979" s="404" t="s">
        <v>19247</v>
      </c>
      <c r="D11979" s="405">
        <v>96.89</v>
      </c>
    </row>
    <row r="11980" spans="1:4" ht="13.2">
      <c r="A11980" s="404">
        <v>39854</v>
      </c>
      <c r="B11980" s="404" t="s">
        <v>23662</v>
      </c>
      <c r="C11980" s="404" t="s">
        <v>19247</v>
      </c>
      <c r="D11980" s="405">
        <v>98.27</v>
      </c>
    </row>
    <row r="11981" spans="1:4" ht="13.2">
      <c r="A11981" s="404">
        <v>39740</v>
      </c>
      <c r="B11981" s="404" t="s">
        <v>23663</v>
      </c>
      <c r="C11981" s="404" t="s">
        <v>19247</v>
      </c>
      <c r="D11981" s="405">
        <v>53.77</v>
      </c>
    </row>
    <row r="11982" spans="1:4" ht="13.2">
      <c r="A11982" s="404">
        <v>39741</v>
      </c>
      <c r="B11982" s="404" t="s">
        <v>23664</v>
      </c>
      <c r="C11982" s="404" t="s">
        <v>19247</v>
      </c>
      <c r="D11982" s="405">
        <v>9.91</v>
      </c>
    </row>
    <row r="11983" spans="1:4" ht="13.2">
      <c r="A11983" s="404">
        <v>39853</v>
      </c>
      <c r="B11983" s="404" t="s">
        <v>23665</v>
      </c>
      <c r="C11983" s="404" t="s">
        <v>19247</v>
      </c>
      <c r="D11983" s="405">
        <v>13.01</v>
      </c>
    </row>
    <row r="11984" spans="1:4" ht="13.2">
      <c r="A11984" s="404">
        <v>39742</v>
      </c>
      <c r="B11984" s="404" t="s">
        <v>23666</v>
      </c>
      <c r="C11984" s="404" t="s">
        <v>19247</v>
      </c>
      <c r="D11984" s="405">
        <v>43.22</v>
      </c>
    </row>
    <row r="11985" spans="1:4" ht="13.2">
      <c r="A11985" s="404">
        <v>39749</v>
      </c>
      <c r="B11985" s="404" t="s">
        <v>23667</v>
      </c>
      <c r="C11985" s="404" t="s">
        <v>19247</v>
      </c>
      <c r="D11985" s="405">
        <v>92.67</v>
      </c>
    </row>
    <row r="11986" spans="1:4" ht="13.2">
      <c r="A11986" s="404">
        <v>39751</v>
      </c>
      <c r="B11986" s="404" t="s">
        <v>23668</v>
      </c>
      <c r="C11986" s="404" t="s">
        <v>19247</v>
      </c>
      <c r="D11986" s="405">
        <v>168.4</v>
      </c>
    </row>
    <row r="11987" spans="1:4" ht="13.2">
      <c r="A11987" s="404">
        <v>39750</v>
      </c>
      <c r="B11987" s="404" t="s">
        <v>23669</v>
      </c>
      <c r="C11987" s="404" t="s">
        <v>19247</v>
      </c>
      <c r="D11987" s="405">
        <v>139.97</v>
      </c>
    </row>
    <row r="11988" spans="1:4" ht="13.2">
      <c r="A11988" s="404">
        <v>39747</v>
      </c>
      <c r="B11988" s="404" t="s">
        <v>23670</v>
      </c>
      <c r="C11988" s="404" t="s">
        <v>19247</v>
      </c>
      <c r="D11988" s="405">
        <v>45.02</v>
      </c>
    </row>
    <row r="11989" spans="1:4" ht="13.2">
      <c r="A11989" s="404">
        <v>39753</v>
      </c>
      <c r="B11989" s="404" t="s">
        <v>23671</v>
      </c>
      <c r="C11989" s="404" t="s">
        <v>19247</v>
      </c>
      <c r="D11989" s="405">
        <v>309.99</v>
      </c>
    </row>
    <row r="11990" spans="1:4" ht="13.2">
      <c r="A11990" s="404">
        <v>39754</v>
      </c>
      <c r="B11990" s="404" t="s">
        <v>23672</v>
      </c>
      <c r="C11990" s="404" t="s">
        <v>19247</v>
      </c>
      <c r="D11990" s="405">
        <v>456.69</v>
      </c>
    </row>
    <row r="11991" spans="1:4" ht="13.2">
      <c r="A11991" s="404">
        <v>39748</v>
      </c>
      <c r="B11991" s="404" t="s">
        <v>23673</v>
      </c>
      <c r="C11991" s="404" t="s">
        <v>19247</v>
      </c>
      <c r="D11991" s="405">
        <v>72.849999999999994</v>
      </c>
    </row>
    <row r="11992" spans="1:4" ht="13.2">
      <c r="A11992" s="404">
        <v>39755</v>
      </c>
      <c r="B11992" s="404" t="s">
        <v>23674</v>
      </c>
      <c r="C11992" s="404" t="s">
        <v>19247</v>
      </c>
      <c r="D11992" s="405">
        <v>692.45</v>
      </c>
    </row>
    <row r="11993" spans="1:4" ht="13.2">
      <c r="A11993" s="404">
        <v>12742</v>
      </c>
      <c r="B11993" s="404" t="s">
        <v>23675</v>
      </c>
      <c r="C11993" s="404" t="s">
        <v>19247</v>
      </c>
      <c r="D11993" s="405">
        <v>548.29999999999995</v>
      </c>
    </row>
    <row r="11994" spans="1:4" ht="13.2">
      <c r="A11994" s="404">
        <v>12713</v>
      </c>
      <c r="B11994" s="404" t="s">
        <v>23676</v>
      </c>
      <c r="C11994" s="404" t="s">
        <v>19247</v>
      </c>
      <c r="D11994" s="405">
        <v>29.08</v>
      </c>
    </row>
    <row r="11995" spans="1:4" ht="13.2">
      <c r="A11995" s="404">
        <v>12743</v>
      </c>
      <c r="B11995" s="404" t="s">
        <v>23677</v>
      </c>
      <c r="C11995" s="404" t="s">
        <v>19247</v>
      </c>
      <c r="D11995" s="405">
        <v>50.02</v>
      </c>
    </row>
    <row r="11996" spans="1:4" ht="13.2">
      <c r="A11996" s="404">
        <v>12744</v>
      </c>
      <c r="B11996" s="404" t="s">
        <v>23678</v>
      </c>
      <c r="C11996" s="404" t="s">
        <v>19247</v>
      </c>
      <c r="D11996" s="405">
        <v>63.49</v>
      </c>
    </row>
    <row r="11997" spans="1:4" ht="13.2">
      <c r="A11997" s="404">
        <v>12745</v>
      </c>
      <c r="B11997" s="404" t="s">
        <v>23679</v>
      </c>
      <c r="C11997" s="404" t="s">
        <v>19247</v>
      </c>
      <c r="D11997" s="405">
        <v>92.2</v>
      </c>
    </row>
    <row r="11998" spans="1:4" ht="13.2">
      <c r="A11998" s="404">
        <v>12746</v>
      </c>
      <c r="B11998" s="404" t="s">
        <v>23680</v>
      </c>
      <c r="C11998" s="404" t="s">
        <v>19247</v>
      </c>
      <c r="D11998" s="405">
        <v>124.5</v>
      </c>
    </row>
    <row r="11999" spans="1:4" ht="13.2">
      <c r="A11999" s="404">
        <v>12747</v>
      </c>
      <c r="B11999" s="404" t="s">
        <v>23681</v>
      </c>
      <c r="C11999" s="404" t="s">
        <v>19247</v>
      </c>
      <c r="D11999" s="405">
        <v>180.55</v>
      </c>
    </row>
    <row r="12000" spans="1:4" ht="13.2">
      <c r="A12000" s="404">
        <v>12748</v>
      </c>
      <c r="B12000" s="404" t="s">
        <v>23682</v>
      </c>
      <c r="C12000" s="404" t="s">
        <v>19247</v>
      </c>
      <c r="D12000" s="405">
        <v>254.36</v>
      </c>
    </row>
    <row r="12001" spans="1:4" ht="13.2">
      <c r="A12001" s="404">
        <v>12749</v>
      </c>
      <c r="B12001" s="404" t="s">
        <v>23683</v>
      </c>
      <c r="C12001" s="404" t="s">
        <v>19247</v>
      </c>
      <c r="D12001" s="405">
        <v>371.84</v>
      </c>
    </row>
    <row r="12002" spans="1:4" ht="13.2">
      <c r="A12002" s="404">
        <v>39726</v>
      </c>
      <c r="B12002" s="404" t="s">
        <v>23684</v>
      </c>
      <c r="C12002" s="404" t="s">
        <v>19247</v>
      </c>
      <c r="D12002" s="405">
        <v>122.13</v>
      </c>
    </row>
    <row r="12003" spans="1:4" ht="13.2">
      <c r="A12003" s="404">
        <v>39728</v>
      </c>
      <c r="B12003" s="404" t="s">
        <v>23685</v>
      </c>
      <c r="C12003" s="404" t="s">
        <v>19247</v>
      </c>
      <c r="D12003" s="405">
        <v>214.65</v>
      </c>
    </row>
    <row r="12004" spans="1:4" ht="13.2">
      <c r="A12004" s="404">
        <v>39727</v>
      </c>
      <c r="B12004" s="404" t="s">
        <v>23686</v>
      </c>
      <c r="C12004" s="404" t="s">
        <v>19247</v>
      </c>
      <c r="D12004" s="405">
        <v>176.65</v>
      </c>
    </row>
    <row r="12005" spans="1:4" ht="13.2">
      <c r="A12005" s="404">
        <v>39724</v>
      </c>
      <c r="B12005" s="404" t="s">
        <v>23687</v>
      </c>
      <c r="C12005" s="404" t="s">
        <v>19247</v>
      </c>
      <c r="D12005" s="405">
        <v>54.08</v>
      </c>
    </row>
    <row r="12006" spans="1:4" ht="13.2">
      <c r="A12006" s="404">
        <v>39729</v>
      </c>
      <c r="B12006" s="404" t="s">
        <v>23688</v>
      </c>
      <c r="C12006" s="404" t="s">
        <v>19247</v>
      </c>
      <c r="D12006" s="405">
        <v>297.26</v>
      </c>
    </row>
    <row r="12007" spans="1:4" ht="13.2">
      <c r="A12007" s="404">
        <v>39730</v>
      </c>
      <c r="B12007" s="404" t="s">
        <v>23689</v>
      </c>
      <c r="C12007" s="404" t="s">
        <v>19247</v>
      </c>
      <c r="D12007" s="405">
        <v>385.68</v>
      </c>
    </row>
    <row r="12008" spans="1:4" ht="13.2">
      <c r="A12008" s="404">
        <v>39731</v>
      </c>
      <c r="B12008" s="404" t="s">
        <v>23690</v>
      </c>
      <c r="C12008" s="404" t="s">
        <v>19247</v>
      </c>
      <c r="D12008" s="405">
        <v>571.22</v>
      </c>
    </row>
    <row r="12009" spans="1:4" ht="13.2">
      <c r="A12009" s="404">
        <v>39725</v>
      </c>
      <c r="B12009" s="404" t="s">
        <v>23691</v>
      </c>
      <c r="C12009" s="404" t="s">
        <v>19247</v>
      </c>
      <c r="D12009" s="405">
        <v>88.15</v>
      </c>
    </row>
    <row r="12010" spans="1:4" ht="13.2">
      <c r="A12010" s="404">
        <v>39732</v>
      </c>
      <c r="B12010" s="404" t="s">
        <v>23692</v>
      </c>
      <c r="C12010" s="404" t="s">
        <v>19247</v>
      </c>
      <c r="D12010" s="405">
        <v>840.8</v>
      </c>
    </row>
    <row r="12011" spans="1:4" ht="13.2">
      <c r="A12011" s="404">
        <v>39660</v>
      </c>
      <c r="B12011" s="404" t="s">
        <v>23693</v>
      </c>
      <c r="C12011" s="404" t="s">
        <v>19247</v>
      </c>
      <c r="D12011" s="405">
        <v>38.31</v>
      </c>
    </row>
    <row r="12012" spans="1:4" ht="13.2">
      <c r="A12012" s="404">
        <v>39662</v>
      </c>
      <c r="B12012" s="404" t="s">
        <v>23694</v>
      </c>
      <c r="C12012" s="404" t="s">
        <v>19247</v>
      </c>
      <c r="D12012" s="405">
        <v>18.36</v>
      </c>
    </row>
    <row r="12013" spans="1:4" ht="13.2">
      <c r="A12013" s="404">
        <v>39661</v>
      </c>
      <c r="B12013" s="404" t="s">
        <v>23695</v>
      </c>
      <c r="C12013" s="404" t="s">
        <v>19247</v>
      </c>
      <c r="D12013" s="405">
        <v>12.52</v>
      </c>
    </row>
    <row r="12014" spans="1:4" ht="13.2">
      <c r="A12014" s="404">
        <v>39666</v>
      </c>
      <c r="B12014" s="404" t="s">
        <v>23696</v>
      </c>
      <c r="C12014" s="404" t="s">
        <v>19247</v>
      </c>
      <c r="D12014" s="405">
        <v>57.63</v>
      </c>
    </row>
    <row r="12015" spans="1:4" ht="13.2">
      <c r="A12015" s="404">
        <v>39664</v>
      </c>
      <c r="B12015" s="404" t="s">
        <v>23697</v>
      </c>
      <c r="C12015" s="404" t="s">
        <v>19247</v>
      </c>
      <c r="D12015" s="405">
        <v>28.25</v>
      </c>
    </row>
    <row r="12016" spans="1:4" ht="13.2">
      <c r="A12016" s="404">
        <v>39663</v>
      </c>
      <c r="B12016" s="404" t="s">
        <v>23698</v>
      </c>
      <c r="C12016" s="404" t="s">
        <v>19247</v>
      </c>
      <c r="D12016" s="405">
        <v>22.58</v>
      </c>
    </row>
    <row r="12017" spans="1:4" ht="13.2">
      <c r="A12017" s="404">
        <v>39665</v>
      </c>
      <c r="B12017" s="404" t="s">
        <v>23699</v>
      </c>
      <c r="C12017" s="404" t="s">
        <v>19247</v>
      </c>
      <c r="D12017" s="405">
        <v>47.65</v>
      </c>
    </row>
    <row r="12018" spans="1:4" ht="13.2">
      <c r="A12018" s="404">
        <v>39752</v>
      </c>
      <c r="B12018" s="404" t="s">
        <v>23700</v>
      </c>
      <c r="C12018" s="404" t="s">
        <v>19247</v>
      </c>
      <c r="D12018" s="405">
        <v>239.62</v>
      </c>
    </row>
    <row r="12019" spans="1:4" ht="13.2">
      <c r="A12019" s="404">
        <v>7725</v>
      </c>
      <c r="B12019" s="404" t="s">
        <v>23701</v>
      </c>
      <c r="C12019" s="404" t="s">
        <v>19247</v>
      </c>
      <c r="D12019" s="405">
        <v>235</v>
      </c>
    </row>
    <row r="12020" spans="1:4" ht="13.2">
      <c r="A12020" s="404">
        <v>7753</v>
      </c>
      <c r="B12020" s="404" t="s">
        <v>23702</v>
      </c>
      <c r="C12020" s="404" t="s">
        <v>19247</v>
      </c>
      <c r="D12020" s="405">
        <v>458.15</v>
      </c>
    </row>
    <row r="12021" spans="1:4" ht="13.2">
      <c r="A12021" s="404">
        <v>13256</v>
      </c>
      <c r="B12021" s="404" t="s">
        <v>23703</v>
      </c>
      <c r="C12021" s="404" t="s">
        <v>19247</v>
      </c>
      <c r="D12021" s="405">
        <v>641.79999999999995</v>
      </c>
    </row>
    <row r="12022" spans="1:4" ht="13.2">
      <c r="A12022" s="404">
        <v>7757</v>
      </c>
      <c r="B12022" s="404" t="s">
        <v>23704</v>
      </c>
      <c r="C12022" s="404" t="s">
        <v>19247</v>
      </c>
      <c r="D12022" s="405">
        <v>684.26</v>
      </c>
    </row>
    <row r="12023" spans="1:4" ht="13.2">
      <c r="A12023" s="404">
        <v>7758</v>
      </c>
      <c r="B12023" s="404" t="s">
        <v>23705</v>
      </c>
      <c r="C12023" s="404" t="s">
        <v>19247</v>
      </c>
      <c r="D12023" s="405">
        <v>991.34</v>
      </c>
    </row>
    <row r="12024" spans="1:4" ht="13.2">
      <c r="A12024" s="404">
        <v>7759</v>
      </c>
      <c r="B12024" s="404" t="s">
        <v>23706</v>
      </c>
      <c r="C12024" s="404" t="s">
        <v>19247</v>
      </c>
      <c r="D12024" s="405">
        <v>2747.01</v>
      </c>
    </row>
    <row r="12025" spans="1:4" ht="13.2">
      <c r="A12025" s="404">
        <v>40334</v>
      </c>
      <c r="B12025" s="404" t="s">
        <v>23707</v>
      </c>
      <c r="C12025" s="404" t="s">
        <v>19247</v>
      </c>
      <c r="D12025" s="405">
        <v>107.62</v>
      </c>
    </row>
    <row r="12026" spans="1:4" ht="13.2">
      <c r="A12026" s="404">
        <v>7745</v>
      </c>
      <c r="B12026" s="404" t="s">
        <v>23708</v>
      </c>
      <c r="C12026" s="404" t="s">
        <v>19247</v>
      </c>
      <c r="D12026" s="405">
        <v>121.44</v>
      </c>
    </row>
    <row r="12027" spans="1:4" ht="13.2">
      <c r="A12027" s="404">
        <v>7742</v>
      </c>
      <c r="B12027" s="404" t="s">
        <v>23709</v>
      </c>
      <c r="C12027" s="404" t="s">
        <v>19247</v>
      </c>
      <c r="D12027" s="405">
        <v>320.31</v>
      </c>
    </row>
    <row r="12028" spans="1:4" ht="13.2">
      <c r="A12028" s="404">
        <v>7750</v>
      </c>
      <c r="B12028" s="404" t="s">
        <v>23710</v>
      </c>
      <c r="C12028" s="404" t="s">
        <v>19247</v>
      </c>
      <c r="D12028" s="405">
        <v>391</v>
      </c>
    </row>
    <row r="12029" spans="1:4" ht="13.2">
      <c r="A12029" s="404">
        <v>7756</v>
      </c>
      <c r="B12029" s="404" t="s">
        <v>23711</v>
      </c>
      <c r="C12029" s="404" t="s">
        <v>19247</v>
      </c>
      <c r="D12029" s="405">
        <v>449.26</v>
      </c>
    </row>
    <row r="12030" spans="1:4" ht="13.2">
      <c r="A12030" s="404">
        <v>7765</v>
      </c>
      <c r="B12030" s="404" t="s">
        <v>23712</v>
      </c>
      <c r="C12030" s="404" t="s">
        <v>19247</v>
      </c>
      <c r="D12030" s="405">
        <v>503.57</v>
      </c>
    </row>
    <row r="12031" spans="1:4" ht="13.2">
      <c r="A12031" s="404">
        <v>12569</v>
      </c>
      <c r="B12031" s="404" t="s">
        <v>23713</v>
      </c>
      <c r="C12031" s="404" t="s">
        <v>19247</v>
      </c>
      <c r="D12031" s="405">
        <v>695.12</v>
      </c>
    </row>
    <row r="12032" spans="1:4" ht="13.2">
      <c r="A12032" s="404">
        <v>7766</v>
      </c>
      <c r="B12032" s="404" t="s">
        <v>23714</v>
      </c>
      <c r="C12032" s="404" t="s">
        <v>19247</v>
      </c>
      <c r="D12032" s="405">
        <v>738.57</v>
      </c>
    </row>
    <row r="12033" spans="1:4" ht="13.2">
      <c r="A12033" s="404">
        <v>7767</v>
      </c>
      <c r="B12033" s="404" t="s">
        <v>23715</v>
      </c>
      <c r="C12033" s="404" t="s">
        <v>19247</v>
      </c>
      <c r="D12033" s="405">
        <v>1060.46</v>
      </c>
    </row>
    <row r="12034" spans="1:4" ht="13.2">
      <c r="A12034" s="404">
        <v>7727</v>
      </c>
      <c r="B12034" s="404" t="s">
        <v>23716</v>
      </c>
      <c r="C12034" s="404" t="s">
        <v>19247</v>
      </c>
      <c r="D12034" s="405">
        <v>3080.67</v>
      </c>
    </row>
    <row r="12035" spans="1:4" ht="13.2">
      <c r="A12035" s="404">
        <v>7760</v>
      </c>
      <c r="B12035" s="404" t="s">
        <v>23717</v>
      </c>
      <c r="C12035" s="404" t="s">
        <v>19247</v>
      </c>
      <c r="D12035" s="405">
        <v>122.43</v>
      </c>
    </row>
    <row r="12036" spans="1:4" ht="13.2">
      <c r="A12036" s="404">
        <v>7761</v>
      </c>
      <c r="B12036" s="404" t="s">
        <v>23718</v>
      </c>
      <c r="C12036" s="404" t="s">
        <v>19247</v>
      </c>
      <c r="D12036" s="405">
        <v>128.36000000000001</v>
      </c>
    </row>
    <row r="12037" spans="1:4" ht="13.2">
      <c r="A12037" s="404">
        <v>7752</v>
      </c>
      <c r="B12037" s="404" t="s">
        <v>23719</v>
      </c>
      <c r="C12037" s="404" t="s">
        <v>19247</v>
      </c>
      <c r="D12037" s="405">
        <v>156</v>
      </c>
    </row>
    <row r="12038" spans="1:4" ht="13.2">
      <c r="A12038" s="404">
        <v>7762</v>
      </c>
      <c r="B12038" s="404" t="s">
        <v>23720</v>
      </c>
      <c r="C12038" s="404" t="s">
        <v>19247</v>
      </c>
      <c r="D12038" s="405">
        <v>203.89</v>
      </c>
    </row>
    <row r="12039" spans="1:4" ht="13.2">
      <c r="A12039" s="404">
        <v>7722</v>
      </c>
      <c r="B12039" s="404" t="s">
        <v>23721</v>
      </c>
      <c r="C12039" s="404" t="s">
        <v>19247</v>
      </c>
      <c r="D12039" s="405">
        <v>312.01</v>
      </c>
    </row>
    <row r="12040" spans="1:4" ht="13.2">
      <c r="A12040" s="404">
        <v>7763</v>
      </c>
      <c r="B12040" s="404" t="s">
        <v>23722</v>
      </c>
      <c r="C12040" s="404" t="s">
        <v>19247</v>
      </c>
      <c r="D12040" s="405">
        <v>380.14</v>
      </c>
    </row>
    <row r="12041" spans="1:4" ht="13.2">
      <c r="A12041" s="404">
        <v>7764</v>
      </c>
      <c r="B12041" s="404" t="s">
        <v>23723</v>
      </c>
      <c r="C12041" s="404" t="s">
        <v>19247</v>
      </c>
      <c r="D12041" s="405">
        <v>454.2</v>
      </c>
    </row>
    <row r="12042" spans="1:4" ht="13.2">
      <c r="A12042" s="404">
        <v>12572</v>
      </c>
      <c r="B12042" s="404" t="s">
        <v>23724</v>
      </c>
      <c r="C12042" s="404" t="s">
        <v>19247</v>
      </c>
      <c r="D12042" s="405">
        <v>641.79999999999995</v>
      </c>
    </row>
    <row r="12043" spans="1:4" ht="13.2">
      <c r="A12043" s="404">
        <v>12573</v>
      </c>
      <c r="B12043" s="404" t="s">
        <v>23725</v>
      </c>
      <c r="C12043" s="404" t="s">
        <v>19247</v>
      </c>
      <c r="D12043" s="405">
        <v>844.22</v>
      </c>
    </row>
    <row r="12044" spans="1:4" ht="13.2">
      <c r="A12044" s="404">
        <v>12574</v>
      </c>
      <c r="B12044" s="404" t="s">
        <v>23726</v>
      </c>
      <c r="C12044" s="404" t="s">
        <v>19247</v>
      </c>
      <c r="D12044" s="405">
        <v>1020.76</v>
      </c>
    </row>
    <row r="12045" spans="1:4" ht="13.2">
      <c r="A12045" s="404">
        <v>12575</v>
      </c>
      <c r="B12045" s="404" t="s">
        <v>23727</v>
      </c>
      <c r="C12045" s="404" t="s">
        <v>19247</v>
      </c>
      <c r="D12045" s="405">
        <v>1550.21</v>
      </c>
    </row>
    <row r="12046" spans="1:4" ht="13.2">
      <c r="A12046" s="404">
        <v>12576</v>
      </c>
      <c r="B12046" s="404" t="s">
        <v>23728</v>
      </c>
      <c r="C12046" s="404" t="s">
        <v>19247</v>
      </c>
      <c r="D12046" s="405">
        <v>187.6</v>
      </c>
    </row>
    <row r="12047" spans="1:4" ht="13.2">
      <c r="A12047" s="404">
        <v>12577</v>
      </c>
      <c r="B12047" s="404" t="s">
        <v>23729</v>
      </c>
      <c r="C12047" s="404" t="s">
        <v>19247</v>
      </c>
      <c r="D12047" s="405">
        <v>252.77</v>
      </c>
    </row>
    <row r="12048" spans="1:4" ht="13.2">
      <c r="A12048" s="404">
        <v>12578</v>
      </c>
      <c r="B12048" s="404" t="s">
        <v>23730</v>
      </c>
      <c r="C12048" s="404" t="s">
        <v>19247</v>
      </c>
      <c r="D12048" s="405">
        <v>306.08999999999997</v>
      </c>
    </row>
    <row r="12049" spans="1:4" ht="13.2">
      <c r="A12049" s="404">
        <v>12579</v>
      </c>
      <c r="B12049" s="404" t="s">
        <v>23731</v>
      </c>
      <c r="C12049" s="404" t="s">
        <v>19247</v>
      </c>
      <c r="D12049" s="405">
        <v>527.26</v>
      </c>
    </row>
    <row r="12050" spans="1:4" ht="13.2">
      <c r="A12050" s="404">
        <v>12580</v>
      </c>
      <c r="B12050" s="404" t="s">
        <v>23732</v>
      </c>
      <c r="C12050" s="404" t="s">
        <v>19247</v>
      </c>
      <c r="D12050" s="405">
        <v>549.38</v>
      </c>
    </row>
    <row r="12051" spans="1:4" ht="13.2">
      <c r="A12051" s="404">
        <v>12581</v>
      </c>
      <c r="B12051" s="404" t="s">
        <v>23733</v>
      </c>
      <c r="C12051" s="404" t="s">
        <v>19247</v>
      </c>
      <c r="D12051" s="405">
        <v>588.48</v>
      </c>
    </row>
    <row r="12052" spans="1:4" ht="13.2">
      <c r="A12052" s="404">
        <v>7720</v>
      </c>
      <c r="B12052" s="404" t="s">
        <v>23734</v>
      </c>
      <c r="C12052" s="404" t="s">
        <v>19247</v>
      </c>
      <c r="D12052" s="405">
        <v>920.25</v>
      </c>
    </row>
    <row r="12053" spans="1:4" ht="13.2">
      <c r="A12053" s="404">
        <v>40335</v>
      </c>
      <c r="B12053" s="404" t="s">
        <v>23735</v>
      </c>
      <c r="C12053" s="404" t="s">
        <v>19247</v>
      </c>
      <c r="D12053" s="405">
        <v>192.54</v>
      </c>
    </row>
    <row r="12054" spans="1:4" ht="13.2">
      <c r="A12054" s="404">
        <v>7740</v>
      </c>
      <c r="B12054" s="404" t="s">
        <v>23736</v>
      </c>
      <c r="C12054" s="404" t="s">
        <v>19247</v>
      </c>
      <c r="D12054" s="405">
        <v>197.47</v>
      </c>
    </row>
    <row r="12055" spans="1:4" ht="13.2">
      <c r="A12055" s="404">
        <v>7741</v>
      </c>
      <c r="B12055" s="404" t="s">
        <v>23737</v>
      </c>
      <c r="C12055" s="404" t="s">
        <v>19247</v>
      </c>
      <c r="D12055" s="405">
        <v>365.33</v>
      </c>
    </row>
    <row r="12056" spans="1:4" ht="13.2">
      <c r="A12056" s="404">
        <v>7774</v>
      </c>
      <c r="B12056" s="404" t="s">
        <v>23738</v>
      </c>
      <c r="C12056" s="404" t="s">
        <v>19247</v>
      </c>
      <c r="D12056" s="405">
        <v>448.27</v>
      </c>
    </row>
    <row r="12057" spans="1:4" ht="13.2">
      <c r="A12057" s="404">
        <v>7744</v>
      </c>
      <c r="B12057" s="404" t="s">
        <v>23739</v>
      </c>
      <c r="C12057" s="404" t="s">
        <v>19247</v>
      </c>
      <c r="D12057" s="405">
        <v>585.52</v>
      </c>
    </row>
    <row r="12058" spans="1:4" ht="13.2">
      <c r="A12058" s="404">
        <v>7773</v>
      </c>
      <c r="B12058" s="404" t="s">
        <v>23740</v>
      </c>
      <c r="C12058" s="404" t="s">
        <v>19247</v>
      </c>
      <c r="D12058" s="405">
        <v>598.46</v>
      </c>
    </row>
    <row r="12059" spans="1:4" ht="13.2">
      <c r="A12059" s="404">
        <v>7754</v>
      </c>
      <c r="B12059" s="404" t="s">
        <v>23741</v>
      </c>
      <c r="C12059" s="404" t="s">
        <v>19247</v>
      </c>
      <c r="D12059" s="405">
        <v>907.41</v>
      </c>
    </row>
    <row r="12060" spans="1:4" ht="13.2">
      <c r="A12060" s="404">
        <v>7735</v>
      </c>
      <c r="B12060" s="404" t="s">
        <v>23742</v>
      </c>
      <c r="C12060" s="404" t="s">
        <v>19247</v>
      </c>
      <c r="D12060" s="405">
        <v>1175</v>
      </c>
    </row>
    <row r="12061" spans="1:4" ht="13.2">
      <c r="A12061" s="404">
        <v>7755</v>
      </c>
      <c r="B12061" s="404" t="s">
        <v>23743</v>
      </c>
      <c r="C12061" s="404" t="s">
        <v>19247</v>
      </c>
      <c r="D12061" s="405">
        <v>233.02</v>
      </c>
    </row>
    <row r="12062" spans="1:4" ht="13.2">
      <c r="A12062" s="404">
        <v>7776</v>
      </c>
      <c r="B12062" s="404" t="s">
        <v>23744</v>
      </c>
      <c r="C12062" s="404" t="s">
        <v>19247</v>
      </c>
      <c r="D12062" s="405">
        <v>485.79</v>
      </c>
    </row>
    <row r="12063" spans="1:4" ht="13.2">
      <c r="A12063" s="404">
        <v>7743</v>
      </c>
      <c r="B12063" s="404" t="s">
        <v>23745</v>
      </c>
      <c r="C12063" s="404" t="s">
        <v>19247</v>
      </c>
      <c r="D12063" s="405">
        <v>514.42999999999995</v>
      </c>
    </row>
    <row r="12064" spans="1:4" ht="13.2">
      <c r="A12064" s="404">
        <v>7733</v>
      </c>
      <c r="B12064" s="404" t="s">
        <v>23746</v>
      </c>
      <c r="C12064" s="404" t="s">
        <v>19247</v>
      </c>
      <c r="D12064" s="405">
        <v>671.42</v>
      </c>
    </row>
    <row r="12065" spans="1:4" ht="13.2">
      <c r="A12065" s="404">
        <v>7775</v>
      </c>
      <c r="B12065" s="404" t="s">
        <v>23747</v>
      </c>
      <c r="C12065" s="404" t="s">
        <v>19247</v>
      </c>
      <c r="D12065" s="405">
        <v>735.6</v>
      </c>
    </row>
    <row r="12066" spans="1:4" ht="13.2">
      <c r="A12066" s="404">
        <v>7734</v>
      </c>
      <c r="B12066" s="404" t="s">
        <v>23748</v>
      </c>
      <c r="C12066" s="404" t="s">
        <v>19247</v>
      </c>
      <c r="D12066" s="405">
        <v>1041.7</v>
      </c>
    </row>
    <row r="12067" spans="1:4" ht="13.2">
      <c r="A12067" s="404">
        <v>7714</v>
      </c>
      <c r="B12067" s="404" t="s">
        <v>23749</v>
      </c>
      <c r="C12067" s="404" t="s">
        <v>19247</v>
      </c>
      <c r="D12067" s="405">
        <v>145.13999999999999</v>
      </c>
    </row>
    <row r="12068" spans="1:4" ht="13.2">
      <c r="A12068" s="404">
        <v>37449</v>
      </c>
      <c r="B12068" s="404" t="s">
        <v>23750</v>
      </c>
      <c r="C12068" s="404" t="s">
        <v>19247</v>
      </c>
      <c r="D12068" s="405">
        <v>58.86</v>
      </c>
    </row>
    <row r="12069" spans="1:4" ht="13.2">
      <c r="A12069" s="404">
        <v>37450</v>
      </c>
      <c r="B12069" s="404" t="s">
        <v>23751</v>
      </c>
      <c r="C12069" s="404" t="s">
        <v>19247</v>
      </c>
      <c r="D12069" s="405">
        <v>82.41</v>
      </c>
    </row>
    <row r="12070" spans="1:4" ht="13.2">
      <c r="A12070" s="404">
        <v>37451</v>
      </c>
      <c r="B12070" s="404" t="s">
        <v>23752</v>
      </c>
      <c r="C12070" s="404" t="s">
        <v>19247</v>
      </c>
      <c r="D12070" s="405">
        <v>115.05</v>
      </c>
    </row>
    <row r="12071" spans="1:4" ht="13.2">
      <c r="A12071" s="404">
        <v>37452</v>
      </c>
      <c r="B12071" s="404" t="s">
        <v>23753</v>
      </c>
      <c r="C12071" s="404" t="s">
        <v>19247</v>
      </c>
      <c r="D12071" s="405">
        <v>167.22</v>
      </c>
    </row>
    <row r="12072" spans="1:4" ht="13.2">
      <c r="A12072" s="404">
        <v>37453</v>
      </c>
      <c r="B12072" s="404" t="s">
        <v>23754</v>
      </c>
      <c r="C12072" s="404" t="s">
        <v>19247</v>
      </c>
      <c r="D12072" s="405">
        <v>192.58</v>
      </c>
    </row>
    <row r="12073" spans="1:4" ht="13.2">
      <c r="A12073" s="404">
        <v>7778</v>
      </c>
      <c r="B12073" s="404" t="s">
        <v>23755</v>
      </c>
      <c r="C12073" s="404" t="s">
        <v>19247</v>
      </c>
      <c r="D12073" s="405">
        <v>72.239999999999995</v>
      </c>
    </row>
    <row r="12074" spans="1:4" ht="13.2">
      <c r="A12074" s="404">
        <v>7796</v>
      </c>
      <c r="B12074" s="404" t="s">
        <v>23756</v>
      </c>
      <c r="C12074" s="404" t="s">
        <v>19247</v>
      </c>
      <c r="D12074" s="405">
        <v>99</v>
      </c>
    </row>
    <row r="12075" spans="1:4" ht="13.2">
      <c r="A12075" s="404">
        <v>7781</v>
      </c>
      <c r="B12075" s="404" t="s">
        <v>23757</v>
      </c>
      <c r="C12075" s="404" t="s">
        <v>19247</v>
      </c>
      <c r="D12075" s="405">
        <v>116.99</v>
      </c>
    </row>
    <row r="12076" spans="1:4" ht="13.2">
      <c r="A12076" s="404">
        <v>7795</v>
      </c>
      <c r="B12076" s="404" t="s">
        <v>23758</v>
      </c>
      <c r="C12076" s="404" t="s">
        <v>19247</v>
      </c>
      <c r="D12076" s="405">
        <v>174.11</v>
      </c>
    </row>
    <row r="12077" spans="1:4" ht="13.2">
      <c r="A12077" s="404">
        <v>7791</v>
      </c>
      <c r="B12077" s="404" t="s">
        <v>23759</v>
      </c>
      <c r="C12077" s="404" t="s">
        <v>19247</v>
      </c>
      <c r="D12077" s="405">
        <v>208.43</v>
      </c>
    </row>
    <row r="12078" spans="1:4" ht="13.2">
      <c r="A12078" s="404">
        <v>7783</v>
      </c>
      <c r="B12078" s="404" t="s">
        <v>23760</v>
      </c>
      <c r="C12078" s="404" t="s">
        <v>19247</v>
      </c>
      <c r="D12078" s="405">
        <v>73.86</v>
      </c>
    </row>
    <row r="12079" spans="1:4" ht="13.2">
      <c r="A12079" s="404">
        <v>7790</v>
      </c>
      <c r="B12079" s="404" t="s">
        <v>23761</v>
      </c>
      <c r="C12079" s="404" t="s">
        <v>19247</v>
      </c>
      <c r="D12079" s="405">
        <v>116.39</v>
      </c>
    </row>
    <row r="12080" spans="1:4" ht="13.2">
      <c r="A12080" s="404">
        <v>7785</v>
      </c>
      <c r="B12080" s="404" t="s">
        <v>23762</v>
      </c>
      <c r="C12080" s="404" t="s">
        <v>19247</v>
      </c>
      <c r="D12080" s="405">
        <v>128.43</v>
      </c>
    </row>
    <row r="12081" spans="1:4" ht="13.2">
      <c r="A12081" s="404">
        <v>7792</v>
      </c>
      <c r="B12081" s="404" t="s">
        <v>23763</v>
      </c>
      <c r="C12081" s="404" t="s">
        <v>19247</v>
      </c>
      <c r="D12081" s="405">
        <v>182.14</v>
      </c>
    </row>
    <row r="12082" spans="1:4" ht="13.2">
      <c r="A12082" s="404">
        <v>7793</v>
      </c>
      <c r="B12082" s="404" t="s">
        <v>23764</v>
      </c>
      <c r="C12082" s="404" t="s">
        <v>19247</v>
      </c>
      <c r="D12082" s="405">
        <v>215.12</v>
      </c>
    </row>
    <row r="12083" spans="1:4" ht="13.2">
      <c r="A12083" s="404">
        <v>13159</v>
      </c>
      <c r="B12083" s="404" t="s">
        <v>23765</v>
      </c>
      <c r="C12083" s="404" t="s">
        <v>19247</v>
      </c>
      <c r="D12083" s="405">
        <v>187.29</v>
      </c>
    </row>
    <row r="12084" spans="1:4" ht="13.2">
      <c r="A12084" s="404">
        <v>13168</v>
      </c>
      <c r="B12084" s="404" t="s">
        <v>23766</v>
      </c>
      <c r="C12084" s="404" t="s">
        <v>19247</v>
      </c>
      <c r="D12084" s="405">
        <v>227.43</v>
      </c>
    </row>
    <row r="12085" spans="1:4" ht="13.2">
      <c r="A12085" s="404">
        <v>13173</v>
      </c>
      <c r="B12085" s="404" t="s">
        <v>23767</v>
      </c>
      <c r="C12085" s="404" t="s">
        <v>19247</v>
      </c>
      <c r="D12085" s="405">
        <v>307.7</v>
      </c>
    </row>
    <row r="12086" spans="1:4" ht="13.2">
      <c r="A12086" s="404">
        <v>12583</v>
      </c>
      <c r="B12086" s="404" t="s">
        <v>23768</v>
      </c>
      <c r="C12086" s="404" t="s">
        <v>19247</v>
      </c>
      <c r="D12086" s="405">
        <v>61.54</v>
      </c>
    </row>
    <row r="12087" spans="1:4" ht="13.2">
      <c r="A12087" s="404">
        <v>12584</v>
      </c>
      <c r="B12087" s="404" t="s">
        <v>23769</v>
      </c>
      <c r="C12087" s="404" t="s">
        <v>19247</v>
      </c>
      <c r="D12087" s="405">
        <v>80.27</v>
      </c>
    </row>
    <row r="12088" spans="1:4" ht="13.2">
      <c r="A12088" s="404">
        <v>12613</v>
      </c>
      <c r="B12088" s="404" t="s">
        <v>23770</v>
      </c>
      <c r="C12088" s="404" t="s">
        <v>19203</v>
      </c>
      <c r="D12088" s="405">
        <v>17.39</v>
      </c>
    </row>
    <row r="12089" spans="1:4" ht="13.2">
      <c r="A12089" s="404">
        <v>1031</v>
      </c>
      <c r="B12089" s="404" t="s">
        <v>23771</v>
      </c>
      <c r="C12089" s="404" t="s">
        <v>19203</v>
      </c>
      <c r="D12089" s="405">
        <v>15.05</v>
      </c>
    </row>
    <row r="12090" spans="1:4" ht="13.2">
      <c r="A12090" s="404">
        <v>39707</v>
      </c>
      <c r="B12090" s="404" t="s">
        <v>23772</v>
      </c>
      <c r="C12090" s="404" t="s">
        <v>19247</v>
      </c>
      <c r="D12090" s="405">
        <v>4.78</v>
      </c>
    </row>
    <row r="12091" spans="1:4" ht="13.2">
      <c r="A12091" s="404">
        <v>39708</v>
      </c>
      <c r="B12091" s="404" t="s">
        <v>23773</v>
      </c>
      <c r="C12091" s="404" t="s">
        <v>19247</v>
      </c>
      <c r="D12091" s="405">
        <v>4.63</v>
      </c>
    </row>
    <row r="12092" spans="1:4" ht="13.2">
      <c r="A12092" s="404">
        <v>39710</v>
      </c>
      <c r="B12092" s="404" t="s">
        <v>23774</v>
      </c>
      <c r="C12092" s="404" t="s">
        <v>19247</v>
      </c>
      <c r="D12092" s="405">
        <v>3.26</v>
      </c>
    </row>
    <row r="12093" spans="1:4" ht="13.2">
      <c r="A12093" s="404">
        <v>39709</v>
      </c>
      <c r="B12093" s="404" t="s">
        <v>23775</v>
      </c>
      <c r="C12093" s="404" t="s">
        <v>19247</v>
      </c>
      <c r="D12093" s="405">
        <v>4.5199999999999996</v>
      </c>
    </row>
    <row r="12094" spans="1:4" ht="13.2">
      <c r="A12094" s="404">
        <v>39711</v>
      </c>
      <c r="B12094" s="404" t="s">
        <v>23776</v>
      </c>
      <c r="C12094" s="404" t="s">
        <v>19247</v>
      </c>
      <c r="D12094" s="405">
        <v>5.08</v>
      </c>
    </row>
    <row r="12095" spans="1:4" ht="13.2">
      <c r="A12095" s="404">
        <v>39712</v>
      </c>
      <c r="B12095" s="404" t="s">
        <v>23777</v>
      </c>
      <c r="C12095" s="404" t="s">
        <v>19247</v>
      </c>
      <c r="D12095" s="405">
        <v>1.78</v>
      </c>
    </row>
    <row r="12096" spans="1:4" ht="13.2">
      <c r="A12096" s="404">
        <v>39713</v>
      </c>
      <c r="B12096" s="404" t="s">
        <v>23778</v>
      </c>
      <c r="C12096" s="404" t="s">
        <v>19247</v>
      </c>
      <c r="D12096" s="405">
        <v>1.4</v>
      </c>
    </row>
    <row r="12097" spans="1:4" ht="13.2">
      <c r="A12097" s="404">
        <v>39714</v>
      </c>
      <c r="B12097" s="404" t="s">
        <v>23779</v>
      </c>
      <c r="C12097" s="404" t="s">
        <v>19247</v>
      </c>
      <c r="D12097" s="405">
        <v>3.22</v>
      </c>
    </row>
    <row r="12098" spans="1:4" ht="13.2">
      <c r="A12098" s="404">
        <v>39715</v>
      </c>
      <c r="B12098" s="404" t="s">
        <v>23780</v>
      </c>
      <c r="C12098" s="404" t="s">
        <v>19247</v>
      </c>
      <c r="D12098" s="405">
        <v>2.29</v>
      </c>
    </row>
    <row r="12099" spans="1:4" ht="13.2">
      <c r="A12099" s="404">
        <v>39716</v>
      </c>
      <c r="B12099" s="404" t="s">
        <v>23781</v>
      </c>
      <c r="C12099" s="404" t="s">
        <v>19247</v>
      </c>
      <c r="D12099" s="405">
        <v>1.74</v>
      </c>
    </row>
    <row r="12100" spans="1:4" ht="13.2">
      <c r="A12100" s="404">
        <v>39718</v>
      </c>
      <c r="B12100" s="404" t="s">
        <v>23782</v>
      </c>
      <c r="C12100" s="404" t="s">
        <v>19247</v>
      </c>
      <c r="D12100" s="405">
        <v>2.96</v>
      </c>
    </row>
    <row r="12101" spans="1:4" ht="13.2">
      <c r="A12101" s="404">
        <v>9813</v>
      </c>
      <c r="B12101" s="404" t="s">
        <v>23783</v>
      </c>
      <c r="C12101" s="404" t="s">
        <v>19247</v>
      </c>
      <c r="D12101" s="405">
        <v>5.1100000000000003</v>
      </c>
    </row>
    <row r="12102" spans="1:4" ht="13.2">
      <c r="A12102" s="404">
        <v>9815</v>
      </c>
      <c r="B12102" s="404" t="s">
        <v>23784</v>
      </c>
      <c r="C12102" s="404" t="s">
        <v>19247</v>
      </c>
      <c r="D12102" s="405">
        <v>10.09</v>
      </c>
    </row>
    <row r="12103" spans="1:4" ht="13.2">
      <c r="A12103" s="404">
        <v>44543</v>
      </c>
      <c r="B12103" s="404" t="s">
        <v>23785</v>
      </c>
      <c r="C12103" s="404" t="s">
        <v>19247</v>
      </c>
      <c r="D12103" s="405">
        <v>5021.42</v>
      </c>
    </row>
    <row r="12104" spans="1:4" ht="13.2">
      <c r="A12104" s="404">
        <v>44526</v>
      </c>
      <c r="B12104" s="404" t="s">
        <v>23786</v>
      </c>
      <c r="C12104" s="404" t="s">
        <v>19247</v>
      </c>
      <c r="D12104" s="405">
        <v>123.07</v>
      </c>
    </row>
    <row r="12105" spans="1:4" ht="13.2">
      <c r="A12105" s="404">
        <v>44545</v>
      </c>
      <c r="B12105" s="404" t="s">
        <v>23787</v>
      </c>
      <c r="C12105" s="404" t="s">
        <v>19247</v>
      </c>
      <c r="D12105" s="405">
        <v>264.17</v>
      </c>
    </row>
    <row r="12106" spans="1:4" ht="13.2">
      <c r="A12106" s="404">
        <v>44525</v>
      </c>
      <c r="B12106" s="404" t="s">
        <v>23788</v>
      </c>
      <c r="C12106" s="404" t="s">
        <v>19247</v>
      </c>
      <c r="D12106" s="405">
        <v>4554.3999999999996</v>
      </c>
    </row>
    <row r="12107" spans="1:4" ht="13.2">
      <c r="A12107" s="404">
        <v>44547</v>
      </c>
      <c r="B12107" s="404" t="s">
        <v>23789</v>
      </c>
      <c r="C12107" s="404" t="s">
        <v>19247</v>
      </c>
      <c r="D12107" s="405">
        <v>411.8</v>
      </c>
    </row>
    <row r="12108" spans="1:4" ht="13.2">
      <c r="A12108" s="404">
        <v>44519</v>
      </c>
      <c r="B12108" s="404" t="s">
        <v>23790</v>
      </c>
      <c r="C12108" s="404" t="s">
        <v>19247</v>
      </c>
      <c r="D12108" s="405">
        <v>1009.03</v>
      </c>
    </row>
    <row r="12109" spans="1:4" ht="13.2">
      <c r="A12109" s="404">
        <v>44520</v>
      </c>
      <c r="B12109" s="404" t="s">
        <v>23791</v>
      </c>
      <c r="C12109" s="404" t="s">
        <v>19247</v>
      </c>
      <c r="D12109" s="405">
        <v>1625.17</v>
      </c>
    </row>
    <row r="12110" spans="1:4" ht="13.2">
      <c r="A12110" s="404">
        <v>44521</v>
      </c>
      <c r="B12110" s="404" t="s">
        <v>23792</v>
      </c>
      <c r="C12110" s="404" t="s">
        <v>19247</v>
      </c>
      <c r="D12110" s="405">
        <v>26.22</v>
      </c>
    </row>
    <row r="12111" spans="1:4" ht="13.2">
      <c r="A12111" s="404">
        <v>44522</v>
      </c>
      <c r="B12111" s="404" t="s">
        <v>23793</v>
      </c>
      <c r="C12111" s="404" t="s">
        <v>19247</v>
      </c>
      <c r="D12111" s="405">
        <v>2853.21</v>
      </c>
    </row>
    <row r="12112" spans="1:4" ht="13.2">
      <c r="A12112" s="404">
        <v>44523</v>
      </c>
      <c r="B12112" s="404" t="s">
        <v>23794</v>
      </c>
      <c r="C12112" s="404" t="s">
        <v>19247</v>
      </c>
      <c r="D12112" s="405">
        <v>4243.5200000000004</v>
      </c>
    </row>
    <row r="12113" spans="1:4" ht="13.2">
      <c r="A12113" s="404">
        <v>44527</v>
      </c>
      <c r="B12113" s="404" t="s">
        <v>23795</v>
      </c>
      <c r="C12113" s="404" t="s">
        <v>19247</v>
      </c>
      <c r="D12113" s="405">
        <v>2128.02</v>
      </c>
    </row>
    <row r="12114" spans="1:4" ht="13.2">
      <c r="A12114" s="404">
        <v>44524</v>
      </c>
      <c r="B12114" s="404" t="s">
        <v>23796</v>
      </c>
      <c r="C12114" s="404" t="s">
        <v>19247</v>
      </c>
      <c r="D12114" s="405">
        <v>58.63</v>
      </c>
    </row>
    <row r="12115" spans="1:4" ht="13.2">
      <c r="A12115" s="404">
        <v>44542</v>
      </c>
      <c r="B12115" s="404" t="s">
        <v>23797</v>
      </c>
      <c r="C12115" s="404" t="s">
        <v>19247</v>
      </c>
      <c r="D12115" s="405">
        <v>2776.35</v>
      </c>
    </row>
    <row r="12116" spans="1:4" ht="13.2">
      <c r="A12116" s="404">
        <v>9877</v>
      </c>
      <c r="B12116" s="404" t="s">
        <v>23798</v>
      </c>
      <c r="C12116" s="404" t="s">
        <v>19247</v>
      </c>
      <c r="D12116" s="405">
        <v>124.38</v>
      </c>
    </row>
    <row r="12117" spans="1:4" ht="13.2">
      <c r="A12117" s="404">
        <v>9878</v>
      </c>
      <c r="B12117" s="404" t="s">
        <v>23799</v>
      </c>
      <c r="C12117" s="404" t="s">
        <v>19247</v>
      </c>
      <c r="D12117" s="405">
        <v>153.12</v>
      </c>
    </row>
    <row r="12118" spans="1:4" ht="13.2">
      <c r="A12118" s="404">
        <v>41986</v>
      </c>
      <c r="B12118" s="404" t="s">
        <v>23800</v>
      </c>
      <c r="C12118" s="404" t="s">
        <v>19247</v>
      </c>
      <c r="D12118" s="405">
        <v>3736.08</v>
      </c>
    </row>
    <row r="12119" spans="1:4" ht="13.2">
      <c r="A12119" s="404">
        <v>43422</v>
      </c>
      <c r="B12119" s="404" t="s">
        <v>23801</v>
      </c>
      <c r="C12119" s="404" t="s">
        <v>19247</v>
      </c>
      <c r="D12119" s="405">
        <v>4581.93</v>
      </c>
    </row>
    <row r="12120" spans="1:4" ht="13.2">
      <c r="A12120" s="404">
        <v>41987</v>
      </c>
      <c r="B12120" s="404" t="s">
        <v>23802</v>
      </c>
      <c r="C12120" s="404" t="s">
        <v>19247</v>
      </c>
      <c r="D12120" s="405">
        <v>5310.84</v>
      </c>
    </row>
    <row r="12121" spans="1:4" ht="13.2">
      <c r="A12121" s="404">
        <v>41988</v>
      </c>
      <c r="B12121" s="404" t="s">
        <v>23803</v>
      </c>
      <c r="C12121" s="404" t="s">
        <v>19247</v>
      </c>
      <c r="D12121" s="405">
        <v>7014.86</v>
      </c>
    </row>
    <row r="12122" spans="1:4" ht="13.2">
      <c r="A12122" s="404">
        <v>41697</v>
      </c>
      <c r="B12122" s="404" t="s">
        <v>23804</v>
      </c>
      <c r="C12122" s="404" t="s">
        <v>19247</v>
      </c>
      <c r="D12122" s="405">
        <v>1243.3599999999999</v>
      </c>
    </row>
    <row r="12123" spans="1:4" ht="13.2">
      <c r="A12123" s="404">
        <v>41985</v>
      </c>
      <c r="B12123" s="404" t="s">
        <v>23805</v>
      </c>
      <c r="C12123" s="404" t="s">
        <v>19247</v>
      </c>
      <c r="D12123" s="405">
        <v>1731.67</v>
      </c>
    </row>
    <row r="12124" spans="1:4" ht="13.2">
      <c r="A12124" s="404">
        <v>41699</v>
      </c>
      <c r="B12124" s="404" t="s">
        <v>23806</v>
      </c>
      <c r="C12124" s="404" t="s">
        <v>19247</v>
      </c>
      <c r="D12124" s="405">
        <v>2465.81</v>
      </c>
    </row>
    <row r="12125" spans="1:4" ht="13.2">
      <c r="A12125" s="404">
        <v>38053</v>
      </c>
      <c r="B12125" s="404" t="s">
        <v>23807</v>
      </c>
      <c r="C12125" s="404" t="s">
        <v>19247</v>
      </c>
      <c r="D12125" s="405">
        <v>24.21</v>
      </c>
    </row>
    <row r="12126" spans="1:4" ht="13.2">
      <c r="A12126" s="404">
        <v>38054</v>
      </c>
      <c r="B12126" s="404" t="s">
        <v>23808</v>
      </c>
      <c r="C12126" s="404" t="s">
        <v>19247</v>
      </c>
      <c r="D12126" s="405">
        <v>41.61</v>
      </c>
    </row>
    <row r="12127" spans="1:4" ht="13.2">
      <c r="A12127" s="404">
        <v>38052</v>
      </c>
      <c r="B12127" s="404" t="s">
        <v>23809</v>
      </c>
      <c r="C12127" s="404" t="s">
        <v>19247</v>
      </c>
      <c r="D12127" s="405">
        <v>11.72</v>
      </c>
    </row>
    <row r="12128" spans="1:4" ht="13.2">
      <c r="A12128" s="404">
        <v>38051</v>
      </c>
      <c r="B12128" s="404" t="s">
        <v>23810</v>
      </c>
      <c r="C12128" s="404" t="s">
        <v>19247</v>
      </c>
      <c r="D12128" s="405">
        <v>7.31</v>
      </c>
    </row>
    <row r="12129" spans="1:4" ht="13.2">
      <c r="A12129" s="404">
        <v>38787</v>
      </c>
      <c r="B12129" s="404" t="s">
        <v>23811</v>
      </c>
      <c r="C12129" s="404" t="s">
        <v>19247</v>
      </c>
      <c r="D12129" s="405">
        <v>4.72</v>
      </c>
    </row>
    <row r="12130" spans="1:4" ht="13.2">
      <c r="A12130" s="404">
        <v>38825</v>
      </c>
      <c r="B12130" s="404" t="s">
        <v>23812</v>
      </c>
      <c r="C12130" s="404" t="s">
        <v>19247</v>
      </c>
      <c r="D12130" s="405">
        <v>6.1</v>
      </c>
    </row>
    <row r="12131" spans="1:4" ht="13.2">
      <c r="A12131" s="404">
        <v>38826</v>
      </c>
      <c r="B12131" s="404" t="s">
        <v>23813</v>
      </c>
      <c r="C12131" s="404" t="s">
        <v>19247</v>
      </c>
      <c r="D12131" s="405">
        <v>8.67</v>
      </c>
    </row>
    <row r="12132" spans="1:4" ht="13.2">
      <c r="A12132" s="404">
        <v>38827</v>
      </c>
      <c r="B12132" s="404" t="s">
        <v>23814</v>
      </c>
      <c r="C12132" s="404" t="s">
        <v>19247</v>
      </c>
      <c r="D12132" s="405">
        <v>14.19</v>
      </c>
    </row>
    <row r="12133" spans="1:4" ht="13.2">
      <c r="A12133" s="404">
        <v>38828</v>
      </c>
      <c r="B12133" s="404" t="s">
        <v>23815</v>
      </c>
      <c r="C12133" s="404" t="s">
        <v>19247</v>
      </c>
      <c r="D12133" s="405">
        <v>9.09</v>
      </c>
    </row>
    <row r="12134" spans="1:4" ht="13.2">
      <c r="A12134" s="404">
        <v>38829</v>
      </c>
      <c r="B12134" s="404" t="s">
        <v>23816</v>
      </c>
      <c r="C12134" s="404" t="s">
        <v>19247</v>
      </c>
      <c r="D12134" s="405">
        <v>14.89</v>
      </c>
    </row>
    <row r="12135" spans="1:4" ht="13.2">
      <c r="A12135" s="404">
        <v>38830</v>
      </c>
      <c r="B12135" s="404" t="s">
        <v>23817</v>
      </c>
      <c r="C12135" s="404" t="s">
        <v>19247</v>
      </c>
      <c r="D12135" s="405">
        <v>20.61</v>
      </c>
    </row>
    <row r="12136" spans="1:4" ht="13.2">
      <c r="A12136" s="404">
        <v>38831</v>
      </c>
      <c r="B12136" s="404" t="s">
        <v>23818</v>
      </c>
      <c r="C12136" s="404" t="s">
        <v>19247</v>
      </c>
      <c r="D12136" s="405">
        <v>28.75</v>
      </c>
    </row>
    <row r="12137" spans="1:4" ht="13.2">
      <c r="A12137" s="404">
        <v>36274</v>
      </c>
      <c r="B12137" s="404" t="s">
        <v>23819</v>
      </c>
      <c r="C12137" s="404" t="s">
        <v>19247</v>
      </c>
      <c r="D12137" s="405">
        <v>8.94</v>
      </c>
    </row>
    <row r="12138" spans="1:4" ht="13.2">
      <c r="A12138" s="404">
        <v>36278</v>
      </c>
      <c r="B12138" s="404" t="s">
        <v>23820</v>
      </c>
      <c r="C12138" s="404" t="s">
        <v>19247</v>
      </c>
      <c r="D12138" s="405">
        <v>12.12</v>
      </c>
    </row>
    <row r="12139" spans="1:4" ht="13.2">
      <c r="A12139" s="404">
        <v>38977</v>
      </c>
      <c r="B12139" s="404" t="s">
        <v>23821</v>
      </c>
      <c r="C12139" s="404" t="s">
        <v>19247</v>
      </c>
      <c r="D12139" s="405">
        <v>118.6</v>
      </c>
    </row>
    <row r="12140" spans="1:4" ht="13.2">
      <c r="A12140" s="404">
        <v>38971</v>
      </c>
      <c r="B12140" s="404" t="s">
        <v>23822</v>
      </c>
      <c r="C12140" s="404" t="s">
        <v>19247</v>
      </c>
      <c r="D12140" s="405">
        <v>9.9499999999999993</v>
      </c>
    </row>
    <row r="12141" spans="1:4" ht="13.2">
      <c r="A12141" s="404">
        <v>38972</v>
      </c>
      <c r="B12141" s="404" t="s">
        <v>23823</v>
      </c>
      <c r="C12141" s="404" t="s">
        <v>19247</v>
      </c>
      <c r="D12141" s="405">
        <v>13.42</v>
      </c>
    </row>
    <row r="12142" spans="1:4" ht="13.2">
      <c r="A12142" s="404">
        <v>38973</v>
      </c>
      <c r="B12142" s="404" t="s">
        <v>23824</v>
      </c>
      <c r="C12142" s="404" t="s">
        <v>19247</v>
      </c>
      <c r="D12142" s="405">
        <v>22.17</v>
      </c>
    </row>
    <row r="12143" spans="1:4" ht="13.2">
      <c r="A12143" s="404">
        <v>38974</v>
      </c>
      <c r="B12143" s="404" t="s">
        <v>23825</v>
      </c>
      <c r="C12143" s="404" t="s">
        <v>19247</v>
      </c>
      <c r="D12143" s="405">
        <v>36.01</v>
      </c>
    </row>
    <row r="12144" spans="1:4" ht="13.2">
      <c r="A12144" s="404">
        <v>38975</v>
      </c>
      <c r="B12144" s="404" t="s">
        <v>23826</v>
      </c>
      <c r="C12144" s="404" t="s">
        <v>19247</v>
      </c>
      <c r="D12144" s="405">
        <v>46.17</v>
      </c>
    </row>
    <row r="12145" spans="1:4" ht="13.2">
      <c r="A12145" s="404">
        <v>38976</v>
      </c>
      <c r="B12145" s="404" t="s">
        <v>23827</v>
      </c>
      <c r="C12145" s="404" t="s">
        <v>19247</v>
      </c>
      <c r="D12145" s="405">
        <v>79.38</v>
      </c>
    </row>
    <row r="12146" spans="1:4" ht="13.2">
      <c r="A12146" s="404">
        <v>44176</v>
      </c>
      <c r="B12146" s="404" t="s">
        <v>23828</v>
      </c>
      <c r="C12146" s="404" t="s">
        <v>19247</v>
      </c>
      <c r="D12146" s="405">
        <v>18.239999999999998</v>
      </c>
    </row>
    <row r="12147" spans="1:4" ht="13.2">
      <c r="A12147" s="404">
        <v>38986</v>
      </c>
      <c r="B12147" s="404" t="s">
        <v>23829</v>
      </c>
      <c r="C12147" s="404" t="s">
        <v>19247</v>
      </c>
      <c r="D12147" s="405">
        <v>239.62</v>
      </c>
    </row>
    <row r="12148" spans="1:4" ht="13.2">
      <c r="A12148" s="404">
        <v>38978</v>
      </c>
      <c r="B12148" s="404" t="s">
        <v>23830</v>
      </c>
      <c r="C12148" s="404" t="s">
        <v>19247</v>
      </c>
      <c r="D12148" s="405">
        <v>9.83</v>
      </c>
    </row>
    <row r="12149" spans="1:4" ht="13.2">
      <c r="A12149" s="404">
        <v>38979</v>
      </c>
      <c r="B12149" s="404" t="s">
        <v>23831</v>
      </c>
      <c r="C12149" s="404" t="s">
        <v>19247</v>
      </c>
      <c r="D12149" s="405">
        <v>13.59</v>
      </c>
    </row>
    <row r="12150" spans="1:4" ht="13.2">
      <c r="A12150" s="404">
        <v>38980</v>
      </c>
      <c r="B12150" s="404" t="s">
        <v>23832</v>
      </c>
      <c r="C12150" s="404" t="s">
        <v>19247</v>
      </c>
      <c r="D12150" s="405">
        <v>18.190000000000001</v>
      </c>
    </row>
    <row r="12151" spans="1:4" ht="13.2">
      <c r="A12151" s="404">
        <v>38981</v>
      </c>
      <c r="B12151" s="404" t="s">
        <v>23833</v>
      </c>
      <c r="C12151" s="404" t="s">
        <v>19247</v>
      </c>
      <c r="D12151" s="405">
        <v>26.24</v>
      </c>
    </row>
    <row r="12152" spans="1:4" ht="13.2">
      <c r="A12152" s="404">
        <v>38982</v>
      </c>
      <c r="B12152" s="404" t="s">
        <v>23834</v>
      </c>
      <c r="C12152" s="404" t="s">
        <v>19247</v>
      </c>
      <c r="D12152" s="405">
        <v>41.46</v>
      </c>
    </row>
    <row r="12153" spans="1:4" ht="13.2">
      <c r="A12153" s="404">
        <v>38983</v>
      </c>
      <c r="B12153" s="404" t="s">
        <v>23835</v>
      </c>
      <c r="C12153" s="404" t="s">
        <v>19247</v>
      </c>
      <c r="D12153" s="405">
        <v>72.959999999999994</v>
      </c>
    </row>
    <row r="12154" spans="1:4" ht="13.2">
      <c r="A12154" s="404">
        <v>38984</v>
      </c>
      <c r="B12154" s="404" t="s">
        <v>23836</v>
      </c>
      <c r="C12154" s="404" t="s">
        <v>19247</v>
      </c>
      <c r="D12154" s="405">
        <v>100.3</v>
      </c>
    </row>
    <row r="12155" spans="1:4" ht="13.2">
      <c r="A12155" s="404">
        <v>38985</v>
      </c>
      <c r="B12155" s="404" t="s">
        <v>23837</v>
      </c>
      <c r="C12155" s="404" t="s">
        <v>19247</v>
      </c>
      <c r="D12155" s="405">
        <v>172.44</v>
      </c>
    </row>
    <row r="12156" spans="1:4" ht="13.2">
      <c r="A12156" s="404">
        <v>9836</v>
      </c>
      <c r="B12156" s="404" t="s">
        <v>23838</v>
      </c>
      <c r="C12156" s="404" t="s">
        <v>19247</v>
      </c>
      <c r="D12156" s="405">
        <v>14.99</v>
      </c>
    </row>
    <row r="12157" spans="1:4" ht="13.2">
      <c r="A12157" s="404">
        <v>20065</v>
      </c>
      <c r="B12157" s="404" t="s">
        <v>23839</v>
      </c>
      <c r="C12157" s="404" t="s">
        <v>19247</v>
      </c>
      <c r="D12157" s="405">
        <v>39.18</v>
      </c>
    </row>
    <row r="12158" spans="1:4" ht="13.2">
      <c r="A12158" s="404">
        <v>9835</v>
      </c>
      <c r="B12158" s="404" t="s">
        <v>23840</v>
      </c>
      <c r="C12158" s="404" t="s">
        <v>19247</v>
      </c>
      <c r="D12158" s="405">
        <v>6.55</v>
      </c>
    </row>
    <row r="12159" spans="1:4" ht="13.2">
      <c r="A12159" s="404">
        <v>38032</v>
      </c>
      <c r="B12159" s="404" t="s">
        <v>23841</v>
      </c>
      <c r="C12159" s="404" t="s">
        <v>19247</v>
      </c>
      <c r="D12159" s="405">
        <v>59.23</v>
      </c>
    </row>
    <row r="12160" spans="1:4" ht="13.2">
      <c r="A12160" s="404">
        <v>38033</v>
      </c>
      <c r="B12160" s="404" t="s">
        <v>23842</v>
      </c>
      <c r="C12160" s="404" t="s">
        <v>19247</v>
      </c>
      <c r="D12160" s="405">
        <v>100.69</v>
      </c>
    </row>
    <row r="12161" spans="1:4" ht="13.2">
      <c r="A12161" s="404">
        <v>38034</v>
      </c>
      <c r="B12161" s="404" t="s">
        <v>23843</v>
      </c>
      <c r="C12161" s="404" t="s">
        <v>19247</v>
      </c>
      <c r="D12161" s="405">
        <v>157.72</v>
      </c>
    </row>
    <row r="12162" spans="1:4" ht="13.2">
      <c r="A12162" s="404">
        <v>38035</v>
      </c>
      <c r="B12162" s="404" t="s">
        <v>23844</v>
      </c>
      <c r="C12162" s="404" t="s">
        <v>19247</v>
      </c>
      <c r="D12162" s="405">
        <v>232.03</v>
      </c>
    </row>
    <row r="12163" spans="1:4" ht="13.2">
      <c r="A12163" s="404">
        <v>38036</v>
      </c>
      <c r="B12163" s="404" t="s">
        <v>23845</v>
      </c>
      <c r="C12163" s="404" t="s">
        <v>19247</v>
      </c>
      <c r="D12163" s="405">
        <v>312.58</v>
      </c>
    </row>
    <row r="12164" spans="1:4" ht="13.2">
      <c r="A12164" s="404">
        <v>38037</v>
      </c>
      <c r="B12164" s="404" t="s">
        <v>23846</v>
      </c>
      <c r="C12164" s="404" t="s">
        <v>19247</v>
      </c>
      <c r="D12164" s="405">
        <v>412.88</v>
      </c>
    </row>
    <row r="12165" spans="1:4" ht="13.2">
      <c r="A12165" s="404">
        <v>9850</v>
      </c>
      <c r="B12165" s="404" t="s">
        <v>23847</v>
      </c>
      <c r="C12165" s="404" t="s">
        <v>19247</v>
      </c>
      <c r="D12165" s="405">
        <v>147.75</v>
      </c>
    </row>
    <row r="12166" spans="1:4" ht="13.2">
      <c r="A12166" s="404">
        <v>9853</v>
      </c>
      <c r="B12166" s="404" t="s">
        <v>23848</v>
      </c>
      <c r="C12166" s="404" t="s">
        <v>19247</v>
      </c>
      <c r="D12166" s="405">
        <v>262.74</v>
      </c>
    </row>
    <row r="12167" spans="1:4" ht="13.2">
      <c r="A12167" s="404">
        <v>9854</v>
      </c>
      <c r="B12167" s="404" t="s">
        <v>23849</v>
      </c>
      <c r="C12167" s="404" t="s">
        <v>19247</v>
      </c>
      <c r="D12167" s="405">
        <v>115.12</v>
      </c>
    </row>
    <row r="12168" spans="1:4" ht="13.2">
      <c r="A12168" s="404">
        <v>9851</v>
      </c>
      <c r="B12168" s="404" t="s">
        <v>23850</v>
      </c>
      <c r="C12168" s="404" t="s">
        <v>19247</v>
      </c>
      <c r="D12168" s="405">
        <v>199.62</v>
      </c>
    </row>
    <row r="12169" spans="1:4" ht="13.2">
      <c r="A12169" s="404">
        <v>9825</v>
      </c>
      <c r="B12169" s="404" t="s">
        <v>23851</v>
      </c>
      <c r="C12169" s="404" t="s">
        <v>19247</v>
      </c>
      <c r="D12169" s="405">
        <v>37.99</v>
      </c>
    </row>
    <row r="12170" spans="1:4" ht="13.2">
      <c r="A12170" s="404">
        <v>9828</v>
      </c>
      <c r="B12170" s="404" t="s">
        <v>23852</v>
      </c>
      <c r="C12170" s="404" t="s">
        <v>19247</v>
      </c>
      <c r="D12170" s="405">
        <v>102.24</v>
      </c>
    </row>
    <row r="12171" spans="1:4" ht="13.2">
      <c r="A12171" s="404">
        <v>9829</v>
      </c>
      <c r="B12171" s="404" t="s">
        <v>23853</v>
      </c>
      <c r="C12171" s="404" t="s">
        <v>19247</v>
      </c>
      <c r="D12171" s="405">
        <v>173.28</v>
      </c>
    </row>
    <row r="12172" spans="1:4" ht="13.2">
      <c r="A12172" s="404">
        <v>9826</v>
      </c>
      <c r="B12172" s="404" t="s">
        <v>23854</v>
      </c>
      <c r="C12172" s="404" t="s">
        <v>19247</v>
      </c>
      <c r="D12172" s="405">
        <v>263.79000000000002</v>
      </c>
    </row>
    <row r="12173" spans="1:4" ht="13.2">
      <c r="A12173" s="404">
        <v>9827</v>
      </c>
      <c r="B12173" s="404" t="s">
        <v>23855</v>
      </c>
      <c r="C12173" s="404" t="s">
        <v>19247</v>
      </c>
      <c r="D12173" s="405">
        <v>374.58</v>
      </c>
    </row>
    <row r="12174" spans="1:4" ht="13.2">
      <c r="A12174" s="404">
        <v>36374</v>
      </c>
      <c r="B12174" s="404" t="s">
        <v>23856</v>
      </c>
      <c r="C12174" s="404" t="s">
        <v>19247</v>
      </c>
      <c r="D12174" s="405">
        <v>45.53</v>
      </c>
    </row>
    <row r="12175" spans="1:4" ht="13.2">
      <c r="A12175" s="404">
        <v>36084</v>
      </c>
      <c r="B12175" s="404" t="s">
        <v>23857</v>
      </c>
      <c r="C12175" s="404" t="s">
        <v>19247</v>
      </c>
      <c r="D12175" s="405">
        <v>13.49</v>
      </c>
    </row>
    <row r="12176" spans="1:4" ht="13.2">
      <c r="A12176" s="404">
        <v>36373</v>
      </c>
      <c r="B12176" s="404" t="s">
        <v>23858</v>
      </c>
      <c r="C12176" s="404" t="s">
        <v>19247</v>
      </c>
      <c r="D12176" s="405">
        <v>28.01</v>
      </c>
    </row>
    <row r="12177" spans="1:4" ht="13.2">
      <c r="A12177" s="404">
        <v>36377</v>
      </c>
      <c r="B12177" s="404" t="s">
        <v>23859</v>
      </c>
      <c r="C12177" s="404" t="s">
        <v>19247</v>
      </c>
      <c r="D12177" s="405">
        <v>54.62</v>
      </c>
    </row>
    <row r="12178" spans="1:4" ht="13.2">
      <c r="A12178" s="404">
        <v>36375</v>
      </c>
      <c r="B12178" s="404" t="s">
        <v>23860</v>
      </c>
      <c r="C12178" s="404" t="s">
        <v>19247</v>
      </c>
      <c r="D12178" s="405">
        <v>16.64</v>
      </c>
    </row>
    <row r="12179" spans="1:4" ht="13.2">
      <c r="A12179" s="404">
        <v>36376</v>
      </c>
      <c r="B12179" s="404" t="s">
        <v>23861</v>
      </c>
      <c r="C12179" s="404" t="s">
        <v>19247</v>
      </c>
      <c r="D12179" s="405">
        <v>32.69</v>
      </c>
    </row>
    <row r="12180" spans="1:4" ht="13.2">
      <c r="A12180" s="404">
        <v>36380</v>
      </c>
      <c r="B12180" s="404" t="s">
        <v>23862</v>
      </c>
      <c r="C12180" s="404" t="s">
        <v>19247</v>
      </c>
      <c r="D12180" s="405">
        <v>68.3</v>
      </c>
    </row>
    <row r="12181" spans="1:4" ht="13.2">
      <c r="A12181" s="404">
        <v>36378</v>
      </c>
      <c r="B12181" s="404" t="s">
        <v>23863</v>
      </c>
      <c r="C12181" s="404" t="s">
        <v>19247</v>
      </c>
      <c r="D12181" s="405">
        <v>20.46</v>
      </c>
    </row>
    <row r="12182" spans="1:4" ht="13.2">
      <c r="A12182" s="404">
        <v>36379</v>
      </c>
      <c r="B12182" s="404" t="s">
        <v>23864</v>
      </c>
      <c r="C12182" s="404" t="s">
        <v>19247</v>
      </c>
      <c r="D12182" s="405">
        <v>41.25</v>
      </c>
    </row>
    <row r="12183" spans="1:4" ht="13.2">
      <c r="A12183" s="404">
        <v>9859</v>
      </c>
      <c r="B12183" s="404" t="s">
        <v>23865</v>
      </c>
      <c r="C12183" s="404" t="s">
        <v>19247</v>
      </c>
      <c r="D12183" s="405">
        <v>9.6199999999999992</v>
      </c>
    </row>
    <row r="12184" spans="1:4" ht="13.2">
      <c r="A12184" s="404">
        <v>9838</v>
      </c>
      <c r="B12184" s="404" t="s">
        <v>23866</v>
      </c>
      <c r="C12184" s="404" t="s">
        <v>19247</v>
      </c>
      <c r="D12184" s="405">
        <v>10.81</v>
      </c>
    </row>
    <row r="12185" spans="1:4" ht="13.2">
      <c r="A12185" s="404">
        <v>9837</v>
      </c>
      <c r="B12185" s="404" t="s">
        <v>23867</v>
      </c>
      <c r="C12185" s="404" t="s">
        <v>19247</v>
      </c>
      <c r="D12185" s="405">
        <v>14.19</v>
      </c>
    </row>
    <row r="12186" spans="1:4" ht="13.2">
      <c r="A12186" s="404">
        <v>44315</v>
      </c>
      <c r="B12186" s="404" t="s">
        <v>23868</v>
      </c>
      <c r="C12186" s="404" t="s">
        <v>19247</v>
      </c>
      <c r="D12186" s="405">
        <v>58.69</v>
      </c>
    </row>
    <row r="12187" spans="1:4" ht="13.2">
      <c r="A12187" s="404">
        <v>9863</v>
      </c>
      <c r="B12187" s="404" t="s">
        <v>23869</v>
      </c>
      <c r="C12187" s="404" t="s">
        <v>19247</v>
      </c>
      <c r="D12187" s="405">
        <v>58.13</v>
      </c>
    </row>
    <row r="12188" spans="1:4" ht="13.2">
      <c r="A12188" s="404">
        <v>9860</v>
      </c>
      <c r="B12188" s="404" t="s">
        <v>23870</v>
      </c>
      <c r="C12188" s="404" t="s">
        <v>19247</v>
      </c>
      <c r="D12188" s="405">
        <v>42.43</v>
      </c>
    </row>
    <row r="12189" spans="1:4" ht="13.2">
      <c r="A12189" s="404">
        <v>9862</v>
      </c>
      <c r="B12189" s="404" t="s">
        <v>23871</v>
      </c>
      <c r="C12189" s="404" t="s">
        <v>19247</v>
      </c>
      <c r="D12189" s="405">
        <v>29.65</v>
      </c>
    </row>
    <row r="12190" spans="1:4" ht="13.2">
      <c r="A12190" s="404">
        <v>9861</v>
      </c>
      <c r="B12190" s="404" t="s">
        <v>23872</v>
      </c>
      <c r="C12190" s="404" t="s">
        <v>19247</v>
      </c>
      <c r="D12190" s="405">
        <v>23.29</v>
      </c>
    </row>
    <row r="12191" spans="1:4" ht="13.2">
      <c r="A12191" s="404">
        <v>9856</v>
      </c>
      <c r="B12191" s="404" t="s">
        <v>23873</v>
      </c>
      <c r="C12191" s="404" t="s">
        <v>19247</v>
      </c>
      <c r="D12191" s="405">
        <v>7.51</v>
      </c>
    </row>
    <row r="12192" spans="1:4" ht="13.2">
      <c r="A12192" s="404">
        <v>9866</v>
      </c>
      <c r="B12192" s="404" t="s">
        <v>23874</v>
      </c>
      <c r="C12192" s="404" t="s">
        <v>19247</v>
      </c>
      <c r="D12192" s="405">
        <v>20.100000000000001</v>
      </c>
    </row>
    <row r="12193" spans="1:4" ht="13.2">
      <c r="A12193" s="404">
        <v>9841</v>
      </c>
      <c r="B12193" s="404" t="s">
        <v>23875</v>
      </c>
      <c r="C12193" s="404" t="s">
        <v>19247</v>
      </c>
      <c r="D12193" s="405">
        <v>28.23</v>
      </c>
    </row>
    <row r="12194" spans="1:4" ht="13.2">
      <c r="A12194" s="404">
        <v>9840</v>
      </c>
      <c r="B12194" s="404" t="s">
        <v>23876</v>
      </c>
      <c r="C12194" s="404" t="s">
        <v>19247</v>
      </c>
      <c r="D12194" s="405">
        <v>59.63</v>
      </c>
    </row>
    <row r="12195" spans="1:4" ht="13.2">
      <c r="A12195" s="404">
        <v>20067</v>
      </c>
      <c r="B12195" s="404" t="s">
        <v>23877</v>
      </c>
      <c r="C12195" s="404" t="s">
        <v>19247</v>
      </c>
      <c r="D12195" s="405">
        <v>9.15</v>
      </c>
    </row>
    <row r="12196" spans="1:4" ht="13.2">
      <c r="A12196" s="404">
        <v>20068</v>
      </c>
      <c r="B12196" s="404" t="s">
        <v>23878</v>
      </c>
      <c r="C12196" s="404" t="s">
        <v>19247</v>
      </c>
      <c r="D12196" s="405">
        <v>12.89</v>
      </c>
    </row>
    <row r="12197" spans="1:4" ht="13.2">
      <c r="A12197" s="404">
        <v>9839</v>
      </c>
      <c r="B12197" s="404" t="s">
        <v>23879</v>
      </c>
      <c r="C12197" s="404" t="s">
        <v>19247</v>
      </c>
      <c r="D12197" s="405">
        <v>23.38</v>
      </c>
    </row>
    <row r="12198" spans="1:4" ht="13.2">
      <c r="A12198" s="404">
        <v>9870</v>
      </c>
      <c r="B12198" s="404" t="s">
        <v>23880</v>
      </c>
      <c r="C12198" s="404" t="s">
        <v>19247</v>
      </c>
      <c r="D12198" s="405">
        <v>86.7</v>
      </c>
    </row>
    <row r="12199" spans="1:4" ht="13.2">
      <c r="A12199" s="404">
        <v>9867</v>
      </c>
      <c r="B12199" s="404" t="s">
        <v>23881</v>
      </c>
      <c r="C12199" s="404" t="s">
        <v>19247</v>
      </c>
      <c r="D12199" s="405">
        <v>3.48</v>
      </c>
    </row>
    <row r="12200" spans="1:4" ht="13.2">
      <c r="A12200" s="404">
        <v>9868</v>
      </c>
      <c r="B12200" s="404" t="s">
        <v>23882</v>
      </c>
      <c r="C12200" s="404" t="s">
        <v>19247</v>
      </c>
      <c r="D12200" s="405">
        <v>3.93</v>
      </c>
    </row>
    <row r="12201" spans="1:4" ht="13.2">
      <c r="A12201" s="404">
        <v>9869</v>
      </c>
      <c r="B12201" s="404" t="s">
        <v>23883</v>
      </c>
      <c r="C12201" s="404" t="s">
        <v>19247</v>
      </c>
      <c r="D12201" s="405">
        <v>8.48</v>
      </c>
    </row>
    <row r="12202" spans="1:4" ht="13.2">
      <c r="A12202" s="404">
        <v>9874</v>
      </c>
      <c r="B12202" s="404" t="s">
        <v>23884</v>
      </c>
      <c r="C12202" s="404" t="s">
        <v>19247</v>
      </c>
      <c r="D12202" s="405">
        <v>13.32</v>
      </c>
    </row>
    <row r="12203" spans="1:4" ht="13.2">
      <c r="A12203" s="404">
        <v>9875</v>
      </c>
      <c r="B12203" s="404" t="s">
        <v>23885</v>
      </c>
      <c r="C12203" s="404" t="s">
        <v>19247</v>
      </c>
      <c r="D12203" s="405">
        <v>14.61</v>
      </c>
    </row>
    <row r="12204" spans="1:4" ht="13.2">
      <c r="A12204" s="404">
        <v>9873</v>
      </c>
      <c r="B12204" s="404" t="s">
        <v>23886</v>
      </c>
      <c r="C12204" s="404" t="s">
        <v>19247</v>
      </c>
      <c r="D12204" s="405">
        <v>24.03</v>
      </c>
    </row>
    <row r="12205" spans="1:4" ht="13.2">
      <c r="A12205" s="404">
        <v>9871</v>
      </c>
      <c r="B12205" s="404" t="s">
        <v>23887</v>
      </c>
      <c r="C12205" s="404" t="s">
        <v>19247</v>
      </c>
      <c r="D12205" s="405">
        <v>39.82</v>
      </c>
    </row>
    <row r="12206" spans="1:4" ht="13.2">
      <c r="A12206" s="404">
        <v>9872</v>
      </c>
      <c r="B12206" s="404" t="s">
        <v>23888</v>
      </c>
      <c r="C12206" s="404" t="s">
        <v>19247</v>
      </c>
      <c r="D12206" s="405">
        <v>55.4</v>
      </c>
    </row>
    <row r="12207" spans="1:4" ht="13.2">
      <c r="A12207" s="404">
        <v>7667</v>
      </c>
      <c r="B12207" s="404" t="s">
        <v>23889</v>
      </c>
      <c r="C12207" s="404" t="s">
        <v>19247</v>
      </c>
      <c r="D12207" s="405">
        <v>3526.15</v>
      </c>
    </row>
    <row r="12208" spans="1:4" ht="13.2">
      <c r="A12208" s="404">
        <v>7660</v>
      </c>
      <c r="B12208" s="404" t="s">
        <v>23890</v>
      </c>
      <c r="C12208" s="404" t="s">
        <v>19247</v>
      </c>
      <c r="D12208" s="405">
        <v>4495</v>
      </c>
    </row>
    <row r="12209" spans="1:4" ht="13.2">
      <c r="A12209" s="404">
        <v>7676</v>
      </c>
      <c r="B12209" s="404" t="s">
        <v>23891</v>
      </c>
      <c r="C12209" s="404" t="s">
        <v>19247</v>
      </c>
      <c r="D12209" s="405">
        <v>4546.37</v>
      </c>
    </row>
    <row r="12210" spans="1:4" ht="13.2">
      <c r="A12210" s="404">
        <v>12426</v>
      </c>
      <c r="B12210" s="404" t="s">
        <v>23892</v>
      </c>
      <c r="C12210" s="404" t="s">
        <v>19203</v>
      </c>
      <c r="D12210" s="405">
        <v>46.43</v>
      </c>
    </row>
    <row r="12211" spans="1:4" ht="13.2">
      <c r="A12211" s="404">
        <v>12425</v>
      </c>
      <c r="B12211" s="404" t="s">
        <v>23893</v>
      </c>
      <c r="C12211" s="404" t="s">
        <v>19203</v>
      </c>
      <c r="D12211" s="405">
        <v>63.79</v>
      </c>
    </row>
    <row r="12212" spans="1:4" ht="13.2">
      <c r="A12212" s="404">
        <v>12427</v>
      </c>
      <c r="B12212" s="404" t="s">
        <v>23894</v>
      </c>
      <c r="C12212" s="404" t="s">
        <v>19203</v>
      </c>
      <c r="D12212" s="405">
        <v>264.77999999999997</v>
      </c>
    </row>
    <row r="12213" spans="1:4" ht="13.2">
      <c r="A12213" s="404">
        <v>12428</v>
      </c>
      <c r="B12213" s="404" t="s">
        <v>23895</v>
      </c>
      <c r="C12213" s="404" t="s">
        <v>19203</v>
      </c>
      <c r="D12213" s="405">
        <v>169.95</v>
      </c>
    </row>
    <row r="12214" spans="1:4" ht="13.2">
      <c r="A12214" s="404">
        <v>12430</v>
      </c>
      <c r="B12214" s="404" t="s">
        <v>23896</v>
      </c>
      <c r="C12214" s="404" t="s">
        <v>19203</v>
      </c>
      <c r="D12214" s="405">
        <v>56.92</v>
      </c>
    </row>
    <row r="12215" spans="1:4" ht="13.2">
      <c r="A12215" s="404">
        <v>12429</v>
      </c>
      <c r="B12215" s="404" t="s">
        <v>23897</v>
      </c>
      <c r="C12215" s="404" t="s">
        <v>19203</v>
      </c>
      <c r="D12215" s="405">
        <v>428.16</v>
      </c>
    </row>
    <row r="12216" spans="1:4" ht="13.2">
      <c r="A12216" s="404">
        <v>12431</v>
      </c>
      <c r="B12216" s="404" t="s">
        <v>23898</v>
      </c>
      <c r="C12216" s="404" t="s">
        <v>19203</v>
      </c>
      <c r="D12216" s="405">
        <v>728.65</v>
      </c>
    </row>
    <row r="12217" spans="1:4" ht="13.2">
      <c r="A12217" s="404">
        <v>12432</v>
      </c>
      <c r="B12217" s="404" t="s">
        <v>23899</v>
      </c>
      <c r="C12217" s="404" t="s">
        <v>19203</v>
      </c>
      <c r="D12217" s="405">
        <v>149.86000000000001</v>
      </c>
    </row>
    <row r="12218" spans="1:4" ht="13.2">
      <c r="A12218" s="404">
        <v>12434</v>
      </c>
      <c r="B12218" s="404" t="s">
        <v>23900</v>
      </c>
      <c r="C12218" s="404" t="s">
        <v>19203</v>
      </c>
      <c r="D12218" s="405">
        <v>48.83</v>
      </c>
    </row>
    <row r="12219" spans="1:4" ht="13.2">
      <c r="A12219" s="404">
        <v>12433</v>
      </c>
      <c r="B12219" s="404" t="s">
        <v>23901</v>
      </c>
      <c r="C12219" s="404" t="s">
        <v>19203</v>
      </c>
      <c r="D12219" s="405">
        <v>95.4</v>
      </c>
    </row>
    <row r="12220" spans="1:4" ht="13.2">
      <c r="A12220" s="404">
        <v>12435</v>
      </c>
      <c r="B12220" s="404" t="s">
        <v>23902</v>
      </c>
      <c r="C12220" s="404" t="s">
        <v>19203</v>
      </c>
      <c r="D12220" s="405">
        <v>295.25</v>
      </c>
    </row>
    <row r="12221" spans="1:4" ht="13.2">
      <c r="A12221" s="404">
        <v>12437</v>
      </c>
      <c r="B12221" s="404" t="s">
        <v>23903</v>
      </c>
      <c r="C12221" s="404" t="s">
        <v>19203</v>
      </c>
      <c r="D12221" s="405">
        <v>238.45</v>
      </c>
    </row>
    <row r="12222" spans="1:4" ht="13.2">
      <c r="A12222" s="404">
        <v>12439</v>
      </c>
      <c r="B12222" s="404" t="s">
        <v>23904</v>
      </c>
      <c r="C12222" s="404" t="s">
        <v>19203</v>
      </c>
      <c r="D12222" s="405">
        <v>76.53</v>
      </c>
    </row>
    <row r="12223" spans="1:4" ht="13.2">
      <c r="A12223" s="404">
        <v>12438</v>
      </c>
      <c r="B12223" s="404" t="s">
        <v>23905</v>
      </c>
      <c r="C12223" s="404" t="s">
        <v>19203</v>
      </c>
      <c r="D12223" s="405">
        <v>431.52</v>
      </c>
    </row>
    <row r="12224" spans="1:4" ht="13.2">
      <c r="A12224" s="404">
        <v>12436</v>
      </c>
      <c r="B12224" s="404" t="s">
        <v>23906</v>
      </c>
      <c r="C12224" s="404" t="s">
        <v>19203</v>
      </c>
      <c r="D12224" s="405">
        <v>545.1</v>
      </c>
    </row>
    <row r="12225" spans="1:4" ht="13.2">
      <c r="A12225" s="404">
        <v>36357</v>
      </c>
      <c r="B12225" s="404" t="s">
        <v>23907</v>
      </c>
      <c r="C12225" s="404" t="s">
        <v>19203</v>
      </c>
      <c r="D12225" s="405">
        <v>132.33000000000001</v>
      </c>
    </row>
    <row r="12226" spans="1:4" ht="13.2">
      <c r="A12226" s="404">
        <v>12424</v>
      </c>
      <c r="B12226" s="404" t="s">
        <v>23908</v>
      </c>
      <c r="C12226" s="404" t="s">
        <v>19203</v>
      </c>
      <c r="D12226" s="405">
        <v>98.22</v>
      </c>
    </row>
    <row r="12227" spans="1:4" ht="13.2">
      <c r="A12227" s="404">
        <v>12440</v>
      </c>
      <c r="B12227" s="404" t="s">
        <v>23909</v>
      </c>
      <c r="C12227" s="404" t="s">
        <v>19203</v>
      </c>
      <c r="D12227" s="405">
        <v>94.94</v>
      </c>
    </row>
    <row r="12228" spans="1:4" ht="13.2">
      <c r="A12228" s="404">
        <v>9884</v>
      </c>
      <c r="B12228" s="404" t="s">
        <v>23910</v>
      </c>
      <c r="C12228" s="404" t="s">
        <v>19203</v>
      </c>
      <c r="D12228" s="405">
        <v>70.819999999999993</v>
      </c>
    </row>
    <row r="12229" spans="1:4" ht="13.2">
      <c r="A12229" s="404">
        <v>9888</v>
      </c>
      <c r="B12229" s="404" t="s">
        <v>23911</v>
      </c>
      <c r="C12229" s="404" t="s">
        <v>19203</v>
      </c>
      <c r="D12229" s="405">
        <v>56.9</v>
      </c>
    </row>
    <row r="12230" spans="1:4" ht="13.2">
      <c r="A12230" s="404">
        <v>9883</v>
      </c>
      <c r="B12230" s="404" t="s">
        <v>23912</v>
      </c>
      <c r="C12230" s="404" t="s">
        <v>19203</v>
      </c>
      <c r="D12230" s="405">
        <v>24.83</v>
      </c>
    </row>
    <row r="12231" spans="1:4" ht="13.2">
      <c r="A12231" s="404">
        <v>9886</v>
      </c>
      <c r="B12231" s="404" t="s">
        <v>23913</v>
      </c>
      <c r="C12231" s="404" t="s">
        <v>19203</v>
      </c>
      <c r="D12231" s="405">
        <v>34.01</v>
      </c>
    </row>
    <row r="12232" spans="1:4" ht="13.2">
      <c r="A12232" s="404">
        <v>9889</v>
      </c>
      <c r="B12232" s="404" t="s">
        <v>23914</v>
      </c>
      <c r="C12232" s="404" t="s">
        <v>19203</v>
      </c>
      <c r="D12232" s="405">
        <v>172.29</v>
      </c>
    </row>
    <row r="12233" spans="1:4" ht="13.2">
      <c r="A12233" s="404">
        <v>9887</v>
      </c>
      <c r="B12233" s="404" t="s">
        <v>23915</v>
      </c>
      <c r="C12233" s="404" t="s">
        <v>19203</v>
      </c>
      <c r="D12233" s="405">
        <v>104.13</v>
      </c>
    </row>
    <row r="12234" spans="1:4" ht="13.2">
      <c r="A12234" s="404">
        <v>9885</v>
      </c>
      <c r="B12234" s="404" t="s">
        <v>23916</v>
      </c>
      <c r="C12234" s="404" t="s">
        <v>19203</v>
      </c>
      <c r="D12234" s="405">
        <v>32.880000000000003</v>
      </c>
    </row>
    <row r="12235" spans="1:4" ht="13.2">
      <c r="A12235" s="404">
        <v>9890</v>
      </c>
      <c r="B12235" s="404" t="s">
        <v>23917</v>
      </c>
      <c r="C12235" s="404" t="s">
        <v>19203</v>
      </c>
      <c r="D12235" s="405">
        <v>266.92</v>
      </c>
    </row>
    <row r="12236" spans="1:4" ht="13.2">
      <c r="A12236" s="404">
        <v>9891</v>
      </c>
      <c r="B12236" s="404" t="s">
        <v>23918</v>
      </c>
      <c r="C12236" s="404" t="s">
        <v>19203</v>
      </c>
      <c r="D12236" s="405">
        <v>374.71</v>
      </c>
    </row>
    <row r="12237" spans="1:4" ht="13.2">
      <c r="A12237" s="404">
        <v>36316</v>
      </c>
      <c r="B12237" s="404" t="s">
        <v>23919</v>
      </c>
      <c r="C12237" s="404" t="s">
        <v>19203</v>
      </c>
      <c r="D12237" s="405">
        <v>21.57</v>
      </c>
    </row>
    <row r="12238" spans="1:4" ht="13.2">
      <c r="A12238" s="404">
        <v>36313</v>
      </c>
      <c r="B12238" s="404" t="s">
        <v>23920</v>
      </c>
      <c r="C12238" s="404" t="s">
        <v>19203</v>
      </c>
      <c r="D12238" s="405">
        <v>13.85</v>
      </c>
    </row>
    <row r="12239" spans="1:4" ht="13.2">
      <c r="A12239" s="404">
        <v>64</v>
      </c>
      <c r="B12239" s="404" t="s">
        <v>23921</v>
      </c>
      <c r="C12239" s="404" t="s">
        <v>19203</v>
      </c>
      <c r="D12239" s="405">
        <v>4.76</v>
      </c>
    </row>
    <row r="12240" spans="1:4" ht="13.2">
      <c r="A12240" s="404">
        <v>37423</v>
      </c>
      <c r="B12240" s="404" t="s">
        <v>23922</v>
      </c>
      <c r="C12240" s="404" t="s">
        <v>19203</v>
      </c>
      <c r="D12240" s="405">
        <v>11.76</v>
      </c>
    </row>
    <row r="12241" spans="1:4" ht="13.2">
      <c r="A12241" s="404">
        <v>9892</v>
      </c>
      <c r="B12241" s="404" t="s">
        <v>23923</v>
      </c>
      <c r="C12241" s="404" t="s">
        <v>19203</v>
      </c>
      <c r="D12241" s="405">
        <v>6.38</v>
      </c>
    </row>
    <row r="12242" spans="1:4" ht="13.2">
      <c r="A12242" s="404">
        <v>9901</v>
      </c>
      <c r="B12242" s="404" t="s">
        <v>23924</v>
      </c>
      <c r="C12242" s="404" t="s">
        <v>19203</v>
      </c>
      <c r="D12242" s="405">
        <v>30.86</v>
      </c>
    </row>
    <row r="12243" spans="1:4" ht="13.2">
      <c r="A12243" s="404">
        <v>9900</v>
      </c>
      <c r="B12243" s="404" t="s">
        <v>23925</v>
      </c>
      <c r="C12243" s="404" t="s">
        <v>19203</v>
      </c>
      <c r="D12243" s="405">
        <v>17.88</v>
      </c>
    </row>
    <row r="12244" spans="1:4" ht="13.2">
      <c r="A12244" s="404">
        <v>9899</v>
      </c>
      <c r="B12244" s="404" t="s">
        <v>23926</v>
      </c>
      <c r="C12244" s="404" t="s">
        <v>19203</v>
      </c>
      <c r="D12244" s="405">
        <v>8.02</v>
      </c>
    </row>
    <row r="12245" spans="1:4" ht="13.2">
      <c r="A12245" s="404">
        <v>9908</v>
      </c>
      <c r="B12245" s="404" t="s">
        <v>23927</v>
      </c>
      <c r="C12245" s="404" t="s">
        <v>19203</v>
      </c>
      <c r="D12245" s="405">
        <v>360.44</v>
      </c>
    </row>
    <row r="12246" spans="1:4" ht="13.2">
      <c r="A12246" s="404">
        <v>9905</v>
      </c>
      <c r="B12246" s="404" t="s">
        <v>23928</v>
      </c>
      <c r="C12246" s="404" t="s">
        <v>19203</v>
      </c>
      <c r="D12246" s="405">
        <v>6.27</v>
      </c>
    </row>
    <row r="12247" spans="1:4" ht="13.2">
      <c r="A12247" s="404">
        <v>9906</v>
      </c>
      <c r="B12247" s="404" t="s">
        <v>23929</v>
      </c>
      <c r="C12247" s="404" t="s">
        <v>19203</v>
      </c>
      <c r="D12247" s="405">
        <v>7.56</v>
      </c>
    </row>
    <row r="12248" spans="1:4" ht="13.2">
      <c r="A12248" s="404">
        <v>9895</v>
      </c>
      <c r="B12248" s="404" t="s">
        <v>23930</v>
      </c>
      <c r="C12248" s="404" t="s">
        <v>19203</v>
      </c>
      <c r="D12248" s="405">
        <v>12.73</v>
      </c>
    </row>
    <row r="12249" spans="1:4" ht="13.2">
      <c r="A12249" s="404">
        <v>9894</v>
      </c>
      <c r="B12249" s="404" t="s">
        <v>23931</v>
      </c>
      <c r="C12249" s="404" t="s">
        <v>19203</v>
      </c>
      <c r="D12249" s="405">
        <v>24.49</v>
      </c>
    </row>
    <row r="12250" spans="1:4" ht="13.2">
      <c r="A12250" s="404">
        <v>9897</v>
      </c>
      <c r="B12250" s="404" t="s">
        <v>23932</v>
      </c>
      <c r="C12250" s="404" t="s">
        <v>19203</v>
      </c>
      <c r="D12250" s="405">
        <v>26.15</v>
      </c>
    </row>
    <row r="12251" spans="1:4" ht="13.2">
      <c r="A12251" s="404">
        <v>9910</v>
      </c>
      <c r="B12251" s="404" t="s">
        <v>23933</v>
      </c>
      <c r="C12251" s="404" t="s">
        <v>19203</v>
      </c>
      <c r="D12251" s="405">
        <v>68.03</v>
      </c>
    </row>
    <row r="12252" spans="1:4" ht="13.2">
      <c r="A12252" s="404">
        <v>9909</v>
      </c>
      <c r="B12252" s="404" t="s">
        <v>23934</v>
      </c>
      <c r="C12252" s="404" t="s">
        <v>19203</v>
      </c>
      <c r="D12252" s="405">
        <v>138.56</v>
      </c>
    </row>
    <row r="12253" spans="1:4" ht="13.2">
      <c r="A12253" s="404">
        <v>9907</v>
      </c>
      <c r="B12253" s="404" t="s">
        <v>23935</v>
      </c>
      <c r="C12253" s="404" t="s">
        <v>19203</v>
      </c>
      <c r="D12253" s="405">
        <v>163.6</v>
      </c>
    </row>
    <row r="12254" spans="1:4" ht="13.2">
      <c r="A12254" s="404">
        <v>20973</v>
      </c>
      <c r="B12254" s="404" t="s">
        <v>23936</v>
      </c>
      <c r="C12254" s="404" t="s">
        <v>19203</v>
      </c>
      <c r="D12254" s="405">
        <v>110.23</v>
      </c>
    </row>
    <row r="12255" spans="1:4" ht="13.2">
      <c r="A12255" s="404">
        <v>20974</v>
      </c>
      <c r="B12255" s="404" t="s">
        <v>23937</v>
      </c>
      <c r="C12255" s="404" t="s">
        <v>19203</v>
      </c>
      <c r="D12255" s="405">
        <v>157.71</v>
      </c>
    </row>
    <row r="12256" spans="1:4" ht="13.2">
      <c r="A12256" s="404">
        <v>37989</v>
      </c>
      <c r="B12256" s="404" t="s">
        <v>23938</v>
      </c>
      <c r="C12256" s="404" t="s">
        <v>19203</v>
      </c>
      <c r="D12256" s="405">
        <v>13.1</v>
      </c>
    </row>
    <row r="12257" spans="1:4" ht="13.2">
      <c r="A12257" s="404">
        <v>37990</v>
      </c>
      <c r="B12257" s="404" t="s">
        <v>23939</v>
      </c>
      <c r="C12257" s="404" t="s">
        <v>19203</v>
      </c>
      <c r="D12257" s="405">
        <v>14.45</v>
      </c>
    </row>
    <row r="12258" spans="1:4" ht="13.2">
      <c r="A12258" s="404">
        <v>37991</v>
      </c>
      <c r="B12258" s="404" t="s">
        <v>23940</v>
      </c>
      <c r="C12258" s="404" t="s">
        <v>19203</v>
      </c>
      <c r="D12258" s="405">
        <v>19.23</v>
      </c>
    </row>
    <row r="12259" spans="1:4" ht="13.2">
      <c r="A12259" s="404">
        <v>37992</v>
      </c>
      <c r="B12259" s="404" t="s">
        <v>23941</v>
      </c>
      <c r="C12259" s="404" t="s">
        <v>19203</v>
      </c>
      <c r="D12259" s="405">
        <v>29.84</v>
      </c>
    </row>
    <row r="12260" spans="1:4" ht="13.2">
      <c r="A12260" s="404">
        <v>37993</v>
      </c>
      <c r="B12260" s="404" t="s">
        <v>23942</v>
      </c>
      <c r="C12260" s="404" t="s">
        <v>19203</v>
      </c>
      <c r="D12260" s="405">
        <v>45.28</v>
      </c>
    </row>
    <row r="12261" spans="1:4" ht="13.2">
      <c r="A12261" s="404">
        <v>37994</v>
      </c>
      <c r="B12261" s="404" t="s">
        <v>23943</v>
      </c>
      <c r="C12261" s="404" t="s">
        <v>19203</v>
      </c>
      <c r="D12261" s="405">
        <v>107.81</v>
      </c>
    </row>
    <row r="12262" spans="1:4" ht="13.2">
      <c r="A12262" s="404">
        <v>37995</v>
      </c>
      <c r="B12262" s="404" t="s">
        <v>23944</v>
      </c>
      <c r="C12262" s="404" t="s">
        <v>19203</v>
      </c>
      <c r="D12262" s="405">
        <v>140.53</v>
      </c>
    </row>
    <row r="12263" spans="1:4" ht="13.2">
      <c r="A12263" s="404">
        <v>37996</v>
      </c>
      <c r="B12263" s="404" t="s">
        <v>23945</v>
      </c>
      <c r="C12263" s="404" t="s">
        <v>19203</v>
      </c>
      <c r="D12263" s="405">
        <v>213.98</v>
      </c>
    </row>
    <row r="12264" spans="1:4" ht="13.2">
      <c r="A12264" s="404">
        <v>13883</v>
      </c>
      <c r="B12264" s="404" t="s">
        <v>23946</v>
      </c>
      <c r="C12264" s="404" t="s">
        <v>19203</v>
      </c>
      <c r="D12264" s="405">
        <v>172381.7</v>
      </c>
    </row>
    <row r="12265" spans="1:4" ht="13.2">
      <c r="A12265" s="404">
        <v>38604</v>
      </c>
      <c r="B12265" s="404" t="s">
        <v>23947</v>
      </c>
      <c r="C12265" s="404" t="s">
        <v>19203</v>
      </c>
      <c r="D12265" s="405">
        <v>214699.12</v>
      </c>
    </row>
    <row r="12266" spans="1:4" ht="13.2">
      <c r="A12266" s="404">
        <v>10601</v>
      </c>
      <c r="B12266" s="404" t="s">
        <v>23948</v>
      </c>
      <c r="C12266" s="404" t="s">
        <v>19203</v>
      </c>
      <c r="D12266" s="405">
        <v>4176326.08</v>
      </c>
    </row>
    <row r="12267" spans="1:4" ht="13.2">
      <c r="A12267" s="404">
        <v>44469</v>
      </c>
      <c r="B12267" s="404" t="s">
        <v>23949</v>
      </c>
      <c r="C12267" s="404" t="s">
        <v>19203</v>
      </c>
      <c r="D12267" s="405">
        <v>10996119.18</v>
      </c>
    </row>
    <row r="12268" spans="1:4" ht="13.2">
      <c r="A12268" s="404">
        <v>13894</v>
      </c>
      <c r="B12268" s="404" t="s">
        <v>23950</v>
      </c>
      <c r="C12268" s="404" t="s">
        <v>19203</v>
      </c>
      <c r="D12268" s="405">
        <v>399604.75</v>
      </c>
    </row>
    <row r="12269" spans="1:4" ht="13.2">
      <c r="A12269" s="404">
        <v>13895</v>
      </c>
      <c r="B12269" s="404" t="s">
        <v>23951</v>
      </c>
      <c r="C12269" s="404" t="s">
        <v>19203</v>
      </c>
      <c r="D12269" s="405">
        <v>537335.18000000005</v>
      </c>
    </row>
    <row r="12270" spans="1:4" ht="13.2">
      <c r="A12270" s="404">
        <v>13892</v>
      </c>
      <c r="B12270" s="404" t="s">
        <v>23952</v>
      </c>
      <c r="C12270" s="404" t="s">
        <v>19203</v>
      </c>
      <c r="D12270" s="405">
        <v>658491.12</v>
      </c>
    </row>
    <row r="12271" spans="1:4" ht="13.2">
      <c r="A12271" s="404">
        <v>9914</v>
      </c>
      <c r="B12271" s="404" t="s">
        <v>23953</v>
      </c>
      <c r="C12271" s="404" t="s">
        <v>19203</v>
      </c>
      <c r="D12271" s="405">
        <v>712400</v>
      </c>
    </row>
    <row r="12272" spans="1:4" ht="13.2">
      <c r="A12272" s="404">
        <v>36485</v>
      </c>
      <c r="B12272" s="404" t="s">
        <v>23954</v>
      </c>
      <c r="C12272" s="404" t="s">
        <v>19203</v>
      </c>
      <c r="D12272" s="405">
        <v>665336.65</v>
      </c>
    </row>
    <row r="12273" spans="1:4" ht="13.2">
      <c r="A12273" s="404">
        <v>9912</v>
      </c>
      <c r="B12273" s="404" t="s">
        <v>23955</v>
      </c>
      <c r="C12273" s="404" t="s">
        <v>19203</v>
      </c>
      <c r="D12273" s="405">
        <v>3400000</v>
      </c>
    </row>
    <row r="12274" spans="1:4" ht="13.2">
      <c r="A12274" s="404">
        <v>9921</v>
      </c>
      <c r="B12274" s="404" t="s">
        <v>23956</v>
      </c>
      <c r="C12274" s="404" t="s">
        <v>19203</v>
      </c>
      <c r="D12274" s="405">
        <v>1753880.82</v>
      </c>
    </row>
    <row r="12275" spans="1:4" ht="13.2">
      <c r="A12275" s="404">
        <v>21112</v>
      </c>
      <c r="B12275" s="404" t="s">
        <v>23957</v>
      </c>
      <c r="C12275" s="404" t="s">
        <v>19203</v>
      </c>
      <c r="D12275" s="405">
        <v>287.33999999999997</v>
      </c>
    </row>
    <row r="12276" spans="1:4" ht="13.2">
      <c r="A12276" s="404">
        <v>10228</v>
      </c>
      <c r="B12276" s="404" t="s">
        <v>23958</v>
      </c>
      <c r="C12276" s="404" t="s">
        <v>19203</v>
      </c>
      <c r="D12276" s="405">
        <v>333.8</v>
      </c>
    </row>
    <row r="12277" spans="1:4" ht="13.2">
      <c r="A12277" s="404">
        <v>11781</v>
      </c>
      <c r="B12277" s="404" t="s">
        <v>23959</v>
      </c>
      <c r="C12277" s="404" t="s">
        <v>19203</v>
      </c>
      <c r="D12277" s="405">
        <v>270.42</v>
      </c>
    </row>
    <row r="12278" spans="1:4" ht="13.2">
      <c r="A12278" s="404">
        <v>37588</v>
      </c>
      <c r="B12278" s="404" t="s">
        <v>23960</v>
      </c>
      <c r="C12278" s="404" t="s">
        <v>19203</v>
      </c>
      <c r="D12278" s="405">
        <v>76.709999999999994</v>
      </c>
    </row>
    <row r="12279" spans="1:4" ht="13.2">
      <c r="A12279" s="404">
        <v>11746</v>
      </c>
      <c r="B12279" s="404" t="s">
        <v>23961</v>
      </c>
      <c r="C12279" s="404" t="s">
        <v>19203</v>
      </c>
      <c r="D12279" s="405">
        <v>105.57</v>
      </c>
    </row>
    <row r="12280" spans="1:4" ht="13.2">
      <c r="A12280" s="404">
        <v>11751</v>
      </c>
      <c r="B12280" s="404" t="s">
        <v>23962</v>
      </c>
      <c r="C12280" s="404" t="s">
        <v>19203</v>
      </c>
      <c r="D12280" s="405">
        <v>189.61</v>
      </c>
    </row>
    <row r="12281" spans="1:4" ht="13.2">
      <c r="A12281" s="404">
        <v>11750</v>
      </c>
      <c r="B12281" s="404" t="s">
        <v>23963</v>
      </c>
      <c r="C12281" s="404" t="s">
        <v>19203</v>
      </c>
      <c r="D12281" s="405">
        <v>157.35</v>
      </c>
    </row>
    <row r="12282" spans="1:4" ht="13.2">
      <c r="A12282" s="404">
        <v>11748</v>
      </c>
      <c r="B12282" s="404" t="s">
        <v>23964</v>
      </c>
      <c r="C12282" s="404" t="s">
        <v>19203</v>
      </c>
      <c r="D12282" s="405">
        <v>67.75</v>
      </c>
    </row>
    <row r="12283" spans="1:4" ht="13.2">
      <c r="A12283" s="404">
        <v>11747</v>
      </c>
      <c r="B12283" s="404" t="s">
        <v>23965</v>
      </c>
      <c r="C12283" s="404" t="s">
        <v>19203</v>
      </c>
      <c r="D12283" s="405">
        <v>292.39</v>
      </c>
    </row>
    <row r="12284" spans="1:4" ht="13.2">
      <c r="A12284" s="404">
        <v>11749</v>
      </c>
      <c r="B12284" s="404" t="s">
        <v>23966</v>
      </c>
      <c r="C12284" s="404" t="s">
        <v>19203</v>
      </c>
      <c r="D12284" s="405">
        <v>78.2</v>
      </c>
    </row>
    <row r="12285" spans="1:4" ht="13.2">
      <c r="A12285" s="404">
        <v>10236</v>
      </c>
      <c r="B12285" s="404" t="s">
        <v>23967</v>
      </c>
      <c r="C12285" s="404" t="s">
        <v>19203</v>
      </c>
      <c r="D12285" s="405">
        <v>98.77</v>
      </c>
    </row>
    <row r="12286" spans="1:4" ht="13.2">
      <c r="A12286" s="404">
        <v>10233</v>
      </c>
      <c r="B12286" s="404" t="s">
        <v>23968</v>
      </c>
      <c r="C12286" s="404" t="s">
        <v>19203</v>
      </c>
      <c r="D12286" s="405">
        <v>92.56</v>
      </c>
    </row>
    <row r="12287" spans="1:4" ht="13.2">
      <c r="A12287" s="404">
        <v>10234</v>
      </c>
      <c r="B12287" s="404" t="s">
        <v>23969</v>
      </c>
      <c r="C12287" s="404" t="s">
        <v>19203</v>
      </c>
      <c r="D12287" s="405">
        <v>58.3</v>
      </c>
    </row>
    <row r="12288" spans="1:4" ht="13.2">
      <c r="A12288" s="404">
        <v>10231</v>
      </c>
      <c r="B12288" s="404" t="s">
        <v>23970</v>
      </c>
      <c r="C12288" s="404" t="s">
        <v>19203</v>
      </c>
      <c r="D12288" s="405">
        <v>267.37</v>
      </c>
    </row>
    <row r="12289" spans="1:4" ht="13.2">
      <c r="A12289" s="404">
        <v>10232</v>
      </c>
      <c r="B12289" s="404" t="s">
        <v>23971</v>
      </c>
      <c r="C12289" s="404" t="s">
        <v>19203</v>
      </c>
      <c r="D12289" s="405">
        <v>149.61000000000001</v>
      </c>
    </row>
    <row r="12290" spans="1:4" ht="13.2">
      <c r="A12290" s="404">
        <v>10229</v>
      </c>
      <c r="B12290" s="404" t="s">
        <v>23972</v>
      </c>
      <c r="C12290" s="404" t="s">
        <v>19203</v>
      </c>
      <c r="D12290" s="405">
        <v>52.73</v>
      </c>
    </row>
    <row r="12291" spans="1:4" ht="13.2">
      <c r="A12291" s="404">
        <v>10235</v>
      </c>
      <c r="B12291" s="404" t="s">
        <v>23973</v>
      </c>
      <c r="C12291" s="404" t="s">
        <v>19203</v>
      </c>
      <c r="D12291" s="405">
        <v>366.54</v>
      </c>
    </row>
    <row r="12292" spans="1:4" ht="13.2">
      <c r="A12292" s="404">
        <v>10230</v>
      </c>
      <c r="B12292" s="404" t="s">
        <v>23974</v>
      </c>
      <c r="C12292" s="404" t="s">
        <v>19203</v>
      </c>
      <c r="D12292" s="405">
        <v>645.07000000000005</v>
      </c>
    </row>
    <row r="12293" spans="1:4" ht="13.2">
      <c r="A12293" s="404">
        <v>10409</v>
      </c>
      <c r="B12293" s="404" t="s">
        <v>23975</v>
      </c>
      <c r="C12293" s="404" t="s">
        <v>19203</v>
      </c>
      <c r="D12293" s="405">
        <v>191.64</v>
      </c>
    </row>
    <row r="12294" spans="1:4" ht="13.2">
      <c r="A12294" s="404">
        <v>10411</v>
      </c>
      <c r="B12294" s="404" t="s">
        <v>23976</v>
      </c>
      <c r="C12294" s="404" t="s">
        <v>19203</v>
      </c>
      <c r="D12294" s="405">
        <v>171.48</v>
      </c>
    </row>
    <row r="12295" spans="1:4" ht="13.2">
      <c r="A12295" s="404">
        <v>10404</v>
      </c>
      <c r="B12295" s="404" t="s">
        <v>23977</v>
      </c>
      <c r="C12295" s="404" t="s">
        <v>19203</v>
      </c>
      <c r="D12295" s="405">
        <v>69.540000000000006</v>
      </c>
    </row>
    <row r="12296" spans="1:4" ht="13.2">
      <c r="A12296" s="404">
        <v>10410</v>
      </c>
      <c r="B12296" s="404" t="s">
        <v>23978</v>
      </c>
      <c r="C12296" s="404" t="s">
        <v>19203</v>
      </c>
      <c r="D12296" s="405">
        <v>114.55</v>
      </c>
    </row>
    <row r="12297" spans="1:4" ht="13.2">
      <c r="A12297" s="404">
        <v>10405</v>
      </c>
      <c r="B12297" s="404" t="s">
        <v>23979</v>
      </c>
      <c r="C12297" s="404" t="s">
        <v>19203</v>
      </c>
      <c r="D12297" s="405">
        <v>383.95</v>
      </c>
    </row>
    <row r="12298" spans="1:4" ht="13.2">
      <c r="A12298" s="404">
        <v>10408</v>
      </c>
      <c r="B12298" s="404" t="s">
        <v>23980</v>
      </c>
      <c r="C12298" s="404" t="s">
        <v>19203</v>
      </c>
      <c r="D12298" s="405">
        <v>268.49</v>
      </c>
    </row>
    <row r="12299" spans="1:4" ht="13.2">
      <c r="A12299" s="404">
        <v>10412</v>
      </c>
      <c r="B12299" s="404" t="s">
        <v>23981</v>
      </c>
      <c r="C12299" s="404" t="s">
        <v>19203</v>
      </c>
      <c r="D12299" s="405">
        <v>84.28</v>
      </c>
    </row>
    <row r="12300" spans="1:4" ht="13.2">
      <c r="A12300" s="404">
        <v>10406</v>
      </c>
      <c r="B12300" s="404" t="s">
        <v>23982</v>
      </c>
      <c r="C12300" s="404" t="s">
        <v>19203</v>
      </c>
      <c r="D12300" s="405">
        <v>530.32000000000005</v>
      </c>
    </row>
    <row r="12301" spans="1:4" ht="13.2">
      <c r="A12301" s="404">
        <v>10407</v>
      </c>
      <c r="B12301" s="404" t="s">
        <v>23983</v>
      </c>
      <c r="C12301" s="404" t="s">
        <v>19203</v>
      </c>
      <c r="D12301" s="405">
        <v>822.53</v>
      </c>
    </row>
    <row r="12302" spans="1:4" ht="13.2">
      <c r="A12302" s="404">
        <v>10416</v>
      </c>
      <c r="B12302" s="404" t="s">
        <v>23984</v>
      </c>
      <c r="C12302" s="404" t="s">
        <v>19203</v>
      </c>
      <c r="D12302" s="405">
        <v>102.02</v>
      </c>
    </row>
    <row r="12303" spans="1:4" ht="13.2">
      <c r="A12303" s="404">
        <v>10419</v>
      </c>
      <c r="B12303" s="404" t="s">
        <v>23985</v>
      </c>
      <c r="C12303" s="404" t="s">
        <v>19203</v>
      </c>
      <c r="D12303" s="405">
        <v>88.56</v>
      </c>
    </row>
    <row r="12304" spans="1:4" ht="13.2">
      <c r="A12304" s="404">
        <v>21092</v>
      </c>
      <c r="B12304" s="404" t="s">
        <v>23986</v>
      </c>
      <c r="C12304" s="404" t="s">
        <v>19203</v>
      </c>
      <c r="D12304" s="405">
        <v>50.63</v>
      </c>
    </row>
    <row r="12305" spans="1:4" ht="13.2">
      <c r="A12305" s="404">
        <v>10418</v>
      </c>
      <c r="B12305" s="404" t="s">
        <v>23987</v>
      </c>
      <c r="C12305" s="404" t="s">
        <v>19203</v>
      </c>
      <c r="D12305" s="405">
        <v>59.03</v>
      </c>
    </row>
    <row r="12306" spans="1:4" ht="13.2">
      <c r="A12306" s="404">
        <v>12657</v>
      </c>
      <c r="B12306" s="404" t="s">
        <v>23988</v>
      </c>
      <c r="C12306" s="404" t="s">
        <v>19203</v>
      </c>
      <c r="D12306" s="405">
        <v>238.21</v>
      </c>
    </row>
    <row r="12307" spans="1:4" ht="13.2">
      <c r="A12307" s="404">
        <v>10417</v>
      </c>
      <c r="B12307" s="404" t="s">
        <v>23989</v>
      </c>
      <c r="C12307" s="404" t="s">
        <v>19203</v>
      </c>
      <c r="D12307" s="405">
        <v>148.65</v>
      </c>
    </row>
    <row r="12308" spans="1:4" ht="13.2">
      <c r="A12308" s="404">
        <v>10413</v>
      </c>
      <c r="B12308" s="404" t="s">
        <v>23990</v>
      </c>
      <c r="C12308" s="404" t="s">
        <v>19203</v>
      </c>
      <c r="D12308" s="405">
        <v>54.03</v>
      </c>
    </row>
    <row r="12309" spans="1:4" ht="13.2">
      <c r="A12309" s="404">
        <v>10414</v>
      </c>
      <c r="B12309" s="404" t="s">
        <v>23991</v>
      </c>
      <c r="C12309" s="404" t="s">
        <v>19203</v>
      </c>
      <c r="D12309" s="405">
        <v>325.29000000000002</v>
      </c>
    </row>
    <row r="12310" spans="1:4" ht="13.2">
      <c r="A12310" s="404">
        <v>10415</v>
      </c>
      <c r="B12310" s="404" t="s">
        <v>23992</v>
      </c>
      <c r="C12310" s="404" t="s">
        <v>19203</v>
      </c>
      <c r="D12310" s="405">
        <v>564.55999999999995</v>
      </c>
    </row>
    <row r="12311" spans="1:4" ht="13.2">
      <c r="A12311" s="404">
        <v>38643</v>
      </c>
      <c r="B12311" s="404" t="s">
        <v>23993</v>
      </c>
      <c r="C12311" s="404" t="s">
        <v>19203</v>
      </c>
      <c r="D12311" s="405">
        <v>60.96</v>
      </c>
    </row>
    <row r="12312" spans="1:4" ht="13.2">
      <c r="A12312" s="404">
        <v>6157</v>
      </c>
      <c r="B12312" s="404" t="s">
        <v>23994</v>
      </c>
      <c r="C12312" s="404" t="s">
        <v>19203</v>
      </c>
      <c r="D12312" s="405">
        <v>83.28</v>
      </c>
    </row>
    <row r="12313" spans="1:4" ht="13.2">
      <c r="A12313" s="404">
        <v>6158</v>
      </c>
      <c r="B12313" s="404" t="s">
        <v>23995</v>
      </c>
      <c r="C12313" s="404" t="s">
        <v>19203</v>
      </c>
      <c r="D12313" s="405">
        <v>8.2899999999999991</v>
      </c>
    </row>
    <row r="12314" spans="1:4" ht="13.2">
      <c r="A12314" s="404">
        <v>6153</v>
      </c>
      <c r="B12314" s="404" t="s">
        <v>23996</v>
      </c>
      <c r="C12314" s="404" t="s">
        <v>19203</v>
      </c>
      <c r="D12314" s="405">
        <v>5.71</v>
      </c>
    </row>
    <row r="12315" spans="1:4" ht="13.2">
      <c r="A12315" s="404">
        <v>6156</v>
      </c>
      <c r="B12315" s="404" t="s">
        <v>23997</v>
      </c>
      <c r="C12315" s="404" t="s">
        <v>19203</v>
      </c>
      <c r="D12315" s="405">
        <v>7.12</v>
      </c>
    </row>
    <row r="12316" spans="1:4" ht="13.2">
      <c r="A12316" s="404">
        <v>6154</v>
      </c>
      <c r="B12316" s="404" t="s">
        <v>23998</v>
      </c>
      <c r="C12316" s="404" t="s">
        <v>19203</v>
      </c>
      <c r="D12316" s="405">
        <v>10.15</v>
      </c>
    </row>
    <row r="12317" spans="1:4" ht="13.2">
      <c r="A12317" s="404">
        <v>6155</v>
      </c>
      <c r="B12317" s="404" t="s">
        <v>23999</v>
      </c>
      <c r="C12317" s="404" t="s">
        <v>19203</v>
      </c>
      <c r="D12317" s="405">
        <v>23.36</v>
      </c>
    </row>
    <row r="12318" spans="1:4" ht="13.2">
      <c r="A12318" s="404">
        <v>43595</v>
      </c>
      <c r="B12318" s="404" t="s">
        <v>24000</v>
      </c>
      <c r="C12318" s="404" t="s">
        <v>19203</v>
      </c>
      <c r="D12318" s="405">
        <v>19.45</v>
      </c>
    </row>
    <row r="12319" spans="1:4" ht="13.2">
      <c r="A12319" s="404">
        <v>43596</v>
      </c>
      <c r="B12319" s="404" t="s">
        <v>24001</v>
      </c>
      <c r="C12319" s="404" t="s">
        <v>19203</v>
      </c>
      <c r="D12319" s="405">
        <v>22.48</v>
      </c>
    </row>
    <row r="12320" spans="1:4" ht="13.2">
      <c r="A12320" s="404">
        <v>38108</v>
      </c>
      <c r="B12320" s="404" t="s">
        <v>24002</v>
      </c>
      <c r="C12320" s="404" t="s">
        <v>19203</v>
      </c>
      <c r="D12320" s="405">
        <v>46.35</v>
      </c>
    </row>
    <row r="12321" spans="1:4" ht="13.2">
      <c r="A12321" s="404">
        <v>38087</v>
      </c>
      <c r="B12321" s="404" t="s">
        <v>24003</v>
      </c>
      <c r="C12321" s="404" t="s">
        <v>19203</v>
      </c>
      <c r="D12321" s="405">
        <v>59.61</v>
      </c>
    </row>
    <row r="12322" spans="1:4" ht="13.2">
      <c r="A12322" s="404">
        <v>38109</v>
      </c>
      <c r="B12322" s="404" t="s">
        <v>24004</v>
      </c>
      <c r="C12322" s="404" t="s">
        <v>19203</v>
      </c>
      <c r="D12322" s="405">
        <v>74.08</v>
      </c>
    </row>
    <row r="12323" spans="1:4" ht="13.2">
      <c r="A12323" s="404">
        <v>38088</v>
      </c>
      <c r="B12323" s="404" t="s">
        <v>24005</v>
      </c>
      <c r="C12323" s="404" t="s">
        <v>19203</v>
      </c>
      <c r="D12323" s="405">
        <v>77.89</v>
      </c>
    </row>
    <row r="12324" spans="1:4" ht="13.2">
      <c r="A12324" s="404">
        <v>38110</v>
      </c>
      <c r="B12324" s="404" t="s">
        <v>24006</v>
      </c>
      <c r="C12324" s="404" t="s">
        <v>19203</v>
      </c>
      <c r="D12324" s="405">
        <v>28.49</v>
      </c>
    </row>
    <row r="12325" spans="1:4" ht="13.2">
      <c r="A12325" s="404">
        <v>38089</v>
      </c>
      <c r="B12325" s="404" t="s">
        <v>24007</v>
      </c>
      <c r="C12325" s="404" t="s">
        <v>19203</v>
      </c>
      <c r="D12325" s="405">
        <v>49.65</v>
      </c>
    </row>
    <row r="12326" spans="1:4" ht="13.2">
      <c r="A12326" s="404">
        <v>38111</v>
      </c>
      <c r="B12326" s="404" t="s">
        <v>24008</v>
      </c>
      <c r="C12326" s="404" t="s">
        <v>19203</v>
      </c>
      <c r="D12326" s="405">
        <v>31.87</v>
      </c>
    </row>
    <row r="12327" spans="1:4" ht="13.2">
      <c r="A12327" s="404">
        <v>38090</v>
      </c>
      <c r="B12327" s="404" t="s">
        <v>24009</v>
      </c>
      <c r="C12327" s="404" t="s">
        <v>19203</v>
      </c>
      <c r="D12327" s="405">
        <v>51.32</v>
      </c>
    </row>
    <row r="12328" spans="1:4" ht="13.2">
      <c r="A12328" s="404">
        <v>13726</v>
      </c>
      <c r="B12328" s="404" t="s">
        <v>24010</v>
      </c>
      <c r="C12328" s="404" t="s">
        <v>19203</v>
      </c>
      <c r="D12328" s="405">
        <v>66249.990000000005</v>
      </c>
    </row>
    <row r="12329" spans="1:4" ht="13.2">
      <c r="A12329" s="404">
        <v>38400</v>
      </c>
      <c r="B12329" s="404" t="s">
        <v>24011</v>
      </c>
      <c r="C12329" s="404" t="s">
        <v>19203</v>
      </c>
      <c r="D12329" s="405">
        <v>23.21</v>
      </c>
    </row>
    <row r="12330" spans="1:4" ht="13.2">
      <c r="A12330" s="404">
        <v>12627</v>
      </c>
      <c r="B12330" s="404" t="s">
        <v>24012</v>
      </c>
      <c r="C12330" s="404" t="s">
        <v>19203</v>
      </c>
      <c r="D12330" s="405">
        <v>1.29</v>
      </c>
    </row>
    <row r="12331" spans="1:4" ht="13.2">
      <c r="A12331" s="404">
        <v>39996</v>
      </c>
      <c r="B12331" s="404" t="s">
        <v>24013</v>
      </c>
      <c r="C12331" s="404" t="s">
        <v>19247</v>
      </c>
      <c r="D12331" s="405">
        <v>3.19</v>
      </c>
    </row>
    <row r="12332" spans="1:4" ht="13.2">
      <c r="A12332" s="404">
        <v>10478</v>
      </c>
      <c r="B12332" s="404" t="s">
        <v>24014</v>
      </c>
      <c r="C12332" s="404" t="s">
        <v>19253</v>
      </c>
      <c r="D12332" s="405">
        <v>40.36</v>
      </c>
    </row>
    <row r="12333" spans="1:4" ht="13.2">
      <c r="A12333" s="404">
        <v>10481</v>
      </c>
      <c r="B12333" s="404" t="s">
        <v>24015</v>
      </c>
      <c r="C12333" s="404" t="s">
        <v>19253</v>
      </c>
      <c r="D12333" s="405">
        <v>35.89</v>
      </c>
    </row>
    <row r="12334" spans="1:4" ht="13.2">
      <c r="A12334" s="404">
        <v>10475</v>
      </c>
      <c r="B12334" s="404" t="s">
        <v>24016</v>
      </c>
      <c r="C12334" s="404" t="s">
        <v>19253</v>
      </c>
      <c r="D12334" s="405">
        <v>34.729999999999997</v>
      </c>
    </row>
    <row r="12335" spans="1:4" ht="13.2">
      <c r="A12335" s="404">
        <v>4030</v>
      </c>
      <c r="B12335" s="404" t="s">
        <v>24017</v>
      </c>
      <c r="C12335" s="404" t="s">
        <v>19606</v>
      </c>
      <c r="D12335" s="405">
        <v>6.39</v>
      </c>
    </row>
    <row r="12336" spans="1:4" ht="13.2">
      <c r="A12336" s="404">
        <v>4031</v>
      </c>
      <c r="B12336" s="404" t="s">
        <v>24018</v>
      </c>
      <c r="C12336" s="404" t="s">
        <v>19606</v>
      </c>
      <c r="D12336" s="405">
        <v>30.03</v>
      </c>
    </row>
    <row r="12337" spans="1:4" ht="13.2">
      <c r="A12337" s="404">
        <v>39399</v>
      </c>
      <c r="B12337" s="404" t="s">
        <v>24019</v>
      </c>
      <c r="C12337" s="404" t="s">
        <v>19203</v>
      </c>
      <c r="D12337" s="405">
        <v>1360.93</v>
      </c>
    </row>
    <row r="12338" spans="1:4" ht="13.2">
      <c r="A12338" s="404">
        <v>39400</v>
      </c>
      <c r="B12338" s="404" t="s">
        <v>24020</v>
      </c>
      <c r="C12338" s="404" t="s">
        <v>19203</v>
      </c>
      <c r="D12338" s="405">
        <v>1479.28</v>
      </c>
    </row>
    <row r="12339" spans="1:4" ht="13.2">
      <c r="A12339" s="404">
        <v>39401</v>
      </c>
      <c r="B12339" s="404" t="s">
        <v>24021</v>
      </c>
      <c r="C12339" s="404" t="s">
        <v>19203</v>
      </c>
      <c r="D12339" s="405">
        <v>1659.39</v>
      </c>
    </row>
    <row r="12340" spans="1:4" ht="13.2">
      <c r="A12340" s="404">
        <v>11652</v>
      </c>
      <c r="B12340" s="404" t="s">
        <v>24022</v>
      </c>
      <c r="C12340" s="404" t="s">
        <v>19203</v>
      </c>
      <c r="D12340" s="405">
        <v>3570</v>
      </c>
    </row>
    <row r="12341" spans="1:4" ht="13.2">
      <c r="A12341" s="404">
        <v>13896</v>
      </c>
      <c r="B12341" s="404" t="s">
        <v>24023</v>
      </c>
      <c r="C12341" s="404" t="s">
        <v>19203</v>
      </c>
      <c r="D12341" s="405">
        <v>3202.6</v>
      </c>
    </row>
    <row r="12342" spans="1:4" ht="13.2">
      <c r="A12342" s="404">
        <v>13475</v>
      </c>
      <c r="B12342" s="404" t="s">
        <v>24024</v>
      </c>
      <c r="C12342" s="404" t="s">
        <v>19203</v>
      </c>
      <c r="D12342" s="405">
        <v>3901.15</v>
      </c>
    </row>
    <row r="12343" spans="1:4" ht="13.2">
      <c r="A12343" s="404">
        <v>44491</v>
      </c>
      <c r="B12343" s="404" t="s">
        <v>24025</v>
      </c>
      <c r="C12343" s="404" t="s">
        <v>19203</v>
      </c>
      <c r="D12343" s="405">
        <v>3803375.37</v>
      </c>
    </row>
    <row r="12344" spans="1:4" ht="13.2">
      <c r="A12344" s="404">
        <v>44470</v>
      </c>
      <c r="B12344" s="404" t="s">
        <v>24026</v>
      </c>
      <c r="C12344" s="404" t="s">
        <v>19203</v>
      </c>
      <c r="D12344" s="405">
        <v>1601176.89</v>
      </c>
    </row>
    <row r="12345" spans="1:4" ht="13.2">
      <c r="A12345" s="404">
        <v>13476</v>
      </c>
      <c r="B12345" s="404" t="s">
        <v>24027</v>
      </c>
      <c r="C12345" s="404" t="s">
        <v>19203</v>
      </c>
      <c r="D12345" s="405">
        <v>1612779.73</v>
      </c>
    </row>
    <row r="12346" spans="1:4" ht="13.2">
      <c r="A12346" s="404">
        <v>10488</v>
      </c>
      <c r="B12346" s="404" t="s">
        <v>24028</v>
      </c>
      <c r="C12346" s="404" t="s">
        <v>19203</v>
      </c>
      <c r="D12346" s="405">
        <v>1953900</v>
      </c>
    </row>
    <row r="12347" spans="1:4" ht="13.2">
      <c r="A12347" s="404">
        <v>13606</v>
      </c>
      <c r="B12347" s="404" t="s">
        <v>24029</v>
      </c>
      <c r="C12347" s="404" t="s">
        <v>19203</v>
      </c>
      <c r="D12347" s="405">
        <v>1731127.45</v>
      </c>
    </row>
    <row r="12348" spans="1:4" ht="13.2">
      <c r="A12348" s="404">
        <v>10489</v>
      </c>
      <c r="B12348" s="404" t="s">
        <v>24030</v>
      </c>
      <c r="C12348" s="404" t="s">
        <v>19351</v>
      </c>
      <c r="D12348" s="405">
        <v>14.19</v>
      </c>
    </row>
    <row r="12349" spans="1:4" ht="13.2">
      <c r="A12349" s="404">
        <v>41073</v>
      </c>
      <c r="B12349" s="404" t="s">
        <v>24031</v>
      </c>
      <c r="C12349" s="404" t="s">
        <v>19353</v>
      </c>
      <c r="D12349" s="405">
        <v>2508.5500000000002</v>
      </c>
    </row>
    <row r="12350" spans="1:4" ht="13.2">
      <c r="A12350" s="404">
        <v>34391</v>
      </c>
      <c r="B12350" s="404" t="s">
        <v>24032</v>
      </c>
      <c r="C12350" s="404" t="s">
        <v>19606</v>
      </c>
      <c r="D12350" s="405">
        <v>574.5</v>
      </c>
    </row>
    <row r="12351" spans="1:4" ht="13.2">
      <c r="A12351" s="404">
        <v>10496</v>
      </c>
      <c r="B12351" s="404" t="s">
        <v>24033</v>
      </c>
      <c r="C12351" s="404" t="s">
        <v>19606</v>
      </c>
      <c r="D12351" s="405">
        <v>500</v>
      </c>
    </row>
    <row r="12352" spans="1:4" ht="13.2">
      <c r="A12352" s="404">
        <v>10497</v>
      </c>
      <c r="B12352" s="404" t="s">
        <v>24034</v>
      </c>
      <c r="C12352" s="404" t="s">
        <v>19606</v>
      </c>
      <c r="D12352" s="405">
        <v>1299.99</v>
      </c>
    </row>
    <row r="12353" spans="1:4" ht="13.2">
      <c r="A12353" s="404">
        <v>10504</v>
      </c>
      <c r="B12353" s="404" t="s">
        <v>24035</v>
      </c>
      <c r="C12353" s="404" t="s">
        <v>19606</v>
      </c>
      <c r="D12353" s="405">
        <v>1520</v>
      </c>
    </row>
    <row r="12354" spans="1:4" ht="13.2">
      <c r="A12354" s="404">
        <v>34390</v>
      </c>
      <c r="B12354" s="404" t="s">
        <v>24036</v>
      </c>
      <c r="C12354" s="404" t="s">
        <v>19606</v>
      </c>
      <c r="D12354" s="405">
        <v>447.99</v>
      </c>
    </row>
    <row r="12355" spans="1:4" ht="13.2">
      <c r="A12355" s="404">
        <v>34389</v>
      </c>
      <c r="B12355" s="404" t="s">
        <v>24037</v>
      </c>
      <c r="C12355" s="404" t="s">
        <v>19606</v>
      </c>
      <c r="D12355" s="405">
        <v>140</v>
      </c>
    </row>
    <row r="12356" spans="1:4" ht="13.2">
      <c r="A12356" s="404">
        <v>34388</v>
      </c>
      <c r="B12356" s="404" t="s">
        <v>24038</v>
      </c>
      <c r="C12356" s="404" t="s">
        <v>19606</v>
      </c>
      <c r="D12356" s="405">
        <v>198.98</v>
      </c>
    </row>
    <row r="12357" spans="1:4" ht="13.2">
      <c r="A12357" s="404">
        <v>34387</v>
      </c>
      <c r="B12357" s="404" t="s">
        <v>24039</v>
      </c>
      <c r="C12357" s="404" t="s">
        <v>19606</v>
      </c>
      <c r="D12357" s="405">
        <v>323</v>
      </c>
    </row>
    <row r="12358" spans="1:4" ht="13.2">
      <c r="A12358" s="404">
        <v>11188</v>
      </c>
      <c r="B12358" s="404" t="s">
        <v>24040</v>
      </c>
      <c r="C12358" s="404" t="s">
        <v>19606</v>
      </c>
      <c r="D12358" s="405">
        <v>159.99</v>
      </c>
    </row>
    <row r="12359" spans="1:4" ht="13.2">
      <c r="A12359" s="404">
        <v>11189</v>
      </c>
      <c r="B12359" s="404" t="s">
        <v>24041</v>
      </c>
      <c r="C12359" s="404" t="s">
        <v>19606</v>
      </c>
      <c r="D12359" s="405">
        <v>240</v>
      </c>
    </row>
    <row r="12360" spans="1:4" ht="13.2">
      <c r="A12360" s="404">
        <v>21107</v>
      </c>
      <c r="B12360" s="404" t="s">
        <v>24042</v>
      </c>
      <c r="C12360" s="404" t="s">
        <v>19606</v>
      </c>
      <c r="D12360" s="405">
        <v>172.71</v>
      </c>
    </row>
    <row r="12361" spans="1:4" ht="13.2">
      <c r="A12361" s="404">
        <v>34386</v>
      </c>
      <c r="B12361" s="404" t="s">
        <v>24043</v>
      </c>
      <c r="C12361" s="404" t="s">
        <v>19606</v>
      </c>
      <c r="D12361" s="405">
        <v>300</v>
      </c>
    </row>
    <row r="12362" spans="1:4" ht="13.2">
      <c r="A12362" s="404">
        <v>10490</v>
      </c>
      <c r="B12362" s="404" t="s">
        <v>24044</v>
      </c>
      <c r="C12362" s="404" t="s">
        <v>19606</v>
      </c>
      <c r="D12362" s="405">
        <v>105</v>
      </c>
    </row>
    <row r="12363" spans="1:4" ht="13.2">
      <c r="A12363" s="404">
        <v>10492</v>
      </c>
      <c r="B12363" s="404" t="s">
        <v>24045</v>
      </c>
      <c r="C12363" s="404" t="s">
        <v>19606</v>
      </c>
      <c r="D12363" s="405">
        <v>120</v>
      </c>
    </row>
    <row r="12364" spans="1:4" ht="13.2">
      <c r="A12364" s="404">
        <v>10493</v>
      </c>
      <c r="B12364" s="404" t="s">
        <v>24046</v>
      </c>
      <c r="C12364" s="404" t="s">
        <v>19606</v>
      </c>
      <c r="D12364" s="405">
        <v>140</v>
      </c>
    </row>
    <row r="12365" spans="1:4" ht="13.2">
      <c r="A12365" s="404">
        <v>10491</v>
      </c>
      <c r="B12365" s="404" t="s">
        <v>24047</v>
      </c>
      <c r="C12365" s="404" t="s">
        <v>19606</v>
      </c>
      <c r="D12365" s="405">
        <v>170</v>
      </c>
    </row>
    <row r="12366" spans="1:4" ht="13.2">
      <c r="A12366" s="404">
        <v>34385</v>
      </c>
      <c r="B12366" s="404" t="s">
        <v>24048</v>
      </c>
      <c r="C12366" s="404" t="s">
        <v>19606</v>
      </c>
      <c r="D12366" s="405">
        <v>248</v>
      </c>
    </row>
    <row r="12367" spans="1:4" ht="13.2">
      <c r="A12367" s="404">
        <v>10499</v>
      </c>
      <c r="B12367" s="404" t="s">
        <v>24049</v>
      </c>
      <c r="C12367" s="404" t="s">
        <v>19606</v>
      </c>
      <c r="D12367" s="405">
        <v>99.99</v>
      </c>
    </row>
    <row r="12368" spans="1:4" ht="13.2">
      <c r="A12368" s="404">
        <v>34384</v>
      </c>
      <c r="B12368" s="404" t="s">
        <v>24050</v>
      </c>
      <c r="C12368" s="404" t="s">
        <v>19606</v>
      </c>
      <c r="D12368" s="405">
        <v>300</v>
      </c>
    </row>
    <row r="12369" spans="1:4" ht="13.2">
      <c r="A12369" s="404">
        <v>11185</v>
      </c>
      <c r="B12369" s="404" t="s">
        <v>24051</v>
      </c>
      <c r="C12369" s="404" t="s">
        <v>19606</v>
      </c>
      <c r="D12369" s="405">
        <v>309.99</v>
      </c>
    </row>
    <row r="12370" spans="1:4" ht="13.2">
      <c r="A12370" s="404">
        <v>10507</v>
      </c>
      <c r="B12370" s="404" t="s">
        <v>24052</v>
      </c>
      <c r="C12370" s="404" t="s">
        <v>19606</v>
      </c>
      <c r="D12370" s="405">
        <v>198.77</v>
      </c>
    </row>
    <row r="12371" spans="1:4" ht="13.2">
      <c r="A12371" s="404">
        <v>10505</v>
      </c>
      <c r="B12371" s="404" t="s">
        <v>24053</v>
      </c>
      <c r="C12371" s="404" t="s">
        <v>19606</v>
      </c>
      <c r="D12371" s="405">
        <v>117.29</v>
      </c>
    </row>
    <row r="12372" spans="1:4" ht="13.2">
      <c r="A12372" s="404">
        <v>10506</v>
      </c>
      <c r="B12372" s="404" t="s">
        <v>24054</v>
      </c>
      <c r="C12372" s="404" t="s">
        <v>19606</v>
      </c>
      <c r="D12372" s="405">
        <v>153.11000000000001</v>
      </c>
    </row>
    <row r="12373" spans="1:4" ht="13.2">
      <c r="A12373" s="404">
        <v>5031</v>
      </c>
      <c r="B12373" s="404" t="s">
        <v>24055</v>
      </c>
      <c r="C12373" s="404" t="s">
        <v>19606</v>
      </c>
      <c r="D12373" s="405">
        <v>215</v>
      </c>
    </row>
    <row r="12374" spans="1:4" ht="13.2">
      <c r="A12374" s="404">
        <v>10502</v>
      </c>
      <c r="B12374" s="404" t="s">
        <v>24056</v>
      </c>
      <c r="C12374" s="404" t="s">
        <v>19606</v>
      </c>
      <c r="D12374" s="405">
        <v>250.52</v>
      </c>
    </row>
    <row r="12375" spans="1:4" ht="13.2">
      <c r="A12375" s="404">
        <v>10501</v>
      </c>
      <c r="B12375" s="404" t="s">
        <v>24057</v>
      </c>
      <c r="C12375" s="404" t="s">
        <v>19606</v>
      </c>
      <c r="D12375" s="405">
        <v>141.54</v>
      </c>
    </row>
    <row r="12376" spans="1:4" ht="13.2">
      <c r="A12376" s="404">
        <v>10503</v>
      </c>
      <c r="B12376" s="404" t="s">
        <v>24058</v>
      </c>
      <c r="C12376" s="404" t="s">
        <v>19606</v>
      </c>
      <c r="D12376" s="405">
        <v>191.22</v>
      </c>
    </row>
    <row r="12377" spans="1:4" ht="13.2">
      <c r="A12377" s="404">
        <v>4500</v>
      </c>
      <c r="B12377" s="404" t="s">
        <v>24059</v>
      </c>
      <c r="C12377" s="404" t="s">
        <v>19247</v>
      </c>
      <c r="D12377" s="405">
        <v>15.6</v>
      </c>
    </row>
    <row r="12378" spans="1:4" ht="13.2">
      <c r="A12378" s="404">
        <v>4448</v>
      </c>
      <c r="B12378" s="404" t="s">
        <v>24060</v>
      </c>
      <c r="C12378" s="404" t="s">
        <v>19247</v>
      </c>
      <c r="D12378" s="405">
        <v>21.43</v>
      </c>
    </row>
    <row r="12379" spans="1:4" ht="13.2">
      <c r="A12379" s="404">
        <v>20213</v>
      </c>
      <c r="B12379" s="404" t="s">
        <v>24061</v>
      </c>
      <c r="C12379" s="404" t="s">
        <v>19247</v>
      </c>
      <c r="D12379" s="405">
        <v>37.299999999999997</v>
      </c>
    </row>
    <row r="12380" spans="1:4" ht="13.2">
      <c r="A12380" s="404">
        <v>20211</v>
      </c>
      <c r="B12380" s="404" t="s">
        <v>24062</v>
      </c>
      <c r="C12380" s="404" t="s">
        <v>19247</v>
      </c>
      <c r="D12380" s="405">
        <v>49.39</v>
      </c>
    </row>
    <row r="12381" spans="1:4" ht="13.2">
      <c r="A12381" s="404">
        <v>40270</v>
      </c>
      <c r="B12381" s="404" t="s">
        <v>24063</v>
      </c>
      <c r="C12381" s="404" t="s">
        <v>19247</v>
      </c>
      <c r="D12381" s="405">
        <v>126.05</v>
      </c>
    </row>
    <row r="12382" spans="1:4" ht="13.2">
      <c r="A12382" s="404">
        <v>4425</v>
      </c>
      <c r="B12382" s="404" t="s">
        <v>24064</v>
      </c>
      <c r="C12382" s="404" t="s">
        <v>19247</v>
      </c>
      <c r="D12382" s="405">
        <v>40.82</v>
      </c>
    </row>
    <row r="12383" spans="1:4" ht="13.2">
      <c r="A12383" s="404">
        <v>4472</v>
      </c>
      <c r="B12383" s="404" t="s">
        <v>24065</v>
      </c>
      <c r="C12383" s="404" t="s">
        <v>19247</v>
      </c>
      <c r="D12383" s="405">
        <v>50.99</v>
      </c>
    </row>
    <row r="12384" spans="1:4" ht="13.2">
      <c r="A12384" s="404">
        <v>35272</v>
      </c>
      <c r="B12384" s="404" t="s">
        <v>24066</v>
      </c>
      <c r="C12384" s="404" t="s">
        <v>19247</v>
      </c>
      <c r="D12384" s="405">
        <v>73.72</v>
      </c>
    </row>
    <row r="12385" spans="1:4" ht="13.2">
      <c r="A12385" s="404">
        <v>4481</v>
      </c>
      <c r="B12385" s="404" t="s">
        <v>24067</v>
      </c>
      <c r="C12385" s="404" t="s">
        <v>19247</v>
      </c>
      <c r="D12385" s="405">
        <v>78.91</v>
      </c>
    </row>
    <row r="12386" spans="1:4" ht="13.2">
      <c r="A12386" s="404">
        <v>34345</v>
      </c>
      <c r="B12386" s="404" t="s">
        <v>24068</v>
      </c>
      <c r="C12386" s="404" t="s">
        <v>19351</v>
      </c>
      <c r="D12386" s="405">
        <v>15.03</v>
      </c>
    </row>
    <row r="12387" spans="1:4" ht="13.2">
      <c r="A12387" s="404">
        <v>41096</v>
      </c>
      <c r="B12387" s="404" t="s">
        <v>24069</v>
      </c>
      <c r="C12387" s="404" t="s">
        <v>19353</v>
      </c>
      <c r="D12387" s="405">
        <v>2655.76</v>
      </c>
    </row>
  </sheetData>
  <pageMargins left="0.78749999999999998" right="0.78749999999999998" top="0.98402777777777795" bottom="0.98402777777777795" header="0.511811023622047" footer="0.511811023622047"/>
  <pageSetup orientation="portrait" horizontalDpi="300" verticalDpi="300" r:id="rId1"/>
</worksheet>
</file>

<file path=xl/worksheets/sheet11.xml><?xml version="1.0" encoding="utf-8"?>
<worksheet xmlns="http://schemas.openxmlformats.org/spreadsheetml/2006/main" xmlns:r="http://schemas.openxmlformats.org/officeDocument/2006/relationships">
  <dimension ref="A1:D12389"/>
  <sheetViews>
    <sheetView view="pageBreakPreview" topLeftCell="A1149" zoomScale="65" zoomScalePageLayoutView="65" workbookViewId="0">
      <selection activeCell="B1271" sqref="B1271"/>
    </sheetView>
  </sheetViews>
  <sheetFormatPr defaultColWidth="9" defaultRowHeight="12.75" customHeight="1"/>
  <cols>
    <col min="1" max="1" width="21.5" style="401" customWidth="1"/>
    <col min="2" max="2" width="148.8984375" style="401" customWidth="1"/>
    <col min="3" max="3" width="7.09765625" style="401" customWidth="1"/>
    <col min="4" max="4" width="18.5" style="401" customWidth="1"/>
    <col min="5" max="16384" width="9" style="401"/>
  </cols>
  <sheetData>
    <row r="1" spans="1:4" ht="13.8">
      <c r="A1" s="402" t="s">
        <v>11902</v>
      </c>
      <c r="B1" s="402" t="s">
        <v>11903</v>
      </c>
      <c r="C1" s="402" t="s">
        <v>574</v>
      </c>
      <c r="D1" s="402" t="s">
        <v>11904</v>
      </c>
    </row>
    <row r="3" spans="1:4" ht="13.8">
      <c r="A3" s="402">
        <v>97141</v>
      </c>
      <c r="B3" s="402" t="s">
        <v>11905</v>
      </c>
      <c r="C3" s="402" t="s">
        <v>53</v>
      </c>
      <c r="D3" s="403">
        <v>8.64</v>
      </c>
    </row>
    <row r="4" spans="1:4" ht="13.8">
      <c r="A4" s="402">
        <v>97142</v>
      </c>
      <c r="B4" s="402" t="s">
        <v>11906</v>
      </c>
      <c r="C4" s="402" t="s">
        <v>53</v>
      </c>
      <c r="D4" s="403">
        <v>9.58</v>
      </c>
    </row>
    <row r="5" spans="1:4" ht="13.8">
      <c r="A5" s="402">
        <v>97143</v>
      </c>
      <c r="B5" s="402" t="s">
        <v>11907</v>
      </c>
      <c r="C5" s="402" t="s">
        <v>53</v>
      </c>
      <c r="D5" s="403">
        <v>11.94</v>
      </c>
    </row>
    <row r="6" spans="1:4" ht="13.8">
      <c r="A6" s="402">
        <v>97144</v>
      </c>
      <c r="B6" s="402" t="s">
        <v>11908</v>
      </c>
      <c r="C6" s="402" t="s">
        <v>53</v>
      </c>
      <c r="D6" s="403">
        <v>14.3</v>
      </c>
    </row>
    <row r="7" spans="1:4" ht="13.8">
      <c r="A7" s="402">
        <v>97145</v>
      </c>
      <c r="B7" s="402" t="s">
        <v>11909</v>
      </c>
      <c r="C7" s="402" t="s">
        <v>53</v>
      </c>
      <c r="D7" s="403">
        <v>16.670000000000002</v>
      </c>
    </row>
    <row r="8" spans="1:4" ht="13.8">
      <c r="A8" s="402">
        <v>97146</v>
      </c>
      <c r="B8" s="402" t="s">
        <v>11910</v>
      </c>
      <c r="C8" s="402" t="s">
        <v>53</v>
      </c>
      <c r="D8" s="403">
        <v>19.05</v>
      </c>
    </row>
    <row r="9" spans="1:4" ht="13.8">
      <c r="A9" s="402">
        <v>97147</v>
      </c>
      <c r="B9" s="402" t="s">
        <v>11911</v>
      </c>
      <c r="C9" s="402" t="s">
        <v>53</v>
      </c>
      <c r="D9" s="403">
        <v>21.44</v>
      </c>
    </row>
    <row r="10" spans="1:4" ht="13.8">
      <c r="A10" s="402">
        <v>97148</v>
      </c>
      <c r="B10" s="402" t="s">
        <v>11912</v>
      </c>
      <c r="C10" s="402" t="s">
        <v>53</v>
      </c>
      <c r="D10" s="403">
        <v>23.81</v>
      </c>
    </row>
    <row r="11" spans="1:4" ht="13.8">
      <c r="A11" s="402">
        <v>97149</v>
      </c>
      <c r="B11" s="402" t="s">
        <v>11913</v>
      </c>
      <c r="C11" s="402" t="s">
        <v>53</v>
      </c>
      <c r="D11" s="403">
        <v>26.23</v>
      </c>
    </row>
    <row r="12" spans="1:4" ht="13.8">
      <c r="A12" s="402">
        <v>97150</v>
      </c>
      <c r="B12" s="402" t="s">
        <v>11914</v>
      </c>
      <c r="C12" s="402" t="s">
        <v>53</v>
      </c>
      <c r="D12" s="403">
        <v>33.04</v>
      </c>
    </row>
    <row r="13" spans="1:4" ht="13.8">
      <c r="A13" s="402">
        <v>97151</v>
      </c>
      <c r="B13" s="402" t="s">
        <v>11915</v>
      </c>
      <c r="C13" s="402" t="s">
        <v>53</v>
      </c>
      <c r="D13" s="403">
        <v>38.479999999999997</v>
      </c>
    </row>
    <row r="14" spans="1:4" ht="13.8">
      <c r="A14" s="402">
        <v>97152</v>
      </c>
      <c r="B14" s="402" t="s">
        <v>11916</v>
      </c>
      <c r="C14" s="402" t="s">
        <v>53</v>
      </c>
      <c r="D14" s="403">
        <v>43.68</v>
      </c>
    </row>
    <row r="15" spans="1:4" ht="13.8">
      <c r="A15" s="402">
        <v>97153</v>
      </c>
      <c r="B15" s="402" t="s">
        <v>11917</v>
      </c>
      <c r="C15" s="402" t="s">
        <v>53</v>
      </c>
      <c r="D15" s="403">
        <v>49.01</v>
      </c>
    </row>
    <row r="16" spans="1:4" ht="13.8">
      <c r="A16" s="402">
        <v>97154</v>
      </c>
      <c r="B16" s="402" t="s">
        <v>11918</v>
      </c>
      <c r="C16" s="402" t="s">
        <v>53</v>
      </c>
      <c r="D16" s="403">
        <v>54.38</v>
      </c>
    </row>
    <row r="17" spans="1:4" ht="13.8">
      <c r="A17" s="402">
        <v>97155</v>
      </c>
      <c r="B17" s="402" t="s">
        <v>11919</v>
      </c>
      <c r="C17" s="402" t="s">
        <v>53</v>
      </c>
      <c r="D17" s="403">
        <v>59.76</v>
      </c>
    </row>
    <row r="18" spans="1:4" ht="13.8">
      <c r="A18" s="402">
        <v>97156</v>
      </c>
      <c r="B18" s="402" t="s">
        <v>11920</v>
      </c>
      <c r="C18" s="402" t="s">
        <v>53</v>
      </c>
      <c r="D18" s="403">
        <v>70.900000000000006</v>
      </c>
    </row>
    <row r="19" spans="1:4" ht="13.8">
      <c r="A19" s="402">
        <v>97157</v>
      </c>
      <c r="B19" s="402" t="s">
        <v>11921</v>
      </c>
      <c r="C19" s="402" t="s">
        <v>53</v>
      </c>
      <c r="D19" s="403">
        <v>5.17</v>
      </c>
    </row>
    <row r="20" spans="1:4" ht="13.8">
      <c r="A20" s="402">
        <v>97158</v>
      </c>
      <c r="B20" s="402" t="s">
        <v>11922</v>
      </c>
      <c r="C20" s="402" t="s">
        <v>53</v>
      </c>
      <c r="D20" s="403">
        <v>5.75</v>
      </c>
    </row>
    <row r="21" spans="1:4" ht="13.8">
      <c r="A21" s="402">
        <v>97159</v>
      </c>
      <c r="B21" s="402" t="s">
        <v>11923</v>
      </c>
      <c r="C21" s="402" t="s">
        <v>53</v>
      </c>
      <c r="D21" s="403">
        <v>7.19</v>
      </c>
    </row>
    <row r="22" spans="1:4" ht="13.8">
      <c r="A22" s="402">
        <v>97160</v>
      </c>
      <c r="B22" s="402" t="s">
        <v>11924</v>
      </c>
      <c r="C22" s="402" t="s">
        <v>53</v>
      </c>
      <c r="D22" s="403">
        <v>8.59</v>
      </c>
    </row>
    <row r="23" spans="1:4" ht="13.8">
      <c r="A23" s="402">
        <v>97161</v>
      </c>
      <c r="B23" s="402" t="s">
        <v>11925</v>
      </c>
      <c r="C23" s="402" t="s">
        <v>53</v>
      </c>
      <c r="D23" s="403">
        <v>10.050000000000001</v>
      </c>
    </row>
    <row r="24" spans="1:4" ht="13.8">
      <c r="A24" s="402">
        <v>97162</v>
      </c>
      <c r="B24" s="402" t="s">
        <v>11926</v>
      </c>
      <c r="C24" s="402" t="s">
        <v>53</v>
      </c>
      <c r="D24" s="403">
        <v>11.5</v>
      </c>
    </row>
    <row r="25" spans="1:4" ht="13.8">
      <c r="A25" s="402">
        <v>97163</v>
      </c>
      <c r="B25" s="402" t="s">
        <v>11927</v>
      </c>
      <c r="C25" s="402" t="s">
        <v>53</v>
      </c>
      <c r="D25" s="403">
        <v>12.95</v>
      </c>
    </row>
    <row r="26" spans="1:4" ht="13.8">
      <c r="A26" s="402">
        <v>97164</v>
      </c>
      <c r="B26" s="402" t="s">
        <v>11928</v>
      </c>
      <c r="C26" s="402" t="s">
        <v>53</v>
      </c>
      <c r="D26" s="403">
        <v>14.39</v>
      </c>
    </row>
    <row r="27" spans="1:4" ht="13.8">
      <c r="A27" s="402">
        <v>97165</v>
      </c>
      <c r="B27" s="402" t="s">
        <v>11929</v>
      </c>
      <c r="C27" s="402" t="s">
        <v>53</v>
      </c>
      <c r="D27" s="403">
        <v>15.88</v>
      </c>
    </row>
    <row r="28" spans="1:4" ht="13.8">
      <c r="A28" s="402">
        <v>97166</v>
      </c>
      <c r="B28" s="402" t="s">
        <v>11930</v>
      </c>
      <c r="C28" s="402" t="s">
        <v>53</v>
      </c>
      <c r="D28" s="403">
        <v>20</v>
      </c>
    </row>
    <row r="29" spans="1:4" ht="13.8">
      <c r="A29" s="402">
        <v>97167</v>
      </c>
      <c r="B29" s="402" t="s">
        <v>11931</v>
      </c>
      <c r="C29" s="402" t="s">
        <v>53</v>
      </c>
      <c r="D29" s="403">
        <v>23.32</v>
      </c>
    </row>
    <row r="30" spans="1:4" ht="13.8">
      <c r="A30" s="402">
        <v>97168</v>
      </c>
      <c r="B30" s="402" t="s">
        <v>11932</v>
      </c>
      <c r="C30" s="402" t="s">
        <v>53</v>
      </c>
      <c r="D30" s="403">
        <v>26.41</v>
      </c>
    </row>
    <row r="31" spans="1:4" ht="13.8">
      <c r="A31" s="402">
        <v>97169</v>
      </c>
      <c r="B31" s="402" t="s">
        <v>11933</v>
      </c>
      <c r="C31" s="402" t="s">
        <v>53</v>
      </c>
      <c r="D31" s="403">
        <v>29.63</v>
      </c>
    </row>
    <row r="32" spans="1:4" ht="13.8">
      <c r="A32" s="402">
        <v>97170</v>
      </c>
      <c r="B32" s="402" t="s">
        <v>11934</v>
      </c>
      <c r="C32" s="402" t="s">
        <v>53</v>
      </c>
      <c r="D32" s="403">
        <v>32.9</v>
      </c>
    </row>
    <row r="33" spans="1:4" ht="13.8">
      <c r="A33" s="402">
        <v>97171</v>
      </c>
      <c r="B33" s="402" t="s">
        <v>11935</v>
      </c>
      <c r="C33" s="402" t="s">
        <v>53</v>
      </c>
      <c r="D33" s="403">
        <v>36.18</v>
      </c>
    </row>
    <row r="34" spans="1:4" ht="13.8">
      <c r="A34" s="402">
        <v>97172</v>
      </c>
      <c r="B34" s="402" t="s">
        <v>11936</v>
      </c>
      <c r="C34" s="402" t="s">
        <v>53</v>
      </c>
      <c r="D34" s="403">
        <v>43.09</v>
      </c>
    </row>
    <row r="35" spans="1:4" ht="13.8">
      <c r="A35" s="402">
        <v>97173</v>
      </c>
      <c r="B35" s="402" t="s">
        <v>11937</v>
      </c>
      <c r="C35" s="402" t="s">
        <v>53</v>
      </c>
      <c r="D35" s="403">
        <v>43.52</v>
      </c>
    </row>
    <row r="36" spans="1:4" ht="13.8">
      <c r="A36" s="402">
        <v>97174</v>
      </c>
      <c r="B36" s="402" t="s">
        <v>11938</v>
      </c>
      <c r="C36" s="402" t="s">
        <v>53</v>
      </c>
      <c r="D36" s="403">
        <v>50.45</v>
      </c>
    </row>
    <row r="37" spans="1:4" ht="13.8">
      <c r="A37" s="402">
        <v>97175</v>
      </c>
      <c r="B37" s="402" t="s">
        <v>11939</v>
      </c>
      <c r="C37" s="402" t="s">
        <v>53</v>
      </c>
      <c r="D37" s="403">
        <v>57.38</v>
      </c>
    </row>
    <row r="38" spans="1:4" ht="13.8">
      <c r="A38" s="402">
        <v>97176</v>
      </c>
      <c r="B38" s="402" t="s">
        <v>11940</v>
      </c>
      <c r="C38" s="402" t="s">
        <v>53</v>
      </c>
      <c r="D38" s="403">
        <v>64.3</v>
      </c>
    </row>
    <row r="39" spans="1:4" ht="13.8">
      <c r="A39" s="402">
        <v>97177</v>
      </c>
      <c r="B39" s="402" t="s">
        <v>11941</v>
      </c>
      <c r="C39" s="402" t="s">
        <v>53</v>
      </c>
      <c r="D39" s="403">
        <v>78.17</v>
      </c>
    </row>
    <row r="40" spans="1:4" ht="13.8">
      <c r="A40" s="402">
        <v>97178</v>
      </c>
      <c r="B40" s="402" t="s">
        <v>11942</v>
      </c>
      <c r="C40" s="402" t="s">
        <v>53</v>
      </c>
      <c r="D40" s="403">
        <v>92.05</v>
      </c>
    </row>
    <row r="41" spans="1:4" ht="13.8">
      <c r="A41" s="402">
        <v>97179</v>
      </c>
      <c r="B41" s="402" t="s">
        <v>11943</v>
      </c>
      <c r="C41" s="402" t="s">
        <v>53</v>
      </c>
      <c r="D41" s="403">
        <v>105.9</v>
      </c>
    </row>
    <row r="42" spans="1:4" ht="13.8">
      <c r="A42" s="402">
        <v>97180</v>
      </c>
      <c r="B42" s="402" t="s">
        <v>11944</v>
      </c>
      <c r="C42" s="402" t="s">
        <v>53</v>
      </c>
      <c r="D42" s="403">
        <v>119.77</v>
      </c>
    </row>
    <row r="43" spans="1:4" ht="13.8">
      <c r="A43" s="402">
        <v>97181</v>
      </c>
      <c r="B43" s="402" t="s">
        <v>11945</v>
      </c>
      <c r="C43" s="402" t="s">
        <v>53</v>
      </c>
      <c r="D43" s="403">
        <v>138.1</v>
      </c>
    </row>
    <row r="44" spans="1:4" ht="13.8">
      <c r="A44" s="402">
        <v>97182</v>
      </c>
      <c r="B44" s="402" t="s">
        <v>11946</v>
      </c>
      <c r="C44" s="402" t="s">
        <v>53</v>
      </c>
      <c r="D44" s="403">
        <v>152.44</v>
      </c>
    </row>
    <row r="45" spans="1:4" ht="13.8">
      <c r="A45" s="402">
        <v>97183</v>
      </c>
      <c r="B45" s="402" t="s">
        <v>11947</v>
      </c>
      <c r="C45" s="402" t="s">
        <v>53</v>
      </c>
      <c r="D45" s="403">
        <v>36.06</v>
      </c>
    </row>
    <row r="46" spans="1:4" ht="13.8">
      <c r="A46" s="402">
        <v>97184</v>
      </c>
      <c r="B46" s="402" t="s">
        <v>11948</v>
      </c>
      <c r="C46" s="402" t="s">
        <v>53</v>
      </c>
      <c r="D46" s="403">
        <v>41.88</v>
      </c>
    </row>
    <row r="47" spans="1:4" ht="13.8">
      <c r="A47" s="402">
        <v>97185</v>
      </c>
      <c r="B47" s="402" t="s">
        <v>11949</v>
      </c>
      <c r="C47" s="402" t="s">
        <v>53</v>
      </c>
      <c r="D47" s="403">
        <v>47.7</v>
      </c>
    </row>
    <row r="48" spans="1:4" ht="13.8">
      <c r="A48" s="402">
        <v>97186</v>
      </c>
      <c r="B48" s="402" t="s">
        <v>11950</v>
      </c>
      <c r="C48" s="402" t="s">
        <v>53</v>
      </c>
      <c r="D48" s="403">
        <v>53.52</v>
      </c>
    </row>
    <row r="49" spans="1:4" ht="13.8">
      <c r="A49" s="402">
        <v>97187</v>
      </c>
      <c r="B49" s="402" t="s">
        <v>11951</v>
      </c>
      <c r="C49" s="402" t="s">
        <v>53</v>
      </c>
      <c r="D49" s="403">
        <v>65.17</v>
      </c>
    </row>
    <row r="50" spans="1:4" ht="13.8">
      <c r="A50" s="402">
        <v>97188</v>
      </c>
      <c r="B50" s="402" t="s">
        <v>11952</v>
      </c>
      <c r="C50" s="402" t="s">
        <v>53</v>
      </c>
      <c r="D50" s="403">
        <v>76.81</v>
      </c>
    </row>
    <row r="51" spans="1:4" ht="13.8">
      <c r="A51" s="402">
        <v>97189</v>
      </c>
      <c r="B51" s="402" t="s">
        <v>11953</v>
      </c>
      <c r="C51" s="402" t="s">
        <v>53</v>
      </c>
      <c r="D51" s="403">
        <v>88.43</v>
      </c>
    </row>
    <row r="52" spans="1:4" ht="13.8">
      <c r="A52" s="402">
        <v>97190</v>
      </c>
      <c r="B52" s="402" t="s">
        <v>11954</v>
      </c>
      <c r="C52" s="402" t="s">
        <v>53</v>
      </c>
      <c r="D52" s="403">
        <v>100.06</v>
      </c>
    </row>
    <row r="53" spans="1:4" ht="13.8">
      <c r="A53" s="402">
        <v>97191</v>
      </c>
      <c r="B53" s="402" t="s">
        <v>11955</v>
      </c>
      <c r="C53" s="402" t="s">
        <v>53</v>
      </c>
      <c r="D53" s="403">
        <v>114.97</v>
      </c>
    </row>
    <row r="54" spans="1:4" ht="13.8">
      <c r="A54" s="402">
        <v>97192</v>
      </c>
      <c r="B54" s="402" t="s">
        <v>11956</v>
      </c>
      <c r="C54" s="402" t="s">
        <v>53</v>
      </c>
      <c r="D54" s="403">
        <v>126.96</v>
      </c>
    </row>
    <row r="55" spans="1:4" ht="13.8">
      <c r="A55" s="402">
        <v>90694</v>
      </c>
      <c r="B55" s="402" t="s">
        <v>11957</v>
      </c>
      <c r="C55" s="402" t="s">
        <v>53</v>
      </c>
      <c r="D55" s="403">
        <v>45.81</v>
      </c>
    </row>
    <row r="56" spans="1:4" ht="13.8">
      <c r="A56" s="402">
        <v>90695</v>
      </c>
      <c r="B56" s="402" t="s">
        <v>11958</v>
      </c>
      <c r="C56" s="402" t="s">
        <v>53</v>
      </c>
      <c r="D56" s="403">
        <v>87.26</v>
      </c>
    </row>
    <row r="57" spans="1:4" ht="13.8">
      <c r="A57" s="402">
        <v>90696</v>
      </c>
      <c r="B57" s="402" t="s">
        <v>11959</v>
      </c>
      <c r="C57" s="402" t="s">
        <v>53</v>
      </c>
      <c r="D57" s="403">
        <v>145.94999999999999</v>
      </c>
    </row>
    <row r="58" spans="1:4" ht="13.8">
      <c r="A58" s="402">
        <v>90697</v>
      </c>
      <c r="B58" s="402" t="s">
        <v>11960</v>
      </c>
      <c r="C58" s="402" t="s">
        <v>53</v>
      </c>
      <c r="D58" s="403">
        <v>226.58</v>
      </c>
    </row>
    <row r="59" spans="1:4" ht="13.8">
      <c r="A59" s="402">
        <v>90698</v>
      </c>
      <c r="B59" s="402" t="s">
        <v>11961</v>
      </c>
      <c r="C59" s="402" t="s">
        <v>53</v>
      </c>
      <c r="D59" s="403">
        <v>346.5</v>
      </c>
    </row>
    <row r="60" spans="1:4" ht="13.8">
      <c r="A60" s="402">
        <v>90699</v>
      </c>
      <c r="B60" s="402" t="s">
        <v>11962</v>
      </c>
      <c r="C60" s="402" t="s">
        <v>53</v>
      </c>
      <c r="D60" s="403">
        <v>487.84</v>
      </c>
    </row>
    <row r="61" spans="1:4" ht="13.8">
      <c r="A61" s="402">
        <v>90700</v>
      </c>
      <c r="B61" s="402" t="s">
        <v>11963</v>
      </c>
      <c r="C61" s="402" t="s">
        <v>53</v>
      </c>
      <c r="D61" s="403">
        <v>570.05999999999995</v>
      </c>
    </row>
    <row r="62" spans="1:4" ht="13.8">
      <c r="A62" s="402">
        <v>90701</v>
      </c>
      <c r="B62" s="402" t="s">
        <v>11964</v>
      </c>
      <c r="C62" s="402" t="s">
        <v>53</v>
      </c>
      <c r="D62" s="403">
        <v>68.48</v>
      </c>
    </row>
    <row r="63" spans="1:4" ht="13.8">
      <c r="A63" s="402">
        <v>90702</v>
      </c>
      <c r="B63" s="402" t="s">
        <v>11965</v>
      </c>
      <c r="C63" s="402" t="s">
        <v>53</v>
      </c>
      <c r="D63" s="403">
        <v>113.56</v>
      </c>
    </row>
    <row r="64" spans="1:4" ht="13.8">
      <c r="A64" s="402">
        <v>90703</v>
      </c>
      <c r="B64" s="402" t="s">
        <v>11966</v>
      </c>
      <c r="C64" s="402" t="s">
        <v>53</v>
      </c>
      <c r="D64" s="403">
        <v>178.11</v>
      </c>
    </row>
    <row r="65" spans="1:4" ht="13.8">
      <c r="A65" s="402">
        <v>90704</v>
      </c>
      <c r="B65" s="402" t="s">
        <v>11967</v>
      </c>
      <c r="C65" s="402" t="s">
        <v>53</v>
      </c>
      <c r="D65" s="403">
        <v>265</v>
      </c>
    </row>
    <row r="66" spans="1:4" ht="13.8">
      <c r="A66" s="402">
        <v>90705</v>
      </c>
      <c r="B66" s="402" t="s">
        <v>11968</v>
      </c>
      <c r="C66" s="402" t="s">
        <v>53</v>
      </c>
      <c r="D66" s="403">
        <v>346.25</v>
      </c>
    </row>
    <row r="67" spans="1:4" ht="13.8">
      <c r="A67" s="402">
        <v>90706</v>
      </c>
      <c r="B67" s="402" t="s">
        <v>11969</v>
      </c>
      <c r="C67" s="402" t="s">
        <v>53</v>
      </c>
      <c r="D67" s="403">
        <v>459.4</v>
      </c>
    </row>
    <row r="68" spans="1:4" ht="13.8">
      <c r="A68" s="402">
        <v>90708</v>
      </c>
      <c r="B68" s="402" t="s">
        <v>11970</v>
      </c>
      <c r="C68" s="402" t="s">
        <v>53</v>
      </c>
      <c r="D68" s="403">
        <v>795.91</v>
      </c>
    </row>
    <row r="69" spans="1:4" ht="13.8">
      <c r="A69" s="402">
        <v>90724</v>
      </c>
      <c r="B69" s="402" t="s">
        <v>11971</v>
      </c>
      <c r="C69" s="402" t="s">
        <v>100</v>
      </c>
      <c r="D69" s="403">
        <v>22.77</v>
      </c>
    </row>
    <row r="70" spans="1:4" ht="13.8">
      <c r="A70" s="402">
        <v>90725</v>
      </c>
      <c r="B70" s="402" t="s">
        <v>11972</v>
      </c>
      <c r="C70" s="402" t="s">
        <v>100</v>
      </c>
      <c r="D70" s="403">
        <v>28.04</v>
      </c>
    </row>
    <row r="71" spans="1:4" ht="13.8">
      <c r="A71" s="402">
        <v>90726</v>
      </c>
      <c r="B71" s="402" t="s">
        <v>11973</v>
      </c>
      <c r="C71" s="402" t="s">
        <v>100</v>
      </c>
      <c r="D71" s="403">
        <v>33.369999999999997</v>
      </c>
    </row>
    <row r="72" spans="1:4" ht="13.8">
      <c r="A72" s="402">
        <v>90727</v>
      </c>
      <c r="B72" s="402" t="s">
        <v>11974</v>
      </c>
      <c r="C72" s="402" t="s">
        <v>100</v>
      </c>
      <c r="D72" s="403">
        <v>38.64</v>
      </c>
    </row>
    <row r="73" spans="1:4" ht="13.8">
      <c r="A73" s="402">
        <v>90728</v>
      </c>
      <c r="B73" s="402" t="s">
        <v>11975</v>
      </c>
      <c r="C73" s="402" t="s">
        <v>100</v>
      </c>
      <c r="D73" s="403">
        <v>43.91</v>
      </c>
    </row>
    <row r="74" spans="1:4" ht="13.8">
      <c r="A74" s="402">
        <v>90729</v>
      </c>
      <c r="B74" s="402" t="s">
        <v>11976</v>
      </c>
      <c r="C74" s="402" t="s">
        <v>100</v>
      </c>
      <c r="D74" s="403">
        <v>49.18</v>
      </c>
    </row>
    <row r="75" spans="1:4" ht="13.8">
      <c r="A75" s="402">
        <v>90730</v>
      </c>
      <c r="B75" s="402" t="s">
        <v>11977</v>
      </c>
      <c r="C75" s="402" t="s">
        <v>100</v>
      </c>
      <c r="D75" s="403">
        <v>54.45</v>
      </c>
    </row>
    <row r="76" spans="1:4" ht="13.8">
      <c r="A76" s="402">
        <v>90731</v>
      </c>
      <c r="B76" s="402" t="s">
        <v>11978</v>
      </c>
      <c r="C76" s="402" t="s">
        <v>100</v>
      </c>
      <c r="D76" s="403">
        <v>59.7</v>
      </c>
    </row>
    <row r="77" spans="1:4" ht="13.8">
      <c r="A77" s="402">
        <v>90732</v>
      </c>
      <c r="B77" s="402" t="s">
        <v>11979</v>
      </c>
      <c r="C77" s="402" t="s">
        <v>100</v>
      </c>
      <c r="D77" s="403">
        <v>75.510000000000005</v>
      </c>
    </row>
    <row r="78" spans="1:4" ht="13.8">
      <c r="A78" s="402">
        <v>90733</v>
      </c>
      <c r="B78" s="402" t="s">
        <v>11980</v>
      </c>
      <c r="C78" s="402" t="s">
        <v>53</v>
      </c>
      <c r="D78" s="403">
        <v>3.18</v>
      </c>
    </row>
    <row r="79" spans="1:4" ht="13.8">
      <c r="A79" s="402">
        <v>90734</v>
      </c>
      <c r="B79" s="402" t="s">
        <v>11981</v>
      </c>
      <c r="C79" s="402" t="s">
        <v>53</v>
      </c>
      <c r="D79" s="403">
        <v>3.78</v>
      </c>
    </row>
    <row r="80" spans="1:4" ht="13.8">
      <c r="A80" s="402">
        <v>90735</v>
      </c>
      <c r="B80" s="402" t="s">
        <v>11982</v>
      </c>
      <c r="C80" s="402" t="s">
        <v>53</v>
      </c>
      <c r="D80" s="403">
        <v>4.37</v>
      </c>
    </row>
    <row r="81" spans="1:4" ht="13.8">
      <c r="A81" s="402">
        <v>90736</v>
      </c>
      <c r="B81" s="402" t="s">
        <v>11983</v>
      </c>
      <c r="C81" s="402" t="s">
        <v>53</v>
      </c>
      <c r="D81" s="403">
        <v>4.95</v>
      </c>
    </row>
    <row r="82" spans="1:4" ht="13.8">
      <c r="A82" s="402">
        <v>90737</v>
      </c>
      <c r="B82" s="402" t="s">
        <v>11984</v>
      </c>
      <c r="C82" s="402" t="s">
        <v>53</v>
      </c>
      <c r="D82" s="403">
        <v>5.54</v>
      </c>
    </row>
    <row r="83" spans="1:4" ht="13.8">
      <c r="A83" s="402">
        <v>90738</v>
      </c>
      <c r="B83" s="402" t="s">
        <v>11985</v>
      </c>
      <c r="C83" s="402" t="s">
        <v>53</v>
      </c>
      <c r="D83" s="403">
        <v>6.13</v>
      </c>
    </row>
    <row r="84" spans="1:4" ht="13.8">
      <c r="A84" s="402">
        <v>90739</v>
      </c>
      <c r="B84" s="402" t="s">
        <v>11986</v>
      </c>
      <c r="C84" s="402" t="s">
        <v>53</v>
      </c>
      <c r="D84" s="403">
        <v>9.07</v>
      </c>
    </row>
    <row r="85" spans="1:4" ht="13.8">
      <c r="A85" s="402">
        <v>90740</v>
      </c>
      <c r="B85" s="402" t="s">
        <v>11987</v>
      </c>
      <c r="C85" s="402" t="s">
        <v>53</v>
      </c>
      <c r="D85" s="403">
        <v>4.2</v>
      </c>
    </row>
    <row r="86" spans="1:4" ht="13.8">
      <c r="A86" s="402">
        <v>90741</v>
      </c>
      <c r="B86" s="402" t="s">
        <v>11988</v>
      </c>
      <c r="C86" s="402" t="s">
        <v>53</v>
      </c>
      <c r="D86" s="403">
        <v>4.8</v>
      </c>
    </row>
    <row r="87" spans="1:4" ht="13.8">
      <c r="A87" s="402">
        <v>90742</v>
      </c>
      <c r="B87" s="402" t="s">
        <v>11989</v>
      </c>
      <c r="C87" s="402" t="s">
        <v>53</v>
      </c>
      <c r="D87" s="403">
        <v>5.39</v>
      </c>
    </row>
    <row r="88" spans="1:4" ht="13.8">
      <c r="A88" s="402">
        <v>90743</v>
      </c>
      <c r="B88" s="402" t="s">
        <v>11990</v>
      </c>
      <c r="C88" s="402" t="s">
        <v>53</v>
      </c>
      <c r="D88" s="403">
        <v>5.97</v>
      </c>
    </row>
    <row r="89" spans="1:4" ht="13.8">
      <c r="A89" s="402">
        <v>90744</v>
      </c>
      <c r="B89" s="402" t="s">
        <v>11991</v>
      </c>
      <c r="C89" s="402" t="s">
        <v>53</v>
      </c>
      <c r="D89" s="403">
        <v>6.57</v>
      </c>
    </row>
    <row r="90" spans="1:4" ht="13.8">
      <c r="A90" s="402">
        <v>90745</v>
      </c>
      <c r="B90" s="402" t="s">
        <v>11992</v>
      </c>
      <c r="C90" s="402" t="s">
        <v>53</v>
      </c>
      <c r="D90" s="403">
        <v>10.11</v>
      </c>
    </row>
    <row r="91" spans="1:4" ht="13.8">
      <c r="A91" s="402">
        <v>90746</v>
      </c>
      <c r="B91" s="402" t="s">
        <v>11993</v>
      </c>
      <c r="C91" s="402" t="s">
        <v>53</v>
      </c>
      <c r="D91" s="403">
        <v>3.45</v>
      </c>
    </row>
    <row r="92" spans="1:4" ht="13.8">
      <c r="A92" s="402">
        <v>90747</v>
      </c>
      <c r="B92" s="402" t="s">
        <v>11994</v>
      </c>
      <c r="C92" s="402" t="s">
        <v>53</v>
      </c>
      <c r="D92" s="403">
        <v>16.78</v>
      </c>
    </row>
    <row r="93" spans="1:4" ht="13.8">
      <c r="A93" s="402">
        <v>94869</v>
      </c>
      <c r="B93" s="402" t="s">
        <v>11995</v>
      </c>
      <c r="C93" s="402" t="s">
        <v>53</v>
      </c>
      <c r="D93" s="403">
        <v>140.28</v>
      </c>
    </row>
    <row r="94" spans="1:4" ht="13.8">
      <c r="A94" s="402">
        <v>94870</v>
      </c>
      <c r="B94" s="402" t="s">
        <v>11996</v>
      </c>
      <c r="C94" s="402" t="s">
        <v>53</v>
      </c>
      <c r="D94" s="403">
        <v>1.76</v>
      </c>
    </row>
    <row r="95" spans="1:4" ht="13.8">
      <c r="A95" s="402">
        <v>94871</v>
      </c>
      <c r="B95" s="402" t="s">
        <v>11997</v>
      </c>
      <c r="C95" s="402" t="s">
        <v>53</v>
      </c>
      <c r="D95" s="403">
        <v>219.5</v>
      </c>
    </row>
    <row r="96" spans="1:4" ht="13.8">
      <c r="A96" s="402">
        <v>94872</v>
      </c>
      <c r="B96" s="402" t="s">
        <v>11998</v>
      </c>
      <c r="C96" s="402" t="s">
        <v>53</v>
      </c>
      <c r="D96" s="403">
        <v>2.48</v>
      </c>
    </row>
    <row r="97" spans="1:4" ht="13.8">
      <c r="A97" s="402">
        <v>94875</v>
      </c>
      <c r="B97" s="402" t="s">
        <v>11999</v>
      </c>
      <c r="C97" s="402" t="s">
        <v>53</v>
      </c>
      <c r="D97" s="403">
        <v>1292.49</v>
      </c>
    </row>
    <row r="98" spans="1:4" ht="13.8">
      <c r="A98" s="402">
        <v>94876</v>
      </c>
      <c r="B98" s="402" t="s">
        <v>12000</v>
      </c>
      <c r="C98" s="402" t="s">
        <v>53</v>
      </c>
      <c r="D98" s="403">
        <v>27.96</v>
      </c>
    </row>
    <row r="99" spans="1:4" ht="13.8">
      <c r="A99" s="402">
        <v>94878</v>
      </c>
      <c r="B99" s="402" t="s">
        <v>12001</v>
      </c>
      <c r="C99" s="402" t="s">
        <v>53</v>
      </c>
      <c r="D99" s="403">
        <v>32.36</v>
      </c>
    </row>
    <row r="100" spans="1:4" ht="13.8">
      <c r="A100" s="402">
        <v>94879</v>
      </c>
      <c r="B100" s="402" t="s">
        <v>12002</v>
      </c>
      <c r="C100" s="402" t="s">
        <v>53</v>
      </c>
      <c r="D100" s="403">
        <v>1989.59</v>
      </c>
    </row>
    <row r="101" spans="1:4" ht="13.8">
      <c r="A101" s="402">
        <v>94880</v>
      </c>
      <c r="B101" s="402" t="s">
        <v>12003</v>
      </c>
      <c r="C101" s="402" t="s">
        <v>53</v>
      </c>
      <c r="D101" s="403">
        <v>41.6</v>
      </c>
    </row>
    <row r="102" spans="1:4" ht="13.8">
      <c r="A102" s="402">
        <v>94881</v>
      </c>
      <c r="B102" s="402" t="s">
        <v>12004</v>
      </c>
      <c r="C102" s="402" t="s">
        <v>53</v>
      </c>
      <c r="D102" s="403">
        <v>2740.64</v>
      </c>
    </row>
    <row r="103" spans="1:4" ht="13.8">
      <c r="A103" s="402">
        <v>94882</v>
      </c>
      <c r="B103" s="402" t="s">
        <v>12005</v>
      </c>
      <c r="C103" s="402" t="s">
        <v>53</v>
      </c>
      <c r="D103" s="403">
        <v>48.4</v>
      </c>
    </row>
    <row r="104" spans="1:4" ht="13.8">
      <c r="A104" s="402">
        <v>94884</v>
      </c>
      <c r="B104" s="402" t="s">
        <v>12006</v>
      </c>
      <c r="C104" s="402" t="s">
        <v>53</v>
      </c>
      <c r="D104" s="403">
        <v>62.19</v>
      </c>
    </row>
    <row r="105" spans="1:4" ht="13.8">
      <c r="A105" s="402">
        <v>97121</v>
      </c>
      <c r="B105" s="402" t="s">
        <v>12007</v>
      </c>
      <c r="C105" s="402" t="s">
        <v>53</v>
      </c>
      <c r="D105" s="403">
        <v>1.89</v>
      </c>
    </row>
    <row r="106" spans="1:4" ht="13.8">
      <c r="A106" s="402">
        <v>97122</v>
      </c>
      <c r="B106" s="402" t="s">
        <v>12008</v>
      </c>
      <c r="C106" s="402" t="s">
        <v>53</v>
      </c>
      <c r="D106" s="403">
        <v>2.64</v>
      </c>
    </row>
    <row r="107" spans="1:4" ht="13.8">
      <c r="A107" s="402">
        <v>97123</v>
      </c>
      <c r="B107" s="402" t="s">
        <v>12009</v>
      </c>
      <c r="C107" s="402" t="s">
        <v>53</v>
      </c>
      <c r="D107" s="403">
        <v>3.35</v>
      </c>
    </row>
    <row r="108" spans="1:4" ht="13.8">
      <c r="A108" s="402">
        <v>97124</v>
      </c>
      <c r="B108" s="402" t="s">
        <v>12010</v>
      </c>
      <c r="C108" s="402" t="s">
        <v>53</v>
      </c>
      <c r="D108" s="403">
        <v>0.83</v>
      </c>
    </row>
    <row r="109" spans="1:4" ht="13.8">
      <c r="A109" s="402">
        <v>97125</v>
      </c>
      <c r="B109" s="402" t="s">
        <v>12011</v>
      </c>
      <c r="C109" s="402" t="s">
        <v>53</v>
      </c>
      <c r="D109" s="403">
        <v>1.2</v>
      </c>
    </row>
    <row r="110" spans="1:4" ht="13.8">
      <c r="A110" s="402">
        <v>97126</v>
      </c>
      <c r="B110" s="402" t="s">
        <v>12012</v>
      </c>
      <c r="C110" s="402" t="s">
        <v>53</v>
      </c>
      <c r="D110" s="403">
        <v>1.52</v>
      </c>
    </row>
    <row r="111" spans="1:4" ht="13.8">
      <c r="A111" s="402">
        <v>102264</v>
      </c>
      <c r="B111" s="402" t="s">
        <v>12013</v>
      </c>
      <c r="C111" s="402" t="s">
        <v>53</v>
      </c>
      <c r="D111" s="403">
        <v>19.71</v>
      </c>
    </row>
    <row r="112" spans="1:4" ht="13.8">
      <c r="A112" s="402">
        <v>102265</v>
      </c>
      <c r="B112" s="402" t="s">
        <v>12014</v>
      </c>
      <c r="C112" s="402" t="s">
        <v>100</v>
      </c>
      <c r="D112" s="403">
        <v>96.57</v>
      </c>
    </row>
    <row r="113" spans="1:4" ht="13.8">
      <c r="A113" s="402">
        <v>102266</v>
      </c>
      <c r="B113" s="402" t="s">
        <v>12015</v>
      </c>
      <c r="C113" s="402" t="s">
        <v>100</v>
      </c>
      <c r="D113" s="403">
        <v>107.12</v>
      </c>
    </row>
    <row r="114" spans="1:4" ht="13.8">
      <c r="A114" s="402">
        <v>102267</v>
      </c>
      <c r="B114" s="402" t="s">
        <v>12016</v>
      </c>
      <c r="C114" s="402" t="s">
        <v>100</v>
      </c>
      <c r="D114" s="403">
        <v>122.98</v>
      </c>
    </row>
    <row r="115" spans="1:4" ht="13.8">
      <c r="A115" s="402">
        <v>102268</v>
      </c>
      <c r="B115" s="402" t="s">
        <v>12017</v>
      </c>
      <c r="C115" s="402" t="s">
        <v>100</v>
      </c>
      <c r="D115" s="403">
        <v>138.78</v>
      </c>
    </row>
    <row r="116" spans="1:4" ht="13.8">
      <c r="A116" s="402">
        <v>102269</v>
      </c>
      <c r="B116" s="402" t="s">
        <v>12018</v>
      </c>
      <c r="C116" s="402" t="s">
        <v>100</v>
      </c>
      <c r="D116" s="403">
        <v>170.38</v>
      </c>
    </row>
    <row r="117" spans="1:4" ht="13.8">
      <c r="A117" s="402">
        <v>92833</v>
      </c>
      <c r="B117" s="402" t="s">
        <v>12019</v>
      </c>
      <c r="C117" s="402" t="s">
        <v>53</v>
      </c>
      <c r="D117" s="403">
        <v>217.85</v>
      </c>
    </row>
    <row r="118" spans="1:4" ht="13.8">
      <c r="A118" s="402">
        <v>92834</v>
      </c>
      <c r="B118" s="402" t="s">
        <v>12020</v>
      </c>
      <c r="C118" s="402" t="s">
        <v>53</v>
      </c>
      <c r="D118" s="403">
        <v>19.54</v>
      </c>
    </row>
    <row r="119" spans="1:4" ht="13.8">
      <c r="A119" s="402">
        <v>92835</v>
      </c>
      <c r="B119" s="402" t="s">
        <v>12021</v>
      </c>
      <c r="C119" s="402" t="s">
        <v>53</v>
      </c>
      <c r="D119" s="403">
        <v>229.21</v>
      </c>
    </row>
    <row r="120" spans="1:4" ht="13.8">
      <c r="A120" s="402">
        <v>92836</v>
      </c>
      <c r="B120" s="402" t="s">
        <v>12022</v>
      </c>
      <c r="C120" s="402" t="s">
        <v>53</v>
      </c>
      <c r="D120" s="403">
        <v>25.82</v>
      </c>
    </row>
    <row r="121" spans="1:4" ht="13.8">
      <c r="A121" s="402">
        <v>92837</v>
      </c>
      <c r="B121" s="402" t="s">
        <v>12023</v>
      </c>
      <c r="C121" s="402" t="s">
        <v>53</v>
      </c>
      <c r="D121" s="403">
        <v>408.73</v>
      </c>
    </row>
    <row r="122" spans="1:4" ht="13.8">
      <c r="A122" s="402">
        <v>92838</v>
      </c>
      <c r="B122" s="402" t="s">
        <v>12024</v>
      </c>
      <c r="C122" s="402" t="s">
        <v>53</v>
      </c>
      <c r="D122" s="403">
        <v>32.450000000000003</v>
      </c>
    </row>
    <row r="123" spans="1:4" ht="13.8">
      <c r="A123" s="402">
        <v>92839</v>
      </c>
      <c r="B123" s="402" t="s">
        <v>12025</v>
      </c>
      <c r="C123" s="402" t="s">
        <v>53</v>
      </c>
      <c r="D123" s="403">
        <v>501.06</v>
      </c>
    </row>
    <row r="124" spans="1:4" ht="13.8">
      <c r="A124" s="402">
        <v>92840</v>
      </c>
      <c r="B124" s="402" t="s">
        <v>12026</v>
      </c>
      <c r="C124" s="402" t="s">
        <v>53</v>
      </c>
      <c r="D124" s="403">
        <v>39.35</v>
      </c>
    </row>
    <row r="125" spans="1:4" ht="13.8">
      <c r="A125" s="402">
        <v>92841</v>
      </c>
      <c r="B125" s="402" t="s">
        <v>12027</v>
      </c>
      <c r="C125" s="402" t="s">
        <v>53</v>
      </c>
      <c r="D125" s="403">
        <v>652.41999999999996</v>
      </c>
    </row>
    <row r="126" spans="1:4" ht="13.8">
      <c r="A126" s="402">
        <v>92842</v>
      </c>
      <c r="B126" s="402" t="s">
        <v>12028</v>
      </c>
      <c r="C126" s="402" t="s">
        <v>53</v>
      </c>
      <c r="D126" s="403">
        <v>49.34</v>
      </c>
    </row>
    <row r="127" spans="1:4" ht="13.8">
      <c r="A127" s="402">
        <v>92843</v>
      </c>
      <c r="B127" s="402" t="s">
        <v>12029</v>
      </c>
      <c r="C127" s="402" t="s">
        <v>53</v>
      </c>
      <c r="D127" s="403">
        <v>675.03</v>
      </c>
    </row>
    <row r="128" spans="1:4" ht="13.8">
      <c r="A128" s="402">
        <v>92844</v>
      </c>
      <c r="B128" s="402" t="s">
        <v>12030</v>
      </c>
      <c r="C128" s="402" t="s">
        <v>53</v>
      </c>
      <c r="D128" s="403">
        <v>58.62</v>
      </c>
    </row>
    <row r="129" spans="1:4" ht="13.8">
      <c r="A129" s="402">
        <v>92845</v>
      </c>
      <c r="B129" s="402" t="s">
        <v>12031</v>
      </c>
      <c r="C129" s="402" t="s">
        <v>53</v>
      </c>
      <c r="D129" s="403">
        <v>1001.87</v>
      </c>
    </row>
    <row r="130" spans="1:4" ht="13.8">
      <c r="A130" s="402">
        <v>92846</v>
      </c>
      <c r="B130" s="402" t="s">
        <v>12032</v>
      </c>
      <c r="C130" s="402" t="s">
        <v>53</v>
      </c>
      <c r="D130" s="403">
        <v>67.239999999999995</v>
      </c>
    </row>
    <row r="131" spans="1:4" ht="13.8">
      <c r="A131" s="402">
        <v>92847</v>
      </c>
      <c r="B131" s="402" t="s">
        <v>12033</v>
      </c>
      <c r="C131" s="402" t="s">
        <v>53</v>
      </c>
      <c r="D131" s="403">
        <v>1027.0899999999999</v>
      </c>
    </row>
    <row r="132" spans="1:4" ht="13.8">
      <c r="A132" s="402">
        <v>92848</v>
      </c>
      <c r="B132" s="402" t="s">
        <v>12034</v>
      </c>
      <c r="C132" s="402" t="s">
        <v>53</v>
      </c>
      <c r="D132" s="403">
        <v>79.239999999999995</v>
      </c>
    </row>
    <row r="133" spans="1:4" ht="13.8">
      <c r="A133" s="402">
        <v>92849</v>
      </c>
      <c r="B133" s="402" t="s">
        <v>12035</v>
      </c>
      <c r="C133" s="402" t="s">
        <v>53</v>
      </c>
      <c r="D133" s="403">
        <v>220.25</v>
      </c>
    </row>
    <row r="134" spans="1:4" ht="13.8">
      <c r="A134" s="402">
        <v>92850</v>
      </c>
      <c r="B134" s="402" t="s">
        <v>12036</v>
      </c>
      <c r="C134" s="402" t="s">
        <v>53</v>
      </c>
      <c r="D134" s="403">
        <v>21.94</v>
      </c>
    </row>
    <row r="135" spans="1:4" ht="13.8">
      <c r="A135" s="402">
        <v>92851</v>
      </c>
      <c r="B135" s="402" t="s">
        <v>12037</v>
      </c>
      <c r="C135" s="402" t="s">
        <v>53</v>
      </c>
      <c r="D135" s="403">
        <v>232.63</v>
      </c>
    </row>
    <row r="136" spans="1:4" ht="13.8">
      <c r="A136" s="402">
        <v>92852</v>
      </c>
      <c r="B136" s="402" t="s">
        <v>12038</v>
      </c>
      <c r="C136" s="402" t="s">
        <v>53</v>
      </c>
      <c r="D136" s="403">
        <v>29.24</v>
      </c>
    </row>
    <row r="137" spans="1:4" ht="13.8">
      <c r="A137" s="402">
        <v>92853</v>
      </c>
      <c r="B137" s="402" t="s">
        <v>12039</v>
      </c>
      <c r="C137" s="402" t="s">
        <v>53</v>
      </c>
      <c r="D137" s="403">
        <v>413.15</v>
      </c>
    </row>
    <row r="138" spans="1:4" ht="13.8">
      <c r="A138" s="402">
        <v>92854</v>
      </c>
      <c r="B138" s="402" t="s">
        <v>12040</v>
      </c>
      <c r="C138" s="402" t="s">
        <v>53</v>
      </c>
      <c r="D138" s="403">
        <v>36.869999999999997</v>
      </c>
    </row>
    <row r="139" spans="1:4" ht="13.8">
      <c r="A139" s="402">
        <v>92855</v>
      </c>
      <c r="B139" s="402" t="s">
        <v>12041</v>
      </c>
      <c r="C139" s="402" t="s">
        <v>53</v>
      </c>
      <c r="D139" s="403">
        <v>506.51</v>
      </c>
    </row>
    <row r="140" spans="1:4" ht="13.8">
      <c r="A140" s="402">
        <v>92856</v>
      </c>
      <c r="B140" s="402" t="s">
        <v>12042</v>
      </c>
      <c r="C140" s="402" t="s">
        <v>53</v>
      </c>
      <c r="D140" s="403">
        <v>44.8</v>
      </c>
    </row>
    <row r="141" spans="1:4" ht="13.8">
      <c r="A141" s="402">
        <v>92857</v>
      </c>
      <c r="B141" s="402" t="s">
        <v>12043</v>
      </c>
      <c r="C141" s="402" t="s">
        <v>53</v>
      </c>
      <c r="D141" s="403">
        <v>658.9</v>
      </c>
    </row>
    <row r="142" spans="1:4" ht="13.8">
      <c r="A142" s="402">
        <v>92858</v>
      </c>
      <c r="B142" s="402" t="s">
        <v>12044</v>
      </c>
      <c r="C142" s="402" t="s">
        <v>53</v>
      </c>
      <c r="D142" s="403">
        <v>55.82</v>
      </c>
    </row>
    <row r="143" spans="1:4" ht="13.8">
      <c r="A143" s="402">
        <v>92859</v>
      </c>
      <c r="B143" s="402" t="s">
        <v>12045</v>
      </c>
      <c r="C143" s="402" t="s">
        <v>53</v>
      </c>
      <c r="D143" s="403">
        <v>682.57</v>
      </c>
    </row>
    <row r="144" spans="1:4" ht="13.8">
      <c r="A144" s="402">
        <v>92860</v>
      </c>
      <c r="B144" s="402" t="s">
        <v>12046</v>
      </c>
      <c r="C144" s="402" t="s">
        <v>53</v>
      </c>
      <c r="D144" s="403">
        <v>66.16</v>
      </c>
    </row>
    <row r="145" spans="1:4" ht="13.8">
      <c r="A145" s="402">
        <v>92861</v>
      </c>
      <c r="B145" s="402" t="s">
        <v>12047</v>
      </c>
      <c r="C145" s="402" t="s">
        <v>53</v>
      </c>
      <c r="D145" s="403">
        <v>1010.4</v>
      </c>
    </row>
    <row r="146" spans="1:4" ht="13.8">
      <c r="A146" s="402">
        <v>92862</v>
      </c>
      <c r="B146" s="402" t="s">
        <v>12048</v>
      </c>
      <c r="C146" s="402" t="s">
        <v>53</v>
      </c>
      <c r="D146" s="403">
        <v>75.77</v>
      </c>
    </row>
    <row r="147" spans="1:4" ht="13.8">
      <c r="A147" s="402">
        <v>92863</v>
      </c>
      <c r="B147" s="402" t="s">
        <v>12049</v>
      </c>
      <c r="C147" s="402" t="s">
        <v>53</v>
      </c>
      <c r="D147" s="403">
        <v>1036.6400000000001</v>
      </c>
    </row>
    <row r="148" spans="1:4" ht="13.8">
      <c r="A148" s="402">
        <v>92864</v>
      </c>
      <c r="B148" s="402" t="s">
        <v>12050</v>
      </c>
      <c r="C148" s="402" t="s">
        <v>53</v>
      </c>
      <c r="D148" s="403">
        <v>88.79</v>
      </c>
    </row>
    <row r="149" spans="1:4" ht="13.8">
      <c r="A149" s="402">
        <v>92210</v>
      </c>
      <c r="B149" s="402" t="s">
        <v>12051</v>
      </c>
      <c r="C149" s="402" t="s">
        <v>53</v>
      </c>
      <c r="D149" s="403">
        <v>158.4</v>
      </c>
    </row>
    <row r="150" spans="1:4" ht="13.8">
      <c r="A150" s="402">
        <v>92211</v>
      </c>
      <c r="B150" s="402" t="s">
        <v>12052</v>
      </c>
      <c r="C150" s="402" t="s">
        <v>53</v>
      </c>
      <c r="D150" s="403">
        <v>192.51</v>
      </c>
    </row>
    <row r="151" spans="1:4" ht="13.8">
      <c r="A151" s="402">
        <v>92212</v>
      </c>
      <c r="B151" s="402" t="s">
        <v>12053</v>
      </c>
      <c r="C151" s="402" t="s">
        <v>53</v>
      </c>
      <c r="D151" s="403">
        <v>294.97000000000003</v>
      </c>
    </row>
    <row r="152" spans="1:4" ht="13.8">
      <c r="A152" s="402">
        <v>92213</v>
      </c>
      <c r="B152" s="402" t="s">
        <v>12054</v>
      </c>
      <c r="C152" s="402" t="s">
        <v>53</v>
      </c>
      <c r="D152" s="403">
        <v>393.02</v>
      </c>
    </row>
    <row r="153" spans="1:4" ht="13.8">
      <c r="A153" s="402">
        <v>92214</v>
      </c>
      <c r="B153" s="402" t="s">
        <v>12055</v>
      </c>
      <c r="C153" s="402" t="s">
        <v>53</v>
      </c>
      <c r="D153" s="403">
        <v>476.28</v>
      </c>
    </row>
    <row r="154" spans="1:4" ht="13.8">
      <c r="A154" s="402">
        <v>92215</v>
      </c>
      <c r="B154" s="402" t="s">
        <v>12056</v>
      </c>
      <c r="C154" s="402" t="s">
        <v>53</v>
      </c>
      <c r="D154" s="403">
        <v>546.98</v>
      </c>
    </row>
    <row r="155" spans="1:4" ht="13.8">
      <c r="A155" s="402">
        <v>92216</v>
      </c>
      <c r="B155" s="402" t="s">
        <v>12057</v>
      </c>
      <c r="C155" s="402" t="s">
        <v>53</v>
      </c>
      <c r="D155" s="403">
        <v>567.04</v>
      </c>
    </row>
    <row r="156" spans="1:4" ht="13.8">
      <c r="A156" s="402">
        <v>92219</v>
      </c>
      <c r="B156" s="402" t="s">
        <v>12058</v>
      </c>
      <c r="C156" s="402" t="s">
        <v>53</v>
      </c>
      <c r="D156" s="403">
        <v>161.81</v>
      </c>
    </row>
    <row r="157" spans="1:4" ht="13.8">
      <c r="A157" s="402">
        <v>92220</v>
      </c>
      <c r="B157" s="402" t="s">
        <v>12059</v>
      </c>
      <c r="C157" s="402" t="s">
        <v>53</v>
      </c>
      <c r="D157" s="403">
        <v>196.95</v>
      </c>
    </row>
    <row r="158" spans="1:4" ht="13.8">
      <c r="A158" s="402">
        <v>92221</v>
      </c>
      <c r="B158" s="402" t="s">
        <v>12060</v>
      </c>
      <c r="C158" s="402" t="s">
        <v>53</v>
      </c>
      <c r="D158" s="403">
        <v>300.42</v>
      </c>
    </row>
    <row r="159" spans="1:4" ht="13.8">
      <c r="A159" s="402">
        <v>92222</v>
      </c>
      <c r="B159" s="402" t="s">
        <v>12061</v>
      </c>
      <c r="C159" s="402" t="s">
        <v>53</v>
      </c>
      <c r="D159" s="403">
        <v>399.49</v>
      </c>
    </row>
    <row r="160" spans="1:4" ht="13.8">
      <c r="A160" s="402">
        <v>92223</v>
      </c>
      <c r="B160" s="402" t="s">
        <v>12062</v>
      </c>
      <c r="C160" s="402" t="s">
        <v>53</v>
      </c>
      <c r="D160" s="403">
        <v>483.76</v>
      </c>
    </row>
    <row r="161" spans="1:4" ht="13.8">
      <c r="A161" s="402">
        <v>92224</v>
      </c>
      <c r="B161" s="402" t="s">
        <v>12063</v>
      </c>
      <c r="C161" s="402" t="s">
        <v>53</v>
      </c>
      <c r="D161" s="403">
        <v>555.52</v>
      </c>
    </row>
    <row r="162" spans="1:4" ht="13.8">
      <c r="A162" s="402">
        <v>92226</v>
      </c>
      <c r="B162" s="402" t="s">
        <v>12064</v>
      </c>
      <c r="C162" s="402" t="s">
        <v>53</v>
      </c>
      <c r="D162" s="403">
        <v>576.6</v>
      </c>
    </row>
    <row r="163" spans="1:4" ht="13.8">
      <c r="A163" s="402">
        <v>92808</v>
      </c>
      <c r="B163" s="402" t="s">
        <v>12065</v>
      </c>
      <c r="C163" s="402" t="s">
        <v>53</v>
      </c>
      <c r="D163" s="403">
        <v>23.94</v>
      </c>
    </row>
    <row r="164" spans="1:4" ht="13.8">
      <c r="A164" s="402">
        <v>92809</v>
      </c>
      <c r="B164" s="402" t="s">
        <v>12066</v>
      </c>
      <c r="C164" s="402" t="s">
        <v>53</v>
      </c>
      <c r="D164" s="403">
        <v>33.32</v>
      </c>
    </row>
    <row r="165" spans="1:4" ht="13.8">
      <c r="A165" s="402">
        <v>92810</v>
      </c>
      <c r="B165" s="402" t="s">
        <v>12067</v>
      </c>
      <c r="C165" s="402" t="s">
        <v>53</v>
      </c>
      <c r="D165" s="403">
        <v>43.02</v>
      </c>
    </row>
    <row r="166" spans="1:4" ht="13.8">
      <c r="A166" s="402">
        <v>92811</v>
      </c>
      <c r="B166" s="402" t="s">
        <v>12068</v>
      </c>
      <c r="C166" s="402" t="s">
        <v>53</v>
      </c>
      <c r="D166" s="403">
        <v>52.92</v>
      </c>
    </row>
    <row r="167" spans="1:4" ht="13.8">
      <c r="A167" s="402">
        <v>92812</v>
      </c>
      <c r="B167" s="402" t="s">
        <v>12069</v>
      </c>
      <c r="C167" s="402" t="s">
        <v>53</v>
      </c>
      <c r="D167" s="403">
        <v>63.11</v>
      </c>
    </row>
    <row r="168" spans="1:4" ht="13.8">
      <c r="A168" s="402">
        <v>92813</v>
      </c>
      <c r="B168" s="402" t="s">
        <v>12070</v>
      </c>
      <c r="C168" s="402" t="s">
        <v>53</v>
      </c>
      <c r="D168" s="403">
        <v>73.55</v>
      </c>
    </row>
    <row r="169" spans="1:4" ht="13.8">
      <c r="A169" s="402">
        <v>92814</v>
      </c>
      <c r="B169" s="402" t="s">
        <v>12071</v>
      </c>
      <c r="C169" s="402" t="s">
        <v>53</v>
      </c>
      <c r="D169" s="403">
        <v>84.25</v>
      </c>
    </row>
    <row r="170" spans="1:4" ht="13.8">
      <c r="A170" s="402">
        <v>92815</v>
      </c>
      <c r="B170" s="402" t="s">
        <v>12072</v>
      </c>
      <c r="C170" s="402" t="s">
        <v>53</v>
      </c>
      <c r="D170" s="403">
        <v>95.15</v>
      </c>
    </row>
    <row r="171" spans="1:4" ht="13.8">
      <c r="A171" s="402">
        <v>92816</v>
      </c>
      <c r="B171" s="402" t="s">
        <v>12073</v>
      </c>
      <c r="C171" s="402" t="s">
        <v>53</v>
      </c>
      <c r="D171" s="403">
        <v>822.54</v>
      </c>
    </row>
    <row r="172" spans="1:4" ht="13.8">
      <c r="A172" s="402">
        <v>92817</v>
      </c>
      <c r="B172" s="402" t="s">
        <v>12074</v>
      </c>
      <c r="C172" s="402" t="s">
        <v>53</v>
      </c>
      <c r="D172" s="403">
        <v>117.76</v>
      </c>
    </row>
    <row r="173" spans="1:4" ht="13.8">
      <c r="A173" s="402">
        <v>92818</v>
      </c>
      <c r="B173" s="402" t="s">
        <v>12075</v>
      </c>
      <c r="C173" s="402" t="s">
        <v>53</v>
      </c>
      <c r="D173" s="403">
        <v>1174.6099999999999</v>
      </c>
    </row>
    <row r="174" spans="1:4" ht="13.8">
      <c r="A174" s="402">
        <v>92819</v>
      </c>
      <c r="B174" s="402" t="s">
        <v>12076</v>
      </c>
      <c r="C174" s="402" t="s">
        <v>53</v>
      </c>
      <c r="D174" s="403">
        <v>153.53</v>
      </c>
    </row>
    <row r="175" spans="1:4" ht="13.8">
      <c r="A175" s="402">
        <v>92820</v>
      </c>
      <c r="B175" s="402" t="s">
        <v>12077</v>
      </c>
      <c r="C175" s="402" t="s">
        <v>53</v>
      </c>
      <c r="D175" s="403">
        <v>26.34</v>
      </c>
    </row>
    <row r="176" spans="1:4" ht="13.8">
      <c r="A176" s="402">
        <v>92821</v>
      </c>
      <c r="B176" s="402" t="s">
        <v>12078</v>
      </c>
      <c r="C176" s="402" t="s">
        <v>53</v>
      </c>
      <c r="D176" s="403">
        <v>36.729999999999997</v>
      </c>
    </row>
    <row r="177" spans="1:4" ht="13.8">
      <c r="A177" s="402">
        <v>92822</v>
      </c>
      <c r="B177" s="402" t="s">
        <v>12079</v>
      </c>
      <c r="C177" s="402" t="s">
        <v>53</v>
      </c>
      <c r="D177" s="403">
        <v>47.46</v>
      </c>
    </row>
    <row r="178" spans="1:4" ht="13.8">
      <c r="A178" s="402">
        <v>92824</v>
      </c>
      <c r="B178" s="402" t="s">
        <v>12080</v>
      </c>
      <c r="C178" s="402" t="s">
        <v>53</v>
      </c>
      <c r="D178" s="403">
        <v>58.37</v>
      </c>
    </row>
    <row r="179" spans="1:4" ht="13.8">
      <c r="A179" s="402">
        <v>92825</v>
      </c>
      <c r="B179" s="402" t="s">
        <v>12081</v>
      </c>
      <c r="C179" s="402" t="s">
        <v>53</v>
      </c>
      <c r="D179" s="403">
        <v>69.58</v>
      </c>
    </row>
    <row r="180" spans="1:4" ht="13.8">
      <c r="A180" s="402">
        <v>92826</v>
      </c>
      <c r="B180" s="402" t="s">
        <v>12082</v>
      </c>
      <c r="C180" s="402" t="s">
        <v>53</v>
      </c>
      <c r="D180" s="403">
        <v>81.03</v>
      </c>
    </row>
    <row r="181" spans="1:4" ht="13.8">
      <c r="A181" s="402">
        <v>92827</v>
      </c>
      <c r="B181" s="402" t="s">
        <v>12083</v>
      </c>
      <c r="C181" s="402" t="s">
        <v>53</v>
      </c>
      <c r="D181" s="403">
        <v>92.79</v>
      </c>
    </row>
    <row r="182" spans="1:4" ht="13.8">
      <c r="A182" s="402">
        <v>92828</v>
      </c>
      <c r="B182" s="402" t="s">
        <v>12084</v>
      </c>
      <c r="C182" s="402" t="s">
        <v>53</v>
      </c>
      <c r="D182" s="403">
        <v>104.71</v>
      </c>
    </row>
    <row r="183" spans="1:4" ht="13.8">
      <c r="A183" s="402">
        <v>92829</v>
      </c>
      <c r="B183" s="402" t="s">
        <v>12085</v>
      </c>
      <c r="C183" s="402" t="s">
        <v>53</v>
      </c>
      <c r="D183" s="403">
        <v>834.14</v>
      </c>
    </row>
    <row r="184" spans="1:4" ht="13.8">
      <c r="A184" s="402">
        <v>92830</v>
      </c>
      <c r="B184" s="402" t="s">
        <v>12086</v>
      </c>
      <c r="C184" s="402" t="s">
        <v>53</v>
      </c>
      <c r="D184" s="403">
        <v>129.36000000000001</v>
      </c>
    </row>
    <row r="185" spans="1:4" ht="13.8">
      <c r="A185" s="402">
        <v>92831</v>
      </c>
      <c r="B185" s="402" t="s">
        <v>12087</v>
      </c>
      <c r="C185" s="402" t="s">
        <v>53</v>
      </c>
      <c r="D185" s="403">
        <v>1189.26</v>
      </c>
    </row>
    <row r="186" spans="1:4" ht="13.8">
      <c r="A186" s="402">
        <v>92832</v>
      </c>
      <c r="B186" s="402" t="s">
        <v>12088</v>
      </c>
      <c r="C186" s="402" t="s">
        <v>53</v>
      </c>
      <c r="D186" s="403">
        <v>168.18</v>
      </c>
    </row>
    <row r="187" spans="1:4" ht="13.8">
      <c r="A187" s="402">
        <v>95565</v>
      </c>
      <c r="B187" s="402" t="s">
        <v>12089</v>
      </c>
      <c r="C187" s="402" t="s">
        <v>53</v>
      </c>
      <c r="D187" s="403">
        <v>134.78</v>
      </c>
    </row>
    <row r="188" spans="1:4" ht="13.8">
      <c r="A188" s="402">
        <v>95566</v>
      </c>
      <c r="B188" s="402" t="s">
        <v>12090</v>
      </c>
      <c r="C188" s="402" t="s">
        <v>53</v>
      </c>
      <c r="D188" s="403">
        <v>137.18</v>
      </c>
    </row>
    <row r="189" spans="1:4" ht="13.8">
      <c r="A189" s="402">
        <v>95567</v>
      </c>
      <c r="B189" s="402" t="s">
        <v>12091</v>
      </c>
      <c r="C189" s="402" t="s">
        <v>53</v>
      </c>
      <c r="D189" s="403">
        <v>125.91</v>
      </c>
    </row>
    <row r="190" spans="1:4" ht="13.8">
      <c r="A190" s="402">
        <v>95568</v>
      </c>
      <c r="B190" s="402" t="s">
        <v>12092</v>
      </c>
      <c r="C190" s="402" t="s">
        <v>53</v>
      </c>
      <c r="D190" s="403">
        <v>153.81</v>
      </c>
    </row>
    <row r="191" spans="1:4" ht="13.8">
      <c r="A191" s="402">
        <v>95569</v>
      </c>
      <c r="B191" s="402" t="s">
        <v>12093</v>
      </c>
      <c r="C191" s="402" t="s">
        <v>53</v>
      </c>
      <c r="D191" s="403">
        <v>222.35</v>
      </c>
    </row>
    <row r="192" spans="1:4" ht="13.8">
      <c r="A192" s="402">
        <v>95570</v>
      </c>
      <c r="B192" s="402" t="s">
        <v>12094</v>
      </c>
      <c r="C192" s="402" t="s">
        <v>53</v>
      </c>
      <c r="D192" s="403">
        <v>128.31</v>
      </c>
    </row>
    <row r="193" spans="1:4" ht="13.8">
      <c r="A193" s="402">
        <v>95571</v>
      </c>
      <c r="B193" s="402" t="s">
        <v>12095</v>
      </c>
      <c r="C193" s="402" t="s">
        <v>53</v>
      </c>
      <c r="D193" s="403">
        <v>157.22</v>
      </c>
    </row>
    <row r="194" spans="1:4" ht="13.8">
      <c r="A194" s="402">
        <v>95572</v>
      </c>
      <c r="B194" s="402" t="s">
        <v>12096</v>
      </c>
      <c r="C194" s="402" t="s">
        <v>53</v>
      </c>
      <c r="D194" s="403">
        <v>226.79</v>
      </c>
    </row>
    <row r="195" spans="1:4" ht="13.8">
      <c r="A195" s="402">
        <v>97127</v>
      </c>
      <c r="B195" s="402" t="s">
        <v>12097</v>
      </c>
      <c r="C195" s="402" t="s">
        <v>53</v>
      </c>
      <c r="D195" s="403">
        <v>4.79</v>
      </c>
    </row>
    <row r="196" spans="1:4" ht="13.8">
      <c r="A196" s="402">
        <v>97128</v>
      </c>
      <c r="B196" s="402" t="s">
        <v>12098</v>
      </c>
      <c r="C196" s="402" t="s">
        <v>53</v>
      </c>
      <c r="D196" s="403">
        <v>10.31</v>
      </c>
    </row>
    <row r="197" spans="1:4" ht="13.8">
      <c r="A197" s="402">
        <v>97129</v>
      </c>
      <c r="B197" s="402" t="s">
        <v>12099</v>
      </c>
      <c r="C197" s="402" t="s">
        <v>53</v>
      </c>
      <c r="D197" s="403">
        <v>12.67</v>
      </c>
    </row>
    <row r="198" spans="1:4" ht="13.8">
      <c r="A198" s="402">
        <v>97130</v>
      </c>
      <c r="B198" s="402" t="s">
        <v>12100</v>
      </c>
      <c r="C198" s="402" t="s">
        <v>53</v>
      </c>
      <c r="D198" s="403">
        <v>15.05</v>
      </c>
    </row>
    <row r="199" spans="1:4" ht="13.8">
      <c r="A199" s="402">
        <v>97131</v>
      </c>
      <c r="B199" s="402" t="s">
        <v>12101</v>
      </c>
      <c r="C199" s="402" t="s">
        <v>53</v>
      </c>
      <c r="D199" s="403">
        <v>17.399999999999999</v>
      </c>
    </row>
    <row r="200" spans="1:4" ht="13.8">
      <c r="A200" s="402">
        <v>97132</v>
      </c>
      <c r="B200" s="402" t="s">
        <v>12102</v>
      </c>
      <c r="C200" s="402" t="s">
        <v>53</v>
      </c>
      <c r="D200" s="403">
        <v>19.760000000000002</v>
      </c>
    </row>
    <row r="201" spans="1:4" ht="13.8">
      <c r="A201" s="402">
        <v>97133</v>
      </c>
      <c r="B201" s="402" t="s">
        <v>12103</v>
      </c>
      <c r="C201" s="402" t="s">
        <v>53</v>
      </c>
      <c r="D201" s="403">
        <v>24.5</v>
      </c>
    </row>
    <row r="202" spans="1:4" ht="13.8">
      <c r="A202" s="402">
        <v>97134</v>
      </c>
      <c r="B202" s="402" t="s">
        <v>12104</v>
      </c>
      <c r="C202" s="402" t="s">
        <v>53</v>
      </c>
      <c r="D202" s="403">
        <v>2.19</v>
      </c>
    </row>
    <row r="203" spans="1:4" ht="13.8">
      <c r="A203" s="402">
        <v>97135</v>
      </c>
      <c r="B203" s="402" t="s">
        <v>12105</v>
      </c>
      <c r="C203" s="402" t="s">
        <v>53</v>
      </c>
      <c r="D203" s="403">
        <v>5.23</v>
      </c>
    </row>
    <row r="204" spans="1:4" ht="13.8">
      <c r="A204" s="402">
        <v>97136</v>
      </c>
      <c r="B204" s="402" t="s">
        <v>12106</v>
      </c>
      <c r="C204" s="402" t="s">
        <v>53</v>
      </c>
      <c r="D204" s="403">
        <v>6.43</v>
      </c>
    </row>
    <row r="205" spans="1:4" ht="13.8">
      <c r="A205" s="402">
        <v>97137</v>
      </c>
      <c r="B205" s="402" t="s">
        <v>12107</v>
      </c>
      <c r="C205" s="402" t="s">
        <v>53</v>
      </c>
      <c r="D205" s="403">
        <v>7.65</v>
      </c>
    </row>
    <row r="206" spans="1:4" ht="13.8">
      <c r="A206" s="402">
        <v>97138</v>
      </c>
      <c r="B206" s="402" t="s">
        <v>12108</v>
      </c>
      <c r="C206" s="402" t="s">
        <v>53</v>
      </c>
      <c r="D206" s="403">
        <v>8.84</v>
      </c>
    </row>
    <row r="207" spans="1:4" ht="13.8">
      <c r="A207" s="402">
        <v>97139</v>
      </c>
      <c r="B207" s="402" t="s">
        <v>12109</v>
      </c>
      <c r="C207" s="402" t="s">
        <v>53</v>
      </c>
      <c r="D207" s="403">
        <v>10.039999999999999</v>
      </c>
    </row>
    <row r="208" spans="1:4" ht="13.8">
      <c r="A208" s="402">
        <v>97140</v>
      </c>
      <c r="B208" s="402" t="s">
        <v>12110</v>
      </c>
      <c r="C208" s="402" t="s">
        <v>53</v>
      </c>
      <c r="D208" s="403">
        <v>12.45</v>
      </c>
    </row>
    <row r="209" spans="1:4" ht="13.8">
      <c r="A209" s="402">
        <v>103089</v>
      </c>
      <c r="B209" s="402" t="s">
        <v>12111</v>
      </c>
      <c r="C209" s="402" t="s">
        <v>53</v>
      </c>
      <c r="D209" s="403">
        <v>11.49</v>
      </c>
    </row>
    <row r="210" spans="1:4" ht="13.8">
      <c r="A210" s="402">
        <v>103090</v>
      </c>
      <c r="B210" s="402" t="s">
        <v>12112</v>
      </c>
      <c r="C210" s="402" t="s">
        <v>53</v>
      </c>
      <c r="D210" s="403">
        <v>13.72</v>
      </c>
    </row>
    <row r="211" spans="1:4" ht="13.8">
      <c r="A211" s="402">
        <v>103091</v>
      </c>
      <c r="B211" s="402" t="s">
        <v>12113</v>
      </c>
      <c r="C211" s="402" t="s">
        <v>53</v>
      </c>
      <c r="D211" s="403">
        <v>19.309999999999999</v>
      </c>
    </row>
    <row r="212" spans="1:4" ht="13.8">
      <c r="A212" s="402">
        <v>103092</v>
      </c>
      <c r="B212" s="402" t="s">
        <v>12114</v>
      </c>
      <c r="C212" s="402" t="s">
        <v>53</v>
      </c>
      <c r="D212" s="403">
        <v>24.89</v>
      </c>
    </row>
    <row r="213" spans="1:4" ht="13.8">
      <c r="A213" s="402">
        <v>103093</v>
      </c>
      <c r="B213" s="402" t="s">
        <v>12115</v>
      </c>
      <c r="C213" s="402" t="s">
        <v>53</v>
      </c>
      <c r="D213" s="403">
        <v>38.049999999999997</v>
      </c>
    </row>
    <row r="214" spans="1:4" ht="13.8">
      <c r="A214" s="402">
        <v>103094</v>
      </c>
      <c r="B214" s="402" t="s">
        <v>12116</v>
      </c>
      <c r="C214" s="402" t="s">
        <v>53</v>
      </c>
      <c r="D214" s="403">
        <v>43.67</v>
      </c>
    </row>
    <row r="215" spans="1:4" ht="13.8">
      <c r="A215" s="402">
        <v>103095</v>
      </c>
      <c r="B215" s="402" t="s">
        <v>12117</v>
      </c>
      <c r="C215" s="402" t="s">
        <v>53</v>
      </c>
      <c r="D215" s="403">
        <v>56.82</v>
      </c>
    </row>
    <row r="216" spans="1:4" ht="13.8">
      <c r="A216" s="402">
        <v>103096</v>
      </c>
      <c r="B216" s="402" t="s">
        <v>12118</v>
      </c>
      <c r="C216" s="402" t="s">
        <v>53</v>
      </c>
      <c r="D216" s="403">
        <v>62.43</v>
      </c>
    </row>
    <row r="217" spans="1:4" ht="13.8">
      <c r="A217" s="402">
        <v>103097</v>
      </c>
      <c r="B217" s="402" t="s">
        <v>12119</v>
      </c>
      <c r="C217" s="402" t="s">
        <v>53</v>
      </c>
      <c r="D217" s="403">
        <v>75.58</v>
      </c>
    </row>
    <row r="218" spans="1:4" ht="13.8">
      <c r="A218" s="402">
        <v>103098</v>
      </c>
      <c r="B218" s="402" t="s">
        <v>12120</v>
      </c>
      <c r="C218" s="402" t="s">
        <v>53</v>
      </c>
      <c r="D218" s="403">
        <v>81.180000000000007</v>
      </c>
    </row>
    <row r="219" spans="1:4" ht="13.8">
      <c r="A219" s="402">
        <v>103099</v>
      </c>
      <c r="B219" s="402" t="s">
        <v>12121</v>
      </c>
      <c r="C219" s="402" t="s">
        <v>53</v>
      </c>
      <c r="D219" s="403">
        <v>92.35</v>
      </c>
    </row>
    <row r="220" spans="1:4" ht="13.8">
      <c r="A220" s="402">
        <v>103100</v>
      </c>
      <c r="B220" s="402" t="s">
        <v>12122</v>
      </c>
      <c r="C220" s="402" t="s">
        <v>53</v>
      </c>
      <c r="D220" s="403">
        <v>98.55</v>
      </c>
    </row>
    <row r="221" spans="1:4" ht="13.8">
      <c r="A221" s="402">
        <v>103101</v>
      </c>
      <c r="B221" s="402" t="s">
        <v>12123</v>
      </c>
      <c r="C221" s="402" t="s">
        <v>53</v>
      </c>
      <c r="D221" s="403">
        <v>108.55</v>
      </c>
    </row>
    <row r="222" spans="1:4" ht="13.8">
      <c r="A222" s="402">
        <v>103102</v>
      </c>
      <c r="B222" s="402" t="s">
        <v>12124</v>
      </c>
      <c r="C222" s="402" t="s">
        <v>53</v>
      </c>
      <c r="D222" s="403">
        <v>125.01</v>
      </c>
    </row>
    <row r="223" spans="1:4" ht="13.8">
      <c r="A223" s="402">
        <v>103103</v>
      </c>
      <c r="B223" s="402" t="s">
        <v>12125</v>
      </c>
      <c r="C223" s="402" t="s">
        <v>53</v>
      </c>
      <c r="D223" s="403">
        <v>135.02000000000001</v>
      </c>
    </row>
    <row r="224" spans="1:4" ht="13.8">
      <c r="A224" s="402">
        <v>103104</v>
      </c>
      <c r="B224" s="402" t="s">
        <v>12126</v>
      </c>
      <c r="C224" s="402" t="s">
        <v>53</v>
      </c>
      <c r="D224" s="403">
        <v>161.47999999999999</v>
      </c>
    </row>
    <row r="225" spans="1:4" ht="13.8">
      <c r="A225" s="402">
        <v>103105</v>
      </c>
      <c r="B225" s="402" t="s">
        <v>12127</v>
      </c>
      <c r="C225" s="402" t="s">
        <v>100</v>
      </c>
      <c r="D225" s="403">
        <v>48.19</v>
      </c>
    </row>
    <row r="226" spans="1:4" ht="13.8">
      <c r="A226" s="402">
        <v>103106</v>
      </c>
      <c r="B226" s="402" t="s">
        <v>12128</v>
      </c>
      <c r="C226" s="402" t="s">
        <v>100</v>
      </c>
      <c r="D226" s="403">
        <v>57.53</v>
      </c>
    </row>
    <row r="227" spans="1:4" ht="13.8">
      <c r="A227" s="402">
        <v>103107</v>
      </c>
      <c r="B227" s="402" t="s">
        <v>12129</v>
      </c>
      <c r="C227" s="402" t="s">
        <v>100</v>
      </c>
      <c r="D227" s="403">
        <v>80.92</v>
      </c>
    </row>
    <row r="228" spans="1:4" ht="13.8">
      <c r="A228" s="402">
        <v>103108</v>
      </c>
      <c r="B228" s="402" t="s">
        <v>12130</v>
      </c>
      <c r="C228" s="402" t="s">
        <v>100</v>
      </c>
      <c r="D228" s="403">
        <v>104.29</v>
      </c>
    </row>
    <row r="229" spans="1:4" ht="13.8">
      <c r="A229" s="402">
        <v>103109</v>
      </c>
      <c r="B229" s="402" t="s">
        <v>12131</v>
      </c>
      <c r="C229" s="402" t="s">
        <v>100</v>
      </c>
      <c r="D229" s="403">
        <v>171.58</v>
      </c>
    </row>
    <row r="230" spans="1:4" ht="13.8">
      <c r="A230" s="402">
        <v>103110</v>
      </c>
      <c r="B230" s="402" t="s">
        <v>12132</v>
      </c>
      <c r="C230" s="402" t="s">
        <v>100</v>
      </c>
      <c r="D230" s="403">
        <v>194.94</v>
      </c>
    </row>
    <row r="231" spans="1:4" ht="13.8">
      <c r="A231" s="402">
        <v>103111</v>
      </c>
      <c r="B231" s="402" t="s">
        <v>12133</v>
      </c>
      <c r="C231" s="402" t="s">
        <v>100</v>
      </c>
      <c r="D231" s="403">
        <v>262.24</v>
      </c>
    </row>
    <row r="232" spans="1:4" ht="13.8">
      <c r="A232" s="402">
        <v>103112</v>
      </c>
      <c r="B232" s="402" t="s">
        <v>12134</v>
      </c>
      <c r="C232" s="402" t="s">
        <v>100</v>
      </c>
      <c r="D232" s="403">
        <v>285.62</v>
      </c>
    </row>
    <row r="233" spans="1:4" ht="13.8">
      <c r="A233" s="402">
        <v>103113</v>
      </c>
      <c r="B233" s="402" t="s">
        <v>12135</v>
      </c>
      <c r="C233" s="402" t="s">
        <v>100</v>
      </c>
      <c r="D233" s="403">
        <v>352.91</v>
      </c>
    </row>
    <row r="234" spans="1:4" ht="13.8">
      <c r="A234" s="402">
        <v>103114</v>
      </c>
      <c r="B234" s="402" t="s">
        <v>12136</v>
      </c>
      <c r="C234" s="402" t="s">
        <v>100</v>
      </c>
      <c r="D234" s="403">
        <v>376.28</v>
      </c>
    </row>
    <row r="235" spans="1:4" ht="13.8">
      <c r="A235" s="402">
        <v>103115</v>
      </c>
      <c r="B235" s="402" t="s">
        <v>12137</v>
      </c>
      <c r="C235" s="402" t="s">
        <v>100</v>
      </c>
      <c r="D235" s="403">
        <v>423.04</v>
      </c>
    </row>
    <row r="236" spans="1:4" ht="13.8">
      <c r="A236" s="402">
        <v>103116</v>
      </c>
      <c r="B236" s="402" t="s">
        <v>12138</v>
      </c>
      <c r="C236" s="402" t="s">
        <v>100</v>
      </c>
      <c r="D236" s="403">
        <v>513.70000000000005</v>
      </c>
    </row>
    <row r="237" spans="1:4" ht="13.8">
      <c r="A237" s="402">
        <v>103117</v>
      </c>
      <c r="B237" s="402" t="s">
        <v>12139</v>
      </c>
      <c r="C237" s="402" t="s">
        <v>100</v>
      </c>
      <c r="D237" s="403">
        <v>560.45000000000005</v>
      </c>
    </row>
    <row r="238" spans="1:4" ht="13.8">
      <c r="A238" s="402">
        <v>103118</v>
      </c>
      <c r="B238" s="402" t="s">
        <v>12140</v>
      </c>
      <c r="C238" s="402" t="s">
        <v>100</v>
      </c>
      <c r="D238" s="403">
        <v>651.11</v>
      </c>
    </row>
    <row r="239" spans="1:4" ht="13.8">
      <c r="A239" s="402">
        <v>103119</v>
      </c>
      <c r="B239" s="402" t="s">
        <v>12141</v>
      </c>
      <c r="C239" s="402" t="s">
        <v>100</v>
      </c>
      <c r="D239" s="403">
        <v>697.86</v>
      </c>
    </row>
    <row r="240" spans="1:4" ht="13.8">
      <c r="A240" s="402">
        <v>103120</v>
      </c>
      <c r="B240" s="402" t="s">
        <v>12142</v>
      </c>
      <c r="C240" s="402" t="s">
        <v>100</v>
      </c>
      <c r="D240" s="403">
        <v>835.27</v>
      </c>
    </row>
    <row r="241" spans="1:4" ht="13.8">
      <c r="A241" s="402">
        <v>103121</v>
      </c>
      <c r="B241" s="402" t="s">
        <v>12143</v>
      </c>
      <c r="C241" s="402" t="s">
        <v>100</v>
      </c>
      <c r="D241" s="403">
        <v>63.33</v>
      </c>
    </row>
    <row r="242" spans="1:4" ht="13.8">
      <c r="A242" s="402">
        <v>103122</v>
      </c>
      <c r="B242" s="402" t="s">
        <v>12144</v>
      </c>
      <c r="C242" s="402" t="s">
        <v>100</v>
      </c>
      <c r="D242" s="403">
        <v>77.34</v>
      </c>
    </row>
    <row r="243" spans="1:4" ht="13.8">
      <c r="A243" s="402">
        <v>103123</v>
      </c>
      <c r="B243" s="402" t="s">
        <v>12145</v>
      </c>
      <c r="C243" s="402" t="s">
        <v>100</v>
      </c>
      <c r="D243" s="403">
        <v>112.42</v>
      </c>
    </row>
    <row r="244" spans="1:4" ht="13.8">
      <c r="A244" s="402">
        <v>103124</v>
      </c>
      <c r="B244" s="402" t="s">
        <v>12146</v>
      </c>
      <c r="C244" s="402" t="s">
        <v>100</v>
      </c>
      <c r="D244" s="403">
        <v>147.46</v>
      </c>
    </row>
    <row r="245" spans="1:4" ht="13.8">
      <c r="A245" s="402">
        <v>103125</v>
      </c>
      <c r="B245" s="402" t="s">
        <v>12147</v>
      </c>
      <c r="C245" s="402" t="s">
        <v>100</v>
      </c>
      <c r="D245" s="403">
        <v>248.41</v>
      </c>
    </row>
    <row r="246" spans="1:4" ht="13.8">
      <c r="A246" s="402">
        <v>103126</v>
      </c>
      <c r="B246" s="402" t="s">
        <v>12148</v>
      </c>
      <c r="C246" s="402" t="s">
        <v>100</v>
      </c>
      <c r="D246" s="403">
        <v>283.47000000000003</v>
      </c>
    </row>
    <row r="247" spans="1:4" ht="13.8">
      <c r="A247" s="402">
        <v>103127</v>
      </c>
      <c r="B247" s="402" t="s">
        <v>12149</v>
      </c>
      <c r="C247" s="402" t="s">
        <v>100</v>
      </c>
      <c r="D247" s="403">
        <v>384.42</v>
      </c>
    </row>
    <row r="248" spans="1:4" ht="13.8">
      <c r="A248" s="402">
        <v>103128</v>
      </c>
      <c r="B248" s="402" t="s">
        <v>12150</v>
      </c>
      <c r="C248" s="402" t="s">
        <v>100</v>
      </c>
      <c r="D248" s="403">
        <v>419.46</v>
      </c>
    </row>
    <row r="249" spans="1:4" ht="13.8">
      <c r="A249" s="402">
        <v>103129</v>
      </c>
      <c r="B249" s="402" t="s">
        <v>12151</v>
      </c>
      <c r="C249" s="402" t="s">
        <v>100</v>
      </c>
      <c r="D249" s="403">
        <v>520.41</v>
      </c>
    </row>
    <row r="250" spans="1:4" ht="13.8">
      <c r="A250" s="402">
        <v>103130</v>
      </c>
      <c r="B250" s="402" t="s">
        <v>12152</v>
      </c>
      <c r="C250" s="402" t="s">
        <v>100</v>
      </c>
      <c r="D250" s="403">
        <v>555.46</v>
      </c>
    </row>
    <row r="251" spans="1:4" ht="13.8">
      <c r="A251" s="402">
        <v>103131</v>
      </c>
      <c r="B251" s="402" t="s">
        <v>12153</v>
      </c>
      <c r="C251" s="402" t="s">
        <v>100</v>
      </c>
      <c r="D251" s="403">
        <v>625.58000000000004</v>
      </c>
    </row>
    <row r="252" spans="1:4" ht="13.8">
      <c r="A252" s="402">
        <v>103132</v>
      </c>
      <c r="B252" s="402" t="s">
        <v>12154</v>
      </c>
      <c r="C252" s="402" t="s">
        <v>100</v>
      </c>
      <c r="D252" s="403">
        <v>761.58</v>
      </c>
    </row>
    <row r="253" spans="1:4" ht="13.8">
      <c r="A253" s="402">
        <v>103133</v>
      </c>
      <c r="B253" s="402" t="s">
        <v>12155</v>
      </c>
      <c r="C253" s="402" t="s">
        <v>100</v>
      </c>
      <c r="D253" s="403">
        <v>831.7</v>
      </c>
    </row>
    <row r="254" spans="1:4" ht="13.8">
      <c r="A254" s="402">
        <v>103134</v>
      </c>
      <c r="B254" s="402" t="s">
        <v>12156</v>
      </c>
      <c r="C254" s="402" t="s">
        <v>100</v>
      </c>
      <c r="D254" s="403">
        <v>967.69</v>
      </c>
    </row>
    <row r="255" spans="1:4" ht="13.8">
      <c r="A255" s="402">
        <v>103135</v>
      </c>
      <c r="B255" s="402" t="s">
        <v>12157</v>
      </c>
      <c r="C255" s="402" t="s">
        <v>100</v>
      </c>
      <c r="D255" s="403">
        <v>1037.82</v>
      </c>
    </row>
    <row r="256" spans="1:4" ht="13.8">
      <c r="A256" s="402">
        <v>103136</v>
      </c>
      <c r="B256" s="402" t="s">
        <v>12158</v>
      </c>
      <c r="C256" s="402" t="s">
        <v>100</v>
      </c>
      <c r="D256" s="403">
        <v>1243.94</v>
      </c>
    </row>
    <row r="257" spans="1:4" ht="13.8">
      <c r="A257" s="402">
        <v>103137</v>
      </c>
      <c r="B257" s="402" t="s">
        <v>12159</v>
      </c>
      <c r="C257" s="402" t="s">
        <v>100</v>
      </c>
      <c r="D257" s="403">
        <v>33.08</v>
      </c>
    </row>
    <row r="258" spans="1:4" ht="13.8">
      <c r="A258" s="402">
        <v>103138</v>
      </c>
      <c r="B258" s="402" t="s">
        <v>12160</v>
      </c>
      <c r="C258" s="402" t="s">
        <v>100</v>
      </c>
      <c r="D258" s="403">
        <v>37.729999999999997</v>
      </c>
    </row>
    <row r="259" spans="1:4" ht="13.8">
      <c r="A259" s="402">
        <v>103139</v>
      </c>
      <c r="B259" s="402" t="s">
        <v>12161</v>
      </c>
      <c r="C259" s="402" t="s">
        <v>100</v>
      </c>
      <c r="D259" s="403">
        <v>49.43</v>
      </c>
    </row>
    <row r="260" spans="1:4" ht="13.8">
      <c r="A260" s="402">
        <v>103140</v>
      </c>
      <c r="B260" s="402" t="s">
        <v>12162</v>
      </c>
      <c r="C260" s="402" t="s">
        <v>100</v>
      </c>
      <c r="D260" s="403">
        <v>61.11</v>
      </c>
    </row>
    <row r="261" spans="1:4" ht="13.8">
      <c r="A261" s="402">
        <v>103141</v>
      </c>
      <c r="B261" s="402" t="s">
        <v>12163</v>
      </c>
      <c r="C261" s="402" t="s">
        <v>100</v>
      </c>
      <c r="D261" s="403">
        <v>94.77</v>
      </c>
    </row>
    <row r="262" spans="1:4" ht="13.8">
      <c r="A262" s="402">
        <v>103142</v>
      </c>
      <c r="B262" s="402" t="s">
        <v>12164</v>
      </c>
      <c r="C262" s="402" t="s">
        <v>100</v>
      </c>
      <c r="D262" s="403">
        <v>106.44</v>
      </c>
    </row>
    <row r="263" spans="1:4" ht="13.8">
      <c r="A263" s="402">
        <v>103143</v>
      </c>
      <c r="B263" s="402" t="s">
        <v>12165</v>
      </c>
      <c r="C263" s="402" t="s">
        <v>100</v>
      </c>
      <c r="D263" s="403">
        <v>140.1</v>
      </c>
    </row>
    <row r="264" spans="1:4" ht="13.8">
      <c r="A264" s="402">
        <v>103144</v>
      </c>
      <c r="B264" s="402" t="s">
        <v>12166</v>
      </c>
      <c r="C264" s="402" t="s">
        <v>100</v>
      </c>
      <c r="D264" s="403">
        <v>151.78</v>
      </c>
    </row>
    <row r="265" spans="1:4" ht="13.8">
      <c r="A265" s="402">
        <v>103145</v>
      </c>
      <c r="B265" s="402" t="s">
        <v>12167</v>
      </c>
      <c r="C265" s="402" t="s">
        <v>100</v>
      </c>
      <c r="D265" s="403">
        <v>185.44</v>
      </c>
    </row>
    <row r="266" spans="1:4" ht="13.8">
      <c r="A266" s="402">
        <v>103146</v>
      </c>
      <c r="B266" s="402" t="s">
        <v>12168</v>
      </c>
      <c r="C266" s="402" t="s">
        <v>100</v>
      </c>
      <c r="D266" s="403">
        <v>197.1</v>
      </c>
    </row>
    <row r="267" spans="1:4" ht="13.8">
      <c r="A267" s="402">
        <v>103147</v>
      </c>
      <c r="B267" s="402" t="s">
        <v>12169</v>
      </c>
      <c r="C267" s="402" t="s">
        <v>100</v>
      </c>
      <c r="D267" s="403">
        <v>220.49</v>
      </c>
    </row>
    <row r="268" spans="1:4" ht="13.8">
      <c r="A268" s="402">
        <v>103148</v>
      </c>
      <c r="B268" s="402" t="s">
        <v>12170</v>
      </c>
      <c r="C268" s="402" t="s">
        <v>100</v>
      </c>
      <c r="D268" s="403">
        <v>265.81</v>
      </c>
    </row>
    <row r="269" spans="1:4" ht="13.8">
      <c r="A269" s="402">
        <v>103149</v>
      </c>
      <c r="B269" s="402" t="s">
        <v>12171</v>
      </c>
      <c r="C269" s="402" t="s">
        <v>100</v>
      </c>
      <c r="D269" s="403">
        <v>289.19</v>
      </c>
    </row>
    <row r="270" spans="1:4" ht="13.8">
      <c r="A270" s="402">
        <v>103150</v>
      </c>
      <c r="B270" s="402" t="s">
        <v>12172</v>
      </c>
      <c r="C270" s="402" t="s">
        <v>100</v>
      </c>
      <c r="D270" s="403">
        <v>334.47</v>
      </c>
    </row>
    <row r="271" spans="1:4" ht="13.8">
      <c r="A271" s="402">
        <v>103151</v>
      </c>
      <c r="B271" s="402" t="s">
        <v>12173</v>
      </c>
      <c r="C271" s="402" t="s">
        <v>100</v>
      </c>
      <c r="D271" s="403">
        <v>357.91</v>
      </c>
    </row>
    <row r="272" spans="1:4" ht="13.8">
      <c r="A272" s="402">
        <v>103152</v>
      </c>
      <c r="B272" s="402" t="s">
        <v>12174</v>
      </c>
      <c r="C272" s="402" t="s">
        <v>100</v>
      </c>
      <c r="D272" s="403">
        <v>426.6</v>
      </c>
    </row>
    <row r="273" spans="1:4" ht="13.8">
      <c r="A273" s="402">
        <v>103372</v>
      </c>
      <c r="B273" s="402" t="s">
        <v>12175</v>
      </c>
      <c r="C273" s="402" t="s">
        <v>53</v>
      </c>
      <c r="D273" s="403">
        <v>5.31</v>
      </c>
    </row>
    <row r="274" spans="1:4" ht="13.8">
      <c r="A274" s="402">
        <v>103373</v>
      </c>
      <c r="B274" s="402" t="s">
        <v>12176</v>
      </c>
      <c r="C274" s="402" t="s">
        <v>53</v>
      </c>
      <c r="D274" s="403">
        <v>10.42</v>
      </c>
    </row>
    <row r="275" spans="1:4" ht="13.8">
      <c r="A275" s="402">
        <v>103376</v>
      </c>
      <c r="B275" s="402" t="s">
        <v>12177</v>
      </c>
      <c r="C275" s="402" t="s">
        <v>53</v>
      </c>
      <c r="D275" s="403">
        <v>124.22</v>
      </c>
    </row>
    <row r="276" spans="1:4" ht="13.8">
      <c r="A276" s="402">
        <v>103377</v>
      </c>
      <c r="B276" s="402" t="s">
        <v>12178</v>
      </c>
      <c r="C276" s="402" t="s">
        <v>53</v>
      </c>
      <c r="D276" s="403">
        <v>265.86</v>
      </c>
    </row>
    <row r="277" spans="1:4" ht="13.8">
      <c r="A277" s="402">
        <v>103379</v>
      </c>
      <c r="B277" s="402" t="s">
        <v>12179</v>
      </c>
      <c r="C277" s="402" t="s">
        <v>53</v>
      </c>
      <c r="D277" s="403">
        <v>413.91</v>
      </c>
    </row>
    <row r="278" spans="1:4" ht="13.8">
      <c r="A278" s="402">
        <v>103383</v>
      </c>
      <c r="B278" s="402" t="s">
        <v>12180</v>
      </c>
      <c r="C278" s="402" t="s">
        <v>53</v>
      </c>
      <c r="D278" s="403">
        <v>1015.05</v>
      </c>
    </row>
    <row r="279" spans="1:4" ht="13.8">
      <c r="A279" s="402">
        <v>103385</v>
      </c>
      <c r="B279" s="402" t="s">
        <v>12181</v>
      </c>
      <c r="C279" s="402" t="s">
        <v>53</v>
      </c>
      <c r="D279" s="403">
        <v>1636.68</v>
      </c>
    </row>
    <row r="280" spans="1:4" ht="13.8">
      <c r="A280" s="402">
        <v>103387</v>
      </c>
      <c r="B280" s="402" t="s">
        <v>12182</v>
      </c>
      <c r="C280" s="402" t="s">
        <v>53</v>
      </c>
      <c r="D280" s="403">
        <v>2871.2</v>
      </c>
    </row>
    <row r="281" spans="1:4" ht="13.8">
      <c r="A281" s="402">
        <v>103389</v>
      </c>
      <c r="B281" s="402" t="s">
        <v>12183</v>
      </c>
      <c r="C281" s="402" t="s">
        <v>53</v>
      </c>
      <c r="D281" s="403">
        <v>4269.93</v>
      </c>
    </row>
    <row r="282" spans="1:4" ht="13.8">
      <c r="A282" s="402">
        <v>103391</v>
      </c>
      <c r="B282" s="402" t="s">
        <v>12184</v>
      </c>
      <c r="C282" s="402" t="s">
        <v>53</v>
      </c>
      <c r="D282" s="403">
        <v>2813.79</v>
      </c>
    </row>
    <row r="283" spans="1:4" ht="13.8">
      <c r="A283" s="402">
        <v>103392</v>
      </c>
      <c r="B283" s="402" t="s">
        <v>12185</v>
      </c>
      <c r="C283" s="402" t="s">
        <v>53</v>
      </c>
      <c r="D283" s="403">
        <v>4598.33</v>
      </c>
    </row>
    <row r="284" spans="1:4" ht="13.8">
      <c r="A284" s="402">
        <v>103393</v>
      </c>
      <c r="B284" s="402" t="s">
        <v>12186</v>
      </c>
      <c r="C284" s="402" t="s">
        <v>53</v>
      </c>
      <c r="D284" s="403">
        <v>5071.83</v>
      </c>
    </row>
    <row r="285" spans="1:4" ht="13.8">
      <c r="A285" s="402">
        <v>103397</v>
      </c>
      <c r="B285" s="402" t="s">
        <v>12187</v>
      </c>
      <c r="C285" s="402" t="s">
        <v>100</v>
      </c>
      <c r="D285" s="403">
        <v>3.62</v>
      </c>
    </row>
    <row r="286" spans="1:4" ht="13.8">
      <c r="A286" s="402">
        <v>103398</v>
      </c>
      <c r="B286" s="402" t="s">
        <v>12188</v>
      </c>
      <c r="C286" s="402" t="s">
        <v>100</v>
      </c>
      <c r="D286" s="403">
        <v>5.8</v>
      </c>
    </row>
    <row r="287" spans="1:4" ht="13.8">
      <c r="A287" s="402">
        <v>103399</v>
      </c>
      <c r="B287" s="402" t="s">
        <v>12189</v>
      </c>
      <c r="C287" s="402" t="s">
        <v>100</v>
      </c>
      <c r="D287" s="403">
        <v>11.42</v>
      </c>
    </row>
    <row r="288" spans="1:4" ht="13.8">
      <c r="A288" s="402">
        <v>103400</v>
      </c>
      <c r="B288" s="402" t="s">
        <v>12190</v>
      </c>
      <c r="C288" s="402" t="s">
        <v>100</v>
      </c>
      <c r="D288" s="403">
        <v>16.32</v>
      </c>
    </row>
    <row r="289" spans="1:4" ht="13.8">
      <c r="A289" s="402">
        <v>103401</v>
      </c>
      <c r="B289" s="402" t="s">
        <v>12191</v>
      </c>
      <c r="C289" s="402" t="s">
        <v>100</v>
      </c>
      <c r="D289" s="403">
        <v>19.95</v>
      </c>
    </row>
    <row r="290" spans="1:4" ht="13.8">
      <c r="A290" s="402">
        <v>103402</v>
      </c>
      <c r="B290" s="402" t="s">
        <v>12192</v>
      </c>
      <c r="C290" s="402" t="s">
        <v>100</v>
      </c>
      <c r="D290" s="403">
        <v>29.03</v>
      </c>
    </row>
    <row r="291" spans="1:4" ht="13.8">
      <c r="A291" s="402">
        <v>103403</v>
      </c>
      <c r="B291" s="402" t="s">
        <v>12193</v>
      </c>
      <c r="C291" s="402" t="s">
        <v>100</v>
      </c>
      <c r="D291" s="403">
        <v>32.659999999999997</v>
      </c>
    </row>
    <row r="292" spans="1:4" ht="13.8">
      <c r="A292" s="402">
        <v>103404</v>
      </c>
      <c r="B292" s="402" t="s">
        <v>12194</v>
      </c>
      <c r="C292" s="402" t="s">
        <v>100</v>
      </c>
      <c r="D292" s="403">
        <v>36.28</v>
      </c>
    </row>
    <row r="293" spans="1:4" ht="13.8">
      <c r="A293" s="402">
        <v>103405</v>
      </c>
      <c r="B293" s="402" t="s">
        <v>12195</v>
      </c>
      <c r="C293" s="402" t="s">
        <v>100</v>
      </c>
      <c r="D293" s="403">
        <v>40.82</v>
      </c>
    </row>
    <row r="294" spans="1:4" ht="13.8">
      <c r="A294" s="402">
        <v>103406</v>
      </c>
      <c r="B294" s="402" t="s">
        <v>12196</v>
      </c>
      <c r="C294" s="402" t="s">
        <v>100</v>
      </c>
      <c r="D294" s="403">
        <v>45.35</v>
      </c>
    </row>
    <row r="295" spans="1:4" ht="13.8">
      <c r="A295" s="402">
        <v>103407</v>
      </c>
      <c r="B295" s="402" t="s">
        <v>12197</v>
      </c>
      <c r="C295" s="402" t="s">
        <v>100</v>
      </c>
      <c r="D295" s="403">
        <v>50.8</v>
      </c>
    </row>
    <row r="296" spans="1:4" ht="13.8">
      <c r="A296" s="402">
        <v>103408</v>
      </c>
      <c r="B296" s="402" t="s">
        <v>12198</v>
      </c>
      <c r="C296" s="402" t="s">
        <v>100</v>
      </c>
      <c r="D296" s="403">
        <v>57.15</v>
      </c>
    </row>
    <row r="297" spans="1:4" ht="13.8">
      <c r="A297" s="402">
        <v>103409</v>
      </c>
      <c r="B297" s="402" t="s">
        <v>12199</v>
      </c>
      <c r="C297" s="402" t="s">
        <v>100</v>
      </c>
      <c r="D297" s="403">
        <v>64.41</v>
      </c>
    </row>
    <row r="298" spans="1:4" ht="13.8">
      <c r="A298" s="402">
        <v>103410</v>
      </c>
      <c r="B298" s="402" t="s">
        <v>12200</v>
      </c>
      <c r="C298" s="402" t="s">
        <v>100</v>
      </c>
      <c r="D298" s="403">
        <v>72.569999999999993</v>
      </c>
    </row>
    <row r="299" spans="1:4" ht="13.8">
      <c r="A299" s="402">
        <v>103411</v>
      </c>
      <c r="B299" s="402" t="s">
        <v>12201</v>
      </c>
      <c r="C299" s="402" t="s">
        <v>100</v>
      </c>
      <c r="D299" s="403">
        <v>7.25</v>
      </c>
    </row>
    <row r="300" spans="1:4" ht="13.8">
      <c r="A300" s="402">
        <v>103412</v>
      </c>
      <c r="B300" s="402" t="s">
        <v>12202</v>
      </c>
      <c r="C300" s="402" t="s">
        <v>100</v>
      </c>
      <c r="D300" s="403">
        <v>11.61</v>
      </c>
    </row>
    <row r="301" spans="1:4" ht="13.8">
      <c r="A301" s="402">
        <v>103413</v>
      </c>
      <c r="B301" s="402" t="s">
        <v>12203</v>
      </c>
      <c r="C301" s="402" t="s">
        <v>100</v>
      </c>
      <c r="D301" s="403">
        <v>22.85</v>
      </c>
    </row>
    <row r="302" spans="1:4" ht="13.8">
      <c r="A302" s="402">
        <v>103414</v>
      </c>
      <c r="B302" s="402" t="s">
        <v>12204</v>
      </c>
      <c r="C302" s="402" t="s">
        <v>100</v>
      </c>
      <c r="D302" s="403">
        <v>32.659999999999997</v>
      </c>
    </row>
    <row r="303" spans="1:4" ht="13.8">
      <c r="A303" s="402">
        <v>103415</v>
      </c>
      <c r="B303" s="402" t="s">
        <v>12205</v>
      </c>
      <c r="C303" s="402" t="s">
        <v>100</v>
      </c>
      <c r="D303" s="403">
        <v>39.909999999999997</v>
      </c>
    </row>
    <row r="304" spans="1:4" ht="13.8">
      <c r="A304" s="402">
        <v>103416</v>
      </c>
      <c r="B304" s="402" t="s">
        <v>12206</v>
      </c>
      <c r="C304" s="402" t="s">
        <v>100</v>
      </c>
      <c r="D304" s="403">
        <v>58.06</v>
      </c>
    </row>
    <row r="305" spans="1:4" ht="13.8">
      <c r="A305" s="402">
        <v>103417</v>
      </c>
      <c r="B305" s="402" t="s">
        <v>12207</v>
      </c>
      <c r="C305" s="402" t="s">
        <v>100</v>
      </c>
      <c r="D305" s="403">
        <v>65.319999999999993</v>
      </c>
    </row>
    <row r="306" spans="1:4" ht="13.8">
      <c r="A306" s="402">
        <v>103418</v>
      </c>
      <c r="B306" s="402" t="s">
        <v>12208</v>
      </c>
      <c r="C306" s="402" t="s">
        <v>100</v>
      </c>
      <c r="D306" s="403">
        <v>72.569999999999993</v>
      </c>
    </row>
    <row r="307" spans="1:4" ht="13.8">
      <c r="A307" s="402">
        <v>103419</v>
      </c>
      <c r="B307" s="402" t="s">
        <v>12209</v>
      </c>
      <c r="C307" s="402" t="s">
        <v>100</v>
      </c>
      <c r="D307" s="403">
        <v>81.650000000000006</v>
      </c>
    </row>
    <row r="308" spans="1:4" ht="13.8">
      <c r="A308" s="402">
        <v>103420</v>
      </c>
      <c r="B308" s="402" t="s">
        <v>12210</v>
      </c>
      <c r="C308" s="402" t="s">
        <v>100</v>
      </c>
      <c r="D308" s="403">
        <v>90.72</v>
      </c>
    </row>
    <row r="309" spans="1:4" ht="13.8">
      <c r="A309" s="402">
        <v>103421</v>
      </c>
      <c r="B309" s="402" t="s">
        <v>12211</v>
      </c>
      <c r="C309" s="402" t="s">
        <v>100</v>
      </c>
      <c r="D309" s="403">
        <v>101.61</v>
      </c>
    </row>
    <row r="310" spans="1:4" ht="13.8">
      <c r="A310" s="402">
        <v>103422</v>
      </c>
      <c r="B310" s="402" t="s">
        <v>12212</v>
      </c>
      <c r="C310" s="402" t="s">
        <v>100</v>
      </c>
      <c r="D310" s="403">
        <v>114.31</v>
      </c>
    </row>
    <row r="311" spans="1:4" ht="13.8">
      <c r="A311" s="402">
        <v>103423</v>
      </c>
      <c r="B311" s="402" t="s">
        <v>12213</v>
      </c>
      <c r="C311" s="402" t="s">
        <v>100</v>
      </c>
      <c r="D311" s="403">
        <v>128.83000000000001</v>
      </c>
    </row>
    <row r="312" spans="1:4" ht="13.8">
      <c r="A312" s="402">
        <v>103424</v>
      </c>
      <c r="B312" s="402" t="s">
        <v>12214</v>
      </c>
      <c r="C312" s="402" t="s">
        <v>100</v>
      </c>
      <c r="D312" s="403">
        <v>145.16999999999999</v>
      </c>
    </row>
    <row r="313" spans="1:4" ht="13.8">
      <c r="A313" s="402">
        <v>103425</v>
      </c>
      <c r="B313" s="402" t="s">
        <v>12215</v>
      </c>
      <c r="C313" s="402" t="s">
        <v>100</v>
      </c>
      <c r="D313" s="403">
        <v>15.2</v>
      </c>
    </row>
    <row r="314" spans="1:4" ht="13.8">
      <c r="A314" s="402">
        <v>103426</v>
      </c>
      <c r="B314" s="402" t="s">
        <v>12216</v>
      </c>
      <c r="C314" s="402" t="s">
        <v>100</v>
      </c>
      <c r="D314" s="403">
        <v>18.28</v>
      </c>
    </row>
    <row r="315" spans="1:4" ht="13.8">
      <c r="A315" s="402">
        <v>103427</v>
      </c>
      <c r="B315" s="402" t="s">
        <v>12217</v>
      </c>
      <c r="C315" s="402" t="s">
        <v>100</v>
      </c>
      <c r="D315" s="403">
        <v>36.619999999999997</v>
      </c>
    </row>
    <row r="316" spans="1:4" ht="13.8">
      <c r="A316" s="402">
        <v>103428</v>
      </c>
      <c r="B316" s="402" t="s">
        <v>12218</v>
      </c>
      <c r="C316" s="402" t="s">
        <v>100</v>
      </c>
      <c r="D316" s="403">
        <v>243.45</v>
      </c>
    </row>
    <row r="317" spans="1:4" ht="13.8">
      <c r="A317" s="402">
        <v>103429</v>
      </c>
      <c r="B317" s="402" t="s">
        <v>12219</v>
      </c>
      <c r="C317" s="402" t="s">
        <v>100</v>
      </c>
      <c r="D317" s="403">
        <v>2692.39</v>
      </c>
    </row>
    <row r="318" spans="1:4" ht="13.8">
      <c r="A318" s="402">
        <v>103430</v>
      </c>
      <c r="B318" s="402" t="s">
        <v>12220</v>
      </c>
      <c r="C318" s="402" t="s">
        <v>100</v>
      </c>
      <c r="D318" s="403">
        <v>32.619999999999997</v>
      </c>
    </row>
    <row r="319" spans="1:4" ht="13.8">
      <c r="A319" s="402">
        <v>103431</v>
      </c>
      <c r="B319" s="402" t="s">
        <v>12221</v>
      </c>
      <c r="C319" s="402" t="s">
        <v>100</v>
      </c>
      <c r="D319" s="403">
        <v>57.2</v>
      </c>
    </row>
    <row r="320" spans="1:4" ht="13.8">
      <c r="A320" s="402">
        <v>103432</v>
      </c>
      <c r="B320" s="402" t="s">
        <v>12222</v>
      </c>
      <c r="C320" s="402" t="s">
        <v>100</v>
      </c>
      <c r="D320" s="403">
        <v>1528.33</v>
      </c>
    </row>
    <row r="321" spans="1:4" ht="13.8">
      <c r="A321" s="402">
        <v>103433</v>
      </c>
      <c r="B321" s="402" t="s">
        <v>12223</v>
      </c>
      <c r="C321" s="402" t="s">
        <v>100</v>
      </c>
      <c r="D321" s="403">
        <v>32.22</v>
      </c>
    </row>
    <row r="322" spans="1:4" ht="13.8">
      <c r="A322" s="402">
        <v>103434</v>
      </c>
      <c r="B322" s="402" t="s">
        <v>12224</v>
      </c>
      <c r="C322" s="402" t="s">
        <v>100</v>
      </c>
      <c r="D322" s="403">
        <v>44.59</v>
      </c>
    </row>
    <row r="323" spans="1:4" ht="13.8">
      <c r="A323" s="402">
        <v>103435</v>
      </c>
      <c r="B323" s="402" t="s">
        <v>12225</v>
      </c>
      <c r="C323" s="402" t="s">
        <v>100</v>
      </c>
      <c r="D323" s="403">
        <v>82.98</v>
      </c>
    </row>
    <row r="324" spans="1:4" ht="13.8">
      <c r="A324" s="402">
        <v>103436</v>
      </c>
      <c r="B324" s="402" t="s">
        <v>12226</v>
      </c>
      <c r="C324" s="402" t="s">
        <v>100</v>
      </c>
      <c r="D324" s="403">
        <v>2164.14</v>
      </c>
    </row>
    <row r="325" spans="1:4" ht="13.8">
      <c r="A325" s="402">
        <v>103437</v>
      </c>
      <c r="B325" s="402" t="s">
        <v>12227</v>
      </c>
      <c r="C325" s="402" t="s">
        <v>100</v>
      </c>
      <c r="D325" s="403">
        <v>172.14</v>
      </c>
    </row>
    <row r="326" spans="1:4" ht="13.8">
      <c r="A326" s="402">
        <v>103438</v>
      </c>
      <c r="B326" s="402" t="s">
        <v>12228</v>
      </c>
      <c r="C326" s="402" t="s">
        <v>100</v>
      </c>
      <c r="D326" s="403">
        <v>172.14</v>
      </c>
    </row>
    <row r="327" spans="1:4" ht="13.8">
      <c r="A327" s="402">
        <v>103439</v>
      </c>
      <c r="B327" s="402" t="s">
        <v>12229</v>
      </c>
      <c r="C327" s="402" t="s">
        <v>100</v>
      </c>
      <c r="D327" s="403">
        <v>202.67</v>
      </c>
    </row>
    <row r="328" spans="1:4" ht="13.8">
      <c r="A328" s="402">
        <v>103440</v>
      </c>
      <c r="B328" s="402" t="s">
        <v>12230</v>
      </c>
      <c r="C328" s="402" t="s">
        <v>100</v>
      </c>
      <c r="D328" s="403">
        <v>388.65</v>
      </c>
    </row>
    <row r="329" spans="1:4" ht="13.8">
      <c r="A329" s="402">
        <v>103441</v>
      </c>
      <c r="B329" s="402" t="s">
        <v>12231</v>
      </c>
      <c r="C329" s="402" t="s">
        <v>100</v>
      </c>
      <c r="D329" s="403">
        <v>393.59</v>
      </c>
    </row>
    <row r="330" spans="1:4" ht="13.8">
      <c r="A330" s="402">
        <v>103442</v>
      </c>
      <c r="B330" s="402" t="s">
        <v>12232</v>
      </c>
      <c r="C330" s="402" t="s">
        <v>100</v>
      </c>
      <c r="D330" s="403">
        <v>512.9</v>
      </c>
    </row>
    <row r="331" spans="1:4" ht="13.8">
      <c r="A331" s="402">
        <v>98441</v>
      </c>
      <c r="B331" s="402" t="s">
        <v>12233</v>
      </c>
      <c r="C331" s="402" t="s">
        <v>74</v>
      </c>
      <c r="D331" s="403">
        <v>89.2</v>
      </c>
    </row>
    <row r="332" spans="1:4" ht="13.8">
      <c r="A332" s="402">
        <v>98443</v>
      </c>
      <c r="B332" s="402" t="s">
        <v>12234</v>
      </c>
      <c r="C332" s="402" t="s">
        <v>74</v>
      </c>
      <c r="D332" s="403">
        <v>69</v>
      </c>
    </row>
    <row r="333" spans="1:4" ht="13.8">
      <c r="A333" s="402">
        <v>98445</v>
      </c>
      <c r="B333" s="402" t="s">
        <v>12235</v>
      </c>
      <c r="C333" s="402" t="s">
        <v>74</v>
      </c>
      <c r="D333" s="403">
        <v>105.31</v>
      </c>
    </row>
    <row r="334" spans="1:4" ht="13.8">
      <c r="A334" s="402">
        <v>98446</v>
      </c>
      <c r="B334" s="402" t="s">
        <v>12236</v>
      </c>
      <c r="C334" s="402" t="s">
        <v>74</v>
      </c>
      <c r="D334" s="403">
        <v>135.08000000000001</v>
      </c>
    </row>
    <row r="335" spans="1:4" ht="13.8">
      <c r="A335" s="402">
        <v>98447</v>
      </c>
      <c r="B335" s="402" t="s">
        <v>12237</v>
      </c>
      <c r="C335" s="402" t="s">
        <v>74</v>
      </c>
      <c r="D335" s="403">
        <v>81.77</v>
      </c>
    </row>
    <row r="336" spans="1:4" ht="13.8">
      <c r="A336" s="402">
        <v>98448</v>
      </c>
      <c r="B336" s="402" t="s">
        <v>12238</v>
      </c>
      <c r="C336" s="402" t="s">
        <v>74</v>
      </c>
      <c r="D336" s="403">
        <v>105.61</v>
      </c>
    </row>
    <row r="337" spans="1:4" ht="13.8">
      <c r="A337" s="402">
        <v>98449</v>
      </c>
      <c r="B337" s="402" t="s">
        <v>12239</v>
      </c>
      <c r="C337" s="402" t="s">
        <v>74</v>
      </c>
      <c r="D337" s="403">
        <v>123.59</v>
      </c>
    </row>
    <row r="338" spans="1:4" ht="13.8">
      <c r="A338" s="402">
        <v>98451</v>
      </c>
      <c r="B338" s="402" t="s">
        <v>12240</v>
      </c>
      <c r="C338" s="402" t="s">
        <v>74</v>
      </c>
      <c r="D338" s="403">
        <v>100.65</v>
      </c>
    </row>
    <row r="339" spans="1:4" ht="13.8">
      <c r="A339" s="402">
        <v>98453</v>
      </c>
      <c r="B339" s="402" t="s">
        <v>12241</v>
      </c>
      <c r="C339" s="402" t="s">
        <v>74</v>
      </c>
      <c r="D339" s="403">
        <v>143.63</v>
      </c>
    </row>
    <row r="340" spans="1:4" ht="13.8">
      <c r="A340" s="402">
        <v>98454</v>
      </c>
      <c r="B340" s="402" t="s">
        <v>12242</v>
      </c>
      <c r="C340" s="402" t="s">
        <v>74</v>
      </c>
      <c r="D340" s="403">
        <v>180.96</v>
      </c>
    </row>
    <row r="341" spans="1:4" ht="13.8">
      <c r="A341" s="402">
        <v>98455</v>
      </c>
      <c r="B341" s="402" t="s">
        <v>12243</v>
      </c>
      <c r="C341" s="402" t="s">
        <v>74</v>
      </c>
      <c r="D341" s="403">
        <v>116.6</v>
      </c>
    </row>
    <row r="342" spans="1:4" ht="13.8">
      <c r="A342" s="402">
        <v>98456</v>
      </c>
      <c r="B342" s="402" t="s">
        <v>12244</v>
      </c>
      <c r="C342" s="402" t="s">
        <v>74</v>
      </c>
      <c r="D342" s="403">
        <v>148.38</v>
      </c>
    </row>
    <row r="343" spans="1:4" ht="13.8">
      <c r="A343" s="402">
        <v>98458</v>
      </c>
      <c r="B343" s="402" t="s">
        <v>12245</v>
      </c>
      <c r="C343" s="402" t="s">
        <v>74</v>
      </c>
      <c r="D343" s="403">
        <v>89.36</v>
      </c>
    </row>
    <row r="344" spans="1:4" ht="13.8">
      <c r="A344" s="402">
        <v>98459</v>
      </c>
      <c r="B344" s="402" t="s">
        <v>12246</v>
      </c>
      <c r="C344" s="402" t="s">
        <v>74</v>
      </c>
      <c r="D344" s="403">
        <v>78.489999999999995</v>
      </c>
    </row>
    <row r="345" spans="1:4" ht="13.8">
      <c r="A345" s="402">
        <v>98460</v>
      </c>
      <c r="B345" s="402" t="s">
        <v>12247</v>
      </c>
      <c r="C345" s="402" t="s">
        <v>74</v>
      </c>
      <c r="D345" s="403">
        <v>67.28</v>
      </c>
    </row>
    <row r="346" spans="1:4" ht="13.8">
      <c r="A346" s="402">
        <v>98461</v>
      </c>
      <c r="B346" s="402" t="s">
        <v>12248</v>
      </c>
      <c r="C346" s="402" t="s">
        <v>100</v>
      </c>
      <c r="D346" s="403">
        <v>5272.56</v>
      </c>
    </row>
    <row r="347" spans="1:4" ht="13.8">
      <c r="A347" s="402">
        <v>98462</v>
      </c>
      <c r="B347" s="402" t="s">
        <v>12249</v>
      </c>
      <c r="C347" s="402" t="s">
        <v>100</v>
      </c>
      <c r="D347" s="403">
        <v>8930.69</v>
      </c>
    </row>
    <row r="348" spans="1:4" ht="13.8">
      <c r="A348" s="402">
        <v>105113</v>
      </c>
      <c r="B348" s="402" t="s">
        <v>12250</v>
      </c>
      <c r="C348" s="402" t="s">
        <v>100</v>
      </c>
      <c r="D348" s="403">
        <v>6950.82</v>
      </c>
    </row>
    <row r="349" spans="1:4" ht="13.8">
      <c r="A349" s="402">
        <v>105114</v>
      </c>
      <c r="B349" s="402" t="s">
        <v>12251</v>
      </c>
      <c r="C349" s="402" t="s">
        <v>71</v>
      </c>
      <c r="D349" s="403">
        <v>1763.26</v>
      </c>
    </row>
    <row r="350" spans="1:4" ht="13.8">
      <c r="A350" s="402">
        <v>105115</v>
      </c>
      <c r="B350" s="402" t="s">
        <v>12252</v>
      </c>
      <c r="C350" s="402" t="s">
        <v>100</v>
      </c>
      <c r="D350" s="403">
        <v>124.73</v>
      </c>
    </row>
    <row r="351" spans="1:4" ht="13.8">
      <c r="A351" s="402">
        <v>105116</v>
      </c>
      <c r="B351" s="402" t="s">
        <v>12253</v>
      </c>
      <c r="C351" s="402" t="s">
        <v>100</v>
      </c>
      <c r="D351" s="403">
        <v>11.51</v>
      </c>
    </row>
    <row r="352" spans="1:4" ht="13.8">
      <c r="A352" s="402">
        <v>105126</v>
      </c>
      <c r="B352" s="402" t="s">
        <v>12254</v>
      </c>
      <c r="C352" s="402" t="s">
        <v>53</v>
      </c>
      <c r="D352" s="403">
        <v>34.729999999999997</v>
      </c>
    </row>
    <row r="353" spans="1:4" ht="13.8">
      <c r="A353" s="402">
        <v>105127</v>
      </c>
      <c r="B353" s="402" t="s">
        <v>12255</v>
      </c>
      <c r="C353" s="402" t="s">
        <v>53</v>
      </c>
      <c r="D353" s="403">
        <v>31.51</v>
      </c>
    </row>
    <row r="354" spans="1:4" ht="13.8">
      <c r="A354" s="402">
        <v>105128</v>
      </c>
      <c r="B354" s="402" t="s">
        <v>12256</v>
      </c>
      <c r="C354" s="402" t="s">
        <v>53</v>
      </c>
      <c r="D354" s="403">
        <v>101.16</v>
      </c>
    </row>
    <row r="355" spans="1:4" ht="13.8">
      <c r="A355" s="402">
        <v>105130</v>
      </c>
      <c r="B355" s="402" t="s">
        <v>12257</v>
      </c>
      <c r="C355" s="402" t="s">
        <v>53</v>
      </c>
      <c r="D355" s="403">
        <v>27.75</v>
      </c>
    </row>
    <row r="356" spans="1:4" ht="13.8">
      <c r="A356" s="402">
        <v>5631</v>
      </c>
      <c r="B356" s="402" t="s">
        <v>12258</v>
      </c>
      <c r="C356" s="402" t="s">
        <v>12259</v>
      </c>
      <c r="D356" s="403">
        <v>209.81</v>
      </c>
    </row>
    <row r="357" spans="1:4" ht="13.8">
      <c r="A357" s="402">
        <v>5678</v>
      </c>
      <c r="B357" s="402" t="s">
        <v>12260</v>
      </c>
      <c r="C357" s="402" t="s">
        <v>12259</v>
      </c>
      <c r="D357" s="403">
        <v>147.75</v>
      </c>
    </row>
    <row r="358" spans="1:4" ht="13.8">
      <c r="A358" s="402">
        <v>5680</v>
      </c>
      <c r="B358" s="402" t="s">
        <v>12261</v>
      </c>
      <c r="C358" s="402" t="s">
        <v>12259</v>
      </c>
      <c r="D358" s="403">
        <v>135.88</v>
      </c>
    </row>
    <row r="359" spans="1:4" ht="13.8">
      <c r="A359" s="402">
        <v>5684</v>
      </c>
      <c r="B359" s="402" t="s">
        <v>12262</v>
      </c>
      <c r="C359" s="402" t="s">
        <v>12259</v>
      </c>
      <c r="D359" s="403">
        <v>155.69999999999999</v>
      </c>
    </row>
    <row r="360" spans="1:4" ht="13.8">
      <c r="A360" s="402">
        <v>5689</v>
      </c>
      <c r="B360" s="402" t="s">
        <v>12263</v>
      </c>
      <c r="C360" s="402" t="s">
        <v>12259</v>
      </c>
      <c r="D360" s="403">
        <v>6.32</v>
      </c>
    </row>
    <row r="361" spans="1:4" ht="13.8">
      <c r="A361" s="402">
        <v>5795</v>
      </c>
      <c r="B361" s="402" t="s">
        <v>12264</v>
      </c>
      <c r="C361" s="402" t="s">
        <v>12259</v>
      </c>
      <c r="D361" s="403">
        <v>28.55</v>
      </c>
    </row>
    <row r="362" spans="1:4" ht="13.8">
      <c r="A362" s="402">
        <v>5811</v>
      </c>
      <c r="B362" s="402" t="s">
        <v>12265</v>
      </c>
      <c r="C362" s="402" t="s">
        <v>12259</v>
      </c>
      <c r="D362" s="403">
        <v>200.72</v>
      </c>
    </row>
    <row r="363" spans="1:4" ht="13.8">
      <c r="A363" s="402">
        <v>5823</v>
      </c>
      <c r="B363" s="402" t="s">
        <v>12266</v>
      </c>
      <c r="C363" s="402" t="s">
        <v>12259</v>
      </c>
      <c r="D363" s="403">
        <v>220.38</v>
      </c>
    </row>
    <row r="364" spans="1:4" ht="13.8">
      <c r="A364" s="402">
        <v>5824</v>
      </c>
      <c r="B364" s="402" t="s">
        <v>12267</v>
      </c>
      <c r="C364" s="402" t="s">
        <v>12259</v>
      </c>
      <c r="D364" s="403">
        <v>210.9</v>
      </c>
    </row>
    <row r="365" spans="1:4" ht="13.8">
      <c r="A365" s="402">
        <v>5835</v>
      </c>
      <c r="B365" s="402" t="s">
        <v>12268</v>
      </c>
      <c r="C365" s="402" t="s">
        <v>12259</v>
      </c>
      <c r="D365" s="403">
        <v>346.72</v>
      </c>
    </row>
    <row r="366" spans="1:4" ht="13.8">
      <c r="A366" s="402">
        <v>5839</v>
      </c>
      <c r="B366" s="402" t="s">
        <v>12269</v>
      </c>
      <c r="C366" s="402" t="s">
        <v>12259</v>
      </c>
      <c r="D366" s="403">
        <v>9.31</v>
      </c>
    </row>
    <row r="367" spans="1:4" ht="13.8">
      <c r="A367" s="402">
        <v>5843</v>
      </c>
      <c r="B367" s="402" t="s">
        <v>12270</v>
      </c>
      <c r="C367" s="402" t="s">
        <v>12259</v>
      </c>
      <c r="D367" s="403">
        <v>179.27</v>
      </c>
    </row>
    <row r="368" spans="1:4" ht="13.8">
      <c r="A368" s="402">
        <v>5847</v>
      </c>
      <c r="B368" s="402" t="s">
        <v>12271</v>
      </c>
      <c r="C368" s="402" t="s">
        <v>12259</v>
      </c>
      <c r="D368" s="403">
        <v>268.73</v>
      </c>
    </row>
    <row r="369" spans="1:4" ht="13.8">
      <c r="A369" s="402">
        <v>5851</v>
      </c>
      <c r="B369" s="402" t="s">
        <v>12272</v>
      </c>
      <c r="C369" s="402" t="s">
        <v>12259</v>
      </c>
      <c r="D369" s="403">
        <v>257.55</v>
      </c>
    </row>
    <row r="370" spans="1:4" ht="13.8">
      <c r="A370" s="402">
        <v>5855</v>
      </c>
      <c r="B370" s="402" t="s">
        <v>12273</v>
      </c>
      <c r="C370" s="402" t="s">
        <v>12259</v>
      </c>
      <c r="D370" s="403">
        <v>679.48</v>
      </c>
    </row>
    <row r="371" spans="1:4" ht="13.8">
      <c r="A371" s="402">
        <v>5863</v>
      </c>
      <c r="B371" s="402" t="s">
        <v>12274</v>
      </c>
      <c r="C371" s="402" t="s">
        <v>12259</v>
      </c>
      <c r="D371" s="403">
        <v>23.28</v>
      </c>
    </row>
    <row r="372" spans="1:4" ht="13.8">
      <c r="A372" s="402">
        <v>5867</v>
      </c>
      <c r="B372" s="402" t="s">
        <v>12275</v>
      </c>
      <c r="C372" s="402" t="s">
        <v>12259</v>
      </c>
      <c r="D372" s="403">
        <v>157.68</v>
      </c>
    </row>
    <row r="373" spans="1:4" ht="13.8">
      <c r="A373" s="402">
        <v>5875</v>
      </c>
      <c r="B373" s="402" t="s">
        <v>12276</v>
      </c>
      <c r="C373" s="402" t="s">
        <v>12259</v>
      </c>
      <c r="D373" s="403">
        <v>136.66999999999999</v>
      </c>
    </row>
    <row r="374" spans="1:4" ht="13.8">
      <c r="A374" s="402">
        <v>5879</v>
      </c>
      <c r="B374" s="402" t="s">
        <v>12277</v>
      </c>
      <c r="C374" s="402" t="s">
        <v>12259</v>
      </c>
      <c r="D374" s="403">
        <v>140.63999999999999</v>
      </c>
    </row>
    <row r="375" spans="1:4" ht="13.8">
      <c r="A375" s="402">
        <v>5882</v>
      </c>
      <c r="B375" s="402" t="s">
        <v>12278</v>
      </c>
      <c r="C375" s="402" t="s">
        <v>12259</v>
      </c>
      <c r="D375" s="403">
        <v>121.85</v>
      </c>
    </row>
    <row r="376" spans="1:4" ht="13.8">
      <c r="A376" s="402">
        <v>5890</v>
      </c>
      <c r="B376" s="402" t="s">
        <v>12279</v>
      </c>
      <c r="C376" s="402" t="s">
        <v>12259</v>
      </c>
      <c r="D376" s="403">
        <v>197.67</v>
      </c>
    </row>
    <row r="377" spans="1:4" ht="13.8">
      <c r="A377" s="402">
        <v>5894</v>
      </c>
      <c r="B377" s="402" t="s">
        <v>12280</v>
      </c>
      <c r="C377" s="402" t="s">
        <v>12259</v>
      </c>
      <c r="D377" s="403">
        <v>205.79</v>
      </c>
    </row>
    <row r="378" spans="1:4" ht="13.8">
      <c r="A378" s="402">
        <v>5901</v>
      </c>
      <c r="B378" s="402" t="s">
        <v>12281</v>
      </c>
      <c r="C378" s="402" t="s">
        <v>12259</v>
      </c>
      <c r="D378" s="403">
        <v>307.43</v>
      </c>
    </row>
    <row r="379" spans="1:4" ht="13.8">
      <c r="A379" s="402">
        <v>5909</v>
      </c>
      <c r="B379" s="402" t="s">
        <v>12282</v>
      </c>
      <c r="C379" s="402" t="s">
        <v>12259</v>
      </c>
      <c r="D379" s="403">
        <v>33.04</v>
      </c>
    </row>
    <row r="380" spans="1:4" ht="13.8">
      <c r="A380" s="402">
        <v>5921</v>
      </c>
      <c r="B380" s="402" t="s">
        <v>12283</v>
      </c>
      <c r="C380" s="402" t="s">
        <v>12259</v>
      </c>
      <c r="D380" s="403">
        <v>4.9400000000000004</v>
      </c>
    </row>
    <row r="381" spans="1:4" ht="13.8">
      <c r="A381" s="402">
        <v>5928</v>
      </c>
      <c r="B381" s="402" t="s">
        <v>12284</v>
      </c>
      <c r="C381" s="402" t="s">
        <v>12259</v>
      </c>
      <c r="D381" s="403">
        <v>269.18</v>
      </c>
    </row>
    <row r="382" spans="1:4" ht="13.8">
      <c r="A382" s="402">
        <v>5932</v>
      </c>
      <c r="B382" s="402" t="s">
        <v>12285</v>
      </c>
      <c r="C382" s="402" t="s">
        <v>12259</v>
      </c>
      <c r="D382" s="403">
        <v>261.42</v>
      </c>
    </row>
    <row r="383" spans="1:4" ht="13.8">
      <c r="A383" s="402">
        <v>5940</v>
      </c>
      <c r="B383" s="402" t="s">
        <v>12286</v>
      </c>
      <c r="C383" s="402" t="s">
        <v>12259</v>
      </c>
      <c r="D383" s="403">
        <v>203.64</v>
      </c>
    </row>
    <row r="384" spans="1:4" ht="13.8">
      <c r="A384" s="402">
        <v>5944</v>
      </c>
      <c r="B384" s="402" t="s">
        <v>12287</v>
      </c>
      <c r="C384" s="402" t="s">
        <v>12259</v>
      </c>
      <c r="D384" s="403">
        <v>245.86</v>
      </c>
    </row>
    <row r="385" spans="1:4" ht="13.8">
      <c r="A385" s="402">
        <v>5953</v>
      </c>
      <c r="B385" s="402" t="s">
        <v>12288</v>
      </c>
      <c r="C385" s="402" t="s">
        <v>12259</v>
      </c>
      <c r="D385" s="403">
        <v>58.15</v>
      </c>
    </row>
    <row r="386" spans="1:4" ht="13.8">
      <c r="A386" s="402">
        <v>6259</v>
      </c>
      <c r="B386" s="402" t="s">
        <v>12289</v>
      </c>
      <c r="C386" s="402" t="s">
        <v>12259</v>
      </c>
      <c r="D386" s="403">
        <v>248</v>
      </c>
    </row>
    <row r="387" spans="1:4" ht="13.8">
      <c r="A387" s="402">
        <v>6879</v>
      </c>
      <c r="B387" s="402" t="s">
        <v>12290</v>
      </c>
      <c r="C387" s="402" t="s">
        <v>12259</v>
      </c>
      <c r="D387" s="403">
        <v>206.14</v>
      </c>
    </row>
    <row r="388" spans="1:4" ht="13.8">
      <c r="A388" s="402">
        <v>7030</v>
      </c>
      <c r="B388" s="402" t="s">
        <v>12291</v>
      </c>
      <c r="C388" s="402" t="s">
        <v>12259</v>
      </c>
      <c r="D388" s="403">
        <v>257.51</v>
      </c>
    </row>
    <row r="389" spans="1:4" ht="13.8">
      <c r="A389" s="402">
        <v>7042</v>
      </c>
      <c r="B389" s="402" t="s">
        <v>12292</v>
      </c>
      <c r="C389" s="402" t="s">
        <v>12259</v>
      </c>
      <c r="D389" s="403">
        <v>24.12</v>
      </c>
    </row>
    <row r="390" spans="1:4" ht="13.8">
      <c r="A390" s="402">
        <v>7049</v>
      </c>
      <c r="B390" s="402" t="s">
        <v>12293</v>
      </c>
      <c r="C390" s="402" t="s">
        <v>12259</v>
      </c>
      <c r="D390" s="403">
        <v>216.41</v>
      </c>
    </row>
    <row r="391" spans="1:4" ht="13.8">
      <c r="A391" s="402">
        <v>67826</v>
      </c>
      <c r="B391" s="402" t="s">
        <v>12294</v>
      </c>
      <c r="C391" s="402" t="s">
        <v>12259</v>
      </c>
      <c r="D391" s="403">
        <v>184.22</v>
      </c>
    </row>
    <row r="392" spans="1:4" ht="13.8">
      <c r="A392" s="402">
        <v>73417</v>
      </c>
      <c r="B392" s="402" t="s">
        <v>12295</v>
      </c>
      <c r="C392" s="402" t="s">
        <v>12259</v>
      </c>
      <c r="D392" s="403">
        <v>184.4</v>
      </c>
    </row>
    <row r="393" spans="1:4" ht="13.8">
      <c r="A393" s="402">
        <v>73436</v>
      </c>
      <c r="B393" s="402" t="s">
        <v>12296</v>
      </c>
      <c r="C393" s="402" t="s">
        <v>12259</v>
      </c>
      <c r="D393" s="403">
        <v>158.83000000000001</v>
      </c>
    </row>
    <row r="394" spans="1:4" ht="13.8">
      <c r="A394" s="402">
        <v>73467</v>
      </c>
      <c r="B394" s="402" t="s">
        <v>12297</v>
      </c>
      <c r="C394" s="402" t="s">
        <v>12259</v>
      </c>
      <c r="D394" s="403">
        <v>241.52</v>
      </c>
    </row>
    <row r="395" spans="1:4" ht="13.8">
      <c r="A395" s="402">
        <v>73536</v>
      </c>
      <c r="B395" s="402" t="s">
        <v>12298</v>
      </c>
      <c r="C395" s="402" t="s">
        <v>12259</v>
      </c>
      <c r="D395" s="403">
        <v>20.41</v>
      </c>
    </row>
    <row r="396" spans="1:4" ht="13.8">
      <c r="A396" s="402">
        <v>83362</v>
      </c>
      <c r="B396" s="402" t="s">
        <v>12299</v>
      </c>
      <c r="C396" s="402" t="s">
        <v>12259</v>
      </c>
      <c r="D396" s="403">
        <v>267.16000000000003</v>
      </c>
    </row>
    <row r="397" spans="1:4" ht="13.8">
      <c r="A397" s="402">
        <v>83765</v>
      </c>
      <c r="B397" s="402" t="s">
        <v>12300</v>
      </c>
      <c r="C397" s="402" t="s">
        <v>12259</v>
      </c>
      <c r="D397" s="403">
        <v>100.19</v>
      </c>
    </row>
    <row r="398" spans="1:4" ht="13.8">
      <c r="A398" s="402">
        <v>87445</v>
      </c>
      <c r="B398" s="402" t="s">
        <v>12301</v>
      </c>
      <c r="C398" s="402" t="s">
        <v>12259</v>
      </c>
      <c r="D398" s="403">
        <v>5.3</v>
      </c>
    </row>
    <row r="399" spans="1:4" ht="13.8">
      <c r="A399" s="402">
        <v>88386</v>
      </c>
      <c r="B399" s="402" t="s">
        <v>12302</v>
      </c>
      <c r="C399" s="402" t="s">
        <v>12259</v>
      </c>
      <c r="D399" s="403">
        <v>5.17</v>
      </c>
    </row>
    <row r="400" spans="1:4" ht="13.8">
      <c r="A400" s="402">
        <v>88393</v>
      </c>
      <c r="B400" s="402" t="s">
        <v>12303</v>
      </c>
      <c r="C400" s="402" t="s">
        <v>12259</v>
      </c>
      <c r="D400" s="403">
        <v>7.06</v>
      </c>
    </row>
    <row r="401" spans="1:4" ht="13.8">
      <c r="A401" s="402">
        <v>88399</v>
      </c>
      <c r="B401" s="402" t="s">
        <v>12304</v>
      </c>
      <c r="C401" s="402" t="s">
        <v>12259</v>
      </c>
      <c r="D401" s="403">
        <v>3.89</v>
      </c>
    </row>
    <row r="402" spans="1:4" ht="13.8">
      <c r="A402" s="402">
        <v>88418</v>
      </c>
      <c r="B402" s="402" t="s">
        <v>12305</v>
      </c>
      <c r="C402" s="402" t="s">
        <v>12259</v>
      </c>
      <c r="D402" s="403">
        <v>16.37</v>
      </c>
    </row>
    <row r="403" spans="1:4" ht="13.8">
      <c r="A403" s="402">
        <v>88433</v>
      </c>
      <c r="B403" s="402" t="s">
        <v>12306</v>
      </c>
      <c r="C403" s="402" t="s">
        <v>12259</v>
      </c>
      <c r="D403" s="403">
        <v>21.39</v>
      </c>
    </row>
    <row r="404" spans="1:4" ht="13.8">
      <c r="A404" s="402">
        <v>88830</v>
      </c>
      <c r="B404" s="402" t="s">
        <v>12307</v>
      </c>
      <c r="C404" s="402" t="s">
        <v>12259</v>
      </c>
      <c r="D404" s="403">
        <v>2</v>
      </c>
    </row>
    <row r="405" spans="1:4" ht="13.8">
      <c r="A405" s="402">
        <v>88843</v>
      </c>
      <c r="B405" s="402" t="s">
        <v>12308</v>
      </c>
      <c r="C405" s="402" t="s">
        <v>12259</v>
      </c>
      <c r="D405" s="403">
        <v>216.85</v>
      </c>
    </row>
    <row r="406" spans="1:4" ht="13.8">
      <c r="A406" s="402">
        <v>88907</v>
      </c>
      <c r="B406" s="402" t="s">
        <v>12309</v>
      </c>
      <c r="C406" s="402" t="s">
        <v>12259</v>
      </c>
      <c r="D406" s="403">
        <v>246.77</v>
      </c>
    </row>
    <row r="407" spans="1:4" ht="13.8">
      <c r="A407" s="402">
        <v>89021</v>
      </c>
      <c r="B407" s="402" t="s">
        <v>12310</v>
      </c>
      <c r="C407" s="402" t="s">
        <v>12259</v>
      </c>
      <c r="D407" s="403">
        <v>2.85</v>
      </c>
    </row>
    <row r="408" spans="1:4" ht="13.8">
      <c r="A408" s="402">
        <v>89028</v>
      </c>
      <c r="B408" s="402" t="s">
        <v>12311</v>
      </c>
      <c r="C408" s="402" t="s">
        <v>12259</v>
      </c>
      <c r="D408" s="403">
        <v>173.36</v>
      </c>
    </row>
    <row r="409" spans="1:4" ht="13.8">
      <c r="A409" s="402">
        <v>89032</v>
      </c>
      <c r="B409" s="402" t="s">
        <v>12312</v>
      </c>
      <c r="C409" s="402" t="s">
        <v>12259</v>
      </c>
      <c r="D409" s="403">
        <v>197</v>
      </c>
    </row>
    <row r="410" spans="1:4" ht="13.8">
      <c r="A410" s="402">
        <v>89035</v>
      </c>
      <c r="B410" s="402" t="s">
        <v>12313</v>
      </c>
      <c r="C410" s="402" t="s">
        <v>12259</v>
      </c>
      <c r="D410" s="403">
        <v>137.11000000000001</v>
      </c>
    </row>
    <row r="411" spans="1:4" ht="13.8">
      <c r="A411" s="402">
        <v>89225</v>
      </c>
      <c r="B411" s="402" t="s">
        <v>12314</v>
      </c>
      <c r="C411" s="402" t="s">
        <v>12259</v>
      </c>
      <c r="D411" s="403">
        <v>5.81</v>
      </c>
    </row>
    <row r="412" spans="1:4" ht="13.8">
      <c r="A412" s="402">
        <v>89234</v>
      </c>
      <c r="B412" s="402" t="s">
        <v>12315</v>
      </c>
      <c r="C412" s="402" t="s">
        <v>12259</v>
      </c>
      <c r="D412" s="403">
        <v>527.15</v>
      </c>
    </row>
    <row r="413" spans="1:4" ht="13.8">
      <c r="A413" s="402">
        <v>89242</v>
      </c>
      <c r="B413" s="402" t="s">
        <v>12316</v>
      </c>
      <c r="C413" s="402" t="s">
        <v>12259</v>
      </c>
      <c r="D413" s="403">
        <v>1240.83</v>
      </c>
    </row>
    <row r="414" spans="1:4" ht="13.8">
      <c r="A414" s="402">
        <v>89250</v>
      </c>
      <c r="B414" s="402" t="s">
        <v>12317</v>
      </c>
      <c r="C414" s="402" t="s">
        <v>12259</v>
      </c>
      <c r="D414" s="403">
        <v>1075.1500000000001</v>
      </c>
    </row>
    <row r="415" spans="1:4" ht="13.8">
      <c r="A415" s="402">
        <v>89257</v>
      </c>
      <c r="B415" s="402" t="s">
        <v>12318</v>
      </c>
      <c r="C415" s="402" t="s">
        <v>12259</v>
      </c>
      <c r="D415" s="403">
        <v>300.88</v>
      </c>
    </row>
    <row r="416" spans="1:4" ht="13.8">
      <c r="A416" s="402">
        <v>89272</v>
      </c>
      <c r="B416" s="402" t="s">
        <v>12319</v>
      </c>
      <c r="C416" s="402" t="s">
        <v>12259</v>
      </c>
      <c r="D416" s="403">
        <v>219.52</v>
      </c>
    </row>
    <row r="417" spans="1:4" ht="13.8">
      <c r="A417" s="402">
        <v>89278</v>
      </c>
      <c r="B417" s="402" t="s">
        <v>12320</v>
      </c>
      <c r="C417" s="402" t="s">
        <v>12259</v>
      </c>
      <c r="D417" s="403">
        <v>12.67</v>
      </c>
    </row>
    <row r="418" spans="1:4" ht="13.8">
      <c r="A418" s="402">
        <v>89843</v>
      </c>
      <c r="B418" s="402" t="s">
        <v>12321</v>
      </c>
      <c r="C418" s="402" t="s">
        <v>12259</v>
      </c>
      <c r="D418" s="403">
        <v>208.85</v>
      </c>
    </row>
    <row r="419" spans="1:4" ht="13.8">
      <c r="A419" s="402">
        <v>89876</v>
      </c>
      <c r="B419" s="402" t="s">
        <v>12322</v>
      </c>
      <c r="C419" s="402" t="s">
        <v>12259</v>
      </c>
      <c r="D419" s="403">
        <v>327.60000000000002</v>
      </c>
    </row>
    <row r="420" spans="1:4" ht="13.8">
      <c r="A420" s="402">
        <v>89883</v>
      </c>
      <c r="B420" s="402" t="s">
        <v>12323</v>
      </c>
      <c r="C420" s="402" t="s">
        <v>12259</v>
      </c>
      <c r="D420" s="403">
        <v>362.28</v>
      </c>
    </row>
    <row r="421" spans="1:4" ht="13.8">
      <c r="A421" s="402">
        <v>90586</v>
      </c>
      <c r="B421" s="402" t="s">
        <v>12324</v>
      </c>
      <c r="C421" s="402" t="s">
        <v>12259</v>
      </c>
      <c r="D421" s="403">
        <v>1.29</v>
      </c>
    </row>
    <row r="422" spans="1:4" ht="13.8">
      <c r="A422" s="402">
        <v>90625</v>
      </c>
      <c r="B422" s="402" t="s">
        <v>12325</v>
      </c>
      <c r="C422" s="402" t="s">
        <v>12259</v>
      </c>
      <c r="D422" s="403">
        <v>7.67</v>
      </c>
    </row>
    <row r="423" spans="1:4" ht="13.8">
      <c r="A423" s="402">
        <v>90631</v>
      </c>
      <c r="B423" s="402" t="s">
        <v>12326</v>
      </c>
      <c r="C423" s="402" t="s">
        <v>12259</v>
      </c>
      <c r="D423" s="403">
        <v>148.93</v>
      </c>
    </row>
    <row r="424" spans="1:4" ht="13.8">
      <c r="A424" s="402">
        <v>90637</v>
      </c>
      <c r="B424" s="402" t="s">
        <v>12327</v>
      </c>
      <c r="C424" s="402" t="s">
        <v>12259</v>
      </c>
      <c r="D424" s="403">
        <v>16.91</v>
      </c>
    </row>
    <row r="425" spans="1:4" ht="13.8">
      <c r="A425" s="402">
        <v>90643</v>
      </c>
      <c r="B425" s="402" t="s">
        <v>12328</v>
      </c>
      <c r="C425" s="402" t="s">
        <v>12259</v>
      </c>
      <c r="D425" s="403">
        <v>28.61</v>
      </c>
    </row>
    <row r="426" spans="1:4" ht="13.8">
      <c r="A426" s="402">
        <v>90650</v>
      </c>
      <c r="B426" s="402" t="s">
        <v>12329</v>
      </c>
      <c r="C426" s="402" t="s">
        <v>12259</v>
      </c>
      <c r="D426" s="403">
        <v>11.51</v>
      </c>
    </row>
    <row r="427" spans="1:4" ht="13.8">
      <c r="A427" s="402">
        <v>90656</v>
      </c>
      <c r="B427" s="402" t="s">
        <v>12330</v>
      </c>
      <c r="C427" s="402" t="s">
        <v>12259</v>
      </c>
      <c r="D427" s="403">
        <v>16.72</v>
      </c>
    </row>
    <row r="428" spans="1:4" ht="13.8">
      <c r="A428" s="402">
        <v>90662</v>
      </c>
      <c r="B428" s="402" t="s">
        <v>12331</v>
      </c>
      <c r="C428" s="402" t="s">
        <v>12259</v>
      </c>
      <c r="D428" s="403">
        <v>17.489999999999998</v>
      </c>
    </row>
    <row r="429" spans="1:4" ht="13.8">
      <c r="A429" s="402">
        <v>90668</v>
      </c>
      <c r="B429" s="402" t="s">
        <v>12332</v>
      </c>
      <c r="C429" s="402" t="s">
        <v>12259</v>
      </c>
      <c r="D429" s="403">
        <v>32.15</v>
      </c>
    </row>
    <row r="430" spans="1:4" ht="13.8">
      <c r="A430" s="402">
        <v>90674</v>
      </c>
      <c r="B430" s="402" t="s">
        <v>12333</v>
      </c>
      <c r="C430" s="402" t="s">
        <v>12259</v>
      </c>
      <c r="D430" s="403">
        <v>669.53</v>
      </c>
    </row>
    <row r="431" spans="1:4" ht="13.8">
      <c r="A431" s="402">
        <v>90680</v>
      </c>
      <c r="B431" s="402" t="s">
        <v>12334</v>
      </c>
      <c r="C431" s="402" t="s">
        <v>12259</v>
      </c>
      <c r="D431" s="403">
        <v>406.07</v>
      </c>
    </row>
    <row r="432" spans="1:4" ht="13.8">
      <c r="A432" s="402">
        <v>90686</v>
      </c>
      <c r="B432" s="402" t="s">
        <v>12335</v>
      </c>
      <c r="C432" s="402" t="s">
        <v>12259</v>
      </c>
      <c r="D432" s="403">
        <v>159.15</v>
      </c>
    </row>
    <row r="433" spans="1:4" ht="13.8">
      <c r="A433" s="402">
        <v>90692</v>
      </c>
      <c r="B433" s="402" t="s">
        <v>12336</v>
      </c>
      <c r="C433" s="402" t="s">
        <v>12259</v>
      </c>
      <c r="D433" s="403">
        <v>133.21</v>
      </c>
    </row>
    <row r="434" spans="1:4" ht="13.8">
      <c r="A434" s="402">
        <v>90964</v>
      </c>
      <c r="B434" s="402" t="s">
        <v>12337</v>
      </c>
      <c r="C434" s="402" t="s">
        <v>12259</v>
      </c>
      <c r="D434" s="403">
        <v>31.61</v>
      </c>
    </row>
    <row r="435" spans="1:4" ht="13.8">
      <c r="A435" s="402">
        <v>90972</v>
      </c>
      <c r="B435" s="402" t="s">
        <v>12338</v>
      </c>
      <c r="C435" s="402" t="s">
        <v>12259</v>
      </c>
      <c r="D435" s="403">
        <v>75.45</v>
      </c>
    </row>
    <row r="436" spans="1:4" ht="13.8">
      <c r="A436" s="402">
        <v>90979</v>
      </c>
      <c r="B436" s="402" t="s">
        <v>12339</v>
      </c>
      <c r="C436" s="402" t="s">
        <v>12259</v>
      </c>
      <c r="D436" s="403">
        <v>194.83</v>
      </c>
    </row>
    <row r="437" spans="1:4" ht="13.8">
      <c r="A437" s="402">
        <v>90991</v>
      </c>
      <c r="B437" s="402" t="s">
        <v>12340</v>
      </c>
      <c r="C437" s="402" t="s">
        <v>12259</v>
      </c>
      <c r="D437" s="403">
        <v>204.13</v>
      </c>
    </row>
    <row r="438" spans="1:4" ht="13.8">
      <c r="A438" s="402">
        <v>90999</v>
      </c>
      <c r="B438" s="402" t="s">
        <v>12341</v>
      </c>
      <c r="C438" s="402" t="s">
        <v>12259</v>
      </c>
      <c r="D438" s="403">
        <v>99.51</v>
      </c>
    </row>
    <row r="439" spans="1:4" ht="13.8">
      <c r="A439" s="402">
        <v>91031</v>
      </c>
      <c r="B439" s="402" t="s">
        <v>12342</v>
      </c>
      <c r="C439" s="402" t="s">
        <v>12259</v>
      </c>
      <c r="D439" s="403">
        <v>252.18</v>
      </c>
    </row>
    <row r="440" spans="1:4" ht="13.8">
      <c r="A440" s="402">
        <v>91277</v>
      </c>
      <c r="B440" s="402" t="s">
        <v>12343</v>
      </c>
      <c r="C440" s="402" t="s">
        <v>12259</v>
      </c>
      <c r="D440" s="403">
        <v>9.2799999999999994</v>
      </c>
    </row>
    <row r="441" spans="1:4" ht="13.8">
      <c r="A441" s="402">
        <v>91283</v>
      </c>
      <c r="B441" s="402" t="s">
        <v>12344</v>
      </c>
      <c r="C441" s="402" t="s">
        <v>12259</v>
      </c>
      <c r="D441" s="403">
        <v>10.1</v>
      </c>
    </row>
    <row r="442" spans="1:4" ht="13.8">
      <c r="A442" s="402">
        <v>91386</v>
      </c>
      <c r="B442" s="402" t="s">
        <v>12345</v>
      </c>
      <c r="C442" s="402" t="s">
        <v>12259</v>
      </c>
      <c r="D442" s="403">
        <v>262.64</v>
      </c>
    </row>
    <row r="443" spans="1:4" ht="13.8">
      <c r="A443" s="402">
        <v>91533</v>
      </c>
      <c r="B443" s="402" t="s">
        <v>12346</v>
      </c>
      <c r="C443" s="402" t="s">
        <v>12259</v>
      </c>
      <c r="D443" s="403">
        <v>41.51</v>
      </c>
    </row>
    <row r="444" spans="1:4" ht="13.8">
      <c r="A444" s="402">
        <v>91634</v>
      </c>
      <c r="B444" s="402" t="s">
        <v>12347</v>
      </c>
      <c r="C444" s="402" t="s">
        <v>12259</v>
      </c>
      <c r="D444" s="403">
        <v>228.75</v>
      </c>
    </row>
    <row r="445" spans="1:4" ht="13.8">
      <c r="A445" s="402">
        <v>91645</v>
      </c>
      <c r="B445" s="402" t="s">
        <v>12348</v>
      </c>
      <c r="C445" s="402" t="s">
        <v>12259</v>
      </c>
      <c r="D445" s="403">
        <v>456.43</v>
      </c>
    </row>
    <row r="446" spans="1:4" ht="13.8">
      <c r="A446" s="402">
        <v>91692</v>
      </c>
      <c r="B446" s="402" t="s">
        <v>12349</v>
      </c>
      <c r="C446" s="402" t="s">
        <v>12259</v>
      </c>
      <c r="D446" s="403">
        <v>35.49</v>
      </c>
    </row>
    <row r="447" spans="1:4" ht="13.8">
      <c r="A447" s="402">
        <v>92043</v>
      </c>
      <c r="B447" s="402" t="s">
        <v>12350</v>
      </c>
      <c r="C447" s="402" t="s">
        <v>12259</v>
      </c>
      <c r="D447" s="403">
        <v>13.19</v>
      </c>
    </row>
    <row r="448" spans="1:4" ht="13.8">
      <c r="A448" s="402">
        <v>92106</v>
      </c>
      <c r="B448" s="402" t="s">
        <v>12351</v>
      </c>
      <c r="C448" s="402" t="s">
        <v>12259</v>
      </c>
      <c r="D448" s="403">
        <v>329.03</v>
      </c>
    </row>
    <row r="449" spans="1:4" ht="13.8">
      <c r="A449" s="402">
        <v>92112</v>
      </c>
      <c r="B449" s="402" t="s">
        <v>12352</v>
      </c>
      <c r="C449" s="402" t="s">
        <v>12259</v>
      </c>
      <c r="D449" s="403">
        <v>3.84</v>
      </c>
    </row>
    <row r="450" spans="1:4" ht="13.8">
      <c r="A450" s="402">
        <v>92118</v>
      </c>
      <c r="B450" s="402" t="s">
        <v>12353</v>
      </c>
      <c r="C450" s="402" t="s">
        <v>12259</v>
      </c>
      <c r="D450" s="403">
        <v>0.51</v>
      </c>
    </row>
    <row r="451" spans="1:4" ht="13.8">
      <c r="A451" s="402">
        <v>92138</v>
      </c>
      <c r="B451" s="402" t="s">
        <v>12354</v>
      </c>
      <c r="C451" s="402" t="s">
        <v>12259</v>
      </c>
      <c r="D451" s="403">
        <v>94.44</v>
      </c>
    </row>
    <row r="452" spans="1:4" ht="13.8">
      <c r="A452" s="402">
        <v>92145</v>
      </c>
      <c r="B452" s="402" t="s">
        <v>12355</v>
      </c>
      <c r="C452" s="402" t="s">
        <v>12259</v>
      </c>
      <c r="D452" s="403">
        <v>77.23</v>
      </c>
    </row>
    <row r="453" spans="1:4" ht="13.8">
      <c r="A453" s="402">
        <v>92242</v>
      </c>
      <c r="B453" s="402" t="s">
        <v>12356</v>
      </c>
      <c r="C453" s="402" t="s">
        <v>12259</v>
      </c>
      <c r="D453" s="403">
        <v>396.22</v>
      </c>
    </row>
    <row r="454" spans="1:4" ht="13.8">
      <c r="A454" s="402">
        <v>92716</v>
      </c>
      <c r="B454" s="402" t="s">
        <v>12357</v>
      </c>
      <c r="C454" s="402" t="s">
        <v>12259</v>
      </c>
      <c r="D454" s="403">
        <v>102.14</v>
      </c>
    </row>
    <row r="455" spans="1:4" ht="13.8">
      <c r="A455" s="402">
        <v>92960</v>
      </c>
      <c r="B455" s="402" t="s">
        <v>12358</v>
      </c>
      <c r="C455" s="402" t="s">
        <v>12259</v>
      </c>
      <c r="D455" s="403">
        <v>18.63</v>
      </c>
    </row>
    <row r="456" spans="1:4" ht="13.8">
      <c r="A456" s="402">
        <v>92966</v>
      </c>
      <c r="B456" s="402" t="s">
        <v>12359</v>
      </c>
      <c r="C456" s="402" t="s">
        <v>12259</v>
      </c>
      <c r="D456" s="403">
        <v>28.65</v>
      </c>
    </row>
    <row r="457" spans="1:4" ht="13.8">
      <c r="A457" s="402">
        <v>93224</v>
      </c>
      <c r="B457" s="402" t="s">
        <v>12360</v>
      </c>
      <c r="C457" s="402" t="s">
        <v>12259</v>
      </c>
      <c r="D457" s="403">
        <v>993.64</v>
      </c>
    </row>
    <row r="458" spans="1:4" ht="13.8">
      <c r="A458" s="402">
        <v>93233</v>
      </c>
      <c r="B458" s="402" t="s">
        <v>12361</v>
      </c>
      <c r="C458" s="402" t="s">
        <v>12259</v>
      </c>
      <c r="D458" s="403">
        <v>5.58</v>
      </c>
    </row>
    <row r="459" spans="1:4" ht="13.8">
      <c r="A459" s="402">
        <v>93272</v>
      </c>
      <c r="B459" s="402" t="s">
        <v>12362</v>
      </c>
      <c r="C459" s="402" t="s">
        <v>12259</v>
      </c>
      <c r="D459" s="403">
        <v>111.52</v>
      </c>
    </row>
    <row r="460" spans="1:4" ht="13.8">
      <c r="A460" s="402">
        <v>93281</v>
      </c>
      <c r="B460" s="402" t="s">
        <v>12363</v>
      </c>
      <c r="C460" s="402" t="s">
        <v>12259</v>
      </c>
      <c r="D460" s="403">
        <v>26.72</v>
      </c>
    </row>
    <row r="461" spans="1:4" ht="13.8">
      <c r="A461" s="402">
        <v>93287</v>
      </c>
      <c r="B461" s="402" t="s">
        <v>12364</v>
      </c>
      <c r="C461" s="402" t="s">
        <v>12259</v>
      </c>
      <c r="D461" s="403">
        <v>347.9</v>
      </c>
    </row>
    <row r="462" spans="1:4" ht="13.8">
      <c r="A462" s="402">
        <v>93402</v>
      </c>
      <c r="B462" s="402" t="s">
        <v>12365</v>
      </c>
      <c r="C462" s="402" t="s">
        <v>12259</v>
      </c>
      <c r="D462" s="403">
        <v>263.33999999999997</v>
      </c>
    </row>
    <row r="463" spans="1:4" ht="13.8">
      <c r="A463" s="402">
        <v>93408</v>
      </c>
      <c r="B463" s="402" t="s">
        <v>12366</v>
      </c>
      <c r="C463" s="402" t="s">
        <v>12259</v>
      </c>
      <c r="D463" s="403">
        <v>91.24</v>
      </c>
    </row>
    <row r="464" spans="1:4" ht="13.8">
      <c r="A464" s="402">
        <v>93415</v>
      </c>
      <c r="B464" s="402" t="s">
        <v>12367</v>
      </c>
      <c r="C464" s="402" t="s">
        <v>12259</v>
      </c>
      <c r="D464" s="403">
        <v>15.02</v>
      </c>
    </row>
    <row r="465" spans="1:4" ht="13.8">
      <c r="A465" s="402">
        <v>93421</v>
      </c>
      <c r="B465" s="402" t="s">
        <v>12368</v>
      </c>
      <c r="C465" s="402" t="s">
        <v>12259</v>
      </c>
      <c r="D465" s="403">
        <v>74.42</v>
      </c>
    </row>
    <row r="466" spans="1:4" ht="13.8">
      <c r="A466" s="402">
        <v>93427</v>
      </c>
      <c r="B466" s="402" t="s">
        <v>12369</v>
      </c>
      <c r="C466" s="402" t="s">
        <v>12259</v>
      </c>
      <c r="D466" s="403">
        <v>168.05</v>
      </c>
    </row>
    <row r="467" spans="1:4" ht="13.8">
      <c r="A467" s="402">
        <v>93433</v>
      </c>
      <c r="B467" s="402" t="s">
        <v>12370</v>
      </c>
      <c r="C467" s="402" t="s">
        <v>12259</v>
      </c>
      <c r="D467" s="403">
        <v>2614.16</v>
      </c>
    </row>
    <row r="468" spans="1:4" ht="13.8">
      <c r="A468" s="402">
        <v>93439</v>
      </c>
      <c r="B468" s="402" t="s">
        <v>12371</v>
      </c>
      <c r="C468" s="402" t="s">
        <v>12259</v>
      </c>
      <c r="D468" s="403">
        <v>252.25</v>
      </c>
    </row>
    <row r="469" spans="1:4" ht="13.8">
      <c r="A469" s="402">
        <v>95121</v>
      </c>
      <c r="B469" s="402" t="s">
        <v>12372</v>
      </c>
      <c r="C469" s="402" t="s">
        <v>12259</v>
      </c>
      <c r="D469" s="403">
        <v>371.88</v>
      </c>
    </row>
    <row r="470" spans="1:4" ht="13.8">
      <c r="A470" s="402">
        <v>95127</v>
      </c>
      <c r="B470" s="402" t="s">
        <v>12373</v>
      </c>
      <c r="C470" s="402" t="s">
        <v>12259</v>
      </c>
      <c r="D470" s="403">
        <v>218.29</v>
      </c>
    </row>
    <row r="471" spans="1:4" ht="13.8">
      <c r="A471" s="402">
        <v>95133</v>
      </c>
      <c r="B471" s="402" t="s">
        <v>12374</v>
      </c>
      <c r="C471" s="402" t="s">
        <v>12259</v>
      </c>
      <c r="D471" s="403">
        <v>182.56</v>
      </c>
    </row>
    <row r="472" spans="1:4" ht="13.8">
      <c r="A472" s="402">
        <v>95139</v>
      </c>
      <c r="B472" s="402" t="s">
        <v>12375</v>
      </c>
      <c r="C472" s="402" t="s">
        <v>12259</v>
      </c>
      <c r="D472" s="403">
        <v>0.05</v>
      </c>
    </row>
    <row r="473" spans="1:4" ht="13.8">
      <c r="A473" s="402">
        <v>95212</v>
      </c>
      <c r="B473" s="402" t="s">
        <v>12376</v>
      </c>
      <c r="C473" s="402" t="s">
        <v>12259</v>
      </c>
      <c r="D473" s="403">
        <v>121.51</v>
      </c>
    </row>
    <row r="474" spans="1:4" ht="13.8">
      <c r="A474" s="402">
        <v>95258</v>
      </c>
      <c r="B474" s="402" t="s">
        <v>12377</v>
      </c>
      <c r="C474" s="402" t="s">
        <v>12259</v>
      </c>
      <c r="D474" s="403">
        <v>28.15</v>
      </c>
    </row>
    <row r="475" spans="1:4" ht="13.8">
      <c r="A475" s="402">
        <v>95264</v>
      </c>
      <c r="B475" s="402" t="s">
        <v>12378</v>
      </c>
      <c r="C475" s="402" t="s">
        <v>12259</v>
      </c>
      <c r="D475" s="403">
        <v>5.69</v>
      </c>
    </row>
    <row r="476" spans="1:4" ht="13.8">
      <c r="A476" s="402">
        <v>95270</v>
      </c>
      <c r="B476" s="402" t="s">
        <v>12379</v>
      </c>
      <c r="C476" s="402" t="s">
        <v>12259</v>
      </c>
      <c r="D476" s="403">
        <v>9.2100000000000009</v>
      </c>
    </row>
    <row r="477" spans="1:4" ht="13.8">
      <c r="A477" s="402">
        <v>95276</v>
      </c>
      <c r="B477" s="402" t="s">
        <v>12380</v>
      </c>
      <c r="C477" s="402" t="s">
        <v>12259</v>
      </c>
      <c r="D477" s="403">
        <v>3.18</v>
      </c>
    </row>
    <row r="478" spans="1:4" ht="13.8">
      <c r="A478" s="402">
        <v>95282</v>
      </c>
      <c r="B478" s="402" t="s">
        <v>12381</v>
      </c>
      <c r="C478" s="402" t="s">
        <v>12259</v>
      </c>
      <c r="D478" s="403">
        <v>9.34</v>
      </c>
    </row>
    <row r="479" spans="1:4" ht="13.8">
      <c r="A479" s="402">
        <v>95620</v>
      </c>
      <c r="B479" s="402" t="s">
        <v>12382</v>
      </c>
      <c r="C479" s="402" t="s">
        <v>12259</v>
      </c>
      <c r="D479" s="403">
        <v>27.58</v>
      </c>
    </row>
    <row r="480" spans="1:4" ht="13.8">
      <c r="A480" s="402">
        <v>95631</v>
      </c>
      <c r="B480" s="402" t="s">
        <v>12383</v>
      </c>
      <c r="C480" s="402" t="s">
        <v>12259</v>
      </c>
      <c r="D480" s="403">
        <v>224.8</v>
      </c>
    </row>
    <row r="481" spans="1:4" ht="13.8">
      <c r="A481" s="402">
        <v>95702</v>
      </c>
      <c r="B481" s="402" t="s">
        <v>12384</v>
      </c>
      <c r="C481" s="402" t="s">
        <v>12259</v>
      </c>
      <c r="D481" s="403">
        <v>47.57</v>
      </c>
    </row>
    <row r="482" spans="1:4" ht="13.8">
      <c r="A482" s="402">
        <v>95708</v>
      </c>
      <c r="B482" s="402" t="s">
        <v>12385</v>
      </c>
      <c r="C482" s="402" t="s">
        <v>12259</v>
      </c>
      <c r="D482" s="403">
        <v>146.63</v>
      </c>
    </row>
    <row r="483" spans="1:4" ht="13.8">
      <c r="A483" s="402">
        <v>95714</v>
      </c>
      <c r="B483" s="402" t="s">
        <v>12386</v>
      </c>
      <c r="C483" s="402" t="s">
        <v>12259</v>
      </c>
      <c r="D483" s="403">
        <v>253.45</v>
      </c>
    </row>
    <row r="484" spans="1:4" ht="13.8">
      <c r="A484" s="402">
        <v>95720</v>
      </c>
      <c r="B484" s="402" t="s">
        <v>12387</v>
      </c>
      <c r="C484" s="402" t="s">
        <v>12259</v>
      </c>
      <c r="D484" s="403">
        <v>248.58</v>
      </c>
    </row>
    <row r="485" spans="1:4" ht="13.8">
      <c r="A485" s="402">
        <v>95872</v>
      </c>
      <c r="B485" s="402" t="s">
        <v>12388</v>
      </c>
      <c r="C485" s="402" t="s">
        <v>12259</v>
      </c>
      <c r="D485" s="403">
        <v>284.8</v>
      </c>
    </row>
    <row r="486" spans="1:4" ht="13.8">
      <c r="A486" s="402">
        <v>96013</v>
      </c>
      <c r="B486" s="402" t="s">
        <v>12389</v>
      </c>
      <c r="C486" s="402" t="s">
        <v>12259</v>
      </c>
      <c r="D486" s="403">
        <v>187.56</v>
      </c>
    </row>
    <row r="487" spans="1:4" ht="13.8">
      <c r="A487" s="402">
        <v>96020</v>
      </c>
      <c r="B487" s="402" t="s">
        <v>12390</v>
      </c>
      <c r="C487" s="402" t="s">
        <v>12259</v>
      </c>
      <c r="D487" s="403">
        <v>187.09</v>
      </c>
    </row>
    <row r="488" spans="1:4" ht="13.8">
      <c r="A488" s="402">
        <v>96028</v>
      </c>
      <c r="B488" s="402" t="s">
        <v>12391</v>
      </c>
      <c r="C488" s="402" t="s">
        <v>12259</v>
      </c>
      <c r="D488" s="403">
        <v>144.97</v>
      </c>
    </row>
    <row r="489" spans="1:4" ht="13.8">
      <c r="A489" s="402">
        <v>96035</v>
      </c>
      <c r="B489" s="402" t="s">
        <v>12392</v>
      </c>
      <c r="C489" s="402" t="s">
        <v>12259</v>
      </c>
      <c r="D489" s="403">
        <v>273.08</v>
      </c>
    </row>
    <row r="490" spans="1:4" ht="13.8">
      <c r="A490" s="402">
        <v>96157</v>
      </c>
      <c r="B490" s="402" t="s">
        <v>12393</v>
      </c>
      <c r="C490" s="402" t="s">
        <v>12259</v>
      </c>
      <c r="D490" s="403">
        <v>145.44</v>
      </c>
    </row>
    <row r="491" spans="1:4" ht="13.8">
      <c r="A491" s="402">
        <v>96158</v>
      </c>
      <c r="B491" s="402" t="s">
        <v>12394</v>
      </c>
      <c r="C491" s="402" t="s">
        <v>12259</v>
      </c>
      <c r="D491" s="403">
        <v>146.1</v>
      </c>
    </row>
    <row r="492" spans="1:4" ht="13.8">
      <c r="A492" s="402">
        <v>96245</v>
      </c>
      <c r="B492" s="402" t="s">
        <v>12395</v>
      </c>
      <c r="C492" s="402" t="s">
        <v>12259</v>
      </c>
      <c r="D492" s="403">
        <v>124.41</v>
      </c>
    </row>
    <row r="493" spans="1:4" ht="13.8">
      <c r="A493" s="402">
        <v>96463</v>
      </c>
      <c r="B493" s="402" t="s">
        <v>12396</v>
      </c>
      <c r="C493" s="402" t="s">
        <v>12259</v>
      </c>
      <c r="D493" s="403">
        <v>212.99</v>
      </c>
    </row>
    <row r="494" spans="1:4" ht="13.8">
      <c r="A494" s="402">
        <v>98764</v>
      </c>
      <c r="B494" s="402" t="s">
        <v>12397</v>
      </c>
      <c r="C494" s="402" t="s">
        <v>12259</v>
      </c>
      <c r="D494" s="403">
        <v>4.43</v>
      </c>
    </row>
    <row r="495" spans="1:4" ht="13.8">
      <c r="A495" s="402">
        <v>99833</v>
      </c>
      <c r="B495" s="402" t="s">
        <v>12398</v>
      </c>
      <c r="C495" s="402" t="s">
        <v>12259</v>
      </c>
      <c r="D495" s="403">
        <v>2.06</v>
      </c>
    </row>
    <row r="496" spans="1:4" ht="13.8">
      <c r="A496" s="402">
        <v>100641</v>
      </c>
      <c r="B496" s="402" t="s">
        <v>12399</v>
      </c>
      <c r="C496" s="402" t="s">
        <v>12259</v>
      </c>
      <c r="D496" s="403">
        <v>4720.37</v>
      </c>
    </row>
    <row r="497" spans="1:4" ht="13.8">
      <c r="A497" s="402">
        <v>100647</v>
      </c>
      <c r="B497" s="402" t="s">
        <v>12400</v>
      </c>
      <c r="C497" s="402" t="s">
        <v>12259</v>
      </c>
      <c r="D497" s="403">
        <v>6506.33</v>
      </c>
    </row>
    <row r="498" spans="1:4" ht="13.8">
      <c r="A498" s="402">
        <v>102275</v>
      </c>
      <c r="B498" s="402" t="s">
        <v>12401</v>
      </c>
      <c r="C498" s="402" t="s">
        <v>12259</v>
      </c>
      <c r="D498" s="403">
        <v>28.12</v>
      </c>
    </row>
    <row r="499" spans="1:4" ht="13.8">
      <c r="A499" s="402">
        <v>104091</v>
      </c>
      <c r="B499" s="402" t="s">
        <v>12402</v>
      </c>
      <c r="C499" s="402" t="s">
        <v>12259</v>
      </c>
      <c r="D499" s="403">
        <v>0.76</v>
      </c>
    </row>
    <row r="500" spans="1:4" ht="13.8">
      <c r="A500" s="402">
        <v>104097</v>
      </c>
      <c r="B500" s="402" t="s">
        <v>12403</v>
      </c>
      <c r="C500" s="402" t="s">
        <v>12259</v>
      </c>
      <c r="D500" s="403">
        <v>1.04</v>
      </c>
    </row>
    <row r="501" spans="1:4" ht="13.8">
      <c r="A501" s="402">
        <v>5632</v>
      </c>
      <c r="B501" s="402" t="s">
        <v>12404</v>
      </c>
      <c r="C501" s="402" t="s">
        <v>12405</v>
      </c>
      <c r="D501" s="403">
        <v>92.7</v>
      </c>
    </row>
    <row r="502" spans="1:4" ht="13.8">
      <c r="A502" s="402">
        <v>5679</v>
      </c>
      <c r="B502" s="402" t="s">
        <v>12406</v>
      </c>
      <c r="C502" s="402" t="s">
        <v>12405</v>
      </c>
      <c r="D502" s="403">
        <v>67.959999999999994</v>
      </c>
    </row>
    <row r="503" spans="1:4" ht="13.8">
      <c r="A503" s="402">
        <v>5681</v>
      </c>
      <c r="B503" s="402" t="s">
        <v>12407</v>
      </c>
      <c r="C503" s="402" t="s">
        <v>12405</v>
      </c>
      <c r="D503" s="403">
        <v>64.5</v>
      </c>
    </row>
    <row r="504" spans="1:4" ht="13.8">
      <c r="A504" s="402">
        <v>5685</v>
      </c>
      <c r="B504" s="402" t="s">
        <v>12408</v>
      </c>
      <c r="C504" s="402" t="s">
        <v>12405</v>
      </c>
      <c r="D504" s="403">
        <v>62.57</v>
      </c>
    </row>
    <row r="505" spans="1:4" ht="13.8">
      <c r="A505" s="402">
        <v>5690</v>
      </c>
      <c r="B505" s="402" t="s">
        <v>12409</v>
      </c>
      <c r="C505" s="402" t="s">
        <v>12405</v>
      </c>
      <c r="D505" s="403">
        <v>4.09</v>
      </c>
    </row>
    <row r="506" spans="1:4" ht="13.8">
      <c r="A506" s="402">
        <v>5806</v>
      </c>
      <c r="B506" s="402" t="s">
        <v>12410</v>
      </c>
      <c r="C506" s="402" t="s">
        <v>12405</v>
      </c>
      <c r="D506" s="403">
        <v>0.37</v>
      </c>
    </row>
    <row r="507" spans="1:4" ht="13.8">
      <c r="A507" s="402">
        <v>5826</v>
      </c>
      <c r="B507" s="402" t="s">
        <v>12411</v>
      </c>
      <c r="C507" s="402" t="s">
        <v>12405</v>
      </c>
      <c r="D507" s="403">
        <v>61.56</v>
      </c>
    </row>
    <row r="508" spans="1:4" ht="13.8">
      <c r="A508" s="402">
        <v>5829</v>
      </c>
      <c r="B508" s="402" t="s">
        <v>12412</v>
      </c>
      <c r="C508" s="402" t="s">
        <v>12405</v>
      </c>
      <c r="D508" s="403">
        <v>162.63</v>
      </c>
    </row>
    <row r="509" spans="1:4" ht="13.8">
      <c r="A509" s="402">
        <v>5837</v>
      </c>
      <c r="B509" s="402" t="s">
        <v>12413</v>
      </c>
      <c r="C509" s="402" t="s">
        <v>12405</v>
      </c>
      <c r="D509" s="403">
        <v>135.68</v>
      </c>
    </row>
    <row r="510" spans="1:4" ht="13.8">
      <c r="A510" s="402">
        <v>5841</v>
      </c>
      <c r="B510" s="402" t="s">
        <v>12414</v>
      </c>
      <c r="C510" s="402" t="s">
        <v>12405</v>
      </c>
      <c r="D510" s="403">
        <v>4.68</v>
      </c>
    </row>
    <row r="511" spans="1:4" ht="13.8">
      <c r="A511" s="402">
        <v>5845</v>
      </c>
      <c r="B511" s="402" t="s">
        <v>12415</v>
      </c>
      <c r="C511" s="402" t="s">
        <v>12405</v>
      </c>
      <c r="D511" s="403">
        <v>62.26</v>
      </c>
    </row>
    <row r="512" spans="1:4" ht="13.8">
      <c r="A512" s="402">
        <v>5849</v>
      </c>
      <c r="B512" s="402" t="s">
        <v>12416</v>
      </c>
      <c r="C512" s="402" t="s">
        <v>12405</v>
      </c>
      <c r="D512" s="403">
        <v>93.3</v>
      </c>
    </row>
    <row r="513" spans="1:4" ht="13.8">
      <c r="A513" s="402">
        <v>5853</v>
      </c>
      <c r="B513" s="402" t="s">
        <v>12417</v>
      </c>
      <c r="C513" s="402" t="s">
        <v>12405</v>
      </c>
      <c r="D513" s="403">
        <v>93.67</v>
      </c>
    </row>
    <row r="514" spans="1:4" ht="13.8">
      <c r="A514" s="402">
        <v>5857</v>
      </c>
      <c r="B514" s="402" t="s">
        <v>12418</v>
      </c>
      <c r="C514" s="402" t="s">
        <v>12405</v>
      </c>
      <c r="D514" s="403">
        <v>229.25</v>
      </c>
    </row>
    <row r="515" spans="1:4" ht="13.8">
      <c r="A515" s="402">
        <v>5865</v>
      </c>
      <c r="B515" s="402" t="s">
        <v>12419</v>
      </c>
      <c r="C515" s="402" t="s">
        <v>12405</v>
      </c>
      <c r="D515" s="403">
        <v>11.72</v>
      </c>
    </row>
    <row r="516" spans="1:4" ht="13.8">
      <c r="A516" s="402">
        <v>5869</v>
      </c>
      <c r="B516" s="402" t="s">
        <v>12420</v>
      </c>
      <c r="C516" s="402" t="s">
        <v>12405</v>
      </c>
      <c r="D516" s="403">
        <v>71.42</v>
      </c>
    </row>
    <row r="517" spans="1:4" ht="13.8">
      <c r="A517" s="402">
        <v>5877</v>
      </c>
      <c r="B517" s="402" t="s">
        <v>12421</v>
      </c>
      <c r="C517" s="402" t="s">
        <v>12405</v>
      </c>
      <c r="D517" s="403">
        <v>66.86</v>
      </c>
    </row>
    <row r="518" spans="1:4" ht="13.8">
      <c r="A518" s="402">
        <v>5881</v>
      </c>
      <c r="B518" s="402" t="s">
        <v>12422</v>
      </c>
      <c r="C518" s="402" t="s">
        <v>12405</v>
      </c>
      <c r="D518" s="403">
        <v>76.8</v>
      </c>
    </row>
    <row r="519" spans="1:4" ht="13.8">
      <c r="A519" s="402">
        <v>5884</v>
      </c>
      <c r="B519" s="402" t="s">
        <v>12423</v>
      </c>
      <c r="C519" s="402" t="s">
        <v>12405</v>
      </c>
      <c r="D519" s="403">
        <v>52.61</v>
      </c>
    </row>
    <row r="520" spans="1:4" ht="13.8">
      <c r="A520" s="402">
        <v>5892</v>
      </c>
      <c r="B520" s="402" t="s">
        <v>12424</v>
      </c>
      <c r="C520" s="402" t="s">
        <v>12405</v>
      </c>
      <c r="D520" s="403">
        <v>56.26</v>
      </c>
    </row>
    <row r="521" spans="1:4" ht="13.8">
      <c r="A521" s="402">
        <v>5896</v>
      </c>
      <c r="B521" s="402" t="s">
        <v>12425</v>
      </c>
      <c r="C521" s="402" t="s">
        <v>12405</v>
      </c>
      <c r="D521" s="403">
        <v>58.9</v>
      </c>
    </row>
    <row r="522" spans="1:4" ht="13.8">
      <c r="A522" s="402">
        <v>5903</v>
      </c>
      <c r="B522" s="402" t="s">
        <v>12426</v>
      </c>
      <c r="C522" s="402" t="s">
        <v>12405</v>
      </c>
      <c r="D522" s="403">
        <v>72.84</v>
      </c>
    </row>
    <row r="523" spans="1:4" ht="13.8">
      <c r="A523" s="402">
        <v>5911</v>
      </c>
      <c r="B523" s="402" t="s">
        <v>12427</v>
      </c>
      <c r="C523" s="402" t="s">
        <v>12405</v>
      </c>
      <c r="D523" s="403">
        <v>25.65</v>
      </c>
    </row>
    <row r="524" spans="1:4" ht="13.8">
      <c r="A524" s="402">
        <v>5923</v>
      </c>
      <c r="B524" s="402" t="s">
        <v>12428</v>
      </c>
      <c r="C524" s="402" t="s">
        <v>12405</v>
      </c>
      <c r="D524" s="403">
        <v>3.2</v>
      </c>
    </row>
    <row r="525" spans="1:4" ht="13.8">
      <c r="A525" s="402">
        <v>5930</v>
      </c>
      <c r="B525" s="402" t="s">
        <v>12429</v>
      </c>
      <c r="C525" s="402" t="s">
        <v>12405</v>
      </c>
      <c r="D525" s="403">
        <v>72.72</v>
      </c>
    </row>
    <row r="526" spans="1:4" ht="13.8">
      <c r="A526" s="402">
        <v>5934</v>
      </c>
      <c r="B526" s="402" t="s">
        <v>12430</v>
      </c>
      <c r="C526" s="402" t="s">
        <v>12405</v>
      </c>
      <c r="D526" s="403">
        <v>103.61</v>
      </c>
    </row>
    <row r="527" spans="1:4" ht="13.8">
      <c r="A527" s="402">
        <v>5942</v>
      </c>
      <c r="B527" s="402" t="s">
        <v>12431</v>
      </c>
      <c r="C527" s="402" t="s">
        <v>12405</v>
      </c>
      <c r="D527" s="403">
        <v>83.79</v>
      </c>
    </row>
    <row r="528" spans="1:4" ht="13.8">
      <c r="A528" s="402">
        <v>5946</v>
      </c>
      <c r="B528" s="402" t="s">
        <v>12432</v>
      </c>
      <c r="C528" s="402" t="s">
        <v>12405</v>
      </c>
      <c r="D528" s="403">
        <v>104.59</v>
      </c>
    </row>
    <row r="529" spans="1:4" ht="13.8">
      <c r="A529" s="402">
        <v>5952</v>
      </c>
      <c r="B529" s="402" t="s">
        <v>12433</v>
      </c>
      <c r="C529" s="402" t="s">
        <v>12405</v>
      </c>
      <c r="D529" s="403">
        <v>26.75</v>
      </c>
    </row>
    <row r="530" spans="1:4" ht="13.8">
      <c r="A530" s="402">
        <v>5954</v>
      </c>
      <c r="B530" s="402" t="s">
        <v>12434</v>
      </c>
      <c r="C530" s="402" t="s">
        <v>12405</v>
      </c>
      <c r="D530" s="403">
        <v>6.5</v>
      </c>
    </row>
    <row r="531" spans="1:4" ht="13.8">
      <c r="A531" s="402">
        <v>5961</v>
      </c>
      <c r="B531" s="402" t="s">
        <v>12435</v>
      </c>
      <c r="C531" s="402" t="s">
        <v>12405</v>
      </c>
      <c r="D531" s="403">
        <v>64.069999999999993</v>
      </c>
    </row>
    <row r="532" spans="1:4" ht="13.8">
      <c r="A532" s="402">
        <v>6260</v>
      </c>
      <c r="B532" s="402" t="s">
        <v>12436</v>
      </c>
      <c r="C532" s="402" t="s">
        <v>12405</v>
      </c>
      <c r="D532" s="403">
        <v>60.58</v>
      </c>
    </row>
    <row r="533" spans="1:4" ht="13.8">
      <c r="A533" s="402">
        <v>6880</v>
      </c>
      <c r="B533" s="402" t="s">
        <v>12437</v>
      </c>
      <c r="C533" s="402" t="s">
        <v>12405</v>
      </c>
      <c r="D533" s="403">
        <v>84.44</v>
      </c>
    </row>
    <row r="534" spans="1:4" ht="13.8">
      <c r="A534" s="402">
        <v>7031</v>
      </c>
      <c r="B534" s="402" t="s">
        <v>12438</v>
      </c>
      <c r="C534" s="402" t="s">
        <v>12405</v>
      </c>
      <c r="D534" s="403">
        <v>5.82</v>
      </c>
    </row>
    <row r="535" spans="1:4" ht="13.8">
      <c r="A535" s="402">
        <v>7043</v>
      </c>
      <c r="B535" s="402" t="s">
        <v>12439</v>
      </c>
      <c r="C535" s="402" t="s">
        <v>12405</v>
      </c>
      <c r="D535" s="403">
        <v>0.45</v>
      </c>
    </row>
    <row r="536" spans="1:4" ht="13.8">
      <c r="A536" s="402">
        <v>7050</v>
      </c>
      <c r="B536" s="402" t="s">
        <v>12440</v>
      </c>
      <c r="C536" s="402" t="s">
        <v>12405</v>
      </c>
      <c r="D536" s="403">
        <v>77.650000000000006</v>
      </c>
    </row>
    <row r="537" spans="1:4" ht="13.8">
      <c r="A537" s="402">
        <v>67827</v>
      </c>
      <c r="B537" s="402" t="s">
        <v>12441</v>
      </c>
      <c r="C537" s="402" t="s">
        <v>12405</v>
      </c>
      <c r="D537" s="403">
        <v>65.23</v>
      </c>
    </row>
    <row r="538" spans="1:4" ht="13.8">
      <c r="A538" s="402">
        <v>73395</v>
      </c>
      <c r="B538" s="402" t="s">
        <v>12442</v>
      </c>
      <c r="C538" s="402" t="s">
        <v>12405</v>
      </c>
      <c r="D538" s="403">
        <v>9.67</v>
      </c>
    </row>
    <row r="539" spans="1:4" ht="13.8">
      <c r="A539" s="402">
        <v>83766</v>
      </c>
      <c r="B539" s="402" t="s">
        <v>12443</v>
      </c>
      <c r="C539" s="402" t="s">
        <v>12405</v>
      </c>
      <c r="D539" s="403">
        <v>43.54</v>
      </c>
    </row>
    <row r="540" spans="1:4" ht="13.8">
      <c r="A540" s="402">
        <v>84013</v>
      </c>
      <c r="B540" s="402" t="s">
        <v>12444</v>
      </c>
      <c r="C540" s="402" t="s">
        <v>12405</v>
      </c>
      <c r="D540" s="403">
        <v>90.13</v>
      </c>
    </row>
    <row r="541" spans="1:4" ht="13.8">
      <c r="A541" s="402">
        <v>87446</v>
      </c>
      <c r="B541" s="402" t="s">
        <v>12445</v>
      </c>
      <c r="C541" s="402" t="s">
        <v>12405</v>
      </c>
      <c r="D541" s="403">
        <v>0.6</v>
      </c>
    </row>
    <row r="542" spans="1:4" ht="13.8">
      <c r="A542" s="402">
        <v>88392</v>
      </c>
      <c r="B542" s="402" t="s">
        <v>12446</v>
      </c>
      <c r="C542" s="402" t="s">
        <v>12405</v>
      </c>
      <c r="D542" s="403">
        <v>1.17</v>
      </c>
    </row>
    <row r="543" spans="1:4" ht="13.8">
      <c r="A543" s="402">
        <v>88398</v>
      </c>
      <c r="B543" s="402" t="s">
        <v>12447</v>
      </c>
      <c r="C543" s="402" t="s">
        <v>12405</v>
      </c>
      <c r="D543" s="403">
        <v>1.39</v>
      </c>
    </row>
    <row r="544" spans="1:4" ht="13.8">
      <c r="A544" s="402">
        <v>88404</v>
      </c>
      <c r="B544" s="402" t="s">
        <v>12448</v>
      </c>
      <c r="C544" s="402" t="s">
        <v>12405</v>
      </c>
      <c r="D544" s="403">
        <v>1.1100000000000001</v>
      </c>
    </row>
    <row r="545" spans="1:4" ht="13.8">
      <c r="A545" s="402">
        <v>88430</v>
      </c>
      <c r="B545" s="402" t="s">
        <v>12449</v>
      </c>
      <c r="C545" s="402" t="s">
        <v>12405</v>
      </c>
      <c r="D545" s="403">
        <v>7.63</v>
      </c>
    </row>
    <row r="546" spans="1:4" ht="13.8">
      <c r="A546" s="402">
        <v>88438</v>
      </c>
      <c r="B546" s="402" t="s">
        <v>12450</v>
      </c>
      <c r="C546" s="402" t="s">
        <v>12405</v>
      </c>
      <c r="D546" s="403">
        <v>10.130000000000001</v>
      </c>
    </row>
    <row r="547" spans="1:4" ht="13.8">
      <c r="A547" s="402">
        <v>88831</v>
      </c>
      <c r="B547" s="402" t="s">
        <v>12451</v>
      </c>
      <c r="C547" s="402" t="s">
        <v>12405</v>
      </c>
      <c r="D547" s="403">
        <v>0.43</v>
      </c>
    </row>
    <row r="548" spans="1:4" ht="13.8">
      <c r="A548" s="402">
        <v>88844</v>
      </c>
      <c r="B548" s="402" t="s">
        <v>12452</v>
      </c>
      <c r="C548" s="402" t="s">
        <v>12405</v>
      </c>
      <c r="D548" s="403">
        <v>82.19</v>
      </c>
    </row>
    <row r="549" spans="1:4" ht="13.8">
      <c r="A549" s="402">
        <v>88908</v>
      </c>
      <c r="B549" s="402" t="s">
        <v>12453</v>
      </c>
      <c r="C549" s="402" t="s">
        <v>12405</v>
      </c>
      <c r="D549" s="403">
        <v>98.98</v>
      </c>
    </row>
    <row r="550" spans="1:4" ht="13.8">
      <c r="A550" s="402">
        <v>89022</v>
      </c>
      <c r="B550" s="402" t="s">
        <v>12454</v>
      </c>
      <c r="C550" s="402" t="s">
        <v>12405</v>
      </c>
      <c r="D550" s="403">
        <v>0.56000000000000005</v>
      </c>
    </row>
    <row r="551" spans="1:4" ht="13.8">
      <c r="A551" s="402">
        <v>89027</v>
      </c>
      <c r="B551" s="402" t="s">
        <v>12455</v>
      </c>
      <c r="C551" s="402" t="s">
        <v>12405</v>
      </c>
      <c r="D551" s="403">
        <v>4.74</v>
      </c>
    </row>
    <row r="552" spans="1:4" ht="13.8">
      <c r="A552" s="402">
        <v>89031</v>
      </c>
      <c r="B552" s="402" t="s">
        <v>12456</v>
      </c>
      <c r="C552" s="402" t="s">
        <v>12405</v>
      </c>
      <c r="D552" s="403">
        <v>80.040000000000006</v>
      </c>
    </row>
    <row r="553" spans="1:4" ht="13.8">
      <c r="A553" s="402">
        <v>89036</v>
      </c>
      <c r="B553" s="402" t="s">
        <v>12457</v>
      </c>
      <c r="C553" s="402" t="s">
        <v>12405</v>
      </c>
      <c r="D553" s="403">
        <v>54.7</v>
      </c>
    </row>
    <row r="554" spans="1:4" ht="13.8">
      <c r="A554" s="402">
        <v>89218</v>
      </c>
      <c r="B554" s="402" t="s">
        <v>12458</v>
      </c>
      <c r="C554" s="402" t="s">
        <v>12405</v>
      </c>
      <c r="D554" s="403">
        <v>92.63</v>
      </c>
    </row>
    <row r="555" spans="1:4" ht="13.8">
      <c r="A555" s="402">
        <v>89226</v>
      </c>
      <c r="B555" s="402" t="s">
        <v>12459</v>
      </c>
      <c r="C555" s="402" t="s">
        <v>12405</v>
      </c>
      <c r="D555" s="403">
        <v>1.8</v>
      </c>
    </row>
    <row r="556" spans="1:4" ht="13.8">
      <c r="A556" s="402">
        <v>89235</v>
      </c>
      <c r="B556" s="402" t="s">
        <v>12460</v>
      </c>
      <c r="C556" s="402" t="s">
        <v>12405</v>
      </c>
      <c r="D556" s="403">
        <v>172.38</v>
      </c>
    </row>
    <row r="557" spans="1:4" ht="13.8">
      <c r="A557" s="402">
        <v>89243</v>
      </c>
      <c r="B557" s="402" t="s">
        <v>12461</v>
      </c>
      <c r="C557" s="402" t="s">
        <v>12405</v>
      </c>
      <c r="D557" s="403">
        <v>362.63</v>
      </c>
    </row>
    <row r="558" spans="1:4" ht="13.8">
      <c r="A558" s="402">
        <v>89251</v>
      </c>
      <c r="B558" s="402" t="s">
        <v>12462</v>
      </c>
      <c r="C558" s="402" t="s">
        <v>12405</v>
      </c>
      <c r="D558" s="403">
        <v>319.04000000000002</v>
      </c>
    </row>
    <row r="559" spans="1:4" ht="13.8">
      <c r="A559" s="402">
        <v>89258</v>
      </c>
      <c r="B559" s="402" t="s">
        <v>12463</v>
      </c>
      <c r="C559" s="402" t="s">
        <v>12405</v>
      </c>
      <c r="D559" s="403">
        <v>116.6</v>
      </c>
    </row>
    <row r="560" spans="1:4" ht="13.8">
      <c r="A560" s="402">
        <v>89273</v>
      </c>
      <c r="B560" s="402" t="s">
        <v>12464</v>
      </c>
      <c r="C560" s="402" t="s">
        <v>12405</v>
      </c>
      <c r="D560" s="403">
        <v>110.79</v>
      </c>
    </row>
    <row r="561" spans="1:4" ht="13.8">
      <c r="A561" s="402">
        <v>89279</v>
      </c>
      <c r="B561" s="402" t="s">
        <v>12465</v>
      </c>
      <c r="C561" s="402" t="s">
        <v>12405</v>
      </c>
      <c r="D561" s="403">
        <v>2.19</v>
      </c>
    </row>
    <row r="562" spans="1:4" ht="13.8">
      <c r="A562" s="402">
        <v>89877</v>
      </c>
      <c r="B562" s="402" t="s">
        <v>12466</v>
      </c>
      <c r="C562" s="402" t="s">
        <v>12405</v>
      </c>
      <c r="D562" s="403">
        <v>90.16</v>
      </c>
    </row>
    <row r="563" spans="1:4" ht="13.8">
      <c r="A563" s="402">
        <v>89884</v>
      </c>
      <c r="B563" s="402" t="s">
        <v>12467</v>
      </c>
      <c r="C563" s="402" t="s">
        <v>12405</v>
      </c>
      <c r="D563" s="403">
        <v>94.36</v>
      </c>
    </row>
    <row r="564" spans="1:4" ht="13.8">
      <c r="A564" s="402">
        <v>90587</v>
      </c>
      <c r="B564" s="402" t="s">
        <v>12468</v>
      </c>
      <c r="C564" s="402" t="s">
        <v>12405</v>
      </c>
      <c r="D564" s="403">
        <v>0.49</v>
      </c>
    </row>
    <row r="565" spans="1:4" ht="13.8">
      <c r="A565" s="402">
        <v>90626</v>
      </c>
      <c r="B565" s="402" t="s">
        <v>12469</v>
      </c>
      <c r="C565" s="402" t="s">
        <v>12405</v>
      </c>
      <c r="D565" s="403">
        <v>2.36</v>
      </c>
    </row>
    <row r="566" spans="1:4" ht="13.8">
      <c r="A566" s="402">
        <v>90632</v>
      </c>
      <c r="B566" s="402" t="s">
        <v>12470</v>
      </c>
      <c r="C566" s="402" t="s">
        <v>12405</v>
      </c>
      <c r="D566" s="403">
        <v>91.2</v>
      </c>
    </row>
    <row r="567" spans="1:4" ht="13.8">
      <c r="A567" s="402">
        <v>90638</v>
      </c>
      <c r="B567" s="402" t="s">
        <v>12471</v>
      </c>
      <c r="C567" s="402" t="s">
        <v>12405</v>
      </c>
      <c r="D567" s="403">
        <v>5.87</v>
      </c>
    </row>
    <row r="568" spans="1:4" ht="13.8">
      <c r="A568" s="402">
        <v>90644</v>
      </c>
      <c r="B568" s="402" t="s">
        <v>12472</v>
      </c>
      <c r="C568" s="402" t="s">
        <v>12405</v>
      </c>
      <c r="D568" s="403">
        <v>8.77</v>
      </c>
    </row>
    <row r="569" spans="1:4" ht="13.8">
      <c r="A569" s="402">
        <v>90651</v>
      </c>
      <c r="B569" s="402" t="s">
        <v>12473</v>
      </c>
      <c r="C569" s="402" t="s">
        <v>12405</v>
      </c>
      <c r="D569" s="403">
        <v>1.31</v>
      </c>
    </row>
    <row r="570" spans="1:4" ht="13.8">
      <c r="A570" s="402">
        <v>90657</v>
      </c>
      <c r="B570" s="402" t="s">
        <v>12474</v>
      </c>
      <c r="C570" s="402" t="s">
        <v>12405</v>
      </c>
      <c r="D570" s="403">
        <v>5.71</v>
      </c>
    </row>
    <row r="571" spans="1:4" ht="13.8">
      <c r="A571" s="402">
        <v>90663</v>
      </c>
      <c r="B571" s="402" t="s">
        <v>12475</v>
      </c>
      <c r="C571" s="402" t="s">
        <v>12405</v>
      </c>
      <c r="D571" s="403">
        <v>6.12</v>
      </c>
    </row>
    <row r="572" spans="1:4" ht="13.8">
      <c r="A572" s="402">
        <v>90669</v>
      </c>
      <c r="B572" s="402" t="s">
        <v>12476</v>
      </c>
      <c r="C572" s="402" t="s">
        <v>12405</v>
      </c>
      <c r="D572" s="403">
        <v>8.73</v>
      </c>
    </row>
    <row r="573" spans="1:4" ht="13.8">
      <c r="A573" s="402">
        <v>90675</v>
      </c>
      <c r="B573" s="402" t="s">
        <v>12477</v>
      </c>
      <c r="C573" s="402" t="s">
        <v>12405</v>
      </c>
      <c r="D573" s="403">
        <v>296.18</v>
      </c>
    </row>
    <row r="574" spans="1:4" ht="13.8">
      <c r="A574" s="402">
        <v>90681</v>
      </c>
      <c r="B574" s="402" t="s">
        <v>12478</v>
      </c>
      <c r="C574" s="402" t="s">
        <v>12405</v>
      </c>
      <c r="D574" s="403">
        <v>177.69</v>
      </c>
    </row>
    <row r="575" spans="1:4" ht="13.8">
      <c r="A575" s="402">
        <v>90687</v>
      </c>
      <c r="B575" s="402" t="s">
        <v>12479</v>
      </c>
      <c r="C575" s="402" t="s">
        <v>12405</v>
      </c>
      <c r="D575" s="403">
        <v>68.510000000000005</v>
      </c>
    </row>
    <row r="576" spans="1:4" ht="13.8">
      <c r="A576" s="402">
        <v>90693</v>
      </c>
      <c r="B576" s="402" t="s">
        <v>12480</v>
      </c>
      <c r="C576" s="402" t="s">
        <v>12405</v>
      </c>
      <c r="D576" s="403">
        <v>61.79</v>
      </c>
    </row>
    <row r="577" spans="1:4" ht="13.8">
      <c r="A577" s="402">
        <v>90965</v>
      </c>
      <c r="B577" s="402" t="s">
        <v>12481</v>
      </c>
      <c r="C577" s="402" t="s">
        <v>12405</v>
      </c>
      <c r="D577" s="403">
        <v>8.68</v>
      </c>
    </row>
    <row r="578" spans="1:4" ht="13.8">
      <c r="A578" s="402">
        <v>90973</v>
      </c>
      <c r="B578" s="402" t="s">
        <v>12482</v>
      </c>
      <c r="C578" s="402" t="s">
        <v>12405</v>
      </c>
      <c r="D578" s="403">
        <v>8.7100000000000009</v>
      </c>
    </row>
    <row r="579" spans="1:4" ht="13.8">
      <c r="A579" s="402">
        <v>90982</v>
      </c>
      <c r="B579" s="402" t="s">
        <v>12483</v>
      </c>
      <c r="C579" s="402" t="s">
        <v>12405</v>
      </c>
      <c r="D579" s="403">
        <v>22.14</v>
      </c>
    </row>
    <row r="580" spans="1:4" ht="13.8">
      <c r="A580" s="402">
        <v>91001</v>
      </c>
      <c r="B580" s="402" t="s">
        <v>12484</v>
      </c>
      <c r="C580" s="402" t="s">
        <v>12405</v>
      </c>
      <c r="D580" s="403">
        <v>10.33</v>
      </c>
    </row>
    <row r="581" spans="1:4" ht="13.8">
      <c r="A581" s="402">
        <v>91032</v>
      </c>
      <c r="B581" s="402" t="s">
        <v>12485</v>
      </c>
      <c r="C581" s="402" t="s">
        <v>12405</v>
      </c>
      <c r="D581" s="403">
        <v>67.16</v>
      </c>
    </row>
    <row r="582" spans="1:4" ht="13.8">
      <c r="A582" s="402">
        <v>91278</v>
      </c>
      <c r="B582" s="402" t="s">
        <v>12486</v>
      </c>
      <c r="C582" s="402" t="s">
        <v>12405</v>
      </c>
      <c r="D582" s="403">
        <v>0.52</v>
      </c>
    </row>
    <row r="583" spans="1:4" ht="13.8">
      <c r="A583" s="402">
        <v>91285</v>
      </c>
      <c r="B583" s="402" t="s">
        <v>12487</v>
      </c>
      <c r="C583" s="402" t="s">
        <v>12405</v>
      </c>
      <c r="D583" s="403">
        <v>0.89</v>
      </c>
    </row>
    <row r="584" spans="1:4" ht="13.8">
      <c r="A584" s="402">
        <v>91387</v>
      </c>
      <c r="B584" s="402" t="s">
        <v>12488</v>
      </c>
      <c r="C584" s="402" t="s">
        <v>12405</v>
      </c>
      <c r="D584" s="403">
        <v>74.75</v>
      </c>
    </row>
    <row r="585" spans="1:4" ht="13.8">
      <c r="A585" s="402">
        <v>91395</v>
      </c>
      <c r="B585" s="402" t="s">
        <v>12489</v>
      </c>
      <c r="C585" s="402" t="s">
        <v>12405</v>
      </c>
      <c r="D585" s="403">
        <v>58.74</v>
      </c>
    </row>
    <row r="586" spans="1:4" ht="13.8">
      <c r="A586" s="402">
        <v>91486</v>
      </c>
      <c r="B586" s="402" t="s">
        <v>12490</v>
      </c>
      <c r="C586" s="402" t="s">
        <v>12405</v>
      </c>
      <c r="D586" s="403">
        <v>68.83</v>
      </c>
    </row>
    <row r="587" spans="1:4" ht="13.8">
      <c r="A587" s="402">
        <v>91534</v>
      </c>
      <c r="B587" s="402" t="s">
        <v>12491</v>
      </c>
      <c r="C587" s="402" t="s">
        <v>12405</v>
      </c>
      <c r="D587" s="403">
        <v>34.85</v>
      </c>
    </row>
    <row r="588" spans="1:4" ht="13.8">
      <c r="A588" s="402">
        <v>91635</v>
      </c>
      <c r="B588" s="402" t="s">
        <v>12492</v>
      </c>
      <c r="C588" s="402" t="s">
        <v>12405</v>
      </c>
      <c r="D588" s="403">
        <v>64.52</v>
      </c>
    </row>
    <row r="589" spans="1:4" ht="13.8">
      <c r="A589" s="402">
        <v>91646</v>
      </c>
      <c r="B589" s="402" t="s">
        <v>12493</v>
      </c>
      <c r="C589" s="402" t="s">
        <v>12405</v>
      </c>
      <c r="D589" s="403">
        <v>96.77</v>
      </c>
    </row>
    <row r="590" spans="1:4" ht="13.8">
      <c r="A590" s="402">
        <v>91693</v>
      </c>
      <c r="B590" s="402" t="s">
        <v>12494</v>
      </c>
      <c r="C590" s="402" t="s">
        <v>12405</v>
      </c>
      <c r="D590" s="403">
        <v>34.18</v>
      </c>
    </row>
    <row r="591" spans="1:4" ht="13.8">
      <c r="A591" s="402">
        <v>92044</v>
      </c>
      <c r="B591" s="402" t="s">
        <v>12495</v>
      </c>
      <c r="C591" s="402" t="s">
        <v>12405</v>
      </c>
      <c r="D591" s="403">
        <v>7.8</v>
      </c>
    </row>
    <row r="592" spans="1:4" ht="13.8">
      <c r="A592" s="402">
        <v>92107</v>
      </c>
      <c r="B592" s="402" t="s">
        <v>12496</v>
      </c>
      <c r="C592" s="402" t="s">
        <v>12405</v>
      </c>
      <c r="D592" s="403">
        <v>93.35</v>
      </c>
    </row>
    <row r="593" spans="1:4" ht="13.8">
      <c r="A593" s="402">
        <v>92113</v>
      </c>
      <c r="B593" s="402" t="s">
        <v>12497</v>
      </c>
      <c r="C593" s="402" t="s">
        <v>12405</v>
      </c>
      <c r="D593" s="403">
        <v>1.29</v>
      </c>
    </row>
    <row r="594" spans="1:4" ht="13.8">
      <c r="A594" s="402">
        <v>92119</v>
      </c>
      <c r="B594" s="402" t="s">
        <v>12498</v>
      </c>
      <c r="C594" s="402" t="s">
        <v>12405</v>
      </c>
      <c r="D594" s="403">
        <v>0.32</v>
      </c>
    </row>
    <row r="595" spans="1:4" ht="13.8">
      <c r="A595" s="402">
        <v>92139</v>
      </c>
      <c r="B595" s="402" t="s">
        <v>12499</v>
      </c>
      <c r="C595" s="402" t="s">
        <v>12405</v>
      </c>
      <c r="D595" s="403">
        <v>44.66</v>
      </c>
    </row>
    <row r="596" spans="1:4" ht="13.8">
      <c r="A596" s="402">
        <v>92146</v>
      </c>
      <c r="B596" s="402" t="s">
        <v>12500</v>
      </c>
      <c r="C596" s="402" t="s">
        <v>12405</v>
      </c>
      <c r="D596" s="403">
        <v>33.049999999999997</v>
      </c>
    </row>
    <row r="597" spans="1:4" ht="13.8">
      <c r="A597" s="402">
        <v>92243</v>
      </c>
      <c r="B597" s="402" t="s">
        <v>12501</v>
      </c>
      <c r="C597" s="402" t="s">
        <v>12405</v>
      </c>
      <c r="D597" s="403">
        <v>80.05</v>
      </c>
    </row>
    <row r="598" spans="1:4" ht="13.8">
      <c r="A598" s="402">
        <v>92717</v>
      </c>
      <c r="B598" s="402" t="s">
        <v>12502</v>
      </c>
      <c r="C598" s="402" t="s">
        <v>12405</v>
      </c>
      <c r="D598" s="403">
        <v>0.22</v>
      </c>
    </row>
    <row r="599" spans="1:4" ht="13.8">
      <c r="A599" s="402">
        <v>92961</v>
      </c>
      <c r="B599" s="402" t="s">
        <v>12503</v>
      </c>
      <c r="C599" s="402" t="s">
        <v>12405</v>
      </c>
      <c r="D599" s="403">
        <v>5.16</v>
      </c>
    </row>
    <row r="600" spans="1:4" ht="13.8">
      <c r="A600" s="402">
        <v>92967</v>
      </c>
      <c r="B600" s="402" t="s">
        <v>12504</v>
      </c>
      <c r="C600" s="402" t="s">
        <v>12405</v>
      </c>
      <c r="D600" s="403">
        <v>26.8</v>
      </c>
    </row>
    <row r="601" spans="1:4" ht="13.8">
      <c r="A601" s="402">
        <v>93225</v>
      </c>
      <c r="B601" s="402" t="s">
        <v>12505</v>
      </c>
      <c r="C601" s="402" t="s">
        <v>12405</v>
      </c>
      <c r="D601" s="403">
        <v>441.64</v>
      </c>
    </row>
    <row r="602" spans="1:4" ht="13.8">
      <c r="A602" s="402">
        <v>93234</v>
      </c>
      <c r="B602" s="402" t="s">
        <v>12506</v>
      </c>
      <c r="C602" s="402" t="s">
        <v>12405</v>
      </c>
      <c r="D602" s="403">
        <v>0.57999999999999996</v>
      </c>
    </row>
    <row r="603" spans="1:4" ht="13.8">
      <c r="A603" s="402">
        <v>93244</v>
      </c>
      <c r="B603" s="402" t="s">
        <v>12507</v>
      </c>
      <c r="C603" s="402" t="s">
        <v>12405</v>
      </c>
      <c r="D603" s="403">
        <v>64.180000000000007</v>
      </c>
    </row>
    <row r="604" spans="1:4" ht="13.8">
      <c r="A604" s="402">
        <v>93274</v>
      </c>
      <c r="B604" s="402" t="s">
        <v>12508</v>
      </c>
      <c r="C604" s="402" t="s">
        <v>12405</v>
      </c>
      <c r="D604" s="403">
        <v>74.05</v>
      </c>
    </row>
    <row r="605" spans="1:4" ht="13.8">
      <c r="A605" s="402">
        <v>93282</v>
      </c>
      <c r="B605" s="402" t="s">
        <v>12509</v>
      </c>
      <c r="C605" s="402" t="s">
        <v>12405</v>
      </c>
      <c r="D605" s="403">
        <v>25.79</v>
      </c>
    </row>
    <row r="606" spans="1:4" ht="13.8">
      <c r="A606" s="402">
        <v>93288</v>
      </c>
      <c r="B606" s="402" t="s">
        <v>12510</v>
      </c>
      <c r="C606" s="402" t="s">
        <v>12405</v>
      </c>
      <c r="D606" s="403">
        <v>180.24</v>
      </c>
    </row>
    <row r="607" spans="1:4" ht="13.8">
      <c r="A607" s="402">
        <v>93403</v>
      </c>
      <c r="B607" s="402" t="s">
        <v>12511</v>
      </c>
      <c r="C607" s="402" t="s">
        <v>12405</v>
      </c>
      <c r="D607" s="403">
        <v>69.67</v>
      </c>
    </row>
    <row r="608" spans="1:4" ht="13.8">
      <c r="A608" s="402">
        <v>93409</v>
      </c>
      <c r="B608" s="402" t="s">
        <v>12512</v>
      </c>
      <c r="C608" s="402" t="s">
        <v>12405</v>
      </c>
      <c r="D608" s="403">
        <v>36.6</v>
      </c>
    </row>
    <row r="609" spans="1:4" ht="13.8">
      <c r="A609" s="402">
        <v>93416</v>
      </c>
      <c r="B609" s="402" t="s">
        <v>12513</v>
      </c>
      <c r="C609" s="402" t="s">
        <v>12405</v>
      </c>
      <c r="D609" s="403">
        <v>0.46</v>
      </c>
    </row>
    <row r="610" spans="1:4" ht="13.8">
      <c r="A610" s="402">
        <v>93422</v>
      </c>
      <c r="B610" s="402" t="s">
        <v>12514</v>
      </c>
      <c r="C610" s="402" t="s">
        <v>12405</v>
      </c>
      <c r="D610" s="403">
        <v>6.07</v>
      </c>
    </row>
    <row r="611" spans="1:4" ht="13.8">
      <c r="A611" s="402">
        <v>93428</v>
      </c>
      <c r="B611" s="402" t="s">
        <v>12515</v>
      </c>
      <c r="C611" s="402" t="s">
        <v>12405</v>
      </c>
      <c r="D611" s="403">
        <v>8.6</v>
      </c>
    </row>
    <row r="612" spans="1:4" ht="13.8">
      <c r="A612" s="402">
        <v>93434</v>
      </c>
      <c r="B612" s="402" t="s">
        <v>12516</v>
      </c>
      <c r="C612" s="402" t="s">
        <v>12405</v>
      </c>
      <c r="D612" s="403">
        <v>343.76</v>
      </c>
    </row>
    <row r="613" spans="1:4" ht="13.8">
      <c r="A613" s="402">
        <v>93440</v>
      </c>
      <c r="B613" s="402" t="s">
        <v>12517</v>
      </c>
      <c r="C613" s="402" t="s">
        <v>12405</v>
      </c>
      <c r="D613" s="403">
        <v>133.79</v>
      </c>
    </row>
    <row r="614" spans="1:4" ht="13.8">
      <c r="A614" s="402">
        <v>95122</v>
      </c>
      <c r="B614" s="402" t="s">
        <v>12518</v>
      </c>
      <c r="C614" s="402" t="s">
        <v>12405</v>
      </c>
      <c r="D614" s="403">
        <v>224.91</v>
      </c>
    </row>
    <row r="615" spans="1:4" ht="13.8">
      <c r="A615" s="402">
        <v>95128</v>
      </c>
      <c r="B615" s="402" t="s">
        <v>12519</v>
      </c>
      <c r="C615" s="402" t="s">
        <v>12405</v>
      </c>
      <c r="D615" s="403">
        <v>57.47</v>
      </c>
    </row>
    <row r="616" spans="1:4" ht="13.8">
      <c r="A616" s="402">
        <v>95140</v>
      </c>
      <c r="B616" s="402" t="s">
        <v>12520</v>
      </c>
      <c r="C616" s="402" t="s">
        <v>12405</v>
      </c>
      <c r="D616" s="403">
        <v>0.03</v>
      </c>
    </row>
    <row r="617" spans="1:4" ht="13.8">
      <c r="A617" s="402">
        <v>95213</v>
      </c>
      <c r="B617" s="402" t="s">
        <v>12521</v>
      </c>
      <c r="C617" s="402" t="s">
        <v>12405</v>
      </c>
      <c r="D617" s="403">
        <v>80.22</v>
      </c>
    </row>
    <row r="618" spans="1:4" ht="13.8">
      <c r="A618" s="402">
        <v>95259</v>
      </c>
      <c r="B618" s="402" t="s">
        <v>12522</v>
      </c>
      <c r="C618" s="402" t="s">
        <v>12405</v>
      </c>
      <c r="D618" s="403">
        <v>26.55</v>
      </c>
    </row>
    <row r="619" spans="1:4" ht="13.8">
      <c r="A619" s="402">
        <v>95265</v>
      </c>
      <c r="B619" s="402" t="s">
        <v>12523</v>
      </c>
      <c r="C619" s="402" t="s">
        <v>12405</v>
      </c>
      <c r="D619" s="403">
        <v>0.62</v>
      </c>
    </row>
    <row r="620" spans="1:4" ht="13.8">
      <c r="A620" s="402">
        <v>95271</v>
      </c>
      <c r="B620" s="402" t="s">
        <v>12524</v>
      </c>
      <c r="C620" s="402" t="s">
        <v>12405</v>
      </c>
      <c r="D620" s="403">
        <v>0.53</v>
      </c>
    </row>
    <row r="621" spans="1:4" ht="13.8">
      <c r="A621" s="402">
        <v>95277</v>
      </c>
      <c r="B621" s="402" t="s">
        <v>12525</v>
      </c>
      <c r="C621" s="402" t="s">
        <v>12405</v>
      </c>
      <c r="D621" s="403">
        <v>0.5</v>
      </c>
    </row>
    <row r="622" spans="1:4" ht="13.8">
      <c r="A622" s="402">
        <v>95283</v>
      </c>
      <c r="B622" s="402" t="s">
        <v>12526</v>
      </c>
      <c r="C622" s="402" t="s">
        <v>12405</v>
      </c>
      <c r="D622" s="403">
        <v>0.61</v>
      </c>
    </row>
    <row r="623" spans="1:4" ht="13.8">
      <c r="A623" s="402">
        <v>95621</v>
      </c>
      <c r="B623" s="402" t="s">
        <v>12527</v>
      </c>
      <c r="C623" s="402" t="s">
        <v>12405</v>
      </c>
      <c r="D623" s="403">
        <v>26.27</v>
      </c>
    </row>
    <row r="624" spans="1:4" ht="13.8">
      <c r="A624" s="402">
        <v>95632</v>
      </c>
      <c r="B624" s="402" t="s">
        <v>12528</v>
      </c>
      <c r="C624" s="402" t="s">
        <v>12405</v>
      </c>
      <c r="D624" s="403">
        <v>81.84</v>
      </c>
    </row>
    <row r="625" spans="1:4" ht="13.8">
      <c r="A625" s="402">
        <v>95703</v>
      </c>
      <c r="B625" s="402" t="s">
        <v>12529</v>
      </c>
      <c r="C625" s="402" t="s">
        <v>12405</v>
      </c>
      <c r="D625" s="403">
        <v>39.33</v>
      </c>
    </row>
    <row r="626" spans="1:4" ht="13.8">
      <c r="A626" s="402">
        <v>95709</v>
      </c>
      <c r="B626" s="402" t="s">
        <v>12530</v>
      </c>
      <c r="C626" s="402" t="s">
        <v>12405</v>
      </c>
      <c r="D626" s="403">
        <v>88.81</v>
      </c>
    </row>
    <row r="627" spans="1:4" ht="13.8">
      <c r="A627" s="402">
        <v>95715</v>
      </c>
      <c r="B627" s="402" t="s">
        <v>12531</v>
      </c>
      <c r="C627" s="402" t="s">
        <v>12405</v>
      </c>
      <c r="D627" s="403">
        <v>102.34</v>
      </c>
    </row>
    <row r="628" spans="1:4" ht="13.8">
      <c r="A628" s="402">
        <v>95721</v>
      </c>
      <c r="B628" s="402" t="s">
        <v>12532</v>
      </c>
      <c r="C628" s="402" t="s">
        <v>12405</v>
      </c>
      <c r="D628" s="403">
        <v>99.89</v>
      </c>
    </row>
    <row r="629" spans="1:4" ht="13.8">
      <c r="A629" s="402">
        <v>95873</v>
      </c>
      <c r="B629" s="402" t="s">
        <v>12533</v>
      </c>
      <c r="C629" s="402" t="s">
        <v>12405</v>
      </c>
      <c r="D629" s="403">
        <v>13.75</v>
      </c>
    </row>
    <row r="630" spans="1:4" ht="13.8">
      <c r="A630" s="402">
        <v>96014</v>
      </c>
      <c r="B630" s="402" t="s">
        <v>12534</v>
      </c>
      <c r="C630" s="402" t="s">
        <v>12405</v>
      </c>
      <c r="D630" s="403">
        <v>66.69</v>
      </c>
    </row>
    <row r="631" spans="1:4" ht="13.8">
      <c r="A631" s="402">
        <v>96021</v>
      </c>
      <c r="B631" s="402" t="s">
        <v>12535</v>
      </c>
      <c r="C631" s="402" t="s">
        <v>12405</v>
      </c>
      <c r="D631" s="403">
        <v>66.44</v>
      </c>
    </row>
    <row r="632" spans="1:4" ht="13.8">
      <c r="A632" s="402">
        <v>96029</v>
      </c>
      <c r="B632" s="402" t="s">
        <v>12536</v>
      </c>
      <c r="C632" s="402" t="s">
        <v>12405</v>
      </c>
      <c r="D632" s="403">
        <v>58.92</v>
      </c>
    </row>
    <row r="633" spans="1:4" ht="13.8">
      <c r="A633" s="402">
        <v>96036</v>
      </c>
      <c r="B633" s="402" t="s">
        <v>12537</v>
      </c>
      <c r="C633" s="402" t="s">
        <v>12405</v>
      </c>
      <c r="D633" s="403">
        <v>80.7</v>
      </c>
    </row>
    <row r="634" spans="1:4" ht="13.8">
      <c r="A634" s="402">
        <v>96155</v>
      </c>
      <c r="B634" s="402" t="s">
        <v>12538</v>
      </c>
      <c r="C634" s="402" t="s">
        <v>12405</v>
      </c>
      <c r="D634" s="403">
        <v>59.17</v>
      </c>
    </row>
    <row r="635" spans="1:4" ht="13.8">
      <c r="A635" s="402">
        <v>96156</v>
      </c>
      <c r="B635" s="402" t="s">
        <v>12539</v>
      </c>
      <c r="C635" s="402" t="s">
        <v>12405</v>
      </c>
      <c r="D635" s="403">
        <v>68.06</v>
      </c>
    </row>
    <row r="636" spans="1:4" ht="13.8">
      <c r="A636" s="402">
        <v>96159</v>
      </c>
      <c r="B636" s="402" t="s">
        <v>12540</v>
      </c>
      <c r="C636" s="402" t="s">
        <v>12405</v>
      </c>
      <c r="D636" s="403">
        <v>95.25</v>
      </c>
    </row>
    <row r="637" spans="1:4" ht="13.8">
      <c r="A637" s="402">
        <v>96246</v>
      </c>
      <c r="B637" s="402" t="s">
        <v>12541</v>
      </c>
      <c r="C637" s="402" t="s">
        <v>12405</v>
      </c>
      <c r="D637" s="403">
        <v>72.44</v>
      </c>
    </row>
    <row r="638" spans="1:4" ht="13.8">
      <c r="A638" s="402">
        <v>96464</v>
      </c>
      <c r="B638" s="402" t="s">
        <v>12542</v>
      </c>
      <c r="C638" s="402" t="s">
        <v>12405</v>
      </c>
      <c r="D638" s="403">
        <v>88.17</v>
      </c>
    </row>
    <row r="639" spans="1:4" ht="13.8">
      <c r="A639" s="402">
        <v>98765</v>
      </c>
      <c r="B639" s="402" t="s">
        <v>12543</v>
      </c>
      <c r="C639" s="402" t="s">
        <v>12405</v>
      </c>
      <c r="D639" s="403">
        <v>0.08</v>
      </c>
    </row>
    <row r="640" spans="1:4" ht="13.8">
      <c r="A640" s="402">
        <v>99834</v>
      </c>
      <c r="B640" s="402" t="s">
        <v>12544</v>
      </c>
      <c r="C640" s="402" t="s">
        <v>12405</v>
      </c>
      <c r="D640" s="403">
        <v>0.2</v>
      </c>
    </row>
    <row r="641" spans="1:4" ht="13.8">
      <c r="A641" s="402">
        <v>100642</v>
      </c>
      <c r="B641" s="402" t="s">
        <v>12545</v>
      </c>
      <c r="C641" s="402" t="s">
        <v>12405</v>
      </c>
      <c r="D641" s="403">
        <v>319.04000000000002</v>
      </c>
    </row>
    <row r="642" spans="1:4" ht="13.8">
      <c r="A642" s="402">
        <v>100648</v>
      </c>
      <c r="B642" s="402" t="s">
        <v>12546</v>
      </c>
      <c r="C642" s="402" t="s">
        <v>12405</v>
      </c>
      <c r="D642" s="403">
        <v>633.28</v>
      </c>
    </row>
    <row r="643" spans="1:4" ht="13.8">
      <c r="A643" s="402">
        <v>102274</v>
      </c>
      <c r="B643" s="402" t="s">
        <v>12547</v>
      </c>
      <c r="C643" s="402" t="s">
        <v>12405</v>
      </c>
      <c r="D643" s="403">
        <v>25.75</v>
      </c>
    </row>
    <row r="644" spans="1:4" ht="13.8">
      <c r="A644" s="402">
        <v>104092</v>
      </c>
      <c r="B644" s="402" t="s">
        <v>12548</v>
      </c>
      <c r="C644" s="402" t="s">
        <v>12405</v>
      </c>
      <c r="D644" s="403">
        <v>0.06</v>
      </c>
    </row>
    <row r="645" spans="1:4" ht="13.8">
      <c r="A645" s="402">
        <v>104098</v>
      </c>
      <c r="B645" s="402" t="s">
        <v>12549</v>
      </c>
      <c r="C645" s="402" t="s">
        <v>12405</v>
      </c>
      <c r="D645" s="403">
        <v>0.08</v>
      </c>
    </row>
    <row r="646" spans="1:4" ht="13.8">
      <c r="A646" s="402">
        <v>5089</v>
      </c>
      <c r="B646" s="402" t="s">
        <v>12550</v>
      </c>
      <c r="C646" s="402" t="s">
        <v>12551</v>
      </c>
      <c r="D646" s="403">
        <v>39.840000000000003</v>
      </c>
    </row>
    <row r="647" spans="1:4" ht="13.8">
      <c r="A647" s="402">
        <v>5627</v>
      </c>
      <c r="B647" s="402" t="s">
        <v>12552</v>
      </c>
      <c r="C647" s="402" t="s">
        <v>12551</v>
      </c>
      <c r="D647" s="403">
        <v>44.24</v>
      </c>
    </row>
    <row r="648" spans="1:4" ht="13.8">
      <c r="A648" s="402">
        <v>5628</v>
      </c>
      <c r="B648" s="402" t="s">
        <v>12553</v>
      </c>
      <c r="C648" s="402" t="s">
        <v>12551</v>
      </c>
      <c r="D648" s="403">
        <v>11.69</v>
      </c>
    </row>
    <row r="649" spans="1:4" ht="13.8">
      <c r="A649" s="402">
        <v>5629</v>
      </c>
      <c r="B649" s="402" t="s">
        <v>12554</v>
      </c>
      <c r="C649" s="402" t="s">
        <v>12551</v>
      </c>
      <c r="D649" s="403">
        <v>55.3</v>
      </c>
    </row>
    <row r="650" spans="1:4" ht="13.8">
      <c r="A650" s="402">
        <v>5630</v>
      </c>
      <c r="B650" s="402" t="s">
        <v>12555</v>
      </c>
      <c r="C650" s="402" t="s">
        <v>12551</v>
      </c>
      <c r="D650" s="403">
        <v>61.81</v>
      </c>
    </row>
    <row r="651" spans="1:4" ht="13.8">
      <c r="A651" s="402">
        <v>5658</v>
      </c>
      <c r="B651" s="402" t="s">
        <v>12556</v>
      </c>
      <c r="C651" s="402" t="s">
        <v>12551</v>
      </c>
      <c r="D651" s="403">
        <v>2.23</v>
      </c>
    </row>
    <row r="652" spans="1:4" ht="13.8">
      <c r="A652" s="402">
        <v>5664</v>
      </c>
      <c r="B652" s="402" t="s">
        <v>12557</v>
      </c>
      <c r="C652" s="402" t="s">
        <v>12551</v>
      </c>
      <c r="D652" s="403">
        <v>30.83</v>
      </c>
    </row>
    <row r="653" spans="1:4" ht="13.8">
      <c r="A653" s="402">
        <v>5667</v>
      </c>
      <c r="B653" s="402" t="s">
        <v>12558</v>
      </c>
      <c r="C653" s="402" t="s">
        <v>12551</v>
      </c>
      <c r="D653" s="403">
        <v>27.42</v>
      </c>
    </row>
    <row r="654" spans="1:4" ht="13.8">
      <c r="A654" s="402">
        <v>5668</v>
      </c>
      <c r="B654" s="402" t="s">
        <v>12559</v>
      </c>
      <c r="C654" s="402" t="s">
        <v>12551</v>
      </c>
      <c r="D654" s="403">
        <v>43.96</v>
      </c>
    </row>
    <row r="655" spans="1:4" ht="13.8">
      <c r="A655" s="402">
        <v>5674</v>
      </c>
      <c r="B655" s="402" t="s">
        <v>12560</v>
      </c>
      <c r="C655" s="402" t="s">
        <v>12551</v>
      </c>
      <c r="D655" s="403">
        <v>38.32</v>
      </c>
    </row>
    <row r="656" spans="1:4" ht="13.8">
      <c r="A656" s="402">
        <v>5692</v>
      </c>
      <c r="B656" s="402" t="s">
        <v>12561</v>
      </c>
      <c r="C656" s="402" t="s">
        <v>12551</v>
      </c>
      <c r="D656" s="403">
        <v>0.33</v>
      </c>
    </row>
    <row r="657" spans="1:4" ht="13.8">
      <c r="A657" s="402">
        <v>5693</v>
      </c>
      <c r="B657" s="402" t="s">
        <v>12562</v>
      </c>
      <c r="C657" s="402" t="s">
        <v>12551</v>
      </c>
      <c r="D657" s="403">
        <v>19.71</v>
      </c>
    </row>
    <row r="658" spans="1:4" ht="13.8">
      <c r="A658" s="402">
        <v>5695</v>
      </c>
      <c r="B658" s="402" t="s">
        <v>12563</v>
      </c>
      <c r="C658" s="402" t="s">
        <v>12551</v>
      </c>
      <c r="D658" s="403">
        <v>39.479999999999997</v>
      </c>
    </row>
    <row r="659" spans="1:4" ht="13.8">
      <c r="A659" s="402">
        <v>5703</v>
      </c>
      <c r="B659" s="402" t="s">
        <v>12564</v>
      </c>
      <c r="C659" s="402" t="s">
        <v>12551</v>
      </c>
      <c r="D659" s="403">
        <v>22.13</v>
      </c>
    </row>
    <row r="660" spans="1:4" ht="13.8">
      <c r="A660" s="402">
        <v>5705</v>
      </c>
      <c r="B660" s="402" t="s">
        <v>12565</v>
      </c>
      <c r="C660" s="402" t="s">
        <v>12551</v>
      </c>
      <c r="D660" s="403">
        <v>37.590000000000003</v>
      </c>
    </row>
    <row r="661" spans="1:4" ht="13.8">
      <c r="A661" s="402">
        <v>5707</v>
      </c>
      <c r="B661" s="402" t="s">
        <v>12566</v>
      </c>
      <c r="C661" s="402" t="s">
        <v>12551</v>
      </c>
      <c r="D661" s="403">
        <v>87.69</v>
      </c>
    </row>
    <row r="662" spans="1:4" ht="13.8">
      <c r="A662" s="402">
        <v>5710</v>
      </c>
      <c r="B662" s="402" t="s">
        <v>12567</v>
      </c>
      <c r="C662" s="402" t="s">
        <v>12551</v>
      </c>
      <c r="D662" s="403">
        <v>125.63</v>
      </c>
    </row>
    <row r="663" spans="1:4" ht="13.8">
      <c r="A663" s="402">
        <v>5711</v>
      </c>
      <c r="B663" s="402" t="s">
        <v>12568</v>
      </c>
      <c r="C663" s="402" t="s">
        <v>12551</v>
      </c>
      <c r="D663" s="403">
        <v>85.41</v>
      </c>
    </row>
    <row r="664" spans="1:4" ht="13.8">
      <c r="A664" s="402">
        <v>5714</v>
      </c>
      <c r="B664" s="402" t="s">
        <v>12569</v>
      </c>
      <c r="C664" s="402" t="s">
        <v>12551</v>
      </c>
      <c r="D664" s="403">
        <v>17.78</v>
      </c>
    </row>
    <row r="665" spans="1:4" ht="13.8">
      <c r="A665" s="402">
        <v>5715</v>
      </c>
      <c r="B665" s="402" t="s">
        <v>12570</v>
      </c>
      <c r="C665" s="402" t="s">
        <v>12551</v>
      </c>
      <c r="D665" s="403">
        <v>64.63</v>
      </c>
    </row>
    <row r="666" spans="1:4" ht="13.8">
      <c r="A666" s="402">
        <v>5718</v>
      </c>
      <c r="B666" s="402" t="s">
        <v>12571</v>
      </c>
      <c r="C666" s="402" t="s">
        <v>12551</v>
      </c>
      <c r="D666" s="403">
        <v>101.94</v>
      </c>
    </row>
    <row r="667" spans="1:4" ht="13.8">
      <c r="A667" s="402">
        <v>5721</v>
      </c>
      <c r="B667" s="402" t="s">
        <v>12572</v>
      </c>
      <c r="C667" s="402" t="s">
        <v>12551</v>
      </c>
      <c r="D667" s="403">
        <v>89.94</v>
      </c>
    </row>
    <row r="668" spans="1:4" ht="13.8">
      <c r="A668" s="402">
        <v>5722</v>
      </c>
      <c r="B668" s="402" t="s">
        <v>12573</v>
      </c>
      <c r="C668" s="402" t="s">
        <v>12551</v>
      </c>
      <c r="D668" s="403">
        <v>208.01</v>
      </c>
    </row>
    <row r="669" spans="1:4" ht="13.8">
      <c r="A669" s="402">
        <v>5724</v>
      </c>
      <c r="B669" s="402" t="s">
        <v>12574</v>
      </c>
      <c r="C669" s="402" t="s">
        <v>12551</v>
      </c>
      <c r="D669" s="403">
        <v>57.04</v>
      </c>
    </row>
    <row r="670" spans="1:4" ht="13.8">
      <c r="A670" s="402">
        <v>5727</v>
      </c>
      <c r="B670" s="402" t="s">
        <v>12575</v>
      </c>
      <c r="C670" s="402" t="s">
        <v>12551</v>
      </c>
      <c r="D670" s="403">
        <v>11.56</v>
      </c>
    </row>
    <row r="671" spans="1:4" ht="13.8">
      <c r="A671" s="402">
        <v>5729</v>
      </c>
      <c r="B671" s="402" t="s">
        <v>12576</v>
      </c>
      <c r="C671" s="402" t="s">
        <v>12551</v>
      </c>
      <c r="D671" s="403">
        <v>47.06</v>
      </c>
    </row>
    <row r="672" spans="1:4" ht="13.8">
      <c r="A672" s="402">
        <v>5730</v>
      </c>
      <c r="B672" s="402" t="s">
        <v>12577</v>
      </c>
      <c r="C672" s="402" t="s">
        <v>12551</v>
      </c>
      <c r="D672" s="403">
        <v>39.200000000000003</v>
      </c>
    </row>
    <row r="673" spans="1:4" ht="13.8">
      <c r="A673" s="402">
        <v>5735</v>
      </c>
      <c r="B673" s="402" t="s">
        <v>12578</v>
      </c>
      <c r="C673" s="402" t="s">
        <v>12551</v>
      </c>
      <c r="D673" s="403">
        <v>29.75</v>
      </c>
    </row>
    <row r="674" spans="1:4" ht="13.8">
      <c r="A674" s="402">
        <v>5736</v>
      </c>
      <c r="B674" s="402" t="s">
        <v>12579</v>
      </c>
      <c r="C674" s="402" t="s">
        <v>12551</v>
      </c>
      <c r="D674" s="403">
        <v>40.06</v>
      </c>
    </row>
    <row r="675" spans="1:4" ht="13.8">
      <c r="A675" s="402">
        <v>5738</v>
      </c>
      <c r="B675" s="402" t="s">
        <v>12580</v>
      </c>
      <c r="C675" s="402" t="s">
        <v>12551</v>
      </c>
      <c r="D675" s="403">
        <v>41.84</v>
      </c>
    </row>
    <row r="676" spans="1:4" ht="13.8">
      <c r="A676" s="402">
        <v>5739</v>
      </c>
      <c r="B676" s="402" t="s">
        <v>12581</v>
      </c>
      <c r="C676" s="402" t="s">
        <v>12551</v>
      </c>
      <c r="D676" s="403">
        <v>52.36</v>
      </c>
    </row>
    <row r="677" spans="1:4" ht="13.8">
      <c r="A677" s="402">
        <v>5741</v>
      </c>
      <c r="B677" s="402" t="s">
        <v>12582</v>
      </c>
      <c r="C677" s="402" t="s">
        <v>12551</v>
      </c>
      <c r="D677" s="403">
        <v>42.78</v>
      </c>
    </row>
    <row r="678" spans="1:4" ht="13.8">
      <c r="A678" s="402">
        <v>5742</v>
      </c>
      <c r="B678" s="402" t="s">
        <v>12583</v>
      </c>
      <c r="C678" s="402" t="s">
        <v>12551</v>
      </c>
      <c r="D678" s="403">
        <v>26.46</v>
      </c>
    </row>
    <row r="679" spans="1:4" ht="13.8">
      <c r="A679" s="402">
        <v>5747</v>
      </c>
      <c r="B679" s="402" t="s">
        <v>12584</v>
      </c>
      <c r="C679" s="402" t="s">
        <v>12551</v>
      </c>
      <c r="D679" s="403">
        <v>151.69999999999999</v>
      </c>
    </row>
    <row r="680" spans="1:4" ht="13.8">
      <c r="A680" s="402">
        <v>5751</v>
      </c>
      <c r="B680" s="402" t="s">
        <v>12585</v>
      </c>
      <c r="C680" s="402" t="s">
        <v>12551</v>
      </c>
      <c r="D680" s="403">
        <v>32.01</v>
      </c>
    </row>
    <row r="681" spans="1:4" ht="13.8">
      <c r="A681" s="402">
        <v>5754</v>
      </c>
      <c r="B681" s="402" t="s">
        <v>12586</v>
      </c>
      <c r="C681" s="402" t="s">
        <v>12551</v>
      </c>
      <c r="D681" s="403">
        <v>35.14</v>
      </c>
    </row>
    <row r="682" spans="1:4" ht="13.8">
      <c r="A682" s="402">
        <v>5763</v>
      </c>
      <c r="B682" s="402" t="s">
        <v>12587</v>
      </c>
      <c r="C682" s="402" t="s">
        <v>12551</v>
      </c>
      <c r="D682" s="403">
        <v>50</v>
      </c>
    </row>
    <row r="683" spans="1:4" ht="13.8">
      <c r="A683" s="402">
        <v>5765</v>
      </c>
      <c r="B683" s="402" t="s">
        <v>12588</v>
      </c>
      <c r="C683" s="402" t="s">
        <v>12551</v>
      </c>
      <c r="D683" s="403">
        <v>4.6399999999999997</v>
      </c>
    </row>
    <row r="684" spans="1:4" ht="13.8">
      <c r="A684" s="402">
        <v>5766</v>
      </c>
      <c r="B684" s="402" t="s">
        <v>12589</v>
      </c>
      <c r="C684" s="402" t="s">
        <v>12551</v>
      </c>
      <c r="D684" s="403">
        <v>2.75</v>
      </c>
    </row>
    <row r="685" spans="1:4" ht="13.8">
      <c r="A685" s="402">
        <v>5779</v>
      </c>
      <c r="B685" s="402" t="s">
        <v>12590</v>
      </c>
      <c r="C685" s="402" t="s">
        <v>12551</v>
      </c>
      <c r="D685" s="403">
        <v>77.510000000000005</v>
      </c>
    </row>
    <row r="686" spans="1:4" ht="13.8">
      <c r="A686" s="402">
        <v>5787</v>
      </c>
      <c r="B686" s="402" t="s">
        <v>12591</v>
      </c>
      <c r="C686" s="402" t="s">
        <v>12551</v>
      </c>
      <c r="D686" s="403">
        <v>67.5</v>
      </c>
    </row>
    <row r="687" spans="1:4" ht="13.8">
      <c r="A687" s="402">
        <v>5797</v>
      </c>
      <c r="B687" s="402" t="s">
        <v>12592</v>
      </c>
      <c r="C687" s="402" t="s">
        <v>12551</v>
      </c>
      <c r="D687" s="403">
        <v>6.42</v>
      </c>
    </row>
    <row r="688" spans="1:4" ht="13.8">
      <c r="A688" s="402">
        <v>5800</v>
      </c>
      <c r="B688" s="402" t="s">
        <v>12593</v>
      </c>
      <c r="C688" s="402" t="s">
        <v>12551</v>
      </c>
      <c r="D688" s="403">
        <v>0.51</v>
      </c>
    </row>
    <row r="689" spans="1:4" ht="13.8">
      <c r="A689" s="402">
        <v>7032</v>
      </c>
      <c r="B689" s="402" t="s">
        <v>12594</v>
      </c>
      <c r="C689" s="402" t="s">
        <v>12551</v>
      </c>
      <c r="D689" s="403">
        <v>4.25</v>
      </c>
    </row>
    <row r="690" spans="1:4" ht="13.8">
      <c r="A690" s="402">
        <v>7033</v>
      </c>
      <c r="B690" s="402" t="s">
        <v>12595</v>
      </c>
      <c r="C690" s="402" t="s">
        <v>12551</v>
      </c>
      <c r="D690" s="403">
        <v>1.57</v>
      </c>
    </row>
    <row r="691" spans="1:4" ht="13.8">
      <c r="A691" s="402">
        <v>7034</v>
      </c>
      <c r="B691" s="402" t="s">
        <v>12596</v>
      </c>
      <c r="C691" s="402" t="s">
        <v>12551</v>
      </c>
      <c r="D691" s="403">
        <v>5.67</v>
      </c>
    </row>
    <row r="692" spans="1:4" ht="13.8">
      <c r="A692" s="402">
        <v>7035</v>
      </c>
      <c r="B692" s="402" t="s">
        <v>12597</v>
      </c>
      <c r="C692" s="402" t="s">
        <v>12551</v>
      </c>
      <c r="D692" s="403">
        <v>246.02</v>
      </c>
    </row>
    <row r="693" spans="1:4" ht="13.8">
      <c r="A693" s="402">
        <v>7038</v>
      </c>
      <c r="B693" s="402" t="s">
        <v>12598</v>
      </c>
      <c r="C693" s="402" t="s">
        <v>12551</v>
      </c>
      <c r="D693" s="403">
        <v>47.86</v>
      </c>
    </row>
    <row r="694" spans="1:4" ht="13.8">
      <c r="A694" s="402">
        <v>7039</v>
      </c>
      <c r="B694" s="402" t="s">
        <v>12599</v>
      </c>
      <c r="C694" s="402" t="s">
        <v>12551</v>
      </c>
      <c r="D694" s="403">
        <v>12.84</v>
      </c>
    </row>
    <row r="695" spans="1:4" ht="13.8">
      <c r="A695" s="402">
        <v>7040</v>
      </c>
      <c r="B695" s="402" t="s">
        <v>12600</v>
      </c>
      <c r="C695" s="402" t="s">
        <v>12551</v>
      </c>
      <c r="D695" s="403">
        <v>59.89</v>
      </c>
    </row>
    <row r="696" spans="1:4" ht="13.8">
      <c r="A696" s="402">
        <v>7044</v>
      </c>
      <c r="B696" s="402" t="s">
        <v>12601</v>
      </c>
      <c r="C696" s="402" t="s">
        <v>12551</v>
      </c>
      <c r="D696" s="403">
        <v>0.37</v>
      </c>
    </row>
    <row r="697" spans="1:4" ht="13.8">
      <c r="A697" s="402">
        <v>7045</v>
      </c>
      <c r="B697" s="402" t="s">
        <v>12602</v>
      </c>
      <c r="C697" s="402" t="s">
        <v>12551</v>
      </c>
      <c r="D697" s="403">
        <v>0.08</v>
      </c>
    </row>
    <row r="698" spans="1:4" ht="13.8">
      <c r="A698" s="402">
        <v>7046</v>
      </c>
      <c r="B698" s="402" t="s">
        <v>12603</v>
      </c>
      <c r="C698" s="402" t="s">
        <v>12551</v>
      </c>
      <c r="D698" s="403">
        <v>0.41</v>
      </c>
    </row>
    <row r="699" spans="1:4" ht="13.8">
      <c r="A699" s="402">
        <v>7047</v>
      </c>
      <c r="B699" s="402" t="s">
        <v>12604</v>
      </c>
      <c r="C699" s="402" t="s">
        <v>12551</v>
      </c>
      <c r="D699" s="403">
        <v>23.26</v>
      </c>
    </row>
    <row r="700" spans="1:4" ht="13.8">
      <c r="A700" s="402">
        <v>7051</v>
      </c>
      <c r="B700" s="402" t="s">
        <v>12605</v>
      </c>
      <c r="C700" s="402" t="s">
        <v>12551</v>
      </c>
      <c r="D700" s="403">
        <v>42.45</v>
      </c>
    </row>
    <row r="701" spans="1:4" ht="13.8">
      <c r="A701" s="402">
        <v>7052</v>
      </c>
      <c r="B701" s="402" t="s">
        <v>12606</v>
      </c>
      <c r="C701" s="402" t="s">
        <v>12551</v>
      </c>
      <c r="D701" s="403">
        <v>11.46</v>
      </c>
    </row>
    <row r="702" spans="1:4" ht="13.8">
      <c r="A702" s="402">
        <v>7053</v>
      </c>
      <c r="B702" s="402" t="s">
        <v>12607</v>
      </c>
      <c r="C702" s="402" t="s">
        <v>12551</v>
      </c>
      <c r="D702" s="403">
        <v>53.12</v>
      </c>
    </row>
    <row r="703" spans="1:4" ht="13.8">
      <c r="A703" s="402">
        <v>7054</v>
      </c>
      <c r="B703" s="402" t="s">
        <v>12608</v>
      </c>
      <c r="C703" s="402" t="s">
        <v>12551</v>
      </c>
      <c r="D703" s="403">
        <v>85.64</v>
      </c>
    </row>
    <row r="704" spans="1:4" ht="13.8">
      <c r="A704" s="402">
        <v>7058</v>
      </c>
      <c r="B704" s="402" t="s">
        <v>12609</v>
      </c>
      <c r="C704" s="402" t="s">
        <v>12551</v>
      </c>
      <c r="D704" s="403">
        <v>22.76</v>
      </c>
    </row>
    <row r="705" spans="1:4" ht="13.8">
      <c r="A705" s="402">
        <v>7059</v>
      </c>
      <c r="B705" s="402" t="s">
        <v>12610</v>
      </c>
      <c r="C705" s="402" t="s">
        <v>12551</v>
      </c>
      <c r="D705" s="403">
        <v>8.68</v>
      </c>
    </row>
    <row r="706" spans="1:4" ht="13.8">
      <c r="A706" s="402">
        <v>7060</v>
      </c>
      <c r="B706" s="402" t="s">
        <v>12611</v>
      </c>
      <c r="C706" s="402" t="s">
        <v>12551</v>
      </c>
      <c r="D706" s="403">
        <v>40.82</v>
      </c>
    </row>
    <row r="707" spans="1:4" ht="13.8">
      <c r="A707" s="402">
        <v>7061</v>
      </c>
      <c r="B707" s="402" t="s">
        <v>12612</v>
      </c>
      <c r="C707" s="402" t="s">
        <v>12551</v>
      </c>
      <c r="D707" s="403">
        <v>78.17</v>
      </c>
    </row>
    <row r="708" spans="1:4" ht="13.8">
      <c r="A708" s="402">
        <v>7063</v>
      </c>
      <c r="B708" s="402" t="s">
        <v>12613</v>
      </c>
      <c r="C708" s="402" t="s">
        <v>12551</v>
      </c>
      <c r="D708" s="403">
        <v>22.18</v>
      </c>
    </row>
    <row r="709" spans="1:4" ht="13.8">
      <c r="A709" s="402">
        <v>7064</v>
      </c>
      <c r="B709" s="402" t="s">
        <v>12614</v>
      </c>
      <c r="C709" s="402" t="s">
        <v>12551</v>
      </c>
      <c r="D709" s="403">
        <v>5.99</v>
      </c>
    </row>
    <row r="710" spans="1:4" ht="13.8">
      <c r="A710" s="402">
        <v>7065</v>
      </c>
      <c r="B710" s="402" t="s">
        <v>12615</v>
      </c>
      <c r="C710" s="402" t="s">
        <v>12551</v>
      </c>
      <c r="D710" s="403">
        <v>24.26</v>
      </c>
    </row>
    <row r="711" spans="1:4" ht="13.8">
      <c r="A711" s="402">
        <v>7066</v>
      </c>
      <c r="B711" s="402" t="s">
        <v>12616</v>
      </c>
      <c r="C711" s="402" t="s">
        <v>12551</v>
      </c>
      <c r="D711" s="403">
        <v>92.75</v>
      </c>
    </row>
    <row r="712" spans="1:4" ht="13.8">
      <c r="A712" s="402">
        <v>53786</v>
      </c>
      <c r="B712" s="402" t="s">
        <v>12617</v>
      </c>
      <c r="C712" s="402" t="s">
        <v>12551</v>
      </c>
      <c r="D712" s="403">
        <v>48.96</v>
      </c>
    </row>
    <row r="713" spans="1:4" ht="13.8">
      <c r="A713" s="402">
        <v>53788</v>
      </c>
      <c r="B713" s="402" t="s">
        <v>12618</v>
      </c>
      <c r="C713" s="402" t="s">
        <v>12551</v>
      </c>
      <c r="D713" s="403">
        <v>54.81</v>
      </c>
    </row>
    <row r="714" spans="1:4" ht="13.8">
      <c r="A714" s="402">
        <v>53792</v>
      </c>
      <c r="B714" s="402" t="s">
        <v>12619</v>
      </c>
      <c r="C714" s="402" t="s">
        <v>12551</v>
      </c>
      <c r="D714" s="403">
        <v>97.17</v>
      </c>
    </row>
    <row r="715" spans="1:4" ht="13.8">
      <c r="A715" s="402">
        <v>53794</v>
      </c>
      <c r="B715" s="402" t="s">
        <v>12620</v>
      </c>
      <c r="C715" s="402" t="s">
        <v>12551</v>
      </c>
      <c r="D715" s="403">
        <v>35.619999999999997</v>
      </c>
    </row>
    <row r="716" spans="1:4" ht="13.8">
      <c r="A716" s="402">
        <v>53797</v>
      </c>
      <c r="B716" s="402" t="s">
        <v>12621</v>
      </c>
      <c r="C716" s="402" t="s">
        <v>12551</v>
      </c>
      <c r="D716" s="403">
        <v>111.75</v>
      </c>
    </row>
    <row r="717" spans="1:4" ht="13.8">
      <c r="A717" s="402">
        <v>53804</v>
      </c>
      <c r="B717" s="402" t="s">
        <v>12622</v>
      </c>
      <c r="C717" s="402" t="s">
        <v>12551</v>
      </c>
      <c r="D717" s="403">
        <v>4.63</v>
      </c>
    </row>
    <row r="718" spans="1:4" ht="13.8">
      <c r="A718" s="402">
        <v>53806</v>
      </c>
      <c r="B718" s="402" t="s">
        <v>12623</v>
      </c>
      <c r="C718" s="402" t="s">
        <v>12551</v>
      </c>
      <c r="D718" s="403">
        <v>73.489999999999995</v>
      </c>
    </row>
    <row r="719" spans="1:4" ht="13.8">
      <c r="A719" s="402">
        <v>53810</v>
      </c>
      <c r="B719" s="402" t="s">
        <v>12624</v>
      </c>
      <c r="C719" s="402" t="s">
        <v>12551</v>
      </c>
      <c r="D719" s="403">
        <v>73.94</v>
      </c>
    </row>
    <row r="720" spans="1:4" ht="13.8">
      <c r="A720" s="402">
        <v>53814</v>
      </c>
      <c r="B720" s="402" t="s">
        <v>12625</v>
      </c>
      <c r="C720" s="402" t="s">
        <v>12551</v>
      </c>
      <c r="D720" s="403">
        <v>242.22</v>
      </c>
    </row>
    <row r="721" spans="1:4" ht="13.8">
      <c r="A721" s="402">
        <v>53817</v>
      </c>
      <c r="B721" s="402" t="s">
        <v>12626</v>
      </c>
      <c r="C721" s="402" t="s">
        <v>12551</v>
      </c>
      <c r="D721" s="403">
        <v>59.92</v>
      </c>
    </row>
    <row r="722" spans="1:4" ht="13.8">
      <c r="A722" s="402">
        <v>53818</v>
      </c>
      <c r="B722" s="402" t="s">
        <v>12627</v>
      </c>
      <c r="C722" s="402" t="s">
        <v>12551</v>
      </c>
      <c r="D722" s="403">
        <v>9.24</v>
      </c>
    </row>
    <row r="723" spans="1:4" ht="13.8">
      <c r="A723" s="402">
        <v>53827</v>
      </c>
      <c r="B723" s="402" t="s">
        <v>12628</v>
      </c>
      <c r="C723" s="402" t="s">
        <v>12551</v>
      </c>
      <c r="D723" s="403">
        <v>109.4</v>
      </c>
    </row>
    <row r="724" spans="1:4" ht="13.8">
      <c r="A724" s="402">
        <v>53829</v>
      </c>
      <c r="B724" s="402" t="s">
        <v>12629</v>
      </c>
      <c r="C724" s="402" t="s">
        <v>12551</v>
      </c>
      <c r="D724" s="403">
        <v>111.75</v>
      </c>
    </row>
    <row r="725" spans="1:4" ht="13.8">
      <c r="A725" s="402">
        <v>53831</v>
      </c>
      <c r="B725" s="402" t="s">
        <v>12630</v>
      </c>
      <c r="C725" s="402" t="s">
        <v>12551</v>
      </c>
      <c r="D725" s="403">
        <v>184.59</v>
      </c>
    </row>
    <row r="726" spans="1:4" ht="13.8">
      <c r="A726" s="402">
        <v>53840</v>
      </c>
      <c r="B726" s="402" t="s">
        <v>12631</v>
      </c>
      <c r="C726" s="402" t="s">
        <v>12551</v>
      </c>
      <c r="D726" s="403">
        <v>2.5099999999999998</v>
      </c>
    </row>
    <row r="727" spans="1:4" ht="13.8">
      <c r="A727" s="402">
        <v>53841</v>
      </c>
      <c r="B727" s="402" t="s">
        <v>12632</v>
      </c>
      <c r="C727" s="402" t="s">
        <v>12551</v>
      </c>
      <c r="D727" s="403">
        <v>1.74</v>
      </c>
    </row>
    <row r="728" spans="1:4" ht="13.8">
      <c r="A728" s="402">
        <v>53849</v>
      </c>
      <c r="B728" s="402" t="s">
        <v>12633</v>
      </c>
      <c r="C728" s="402" t="s">
        <v>12551</v>
      </c>
      <c r="D728" s="403">
        <v>80.3</v>
      </c>
    </row>
    <row r="729" spans="1:4" ht="13.8">
      <c r="A729" s="402">
        <v>53857</v>
      </c>
      <c r="B729" s="402" t="s">
        <v>12634</v>
      </c>
      <c r="C729" s="402" t="s">
        <v>12551</v>
      </c>
      <c r="D729" s="403">
        <v>76</v>
      </c>
    </row>
    <row r="730" spans="1:4" ht="13.8">
      <c r="A730" s="402">
        <v>53858</v>
      </c>
      <c r="B730" s="402" t="s">
        <v>12635</v>
      </c>
      <c r="C730" s="402" t="s">
        <v>12551</v>
      </c>
      <c r="D730" s="403">
        <v>43.85</v>
      </c>
    </row>
    <row r="731" spans="1:4" ht="13.8">
      <c r="A731" s="402">
        <v>53861</v>
      </c>
      <c r="B731" s="402" t="s">
        <v>12636</v>
      </c>
      <c r="C731" s="402" t="s">
        <v>12551</v>
      </c>
      <c r="D731" s="403">
        <v>73.77</v>
      </c>
    </row>
    <row r="732" spans="1:4" ht="13.8">
      <c r="A732" s="402">
        <v>53863</v>
      </c>
      <c r="B732" s="402" t="s">
        <v>12637</v>
      </c>
      <c r="C732" s="402" t="s">
        <v>12551</v>
      </c>
      <c r="D732" s="403">
        <v>1.8</v>
      </c>
    </row>
    <row r="733" spans="1:4" ht="13.8">
      <c r="A733" s="402">
        <v>53865</v>
      </c>
      <c r="B733" s="402" t="s">
        <v>12638</v>
      </c>
      <c r="C733" s="402" t="s">
        <v>12551</v>
      </c>
      <c r="D733" s="403">
        <v>45.23</v>
      </c>
    </row>
    <row r="734" spans="1:4" ht="13.8">
      <c r="A734" s="402">
        <v>53866</v>
      </c>
      <c r="B734" s="402" t="s">
        <v>12639</v>
      </c>
      <c r="C734" s="402" t="s">
        <v>12551</v>
      </c>
      <c r="D734" s="403">
        <v>1.78</v>
      </c>
    </row>
    <row r="735" spans="1:4" ht="13.8">
      <c r="A735" s="402">
        <v>53882</v>
      </c>
      <c r="B735" s="402" t="s">
        <v>12640</v>
      </c>
      <c r="C735" s="402" t="s">
        <v>12551</v>
      </c>
      <c r="D735" s="403">
        <v>35.72</v>
      </c>
    </row>
    <row r="736" spans="1:4" ht="13.8">
      <c r="A736" s="402">
        <v>55263</v>
      </c>
      <c r="B736" s="402" t="s">
        <v>12641</v>
      </c>
      <c r="C736" s="402" t="s">
        <v>12551</v>
      </c>
      <c r="D736" s="403">
        <v>61.81</v>
      </c>
    </row>
    <row r="737" spans="1:4" ht="13.8">
      <c r="A737" s="402">
        <v>73303</v>
      </c>
      <c r="B737" s="402" t="s">
        <v>12642</v>
      </c>
      <c r="C737" s="402" t="s">
        <v>12551</v>
      </c>
      <c r="D737" s="403">
        <v>7.15</v>
      </c>
    </row>
    <row r="738" spans="1:4" ht="13.8">
      <c r="A738" s="402">
        <v>73307</v>
      </c>
      <c r="B738" s="402" t="s">
        <v>12643</v>
      </c>
      <c r="C738" s="402" t="s">
        <v>12551</v>
      </c>
      <c r="D738" s="403">
        <v>6.38</v>
      </c>
    </row>
    <row r="739" spans="1:4" ht="13.8">
      <c r="A739" s="402">
        <v>73309</v>
      </c>
      <c r="B739" s="402" t="s">
        <v>12644</v>
      </c>
      <c r="C739" s="402" t="s">
        <v>12551</v>
      </c>
      <c r="D739" s="403">
        <v>31.84</v>
      </c>
    </row>
    <row r="740" spans="1:4" ht="13.8">
      <c r="A740" s="402">
        <v>73311</v>
      </c>
      <c r="B740" s="402" t="s">
        <v>12645</v>
      </c>
      <c r="C740" s="402" t="s">
        <v>12551</v>
      </c>
      <c r="D740" s="403">
        <v>170.87</v>
      </c>
    </row>
    <row r="741" spans="1:4" ht="13.8">
      <c r="A741" s="402">
        <v>73313</v>
      </c>
      <c r="B741" s="402" t="s">
        <v>12646</v>
      </c>
      <c r="C741" s="402" t="s">
        <v>12551</v>
      </c>
      <c r="D741" s="403">
        <v>8.6</v>
      </c>
    </row>
    <row r="742" spans="1:4" ht="13.8">
      <c r="A742" s="402">
        <v>73315</v>
      </c>
      <c r="B742" s="402" t="s">
        <v>12647</v>
      </c>
      <c r="C742" s="402" t="s">
        <v>12551</v>
      </c>
      <c r="D742" s="403">
        <v>54.81</v>
      </c>
    </row>
    <row r="743" spans="1:4" ht="13.8">
      <c r="A743" s="402">
        <v>73335</v>
      </c>
      <c r="B743" s="402" t="s">
        <v>12648</v>
      </c>
      <c r="C743" s="402" t="s">
        <v>12551</v>
      </c>
      <c r="D743" s="403">
        <v>34.29</v>
      </c>
    </row>
    <row r="744" spans="1:4" ht="13.8">
      <c r="A744" s="402">
        <v>73340</v>
      </c>
      <c r="B744" s="402" t="s">
        <v>12649</v>
      </c>
      <c r="C744" s="402" t="s">
        <v>12551</v>
      </c>
      <c r="D744" s="403">
        <v>148.49</v>
      </c>
    </row>
    <row r="745" spans="1:4" ht="13.8">
      <c r="A745" s="402">
        <v>83361</v>
      </c>
      <c r="B745" s="402" t="s">
        <v>12650</v>
      </c>
      <c r="C745" s="402" t="s">
        <v>12551</v>
      </c>
      <c r="D745" s="403">
        <v>41.8</v>
      </c>
    </row>
    <row r="746" spans="1:4" ht="13.8">
      <c r="A746" s="402">
        <v>83761</v>
      </c>
      <c r="B746" s="402" t="s">
        <v>12651</v>
      </c>
      <c r="C746" s="402" t="s">
        <v>12551</v>
      </c>
      <c r="D746" s="403">
        <v>9.52</v>
      </c>
    </row>
    <row r="747" spans="1:4" ht="13.8">
      <c r="A747" s="402">
        <v>83762</v>
      </c>
      <c r="B747" s="402" t="s">
        <v>12652</v>
      </c>
      <c r="C747" s="402" t="s">
        <v>12551</v>
      </c>
      <c r="D747" s="403">
        <v>8.5</v>
      </c>
    </row>
    <row r="748" spans="1:4" ht="13.8">
      <c r="A748" s="402">
        <v>83763</v>
      </c>
      <c r="B748" s="402" t="s">
        <v>12653</v>
      </c>
      <c r="C748" s="402" t="s">
        <v>12551</v>
      </c>
      <c r="D748" s="403">
        <v>48.15</v>
      </c>
    </row>
    <row r="749" spans="1:4" ht="13.8">
      <c r="A749" s="402">
        <v>83764</v>
      </c>
      <c r="B749" s="402" t="s">
        <v>12654</v>
      </c>
      <c r="C749" s="402" t="s">
        <v>12551</v>
      </c>
      <c r="D749" s="403">
        <v>3.35</v>
      </c>
    </row>
    <row r="750" spans="1:4" ht="13.8">
      <c r="A750" s="402">
        <v>87026</v>
      </c>
      <c r="B750" s="402" t="s">
        <v>12655</v>
      </c>
      <c r="C750" s="402" t="s">
        <v>12551</v>
      </c>
      <c r="D750" s="403">
        <v>0.69</v>
      </c>
    </row>
    <row r="751" spans="1:4" ht="13.8">
      <c r="A751" s="402">
        <v>87441</v>
      </c>
      <c r="B751" s="402" t="s">
        <v>12656</v>
      </c>
      <c r="C751" s="402" t="s">
        <v>12551</v>
      </c>
      <c r="D751" s="403">
        <v>0.48</v>
      </c>
    </row>
    <row r="752" spans="1:4" ht="13.8">
      <c r="A752" s="402">
        <v>87442</v>
      </c>
      <c r="B752" s="402" t="s">
        <v>12657</v>
      </c>
      <c r="C752" s="402" t="s">
        <v>12551</v>
      </c>
      <c r="D752" s="403">
        <v>0.12</v>
      </c>
    </row>
    <row r="753" spans="1:4" ht="13.8">
      <c r="A753" s="402">
        <v>87443</v>
      </c>
      <c r="B753" s="402" t="s">
        <v>12658</v>
      </c>
      <c r="C753" s="402" t="s">
        <v>12551</v>
      </c>
      <c r="D753" s="403">
        <v>0.64</v>
      </c>
    </row>
    <row r="754" spans="1:4" ht="13.8">
      <c r="A754" s="402">
        <v>87444</v>
      </c>
      <c r="B754" s="402" t="s">
        <v>12659</v>
      </c>
      <c r="C754" s="402" t="s">
        <v>12551</v>
      </c>
      <c r="D754" s="403">
        <v>4.0599999999999996</v>
      </c>
    </row>
    <row r="755" spans="1:4" ht="13.8">
      <c r="A755" s="402">
        <v>88387</v>
      </c>
      <c r="B755" s="402" t="s">
        <v>12660</v>
      </c>
      <c r="C755" s="402" t="s">
        <v>12551</v>
      </c>
      <c r="D755" s="403">
        <v>0.94</v>
      </c>
    </row>
    <row r="756" spans="1:4" ht="13.8">
      <c r="A756" s="402">
        <v>88389</v>
      </c>
      <c r="B756" s="402" t="s">
        <v>12661</v>
      </c>
      <c r="C756" s="402" t="s">
        <v>12551</v>
      </c>
      <c r="D756" s="403">
        <v>0.23</v>
      </c>
    </row>
    <row r="757" spans="1:4" ht="13.8">
      <c r="A757" s="402">
        <v>88390</v>
      </c>
      <c r="B757" s="402" t="s">
        <v>12662</v>
      </c>
      <c r="C757" s="402" t="s">
        <v>12551</v>
      </c>
      <c r="D757" s="403">
        <v>1.1000000000000001</v>
      </c>
    </row>
    <row r="758" spans="1:4" ht="13.8">
      <c r="A758" s="402">
        <v>88391</v>
      </c>
      <c r="B758" s="402" t="s">
        <v>12663</v>
      </c>
      <c r="C758" s="402" t="s">
        <v>12551</v>
      </c>
      <c r="D758" s="403">
        <v>2.9</v>
      </c>
    </row>
    <row r="759" spans="1:4" ht="13.8">
      <c r="A759" s="402">
        <v>88394</v>
      </c>
      <c r="B759" s="402" t="s">
        <v>12664</v>
      </c>
      <c r="C759" s="402" t="s">
        <v>12551</v>
      </c>
      <c r="D759" s="403">
        <v>1.1200000000000001</v>
      </c>
    </row>
    <row r="760" spans="1:4" ht="13.8">
      <c r="A760" s="402">
        <v>88395</v>
      </c>
      <c r="B760" s="402" t="s">
        <v>12665</v>
      </c>
      <c r="C760" s="402" t="s">
        <v>12551</v>
      </c>
      <c r="D760" s="403">
        <v>0.27</v>
      </c>
    </row>
    <row r="761" spans="1:4" ht="13.8">
      <c r="A761" s="402">
        <v>88396</v>
      </c>
      <c r="B761" s="402" t="s">
        <v>12666</v>
      </c>
      <c r="C761" s="402" t="s">
        <v>12551</v>
      </c>
      <c r="D761" s="403">
        <v>1.31</v>
      </c>
    </row>
    <row r="762" spans="1:4" ht="13.8">
      <c r="A762" s="402">
        <v>88397</v>
      </c>
      <c r="B762" s="402" t="s">
        <v>12667</v>
      </c>
      <c r="C762" s="402" t="s">
        <v>12551</v>
      </c>
      <c r="D762" s="403">
        <v>4.3600000000000003</v>
      </c>
    </row>
    <row r="763" spans="1:4" ht="13.8">
      <c r="A763" s="402">
        <v>88400</v>
      </c>
      <c r="B763" s="402" t="s">
        <v>12668</v>
      </c>
      <c r="C763" s="402" t="s">
        <v>12551</v>
      </c>
      <c r="D763" s="403">
        <v>0.89</v>
      </c>
    </row>
    <row r="764" spans="1:4" ht="13.8">
      <c r="A764" s="402">
        <v>88401</v>
      </c>
      <c r="B764" s="402" t="s">
        <v>12669</v>
      </c>
      <c r="C764" s="402" t="s">
        <v>12551</v>
      </c>
      <c r="D764" s="403">
        <v>0.22</v>
      </c>
    </row>
    <row r="765" spans="1:4" ht="13.8">
      <c r="A765" s="402">
        <v>88402</v>
      </c>
      <c r="B765" s="402" t="s">
        <v>12670</v>
      </c>
      <c r="C765" s="402" t="s">
        <v>12551</v>
      </c>
      <c r="D765" s="403">
        <v>1.04</v>
      </c>
    </row>
    <row r="766" spans="1:4" ht="13.8">
      <c r="A766" s="402">
        <v>88403</v>
      </c>
      <c r="B766" s="402" t="s">
        <v>12671</v>
      </c>
      <c r="C766" s="402" t="s">
        <v>12551</v>
      </c>
      <c r="D766" s="403">
        <v>1.74</v>
      </c>
    </row>
    <row r="767" spans="1:4" ht="13.8">
      <c r="A767" s="402">
        <v>88419</v>
      </c>
      <c r="B767" s="402" t="s">
        <v>12672</v>
      </c>
      <c r="C767" s="402" t="s">
        <v>12551</v>
      </c>
      <c r="D767" s="403">
        <v>6.2</v>
      </c>
    </row>
    <row r="768" spans="1:4" ht="13.8">
      <c r="A768" s="402">
        <v>88422</v>
      </c>
      <c r="B768" s="402" t="s">
        <v>12673</v>
      </c>
      <c r="C768" s="402" t="s">
        <v>12551</v>
      </c>
      <c r="D768" s="403">
        <v>1.43</v>
      </c>
    </row>
    <row r="769" spans="1:4" ht="13.8">
      <c r="A769" s="402">
        <v>88425</v>
      </c>
      <c r="B769" s="402" t="s">
        <v>12674</v>
      </c>
      <c r="C769" s="402" t="s">
        <v>12551</v>
      </c>
      <c r="D769" s="403">
        <v>7.76</v>
      </c>
    </row>
    <row r="770" spans="1:4" ht="13.8">
      <c r="A770" s="402">
        <v>88427</v>
      </c>
      <c r="B770" s="402" t="s">
        <v>12675</v>
      </c>
      <c r="C770" s="402" t="s">
        <v>12551</v>
      </c>
      <c r="D770" s="403">
        <v>0.98</v>
      </c>
    </row>
    <row r="771" spans="1:4" ht="13.8">
      <c r="A771" s="402">
        <v>88434</v>
      </c>
      <c r="B771" s="402" t="s">
        <v>12676</v>
      </c>
      <c r="C771" s="402" t="s">
        <v>12551</v>
      </c>
      <c r="D771" s="403">
        <v>8.23</v>
      </c>
    </row>
    <row r="772" spans="1:4" ht="13.8">
      <c r="A772" s="402">
        <v>88435</v>
      </c>
      <c r="B772" s="402" t="s">
        <v>12677</v>
      </c>
      <c r="C772" s="402" t="s">
        <v>12551</v>
      </c>
      <c r="D772" s="403">
        <v>1.9</v>
      </c>
    </row>
    <row r="773" spans="1:4" ht="13.8">
      <c r="A773" s="402">
        <v>88436</v>
      </c>
      <c r="B773" s="402" t="s">
        <v>12678</v>
      </c>
      <c r="C773" s="402" t="s">
        <v>12551</v>
      </c>
      <c r="D773" s="403">
        <v>10.28</v>
      </c>
    </row>
    <row r="774" spans="1:4" ht="13.8">
      <c r="A774" s="402">
        <v>88437</v>
      </c>
      <c r="B774" s="402" t="s">
        <v>12679</v>
      </c>
      <c r="C774" s="402" t="s">
        <v>12551</v>
      </c>
      <c r="D774" s="403">
        <v>0.98</v>
      </c>
    </row>
    <row r="775" spans="1:4" ht="13.8">
      <c r="A775" s="402">
        <v>88569</v>
      </c>
      <c r="B775" s="402" t="s">
        <v>12680</v>
      </c>
      <c r="C775" s="402" t="s">
        <v>12551</v>
      </c>
      <c r="D775" s="403">
        <v>3.96</v>
      </c>
    </row>
    <row r="776" spans="1:4" ht="13.8">
      <c r="A776" s="402">
        <v>88570</v>
      </c>
      <c r="B776" s="402" t="s">
        <v>12681</v>
      </c>
      <c r="C776" s="402" t="s">
        <v>12551</v>
      </c>
      <c r="D776" s="403">
        <v>1.28</v>
      </c>
    </row>
    <row r="777" spans="1:4" ht="13.8">
      <c r="A777" s="402">
        <v>88826</v>
      </c>
      <c r="B777" s="402" t="s">
        <v>12682</v>
      </c>
      <c r="C777" s="402" t="s">
        <v>12551</v>
      </c>
      <c r="D777" s="403">
        <v>0.35</v>
      </c>
    </row>
    <row r="778" spans="1:4" ht="13.8">
      <c r="A778" s="402">
        <v>88827</v>
      </c>
      <c r="B778" s="402" t="s">
        <v>12683</v>
      </c>
      <c r="C778" s="402" t="s">
        <v>12551</v>
      </c>
      <c r="D778" s="403">
        <v>0.08</v>
      </c>
    </row>
    <row r="779" spans="1:4" ht="13.8">
      <c r="A779" s="402">
        <v>88828</v>
      </c>
      <c r="B779" s="402" t="s">
        <v>12684</v>
      </c>
      <c r="C779" s="402" t="s">
        <v>12551</v>
      </c>
      <c r="D779" s="403">
        <v>0.41</v>
      </c>
    </row>
    <row r="780" spans="1:4" ht="13.8">
      <c r="A780" s="402">
        <v>88829</v>
      </c>
      <c r="B780" s="402" t="s">
        <v>12685</v>
      </c>
      <c r="C780" s="402" t="s">
        <v>12551</v>
      </c>
      <c r="D780" s="403">
        <v>1.1599999999999999</v>
      </c>
    </row>
    <row r="781" spans="1:4" ht="13.8">
      <c r="A781" s="402">
        <v>88832</v>
      </c>
      <c r="B781" s="402" t="s">
        <v>12686</v>
      </c>
      <c r="C781" s="402" t="s">
        <v>12551</v>
      </c>
      <c r="D781" s="403">
        <v>42.21</v>
      </c>
    </row>
    <row r="782" spans="1:4" ht="13.8">
      <c r="A782" s="402">
        <v>88834</v>
      </c>
      <c r="B782" s="402" t="s">
        <v>12687</v>
      </c>
      <c r="C782" s="402" t="s">
        <v>12551</v>
      </c>
      <c r="D782" s="403">
        <v>11.15</v>
      </c>
    </row>
    <row r="783" spans="1:4" ht="13.8">
      <c r="A783" s="402">
        <v>88835</v>
      </c>
      <c r="B783" s="402" t="s">
        <v>12688</v>
      </c>
      <c r="C783" s="402" t="s">
        <v>12551</v>
      </c>
      <c r="D783" s="403">
        <v>52.76</v>
      </c>
    </row>
    <row r="784" spans="1:4" ht="13.8">
      <c r="A784" s="402">
        <v>88836</v>
      </c>
      <c r="B784" s="402" t="s">
        <v>12689</v>
      </c>
      <c r="C784" s="402" t="s">
        <v>12551</v>
      </c>
      <c r="D784" s="403">
        <v>61.24</v>
      </c>
    </row>
    <row r="785" spans="1:4" ht="13.8">
      <c r="A785" s="402">
        <v>88839</v>
      </c>
      <c r="B785" s="402" t="s">
        <v>12690</v>
      </c>
      <c r="C785" s="402" t="s">
        <v>12551</v>
      </c>
      <c r="D785" s="403">
        <v>33.39</v>
      </c>
    </row>
    <row r="786" spans="1:4" ht="13.8">
      <c r="A786" s="402">
        <v>88840</v>
      </c>
      <c r="B786" s="402" t="s">
        <v>12691</v>
      </c>
      <c r="C786" s="402" t="s">
        <v>12551</v>
      </c>
      <c r="D786" s="403">
        <v>14.71</v>
      </c>
    </row>
    <row r="787" spans="1:4" ht="13.8">
      <c r="A787" s="402">
        <v>88841</v>
      </c>
      <c r="B787" s="402" t="s">
        <v>12692</v>
      </c>
      <c r="C787" s="402" t="s">
        <v>12551</v>
      </c>
      <c r="D787" s="403">
        <v>59.7</v>
      </c>
    </row>
    <row r="788" spans="1:4" ht="13.8">
      <c r="A788" s="402">
        <v>88842</v>
      </c>
      <c r="B788" s="402" t="s">
        <v>12693</v>
      </c>
      <c r="C788" s="402" t="s">
        <v>12551</v>
      </c>
      <c r="D788" s="403">
        <v>74.959999999999994</v>
      </c>
    </row>
    <row r="789" spans="1:4" ht="13.8">
      <c r="A789" s="402">
        <v>88847</v>
      </c>
      <c r="B789" s="402" t="s">
        <v>12694</v>
      </c>
      <c r="C789" s="402" t="s">
        <v>12551</v>
      </c>
      <c r="D789" s="403">
        <v>22.82</v>
      </c>
    </row>
    <row r="790" spans="1:4" ht="13.8">
      <c r="A790" s="402">
        <v>88848</v>
      </c>
      <c r="B790" s="402" t="s">
        <v>12695</v>
      </c>
      <c r="C790" s="402" t="s">
        <v>12551</v>
      </c>
      <c r="D790" s="403">
        <v>9.3800000000000008</v>
      </c>
    </row>
    <row r="791" spans="1:4" ht="13.8">
      <c r="A791" s="402">
        <v>88853</v>
      </c>
      <c r="B791" s="402" t="s">
        <v>12696</v>
      </c>
      <c r="C791" s="402" t="s">
        <v>12551</v>
      </c>
      <c r="D791" s="403">
        <v>0.3</v>
      </c>
    </row>
    <row r="792" spans="1:4" ht="13.8">
      <c r="A792" s="402">
        <v>88854</v>
      </c>
      <c r="B792" s="402" t="s">
        <v>12697</v>
      </c>
      <c r="C792" s="402" t="s">
        <v>12551</v>
      </c>
      <c r="D792" s="403">
        <v>7.0000000000000007E-2</v>
      </c>
    </row>
    <row r="793" spans="1:4" ht="13.8">
      <c r="A793" s="402">
        <v>88855</v>
      </c>
      <c r="B793" s="402" t="s">
        <v>12698</v>
      </c>
      <c r="C793" s="402" t="s">
        <v>12551</v>
      </c>
      <c r="D793" s="403">
        <v>3.21</v>
      </c>
    </row>
    <row r="794" spans="1:4" ht="13.8">
      <c r="A794" s="402">
        <v>88856</v>
      </c>
      <c r="B794" s="402" t="s">
        <v>12699</v>
      </c>
      <c r="C794" s="402" t="s">
        <v>12551</v>
      </c>
      <c r="D794" s="403">
        <v>0.88</v>
      </c>
    </row>
    <row r="795" spans="1:4" ht="13.8">
      <c r="A795" s="402">
        <v>88857</v>
      </c>
      <c r="B795" s="402" t="s">
        <v>12700</v>
      </c>
      <c r="C795" s="402" t="s">
        <v>12551</v>
      </c>
      <c r="D795" s="403">
        <v>24.67</v>
      </c>
    </row>
    <row r="796" spans="1:4" ht="13.8">
      <c r="A796" s="402">
        <v>88858</v>
      </c>
      <c r="B796" s="402" t="s">
        <v>12701</v>
      </c>
      <c r="C796" s="402" t="s">
        <v>12551</v>
      </c>
      <c r="D796" s="403">
        <v>6.52</v>
      </c>
    </row>
    <row r="797" spans="1:4" ht="13.8">
      <c r="A797" s="402">
        <v>88859</v>
      </c>
      <c r="B797" s="402" t="s">
        <v>12702</v>
      </c>
      <c r="C797" s="402" t="s">
        <v>12551</v>
      </c>
      <c r="D797" s="403">
        <v>21.94</v>
      </c>
    </row>
    <row r="798" spans="1:4" ht="13.8">
      <c r="A798" s="402">
        <v>88860</v>
      </c>
      <c r="B798" s="402" t="s">
        <v>12703</v>
      </c>
      <c r="C798" s="402" t="s">
        <v>12551</v>
      </c>
      <c r="D798" s="403">
        <v>5.79</v>
      </c>
    </row>
    <row r="799" spans="1:4" ht="13.8">
      <c r="A799" s="402">
        <v>88900</v>
      </c>
      <c r="B799" s="402" t="s">
        <v>12704</v>
      </c>
      <c r="C799" s="402" t="s">
        <v>12551</v>
      </c>
      <c r="D799" s="403">
        <v>49.21</v>
      </c>
    </row>
    <row r="800" spans="1:4" ht="13.8">
      <c r="A800" s="402">
        <v>88902</v>
      </c>
      <c r="B800" s="402" t="s">
        <v>12705</v>
      </c>
      <c r="C800" s="402" t="s">
        <v>12551</v>
      </c>
      <c r="D800" s="403">
        <v>13</v>
      </c>
    </row>
    <row r="801" spans="1:4" ht="13.8">
      <c r="A801" s="402">
        <v>88903</v>
      </c>
      <c r="B801" s="402" t="s">
        <v>12706</v>
      </c>
      <c r="C801" s="402" t="s">
        <v>12551</v>
      </c>
      <c r="D801" s="403">
        <v>61.52</v>
      </c>
    </row>
    <row r="802" spans="1:4" ht="13.8">
      <c r="A802" s="402">
        <v>88904</v>
      </c>
      <c r="B802" s="402" t="s">
        <v>12707</v>
      </c>
      <c r="C802" s="402" t="s">
        <v>12551</v>
      </c>
      <c r="D802" s="403">
        <v>86.27</v>
      </c>
    </row>
    <row r="803" spans="1:4" ht="13.8">
      <c r="A803" s="402">
        <v>89009</v>
      </c>
      <c r="B803" s="402" t="s">
        <v>12708</v>
      </c>
      <c r="C803" s="402" t="s">
        <v>12551</v>
      </c>
      <c r="D803" s="403">
        <v>41.36</v>
      </c>
    </row>
    <row r="804" spans="1:4" ht="13.8">
      <c r="A804" s="402">
        <v>89010</v>
      </c>
      <c r="B804" s="402" t="s">
        <v>12709</v>
      </c>
      <c r="C804" s="402" t="s">
        <v>12551</v>
      </c>
      <c r="D804" s="403">
        <v>18.22</v>
      </c>
    </row>
    <row r="805" spans="1:4" ht="13.8">
      <c r="A805" s="402">
        <v>89011</v>
      </c>
      <c r="B805" s="402" t="s">
        <v>12710</v>
      </c>
      <c r="C805" s="402" t="s">
        <v>12551</v>
      </c>
      <c r="D805" s="403">
        <v>23.8</v>
      </c>
    </row>
    <row r="806" spans="1:4" ht="13.8">
      <c r="A806" s="402">
        <v>89012</v>
      </c>
      <c r="B806" s="402" t="s">
        <v>12711</v>
      </c>
      <c r="C806" s="402" t="s">
        <v>12551</v>
      </c>
      <c r="D806" s="403">
        <v>6.29</v>
      </c>
    </row>
    <row r="807" spans="1:4" ht="13.8">
      <c r="A807" s="402">
        <v>89013</v>
      </c>
      <c r="B807" s="402" t="s">
        <v>12712</v>
      </c>
      <c r="C807" s="402" t="s">
        <v>12551</v>
      </c>
      <c r="D807" s="403">
        <v>135.47999999999999</v>
      </c>
    </row>
    <row r="808" spans="1:4" ht="13.8">
      <c r="A808" s="402">
        <v>89014</v>
      </c>
      <c r="B808" s="402" t="s">
        <v>12713</v>
      </c>
      <c r="C808" s="402" t="s">
        <v>12551</v>
      </c>
      <c r="D808" s="403">
        <v>59.68</v>
      </c>
    </row>
    <row r="809" spans="1:4" ht="13.8">
      <c r="A809" s="402">
        <v>89015</v>
      </c>
      <c r="B809" s="402" t="s">
        <v>12714</v>
      </c>
      <c r="C809" s="402" t="s">
        <v>12551</v>
      </c>
      <c r="D809" s="403">
        <v>3.7</v>
      </c>
    </row>
    <row r="810" spans="1:4" ht="13.8">
      <c r="A810" s="402">
        <v>89016</v>
      </c>
      <c r="B810" s="402" t="s">
        <v>12715</v>
      </c>
      <c r="C810" s="402" t="s">
        <v>12551</v>
      </c>
      <c r="D810" s="403">
        <v>0.98</v>
      </c>
    </row>
    <row r="811" spans="1:4" ht="13.8">
      <c r="A811" s="402">
        <v>89017</v>
      </c>
      <c r="B811" s="402" t="s">
        <v>12716</v>
      </c>
      <c r="C811" s="402" t="s">
        <v>12551</v>
      </c>
      <c r="D811" s="403">
        <v>41.11</v>
      </c>
    </row>
    <row r="812" spans="1:4" ht="13.8">
      <c r="A812" s="402">
        <v>89018</v>
      </c>
      <c r="B812" s="402" t="s">
        <v>12717</v>
      </c>
      <c r="C812" s="402" t="s">
        <v>12551</v>
      </c>
      <c r="D812" s="403">
        <v>18.100000000000001</v>
      </c>
    </row>
    <row r="813" spans="1:4" ht="13.8">
      <c r="A813" s="402">
        <v>89019</v>
      </c>
      <c r="B813" s="402" t="s">
        <v>12718</v>
      </c>
      <c r="C813" s="402" t="s">
        <v>12551</v>
      </c>
      <c r="D813" s="403">
        <v>0.46</v>
      </c>
    </row>
    <row r="814" spans="1:4" ht="13.8">
      <c r="A814" s="402">
        <v>89020</v>
      </c>
      <c r="B814" s="402" t="s">
        <v>12719</v>
      </c>
      <c r="C814" s="402" t="s">
        <v>12551</v>
      </c>
      <c r="D814" s="403">
        <v>0.1</v>
      </c>
    </row>
    <row r="815" spans="1:4" ht="13.8">
      <c r="A815" s="402">
        <v>89023</v>
      </c>
      <c r="B815" s="402" t="s">
        <v>12720</v>
      </c>
      <c r="C815" s="402" t="s">
        <v>12551</v>
      </c>
      <c r="D815" s="403">
        <v>3.46</v>
      </c>
    </row>
    <row r="816" spans="1:4" ht="13.8">
      <c r="A816" s="402">
        <v>89024</v>
      </c>
      <c r="B816" s="402" t="s">
        <v>12721</v>
      </c>
      <c r="C816" s="402" t="s">
        <v>12551</v>
      </c>
      <c r="D816" s="403">
        <v>1.28</v>
      </c>
    </row>
    <row r="817" spans="1:4" ht="13.8">
      <c r="A817" s="402">
        <v>89025</v>
      </c>
      <c r="B817" s="402" t="s">
        <v>12722</v>
      </c>
      <c r="C817" s="402" t="s">
        <v>12551</v>
      </c>
      <c r="D817" s="403">
        <v>4.6100000000000003</v>
      </c>
    </row>
    <row r="818" spans="1:4" ht="13.8">
      <c r="A818" s="402">
        <v>89026</v>
      </c>
      <c r="B818" s="402" t="s">
        <v>12723</v>
      </c>
      <c r="C818" s="402" t="s">
        <v>12551</v>
      </c>
      <c r="D818" s="403">
        <v>164.01</v>
      </c>
    </row>
    <row r="819" spans="1:4" ht="13.8">
      <c r="A819" s="402">
        <v>89029</v>
      </c>
      <c r="B819" s="402" t="s">
        <v>12724</v>
      </c>
      <c r="C819" s="402" t="s">
        <v>12551</v>
      </c>
      <c r="D819" s="403">
        <v>31.9</v>
      </c>
    </row>
    <row r="820" spans="1:4" ht="13.8">
      <c r="A820" s="402">
        <v>89030</v>
      </c>
      <c r="B820" s="402" t="s">
        <v>12725</v>
      </c>
      <c r="C820" s="402" t="s">
        <v>12551</v>
      </c>
      <c r="D820" s="403">
        <v>14.05</v>
      </c>
    </row>
    <row r="821" spans="1:4" ht="13.8">
      <c r="A821" s="402">
        <v>89033</v>
      </c>
      <c r="B821" s="402" t="s">
        <v>12726</v>
      </c>
      <c r="C821" s="402" t="s">
        <v>12551</v>
      </c>
      <c r="D821" s="403">
        <v>16.25</v>
      </c>
    </row>
    <row r="822" spans="1:4" ht="13.8">
      <c r="A822" s="402">
        <v>89034</v>
      </c>
      <c r="B822" s="402" t="s">
        <v>12727</v>
      </c>
      <c r="C822" s="402" t="s">
        <v>12551</v>
      </c>
      <c r="D822" s="403">
        <v>4.3600000000000003</v>
      </c>
    </row>
    <row r="823" spans="1:4" ht="13.8">
      <c r="A823" s="402">
        <v>89128</v>
      </c>
      <c r="B823" s="402" t="s">
        <v>12728</v>
      </c>
      <c r="C823" s="402" t="s">
        <v>12551</v>
      </c>
      <c r="D823" s="403">
        <v>42.56</v>
      </c>
    </row>
    <row r="824" spans="1:4" ht="13.8">
      <c r="A824" s="402">
        <v>89129</v>
      </c>
      <c r="B824" s="402" t="s">
        <v>12729</v>
      </c>
      <c r="C824" s="402" t="s">
        <v>12551</v>
      </c>
      <c r="D824" s="403">
        <v>11.24</v>
      </c>
    </row>
    <row r="825" spans="1:4" ht="13.8">
      <c r="A825" s="402">
        <v>89130</v>
      </c>
      <c r="B825" s="402" t="s">
        <v>12730</v>
      </c>
      <c r="C825" s="402" t="s">
        <v>12551</v>
      </c>
      <c r="D825" s="403">
        <v>59.01</v>
      </c>
    </row>
    <row r="826" spans="1:4" ht="13.8">
      <c r="A826" s="402">
        <v>89131</v>
      </c>
      <c r="B826" s="402" t="s">
        <v>12731</v>
      </c>
      <c r="C826" s="402" t="s">
        <v>12551</v>
      </c>
      <c r="D826" s="403">
        <v>15.59</v>
      </c>
    </row>
    <row r="827" spans="1:4" ht="13.8">
      <c r="A827" s="402">
        <v>89210</v>
      </c>
      <c r="B827" s="402" t="s">
        <v>12732</v>
      </c>
      <c r="C827" s="402" t="s">
        <v>12551</v>
      </c>
      <c r="D827" s="403">
        <v>30.62</v>
      </c>
    </row>
    <row r="828" spans="1:4" ht="13.8">
      <c r="A828" s="402">
        <v>89211</v>
      </c>
      <c r="B828" s="402" t="s">
        <v>12733</v>
      </c>
      <c r="C828" s="402" t="s">
        <v>12551</v>
      </c>
      <c r="D828" s="403">
        <v>8.2100000000000009</v>
      </c>
    </row>
    <row r="829" spans="1:4" ht="13.8">
      <c r="A829" s="402">
        <v>89212</v>
      </c>
      <c r="B829" s="402" t="s">
        <v>12734</v>
      </c>
      <c r="C829" s="402" t="s">
        <v>12551</v>
      </c>
      <c r="D829" s="403">
        <v>28.91</v>
      </c>
    </row>
    <row r="830" spans="1:4" ht="13.8">
      <c r="A830" s="402">
        <v>89213</v>
      </c>
      <c r="B830" s="402" t="s">
        <v>12735</v>
      </c>
      <c r="C830" s="402" t="s">
        <v>12551</v>
      </c>
      <c r="D830" s="403">
        <v>8.92</v>
      </c>
    </row>
    <row r="831" spans="1:4" ht="13.8">
      <c r="A831" s="402">
        <v>89214</v>
      </c>
      <c r="B831" s="402" t="s">
        <v>12736</v>
      </c>
      <c r="C831" s="402" t="s">
        <v>12551</v>
      </c>
      <c r="D831" s="403">
        <v>27.14</v>
      </c>
    </row>
    <row r="832" spans="1:4" ht="13.8">
      <c r="A832" s="402">
        <v>89215</v>
      </c>
      <c r="B832" s="402" t="s">
        <v>12737</v>
      </c>
      <c r="C832" s="402" t="s">
        <v>12551</v>
      </c>
      <c r="D832" s="403">
        <v>89.08</v>
      </c>
    </row>
    <row r="833" spans="1:4" ht="13.8">
      <c r="A833" s="402">
        <v>89221</v>
      </c>
      <c r="B833" s="402" t="s">
        <v>12738</v>
      </c>
      <c r="C833" s="402" t="s">
        <v>12551</v>
      </c>
      <c r="D833" s="403">
        <v>1.45</v>
      </c>
    </row>
    <row r="834" spans="1:4" ht="13.8">
      <c r="A834" s="402">
        <v>89222</v>
      </c>
      <c r="B834" s="402" t="s">
        <v>12739</v>
      </c>
      <c r="C834" s="402" t="s">
        <v>12551</v>
      </c>
      <c r="D834" s="403">
        <v>0.35</v>
      </c>
    </row>
    <row r="835" spans="1:4" ht="13.8">
      <c r="A835" s="402">
        <v>89223</v>
      </c>
      <c r="B835" s="402" t="s">
        <v>12740</v>
      </c>
      <c r="C835" s="402" t="s">
        <v>12551</v>
      </c>
      <c r="D835" s="403">
        <v>1.69</v>
      </c>
    </row>
    <row r="836" spans="1:4" ht="13.8">
      <c r="A836" s="402">
        <v>89224</v>
      </c>
      <c r="B836" s="402" t="s">
        <v>12741</v>
      </c>
      <c r="C836" s="402" t="s">
        <v>12551</v>
      </c>
      <c r="D836" s="403">
        <v>2.3199999999999998</v>
      </c>
    </row>
    <row r="837" spans="1:4" ht="13.8">
      <c r="A837" s="402">
        <v>89228</v>
      </c>
      <c r="B837" s="402" t="s">
        <v>12742</v>
      </c>
      <c r="C837" s="402" t="s">
        <v>12551</v>
      </c>
      <c r="D837" s="403">
        <v>48.22</v>
      </c>
    </row>
    <row r="838" spans="1:4" ht="13.8">
      <c r="A838" s="402">
        <v>89229</v>
      </c>
      <c r="B838" s="402" t="s">
        <v>12743</v>
      </c>
      <c r="C838" s="402" t="s">
        <v>12551</v>
      </c>
      <c r="D838" s="403">
        <v>16.989999999999998</v>
      </c>
    </row>
    <row r="839" spans="1:4" ht="13.8">
      <c r="A839" s="402">
        <v>89230</v>
      </c>
      <c r="B839" s="402" t="s">
        <v>12744</v>
      </c>
      <c r="C839" s="402" t="s">
        <v>12551</v>
      </c>
      <c r="D839" s="403">
        <v>109.01</v>
      </c>
    </row>
    <row r="840" spans="1:4" ht="13.8">
      <c r="A840" s="402">
        <v>89231</v>
      </c>
      <c r="B840" s="402" t="s">
        <v>12745</v>
      </c>
      <c r="C840" s="402" t="s">
        <v>12551</v>
      </c>
      <c r="D840" s="403">
        <v>33.380000000000003</v>
      </c>
    </row>
    <row r="841" spans="1:4" ht="13.8">
      <c r="A841" s="402">
        <v>89232</v>
      </c>
      <c r="B841" s="402" t="s">
        <v>12746</v>
      </c>
      <c r="C841" s="402" t="s">
        <v>12551</v>
      </c>
      <c r="D841" s="403">
        <v>194.46</v>
      </c>
    </row>
    <row r="842" spans="1:4" ht="13.8">
      <c r="A842" s="402">
        <v>89233</v>
      </c>
      <c r="B842" s="402" t="s">
        <v>12747</v>
      </c>
      <c r="C842" s="402" t="s">
        <v>12551</v>
      </c>
      <c r="D842" s="403">
        <v>160.31</v>
      </c>
    </row>
    <row r="843" spans="1:4" ht="13.8">
      <c r="A843" s="402">
        <v>89236</v>
      </c>
      <c r="B843" s="402" t="s">
        <v>12748</v>
      </c>
      <c r="C843" s="402" t="s">
        <v>12551</v>
      </c>
      <c r="D843" s="403">
        <v>254.66</v>
      </c>
    </row>
    <row r="844" spans="1:4" ht="13.8">
      <c r="A844" s="402">
        <v>89237</v>
      </c>
      <c r="B844" s="402" t="s">
        <v>12749</v>
      </c>
      <c r="C844" s="402" t="s">
        <v>12551</v>
      </c>
      <c r="D844" s="403">
        <v>77.98</v>
      </c>
    </row>
    <row r="845" spans="1:4" ht="13.8">
      <c r="A845" s="402">
        <v>89238</v>
      </c>
      <c r="B845" s="402" t="s">
        <v>12750</v>
      </c>
      <c r="C845" s="402" t="s">
        <v>12551</v>
      </c>
      <c r="D845" s="403">
        <v>454.25</v>
      </c>
    </row>
    <row r="846" spans="1:4" ht="13.8">
      <c r="A846" s="402">
        <v>89239</v>
      </c>
      <c r="B846" s="402" t="s">
        <v>12751</v>
      </c>
      <c r="C846" s="402" t="s">
        <v>12551</v>
      </c>
      <c r="D846" s="403">
        <v>423.95</v>
      </c>
    </row>
    <row r="847" spans="1:4" ht="13.8">
      <c r="A847" s="402">
        <v>89240</v>
      </c>
      <c r="B847" s="402" t="s">
        <v>12752</v>
      </c>
      <c r="C847" s="402" t="s">
        <v>12551</v>
      </c>
      <c r="D847" s="403">
        <v>78.150000000000006</v>
      </c>
    </row>
    <row r="848" spans="1:4" ht="13.8">
      <c r="A848" s="402">
        <v>89241</v>
      </c>
      <c r="B848" s="402" t="s">
        <v>12753</v>
      </c>
      <c r="C848" s="402" t="s">
        <v>12551</v>
      </c>
      <c r="D848" s="403">
        <v>27.54</v>
      </c>
    </row>
    <row r="849" spans="1:4" ht="13.8">
      <c r="A849" s="402">
        <v>89246</v>
      </c>
      <c r="B849" s="402" t="s">
        <v>12754</v>
      </c>
      <c r="C849" s="402" t="s">
        <v>12551</v>
      </c>
      <c r="D849" s="403">
        <v>221.29</v>
      </c>
    </row>
    <row r="850" spans="1:4" ht="13.8">
      <c r="A850" s="402">
        <v>89247</v>
      </c>
      <c r="B850" s="402" t="s">
        <v>12755</v>
      </c>
      <c r="C850" s="402" t="s">
        <v>12551</v>
      </c>
      <c r="D850" s="403">
        <v>67.760000000000005</v>
      </c>
    </row>
    <row r="851" spans="1:4" ht="13.8">
      <c r="A851" s="402">
        <v>89248</v>
      </c>
      <c r="B851" s="402" t="s">
        <v>12756</v>
      </c>
      <c r="C851" s="402" t="s">
        <v>12551</v>
      </c>
      <c r="D851" s="403">
        <v>394.72</v>
      </c>
    </row>
    <row r="852" spans="1:4" ht="13.8">
      <c r="A852" s="402">
        <v>89249</v>
      </c>
      <c r="B852" s="402" t="s">
        <v>12757</v>
      </c>
      <c r="C852" s="402" t="s">
        <v>12551</v>
      </c>
      <c r="D852" s="403">
        <v>361.39</v>
      </c>
    </row>
    <row r="853" spans="1:4" ht="13.8">
      <c r="A853" s="402">
        <v>89253</v>
      </c>
      <c r="B853" s="402" t="s">
        <v>12758</v>
      </c>
      <c r="C853" s="402" t="s">
        <v>12551</v>
      </c>
      <c r="D853" s="403">
        <v>64.040000000000006</v>
      </c>
    </row>
    <row r="854" spans="1:4" ht="13.8">
      <c r="A854" s="402">
        <v>89254</v>
      </c>
      <c r="B854" s="402" t="s">
        <v>12759</v>
      </c>
      <c r="C854" s="402" t="s">
        <v>12551</v>
      </c>
      <c r="D854" s="403">
        <v>22.57</v>
      </c>
    </row>
    <row r="855" spans="1:4" ht="13.8">
      <c r="A855" s="402">
        <v>89255</v>
      </c>
      <c r="B855" s="402" t="s">
        <v>12760</v>
      </c>
      <c r="C855" s="402" t="s">
        <v>12551</v>
      </c>
      <c r="D855" s="403">
        <v>102.95</v>
      </c>
    </row>
    <row r="856" spans="1:4" ht="13.8">
      <c r="A856" s="402">
        <v>89256</v>
      </c>
      <c r="B856" s="402" t="s">
        <v>12761</v>
      </c>
      <c r="C856" s="402" t="s">
        <v>12551</v>
      </c>
      <c r="D856" s="403">
        <v>81.33</v>
      </c>
    </row>
    <row r="857" spans="1:4" ht="13.8">
      <c r="A857" s="402">
        <v>89259</v>
      </c>
      <c r="B857" s="402" t="s">
        <v>12762</v>
      </c>
      <c r="C857" s="402" t="s">
        <v>12551</v>
      </c>
      <c r="D857" s="403">
        <v>26.43</v>
      </c>
    </row>
    <row r="858" spans="1:4" ht="13.8">
      <c r="A858" s="402">
        <v>89260</v>
      </c>
      <c r="B858" s="402" t="s">
        <v>12763</v>
      </c>
      <c r="C858" s="402" t="s">
        <v>12551</v>
      </c>
      <c r="D858" s="403">
        <v>9.7100000000000009</v>
      </c>
    </row>
    <row r="859" spans="1:4" ht="13.8">
      <c r="A859" s="402">
        <v>89262</v>
      </c>
      <c r="B859" s="402" t="s">
        <v>12764</v>
      </c>
      <c r="C859" s="402" t="s">
        <v>12551</v>
      </c>
      <c r="D859" s="403">
        <v>44.76</v>
      </c>
    </row>
    <row r="860" spans="1:4" ht="13.8">
      <c r="A860" s="402">
        <v>89264</v>
      </c>
      <c r="B860" s="402" t="s">
        <v>12765</v>
      </c>
      <c r="C860" s="402" t="s">
        <v>12551</v>
      </c>
      <c r="D860" s="403">
        <v>20.69</v>
      </c>
    </row>
    <row r="861" spans="1:4" ht="13.8">
      <c r="A861" s="402">
        <v>89265</v>
      </c>
      <c r="B861" s="402" t="s">
        <v>12766</v>
      </c>
      <c r="C861" s="402" t="s">
        <v>12551</v>
      </c>
      <c r="D861" s="403">
        <v>8.2100000000000009</v>
      </c>
    </row>
    <row r="862" spans="1:4" ht="13.8">
      <c r="A862" s="402">
        <v>89266</v>
      </c>
      <c r="B862" s="402" t="s">
        <v>12767</v>
      </c>
      <c r="C862" s="402" t="s">
        <v>12551</v>
      </c>
      <c r="D862" s="403">
        <v>3.31</v>
      </c>
    </row>
    <row r="863" spans="1:4" ht="13.8">
      <c r="A863" s="402">
        <v>89267</v>
      </c>
      <c r="B863" s="402" t="s">
        <v>12768</v>
      </c>
      <c r="C863" s="402" t="s">
        <v>12551</v>
      </c>
      <c r="D863" s="403">
        <v>50.32</v>
      </c>
    </row>
    <row r="864" spans="1:4" ht="13.8">
      <c r="A864" s="402">
        <v>89268</v>
      </c>
      <c r="B864" s="402" t="s">
        <v>12769</v>
      </c>
      <c r="C864" s="402" t="s">
        <v>12551</v>
      </c>
      <c r="D864" s="403">
        <v>17.739999999999998</v>
      </c>
    </row>
    <row r="865" spans="1:4" ht="13.8">
      <c r="A865" s="402">
        <v>89269</v>
      </c>
      <c r="B865" s="402" t="s">
        <v>12770</v>
      </c>
      <c r="C865" s="402" t="s">
        <v>12551</v>
      </c>
      <c r="D865" s="403">
        <v>7.17</v>
      </c>
    </row>
    <row r="866" spans="1:4" ht="13.8">
      <c r="A866" s="402">
        <v>89270</v>
      </c>
      <c r="B866" s="402" t="s">
        <v>12771</v>
      </c>
      <c r="C866" s="402" t="s">
        <v>12551</v>
      </c>
      <c r="D866" s="403">
        <v>80.900000000000006</v>
      </c>
    </row>
    <row r="867" spans="1:4" ht="13.8">
      <c r="A867" s="402">
        <v>89271</v>
      </c>
      <c r="B867" s="402" t="s">
        <v>12772</v>
      </c>
      <c r="C867" s="402" t="s">
        <v>12551</v>
      </c>
      <c r="D867" s="403">
        <v>27.83</v>
      </c>
    </row>
    <row r="868" spans="1:4" ht="13.8">
      <c r="A868" s="402">
        <v>89274</v>
      </c>
      <c r="B868" s="402" t="s">
        <v>12773</v>
      </c>
      <c r="C868" s="402" t="s">
        <v>12551</v>
      </c>
      <c r="D868" s="403">
        <v>1.76</v>
      </c>
    </row>
    <row r="869" spans="1:4" ht="13.8">
      <c r="A869" s="402">
        <v>89275</v>
      </c>
      <c r="B869" s="402" t="s">
        <v>12774</v>
      </c>
      <c r="C869" s="402" t="s">
        <v>12551</v>
      </c>
      <c r="D869" s="403">
        <v>0.43</v>
      </c>
    </row>
    <row r="870" spans="1:4" ht="13.8">
      <c r="A870" s="402">
        <v>89276</v>
      </c>
      <c r="B870" s="402" t="s">
        <v>12775</v>
      </c>
      <c r="C870" s="402" t="s">
        <v>12551</v>
      </c>
      <c r="D870" s="403">
        <v>2.35</v>
      </c>
    </row>
    <row r="871" spans="1:4" ht="13.8">
      <c r="A871" s="402">
        <v>89277</v>
      </c>
      <c r="B871" s="402" t="s">
        <v>12776</v>
      </c>
      <c r="C871" s="402" t="s">
        <v>12551</v>
      </c>
      <c r="D871" s="403">
        <v>8.1300000000000008</v>
      </c>
    </row>
    <row r="872" spans="1:4" ht="13.8">
      <c r="A872" s="402">
        <v>89280</v>
      </c>
      <c r="B872" s="402" t="s">
        <v>12777</v>
      </c>
      <c r="C872" s="402" t="s">
        <v>12551</v>
      </c>
      <c r="D872" s="403">
        <v>37.6</v>
      </c>
    </row>
    <row r="873" spans="1:4" ht="13.8">
      <c r="A873" s="402">
        <v>89281</v>
      </c>
      <c r="B873" s="402" t="s">
        <v>12778</v>
      </c>
      <c r="C873" s="402" t="s">
        <v>12551</v>
      </c>
      <c r="D873" s="403">
        <v>10.08</v>
      </c>
    </row>
    <row r="874" spans="1:4" ht="13.8">
      <c r="A874" s="402">
        <v>89870</v>
      </c>
      <c r="B874" s="402" t="s">
        <v>12779</v>
      </c>
      <c r="C874" s="402" t="s">
        <v>12551</v>
      </c>
      <c r="D874" s="403">
        <v>40.33</v>
      </c>
    </row>
    <row r="875" spans="1:4" ht="13.8">
      <c r="A875" s="402">
        <v>89871</v>
      </c>
      <c r="B875" s="402" t="s">
        <v>12780</v>
      </c>
      <c r="C875" s="402" t="s">
        <v>12551</v>
      </c>
      <c r="D875" s="403">
        <v>13.92</v>
      </c>
    </row>
    <row r="876" spans="1:4" ht="13.8">
      <c r="A876" s="402">
        <v>89872</v>
      </c>
      <c r="B876" s="402" t="s">
        <v>12781</v>
      </c>
      <c r="C876" s="402" t="s">
        <v>12551</v>
      </c>
      <c r="D876" s="403">
        <v>5.62</v>
      </c>
    </row>
    <row r="877" spans="1:4" ht="13.8">
      <c r="A877" s="402">
        <v>89873</v>
      </c>
      <c r="B877" s="402" t="s">
        <v>12782</v>
      </c>
      <c r="C877" s="402" t="s">
        <v>12551</v>
      </c>
      <c r="D877" s="403">
        <v>68.290000000000006</v>
      </c>
    </row>
    <row r="878" spans="1:4" ht="13.8">
      <c r="A878" s="402">
        <v>89874</v>
      </c>
      <c r="B878" s="402" t="s">
        <v>12783</v>
      </c>
      <c r="C878" s="402" t="s">
        <v>12551</v>
      </c>
      <c r="D878" s="403">
        <v>169.15</v>
      </c>
    </row>
    <row r="879" spans="1:4" ht="13.8">
      <c r="A879" s="402">
        <v>89878</v>
      </c>
      <c r="B879" s="402" t="s">
        <v>12784</v>
      </c>
      <c r="C879" s="402" t="s">
        <v>12551</v>
      </c>
      <c r="D879" s="403">
        <v>43.4</v>
      </c>
    </row>
    <row r="880" spans="1:4" ht="13.8">
      <c r="A880" s="402">
        <v>89879</v>
      </c>
      <c r="B880" s="402" t="s">
        <v>12785</v>
      </c>
      <c r="C880" s="402" t="s">
        <v>12551</v>
      </c>
      <c r="D880" s="403">
        <v>14.73</v>
      </c>
    </row>
    <row r="881" spans="1:4" ht="13.8">
      <c r="A881" s="402">
        <v>89880</v>
      </c>
      <c r="B881" s="402" t="s">
        <v>12786</v>
      </c>
      <c r="C881" s="402" t="s">
        <v>12551</v>
      </c>
      <c r="D881" s="403">
        <v>5.94</v>
      </c>
    </row>
    <row r="882" spans="1:4" ht="13.8">
      <c r="A882" s="402">
        <v>89881</v>
      </c>
      <c r="B882" s="402" t="s">
        <v>12787</v>
      </c>
      <c r="C882" s="402" t="s">
        <v>12551</v>
      </c>
      <c r="D882" s="403">
        <v>72.760000000000005</v>
      </c>
    </row>
    <row r="883" spans="1:4" ht="13.8">
      <c r="A883" s="402">
        <v>89882</v>
      </c>
      <c r="B883" s="402" t="s">
        <v>12788</v>
      </c>
      <c r="C883" s="402" t="s">
        <v>12551</v>
      </c>
      <c r="D883" s="403">
        <v>195.16</v>
      </c>
    </row>
    <row r="884" spans="1:4" ht="13.8">
      <c r="A884" s="402">
        <v>90582</v>
      </c>
      <c r="B884" s="402" t="s">
        <v>12789</v>
      </c>
      <c r="C884" s="402" t="s">
        <v>12551</v>
      </c>
      <c r="D884" s="403">
        <v>0.4</v>
      </c>
    </row>
    <row r="885" spans="1:4" ht="13.8">
      <c r="A885" s="402">
        <v>90583</v>
      </c>
      <c r="B885" s="402" t="s">
        <v>12790</v>
      </c>
      <c r="C885" s="402" t="s">
        <v>12551</v>
      </c>
      <c r="D885" s="403">
        <v>0.09</v>
      </c>
    </row>
    <row r="886" spans="1:4" ht="13.8">
      <c r="A886" s="402">
        <v>90584</v>
      </c>
      <c r="B886" s="402" t="s">
        <v>12791</v>
      </c>
      <c r="C886" s="402" t="s">
        <v>12551</v>
      </c>
      <c r="D886" s="403">
        <v>0.32</v>
      </c>
    </row>
    <row r="887" spans="1:4" ht="13.8">
      <c r="A887" s="402">
        <v>90585</v>
      </c>
      <c r="B887" s="402" t="s">
        <v>12792</v>
      </c>
      <c r="C887" s="402" t="s">
        <v>12551</v>
      </c>
      <c r="D887" s="403">
        <v>0.48</v>
      </c>
    </row>
    <row r="888" spans="1:4" ht="13.8">
      <c r="A888" s="402">
        <v>90621</v>
      </c>
      <c r="B888" s="402" t="s">
        <v>12793</v>
      </c>
      <c r="C888" s="402" t="s">
        <v>12551</v>
      </c>
      <c r="D888" s="403">
        <v>1.92</v>
      </c>
    </row>
    <row r="889" spans="1:4" ht="13.8">
      <c r="A889" s="402">
        <v>90622</v>
      </c>
      <c r="B889" s="402" t="s">
        <v>12794</v>
      </c>
      <c r="C889" s="402" t="s">
        <v>12551</v>
      </c>
      <c r="D889" s="403">
        <v>0.44</v>
      </c>
    </row>
    <row r="890" spans="1:4" ht="13.8">
      <c r="A890" s="402">
        <v>90623</v>
      </c>
      <c r="B890" s="402" t="s">
        <v>12795</v>
      </c>
      <c r="C890" s="402" t="s">
        <v>12551</v>
      </c>
      <c r="D890" s="403">
        <v>2.4</v>
      </c>
    </row>
    <row r="891" spans="1:4" ht="13.8">
      <c r="A891" s="402">
        <v>90624</v>
      </c>
      <c r="B891" s="402" t="s">
        <v>12796</v>
      </c>
      <c r="C891" s="402" t="s">
        <v>12551</v>
      </c>
      <c r="D891" s="403">
        <v>2.91</v>
      </c>
    </row>
    <row r="892" spans="1:4" ht="13.8">
      <c r="A892" s="402">
        <v>90627</v>
      </c>
      <c r="B892" s="402" t="s">
        <v>12797</v>
      </c>
      <c r="C892" s="402" t="s">
        <v>12551</v>
      </c>
      <c r="D892" s="403">
        <v>45.03</v>
      </c>
    </row>
    <row r="893" spans="1:4" ht="13.8">
      <c r="A893" s="402">
        <v>90628</v>
      </c>
      <c r="B893" s="402" t="s">
        <v>12798</v>
      </c>
      <c r="C893" s="402" t="s">
        <v>12551</v>
      </c>
      <c r="D893" s="403">
        <v>12.08</v>
      </c>
    </row>
    <row r="894" spans="1:4" ht="13.8">
      <c r="A894" s="402">
        <v>90629</v>
      </c>
      <c r="B894" s="402" t="s">
        <v>12799</v>
      </c>
      <c r="C894" s="402" t="s">
        <v>12551</v>
      </c>
      <c r="D894" s="403">
        <v>56.35</v>
      </c>
    </row>
    <row r="895" spans="1:4" ht="13.8">
      <c r="A895" s="402">
        <v>90630</v>
      </c>
      <c r="B895" s="402" t="s">
        <v>12800</v>
      </c>
      <c r="C895" s="402" t="s">
        <v>12551</v>
      </c>
      <c r="D895" s="403">
        <v>1.38</v>
      </c>
    </row>
    <row r="896" spans="1:4" ht="13.8">
      <c r="A896" s="402">
        <v>90633</v>
      </c>
      <c r="B896" s="402" t="s">
        <v>12801</v>
      </c>
      <c r="C896" s="402" t="s">
        <v>12551</v>
      </c>
      <c r="D896" s="403">
        <v>4.7699999999999996</v>
      </c>
    </row>
    <row r="897" spans="1:4" ht="13.8">
      <c r="A897" s="402">
        <v>90634</v>
      </c>
      <c r="B897" s="402" t="s">
        <v>12802</v>
      </c>
      <c r="C897" s="402" t="s">
        <v>12551</v>
      </c>
      <c r="D897" s="403">
        <v>1.1000000000000001</v>
      </c>
    </row>
    <row r="898" spans="1:4" ht="13.8">
      <c r="A898" s="402">
        <v>90635</v>
      </c>
      <c r="B898" s="402" t="s">
        <v>12803</v>
      </c>
      <c r="C898" s="402" t="s">
        <v>12551</v>
      </c>
      <c r="D898" s="403">
        <v>5.22</v>
      </c>
    </row>
    <row r="899" spans="1:4" ht="13.8">
      <c r="A899" s="402">
        <v>90636</v>
      </c>
      <c r="B899" s="402" t="s">
        <v>12804</v>
      </c>
      <c r="C899" s="402" t="s">
        <v>12551</v>
      </c>
      <c r="D899" s="403">
        <v>5.82</v>
      </c>
    </row>
    <row r="900" spans="1:4" ht="13.8">
      <c r="A900" s="402">
        <v>90639</v>
      </c>
      <c r="B900" s="402" t="s">
        <v>12805</v>
      </c>
      <c r="C900" s="402" t="s">
        <v>12551</v>
      </c>
      <c r="D900" s="403">
        <v>7.13</v>
      </c>
    </row>
    <row r="901" spans="1:4" ht="13.8">
      <c r="A901" s="402">
        <v>90640</v>
      </c>
      <c r="B901" s="402" t="s">
        <v>12806</v>
      </c>
      <c r="C901" s="402" t="s">
        <v>12551</v>
      </c>
      <c r="D901" s="403">
        <v>1.64</v>
      </c>
    </row>
    <row r="902" spans="1:4" ht="13.8">
      <c r="A902" s="402">
        <v>90641</v>
      </c>
      <c r="B902" s="402" t="s">
        <v>12807</v>
      </c>
      <c r="C902" s="402" t="s">
        <v>12551</v>
      </c>
      <c r="D902" s="403">
        <v>7.79</v>
      </c>
    </row>
    <row r="903" spans="1:4" ht="13.8">
      <c r="A903" s="402">
        <v>90642</v>
      </c>
      <c r="B903" s="402" t="s">
        <v>12808</v>
      </c>
      <c r="C903" s="402" t="s">
        <v>12551</v>
      </c>
      <c r="D903" s="403">
        <v>12.05</v>
      </c>
    </row>
    <row r="904" spans="1:4" ht="13.8">
      <c r="A904" s="402">
        <v>90646</v>
      </c>
      <c r="B904" s="402" t="s">
        <v>12809</v>
      </c>
      <c r="C904" s="402" t="s">
        <v>12551</v>
      </c>
      <c r="D904" s="403">
        <v>1.07</v>
      </c>
    </row>
    <row r="905" spans="1:4" ht="13.8">
      <c r="A905" s="402">
        <v>90647</v>
      </c>
      <c r="B905" s="402" t="s">
        <v>12810</v>
      </c>
      <c r="C905" s="402" t="s">
        <v>12551</v>
      </c>
      <c r="D905" s="403">
        <v>0.24</v>
      </c>
    </row>
    <row r="906" spans="1:4" ht="13.8">
      <c r="A906" s="402">
        <v>90648</v>
      </c>
      <c r="B906" s="402" t="s">
        <v>12811</v>
      </c>
      <c r="C906" s="402" t="s">
        <v>12551</v>
      </c>
      <c r="D906" s="403">
        <v>1.17</v>
      </c>
    </row>
    <row r="907" spans="1:4" ht="13.8">
      <c r="A907" s="402">
        <v>90649</v>
      </c>
      <c r="B907" s="402" t="s">
        <v>12812</v>
      </c>
      <c r="C907" s="402" t="s">
        <v>12551</v>
      </c>
      <c r="D907" s="403">
        <v>9.0299999999999994</v>
      </c>
    </row>
    <row r="908" spans="1:4" ht="13.8">
      <c r="A908" s="402">
        <v>90652</v>
      </c>
      <c r="B908" s="402" t="s">
        <v>12813</v>
      </c>
      <c r="C908" s="402" t="s">
        <v>12551</v>
      </c>
      <c r="D908" s="403">
        <v>4.6399999999999997</v>
      </c>
    </row>
    <row r="909" spans="1:4" ht="13.8">
      <c r="A909" s="402">
        <v>90653</v>
      </c>
      <c r="B909" s="402" t="s">
        <v>12814</v>
      </c>
      <c r="C909" s="402" t="s">
        <v>12551</v>
      </c>
      <c r="D909" s="403">
        <v>1.07</v>
      </c>
    </row>
    <row r="910" spans="1:4" ht="13.8">
      <c r="A910" s="402">
        <v>90654</v>
      </c>
      <c r="B910" s="402" t="s">
        <v>12815</v>
      </c>
      <c r="C910" s="402" t="s">
        <v>12551</v>
      </c>
      <c r="D910" s="403">
        <v>5.07</v>
      </c>
    </row>
    <row r="911" spans="1:4" ht="13.8">
      <c r="A911" s="402">
        <v>90655</v>
      </c>
      <c r="B911" s="402" t="s">
        <v>12816</v>
      </c>
      <c r="C911" s="402" t="s">
        <v>12551</v>
      </c>
      <c r="D911" s="403">
        <v>5.94</v>
      </c>
    </row>
    <row r="912" spans="1:4" ht="13.8">
      <c r="A912" s="402">
        <v>90658</v>
      </c>
      <c r="B912" s="402" t="s">
        <v>12817</v>
      </c>
      <c r="C912" s="402" t="s">
        <v>12551</v>
      </c>
      <c r="D912" s="403">
        <v>4.97</v>
      </c>
    </row>
    <row r="913" spans="1:4" ht="13.8">
      <c r="A913" s="402">
        <v>90659</v>
      </c>
      <c r="B913" s="402" t="s">
        <v>12818</v>
      </c>
      <c r="C913" s="402" t="s">
        <v>12551</v>
      </c>
      <c r="D913" s="403">
        <v>1.1499999999999999</v>
      </c>
    </row>
    <row r="914" spans="1:4" ht="13.8">
      <c r="A914" s="402">
        <v>90660</v>
      </c>
      <c r="B914" s="402" t="s">
        <v>12819</v>
      </c>
      <c r="C914" s="402" t="s">
        <v>12551</v>
      </c>
      <c r="D914" s="403">
        <v>5.43</v>
      </c>
    </row>
    <row r="915" spans="1:4" ht="13.8">
      <c r="A915" s="402">
        <v>90661</v>
      </c>
      <c r="B915" s="402" t="s">
        <v>12820</v>
      </c>
      <c r="C915" s="402" t="s">
        <v>12551</v>
      </c>
      <c r="D915" s="403">
        <v>5.94</v>
      </c>
    </row>
    <row r="916" spans="1:4" ht="13.8">
      <c r="A916" s="402">
        <v>90664</v>
      </c>
      <c r="B916" s="402" t="s">
        <v>12821</v>
      </c>
      <c r="C916" s="402" t="s">
        <v>12551</v>
      </c>
      <c r="D916" s="403">
        <v>6.9</v>
      </c>
    </row>
    <row r="917" spans="1:4" ht="13.8">
      <c r="A917" s="402">
        <v>90665</v>
      </c>
      <c r="B917" s="402" t="s">
        <v>12822</v>
      </c>
      <c r="C917" s="402" t="s">
        <v>12551</v>
      </c>
      <c r="D917" s="403">
        <v>1.83</v>
      </c>
    </row>
    <row r="918" spans="1:4" ht="13.8">
      <c r="A918" s="402">
        <v>90666</v>
      </c>
      <c r="B918" s="402" t="s">
        <v>12823</v>
      </c>
      <c r="C918" s="402" t="s">
        <v>12551</v>
      </c>
      <c r="D918" s="403">
        <v>9.06</v>
      </c>
    </row>
    <row r="919" spans="1:4" ht="13.8">
      <c r="A919" s="402">
        <v>90667</v>
      </c>
      <c r="B919" s="402" t="s">
        <v>12824</v>
      </c>
      <c r="C919" s="402" t="s">
        <v>12551</v>
      </c>
      <c r="D919" s="403">
        <v>14.36</v>
      </c>
    </row>
    <row r="920" spans="1:4" ht="13.8">
      <c r="A920" s="402">
        <v>90670</v>
      </c>
      <c r="B920" s="402" t="s">
        <v>12825</v>
      </c>
      <c r="C920" s="402" t="s">
        <v>12551</v>
      </c>
      <c r="D920" s="403">
        <v>206.65</v>
      </c>
    </row>
    <row r="921" spans="1:4" ht="13.8">
      <c r="A921" s="402">
        <v>90671</v>
      </c>
      <c r="B921" s="402" t="s">
        <v>12826</v>
      </c>
      <c r="C921" s="402" t="s">
        <v>12551</v>
      </c>
      <c r="D921" s="403">
        <v>55.44</v>
      </c>
    </row>
    <row r="922" spans="1:4" ht="13.8">
      <c r="A922" s="402">
        <v>90672</v>
      </c>
      <c r="B922" s="402" t="s">
        <v>12827</v>
      </c>
      <c r="C922" s="402" t="s">
        <v>12551</v>
      </c>
      <c r="D922" s="403">
        <v>258.61</v>
      </c>
    </row>
    <row r="923" spans="1:4" ht="13.8">
      <c r="A923" s="402">
        <v>90673</v>
      </c>
      <c r="B923" s="402" t="s">
        <v>12828</v>
      </c>
      <c r="C923" s="402" t="s">
        <v>12551</v>
      </c>
      <c r="D923" s="403">
        <v>114.74</v>
      </c>
    </row>
    <row r="924" spans="1:4" ht="13.8">
      <c r="A924" s="402">
        <v>90676</v>
      </c>
      <c r="B924" s="402" t="s">
        <v>12829</v>
      </c>
      <c r="C924" s="402" t="s">
        <v>12551</v>
      </c>
      <c r="D924" s="403">
        <v>101.01</v>
      </c>
    </row>
    <row r="925" spans="1:4" ht="13.8">
      <c r="A925" s="402">
        <v>90677</v>
      </c>
      <c r="B925" s="402" t="s">
        <v>12830</v>
      </c>
      <c r="C925" s="402" t="s">
        <v>12551</v>
      </c>
      <c r="D925" s="403">
        <v>30.31</v>
      </c>
    </row>
    <row r="926" spans="1:4" ht="13.8">
      <c r="A926" s="402">
        <v>90678</v>
      </c>
      <c r="B926" s="402" t="s">
        <v>12831</v>
      </c>
      <c r="C926" s="402" t="s">
        <v>12551</v>
      </c>
      <c r="D926" s="403">
        <v>140.38999999999999</v>
      </c>
    </row>
    <row r="927" spans="1:4" ht="13.8">
      <c r="A927" s="402">
        <v>90679</v>
      </c>
      <c r="B927" s="402" t="s">
        <v>12832</v>
      </c>
      <c r="C927" s="402" t="s">
        <v>12551</v>
      </c>
      <c r="D927" s="403">
        <v>87.99</v>
      </c>
    </row>
    <row r="928" spans="1:4" ht="13.8">
      <c r="A928" s="402">
        <v>90682</v>
      </c>
      <c r="B928" s="402" t="s">
        <v>12833</v>
      </c>
      <c r="C928" s="402" t="s">
        <v>12551</v>
      </c>
      <c r="D928" s="403">
        <v>30.9</v>
      </c>
    </row>
    <row r="929" spans="1:4" ht="13.8">
      <c r="A929" s="402">
        <v>90683</v>
      </c>
      <c r="B929" s="402" t="s">
        <v>12834</v>
      </c>
      <c r="C929" s="402" t="s">
        <v>12551</v>
      </c>
      <c r="D929" s="403">
        <v>7.62</v>
      </c>
    </row>
    <row r="930" spans="1:4" ht="13.8">
      <c r="A930" s="402">
        <v>90684</v>
      </c>
      <c r="B930" s="402" t="s">
        <v>12835</v>
      </c>
      <c r="C930" s="402" t="s">
        <v>12551</v>
      </c>
      <c r="D930" s="403">
        <v>36.049999999999997</v>
      </c>
    </row>
    <row r="931" spans="1:4" ht="13.8">
      <c r="A931" s="402">
        <v>90685</v>
      </c>
      <c r="B931" s="402" t="s">
        <v>12836</v>
      </c>
      <c r="C931" s="402" t="s">
        <v>12551</v>
      </c>
      <c r="D931" s="403">
        <v>54.59</v>
      </c>
    </row>
    <row r="932" spans="1:4" ht="13.8">
      <c r="A932" s="402">
        <v>90688</v>
      </c>
      <c r="B932" s="402" t="s">
        <v>12837</v>
      </c>
      <c r="C932" s="402" t="s">
        <v>12551</v>
      </c>
      <c r="D932" s="403">
        <v>26.56</v>
      </c>
    </row>
    <row r="933" spans="1:4" ht="13.8">
      <c r="A933" s="402">
        <v>90689</v>
      </c>
      <c r="B933" s="402" t="s">
        <v>12838</v>
      </c>
      <c r="C933" s="402" t="s">
        <v>12551</v>
      </c>
      <c r="D933" s="403">
        <v>5.24</v>
      </c>
    </row>
    <row r="934" spans="1:4" ht="13.8">
      <c r="A934" s="402">
        <v>90690</v>
      </c>
      <c r="B934" s="402" t="s">
        <v>12839</v>
      </c>
      <c r="C934" s="402" t="s">
        <v>12551</v>
      </c>
      <c r="D934" s="403">
        <v>33.200000000000003</v>
      </c>
    </row>
    <row r="935" spans="1:4" ht="13.8">
      <c r="A935" s="402">
        <v>90691</v>
      </c>
      <c r="B935" s="402" t="s">
        <v>12840</v>
      </c>
      <c r="C935" s="402" t="s">
        <v>12551</v>
      </c>
      <c r="D935" s="403">
        <v>38.22</v>
      </c>
    </row>
    <row r="936" spans="1:4" ht="13.8">
      <c r="A936" s="402">
        <v>90957</v>
      </c>
      <c r="B936" s="402" t="s">
        <v>12841</v>
      </c>
      <c r="C936" s="402" t="s">
        <v>12551</v>
      </c>
      <c r="D936" s="403">
        <v>5.13</v>
      </c>
    </row>
    <row r="937" spans="1:4" ht="13.8">
      <c r="A937" s="402">
        <v>90958</v>
      </c>
      <c r="B937" s="402" t="s">
        <v>12842</v>
      </c>
      <c r="C937" s="402" t="s">
        <v>12551</v>
      </c>
      <c r="D937" s="403">
        <v>1.37</v>
      </c>
    </row>
    <row r="938" spans="1:4" ht="13.8">
      <c r="A938" s="402">
        <v>90960</v>
      </c>
      <c r="B938" s="402" t="s">
        <v>12843</v>
      </c>
      <c r="C938" s="402" t="s">
        <v>12551</v>
      </c>
      <c r="D938" s="403">
        <v>6.85</v>
      </c>
    </row>
    <row r="939" spans="1:4" ht="13.8">
      <c r="A939" s="402">
        <v>90961</v>
      </c>
      <c r="B939" s="402" t="s">
        <v>12844</v>
      </c>
      <c r="C939" s="402" t="s">
        <v>12551</v>
      </c>
      <c r="D939" s="403">
        <v>1.83</v>
      </c>
    </row>
    <row r="940" spans="1:4" ht="13.8">
      <c r="A940" s="402">
        <v>90962</v>
      </c>
      <c r="B940" s="402" t="s">
        <v>12845</v>
      </c>
      <c r="C940" s="402" t="s">
        <v>12551</v>
      </c>
      <c r="D940" s="403">
        <v>8.58</v>
      </c>
    </row>
    <row r="941" spans="1:4" ht="13.8">
      <c r="A941" s="402">
        <v>90963</v>
      </c>
      <c r="B941" s="402" t="s">
        <v>12846</v>
      </c>
      <c r="C941" s="402" t="s">
        <v>12551</v>
      </c>
      <c r="D941" s="403">
        <v>14.35</v>
      </c>
    </row>
    <row r="942" spans="1:4" ht="13.8">
      <c r="A942" s="402">
        <v>90968</v>
      </c>
      <c r="B942" s="402" t="s">
        <v>12847</v>
      </c>
      <c r="C942" s="402" t="s">
        <v>12551</v>
      </c>
      <c r="D942" s="403">
        <v>6.87</v>
      </c>
    </row>
    <row r="943" spans="1:4" ht="13.8">
      <c r="A943" s="402">
        <v>90969</v>
      </c>
      <c r="B943" s="402" t="s">
        <v>12848</v>
      </c>
      <c r="C943" s="402" t="s">
        <v>12551</v>
      </c>
      <c r="D943" s="403">
        <v>1.84</v>
      </c>
    </row>
    <row r="944" spans="1:4" ht="13.8">
      <c r="A944" s="402">
        <v>90970</v>
      </c>
      <c r="B944" s="402" t="s">
        <v>12849</v>
      </c>
      <c r="C944" s="402" t="s">
        <v>12551</v>
      </c>
      <c r="D944" s="403">
        <v>8.6</v>
      </c>
    </row>
    <row r="945" spans="1:4" ht="13.8">
      <c r="A945" s="402">
        <v>90971</v>
      </c>
      <c r="B945" s="402" t="s">
        <v>12850</v>
      </c>
      <c r="C945" s="402" t="s">
        <v>12551</v>
      </c>
      <c r="D945" s="403">
        <v>58.14</v>
      </c>
    </row>
    <row r="946" spans="1:4" ht="13.8">
      <c r="A946" s="402">
        <v>90975</v>
      </c>
      <c r="B946" s="402" t="s">
        <v>12851</v>
      </c>
      <c r="C946" s="402" t="s">
        <v>12551</v>
      </c>
      <c r="D946" s="403">
        <v>17.46</v>
      </c>
    </row>
    <row r="947" spans="1:4" ht="13.8">
      <c r="A947" s="402">
        <v>90976</v>
      </c>
      <c r="B947" s="402" t="s">
        <v>12852</v>
      </c>
      <c r="C947" s="402" t="s">
        <v>12551</v>
      </c>
      <c r="D947" s="403">
        <v>4.68</v>
      </c>
    </row>
    <row r="948" spans="1:4" ht="13.8">
      <c r="A948" s="402">
        <v>90977</v>
      </c>
      <c r="B948" s="402" t="s">
        <v>12853</v>
      </c>
      <c r="C948" s="402" t="s">
        <v>12551</v>
      </c>
      <c r="D948" s="403">
        <v>21.85</v>
      </c>
    </row>
    <row r="949" spans="1:4" ht="13.8">
      <c r="A949" s="402">
        <v>90978</v>
      </c>
      <c r="B949" s="402" t="s">
        <v>12854</v>
      </c>
      <c r="C949" s="402" t="s">
        <v>12551</v>
      </c>
      <c r="D949" s="403">
        <v>150.84</v>
      </c>
    </row>
    <row r="950" spans="1:4" ht="13.8">
      <c r="A950" s="402">
        <v>90992</v>
      </c>
      <c r="B950" s="402" t="s">
        <v>12855</v>
      </c>
      <c r="C950" s="402" t="s">
        <v>12551</v>
      </c>
      <c r="D950" s="403">
        <v>8.15</v>
      </c>
    </row>
    <row r="951" spans="1:4" ht="13.8">
      <c r="A951" s="402">
        <v>90993</v>
      </c>
      <c r="B951" s="402" t="s">
        <v>12856</v>
      </c>
      <c r="C951" s="402" t="s">
        <v>12551</v>
      </c>
      <c r="D951" s="403">
        <v>2.1800000000000002</v>
      </c>
    </row>
    <row r="952" spans="1:4" ht="13.8">
      <c r="A952" s="402">
        <v>90994</v>
      </c>
      <c r="B952" s="402" t="s">
        <v>12857</v>
      </c>
      <c r="C952" s="402" t="s">
        <v>12551</v>
      </c>
      <c r="D952" s="403">
        <v>10.199999999999999</v>
      </c>
    </row>
    <row r="953" spans="1:4" ht="13.8">
      <c r="A953" s="402">
        <v>90995</v>
      </c>
      <c r="B953" s="402" t="s">
        <v>12858</v>
      </c>
      <c r="C953" s="402" t="s">
        <v>12551</v>
      </c>
      <c r="D953" s="403">
        <v>78.98</v>
      </c>
    </row>
    <row r="954" spans="1:4" ht="13.8">
      <c r="A954" s="402">
        <v>91021</v>
      </c>
      <c r="B954" s="402" t="s">
        <v>12859</v>
      </c>
      <c r="C954" s="402" t="s">
        <v>12551</v>
      </c>
      <c r="D954" s="403">
        <v>12.28</v>
      </c>
    </row>
    <row r="955" spans="1:4" ht="13.8">
      <c r="A955" s="402">
        <v>91026</v>
      </c>
      <c r="B955" s="402" t="s">
        <v>12860</v>
      </c>
      <c r="C955" s="402" t="s">
        <v>12551</v>
      </c>
      <c r="D955" s="403">
        <v>24.22</v>
      </c>
    </row>
    <row r="956" spans="1:4" ht="13.8">
      <c r="A956" s="402">
        <v>91027</v>
      </c>
      <c r="B956" s="402" t="s">
        <v>12861</v>
      </c>
      <c r="C956" s="402" t="s">
        <v>12551</v>
      </c>
      <c r="D956" s="403">
        <v>9.68</v>
      </c>
    </row>
    <row r="957" spans="1:4" ht="13.8">
      <c r="A957" s="402">
        <v>91028</v>
      </c>
      <c r="B957" s="402" t="s">
        <v>12862</v>
      </c>
      <c r="C957" s="402" t="s">
        <v>12551</v>
      </c>
      <c r="D957" s="403">
        <v>3.91</v>
      </c>
    </row>
    <row r="958" spans="1:4" ht="13.8">
      <c r="A958" s="402">
        <v>91029</v>
      </c>
      <c r="B958" s="402" t="s">
        <v>12863</v>
      </c>
      <c r="C958" s="402" t="s">
        <v>12551</v>
      </c>
      <c r="D958" s="403">
        <v>44.28</v>
      </c>
    </row>
    <row r="959" spans="1:4" ht="13.8">
      <c r="A959" s="402">
        <v>91030</v>
      </c>
      <c r="B959" s="402" t="s">
        <v>12864</v>
      </c>
      <c r="C959" s="402" t="s">
        <v>12551</v>
      </c>
      <c r="D959" s="403">
        <v>140.74</v>
      </c>
    </row>
    <row r="960" spans="1:4" ht="13.8">
      <c r="A960" s="402">
        <v>91273</v>
      </c>
      <c r="B960" s="402" t="s">
        <v>12865</v>
      </c>
      <c r="C960" s="402" t="s">
        <v>12551</v>
      </c>
      <c r="D960" s="403">
        <v>0.41</v>
      </c>
    </row>
    <row r="961" spans="1:4" ht="13.8">
      <c r="A961" s="402">
        <v>91274</v>
      </c>
      <c r="B961" s="402" t="s">
        <v>12866</v>
      </c>
      <c r="C961" s="402" t="s">
        <v>12551</v>
      </c>
      <c r="D961" s="403">
        <v>0.11</v>
      </c>
    </row>
    <row r="962" spans="1:4" ht="13.8">
      <c r="A962" s="402">
        <v>91275</v>
      </c>
      <c r="B962" s="402" t="s">
        <v>12867</v>
      </c>
      <c r="C962" s="402" t="s">
        <v>12551</v>
      </c>
      <c r="D962" s="403">
        <v>0.51</v>
      </c>
    </row>
    <row r="963" spans="1:4" ht="13.8">
      <c r="A963" s="402">
        <v>91276</v>
      </c>
      <c r="B963" s="402" t="s">
        <v>12868</v>
      </c>
      <c r="C963" s="402" t="s">
        <v>12551</v>
      </c>
      <c r="D963" s="403">
        <v>8.25</v>
      </c>
    </row>
    <row r="964" spans="1:4" ht="13.8">
      <c r="A964" s="402">
        <v>91279</v>
      </c>
      <c r="B964" s="402" t="s">
        <v>12869</v>
      </c>
      <c r="C964" s="402" t="s">
        <v>12551</v>
      </c>
      <c r="D964" s="403">
        <v>0.73</v>
      </c>
    </row>
    <row r="965" spans="1:4" ht="13.8">
      <c r="A965" s="402">
        <v>91280</v>
      </c>
      <c r="B965" s="402" t="s">
        <v>12870</v>
      </c>
      <c r="C965" s="402" t="s">
        <v>12551</v>
      </c>
      <c r="D965" s="403">
        <v>0.16</v>
      </c>
    </row>
    <row r="966" spans="1:4" ht="13.8">
      <c r="A966" s="402">
        <v>91281</v>
      </c>
      <c r="B966" s="402" t="s">
        <v>12871</v>
      </c>
      <c r="C966" s="402" t="s">
        <v>12551</v>
      </c>
      <c r="D966" s="403">
        <v>0.91</v>
      </c>
    </row>
    <row r="967" spans="1:4" ht="13.8">
      <c r="A967" s="402">
        <v>91282</v>
      </c>
      <c r="B967" s="402" t="s">
        <v>12872</v>
      </c>
      <c r="C967" s="402" t="s">
        <v>12551</v>
      </c>
      <c r="D967" s="403">
        <v>8.3000000000000007</v>
      </c>
    </row>
    <row r="968" spans="1:4" ht="13.8">
      <c r="A968" s="402">
        <v>91354</v>
      </c>
      <c r="B968" s="402" t="s">
        <v>12873</v>
      </c>
      <c r="C968" s="402" t="s">
        <v>12551</v>
      </c>
      <c r="D968" s="403">
        <v>17.07</v>
      </c>
    </row>
    <row r="969" spans="1:4" ht="13.8">
      <c r="A969" s="402">
        <v>91355</v>
      </c>
      <c r="B969" s="402" t="s">
        <v>12874</v>
      </c>
      <c r="C969" s="402" t="s">
        <v>12551</v>
      </c>
      <c r="D969" s="403">
        <v>7.01</v>
      </c>
    </row>
    <row r="970" spans="1:4" ht="13.8">
      <c r="A970" s="402">
        <v>91356</v>
      </c>
      <c r="B970" s="402" t="s">
        <v>12875</v>
      </c>
      <c r="C970" s="402" t="s">
        <v>12551</v>
      </c>
      <c r="D970" s="403">
        <v>2.83</v>
      </c>
    </row>
    <row r="971" spans="1:4" ht="13.8">
      <c r="A971" s="402">
        <v>91359</v>
      </c>
      <c r="B971" s="402" t="s">
        <v>12876</v>
      </c>
      <c r="C971" s="402" t="s">
        <v>12551</v>
      </c>
      <c r="D971" s="403">
        <v>20.32</v>
      </c>
    </row>
    <row r="972" spans="1:4" ht="13.8">
      <c r="A972" s="402">
        <v>91360</v>
      </c>
      <c r="B972" s="402" t="s">
        <v>12877</v>
      </c>
      <c r="C972" s="402" t="s">
        <v>12551</v>
      </c>
      <c r="D972" s="403">
        <v>7.77</v>
      </c>
    </row>
    <row r="973" spans="1:4" ht="13.8">
      <c r="A973" s="402">
        <v>91361</v>
      </c>
      <c r="B973" s="402" t="s">
        <v>12878</v>
      </c>
      <c r="C973" s="402" t="s">
        <v>12551</v>
      </c>
      <c r="D973" s="403">
        <v>3.14</v>
      </c>
    </row>
    <row r="974" spans="1:4" ht="13.8">
      <c r="A974" s="402">
        <v>91367</v>
      </c>
      <c r="B974" s="402" t="s">
        <v>12879</v>
      </c>
      <c r="C974" s="402" t="s">
        <v>12551</v>
      </c>
      <c r="D974" s="403">
        <v>22.02</v>
      </c>
    </row>
    <row r="975" spans="1:4" ht="13.8">
      <c r="A975" s="402">
        <v>91368</v>
      </c>
      <c r="B975" s="402" t="s">
        <v>12880</v>
      </c>
      <c r="C975" s="402" t="s">
        <v>12551</v>
      </c>
      <c r="D975" s="403">
        <v>8.3800000000000008</v>
      </c>
    </row>
    <row r="976" spans="1:4" ht="13.8">
      <c r="A976" s="402">
        <v>91369</v>
      </c>
      <c r="B976" s="402" t="s">
        <v>12881</v>
      </c>
      <c r="C976" s="402" t="s">
        <v>12551</v>
      </c>
      <c r="D976" s="403">
        <v>3.38</v>
      </c>
    </row>
    <row r="977" spans="1:4" ht="13.8">
      <c r="A977" s="402">
        <v>91375</v>
      </c>
      <c r="B977" s="402" t="s">
        <v>12882</v>
      </c>
      <c r="C977" s="402" t="s">
        <v>12551</v>
      </c>
      <c r="D977" s="403">
        <v>18.739999999999998</v>
      </c>
    </row>
    <row r="978" spans="1:4" ht="13.8">
      <c r="A978" s="402">
        <v>91376</v>
      </c>
      <c r="B978" s="402" t="s">
        <v>12883</v>
      </c>
      <c r="C978" s="402" t="s">
        <v>12551</v>
      </c>
      <c r="D978" s="403">
        <v>7.7</v>
      </c>
    </row>
    <row r="979" spans="1:4" ht="13.8">
      <c r="A979" s="402">
        <v>91377</v>
      </c>
      <c r="B979" s="402" t="s">
        <v>12884</v>
      </c>
      <c r="C979" s="402" t="s">
        <v>12551</v>
      </c>
      <c r="D979" s="403">
        <v>3.11</v>
      </c>
    </row>
    <row r="980" spans="1:4" ht="13.8">
      <c r="A980" s="402">
        <v>91380</v>
      </c>
      <c r="B980" s="402" t="s">
        <v>12885</v>
      </c>
      <c r="C980" s="402" t="s">
        <v>12551</v>
      </c>
      <c r="D980" s="403">
        <v>28.99</v>
      </c>
    </row>
    <row r="981" spans="1:4" ht="13.8">
      <c r="A981" s="402">
        <v>91381</v>
      </c>
      <c r="B981" s="402" t="s">
        <v>12886</v>
      </c>
      <c r="C981" s="402" t="s">
        <v>12551</v>
      </c>
      <c r="D981" s="403">
        <v>11.02</v>
      </c>
    </row>
    <row r="982" spans="1:4" ht="13.8">
      <c r="A982" s="402">
        <v>91382</v>
      </c>
      <c r="B982" s="402" t="s">
        <v>12887</v>
      </c>
      <c r="C982" s="402" t="s">
        <v>12551</v>
      </c>
      <c r="D982" s="403">
        <v>4.45</v>
      </c>
    </row>
    <row r="983" spans="1:4" ht="13.8">
      <c r="A983" s="402">
        <v>91383</v>
      </c>
      <c r="B983" s="402" t="s">
        <v>12888</v>
      </c>
      <c r="C983" s="402" t="s">
        <v>12551</v>
      </c>
      <c r="D983" s="403">
        <v>51.86</v>
      </c>
    </row>
    <row r="984" spans="1:4" ht="13.8">
      <c r="A984" s="402">
        <v>91384</v>
      </c>
      <c r="B984" s="402" t="s">
        <v>12889</v>
      </c>
      <c r="C984" s="402" t="s">
        <v>12551</v>
      </c>
      <c r="D984" s="403">
        <v>136.03</v>
      </c>
    </row>
    <row r="985" spans="1:4" ht="13.8">
      <c r="A985" s="402">
        <v>91390</v>
      </c>
      <c r="B985" s="402" t="s">
        <v>12890</v>
      </c>
      <c r="C985" s="402" t="s">
        <v>12551</v>
      </c>
      <c r="D985" s="403">
        <v>18.89</v>
      </c>
    </row>
    <row r="986" spans="1:4" ht="13.8">
      <c r="A986" s="402">
        <v>91391</v>
      </c>
      <c r="B986" s="402" t="s">
        <v>12891</v>
      </c>
      <c r="C986" s="402" t="s">
        <v>12551</v>
      </c>
      <c r="D986" s="403">
        <v>7.48</v>
      </c>
    </row>
    <row r="987" spans="1:4" ht="13.8">
      <c r="A987" s="402">
        <v>91392</v>
      </c>
      <c r="B987" s="402" t="s">
        <v>12892</v>
      </c>
      <c r="C987" s="402" t="s">
        <v>12551</v>
      </c>
      <c r="D987" s="403">
        <v>3.02</v>
      </c>
    </row>
    <row r="988" spans="1:4" ht="13.8">
      <c r="A988" s="402">
        <v>91396</v>
      </c>
      <c r="B988" s="402" t="s">
        <v>12893</v>
      </c>
      <c r="C988" s="402" t="s">
        <v>12551</v>
      </c>
      <c r="D988" s="403">
        <v>28.19</v>
      </c>
    </row>
    <row r="989" spans="1:4" ht="13.8">
      <c r="A989" s="402">
        <v>91397</v>
      </c>
      <c r="B989" s="402" t="s">
        <v>12894</v>
      </c>
      <c r="C989" s="402" t="s">
        <v>12551</v>
      </c>
      <c r="D989" s="403">
        <v>10.9</v>
      </c>
    </row>
    <row r="990" spans="1:4" ht="13.8">
      <c r="A990" s="402">
        <v>91398</v>
      </c>
      <c r="B990" s="402" t="s">
        <v>12895</v>
      </c>
      <c r="C990" s="402" t="s">
        <v>12551</v>
      </c>
      <c r="D990" s="403">
        <v>4.4000000000000004</v>
      </c>
    </row>
    <row r="991" spans="1:4" ht="13.8">
      <c r="A991" s="402">
        <v>91402</v>
      </c>
      <c r="B991" s="402" t="s">
        <v>12896</v>
      </c>
      <c r="C991" s="402" t="s">
        <v>12551</v>
      </c>
      <c r="D991" s="403">
        <v>3.5</v>
      </c>
    </row>
    <row r="992" spans="1:4" ht="13.8">
      <c r="A992" s="402">
        <v>91466</v>
      </c>
      <c r="B992" s="402" t="s">
        <v>12897</v>
      </c>
      <c r="C992" s="402" t="s">
        <v>12551</v>
      </c>
      <c r="D992" s="403">
        <v>3.91</v>
      </c>
    </row>
    <row r="993" spans="1:4" ht="13.8">
      <c r="A993" s="402">
        <v>91467</v>
      </c>
      <c r="B993" s="402" t="s">
        <v>12898</v>
      </c>
      <c r="C993" s="402" t="s">
        <v>12551</v>
      </c>
      <c r="D993" s="403">
        <v>151.69999999999999</v>
      </c>
    </row>
    <row r="994" spans="1:4" ht="13.8">
      <c r="A994" s="402">
        <v>91468</v>
      </c>
      <c r="B994" s="402" t="s">
        <v>12899</v>
      </c>
      <c r="C994" s="402" t="s">
        <v>12551</v>
      </c>
      <c r="D994" s="403">
        <v>22.31</v>
      </c>
    </row>
    <row r="995" spans="1:4" ht="13.8">
      <c r="A995" s="402">
        <v>91469</v>
      </c>
      <c r="B995" s="402" t="s">
        <v>12900</v>
      </c>
      <c r="C995" s="402" t="s">
        <v>12551</v>
      </c>
      <c r="D995" s="403">
        <v>9.74</v>
      </c>
    </row>
    <row r="996" spans="1:4" ht="13.8">
      <c r="A996" s="402">
        <v>91484</v>
      </c>
      <c r="B996" s="402" t="s">
        <v>12901</v>
      </c>
      <c r="C996" s="402" t="s">
        <v>12551</v>
      </c>
      <c r="D996" s="403">
        <v>7.43</v>
      </c>
    </row>
    <row r="997" spans="1:4" ht="13.8">
      <c r="A997" s="402">
        <v>91485</v>
      </c>
      <c r="B997" s="402" t="s">
        <v>12902</v>
      </c>
      <c r="C997" s="402" t="s">
        <v>12551</v>
      </c>
      <c r="D997" s="403">
        <v>156.53</v>
      </c>
    </row>
    <row r="998" spans="1:4" ht="13.8">
      <c r="A998" s="402">
        <v>91529</v>
      </c>
      <c r="B998" s="402" t="s">
        <v>12903</v>
      </c>
      <c r="C998" s="402" t="s">
        <v>12551</v>
      </c>
      <c r="D998" s="403">
        <v>0.6</v>
      </c>
    </row>
    <row r="999" spans="1:4" ht="13.8">
      <c r="A999" s="402">
        <v>91530</v>
      </c>
      <c r="B999" s="402" t="s">
        <v>12904</v>
      </c>
      <c r="C999" s="402" t="s">
        <v>12551</v>
      </c>
      <c r="D999" s="403">
        <v>0.16</v>
      </c>
    </row>
    <row r="1000" spans="1:4" ht="13.8">
      <c r="A1000" s="402">
        <v>91531</v>
      </c>
      <c r="B1000" s="402" t="s">
        <v>12905</v>
      </c>
      <c r="C1000" s="402" t="s">
        <v>12551</v>
      </c>
      <c r="D1000" s="403">
        <v>0.76</v>
      </c>
    </row>
    <row r="1001" spans="1:4" ht="13.8">
      <c r="A1001" s="402">
        <v>91532</v>
      </c>
      <c r="B1001" s="402" t="s">
        <v>12906</v>
      </c>
      <c r="C1001" s="402" t="s">
        <v>12551</v>
      </c>
      <c r="D1001" s="403">
        <v>5.9</v>
      </c>
    </row>
    <row r="1002" spans="1:4" ht="13.8">
      <c r="A1002" s="402">
        <v>91629</v>
      </c>
      <c r="B1002" s="402" t="s">
        <v>12907</v>
      </c>
      <c r="C1002" s="402" t="s">
        <v>12551</v>
      </c>
      <c r="D1002" s="403">
        <v>20.93</v>
      </c>
    </row>
    <row r="1003" spans="1:4" ht="13.8">
      <c r="A1003" s="402">
        <v>91630</v>
      </c>
      <c r="B1003" s="402" t="s">
        <v>12908</v>
      </c>
      <c r="C1003" s="402" t="s">
        <v>12551</v>
      </c>
      <c r="D1003" s="403">
        <v>7.78</v>
      </c>
    </row>
    <row r="1004" spans="1:4" ht="13.8">
      <c r="A1004" s="402">
        <v>91631</v>
      </c>
      <c r="B1004" s="402" t="s">
        <v>12909</v>
      </c>
      <c r="C1004" s="402" t="s">
        <v>12551</v>
      </c>
      <c r="D1004" s="403">
        <v>3.14</v>
      </c>
    </row>
    <row r="1005" spans="1:4" ht="13.8">
      <c r="A1005" s="402">
        <v>91632</v>
      </c>
      <c r="B1005" s="402" t="s">
        <v>12910</v>
      </c>
      <c r="C1005" s="402" t="s">
        <v>12551</v>
      </c>
      <c r="D1005" s="403">
        <v>35.83</v>
      </c>
    </row>
    <row r="1006" spans="1:4" ht="13.8">
      <c r="A1006" s="402">
        <v>91633</v>
      </c>
      <c r="B1006" s="402" t="s">
        <v>12911</v>
      </c>
      <c r="C1006" s="402" t="s">
        <v>12551</v>
      </c>
      <c r="D1006" s="403">
        <v>128.4</v>
      </c>
    </row>
    <row r="1007" spans="1:4" ht="13.8">
      <c r="A1007" s="402">
        <v>91640</v>
      </c>
      <c r="B1007" s="402" t="s">
        <v>12912</v>
      </c>
      <c r="C1007" s="402" t="s">
        <v>12551</v>
      </c>
      <c r="D1007" s="403">
        <v>39.229999999999997</v>
      </c>
    </row>
    <row r="1008" spans="1:4" ht="13.8">
      <c r="A1008" s="402">
        <v>91641</v>
      </c>
      <c r="B1008" s="402" t="s">
        <v>12913</v>
      </c>
      <c r="C1008" s="402" t="s">
        <v>12551</v>
      </c>
      <c r="D1008" s="403">
        <v>15.83</v>
      </c>
    </row>
    <row r="1009" spans="1:4" ht="13.8">
      <c r="A1009" s="402">
        <v>91642</v>
      </c>
      <c r="B1009" s="402" t="s">
        <v>12914</v>
      </c>
      <c r="C1009" s="402" t="s">
        <v>12551</v>
      </c>
      <c r="D1009" s="403">
        <v>6.39</v>
      </c>
    </row>
    <row r="1010" spans="1:4" ht="13.8">
      <c r="A1010" s="402">
        <v>91643</v>
      </c>
      <c r="B1010" s="402" t="s">
        <v>12915</v>
      </c>
      <c r="C1010" s="402" t="s">
        <v>12551</v>
      </c>
      <c r="D1010" s="403">
        <v>70.709999999999994</v>
      </c>
    </row>
    <row r="1011" spans="1:4" ht="13.8">
      <c r="A1011" s="402">
        <v>91644</v>
      </c>
      <c r="B1011" s="402" t="s">
        <v>12916</v>
      </c>
      <c r="C1011" s="402" t="s">
        <v>12551</v>
      </c>
      <c r="D1011" s="403">
        <v>288.95</v>
      </c>
    </row>
    <row r="1012" spans="1:4" ht="13.8">
      <c r="A1012" s="402">
        <v>91688</v>
      </c>
      <c r="B1012" s="402" t="s">
        <v>12917</v>
      </c>
      <c r="C1012" s="402" t="s">
        <v>12551</v>
      </c>
      <c r="D1012" s="403">
        <v>0.08</v>
      </c>
    </row>
    <row r="1013" spans="1:4" ht="13.8">
      <c r="A1013" s="402">
        <v>91689</v>
      </c>
      <c r="B1013" s="402" t="s">
        <v>12918</v>
      </c>
      <c r="C1013" s="402" t="s">
        <v>12551</v>
      </c>
      <c r="D1013" s="403">
        <v>0.01</v>
      </c>
    </row>
    <row r="1014" spans="1:4" ht="13.8">
      <c r="A1014" s="402">
        <v>91690</v>
      </c>
      <c r="B1014" s="402" t="s">
        <v>12919</v>
      </c>
      <c r="C1014" s="402" t="s">
        <v>12551</v>
      </c>
      <c r="D1014" s="403">
        <v>0.05</v>
      </c>
    </row>
    <row r="1015" spans="1:4" ht="13.8">
      <c r="A1015" s="402">
        <v>91691</v>
      </c>
      <c r="B1015" s="402" t="s">
        <v>12920</v>
      </c>
      <c r="C1015" s="402" t="s">
        <v>12551</v>
      </c>
      <c r="D1015" s="403">
        <v>1.26</v>
      </c>
    </row>
    <row r="1016" spans="1:4" ht="13.8">
      <c r="A1016" s="402">
        <v>92040</v>
      </c>
      <c r="B1016" s="402" t="s">
        <v>12921</v>
      </c>
      <c r="C1016" s="402" t="s">
        <v>12551</v>
      </c>
      <c r="D1016" s="403">
        <v>6.47</v>
      </c>
    </row>
    <row r="1017" spans="1:4" ht="13.8">
      <c r="A1017" s="402">
        <v>92041</v>
      </c>
      <c r="B1017" s="402" t="s">
        <v>12922</v>
      </c>
      <c r="C1017" s="402" t="s">
        <v>12551</v>
      </c>
      <c r="D1017" s="403">
        <v>1.33</v>
      </c>
    </row>
    <row r="1018" spans="1:4" ht="13.8">
      <c r="A1018" s="402">
        <v>92042</v>
      </c>
      <c r="B1018" s="402" t="s">
        <v>12923</v>
      </c>
      <c r="C1018" s="402" t="s">
        <v>12551</v>
      </c>
      <c r="D1018" s="403">
        <v>5.39</v>
      </c>
    </row>
    <row r="1019" spans="1:4" ht="13.8">
      <c r="A1019" s="402">
        <v>92101</v>
      </c>
      <c r="B1019" s="402" t="s">
        <v>12924</v>
      </c>
      <c r="C1019" s="402" t="s">
        <v>12551</v>
      </c>
      <c r="D1019" s="403">
        <v>40.64</v>
      </c>
    </row>
    <row r="1020" spans="1:4" ht="13.8">
      <c r="A1020" s="402">
        <v>92102</v>
      </c>
      <c r="B1020" s="402" t="s">
        <v>12925</v>
      </c>
      <c r="C1020" s="402" t="s">
        <v>12551</v>
      </c>
      <c r="D1020" s="403">
        <v>13.75</v>
      </c>
    </row>
    <row r="1021" spans="1:4" ht="13.8">
      <c r="A1021" s="402">
        <v>92103</v>
      </c>
      <c r="B1021" s="402" t="s">
        <v>12926</v>
      </c>
      <c r="C1021" s="402" t="s">
        <v>12551</v>
      </c>
      <c r="D1021" s="403">
        <v>9.61</v>
      </c>
    </row>
    <row r="1022" spans="1:4" ht="13.8">
      <c r="A1022" s="402">
        <v>92104</v>
      </c>
      <c r="B1022" s="402" t="s">
        <v>12927</v>
      </c>
      <c r="C1022" s="402" t="s">
        <v>12551</v>
      </c>
      <c r="D1022" s="403">
        <v>66.53</v>
      </c>
    </row>
    <row r="1023" spans="1:4" ht="13.8">
      <c r="A1023" s="402">
        <v>92105</v>
      </c>
      <c r="B1023" s="402" t="s">
        <v>12928</v>
      </c>
      <c r="C1023" s="402" t="s">
        <v>12551</v>
      </c>
      <c r="D1023" s="403">
        <v>169.15</v>
      </c>
    </row>
    <row r="1024" spans="1:4" ht="13.8">
      <c r="A1024" s="402">
        <v>92108</v>
      </c>
      <c r="B1024" s="402" t="s">
        <v>12929</v>
      </c>
      <c r="C1024" s="402" t="s">
        <v>12551</v>
      </c>
      <c r="D1024" s="403">
        <v>1.04</v>
      </c>
    </row>
    <row r="1025" spans="1:4" ht="13.8">
      <c r="A1025" s="402">
        <v>92109</v>
      </c>
      <c r="B1025" s="402" t="s">
        <v>12930</v>
      </c>
      <c r="C1025" s="402" t="s">
        <v>12551</v>
      </c>
      <c r="D1025" s="403">
        <v>0.25</v>
      </c>
    </row>
    <row r="1026" spans="1:4" ht="13.8">
      <c r="A1026" s="402">
        <v>92110</v>
      </c>
      <c r="B1026" s="402" t="s">
        <v>12931</v>
      </c>
      <c r="C1026" s="402" t="s">
        <v>12551</v>
      </c>
      <c r="D1026" s="403">
        <v>1.39</v>
      </c>
    </row>
    <row r="1027" spans="1:4" ht="13.8">
      <c r="A1027" s="402">
        <v>92111</v>
      </c>
      <c r="B1027" s="402" t="s">
        <v>12932</v>
      </c>
      <c r="C1027" s="402" t="s">
        <v>12551</v>
      </c>
      <c r="D1027" s="403">
        <v>1.1599999999999999</v>
      </c>
    </row>
    <row r="1028" spans="1:4" ht="13.8">
      <c r="A1028" s="402">
        <v>92114</v>
      </c>
      <c r="B1028" s="402" t="s">
        <v>12933</v>
      </c>
      <c r="C1028" s="402" t="s">
        <v>12551</v>
      </c>
      <c r="D1028" s="403">
        <v>0.27</v>
      </c>
    </row>
    <row r="1029" spans="1:4" ht="13.8">
      <c r="A1029" s="402">
        <v>92115</v>
      </c>
      <c r="B1029" s="402" t="s">
        <v>12934</v>
      </c>
      <c r="C1029" s="402" t="s">
        <v>12551</v>
      </c>
      <c r="D1029" s="403">
        <v>0.05</v>
      </c>
    </row>
    <row r="1030" spans="1:4" ht="13.8">
      <c r="A1030" s="402">
        <v>92116</v>
      </c>
      <c r="B1030" s="402" t="s">
        <v>12935</v>
      </c>
      <c r="C1030" s="402" t="s">
        <v>12551</v>
      </c>
      <c r="D1030" s="403">
        <v>0.19</v>
      </c>
    </row>
    <row r="1031" spans="1:4" ht="13.8">
      <c r="A1031" s="402">
        <v>92133</v>
      </c>
      <c r="B1031" s="402" t="s">
        <v>12936</v>
      </c>
      <c r="C1031" s="402" t="s">
        <v>12551</v>
      </c>
      <c r="D1031" s="403">
        <v>12.78</v>
      </c>
    </row>
    <row r="1032" spans="1:4" ht="13.8">
      <c r="A1032" s="402">
        <v>92134</v>
      </c>
      <c r="B1032" s="402" t="s">
        <v>12937</v>
      </c>
      <c r="C1032" s="402" t="s">
        <v>12551</v>
      </c>
      <c r="D1032" s="403">
        <v>3.94</v>
      </c>
    </row>
    <row r="1033" spans="1:4" ht="13.8">
      <c r="A1033" s="402">
        <v>92135</v>
      </c>
      <c r="B1033" s="402" t="s">
        <v>12938</v>
      </c>
      <c r="C1033" s="402" t="s">
        <v>12551</v>
      </c>
      <c r="D1033" s="403">
        <v>1.59</v>
      </c>
    </row>
    <row r="1034" spans="1:4" ht="13.8">
      <c r="A1034" s="402">
        <v>92136</v>
      </c>
      <c r="B1034" s="402" t="s">
        <v>12939</v>
      </c>
      <c r="C1034" s="402" t="s">
        <v>12551</v>
      </c>
      <c r="D1034" s="403">
        <v>15.98</v>
      </c>
    </row>
    <row r="1035" spans="1:4" ht="13.8">
      <c r="A1035" s="402">
        <v>92137</v>
      </c>
      <c r="B1035" s="402" t="s">
        <v>12940</v>
      </c>
      <c r="C1035" s="402" t="s">
        <v>12551</v>
      </c>
      <c r="D1035" s="403">
        <v>33.799999999999997</v>
      </c>
    </row>
    <row r="1036" spans="1:4" ht="13.8">
      <c r="A1036" s="402">
        <v>92140</v>
      </c>
      <c r="B1036" s="402" t="s">
        <v>12941</v>
      </c>
      <c r="C1036" s="402" t="s">
        <v>12551</v>
      </c>
      <c r="D1036" s="403">
        <v>4.68</v>
      </c>
    </row>
    <row r="1037" spans="1:4" ht="13.8">
      <c r="A1037" s="402">
        <v>92141</v>
      </c>
      <c r="B1037" s="402" t="s">
        <v>12942</v>
      </c>
      <c r="C1037" s="402" t="s">
        <v>12551</v>
      </c>
      <c r="D1037" s="403">
        <v>1.44</v>
      </c>
    </row>
    <row r="1038" spans="1:4" ht="13.8">
      <c r="A1038" s="402">
        <v>92142</v>
      </c>
      <c r="B1038" s="402" t="s">
        <v>12943</v>
      </c>
      <c r="C1038" s="402" t="s">
        <v>12551</v>
      </c>
      <c r="D1038" s="403">
        <v>0.57999999999999996</v>
      </c>
    </row>
    <row r="1039" spans="1:4" ht="13.8">
      <c r="A1039" s="402">
        <v>92143</v>
      </c>
      <c r="B1039" s="402" t="s">
        <v>12944</v>
      </c>
      <c r="C1039" s="402" t="s">
        <v>12551</v>
      </c>
      <c r="D1039" s="403">
        <v>5.85</v>
      </c>
    </row>
    <row r="1040" spans="1:4" ht="13.8">
      <c r="A1040" s="402">
        <v>92144</v>
      </c>
      <c r="B1040" s="402" t="s">
        <v>12945</v>
      </c>
      <c r="C1040" s="402" t="s">
        <v>12551</v>
      </c>
      <c r="D1040" s="403">
        <v>38.33</v>
      </c>
    </row>
    <row r="1041" spans="1:4" ht="13.8">
      <c r="A1041" s="402">
        <v>92237</v>
      </c>
      <c r="B1041" s="402" t="s">
        <v>12946</v>
      </c>
      <c r="C1041" s="402" t="s">
        <v>12551</v>
      </c>
      <c r="D1041" s="403">
        <v>28.58</v>
      </c>
    </row>
    <row r="1042" spans="1:4" ht="13.8">
      <c r="A1042" s="402">
        <v>92238</v>
      </c>
      <c r="B1042" s="402" t="s">
        <v>12947</v>
      </c>
      <c r="C1042" s="402" t="s">
        <v>12551</v>
      </c>
      <c r="D1042" s="403">
        <v>11.51</v>
      </c>
    </row>
    <row r="1043" spans="1:4" ht="13.8">
      <c r="A1043" s="402">
        <v>92239</v>
      </c>
      <c r="B1043" s="402" t="s">
        <v>12948</v>
      </c>
      <c r="C1043" s="402" t="s">
        <v>12551</v>
      </c>
      <c r="D1043" s="403">
        <v>4.6399999999999997</v>
      </c>
    </row>
    <row r="1044" spans="1:4" ht="13.8">
      <c r="A1044" s="402">
        <v>92240</v>
      </c>
      <c r="B1044" s="402" t="s">
        <v>12949</v>
      </c>
      <c r="C1044" s="402" t="s">
        <v>12551</v>
      </c>
      <c r="D1044" s="403">
        <v>51.27</v>
      </c>
    </row>
    <row r="1045" spans="1:4" ht="13.8">
      <c r="A1045" s="402">
        <v>92241</v>
      </c>
      <c r="B1045" s="402" t="s">
        <v>12950</v>
      </c>
      <c r="C1045" s="402" t="s">
        <v>12551</v>
      </c>
      <c r="D1045" s="403">
        <v>264.89999999999998</v>
      </c>
    </row>
    <row r="1046" spans="1:4" ht="13.8">
      <c r="A1046" s="402">
        <v>92712</v>
      </c>
      <c r="B1046" s="402" t="s">
        <v>12951</v>
      </c>
      <c r="C1046" s="402" t="s">
        <v>12551</v>
      </c>
      <c r="D1046" s="403">
        <v>0.18</v>
      </c>
    </row>
    <row r="1047" spans="1:4" ht="13.8">
      <c r="A1047" s="402">
        <v>92713</v>
      </c>
      <c r="B1047" s="402" t="s">
        <v>12952</v>
      </c>
      <c r="C1047" s="402" t="s">
        <v>12551</v>
      </c>
      <c r="D1047" s="403">
        <v>0.04</v>
      </c>
    </row>
    <row r="1048" spans="1:4" ht="13.8">
      <c r="A1048" s="402">
        <v>92714</v>
      </c>
      <c r="B1048" s="402" t="s">
        <v>12953</v>
      </c>
      <c r="C1048" s="402" t="s">
        <v>12551</v>
      </c>
      <c r="D1048" s="403">
        <v>0.24</v>
      </c>
    </row>
    <row r="1049" spans="1:4" ht="13.8">
      <c r="A1049" s="402">
        <v>92715</v>
      </c>
      <c r="B1049" s="402" t="s">
        <v>12954</v>
      </c>
      <c r="C1049" s="402" t="s">
        <v>12551</v>
      </c>
      <c r="D1049" s="403">
        <v>101.68</v>
      </c>
    </row>
    <row r="1050" spans="1:4" ht="13.8">
      <c r="A1050" s="402">
        <v>92956</v>
      </c>
      <c r="B1050" s="402" t="s">
        <v>12955</v>
      </c>
      <c r="C1050" s="402" t="s">
        <v>12551</v>
      </c>
      <c r="D1050" s="403">
        <v>4.1900000000000004</v>
      </c>
    </row>
    <row r="1051" spans="1:4" ht="13.8">
      <c r="A1051" s="402">
        <v>92957</v>
      </c>
      <c r="B1051" s="402" t="s">
        <v>12956</v>
      </c>
      <c r="C1051" s="402" t="s">
        <v>12551</v>
      </c>
      <c r="D1051" s="403">
        <v>0.97</v>
      </c>
    </row>
    <row r="1052" spans="1:4" ht="13.8">
      <c r="A1052" s="402">
        <v>92958</v>
      </c>
      <c r="B1052" s="402" t="s">
        <v>12957</v>
      </c>
      <c r="C1052" s="402" t="s">
        <v>12551</v>
      </c>
      <c r="D1052" s="403">
        <v>4.58</v>
      </c>
    </row>
    <row r="1053" spans="1:4" ht="13.8">
      <c r="A1053" s="402">
        <v>92959</v>
      </c>
      <c r="B1053" s="402" t="s">
        <v>12958</v>
      </c>
      <c r="C1053" s="402" t="s">
        <v>12551</v>
      </c>
      <c r="D1053" s="403">
        <v>8.89</v>
      </c>
    </row>
    <row r="1054" spans="1:4" ht="13.8">
      <c r="A1054" s="402">
        <v>92963</v>
      </c>
      <c r="B1054" s="402" t="s">
        <v>12959</v>
      </c>
      <c r="C1054" s="402" t="s">
        <v>12551</v>
      </c>
      <c r="D1054" s="403">
        <v>1.48</v>
      </c>
    </row>
    <row r="1055" spans="1:4" ht="13.8">
      <c r="A1055" s="402">
        <v>92964</v>
      </c>
      <c r="B1055" s="402" t="s">
        <v>12960</v>
      </c>
      <c r="C1055" s="402" t="s">
        <v>12551</v>
      </c>
      <c r="D1055" s="403">
        <v>0.34</v>
      </c>
    </row>
    <row r="1056" spans="1:4" ht="13.8">
      <c r="A1056" s="402">
        <v>92965</v>
      </c>
      <c r="B1056" s="402" t="s">
        <v>12961</v>
      </c>
      <c r="C1056" s="402" t="s">
        <v>12551</v>
      </c>
      <c r="D1056" s="403">
        <v>1.85</v>
      </c>
    </row>
    <row r="1057" spans="1:4" ht="13.8">
      <c r="A1057" s="402">
        <v>93220</v>
      </c>
      <c r="B1057" s="402" t="s">
        <v>12962</v>
      </c>
      <c r="C1057" s="402" t="s">
        <v>12551</v>
      </c>
      <c r="D1057" s="403">
        <v>321.33999999999997</v>
      </c>
    </row>
    <row r="1058" spans="1:4" ht="13.8">
      <c r="A1058" s="402">
        <v>93221</v>
      </c>
      <c r="B1058" s="402" t="s">
        <v>12963</v>
      </c>
      <c r="C1058" s="402" t="s">
        <v>12551</v>
      </c>
      <c r="D1058" s="403">
        <v>86.21</v>
      </c>
    </row>
    <row r="1059" spans="1:4" ht="13.8">
      <c r="A1059" s="402">
        <v>93222</v>
      </c>
      <c r="B1059" s="402" t="s">
        <v>12964</v>
      </c>
      <c r="C1059" s="402" t="s">
        <v>12551</v>
      </c>
      <c r="D1059" s="403">
        <v>402.13</v>
      </c>
    </row>
    <row r="1060" spans="1:4" ht="13.8">
      <c r="A1060" s="402">
        <v>93223</v>
      </c>
      <c r="B1060" s="402" t="s">
        <v>12965</v>
      </c>
      <c r="C1060" s="402" t="s">
        <v>12551</v>
      </c>
      <c r="D1060" s="403">
        <v>149.87</v>
      </c>
    </row>
    <row r="1061" spans="1:4" ht="13.8">
      <c r="A1061" s="402">
        <v>93229</v>
      </c>
      <c r="B1061" s="402" t="s">
        <v>12966</v>
      </c>
      <c r="C1061" s="402" t="s">
        <v>12551</v>
      </c>
      <c r="D1061" s="403">
        <v>0.47</v>
      </c>
    </row>
    <row r="1062" spans="1:4" ht="13.8">
      <c r="A1062" s="402">
        <v>93230</v>
      </c>
      <c r="B1062" s="402" t="s">
        <v>12967</v>
      </c>
      <c r="C1062" s="402" t="s">
        <v>12551</v>
      </c>
      <c r="D1062" s="403">
        <v>0.11</v>
      </c>
    </row>
    <row r="1063" spans="1:4" ht="13.8">
      <c r="A1063" s="402">
        <v>93231</v>
      </c>
      <c r="B1063" s="402" t="s">
        <v>12968</v>
      </c>
      <c r="C1063" s="402" t="s">
        <v>12551</v>
      </c>
      <c r="D1063" s="403">
        <v>0.59</v>
      </c>
    </row>
    <row r="1064" spans="1:4" ht="13.8">
      <c r="A1064" s="402">
        <v>93232</v>
      </c>
      <c r="B1064" s="402" t="s">
        <v>12969</v>
      </c>
      <c r="C1064" s="402" t="s">
        <v>12551</v>
      </c>
      <c r="D1064" s="403">
        <v>4.41</v>
      </c>
    </row>
    <row r="1065" spans="1:4" ht="13.8">
      <c r="A1065" s="402">
        <v>93235</v>
      </c>
      <c r="B1065" s="402" t="s">
        <v>12970</v>
      </c>
      <c r="C1065" s="402" t="s">
        <v>12551</v>
      </c>
      <c r="D1065" s="403">
        <v>2.52</v>
      </c>
    </row>
    <row r="1066" spans="1:4" ht="13.8">
      <c r="A1066" s="402">
        <v>93238</v>
      </c>
      <c r="B1066" s="402" t="s">
        <v>12971</v>
      </c>
      <c r="C1066" s="402" t="s">
        <v>12551</v>
      </c>
      <c r="D1066" s="403">
        <v>2.48</v>
      </c>
    </row>
    <row r="1067" spans="1:4" ht="13.8">
      <c r="A1067" s="402">
        <v>93239</v>
      </c>
      <c r="B1067" s="402" t="s">
        <v>12972</v>
      </c>
      <c r="C1067" s="402" t="s">
        <v>12551</v>
      </c>
      <c r="D1067" s="403">
        <v>11.22</v>
      </c>
    </row>
    <row r="1068" spans="1:4" ht="13.8">
      <c r="A1068" s="402">
        <v>93240</v>
      </c>
      <c r="B1068" s="402" t="s">
        <v>12973</v>
      </c>
      <c r="C1068" s="402" t="s">
        <v>12551</v>
      </c>
      <c r="D1068" s="403">
        <v>11.48</v>
      </c>
    </row>
    <row r="1069" spans="1:4" ht="13.8">
      <c r="A1069" s="402">
        <v>93267</v>
      </c>
      <c r="B1069" s="402" t="s">
        <v>12974</v>
      </c>
      <c r="C1069" s="402" t="s">
        <v>12551</v>
      </c>
      <c r="D1069" s="403">
        <v>28.78</v>
      </c>
    </row>
    <row r="1070" spans="1:4" ht="13.8">
      <c r="A1070" s="402">
        <v>93269</v>
      </c>
      <c r="B1070" s="402" t="s">
        <v>12975</v>
      </c>
      <c r="C1070" s="402" t="s">
        <v>12551</v>
      </c>
      <c r="D1070" s="403">
        <v>9.7100000000000009</v>
      </c>
    </row>
    <row r="1071" spans="1:4" ht="13.8">
      <c r="A1071" s="402">
        <v>93270</v>
      </c>
      <c r="B1071" s="402" t="s">
        <v>12976</v>
      </c>
      <c r="C1071" s="402" t="s">
        <v>12551</v>
      </c>
      <c r="D1071" s="403">
        <v>28.78</v>
      </c>
    </row>
    <row r="1072" spans="1:4" ht="13.8">
      <c r="A1072" s="402">
        <v>93271</v>
      </c>
      <c r="B1072" s="402" t="s">
        <v>12977</v>
      </c>
      <c r="C1072" s="402" t="s">
        <v>12551</v>
      </c>
      <c r="D1072" s="403">
        <v>8.69</v>
      </c>
    </row>
    <row r="1073" spans="1:4" ht="13.8">
      <c r="A1073" s="402">
        <v>93277</v>
      </c>
      <c r="B1073" s="402" t="s">
        <v>12978</v>
      </c>
      <c r="C1073" s="402" t="s">
        <v>12551</v>
      </c>
      <c r="D1073" s="403">
        <v>0.22</v>
      </c>
    </row>
    <row r="1074" spans="1:4" ht="13.8">
      <c r="A1074" s="402">
        <v>93278</v>
      </c>
      <c r="B1074" s="402" t="s">
        <v>12979</v>
      </c>
      <c r="C1074" s="402" t="s">
        <v>12551</v>
      </c>
      <c r="D1074" s="403">
        <v>0.05</v>
      </c>
    </row>
    <row r="1075" spans="1:4" ht="13.8">
      <c r="A1075" s="402">
        <v>93279</v>
      </c>
      <c r="B1075" s="402" t="s">
        <v>12980</v>
      </c>
      <c r="C1075" s="402" t="s">
        <v>12551</v>
      </c>
      <c r="D1075" s="403">
        <v>0.21</v>
      </c>
    </row>
    <row r="1076" spans="1:4" ht="13.8">
      <c r="A1076" s="402">
        <v>93280</v>
      </c>
      <c r="B1076" s="402" t="s">
        <v>12981</v>
      </c>
      <c r="C1076" s="402" t="s">
        <v>12551</v>
      </c>
      <c r="D1076" s="403">
        <v>0.72</v>
      </c>
    </row>
    <row r="1077" spans="1:4" ht="13.8">
      <c r="A1077" s="402">
        <v>93283</v>
      </c>
      <c r="B1077" s="402" t="s">
        <v>12982</v>
      </c>
      <c r="C1077" s="402" t="s">
        <v>12551</v>
      </c>
      <c r="D1077" s="403">
        <v>96.78</v>
      </c>
    </row>
    <row r="1078" spans="1:4" ht="13.8">
      <c r="A1078" s="402">
        <v>93284</v>
      </c>
      <c r="B1078" s="402" t="s">
        <v>12983</v>
      </c>
      <c r="C1078" s="402" t="s">
        <v>12551</v>
      </c>
      <c r="D1078" s="403">
        <v>34.11</v>
      </c>
    </row>
    <row r="1079" spans="1:4" ht="13.8">
      <c r="A1079" s="402">
        <v>93285</v>
      </c>
      <c r="B1079" s="402" t="s">
        <v>12984</v>
      </c>
      <c r="C1079" s="402" t="s">
        <v>12551</v>
      </c>
      <c r="D1079" s="403">
        <v>155.57</v>
      </c>
    </row>
    <row r="1080" spans="1:4" ht="13.8">
      <c r="A1080" s="402">
        <v>93286</v>
      </c>
      <c r="B1080" s="402" t="s">
        <v>12985</v>
      </c>
      <c r="C1080" s="402" t="s">
        <v>12551</v>
      </c>
      <c r="D1080" s="403">
        <v>12.09</v>
      </c>
    </row>
    <row r="1081" spans="1:4" ht="13.8">
      <c r="A1081" s="402">
        <v>93296</v>
      </c>
      <c r="B1081" s="402" t="s">
        <v>12986</v>
      </c>
      <c r="C1081" s="402" t="s">
        <v>12551</v>
      </c>
      <c r="D1081" s="403">
        <v>13.79</v>
      </c>
    </row>
    <row r="1082" spans="1:4" ht="13.8">
      <c r="A1082" s="402">
        <v>93397</v>
      </c>
      <c r="B1082" s="402" t="s">
        <v>12987</v>
      </c>
      <c r="C1082" s="402" t="s">
        <v>12551</v>
      </c>
      <c r="D1082" s="403">
        <v>24.2</v>
      </c>
    </row>
    <row r="1083" spans="1:4" ht="13.8">
      <c r="A1083" s="402">
        <v>93398</v>
      </c>
      <c r="B1083" s="402" t="s">
        <v>12988</v>
      </c>
      <c r="C1083" s="402" t="s">
        <v>12551</v>
      </c>
      <c r="D1083" s="403">
        <v>9.1199999999999992</v>
      </c>
    </row>
    <row r="1084" spans="1:4" ht="13.8">
      <c r="A1084" s="402">
        <v>93399</v>
      </c>
      <c r="B1084" s="402" t="s">
        <v>12989</v>
      </c>
      <c r="C1084" s="402" t="s">
        <v>12551</v>
      </c>
      <c r="D1084" s="403">
        <v>3.68</v>
      </c>
    </row>
    <row r="1085" spans="1:4" ht="13.8">
      <c r="A1085" s="402">
        <v>93400</v>
      </c>
      <c r="B1085" s="402" t="s">
        <v>12990</v>
      </c>
      <c r="C1085" s="402" t="s">
        <v>12551</v>
      </c>
      <c r="D1085" s="403">
        <v>41.97</v>
      </c>
    </row>
    <row r="1086" spans="1:4" ht="13.8">
      <c r="A1086" s="402">
        <v>93401</v>
      </c>
      <c r="B1086" s="402" t="s">
        <v>12991</v>
      </c>
      <c r="C1086" s="402" t="s">
        <v>12551</v>
      </c>
      <c r="D1086" s="403">
        <v>151.69999999999999</v>
      </c>
    </row>
    <row r="1087" spans="1:4" ht="13.8">
      <c r="A1087" s="402">
        <v>93404</v>
      </c>
      <c r="B1087" s="402" t="s">
        <v>12992</v>
      </c>
      <c r="C1087" s="402" t="s">
        <v>12551</v>
      </c>
      <c r="D1087" s="403">
        <v>7.09</v>
      </c>
    </row>
    <row r="1088" spans="1:4" ht="13.8">
      <c r="A1088" s="402">
        <v>93405</v>
      </c>
      <c r="B1088" s="402" t="s">
        <v>12993</v>
      </c>
      <c r="C1088" s="402" t="s">
        <v>12551</v>
      </c>
      <c r="D1088" s="403">
        <v>1.93</v>
      </c>
    </row>
    <row r="1089" spans="1:4" ht="13.8">
      <c r="A1089" s="402">
        <v>93406</v>
      </c>
      <c r="B1089" s="402" t="s">
        <v>12994</v>
      </c>
      <c r="C1089" s="402" t="s">
        <v>12551</v>
      </c>
      <c r="D1089" s="403">
        <v>9.4</v>
      </c>
    </row>
    <row r="1090" spans="1:4" ht="13.8">
      <c r="A1090" s="402">
        <v>93407</v>
      </c>
      <c r="B1090" s="402" t="s">
        <v>12995</v>
      </c>
      <c r="C1090" s="402" t="s">
        <v>12551</v>
      </c>
      <c r="D1090" s="403">
        <v>45.24</v>
      </c>
    </row>
    <row r="1091" spans="1:4" ht="13.8">
      <c r="A1091" s="402">
        <v>93411</v>
      </c>
      <c r="B1091" s="402" t="s">
        <v>12996</v>
      </c>
      <c r="C1091" s="402" t="s">
        <v>12551</v>
      </c>
      <c r="D1091" s="403">
        <v>0.34</v>
      </c>
    </row>
    <row r="1092" spans="1:4" ht="13.8">
      <c r="A1092" s="402">
        <v>93412</v>
      </c>
      <c r="B1092" s="402" t="s">
        <v>12997</v>
      </c>
      <c r="C1092" s="402" t="s">
        <v>12551</v>
      </c>
      <c r="D1092" s="403">
        <v>0.12</v>
      </c>
    </row>
    <row r="1093" spans="1:4" ht="13.8">
      <c r="A1093" s="402">
        <v>93413</v>
      </c>
      <c r="B1093" s="402" t="s">
        <v>12998</v>
      </c>
      <c r="C1093" s="402" t="s">
        <v>12551</v>
      </c>
      <c r="D1093" s="403">
        <v>0.3</v>
      </c>
    </row>
    <row r="1094" spans="1:4" ht="13.8">
      <c r="A1094" s="402">
        <v>93414</v>
      </c>
      <c r="B1094" s="402" t="s">
        <v>12999</v>
      </c>
      <c r="C1094" s="402" t="s">
        <v>12551</v>
      </c>
      <c r="D1094" s="403">
        <v>14.26</v>
      </c>
    </row>
    <row r="1095" spans="1:4" ht="13.8">
      <c r="A1095" s="402">
        <v>93417</v>
      </c>
      <c r="B1095" s="402" t="s">
        <v>13000</v>
      </c>
      <c r="C1095" s="402" t="s">
        <v>12551</v>
      </c>
      <c r="D1095" s="403">
        <v>4.49</v>
      </c>
    </row>
    <row r="1096" spans="1:4" ht="13.8">
      <c r="A1096" s="402">
        <v>93418</v>
      </c>
      <c r="B1096" s="402" t="s">
        <v>13001</v>
      </c>
      <c r="C1096" s="402" t="s">
        <v>12551</v>
      </c>
      <c r="D1096" s="403">
        <v>1.58</v>
      </c>
    </row>
    <row r="1097" spans="1:4" ht="13.8">
      <c r="A1097" s="402">
        <v>93419</v>
      </c>
      <c r="B1097" s="402" t="s">
        <v>13002</v>
      </c>
      <c r="C1097" s="402" t="s">
        <v>12551</v>
      </c>
      <c r="D1097" s="403">
        <v>4.01</v>
      </c>
    </row>
    <row r="1098" spans="1:4" ht="13.8">
      <c r="A1098" s="402">
        <v>93420</v>
      </c>
      <c r="B1098" s="402" t="s">
        <v>13003</v>
      </c>
      <c r="C1098" s="402" t="s">
        <v>12551</v>
      </c>
      <c r="D1098" s="403">
        <v>64.34</v>
      </c>
    </row>
    <row r="1099" spans="1:4" ht="13.8">
      <c r="A1099" s="402">
        <v>93423</v>
      </c>
      <c r="B1099" s="402" t="s">
        <v>13004</v>
      </c>
      <c r="C1099" s="402" t="s">
        <v>12551</v>
      </c>
      <c r="D1099" s="403">
        <v>6.36</v>
      </c>
    </row>
    <row r="1100" spans="1:4" ht="13.8">
      <c r="A1100" s="402">
        <v>93424</v>
      </c>
      <c r="B1100" s="402" t="s">
        <v>13005</v>
      </c>
      <c r="C1100" s="402" t="s">
        <v>12551</v>
      </c>
      <c r="D1100" s="403">
        <v>2.2400000000000002</v>
      </c>
    </row>
    <row r="1101" spans="1:4" ht="13.8">
      <c r="A1101" s="402">
        <v>93425</v>
      </c>
      <c r="B1101" s="402" t="s">
        <v>13006</v>
      </c>
      <c r="C1101" s="402" t="s">
        <v>12551</v>
      </c>
      <c r="D1101" s="403">
        <v>5.68</v>
      </c>
    </row>
    <row r="1102" spans="1:4" ht="13.8">
      <c r="A1102" s="402">
        <v>93426</v>
      </c>
      <c r="B1102" s="402" t="s">
        <v>13007</v>
      </c>
      <c r="C1102" s="402" t="s">
        <v>12551</v>
      </c>
      <c r="D1102" s="403">
        <v>153.77000000000001</v>
      </c>
    </row>
    <row r="1103" spans="1:4" ht="13.8">
      <c r="A1103" s="402">
        <v>93429</v>
      </c>
      <c r="B1103" s="402" t="s">
        <v>13008</v>
      </c>
      <c r="C1103" s="402" t="s">
        <v>12551</v>
      </c>
      <c r="D1103" s="403">
        <v>170</v>
      </c>
    </row>
    <row r="1104" spans="1:4" ht="13.8">
      <c r="A1104" s="402">
        <v>93430</v>
      </c>
      <c r="B1104" s="402" t="s">
        <v>13009</v>
      </c>
      <c r="C1104" s="402" t="s">
        <v>12551</v>
      </c>
      <c r="D1104" s="403">
        <v>53.72</v>
      </c>
    </row>
    <row r="1105" spans="1:4" ht="13.8">
      <c r="A1105" s="402">
        <v>93431</v>
      </c>
      <c r="B1105" s="402" t="s">
        <v>13010</v>
      </c>
      <c r="C1105" s="402" t="s">
        <v>12551</v>
      </c>
      <c r="D1105" s="403">
        <v>204</v>
      </c>
    </row>
    <row r="1106" spans="1:4" ht="13.8">
      <c r="A1106" s="402">
        <v>93432</v>
      </c>
      <c r="B1106" s="402" t="s">
        <v>13011</v>
      </c>
      <c r="C1106" s="402" t="s">
        <v>12551</v>
      </c>
      <c r="D1106" s="403">
        <v>2066.4</v>
      </c>
    </row>
    <row r="1107" spans="1:4" ht="13.8">
      <c r="A1107" s="402">
        <v>93435</v>
      </c>
      <c r="B1107" s="402" t="s">
        <v>13012</v>
      </c>
      <c r="C1107" s="402" t="s">
        <v>12551</v>
      </c>
      <c r="D1107" s="403">
        <v>10.73</v>
      </c>
    </row>
    <row r="1108" spans="1:4" ht="13.8">
      <c r="A1108" s="402">
        <v>93436</v>
      </c>
      <c r="B1108" s="402" t="s">
        <v>13013</v>
      </c>
      <c r="C1108" s="402" t="s">
        <v>12551</v>
      </c>
      <c r="D1108" s="403">
        <v>3.02</v>
      </c>
    </row>
    <row r="1109" spans="1:4" ht="13.8">
      <c r="A1109" s="402">
        <v>93437</v>
      </c>
      <c r="B1109" s="402" t="s">
        <v>13014</v>
      </c>
      <c r="C1109" s="402" t="s">
        <v>12551</v>
      </c>
      <c r="D1109" s="403">
        <v>10.73</v>
      </c>
    </row>
    <row r="1110" spans="1:4" ht="13.8">
      <c r="A1110" s="402">
        <v>93438</v>
      </c>
      <c r="B1110" s="402" t="s">
        <v>13015</v>
      </c>
      <c r="C1110" s="402" t="s">
        <v>12551</v>
      </c>
      <c r="D1110" s="403">
        <v>107.73</v>
      </c>
    </row>
    <row r="1111" spans="1:4" ht="13.8">
      <c r="A1111" s="402">
        <v>95114</v>
      </c>
      <c r="B1111" s="402" t="s">
        <v>13016</v>
      </c>
      <c r="C1111" s="402" t="s">
        <v>12551</v>
      </c>
      <c r="D1111" s="403">
        <v>1.44</v>
      </c>
    </row>
    <row r="1112" spans="1:4" ht="13.8">
      <c r="A1112" s="402">
        <v>95115</v>
      </c>
      <c r="B1112" s="402" t="s">
        <v>13017</v>
      </c>
      <c r="C1112" s="402" t="s">
        <v>12551</v>
      </c>
      <c r="D1112" s="403">
        <v>0.33</v>
      </c>
    </row>
    <row r="1113" spans="1:4" ht="13.8">
      <c r="A1113" s="402">
        <v>95116</v>
      </c>
      <c r="B1113" s="402" t="s">
        <v>13018</v>
      </c>
      <c r="C1113" s="402" t="s">
        <v>12551</v>
      </c>
      <c r="D1113" s="403">
        <v>32.549999999999997</v>
      </c>
    </row>
    <row r="1114" spans="1:4" ht="13.8">
      <c r="A1114" s="402">
        <v>95117</v>
      </c>
      <c r="B1114" s="402" t="s">
        <v>13019</v>
      </c>
      <c r="C1114" s="402" t="s">
        <v>12551</v>
      </c>
      <c r="D1114" s="403">
        <v>10.039999999999999</v>
      </c>
    </row>
    <row r="1115" spans="1:4" ht="13.8">
      <c r="A1115" s="402">
        <v>95118</v>
      </c>
      <c r="B1115" s="402" t="s">
        <v>13020</v>
      </c>
      <c r="C1115" s="402" t="s">
        <v>12551</v>
      </c>
      <c r="D1115" s="403">
        <v>80.150000000000006</v>
      </c>
    </row>
    <row r="1116" spans="1:4" ht="13.8">
      <c r="A1116" s="402">
        <v>95119</v>
      </c>
      <c r="B1116" s="402" t="s">
        <v>13021</v>
      </c>
      <c r="C1116" s="402" t="s">
        <v>12551</v>
      </c>
      <c r="D1116" s="403">
        <v>24.72</v>
      </c>
    </row>
    <row r="1117" spans="1:4" ht="13.8">
      <c r="A1117" s="402">
        <v>95120</v>
      </c>
      <c r="B1117" s="402" t="s">
        <v>13022</v>
      </c>
      <c r="C1117" s="402" t="s">
        <v>12551</v>
      </c>
      <c r="D1117" s="403">
        <v>59.28</v>
      </c>
    </row>
    <row r="1118" spans="1:4" ht="13.8">
      <c r="A1118" s="402">
        <v>95123</v>
      </c>
      <c r="B1118" s="402" t="s">
        <v>13023</v>
      </c>
      <c r="C1118" s="402" t="s">
        <v>12551</v>
      </c>
      <c r="D1118" s="403">
        <v>17.87</v>
      </c>
    </row>
    <row r="1119" spans="1:4" ht="13.8">
      <c r="A1119" s="402">
        <v>95124</v>
      </c>
      <c r="B1119" s="402" t="s">
        <v>13024</v>
      </c>
      <c r="C1119" s="402" t="s">
        <v>12551</v>
      </c>
      <c r="D1119" s="403">
        <v>5.51</v>
      </c>
    </row>
    <row r="1120" spans="1:4" ht="13.8">
      <c r="A1120" s="402">
        <v>95125</v>
      </c>
      <c r="B1120" s="402" t="s">
        <v>13025</v>
      </c>
      <c r="C1120" s="402" t="s">
        <v>12551</v>
      </c>
      <c r="D1120" s="403">
        <v>19.559999999999999</v>
      </c>
    </row>
    <row r="1121" spans="1:4" ht="13.8">
      <c r="A1121" s="402">
        <v>95126</v>
      </c>
      <c r="B1121" s="402" t="s">
        <v>13026</v>
      </c>
      <c r="C1121" s="402" t="s">
        <v>12551</v>
      </c>
      <c r="D1121" s="403">
        <v>141.26</v>
      </c>
    </row>
    <row r="1122" spans="1:4" ht="13.8">
      <c r="A1122" s="402">
        <v>95129</v>
      </c>
      <c r="B1122" s="402" t="s">
        <v>13027</v>
      </c>
      <c r="C1122" s="402" t="s">
        <v>12551</v>
      </c>
      <c r="D1122" s="403">
        <v>47.9</v>
      </c>
    </row>
    <row r="1123" spans="1:4" ht="13.8">
      <c r="A1123" s="402">
        <v>95130</v>
      </c>
      <c r="B1123" s="402" t="s">
        <v>13028</v>
      </c>
      <c r="C1123" s="402" t="s">
        <v>12551</v>
      </c>
      <c r="D1123" s="403">
        <v>17.36</v>
      </c>
    </row>
    <row r="1124" spans="1:4" ht="13.8">
      <c r="A1124" s="402">
        <v>95131</v>
      </c>
      <c r="B1124" s="402" t="s">
        <v>13029</v>
      </c>
      <c r="C1124" s="402" t="s">
        <v>12551</v>
      </c>
      <c r="D1124" s="403">
        <v>56.38</v>
      </c>
    </row>
    <row r="1125" spans="1:4" ht="13.8">
      <c r="A1125" s="402">
        <v>95132</v>
      </c>
      <c r="B1125" s="402" t="s">
        <v>13030</v>
      </c>
      <c r="C1125" s="402" t="s">
        <v>12551</v>
      </c>
      <c r="D1125" s="403">
        <v>30.93</v>
      </c>
    </row>
    <row r="1126" spans="1:4" ht="13.8">
      <c r="A1126" s="402">
        <v>95136</v>
      </c>
      <c r="B1126" s="402" t="s">
        <v>13031</v>
      </c>
      <c r="C1126" s="402" t="s">
        <v>12551</v>
      </c>
      <c r="D1126" s="403">
        <v>0.02</v>
      </c>
    </row>
    <row r="1127" spans="1:4" ht="13.8">
      <c r="A1127" s="402">
        <v>95137</v>
      </c>
      <c r="B1127" s="402" t="s">
        <v>13032</v>
      </c>
      <c r="C1127" s="402" t="s">
        <v>12551</v>
      </c>
      <c r="D1127" s="403">
        <v>0.01</v>
      </c>
    </row>
    <row r="1128" spans="1:4" ht="13.8">
      <c r="A1128" s="402">
        <v>95138</v>
      </c>
      <c r="B1128" s="402" t="s">
        <v>13033</v>
      </c>
      <c r="C1128" s="402" t="s">
        <v>12551</v>
      </c>
      <c r="D1128" s="403">
        <v>0.02</v>
      </c>
    </row>
    <row r="1129" spans="1:4" ht="13.8">
      <c r="A1129" s="402">
        <v>95208</v>
      </c>
      <c r="B1129" s="402" t="s">
        <v>13034</v>
      </c>
      <c r="C1129" s="402" t="s">
        <v>12551</v>
      </c>
      <c r="D1129" s="403">
        <v>32.6</v>
      </c>
    </row>
    <row r="1130" spans="1:4" ht="13.8">
      <c r="A1130" s="402">
        <v>95209</v>
      </c>
      <c r="B1130" s="402" t="s">
        <v>13035</v>
      </c>
      <c r="C1130" s="402" t="s">
        <v>12551</v>
      </c>
      <c r="D1130" s="403">
        <v>12.06</v>
      </c>
    </row>
    <row r="1131" spans="1:4" ht="13.8">
      <c r="A1131" s="402">
        <v>95210</v>
      </c>
      <c r="B1131" s="402" t="s">
        <v>13036</v>
      </c>
      <c r="C1131" s="402" t="s">
        <v>12551</v>
      </c>
      <c r="D1131" s="403">
        <v>32.6</v>
      </c>
    </row>
    <row r="1132" spans="1:4" ht="13.8">
      <c r="A1132" s="402">
        <v>95211</v>
      </c>
      <c r="B1132" s="402" t="s">
        <v>13037</v>
      </c>
      <c r="C1132" s="402" t="s">
        <v>12551</v>
      </c>
      <c r="D1132" s="403">
        <v>8.69</v>
      </c>
    </row>
    <row r="1133" spans="1:4" ht="13.8">
      <c r="A1133" s="402">
        <v>95217</v>
      </c>
      <c r="B1133" s="402" t="s">
        <v>13038</v>
      </c>
      <c r="C1133" s="402" t="s">
        <v>12551</v>
      </c>
      <c r="D1133" s="403">
        <v>0.7</v>
      </c>
    </row>
    <row r="1134" spans="1:4" ht="13.8">
      <c r="A1134" s="402">
        <v>95255</v>
      </c>
      <c r="B1134" s="402" t="s">
        <v>13039</v>
      </c>
      <c r="C1134" s="402" t="s">
        <v>12551</v>
      </c>
      <c r="D1134" s="403">
        <v>1.28</v>
      </c>
    </row>
    <row r="1135" spans="1:4" ht="13.8">
      <c r="A1135" s="402">
        <v>95256</v>
      </c>
      <c r="B1135" s="402" t="s">
        <v>13040</v>
      </c>
      <c r="C1135" s="402" t="s">
        <v>12551</v>
      </c>
      <c r="D1135" s="403">
        <v>0.28999999999999998</v>
      </c>
    </row>
    <row r="1136" spans="1:4" ht="13.8">
      <c r="A1136" s="402">
        <v>95257</v>
      </c>
      <c r="B1136" s="402" t="s">
        <v>13041</v>
      </c>
      <c r="C1136" s="402" t="s">
        <v>12551</v>
      </c>
      <c r="D1136" s="403">
        <v>1.6</v>
      </c>
    </row>
    <row r="1137" spans="1:4" ht="13.8">
      <c r="A1137" s="402">
        <v>95260</v>
      </c>
      <c r="B1137" s="402" t="s">
        <v>13042</v>
      </c>
      <c r="C1137" s="402" t="s">
        <v>12551</v>
      </c>
      <c r="D1137" s="403">
        <v>0.49</v>
      </c>
    </row>
    <row r="1138" spans="1:4" ht="13.8">
      <c r="A1138" s="402">
        <v>95261</v>
      </c>
      <c r="B1138" s="402" t="s">
        <v>13043</v>
      </c>
      <c r="C1138" s="402" t="s">
        <v>12551</v>
      </c>
      <c r="D1138" s="403">
        <v>0.13</v>
      </c>
    </row>
    <row r="1139" spans="1:4" ht="13.8">
      <c r="A1139" s="402">
        <v>95262</v>
      </c>
      <c r="B1139" s="402" t="s">
        <v>13044</v>
      </c>
      <c r="C1139" s="402" t="s">
        <v>12551</v>
      </c>
      <c r="D1139" s="403">
        <v>0.61</v>
      </c>
    </row>
    <row r="1140" spans="1:4" ht="13.8">
      <c r="A1140" s="402">
        <v>95263</v>
      </c>
      <c r="B1140" s="402" t="s">
        <v>13045</v>
      </c>
      <c r="C1140" s="402" t="s">
        <v>12551</v>
      </c>
      <c r="D1140" s="403">
        <v>4.46</v>
      </c>
    </row>
    <row r="1141" spans="1:4" ht="13.8">
      <c r="A1141" s="402">
        <v>95266</v>
      </c>
      <c r="B1141" s="402" t="s">
        <v>13046</v>
      </c>
      <c r="C1141" s="402" t="s">
        <v>12551</v>
      </c>
      <c r="D1141" s="403">
        <v>0.44</v>
      </c>
    </row>
    <row r="1142" spans="1:4" ht="13.8">
      <c r="A1142" s="402">
        <v>95267</v>
      </c>
      <c r="B1142" s="402" t="s">
        <v>13047</v>
      </c>
      <c r="C1142" s="402" t="s">
        <v>12551</v>
      </c>
      <c r="D1142" s="403">
        <v>0.09</v>
      </c>
    </row>
    <row r="1143" spans="1:4" ht="13.8">
      <c r="A1143" s="402">
        <v>95268</v>
      </c>
      <c r="B1143" s="402" t="s">
        <v>13048</v>
      </c>
      <c r="C1143" s="402" t="s">
        <v>12551</v>
      </c>
      <c r="D1143" s="403">
        <v>0.43</v>
      </c>
    </row>
    <row r="1144" spans="1:4" ht="13.8">
      <c r="A1144" s="402">
        <v>95269</v>
      </c>
      <c r="B1144" s="402" t="s">
        <v>13049</v>
      </c>
      <c r="C1144" s="402" t="s">
        <v>12551</v>
      </c>
      <c r="D1144" s="403">
        <v>8.25</v>
      </c>
    </row>
    <row r="1145" spans="1:4" ht="13.8">
      <c r="A1145" s="402">
        <v>95272</v>
      </c>
      <c r="B1145" s="402" t="s">
        <v>13050</v>
      </c>
      <c r="C1145" s="402" t="s">
        <v>12551</v>
      </c>
      <c r="D1145" s="403">
        <v>0.4</v>
      </c>
    </row>
    <row r="1146" spans="1:4" ht="13.8">
      <c r="A1146" s="402">
        <v>95273</v>
      </c>
      <c r="B1146" s="402" t="s">
        <v>13051</v>
      </c>
      <c r="C1146" s="402" t="s">
        <v>12551</v>
      </c>
      <c r="D1146" s="403">
        <v>0.1</v>
      </c>
    </row>
    <row r="1147" spans="1:4" ht="13.8">
      <c r="A1147" s="402">
        <v>95274</v>
      </c>
      <c r="B1147" s="402" t="s">
        <v>13052</v>
      </c>
      <c r="C1147" s="402" t="s">
        <v>12551</v>
      </c>
      <c r="D1147" s="403">
        <v>0.33</v>
      </c>
    </row>
    <row r="1148" spans="1:4" ht="13.8">
      <c r="A1148" s="402">
        <v>95275</v>
      </c>
      <c r="B1148" s="402" t="s">
        <v>13053</v>
      </c>
      <c r="C1148" s="402" t="s">
        <v>12551</v>
      </c>
      <c r="D1148" s="403">
        <v>2.35</v>
      </c>
    </row>
    <row r="1149" spans="1:4" ht="13.8">
      <c r="A1149" s="402">
        <v>95278</v>
      </c>
      <c r="B1149" s="402" t="s">
        <v>13054</v>
      </c>
      <c r="C1149" s="402" t="s">
        <v>12551</v>
      </c>
      <c r="D1149" s="403">
        <v>0.51</v>
      </c>
    </row>
    <row r="1150" spans="1:4" ht="13.8">
      <c r="A1150" s="402">
        <v>95279</v>
      </c>
      <c r="B1150" s="402" t="s">
        <v>13055</v>
      </c>
      <c r="C1150" s="402" t="s">
        <v>12551</v>
      </c>
      <c r="D1150" s="403">
        <v>0.1</v>
      </c>
    </row>
    <row r="1151" spans="1:4" ht="13.8">
      <c r="A1151" s="402">
        <v>95280</v>
      </c>
      <c r="B1151" s="402" t="s">
        <v>13056</v>
      </c>
      <c r="C1151" s="402" t="s">
        <v>12551</v>
      </c>
      <c r="D1151" s="403">
        <v>0.51</v>
      </c>
    </row>
    <row r="1152" spans="1:4" ht="13.8">
      <c r="A1152" s="402">
        <v>95281</v>
      </c>
      <c r="B1152" s="402" t="s">
        <v>13057</v>
      </c>
      <c r="C1152" s="402" t="s">
        <v>12551</v>
      </c>
      <c r="D1152" s="403">
        <v>8.2200000000000006</v>
      </c>
    </row>
    <row r="1153" spans="1:4" ht="13.8">
      <c r="A1153" s="402">
        <v>95617</v>
      </c>
      <c r="B1153" s="402" t="s">
        <v>13058</v>
      </c>
      <c r="C1153" s="402" t="s">
        <v>12551</v>
      </c>
      <c r="D1153" s="403">
        <v>1.05</v>
      </c>
    </row>
    <row r="1154" spans="1:4" ht="13.8">
      <c r="A1154" s="402">
        <v>95618</v>
      </c>
      <c r="B1154" s="402" t="s">
        <v>13059</v>
      </c>
      <c r="C1154" s="402" t="s">
        <v>12551</v>
      </c>
      <c r="D1154" s="403">
        <v>0.24</v>
      </c>
    </row>
    <row r="1155" spans="1:4" ht="13.8">
      <c r="A1155" s="402">
        <v>95619</v>
      </c>
      <c r="B1155" s="402" t="s">
        <v>13060</v>
      </c>
      <c r="C1155" s="402" t="s">
        <v>12551</v>
      </c>
      <c r="D1155" s="403">
        <v>1.31</v>
      </c>
    </row>
    <row r="1156" spans="1:4" ht="13.8">
      <c r="A1156" s="402">
        <v>95627</v>
      </c>
      <c r="B1156" s="402" t="s">
        <v>13061</v>
      </c>
      <c r="C1156" s="402" t="s">
        <v>12551</v>
      </c>
      <c r="D1156" s="403">
        <v>45.81</v>
      </c>
    </row>
    <row r="1157" spans="1:4" ht="13.8">
      <c r="A1157" s="402">
        <v>95628</v>
      </c>
      <c r="B1157" s="402" t="s">
        <v>13062</v>
      </c>
      <c r="C1157" s="402" t="s">
        <v>12551</v>
      </c>
      <c r="D1157" s="403">
        <v>12.29</v>
      </c>
    </row>
    <row r="1158" spans="1:4" ht="13.8">
      <c r="A1158" s="402">
        <v>95629</v>
      </c>
      <c r="B1158" s="402" t="s">
        <v>13063</v>
      </c>
      <c r="C1158" s="402" t="s">
        <v>12551</v>
      </c>
      <c r="D1158" s="403">
        <v>57.32</v>
      </c>
    </row>
    <row r="1159" spans="1:4" ht="13.8">
      <c r="A1159" s="402">
        <v>95630</v>
      </c>
      <c r="B1159" s="402" t="s">
        <v>13064</v>
      </c>
      <c r="C1159" s="402" t="s">
        <v>12551</v>
      </c>
      <c r="D1159" s="403">
        <v>85.64</v>
      </c>
    </row>
    <row r="1160" spans="1:4" ht="13.8">
      <c r="A1160" s="402">
        <v>95698</v>
      </c>
      <c r="B1160" s="402" t="s">
        <v>13065</v>
      </c>
      <c r="C1160" s="402" t="s">
        <v>12551</v>
      </c>
      <c r="D1160" s="403">
        <v>4.26</v>
      </c>
    </row>
    <row r="1161" spans="1:4" ht="13.8">
      <c r="A1161" s="402">
        <v>95699</v>
      </c>
      <c r="B1161" s="402" t="s">
        <v>13066</v>
      </c>
      <c r="C1161" s="402" t="s">
        <v>12551</v>
      </c>
      <c r="D1161" s="403">
        <v>0.98</v>
      </c>
    </row>
    <row r="1162" spans="1:4" ht="13.8">
      <c r="A1162" s="402">
        <v>95700</v>
      </c>
      <c r="B1162" s="402" t="s">
        <v>13067</v>
      </c>
      <c r="C1162" s="402" t="s">
        <v>12551</v>
      </c>
      <c r="D1162" s="403">
        <v>5.33</v>
      </c>
    </row>
    <row r="1163" spans="1:4" ht="13.8">
      <c r="A1163" s="402">
        <v>95701</v>
      </c>
      <c r="B1163" s="402" t="s">
        <v>13068</v>
      </c>
      <c r="C1163" s="402" t="s">
        <v>12551</v>
      </c>
      <c r="D1163" s="403">
        <v>2.91</v>
      </c>
    </row>
    <row r="1164" spans="1:4" ht="13.8">
      <c r="A1164" s="402">
        <v>95704</v>
      </c>
      <c r="B1164" s="402" t="s">
        <v>13069</v>
      </c>
      <c r="C1164" s="402" t="s">
        <v>12551</v>
      </c>
      <c r="D1164" s="403">
        <v>43.15</v>
      </c>
    </row>
    <row r="1165" spans="1:4" ht="13.8">
      <c r="A1165" s="402">
        <v>95705</v>
      </c>
      <c r="B1165" s="402" t="s">
        <v>13070</v>
      </c>
      <c r="C1165" s="402" t="s">
        <v>12551</v>
      </c>
      <c r="D1165" s="403">
        <v>11.57</v>
      </c>
    </row>
    <row r="1166" spans="1:4" ht="13.8">
      <c r="A1166" s="402">
        <v>95706</v>
      </c>
      <c r="B1166" s="402" t="s">
        <v>13071</v>
      </c>
      <c r="C1166" s="402" t="s">
        <v>12551</v>
      </c>
      <c r="D1166" s="403">
        <v>54.01</v>
      </c>
    </row>
    <row r="1167" spans="1:4" ht="13.8">
      <c r="A1167" s="402">
        <v>95707</v>
      </c>
      <c r="B1167" s="402" t="s">
        <v>13072</v>
      </c>
      <c r="C1167" s="402" t="s">
        <v>12551</v>
      </c>
      <c r="D1167" s="403">
        <v>3.81</v>
      </c>
    </row>
    <row r="1168" spans="1:4" ht="13.8">
      <c r="A1168" s="402">
        <v>95710</v>
      </c>
      <c r="B1168" s="402" t="s">
        <v>13073</v>
      </c>
      <c r="C1168" s="402" t="s">
        <v>12551</v>
      </c>
      <c r="D1168" s="403">
        <v>51.87</v>
      </c>
    </row>
    <row r="1169" spans="1:4" ht="13.8">
      <c r="A1169" s="402">
        <v>95711</v>
      </c>
      <c r="B1169" s="402" t="s">
        <v>13074</v>
      </c>
      <c r="C1169" s="402" t="s">
        <v>12551</v>
      </c>
      <c r="D1169" s="403">
        <v>13.7</v>
      </c>
    </row>
    <row r="1170" spans="1:4" ht="13.8">
      <c r="A1170" s="402">
        <v>95712</v>
      </c>
      <c r="B1170" s="402" t="s">
        <v>13075</v>
      </c>
      <c r="C1170" s="402" t="s">
        <v>12551</v>
      </c>
      <c r="D1170" s="403">
        <v>64.84</v>
      </c>
    </row>
    <row r="1171" spans="1:4" ht="13.8">
      <c r="A1171" s="402">
        <v>95713</v>
      </c>
      <c r="B1171" s="402" t="s">
        <v>13076</v>
      </c>
      <c r="C1171" s="402" t="s">
        <v>12551</v>
      </c>
      <c r="D1171" s="403">
        <v>86.27</v>
      </c>
    </row>
    <row r="1172" spans="1:4" ht="13.8">
      <c r="A1172" s="402">
        <v>95716</v>
      </c>
      <c r="B1172" s="402" t="s">
        <v>13077</v>
      </c>
      <c r="C1172" s="402" t="s">
        <v>12551</v>
      </c>
      <c r="D1172" s="403">
        <v>49.93</v>
      </c>
    </row>
    <row r="1173" spans="1:4" ht="13.8">
      <c r="A1173" s="402">
        <v>95717</v>
      </c>
      <c r="B1173" s="402" t="s">
        <v>13078</v>
      </c>
      <c r="C1173" s="402" t="s">
        <v>12551</v>
      </c>
      <c r="D1173" s="403">
        <v>13.19</v>
      </c>
    </row>
    <row r="1174" spans="1:4" ht="13.8">
      <c r="A1174" s="402">
        <v>95718</v>
      </c>
      <c r="B1174" s="402" t="s">
        <v>13079</v>
      </c>
      <c r="C1174" s="402" t="s">
        <v>12551</v>
      </c>
      <c r="D1174" s="403">
        <v>62.42</v>
      </c>
    </row>
    <row r="1175" spans="1:4" ht="13.8">
      <c r="A1175" s="402">
        <v>95719</v>
      </c>
      <c r="B1175" s="402" t="s">
        <v>13080</v>
      </c>
      <c r="C1175" s="402" t="s">
        <v>12551</v>
      </c>
      <c r="D1175" s="403">
        <v>86.27</v>
      </c>
    </row>
    <row r="1176" spans="1:4" ht="13.8">
      <c r="A1176" s="402">
        <v>95869</v>
      </c>
      <c r="B1176" s="402" t="s">
        <v>13081</v>
      </c>
      <c r="C1176" s="402" t="s">
        <v>12551</v>
      </c>
      <c r="D1176" s="403">
        <v>3.58</v>
      </c>
    </row>
    <row r="1177" spans="1:4" ht="13.8">
      <c r="A1177" s="402">
        <v>95870</v>
      </c>
      <c r="B1177" s="402" t="s">
        <v>13082</v>
      </c>
      <c r="C1177" s="402" t="s">
        <v>12551</v>
      </c>
      <c r="D1177" s="403">
        <v>9.08</v>
      </c>
    </row>
    <row r="1178" spans="1:4" ht="13.8">
      <c r="A1178" s="402">
        <v>95871</v>
      </c>
      <c r="B1178" s="402" t="s">
        <v>13083</v>
      </c>
      <c r="C1178" s="402" t="s">
        <v>12551</v>
      </c>
      <c r="D1178" s="403">
        <v>261.97000000000003</v>
      </c>
    </row>
    <row r="1179" spans="1:4" ht="13.8">
      <c r="A1179" s="402">
        <v>95874</v>
      </c>
      <c r="B1179" s="402" t="s">
        <v>13084</v>
      </c>
      <c r="C1179" s="402" t="s">
        <v>12551</v>
      </c>
      <c r="D1179" s="403">
        <v>10.17</v>
      </c>
    </row>
    <row r="1180" spans="1:4" ht="13.8">
      <c r="A1180" s="402">
        <v>96008</v>
      </c>
      <c r="B1180" s="402" t="s">
        <v>13085</v>
      </c>
      <c r="C1180" s="402" t="s">
        <v>12551</v>
      </c>
      <c r="D1180" s="403">
        <v>25.71</v>
      </c>
    </row>
    <row r="1181" spans="1:4" ht="13.8">
      <c r="A1181" s="402">
        <v>96009</v>
      </c>
      <c r="B1181" s="402" t="s">
        <v>13086</v>
      </c>
      <c r="C1181" s="402" t="s">
        <v>12551</v>
      </c>
      <c r="D1181" s="403">
        <v>6.89</v>
      </c>
    </row>
    <row r="1182" spans="1:4" ht="13.8">
      <c r="A1182" s="402">
        <v>96011</v>
      </c>
      <c r="B1182" s="402" t="s">
        <v>13087</v>
      </c>
      <c r="C1182" s="402" t="s">
        <v>12551</v>
      </c>
      <c r="D1182" s="403">
        <v>28.12</v>
      </c>
    </row>
    <row r="1183" spans="1:4" ht="13.8">
      <c r="A1183" s="402">
        <v>96012</v>
      </c>
      <c r="B1183" s="402" t="s">
        <v>13088</v>
      </c>
      <c r="C1183" s="402" t="s">
        <v>12551</v>
      </c>
      <c r="D1183" s="403">
        <v>92.75</v>
      </c>
    </row>
    <row r="1184" spans="1:4" ht="13.8">
      <c r="A1184" s="402">
        <v>96015</v>
      </c>
      <c r="B1184" s="402" t="s">
        <v>13089</v>
      </c>
      <c r="C1184" s="402" t="s">
        <v>12551</v>
      </c>
      <c r="D1184" s="403">
        <v>25.51</v>
      </c>
    </row>
    <row r="1185" spans="1:4" ht="13.8">
      <c r="A1185" s="402">
        <v>96016</v>
      </c>
      <c r="B1185" s="402" t="s">
        <v>13090</v>
      </c>
      <c r="C1185" s="402" t="s">
        <v>12551</v>
      </c>
      <c r="D1185" s="403">
        <v>6.84</v>
      </c>
    </row>
    <row r="1186" spans="1:4" ht="13.8">
      <c r="A1186" s="402">
        <v>96018</v>
      </c>
      <c r="B1186" s="402" t="s">
        <v>13091</v>
      </c>
      <c r="C1186" s="402" t="s">
        <v>12551</v>
      </c>
      <c r="D1186" s="403">
        <v>27.9</v>
      </c>
    </row>
    <row r="1187" spans="1:4" ht="13.8">
      <c r="A1187" s="402">
        <v>96019</v>
      </c>
      <c r="B1187" s="402" t="s">
        <v>13092</v>
      </c>
      <c r="C1187" s="402" t="s">
        <v>12551</v>
      </c>
      <c r="D1187" s="403">
        <v>92.75</v>
      </c>
    </row>
    <row r="1188" spans="1:4" ht="13.8">
      <c r="A1188" s="402">
        <v>96023</v>
      </c>
      <c r="B1188" s="402" t="s">
        <v>13093</v>
      </c>
      <c r="C1188" s="402" t="s">
        <v>12551</v>
      </c>
      <c r="D1188" s="403">
        <v>19.579999999999998</v>
      </c>
    </row>
    <row r="1189" spans="1:4" ht="13.8">
      <c r="A1189" s="402">
        <v>96024</v>
      </c>
      <c r="B1189" s="402" t="s">
        <v>13094</v>
      </c>
      <c r="C1189" s="402" t="s">
        <v>12551</v>
      </c>
      <c r="D1189" s="403">
        <v>5.25</v>
      </c>
    </row>
    <row r="1190" spans="1:4" ht="13.8">
      <c r="A1190" s="402">
        <v>96026</v>
      </c>
      <c r="B1190" s="402" t="s">
        <v>13095</v>
      </c>
      <c r="C1190" s="402" t="s">
        <v>12551</v>
      </c>
      <c r="D1190" s="403">
        <v>21.42</v>
      </c>
    </row>
    <row r="1191" spans="1:4" ht="13.8">
      <c r="A1191" s="402">
        <v>96027</v>
      </c>
      <c r="B1191" s="402" t="s">
        <v>13096</v>
      </c>
      <c r="C1191" s="402" t="s">
        <v>12551</v>
      </c>
      <c r="D1191" s="403">
        <v>64.63</v>
      </c>
    </row>
    <row r="1192" spans="1:4" ht="13.8">
      <c r="A1192" s="402">
        <v>96030</v>
      </c>
      <c r="B1192" s="402" t="s">
        <v>13097</v>
      </c>
      <c r="C1192" s="402" t="s">
        <v>12551</v>
      </c>
      <c r="D1192" s="403">
        <v>33.1</v>
      </c>
    </row>
    <row r="1193" spans="1:4" ht="13.8">
      <c r="A1193" s="402">
        <v>96031</v>
      </c>
      <c r="B1193" s="402" t="s">
        <v>13098</v>
      </c>
      <c r="C1193" s="402" t="s">
        <v>12551</v>
      </c>
      <c r="D1193" s="403">
        <v>12.35</v>
      </c>
    </row>
    <row r="1194" spans="1:4" ht="13.8">
      <c r="A1194" s="402">
        <v>96032</v>
      </c>
      <c r="B1194" s="402" t="s">
        <v>13099</v>
      </c>
      <c r="C1194" s="402" t="s">
        <v>12551</v>
      </c>
      <c r="D1194" s="403">
        <v>4.96</v>
      </c>
    </row>
    <row r="1195" spans="1:4" ht="13.8">
      <c r="A1195" s="402">
        <v>96033</v>
      </c>
      <c r="B1195" s="402" t="s">
        <v>13100</v>
      </c>
      <c r="C1195" s="402" t="s">
        <v>12551</v>
      </c>
      <c r="D1195" s="403">
        <v>56.35</v>
      </c>
    </row>
    <row r="1196" spans="1:4" ht="13.8">
      <c r="A1196" s="402">
        <v>96034</v>
      </c>
      <c r="B1196" s="402" t="s">
        <v>13101</v>
      </c>
      <c r="C1196" s="402" t="s">
        <v>12551</v>
      </c>
      <c r="D1196" s="403">
        <v>136.03</v>
      </c>
    </row>
    <row r="1197" spans="1:4" ht="13.8">
      <c r="A1197" s="402">
        <v>96053</v>
      </c>
      <c r="B1197" s="402" t="s">
        <v>13102</v>
      </c>
      <c r="C1197" s="402" t="s">
        <v>12551</v>
      </c>
      <c r="D1197" s="403">
        <v>19.78</v>
      </c>
    </row>
    <row r="1198" spans="1:4" ht="13.8">
      <c r="A1198" s="402">
        <v>96054</v>
      </c>
      <c r="B1198" s="402" t="s">
        <v>13103</v>
      </c>
      <c r="C1198" s="402" t="s">
        <v>12551</v>
      </c>
      <c r="D1198" s="403">
        <v>31.85</v>
      </c>
    </row>
    <row r="1199" spans="1:4" ht="13.8">
      <c r="A1199" s="402">
        <v>96055</v>
      </c>
      <c r="B1199" s="402" t="s">
        <v>13104</v>
      </c>
      <c r="C1199" s="402" t="s">
        <v>12551</v>
      </c>
      <c r="D1199" s="403">
        <v>5.3</v>
      </c>
    </row>
    <row r="1200" spans="1:4" ht="13.8">
      <c r="A1200" s="402">
        <v>96056</v>
      </c>
      <c r="B1200" s="402" t="s">
        <v>13105</v>
      </c>
      <c r="C1200" s="402" t="s">
        <v>12551</v>
      </c>
      <c r="D1200" s="403">
        <v>21.64</v>
      </c>
    </row>
    <row r="1201" spans="1:4" ht="13.8">
      <c r="A1201" s="402">
        <v>96057</v>
      </c>
      <c r="B1201" s="402" t="s">
        <v>13106</v>
      </c>
      <c r="C1201" s="402" t="s">
        <v>12551</v>
      </c>
      <c r="D1201" s="403">
        <v>64.63</v>
      </c>
    </row>
    <row r="1202" spans="1:4" ht="13.8">
      <c r="A1202" s="402">
        <v>96060</v>
      </c>
      <c r="B1202" s="402" t="s">
        <v>13107</v>
      </c>
      <c r="C1202" s="402" t="s">
        <v>12551</v>
      </c>
      <c r="D1202" s="403">
        <v>6.22</v>
      </c>
    </row>
    <row r="1203" spans="1:4" ht="13.8">
      <c r="A1203" s="402">
        <v>96061</v>
      </c>
      <c r="B1203" s="402" t="s">
        <v>13108</v>
      </c>
      <c r="C1203" s="402" t="s">
        <v>12551</v>
      </c>
      <c r="D1203" s="403">
        <v>39.82</v>
      </c>
    </row>
    <row r="1204" spans="1:4" ht="13.8">
      <c r="A1204" s="402">
        <v>96062</v>
      </c>
      <c r="B1204" s="402" t="s">
        <v>13109</v>
      </c>
      <c r="C1204" s="402" t="s">
        <v>12551</v>
      </c>
      <c r="D1204" s="403">
        <v>38.22</v>
      </c>
    </row>
    <row r="1205" spans="1:4" ht="13.8">
      <c r="A1205" s="402">
        <v>96241</v>
      </c>
      <c r="B1205" s="402" t="s">
        <v>13110</v>
      </c>
      <c r="C1205" s="402" t="s">
        <v>12551</v>
      </c>
      <c r="D1205" s="403">
        <v>28.22</v>
      </c>
    </row>
    <row r="1206" spans="1:4" ht="13.8">
      <c r="A1206" s="402">
        <v>96242</v>
      </c>
      <c r="B1206" s="402" t="s">
        <v>13111</v>
      </c>
      <c r="C1206" s="402" t="s">
        <v>12551</v>
      </c>
      <c r="D1206" s="403">
        <v>7.45</v>
      </c>
    </row>
    <row r="1207" spans="1:4" ht="13.8">
      <c r="A1207" s="402">
        <v>96243</v>
      </c>
      <c r="B1207" s="402" t="s">
        <v>13112</v>
      </c>
      <c r="C1207" s="402" t="s">
        <v>12551</v>
      </c>
      <c r="D1207" s="403">
        <v>35.270000000000003</v>
      </c>
    </row>
    <row r="1208" spans="1:4" ht="13.8">
      <c r="A1208" s="402">
        <v>96244</v>
      </c>
      <c r="B1208" s="402" t="s">
        <v>13113</v>
      </c>
      <c r="C1208" s="402" t="s">
        <v>12551</v>
      </c>
      <c r="D1208" s="403">
        <v>16.7</v>
      </c>
    </row>
    <row r="1209" spans="1:4" ht="13.8">
      <c r="A1209" s="402">
        <v>96301</v>
      </c>
      <c r="B1209" s="402" t="s">
        <v>13114</v>
      </c>
      <c r="C1209" s="402" t="s">
        <v>12551</v>
      </c>
      <c r="D1209" s="403">
        <v>47.12</v>
      </c>
    </row>
    <row r="1210" spans="1:4" ht="13.8">
      <c r="A1210" s="402">
        <v>96457</v>
      </c>
      <c r="B1210" s="402" t="s">
        <v>13115</v>
      </c>
      <c r="C1210" s="402" t="s">
        <v>12551</v>
      </c>
      <c r="D1210" s="403">
        <v>61.24</v>
      </c>
    </row>
    <row r="1211" spans="1:4" ht="13.8">
      <c r="A1211" s="402">
        <v>96458</v>
      </c>
      <c r="B1211" s="402" t="s">
        <v>13116</v>
      </c>
      <c r="C1211" s="402" t="s">
        <v>12551</v>
      </c>
      <c r="D1211" s="403">
        <v>63.58</v>
      </c>
    </row>
    <row r="1212" spans="1:4" ht="13.8">
      <c r="A1212" s="402">
        <v>96459</v>
      </c>
      <c r="B1212" s="402" t="s">
        <v>13117</v>
      </c>
      <c r="C1212" s="402" t="s">
        <v>12551</v>
      </c>
      <c r="D1212" s="403">
        <v>13.63</v>
      </c>
    </row>
    <row r="1213" spans="1:4" ht="13.8">
      <c r="A1213" s="402">
        <v>96460</v>
      </c>
      <c r="B1213" s="402" t="s">
        <v>13118</v>
      </c>
      <c r="C1213" s="402" t="s">
        <v>12551</v>
      </c>
      <c r="D1213" s="403">
        <v>50.8</v>
      </c>
    </row>
    <row r="1214" spans="1:4" ht="13.8">
      <c r="A1214" s="402">
        <v>98760</v>
      </c>
      <c r="B1214" s="402" t="s">
        <v>13119</v>
      </c>
      <c r="C1214" s="402" t="s">
        <v>12551</v>
      </c>
      <c r="D1214" s="403">
        <v>7.0000000000000007E-2</v>
      </c>
    </row>
    <row r="1215" spans="1:4" ht="13.8">
      <c r="A1215" s="402">
        <v>98761</v>
      </c>
      <c r="B1215" s="402" t="s">
        <v>13120</v>
      </c>
      <c r="C1215" s="402" t="s">
        <v>12551</v>
      </c>
      <c r="D1215" s="403">
        <v>0.01</v>
      </c>
    </row>
    <row r="1216" spans="1:4" ht="13.8">
      <c r="A1216" s="402">
        <v>98762</v>
      </c>
      <c r="B1216" s="402" t="s">
        <v>13121</v>
      </c>
      <c r="C1216" s="402" t="s">
        <v>12551</v>
      </c>
      <c r="D1216" s="403">
        <v>0.09</v>
      </c>
    </row>
    <row r="1217" spans="1:4" ht="13.8">
      <c r="A1217" s="402">
        <v>98763</v>
      </c>
      <c r="B1217" s="402" t="s">
        <v>13122</v>
      </c>
      <c r="C1217" s="402" t="s">
        <v>12551</v>
      </c>
      <c r="D1217" s="403">
        <v>4.26</v>
      </c>
    </row>
    <row r="1218" spans="1:4" ht="13.8">
      <c r="A1218" s="402">
        <v>99829</v>
      </c>
      <c r="B1218" s="402" t="s">
        <v>13123</v>
      </c>
      <c r="C1218" s="402" t="s">
        <v>12551</v>
      </c>
      <c r="D1218" s="403">
        <v>0.17</v>
      </c>
    </row>
    <row r="1219" spans="1:4" ht="13.8">
      <c r="A1219" s="402">
        <v>99830</v>
      </c>
      <c r="B1219" s="402" t="s">
        <v>13124</v>
      </c>
      <c r="C1219" s="402" t="s">
        <v>12551</v>
      </c>
      <c r="D1219" s="403">
        <v>0.03</v>
      </c>
    </row>
    <row r="1220" spans="1:4" ht="13.8">
      <c r="A1220" s="402">
        <v>99831</v>
      </c>
      <c r="B1220" s="402" t="s">
        <v>13125</v>
      </c>
      <c r="C1220" s="402" t="s">
        <v>12551</v>
      </c>
      <c r="D1220" s="403">
        <v>0.12</v>
      </c>
    </row>
    <row r="1221" spans="1:4" ht="13.8">
      <c r="A1221" s="402">
        <v>99832</v>
      </c>
      <c r="B1221" s="402" t="s">
        <v>13126</v>
      </c>
      <c r="C1221" s="402" t="s">
        <v>12551</v>
      </c>
      <c r="D1221" s="403">
        <v>1.74</v>
      </c>
    </row>
    <row r="1222" spans="1:4" ht="13.8">
      <c r="A1222" s="402">
        <v>100637</v>
      </c>
      <c r="B1222" s="402" t="s">
        <v>13127</v>
      </c>
      <c r="C1222" s="402" t="s">
        <v>12551</v>
      </c>
      <c r="D1222" s="403">
        <v>214.66</v>
      </c>
    </row>
    <row r="1223" spans="1:4" ht="13.8">
      <c r="A1223" s="402">
        <v>100638</v>
      </c>
      <c r="B1223" s="402" t="s">
        <v>13128</v>
      </c>
      <c r="C1223" s="402" t="s">
        <v>12551</v>
      </c>
      <c r="D1223" s="403">
        <v>65.98</v>
      </c>
    </row>
    <row r="1224" spans="1:4" ht="13.8">
      <c r="A1224" s="402">
        <v>100639</v>
      </c>
      <c r="B1224" s="402" t="s">
        <v>13129</v>
      </c>
      <c r="C1224" s="402" t="s">
        <v>12551</v>
      </c>
      <c r="D1224" s="403">
        <v>268.52999999999997</v>
      </c>
    </row>
    <row r="1225" spans="1:4" ht="13.8">
      <c r="A1225" s="402">
        <v>100640</v>
      </c>
      <c r="B1225" s="402" t="s">
        <v>13130</v>
      </c>
      <c r="C1225" s="402" t="s">
        <v>12551</v>
      </c>
      <c r="D1225" s="403">
        <v>4132.8</v>
      </c>
    </row>
    <row r="1226" spans="1:4" ht="13.8">
      <c r="A1226" s="402">
        <v>100643</v>
      </c>
      <c r="B1226" s="402" t="s">
        <v>13131</v>
      </c>
      <c r="C1226" s="402" t="s">
        <v>12551</v>
      </c>
      <c r="D1226" s="403">
        <v>439.84</v>
      </c>
    </row>
    <row r="1227" spans="1:4" ht="13.8">
      <c r="A1227" s="402">
        <v>100644</v>
      </c>
      <c r="B1227" s="402" t="s">
        <v>13132</v>
      </c>
      <c r="C1227" s="402" t="s">
        <v>12551</v>
      </c>
      <c r="D1227" s="403">
        <v>155.04</v>
      </c>
    </row>
    <row r="1228" spans="1:4" ht="13.8">
      <c r="A1228" s="402">
        <v>100645</v>
      </c>
      <c r="B1228" s="402" t="s">
        <v>13133</v>
      </c>
      <c r="C1228" s="402" t="s">
        <v>12551</v>
      </c>
      <c r="D1228" s="403">
        <v>707.05</v>
      </c>
    </row>
    <row r="1229" spans="1:4" ht="13.8">
      <c r="A1229" s="402">
        <v>100646</v>
      </c>
      <c r="B1229" s="402" t="s">
        <v>13134</v>
      </c>
      <c r="C1229" s="402" t="s">
        <v>12551</v>
      </c>
      <c r="D1229" s="403">
        <v>5166</v>
      </c>
    </row>
    <row r="1230" spans="1:4" ht="13.8">
      <c r="A1230" s="402">
        <v>102270</v>
      </c>
      <c r="B1230" s="402" t="s">
        <v>13135</v>
      </c>
      <c r="C1230" s="402" t="s">
        <v>12551</v>
      </c>
      <c r="D1230" s="403">
        <v>0.63</v>
      </c>
    </row>
    <row r="1231" spans="1:4" ht="13.8">
      <c r="A1231" s="402">
        <v>102271</v>
      </c>
      <c r="B1231" s="402" t="s">
        <v>13136</v>
      </c>
      <c r="C1231" s="402" t="s">
        <v>12551</v>
      </c>
      <c r="D1231" s="403">
        <v>0.14000000000000001</v>
      </c>
    </row>
    <row r="1232" spans="1:4" ht="13.8">
      <c r="A1232" s="402">
        <v>102272</v>
      </c>
      <c r="B1232" s="402" t="s">
        <v>13137</v>
      </c>
      <c r="C1232" s="402" t="s">
        <v>12551</v>
      </c>
      <c r="D1232" s="403">
        <v>0.79</v>
      </c>
    </row>
    <row r="1233" spans="1:4" ht="13.8">
      <c r="A1233" s="402">
        <v>102273</v>
      </c>
      <c r="B1233" s="402" t="s">
        <v>13138</v>
      </c>
      <c r="C1233" s="402" t="s">
        <v>12551</v>
      </c>
      <c r="D1233" s="403">
        <v>1.58</v>
      </c>
    </row>
    <row r="1234" spans="1:4" ht="13.8">
      <c r="A1234" s="402">
        <v>102809</v>
      </c>
      <c r="B1234" s="402" t="s">
        <v>13139</v>
      </c>
      <c r="C1234" s="402" t="s">
        <v>12551</v>
      </c>
      <c r="D1234" s="403">
        <v>16.34</v>
      </c>
    </row>
    <row r="1235" spans="1:4" ht="13.8">
      <c r="A1235" s="402">
        <v>102815</v>
      </c>
      <c r="B1235" s="402" t="s">
        <v>13140</v>
      </c>
      <c r="C1235" s="402" t="s">
        <v>12551</v>
      </c>
      <c r="D1235" s="403">
        <v>3.16</v>
      </c>
    </row>
    <row r="1236" spans="1:4" ht="13.8">
      <c r="A1236" s="402">
        <v>102826</v>
      </c>
      <c r="B1236" s="402" t="s">
        <v>13141</v>
      </c>
      <c r="C1236" s="402" t="s">
        <v>12551</v>
      </c>
      <c r="D1236" s="403">
        <v>5.93</v>
      </c>
    </row>
    <row r="1237" spans="1:4" ht="13.8">
      <c r="A1237" s="402">
        <v>102832</v>
      </c>
      <c r="B1237" s="402" t="s">
        <v>13142</v>
      </c>
      <c r="C1237" s="402" t="s">
        <v>12551</v>
      </c>
      <c r="D1237" s="403">
        <v>7.9</v>
      </c>
    </row>
    <row r="1238" spans="1:4" ht="13.8">
      <c r="A1238" s="402">
        <v>102843</v>
      </c>
      <c r="B1238" s="402" t="s">
        <v>13143</v>
      </c>
      <c r="C1238" s="402" t="s">
        <v>12551</v>
      </c>
      <c r="D1238" s="403">
        <v>129.15</v>
      </c>
    </row>
    <row r="1239" spans="1:4" ht="13.8">
      <c r="A1239" s="402">
        <v>102849</v>
      </c>
      <c r="B1239" s="402" t="s">
        <v>13144</v>
      </c>
      <c r="C1239" s="402" t="s">
        <v>12551</v>
      </c>
      <c r="D1239" s="403">
        <v>63.14</v>
      </c>
    </row>
    <row r="1240" spans="1:4" ht="13.8">
      <c r="A1240" s="402">
        <v>102855</v>
      </c>
      <c r="B1240" s="402" t="s">
        <v>13145</v>
      </c>
      <c r="C1240" s="402" t="s">
        <v>12551</v>
      </c>
      <c r="D1240" s="403">
        <v>63.14</v>
      </c>
    </row>
    <row r="1241" spans="1:4" ht="13.8">
      <c r="A1241" s="402">
        <v>102861</v>
      </c>
      <c r="B1241" s="402" t="s">
        <v>13146</v>
      </c>
      <c r="C1241" s="402" t="s">
        <v>12551</v>
      </c>
      <c r="D1241" s="403">
        <v>1.1599999999999999</v>
      </c>
    </row>
    <row r="1242" spans="1:4" ht="13.8">
      <c r="A1242" s="402">
        <v>102867</v>
      </c>
      <c r="B1242" s="402" t="s">
        <v>13147</v>
      </c>
      <c r="C1242" s="402" t="s">
        <v>12551</v>
      </c>
      <c r="D1242" s="403">
        <v>0.63</v>
      </c>
    </row>
    <row r="1243" spans="1:4" ht="13.8">
      <c r="A1243" s="402">
        <v>102873</v>
      </c>
      <c r="B1243" s="402" t="s">
        <v>13148</v>
      </c>
      <c r="C1243" s="402" t="s">
        <v>12551</v>
      </c>
      <c r="D1243" s="403">
        <v>114.74</v>
      </c>
    </row>
    <row r="1244" spans="1:4" ht="13.8">
      <c r="A1244" s="402">
        <v>102879</v>
      </c>
      <c r="B1244" s="402" t="s">
        <v>13149</v>
      </c>
      <c r="C1244" s="402" t="s">
        <v>12551</v>
      </c>
      <c r="D1244" s="403">
        <v>172.2</v>
      </c>
    </row>
    <row r="1245" spans="1:4" ht="13.8">
      <c r="A1245" s="402">
        <v>102885</v>
      </c>
      <c r="B1245" s="402" t="s">
        <v>13150</v>
      </c>
      <c r="C1245" s="402" t="s">
        <v>12551</v>
      </c>
      <c r="D1245" s="403">
        <v>1.19</v>
      </c>
    </row>
    <row r="1246" spans="1:4" ht="13.8">
      <c r="A1246" s="402">
        <v>102891</v>
      </c>
      <c r="B1246" s="402" t="s">
        <v>13151</v>
      </c>
      <c r="C1246" s="402" t="s">
        <v>12551</v>
      </c>
      <c r="D1246" s="403">
        <v>1.19</v>
      </c>
    </row>
    <row r="1247" spans="1:4" ht="13.8">
      <c r="A1247" s="402">
        <v>102897</v>
      </c>
      <c r="B1247" s="402" t="s">
        <v>13152</v>
      </c>
      <c r="C1247" s="402" t="s">
        <v>12551</v>
      </c>
      <c r="D1247" s="403">
        <v>86.27</v>
      </c>
    </row>
    <row r="1248" spans="1:4" ht="13.8">
      <c r="A1248" s="402">
        <v>102903</v>
      </c>
      <c r="B1248" s="402" t="s">
        <v>13153</v>
      </c>
      <c r="C1248" s="402" t="s">
        <v>12551</v>
      </c>
      <c r="D1248" s="403">
        <v>11.19</v>
      </c>
    </row>
    <row r="1249" spans="1:4" ht="13.8">
      <c r="A1249" s="402">
        <v>102909</v>
      </c>
      <c r="B1249" s="402" t="s">
        <v>13154</v>
      </c>
      <c r="C1249" s="402" t="s">
        <v>12551</v>
      </c>
      <c r="D1249" s="403">
        <v>3.79</v>
      </c>
    </row>
    <row r="1250" spans="1:4" ht="13.8">
      <c r="A1250" s="402">
        <v>102915</v>
      </c>
      <c r="B1250" s="402" t="s">
        <v>13155</v>
      </c>
      <c r="C1250" s="402" t="s">
        <v>12551</v>
      </c>
      <c r="D1250" s="403">
        <v>0.57999999999999996</v>
      </c>
    </row>
    <row r="1251" spans="1:4" ht="13.8">
      <c r="A1251" s="402">
        <v>102927</v>
      </c>
      <c r="B1251" s="402" t="s">
        <v>13156</v>
      </c>
      <c r="C1251" s="402" t="s">
        <v>12551</v>
      </c>
      <c r="D1251" s="403">
        <v>0.87</v>
      </c>
    </row>
    <row r="1252" spans="1:4" ht="13.8">
      <c r="A1252" s="402">
        <v>102933</v>
      </c>
      <c r="B1252" s="402" t="s">
        <v>13157</v>
      </c>
      <c r="C1252" s="402" t="s">
        <v>12551</v>
      </c>
      <c r="D1252" s="403">
        <v>0.87</v>
      </c>
    </row>
    <row r="1253" spans="1:4" ht="13.8">
      <c r="A1253" s="402">
        <v>102939</v>
      </c>
      <c r="B1253" s="402" t="s">
        <v>13158</v>
      </c>
      <c r="C1253" s="402" t="s">
        <v>12551</v>
      </c>
      <c r="D1253" s="403">
        <v>8.69</v>
      </c>
    </row>
    <row r="1254" spans="1:4" ht="13.8">
      <c r="A1254" s="402">
        <v>102945</v>
      </c>
      <c r="B1254" s="402" t="s">
        <v>13159</v>
      </c>
      <c r="C1254" s="402" t="s">
        <v>12551</v>
      </c>
      <c r="D1254" s="403">
        <v>0.02</v>
      </c>
    </row>
    <row r="1255" spans="1:4" ht="13.8">
      <c r="A1255" s="402">
        <v>102951</v>
      </c>
      <c r="B1255" s="402" t="s">
        <v>13160</v>
      </c>
      <c r="C1255" s="402" t="s">
        <v>12551</v>
      </c>
      <c r="D1255" s="403">
        <v>0.57999999999999996</v>
      </c>
    </row>
    <row r="1256" spans="1:4" ht="13.8">
      <c r="A1256" s="402">
        <v>102957</v>
      </c>
      <c r="B1256" s="402" t="s">
        <v>13161</v>
      </c>
      <c r="C1256" s="402" t="s">
        <v>12551</v>
      </c>
      <c r="D1256" s="403">
        <v>48.96</v>
      </c>
    </row>
    <row r="1257" spans="1:4" ht="13.8">
      <c r="A1257" s="402">
        <v>102963</v>
      </c>
      <c r="B1257" s="402" t="s">
        <v>13162</v>
      </c>
      <c r="C1257" s="402" t="s">
        <v>12551</v>
      </c>
      <c r="D1257" s="403">
        <v>81.33</v>
      </c>
    </row>
    <row r="1258" spans="1:4" ht="13.8">
      <c r="A1258" s="402">
        <v>102969</v>
      </c>
      <c r="B1258" s="402" t="s">
        <v>13163</v>
      </c>
      <c r="C1258" s="402" t="s">
        <v>12551</v>
      </c>
      <c r="D1258" s="403">
        <v>1.17</v>
      </c>
    </row>
    <row r="1259" spans="1:4" ht="13.8">
      <c r="A1259" s="402">
        <v>102985</v>
      </c>
      <c r="B1259" s="402" t="s">
        <v>13164</v>
      </c>
      <c r="C1259" s="402" t="s">
        <v>12551</v>
      </c>
      <c r="D1259" s="403">
        <v>2.87</v>
      </c>
    </row>
    <row r="1260" spans="1:4" ht="13.8">
      <c r="A1260" s="402">
        <v>103156</v>
      </c>
      <c r="B1260" s="402" t="s">
        <v>13165</v>
      </c>
      <c r="C1260" s="402" t="s">
        <v>12551</v>
      </c>
      <c r="D1260" s="403">
        <v>2.27</v>
      </c>
    </row>
    <row r="1261" spans="1:4" ht="13.8">
      <c r="A1261" s="402">
        <v>103162</v>
      </c>
      <c r="B1261" s="402" t="s">
        <v>13166</v>
      </c>
      <c r="C1261" s="402" t="s">
        <v>12551</v>
      </c>
      <c r="D1261" s="403">
        <v>2.76</v>
      </c>
    </row>
    <row r="1262" spans="1:4" ht="13.8">
      <c r="A1262" s="402">
        <v>103168</v>
      </c>
      <c r="B1262" s="402" t="s">
        <v>13167</v>
      </c>
      <c r="C1262" s="402" t="s">
        <v>12551</v>
      </c>
      <c r="D1262" s="403">
        <v>3.1</v>
      </c>
    </row>
    <row r="1263" spans="1:4" ht="13.8">
      <c r="A1263" s="402">
        <v>103174</v>
      </c>
      <c r="B1263" s="402" t="s">
        <v>13168</v>
      </c>
      <c r="C1263" s="402" t="s">
        <v>12551</v>
      </c>
      <c r="D1263" s="403">
        <v>8.0399999999999991</v>
      </c>
    </row>
    <row r="1264" spans="1:4" ht="13.8">
      <c r="A1264" s="402">
        <v>103180</v>
      </c>
      <c r="B1264" s="402" t="s">
        <v>13169</v>
      </c>
      <c r="C1264" s="402" t="s">
        <v>12551</v>
      </c>
      <c r="D1264" s="403">
        <v>17.98</v>
      </c>
    </row>
    <row r="1265" spans="1:4" ht="13.8">
      <c r="A1265" s="402">
        <v>103223</v>
      </c>
      <c r="B1265" s="402" t="s">
        <v>13170</v>
      </c>
      <c r="C1265" s="402" t="s">
        <v>12551</v>
      </c>
      <c r="D1265" s="403">
        <v>33.65</v>
      </c>
    </row>
    <row r="1266" spans="1:4" ht="13.8">
      <c r="A1266" s="402">
        <v>103229</v>
      </c>
      <c r="B1266" s="402" t="s">
        <v>13171</v>
      </c>
      <c r="C1266" s="402" t="s">
        <v>12551</v>
      </c>
      <c r="D1266" s="403">
        <v>93.13</v>
      </c>
    </row>
    <row r="1267" spans="1:4" ht="13.8">
      <c r="A1267" s="402">
        <v>103235</v>
      </c>
      <c r="B1267" s="402" t="s">
        <v>13172</v>
      </c>
      <c r="C1267" s="402" t="s">
        <v>12551</v>
      </c>
      <c r="D1267" s="403">
        <v>98.48</v>
      </c>
    </row>
    <row r="1268" spans="1:4" ht="13.8">
      <c r="A1268" s="402">
        <v>103241</v>
      </c>
      <c r="B1268" s="402" t="s">
        <v>13173</v>
      </c>
      <c r="C1268" s="402" t="s">
        <v>12551</v>
      </c>
      <c r="D1268" s="403">
        <v>8.42</v>
      </c>
    </row>
    <row r="1269" spans="1:4" ht="13.8">
      <c r="A1269" s="402">
        <v>103660</v>
      </c>
      <c r="B1269" s="402" t="s">
        <v>13174</v>
      </c>
      <c r="C1269" s="402" t="s">
        <v>12551</v>
      </c>
      <c r="D1269" s="403">
        <v>11.13</v>
      </c>
    </row>
    <row r="1270" spans="1:4" ht="13.8">
      <c r="A1270" s="402">
        <v>103666</v>
      </c>
      <c r="B1270" s="402" t="s">
        <v>13175</v>
      </c>
      <c r="C1270" s="402" t="s">
        <v>12551</v>
      </c>
      <c r="D1270" s="403">
        <v>154.51</v>
      </c>
    </row>
    <row r="1271" spans="1:4" ht="13.8">
      <c r="A1271" s="402">
        <v>103792</v>
      </c>
      <c r="B1271" s="402" t="s">
        <v>13176</v>
      </c>
      <c r="C1271" s="402" t="s">
        <v>12551</v>
      </c>
      <c r="D1271" s="403">
        <v>0.26</v>
      </c>
    </row>
    <row r="1272" spans="1:4" ht="13.8">
      <c r="A1272" s="402">
        <v>103937</v>
      </c>
      <c r="B1272" s="402" t="s">
        <v>13177</v>
      </c>
      <c r="C1272" s="402" t="s">
        <v>12551</v>
      </c>
      <c r="D1272" s="403">
        <v>1.42</v>
      </c>
    </row>
    <row r="1273" spans="1:4" ht="13.8">
      <c r="A1273" s="402">
        <v>103943</v>
      </c>
      <c r="B1273" s="402" t="s">
        <v>13178</v>
      </c>
      <c r="C1273" s="402" t="s">
        <v>12551</v>
      </c>
      <c r="D1273" s="403">
        <v>1.42</v>
      </c>
    </row>
    <row r="1274" spans="1:4" ht="13.8">
      <c r="A1274" s="402">
        <v>104087</v>
      </c>
      <c r="B1274" s="402" t="s">
        <v>13179</v>
      </c>
      <c r="C1274" s="402" t="s">
        <v>12551</v>
      </c>
      <c r="D1274" s="403">
        <v>0.05</v>
      </c>
    </row>
    <row r="1275" spans="1:4" ht="13.8">
      <c r="A1275" s="402">
        <v>104088</v>
      </c>
      <c r="B1275" s="402" t="s">
        <v>13180</v>
      </c>
      <c r="C1275" s="402" t="s">
        <v>12551</v>
      </c>
      <c r="D1275" s="403">
        <v>0.01</v>
      </c>
    </row>
    <row r="1276" spans="1:4" ht="13.8">
      <c r="A1276" s="402">
        <v>104089</v>
      </c>
      <c r="B1276" s="402" t="s">
        <v>13181</v>
      </c>
      <c r="C1276" s="402" t="s">
        <v>12551</v>
      </c>
      <c r="D1276" s="403">
        <v>7.0000000000000007E-2</v>
      </c>
    </row>
    <row r="1277" spans="1:4" ht="13.8">
      <c r="A1277" s="402">
        <v>104090</v>
      </c>
      <c r="B1277" s="402" t="s">
        <v>13182</v>
      </c>
      <c r="C1277" s="402" t="s">
        <v>12551</v>
      </c>
      <c r="D1277" s="403">
        <v>0.63</v>
      </c>
    </row>
    <row r="1278" spans="1:4" ht="13.8">
      <c r="A1278" s="402">
        <v>104093</v>
      </c>
      <c r="B1278" s="402" t="s">
        <v>13183</v>
      </c>
      <c r="C1278" s="402" t="s">
        <v>12551</v>
      </c>
      <c r="D1278" s="403">
        <v>7.0000000000000007E-2</v>
      </c>
    </row>
    <row r="1279" spans="1:4" ht="13.8">
      <c r="A1279" s="402">
        <v>104094</v>
      </c>
      <c r="B1279" s="402" t="s">
        <v>13184</v>
      </c>
      <c r="C1279" s="402" t="s">
        <v>12551</v>
      </c>
      <c r="D1279" s="403">
        <v>0.01</v>
      </c>
    </row>
    <row r="1280" spans="1:4" ht="13.8">
      <c r="A1280" s="402">
        <v>104095</v>
      </c>
      <c r="B1280" s="402" t="s">
        <v>13185</v>
      </c>
      <c r="C1280" s="402" t="s">
        <v>12551</v>
      </c>
      <c r="D1280" s="403">
        <v>0.09</v>
      </c>
    </row>
    <row r="1281" spans="1:4" ht="13.8">
      <c r="A1281" s="402">
        <v>104096</v>
      </c>
      <c r="B1281" s="402" t="s">
        <v>13186</v>
      </c>
      <c r="C1281" s="402" t="s">
        <v>12551</v>
      </c>
      <c r="D1281" s="403">
        <v>0.87</v>
      </c>
    </row>
    <row r="1282" spans="1:4" ht="13.8">
      <c r="A1282" s="402">
        <v>104519</v>
      </c>
      <c r="B1282" s="402" t="s">
        <v>13187</v>
      </c>
      <c r="C1282" s="402" t="s">
        <v>12551</v>
      </c>
      <c r="D1282" s="403">
        <v>0.59</v>
      </c>
    </row>
    <row r="1283" spans="1:4" ht="13.8">
      <c r="A1283" s="402">
        <v>104655</v>
      </c>
      <c r="B1283" s="402" t="s">
        <v>13188</v>
      </c>
      <c r="C1283" s="402" t="s">
        <v>12551</v>
      </c>
      <c r="D1283" s="403">
        <v>0.63</v>
      </c>
    </row>
    <row r="1284" spans="1:4" ht="13.8">
      <c r="A1284" s="402">
        <v>104687</v>
      </c>
      <c r="B1284" s="402" t="s">
        <v>13189</v>
      </c>
      <c r="C1284" s="402" t="s">
        <v>12551</v>
      </c>
      <c r="D1284" s="403">
        <v>431.18</v>
      </c>
    </row>
    <row r="1285" spans="1:4" ht="13.8">
      <c r="A1285" s="402">
        <v>104694</v>
      </c>
      <c r="B1285" s="402" t="s">
        <v>13190</v>
      </c>
      <c r="C1285" s="402" t="s">
        <v>12551</v>
      </c>
      <c r="D1285" s="403">
        <v>1.98</v>
      </c>
    </row>
    <row r="1286" spans="1:4" ht="13.8">
      <c r="A1286" s="402">
        <v>104703</v>
      </c>
      <c r="B1286" s="402" t="s">
        <v>13191</v>
      </c>
      <c r="C1286" s="402" t="s">
        <v>12551</v>
      </c>
      <c r="D1286" s="403">
        <v>88.74</v>
      </c>
    </row>
    <row r="1287" spans="1:4" ht="13.8">
      <c r="A1287" s="402">
        <v>104709</v>
      </c>
      <c r="B1287" s="402" t="s">
        <v>13192</v>
      </c>
      <c r="C1287" s="402" t="s">
        <v>12551</v>
      </c>
      <c r="D1287" s="403">
        <v>1122.17</v>
      </c>
    </row>
    <row r="1288" spans="1:4" ht="13.8">
      <c r="A1288" s="402">
        <v>104715</v>
      </c>
      <c r="B1288" s="402" t="s">
        <v>13193</v>
      </c>
      <c r="C1288" s="402" t="s">
        <v>12551</v>
      </c>
      <c r="D1288" s="403">
        <v>86.27</v>
      </c>
    </row>
    <row r="1289" spans="1:4" ht="13.8">
      <c r="A1289" s="402">
        <v>104906</v>
      </c>
      <c r="B1289" s="402" t="s">
        <v>13194</v>
      </c>
      <c r="C1289" s="402" t="s">
        <v>12551</v>
      </c>
      <c r="D1289" s="403">
        <v>94.71</v>
      </c>
    </row>
    <row r="1290" spans="1:4" ht="13.8">
      <c r="A1290" s="402">
        <v>104912</v>
      </c>
      <c r="B1290" s="402" t="s">
        <v>13195</v>
      </c>
      <c r="C1290" s="402" t="s">
        <v>12551</v>
      </c>
      <c r="D1290" s="403">
        <v>35.57</v>
      </c>
    </row>
    <row r="1291" spans="1:4" ht="13.8">
      <c r="A1291" s="402">
        <v>92259</v>
      </c>
      <c r="B1291" s="402" t="s">
        <v>13196</v>
      </c>
      <c r="C1291" s="402" t="s">
        <v>100</v>
      </c>
      <c r="D1291" s="403">
        <v>587.51</v>
      </c>
    </row>
    <row r="1292" spans="1:4" ht="13.8">
      <c r="A1292" s="402">
        <v>92260</v>
      </c>
      <c r="B1292" s="402" t="s">
        <v>13197</v>
      </c>
      <c r="C1292" s="402" t="s">
        <v>100</v>
      </c>
      <c r="D1292" s="403">
        <v>653.37</v>
      </c>
    </row>
    <row r="1293" spans="1:4" ht="13.8">
      <c r="A1293" s="402">
        <v>92261</v>
      </c>
      <c r="B1293" s="402" t="s">
        <v>13198</v>
      </c>
      <c r="C1293" s="402" t="s">
        <v>100</v>
      </c>
      <c r="D1293" s="403">
        <v>717.24</v>
      </c>
    </row>
    <row r="1294" spans="1:4" ht="13.8">
      <c r="A1294" s="402">
        <v>92262</v>
      </c>
      <c r="B1294" s="402" t="s">
        <v>13199</v>
      </c>
      <c r="C1294" s="402" t="s">
        <v>100</v>
      </c>
      <c r="D1294" s="403">
        <v>820.06</v>
      </c>
    </row>
    <row r="1295" spans="1:4" ht="13.8">
      <c r="A1295" s="402">
        <v>92539</v>
      </c>
      <c r="B1295" s="402" t="s">
        <v>13200</v>
      </c>
      <c r="C1295" s="402" t="s">
        <v>74</v>
      </c>
      <c r="D1295" s="403">
        <v>101.69</v>
      </c>
    </row>
    <row r="1296" spans="1:4" ht="13.8">
      <c r="A1296" s="402">
        <v>92540</v>
      </c>
      <c r="B1296" s="402" t="s">
        <v>13201</v>
      </c>
      <c r="C1296" s="402" t="s">
        <v>74</v>
      </c>
      <c r="D1296" s="403">
        <v>111.7</v>
      </c>
    </row>
    <row r="1297" spans="1:4" ht="13.8">
      <c r="A1297" s="402">
        <v>92541</v>
      </c>
      <c r="B1297" s="402" t="s">
        <v>13202</v>
      </c>
      <c r="C1297" s="402" t="s">
        <v>74</v>
      </c>
      <c r="D1297" s="403">
        <v>110.21</v>
      </c>
    </row>
    <row r="1298" spans="1:4" ht="13.8">
      <c r="A1298" s="402">
        <v>92542</v>
      </c>
      <c r="B1298" s="402" t="s">
        <v>13203</v>
      </c>
      <c r="C1298" s="402" t="s">
        <v>74</v>
      </c>
      <c r="D1298" s="403">
        <v>132.12</v>
      </c>
    </row>
    <row r="1299" spans="1:4" ht="13.8">
      <c r="A1299" s="402">
        <v>92543</v>
      </c>
      <c r="B1299" s="402" t="s">
        <v>13204</v>
      </c>
      <c r="C1299" s="402" t="s">
        <v>74</v>
      </c>
      <c r="D1299" s="403">
        <v>31.45</v>
      </c>
    </row>
    <row r="1300" spans="1:4" ht="13.8">
      <c r="A1300" s="402">
        <v>92544</v>
      </c>
      <c r="B1300" s="402" t="s">
        <v>13205</v>
      </c>
      <c r="C1300" s="402" t="s">
        <v>74</v>
      </c>
      <c r="D1300" s="403">
        <v>25.07</v>
      </c>
    </row>
    <row r="1301" spans="1:4" ht="13.8">
      <c r="A1301" s="402">
        <v>92545</v>
      </c>
      <c r="B1301" s="402" t="s">
        <v>13206</v>
      </c>
      <c r="C1301" s="402" t="s">
        <v>100</v>
      </c>
      <c r="D1301" s="403">
        <v>1281.73</v>
      </c>
    </row>
    <row r="1302" spans="1:4" ht="13.8">
      <c r="A1302" s="402">
        <v>92546</v>
      </c>
      <c r="B1302" s="402" t="s">
        <v>13207</v>
      </c>
      <c r="C1302" s="402" t="s">
        <v>100</v>
      </c>
      <c r="D1302" s="403">
        <v>1568.87</v>
      </c>
    </row>
    <row r="1303" spans="1:4" ht="13.8">
      <c r="A1303" s="402">
        <v>92547</v>
      </c>
      <c r="B1303" s="402" t="s">
        <v>13208</v>
      </c>
      <c r="C1303" s="402" t="s">
        <v>100</v>
      </c>
      <c r="D1303" s="403">
        <v>1671.11</v>
      </c>
    </row>
    <row r="1304" spans="1:4" ht="13.8">
      <c r="A1304" s="402">
        <v>92548</v>
      </c>
      <c r="B1304" s="402" t="s">
        <v>13209</v>
      </c>
      <c r="C1304" s="402" t="s">
        <v>100</v>
      </c>
      <c r="D1304" s="403">
        <v>1859.61</v>
      </c>
    </row>
    <row r="1305" spans="1:4" ht="13.8">
      <c r="A1305" s="402">
        <v>92549</v>
      </c>
      <c r="B1305" s="402" t="s">
        <v>13210</v>
      </c>
      <c r="C1305" s="402" t="s">
        <v>100</v>
      </c>
      <c r="D1305" s="403">
        <v>2295.7399999999998</v>
      </c>
    </row>
    <row r="1306" spans="1:4" ht="13.8">
      <c r="A1306" s="402">
        <v>92550</v>
      </c>
      <c r="B1306" s="402" t="s">
        <v>13211</v>
      </c>
      <c r="C1306" s="402" t="s">
        <v>100</v>
      </c>
      <c r="D1306" s="403">
        <v>2793.56</v>
      </c>
    </row>
    <row r="1307" spans="1:4" ht="13.8">
      <c r="A1307" s="402">
        <v>92551</v>
      </c>
      <c r="B1307" s="402" t="s">
        <v>13212</v>
      </c>
      <c r="C1307" s="402" t="s">
        <v>100</v>
      </c>
      <c r="D1307" s="403">
        <v>2925.43</v>
      </c>
    </row>
    <row r="1308" spans="1:4" ht="13.8">
      <c r="A1308" s="402">
        <v>92552</v>
      </c>
      <c r="B1308" s="402" t="s">
        <v>13213</v>
      </c>
      <c r="C1308" s="402" t="s">
        <v>100</v>
      </c>
      <c r="D1308" s="403">
        <v>3180.55</v>
      </c>
    </row>
    <row r="1309" spans="1:4" ht="13.8">
      <c r="A1309" s="402">
        <v>92553</v>
      </c>
      <c r="B1309" s="402" t="s">
        <v>13214</v>
      </c>
      <c r="C1309" s="402" t="s">
        <v>100</v>
      </c>
      <c r="D1309" s="403">
        <v>3628.16</v>
      </c>
    </row>
    <row r="1310" spans="1:4" ht="13.8">
      <c r="A1310" s="402">
        <v>92554</v>
      </c>
      <c r="B1310" s="402" t="s">
        <v>13215</v>
      </c>
      <c r="C1310" s="402" t="s">
        <v>100</v>
      </c>
      <c r="D1310" s="403">
        <v>3779.51</v>
      </c>
    </row>
    <row r="1311" spans="1:4" ht="13.8">
      <c r="A1311" s="402">
        <v>92555</v>
      </c>
      <c r="B1311" s="402" t="s">
        <v>13216</v>
      </c>
      <c r="C1311" s="402" t="s">
        <v>100</v>
      </c>
      <c r="D1311" s="403">
        <v>1261.32</v>
      </c>
    </row>
    <row r="1312" spans="1:4" ht="13.8">
      <c r="A1312" s="402">
        <v>92556</v>
      </c>
      <c r="B1312" s="402" t="s">
        <v>13217</v>
      </c>
      <c r="C1312" s="402" t="s">
        <v>100</v>
      </c>
      <c r="D1312" s="403">
        <v>1533.11</v>
      </c>
    </row>
    <row r="1313" spans="1:4" ht="13.8">
      <c r="A1313" s="402">
        <v>92557</v>
      </c>
      <c r="B1313" s="402" t="s">
        <v>13218</v>
      </c>
      <c r="C1313" s="402" t="s">
        <v>100</v>
      </c>
      <c r="D1313" s="403">
        <v>1635.34</v>
      </c>
    </row>
    <row r="1314" spans="1:4" ht="13.8">
      <c r="A1314" s="402">
        <v>92558</v>
      </c>
      <c r="B1314" s="402" t="s">
        <v>13219</v>
      </c>
      <c r="C1314" s="402" t="s">
        <v>100</v>
      </c>
      <c r="D1314" s="403">
        <v>1839.2</v>
      </c>
    </row>
    <row r="1315" spans="1:4" ht="13.8">
      <c r="A1315" s="402">
        <v>92559</v>
      </c>
      <c r="B1315" s="402" t="s">
        <v>13220</v>
      </c>
      <c r="C1315" s="402" t="s">
        <v>100</v>
      </c>
      <c r="D1315" s="403">
        <v>2257.7399999999998</v>
      </c>
    </row>
    <row r="1316" spans="1:4" ht="13.8">
      <c r="A1316" s="402">
        <v>92560</v>
      </c>
      <c r="B1316" s="402" t="s">
        <v>13221</v>
      </c>
      <c r="C1316" s="402" t="s">
        <v>100</v>
      </c>
      <c r="D1316" s="403">
        <v>2741.8</v>
      </c>
    </row>
    <row r="1317" spans="1:4" ht="13.8">
      <c r="A1317" s="402">
        <v>92561</v>
      </c>
      <c r="B1317" s="402" t="s">
        <v>13222</v>
      </c>
      <c r="C1317" s="402" t="s">
        <v>100</v>
      </c>
      <c r="D1317" s="403">
        <v>2875.08</v>
      </c>
    </row>
    <row r="1318" spans="1:4" ht="13.8">
      <c r="A1318" s="402">
        <v>92562</v>
      </c>
      <c r="B1318" s="402" t="s">
        <v>13223</v>
      </c>
      <c r="C1318" s="402" t="s">
        <v>100</v>
      </c>
      <c r="D1318" s="403">
        <v>3094.44</v>
      </c>
    </row>
    <row r="1319" spans="1:4" ht="13.8">
      <c r="A1319" s="402">
        <v>92563</v>
      </c>
      <c r="B1319" s="402" t="s">
        <v>13224</v>
      </c>
      <c r="C1319" s="402" t="s">
        <v>100</v>
      </c>
      <c r="D1319" s="403">
        <v>3527.47</v>
      </c>
    </row>
    <row r="1320" spans="1:4" ht="13.8">
      <c r="A1320" s="402">
        <v>92564</v>
      </c>
      <c r="B1320" s="402" t="s">
        <v>13225</v>
      </c>
      <c r="C1320" s="402" t="s">
        <v>100</v>
      </c>
      <c r="D1320" s="403">
        <v>3656.18</v>
      </c>
    </row>
    <row r="1321" spans="1:4" ht="13.8">
      <c r="A1321" s="402">
        <v>100379</v>
      </c>
      <c r="B1321" s="402" t="s">
        <v>13226</v>
      </c>
      <c r="C1321" s="402" t="s">
        <v>74</v>
      </c>
      <c r="D1321" s="403">
        <v>47.68</v>
      </c>
    </row>
    <row r="1322" spans="1:4" ht="13.8">
      <c r="A1322" s="402">
        <v>100380</v>
      </c>
      <c r="B1322" s="402" t="s">
        <v>13227</v>
      </c>
      <c r="C1322" s="402" t="s">
        <v>74</v>
      </c>
      <c r="D1322" s="403">
        <v>62.02</v>
      </c>
    </row>
    <row r="1323" spans="1:4" ht="13.8">
      <c r="A1323" s="402">
        <v>100381</v>
      </c>
      <c r="B1323" s="402" t="s">
        <v>13228</v>
      </c>
      <c r="C1323" s="402" t="s">
        <v>74</v>
      </c>
      <c r="D1323" s="403">
        <v>68.819999999999993</v>
      </c>
    </row>
    <row r="1324" spans="1:4" ht="13.8">
      <c r="A1324" s="402">
        <v>100383</v>
      </c>
      <c r="B1324" s="402" t="s">
        <v>13229</v>
      </c>
      <c r="C1324" s="402" t="s">
        <v>74</v>
      </c>
      <c r="D1324" s="403">
        <v>33.51</v>
      </c>
    </row>
    <row r="1325" spans="1:4" ht="13.8">
      <c r="A1325" s="402">
        <v>100384</v>
      </c>
      <c r="B1325" s="402" t="s">
        <v>13230</v>
      </c>
      <c r="C1325" s="402" t="s">
        <v>74</v>
      </c>
      <c r="D1325" s="403">
        <v>34.880000000000003</v>
      </c>
    </row>
    <row r="1326" spans="1:4" ht="13.8">
      <c r="A1326" s="402">
        <v>100385</v>
      </c>
      <c r="B1326" s="402" t="s">
        <v>13231</v>
      </c>
      <c r="C1326" s="402" t="s">
        <v>74</v>
      </c>
      <c r="D1326" s="403">
        <v>43.41</v>
      </c>
    </row>
    <row r="1327" spans="1:4" ht="13.8">
      <c r="A1327" s="402">
        <v>100386</v>
      </c>
      <c r="B1327" s="402" t="s">
        <v>13232</v>
      </c>
      <c r="C1327" s="402" t="s">
        <v>74</v>
      </c>
      <c r="D1327" s="403">
        <v>55.12</v>
      </c>
    </row>
    <row r="1328" spans="1:4" ht="13.8">
      <c r="A1328" s="402">
        <v>100387</v>
      </c>
      <c r="B1328" s="402" t="s">
        <v>13233</v>
      </c>
      <c r="C1328" s="402" t="s">
        <v>74</v>
      </c>
      <c r="D1328" s="403">
        <v>67.739999999999995</v>
      </c>
    </row>
    <row r="1329" spans="1:4" ht="13.8">
      <c r="A1329" s="402">
        <v>100388</v>
      </c>
      <c r="B1329" s="402" t="s">
        <v>13234</v>
      </c>
      <c r="C1329" s="402" t="s">
        <v>74</v>
      </c>
      <c r="D1329" s="403">
        <v>23.42</v>
      </c>
    </row>
    <row r="1330" spans="1:4" ht="13.8">
      <c r="A1330" s="402">
        <v>100389</v>
      </c>
      <c r="B1330" s="402" t="s">
        <v>13235</v>
      </c>
      <c r="C1330" s="402" t="s">
        <v>74</v>
      </c>
      <c r="D1330" s="403">
        <v>20</v>
      </c>
    </row>
    <row r="1331" spans="1:4" ht="13.8">
      <c r="A1331" s="402">
        <v>100390</v>
      </c>
      <c r="B1331" s="402" t="s">
        <v>13236</v>
      </c>
      <c r="C1331" s="402" t="s">
        <v>74</v>
      </c>
      <c r="D1331" s="403">
        <v>27.33</v>
      </c>
    </row>
    <row r="1332" spans="1:4" ht="13.8">
      <c r="A1332" s="402">
        <v>100391</v>
      </c>
      <c r="B1332" s="402" t="s">
        <v>13237</v>
      </c>
      <c r="C1332" s="402" t="s">
        <v>74</v>
      </c>
      <c r="D1332" s="403">
        <v>22.6</v>
      </c>
    </row>
    <row r="1333" spans="1:4" ht="13.8">
      <c r="A1333" s="402">
        <v>100392</v>
      </c>
      <c r="B1333" s="402" t="s">
        <v>13238</v>
      </c>
      <c r="C1333" s="402" t="s">
        <v>74</v>
      </c>
      <c r="D1333" s="403">
        <v>18.43</v>
      </c>
    </row>
    <row r="1334" spans="1:4" ht="13.8">
      <c r="A1334" s="402">
        <v>100393</v>
      </c>
      <c r="B1334" s="402" t="s">
        <v>13239</v>
      </c>
      <c r="C1334" s="402" t="s">
        <v>74</v>
      </c>
      <c r="D1334" s="403">
        <v>23.02</v>
      </c>
    </row>
    <row r="1335" spans="1:4" ht="13.8">
      <c r="A1335" s="402">
        <v>100394</v>
      </c>
      <c r="B1335" s="402" t="s">
        <v>13240</v>
      </c>
      <c r="C1335" s="402" t="s">
        <v>74</v>
      </c>
      <c r="D1335" s="403">
        <v>21.49</v>
      </c>
    </row>
    <row r="1336" spans="1:4" ht="13.8">
      <c r="A1336" s="402">
        <v>100395</v>
      </c>
      <c r="B1336" s="402" t="s">
        <v>13241</v>
      </c>
      <c r="C1336" s="402" t="s">
        <v>74</v>
      </c>
      <c r="D1336" s="403">
        <v>26.94</v>
      </c>
    </row>
    <row r="1337" spans="1:4" ht="13.8">
      <c r="A1337" s="402">
        <v>94189</v>
      </c>
      <c r="B1337" s="402" t="s">
        <v>13242</v>
      </c>
      <c r="C1337" s="402" t="s">
        <v>74</v>
      </c>
      <c r="D1337" s="403">
        <v>41.63</v>
      </c>
    </row>
    <row r="1338" spans="1:4" ht="13.8">
      <c r="A1338" s="402">
        <v>94192</v>
      </c>
      <c r="B1338" s="402" t="s">
        <v>13243</v>
      </c>
      <c r="C1338" s="402" t="s">
        <v>74</v>
      </c>
      <c r="D1338" s="403">
        <v>44.21</v>
      </c>
    </row>
    <row r="1339" spans="1:4" ht="13.8">
      <c r="A1339" s="402">
        <v>94195</v>
      </c>
      <c r="B1339" s="402" t="s">
        <v>13244</v>
      </c>
      <c r="C1339" s="402" t="s">
        <v>74</v>
      </c>
      <c r="D1339" s="403">
        <v>44.04</v>
      </c>
    </row>
    <row r="1340" spans="1:4" ht="13.8">
      <c r="A1340" s="402">
        <v>94198</v>
      </c>
      <c r="B1340" s="402" t="s">
        <v>13245</v>
      </c>
      <c r="C1340" s="402" t="s">
        <v>74</v>
      </c>
      <c r="D1340" s="403">
        <v>47.46</v>
      </c>
    </row>
    <row r="1341" spans="1:4" ht="13.8">
      <c r="A1341" s="402">
        <v>94201</v>
      </c>
      <c r="B1341" s="402" t="s">
        <v>13246</v>
      </c>
      <c r="C1341" s="402" t="s">
        <v>74</v>
      </c>
      <c r="D1341" s="403">
        <v>62.23</v>
      </c>
    </row>
    <row r="1342" spans="1:4" ht="13.8">
      <c r="A1342" s="402">
        <v>94204</v>
      </c>
      <c r="B1342" s="402" t="s">
        <v>13247</v>
      </c>
      <c r="C1342" s="402" t="s">
        <v>74</v>
      </c>
      <c r="D1342" s="403">
        <v>68.05</v>
      </c>
    </row>
    <row r="1343" spans="1:4" ht="13.8">
      <c r="A1343" s="402">
        <v>94224</v>
      </c>
      <c r="B1343" s="402" t="s">
        <v>13248</v>
      </c>
      <c r="C1343" s="402" t="s">
        <v>53</v>
      </c>
      <c r="D1343" s="403">
        <v>26.06</v>
      </c>
    </row>
    <row r="1344" spans="1:4" ht="13.8">
      <c r="A1344" s="402">
        <v>94226</v>
      </c>
      <c r="B1344" s="402" t="s">
        <v>13249</v>
      </c>
      <c r="C1344" s="402" t="s">
        <v>74</v>
      </c>
      <c r="D1344" s="403">
        <v>20.03</v>
      </c>
    </row>
    <row r="1345" spans="1:4" ht="13.8">
      <c r="A1345" s="402">
        <v>94232</v>
      </c>
      <c r="B1345" s="402" t="s">
        <v>13250</v>
      </c>
      <c r="C1345" s="402" t="s">
        <v>100</v>
      </c>
      <c r="D1345" s="403">
        <v>2.97</v>
      </c>
    </row>
    <row r="1346" spans="1:4" ht="13.8">
      <c r="A1346" s="402">
        <v>94440</v>
      </c>
      <c r="B1346" s="402" t="s">
        <v>13251</v>
      </c>
      <c r="C1346" s="402" t="s">
        <v>74</v>
      </c>
      <c r="D1346" s="403">
        <v>44.04</v>
      </c>
    </row>
    <row r="1347" spans="1:4" ht="13.8">
      <c r="A1347" s="402">
        <v>94441</v>
      </c>
      <c r="B1347" s="402" t="s">
        <v>13252</v>
      </c>
      <c r="C1347" s="402" t="s">
        <v>74</v>
      </c>
      <c r="D1347" s="403">
        <v>47.46</v>
      </c>
    </row>
    <row r="1348" spans="1:4" ht="13.8">
      <c r="A1348" s="402">
        <v>94442</v>
      </c>
      <c r="B1348" s="402" t="s">
        <v>13253</v>
      </c>
      <c r="C1348" s="402" t="s">
        <v>74</v>
      </c>
      <c r="D1348" s="403">
        <v>44.04</v>
      </c>
    </row>
    <row r="1349" spans="1:4" ht="13.8">
      <c r="A1349" s="402">
        <v>94443</v>
      </c>
      <c r="B1349" s="402" t="s">
        <v>13254</v>
      </c>
      <c r="C1349" s="402" t="s">
        <v>74</v>
      </c>
      <c r="D1349" s="403">
        <v>47.46</v>
      </c>
    </row>
    <row r="1350" spans="1:4" ht="13.8">
      <c r="A1350" s="402">
        <v>94445</v>
      </c>
      <c r="B1350" s="402" t="s">
        <v>13255</v>
      </c>
      <c r="C1350" s="402" t="s">
        <v>74</v>
      </c>
      <c r="D1350" s="403">
        <v>62.23</v>
      </c>
    </row>
    <row r="1351" spans="1:4" ht="13.8">
      <c r="A1351" s="402">
        <v>94446</v>
      </c>
      <c r="B1351" s="402" t="s">
        <v>13256</v>
      </c>
      <c r="C1351" s="402" t="s">
        <v>74</v>
      </c>
      <c r="D1351" s="403">
        <v>68.05</v>
      </c>
    </row>
    <row r="1352" spans="1:4" ht="13.8">
      <c r="A1352" s="402">
        <v>94447</v>
      </c>
      <c r="B1352" s="402" t="s">
        <v>13257</v>
      </c>
      <c r="C1352" s="402" t="s">
        <v>74</v>
      </c>
      <c r="D1352" s="403">
        <v>62.23</v>
      </c>
    </row>
    <row r="1353" spans="1:4" ht="13.8">
      <c r="A1353" s="402">
        <v>94448</v>
      </c>
      <c r="B1353" s="402" t="s">
        <v>13258</v>
      </c>
      <c r="C1353" s="402" t="s">
        <v>74</v>
      </c>
      <c r="D1353" s="403">
        <v>68.05</v>
      </c>
    </row>
    <row r="1354" spans="1:4" ht="13.8">
      <c r="A1354" s="402">
        <v>94207</v>
      </c>
      <c r="B1354" s="402" t="s">
        <v>13259</v>
      </c>
      <c r="C1354" s="402" t="s">
        <v>74</v>
      </c>
      <c r="D1354" s="403">
        <v>42.75</v>
      </c>
    </row>
    <row r="1355" spans="1:4" ht="13.8">
      <c r="A1355" s="402">
        <v>94210</v>
      </c>
      <c r="B1355" s="402" t="s">
        <v>13260</v>
      </c>
      <c r="C1355" s="402" t="s">
        <v>74</v>
      </c>
      <c r="D1355" s="403">
        <v>45.26</v>
      </c>
    </row>
    <row r="1356" spans="1:4" ht="13.8">
      <c r="A1356" s="402">
        <v>94218</v>
      </c>
      <c r="B1356" s="402" t="s">
        <v>13261</v>
      </c>
      <c r="C1356" s="402" t="s">
        <v>74</v>
      </c>
      <c r="D1356" s="403">
        <v>103.26</v>
      </c>
    </row>
    <row r="1357" spans="1:4" ht="13.8">
      <c r="A1357" s="402">
        <v>94213</v>
      </c>
      <c r="B1357" s="402" t="s">
        <v>13262</v>
      </c>
      <c r="C1357" s="402" t="s">
        <v>74</v>
      </c>
      <c r="D1357" s="403">
        <v>55.86</v>
      </c>
    </row>
    <row r="1358" spans="1:4" ht="13.8">
      <c r="A1358" s="402">
        <v>94216</v>
      </c>
      <c r="B1358" s="402" t="s">
        <v>13263</v>
      </c>
      <c r="C1358" s="402" t="s">
        <v>74</v>
      </c>
      <c r="D1358" s="403">
        <v>146.86000000000001</v>
      </c>
    </row>
    <row r="1359" spans="1:4" ht="13.8">
      <c r="A1359" s="402">
        <v>94219</v>
      </c>
      <c r="B1359" s="402" t="s">
        <v>13264</v>
      </c>
      <c r="C1359" s="402" t="s">
        <v>53</v>
      </c>
      <c r="D1359" s="403">
        <v>36.049999999999997</v>
      </c>
    </row>
    <row r="1360" spans="1:4" ht="13.8">
      <c r="A1360" s="402">
        <v>94220</v>
      </c>
      <c r="B1360" s="402" t="s">
        <v>13265</v>
      </c>
      <c r="C1360" s="402" t="s">
        <v>53</v>
      </c>
      <c r="D1360" s="403">
        <v>56.78</v>
      </c>
    </row>
    <row r="1361" spans="1:4" ht="13.8">
      <c r="A1361" s="402">
        <v>94221</v>
      </c>
      <c r="B1361" s="402" t="s">
        <v>13266</v>
      </c>
      <c r="C1361" s="402" t="s">
        <v>53</v>
      </c>
      <c r="D1361" s="403">
        <v>29.29</v>
      </c>
    </row>
    <row r="1362" spans="1:4" ht="13.8">
      <c r="A1362" s="402">
        <v>94222</v>
      </c>
      <c r="B1362" s="402" t="s">
        <v>13267</v>
      </c>
      <c r="C1362" s="402" t="s">
        <v>53</v>
      </c>
      <c r="D1362" s="403">
        <v>50.02</v>
      </c>
    </row>
    <row r="1363" spans="1:4" ht="13.8">
      <c r="A1363" s="402">
        <v>94223</v>
      </c>
      <c r="B1363" s="402" t="s">
        <v>13268</v>
      </c>
      <c r="C1363" s="402" t="s">
        <v>53</v>
      </c>
      <c r="D1363" s="403">
        <v>76.52</v>
      </c>
    </row>
    <row r="1364" spans="1:4" ht="13.8">
      <c r="A1364" s="402">
        <v>94451</v>
      </c>
      <c r="B1364" s="402" t="s">
        <v>13269</v>
      </c>
      <c r="C1364" s="402" t="s">
        <v>53</v>
      </c>
      <c r="D1364" s="403">
        <v>84.28</v>
      </c>
    </row>
    <row r="1365" spans="1:4" ht="13.8">
      <c r="A1365" s="402">
        <v>100325</v>
      </c>
      <c r="B1365" s="402" t="s">
        <v>13270</v>
      </c>
      <c r="C1365" s="402" t="s">
        <v>53</v>
      </c>
      <c r="D1365" s="403">
        <v>81.97</v>
      </c>
    </row>
    <row r="1366" spans="1:4" ht="13.8">
      <c r="A1366" s="402">
        <v>100327</v>
      </c>
      <c r="B1366" s="402" t="s">
        <v>13271</v>
      </c>
      <c r="C1366" s="402" t="s">
        <v>53</v>
      </c>
      <c r="D1366" s="403">
        <v>60.06</v>
      </c>
    </row>
    <row r="1367" spans="1:4" ht="13.8">
      <c r="A1367" s="402">
        <v>100328</v>
      </c>
      <c r="B1367" s="402" t="s">
        <v>13272</v>
      </c>
      <c r="C1367" s="402" t="s">
        <v>74</v>
      </c>
      <c r="D1367" s="403">
        <v>15.4</v>
      </c>
    </row>
    <row r="1368" spans="1:4" ht="13.8">
      <c r="A1368" s="402">
        <v>100329</v>
      </c>
      <c r="B1368" s="402" t="s">
        <v>13273</v>
      </c>
      <c r="C1368" s="402" t="s">
        <v>74</v>
      </c>
      <c r="D1368" s="403">
        <v>18.829999999999998</v>
      </c>
    </row>
    <row r="1369" spans="1:4" ht="13.8">
      <c r="A1369" s="402">
        <v>100330</v>
      </c>
      <c r="B1369" s="402" t="s">
        <v>13274</v>
      </c>
      <c r="C1369" s="402" t="s">
        <v>74</v>
      </c>
      <c r="D1369" s="403">
        <v>20.91</v>
      </c>
    </row>
    <row r="1370" spans="1:4" ht="13.8">
      <c r="A1370" s="402">
        <v>100331</v>
      </c>
      <c r="B1370" s="402" t="s">
        <v>13275</v>
      </c>
      <c r="C1370" s="402" t="s">
        <v>74</v>
      </c>
      <c r="D1370" s="403">
        <v>26.75</v>
      </c>
    </row>
    <row r="1371" spans="1:4" ht="13.8">
      <c r="A1371" s="402">
        <v>100434</v>
      </c>
      <c r="B1371" s="402" t="s">
        <v>13276</v>
      </c>
      <c r="C1371" s="402" t="s">
        <v>53</v>
      </c>
      <c r="D1371" s="403">
        <v>161.97</v>
      </c>
    </row>
    <row r="1372" spans="1:4" ht="13.8">
      <c r="A1372" s="402">
        <v>100435</v>
      </c>
      <c r="B1372" s="402" t="s">
        <v>13277</v>
      </c>
      <c r="C1372" s="402" t="s">
        <v>53</v>
      </c>
      <c r="D1372" s="403">
        <v>52.27</v>
      </c>
    </row>
    <row r="1373" spans="1:4" ht="13.8">
      <c r="A1373" s="402">
        <v>94227</v>
      </c>
      <c r="B1373" s="402" t="s">
        <v>13278</v>
      </c>
      <c r="C1373" s="402" t="s">
        <v>53</v>
      </c>
      <c r="D1373" s="403">
        <v>65.27</v>
      </c>
    </row>
    <row r="1374" spans="1:4" ht="13.8">
      <c r="A1374" s="402">
        <v>94228</v>
      </c>
      <c r="B1374" s="402" t="s">
        <v>13279</v>
      </c>
      <c r="C1374" s="402" t="s">
        <v>53</v>
      </c>
      <c r="D1374" s="403">
        <v>89.74</v>
      </c>
    </row>
    <row r="1375" spans="1:4" ht="13.8">
      <c r="A1375" s="402">
        <v>94229</v>
      </c>
      <c r="B1375" s="402" t="s">
        <v>13280</v>
      </c>
      <c r="C1375" s="402" t="s">
        <v>53</v>
      </c>
      <c r="D1375" s="403">
        <v>174</v>
      </c>
    </row>
    <row r="1376" spans="1:4" ht="13.8">
      <c r="A1376" s="402">
        <v>94231</v>
      </c>
      <c r="B1376" s="402" t="s">
        <v>13281</v>
      </c>
      <c r="C1376" s="402" t="s">
        <v>53</v>
      </c>
      <c r="D1376" s="403">
        <v>52.35</v>
      </c>
    </row>
    <row r="1377" spans="1:4" ht="13.8">
      <c r="A1377" s="402">
        <v>94449</v>
      </c>
      <c r="B1377" s="402" t="s">
        <v>13282</v>
      </c>
      <c r="C1377" s="402" t="s">
        <v>74</v>
      </c>
      <c r="D1377" s="403">
        <v>77.34</v>
      </c>
    </row>
    <row r="1378" spans="1:4" ht="13.8">
      <c r="A1378" s="402">
        <v>92255</v>
      </c>
      <c r="B1378" s="402" t="s">
        <v>13283</v>
      </c>
      <c r="C1378" s="402" t="s">
        <v>100</v>
      </c>
      <c r="D1378" s="403">
        <v>198.51</v>
      </c>
    </row>
    <row r="1379" spans="1:4" ht="13.8">
      <c r="A1379" s="402">
        <v>92256</v>
      </c>
      <c r="B1379" s="402" t="s">
        <v>13284</v>
      </c>
      <c r="C1379" s="402" t="s">
        <v>100</v>
      </c>
      <c r="D1379" s="403">
        <v>242.18</v>
      </c>
    </row>
    <row r="1380" spans="1:4" ht="13.8">
      <c r="A1380" s="402">
        <v>92257</v>
      </c>
      <c r="B1380" s="402" t="s">
        <v>13285</v>
      </c>
      <c r="C1380" s="402" t="s">
        <v>100</v>
      </c>
      <c r="D1380" s="403">
        <v>285.33999999999997</v>
      </c>
    </row>
    <row r="1381" spans="1:4" ht="13.8">
      <c r="A1381" s="402">
        <v>92258</v>
      </c>
      <c r="B1381" s="402" t="s">
        <v>13286</v>
      </c>
      <c r="C1381" s="402" t="s">
        <v>100</v>
      </c>
      <c r="D1381" s="403">
        <v>354.77</v>
      </c>
    </row>
    <row r="1382" spans="1:4" ht="13.8">
      <c r="A1382" s="402">
        <v>92568</v>
      </c>
      <c r="B1382" s="402" t="s">
        <v>13287</v>
      </c>
      <c r="C1382" s="402" t="s">
        <v>74</v>
      </c>
      <c r="D1382" s="403">
        <v>115.09</v>
      </c>
    </row>
    <row r="1383" spans="1:4" ht="13.8">
      <c r="A1383" s="402">
        <v>92569</v>
      </c>
      <c r="B1383" s="402" t="s">
        <v>13288</v>
      </c>
      <c r="C1383" s="402" t="s">
        <v>74</v>
      </c>
      <c r="D1383" s="403">
        <v>64.010000000000005</v>
      </c>
    </row>
    <row r="1384" spans="1:4" ht="13.8">
      <c r="A1384" s="402">
        <v>92570</v>
      </c>
      <c r="B1384" s="402" t="s">
        <v>13289</v>
      </c>
      <c r="C1384" s="402" t="s">
        <v>74</v>
      </c>
      <c r="D1384" s="403">
        <v>40.54</v>
      </c>
    </row>
    <row r="1385" spans="1:4" ht="13.8">
      <c r="A1385" s="402">
        <v>92571</v>
      </c>
      <c r="B1385" s="402" t="s">
        <v>13290</v>
      </c>
      <c r="C1385" s="402" t="s">
        <v>74</v>
      </c>
      <c r="D1385" s="403">
        <v>123.43</v>
      </c>
    </row>
    <row r="1386" spans="1:4" ht="13.8">
      <c r="A1386" s="402">
        <v>92572</v>
      </c>
      <c r="B1386" s="402" t="s">
        <v>13291</v>
      </c>
      <c r="C1386" s="402" t="s">
        <v>74</v>
      </c>
      <c r="D1386" s="403">
        <v>73.81</v>
      </c>
    </row>
    <row r="1387" spans="1:4" ht="13.8">
      <c r="A1387" s="402">
        <v>92573</v>
      </c>
      <c r="B1387" s="402" t="s">
        <v>13292</v>
      </c>
      <c r="C1387" s="402" t="s">
        <v>74</v>
      </c>
      <c r="D1387" s="403">
        <v>44.1</v>
      </c>
    </row>
    <row r="1388" spans="1:4" ht="13.8">
      <c r="A1388" s="402">
        <v>92574</v>
      </c>
      <c r="B1388" s="402" t="s">
        <v>13293</v>
      </c>
      <c r="C1388" s="402" t="s">
        <v>74</v>
      </c>
      <c r="D1388" s="403">
        <v>117.11</v>
      </c>
    </row>
    <row r="1389" spans="1:4" ht="13.8">
      <c r="A1389" s="402">
        <v>92575</v>
      </c>
      <c r="B1389" s="402" t="s">
        <v>13294</v>
      </c>
      <c r="C1389" s="402" t="s">
        <v>74</v>
      </c>
      <c r="D1389" s="403">
        <v>58.73</v>
      </c>
    </row>
    <row r="1390" spans="1:4" ht="13.8">
      <c r="A1390" s="402">
        <v>92576</v>
      </c>
      <c r="B1390" s="402" t="s">
        <v>13295</v>
      </c>
      <c r="C1390" s="402" t="s">
        <v>74</v>
      </c>
      <c r="D1390" s="403">
        <v>32.19</v>
      </c>
    </row>
    <row r="1391" spans="1:4" ht="13.8">
      <c r="A1391" s="402">
        <v>92577</v>
      </c>
      <c r="B1391" s="402" t="s">
        <v>13296</v>
      </c>
      <c r="C1391" s="402" t="s">
        <v>74</v>
      </c>
      <c r="D1391" s="403">
        <v>125.81</v>
      </c>
    </row>
    <row r="1392" spans="1:4" ht="13.8">
      <c r="A1392" s="402">
        <v>92578</v>
      </c>
      <c r="B1392" s="402" t="s">
        <v>13297</v>
      </c>
      <c r="C1392" s="402" t="s">
        <v>74</v>
      </c>
      <c r="D1392" s="403">
        <v>63.6</v>
      </c>
    </row>
    <row r="1393" spans="1:4" ht="13.8">
      <c r="A1393" s="402">
        <v>92579</v>
      </c>
      <c r="B1393" s="402" t="s">
        <v>13298</v>
      </c>
      <c r="C1393" s="402" t="s">
        <v>74</v>
      </c>
      <c r="D1393" s="403">
        <v>35.049999999999997</v>
      </c>
    </row>
    <row r="1394" spans="1:4" ht="13.8">
      <c r="A1394" s="402">
        <v>92580</v>
      </c>
      <c r="B1394" s="402" t="s">
        <v>13299</v>
      </c>
      <c r="C1394" s="402" t="s">
        <v>74</v>
      </c>
      <c r="D1394" s="403">
        <v>43.68</v>
      </c>
    </row>
    <row r="1395" spans="1:4" ht="13.8">
      <c r="A1395" s="402">
        <v>92581</v>
      </c>
      <c r="B1395" s="402" t="s">
        <v>13300</v>
      </c>
      <c r="C1395" s="402" t="s">
        <v>74</v>
      </c>
      <c r="D1395" s="403">
        <v>45.37</v>
      </c>
    </row>
    <row r="1396" spans="1:4" ht="13.8">
      <c r="A1396" s="402">
        <v>92582</v>
      </c>
      <c r="B1396" s="402" t="s">
        <v>13301</v>
      </c>
      <c r="C1396" s="402" t="s">
        <v>100</v>
      </c>
      <c r="D1396" s="403">
        <v>663.35</v>
      </c>
    </row>
    <row r="1397" spans="1:4" ht="13.8">
      <c r="A1397" s="402">
        <v>92584</v>
      </c>
      <c r="B1397" s="402" t="s">
        <v>13302</v>
      </c>
      <c r="C1397" s="402" t="s">
        <v>100</v>
      </c>
      <c r="D1397" s="403">
        <v>768.97</v>
      </c>
    </row>
    <row r="1398" spans="1:4" ht="13.8">
      <c r="A1398" s="402">
        <v>92586</v>
      </c>
      <c r="B1398" s="402" t="s">
        <v>13303</v>
      </c>
      <c r="C1398" s="402" t="s">
        <v>100</v>
      </c>
      <c r="D1398" s="403">
        <v>874.59</v>
      </c>
    </row>
    <row r="1399" spans="1:4" ht="13.8">
      <c r="A1399" s="402">
        <v>92588</v>
      </c>
      <c r="B1399" s="402" t="s">
        <v>13304</v>
      </c>
      <c r="C1399" s="402" t="s">
        <v>100</v>
      </c>
      <c r="D1399" s="403">
        <v>1106.08</v>
      </c>
    </row>
    <row r="1400" spans="1:4" ht="13.8">
      <c r="A1400" s="402">
        <v>92590</v>
      </c>
      <c r="B1400" s="402" t="s">
        <v>13305</v>
      </c>
      <c r="C1400" s="402" t="s">
        <v>100</v>
      </c>
      <c r="D1400" s="403">
        <v>1211.7</v>
      </c>
    </row>
    <row r="1401" spans="1:4" ht="13.8">
      <c r="A1401" s="402">
        <v>92592</v>
      </c>
      <c r="B1401" s="402" t="s">
        <v>13306</v>
      </c>
      <c r="C1401" s="402" t="s">
        <v>100</v>
      </c>
      <c r="D1401" s="403">
        <v>1360.48</v>
      </c>
    </row>
    <row r="1402" spans="1:4" ht="13.8">
      <c r="A1402" s="402">
        <v>92594</v>
      </c>
      <c r="B1402" s="402" t="s">
        <v>13307</v>
      </c>
      <c r="C1402" s="402" t="s">
        <v>100</v>
      </c>
      <c r="D1402" s="403">
        <v>1575</v>
      </c>
    </row>
    <row r="1403" spans="1:4" ht="13.8">
      <c r="A1403" s="402">
        <v>92596</v>
      </c>
      <c r="B1403" s="402" t="s">
        <v>13308</v>
      </c>
      <c r="C1403" s="402" t="s">
        <v>100</v>
      </c>
      <c r="D1403" s="403">
        <v>1754.57</v>
      </c>
    </row>
    <row r="1404" spans="1:4" ht="13.8">
      <c r="A1404" s="402">
        <v>92598</v>
      </c>
      <c r="B1404" s="402" t="s">
        <v>13309</v>
      </c>
      <c r="C1404" s="402" t="s">
        <v>100</v>
      </c>
      <c r="D1404" s="403">
        <v>1860.19</v>
      </c>
    </row>
    <row r="1405" spans="1:4" ht="13.8">
      <c r="A1405" s="402">
        <v>92600</v>
      </c>
      <c r="B1405" s="402" t="s">
        <v>13310</v>
      </c>
      <c r="C1405" s="402" t="s">
        <v>100</v>
      </c>
      <c r="D1405" s="403">
        <v>1992.53</v>
      </c>
    </row>
    <row r="1406" spans="1:4" ht="13.8">
      <c r="A1406" s="402">
        <v>92602</v>
      </c>
      <c r="B1406" s="402" t="s">
        <v>13311</v>
      </c>
      <c r="C1406" s="402" t="s">
        <v>100</v>
      </c>
      <c r="D1406" s="403">
        <v>663.35</v>
      </c>
    </row>
    <row r="1407" spans="1:4" ht="13.8">
      <c r="A1407" s="402">
        <v>92604</v>
      </c>
      <c r="B1407" s="402" t="s">
        <v>13312</v>
      </c>
      <c r="C1407" s="402" t="s">
        <v>100</v>
      </c>
      <c r="D1407" s="403">
        <v>742.25</v>
      </c>
    </row>
    <row r="1408" spans="1:4" ht="13.8">
      <c r="A1408" s="402">
        <v>92606</v>
      </c>
      <c r="B1408" s="402" t="s">
        <v>13313</v>
      </c>
      <c r="C1408" s="402" t="s">
        <v>100</v>
      </c>
      <c r="D1408" s="403">
        <v>847.87</v>
      </c>
    </row>
    <row r="1409" spans="1:4" ht="13.8">
      <c r="A1409" s="402">
        <v>92608</v>
      </c>
      <c r="B1409" s="402" t="s">
        <v>13314</v>
      </c>
      <c r="C1409" s="402" t="s">
        <v>100</v>
      </c>
      <c r="D1409" s="403">
        <v>1052.6400000000001</v>
      </c>
    </row>
    <row r="1410" spans="1:4" ht="13.8">
      <c r="A1410" s="402">
        <v>92610</v>
      </c>
      <c r="B1410" s="402" t="s">
        <v>13315</v>
      </c>
      <c r="C1410" s="402" t="s">
        <v>100</v>
      </c>
      <c r="D1410" s="403">
        <v>1158.26</v>
      </c>
    </row>
    <row r="1411" spans="1:4" ht="13.8">
      <c r="A1411" s="402">
        <v>92612</v>
      </c>
      <c r="B1411" s="402" t="s">
        <v>13316</v>
      </c>
      <c r="C1411" s="402" t="s">
        <v>100</v>
      </c>
      <c r="D1411" s="403">
        <v>1307.04</v>
      </c>
    </row>
    <row r="1412" spans="1:4" ht="13.8">
      <c r="A1412" s="402">
        <v>92614</v>
      </c>
      <c r="B1412" s="402" t="s">
        <v>13317</v>
      </c>
      <c r="C1412" s="402" t="s">
        <v>100</v>
      </c>
      <c r="D1412" s="403">
        <v>1468.13</v>
      </c>
    </row>
    <row r="1413" spans="1:4" ht="13.8">
      <c r="A1413" s="402">
        <v>92616</v>
      </c>
      <c r="B1413" s="402" t="s">
        <v>13318</v>
      </c>
      <c r="C1413" s="402" t="s">
        <v>100</v>
      </c>
      <c r="D1413" s="403">
        <v>1674.42</v>
      </c>
    </row>
    <row r="1414" spans="1:4" ht="13.8">
      <c r="A1414" s="402">
        <v>92618</v>
      </c>
      <c r="B1414" s="402" t="s">
        <v>13319</v>
      </c>
      <c r="C1414" s="402" t="s">
        <v>100</v>
      </c>
      <c r="D1414" s="403">
        <v>1780.04</v>
      </c>
    </row>
    <row r="1415" spans="1:4" ht="13.8">
      <c r="A1415" s="402">
        <v>92620</v>
      </c>
      <c r="B1415" s="402" t="s">
        <v>13320</v>
      </c>
      <c r="C1415" s="402" t="s">
        <v>100</v>
      </c>
      <c r="D1415" s="403">
        <v>1885.65</v>
      </c>
    </row>
    <row r="1416" spans="1:4" ht="13.8">
      <c r="A1416" s="402">
        <v>100357</v>
      </c>
      <c r="B1416" s="402" t="s">
        <v>13321</v>
      </c>
      <c r="C1416" s="402" t="s">
        <v>100</v>
      </c>
      <c r="D1416" s="403">
        <v>1340.29</v>
      </c>
    </row>
    <row r="1417" spans="1:4" ht="13.8">
      <c r="A1417" s="402">
        <v>100358</v>
      </c>
      <c r="B1417" s="402" t="s">
        <v>13322</v>
      </c>
      <c r="C1417" s="402" t="s">
        <v>100</v>
      </c>
      <c r="D1417" s="403">
        <v>1784.19</v>
      </c>
    </row>
    <row r="1418" spans="1:4" ht="13.8">
      <c r="A1418" s="402">
        <v>100359</v>
      </c>
      <c r="B1418" s="402" t="s">
        <v>13323</v>
      </c>
      <c r="C1418" s="402" t="s">
        <v>100</v>
      </c>
      <c r="D1418" s="403">
        <v>1889.11</v>
      </c>
    </row>
    <row r="1419" spans="1:4" ht="13.8">
      <c r="A1419" s="402">
        <v>100360</v>
      </c>
      <c r="B1419" s="402" t="s">
        <v>13324</v>
      </c>
      <c r="C1419" s="402" t="s">
        <v>100</v>
      </c>
      <c r="D1419" s="403">
        <v>2099.3000000000002</v>
      </c>
    </row>
    <row r="1420" spans="1:4" ht="13.8">
      <c r="A1420" s="402">
        <v>100361</v>
      </c>
      <c r="B1420" s="402" t="s">
        <v>13325</v>
      </c>
      <c r="C1420" s="402" t="s">
        <v>100</v>
      </c>
      <c r="D1420" s="403">
        <v>2588.4699999999998</v>
      </c>
    </row>
    <row r="1421" spans="1:4" ht="13.8">
      <c r="A1421" s="402">
        <v>100362</v>
      </c>
      <c r="B1421" s="402" t="s">
        <v>13326</v>
      </c>
      <c r="C1421" s="402" t="s">
        <v>100</v>
      </c>
      <c r="D1421" s="403">
        <v>3381.88</v>
      </c>
    </row>
    <row r="1422" spans="1:4" ht="13.8">
      <c r="A1422" s="402">
        <v>100363</v>
      </c>
      <c r="B1422" s="402" t="s">
        <v>13327</v>
      </c>
      <c r="C1422" s="402" t="s">
        <v>100</v>
      </c>
      <c r="D1422" s="403">
        <v>3508.58</v>
      </c>
    </row>
    <row r="1423" spans="1:4" ht="13.8">
      <c r="A1423" s="402">
        <v>100364</v>
      </c>
      <c r="B1423" s="402" t="s">
        <v>13328</v>
      </c>
      <c r="C1423" s="402" t="s">
        <v>100</v>
      </c>
      <c r="D1423" s="403">
        <v>3817.49</v>
      </c>
    </row>
    <row r="1424" spans="1:4" ht="13.8">
      <c r="A1424" s="402">
        <v>100365</v>
      </c>
      <c r="B1424" s="402" t="s">
        <v>13329</v>
      </c>
      <c r="C1424" s="402" t="s">
        <v>100</v>
      </c>
      <c r="D1424" s="403">
        <v>4383.13</v>
      </c>
    </row>
    <row r="1425" spans="1:4" ht="13.8">
      <c r="A1425" s="402">
        <v>100366</v>
      </c>
      <c r="B1425" s="402" t="s">
        <v>13330</v>
      </c>
      <c r="C1425" s="402" t="s">
        <v>100</v>
      </c>
      <c r="D1425" s="403">
        <v>4728.7</v>
      </c>
    </row>
    <row r="1426" spans="1:4" ht="13.8">
      <c r="A1426" s="402">
        <v>100367</v>
      </c>
      <c r="B1426" s="402" t="s">
        <v>13331</v>
      </c>
      <c r="C1426" s="402" t="s">
        <v>100</v>
      </c>
      <c r="D1426" s="403">
        <v>1299.47</v>
      </c>
    </row>
    <row r="1427" spans="1:4" ht="13.8">
      <c r="A1427" s="402">
        <v>100368</v>
      </c>
      <c r="B1427" s="402" t="s">
        <v>13332</v>
      </c>
      <c r="C1427" s="402" t="s">
        <v>100</v>
      </c>
      <c r="D1427" s="403">
        <v>1733.84</v>
      </c>
    </row>
    <row r="1428" spans="1:4" ht="13.8">
      <c r="A1428" s="402">
        <v>100369</v>
      </c>
      <c r="B1428" s="402" t="s">
        <v>13333</v>
      </c>
      <c r="C1428" s="402" t="s">
        <v>100</v>
      </c>
      <c r="D1428" s="403">
        <v>1838.77</v>
      </c>
    </row>
    <row r="1429" spans="1:4" ht="13.8">
      <c r="A1429" s="402">
        <v>100370</v>
      </c>
      <c r="B1429" s="402" t="s">
        <v>13334</v>
      </c>
      <c r="C1429" s="402" t="s">
        <v>100</v>
      </c>
      <c r="D1429" s="403">
        <v>2204.9499999999998</v>
      </c>
    </row>
    <row r="1430" spans="1:4" ht="13.8">
      <c r="A1430" s="402">
        <v>100371</v>
      </c>
      <c r="B1430" s="402" t="s">
        <v>13335</v>
      </c>
      <c r="C1430" s="402" t="s">
        <v>100</v>
      </c>
      <c r="D1430" s="403">
        <v>2454.21</v>
      </c>
    </row>
    <row r="1431" spans="1:4" ht="13.8">
      <c r="A1431" s="402">
        <v>100372</v>
      </c>
      <c r="B1431" s="402" t="s">
        <v>13336</v>
      </c>
      <c r="C1431" s="402" t="s">
        <v>100</v>
      </c>
      <c r="D1431" s="403">
        <v>3151.83</v>
      </c>
    </row>
    <row r="1432" spans="1:4" ht="13.8">
      <c r="A1432" s="402">
        <v>100373</v>
      </c>
      <c r="B1432" s="402" t="s">
        <v>13337</v>
      </c>
      <c r="C1432" s="402" t="s">
        <v>100</v>
      </c>
      <c r="D1432" s="403">
        <v>3279.11</v>
      </c>
    </row>
    <row r="1433" spans="1:4" ht="13.8">
      <c r="A1433" s="402">
        <v>100374</v>
      </c>
      <c r="B1433" s="402" t="s">
        <v>13338</v>
      </c>
      <c r="C1433" s="402" t="s">
        <v>100</v>
      </c>
      <c r="D1433" s="403">
        <v>3516.5</v>
      </c>
    </row>
    <row r="1434" spans="1:4" ht="13.8">
      <c r="A1434" s="402">
        <v>100375</v>
      </c>
      <c r="B1434" s="402" t="s">
        <v>13339</v>
      </c>
      <c r="C1434" s="402" t="s">
        <v>100</v>
      </c>
      <c r="D1434" s="403">
        <v>3933.23</v>
      </c>
    </row>
    <row r="1435" spans="1:4" ht="13.8">
      <c r="A1435" s="402">
        <v>100376</v>
      </c>
      <c r="B1435" s="402" t="s">
        <v>13340</v>
      </c>
      <c r="C1435" s="402" t="s">
        <v>100</v>
      </c>
      <c r="D1435" s="403">
        <v>3832.35</v>
      </c>
    </row>
    <row r="1436" spans="1:4" ht="13.8">
      <c r="A1436" s="402">
        <v>100377</v>
      </c>
      <c r="B1436" s="402" t="s">
        <v>13341</v>
      </c>
      <c r="C1436" s="402" t="s">
        <v>126</v>
      </c>
      <c r="D1436" s="403">
        <v>10.86</v>
      </c>
    </row>
    <row r="1437" spans="1:4" ht="13.8">
      <c r="A1437" s="402">
        <v>100378</v>
      </c>
      <c r="B1437" s="402" t="s">
        <v>13342</v>
      </c>
      <c r="C1437" s="402" t="s">
        <v>126</v>
      </c>
      <c r="D1437" s="403">
        <v>9.9499999999999993</v>
      </c>
    </row>
    <row r="1438" spans="1:4" ht="13.8">
      <c r="A1438" s="402">
        <v>100382</v>
      </c>
      <c r="B1438" s="402" t="s">
        <v>13343</v>
      </c>
      <c r="C1438" s="402" t="s">
        <v>74</v>
      </c>
      <c r="D1438" s="403">
        <v>31.09</v>
      </c>
    </row>
    <row r="1439" spans="1:4" ht="13.8">
      <c r="A1439" s="402">
        <v>104314</v>
      </c>
      <c r="B1439" s="402" t="s">
        <v>13344</v>
      </c>
      <c r="C1439" s="402" t="s">
        <v>126</v>
      </c>
      <c r="D1439" s="403">
        <v>10.07</v>
      </c>
    </row>
    <row r="1440" spans="1:4" ht="13.8">
      <c r="A1440" s="402">
        <v>94444</v>
      </c>
      <c r="B1440" s="402" t="s">
        <v>13345</v>
      </c>
      <c r="C1440" s="402" t="s">
        <v>74</v>
      </c>
      <c r="D1440" s="403">
        <v>593.72</v>
      </c>
    </row>
    <row r="1441" spans="1:4" ht="13.8">
      <c r="A1441" s="402">
        <v>104482</v>
      </c>
      <c r="B1441" s="402" t="s">
        <v>13346</v>
      </c>
      <c r="C1441" s="402" t="s">
        <v>12551</v>
      </c>
      <c r="D1441" s="403">
        <v>29.67</v>
      </c>
    </row>
    <row r="1442" spans="1:4" ht="13.8">
      <c r="A1442" s="402">
        <v>104184</v>
      </c>
      <c r="B1442" s="402" t="s">
        <v>13347</v>
      </c>
      <c r="C1442" s="402" t="s">
        <v>100</v>
      </c>
      <c r="D1442" s="403">
        <v>29.34</v>
      </c>
    </row>
    <row r="1443" spans="1:4" ht="13.8">
      <c r="A1443" s="402">
        <v>104185</v>
      </c>
      <c r="B1443" s="402" t="s">
        <v>13348</v>
      </c>
      <c r="C1443" s="402" t="s">
        <v>100</v>
      </c>
      <c r="D1443" s="403">
        <v>24.86</v>
      </c>
    </row>
    <row r="1444" spans="1:4" ht="13.8">
      <c r="A1444" s="402">
        <v>104189</v>
      </c>
      <c r="B1444" s="402" t="s">
        <v>13349</v>
      </c>
      <c r="C1444" s="402" t="s">
        <v>71</v>
      </c>
      <c r="D1444" s="403">
        <v>156.83000000000001</v>
      </c>
    </row>
    <row r="1445" spans="1:4" ht="13.8">
      <c r="A1445" s="402">
        <v>104190</v>
      </c>
      <c r="B1445" s="402" t="s">
        <v>13350</v>
      </c>
      <c r="C1445" s="402" t="s">
        <v>100</v>
      </c>
      <c r="D1445" s="403">
        <v>662.09</v>
      </c>
    </row>
    <row r="1446" spans="1:4" ht="13.8">
      <c r="A1446" s="402">
        <v>102661</v>
      </c>
      <c r="B1446" s="402" t="s">
        <v>13351</v>
      </c>
      <c r="C1446" s="402" t="s">
        <v>53</v>
      </c>
      <c r="D1446" s="403">
        <v>36.86</v>
      </c>
    </row>
    <row r="1447" spans="1:4" ht="13.8">
      <c r="A1447" s="402">
        <v>102662</v>
      </c>
      <c r="B1447" s="402" t="s">
        <v>13352</v>
      </c>
      <c r="C1447" s="402" t="s">
        <v>53</v>
      </c>
      <c r="D1447" s="403">
        <v>90.33</v>
      </c>
    </row>
    <row r="1448" spans="1:4" ht="13.8">
      <c r="A1448" s="402">
        <v>102663</v>
      </c>
      <c r="B1448" s="402" t="s">
        <v>13353</v>
      </c>
      <c r="C1448" s="402" t="s">
        <v>53</v>
      </c>
      <c r="D1448" s="403">
        <v>89.48</v>
      </c>
    </row>
    <row r="1449" spans="1:4" ht="13.8">
      <c r="A1449" s="402">
        <v>102664</v>
      </c>
      <c r="B1449" s="402" t="s">
        <v>13354</v>
      </c>
      <c r="C1449" s="402" t="s">
        <v>53</v>
      </c>
      <c r="D1449" s="403">
        <v>49.29</v>
      </c>
    </row>
    <row r="1450" spans="1:4" ht="13.8">
      <c r="A1450" s="402">
        <v>102665</v>
      </c>
      <c r="B1450" s="402" t="s">
        <v>13355</v>
      </c>
      <c r="C1450" s="402" t="s">
        <v>53</v>
      </c>
      <c r="D1450" s="403">
        <v>29.1</v>
      </c>
    </row>
    <row r="1451" spans="1:4" ht="13.8">
      <c r="A1451" s="402">
        <v>102666</v>
      </c>
      <c r="B1451" s="402" t="s">
        <v>13356</v>
      </c>
      <c r="C1451" s="402" t="s">
        <v>53</v>
      </c>
      <c r="D1451" s="403">
        <v>60.45</v>
      </c>
    </row>
    <row r="1452" spans="1:4" ht="13.8">
      <c r="A1452" s="402">
        <v>102668</v>
      </c>
      <c r="B1452" s="402" t="s">
        <v>13357</v>
      </c>
      <c r="C1452" s="402" t="s">
        <v>53</v>
      </c>
      <c r="D1452" s="403">
        <v>113.92</v>
      </c>
    </row>
    <row r="1453" spans="1:4" ht="13.8">
      <c r="A1453" s="402">
        <v>102669</v>
      </c>
      <c r="B1453" s="402" t="s">
        <v>13358</v>
      </c>
      <c r="C1453" s="402" t="s">
        <v>53</v>
      </c>
      <c r="D1453" s="403">
        <v>112.56</v>
      </c>
    </row>
    <row r="1454" spans="1:4" ht="13.8">
      <c r="A1454" s="402">
        <v>102670</v>
      </c>
      <c r="B1454" s="402" t="s">
        <v>13359</v>
      </c>
      <c r="C1454" s="402" t="s">
        <v>53</v>
      </c>
      <c r="D1454" s="403">
        <v>110.46</v>
      </c>
    </row>
    <row r="1455" spans="1:4" ht="13.8">
      <c r="A1455" s="402">
        <v>102672</v>
      </c>
      <c r="B1455" s="402" t="s">
        <v>13360</v>
      </c>
      <c r="C1455" s="402" t="s">
        <v>53</v>
      </c>
      <c r="D1455" s="403">
        <v>177.29</v>
      </c>
    </row>
    <row r="1456" spans="1:4" ht="13.8">
      <c r="A1456" s="402">
        <v>102673</v>
      </c>
      <c r="B1456" s="402" t="s">
        <v>13361</v>
      </c>
      <c r="C1456" s="402" t="s">
        <v>53</v>
      </c>
      <c r="D1456" s="403">
        <v>190.72</v>
      </c>
    </row>
    <row r="1457" spans="1:4" ht="13.8">
      <c r="A1457" s="402">
        <v>102674</v>
      </c>
      <c r="B1457" s="402" t="s">
        <v>13362</v>
      </c>
      <c r="C1457" s="402" t="s">
        <v>53</v>
      </c>
      <c r="D1457" s="403">
        <v>121.67</v>
      </c>
    </row>
    <row r="1458" spans="1:4" ht="13.8">
      <c r="A1458" s="402">
        <v>102676</v>
      </c>
      <c r="B1458" s="402" t="s">
        <v>13363</v>
      </c>
      <c r="C1458" s="402" t="s">
        <v>53</v>
      </c>
      <c r="D1458" s="403">
        <v>178.94</v>
      </c>
    </row>
    <row r="1459" spans="1:4" ht="13.8">
      <c r="A1459" s="402">
        <v>102677</v>
      </c>
      <c r="B1459" s="402" t="s">
        <v>13364</v>
      </c>
      <c r="C1459" s="402" t="s">
        <v>53</v>
      </c>
      <c r="D1459" s="403">
        <v>180.78</v>
      </c>
    </row>
    <row r="1460" spans="1:4" ht="13.8">
      <c r="A1460" s="402">
        <v>102678</v>
      </c>
      <c r="B1460" s="402" t="s">
        <v>13365</v>
      </c>
      <c r="C1460" s="402" t="s">
        <v>53</v>
      </c>
      <c r="D1460" s="403">
        <v>149.59</v>
      </c>
    </row>
    <row r="1461" spans="1:4" ht="13.8">
      <c r="A1461" s="402">
        <v>102679</v>
      </c>
      <c r="B1461" s="402" t="s">
        <v>13366</v>
      </c>
      <c r="C1461" s="402" t="s">
        <v>53</v>
      </c>
      <c r="D1461" s="403">
        <v>166.38</v>
      </c>
    </row>
    <row r="1462" spans="1:4" ht="13.8">
      <c r="A1462" s="402">
        <v>102680</v>
      </c>
      <c r="B1462" s="402" t="s">
        <v>13367</v>
      </c>
      <c r="C1462" s="402" t="s">
        <v>53</v>
      </c>
      <c r="D1462" s="403">
        <v>162.07</v>
      </c>
    </row>
    <row r="1463" spans="1:4" ht="13.8">
      <c r="A1463" s="402">
        <v>102681</v>
      </c>
      <c r="B1463" s="402" t="s">
        <v>13368</v>
      </c>
      <c r="C1463" s="402" t="s">
        <v>53</v>
      </c>
      <c r="D1463" s="403">
        <v>219.34</v>
      </c>
    </row>
    <row r="1464" spans="1:4" ht="13.8">
      <c r="A1464" s="402">
        <v>102683</v>
      </c>
      <c r="B1464" s="402" t="s">
        <v>13369</v>
      </c>
      <c r="C1464" s="402" t="s">
        <v>53</v>
      </c>
      <c r="D1464" s="403">
        <v>225.47</v>
      </c>
    </row>
    <row r="1465" spans="1:4" ht="13.8">
      <c r="A1465" s="402">
        <v>102684</v>
      </c>
      <c r="B1465" s="402" t="s">
        <v>13370</v>
      </c>
      <c r="C1465" s="402" t="s">
        <v>53</v>
      </c>
      <c r="D1465" s="403">
        <v>178.86</v>
      </c>
    </row>
    <row r="1466" spans="1:4" ht="13.8">
      <c r="A1466" s="402">
        <v>102685</v>
      </c>
      <c r="B1466" s="402" t="s">
        <v>13371</v>
      </c>
      <c r="C1466" s="402" t="s">
        <v>53</v>
      </c>
      <c r="D1466" s="403">
        <v>236.15</v>
      </c>
    </row>
    <row r="1467" spans="1:4" ht="13.8">
      <c r="A1467" s="402">
        <v>102687</v>
      </c>
      <c r="B1467" s="402" t="s">
        <v>13372</v>
      </c>
      <c r="C1467" s="402" t="s">
        <v>53</v>
      </c>
      <c r="D1467" s="403">
        <v>237.45</v>
      </c>
    </row>
    <row r="1468" spans="1:4" ht="13.8">
      <c r="A1468" s="402">
        <v>102688</v>
      </c>
      <c r="B1468" s="402" t="s">
        <v>13373</v>
      </c>
      <c r="C1468" s="402" t="s">
        <v>53</v>
      </c>
      <c r="D1468" s="403">
        <v>42.76</v>
      </c>
    </row>
    <row r="1469" spans="1:4" ht="13.8">
      <c r="A1469" s="402">
        <v>102689</v>
      </c>
      <c r="B1469" s="402" t="s">
        <v>13374</v>
      </c>
      <c r="C1469" s="402" t="s">
        <v>53</v>
      </c>
      <c r="D1469" s="403">
        <v>93.75</v>
      </c>
    </row>
    <row r="1470" spans="1:4" ht="13.8">
      <c r="A1470" s="402">
        <v>102690</v>
      </c>
      <c r="B1470" s="402" t="s">
        <v>13375</v>
      </c>
      <c r="C1470" s="402" t="s">
        <v>53</v>
      </c>
      <c r="D1470" s="403">
        <v>66.349999999999994</v>
      </c>
    </row>
    <row r="1471" spans="1:4" ht="13.8">
      <c r="A1471" s="402">
        <v>102693</v>
      </c>
      <c r="B1471" s="402" t="s">
        <v>13376</v>
      </c>
      <c r="C1471" s="402" t="s">
        <v>53</v>
      </c>
      <c r="D1471" s="403">
        <v>117.34</v>
      </c>
    </row>
    <row r="1472" spans="1:4" ht="13.8">
      <c r="A1472" s="402">
        <v>102694</v>
      </c>
      <c r="B1472" s="402" t="s">
        <v>13377</v>
      </c>
      <c r="C1472" s="402" t="s">
        <v>53</v>
      </c>
      <c r="D1472" s="403">
        <v>81.72</v>
      </c>
    </row>
    <row r="1473" spans="1:4" ht="13.8">
      <c r="A1473" s="402">
        <v>102696</v>
      </c>
      <c r="B1473" s="402" t="s">
        <v>13378</v>
      </c>
      <c r="C1473" s="402" t="s">
        <v>53</v>
      </c>
      <c r="D1473" s="403">
        <v>132.78</v>
      </c>
    </row>
    <row r="1474" spans="1:4" ht="13.8">
      <c r="A1474" s="402">
        <v>102697</v>
      </c>
      <c r="B1474" s="402" t="s">
        <v>13379</v>
      </c>
      <c r="C1474" s="402" t="s">
        <v>53</v>
      </c>
      <c r="D1474" s="403">
        <v>118.29</v>
      </c>
    </row>
    <row r="1475" spans="1:4" ht="13.8">
      <c r="A1475" s="402">
        <v>102703</v>
      </c>
      <c r="B1475" s="402" t="s">
        <v>13380</v>
      </c>
      <c r="C1475" s="402" t="s">
        <v>53</v>
      </c>
      <c r="D1475" s="403">
        <v>169.36</v>
      </c>
    </row>
    <row r="1476" spans="1:4" ht="13.8">
      <c r="A1476" s="402">
        <v>102704</v>
      </c>
      <c r="B1476" s="402" t="s">
        <v>13381</v>
      </c>
      <c r="C1476" s="402" t="s">
        <v>53</v>
      </c>
      <c r="D1476" s="403">
        <v>12.18</v>
      </c>
    </row>
    <row r="1477" spans="1:4" ht="13.8">
      <c r="A1477" s="402">
        <v>102705</v>
      </c>
      <c r="B1477" s="402" t="s">
        <v>13382</v>
      </c>
      <c r="C1477" s="402" t="s">
        <v>53</v>
      </c>
      <c r="D1477" s="403">
        <v>62.05</v>
      </c>
    </row>
    <row r="1478" spans="1:4" ht="13.8">
      <c r="A1478" s="402">
        <v>102707</v>
      </c>
      <c r="B1478" s="402" t="s">
        <v>13383</v>
      </c>
      <c r="C1478" s="402" t="s">
        <v>53</v>
      </c>
      <c r="D1478" s="403">
        <v>68.739999999999995</v>
      </c>
    </row>
    <row r="1479" spans="1:4" ht="13.8">
      <c r="A1479" s="402">
        <v>102708</v>
      </c>
      <c r="B1479" s="402" t="s">
        <v>13384</v>
      </c>
      <c r="C1479" s="402" t="s">
        <v>100</v>
      </c>
      <c r="D1479" s="403">
        <v>23.66</v>
      </c>
    </row>
    <row r="1480" spans="1:4" ht="13.8">
      <c r="A1480" s="402">
        <v>102710</v>
      </c>
      <c r="B1480" s="402" t="s">
        <v>13385</v>
      </c>
      <c r="C1480" s="402" t="s">
        <v>100</v>
      </c>
      <c r="D1480" s="403">
        <v>58.31</v>
      </c>
    </row>
    <row r="1481" spans="1:4" ht="13.8">
      <c r="A1481" s="402">
        <v>102711</v>
      </c>
      <c r="B1481" s="402" t="s">
        <v>13386</v>
      </c>
      <c r="C1481" s="402" t="s">
        <v>100</v>
      </c>
      <c r="D1481" s="403">
        <v>76.28</v>
      </c>
    </row>
    <row r="1482" spans="1:4" ht="13.8">
      <c r="A1482" s="402">
        <v>102712</v>
      </c>
      <c r="B1482" s="402" t="s">
        <v>13387</v>
      </c>
      <c r="C1482" s="402" t="s">
        <v>74</v>
      </c>
      <c r="D1482" s="403">
        <v>7.88</v>
      </c>
    </row>
    <row r="1483" spans="1:4" ht="13.8">
      <c r="A1483" s="402">
        <v>102713</v>
      </c>
      <c r="B1483" s="402" t="s">
        <v>13388</v>
      </c>
      <c r="C1483" s="402" t="s">
        <v>74</v>
      </c>
      <c r="D1483" s="403">
        <v>10.82</v>
      </c>
    </row>
    <row r="1484" spans="1:4" ht="13.8">
      <c r="A1484" s="402">
        <v>102715</v>
      </c>
      <c r="B1484" s="402" t="s">
        <v>13389</v>
      </c>
      <c r="C1484" s="402" t="s">
        <v>74</v>
      </c>
      <c r="D1484" s="403">
        <v>21.37</v>
      </c>
    </row>
    <row r="1485" spans="1:4" ht="13.8">
      <c r="A1485" s="402">
        <v>102716</v>
      </c>
      <c r="B1485" s="402" t="s">
        <v>13390</v>
      </c>
      <c r="C1485" s="402" t="s">
        <v>71</v>
      </c>
      <c r="D1485" s="403">
        <v>144.37</v>
      </c>
    </row>
    <row r="1486" spans="1:4" ht="13.8">
      <c r="A1486" s="402">
        <v>102717</v>
      </c>
      <c r="B1486" s="402" t="s">
        <v>13391</v>
      </c>
      <c r="C1486" s="402" t="s">
        <v>71</v>
      </c>
      <c r="D1486" s="403">
        <v>166.71</v>
      </c>
    </row>
    <row r="1487" spans="1:4" ht="13.8">
      <c r="A1487" s="402">
        <v>102718</v>
      </c>
      <c r="B1487" s="402" t="s">
        <v>13392</v>
      </c>
      <c r="C1487" s="402" t="s">
        <v>71</v>
      </c>
      <c r="D1487" s="403">
        <v>152.02000000000001</v>
      </c>
    </row>
    <row r="1488" spans="1:4" ht="13.8">
      <c r="A1488" s="402">
        <v>102719</v>
      </c>
      <c r="B1488" s="402" t="s">
        <v>13393</v>
      </c>
      <c r="C1488" s="402" t="s">
        <v>71</v>
      </c>
      <c r="D1488" s="403">
        <v>174.36</v>
      </c>
    </row>
    <row r="1489" spans="1:4" ht="13.8">
      <c r="A1489" s="402">
        <v>102722</v>
      </c>
      <c r="B1489" s="402" t="s">
        <v>13394</v>
      </c>
      <c r="C1489" s="402" t="s">
        <v>53</v>
      </c>
      <c r="D1489" s="403">
        <v>52.89</v>
      </c>
    </row>
    <row r="1490" spans="1:4" ht="13.8">
      <c r="A1490" s="402">
        <v>102723</v>
      </c>
      <c r="B1490" s="402" t="s">
        <v>13395</v>
      </c>
      <c r="C1490" s="402" t="s">
        <v>53</v>
      </c>
      <c r="D1490" s="403">
        <v>102.76</v>
      </c>
    </row>
    <row r="1491" spans="1:4" ht="13.8">
      <c r="A1491" s="402">
        <v>102724</v>
      </c>
      <c r="B1491" s="402" t="s">
        <v>13396</v>
      </c>
      <c r="C1491" s="402" t="s">
        <v>100</v>
      </c>
      <c r="D1491" s="403">
        <v>28.78</v>
      </c>
    </row>
    <row r="1492" spans="1:4" ht="13.8">
      <c r="A1492" s="402">
        <v>102725</v>
      </c>
      <c r="B1492" s="402" t="s">
        <v>13397</v>
      </c>
      <c r="C1492" s="402" t="s">
        <v>100</v>
      </c>
      <c r="D1492" s="403">
        <v>28.18</v>
      </c>
    </row>
    <row r="1493" spans="1:4" ht="13.8">
      <c r="A1493" s="402">
        <v>102726</v>
      </c>
      <c r="B1493" s="402" t="s">
        <v>13398</v>
      </c>
      <c r="C1493" s="402" t="s">
        <v>100</v>
      </c>
      <c r="D1493" s="403">
        <v>26.28</v>
      </c>
    </row>
    <row r="1494" spans="1:4" ht="13.8">
      <c r="A1494" s="402">
        <v>103653</v>
      </c>
      <c r="B1494" s="402" t="s">
        <v>13399</v>
      </c>
      <c r="C1494" s="402" t="s">
        <v>74</v>
      </c>
      <c r="D1494" s="403">
        <v>25.51</v>
      </c>
    </row>
    <row r="1495" spans="1:4" ht="13.8">
      <c r="A1495" s="402">
        <v>92743</v>
      </c>
      <c r="B1495" s="402" t="s">
        <v>13400</v>
      </c>
      <c r="C1495" s="402" t="s">
        <v>71</v>
      </c>
      <c r="D1495" s="403">
        <v>728.75</v>
      </c>
    </row>
    <row r="1496" spans="1:4" ht="13.8">
      <c r="A1496" s="402">
        <v>92744</v>
      </c>
      <c r="B1496" s="402" t="s">
        <v>13401</v>
      </c>
      <c r="C1496" s="402" t="s">
        <v>71</v>
      </c>
      <c r="D1496" s="403">
        <v>695.37</v>
      </c>
    </row>
    <row r="1497" spans="1:4" ht="13.8">
      <c r="A1497" s="402">
        <v>92745</v>
      </c>
      <c r="B1497" s="402" t="s">
        <v>13402</v>
      </c>
      <c r="C1497" s="402" t="s">
        <v>71</v>
      </c>
      <c r="D1497" s="403">
        <v>882.87</v>
      </c>
    </row>
    <row r="1498" spans="1:4" ht="13.8">
      <c r="A1498" s="402">
        <v>92746</v>
      </c>
      <c r="B1498" s="402" t="s">
        <v>13403</v>
      </c>
      <c r="C1498" s="402" t="s">
        <v>71</v>
      </c>
      <c r="D1498" s="403">
        <v>817.19</v>
      </c>
    </row>
    <row r="1499" spans="1:4" ht="13.8">
      <c r="A1499" s="402">
        <v>92747</v>
      </c>
      <c r="B1499" s="402" t="s">
        <v>13404</v>
      </c>
      <c r="C1499" s="402" t="s">
        <v>71</v>
      </c>
      <c r="D1499" s="403">
        <v>977.61</v>
      </c>
    </row>
    <row r="1500" spans="1:4" ht="13.8">
      <c r="A1500" s="402">
        <v>92748</v>
      </c>
      <c r="B1500" s="402" t="s">
        <v>13405</v>
      </c>
      <c r="C1500" s="402" t="s">
        <v>71</v>
      </c>
      <c r="D1500" s="403">
        <v>890</v>
      </c>
    </row>
    <row r="1501" spans="1:4" ht="13.8">
      <c r="A1501" s="402">
        <v>92749</v>
      </c>
      <c r="B1501" s="402" t="s">
        <v>13406</v>
      </c>
      <c r="C1501" s="402" t="s">
        <v>71</v>
      </c>
      <c r="D1501" s="403">
        <v>1042.31</v>
      </c>
    </row>
    <row r="1502" spans="1:4" ht="13.8">
      <c r="A1502" s="402">
        <v>92750</v>
      </c>
      <c r="B1502" s="402" t="s">
        <v>13407</v>
      </c>
      <c r="C1502" s="402" t="s">
        <v>71</v>
      </c>
      <c r="D1502" s="403">
        <v>1737.4</v>
      </c>
    </row>
    <row r="1503" spans="1:4" ht="13.8">
      <c r="A1503" s="402">
        <v>92751</v>
      </c>
      <c r="B1503" s="402" t="s">
        <v>13408</v>
      </c>
      <c r="C1503" s="402" t="s">
        <v>71</v>
      </c>
      <c r="D1503" s="403">
        <v>2143.56</v>
      </c>
    </row>
    <row r="1504" spans="1:4" ht="13.8">
      <c r="A1504" s="402">
        <v>92752</v>
      </c>
      <c r="B1504" s="402" t="s">
        <v>13409</v>
      </c>
      <c r="C1504" s="402" t="s">
        <v>71</v>
      </c>
      <c r="D1504" s="403">
        <v>2547.29</v>
      </c>
    </row>
    <row r="1505" spans="1:4" ht="13.8">
      <c r="A1505" s="402">
        <v>92753</v>
      </c>
      <c r="B1505" s="402" t="s">
        <v>13410</v>
      </c>
      <c r="C1505" s="402" t="s">
        <v>71</v>
      </c>
      <c r="D1505" s="403">
        <v>673.45</v>
      </c>
    </row>
    <row r="1506" spans="1:4" ht="13.8">
      <c r="A1506" s="402">
        <v>92754</v>
      </c>
      <c r="B1506" s="402" t="s">
        <v>13411</v>
      </c>
      <c r="C1506" s="402" t="s">
        <v>71</v>
      </c>
      <c r="D1506" s="403">
        <v>654.07000000000005</v>
      </c>
    </row>
    <row r="1507" spans="1:4" ht="13.8">
      <c r="A1507" s="402">
        <v>92755</v>
      </c>
      <c r="B1507" s="402" t="s">
        <v>13412</v>
      </c>
      <c r="C1507" s="402" t="s">
        <v>74</v>
      </c>
      <c r="D1507" s="403">
        <v>261.85000000000002</v>
      </c>
    </row>
    <row r="1508" spans="1:4" ht="13.8">
      <c r="A1508" s="402">
        <v>92756</v>
      </c>
      <c r="B1508" s="402" t="s">
        <v>13413</v>
      </c>
      <c r="C1508" s="402" t="s">
        <v>74</v>
      </c>
      <c r="D1508" s="403">
        <v>300.58</v>
      </c>
    </row>
    <row r="1509" spans="1:4" ht="13.8">
      <c r="A1509" s="402">
        <v>92757</v>
      </c>
      <c r="B1509" s="402" t="s">
        <v>13414</v>
      </c>
      <c r="C1509" s="402" t="s">
        <v>74</v>
      </c>
      <c r="D1509" s="403">
        <v>347.06</v>
      </c>
    </row>
    <row r="1510" spans="1:4" ht="13.8">
      <c r="A1510" s="402">
        <v>92758</v>
      </c>
      <c r="B1510" s="402" t="s">
        <v>13415</v>
      </c>
      <c r="C1510" s="402" t="s">
        <v>71</v>
      </c>
      <c r="D1510" s="403">
        <v>770.6</v>
      </c>
    </row>
    <row r="1511" spans="1:4" ht="13.8">
      <c r="A1511" s="402">
        <v>91069</v>
      </c>
      <c r="B1511" s="402" t="s">
        <v>13416</v>
      </c>
      <c r="C1511" s="402" t="s">
        <v>74</v>
      </c>
      <c r="D1511" s="403">
        <v>125.34</v>
      </c>
    </row>
    <row r="1512" spans="1:4" ht="13.8">
      <c r="A1512" s="402">
        <v>91070</v>
      </c>
      <c r="B1512" s="402" t="s">
        <v>13417</v>
      </c>
      <c r="C1512" s="402" t="s">
        <v>74</v>
      </c>
      <c r="D1512" s="403">
        <v>139.69</v>
      </c>
    </row>
    <row r="1513" spans="1:4" ht="13.8">
      <c r="A1513" s="402">
        <v>91071</v>
      </c>
      <c r="B1513" s="402" t="s">
        <v>13418</v>
      </c>
      <c r="C1513" s="402" t="s">
        <v>74</v>
      </c>
      <c r="D1513" s="403">
        <v>175.47</v>
      </c>
    </row>
    <row r="1514" spans="1:4" ht="13.8">
      <c r="A1514" s="402">
        <v>91072</v>
      </c>
      <c r="B1514" s="402" t="s">
        <v>13419</v>
      </c>
      <c r="C1514" s="402" t="s">
        <v>74</v>
      </c>
      <c r="D1514" s="403">
        <v>189.74</v>
      </c>
    </row>
    <row r="1515" spans="1:4" ht="13.8">
      <c r="A1515" s="402">
        <v>91073</v>
      </c>
      <c r="B1515" s="402" t="s">
        <v>13420</v>
      </c>
      <c r="C1515" s="402" t="s">
        <v>74</v>
      </c>
      <c r="D1515" s="403">
        <v>142.49</v>
      </c>
    </row>
    <row r="1516" spans="1:4" ht="13.8">
      <c r="A1516" s="402">
        <v>91074</v>
      </c>
      <c r="B1516" s="402" t="s">
        <v>13421</v>
      </c>
      <c r="C1516" s="402" t="s">
        <v>74</v>
      </c>
      <c r="D1516" s="403">
        <v>158.63</v>
      </c>
    </row>
    <row r="1517" spans="1:4" ht="13.8">
      <c r="A1517" s="402">
        <v>91075</v>
      </c>
      <c r="B1517" s="402" t="s">
        <v>13422</v>
      </c>
      <c r="C1517" s="402" t="s">
        <v>74</v>
      </c>
      <c r="D1517" s="403">
        <v>194.87</v>
      </c>
    </row>
    <row r="1518" spans="1:4" ht="13.8">
      <c r="A1518" s="402">
        <v>91076</v>
      </c>
      <c r="B1518" s="402" t="s">
        <v>13423</v>
      </c>
      <c r="C1518" s="402" t="s">
        <v>74</v>
      </c>
      <c r="D1518" s="403">
        <v>210.97</v>
      </c>
    </row>
    <row r="1519" spans="1:4" ht="13.8">
      <c r="A1519" s="402">
        <v>91077</v>
      </c>
      <c r="B1519" s="402" t="s">
        <v>13424</v>
      </c>
      <c r="C1519" s="402" t="s">
        <v>74</v>
      </c>
      <c r="D1519" s="403">
        <v>130.47</v>
      </c>
    </row>
    <row r="1520" spans="1:4" ht="13.8">
      <c r="A1520" s="402">
        <v>91078</v>
      </c>
      <c r="B1520" s="402" t="s">
        <v>13425</v>
      </c>
      <c r="C1520" s="402" t="s">
        <v>74</v>
      </c>
      <c r="D1520" s="403">
        <v>152.69999999999999</v>
      </c>
    </row>
    <row r="1521" spans="1:4" ht="13.8">
      <c r="A1521" s="402">
        <v>91079</v>
      </c>
      <c r="B1521" s="402" t="s">
        <v>13426</v>
      </c>
      <c r="C1521" s="402" t="s">
        <v>74</v>
      </c>
      <c r="D1521" s="403">
        <v>137.31</v>
      </c>
    </row>
    <row r="1522" spans="1:4" ht="13.8">
      <c r="A1522" s="402">
        <v>91080</v>
      </c>
      <c r="B1522" s="402" t="s">
        <v>13427</v>
      </c>
      <c r="C1522" s="402" t="s">
        <v>74</v>
      </c>
      <c r="D1522" s="403">
        <v>159.24</v>
      </c>
    </row>
    <row r="1523" spans="1:4" ht="13.8">
      <c r="A1523" s="402">
        <v>91081</v>
      </c>
      <c r="B1523" s="402" t="s">
        <v>13428</v>
      </c>
      <c r="C1523" s="402" t="s">
        <v>74</v>
      </c>
      <c r="D1523" s="403">
        <v>149.88</v>
      </c>
    </row>
    <row r="1524" spans="1:4" ht="13.8">
      <c r="A1524" s="402">
        <v>91082</v>
      </c>
      <c r="B1524" s="402" t="s">
        <v>13429</v>
      </c>
      <c r="C1524" s="402" t="s">
        <v>74</v>
      </c>
      <c r="D1524" s="403">
        <v>173.69</v>
      </c>
    </row>
    <row r="1525" spans="1:4" ht="13.8">
      <c r="A1525" s="402">
        <v>91083</v>
      </c>
      <c r="B1525" s="402" t="s">
        <v>13430</v>
      </c>
      <c r="C1525" s="402" t="s">
        <v>74</v>
      </c>
      <c r="D1525" s="403">
        <v>161.79</v>
      </c>
    </row>
    <row r="1526" spans="1:4" ht="13.8">
      <c r="A1526" s="402">
        <v>91084</v>
      </c>
      <c r="B1526" s="402" t="s">
        <v>13431</v>
      </c>
      <c r="C1526" s="402" t="s">
        <v>74</v>
      </c>
      <c r="D1526" s="403">
        <v>185.23</v>
      </c>
    </row>
    <row r="1527" spans="1:4" ht="13.8">
      <c r="A1527" s="402">
        <v>91086</v>
      </c>
      <c r="B1527" s="402" t="s">
        <v>13432</v>
      </c>
      <c r="C1527" s="402" t="s">
        <v>74</v>
      </c>
      <c r="D1527" s="403">
        <v>138.63</v>
      </c>
    </row>
    <row r="1528" spans="1:4" ht="13.8">
      <c r="A1528" s="402">
        <v>91087</v>
      </c>
      <c r="B1528" s="402" t="s">
        <v>13433</v>
      </c>
      <c r="C1528" s="402" t="s">
        <v>74</v>
      </c>
      <c r="D1528" s="403">
        <v>153.38</v>
      </c>
    </row>
    <row r="1529" spans="1:4" ht="13.8">
      <c r="A1529" s="402">
        <v>91088</v>
      </c>
      <c r="B1529" s="402" t="s">
        <v>13434</v>
      </c>
      <c r="C1529" s="402" t="s">
        <v>74</v>
      </c>
      <c r="D1529" s="403">
        <v>190.37</v>
      </c>
    </row>
    <row r="1530" spans="1:4" ht="13.8">
      <c r="A1530" s="402">
        <v>91089</v>
      </c>
      <c r="B1530" s="402" t="s">
        <v>13435</v>
      </c>
      <c r="C1530" s="402" t="s">
        <v>74</v>
      </c>
      <c r="D1530" s="403">
        <v>205.25</v>
      </c>
    </row>
    <row r="1531" spans="1:4" ht="13.8">
      <c r="A1531" s="402">
        <v>91090</v>
      </c>
      <c r="B1531" s="402" t="s">
        <v>13436</v>
      </c>
      <c r="C1531" s="402" t="s">
        <v>74</v>
      </c>
      <c r="D1531" s="403">
        <v>153.11000000000001</v>
      </c>
    </row>
    <row r="1532" spans="1:4" ht="13.8">
      <c r="A1532" s="402">
        <v>91091</v>
      </c>
      <c r="B1532" s="402" t="s">
        <v>13437</v>
      </c>
      <c r="C1532" s="402" t="s">
        <v>74</v>
      </c>
      <c r="D1532" s="403">
        <v>169.87</v>
      </c>
    </row>
    <row r="1533" spans="1:4" ht="13.8">
      <c r="A1533" s="402">
        <v>91092</v>
      </c>
      <c r="B1533" s="402" t="s">
        <v>13438</v>
      </c>
      <c r="C1533" s="402" t="s">
        <v>74</v>
      </c>
      <c r="D1533" s="403">
        <v>206.53</v>
      </c>
    </row>
    <row r="1534" spans="1:4" ht="13.8">
      <c r="A1534" s="402">
        <v>91093</v>
      </c>
      <c r="B1534" s="402" t="s">
        <v>13439</v>
      </c>
      <c r="C1534" s="402" t="s">
        <v>74</v>
      </c>
      <c r="D1534" s="403">
        <v>223.63</v>
      </c>
    </row>
    <row r="1535" spans="1:4" ht="13.8">
      <c r="A1535" s="402">
        <v>91094</v>
      </c>
      <c r="B1535" s="402" t="s">
        <v>13440</v>
      </c>
      <c r="C1535" s="402" t="s">
        <v>74</v>
      </c>
      <c r="D1535" s="403">
        <v>138.66999999999999</v>
      </c>
    </row>
    <row r="1536" spans="1:4" ht="13.8">
      <c r="A1536" s="402">
        <v>91095</v>
      </c>
      <c r="B1536" s="402" t="s">
        <v>13441</v>
      </c>
      <c r="C1536" s="402" t="s">
        <v>74</v>
      </c>
      <c r="D1536" s="403">
        <v>161.37</v>
      </c>
    </row>
    <row r="1537" spans="1:4" ht="13.8">
      <c r="A1537" s="402">
        <v>91096</v>
      </c>
      <c r="B1537" s="402" t="s">
        <v>13442</v>
      </c>
      <c r="C1537" s="402" t="s">
        <v>74</v>
      </c>
      <c r="D1537" s="403">
        <v>141.66999999999999</v>
      </c>
    </row>
    <row r="1538" spans="1:4" ht="13.8">
      <c r="A1538" s="402">
        <v>91097</v>
      </c>
      <c r="B1538" s="402" t="s">
        <v>13443</v>
      </c>
      <c r="C1538" s="402" t="s">
        <v>74</v>
      </c>
      <c r="D1538" s="403">
        <v>164.18</v>
      </c>
    </row>
    <row r="1539" spans="1:4" ht="13.8">
      <c r="A1539" s="402">
        <v>91098</v>
      </c>
      <c r="B1539" s="402" t="s">
        <v>13444</v>
      </c>
      <c r="C1539" s="402" t="s">
        <v>74</v>
      </c>
      <c r="D1539" s="403">
        <v>157.72</v>
      </c>
    </row>
    <row r="1540" spans="1:4" ht="13.8">
      <c r="A1540" s="402">
        <v>91099</v>
      </c>
      <c r="B1540" s="402" t="s">
        <v>13445</v>
      </c>
      <c r="C1540" s="402" t="s">
        <v>74</v>
      </c>
      <c r="D1540" s="403">
        <v>182.16</v>
      </c>
    </row>
    <row r="1541" spans="1:4" ht="13.8">
      <c r="A1541" s="402">
        <v>91100</v>
      </c>
      <c r="B1541" s="402" t="s">
        <v>13446</v>
      </c>
      <c r="C1541" s="402" t="s">
        <v>74</v>
      </c>
      <c r="D1541" s="403">
        <v>166.88</v>
      </c>
    </row>
    <row r="1542" spans="1:4" ht="13.8">
      <c r="A1542" s="402">
        <v>91101</v>
      </c>
      <c r="B1542" s="402" t="s">
        <v>13447</v>
      </c>
      <c r="C1542" s="402" t="s">
        <v>74</v>
      </c>
      <c r="D1542" s="403">
        <v>191.14</v>
      </c>
    </row>
    <row r="1543" spans="1:4" ht="13.8">
      <c r="A1543" s="402">
        <v>93952</v>
      </c>
      <c r="B1543" s="402" t="s">
        <v>13448</v>
      </c>
      <c r="C1543" s="402" t="s">
        <v>53</v>
      </c>
      <c r="D1543" s="403">
        <v>245.97</v>
      </c>
    </row>
    <row r="1544" spans="1:4" ht="13.8">
      <c r="A1544" s="402">
        <v>93953</v>
      </c>
      <c r="B1544" s="402" t="s">
        <v>13449</v>
      </c>
      <c r="C1544" s="402" t="s">
        <v>53</v>
      </c>
      <c r="D1544" s="403">
        <v>227.87</v>
      </c>
    </row>
    <row r="1545" spans="1:4" ht="13.8">
      <c r="A1545" s="402">
        <v>93954</v>
      </c>
      <c r="B1545" s="402" t="s">
        <v>13450</v>
      </c>
      <c r="C1545" s="402" t="s">
        <v>53</v>
      </c>
      <c r="D1545" s="403">
        <v>217</v>
      </c>
    </row>
    <row r="1546" spans="1:4" ht="13.8">
      <c r="A1546" s="402">
        <v>93955</v>
      </c>
      <c r="B1546" s="402" t="s">
        <v>13451</v>
      </c>
      <c r="C1546" s="402" t="s">
        <v>53</v>
      </c>
      <c r="D1546" s="403">
        <v>209.34</v>
      </c>
    </row>
    <row r="1547" spans="1:4" ht="13.8">
      <c r="A1547" s="402">
        <v>93956</v>
      </c>
      <c r="B1547" s="402" t="s">
        <v>13452</v>
      </c>
      <c r="C1547" s="402" t="s">
        <v>53</v>
      </c>
      <c r="D1547" s="403">
        <v>203.25</v>
      </c>
    </row>
    <row r="1548" spans="1:4" ht="13.8">
      <c r="A1548" s="402">
        <v>93957</v>
      </c>
      <c r="B1548" s="402" t="s">
        <v>13453</v>
      </c>
      <c r="C1548" s="402" t="s">
        <v>53</v>
      </c>
      <c r="D1548" s="403">
        <v>258.11</v>
      </c>
    </row>
    <row r="1549" spans="1:4" ht="13.8">
      <c r="A1549" s="402">
        <v>93958</v>
      </c>
      <c r="B1549" s="402" t="s">
        <v>13454</v>
      </c>
      <c r="C1549" s="402" t="s">
        <v>53</v>
      </c>
      <c r="D1549" s="403">
        <v>239</v>
      </c>
    </row>
    <row r="1550" spans="1:4" ht="13.8">
      <c r="A1550" s="402">
        <v>93959</v>
      </c>
      <c r="B1550" s="402" t="s">
        <v>13455</v>
      </c>
      <c r="C1550" s="402" t="s">
        <v>53</v>
      </c>
      <c r="D1550" s="403">
        <v>227.64</v>
      </c>
    </row>
    <row r="1551" spans="1:4" ht="13.8">
      <c r="A1551" s="402">
        <v>93960</v>
      </c>
      <c r="B1551" s="402" t="s">
        <v>13456</v>
      </c>
      <c r="C1551" s="402" t="s">
        <v>53</v>
      </c>
      <c r="D1551" s="403">
        <v>219.64</v>
      </c>
    </row>
    <row r="1552" spans="1:4" ht="13.8">
      <c r="A1552" s="402">
        <v>93961</v>
      </c>
      <c r="B1552" s="402" t="s">
        <v>13457</v>
      </c>
      <c r="C1552" s="402" t="s">
        <v>53</v>
      </c>
      <c r="D1552" s="403">
        <v>213.39</v>
      </c>
    </row>
    <row r="1553" spans="1:4" ht="13.8">
      <c r="A1553" s="402">
        <v>93962</v>
      </c>
      <c r="B1553" s="402" t="s">
        <v>13458</v>
      </c>
      <c r="C1553" s="402" t="s">
        <v>53</v>
      </c>
      <c r="D1553" s="403">
        <v>231.13</v>
      </c>
    </row>
    <row r="1554" spans="1:4" ht="13.8">
      <c r="A1554" s="402">
        <v>93963</v>
      </c>
      <c r="B1554" s="402" t="s">
        <v>13459</v>
      </c>
      <c r="C1554" s="402" t="s">
        <v>53</v>
      </c>
      <c r="D1554" s="403">
        <v>213.05</v>
      </c>
    </row>
    <row r="1555" spans="1:4" ht="13.8">
      <c r="A1555" s="402">
        <v>93964</v>
      </c>
      <c r="B1555" s="402" t="s">
        <v>13460</v>
      </c>
      <c r="C1555" s="402" t="s">
        <v>53</v>
      </c>
      <c r="D1555" s="403">
        <v>202.25</v>
      </c>
    </row>
    <row r="1556" spans="1:4" ht="13.8">
      <c r="A1556" s="402">
        <v>93965</v>
      </c>
      <c r="B1556" s="402" t="s">
        <v>13461</v>
      </c>
      <c r="C1556" s="402" t="s">
        <v>53</v>
      </c>
      <c r="D1556" s="403">
        <v>191.2</v>
      </c>
    </row>
    <row r="1557" spans="1:4" ht="13.8">
      <c r="A1557" s="402">
        <v>93966</v>
      </c>
      <c r="B1557" s="402" t="s">
        <v>13462</v>
      </c>
      <c r="C1557" s="402" t="s">
        <v>53</v>
      </c>
      <c r="D1557" s="403">
        <v>188.59</v>
      </c>
    </row>
    <row r="1558" spans="1:4" ht="13.8">
      <c r="A1558" s="402">
        <v>93967</v>
      </c>
      <c r="B1558" s="402" t="s">
        <v>13463</v>
      </c>
      <c r="C1558" s="402" t="s">
        <v>53</v>
      </c>
      <c r="D1558" s="403">
        <v>243.26</v>
      </c>
    </row>
    <row r="1559" spans="1:4" ht="13.8">
      <c r="A1559" s="402">
        <v>93968</v>
      </c>
      <c r="B1559" s="402" t="s">
        <v>13464</v>
      </c>
      <c r="C1559" s="402" t="s">
        <v>53</v>
      </c>
      <c r="D1559" s="403">
        <v>224.18</v>
      </c>
    </row>
    <row r="1560" spans="1:4" ht="13.8">
      <c r="A1560" s="402">
        <v>93969</v>
      </c>
      <c r="B1560" s="402" t="s">
        <v>13465</v>
      </c>
      <c r="C1560" s="402" t="s">
        <v>53</v>
      </c>
      <c r="D1560" s="403">
        <v>212.88</v>
      </c>
    </row>
    <row r="1561" spans="1:4" ht="13.8">
      <c r="A1561" s="402">
        <v>93970</v>
      </c>
      <c r="B1561" s="402" t="s">
        <v>13466</v>
      </c>
      <c r="C1561" s="402" t="s">
        <v>53</v>
      </c>
      <c r="D1561" s="403">
        <v>204.94</v>
      </c>
    </row>
    <row r="1562" spans="1:4" ht="13.8">
      <c r="A1562" s="402">
        <v>93971</v>
      </c>
      <c r="B1562" s="402" t="s">
        <v>13467</v>
      </c>
      <c r="C1562" s="402" t="s">
        <v>53</v>
      </c>
      <c r="D1562" s="403">
        <v>191.96</v>
      </c>
    </row>
    <row r="1563" spans="1:4" ht="13.8">
      <c r="A1563" s="402">
        <v>95108</v>
      </c>
      <c r="B1563" s="402" t="s">
        <v>13468</v>
      </c>
      <c r="C1563" s="402" t="s">
        <v>100</v>
      </c>
      <c r="D1563" s="403">
        <v>37.479999999999997</v>
      </c>
    </row>
    <row r="1564" spans="1:4" ht="13.8">
      <c r="A1564" s="402">
        <v>100332</v>
      </c>
      <c r="B1564" s="402" t="s">
        <v>13469</v>
      </c>
      <c r="C1564" s="402" t="s">
        <v>74</v>
      </c>
      <c r="D1564" s="403">
        <v>776.21</v>
      </c>
    </row>
    <row r="1565" spans="1:4" ht="13.8">
      <c r="A1565" s="402">
        <v>100333</v>
      </c>
      <c r="B1565" s="402" t="s">
        <v>13470</v>
      </c>
      <c r="C1565" s="402" t="s">
        <v>74</v>
      </c>
      <c r="D1565" s="403">
        <v>484.49</v>
      </c>
    </row>
    <row r="1566" spans="1:4" ht="13.8">
      <c r="A1566" s="402">
        <v>100334</v>
      </c>
      <c r="B1566" s="402" t="s">
        <v>13471</v>
      </c>
      <c r="C1566" s="402" t="s">
        <v>74</v>
      </c>
      <c r="D1566" s="403">
        <v>617.75</v>
      </c>
    </row>
    <row r="1567" spans="1:4" ht="13.8">
      <c r="A1567" s="402">
        <v>100335</v>
      </c>
      <c r="B1567" s="402" t="s">
        <v>13472</v>
      </c>
      <c r="C1567" s="402" t="s">
        <v>74</v>
      </c>
      <c r="D1567" s="403">
        <v>398.96</v>
      </c>
    </row>
    <row r="1568" spans="1:4" ht="13.8">
      <c r="A1568" s="402">
        <v>100341</v>
      </c>
      <c r="B1568" s="402" t="s">
        <v>13473</v>
      </c>
      <c r="C1568" s="402" t="s">
        <v>74</v>
      </c>
      <c r="D1568" s="403">
        <v>36.26</v>
      </c>
    </row>
    <row r="1569" spans="1:4" ht="13.8">
      <c r="A1569" s="402">
        <v>100342</v>
      </c>
      <c r="B1569" s="402" t="s">
        <v>13474</v>
      </c>
      <c r="C1569" s="402" t="s">
        <v>126</v>
      </c>
      <c r="D1569" s="403">
        <v>13.29</v>
      </c>
    </row>
    <row r="1570" spans="1:4" ht="13.8">
      <c r="A1570" s="402">
        <v>100343</v>
      </c>
      <c r="B1570" s="402" t="s">
        <v>13475</v>
      </c>
      <c r="C1570" s="402" t="s">
        <v>126</v>
      </c>
      <c r="D1570" s="403">
        <v>12.25</v>
      </c>
    </row>
    <row r="1571" spans="1:4" ht="13.8">
      <c r="A1571" s="402">
        <v>100344</v>
      </c>
      <c r="B1571" s="402" t="s">
        <v>13476</v>
      </c>
      <c r="C1571" s="402" t="s">
        <v>126</v>
      </c>
      <c r="D1571" s="403">
        <v>10.86</v>
      </c>
    </row>
    <row r="1572" spans="1:4" ht="13.8">
      <c r="A1572" s="402">
        <v>100345</v>
      </c>
      <c r="B1572" s="402" t="s">
        <v>13477</v>
      </c>
      <c r="C1572" s="402" t="s">
        <v>126</v>
      </c>
      <c r="D1572" s="403">
        <v>9.1300000000000008</v>
      </c>
    </row>
    <row r="1573" spans="1:4" ht="13.8">
      <c r="A1573" s="402">
        <v>100346</v>
      </c>
      <c r="B1573" s="402" t="s">
        <v>13478</v>
      </c>
      <c r="C1573" s="402" t="s">
        <v>126</v>
      </c>
      <c r="D1573" s="403">
        <v>8.56</v>
      </c>
    </row>
    <row r="1574" spans="1:4" ht="13.8">
      <c r="A1574" s="402">
        <v>100347</v>
      </c>
      <c r="B1574" s="402" t="s">
        <v>13479</v>
      </c>
      <c r="C1574" s="402" t="s">
        <v>126</v>
      </c>
      <c r="D1574" s="403">
        <v>9.4600000000000009</v>
      </c>
    </row>
    <row r="1575" spans="1:4" ht="13.8">
      <c r="A1575" s="402">
        <v>100348</v>
      </c>
      <c r="B1575" s="402" t="s">
        <v>13480</v>
      </c>
      <c r="C1575" s="402" t="s">
        <v>126</v>
      </c>
      <c r="D1575" s="403">
        <v>9.1999999999999993</v>
      </c>
    </row>
    <row r="1576" spans="1:4" ht="13.8">
      <c r="A1576" s="402">
        <v>100349</v>
      </c>
      <c r="B1576" s="402" t="s">
        <v>13481</v>
      </c>
      <c r="C1576" s="402" t="s">
        <v>71</v>
      </c>
      <c r="D1576" s="403">
        <v>727.25</v>
      </c>
    </row>
    <row r="1577" spans="1:4" ht="13.8">
      <c r="A1577" s="402">
        <v>104841</v>
      </c>
      <c r="B1577" s="402" t="s">
        <v>13482</v>
      </c>
      <c r="C1577" s="402" t="s">
        <v>53</v>
      </c>
      <c r="D1577" s="403">
        <v>84</v>
      </c>
    </row>
    <row r="1578" spans="1:4" ht="13.8">
      <c r="A1578" s="402">
        <v>104842</v>
      </c>
      <c r="B1578" s="402" t="s">
        <v>13483</v>
      </c>
      <c r="C1578" s="402" t="s">
        <v>53</v>
      </c>
      <c r="D1578" s="403">
        <v>71.77</v>
      </c>
    </row>
    <row r="1579" spans="1:4" ht="13.8">
      <c r="A1579" s="402">
        <v>104843</v>
      </c>
      <c r="B1579" s="402" t="s">
        <v>13484</v>
      </c>
      <c r="C1579" s="402" t="s">
        <v>53</v>
      </c>
      <c r="D1579" s="403">
        <v>115.29</v>
      </c>
    </row>
    <row r="1580" spans="1:4" ht="13.8">
      <c r="A1580" s="402">
        <v>104844</v>
      </c>
      <c r="B1580" s="402" t="s">
        <v>13485</v>
      </c>
      <c r="C1580" s="402" t="s">
        <v>53</v>
      </c>
      <c r="D1580" s="403">
        <v>92.73</v>
      </c>
    </row>
    <row r="1581" spans="1:4" ht="13.8">
      <c r="A1581" s="402">
        <v>104845</v>
      </c>
      <c r="B1581" s="402" t="s">
        <v>13486</v>
      </c>
      <c r="C1581" s="402" t="s">
        <v>53</v>
      </c>
      <c r="D1581" s="403">
        <v>131.44999999999999</v>
      </c>
    </row>
    <row r="1582" spans="1:4" ht="13.8">
      <c r="A1582" s="402">
        <v>104846</v>
      </c>
      <c r="B1582" s="402" t="s">
        <v>13487</v>
      </c>
      <c r="C1582" s="402" t="s">
        <v>53</v>
      </c>
      <c r="D1582" s="403">
        <v>105.7</v>
      </c>
    </row>
    <row r="1583" spans="1:4" ht="13.8">
      <c r="A1583" s="402">
        <v>104847</v>
      </c>
      <c r="B1583" s="402" t="s">
        <v>13488</v>
      </c>
      <c r="C1583" s="402" t="s">
        <v>53</v>
      </c>
      <c r="D1583" s="403">
        <v>89.86</v>
      </c>
    </row>
    <row r="1584" spans="1:4" ht="13.8">
      <c r="A1584" s="402">
        <v>104848</v>
      </c>
      <c r="B1584" s="402" t="s">
        <v>13489</v>
      </c>
      <c r="C1584" s="402" t="s">
        <v>53</v>
      </c>
      <c r="D1584" s="403">
        <v>68.11</v>
      </c>
    </row>
    <row r="1585" spans="1:4" ht="13.8">
      <c r="A1585" s="402">
        <v>104849</v>
      </c>
      <c r="B1585" s="402" t="s">
        <v>13490</v>
      </c>
      <c r="C1585" s="402" t="s">
        <v>53</v>
      </c>
      <c r="D1585" s="403">
        <v>58.47</v>
      </c>
    </row>
    <row r="1586" spans="1:4" ht="13.8">
      <c r="A1586" s="402">
        <v>104850</v>
      </c>
      <c r="B1586" s="402" t="s">
        <v>13491</v>
      </c>
      <c r="C1586" s="402" t="s">
        <v>53</v>
      </c>
      <c r="D1586" s="403">
        <v>52.02</v>
      </c>
    </row>
    <row r="1587" spans="1:4" ht="13.8">
      <c r="A1587" s="402">
        <v>104851</v>
      </c>
      <c r="B1587" s="402" t="s">
        <v>13492</v>
      </c>
      <c r="C1587" s="402" t="s">
        <v>53</v>
      </c>
      <c r="D1587" s="403">
        <v>75.56</v>
      </c>
    </row>
    <row r="1588" spans="1:4" ht="13.8">
      <c r="A1588" s="402">
        <v>104852</v>
      </c>
      <c r="B1588" s="402" t="s">
        <v>13493</v>
      </c>
      <c r="C1588" s="402" t="s">
        <v>53</v>
      </c>
      <c r="D1588" s="403">
        <v>64.44</v>
      </c>
    </row>
    <row r="1589" spans="1:4" ht="13.8">
      <c r="A1589" s="402">
        <v>104853</v>
      </c>
      <c r="B1589" s="402" t="s">
        <v>13494</v>
      </c>
      <c r="C1589" s="402" t="s">
        <v>53</v>
      </c>
      <c r="D1589" s="403">
        <v>57.03</v>
      </c>
    </row>
    <row r="1590" spans="1:4" ht="13.8">
      <c r="A1590" s="402">
        <v>104854</v>
      </c>
      <c r="B1590" s="402" t="s">
        <v>13495</v>
      </c>
      <c r="C1590" s="402" t="s">
        <v>53</v>
      </c>
      <c r="D1590" s="403">
        <v>73.31</v>
      </c>
    </row>
    <row r="1591" spans="1:4" ht="13.8">
      <c r="A1591" s="402">
        <v>104855</v>
      </c>
      <c r="B1591" s="402" t="s">
        <v>13496</v>
      </c>
      <c r="C1591" s="402" t="s">
        <v>53</v>
      </c>
      <c r="D1591" s="403">
        <v>64.39</v>
      </c>
    </row>
    <row r="1592" spans="1:4" ht="13.8">
      <c r="A1592" s="402">
        <v>104876</v>
      </c>
      <c r="B1592" s="402" t="s">
        <v>13497</v>
      </c>
      <c r="C1592" s="402" t="s">
        <v>100</v>
      </c>
      <c r="D1592" s="403">
        <v>24.32</v>
      </c>
    </row>
    <row r="1593" spans="1:4" ht="13.8">
      <c r="A1593" s="402">
        <v>104877</v>
      </c>
      <c r="B1593" s="402" t="s">
        <v>13498</v>
      </c>
      <c r="C1593" s="402" t="s">
        <v>100</v>
      </c>
      <c r="D1593" s="403">
        <v>597.27</v>
      </c>
    </row>
    <row r="1594" spans="1:4" ht="13.8">
      <c r="A1594" s="402">
        <v>104878</v>
      </c>
      <c r="B1594" s="402" t="s">
        <v>13499</v>
      </c>
      <c r="C1594" s="402" t="s">
        <v>100</v>
      </c>
      <c r="D1594" s="403">
        <v>2146.46</v>
      </c>
    </row>
    <row r="1595" spans="1:4" ht="13.8">
      <c r="A1595" s="402">
        <v>104879</v>
      </c>
      <c r="B1595" s="402" t="s">
        <v>13500</v>
      </c>
      <c r="C1595" s="402" t="s">
        <v>53</v>
      </c>
      <c r="D1595" s="403">
        <v>79.06</v>
      </c>
    </row>
    <row r="1596" spans="1:4" ht="13.8">
      <c r="A1596" s="402">
        <v>104880</v>
      </c>
      <c r="B1596" s="402" t="s">
        <v>13501</v>
      </c>
      <c r="C1596" s="402" t="s">
        <v>53</v>
      </c>
      <c r="D1596" s="403">
        <v>86.59</v>
      </c>
    </row>
    <row r="1597" spans="1:4" ht="13.8">
      <c r="A1597" s="402">
        <v>104886</v>
      </c>
      <c r="B1597" s="402" t="s">
        <v>13502</v>
      </c>
      <c r="C1597" s="402" t="s">
        <v>53</v>
      </c>
      <c r="D1597" s="403">
        <v>50.71</v>
      </c>
    </row>
    <row r="1598" spans="1:4" ht="13.8">
      <c r="A1598" s="402">
        <v>104887</v>
      </c>
      <c r="B1598" s="402" t="s">
        <v>13503</v>
      </c>
      <c r="C1598" s="402" t="s">
        <v>53</v>
      </c>
      <c r="D1598" s="403">
        <v>44.59</v>
      </c>
    </row>
    <row r="1599" spans="1:4" ht="13.8">
      <c r="A1599" s="402">
        <v>104888</v>
      </c>
      <c r="B1599" s="402" t="s">
        <v>13504</v>
      </c>
      <c r="C1599" s="402" t="s">
        <v>53</v>
      </c>
      <c r="D1599" s="403">
        <v>40.5</v>
      </c>
    </row>
    <row r="1600" spans="1:4" ht="13.8">
      <c r="A1600" s="402">
        <v>104889</v>
      </c>
      <c r="B1600" s="402" t="s">
        <v>13505</v>
      </c>
      <c r="C1600" s="402" t="s">
        <v>53</v>
      </c>
      <c r="D1600" s="403">
        <v>58.85</v>
      </c>
    </row>
    <row r="1601" spans="1:4" ht="13.8">
      <c r="A1601" s="402">
        <v>104890</v>
      </c>
      <c r="B1601" s="402" t="s">
        <v>13506</v>
      </c>
      <c r="C1601" s="402" t="s">
        <v>53</v>
      </c>
      <c r="D1601" s="403">
        <v>51.16</v>
      </c>
    </row>
    <row r="1602" spans="1:4" ht="13.8">
      <c r="A1602" s="402">
        <v>104891</v>
      </c>
      <c r="B1602" s="402" t="s">
        <v>13507</v>
      </c>
      <c r="C1602" s="402" t="s">
        <v>53</v>
      </c>
      <c r="D1602" s="403">
        <v>46</v>
      </c>
    </row>
    <row r="1603" spans="1:4" ht="13.8">
      <c r="A1603" s="402">
        <v>104892</v>
      </c>
      <c r="B1603" s="402" t="s">
        <v>13508</v>
      </c>
      <c r="C1603" s="402" t="s">
        <v>53</v>
      </c>
      <c r="D1603" s="403">
        <v>104.43</v>
      </c>
    </row>
    <row r="1604" spans="1:4" ht="13.8">
      <c r="A1604" s="402">
        <v>102989</v>
      </c>
      <c r="B1604" s="402" t="s">
        <v>13509</v>
      </c>
      <c r="C1604" s="402" t="s">
        <v>53</v>
      </c>
      <c r="D1604" s="403">
        <v>53.8</v>
      </c>
    </row>
    <row r="1605" spans="1:4" ht="13.8">
      <c r="A1605" s="402">
        <v>102990</v>
      </c>
      <c r="B1605" s="402" t="s">
        <v>13510</v>
      </c>
      <c r="C1605" s="402" t="s">
        <v>53</v>
      </c>
      <c r="D1605" s="403">
        <v>65.48</v>
      </c>
    </row>
    <row r="1606" spans="1:4" ht="13.8">
      <c r="A1606" s="402">
        <v>102991</v>
      </c>
      <c r="B1606" s="402" t="s">
        <v>13511</v>
      </c>
      <c r="C1606" s="402" t="s">
        <v>53</v>
      </c>
      <c r="D1606" s="403">
        <v>85.04</v>
      </c>
    </row>
    <row r="1607" spans="1:4" ht="13.8">
      <c r="A1607" s="402">
        <v>102992</v>
      </c>
      <c r="B1607" s="402" t="s">
        <v>13512</v>
      </c>
      <c r="C1607" s="402" t="s">
        <v>53</v>
      </c>
      <c r="D1607" s="403">
        <v>128.84</v>
      </c>
    </row>
    <row r="1608" spans="1:4" ht="13.8">
      <c r="A1608" s="402">
        <v>102993</v>
      </c>
      <c r="B1608" s="402" t="s">
        <v>13513</v>
      </c>
      <c r="C1608" s="402" t="s">
        <v>53</v>
      </c>
      <c r="D1608" s="403">
        <v>167.42</v>
      </c>
    </row>
    <row r="1609" spans="1:4" ht="13.8">
      <c r="A1609" s="402">
        <v>102994</v>
      </c>
      <c r="B1609" s="402" t="s">
        <v>13514</v>
      </c>
      <c r="C1609" s="402" t="s">
        <v>53</v>
      </c>
      <c r="D1609" s="403">
        <v>293.94</v>
      </c>
    </row>
    <row r="1610" spans="1:4" ht="13.8">
      <c r="A1610" s="402">
        <v>102995</v>
      </c>
      <c r="B1610" s="402" t="s">
        <v>13515</v>
      </c>
      <c r="C1610" s="402" t="s">
        <v>53</v>
      </c>
      <c r="D1610" s="403">
        <v>54.39</v>
      </c>
    </row>
    <row r="1611" spans="1:4" ht="13.8">
      <c r="A1611" s="402">
        <v>102996</v>
      </c>
      <c r="B1611" s="402" t="s">
        <v>13516</v>
      </c>
      <c r="C1611" s="402" t="s">
        <v>53</v>
      </c>
      <c r="D1611" s="403">
        <v>76.95</v>
      </c>
    </row>
    <row r="1612" spans="1:4" ht="13.8">
      <c r="A1612" s="402">
        <v>102997</v>
      </c>
      <c r="B1612" s="402" t="s">
        <v>13517</v>
      </c>
      <c r="C1612" s="402" t="s">
        <v>53</v>
      </c>
      <c r="D1612" s="403">
        <v>102.83</v>
      </c>
    </row>
    <row r="1613" spans="1:4" ht="13.8">
      <c r="A1613" s="402">
        <v>102998</v>
      </c>
      <c r="B1613" s="402" t="s">
        <v>13518</v>
      </c>
      <c r="C1613" s="402" t="s">
        <v>53</v>
      </c>
      <c r="D1613" s="403">
        <v>98.19</v>
      </c>
    </row>
    <row r="1614" spans="1:4" ht="13.8">
      <c r="A1614" s="402">
        <v>102999</v>
      </c>
      <c r="B1614" s="402" t="s">
        <v>13519</v>
      </c>
      <c r="C1614" s="402" t="s">
        <v>53</v>
      </c>
      <c r="D1614" s="403">
        <v>124.25</v>
      </c>
    </row>
    <row r="1615" spans="1:4" ht="13.8">
      <c r="A1615" s="402">
        <v>103000</v>
      </c>
      <c r="B1615" s="402" t="s">
        <v>13520</v>
      </c>
      <c r="C1615" s="402" t="s">
        <v>53</v>
      </c>
      <c r="D1615" s="403">
        <v>124.76</v>
      </c>
    </row>
    <row r="1616" spans="1:4" ht="13.8">
      <c r="A1616" s="402">
        <v>103001</v>
      </c>
      <c r="B1616" s="402" t="s">
        <v>13521</v>
      </c>
      <c r="C1616" s="402" t="s">
        <v>100</v>
      </c>
      <c r="D1616" s="403">
        <v>168.24</v>
      </c>
    </row>
    <row r="1617" spans="1:4" ht="13.8">
      <c r="A1617" s="402">
        <v>103002</v>
      </c>
      <c r="B1617" s="402" t="s">
        <v>13522</v>
      </c>
      <c r="C1617" s="402" t="s">
        <v>100</v>
      </c>
      <c r="D1617" s="403">
        <v>207.93</v>
      </c>
    </row>
    <row r="1618" spans="1:4" ht="13.8">
      <c r="A1618" s="402">
        <v>103003</v>
      </c>
      <c r="B1618" s="402" t="s">
        <v>13523</v>
      </c>
      <c r="C1618" s="402" t="s">
        <v>100</v>
      </c>
      <c r="D1618" s="403">
        <v>287.43</v>
      </c>
    </row>
    <row r="1619" spans="1:4" ht="13.8">
      <c r="A1619" s="402">
        <v>103005</v>
      </c>
      <c r="B1619" s="402" t="s">
        <v>13524</v>
      </c>
      <c r="C1619" s="402" t="s">
        <v>100</v>
      </c>
      <c r="D1619" s="403">
        <v>525.86</v>
      </c>
    </row>
    <row r="1620" spans="1:4" ht="13.8">
      <c r="A1620" s="402">
        <v>103006</v>
      </c>
      <c r="B1620" s="402" t="s">
        <v>13525</v>
      </c>
      <c r="C1620" s="402" t="s">
        <v>100</v>
      </c>
      <c r="D1620" s="403">
        <v>734.29</v>
      </c>
    </row>
    <row r="1621" spans="1:4" ht="13.8">
      <c r="A1621" s="402">
        <v>103007</v>
      </c>
      <c r="B1621" s="402" t="s">
        <v>13526</v>
      </c>
      <c r="C1621" s="402" t="s">
        <v>100</v>
      </c>
      <c r="D1621" s="403">
        <v>963.55</v>
      </c>
    </row>
    <row r="1622" spans="1:4" ht="13.8">
      <c r="A1622" s="402">
        <v>97933</v>
      </c>
      <c r="B1622" s="402" t="s">
        <v>13527</v>
      </c>
      <c r="C1622" s="402" t="s">
        <v>100</v>
      </c>
      <c r="D1622" s="403">
        <v>1108.06</v>
      </c>
    </row>
    <row r="1623" spans="1:4" ht="13.8">
      <c r="A1623" s="402">
        <v>97934</v>
      </c>
      <c r="B1623" s="402" t="s">
        <v>13528</v>
      </c>
      <c r="C1623" s="402" t="s">
        <v>100</v>
      </c>
      <c r="D1623" s="403">
        <v>2349.63</v>
      </c>
    </row>
    <row r="1624" spans="1:4" ht="13.8">
      <c r="A1624" s="402">
        <v>97935</v>
      </c>
      <c r="B1624" s="402" t="s">
        <v>13529</v>
      </c>
      <c r="C1624" s="402" t="s">
        <v>100</v>
      </c>
      <c r="D1624" s="403">
        <v>915.16</v>
      </c>
    </row>
    <row r="1625" spans="1:4" ht="13.8">
      <c r="A1625" s="402">
        <v>97936</v>
      </c>
      <c r="B1625" s="402" t="s">
        <v>13530</v>
      </c>
      <c r="C1625" s="402" t="s">
        <v>100</v>
      </c>
      <c r="D1625" s="403">
        <v>1992.03</v>
      </c>
    </row>
    <row r="1626" spans="1:4" ht="13.8">
      <c r="A1626" s="402">
        <v>97947</v>
      </c>
      <c r="B1626" s="402" t="s">
        <v>13531</v>
      </c>
      <c r="C1626" s="402" t="s">
        <v>100</v>
      </c>
      <c r="D1626" s="403">
        <v>1818.26</v>
      </c>
    </row>
    <row r="1627" spans="1:4" ht="13.8">
      <c r="A1627" s="402">
        <v>97948</v>
      </c>
      <c r="B1627" s="402" t="s">
        <v>13532</v>
      </c>
      <c r="C1627" s="402" t="s">
        <v>100</v>
      </c>
      <c r="D1627" s="403">
        <v>3345.4</v>
      </c>
    </row>
    <row r="1628" spans="1:4" ht="13.8">
      <c r="A1628" s="402">
        <v>97949</v>
      </c>
      <c r="B1628" s="402" t="s">
        <v>13533</v>
      </c>
      <c r="C1628" s="402" t="s">
        <v>100</v>
      </c>
      <c r="D1628" s="403">
        <v>1827.44</v>
      </c>
    </row>
    <row r="1629" spans="1:4" ht="13.8">
      <c r="A1629" s="402">
        <v>97950</v>
      </c>
      <c r="B1629" s="402" t="s">
        <v>13534</v>
      </c>
      <c r="C1629" s="402" t="s">
        <v>100</v>
      </c>
      <c r="D1629" s="403">
        <v>3211.95</v>
      </c>
    </row>
    <row r="1630" spans="1:4" ht="13.8">
      <c r="A1630" s="402">
        <v>97951</v>
      </c>
      <c r="B1630" s="402" t="s">
        <v>13535</v>
      </c>
      <c r="C1630" s="402" t="s">
        <v>100</v>
      </c>
      <c r="D1630" s="403">
        <v>2933.93</v>
      </c>
    </row>
    <row r="1631" spans="1:4" ht="13.8">
      <c r="A1631" s="402">
        <v>97952</v>
      </c>
      <c r="B1631" s="402" t="s">
        <v>13536</v>
      </c>
      <c r="C1631" s="402" t="s">
        <v>100</v>
      </c>
      <c r="D1631" s="403">
        <v>5070.1400000000003</v>
      </c>
    </row>
    <row r="1632" spans="1:4" ht="13.8">
      <c r="A1632" s="402">
        <v>97953</v>
      </c>
      <c r="B1632" s="402" t="s">
        <v>13537</v>
      </c>
      <c r="C1632" s="402" t="s">
        <v>100</v>
      </c>
      <c r="D1632" s="403">
        <v>1404.78</v>
      </c>
    </row>
    <row r="1633" spans="1:4" ht="13.8">
      <c r="A1633" s="402">
        <v>97955</v>
      </c>
      <c r="B1633" s="402" t="s">
        <v>13538</v>
      </c>
      <c r="C1633" s="402" t="s">
        <v>100</v>
      </c>
      <c r="D1633" s="403">
        <v>3036.23</v>
      </c>
    </row>
    <row r="1634" spans="1:4" ht="13.8">
      <c r="A1634" s="402">
        <v>97956</v>
      </c>
      <c r="B1634" s="402" t="s">
        <v>13539</v>
      </c>
      <c r="C1634" s="402" t="s">
        <v>100</v>
      </c>
      <c r="D1634" s="403">
        <v>1509.44</v>
      </c>
    </row>
    <row r="1635" spans="1:4" ht="13.8">
      <c r="A1635" s="402">
        <v>97957</v>
      </c>
      <c r="B1635" s="402" t="s">
        <v>13540</v>
      </c>
      <c r="C1635" s="402" t="s">
        <v>100</v>
      </c>
      <c r="D1635" s="403">
        <v>2693.9</v>
      </c>
    </row>
    <row r="1636" spans="1:4" ht="13.8">
      <c r="A1636" s="402">
        <v>97961</v>
      </c>
      <c r="B1636" s="402" t="s">
        <v>13541</v>
      </c>
      <c r="C1636" s="402" t="s">
        <v>100</v>
      </c>
      <c r="D1636" s="403">
        <v>2457.94</v>
      </c>
    </row>
    <row r="1637" spans="1:4" ht="13.8">
      <c r="A1637" s="402">
        <v>97973</v>
      </c>
      <c r="B1637" s="402" t="s">
        <v>13542</v>
      </c>
      <c r="C1637" s="402" t="s">
        <v>100</v>
      </c>
      <c r="D1637" s="403">
        <v>4591.33</v>
      </c>
    </row>
    <row r="1638" spans="1:4" ht="13.8">
      <c r="A1638" s="402">
        <v>97974</v>
      </c>
      <c r="B1638" s="402" t="s">
        <v>13543</v>
      </c>
      <c r="C1638" s="402" t="s">
        <v>100</v>
      </c>
      <c r="D1638" s="403">
        <v>491.77</v>
      </c>
    </row>
    <row r="1639" spans="1:4" ht="13.8">
      <c r="A1639" s="402">
        <v>97975</v>
      </c>
      <c r="B1639" s="402" t="s">
        <v>13544</v>
      </c>
      <c r="C1639" s="402" t="s">
        <v>100</v>
      </c>
      <c r="D1639" s="403">
        <v>642.94000000000005</v>
      </c>
    </row>
    <row r="1640" spans="1:4" ht="13.8">
      <c r="A1640" s="402">
        <v>97976</v>
      </c>
      <c r="B1640" s="402" t="s">
        <v>13545</v>
      </c>
      <c r="C1640" s="402" t="s">
        <v>100</v>
      </c>
      <c r="D1640" s="403">
        <v>1132.1199999999999</v>
      </c>
    </row>
    <row r="1641" spans="1:4" ht="13.8">
      <c r="A1641" s="402">
        <v>97977</v>
      </c>
      <c r="B1641" s="402" t="s">
        <v>13546</v>
      </c>
      <c r="C1641" s="402" t="s">
        <v>100</v>
      </c>
      <c r="D1641" s="403">
        <v>1619.34</v>
      </c>
    </row>
    <row r="1642" spans="1:4" ht="13.8">
      <c r="A1642" s="402">
        <v>97978</v>
      </c>
      <c r="B1642" s="402" t="s">
        <v>13547</v>
      </c>
      <c r="C1642" s="402" t="s">
        <v>100</v>
      </c>
      <c r="D1642" s="403">
        <v>975.79</v>
      </c>
    </row>
    <row r="1643" spans="1:4" ht="13.8">
      <c r="A1643" s="402">
        <v>97980</v>
      </c>
      <c r="B1643" s="402" t="s">
        <v>13548</v>
      </c>
      <c r="C1643" s="402" t="s">
        <v>100</v>
      </c>
      <c r="D1643" s="403">
        <v>2073.89</v>
      </c>
    </row>
    <row r="1644" spans="1:4" ht="13.8">
      <c r="A1644" s="402">
        <v>97981</v>
      </c>
      <c r="B1644" s="402" t="s">
        <v>13549</v>
      </c>
      <c r="C1644" s="402" t="s">
        <v>53</v>
      </c>
      <c r="D1644" s="403">
        <v>1199.53</v>
      </c>
    </row>
    <row r="1645" spans="1:4" ht="13.8">
      <c r="A1645" s="402">
        <v>97983</v>
      </c>
      <c r="B1645" s="402" t="s">
        <v>13550</v>
      </c>
      <c r="C1645" s="402" t="s">
        <v>53</v>
      </c>
      <c r="D1645" s="403">
        <v>532.61</v>
      </c>
    </row>
    <row r="1646" spans="1:4" ht="13.8">
      <c r="A1646" s="402">
        <v>97985</v>
      </c>
      <c r="B1646" s="402" t="s">
        <v>13551</v>
      </c>
      <c r="C1646" s="402" t="s">
        <v>53</v>
      </c>
      <c r="D1646" s="403">
        <v>1445.25</v>
      </c>
    </row>
    <row r="1647" spans="1:4" ht="13.8">
      <c r="A1647" s="402">
        <v>97987</v>
      </c>
      <c r="B1647" s="402" t="s">
        <v>13552</v>
      </c>
      <c r="C1647" s="402" t="s">
        <v>53</v>
      </c>
      <c r="D1647" s="403">
        <v>708.73</v>
      </c>
    </row>
    <row r="1648" spans="1:4" ht="13.8">
      <c r="A1648" s="402">
        <v>97988</v>
      </c>
      <c r="B1648" s="402" t="s">
        <v>13553</v>
      </c>
      <c r="C1648" s="402" t="s">
        <v>100</v>
      </c>
      <c r="D1648" s="403">
        <v>3035.97</v>
      </c>
    </row>
    <row r="1649" spans="1:4" ht="13.8">
      <c r="A1649" s="402">
        <v>97989</v>
      </c>
      <c r="B1649" s="402" t="s">
        <v>13554</v>
      </c>
      <c r="C1649" s="402" t="s">
        <v>53</v>
      </c>
      <c r="D1649" s="403">
        <v>1690.91</v>
      </c>
    </row>
    <row r="1650" spans="1:4" ht="13.8">
      <c r="A1650" s="402">
        <v>97991</v>
      </c>
      <c r="B1650" s="402" t="s">
        <v>13555</v>
      </c>
      <c r="C1650" s="402" t="s">
        <v>53</v>
      </c>
      <c r="D1650" s="403">
        <v>971.45</v>
      </c>
    </row>
    <row r="1651" spans="1:4" ht="13.8">
      <c r="A1651" s="402">
        <v>97992</v>
      </c>
      <c r="B1651" s="402" t="s">
        <v>13556</v>
      </c>
      <c r="C1651" s="402" t="s">
        <v>100</v>
      </c>
      <c r="D1651" s="403">
        <v>3887.79</v>
      </c>
    </row>
    <row r="1652" spans="1:4" ht="13.8">
      <c r="A1652" s="402">
        <v>97993</v>
      </c>
      <c r="B1652" s="402" t="s">
        <v>13557</v>
      </c>
      <c r="C1652" s="402" t="s">
        <v>53</v>
      </c>
      <c r="D1652" s="403">
        <v>2059.5300000000002</v>
      </c>
    </row>
    <row r="1653" spans="1:4" ht="13.8">
      <c r="A1653" s="402">
        <v>97994</v>
      </c>
      <c r="B1653" s="402" t="s">
        <v>13558</v>
      </c>
      <c r="C1653" s="402" t="s">
        <v>100</v>
      </c>
      <c r="D1653" s="403">
        <v>2621.0100000000002</v>
      </c>
    </row>
    <row r="1654" spans="1:4" ht="13.8">
      <c r="A1654" s="402">
        <v>97995</v>
      </c>
      <c r="B1654" s="402" t="s">
        <v>13559</v>
      </c>
      <c r="C1654" s="402" t="s">
        <v>53</v>
      </c>
      <c r="D1654" s="403">
        <v>1330.42</v>
      </c>
    </row>
    <row r="1655" spans="1:4" ht="13.8">
      <c r="A1655" s="402">
        <v>97996</v>
      </c>
      <c r="B1655" s="402" t="s">
        <v>13560</v>
      </c>
      <c r="C1655" s="402" t="s">
        <v>100</v>
      </c>
      <c r="D1655" s="403">
        <v>3317.15</v>
      </c>
    </row>
    <row r="1656" spans="1:4" ht="13.8">
      <c r="A1656" s="402">
        <v>97997</v>
      </c>
      <c r="B1656" s="402" t="s">
        <v>13561</v>
      </c>
      <c r="C1656" s="402" t="s">
        <v>53</v>
      </c>
      <c r="D1656" s="403">
        <v>1590.31</v>
      </c>
    </row>
    <row r="1657" spans="1:4" ht="13.8">
      <c r="A1657" s="402">
        <v>97999</v>
      </c>
      <c r="B1657" s="402" t="s">
        <v>13562</v>
      </c>
      <c r="C1657" s="402" t="s">
        <v>53</v>
      </c>
      <c r="D1657" s="403">
        <v>1850.28</v>
      </c>
    </row>
    <row r="1658" spans="1:4" ht="13.8">
      <c r="A1658" s="402">
        <v>98001</v>
      </c>
      <c r="B1658" s="402" t="s">
        <v>13563</v>
      </c>
      <c r="C1658" s="402" t="s">
        <v>53</v>
      </c>
      <c r="D1658" s="403">
        <v>2110.1799999999998</v>
      </c>
    </row>
    <row r="1659" spans="1:4" ht="13.8">
      <c r="A1659" s="402">
        <v>98002</v>
      </c>
      <c r="B1659" s="402" t="s">
        <v>13564</v>
      </c>
      <c r="C1659" s="402" t="s">
        <v>100</v>
      </c>
      <c r="D1659" s="403">
        <v>5438.23</v>
      </c>
    </row>
    <row r="1660" spans="1:4" ht="13.8">
      <c r="A1660" s="402">
        <v>98003</v>
      </c>
      <c r="B1660" s="402" t="s">
        <v>13565</v>
      </c>
      <c r="C1660" s="402" t="s">
        <v>53</v>
      </c>
      <c r="D1660" s="403">
        <v>2370.13</v>
      </c>
    </row>
    <row r="1661" spans="1:4" ht="13.8">
      <c r="A1661" s="402">
        <v>98005</v>
      </c>
      <c r="B1661" s="402" t="s">
        <v>13566</v>
      </c>
      <c r="C1661" s="402" t="s">
        <v>53</v>
      </c>
      <c r="D1661" s="403">
        <v>2630.09</v>
      </c>
    </row>
    <row r="1662" spans="1:4" ht="13.8">
      <c r="A1662" s="402">
        <v>98006</v>
      </c>
      <c r="B1662" s="402" t="s">
        <v>13567</v>
      </c>
      <c r="C1662" s="402" t="s">
        <v>100</v>
      </c>
      <c r="D1662" s="403">
        <v>6838.73</v>
      </c>
    </row>
    <row r="1663" spans="1:4" ht="13.8">
      <c r="A1663" s="402">
        <v>98007</v>
      </c>
      <c r="B1663" s="402" t="s">
        <v>13568</v>
      </c>
      <c r="C1663" s="402" t="s">
        <v>53</v>
      </c>
      <c r="D1663" s="403">
        <v>2889.98</v>
      </c>
    </row>
    <row r="1664" spans="1:4" ht="13.8">
      <c r="A1664" s="402">
        <v>98008</v>
      </c>
      <c r="B1664" s="402" t="s">
        <v>13569</v>
      </c>
      <c r="C1664" s="402" t="s">
        <v>100</v>
      </c>
      <c r="D1664" s="403">
        <v>4109.17</v>
      </c>
    </row>
    <row r="1665" spans="1:4" ht="13.8">
      <c r="A1665" s="402">
        <v>98009</v>
      </c>
      <c r="B1665" s="402" t="s">
        <v>13570</v>
      </c>
      <c r="C1665" s="402" t="s">
        <v>53</v>
      </c>
      <c r="D1665" s="403">
        <v>1850.28</v>
      </c>
    </row>
    <row r="1666" spans="1:4" ht="13.8">
      <c r="A1666" s="402">
        <v>98010</v>
      </c>
      <c r="B1666" s="402" t="s">
        <v>13571</v>
      </c>
      <c r="C1666" s="402" t="s">
        <v>100</v>
      </c>
      <c r="D1666" s="403">
        <v>5014.7</v>
      </c>
    </row>
    <row r="1667" spans="1:4" ht="13.8">
      <c r="A1667" s="402">
        <v>98011</v>
      </c>
      <c r="B1667" s="402" t="s">
        <v>13572</v>
      </c>
      <c r="C1667" s="402" t="s">
        <v>53</v>
      </c>
      <c r="D1667" s="403">
        <v>2110.1799999999998</v>
      </c>
    </row>
    <row r="1668" spans="1:4" ht="13.8">
      <c r="A1668" s="402">
        <v>98012</v>
      </c>
      <c r="B1668" s="402" t="s">
        <v>13573</v>
      </c>
      <c r="C1668" s="402" t="s">
        <v>100</v>
      </c>
      <c r="D1668" s="403">
        <v>5894.19</v>
      </c>
    </row>
    <row r="1669" spans="1:4" ht="13.8">
      <c r="A1669" s="402">
        <v>98013</v>
      </c>
      <c r="B1669" s="402" t="s">
        <v>13574</v>
      </c>
      <c r="C1669" s="402" t="s">
        <v>53</v>
      </c>
      <c r="D1669" s="403">
        <v>2370.13</v>
      </c>
    </row>
    <row r="1670" spans="1:4" ht="13.8">
      <c r="A1670" s="402">
        <v>98014</v>
      </c>
      <c r="B1670" s="402" t="s">
        <v>13575</v>
      </c>
      <c r="C1670" s="402" t="s">
        <v>100</v>
      </c>
      <c r="D1670" s="403">
        <v>6773.62</v>
      </c>
    </row>
    <row r="1671" spans="1:4" ht="13.8">
      <c r="A1671" s="402">
        <v>98015</v>
      </c>
      <c r="B1671" s="402" t="s">
        <v>13576</v>
      </c>
      <c r="C1671" s="402" t="s">
        <v>53</v>
      </c>
      <c r="D1671" s="403">
        <v>2630.09</v>
      </c>
    </row>
    <row r="1672" spans="1:4" ht="13.8">
      <c r="A1672" s="402">
        <v>98016</v>
      </c>
      <c r="B1672" s="402" t="s">
        <v>13577</v>
      </c>
      <c r="C1672" s="402" t="s">
        <v>100</v>
      </c>
      <c r="D1672" s="403">
        <v>7653.19</v>
      </c>
    </row>
    <row r="1673" spans="1:4" ht="13.8">
      <c r="A1673" s="402">
        <v>98017</v>
      </c>
      <c r="B1673" s="402" t="s">
        <v>13578</v>
      </c>
      <c r="C1673" s="402" t="s">
        <v>53</v>
      </c>
      <c r="D1673" s="403">
        <v>2889.98</v>
      </c>
    </row>
    <row r="1674" spans="1:4" ht="13.8">
      <c r="A1674" s="402">
        <v>98018</v>
      </c>
      <c r="B1674" s="402" t="s">
        <v>13579</v>
      </c>
      <c r="C1674" s="402" t="s">
        <v>100</v>
      </c>
      <c r="D1674" s="403">
        <v>8532.67</v>
      </c>
    </row>
    <row r="1675" spans="1:4" ht="13.8">
      <c r="A1675" s="402">
        <v>98019</v>
      </c>
      <c r="B1675" s="402" t="s">
        <v>13580</v>
      </c>
      <c r="C1675" s="402" t="s">
        <v>53</v>
      </c>
      <c r="D1675" s="403">
        <v>3173.65</v>
      </c>
    </row>
    <row r="1676" spans="1:4" ht="13.8">
      <c r="A1676" s="402">
        <v>98020</v>
      </c>
      <c r="B1676" s="402" t="s">
        <v>13581</v>
      </c>
      <c r="C1676" s="402" t="s">
        <v>100</v>
      </c>
      <c r="D1676" s="403">
        <v>6063.8</v>
      </c>
    </row>
    <row r="1677" spans="1:4" ht="13.8">
      <c r="A1677" s="402">
        <v>98021</v>
      </c>
      <c r="B1677" s="402" t="s">
        <v>13582</v>
      </c>
      <c r="C1677" s="402" t="s">
        <v>53</v>
      </c>
      <c r="D1677" s="403">
        <v>2393.9</v>
      </c>
    </row>
    <row r="1678" spans="1:4" ht="13.8">
      <c r="A1678" s="402">
        <v>98022</v>
      </c>
      <c r="B1678" s="402" t="s">
        <v>13583</v>
      </c>
      <c r="C1678" s="402" t="s">
        <v>100</v>
      </c>
      <c r="D1678" s="403">
        <v>7109.72</v>
      </c>
    </row>
    <row r="1679" spans="1:4" ht="13.8">
      <c r="A1679" s="402">
        <v>98023</v>
      </c>
      <c r="B1679" s="402" t="s">
        <v>13584</v>
      </c>
      <c r="C1679" s="402" t="s">
        <v>53</v>
      </c>
      <c r="D1679" s="403">
        <v>2653.79</v>
      </c>
    </row>
    <row r="1680" spans="1:4" ht="13.8">
      <c r="A1680" s="402">
        <v>98024</v>
      </c>
      <c r="B1680" s="402" t="s">
        <v>13585</v>
      </c>
      <c r="C1680" s="402" t="s">
        <v>100</v>
      </c>
      <c r="D1680" s="403">
        <v>8213.17</v>
      </c>
    </row>
    <row r="1681" spans="1:4" ht="13.8">
      <c r="A1681" s="402">
        <v>98025</v>
      </c>
      <c r="B1681" s="402" t="s">
        <v>13586</v>
      </c>
      <c r="C1681" s="402" t="s">
        <v>53</v>
      </c>
      <c r="D1681" s="403">
        <v>2913.76</v>
      </c>
    </row>
    <row r="1682" spans="1:4" ht="13.8">
      <c r="A1682" s="402">
        <v>98026</v>
      </c>
      <c r="B1682" s="402" t="s">
        <v>13587</v>
      </c>
      <c r="C1682" s="402" t="s">
        <v>100</v>
      </c>
      <c r="D1682" s="403">
        <v>9266.41</v>
      </c>
    </row>
    <row r="1683" spans="1:4" ht="13.8">
      <c r="A1683" s="402">
        <v>98027</v>
      </c>
      <c r="B1683" s="402" t="s">
        <v>13588</v>
      </c>
      <c r="C1683" s="402" t="s">
        <v>53</v>
      </c>
      <c r="D1683" s="403">
        <v>3173.65</v>
      </c>
    </row>
    <row r="1684" spans="1:4" ht="13.8">
      <c r="A1684" s="402">
        <v>98028</v>
      </c>
      <c r="B1684" s="402" t="s">
        <v>13589</v>
      </c>
      <c r="C1684" s="402" t="s">
        <v>100</v>
      </c>
      <c r="D1684" s="403">
        <v>10319.65</v>
      </c>
    </row>
    <row r="1685" spans="1:4" ht="13.8">
      <c r="A1685" s="402">
        <v>98029</v>
      </c>
      <c r="B1685" s="402" t="s">
        <v>13590</v>
      </c>
      <c r="C1685" s="402" t="s">
        <v>53</v>
      </c>
      <c r="D1685" s="403">
        <v>3438.48</v>
      </c>
    </row>
    <row r="1686" spans="1:4" ht="13.8">
      <c r="A1686" s="402">
        <v>98030</v>
      </c>
      <c r="B1686" s="402" t="s">
        <v>13591</v>
      </c>
      <c r="C1686" s="402" t="s">
        <v>100</v>
      </c>
      <c r="D1686" s="403">
        <v>8414.7900000000009</v>
      </c>
    </row>
    <row r="1687" spans="1:4" ht="13.8">
      <c r="A1687" s="402">
        <v>98031</v>
      </c>
      <c r="B1687" s="402" t="s">
        <v>13592</v>
      </c>
      <c r="C1687" s="402" t="s">
        <v>53</v>
      </c>
      <c r="D1687" s="403">
        <v>2918.71</v>
      </c>
    </row>
    <row r="1688" spans="1:4" ht="13.8">
      <c r="A1688" s="402">
        <v>98032</v>
      </c>
      <c r="B1688" s="402" t="s">
        <v>13593</v>
      </c>
      <c r="C1688" s="402" t="s">
        <v>100</v>
      </c>
      <c r="D1688" s="403">
        <v>9686.52</v>
      </c>
    </row>
    <row r="1689" spans="1:4" ht="13.8">
      <c r="A1689" s="402">
        <v>98033</v>
      </c>
      <c r="B1689" s="402" t="s">
        <v>13594</v>
      </c>
      <c r="C1689" s="402" t="s">
        <v>53</v>
      </c>
      <c r="D1689" s="403">
        <v>3178.61</v>
      </c>
    </row>
    <row r="1690" spans="1:4" ht="13.8">
      <c r="A1690" s="402">
        <v>98034</v>
      </c>
      <c r="B1690" s="402" t="s">
        <v>13595</v>
      </c>
      <c r="C1690" s="402" t="s">
        <v>100</v>
      </c>
      <c r="D1690" s="403">
        <v>10958.24</v>
      </c>
    </row>
    <row r="1691" spans="1:4" ht="13.8">
      <c r="A1691" s="402">
        <v>98035</v>
      </c>
      <c r="B1691" s="402" t="s">
        <v>13596</v>
      </c>
      <c r="C1691" s="402" t="s">
        <v>53</v>
      </c>
      <c r="D1691" s="403">
        <v>3438.48</v>
      </c>
    </row>
    <row r="1692" spans="1:4" ht="13.8">
      <c r="A1692" s="402">
        <v>98036</v>
      </c>
      <c r="B1692" s="402" t="s">
        <v>13597</v>
      </c>
      <c r="C1692" s="402" t="s">
        <v>100</v>
      </c>
      <c r="D1692" s="403">
        <v>12229.95</v>
      </c>
    </row>
    <row r="1693" spans="1:4" ht="13.8">
      <c r="A1693" s="402">
        <v>98037</v>
      </c>
      <c r="B1693" s="402" t="s">
        <v>13598</v>
      </c>
      <c r="C1693" s="402" t="s">
        <v>53</v>
      </c>
      <c r="D1693" s="403">
        <v>3703.32</v>
      </c>
    </row>
    <row r="1694" spans="1:4" ht="13.8">
      <c r="A1694" s="402">
        <v>98038</v>
      </c>
      <c r="B1694" s="402" t="s">
        <v>13599</v>
      </c>
      <c r="C1694" s="402" t="s">
        <v>100</v>
      </c>
      <c r="D1694" s="403">
        <v>11193.94</v>
      </c>
    </row>
    <row r="1695" spans="1:4" ht="13.8">
      <c r="A1695" s="402">
        <v>98039</v>
      </c>
      <c r="B1695" s="402" t="s">
        <v>13600</v>
      </c>
      <c r="C1695" s="402" t="s">
        <v>53</v>
      </c>
      <c r="D1695" s="403">
        <v>3443.42</v>
      </c>
    </row>
    <row r="1696" spans="1:4" ht="13.8">
      <c r="A1696" s="402">
        <v>98040</v>
      </c>
      <c r="B1696" s="402" t="s">
        <v>13601</v>
      </c>
      <c r="C1696" s="402" t="s">
        <v>100</v>
      </c>
      <c r="D1696" s="403">
        <v>12656.32</v>
      </c>
    </row>
    <row r="1697" spans="1:4" ht="13.8">
      <c r="A1697" s="402">
        <v>98041</v>
      </c>
      <c r="B1697" s="402" t="s">
        <v>13602</v>
      </c>
      <c r="C1697" s="402" t="s">
        <v>53</v>
      </c>
      <c r="D1697" s="403">
        <v>3703.32</v>
      </c>
    </row>
    <row r="1698" spans="1:4" ht="13.8">
      <c r="A1698" s="402">
        <v>98042</v>
      </c>
      <c r="B1698" s="402" t="s">
        <v>13603</v>
      </c>
      <c r="C1698" s="402" t="s">
        <v>100</v>
      </c>
      <c r="D1698" s="403">
        <v>14118.73</v>
      </c>
    </row>
    <row r="1699" spans="1:4" ht="13.8">
      <c r="A1699" s="402">
        <v>98043</v>
      </c>
      <c r="B1699" s="402" t="s">
        <v>13604</v>
      </c>
      <c r="C1699" s="402" t="s">
        <v>53</v>
      </c>
      <c r="D1699" s="403">
        <v>3968.26</v>
      </c>
    </row>
    <row r="1700" spans="1:4" ht="13.8">
      <c r="A1700" s="402">
        <v>98044</v>
      </c>
      <c r="B1700" s="402" t="s">
        <v>13605</v>
      </c>
      <c r="C1700" s="402" t="s">
        <v>100</v>
      </c>
      <c r="D1700" s="403">
        <v>14354.55</v>
      </c>
    </row>
    <row r="1701" spans="1:4" ht="13.8">
      <c r="A1701" s="402">
        <v>98045</v>
      </c>
      <c r="B1701" s="402" t="s">
        <v>13606</v>
      </c>
      <c r="C1701" s="402" t="s">
        <v>53</v>
      </c>
      <c r="D1701" s="403">
        <v>3968.26</v>
      </c>
    </row>
    <row r="1702" spans="1:4" ht="13.8">
      <c r="A1702" s="402">
        <v>98046</v>
      </c>
      <c r="B1702" s="402" t="s">
        <v>13607</v>
      </c>
      <c r="C1702" s="402" t="s">
        <v>100</v>
      </c>
      <c r="D1702" s="403">
        <v>16007.4</v>
      </c>
    </row>
    <row r="1703" spans="1:4" ht="13.8">
      <c r="A1703" s="402">
        <v>98047</v>
      </c>
      <c r="B1703" s="402" t="s">
        <v>13608</v>
      </c>
      <c r="C1703" s="402" t="s">
        <v>53</v>
      </c>
      <c r="D1703" s="403">
        <v>4233.1000000000004</v>
      </c>
    </row>
    <row r="1704" spans="1:4" ht="13.8">
      <c r="A1704" s="402">
        <v>98048</v>
      </c>
      <c r="B1704" s="402" t="s">
        <v>13609</v>
      </c>
      <c r="C1704" s="402" t="s">
        <v>100</v>
      </c>
      <c r="D1704" s="403">
        <v>17896.2</v>
      </c>
    </row>
    <row r="1705" spans="1:4" ht="13.8">
      <c r="A1705" s="402">
        <v>98049</v>
      </c>
      <c r="B1705" s="402" t="s">
        <v>13610</v>
      </c>
      <c r="C1705" s="402" t="s">
        <v>53</v>
      </c>
      <c r="D1705" s="403">
        <v>4449.53</v>
      </c>
    </row>
    <row r="1706" spans="1:4" ht="13.8">
      <c r="A1706" s="402">
        <v>98050</v>
      </c>
      <c r="B1706" s="402" t="s">
        <v>13611</v>
      </c>
      <c r="C1706" s="402" t="s">
        <v>53</v>
      </c>
      <c r="D1706" s="403">
        <v>294.73</v>
      </c>
    </row>
    <row r="1707" spans="1:4" ht="13.8">
      <c r="A1707" s="402">
        <v>98051</v>
      </c>
      <c r="B1707" s="402" t="s">
        <v>13612</v>
      </c>
      <c r="C1707" s="402" t="s">
        <v>53</v>
      </c>
      <c r="D1707" s="403">
        <v>958.08</v>
      </c>
    </row>
    <row r="1708" spans="1:4" ht="13.8">
      <c r="A1708" s="402">
        <v>98405</v>
      </c>
      <c r="B1708" s="402" t="s">
        <v>13613</v>
      </c>
      <c r="C1708" s="402" t="s">
        <v>100</v>
      </c>
      <c r="D1708" s="403">
        <v>2555.09</v>
      </c>
    </row>
    <row r="1709" spans="1:4" ht="13.8">
      <c r="A1709" s="402">
        <v>98406</v>
      </c>
      <c r="B1709" s="402" t="s">
        <v>13614</v>
      </c>
      <c r="C1709" s="402" t="s">
        <v>100</v>
      </c>
      <c r="D1709" s="403">
        <v>6138.45</v>
      </c>
    </row>
    <row r="1710" spans="1:4" ht="13.8">
      <c r="A1710" s="402">
        <v>98407</v>
      </c>
      <c r="B1710" s="402" t="s">
        <v>13615</v>
      </c>
      <c r="C1710" s="402" t="s">
        <v>100</v>
      </c>
      <c r="D1710" s="403">
        <v>4013.21</v>
      </c>
    </row>
    <row r="1711" spans="1:4" ht="13.8">
      <c r="A1711" s="402">
        <v>98408</v>
      </c>
      <c r="B1711" s="402" t="s">
        <v>13616</v>
      </c>
      <c r="C1711" s="402" t="s">
        <v>100</v>
      </c>
      <c r="D1711" s="403">
        <v>4709.3500000000004</v>
      </c>
    </row>
    <row r="1712" spans="1:4" ht="13.8">
      <c r="A1712" s="402">
        <v>98409</v>
      </c>
      <c r="B1712" s="402" t="s">
        <v>13617</v>
      </c>
      <c r="C1712" s="402" t="s">
        <v>53</v>
      </c>
      <c r="D1712" s="403">
        <v>403.49</v>
      </c>
    </row>
    <row r="1713" spans="1:4" ht="13.8">
      <c r="A1713" s="402">
        <v>98410</v>
      </c>
      <c r="B1713" s="402" t="s">
        <v>13618</v>
      </c>
      <c r="C1713" s="402" t="s">
        <v>100</v>
      </c>
      <c r="D1713" s="403">
        <v>1251.5</v>
      </c>
    </row>
    <row r="1714" spans="1:4" ht="13.8">
      <c r="A1714" s="402">
        <v>99240</v>
      </c>
      <c r="B1714" s="402" t="s">
        <v>13619</v>
      </c>
      <c r="C1714" s="402" t="s">
        <v>53</v>
      </c>
      <c r="D1714" s="403">
        <v>705.65</v>
      </c>
    </row>
    <row r="1715" spans="1:4" ht="13.8">
      <c r="A1715" s="402">
        <v>99241</v>
      </c>
      <c r="B1715" s="402" t="s">
        <v>13620</v>
      </c>
      <c r="C1715" s="402" t="s">
        <v>53</v>
      </c>
      <c r="D1715" s="403">
        <v>1785.54</v>
      </c>
    </row>
    <row r="1716" spans="1:4" ht="13.8">
      <c r="A1716" s="402">
        <v>99242</v>
      </c>
      <c r="B1716" s="402" t="s">
        <v>13621</v>
      </c>
      <c r="C1716" s="402" t="s">
        <v>100</v>
      </c>
      <c r="D1716" s="403">
        <v>2947.94</v>
      </c>
    </row>
    <row r="1717" spans="1:4" ht="13.8">
      <c r="A1717" s="402">
        <v>99243</v>
      </c>
      <c r="B1717" s="402" t="s">
        <v>13622</v>
      </c>
      <c r="C1717" s="402" t="s">
        <v>53</v>
      </c>
      <c r="D1717" s="403">
        <v>1607.55</v>
      </c>
    </row>
    <row r="1718" spans="1:4" ht="13.8">
      <c r="A1718" s="402">
        <v>99244</v>
      </c>
      <c r="B1718" s="402" t="s">
        <v>13623</v>
      </c>
      <c r="C1718" s="402" t="s">
        <v>100</v>
      </c>
      <c r="D1718" s="403">
        <v>4908.93</v>
      </c>
    </row>
    <row r="1719" spans="1:4" ht="13.8">
      <c r="A1719" s="402">
        <v>99246</v>
      </c>
      <c r="B1719" s="402" t="s">
        <v>13624</v>
      </c>
      <c r="C1719" s="402" t="s">
        <v>53</v>
      </c>
      <c r="D1719" s="403">
        <v>967.24</v>
      </c>
    </row>
    <row r="1720" spans="1:4" ht="13.8">
      <c r="A1720" s="402">
        <v>99247</v>
      </c>
      <c r="B1720" s="402" t="s">
        <v>13625</v>
      </c>
      <c r="C1720" s="402" t="s">
        <v>53</v>
      </c>
      <c r="D1720" s="403">
        <v>2035.93</v>
      </c>
    </row>
    <row r="1721" spans="1:4" ht="13.8">
      <c r="A1721" s="402">
        <v>99248</v>
      </c>
      <c r="B1721" s="402" t="s">
        <v>13626</v>
      </c>
      <c r="C1721" s="402" t="s">
        <v>100</v>
      </c>
      <c r="D1721" s="403">
        <v>3781.56</v>
      </c>
    </row>
    <row r="1722" spans="1:4" ht="13.8">
      <c r="A1722" s="402">
        <v>99249</v>
      </c>
      <c r="B1722" s="402" t="s">
        <v>13627</v>
      </c>
      <c r="C1722" s="402" t="s">
        <v>53</v>
      </c>
      <c r="D1722" s="403">
        <v>1963.19</v>
      </c>
    </row>
    <row r="1723" spans="1:4" ht="13.8">
      <c r="A1723" s="402">
        <v>99252</v>
      </c>
      <c r="B1723" s="402" t="s">
        <v>13628</v>
      </c>
      <c r="C1723" s="402" t="s">
        <v>100</v>
      </c>
      <c r="D1723" s="403">
        <v>2565.88</v>
      </c>
    </row>
    <row r="1724" spans="1:4" ht="13.8">
      <c r="A1724" s="402">
        <v>99254</v>
      </c>
      <c r="B1724" s="402" t="s">
        <v>13629</v>
      </c>
      <c r="C1724" s="402" t="s">
        <v>53</v>
      </c>
      <c r="D1724" s="403">
        <v>1284.72</v>
      </c>
    </row>
    <row r="1725" spans="1:4" ht="13.8">
      <c r="A1725" s="402">
        <v>99256</v>
      </c>
      <c r="B1725" s="402" t="s">
        <v>13630</v>
      </c>
      <c r="C1725" s="402" t="s">
        <v>100</v>
      </c>
      <c r="D1725" s="403">
        <v>5769.36</v>
      </c>
    </row>
    <row r="1726" spans="1:4" ht="13.8">
      <c r="A1726" s="402">
        <v>99259</v>
      </c>
      <c r="B1726" s="402" t="s">
        <v>13631</v>
      </c>
      <c r="C1726" s="402" t="s">
        <v>100</v>
      </c>
      <c r="D1726" s="403">
        <v>3246.8</v>
      </c>
    </row>
    <row r="1727" spans="1:4" ht="13.8">
      <c r="A1727" s="402">
        <v>99261</v>
      </c>
      <c r="B1727" s="402" t="s">
        <v>13632</v>
      </c>
      <c r="C1727" s="402" t="s">
        <v>53</v>
      </c>
      <c r="D1727" s="403">
        <v>1535.09</v>
      </c>
    </row>
    <row r="1728" spans="1:4" ht="13.8">
      <c r="A1728" s="402">
        <v>99263</v>
      </c>
      <c r="B1728" s="402" t="s">
        <v>13633</v>
      </c>
      <c r="C1728" s="402" t="s">
        <v>53</v>
      </c>
      <c r="D1728" s="403">
        <v>2286.36</v>
      </c>
    </row>
    <row r="1729" spans="1:4" ht="13.8">
      <c r="A1729" s="402">
        <v>99265</v>
      </c>
      <c r="B1729" s="402" t="s">
        <v>13634</v>
      </c>
      <c r="C1729" s="402" t="s">
        <v>100</v>
      </c>
      <c r="D1729" s="403">
        <v>3927.66</v>
      </c>
    </row>
    <row r="1730" spans="1:4" ht="13.8">
      <c r="A1730" s="402">
        <v>99266</v>
      </c>
      <c r="B1730" s="402" t="s">
        <v>13635</v>
      </c>
      <c r="C1730" s="402" t="s">
        <v>53</v>
      </c>
      <c r="D1730" s="403">
        <v>1785.54</v>
      </c>
    </row>
    <row r="1731" spans="1:4" ht="13.8">
      <c r="A1731" s="402">
        <v>99267</v>
      </c>
      <c r="B1731" s="402" t="s">
        <v>13636</v>
      </c>
      <c r="C1731" s="402" t="s">
        <v>100</v>
      </c>
      <c r="D1731" s="403">
        <v>4608.57</v>
      </c>
    </row>
    <row r="1732" spans="1:4" ht="13.8">
      <c r="A1732" s="402">
        <v>99268</v>
      </c>
      <c r="B1732" s="402" t="s">
        <v>13637</v>
      </c>
      <c r="C1732" s="402" t="s">
        <v>100</v>
      </c>
      <c r="D1732" s="403">
        <v>487.83</v>
      </c>
    </row>
    <row r="1733" spans="1:4" ht="13.8">
      <c r="A1733" s="402">
        <v>99269</v>
      </c>
      <c r="B1733" s="402" t="s">
        <v>13638</v>
      </c>
      <c r="C1733" s="402" t="s">
        <v>53</v>
      </c>
      <c r="D1733" s="403">
        <v>2035.93</v>
      </c>
    </row>
    <row r="1734" spans="1:4" ht="13.8">
      <c r="A1734" s="402">
        <v>99270</v>
      </c>
      <c r="B1734" s="402" t="s">
        <v>13639</v>
      </c>
      <c r="C1734" s="402" t="s">
        <v>100</v>
      </c>
      <c r="D1734" s="403">
        <v>638.33000000000004</v>
      </c>
    </row>
    <row r="1735" spans="1:4" ht="13.8">
      <c r="A1735" s="402">
        <v>99271</v>
      </c>
      <c r="B1735" s="402" t="s">
        <v>13640</v>
      </c>
      <c r="C1735" s="402" t="s">
        <v>100</v>
      </c>
      <c r="D1735" s="403">
        <v>6629.71</v>
      </c>
    </row>
    <row r="1736" spans="1:4" ht="13.8">
      <c r="A1736" s="402">
        <v>99272</v>
      </c>
      <c r="B1736" s="402" t="s">
        <v>13641</v>
      </c>
      <c r="C1736" s="402" t="s">
        <v>100</v>
      </c>
      <c r="D1736" s="403">
        <v>1092.49</v>
      </c>
    </row>
    <row r="1737" spans="1:4" ht="13.8">
      <c r="A1737" s="402">
        <v>99273</v>
      </c>
      <c r="B1737" s="402" t="s">
        <v>13642</v>
      </c>
      <c r="C1737" s="402" t="s">
        <v>100</v>
      </c>
      <c r="D1737" s="403">
        <v>1549.09</v>
      </c>
    </row>
    <row r="1738" spans="1:4" ht="13.8">
      <c r="A1738" s="402">
        <v>99274</v>
      </c>
      <c r="B1738" s="402" t="s">
        <v>13643</v>
      </c>
      <c r="C1738" s="402" t="s">
        <v>100</v>
      </c>
      <c r="D1738" s="403">
        <v>5322.25</v>
      </c>
    </row>
    <row r="1739" spans="1:4" ht="13.8">
      <c r="A1739" s="402">
        <v>99275</v>
      </c>
      <c r="B1739" s="402" t="s">
        <v>13644</v>
      </c>
      <c r="C1739" s="402" t="s">
        <v>100</v>
      </c>
      <c r="D1739" s="403">
        <v>968.06</v>
      </c>
    </row>
    <row r="1740" spans="1:4" ht="13.8">
      <c r="A1740" s="402">
        <v>99276</v>
      </c>
      <c r="B1740" s="402" t="s">
        <v>13645</v>
      </c>
      <c r="C1740" s="402" t="s">
        <v>53</v>
      </c>
      <c r="D1740" s="403">
        <v>2536.79</v>
      </c>
    </row>
    <row r="1741" spans="1:4" ht="13.8">
      <c r="A1741" s="402">
        <v>99277</v>
      </c>
      <c r="B1741" s="402" t="s">
        <v>13646</v>
      </c>
      <c r="C1741" s="402" t="s">
        <v>53</v>
      </c>
      <c r="D1741" s="403">
        <v>2286.36</v>
      </c>
    </row>
    <row r="1742" spans="1:4" ht="13.8">
      <c r="A1742" s="402">
        <v>99278</v>
      </c>
      <c r="B1742" s="402" t="s">
        <v>13647</v>
      </c>
      <c r="C1742" s="402" t="s">
        <v>53</v>
      </c>
      <c r="D1742" s="403">
        <v>401.62</v>
      </c>
    </row>
    <row r="1743" spans="1:4" ht="13.8">
      <c r="A1743" s="402">
        <v>99279</v>
      </c>
      <c r="B1743" s="402" t="s">
        <v>13648</v>
      </c>
      <c r="C1743" s="402" t="s">
        <v>100</v>
      </c>
      <c r="D1743" s="403">
        <v>6007.25</v>
      </c>
    </row>
    <row r="1744" spans="1:4" ht="13.8">
      <c r="A1744" s="402">
        <v>99280</v>
      </c>
      <c r="B1744" s="402" t="s">
        <v>13649</v>
      </c>
      <c r="C1744" s="402" t="s">
        <v>100</v>
      </c>
      <c r="D1744" s="403">
        <v>2004.46</v>
      </c>
    </row>
    <row r="1745" spans="1:4" ht="13.8">
      <c r="A1745" s="402">
        <v>99281</v>
      </c>
      <c r="B1745" s="402" t="s">
        <v>13650</v>
      </c>
      <c r="C1745" s="402" t="s">
        <v>53</v>
      </c>
      <c r="D1745" s="403">
        <v>2536.79</v>
      </c>
    </row>
    <row r="1746" spans="1:4" ht="13.8">
      <c r="A1746" s="402">
        <v>99282</v>
      </c>
      <c r="B1746" s="402" t="s">
        <v>13651</v>
      </c>
      <c r="C1746" s="402" t="s">
        <v>53</v>
      </c>
      <c r="D1746" s="403">
        <v>2812.43</v>
      </c>
    </row>
    <row r="1747" spans="1:4" ht="13.8">
      <c r="A1747" s="402">
        <v>99283</v>
      </c>
      <c r="B1747" s="402" t="s">
        <v>13652</v>
      </c>
      <c r="C1747" s="402" t="s">
        <v>53</v>
      </c>
      <c r="D1747" s="403">
        <v>1133.44</v>
      </c>
    </row>
    <row r="1748" spans="1:4" ht="13.8">
      <c r="A1748" s="402">
        <v>99284</v>
      </c>
      <c r="B1748" s="402" t="s">
        <v>13653</v>
      </c>
      <c r="C1748" s="402" t="s">
        <v>100</v>
      </c>
      <c r="D1748" s="403">
        <v>7490.21</v>
      </c>
    </row>
    <row r="1749" spans="1:4" ht="13.8">
      <c r="A1749" s="402">
        <v>99285</v>
      </c>
      <c r="B1749" s="402" t="s">
        <v>13654</v>
      </c>
      <c r="C1749" s="402" t="s">
        <v>100</v>
      </c>
      <c r="D1749" s="403">
        <v>1304.9000000000001</v>
      </c>
    </row>
    <row r="1750" spans="1:4" ht="13.8">
      <c r="A1750" s="402">
        <v>99286</v>
      </c>
      <c r="B1750" s="402" t="s">
        <v>13655</v>
      </c>
      <c r="C1750" s="402" t="s">
        <v>100</v>
      </c>
      <c r="D1750" s="403">
        <v>6692.33</v>
      </c>
    </row>
    <row r="1751" spans="1:4" ht="13.8">
      <c r="A1751" s="402">
        <v>99287</v>
      </c>
      <c r="B1751" s="402" t="s">
        <v>13656</v>
      </c>
      <c r="C1751" s="402" t="s">
        <v>100</v>
      </c>
      <c r="D1751" s="403">
        <v>9479.08</v>
      </c>
    </row>
    <row r="1752" spans="1:4" ht="13.8">
      <c r="A1752" s="402">
        <v>99288</v>
      </c>
      <c r="B1752" s="402" t="s">
        <v>13657</v>
      </c>
      <c r="C1752" s="402" t="s">
        <v>53</v>
      </c>
      <c r="D1752" s="403">
        <v>530.15</v>
      </c>
    </row>
    <row r="1753" spans="1:4" ht="13.8">
      <c r="A1753" s="402">
        <v>99289</v>
      </c>
      <c r="B1753" s="402" t="s">
        <v>13658</v>
      </c>
      <c r="C1753" s="402" t="s">
        <v>53</v>
      </c>
      <c r="D1753" s="403">
        <v>2787.17</v>
      </c>
    </row>
    <row r="1754" spans="1:4" ht="13.8">
      <c r="A1754" s="402">
        <v>99290</v>
      </c>
      <c r="B1754" s="402" t="s">
        <v>13659</v>
      </c>
      <c r="C1754" s="402" t="s">
        <v>100</v>
      </c>
      <c r="D1754" s="403">
        <v>4022.49</v>
      </c>
    </row>
    <row r="1755" spans="1:4" ht="13.8">
      <c r="A1755" s="402">
        <v>99291</v>
      </c>
      <c r="B1755" s="402" t="s">
        <v>13660</v>
      </c>
      <c r="C1755" s="402" t="s">
        <v>53</v>
      </c>
      <c r="D1755" s="403">
        <v>2787.17</v>
      </c>
    </row>
    <row r="1756" spans="1:4" ht="13.8">
      <c r="A1756" s="402">
        <v>99292</v>
      </c>
      <c r="B1756" s="402" t="s">
        <v>13661</v>
      </c>
      <c r="C1756" s="402" t="s">
        <v>100</v>
      </c>
      <c r="D1756" s="403">
        <v>2475.9299999999998</v>
      </c>
    </row>
    <row r="1757" spans="1:4" ht="13.8">
      <c r="A1757" s="402">
        <v>99293</v>
      </c>
      <c r="B1757" s="402" t="s">
        <v>13662</v>
      </c>
      <c r="C1757" s="402" t="s">
        <v>53</v>
      </c>
      <c r="D1757" s="403">
        <v>1370.52</v>
      </c>
    </row>
    <row r="1758" spans="1:4" ht="13.8">
      <c r="A1758" s="402">
        <v>99294</v>
      </c>
      <c r="B1758" s="402" t="s">
        <v>13663</v>
      </c>
      <c r="C1758" s="402" t="s">
        <v>100</v>
      </c>
      <c r="D1758" s="403">
        <v>8350.6200000000008</v>
      </c>
    </row>
    <row r="1759" spans="1:4" ht="13.8">
      <c r="A1759" s="402">
        <v>99296</v>
      </c>
      <c r="B1759" s="402" t="s">
        <v>13664</v>
      </c>
      <c r="C1759" s="402" t="s">
        <v>53</v>
      </c>
      <c r="D1759" s="403">
        <v>3062.82</v>
      </c>
    </row>
    <row r="1760" spans="1:4" ht="13.8">
      <c r="A1760" s="402">
        <v>99297</v>
      </c>
      <c r="B1760" s="402" t="s">
        <v>13665</v>
      </c>
      <c r="C1760" s="402" t="s">
        <v>53</v>
      </c>
      <c r="D1760" s="403">
        <v>3058.46</v>
      </c>
    </row>
    <row r="1761" spans="1:4" ht="13.8">
      <c r="A1761" s="402">
        <v>99298</v>
      </c>
      <c r="B1761" s="402" t="s">
        <v>13666</v>
      </c>
      <c r="C1761" s="402" t="s">
        <v>100</v>
      </c>
      <c r="D1761" s="403">
        <v>10722.93</v>
      </c>
    </row>
    <row r="1762" spans="1:4" ht="13.8">
      <c r="A1762" s="402">
        <v>99299</v>
      </c>
      <c r="B1762" s="402" t="s">
        <v>13667</v>
      </c>
      <c r="C1762" s="402" t="s">
        <v>53</v>
      </c>
      <c r="D1762" s="403">
        <v>3313.16</v>
      </c>
    </row>
    <row r="1763" spans="1:4" ht="13.8">
      <c r="A1763" s="402">
        <v>99300</v>
      </c>
      <c r="B1763" s="402" t="s">
        <v>13668</v>
      </c>
      <c r="C1763" s="402" t="s">
        <v>100</v>
      </c>
      <c r="D1763" s="403">
        <v>11966.77</v>
      </c>
    </row>
    <row r="1764" spans="1:4" ht="13.8">
      <c r="A1764" s="402">
        <v>99301</v>
      </c>
      <c r="B1764" s="402" t="s">
        <v>13669</v>
      </c>
      <c r="C1764" s="402" t="s">
        <v>100</v>
      </c>
      <c r="D1764" s="403">
        <v>5934.96</v>
      </c>
    </row>
    <row r="1765" spans="1:4" ht="13.8">
      <c r="A1765" s="402">
        <v>99302</v>
      </c>
      <c r="B1765" s="402" t="s">
        <v>13670</v>
      </c>
      <c r="C1765" s="402" t="s">
        <v>53</v>
      </c>
      <c r="D1765" s="403">
        <v>3567.89</v>
      </c>
    </row>
    <row r="1766" spans="1:4" ht="13.8">
      <c r="A1766" s="402">
        <v>99303</v>
      </c>
      <c r="B1766" s="402" t="s">
        <v>13671</v>
      </c>
      <c r="C1766" s="402" t="s">
        <v>100</v>
      </c>
      <c r="D1766" s="403">
        <v>10953.31</v>
      </c>
    </row>
    <row r="1767" spans="1:4" ht="13.8">
      <c r="A1767" s="402">
        <v>99304</v>
      </c>
      <c r="B1767" s="402" t="s">
        <v>13672</v>
      </c>
      <c r="C1767" s="402" t="s">
        <v>53</v>
      </c>
      <c r="D1767" s="403">
        <v>3317.51</v>
      </c>
    </row>
    <row r="1768" spans="1:4" ht="13.8">
      <c r="A1768" s="402">
        <v>99305</v>
      </c>
      <c r="B1768" s="402" t="s">
        <v>13673</v>
      </c>
      <c r="C1768" s="402" t="s">
        <v>100</v>
      </c>
      <c r="D1768" s="403">
        <v>12383.75</v>
      </c>
    </row>
    <row r="1769" spans="1:4" ht="13.8">
      <c r="A1769" s="402">
        <v>99306</v>
      </c>
      <c r="B1769" s="402" t="s">
        <v>13674</v>
      </c>
      <c r="C1769" s="402" t="s">
        <v>53</v>
      </c>
      <c r="D1769" s="403">
        <v>3567.89</v>
      </c>
    </row>
    <row r="1770" spans="1:4" ht="13.8">
      <c r="A1770" s="402">
        <v>99307</v>
      </c>
      <c r="B1770" s="402" t="s">
        <v>13675</v>
      </c>
      <c r="C1770" s="402" t="s">
        <v>53</v>
      </c>
      <c r="D1770" s="403">
        <v>2307.2600000000002</v>
      </c>
    </row>
    <row r="1771" spans="1:4" ht="13.8">
      <c r="A1771" s="402">
        <v>99308</v>
      </c>
      <c r="B1771" s="402" t="s">
        <v>13676</v>
      </c>
      <c r="C1771" s="402" t="s">
        <v>100</v>
      </c>
      <c r="D1771" s="403">
        <v>13814.23</v>
      </c>
    </row>
    <row r="1772" spans="1:4" ht="13.8">
      <c r="A1772" s="402">
        <v>99309</v>
      </c>
      <c r="B1772" s="402" t="s">
        <v>13677</v>
      </c>
      <c r="C1772" s="402" t="s">
        <v>53</v>
      </c>
      <c r="D1772" s="403">
        <v>3822.71</v>
      </c>
    </row>
    <row r="1773" spans="1:4" ht="13.8">
      <c r="A1773" s="402">
        <v>99310</v>
      </c>
      <c r="B1773" s="402" t="s">
        <v>13678</v>
      </c>
      <c r="C1773" s="402" t="s">
        <v>100</v>
      </c>
      <c r="D1773" s="403">
        <v>14044.7</v>
      </c>
    </row>
    <row r="1774" spans="1:4" ht="13.8">
      <c r="A1774" s="402">
        <v>99311</v>
      </c>
      <c r="B1774" s="402" t="s">
        <v>13679</v>
      </c>
      <c r="C1774" s="402" t="s">
        <v>53</v>
      </c>
      <c r="D1774" s="403">
        <v>3822.71</v>
      </c>
    </row>
    <row r="1775" spans="1:4" ht="13.8">
      <c r="A1775" s="402">
        <v>99312</v>
      </c>
      <c r="B1775" s="402" t="s">
        <v>13680</v>
      </c>
      <c r="C1775" s="402" t="s">
        <v>100</v>
      </c>
      <c r="D1775" s="403">
        <v>6958.42</v>
      </c>
    </row>
    <row r="1776" spans="1:4" ht="13.8">
      <c r="A1776" s="402">
        <v>99313</v>
      </c>
      <c r="B1776" s="402" t="s">
        <v>13681</v>
      </c>
      <c r="C1776" s="402" t="s">
        <v>100</v>
      </c>
      <c r="D1776" s="403">
        <v>15661.58</v>
      </c>
    </row>
    <row r="1777" spans="1:4" ht="13.8">
      <c r="A1777" s="402">
        <v>99314</v>
      </c>
      <c r="B1777" s="402" t="s">
        <v>13682</v>
      </c>
      <c r="C1777" s="402" t="s">
        <v>53</v>
      </c>
      <c r="D1777" s="403">
        <v>4077.43</v>
      </c>
    </row>
    <row r="1778" spans="1:4" ht="13.8">
      <c r="A1778" s="402">
        <v>99315</v>
      </c>
      <c r="B1778" s="402" t="s">
        <v>13683</v>
      </c>
      <c r="C1778" s="402" t="s">
        <v>100</v>
      </c>
      <c r="D1778" s="403">
        <v>17509.05</v>
      </c>
    </row>
    <row r="1779" spans="1:4" ht="13.8">
      <c r="A1779" s="402">
        <v>99317</v>
      </c>
      <c r="B1779" s="402" t="s">
        <v>13684</v>
      </c>
      <c r="C1779" s="402" t="s">
        <v>53</v>
      </c>
      <c r="D1779" s="403">
        <v>2557.63</v>
      </c>
    </row>
    <row r="1780" spans="1:4" ht="13.8">
      <c r="A1780" s="402">
        <v>99318</v>
      </c>
      <c r="B1780" s="402" t="s">
        <v>13685</v>
      </c>
      <c r="C1780" s="402" t="s">
        <v>53</v>
      </c>
      <c r="D1780" s="403">
        <v>293.89</v>
      </c>
    </row>
    <row r="1781" spans="1:4" ht="13.8">
      <c r="A1781" s="402">
        <v>99319</v>
      </c>
      <c r="B1781" s="402" t="s">
        <v>13686</v>
      </c>
      <c r="C1781" s="402" t="s">
        <v>53</v>
      </c>
      <c r="D1781" s="403">
        <v>902.8</v>
      </c>
    </row>
    <row r="1782" spans="1:4" ht="13.8">
      <c r="A1782" s="402">
        <v>99320</v>
      </c>
      <c r="B1782" s="402" t="s">
        <v>13687</v>
      </c>
      <c r="C1782" s="402" t="s">
        <v>100</v>
      </c>
      <c r="D1782" s="403">
        <v>8039.4</v>
      </c>
    </row>
    <row r="1783" spans="1:4" ht="13.8">
      <c r="A1783" s="402">
        <v>99321</v>
      </c>
      <c r="B1783" s="402" t="s">
        <v>13688</v>
      </c>
      <c r="C1783" s="402" t="s">
        <v>53</v>
      </c>
      <c r="D1783" s="403">
        <v>2808.07</v>
      </c>
    </row>
    <row r="1784" spans="1:4" ht="13.8">
      <c r="A1784" s="402">
        <v>99322</v>
      </c>
      <c r="B1784" s="402" t="s">
        <v>13689</v>
      </c>
      <c r="C1784" s="402" t="s">
        <v>100</v>
      </c>
      <c r="D1784" s="403">
        <v>9070.18</v>
      </c>
    </row>
    <row r="1785" spans="1:4" ht="13.8">
      <c r="A1785" s="402">
        <v>99323</v>
      </c>
      <c r="B1785" s="402" t="s">
        <v>13690</v>
      </c>
      <c r="C1785" s="402" t="s">
        <v>53</v>
      </c>
      <c r="D1785" s="403">
        <v>3058.46</v>
      </c>
    </row>
    <row r="1786" spans="1:4" ht="13.8">
      <c r="A1786" s="402">
        <v>99324</v>
      </c>
      <c r="B1786" s="402" t="s">
        <v>13691</v>
      </c>
      <c r="C1786" s="402" t="s">
        <v>100</v>
      </c>
      <c r="D1786" s="403">
        <v>10100.93</v>
      </c>
    </row>
    <row r="1787" spans="1:4" ht="13.8">
      <c r="A1787" s="402">
        <v>99325</v>
      </c>
      <c r="B1787" s="402" t="s">
        <v>13692</v>
      </c>
      <c r="C1787" s="402" t="s">
        <v>53</v>
      </c>
      <c r="D1787" s="403">
        <v>3313.16</v>
      </c>
    </row>
    <row r="1788" spans="1:4" ht="13.8">
      <c r="A1788" s="402">
        <v>99326</v>
      </c>
      <c r="B1788" s="402" t="s">
        <v>13693</v>
      </c>
      <c r="C1788" s="402" t="s">
        <v>100</v>
      </c>
      <c r="D1788" s="403">
        <v>8235.23</v>
      </c>
    </row>
    <row r="1789" spans="1:4" ht="13.8">
      <c r="A1789" s="402">
        <v>99327</v>
      </c>
      <c r="B1789" s="402" t="s">
        <v>13694</v>
      </c>
      <c r="C1789" s="402" t="s">
        <v>53</v>
      </c>
      <c r="D1789" s="403">
        <v>4289.59</v>
      </c>
    </row>
    <row r="1790" spans="1:4" ht="13.8">
      <c r="A1790" s="402">
        <v>101800</v>
      </c>
      <c r="B1790" s="402" t="s">
        <v>13695</v>
      </c>
      <c r="C1790" s="402" t="s">
        <v>100</v>
      </c>
      <c r="D1790" s="403">
        <v>1387.16</v>
      </c>
    </row>
    <row r="1791" spans="1:4" ht="13.8">
      <c r="A1791" s="402">
        <v>101801</v>
      </c>
      <c r="B1791" s="402" t="s">
        <v>13696</v>
      </c>
      <c r="C1791" s="402" t="s">
        <v>100</v>
      </c>
      <c r="D1791" s="403">
        <v>964.78</v>
      </c>
    </row>
    <row r="1792" spans="1:4" ht="13.8">
      <c r="A1792" s="402">
        <v>101806</v>
      </c>
      <c r="B1792" s="402" t="s">
        <v>13697</v>
      </c>
      <c r="C1792" s="402" t="s">
        <v>100</v>
      </c>
      <c r="D1792" s="403">
        <v>548.47</v>
      </c>
    </row>
    <row r="1793" spans="1:4" ht="13.8">
      <c r="A1793" s="402">
        <v>101807</v>
      </c>
      <c r="B1793" s="402" t="s">
        <v>13698</v>
      </c>
      <c r="C1793" s="402" t="s">
        <v>100</v>
      </c>
      <c r="D1793" s="403">
        <v>501.48</v>
      </c>
    </row>
    <row r="1794" spans="1:4" ht="13.8">
      <c r="A1794" s="402">
        <v>101808</v>
      </c>
      <c r="B1794" s="402" t="s">
        <v>13699</v>
      </c>
      <c r="C1794" s="402" t="s">
        <v>100</v>
      </c>
      <c r="D1794" s="403">
        <v>549.12</v>
      </c>
    </row>
    <row r="1795" spans="1:4" ht="13.8">
      <c r="A1795" s="402">
        <v>101809</v>
      </c>
      <c r="B1795" s="402" t="s">
        <v>13700</v>
      </c>
      <c r="C1795" s="402" t="s">
        <v>100</v>
      </c>
      <c r="D1795" s="403">
        <v>2874.66</v>
      </c>
    </row>
    <row r="1796" spans="1:4" ht="13.8">
      <c r="A1796" s="402">
        <v>102139</v>
      </c>
      <c r="B1796" s="402" t="s">
        <v>13701</v>
      </c>
      <c r="C1796" s="402" t="s">
        <v>100</v>
      </c>
      <c r="D1796" s="403">
        <v>1722.14</v>
      </c>
    </row>
    <row r="1797" spans="1:4" ht="13.8">
      <c r="A1797" s="402">
        <v>102141</v>
      </c>
      <c r="B1797" s="402" t="s">
        <v>13702</v>
      </c>
      <c r="C1797" s="402" t="s">
        <v>100</v>
      </c>
      <c r="D1797" s="403">
        <v>2660.58</v>
      </c>
    </row>
    <row r="1798" spans="1:4" ht="13.8">
      <c r="A1798" s="402">
        <v>102142</v>
      </c>
      <c r="B1798" s="402" t="s">
        <v>13703</v>
      </c>
      <c r="C1798" s="402" t="s">
        <v>100</v>
      </c>
      <c r="D1798" s="403">
        <v>2625.66</v>
      </c>
    </row>
    <row r="1799" spans="1:4" ht="13.8">
      <c r="A1799" s="402">
        <v>102457</v>
      </c>
      <c r="B1799" s="402" t="s">
        <v>13704</v>
      </c>
      <c r="C1799" s="402" t="s">
        <v>100</v>
      </c>
      <c r="D1799" s="403">
        <v>1647.52</v>
      </c>
    </row>
    <row r="1800" spans="1:4" ht="13.8">
      <c r="A1800" s="402">
        <v>94263</v>
      </c>
      <c r="B1800" s="402" t="s">
        <v>13705</v>
      </c>
      <c r="C1800" s="402" t="s">
        <v>53</v>
      </c>
      <c r="D1800" s="403">
        <v>35.659999999999997</v>
      </c>
    </row>
    <row r="1801" spans="1:4" ht="13.8">
      <c r="A1801" s="402">
        <v>94264</v>
      </c>
      <c r="B1801" s="402" t="s">
        <v>13706</v>
      </c>
      <c r="C1801" s="402" t="s">
        <v>53</v>
      </c>
      <c r="D1801" s="403">
        <v>40.159999999999997</v>
      </c>
    </row>
    <row r="1802" spans="1:4" ht="13.8">
      <c r="A1802" s="402">
        <v>94265</v>
      </c>
      <c r="B1802" s="402" t="s">
        <v>13707</v>
      </c>
      <c r="C1802" s="402" t="s">
        <v>53</v>
      </c>
      <c r="D1802" s="403">
        <v>49.32</v>
      </c>
    </row>
    <row r="1803" spans="1:4" ht="13.8">
      <c r="A1803" s="402">
        <v>94266</v>
      </c>
      <c r="B1803" s="402" t="s">
        <v>13708</v>
      </c>
      <c r="C1803" s="402" t="s">
        <v>53</v>
      </c>
      <c r="D1803" s="403">
        <v>54.47</v>
      </c>
    </row>
    <row r="1804" spans="1:4" ht="13.8">
      <c r="A1804" s="402">
        <v>94267</v>
      </c>
      <c r="B1804" s="402" t="s">
        <v>13709</v>
      </c>
      <c r="C1804" s="402" t="s">
        <v>53</v>
      </c>
      <c r="D1804" s="403">
        <v>59.56</v>
      </c>
    </row>
    <row r="1805" spans="1:4" ht="13.8">
      <c r="A1805" s="402">
        <v>94268</v>
      </c>
      <c r="B1805" s="402" t="s">
        <v>13710</v>
      </c>
      <c r="C1805" s="402" t="s">
        <v>53</v>
      </c>
      <c r="D1805" s="403">
        <v>65.25</v>
      </c>
    </row>
    <row r="1806" spans="1:4" ht="13.8">
      <c r="A1806" s="402">
        <v>94269</v>
      </c>
      <c r="B1806" s="402" t="s">
        <v>13711</v>
      </c>
      <c r="C1806" s="402" t="s">
        <v>53</v>
      </c>
      <c r="D1806" s="403">
        <v>86.28</v>
      </c>
    </row>
    <row r="1807" spans="1:4" ht="13.8">
      <c r="A1807" s="402">
        <v>94270</v>
      </c>
      <c r="B1807" s="402" t="s">
        <v>13712</v>
      </c>
      <c r="C1807" s="402" t="s">
        <v>53</v>
      </c>
      <c r="D1807" s="403">
        <v>94.18</v>
      </c>
    </row>
    <row r="1808" spans="1:4" ht="13.8">
      <c r="A1808" s="402">
        <v>94271</v>
      </c>
      <c r="B1808" s="402" t="s">
        <v>13713</v>
      </c>
      <c r="C1808" s="402" t="s">
        <v>53</v>
      </c>
      <c r="D1808" s="403">
        <v>105.48</v>
      </c>
    </row>
    <row r="1809" spans="1:4" ht="13.8">
      <c r="A1809" s="402">
        <v>94272</v>
      </c>
      <c r="B1809" s="402" t="s">
        <v>13714</v>
      </c>
      <c r="C1809" s="402" t="s">
        <v>53</v>
      </c>
      <c r="D1809" s="403">
        <v>116.04</v>
      </c>
    </row>
    <row r="1810" spans="1:4" ht="13.8">
      <c r="A1810" s="402">
        <v>94273</v>
      </c>
      <c r="B1810" s="402" t="s">
        <v>13715</v>
      </c>
      <c r="C1810" s="402" t="s">
        <v>53</v>
      </c>
      <c r="D1810" s="403">
        <v>62.69</v>
      </c>
    </row>
    <row r="1811" spans="1:4" ht="13.8">
      <c r="A1811" s="402">
        <v>94274</v>
      </c>
      <c r="B1811" s="402" t="s">
        <v>13716</v>
      </c>
      <c r="C1811" s="402" t="s">
        <v>53</v>
      </c>
      <c r="D1811" s="403">
        <v>65.430000000000007</v>
      </c>
    </row>
    <row r="1812" spans="1:4" ht="13.8">
      <c r="A1812" s="402">
        <v>94275</v>
      </c>
      <c r="B1812" s="402" t="s">
        <v>13717</v>
      </c>
      <c r="C1812" s="402" t="s">
        <v>53</v>
      </c>
      <c r="D1812" s="403">
        <v>56.9</v>
      </c>
    </row>
    <row r="1813" spans="1:4" ht="13.8">
      <c r="A1813" s="402">
        <v>94276</v>
      </c>
      <c r="B1813" s="402" t="s">
        <v>13718</v>
      </c>
      <c r="C1813" s="402" t="s">
        <v>53</v>
      </c>
      <c r="D1813" s="403">
        <v>59.64</v>
      </c>
    </row>
    <row r="1814" spans="1:4" ht="13.8">
      <c r="A1814" s="402">
        <v>94277</v>
      </c>
      <c r="B1814" s="402" t="s">
        <v>13719</v>
      </c>
      <c r="C1814" s="402" t="s">
        <v>53</v>
      </c>
      <c r="D1814" s="403">
        <v>49.74</v>
      </c>
    </row>
    <row r="1815" spans="1:4" ht="13.8">
      <c r="A1815" s="402">
        <v>94278</v>
      </c>
      <c r="B1815" s="402" t="s">
        <v>13720</v>
      </c>
      <c r="C1815" s="402" t="s">
        <v>53</v>
      </c>
      <c r="D1815" s="403">
        <v>52.48</v>
      </c>
    </row>
    <row r="1816" spans="1:4" ht="13.8">
      <c r="A1816" s="402">
        <v>94279</v>
      </c>
      <c r="B1816" s="402" t="s">
        <v>13721</v>
      </c>
      <c r="C1816" s="402" t="s">
        <v>53</v>
      </c>
      <c r="D1816" s="403">
        <v>61.36</v>
      </c>
    </row>
    <row r="1817" spans="1:4" ht="13.8">
      <c r="A1817" s="402">
        <v>94280</v>
      </c>
      <c r="B1817" s="402" t="s">
        <v>13722</v>
      </c>
      <c r="C1817" s="402" t="s">
        <v>53</v>
      </c>
      <c r="D1817" s="403">
        <v>64.099999999999994</v>
      </c>
    </row>
    <row r="1818" spans="1:4" ht="13.8">
      <c r="A1818" s="402">
        <v>94281</v>
      </c>
      <c r="B1818" s="402" t="s">
        <v>13723</v>
      </c>
      <c r="C1818" s="402" t="s">
        <v>53</v>
      </c>
      <c r="D1818" s="403">
        <v>46.38</v>
      </c>
    </row>
    <row r="1819" spans="1:4" ht="13.8">
      <c r="A1819" s="402">
        <v>94282</v>
      </c>
      <c r="B1819" s="402" t="s">
        <v>13724</v>
      </c>
      <c r="C1819" s="402" t="s">
        <v>53</v>
      </c>
      <c r="D1819" s="403">
        <v>53.61</v>
      </c>
    </row>
    <row r="1820" spans="1:4" ht="13.8">
      <c r="A1820" s="402">
        <v>94283</v>
      </c>
      <c r="B1820" s="402" t="s">
        <v>13725</v>
      </c>
      <c r="C1820" s="402" t="s">
        <v>53</v>
      </c>
      <c r="D1820" s="403">
        <v>63.75</v>
      </c>
    </row>
    <row r="1821" spans="1:4" ht="13.8">
      <c r="A1821" s="402">
        <v>94284</v>
      </c>
      <c r="B1821" s="402" t="s">
        <v>13726</v>
      </c>
      <c r="C1821" s="402" t="s">
        <v>53</v>
      </c>
      <c r="D1821" s="403">
        <v>70.98</v>
      </c>
    </row>
    <row r="1822" spans="1:4" ht="13.8">
      <c r="A1822" s="402">
        <v>94285</v>
      </c>
      <c r="B1822" s="402" t="s">
        <v>13727</v>
      </c>
      <c r="C1822" s="402" t="s">
        <v>53</v>
      </c>
      <c r="D1822" s="403">
        <v>83.38</v>
      </c>
    </row>
    <row r="1823" spans="1:4" ht="13.8">
      <c r="A1823" s="402">
        <v>94286</v>
      </c>
      <c r="B1823" s="402" t="s">
        <v>13728</v>
      </c>
      <c r="C1823" s="402" t="s">
        <v>53</v>
      </c>
      <c r="D1823" s="403">
        <v>90.61</v>
      </c>
    </row>
    <row r="1824" spans="1:4" ht="13.8">
      <c r="A1824" s="402">
        <v>94287</v>
      </c>
      <c r="B1824" s="402" t="s">
        <v>13729</v>
      </c>
      <c r="C1824" s="402" t="s">
        <v>53</v>
      </c>
      <c r="D1824" s="403">
        <v>34.68</v>
      </c>
    </row>
    <row r="1825" spans="1:4" ht="13.8">
      <c r="A1825" s="402">
        <v>94288</v>
      </c>
      <c r="B1825" s="402" t="s">
        <v>13730</v>
      </c>
      <c r="C1825" s="402" t="s">
        <v>53</v>
      </c>
      <c r="D1825" s="403">
        <v>41.11</v>
      </c>
    </row>
    <row r="1826" spans="1:4" ht="13.8">
      <c r="A1826" s="402">
        <v>94289</v>
      </c>
      <c r="B1826" s="402" t="s">
        <v>13731</v>
      </c>
      <c r="C1826" s="402" t="s">
        <v>53</v>
      </c>
      <c r="D1826" s="403">
        <v>45.75</v>
      </c>
    </row>
    <row r="1827" spans="1:4" ht="13.8">
      <c r="A1827" s="402">
        <v>94290</v>
      </c>
      <c r="B1827" s="402" t="s">
        <v>13732</v>
      </c>
      <c r="C1827" s="402" t="s">
        <v>53</v>
      </c>
      <c r="D1827" s="403">
        <v>52.19</v>
      </c>
    </row>
    <row r="1828" spans="1:4" ht="13.8">
      <c r="A1828" s="402">
        <v>94291</v>
      </c>
      <c r="B1828" s="402" t="s">
        <v>13733</v>
      </c>
      <c r="C1828" s="402" t="s">
        <v>53</v>
      </c>
      <c r="D1828" s="403">
        <v>57.34</v>
      </c>
    </row>
    <row r="1829" spans="1:4" ht="13.8">
      <c r="A1829" s="402">
        <v>94292</v>
      </c>
      <c r="B1829" s="402" t="s">
        <v>13734</v>
      </c>
      <c r="C1829" s="402" t="s">
        <v>53</v>
      </c>
      <c r="D1829" s="403">
        <v>63.77</v>
      </c>
    </row>
    <row r="1830" spans="1:4" ht="13.8">
      <c r="A1830" s="402">
        <v>94293</v>
      </c>
      <c r="B1830" s="402" t="s">
        <v>13735</v>
      </c>
      <c r="C1830" s="402" t="s">
        <v>53</v>
      </c>
      <c r="D1830" s="403">
        <v>186.65</v>
      </c>
    </row>
    <row r="1831" spans="1:4" ht="13.8">
      <c r="A1831" s="402">
        <v>94294</v>
      </c>
      <c r="B1831" s="402" t="s">
        <v>13736</v>
      </c>
      <c r="C1831" s="402" t="s">
        <v>53</v>
      </c>
      <c r="D1831" s="403">
        <v>8.3000000000000007</v>
      </c>
    </row>
    <row r="1832" spans="1:4" ht="13.8">
      <c r="A1832" s="402">
        <v>104491</v>
      </c>
      <c r="B1832" s="402" t="s">
        <v>13737</v>
      </c>
      <c r="C1832" s="402" t="s">
        <v>53</v>
      </c>
      <c r="D1832" s="403">
        <v>4033.36</v>
      </c>
    </row>
    <row r="1833" spans="1:4" ht="13.8">
      <c r="A1833" s="402">
        <v>104492</v>
      </c>
      <c r="B1833" s="402" t="s">
        <v>13738</v>
      </c>
      <c r="C1833" s="402" t="s">
        <v>53</v>
      </c>
      <c r="D1833" s="403">
        <v>5042.75</v>
      </c>
    </row>
    <row r="1834" spans="1:4" ht="13.8">
      <c r="A1834" s="402">
        <v>104494</v>
      </c>
      <c r="B1834" s="402" t="s">
        <v>13739</v>
      </c>
      <c r="C1834" s="402" t="s">
        <v>53</v>
      </c>
      <c r="D1834" s="403">
        <v>6810.36</v>
      </c>
    </row>
    <row r="1835" spans="1:4" ht="13.8">
      <c r="A1835" s="402">
        <v>104497</v>
      </c>
      <c r="B1835" s="402" t="s">
        <v>13740</v>
      </c>
      <c r="C1835" s="402" t="s">
        <v>53</v>
      </c>
      <c r="D1835" s="403">
        <v>8165.17</v>
      </c>
    </row>
    <row r="1836" spans="1:4" ht="13.8">
      <c r="A1836" s="402">
        <v>104515</v>
      </c>
      <c r="B1836" s="402" t="s">
        <v>13741</v>
      </c>
      <c r="C1836" s="402" t="s">
        <v>74</v>
      </c>
      <c r="D1836" s="403">
        <v>22.05</v>
      </c>
    </row>
    <row r="1837" spans="1:4" ht="13.8">
      <c r="A1837" s="402">
        <v>102727</v>
      </c>
      <c r="B1837" s="402" t="s">
        <v>13742</v>
      </c>
      <c r="C1837" s="402" t="s">
        <v>74</v>
      </c>
      <c r="D1837" s="403">
        <v>91.94</v>
      </c>
    </row>
    <row r="1838" spans="1:4" ht="13.8">
      <c r="A1838" s="402">
        <v>102728</v>
      </c>
      <c r="B1838" s="402" t="s">
        <v>13743</v>
      </c>
      <c r="C1838" s="402" t="s">
        <v>126</v>
      </c>
      <c r="D1838" s="403">
        <v>13.71</v>
      </c>
    </row>
    <row r="1839" spans="1:4" ht="13.8">
      <c r="A1839" s="402">
        <v>102729</v>
      </c>
      <c r="B1839" s="402" t="s">
        <v>13744</v>
      </c>
      <c r="C1839" s="402" t="s">
        <v>126</v>
      </c>
      <c r="D1839" s="403">
        <v>12.57</v>
      </c>
    </row>
    <row r="1840" spans="1:4" ht="13.8">
      <c r="A1840" s="402">
        <v>102730</v>
      </c>
      <c r="B1840" s="402" t="s">
        <v>13745</v>
      </c>
      <c r="C1840" s="402" t="s">
        <v>126</v>
      </c>
      <c r="D1840" s="403">
        <v>11.09</v>
      </c>
    </row>
    <row r="1841" spans="1:4" ht="13.8">
      <c r="A1841" s="402">
        <v>102731</v>
      </c>
      <c r="B1841" s="402" t="s">
        <v>13746</v>
      </c>
      <c r="C1841" s="402" t="s">
        <v>126</v>
      </c>
      <c r="D1841" s="403">
        <v>9.2899999999999991</v>
      </c>
    </row>
    <row r="1842" spans="1:4" ht="13.8">
      <c r="A1842" s="402">
        <v>102732</v>
      </c>
      <c r="B1842" s="402" t="s">
        <v>13747</v>
      </c>
      <c r="C1842" s="402" t="s">
        <v>126</v>
      </c>
      <c r="D1842" s="403">
        <v>8.67</v>
      </c>
    </row>
    <row r="1843" spans="1:4" ht="13.8">
      <c r="A1843" s="402">
        <v>102733</v>
      </c>
      <c r="B1843" s="402" t="s">
        <v>13748</v>
      </c>
      <c r="C1843" s="402" t="s">
        <v>126</v>
      </c>
      <c r="D1843" s="403">
        <v>9.5399999999999991</v>
      </c>
    </row>
    <row r="1844" spans="1:4" ht="13.8">
      <c r="A1844" s="402">
        <v>102734</v>
      </c>
      <c r="B1844" s="402" t="s">
        <v>13749</v>
      </c>
      <c r="C1844" s="402" t="s">
        <v>126</v>
      </c>
      <c r="D1844" s="403">
        <v>12.76</v>
      </c>
    </row>
    <row r="1845" spans="1:4" ht="13.8">
      <c r="A1845" s="402">
        <v>102735</v>
      </c>
      <c r="B1845" s="402" t="s">
        <v>13750</v>
      </c>
      <c r="C1845" s="402" t="s">
        <v>126</v>
      </c>
      <c r="D1845" s="403">
        <v>11.73</v>
      </c>
    </row>
    <row r="1846" spans="1:4" ht="13.8">
      <c r="A1846" s="402">
        <v>102736</v>
      </c>
      <c r="B1846" s="402" t="s">
        <v>13751</v>
      </c>
      <c r="C1846" s="402" t="s">
        <v>71</v>
      </c>
      <c r="D1846" s="403">
        <v>700.35</v>
      </c>
    </row>
    <row r="1847" spans="1:4" ht="13.8">
      <c r="A1847" s="402">
        <v>102737</v>
      </c>
      <c r="B1847" s="402" t="s">
        <v>13752</v>
      </c>
      <c r="C1847" s="402" t="s">
        <v>100</v>
      </c>
      <c r="D1847" s="403">
        <v>1063</v>
      </c>
    </row>
    <row r="1848" spans="1:4" ht="13.8">
      <c r="A1848" s="402">
        <v>102738</v>
      </c>
      <c r="B1848" s="402" t="s">
        <v>13753</v>
      </c>
      <c r="C1848" s="402" t="s">
        <v>100</v>
      </c>
      <c r="D1848" s="403">
        <v>2180.9299999999998</v>
      </c>
    </row>
    <row r="1849" spans="1:4" ht="13.8">
      <c r="A1849" s="402">
        <v>102739</v>
      </c>
      <c r="B1849" s="402" t="s">
        <v>13754</v>
      </c>
      <c r="C1849" s="402" t="s">
        <v>100</v>
      </c>
      <c r="D1849" s="403">
        <v>3651.08</v>
      </c>
    </row>
    <row r="1850" spans="1:4" ht="13.8">
      <c r="A1850" s="402">
        <v>102740</v>
      </c>
      <c r="B1850" s="402" t="s">
        <v>13755</v>
      </c>
      <c r="C1850" s="402" t="s">
        <v>100</v>
      </c>
      <c r="D1850" s="403">
        <v>5474.04</v>
      </c>
    </row>
    <row r="1851" spans="1:4" ht="13.8">
      <c r="A1851" s="402">
        <v>102741</v>
      </c>
      <c r="B1851" s="402" t="s">
        <v>13756</v>
      </c>
      <c r="C1851" s="402" t="s">
        <v>100</v>
      </c>
      <c r="D1851" s="403">
        <v>7686.96</v>
      </c>
    </row>
    <row r="1852" spans="1:4" ht="13.8">
      <c r="A1852" s="402">
        <v>102742</v>
      </c>
      <c r="B1852" s="402" t="s">
        <v>13757</v>
      </c>
      <c r="C1852" s="402" t="s">
        <v>100</v>
      </c>
      <c r="D1852" s="403">
        <v>13320.31</v>
      </c>
    </row>
    <row r="1853" spans="1:4" ht="13.8">
      <c r="A1853" s="402">
        <v>102743</v>
      </c>
      <c r="B1853" s="402" t="s">
        <v>13758</v>
      </c>
      <c r="C1853" s="402" t="s">
        <v>100</v>
      </c>
      <c r="D1853" s="403">
        <v>4439.1899999999996</v>
      </c>
    </row>
    <row r="1854" spans="1:4" ht="13.8">
      <c r="A1854" s="402">
        <v>102744</v>
      </c>
      <c r="B1854" s="402" t="s">
        <v>13759</v>
      </c>
      <c r="C1854" s="402" t="s">
        <v>100</v>
      </c>
      <c r="D1854" s="403">
        <v>6650.42</v>
      </c>
    </row>
    <row r="1855" spans="1:4" ht="13.8">
      <c r="A1855" s="402">
        <v>102745</v>
      </c>
      <c r="B1855" s="402" t="s">
        <v>13760</v>
      </c>
      <c r="C1855" s="402" t="s">
        <v>100</v>
      </c>
      <c r="D1855" s="403">
        <v>9350.1200000000008</v>
      </c>
    </row>
    <row r="1856" spans="1:4" ht="13.8">
      <c r="A1856" s="402">
        <v>102746</v>
      </c>
      <c r="B1856" s="402" t="s">
        <v>13761</v>
      </c>
      <c r="C1856" s="402" t="s">
        <v>100</v>
      </c>
      <c r="D1856" s="403">
        <v>16221.89</v>
      </c>
    </row>
    <row r="1857" spans="1:4" ht="13.8">
      <c r="A1857" s="402">
        <v>102747</v>
      </c>
      <c r="B1857" s="402" t="s">
        <v>13762</v>
      </c>
      <c r="C1857" s="402" t="s">
        <v>100</v>
      </c>
      <c r="D1857" s="403">
        <v>8272.1200000000008</v>
      </c>
    </row>
    <row r="1858" spans="1:4" ht="13.8">
      <c r="A1858" s="402">
        <v>102748</v>
      </c>
      <c r="B1858" s="402" t="s">
        <v>13763</v>
      </c>
      <c r="C1858" s="402" t="s">
        <v>100</v>
      </c>
      <c r="D1858" s="403">
        <v>11578.63</v>
      </c>
    </row>
    <row r="1859" spans="1:4" ht="13.8">
      <c r="A1859" s="402">
        <v>102749</v>
      </c>
      <c r="B1859" s="402" t="s">
        <v>13764</v>
      </c>
      <c r="C1859" s="402" t="s">
        <v>100</v>
      </c>
      <c r="D1859" s="403">
        <v>19896.759999999998</v>
      </c>
    </row>
    <row r="1860" spans="1:4" ht="13.8">
      <c r="A1860" s="402">
        <v>102750</v>
      </c>
      <c r="B1860" s="402" t="s">
        <v>13765</v>
      </c>
      <c r="C1860" s="402" t="s">
        <v>100</v>
      </c>
      <c r="D1860" s="403">
        <v>2660.67</v>
      </c>
    </row>
    <row r="1861" spans="1:4" ht="13.8">
      <c r="A1861" s="402">
        <v>102751</v>
      </c>
      <c r="B1861" s="402" t="s">
        <v>13766</v>
      </c>
      <c r="C1861" s="402" t="s">
        <v>100</v>
      </c>
      <c r="D1861" s="403">
        <v>4624.7700000000004</v>
      </c>
    </row>
    <row r="1862" spans="1:4" ht="13.8">
      <c r="A1862" s="402">
        <v>102752</v>
      </c>
      <c r="B1862" s="402" t="s">
        <v>13767</v>
      </c>
      <c r="C1862" s="402" t="s">
        <v>100</v>
      </c>
      <c r="D1862" s="403">
        <v>7371.31</v>
      </c>
    </row>
    <row r="1863" spans="1:4" ht="13.8">
      <c r="A1863" s="402">
        <v>102753</v>
      </c>
      <c r="B1863" s="402" t="s">
        <v>13768</v>
      </c>
      <c r="C1863" s="402" t="s">
        <v>100</v>
      </c>
      <c r="D1863" s="403">
        <v>10915.97</v>
      </c>
    </row>
    <row r="1864" spans="1:4" ht="13.8">
      <c r="A1864" s="402">
        <v>102754</v>
      </c>
      <c r="B1864" s="402" t="s">
        <v>13769</v>
      </c>
      <c r="C1864" s="402" t="s">
        <v>100</v>
      </c>
      <c r="D1864" s="403">
        <v>20779.88</v>
      </c>
    </row>
    <row r="1865" spans="1:4" ht="13.8">
      <c r="A1865" s="402">
        <v>102755</v>
      </c>
      <c r="B1865" s="402" t="s">
        <v>13770</v>
      </c>
      <c r="C1865" s="402" t="s">
        <v>100</v>
      </c>
      <c r="D1865" s="403">
        <v>10317.200000000001</v>
      </c>
    </row>
    <row r="1866" spans="1:4" ht="13.8">
      <c r="A1866" s="402">
        <v>102756</v>
      </c>
      <c r="B1866" s="402" t="s">
        <v>13771</v>
      </c>
      <c r="C1866" s="402" t="s">
        <v>100</v>
      </c>
      <c r="D1866" s="403">
        <v>15325.22</v>
      </c>
    </row>
    <row r="1867" spans="1:4" ht="13.8">
      <c r="A1867" s="402">
        <v>102757</v>
      </c>
      <c r="B1867" s="402" t="s">
        <v>13772</v>
      </c>
      <c r="C1867" s="402" t="s">
        <v>100</v>
      </c>
      <c r="D1867" s="403">
        <v>28545.77</v>
      </c>
    </row>
    <row r="1868" spans="1:4" ht="13.8">
      <c r="A1868" s="402">
        <v>102758</v>
      </c>
      <c r="B1868" s="402" t="s">
        <v>13773</v>
      </c>
      <c r="C1868" s="402" t="s">
        <v>100</v>
      </c>
      <c r="D1868" s="403">
        <v>13276.12</v>
      </c>
    </row>
    <row r="1869" spans="1:4" ht="13.8">
      <c r="A1869" s="402">
        <v>102759</v>
      </c>
      <c r="B1869" s="402" t="s">
        <v>13774</v>
      </c>
      <c r="C1869" s="402" t="s">
        <v>100</v>
      </c>
      <c r="D1869" s="403">
        <v>19754.23</v>
      </c>
    </row>
    <row r="1870" spans="1:4" ht="13.8">
      <c r="A1870" s="402">
        <v>102760</v>
      </c>
      <c r="B1870" s="402" t="s">
        <v>13775</v>
      </c>
      <c r="C1870" s="402" t="s">
        <v>100</v>
      </c>
      <c r="D1870" s="403">
        <v>36454.47</v>
      </c>
    </row>
    <row r="1871" spans="1:4" ht="13.8">
      <c r="A1871" s="402">
        <v>102761</v>
      </c>
      <c r="B1871" s="402" t="s">
        <v>13776</v>
      </c>
      <c r="C1871" s="402" t="s">
        <v>100</v>
      </c>
      <c r="D1871" s="403">
        <v>12621.16</v>
      </c>
    </row>
    <row r="1872" spans="1:4" ht="13.8">
      <c r="A1872" s="402">
        <v>102762</v>
      </c>
      <c r="B1872" s="402" t="s">
        <v>13777</v>
      </c>
      <c r="C1872" s="402" t="s">
        <v>100</v>
      </c>
      <c r="D1872" s="403">
        <v>19540.82</v>
      </c>
    </row>
    <row r="1873" spans="1:4" ht="13.8">
      <c r="A1873" s="402">
        <v>102763</v>
      </c>
      <c r="B1873" s="402" t="s">
        <v>13778</v>
      </c>
      <c r="C1873" s="402" t="s">
        <v>100</v>
      </c>
      <c r="D1873" s="403">
        <v>27148.17</v>
      </c>
    </row>
    <row r="1874" spans="1:4" ht="13.8">
      <c r="A1874" s="402">
        <v>102764</v>
      </c>
      <c r="B1874" s="402" t="s">
        <v>13779</v>
      </c>
      <c r="C1874" s="402" t="s">
        <v>100</v>
      </c>
      <c r="D1874" s="403">
        <v>38314.269999999997</v>
      </c>
    </row>
    <row r="1875" spans="1:4" ht="13.8">
      <c r="A1875" s="402">
        <v>102765</v>
      </c>
      <c r="B1875" s="402" t="s">
        <v>13780</v>
      </c>
      <c r="C1875" s="402" t="s">
        <v>100</v>
      </c>
      <c r="D1875" s="403">
        <v>15781.53</v>
      </c>
    </row>
    <row r="1876" spans="1:4" ht="13.8">
      <c r="A1876" s="402">
        <v>102766</v>
      </c>
      <c r="B1876" s="402" t="s">
        <v>13781</v>
      </c>
      <c r="C1876" s="402" t="s">
        <v>100</v>
      </c>
      <c r="D1876" s="403">
        <v>23840.18</v>
      </c>
    </row>
    <row r="1877" spans="1:4" ht="13.8">
      <c r="A1877" s="402">
        <v>102767</v>
      </c>
      <c r="B1877" s="402" t="s">
        <v>13782</v>
      </c>
      <c r="C1877" s="402" t="s">
        <v>100</v>
      </c>
      <c r="D1877" s="403">
        <v>33281.040000000001</v>
      </c>
    </row>
    <row r="1878" spans="1:4" ht="13.8">
      <c r="A1878" s="402">
        <v>102768</v>
      </c>
      <c r="B1878" s="402" t="s">
        <v>13783</v>
      </c>
      <c r="C1878" s="402" t="s">
        <v>100</v>
      </c>
      <c r="D1878" s="403">
        <v>46517.25</v>
      </c>
    </row>
    <row r="1879" spans="1:4" ht="13.8">
      <c r="A1879" s="402">
        <v>102769</v>
      </c>
      <c r="B1879" s="402" t="s">
        <v>13784</v>
      </c>
      <c r="C1879" s="402" t="s">
        <v>100</v>
      </c>
      <c r="D1879" s="403">
        <v>18344.64</v>
      </c>
    </row>
    <row r="1880" spans="1:4" ht="13.8">
      <c r="A1880" s="402">
        <v>102770</v>
      </c>
      <c r="B1880" s="402" t="s">
        <v>13785</v>
      </c>
      <c r="C1880" s="402" t="s">
        <v>100</v>
      </c>
      <c r="D1880" s="403">
        <v>28186.7</v>
      </c>
    </row>
    <row r="1881" spans="1:4" ht="13.8">
      <c r="A1881" s="402">
        <v>102771</v>
      </c>
      <c r="B1881" s="402" t="s">
        <v>13786</v>
      </c>
      <c r="C1881" s="402" t="s">
        <v>100</v>
      </c>
      <c r="D1881" s="403">
        <v>39335.19</v>
      </c>
    </row>
    <row r="1882" spans="1:4" ht="13.8">
      <c r="A1882" s="402">
        <v>102772</v>
      </c>
      <c r="B1882" s="402" t="s">
        <v>13787</v>
      </c>
      <c r="C1882" s="402" t="s">
        <v>100</v>
      </c>
      <c r="D1882" s="403">
        <v>55257.62</v>
      </c>
    </row>
    <row r="1883" spans="1:4" ht="13.8">
      <c r="A1883" s="402">
        <v>102773</v>
      </c>
      <c r="B1883" s="402" t="s">
        <v>13788</v>
      </c>
      <c r="C1883" s="402" t="s">
        <v>100</v>
      </c>
      <c r="D1883" s="403">
        <v>8835.7999999999993</v>
      </c>
    </row>
    <row r="1884" spans="1:4" ht="13.8">
      <c r="A1884" s="402">
        <v>102774</v>
      </c>
      <c r="B1884" s="402" t="s">
        <v>13789</v>
      </c>
      <c r="C1884" s="402" t="s">
        <v>100</v>
      </c>
      <c r="D1884" s="403">
        <v>8835.7999999999993</v>
      </c>
    </row>
    <row r="1885" spans="1:4" ht="13.8">
      <c r="A1885" s="402">
        <v>102775</v>
      </c>
      <c r="B1885" s="402" t="s">
        <v>13790</v>
      </c>
      <c r="C1885" s="402" t="s">
        <v>100</v>
      </c>
      <c r="D1885" s="403">
        <v>13208.3</v>
      </c>
    </row>
    <row r="1886" spans="1:4" ht="13.8">
      <c r="A1886" s="402">
        <v>102776</v>
      </c>
      <c r="B1886" s="402" t="s">
        <v>13791</v>
      </c>
      <c r="C1886" s="402" t="s">
        <v>100</v>
      </c>
      <c r="D1886" s="403">
        <v>13208.3</v>
      </c>
    </row>
    <row r="1887" spans="1:4" ht="13.8">
      <c r="A1887" s="402">
        <v>102777</v>
      </c>
      <c r="B1887" s="402" t="s">
        <v>13792</v>
      </c>
      <c r="C1887" s="402" t="s">
        <v>100</v>
      </c>
      <c r="D1887" s="403">
        <v>20003.830000000002</v>
      </c>
    </row>
    <row r="1888" spans="1:4" ht="13.8">
      <c r="A1888" s="402">
        <v>102778</v>
      </c>
      <c r="B1888" s="402" t="s">
        <v>13793</v>
      </c>
      <c r="C1888" s="402" t="s">
        <v>100</v>
      </c>
      <c r="D1888" s="403">
        <v>30063.79</v>
      </c>
    </row>
    <row r="1889" spans="1:4" ht="13.8">
      <c r="A1889" s="402">
        <v>102779</v>
      </c>
      <c r="B1889" s="402" t="s">
        <v>13794</v>
      </c>
      <c r="C1889" s="402" t="s">
        <v>100</v>
      </c>
      <c r="D1889" s="403">
        <v>8835.7999999999993</v>
      </c>
    </row>
    <row r="1890" spans="1:4" ht="13.8">
      <c r="A1890" s="402">
        <v>102780</v>
      </c>
      <c r="B1890" s="402" t="s">
        <v>13795</v>
      </c>
      <c r="C1890" s="402" t="s">
        <v>100</v>
      </c>
      <c r="D1890" s="403">
        <v>10165.709999999999</v>
      </c>
    </row>
    <row r="1891" spans="1:4" ht="13.8">
      <c r="A1891" s="402">
        <v>102781</v>
      </c>
      <c r="B1891" s="402" t="s">
        <v>13796</v>
      </c>
      <c r="C1891" s="402" t="s">
        <v>100</v>
      </c>
      <c r="D1891" s="403">
        <v>15084.77</v>
      </c>
    </row>
    <row r="1892" spans="1:4" ht="13.8">
      <c r="A1892" s="402">
        <v>102782</v>
      </c>
      <c r="B1892" s="402" t="s">
        <v>13797</v>
      </c>
      <c r="C1892" s="402" t="s">
        <v>100</v>
      </c>
      <c r="D1892" s="403">
        <v>16827.72</v>
      </c>
    </row>
    <row r="1893" spans="1:4" ht="13.8">
      <c r="A1893" s="402">
        <v>102783</v>
      </c>
      <c r="B1893" s="402" t="s">
        <v>13798</v>
      </c>
      <c r="C1893" s="402" t="s">
        <v>100</v>
      </c>
      <c r="D1893" s="403">
        <v>22293.35</v>
      </c>
    </row>
    <row r="1894" spans="1:4" ht="13.8">
      <c r="A1894" s="402">
        <v>102784</v>
      </c>
      <c r="B1894" s="402" t="s">
        <v>13799</v>
      </c>
      <c r="C1894" s="402" t="s">
        <v>100</v>
      </c>
      <c r="D1894" s="403">
        <v>35093.769999999997</v>
      </c>
    </row>
    <row r="1895" spans="1:4" ht="13.8">
      <c r="A1895" s="402">
        <v>102785</v>
      </c>
      <c r="B1895" s="402" t="s">
        <v>13800</v>
      </c>
      <c r="C1895" s="402" t="s">
        <v>100</v>
      </c>
      <c r="D1895" s="403">
        <v>10165.709999999999</v>
      </c>
    </row>
    <row r="1896" spans="1:4" ht="13.8">
      <c r="A1896" s="402">
        <v>102786</v>
      </c>
      <c r="B1896" s="402" t="s">
        <v>13801</v>
      </c>
      <c r="C1896" s="402" t="s">
        <v>100</v>
      </c>
      <c r="D1896" s="403">
        <v>11362.1</v>
      </c>
    </row>
    <row r="1897" spans="1:4" ht="13.8">
      <c r="A1897" s="402">
        <v>102787</v>
      </c>
      <c r="B1897" s="402" t="s">
        <v>13802</v>
      </c>
      <c r="C1897" s="402" t="s">
        <v>100</v>
      </c>
      <c r="D1897" s="403">
        <v>16827.72</v>
      </c>
    </row>
    <row r="1898" spans="1:4" ht="13.8">
      <c r="A1898" s="402">
        <v>102788</v>
      </c>
      <c r="B1898" s="402" t="s">
        <v>13803</v>
      </c>
      <c r="C1898" s="402" t="s">
        <v>100</v>
      </c>
      <c r="D1898" s="403">
        <v>18545.63</v>
      </c>
    </row>
    <row r="1899" spans="1:4" ht="13.8">
      <c r="A1899" s="402">
        <v>102789</v>
      </c>
      <c r="B1899" s="402" t="s">
        <v>13804</v>
      </c>
      <c r="C1899" s="402" t="s">
        <v>100</v>
      </c>
      <c r="D1899" s="403">
        <v>24432.65</v>
      </c>
    </row>
    <row r="1900" spans="1:4" ht="13.8">
      <c r="A1900" s="402">
        <v>102790</v>
      </c>
      <c r="B1900" s="402" t="s">
        <v>13805</v>
      </c>
      <c r="C1900" s="402" t="s">
        <v>100</v>
      </c>
      <c r="D1900" s="403">
        <v>40541</v>
      </c>
    </row>
    <row r="1901" spans="1:4" ht="13.8">
      <c r="A1901" s="402">
        <v>102791</v>
      </c>
      <c r="B1901" s="402" t="s">
        <v>13806</v>
      </c>
      <c r="C1901" s="402" t="s">
        <v>100</v>
      </c>
      <c r="D1901" s="403">
        <v>32386.37</v>
      </c>
    </row>
    <row r="1902" spans="1:4" ht="13.8">
      <c r="A1902" s="402">
        <v>102792</v>
      </c>
      <c r="B1902" s="402" t="s">
        <v>13807</v>
      </c>
      <c r="C1902" s="402" t="s">
        <v>100</v>
      </c>
      <c r="D1902" s="403">
        <v>52800.44</v>
      </c>
    </row>
    <row r="1903" spans="1:4" ht="13.8">
      <c r="A1903" s="402">
        <v>102793</v>
      </c>
      <c r="B1903" s="402" t="s">
        <v>13808</v>
      </c>
      <c r="C1903" s="402" t="s">
        <v>100</v>
      </c>
      <c r="D1903" s="403">
        <v>71251.48</v>
      </c>
    </row>
    <row r="1904" spans="1:4" ht="13.8">
      <c r="A1904" s="402">
        <v>102794</v>
      </c>
      <c r="B1904" s="402" t="s">
        <v>13809</v>
      </c>
      <c r="C1904" s="402" t="s">
        <v>100</v>
      </c>
      <c r="D1904" s="403">
        <v>102214.63</v>
      </c>
    </row>
    <row r="1905" spans="1:4" ht="13.8">
      <c r="A1905" s="402">
        <v>102795</v>
      </c>
      <c r="B1905" s="402" t="s">
        <v>13810</v>
      </c>
      <c r="C1905" s="402" t="s">
        <v>100</v>
      </c>
      <c r="D1905" s="403">
        <v>34537.53</v>
      </c>
    </row>
    <row r="1906" spans="1:4" ht="13.8">
      <c r="A1906" s="402">
        <v>102796</v>
      </c>
      <c r="B1906" s="402" t="s">
        <v>13811</v>
      </c>
      <c r="C1906" s="402" t="s">
        <v>100</v>
      </c>
      <c r="D1906" s="403">
        <v>55850.37</v>
      </c>
    </row>
    <row r="1907" spans="1:4" ht="13.8">
      <c r="A1907" s="402">
        <v>102797</v>
      </c>
      <c r="B1907" s="402" t="s">
        <v>13812</v>
      </c>
      <c r="C1907" s="402" t="s">
        <v>100</v>
      </c>
      <c r="D1907" s="403">
        <v>79241.399999999994</v>
      </c>
    </row>
    <row r="1908" spans="1:4" ht="13.8">
      <c r="A1908" s="402">
        <v>102798</v>
      </c>
      <c r="B1908" s="402" t="s">
        <v>13813</v>
      </c>
      <c r="C1908" s="402" t="s">
        <v>100</v>
      </c>
      <c r="D1908" s="403">
        <v>97085.33</v>
      </c>
    </row>
    <row r="1909" spans="1:4" ht="13.8">
      <c r="A1909" s="402">
        <v>102799</v>
      </c>
      <c r="B1909" s="402" t="s">
        <v>13814</v>
      </c>
      <c r="C1909" s="402" t="s">
        <v>100</v>
      </c>
      <c r="D1909" s="403">
        <v>35266.28</v>
      </c>
    </row>
    <row r="1910" spans="1:4" ht="13.8">
      <c r="A1910" s="402">
        <v>102800</v>
      </c>
      <c r="B1910" s="402" t="s">
        <v>13815</v>
      </c>
      <c r="C1910" s="402" t="s">
        <v>100</v>
      </c>
      <c r="D1910" s="403">
        <v>61285.440000000002</v>
      </c>
    </row>
    <row r="1911" spans="1:4" ht="13.8">
      <c r="A1911" s="402">
        <v>102801</v>
      </c>
      <c r="B1911" s="402" t="s">
        <v>13816</v>
      </c>
      <c r="C1911" s="402" t="s">
        <v>100</v>
      </c>
      <c r="D1911" s="403">
        <v>85906.240000000005</v>
      </c>
    </row>
    <row r="1912" spans="1:4" ht="13.8">
      <c r="A1912" s="402">
        <v>102802</v>
      </c>
      <c r="B1912" s="402" t="s">
        <v>13817</v>
      </c>
      <c r="C1912" s="402" t="s">
        <v>100</v>
      </c>
      <c r="D1912" s="403">
        <v>103069.78</v>
      </c>
    </row>
    <row r="1913" spans="1:4" ht="13.8">
      <c r="A1913" s="402">
        <v>101570</v>
      </c>
      <c r="B1913" s="402" t="s">
        <v>13818</v>
      </c>
      <c r="C1913" s="402" t="s">
        <v>74</v>
      </c>
      <c r="D1913" s="403">
        <v>26</v>
      </c>
    </row>
    <row r="1914" spans="1:4" ht="13.8">
      <c r="A1914" s="402">
        <v>101571</v>
      </c>
      <c r="B1914" s="402" t="s">
        <v>13819</v>
      </c>
      <c r="C1914" s="402" t="s">
        <v>74</v>
      </c>
      <c r="D1914" s="403">
        <v>34.479999999999997</v>
      </c>
    </row>
    <row r="1915" spans="1:4" ht="13.8">
      <c r="A1915" s="402">
        <v>101572</v>
      </c>
      <c r="B1915" s="402" t="s">
        <v>13820</v>
      </c>
      <c r="C1915" s="402" t="s">
        <v>74</v>
      </c>
      <c r="D1915" s="403">
        <v>20.61</v>
      </c>
    </row>
    <row r="1916" spans="1:4" ht="13.8">
      <c r="A1916" s="402">
        <v>101573</v>
      </c>
      <c r="B1916" s="402" t="s">
        <v>13821</v>
      </c>
      <c r="C1916" s="402" t="s">
        <v>74</v>
      </c>
      <c r="D1916" s="403">
        <v>29.09</v>
      </c>
    </row>
    <row r="1917" spans="1:4" ht="13.8">
      <c r="A1917" s="402">
        <v>101574</v>
      </c>
      <c r="B1917" s="402" t="s">
        <v>13822</v>
      </c>
      <c r="C1917" s="402" t="s">
        <v>74</v>
      </c>
      <c r="D1917" s="403">
        <v>16.13</v>
      </c>
    </row>
    <row r="1918" spans="1:4" ht="13.8">
      <c r="A1918" s="402">
        <v>101575</v>
      </c>
      <c r="B1918" s="402" t="s">
        <v>13823</v>
      </c>
      <c r="C1918" s="402" t="s">
        <v>74</v>
      </c>
      <c r="D1918" s="403">
        <v>24.75</v>
      </c>
    </row>
    <row r="1919" spans="1:4" ht="13.8">
      <c r="A1919" s="402">
        <v>101576</v>
      </c>
      <c r="B1919" s="402" t="s">
        <v>13824</v>
      </c>
      <c r="C1919" s="402" t="s">
        <v>74</v>
      </c>
      <c r="D1919" s="403">
        <v>49.57</v>
      </c>
    </row>
    <row r="1920" spans="1:4" ht="13.8">
      <c r="A1920" s="402">
        <v>101577</v>
      </c>
      <c r="B1920" s="402" t="s">
        <v>13825</v>
      </c>
      <c r="C1920" s="402" t="s">
        <v>74</v>
      </c>
      <c r="D1920" s="403">
        <v>60.44</v>
      </c>
    </row>
    <row r="1921" spans="1:4" ht="13.8">
      <c r="A1921" s="402">
        <v>101578</v>
      </c>
      <c r="B1921" s="402" t="s">
        <v>13826</v>
      </c>
      <c r="C1921" s="402" t="s">
        <v>74</v>
      </c>
      <c r="D1921" s="403">
        <v>41.55</v>
      </c>
    </row>
    <row r="1922" spans="1:4" ht="13.8">
      <c r="A1922" s="402">
        <v>101579</v>
      </c>
      <c r="B1922" s="402" t="s">
        <v>13827</v>
      </c>
      <c r="C1922" s="402" t="s">
        <v>74</v>
      </c>
      <c r="D1922" s="403">
        <v>52.41</v>
      </c>
    </row>
    <row r="1923" spans="1:4" ht="13.8">
      <c r="A1923" s="402">
        <v>101580</v>
      </c>
      <c r="B1923" s="402" t="s">
        <v>13828</v>
      </c>
      <c r="C1923" s="402" t="s">
        <v>74</v>
      </c>
      <c r="D1923" s="403">
        <v>37.93</v>
      </c>
    </row>
    <row r="1924" spans="1:4" ht="13.8">
      <c r="A1924" s="402">
        <v>101581</v>
      </c>
      <c r="B1924" s="402" t="s">
        <v>13829</v>
      </c>
      <c r="C1924" s="402" t="s">
        <v>74</v>
      </c>
      <c r="D1924" s="403">
        <v>48.94</v>
      </c>
    </row>
    <row r="1925" spans="1:4" ht="13.8">
      <c r="A1925" s="402">
        <v>101582</v>
      </c>
      <c r="B1925" s="402" t="s">
        <v>13830</v>
      </c>
      <c r="C1925" s="402" t="s">
        <v>74</v>
      </c>
      <c r="D1925" s="403">
        <v>82.02</v>
      </c>
    </row>
    <row r="1926" spans="1:4" ht="13.8">
      <c r="A1926" s="402">
        <v>101583</v>
      </c>
      <c r="B1926" s="402" t="s">
        <v>13831</v>
      </c>
      <c r="C1926" s="402" t="s">
        <v>74</v>
      </c>
      <c r="D1926" s="403">
        <v>98.97</v>
      </c>
    </row>
    <row r="1927" spans="1:4" ht="13.8">
      <c r="A1927" s="402">
        <v>101584</v>
      </c>
      <c r="B1927" s="402" t="s">
        <v>13832</v>
      </c>
      <c r="C1927" s="402" t="s">
        <v>74</v>
      </c>
      <c r="D1927" s="403">
        <v>68.3</v>
      </c>
    </row>
    <row r="1928" spans="1:4" ht="13.8">
      <c r="A1928" s="402">
        <v>101585</v>
      </c>
      <c r="B1928" s="402" t="s">
        <v>13833</v>
      </c>
      <c r="C1928" s="402" t="s">
        <v>74</v>
      </c>
      <c r="D1928" s="403">
        <v>85.26</v>
      </c>
    </row>
    <row r="1929" spans="1:4" ht="13.8">
      <c r="A1929" s="402">
        <v>101586</v>
      </c>
      <c r="B1929" s="402" t="s">
        <v>13834</v>
      </c>
      <c r="C1929" s="402" t="s">
        <v>74</v>
      </c>
      <c r="D1929" s="403">
        <v>60.71</v>
      </c>
    </row>
    <row r="1930" spans="1:4" ht="13.8">
      <c r="A1930" s="402">
        <v>101587</v>
      </c>
      <c r="B1930" s="402" t="s">
        <v>13835</v>
      </c>
      <c r="C1930" s="402" t="s">
        <v>74</v>
      </c>
      <c r="D1930" s="403">
        <v>77.8</v>
      </c>
    </row>
    <row r="1931" spans="1:4" ht="13.8">
      <c r="A1931" s="402">
        <v>101588</v>
      </c>
      <c r="B1931" s="402" t="s">
        <v>13836</v>
      </c>
      <c r="C1931" s="402" t="s">
        <v>74</v>
      </c>
      <c r="D1931" s="403">
        <v>93.23</v>
      </c>
    </row>
    <row r="1932" spans="1:4" ht="13.8">
      <c r="A1932" s="402">
        <v>101589</v>
      </c>
      <c r="B1932" s="402" t="s">
        <v>13837</v>
      </c>
      <c r="C1932" s="402" t="s">
        <v>74</v>
      </c>
      <c r="D1932" s="403">
        <v>135.07</v>
      </c>
    </row>
    <row r="1933" spans="1:4" ht="13.8">
      <c r="A1933" s="402">
        <v>101590</v>
      </c>
      <c r="B1933" s="402" t="s">
        <v>13838</v>
      </c>
      <c r="C1933" s="402" t="s">
        <v>74</v>
      </c>
      <c r="D1933" s="403">
        <v>70.97</v>
      </c>
    </row>
    <row r="1934" spans="1:4" ht="13.8">
      <c r="A1934" s="402">
        <v>101591</v>
      </c>
      <c r="B1934" s="402" t="s">
        <v>13839</v>
      </c>
      <c r="C1934" s="402" t="s">
        <v>74</v>
      </c>
      <c r="D1934" s="403">
        <v>112.81</v>
      </c>
    </row>
    <row r="1935" spans="1:4" ht="13.8">
      <c r="A1935" s="402">
        <v>101592</v>
      </c>
      <c r="B1935" s="402" t="s">
        <v>13840</v>
      </c>
      <c r="C1935" s="402" t="s">
        <v>74</v>
      </c>
      <c r="D1935" s="403">
        <v>50.93</v>
      </c>
    </row>
    <row r="1936" spans="1:4" ht="13.8">
      <c r="A1936" s="402">
        <v>101593</v>
      </c>
      <c r="B1936" s="402" t="s">
        <v>13841</v>
      </c>
      <c r="C1936" s="402" t="s">
        <v>74</v>
      </c>
      <c r="D1936" s="403">
        <v>92.88</v>
      </c>
    </row>
    <row r="1937" spans="1:4" ht="13.8">
      <c r="A1937" s="402">
        <v>101600</v>
      </c>
      <c r="B1937" s="402" t="s">
        <v>13842</v>
      </c>
      <c r="C1937" s="402" t="s">
        <v>74</v>
      </c>
      <c r="D1937" s="403">
        <v>17.170000000000002</v>
      </c>
    </row>
    <row r="1938" spans="1:4" ht="13.8">
      <c r="A1938" s="402">
        <v>101601</v>
      </c>
      <c r="B1938" s="402" t="s">
        <v>13843</v>
      </c>
      <c r="C1938" s="402" t="s">
        <v>74</v>
      </c>
      <c r="D1938" s="403">
        <v>25.41</v>
      </c>
    </row>
    <row r="1939" spans="1:4" ht="13.8">
      <c r="A1939" s="402">
        <v>101602</v>
      </c>
      <c r="B1939" s="402" t="s">
        <v>13844</v>
      </c>
      <c r="C1939" s="402" t="s">
        <v>74</v>
      </c>
      <c r="D1939" s="403">
        <v>12.72</v>
      </c>
    </row>
    <row r="1940" spans="1:4" ht="13.8">
      <c r="A1940" s="402">
        <v>101603</v>
      </c>
      <c r="B1940" s="402" t="s">
        <v>13845</v>
      </c>
      <c r="C1940" s="402" t="s">
        <v>74</v>
      </c>
      <c r="D1940" s="403">
        <v>20.97</v>
      </c>
    </row>
    <row r="1941" spans="1:4" ht="13.8">
      <c r="A1941" s="402">
        <v>101604</v>
      </c>
      <c r="B1941" s="402" t="s">
        <v>13846</v>
      </c>
      <c r="C1941" s="402" t="s">
        <v>74</v>
      </c>
      <c r="D1941" s="403">
        <v>8.32</v>
      </c>
    </row>
    <row r="1942" spans="1:4" ht="13.8">
      <c r="A1942" s="402">
        <v>101605</v>
      </c>
      <c r="B1942" s="402" t="s">
        <v>13847</v>
      </c>
      <c r="C1942" s="402" t="s">
        <v>74</v>
      </c>
      <c r="D1942" s="403">
        <v>16.57</v>
      </c>
    </row>
    <row r="1943" spans="1:4" ht="13.8">
      <c r="A1943" s="402">
        <v>90788</v>
      </c>
      <c r="B1943" s="402" t="s">
        <v>13848</v>
      </c>
      <c r="C1943" s="402" t="s">
        <v>100</v>
      </c>
      <c r="D1943" s="403">
        <v>743.72</v>
      </c>
    </row>
    <row r="1944" spans="1:4" ht="13.8">
      <c r="A1944" s="402">
        <v>90789</v>
      </c>
      <c r="B1944" s="402" t="s">
        <v>13849</v>
      </c>
      <c r="C1944" s="402" t="s">
        <v>100</v>
      </c>
      <c r="D1944" s="403">
        <v>745.71</v>
      </c>
    </row>
    <row r="1945" spans="1:4" ht="13.8">
      <c r="A1945" s="402">
        <v>90790</v>
      </c>
      <c r="B1945" s="402" t="s">
        <v>13850</v>
      </c>
      <c r="C1945" s="402" t="s">
        <v>100</v>
      </c>
      <c r="D1945" s="403">
        <v>769.42</v>
      </c>
    </row>
    <row r="1946" spans="1:4" ht="13.8">
      <c r="A1946" s="402">
        <v>90791</v>
      </c>
      <c r="B1946" s="402" t="s">
        <v>13851</v>
      </c>
      <c r="C1946" s="402" t="s">
        <v>100</v>
      </c>
      <c r="D1946" s="403">
        <v>902.7</v>
      </c>
    </row>
    <row r="1947" spans="1:4" ht="13.8">
      <c r="A1947" s="402">
        <v>90793</v>
      </c>
      <c r="B1947" s="402" t="s">
        <v>13852</v>
      </c>
      <c r="C1947" s="402" t="s">
        <v>100</v>
      </c>
      <c r="D1947" s="403">
        <v>956.38</v>
      </c>
    </row>
    <row r="1948" spans="1:4" ht="13.8">
      <c r="A1948" s="402">
        <v>90794</v>
      </c>
      <c r="B1948" s="402" t="s">
        <v>13853</v>
      </c>
      <c r="C1948" s="402" t="s">
        <v>100</v>
      </c>
      <c r="D1948" s="403">
        <v>650.73</v>
      </c>
    </row>
    <row r="1949" spans="1:4" ht="13.8">
      <c r="A1949" s="402">
        <v>90795</v>
      </c>
      <c r="B1949" s="402" t="s">
        <v>13854</v>
      </c>
      <c r="C1949" s="402" t="s">
        <v>100</v>
      </c>
      <c r="D1949" s="403">
        <v>658.44</v>
      </c>
    </row>
    <row r="1950" spans="1:4" ht="13.8">
      <c r="A1950" s="402">
        <v>90796</v>
      </c>
      <c r="B1950" s="402" t="s">
        <v>13855</v>
      </c>
      <c r="C1950" s="402" t="s">
        <v>100</v>
      </c>
      <c r="D1950" s="403">
        <v>666.13</v>
      </c>
    </row>
    <row r="1951" spans="1:4" ht="13.8">
      <c r="A1951" s="402">
        <v>90797</v>
      </c>
      <c r="B1951" s="402" t="s">
        <v>13856</v>
      </c>
      <c r="C1951" s="402" t="s">
        <v>100</v>
      </c>
      <c r="D1951" s="403">
        <v>673.83</v>
      </c>
    </row>
    <row r="1952" spans="1:4" ht="13.8">
      <c r="A1952" s="402">
        <v>90798</v>
      </c>
      <c r="B1952" s="402" t="s">
        <v>13857</v>
      </c>
      <c r="C1952" s="402" t="s">
        <v>100</v>
      </c>
      <c r="D1952" s="403">
        <v>970.35</v>
      </c>
    </row>
    <row r="1953" spans="1:4" ht="13.8">
      <c r="A1953" s="402">
        <v>90799</v>
      </c>
      <c r="B1953" s="402" t="s">
        <v>13858</v>
      </c>
      <c r="C1953" s="402" t="s">
        <v>100</v>
      </c>
      <c r="D1953" s="403">
        <v>1002.31</v>
      </c>
    </row>
    <row r="1954" spans="1:4" ht="13.8">
      <c r="A1954" s="402">
        <v>90801</v>
      </c>
      <c r="B1954" s="402" t="s">
        <v>13859</v>
      </c>
      <c r="C1954" s="402" t="s">
        <v>100</v>
      </c>
      <c r="D1954" s="403">
        <v>324.33999999999997</v>
      </c>
    </row>
    <row r="1955" spans="1:4" ht="13.8">
      <c r="A1955" s="402">
        <v>90806</v>
      </c>
      <c r="B1955" s="402" t="s">
        <v>13860</v>
      </c>
      <c r="C1955" s="402" t="s">
        <v>100</v>
      </c>
      <c r="D1955" s="403">
        <v>420.24</v>
      </c>
    </row>
    <row r="1956" spans="1:4" ht="13.8">
      <c r="A1956" s="402">
        <v>90820</v>
      </c>
      <c r="B1956" s="402" t="s">
        <v>13861</v>
      </c>
      <c r="C1956" s="402" t="s">
        <v>100</v>
      </c>
      <c r="D1956" s="403">
        <v>304.67</v>
      </c>
    </row>
    <row r="1957" spans="1:4" ht="13.8">
      <c r="A1957" s="402">
        <v>90821</v>
      </c>
      <c r="B1957" s="402" t="s">
        <v>13862</v>
      </c>
      <c r="C1957" s="402" t="s">
        <v>100</v>
      </c>
      <c r="D1957" s="403">
        <v>311.77999999999997</v>
      </c>
    </row>
    <row r="1958" spans="1:4" ht="13.8">
      <c r="A1958" s="402">
        <v>90822</v>
      </c>
      <c r="B1958" s="402" t="s">
        <v>13863</v>
      </c>
      <c r="C1958" s="402" t="s">
        <v>100</v>
      </c>
      <c r="D1958" s="403">
        <v>334.19</v>
      </c>
    </row>
    <row r="1959" spans="1:4" ht="13.8">
      <c r="A1959" s="402">
        <v>90823</v>
      </c>
      <c r="B1959" s="402" t="s">
        <v>13864</v>
      </c>
      <c r="C1959" s="402" t="s">
        <v>100</v>
      </c>
      <c r="D1959" s="403">
        <v>406.87</v>
      </c>
    </row>
    <row r="1960" spans="1:4" ht="13.8">
      <c r="A1960" s="402">
        <v>90824</v>
      </c>
      <c r="B1960" s="402" t="s">
        <v>13865</v>
      </c>
      <c r="C1960" s="402" t="s">
        <v>100</v>
      </c>
      <c r="D1960" s="403">
        <v>576.11</v>
      </c>
    </row>
    <row r="1961" spans="1:4" ht="13.8">
      <c r="A1961" s="402">
        <v>90825</v>
      </c>
      <c r="B1961" s="402" t="s">
        <v>13866</v>
      </c>
      <c r="C1961" s="402" t="s">
        <v>100</v>
      </c>
      <c r="D1961" s="403">
        <v>640.17999999999995</v>
      </c>
    </row>
    <row r="1962" spans="1:4" ht="13.8">
      <c r="A1962" s="402">
        <v>90830</v>
      </c>
      <c r="B1962" s="402" t="s">
        <v>13867</v>
      </c>
      <c r="C1962" s="402" t="s">
        <v>100</v>
      </c>
      <c r="D1962" s="403">
        <v>167.26</v>
      </c>
    </row>
    <row r="1963" spans="1:4" ht="13.8">
      <c r="A1963" s="402">
        <v>90831</v>
      </c>
      <c r="B1963" s="402" t="s">
        <v>13868</v>
      </c>
      <c r="C1963" s="402" t="s">
        <v>100</v>
      </c>
      <c r="D1963" s="403">
        <v>145.71</v>
      </c>
    </row>
    <row r="1964" spans="1:4" ht="13.8">
      <c r="A1964" s="402">
        <v>90841</v>
      </c>
      <c r="B1964" s="402" t="s">
        <v>13869</v>
      </c>
      <c r="C1964" s="402" t="s">
        <v>100</v>
      </c>
      <c r="D1964" s="403">
        <v>983.99</v>
      </c>
    </row>
    <row r="1965" spans="1:4" ht="13.8">
      <c r="A1965" s="402">
        <v>90842</v>
      </c>
      <c r="B1965" s="402" t="s">
        <v>13870</v>
      </c>
      <c r="C1965" s="402" t="s">
        <v>100</v>
      </c>
      <c r="D1965" s="403">
        <v>993.46</v>
      </c>
    </row>
    <row r="1966" spans="1:4" ht="13.8">
      <c r="A1966" s="402">
        <v>90843</v>
      </c>
      <c r="B1966" s="402" t="s">
        <v>13871</v>
      </c>
      <c r="C1966" s="402" t="s">
        <v>100</v>
      </c>
      <c r="D1966" s="403">
        <v>1039.79</v>
      </c>
    </row>
    <row r="1967" spans="1:4" ht="13.8">
      <c r="A1967" s="402">
        <v>90844</v>
      </c>
      <c r="B1967" s="402" t="s">
        <v>13872</v>
      </c>
      <c r="C1967" s="402" t="s">
        <v>100</v>
      </c>
      <c r="D1967" s="403">
        <v>1114.83</v>
      </c>
    </row>
    <row r="1968" spans="1:4" ht="13.8">
      <c r="A1968" s="402">
        <v>90845</v>
      </c>
      <c r="B1968" s="402" t="s">
        <v>13873</v>
      </c>
      <c r="C1968" s="402" t="s">
        <v>100</v>
      </c>
      <c r="D1968" s="403">
        <v>1281.71</v>
      </c>
    </row>
    <row r="1969" spans="1:4" ht="13.8">
      <c r="A1969" s="402">
        <v>90846</v>
      </c>
      <c r="B1969" s="402" t="s">
        <v>13874</v>
      </c>
      <c r="C1969" s="402" t="s">
        <v>100</v>
      </c>
      <c r="D1969" s="403">
        <v>1348.14</v>
      </c>
    </row>
    <row r="1970" spans="1:4" ht="13.8">
      <c r="A1970" s="402">
        <v>90847</v>
      </c>
      <c r="B1970" s="402" t="s">
        <v>13875</v>
      </c>
      <c r="C1970" s="402" t="s">
        <v>100</v>
      </c>
      <c r="D1970" s="403">
        <v>838.28</v>
      </c>
    </row>
    <row r="1971" spans="1:4" ht="13.8">
      <c r="A1971" s="402">
        <v>90848</v>
      </c>
      <c r="B1971" s="402" t="s">
        <v>13876</v>
      </c>
      <c r="C1971" s="402" t="s">
        <v>100</v>
      </c>
      <c r="D1971" s="403">
        <v>847.75</v>
      </c>
    </row>
    <row r="1972" spans="1:4" ht="13.8">
      <c r="A1972" s="402">
        <v>90849</v>
      </c>
      <c r="B1972" s="402" t="s">
        <v>13877</v>
      </c>
      <c r="C1972" s="402" t="s">
        <v>100</v>
      </c>
      <c r="D1972" s="403">
        <v>872.53</v>
      </c>
    </row>
    <row r="1973" spans="1:4" ht="13.8">
      <c r="A1973" s="402">
        <v>90850</v>
      </c>
      <c r="B1973" s="402" t="s">
        <v>13878</v>
      </c>
      <c r="C1973" s="402" t="s">
        <v>100</v>
      </c>
      <c r="D1973" s="403">
        <v>947.57</v>
      </c>
    </row>
    <row r="1974" spans="1:4" ht="13.8">
      <c r="A1974" s="402">
        <v>90851</v>
      </c>
      <c r="B1974" s="402" t="s">
        <v>13879</v>
      </c>
      <c r="C1974" s="402" t="s">
        <v>100</v>
      </c>
      <c r="D1974" s="403">
        <v>1114.45</v>
      </c>
    </row>
    <row r="1975" spans="1:4" ht="13.8">
      <c r="A1975" s="402">
        <v>90852</v>
      </c>
      <c r="B1975" s="402" t="s">
        <v>13880</v>
      </c>
      <c r="C1975" s="402" t="s">
        <v>100</v>
      </c>
      <c r="D1975" s="403">
        <v>1180.8800000000001</v>
      </c>
    </row>
    <row r="1976" spans="1:4" ht="13.8">
      <c r="A1976" s="402">
        <v>91009</v>
      </c>
      <c r="B1976" s="402" t="s">
        <v>13881</v>
      </c>
      <c r="C1976" s="402" t="s">
        <v>100</v>
      </c>
      <c r="D1976" s="403">
        <v>314.73</v>
      </c>
    </row>
    <row r="1977" spans="1:4" ht="13.8">
      <c r="A1977" s="402">
        <v>91010</v>
      </c>
      <c r="B1977" s="402" t="s">
        <v>13882</v>
      </c>
      <c r="C1977" s="402" t="s">
        <v>100</v>
      </c>
      <c r="D1977" s="403">
        <v>322.32</v>
      </c>
    </row>
    <row r="1978" spans="1:4" ht="13.8">
      <c r="A1978" s="402">
        <v>91011</v>
      </c>
      <c r="B1978" s="402" t="s">
        <v>13883</v>
      </c>
      <c r="C1978" s="402" t="s">
        <v>100</v>
      </c>
      <c r="D1978" s="403">
        <v>375.04</v>
      </c>
    </row>
    <row r="1979" spans="1:4" ht="13.8">
      <c r="A1979" s="402">
        <v>91012</v>
      </c>
      <c r="B1979" s="402" t="s">
        <v>13884</v>
      </c>
      <c r="C1979" s="402" t="s">
        <v>100</v>
      </c>
      <c r="D1979" s="403">
        <v>415.79</v>
      </c>
    </row>
    <row r="1980" spans="1:4" ht="13.8">
      <c r="A1980" s="402">
        <v>91013</v>
      </c>
      <c r="B1980" s="402" t="s">
        <v>13885</v>
      </c>
      <c r="C1980" s="402" t="s">
        <v>100</v>
      </c>
      <c r="D1980" s="403">
        <v>848.34</v>
      </c>
    </row>
    <row r="1981" spans="1:4" ht="13.8">
      <c r="A1981" s="402">
        <v>91014</v>
      </c>
      <c r="B1981" s="402" t="s">
        <v>13886</v>
      </c>
      <c r="C1981" s="402" t="s">
        <v>100</v>
      </c>
      <c r="D1981" s="403">
        <v>858.29</v>
      </c>
    </row>
    <row r="1982" spans="1:4" ht="13.8">
      <c r="A1982" s="402">
        <v>91015</v>
      </c>
      <c r="B1982" s="402" t="s">
        <v>13887</v>
      </c>
      <c r="C1982" s="402" t="s">
        <v>100</v>
      </c>
      <c r="D1982" s="403">
        <v>913.38</v>
      </c>
    </row>
    <row r="1983" spans="1:4" ht="13.8">
      <c r="A1983" s="402">
        <v>91016</v>
      </c>
      <c r="B1983" s="402" t="s">
        <v>13888</v>
      </c>
      <c r="C1983" s="402" t="s">
        <v>100</v>
      </c>
      <c r="D1983" s="403">
        <v>956.49</v>
      </c>
    </row>
    <row r="1984" spans="1:4" ht="13.8">
      <c r="A1984" s="402">
        <v>91287</v>
      </c>
      <c r="B1984" s="402" t="s">
        <v>13889</v>
      </c>
      <c r="C1984" s="402" t="s">
        <v>100</v>
      </c>
      <c r="D1984" s="403">
        <v>244.77</v>
      </c>
    </row>
    <row r="1985" spans="1:4" ht="13.8">
      <c r="A1985" s="402">
        <v>91292</v>
      </c>
      <c r="B1985" s="402" t="s">
        <v>13890</v>
      </c>
      <c r="C1985" s="402" t="s">
        <v>100</v>
      </c>
      <c r="D1985" s="403">
        <v>340.67</v>
      </c>
    </row>
    <row r="1986" spans="1:4" ht="13.8">
      <c r="A1986" s="402">
        <v>91295</v>
      </c>
      <c r="B1986" s="402" t="s">
        <v>13891</v>
      </c>
      <c r="C1986" s="402" t="s">
        <v>100</v>
      </c>
      <c r="D1986" s="403">
        <v>323.44</v>
      </c>
    </row>
    <row r="1987" spans="1:4" ht="13.8">
      <c r="A1987" s="402">
        <v>91296</v>
      </c>
      <c r="B1987" s="402" t="s">
        <v>13892</v>
      </c>
      <c r="C1987" s="402" t="s">
        <v>100</v>
      </c>
      <c r="D1987" s="403">
        <v>346.66</v>
      </c>
    </row>
    <row r="1988" spans="1:4" ht="13.8">
      <c r="A1988" s="402">
        <v>91297</v>
      </c>
      <c r="B1988" s="402" t="s">
        <v>13893</v>
      </c>
      <c r="C1988" s="402" t="s">
        <v>100</v>
      </c>
      <c r="D1988" s="403">
        <v>380.85</v>
      </c>
    </row>
    <row r="1989" spans="1:4" ht="13.8">
      <c r="A1989" s="402">
        <v>91298</v>
      </c>
      <c r="B1989" s="402" t="s">
        <v>13894</v>
      </c>
      <c r="C1989" s="402" t="s">
        <v>100</v>
      </c>
      <c r="D1989" s="403">
        <v>1128.67</v>
      </c>
    </row>
    <row r="1990" spans="1:4" ht="13.8">
      <c r="A1990" s="402">
        <v>91299</v>
      </c>
      <c r="B1990" s="402" t="s">
        <v>13895</v>
      </c>
      <c r="C1990" s="402" t="s">
        <v>100</v>
      </c>
      <c r="D1990" s="403">
        <v>1589.7</v>
      </c>
    </row>
    <row r="1991" spans="1:4" ht="13.8">
      <c r="A1991" s="402">
        <v>91304</v>
      </c>
      <c r="B1991" s="402" t="s">
        <v>13896</v>
      </c>
      <c r="C1991" s="402" t="s">
        <v>100</v>
      </c>
      <c r="D1991" s="403">
        <v>105.13</v>
      </c>
    </row>
    <row r="1992" spans="1:4" ht="13.8">
      <c r="A1992" s="402">
        <v>91305</v>
      </c>
      <c r="B1992" s="402" t="s">
        <v>13897</v>
      </c>
      <c r="C1992" s="402" t="s">
        <v>100</v>
      </c>
      <c r="D1992" s="403">
        <v>102.97</v>
      </c>
    </row>
    <row r="1993" spans="1:4" ht="13.8">
      <c r="A1993" s="402">
        <v>91306</v>
      </c>
      <c r="B1993" s="402" t="s">
        <v>13898</v>
      </c>
      <c r="C1993" s="402" t="s">
        <v>100</v>
      </c>
      <c r="D1993" s="403">
        <v>145.71</v>
      </c>
    </row>
    <row r="1994" spans="1:4" ht="13.8">
      <c r="A1994" s="402">
        <v>91307</v>
      </c>
      <c r="B1994" s="402" t="s">
        <v>13899</v>
      </c>
      <c r="C1994" s="402" t="s">
        <v>100</v>
      </c>
      <c r="D1994" s="403">
        <v>88.55</v>
      </c>
    </row>
    <row r="1995" spans="1:4" ht="13.8">
      <c r="A1995" s="402">
        <v>91312</v>
      </c>
      <c r="B1995" s="402" t="s">
        <v>213</v>
      </c>
      <c r="C1995" s="402" t="s">
        <v>100</v>
      </c>
      <c r="D1995" s="403">
        <v>827.31</v>
      </c>
    </row>
    <row r="1996" spans="1:4" ht="13.8">
      <c r="A1996" s="402">
        <v>91313</v>
      </c>
      <c r="B1996" s="402" t="s">
        <v>152</v>
      </c>
      <c r="C1996" s="402" t="s">
        <v>100</v>
      </c>
      <c r="D1996" s="403">
        <v>821.65</v>
      </c>
    </row>
    <row r="1997" spans="1:4" ht="13.8">
      <c r="A1997" s="402">
        <v>91314</v>
      </c>
      <c r="B1997" s="402" t="s">
        <v>99</v>
      </c>
      <c r="C1997" s="402" t="s">
        <v>100</v>
      </c>
      <c r="D1997" s="403">
        <v>862.29</v>
      </c>
    </row>
    <row r="1998" spans="1:4" ht="13.8">
      <c r="A1998" s="402">
        <v>91315</v>
      </c>
      <c r="B1998" s="402" t="s">
        <v>205</v>
      </c>
      <c r="C1998" s="402" t="s">
        <v>100</v>
      </c>
      <c r="D1998" s="403">
        <v>936.61</v>
      </c>
    </row>
    <row r="1999" spans="1:4" ht="13.8">
      <c r="A1999" s="402">
        <v>91316</v>
      </c>
      <c r="B1999" s="402" t="s">
        <v>13900</v>
      </c>
      <c r="C1999" s="402" t="s">
        <v>100</v>
      </c>
      <c r="D1999" s="403">
        <v>1104.21</v>
      </c>
    </row>
    <row r="2000" spans="1:4" ht="13.8">
      <c r="A2000" s="402">
        <v>91317</v>
      </c>
      <c r="B2000" s="402" t="s">
        <v>13901</v>
      </c>
      <c r="C2000" s="402" t="s">
        <v>100</v>
      </c>
      <c r="D2000" s="403">
        <v>1169.92</v>
      </c>
    </row>
    <row r="2001" spans="1:4" ht="13.8">
      <c r="A2001" s="402">
        <v>91318</v>
      </c>
      <c r="B2001" s="402" t="s">
        <v>13902</v>
      </c>
      <c r="C2001" s="402" t="s">
        <v>100</v>
      </c>
      <c r="D2001" s="403">
        <v>724.34</v>
      </c>
    </row>
    <row r="2002" spans="1:4" ht="13.8">
      <c r="A2002" s="402">
        <v>91319</v>
      </c>
      <c r="B2002" s="402" t="s">
        <v>13903</v>
      </c>
      <c r="C2002" s="402" t="s">
        <v>100</v>
      </c>
      <c r="D2002" s="403">
        <v>733.1</v>
      </c>
    </row>
    <row r="2003" spans="1:4" ht="13.8">
      <c r="A2003" s="402">
        <v>91320</v>
      </c>
      <c r="B2003" s="402" t="s">
        <v>13904</v>
      </c>
      <c r="C2003" s="402" t="s">
        <v>100</v>
      </c>
      <c r="D2003" s="403">
        <v>757.16</v>
      </c>
    </row>
    <row r="2004" spans="1:4" ht="13.8">
      <c r="A2004" s="402">
        <v>91321</v>
      </c>
      <c r="B2004" s="402" t="s">
        <v>13905</v>
      </c>
      <c r="C2004" s="402" t="s">
        <v>100</v>
      </c>
      <c r="D2004" s="403">
        <v>831.48</v>
      </c>
    </row>
    <row r="2005" spans="1:4" ht="13.8">
      <c r="A2005" s="402">
        <v>91322</v>
      </c>
      <c r="B2005" s="402" t="s">
        <v>13906</v>
      </c>
      <c r="C2005" s="402" t="s">
        <v>100</v>
      </c>
      <c r="D2005" s="403">
        <v>999.08</v>
      </c>
    </row>
    <row r="2006" spans="1:4" ht="13.8">
      <c r="A2006" s="402">
        <v>91323</v>
      </c>
      <c r="B2006" s="402" t="s">
        <v>13907</v>
      </c>
      <c r="C2006" s="402" t="s">
        <v>100</v>
      </c>
      <c r="D2006" s="403">
        <v>1064.79</v>
      </c>
    </row>
    <row r="2007" spans="1:4" ht="13.8">
      <c r="A2007" s="402">
        <v>91324</v>
      </c>
      <c r="B2007" s="402" t="s">
        <v>13908</v>
      </c>
      <c r="C2007" s="402" t="s">
        <v>100</v>
      </c>
      <c r="D2007" s="403">
        <v>734.4</v>
      </c>
    </row>
    <row r="2008" spans="1:4" ht="13.8">
      <c r="A2008" s="402">
        <v>91325</v>
      </c>
      <c r="B2008" s="402" t="s">
        <v>13909</v>
      </c>
      <c r="C2008" s="402" t="s">
        <v>100</v>
      </c>
      <c r="D2008" s="403">
        <v>743.64</v>
      </c>
    </row>
    <row r="2009" spans="1:4" ht="13.8">
      <c r="A2009" s="402">
        <v>91326</v>
      </c>
      <c r="B2009" s="402" t="s">
        <v>13910</v>
      </c>
      <c r="C2009" s="402" t="s">
        <v>100</v>
      </c>
      <c r="D2009" s="403">
        <v>798.01</v>
      </c>
    </row>
    <row r="2010" spans="1:4" ht="13.8">
      <c r="A2010" s="402">
        <v>91327</v>
      </c>
      <c r="B2010" s="402" t="s">
        <v>13911</v>
      </c>
      <c r="C2010" s="402" t="s">
        <v>100</v>
      </c>
      <c r="D2010" s="403">
        <v>840.4</v>
      </c>
    </row>
    <row r="2011" spans="1:4" ht="13.8">
      <c r="A2011" s="402">
        <v>91328</v>
      </c>
      <c r="B2011" s="402" t="s">
        <v>13912</v>
      </c>
      <c r="C2011" s="402" t="s">
        <v>100</v>
      </c>
      <c r="D2011" s="403">
        <v>857.05</v>
      </c>
    </row>
    <row r="2012" spans="1:4" ht="13.8">
      <c r="A2012" s="402">
        <v>91329</v>
      </c>
      <c r="B2012" s="402" t="s">
        <v>13913</v>
      </c>
      <c r="C2012" s="402" t="s">
        <v>100</v>
      </c>
      <c r="D2012" s="403">
        <v>743.11</v>
      </c>
    </row>
    <row r="2013" spans="1:4" ht="13.8">
      <c r="A2013" s="402">
        <v>91330</v>
      </c>
      <c r="B2013" s="402" t="s">
        <v>13914</v>
      </c>
      <c r="C2013" s="402" t="s">
        <v>100</v>
      </c>
      <c r="D2013" s="403">
        <v>882.63</v>
      </c>
    </row>
    <row r="2014" spans="1:4" ht="13.8">
      <c r="A2014" s="402">
        <v>91331</v>
      </c>
      <c r="B2014" s="402" t="s">
        <v>13915</v>
      </c>
      <c r="C2014" s="402" t="s">
        <v>100</v>
      </c>
      <c r="D2014" s="403">
        <v>767.98</v>
      </c>
    </row>
    <row r="2015" spans="1:4" ht="13.8">
      <c r="A2015" s="402">
        <v>91332</v>
      </c>
      <c r="B2015" s="402" t="s">
        <v>13916</v>
      </c>
      <c r="C2015" s="402" t="s">
        <v>100</v>
      </c>
      <c r="D2015" s="403">
        <v>919.19</v>
      </c>
    </row>
    <row r="2016" spans="1:4" ht="13.8">
      <c r="A2016" s="402">
        <v>91333</v>
      </c>
      <c r="B2016" s="402" t="s">
        <v>13917</v>
      </c>
      <c r="C2016" s="402" t="s">
        <v>100</v>
      </c>
      <c r="D2016" s="403">
        <v>803.82</v>
      </c>
    </row>
    <row r="2017" spans="1:4" ht="13.8">
      <c r="A2017" s="402">
        <v>91334</v>
      </c>
      <c r="B2017" s="402" t="s">
        <v>13918</v>
      </c>
      <c r="C2017" s="402" t="s">
        <v>100</v>
      </c>
      <c r="D2017" s="403">
        <v>1667.01</v>
      </c>
    </row>
    <row r="2018" spans="1:4" ht="13.8">
      <c r="A2018" s="402">
        <v>91335</v>
      </c>
      <c r="B2018" s="402" t="s">
        <v>13919</v>
      </c>
      <c r="C2018" s="402" t="s">
        <v>100</v>
      </c>
      <c r="D2018" s="403">
        <v>1551.64</v>
      </c>
    </row>
    <row r="2019" spans="1:4" ht="13.8">
      <c r="A2019" s="402">
        <v>91336</v>
      </c>
      <c r="B2019" s="402" t="s">
        <v>13920</v>
      </c>
      <c r="C2019" s="402" t="s">
        <v>100</v>
      </c>
      <c r="D2019" s="403">
        <v>2128.04</v>
      </c>
    </row>
    <row r="2020" spans="1:4" ht="13.8">
      <c r="A2020" s="402">
        <v>91337</v>
      </c>
      <c r="B2020" s="402" t="s">
        <v>13921</v>
      </c>
      <c r="C2020" s="402" t="s">
        <v>100</v>
      </c>
      <c r="D2020" s="403">
        <v>2012.67</v>
      </c>
    </row>
    <row r="2021" spans="1:4" ht="13.8">
      <c r="A2021" s="402">
        <v>100659</v>
      </c>
      <c r="B2021" s="402" t="s">
        <v>13922</v>
      </c>
      <c r="C2021" s="402" t="s">
        <v>53</v>
      </c>
      <c r="D2021" s="403">
        <v>11.81</v>
      </c>
    </row>
    <row r="2022" spans="1:4" ht="13.8">
      <c r="A2022" s="402">
        <v>100660</v>
      </c>
      <c r="B2022" s="402" t="s">
        <v>13923</v>
      </c>
      <c r="C2022" s="402" t="s">
        <v>53</v>
      </c>
      <c r="D2022" s="403">
        <v>8.23</v>
      </c>
    </row>
    <row r="2023" spans="1:4" ht="13.8">
      <c r="A2023" s="402">
        <v>100675</v>
      </c>
      <c r="B2023" s="402" t="s">
        <v>13924</v>
      </c>
      <c r="C2023" s="402" t="s">
        <v>100</v>
      </c>
      <c r="D2023" s="403">
        <v>851.02</v>
      </c>
    </row>
    <row r="2024" spans="1:4" ht="13.8">
      <c r="A2024" s="402">
        <v>100676</v>
      </c>
      <c r="B2024" s="402" t="s">
        <v>13925</v>
      </c>
      <c r="C2024" s="402" t="s">
        <v>100</v>
      </c>
      <c r="D2024" s="403">
        <v>204.04</v>
      </c>
    </row>
    <row r="2025" spans="1:4" ht="13.8">
      <c r="A2025" s="402">
        <v>100678</v>
      </c>
      <c r="B2025" s="402" t="s">
        <v>13926</v>
      </c>
      <c r="C2025" s="402" t="s">
        <v>100</v>
      </c>
      <c r="D2025" s="403">
        <v>994.05</v>
      </c>
    </row>
    <row r="2026" spans="1:4" ht="13.8">
      <c r="A2026" s="402">
        <v>100679</v>
      </c>
      <c r="B2026" s="402" t="s">
        <v>13927</v>
      </c>
      <c r="C2026" s="402" t="s">
        <v>100</v>
      </c>
      <c r="D2026" s="403">
        <v>837.37</v>
      </c>
    </row>
    <row r="2027" spans="1:4" ht="13.8">
      <c r="A2027" s="402">
        <v>100680</v>
      </c>
      <c r="B2027" s="402" t="s">
        <v>13928</v>
      </c>
      <c r="C2027" s="402" t="s">
        <v>100</v>
      </c>
      <c r="D2027" s="403">
        <v>1004</v>
      </c>
    </row>
    <row r="2028" spans="1:4" ht="13.8">
      <c r="A2028" s="402">
        <v>100681</v>
      </c>
      <c r="B2028" s="402" t="s">
        <v>13929</v>
      </c>
      <c r="C2028" s="402" t="s">
        <v>100</v>
      </c>
      <c r="D2028" s="403">
        <v>1028.3399999999999</v>
      </c>
    </row>
    <row r="2029" spans="1:4" ht="13.8">
      <c r="A2029" s="402">
        <v>100682</v>
      </c>
      <c r="B2029" s="402" t="s">
        <v>13930</v>
      </c>
      <c r="C2029" s="402" t="s">
        <v>100</v>
      </c>
      <c r="D2029" s="403">
        <v>856.53</v>
      </c>
    </row>
    <row r="2030" spans="1:4" ht="13.8">
      <c r="A2030" s="402">
        <v>100683</v>
      </c>
      <c r="B2030" s="402" t="s">
        <v>13931</v>
      </c>
      <c r="C2030" s="402" t="s">
        <v>100</v>
      </c>
      <c r="D2030" s="403">
        <v>1080.6400000000001</v>
      </c>
    </row>
    <row r="2031" spans="1:4" ht="13.8">
      <c r="A2031" s="402">
        <v>100684</v>
      </c>
      <c r="B2031" s="402" t="s">
        <v>13932</v>
      </c>
      <c r="C2031" s="402" t="s">
        <v>100</v>
      </c>
      <c r="D2031" s="403">
        <v>903.14</v>
      </c>
    </row>
    <row r="2032" spans="1:4" ht="13.8">
      <c r="A2032" s="402">
        <v>100685</v>
      </c>
      <c r="B2032" s="402" t="s">
        <v>13933</v>
      </c>
      <c r="C2032" s="402" t="s">
        <v>100</v>
      </c>
      <c r="D2032" s="403">
        <v>1123.75</v>
      </c>
    </row>
    <row r="2033" spans="1:4" ht="13.8">
      <c r="A2033" s="402">
        <v>100686</v>
      </c>
      <c r="B2033" s="402" t="s">
        <v>13934</v>
      </c>
      <c r="C2033" s="402" t="s">
        <v>100</v>
      </c>
      <c r="D2033" s="403">
        <v>945.53</v>
      </c>
    </row>
    <row r="2034" spans="1:4" ht="13.8">
      <c r="A2034" s="402">
        <v>100687</v>
      </c>
      <c r="B2034" s="402" t="s">
        <v>13935</v>
      </c>
      <c r="C2034" s="402" t="s">
        <v>100</v>
      </c>
      <c r="D2034" s="403">
        <v>1002.76</v>
      </c>
    </row>
    <row r="2035" spans="1:4" ht="13.8">
      <c r="A2035" s="402">
        <v>100688</v>
      </c>
      <c r="B2035" s="402" t="s">
        <v>13936</v>
      </c>
      <c r="C2035" s="402" t="s">
        <v>100</v>
      </c>
      <c r="D2035" s="403">
        <v>846.08</v>
      </c>
    </row>
    <row r="2036" spans="1:4" ht="13.8">
      <c r="A2036" s="402">
        <v>100689</v>
      </c>
      <c r="B2036" s="402" t="s">
        <v>13937</v>
      </c>
      <c r="C2036" s="402" t="s">
        <v>100</v>
      </c>
      <c r="D2036" s="403">
        <v>1086.45</v>
      </c>
    </row>
    <row r="2037" spans="1:4" ht="13.8">
      <c r="A2037" s="402">
        <v>100690</v>
      </c>
      <c r="B2037" s="402" t="s">
        <v>13938</v>
      </c>
      <c r="C2037" s="402" t="s">
        <v>100</v>
      </c>
      <c r="D2037" s="403">
        <v>908.95</v>
      </c>
    </row>
    <row r="2038" spans="1:4" ht="13.8">
      <c r="A2038" s="402">
        <v>100691</v>
      </c>
      <c r="B2038" s="402" t="s">
        <v>13939</v>
      </c>
      <c r="C2038" s="402" t="s">
        <v>100</v>
      </c>
      <c r="D2038" s="403">
        <v>1834.27</v>
      </c>
    </row>
    <row r="2039" spans="1:4" ht="13.8">
      <c r="A2039" s="402">
        <v>100692</v>
      </c>
      <c r="B2039" s="402" t="s">
        <v>13940</v>
      </c>
      <c r="C2039" s="402" t="s">
        <v>100</v>
      </c>
      <c r="D2039" s="403">
        <v>1656.77</v>
      </c>
    </row>
    <row r="2040" spans="1:4" ht="13.8">
      <c r="A2040" s="402">
        <v>100693</v>
      </c>
      <c r="B2040" s="402" t="s">
        <v>13941</v>
      </c>
      <c r="C2040" s="402" t="s">
        <v>100</v>
      </c>
      <c r="D2040" s="403">
        <v>2295.3000000000002</v>
      </c>
    </row>
    <row r="2041" spans="1:4" ht="13.8">
      <c r="A2041" s="402">
        <v>100694</v>
      </c>
      <c r="B2041" s="402" t="s">
        <v>13942</v>
      </c>
      <c r="C2041" s="402" t="s">
        <v>100</v>
      </c>
      <c r="D2041" s="403">
        <v>2117.8000000000002</v>
      </c>
    </row>
    <row r="2042" spans="1:4" ht="13.8">
      <c r="A2042" s="402">
        <v>100695</v>
      </c>
      <c r="B2042" s="402" t="s">
        <v>13943</v>
      </c>
      <c r="C2042" s="402" t="s">
        <v>100</v>
      </c>
      <c r="D2042" s="403">
        <v>66.55</v>
      </c>
    </row>
    <row r="2043" spans="1:4" ht="13.8">
      <c r="A2043" s="402">
        <v>100696</v>
      </c>
      <c r="B2043" s="402" t="s">
        <v>13944</v>
      </c>
      <c r="C2043" s="402" t="s">
        <v>100</v>
      </c>
      <c r="D2043" s="403">
        <v>73.89</v>
      </c>
    </row>
    <row r="2044" spans="1:4" ht="13.8">
      <c r="A2044" s="402">
        <v>100697</v>
      </c>
      <c r="B2044" s="402" t="s">
        <v>13945</v>
      </c>
      <c r="C2044" s="402" t="s">
        <v>100</v>
      </c>
      <c r="D2044" s="403">
        <v>81.290000000000006</v>
      </c>
    </row>
    <row r="2045" spans="1:4" ht="13.8">
      <c r="A2045" s="402">
        <v>100698</v>
      </c>
      <c r="B2045" s="402" t="s">
        <v>13946</v>
      </c>
      <c r="C2045" s="402" t="s">
        <v>100</v>
      </c>
      <c r="D2045" s="403">
        <v>88.66</v>
      </c>
    </row>
    <row r="2046" spans="1:4" ht="13.8">
      <c r="A2046" s="402">
        <v>100699</v>
      </c>
      <c r="B2046" s="402" t="s">
        <v>13947</v>
      </c>
      <c r="C2046" s="402" t="s">
        <v>100</v>
      </c>
      <c r="D2046" s="403">
        <v>106.17</v>
      </c>
    </row>
    <row r="2047" spans="1:4" ht="13.8">
      <c r="A2047" s="402">
        <v>100700</v>
      </c>
      <c r="B2047" s="402" t="s">
        <v>13948</v>
      </c>
      <c r="C2047" s="402" t="s">
        <v>100</v>
      </c>
      <c r="D2047" s="403">
        <v>814.16</v>
      </c>
    </row>
    <row r="2048" spans="1:4" ht="13.8">
      <c r="A2048" s="402">
        <v>100712</v>
      </c>
      <c r="B2048" s="402" t="s">
        <v>13949</v>
      </c>
      <c r="C2048" s="402" t="s">
        <v>100</v>
      </c>
      <c r="D2048" s="403">
        <v>832.19</v>
      </c>
    </row>
    <row r="2049" spans="1:4" ht="13.8">
      <c r="A2049" s="402">
        <v>100665</v>
      </c>
      <c r="B2049" s="402" t="s">
        <v>13950</v>
      </c>
      <c r="C2049" s="402" t="s">
        <v>74</v>
      </c>
      <c r="D2049" s="403">
        <v>1208.1300000000001</v>
      </c>
    </row>
    <row r="2050" spans="1:4" ht="13.8">
      <c r="A2050" s="402">
        <v>100666</v>
      </c>
      <c r="B2050" s="402" t="s">
        <v>13951</v>
      </c>
      <c r="C2050" s="402" t="s">
        <v>74</v>
      </c>
      <c r="D2050" s="403">
        <v>952.9</v>
      </c>
    </row>
    <row r="2051" spans="1:4" ht="13.8">
      <c r="A2051" s="402">
        <v>100667</v>
      </c>
      <c r="B2051" s="402" t="s">
        <v>13952</v>
      </c>
      <c r="C2051" s="402" t="s">
        <v>74</v>
      </c>
      <c r="D2051" s="403">
        <v>1568.95</v>
      </c>
    </row>
    <row r="2052" spans="1:4" ht="13.8">
      <c r="A2052" s="402">
        <v>100668</v>
      </c>
      <c r="B2052" s="402" t="s">
        <v>13953</v>
      </c>
      <c r="C2052" s="402" t="s">
        <v>74</v>
      </c>
      <c r="D2052" s="403">
        <v>1861.21</v>
      </c>
    </row>
    <row r="2053" spans="1:4" ht="13.8">
      <c r="A2053" s="402">
        <v>100669</v>
      </c>
      <c r="B2053" s="402" t="s">
        <v>13954</v>
      </c>
      <c r="C2053" s="402" t="s">
        <v>74</v>
      </c>
      <c r="D2053" s="403">
        <v>1121.8599999999999</v>
      </c>
    </row>
    <row r="2054" spans="1:4" ht="13.8">
      <c r="A2054" s="402">
        <v>100670</v>
      </c>
      <c r="B2054" s="402" t="s">
        <v>13955</v>
      </c>
      <c r="C2054" s="402" t="s">
        <v>74</v>
      </c>
      <c r="D2054" s="403">
        <v>1509.81</v>
      </c>
    </row>
    <row r="2055" spans="1:4" ht="13.8">
      <c r="A2055" s="402">
        <v>100671</v>
      </c>
      <c r="B2055" s="402" t="s">
        <v>13956</v>
      </c>
      <c r="C2055" s="402" t="s">
        <v>74</v>
      </c>
      <c r="D2055" s="403">
        <v>1876.61</v>
      </c>
    </row>
    <row r="2056" spans="1:4" ht="13.8">
      <c r="A2056" s="402">
        <v>100672</v>
      </c>
      <c r="B2056" s="402" t="s">
        <v>13957</v>
      </c>
      <c r="C2056" s="402" t="s">
        <v>74</v>
      </c>
      <c r="D2056" s="403">
        <v>1207.43</v>
      </c>
    </row>
    <row r="2057" spans="1:4" ht="13.8">
      <c r="A2057" s="402">
        <v>100701</v>
      </c>
      <c r="B2057" s="402" t="s">
        <v>13958</v>
      </c>
      <c r="C2057" s="402" t="s">
        <v>74</v>
      </c>
      <c r="D2057" s="403">
        <v>555.42999999999995</v>
      </c>
    </row>
    <row r="2058" spans="1:4" ht="13.8">
      <c r="A2058" s="402">
        <v>94559</v>
      </c>
      <c r="B2058" s="402" t="s">
        <v>13959</v>
      </c>
      <c r="C2058" s="402" t="s">
        <v>74</v>
      </c>
      <c r="D2058" s="403">
        <v>703.47</v>
      </c>
    </row>
    <row r="2059" spans="1:4" ht="13.8">
      <c r="A2059" s="402">
        <v>94562</v>
      </c>
      <c r="B2059" s="402" t="s">
        <v>13960</v>
      </c>
      <c r="C2059" s="402" t="s">
        <v>74</v>
      </c>
      <c r="D2059" s="403">
        <v>653.52</v>
      </c>
    </row>
    <row r="2060" spans="1:4" ht="13.8">
      <c r="A2060" s="402">
        <v>94587</v>
      </c>
      <c r="B2060" s="402" t="s">
        <v>13961</v>
      </c>
      <c r="C2060" s="402" t="s">
        <v>53</v>
      </c>
      <c r="D2060" s="403">
        <v>59.97</v>
      </c>
    </row>
    <row r="2061" spans="1:4" ht="13.8">
      <c r="A2061" s="402">
        <v>94588</v>
      </c>
      <c r="B2061" s="402" t="s">
        <v>13962</v>
      </c>
      <c r="C2061" s="402" t="s">
        <v>53</v>
      </c>
      <c r="D2061" s="403">
        <v>51.36</v>
      </c>
    </row>
    <row r="2062" spans="1:4" ht="13.8">
      <c r="A2062" s="402">
        <v>99837</v>
      </c>
      <c r="B2062" s="402" t="s">
        <v>13963</v>
      </c>
      <c r="C2062" s="402" t="s">
        <v>53</v>
      </c>
      <c r="D2062" s="403">
        <v>622.52</v>
      </c>
    </row>
    <row r="2063" spans="1:4" ht="13.8">
      <c r="A2063" s="402">
        <v>99839</v>
      </c>
      <c r="B2063" s="402" t="s">
        <v>13964</v>
      </c>
      <c r="C2063" s="402" t="s">
        <v>53</v>
      </c>
      <c r="D2063" s="403">
        <v>492.91</v>
      </c>
    </row>
    <row r="2064" spans="1:4" ht="13.8">
      <c r="A2064" s="402">
        <v>99841</v>
      </c>
      <c r="B2064" s="402" t="s">
        <v>13965</v>
      </c>
      <c r="C2064" s="402" t="s">
        <v>53</v>
      </c>
      <c r="D2064" s="403">
        <v>1011.92</v>
      </c>
    </row>
    <row r="2065" spans="1:4" ht="13.8">
      <c r="A2065" s="402">
        <v>99855</v>
      </c>
      <c r="B2065" s="402" t="s">
        <v>13966</v>
      </c>
      <c r="C2065" s="402" t="s">
        <v>53</v>
      </c>
      <c r="D2065" s="403">
        <v>116.11</v>
      </c>
    </row>
    <row r="2066" spans="1:4" ht="13.8">
      <c r="A2066" s="402">
        <v>99857</v>
      </c>
      <c r="B2066" s="402" t="s">
        <v>13967</v>
      </c>
      <c r="C2066" s="402" t="s">
        <v>53</v>
      </c>
      <c r="D2066" s="403">
        <v>101.91</v>
      </c>
    </row>
    <row r="2067" spans="1:4" ht="13.8">
      <c r="A2067" s="402">
        <v>99861</v>
      </c>
      <c r="B2067" s="402" t="s">
        <v>76</v>
      </c>
      <c r="C2067" s="402" t="s">
        <v>74</v>
      </c>
      <c r="D2067" s="403">
        <v>586.78</v>
      </c>
    </row>
    <row r="2068" spans="1:4" ht="13.8">
      <c r="A2068" s="402">
        <v>99862</v>
      </c>
      <c r="B2068" s="402" t="s">
        <v>13968</v>
      </c>
      <c r="C2068" s="402" t="s">
        <v>74</v>
      </c>
      <c r="D2068" s="403">
        <v>672.59</v>
      </c>
    </row>
    <row r="2069" spans="1:4" ht="13.8">
      <c r="A2069" s="402">
        <v>90838</v>
      </c>
      <c r="B2069" s="402" t="s">
        <v>13969</v>
      </c>
      <c r="C2069" s="402" t="s">
        <v>100</v>
      </c>
      <c r="D2069" s="403">
        <v>1412.57</v>
      </c>
    </row>
    <row r="2070" spans="1:4" ht="13.8">
      <c r="A2070" s="402">
        <v>91338</v>
      </c>
      <c r="B2070" s="402" t="s">
        <v>13970</v>
      </c>
      <c r="C2070" s="402" t="s">
        <v>74</v>
      </c>
      <c r="D2070" s="403">
        <v>871.18</v>
      </c>
    </row>
    <row r="2071" spans="1:4" ht="13.8">
      <c r="A2071" s="402">
        <v>91341</v>
      </c>
      <c r="B2071" s="402" t="s">
        <v>117</v>
      </c>
      <c r="C2071" s="402" t="s">
        <v>74</v>
      </c>
      <c r="D2071" s="403">
        <v>677.24</v>
      </c>
    </row>
    <row r="2072" spans="1:4" ht="13.8">
      <c r="A2072" s="402">
        <v>94805</v>
      </c>
      <c r="B2072" s="402" t="s">
        <v>13971</v>
      </c>
      <c r="C2072" s="402" t="s">
        <v>100</v>
      </c>
      <c r="D2072" s="403">
        <v>861.81</v>
      </c>
    </row>
    <row r="2073" spans="1:4" ht="13.8">
      <c r="A2073" s="402">
        <v>94806</v>
      </c>
      <c r="B2073" s="402" t="s">
        <v>13972</v>
      </c>
      <c r="C2073" s="402" t="s">
        <v>100</v>
      </c>
      <c r="D2073" s="403">
        <v>654.83000000000004</v>
      </c>
    </row>
    <row r="2074" spans="1:4" ht="13.8">
      <c r="A2074" s="402">
        <v>94807</v>
      </c>
      <c r="B2074" s="402" t="s">
        <v>13973</v>
      </c>
      <c r="C2074" s="402" t="s">
        <v>100</v>
      </c>
      <c r="D2074" s="403">
        <v>597.92999999999995</v>
      </c>
    </row>
    <row r="2075" spans="1:4" ht="13.8">
      <c r="A2075" s="402">
        <v>100702</v>
      </c>
      <c r="B2075" s="402" t="s">
        <v>13974</v>
      </c>
      <c r="C2075" s="402" t="s">
        <v>74</v>
      </c>
      <c r="D2075" s="403">
        <v>484.09</v>
      </c>
    </row>
    <row r="2076" spans="1:4" ht="13.8">
      <c r="A2076" s="402">
        <v>102188</v>
      </c>
      <c r="B2076" s="402" t="s">
        <v>13975</v>
      </c>
      <c r="C2076" s="402" t="s">
        <v>100</v>
      </c>
      <c r="D2076" s="403">
        <v>865.86</v>
      </c>
    </row>
    <row r="2077" spans="1:4" ht="13.8">
      <c r="A2077" s="402">
        <v>102189</v>
      </c>
      <c r="B2077" s="402" t="s">
        <v>13976</v>
      </c>
      <c r="C2077" s="402" t="s">
        <v>100</v>
      </c>
      <c r="D2077" s="403">
        <v>232.11</v>
      </c>
    </row>
    <row r="2078" spans="1:4" ht="13.8">
      <c r="A2078" s="402">
        <v>100703</v>
      </c>
      <c r="B2078" s="402" t="s">
        <v>13977</v>
      </c>
      <c r="C2078" s="402" t="s">
        <v>100</v>
      </c>
      <c r="D2078" s="403">
        <v>34.979999999999997</v>
      </c>
    </row>
    <row r="2079" spans="1:4" ht="13.8">
      <c r="A2079" s="402">
        <v>100704</v>
      </c>
      <c r="B2079" s="402" t="s">
        <v>13978</v>
      </c>
      <c r="C2079" s="402" t="s">
        <v>100</v>
      </c>
      <c r="D2079" s="403">
        <v>73.489999999999995</v>
      </c>
    </row>
    <row r="2080" spans="1:4" ht="13.8">
      <c r="A2080" s="402">
        <v>100705</v>
      </c>
      <c r="B2080" s="402" t="s">
        <v>13979</v>
      </c>
      <c r="C2080" s="402" t="s">
        <v>100</v>
      </c>
      <c r="D2080" s="403">
        <v>85.82</v>
      </c>
    </row>
    <row r="2081" spans="1:4" ht="13.8">
      <c r="A2081" s="402">
        <v>100706</v>
      </c>
      <c r="B2081" s="402" t="s">
        <v>13980</v>
      </c>
      <c r="C2081" s="402" t="s">
        <v>100</v>
      </c>
      <c r="D2081" s="403">
        <v>78</v>
      </c>
    </row>
    <row r="2082" spans="1:4" ht="13.8">
      <c r="A2082" s="402">
        <v>100707</v>
      </c>
      <c r="B2082" s="402" t="s">
        <v>13981</v>
      </c>
      <c r="C2082" s="402" t="s">
        <v>100</v>
      </c>
      <c r="D2082" s="403">
        <v>155.47999999999999</v>
      </c>
    </row>
    <row r="2083" spans="1:4" ht="13.8">
      <c r="A2083" s="402">
        <v>100708</v>
      </c>
      <c r="B2083" s="402" t="s">
        <v>13982</v>
      </c>
      <c r="C2083" s="402" t="s">
        <v>100</v>
      </c>
      <c r="D2083" s="403">
        <v>194.04</v>
      </c>
    </row>
    <row r="2084" spans="1:4" ht="13.8">
      <c r="A2084" s="402">
        <v>100709</v>
      </c>
      <c r="B2084" s="402" t="s">
        <v>13983</v>
      </c>
      <c r="C2084" s="402" t="s">
        <v>100</v>
      </c>
      <c r="D2084" s="403">
        <v>50.49</v>
      </c>
    </row>
    <row r="2085" spans="1:4" ht="13.8">
      <c r="A2085" s="402">
        <v>100710</v>
      </c>
      <c r="B2085" s="402" t="s">
        <v>13984</v>
      </c>
      <c r="C2085" s="402" t="s">
        <v>100</v>
      </c>
      <c r="D2085" s="403">
        <v>116.69</v>
      </c>
    </row>
    <row r="2086" spans="1:4" ht="13.8">
      <c r="A2086" s="402">
        <v>102151</v>
      </c>
      <c r="B2086" s="402" t="s">
        <v>13985</v>
      </c>
      <c r="C2086" s="402" t="s">
        <v>74</v>
      </c>
      <c r="D2086" s="403">
        <v>144.55000000000001</v>
      </c>
    </row>
    <row r="2087" spans="1:4" ht="13.8">
      <c r="A2087" s="402">
        <v>102152</v>
      </c>
      <c r="B2087" s="402" t="s">
        <v>13986</v>
      </c>
      <c r="C2087" s="402" t="s">
        <v>74</v>
      </c>
      <c r="D2087" s="403">
        <v>159.55000000000001</v>
      </c>
    </row>
    <row r="2088" spans="1:4" ht="13.8">
      <c r="A2088" s="402">
        <v>102153</v>
      </c>
      <c r="B2088" s="402" t="s">
        <v>13987</v>
      </c>
      <c r="C2088" s="402" t="s">
        <v>74</v>
      </c>
      <c r="D2088" s="403">
        <v>199.54</v>
      </c>
    </row>
    <row r="2089" spans="1:4" ht="13.8">
      <c r="A2089" s="402">
        <v>102154</v>
      </c>
      <c r="B2089" s="402" t="s">
        <v>13988</v>
      </c>
      <c r="C2089" s="402" t="s">
        <v>74</v>
      </c>
      <c r="D2089" s="403">
        <v>171.8</v>
      </c>
    </row>
    <row r="2090" spans="1:4" ht="13.8">
      <c r="A2090" s="402">
        <v>102155</v>
      </c>
      <c r="B2090" s="402" t="s">
        <v>13989</v>
      </c>
      <c r="C2090" s="402" t="s">
        <v>74</v>
      </c>
      <c r="D2090" s="403">
        <v>204.51</v>
      </c>
    </row>
    <row r="2091" spans="1:4" ht="13.8">
      <c r="A2091" s="402">
        <v>102156</v>
      </c>
      <c r="B2091" s="402" t="s">
        <v>13990</v>
      </c>
      <c r="C2091" s="402" t="s">
        <v>74</v>
      </c>
      <c r="D2091" s="403">
        <v>194.39</v>
      </c>
    </row>
    <row r="2092" spans="1:4" ht="13.8">
      <c r="A2092" s="402">
        <v>102157</v>
      </c>
      <c r="B2092" s="402" t="s">
        <v>13991</v>
      </c>
      <c r="C2092" s="402" t="s">
        <v>74</v>
      </c>
      <c r="D2092" s="403">
        <v>264.39</v>
      </c>
    </row>
    <row r="2093" spans="1:4" ht="13.8">
      <c r="A2093" s="402">
        <v>102158</v>
      </c>
      <c r="B2093" s="402" t="s">
        <v>13992</v>
      </c>
      <c r="C2093" s="402" t="s">
        <v>74</v>
      </c>
      <c r="D2093" s="403">
        <v>266.11</v>
      </c>
    </row>
    <row r="2094" spans="1:4" ht="13.8">
      <c r="A2094" s="402">
        <v>102159</v>
      </c>
      <c r="B2094" s="402" t="s">
        <v>13993</v>
      </c>
      <c r="C2094" s="402" t="s">
        <v>74</v>
      </c>
      <c r="D2094" s="403">
        <v>315.85000000000002</v>
      </c>
    </row>
    <row r="2095" spans="1:4" ht="13.8">
      <c r="A2095" s="402">
        <v>102160</v>
      </c>
      <c r="B2095" s="402" t="s">
        <v>13994</v>
      </c>
      <c r="C2095" s="402" t="s">
        <v>74</v>
      </c>
      <c r="D2095" s="403">
        <v>139.54</v>
      </c>
    </row>
    <row r="2096" spans="1:4" ht="13.8">
      <c r="A2096" s="402">
        <v>102161</v>
      </c>
      <c r="B2096" s="402" t="s">
        <v>13995</v>
      </c>
      <c r="C2096" s="402" t="s">
        <v>74</v>
      </c>
      <c r="D2096" s="403">
        <v>250.77</v>
      </c>
    </row>
    <row r="2097" spans="1:4" ht="13.8">
      <c r="A2097" s="402">
        <v>102162</v>
      </c>
      <c r="B2097" s="402" t="s">
        <v>13996</v>
      </c>
      <c r="C2097" s="402" t="s">
        <v>74</v>
      </c>
      <c r="D2097" s="403">
        <v>265.77</v>
      </c>
    </row>
    <row r="2098" spans="1:4" ht="13.8">
      <c r="A2098" s="402">
        <v>102163</v>
      </c>
      <c r="B2098" s="402" t="s">
        <v>13997</v>
      </c>
      <c r="C2098" s="402" t="s">
        <v>74</v>
      </c>
      <c r="D2098" s="403">
        <v>305.76</v>
      </c>
    </row>
    <row r="2099" spans="1:4" ht="13.8">
      <c r="A2099" s="402">
        <v>102164</v>
      </c>
      <c r="B2099" s="402" t="s">
        <v>13998</v>
      </c>
      <c r="C2099" s="402" t="s">
        <v>74</v>
      </c>
      <c r="D2099" s="403">
        <v>258.49</v>
      </c>
    </row>
    <row r="2100" spans="1:4" ht="13.8">
      <c r="A2100" s="402">
        <v>102165</v>
      </c>
      <c r="B2100" s="402" t="s">
        <v>13999</v>
      </c>
      <c r="C2100" s="402" t="s">
        <v>74</v>
      </c>
      <c r="D2100" s="403">
        <v>291.2</v>
      </c>
    </row>
    <row r="2101" spans="1:4" ht="13.8">
      <c r="A2101" s="402">
        <v>102166</v>
      </c>
      <c r="B2101" s="402" t="s">
        <v>14000</v>
      </c>
      <c r="C2101" s="402" t="s">
        <v>74</v>
      </c>
      <c r="D2101" s="403">
        <v>261.52</v>
      </c>
    </row>
    <row r="2102" spans="1:4" ht="13.8">
      <c r="A2102" s="402">
        <v>102167</v>
      </c>
      <c r="B2102" s="402" t="s">
        <v>14001</v>
      </c>
      <c r="C2102" s="402" t="s">
        <v>74</v>
      </c>
      <c r="D2102" s="403">
        <v>331.52</v>
      </c>
    </row>
    <row r="2103" spans="1:4" ht="13.8">
      <c r="A2103" s="402">
        <v>102168</v>
      </c>
      <c r="B2103" s="402" t="s">
        <v>14002</v>
      </c>
      <c r="C2103" s="402" t="s">
        <v>74</v>
      </c>
      <c r="D2103" s="403">
        <v>315.86</v>
      </c>
    </row>
    <row r="2104" spans="1:4" ht="13.8">
      <c r="A2104" s="402">
        <v>102169</v>
      </c>
      <c r="B2104" s="402" t="s">
        <v>14003</v>
      </c>
      <c r="C2104" s="402" t="s">
        <v>74</v>
      </c>
      <c r="D2104" s="403">
        <v>359.17</v>
      </c>
    </row>
    <row r="2105" spans="1:4" ht="13.8">
      <c r="A2105" s="402">
        <v>102170</v>
      </c>
      <c r="B2105" s="402" t="s">
        <v>14004</v>
      </c>
      <c r="C2105" s="402" t="s">
        <v>74</v>
      </c>
      <c r="D2105" s="403">
        <v>245.76</v>
      </c>
    </row>
    <row r="2106" spans="1:4" ht="13.8">
      <c r="A2106" s="402">
        <v>102171</v>
      </c>
      <c r="B2106" s="402" t="s">
        <v>14005</v>
      </c>
      <c r="C2106" s="402" t="s">
        <v>74</v>
      </c>
      <c r="D2106" s="403">
        <v>418.49</v>
      </c>
    </row>
    <row r="2107" spans="1:4" ht="13.8">
      <c r="A2107" s="402">
        <v>102172</v>
      </c>
      <c r="B2107" s="402" t="s">
        <v>14006</v>
      </c>
      <c r="C2107" s="402" t="s">
        <v>74</v>
      </c>
      <c r="D2107" s="403">
        <v>401.51</v>
      </c>
    </row>
    <row r="2108" spans="1:4" ht="13.8">
      <c r="A2108" s="402">
        <v>102176</v>
      </c>
      <c r="B2108" s="402" t="s">
        <v>14007</v>
      </c>
      <c r="C2108" s="402" t="s">
        <v>74</v>
      </c>
      <c r="D2108" s="403">
        <v>754.64</v>
      </c>
    </row>
    <row r="2109" spans="1:4" ht="13.8">
      <c r="A2109" s="402">
        <v>102177</v>
      </c>
      <c r="B2109" s="402" t="s">
        <v>14008</v>
      </c>
      <c r="C2109" s="402" t="s">
        <v>74</v>
      </c>
      <c r="D2109" s="403">
        <v>1459.57</v>
      </c>
    </row>
    <row r="2110" spans="1:4" ht="13.8">
      <c r="A2110" s="402">
        <v>102178</v>
      </c>
      <c r="B2110" s="402" t="s">
        <v>14009</v>
      </c>
      <c r="C2110" s="402" t="s">
        <v>74</v>
      </c>
      <c r="D2110" s="403">
        <v>1663.84</v>
      </c>
    </row>
    <row r="2111" spans="1:4" ht="13.8">
      <c r="A2111" s="402">
        <v>102179</v>
      </c>
      <c r="B2111" s="402" t="s">
        <v>14010</v>
      </c>
      <c r="C2111" s="402" t="s">
        <v>74</v>
      </c>
      <c r="D2111" s="403">
        <v>258.04000000000002</v>
      </c>
    </row>
    <row r="2112" spans="1:4" ht="13.8">
      <c r="A2112" s="402">
        <v>102180</v>
      </c>
      <c r="B2112" s="402" t="s">
        <v>14011</v>
      </c>
      <c r="C2112" s="402" t="s">
        <v>74</v>
      </c>
      <c r="D2112" s="403">
        <v>281.16000000000003</v>
      </c>
    </row>
    <row r="2113" spans="1:4" ht="13.8">
      <c r="A2113" s="402">
        <v>102181</v>
      </c>
      <c r="B2113" s="402" t="s">
        <v>109</v>
      </c>
      <c r="C2113" s="402" t="s">
        <v>74</v>
      </c>
      <c r="D2113" s="403">
        <v>315.93</v>
      </c>
    </row>
    <row r="2114" spans="1:4" ht="13.8">
      <c r="A2114" s="402">
        <v>102182</v>
      </c>
      <c r="B2114" s="402" t="s">
        <v>14012</v>
      </c>
      <c r="C2114" s="402" t="s">
        <v>100</v>
      </c>
      <c r="D2114" s="403">
        <v>634.17999999999995</v>
      </c>
    </row>
    <row r="2115" spans="1:4" ht="13.8">
      <c r="A2115" s="402">
        <v>102183</v>
      </c>
      <c r="B2115" s="402" t="s">
        <v>14013</v>
      </c>
      <c r="C2115" s="402" t="s">
        <v>100</v>
      </c>
      <c r="D2115" s="403">
        <v>1279.42</v>
      </c>
    </row>
    <row r="2116" spans="1:4" ht="13.8">
      <c r="A2116" s="402">
        <v>102184</v>
      </c>
      <c r="B2116" s="402" t="s">
        <v>153</v>
      </c>
      <c r="C2116" s="402" t="s">
        <v>100</v>
      </c>
      <c r="D2116" s="403">
        <v>1479.46</v>
      </c>
    </row>
    <row r="2117" spans="1:4" ht="13.8">
      <c r="A2117" s="402">
        <v>102185</v>
      </c>
      <c r="B2117" s="402" t="s">
        <v>14014</v>
      </c>
      <c r="C2117" s="402" t="s">
        <v>100</v>
      </c>
      <c r="D2117" s="403">
        <v>2969.69</v>
      </c>
    </row>
    <row r="2118" spans="1:4" ht="13.8">
      <c r="A2118" s="402">
        <v>102190</v>
      </c>
      <c r="B2118" s="402" t="s">
        <v>14015</v>
      </c>
      <c r="C2118" s="402" t="s">
        <v>74</v>
      </c>
      <c r="D2118" s="403">
        <v>17</v>
      </c>
    </row>
    <row r="2119" spans="1:4" ht="13.8">
      <c r="A2119" s="402">
        <v>102191</v>
      </c>
      <c r="B2119" s="402" t="s">
        <v>14016</v>
      </c>
      <c r="C2119" s="402" t="s">
        <v>74</v>
      </c>
      <c r="D2119" s="403">
        <v>20.67</v>
      </c>
    </row>
    <row r="2120" spans="1:4" ht="13.8">
      <c r="A2120" s="402">
        <v>102192</v>
      </c>
      <c r="B2120" s="402" t="s">
        <v>14017</v>
      </c>
      <c r="C2120" s="402" t="s">
        <v>74</v>
      </c>
      <c r="D2120" s="403">
        <v>14.75</v>
      </c>
    </row>
    <row r="2121" spans="1:4" ht="13.8">
      <c r="A2121" s="402">
        <v>94569</v>
      </c>
      <c r="B2121" s="402" t="s">
        <v>14018</v>
      </c>
      <c r="C2121" s="402" t="s">
        <v>74</v>
      </c>
      <c r="D2121" s="403">
        <v>688.48</v>
      </c>
    </row>
    <row r="2122" spans="1:4" ht="13.8">
      <c r="A2122" s="402">
        <v>94570</v>
      </c>
      <c r="B2122" s="402" t="s">
        <v>198</v>
      </c>
      <c r="C2122" s="402" t="s">
        <v>74</v>
      </c>
      <c r="D2122" s="403">
        <v>356.19</v>
      </c>
    </row>
    <row r="2123" spans="1:4" ht="13.8">
      <c r="A2123" s="402">
        <v>94572</v>
      </c>
      <c r="B2123" s="402" t="s">
        <v>92</v>
      </c>
      <c r="C2123" s="402" t="s">
        <v>74</v>
      </c>
      <c r="D2123" s="403">
        <v>508.06</v>
      </c>
    </row>
    <row r="2124" spans="1:4" ht="13.8">
      <c r="A2124" s="402">
        <v>94573</v>
      </c>
      <c r="B2124" s="402" t="s">
        <v>202</v>
      </c>
      <c r="C2124" s="402" t="s">
        <v>74</v>
      </c>
      <c r="D2124" s="403">
        <v>413.24</v>
      </c>
    </row>
    <row r="2125" spans="1:4" ht="13.8">
      <c r="A2125" s="402">
        <v>94580</v>
      </c>
      <c r="B2125" s="402" t="s">
        <v>14019</v>
      </c>
      <c r="C2125" s="402" t="s">
        <v>74</v>
      </c>
      <c r="D2125" s="403">
        <v>566.57000000000005</v>
      </c>
    </row>
    <row r="2126" spans="1:4" ht="13.8">
      <c r="A2126" s="402">
        <v>94589</v>
      </c>
      <c r="B2126" s="402" t="s">
        <v>14020</v>
      </c>
      <c r="C2126" s="402" t="s">
        <v>53</v>
      </c>
      <c r="D2126" s="403">
        <v>22.06</v>
      </c>
    </row>
    <row r="2127" spans="1:4" ht="13.8">
      <c r="A2127" s="402">
        <v>94590</v>
      </c>
      <c r="B2127" s="402" t="s">
        <v>14021</v>
      </c>
      <c r="C2127" s="402" t="s">
        <v>53</v>
      </c>
      <c r="D2127" s="403">
        <v>17.93</v>
      </c>
    </row>
    <row r="2128" spans="1:4" ht="13.8">
      <c r="A2128" s="402">
        <v>100674</v>
      </c>
      <c r="B2128" s="402" t="s">
        <v>14022</v>
      </c>
      <c r="C2128" s="402" t="s">
        <v>74</v>
      </c>
      <c r="D2128" s="403">
        <v>743.9</v>
      </c>
    </row>
    <row r="2129" spans="1:4" ht="13.8">
      <c r="A2129" s="402">
        <v>101096</v>
      </c>
      <c r="B2129" s="402" t="s">
        <v>14023</v>
      </c>
      <c r="C2129" s="402" t="s">
        <v>71</v>
      </c>
      <c r="D2129" s="403">
        <v>1351.93</v>
      </c>
    </row>
    <row r="2130" spans="1:4" ht="13.8">
      <c r="A2130" s="402">
        <v>101097</v>
      </c>
      <c r="B2130" s="402" t="s">
        <v>14024</v>
      </c>
      <c r="C2130" s="402" t="s">
        <v>71</v>
      </c>
      <c r="D2130" s="403">
        <v>1274.01</v>
      </c>
    </row>
    <row r="2131" spans="1:4" ht="13.8">
      <c r="A2131" s="402">
        <v>101098</v>
      </c>
      <c r="B2131" s="402" t="s">
        <v>14025</v>
      </c>
      <c r="C2131" s="402" t="s">
        <v>71</v>
      </c>
      <c r="D2131" s="403">
        <v>1172.1300000000001</v>
      </c>
    </row>
    <row r="2132" spans="1:4" ht="13.8">
      <c r="A2132" s="402">
        <v>101099</v>
      </c>
      <c r="B2132" s="402" t="s">
        <v>14026</v>
      </c>
      <c r="C2132" s="402" t="s">
        <v>71</v>
      </c>
      <c r="D2132" s="403">
        <v>1072.3800000000001</v>
      </c>
    </row>
    <row r="2133" spans="1:4" ht="13.8">
      <c r="A2133" s="402">
        <v>101100</v>
      </c>
      <c r="B2133" s="402" t="s">
        <v>14027</v>
      </c>
      <c r="C2133" s="402" t="s">
        <v>71</v>
      </c>
      <c r="D2133" s="403">
        <v>963.91</v>
      </c>
    </row>
    <row r="2134" spans="1:4" ht="13.8">
      <c r="A2134" s="402">
        <v>101101</v>
      </c>
      <c r="B2134" s="402" t="s">
        <v>14028</v>
      </c>
      <c r="C2134" s="402" t="s">
        <v>71</v>
      </c>
      <c r="D2134" s="403">
        <v>939.99</v>
      </c>
    </row>
    <row r="2135" spans="1:4" ht="13.8">
      <c r="A2135" s="402">
        <v>101102</v>
      </c>
      <c r="B2135" s="402" t="s">
        <v>14029</v>
      </c>
      <c r="C2135" s="402" t="s">
        <v>71</v>
      </c>
      <c r="D2135" s="403">
        <v>912.53</v>
      </c>
    </row>
    <row r="2136" spans="1:4" ht="13.8">
      <c r="A2136" s="402">
        <v>101103</v>
      </c>
      <c r="B2136" s="402" t="s">
        <v>14030</v>
      </c>
      <c r="C2136" s="402" t="s">
        <v>71</v>
      </c>
      <c r="D2136" s="403">
        <v>861.14</v>
      </c>
    </row>
    <row r="2137" spans="1:4" ht="13.8">
      <c r="A2137" s="402">
        <v>101104</v>
      </c>
      <c r="B2137" s="402" t="s">
        <v>14031</v>
      </c>
      <c r="C2137" s="402" t="s">
        <v>71</v>
      </c>
      <c r="D2137" s="403">
        <v>1408.96</v>
      </c>
    </row>
    <row r="2138" spans="1:4" ht="13.8">
      <c r="A2138" s="402">
        <v>101105</v>
      </c>
      <c r="B2138" s="402" t="s">
        <v>14032</v>
      </c>
      <c r="C2138" s="402" t="s">
        <v>71</v>
      </c>
      <c r="D2138" s="403">
        <v>1330.27</v>
      </c>
    </row>
    <row r="2139" spans="1:4" ht="13.8">
      <c r="A2139" s="402">
        <v>101106</v>
      </c>
      <c r="B2139" s="402" t="s">
        <v>14033</v>
      </c>
      <c r="C2139" s="402" t="s">
        <v>71</v>
      </c>
      <c r="D2139" s="403">
        <v>1227.69</v>
      </c>
    </row>
    <row r="2140" spans="1:4" ht="13.8">
      <c r="A2140" s="402">
        <v>101107</v>
      </c>
      <c r="B2140" s="402" t="s">
        <v>14034</v>
      </c>
      <c r="C2140" s="402" t="s">
        <v>71</v>
      </c>
      <c r="D2140" s="403">
        <v>1126.46</v>
      </c>
    </row>
    <row r="2141" spans="1:4" ht="13.8">
      <c r="A2141" s="402">
        <v>101108</v>
      </c>
      <c r="B2141" s="402" t="s">
        <v>14035</v>
      </c>
      <c r="C2141" s="402" t="s">
        <v>71</v>
      </c>
      <c r="D2141" s="403">
        <v>1013.8</v>
      </c>
    </row>
    <row r="2142" spans="1:4" ht="13.8">
      <c r="A2142" s="402">
        <v>101109</v>
      </c>
      <c r="B2142" s="402" t="s">
        <v>14036</v>
      </c>
      <c r="C2142" s="402" t="s">
        <v>71</v>
      </c>
      <c r="D2142" s="403">
        <v>989.5</v>
      </c>
    </row>
    <row r="2143" spans="1:4" ht="13.8">
      <c r="A2143" s="402">
        <v>101110</v>
      </c>
      <c r="B2143" s="402" t="s">
        <v>14037</v>
      </c>
      <c r="C2143" s="402" t="s">
        <v>71</v>
      </c>
      <c r="D2143" s="403">
        <v>962.15</v>
      </c>
    </row>
    <row r="2144" spans="1:4" ht="13.8">
      <c r="A2144" s="402">
        <v>101111</v>
      </c>
      <c r="B2144" s="402" t="s">
        <v>14038</v>
      </c>
      <c r="C2144" s="402" t="s">
        <v>71</v>
      </c>
      <c r="D2144" s="403">
        <v>910.09</v>
      </c>
    </row>
    <row r="2145" spans="1:4" ht="13.8">
      <c r="A2145" s="402">
        <v>101112</v>
      </c>
      <c r="B2145" s="402" t="s">
        <v>14039</v>
      </c>
      <c r="C2145" s="402" t="s">
        <v>71</v>
      </c>
      <c r="D2145" s="403">
        <v>973.22</v>
      </c>
    </row>
    <row r="2146" spans="1:4" ht="13.8">
      <c r="A2146" s="402">
        <v>101113</v>
      </c>
      <c r="B2146" s="402" t="s">
        <v>14040</v>
      </c>
      <c r="C2146" s="402" t="s">
        <v>71</v>
      </c>
      <c r="D2146" s="403">
        <v>1035.68</v>
      </c>
    </row>
    <row r="2147" spans="1:4" ht="13.8">
      <c r="A2147" s="402">
        <v>95601</v>
      </c>
      <c r="B2147" s="402" t="s">
        <v>14041</v>
      </c>
      <c r="C2147" s="402" t="s">
        <v>100</v>
      </c>
      <c r="D2147" s="403">
        <v>17.12</v>
      </c>
    </row>
    <row r="2148" spans="1:4" ht="13.8">
      <c r="A2148" s="402">
        <v>95602</v>
      </c>
      <c r="B2148" s="402" t="s">
        <v>225</v>
      </c>
      <c r="C2148" s="402" t="s">
        <v>100</v>
      </c>
      <c r="D2148" s="403">
        <v>27.41</v>
      </c>
    </row>
    <row r="2149" spans="1:4" ht="13.8">
      <c r="A2149" s="402">
        <v>95603</v>
      </c>
      <c r="B2149" s="402" t="s">
        <v>14042</v>
      </c>
      <c r="C2149" s="402" t="s">
        <v>100</v>
      </c>
      <c r="D2149" s="403">
        <v>46.78</v>
      </c>
    </row>
    <row r="2150" spans="1:4" ht="13.8">
      <c r="A2150" s="402">
        <v>95604</v>
      </c>
      <c r="B2150" s="402" t="s">
        <v>14043</v>
      </c>
      <c r="C2150" s="402" t="s">
        <v>100</v>
      </c>
      <c r="D2150" s="403">
        <v>72.58</v>
      </c>
    </row>
    <row r="2151" spans="1:4" ht="13.8">
      <c r="A2151" s="402">
        <v>95605</v>
      </c>
      <c r="B2151" s="402" t="s">
        <v>14044</v>
      </c>
      <c r="C2151" s="402" t="s">
        <v>100</v>
      </c>
      <c r="D2151" s="403">
        <v>133.29</v>
      </c>
    </row>
    <row r="2152" spans="1:4" ht="13.8">
      <c r="A2152" s="402">
        <v>95607</v>
      </c>
      <c r="B2152" s="402" t="s">
        <v>14045</v>
      </c>
      <c r="C2152" s="402" t="s">
        <v>100</v>
      </c>
      <c r="D2152" s="403">
        <v>23.52</v>
      </c>
    </row>
    <row r="2153" spans="1:4" ht="13.8">
      <c r="A2153" s="402">
        <v>95608</v>
      </c>
      <c r="B2153" s="402" t="s">
        <v>14046</v>
      </c>
      <c r="C2153" s="402" t="s">
        <v>100</v>
      </c>
      <c r="D2153" s="403">
        <v>34.119999999999997</v>
      </c>
    </row>
    <row r="2154" spans="1:4" ht="13.8">
      <c r="A2154" s="402">
        <v>95609</v>
      </c>
      <c r="B2154" s="402" t="s">
        <v>14047</v>
      </c>
      <c r="C2154" s="402" t="s">
        <v>100</v>
      </c>
      <c r="D2154" s="403">
        <v>43.28</v>
      </c>
    </row>
    <row r="2155" spans="1:4" ht="13.8">
      <c r="A2155" s="402">
        <v>100651</v>
      </c>
      <c r="B2155" s="402" t="s">
        <v>14048</v>
      </c>
      <c r="C2155" s="402" t="s">
        <v>53</v>
      </c>
      <c r="D2155" s="403">
        <v>144.1</v>
      </c>
    </row>
    <row r="2156" spans="1:4" ht="13.8">
      <c r="A2156" s="402">
        <v>100652</v>
      </c>
      <c r="B2156" s="402" t="s">
        <v>14049</v>
      </c>
      <c r="C2156" s="402" t="s">
        <v>53</v>
      </c>
      <c r="D2156" s="403">
        <v>280.38</v>
      </c>
    </row>
    <row r="2157" spans="1:4" ht="13.8">
      <c r="A2157" s="402">
        <v>100653</v>
      </c>
      <c r="B2157" s="402" t="s">
        <v>14050</v>
      </c>
      <c r="C2157" s="402" t="s">
        <v>53</v>
      </c>
      <c r="D2157" s="403">
        <v>469.27</v>
      </c>
    </row>
    <row r="2158" spans="1:4" ht="13.8">
      <c r="A2158" s="402">
        <v>100654</v>
      </c>
      <c r="B2158" s="402" t="s">
        <v>14051</v>
      </c>
      <c r="C2158" s="402" t="s">
        <v>53</v>
      </c>
      <c r="D2158" s="403">
        <v>621.47</v>
      </c>
    </row>
    <row r="2159" spans="1:4" ht="13.8">
      <c r="A2159" s="402">
        <v>100655</v>
      </c>
      <c r="B2159" s="402" t="s">
        <v>14052</v>
      </c>
      <c r="C2159" s="402" t="s">
        <v>53</v>
      </c>
      <c r="D2159" s="403">
        <v>725.4</v>
      </c>
    </row>
    <row r="2160" spans="1:4" ht="13.8">
      <c r="A2160" s="402">
        <v>100656</v>
      </c>
      <c r="B2160" s="402" t="s">
        <v>14053</v>
      </c>
      <c r="C2160" s="402" t="s">
        <v>53</v>
      </c>
      <c r="D2160" s="403">
        <v>113.84</v>
      </c>
    </row>
    <row r="2161" spans="1:4" ht="13.8">
      <c r="A2161" s="402">
        <v>100657</v>
      </c>
      <c r="B2161" s="402" t="s">
        <v>14054</v>
      </c>
      <c r="C2161" s="402" t="s">
        <v>53</v>
      </c>
      <c r="D2161" s="403">
        <v>146.91999999999999</v>
      </c>
    </row>
    <row r="2162" spans="1:4" ht="13.8">
      <c r="A2162" s="402">
        <v>100658</v>
      </c>
      <c r="B2162" s="402" t="s">
        <v>14055</v>
      </c>
      <c r="C2162" s="402" t="s">
        <v>53</v>
      </c>
      <c r="D2162" s="403">
        <v>337.09</v>
      </c>
    </row>
    <row r="2163" spans="1:4" ht="13.8">
      <c r="A2163" s="402">
        <v>100889</v>
      </c>
      <c r="B2163" s="402" t="s">
        <v>14056</v>
      </c>
      <c r="C2163" s="402" t="s">
        <v>126</v>
      </c>
      <c r="D2163" s="403">
        <v>10.98</v>
      </c>
    </row>
    <row r="2164" spans="1:4" ht="13.8">
      <c r="A2164" s="402">
        <v>100890</v>
      </c>
      <c r="B2164" s="402" t="s">
        <v>14057</v>
      </c>
      <c r="C2164" s="402" t="s">
        <v>126</v>
      </c>
      <c r="D2164" s="403">
        <v>10.81</v>
      </c>
    </row>
    <row r="2165" spans="1:4" ht="13.8">
      <c r="A2165" s="402">
        <v>100892</v>
      </c>
      <c r="B2165" s="402" t="s">
        <v>14058</v>
      </c>
      <c r="C2165" s="402" t="s">
        <v>126</v>
      </c>
      <c r="D2165" s="403">
        <v>11.47</v>
      </c>
    </row>
    <row r="2166" spans="1:4" ht="13.8">
      <c r="A2166" s="402">
        <v>100893</v>
      </c>
      <c r="B2166" s="402" t="s">
        <v>14059</v>
      </c>
      <c r="C2166" s="402" t="s">
        <v>126</v>
      </c>
      <c r="D2166" s="403">
        <v>11.28</v>
      </c>
    </row>
    <row r="2167" spans="1:4" ht="13.8">
      <c r="A2167" s="402">
        <v>100894</v>
      </c>
      <c r="B2167" s="402" t="s">
        <v>14060</v>
      </c>
      <c r="C2167" s="402" t="s">
        <v>126</v>
      </c>
      <c r="D2167" s="403">
        <v>11.17</v>
      </c>
    </row>
    <row r="2168" spans="1:4" ht="13.8">
      <c r="A2168" s="402">
        <v>100896</v>
      </c>
      <c r="B2168" s="402" t="s">
        <v>14061</v>
      </c>
      <c r="C2168" s="402" t="s">
        <v>53</v>
      </c>
      <c r="D2168" s="403">
        <v>64.2</v>
      </c>
    </row>
    <row r="2169" spans="1:4" ht="13.8">
      <c r="A2169" s="402">
        <v>100897</v>
      </c>
      <c r="B2169" s="402" t="s">
        <v>14062</v>
      </c>
      <c r="C2169" s="402" t="s">
        <v>53</v>
      </c>
      <c r="D2169" s="403">
        <v>127.47</v>
      </c>
    </row>
    <row r="2170" spans="1:4" ht="13.8">
      <c r="A2170" s="402">
        <v>100898</v>
      </c>
      <c r="B2170" s="402" t="s">
        <v>14063</v>
      </c>
      <c r="C2170" s="402" t="s">
        <v>53</v>
      </c>
      <c r="D2170" s="403">
        <v>248.63</v>
      </c>
    </row>
    <row r="2171" spans="1:4" ht="13.8">
      <c r="A2171" s="402">
        <v>100899</v>
      </c>
      <c r="B2171" s="402" t="s">
        <v>14064</v>
      </c>
      <c r="C2171" s="402" t="s">
        <v>53</v>
      </c>
      <c r="D2171" s="403">
        <v>87.15</v>
      </c>
    </row>
    <row r="2172" spans="1:4" ht="13.8">
      <c r="A2172" s="402">
        <v>100900</v>
      </c>
      <c r="B2172" s="402" t="s">
        <v>14065</v>
      </c>
      <c r="C2172" s="402" t="s">
        <v>53</v>
      </c>
      <c r="D2172" s="403">
        <v>286.43</v>
      </c>
    </row>
    <row r="2173" spans="1:4" ht="13.8">
      <c r="A2173" s="402">
        <v>101173</v>
      </c>
      <c r="B2173" s="402" t="s">
        <v>14066</v>
      </c>
      <c r="C2173" s="402" t="s">
        <v>53</v>
      </c>
      <c r="D2173" s="403">
        <v>59.49</v>
      </c>
    </row>
    <row r="2174" spans="1:4" ht="13.8">
      <c r="A2174" s="402">
        <v>101174</v>
      </c>
      <c r="B2174" s="402" t="s">
        <v>14067</v>
      </c>
      <c r="C2174" s="402" t="s">
        <v>53</v>
      </c>
      <c r="D2174" s="403">
        <v>84.26</v>
      </c>
    </row>
    <row r="2175" spans="1:4" ht="13.8">
      <c r="A2175" s="402">
        <v>101175</v>
      </c>
      <c r="B2175" s="402" t="s">
        <v>14068</v>
      </c>
      <c r="C2175" s="402" t="s">
        <v>53</v>
      </c>
      <c r="D2175" s="403">
        <v>115.18</v>
      </c>
    </row>
    <row r="2176" spans="1:4" ht="13.8">
      <c r="A2176" s="402">
        <v>101176</v>
      </c>
      <c r="B2176" s="402" t="s">
        <v>14069</v>
      </c>
      <c r="C2176" s="402" t="s">
        <v>53</v>
      </c>
      <c r="D2176" s="403">
        <v>141.22</v>
      </c>
    </row>
    <row r="2177" spans="1:4" ht="13.8">
      <c r="A2177" s="402">
        <v>102521</v>
      </c>
      <c r="B2177" s="402" t="s">
        <v>14070</v>
      </c>
      <c r="C2177" s="402" t="s">
        <v>100</v>
      </c>
      <c r="D2177" s="403">
        <v>109.95</v>
      </c>
    </row>
    <row r="2178" spans="1:4" ht="13.8">
      <c r="A2178" s="402">
        <v>102522</v>
      </c>
      <c r="B2178" s="402" t="s">
        <v>14071</v>
      </c>
      <c r="C2178" s="402" t="s">
        <v>100</v>
      </c>
      <c r="D2178" s="403">
        <v>161.31</v>
      </c>
    </row>
    <row r="2179" spans="1:4" ht="13.8">
      <c r="A2179" s="402">
        <v>102523</v>
      </c>
      <c r="B2179" s="402" t="s">
        <v>14072</v>
      </c>
      <c r="C2179" s="402" t="s">
        <v>100</v>
      </c>
      <c r="D2179" s="403">
        <v>212.66</v>
      </c>
    </row>
    <row r="2180" spans="1:4" ht="13.8">
      <c r="A2180" s="402">
        <v>95240</v>
      </c>
      <c r="B2180" s="402" t="s">
        <v>14073</v>
      </c>
      <c r="C2180" s="402" t="s">
        <v>74</v>
      </c>
      <c r="D2180" s="403">
        <v>19.43</v>
      </c>
    </row>
    <row r="2181" spans="1:4" ht="13.8">
      <c r="A2181" s="402">
        <v>95241</v>
      </c>
      <c r="B2181" s="402" t="s">
        <v>14074</v>
      </c>
      <c r="C2181" s="402" t="s">
        <v>74</v>
      </c>
      <c r="D2181" s="403">
        <v>37.4</v>
      </c>
    </row>
    <row r="2182" spans="1:4" ht="13.8">
      <c r="A2182" s="402">
        <v>96616</v>
      </c>
      <c r="B2182" s="402" t="s">
        <v>14075</v>
      </c>
      <c r="C2182" s="402" t="s">
        <v>71</v>
      </c>
      <c r="D2182" s="403">
        <v>808.72</v>
      </c>
    </row>
    <row r="2183" spans="1:4" ht="13.8">
      <c r="A2183" s="402">
        <v>96617</v>
      </c>
      <c r="B2183" s="402" t="s">
        <v>14076</v>
      </c>
      <c r="C2183" s="402" t="s">
        <v>74</v>
      </c>
      <c r="D2183" s="403">
        <v>20.21</v>
      </c>
    </row>
    <row r="2184" spans="1:4" ht="13.8">
      <c r="A2184" s="402">
        <v>96619</v>
      </c>
      <c r="B2184" s="402" t="s">
        <v>14077</v>
      </c>
      <c r="C2184" s="402" t="s">
        <v>74</v>
      </c>
      <c r="D2184" s="403">
        <v>40.42</v>
      </c>
    </row>
    <row r="2185" spans="1:4" ht="13.8">
      <c r="A2185" s="402">
        <v>96620</v>
      </c>
      <c r="B2185" s="402" t="s">
        <v>14078</v>
      </c>
      <c r="C2185" s="402" t="s">
        <v>71</v>
      </c>
      <c r="D2185" s="403">
        <v>748.37</v>
      </c>
    </row>
    <row r="2186" spans="1:4" ht="13.8">
      <c r="A2186" s="402">
        <v>96621</v>
      </c>
      <c r="B2186" s="402" t="s">
        <v>14079</v>
      </c>
      <c r="C2186" s="402" t="s">
        <v>71</v>
      </c>
      <c r="D2186" s="403">
        <v>262.08</v>
      </c>
    </row>
    <row r="2187" spans="1:4" ht="13.8">
      <c r="A2187" s="402">
        <v>96622</v>
      </c>
      <c r="B2187" s="402" t="s">
        <v>14080</v>
      </c>
      <c r="C2187" s="402" t="s">
        <v>71</v>
      </c>
      <c r="D2187" s="403">
        <v>247.72</v>
      </c>
    </row>
    <row r="2188" spans="1:4" ht="13.8">
      <c r="A2188" s="402">
        <v>96623</v>
      </c>
      <c r="B2188" s="402" t="s">
        <v>14081</v>
      </c>
      <c r="C2188" s="402" t="s">
        <v>71</v>
      </c>
      <c r="D2188" s="403">
        <v>224.81</v>
      </c>
    </row>
    <row r="2189" spans="1:4" ht="13.8">
      <c r="A2189" s="402">
        <v>96624</v>
      </c>
      <c r="B2189" s="402" t="s">
        <v>14082</v>
      </c>
      <c r="C2189" s="402" t="s">
        <v>71</v>
      </c>
      <c r="D2189" s="403">
        <v>210.43</v>
      </c>
    </row>
    <row r="2190" spans="1:4" ht="13.8">
      <c r="A2190" s="402">
        <v>97082</v>
      </c>
      <c r="B2190" s="402" t="s">
        <v>14083</v>
      </c>
      <c r="C2190" s="402" t="s">
        <v>71</v>
      </c>
      <c r="D2190" s="403">
        <v>59.27</v>
      </c>
    </row>
    <row r="2191" spans="1:4" ht="13.8">
      <c r="A2191" s="402">
        <v>97083</v>
      </c>
      <c r="B2191" s="402" t="s">
        <v>14084</v>
      </c>
      <c r="C2191" s="402" t="s">
        <v>74</v>
      </c>
      <c r="D2191" s="403">
        <v>3.23</v>
      </c>
    </row>
    <row r="2192" spans="1:4" ht="13.8">
      <c r="A2192" s="402">
        <v>97084</v>
      </c>
      <c r="B2192" s="402" t="s">
        <v>14085</v>
      </c>
      <c r="C2192" s="402" t="s">
        <v>74</v>
      </c>
      <c r="D2192" s="403">
        <v>0.67</v>
      </c>
    </row>
    <row r="2193" spans="1:4" ht="13.8">
      <c r="A2193" s="402">
        <v>97086</v>
      </c>
      <c r="B2193" s="402" t="s">
        <v>14086</v>
      </c>
      <c r="C2193" s="402" t="s">
        <v>74</v>
      </c>
      <c r="D2193" s="403">
        <v>141.66</v>
      </c>
    </row>
    <row r="2194" spans="1:4" ht="13.8">
      <c r="A2194" s="402">
        <v>97087</v>
      </c>
      <c r="B2194" s="402" t="s">
        <v>14087</v>
      </c>
      <c r="C2194" s="402" t="s">
        <v>74</v>
      </c>
      <c r="D2194" s="403">
        <v>2.58</v>
      </c>
    </row>
    <row r="2195" spans="1:4" ht="13.8">
      <c r="A2195" s="402">
        <v>97088</v>
      </c>
      <c r="B2195" s="402" t="s">
        <v>14088</v>
      </c>
      <c r="C2195" s="402" t="s">
        <v>126</v>
      </c>
      <c r="D2195" s="403">
        <v>16.95</v>
      </c>
    </row>
    <row r="2196" spans="1:4" ht="13.8">
      <c r="A2196" s="402">
        <v>97089</v>
      </c>
      <c r="B2196" s="402" t="s">
        <v>14089</v>
      </c>
      <c r="C2196" s="402" t="s">
        <v>126</v>
      </c>
      <c r="D2196" s="403">
        <v>15.48</v>
      </c>
    </row>
    <row r="2197" spans="1:4" ht="13.8">
      <c r="A2197" s="402">
        <v>97090</v>
      </c>
      <c r="B2197" s="402" t="s">
        <v>14090</v>
      </c>
      <c r="C2197" s="402" t="s">
        <v>126</v>
      </c>
      <c r="D2197" s="403">
        <v>15.18</v>
      </c>
    </row>
    <row r="2198" spans="1:4" ht="13.8">
      <c r="A2198" s="402">
        <v>97091</v>
      </c>
      <c r="B2198" s="402" t="s">
        <v>14091</v>
      </c>
      <c r="C2198" s="402" t="s">
        <v>126</v>
      </c>
      <c r="D2198" s="403">
        <v>14.7</v>
      </c>
    </row>
    <row r="2199" spans="1:4" ht="13.8">
      <c r="A2199" s="402">
        <v>97092</v>
      </c>
      <c r="B2199" s="402" t="s">
        <v>14092</v>
      </c>
      <c r="C2199" s="402" t="s">
        <v>126</v>
      </c>
      <c r="D2199" s="403">
        <v>14.2</v>
      </c>
    </row>
    <row r="2200" spans="1:4" ht="13.8">
      <c r="A2200" s="402">
        <v>97093</v>
      </c>
      <c r="B2200" s="402" t="s">
        <v>14093</v>
      </c>
      <c r="C2200" s="402" t="s">
        <v>126</v>
      </c>
      <c r="D2200" s="403">
        <v>13.31</v>
      </c>
    </row>
    <row r="2201" spans="1:4" ht="13.8">
      <c r="A2201" s="402">
        <v>97096</v>
      </c>
      <c r="B2201" s="402" t="s">
        <v>14094</v>
      </c>
      <c r="C2201" s="402" t="s">
        <v>71</v>
      </c>
      <c r="D2201" s="403">
        <v>689.37</v>
      </c>
    </row>
    <row r="2202" spans="1:4" ht="13.8">
      <c r="A2202" s="402">
        <v>97097</v>
      </c>
      <c r="B2202" s="402" t="s">
        <v>14095</v>
      </c>
      <c r="C2202" s="402" t="s">
        <v>74</v>
      </c>
      <c r="D2202" s="403">
        <v>34.01</v>
      </c>
    </row>
    <row r="2203" spans="1:4" ht="13.8">
      <c r="A2203" s="402">
        <v>97101</v>
      </c>
      <c r="B2203" s="402" t="s">
        <v>14096</v>
      </c>
      <c r="C2203" s="402" t="s">
        <v>74</v>
      </c>
      <c r="D2203" s="403">
        <v>189.64</v>
      </c>
    </row>
    <row r="2204" spans="1:4" ht="13.8">
      <c r="A2204" s="402">
        <v>97102</v>
      </c>
      <c r="B2204" s="402" t="s">
        <v>14097</v>
      </c>
      <c r="C2204" s="402" t="s">
        <v>74</v>
      </c>
      <c r="D2204" s="403">
        <v>238.01</v>
      </c>
    </row>
    <row r="2205" spans="1:4" ht="13.8">
      <c r="A2205" s="402">
        <v>97103</v>
      </c>
      <c r="B2205" s="402" t="s">
        <v>14098</v>
      </c>
      <c r="C2205" s="402" t="s">
        <v>74</v>
      </c>
      <c r="D2205" s="403">
        <v>282.60000000000002</v>
      </c>
    </row>
    <row r="2206" spans="1:4" ht="13.8">
      <c r="A2206" s="402">
        <v>100322</v>
      </c>
      <c r="B2206" s="402" t="s">
        <v>14099</v>
      </c>
      <c r="C2206" s="402" t="s">
        <v>71</v>
      </c>
      <c r="D2206" s="403">
        <v>201.2</v>
      </c>
    </row>
    <row r="2207" spans="1:4" ht="13.8">
      <c r="A2207" s="402">
        <v>100323</v>
      </c>
      <c r="B2207" s="402" t="s">
        <v>14100</v>
      </c>
      <c r="C2207" s="402" t="s">
        <v>71</v>
      </c>
      <c r="D2207" s="403">
        <v>184.6</v>
      </c>
    </row>
    <row r="2208" spans="1:4" ht="13.8">
      <c r="A2208" s="402">
        <v>100324</v>
      </c>
      <c r="B2208" s="402" t="s">
        <v>14101</v>
      </c>
      <c r="C2208" s="402" t="s">
        <v>71</v>
      </c>
      <c r="D2208" s="403">
        <v>210.02</v>
      </c>
    </row>
    <row r="2209" spans="1:4" ht="13.8">
      <c r="A2209" s="402">
        <v>103072</v>
      </c>
      <c r="B2209" s="402" t="s">
        <v>14102</v>
      </c>
      <c r="C2209" s="402" t="s">
        <v>74</v>
      </c>
      <c r="D2209" s="403">
        <v>334.15</v>
      </c>
    </row>
    <row r="2210" spans="1:4" ht="13.8">
      <c r="A2210" s="402">
        <v>103073</v>
      </c>
      <c r="B2210" s="402" t="s">
        <v>14103</v>
      </c>
      <c r="C2210" s="402" t="s">
        <v>74</v>
      </c>
      <c r="D2210" s="403">
        <v>402.37</v>
      </c>
    </row>
    <row r="2211" spans="1:4" ht="13.8">
      <c r="A2211" s="402">
        <v>103074</v>
      </c>
      <c r="B2211" s="402" t="s">
        <v>14104</v>
      </c>
      <c r="C2211" s="402" t="s">
        <v>74</v>
      </c>
      <c r="D2211" s="403">
        <v>188.57</v>
      </c>
    </row>
    <row r="2212" spans="1:4" ht="13.8">
      <c r="A2212" s="402">
        <v>103075</v>
      </c>
      <c r="B2212" s="402" t="s">
        <v>14105</v>
      </c>
      <c r="C2212" s="402" t="s">
        <v>74</v>
      </c>
      <c r="D2212" s="403">
        <v>222.58</v>
      </c>
    </row>
    <row r="2213" spans="1:4" ht="13.8">
      <c r="A2213" s="402">
        <v>103076</v>
      </c>
      <c r="B2213" s="402" t="s">
        <v>14106</v>
      </c>
      <c r="C2213" s="402" t="s">
        <v>74</v>
      </c>
      <c r="D2213" s="403">
        <v>162.83000000000001</v>
      </c>
    </row>
    <row r="2214" spans="1:4" ht="13.8">
      <c r="A2214" s="402">
        <v>103077</v>
      </c>
      <c r="B2214" s="402" t="s">
        <v>14107</v>
      </c>
      <c r="C2214" s="402" t="s">
        <v>74</v>
      </c>
      <c r="D2214" s="403">
        <v>211.2</v>
      </c>
    </row>
    <row r="2215" spans="1:4" ht="13.8">
      <c r="A2215" s="402">
        <v>103078</v>
      </c>
      <c r="B2215" s="402" t="s">
        <v>14108</v>
      </c>
      <c r="C2215" s="402" t="s">
        <v>74</v>
      </c>
      <c r="D2215" s="403">
        <v>255.79</v>
      </c>
    </row>
    <row r="2216" spans="1:4" ht="13.8">
      <c r="A2216" s="402">
        <v>103079</v>
      </c>
      <c r="B2216" s="402" t="s">
        <v>14109</v>
      </c>
      <c r="C2216" s="402" t="s">
        <v>74</v>
      </c>
      <c r="D2216" s="403">
        <v>307.33999999999997</v>
      </c>
    </row>
    <row r="2217" spans="1:4" ht="13.8">
      <c r="A2217" s="402">
        <v>103080</v>
      </c>
      <c r="B2217" s="402" t="s">
        <v>14110</v>
      </c>
      <c r="C2217" s="402" t="s">
        <v>74</v>
      </c>
      <c r="D2217" s="403">
        <v>375.57</v>
      </c>
    </row>
    <row r="2218" spans="1:4" ht="13.8">
      <c r="A2218" s="402">
        <v>92263</v>
      </c>
      <c r="B2218" s="402" t="s">
        <v>14111</v>
      </c>
      <c r="C2218" s="402" t="s">
        <v>74</v>
      </c>
      <c r="D2218" s="403">
        <v>156.34</v>
      </c>
    </row>
    <row r="2219" spans="1:4" ht="13.8">
      <c r="A2219" s="402">
        <v>92264</v>
      </c>
      <c r="B2219" s="402" t="s">
        <v>14112</v>
      </c>
      <c r="C2219" s="402" t="s">
        <v>74</v>
      </c>
      <c r="D2219" s="403">
        <v>196.75</v>
      </c>
    </row>
    <row r="2220" spans="1:4" ht="13.8">
      <c r="A2220" s="402">
        <v>92265</v>
      </c>
      <c r="B2220" s="402" t="s">
        <v>14113</v>
      </c>
      <c r="C2220" s="402" t="s">
        <v>74</v>
      </c>
      <c r="D2220" s="403">
        <v>113.7</v>
      </c>
    </row>
    <row r="2221" spans="1:4" ht="13.8">
      <c r="A2221" s="402">
        <v>92266</v>
      </c>
      <c r="B2221" s="402" t="s">
        <v>14114</v>
      </c>
      <c r="C2221" s="402" t="s">
        <v>74</v>
      </c>
      <c r="D2221" s="403">
        <v>148.37</v>
      </c>
    </row>
    <row r="2222" spans="1:4" ht="13.8">
      <c r="A2222" s="402">
        <v>92267</v>
      </c>
      <c r="B2222" s="402" t="s">
        <v>14115</v>
      </c>
      <c r="C2222" s="402" t="s">
        <v>74</v>
      </c>
      <c r="D2222" s="403">
        <v>46.95</v>
      </c>
    </row>
    <row r="2223" spans="1:4" ht="13.8">
      <c r="A2223" s="402">
        <v>92268</v>
      </c>
      <c r="B2223" s="402" t="s">
        <v>14116</v>
      </c>
      <c r="C2223" s="402" t="s">
        <v>74</v>
      </c>
      <c r="D2223" s="403">
        <v>78.709999999999994</v>
      </c>
    </row>
    <row r="2224" spans="1:4" ht="13.8">
      <c r="A2224" s="402">
        <v>92269</v>
      </c>
      <c r="B2224" s="402" t="s">
        <v>14117</v>
      </c>
      <c r="C2224" s="402" t="s">
        <v>74</v>
      </c>
      <c r="D2224" s="403">
        <v>130.51</v>
      </c>
    </row>
    <row r="2225" spans="1:4" ht="13.8">
      <c r="A2225" s="402">
        <v>92270</v>
      </c>
      <c r="B2225" s="402" t="s">
        <v>14118</v>
      </c>
      <c r="C2225" s="402" t="s">
        <v>74</v>
      </c>
      <c r="D2225" s="403">
        <v>227.07</v>
      </c>
    </row>
    <row r="2226" spans="1:4" ht="13.8">
      <c r="A2226" s="402">
        <v>92271</v>
      </c>
      <c r="B2226" s="402" t="s">
        <v>14119</v>
      </c>
      <c r="C2226" s="402" t="s">
        <v>74</v>
      </c>
      <c r="D2226" s="403">
        <v>154.01</v>
      </c>
    </row>
    <row r="2227" spans="1:4" ht="13.8">
      <c r="A2227" s="402">
        <v>92272</v>
      </c>
      <c r="B2227" s="402" t="s">
        <v>14120</v>
      </c>
      <c r="C2227" s="402" t="s">
        <v>53</v>
      </c>
      <c r="D2227" s="403">
        <v>35.99</v>
      </c>
    </row>
    <row r="2228" spans="1:4" ht="13.8">
      <c r="A2228" s="402">
        <v>92273</v>
      </c>
      <c r="B2228" s="402" t="s">
        <v>14121</v>
      </c>
      <c r="C2228" s="402" t="s">
        <v>53</v>
      </c>
      <c r="D2228" s="403">
        <v>15.27</v>
      </c>
    </row>
    <row r="2229" spans="1:4" ht="13.8">
      <c r="A2229" s="402">
        <v>92409</v>
      </c>
      <c r="B2229" s="402" t="s">
        <v>14122</v>
      </c>
      <c r="C2229" s="402" t="s">
        <v>74</v>
      </c>
      <c r="D2229" s="403">
        <v>230.23</v>
      </c>
    </row>
    <row r="2230" spans="1:4" ht="13.8">
      <c r="A2230" s="402">
        <v>92411</v>
      </c>
      <c r="B2230" s="402" t="s">
        <v>14123</v>
      </c>
      <c r="C2230" s="402" t="s">
        <v>74</v>
      </c>
      <c r="D2230" s="403">
        <v>154.97</v>
      </c>
    </row>
    <row r="2231" spans="1:4" ht="13.8">
      <c r="A2231" s="402">
        <v>92413</v>
      </c>
      <c r="B2231" s="402" t="s">
        <v>14124</v>
      </c>
      <c r="C2231" s="402" t="s">
        <v>74</v>
      </c>
      <c r="D2231" s="403">
        <v>102.04</v>
      </c>
    </row>
    <row r="2232" spans="1:4" ht="13.8">
      <c r="A2232" s="402">
        <v>92415</v>
      </c>
      <c r="B2232" s="402" t="s">
        <v>14125</v>
      </c>
      <c r="C2232" s="402" t="s">
        <v>74</v>
      </c>
      <c r="D2232" s="403">
        <v>132.33000000000001</v>
      </c>
    </row>
    <row r="2233" spans="1:4" ht="13.8">
      <c r="A2233" s="402">
        <v>92417</v>
      </c>
      <c r="B2233" s="402" t="s">
        <v>14126</v>
      </c>
      <c r="C2233" s="402" t="s">
        <v>74</v>
      </c>
      <c r="D2233" s="403">
        <v>155.53</v>
      </c>
    </row>
    <row r="2234" spans="1:4" ht="13.8">
      <c r="A2234" s="402">
        <v>92419</v>
      </c>
      <c r="B2234" s="402" t="s">
        <v>14127</v>
      </c>
      <c r="C2234" s="402" t="s">
        <v>74</v>
      </c>
      <c r="D2234" s="403">
        <v>83.12</v>
      </c>
    </row>
    <row r="2235" spans="1:4" ht="13.8">
      <c r="A2235" s="402">
        <v>92421</v>
      </c>
      <c r="B2235" s="402" t="s">
        <v>14128</v>
      </c>
      <c r="C2235" s="402" t="s">
        <v>74</v>
      </c>
      <c r="D2235" s="403">
        <v>100.91</v>
      </c>
    </row>
    <row r="2236" spans="1:4" ht="13.8">
      <c r="A2236" s="402">
        <v>92423</v>
      </c>
      <c r="B2236" s="402" t="s">
        <v>14129</v>
      </c>
      <c r="C2236" s="402" t="s">
        <v>74</v>
      </c>
      <c r="D2236" s="403">
        <v>67.77</v>
      </c>
    </row>
    <row r="2237" spans="1:4" ht="13.8">
      <c r="A2237" s="402">
        <v>92425</v>
      </c>
      <c r="B2237" s="402" t="s">
        <v>14130</v>
      </c>
      <c r="C2237" s="402" t="s">
        <v>74</v>
      </c>
      <c r="D2237" s="403">
        <v>83.24</v>
      </c>
    </row>
    <row r="2238" spans="1:4" ht="13.8">
      <c r="A2238" s="402">
        <v>92427</v>
      </c>
      <c r="B2238" s="402" t="s">
        <v>14131</v>
      </c>
      <c r="C2238" s="402" t="s">
        <v>74</v>
      </c>
      <c r="D2238" s="403">
        <v>60</v>
      </c>
    </row>
    <row r="2239" spans="1:4" ht="13.8">
      <c r="A2239" s="402">
        <v>92429</v>
      </c>
      <c r="B2239" s="402" t="s">
        <v>14132</v>
      </c>
      <c r="C2239" s="402" t="s">
        <v>74</v>
      </c>
      <c r="D2239" s="403">
        <v>74.319999999999993</v>
      </c>
    </row>
    <row r="2240" spans="1:4" ht="13.8">
      <c r="A2240" s="402">
        <v>92431</v>
      </c>
      <c r="B2240" s="402" t="s">
        <v>14133</v>
      </c>
      <c r="C2240" s="402" t="s">
        <v>74</v>
      </c>
      <c r="D2240" s="403">
        <v>56.07</v>
      </c>
    </row>
    <row r="2241" spans="1:4" ht="13.8">
      <c r="A2241" s="402">
        <v>92433</v>
      </c>
      <c r="B2241" s="402" t="s">
        <v>14134</v>
      </c>
      <c r="C2241" s="402" t="s">
        <v>74</v>
      </c>
      <c r="D2241" s="403">
        <v>69.69</v>
      </c>
    </row>
    <row r="2242" spans="1:4" ht="13.8">
      <c r="A2242" s="402">
        <v>92435</v>
      </c>
      <c r="B2242" s="402" t="s">
        <v>14135</v>
      </c>
      <c r="C2242" s="402" t="s">
        <v>74</v>
      </c>
      <c r="D2242" s="403">
        <v>53.18</v>
      </c>
    </row>
    <row r="2243" spans="1:4" ht="13.8">
      <c r="A2243" s="402">
        <v>92437</v>
      </c>
      <c r="B2243" s="402" t="s">
        <v>14136</v>
      </c>
      <c r="C2243" s="402" t="s">
        <v>74</v>
      </c>
      <c r="D2243" s="403">
        <v>66.33</v>
      </c>
    </row>
    <row r="2244" spans="1:4" ht="13.8">
      <c r="A2244" s="402">
        <v>92439</v>
      </c>
      <c r="B2244" s="402" t="s">
        <v>14137</v>
      </c>
      <c r="C2244" s="402" t="s">
        <v>74</v>
      </c>
      <c r="D2244" s="403">
        <v>51.11</v>
      </c>
    </row>
    <row r="2245" spans="1:4" ht="13.8">
      <c r="A2245" s="402">
        <v>92441</v>
      </c>
      <c r="B2245" s="402" t="s">
        <v>14138</v>
      </c>
      <c r="C2245" s="402" t="s">
        <v>74</v>
      </c>
      <c r="D2245" s="403">
        <v>63.93</v>
      </c>
    </row>
    <row r="2246" spans="1:4" ht="13.8">
      <c r="A2246" s="402">
        <v>92443</v>
      </c>
      <c r="B2246" s="402" t="s">
        <v>14139</v>
      </c>
      <c r="C2246" s="402" t="s">
        <v>74</v>
      </c>
      <c r="D2246" s="403">
        <v>46.67</v>
      </c>
    </row>
    <row r="2247" spans="1:4" ht="13.8">
      <c r="A2247" s="402">
        <v>92445</v>
      </c>
      <c r="B2247" s="402" t="s">
        <v>14140</v>
      </c>
      <c r="C2247" s="402" t="s">
        <v>74</v>
      </c>
      <c r="D2247" s="403">
        <v>59.03</v>
      </c>
    </row>
    <row r="2248" spans="1:4" ht="13.8">
      <c r="A2248" s="402">
        <v>92446</v>
      </c>
      <c r="B2248" s="402" t="s">
        <v>14141</v>
      </c>
      <c r="C2248" s="402" t="s">
        <v>74</v>
      </c>
      <c r="D2248" s="403">
        <v>362.94</v>
      </c>
    </row>
    <row r="2249" spans="1:4" ht="13.8">
      <c r="A2249" s="402">
        <v>92447</v>
      </c>
      <c r="B2249" s="402" t="s">
        <v>14142</v>
      </c>
      <c r="C2249" s="402" t="s">
        <v>74</v>
      </c>
      <c r="D2249" s="403">
        <v>246.63</v>
      </c>
    </row>
    <row r="2250" spans="1:4" ht="13.8">
      <c r="A2250" s="402">
        <v>92448</v>
      </c>
      <c r="B2250" s="402" t="s">
        <v>14143</v>
      </c>
      <c r="C2250" s="402" t="s">
        <v>74</v>
      </c>
      <c r="D2250" s="403">
        <v>188.18</v>
      </c>
    </row>
    <row r="2251" spans="1:4" ht="13.8">
      <c r="A2251" s="402">
        <v>92449</v>
      </c>
      <c r="B2251" s="402" t="s">
        <v>14144</v>
      </c>
      <c r="C2251" s="402" t="s">
        <v>74</v>
      </c>
      <c r="D2251" s="403">
        <v>274.97000000000003</v>
      </c>
    </row>
    <row r="2252" spans="1:4" ht="13.8">
      <c r="A2252" s="402">
        <v>92450</v>
      </c>
      <c r="B2252" s="402" t="s">
        <v>14145</v>
      </c>
      <c r="C2252" s="402" t="s">
        <v>74</v>
      </c>
      <c r="D2252" s="403">
        <v>276.76</v>
      </c>
    </row>
    <row r="2253" spans="1:4" ht="13.8">
      <c r="A2253" s="402">
        <v>92451</v>
      </c>
      <c r="B2253" s="402" t="s">
        <v>14146</v>
      </c>
      <c r="C2253" s="402" t="s">
        <v>74</v>
      </c>
      <c r="D2253" s="403">
        <v>186.35</v>
      </c>
    </row>
    <row r="2254" spans="1:4" ht="13.8">
      <c r="A2254" s="402">
        <v>92452</v>
      </c>
      <c r="B2254" s="402" t="s">
        <v>14147</v>
      </c>
      <c r="C2254" s="402" t="s">
        <v>74</v>
      </c>
      <c r="D2254" s="403">
        <v>170.16</v>
      </c>
    </row>
    <row r="2255" spans="1:4" ht="13.8">
      <c r="A2255" s="402">
        <v>92453</v>
      </c>
      <c r="B2255" s="402" t="s">
        <v>14148</v>
      </c>
      <c r="C2255" s="402" t="s">
        <v>74</v>
      </c>
      <c r="D2255" s="403">
        <v>234.77</v>
      </c>
    </row>
    <row r="2256" spans="1:4" ht="13.8">
      <c r="A2256" s="402">
        <v>92454</v>
      </c>
      <c r="B2256" s="402" t="s">
        <v>14149</v>
      </c>
      <c r="C2256" s="402" t="s">
        <v>74</v>
      </c>
      <c r="D2256" s="403">
        <v>247</v>
      </c>
    </row>
    <row r="2257" spans="1:4" ht="13.8">
      <c r="A2257" s="402">
        <v>92455</v>
      </c>
      <c r="B2257" s="402" t="s">
        <v>14150</v>
      </c>
      <c r="C2257" s="402" t="s">
        <v>74</v>
      </c>
      <c r="D2257" s="403">
        <v>152.44</v>
      </c>
    </row>
    <row r="2258" spans="1:4" ht="13.8">
      <c r="A2258" s="402">
        <v>92456</v>
      </c>
      <c r="B2258" s="402" t="s">
        <v>14151</v>
      </c>
      <c r="C2258" s="402" t="s">
        <v>74</v>
      </c>
      <c r="D2258" s="403">
        <v>140.12</v>
      </c>
    </row>
    <row r="2259" spans="1:4" ht="13.8">
      <c r="A2259" s="402">
        <v>92457</v>
      </c>
      <c r="B2259" s="402" t="s">
        <v>14152</v>
      </c>
      <c r="C2259" s="402" t="s">
        <v>74</v>
      </c>
      <c r="D2259" s="403">
        <v>204.93</v>
      </c>
    </row>
    <row r="2260" spans="1:4" ht="13.8">
      <c r="A2260" s="402">
        <v>92458</v>
      </c>
      <c r="B2260" s="402" t="s">
        <v>14153</v>
      </c>
      <c r="C2260" s="402" t="s">
        <v>74</v>
      </c>
      <c r="D2260" s="403">
        <v>228.41</v>
      </c>
    </row>
    <row r="2261" spans="1:4" ht="13.8">
      <c r="A2261" s="402">
        <v>92459</v>
      </c>
      <c r="B2261" s="402" t="s">
        <v>14154</v>
      </c>
      <c r="C2261" s="402" t="s">
        <v>74</v>
      </c>
      <c r="D2261" s="403">
        <v>130.22999999999999</v>
      </c>
    </row>
    <row r="2262" spans="1:4" ht="13.8">
      <c r="A2262" s="402">
        <v>92460</v>
      </c>
      <c r="B2262" s="402" t="s">
        <v>14155</v>
      </c>
      <c r="C2262" s="402" t="s">
        <v>74</v>
      </c>
      <c r="D2262" s="403">
        <v>117.41</v>
      </c>
    </row>
    <row r="2263" spans="1:4" ht="13.8">
      <c r="A2263" s="402">
        <v>92461</v>
      </c>
      <c r="B2263" s="402" t="s">
        <v>14156</v>
      </c>
      <c r="C2263" s="402" t="s">
        <v>74</v>
      </c>
      <c r="D2263" s="403">
        <v>189.64</v>
      </c>
    </row>
    <row r="2264" spans="1:4" ht="13.8">
      <c r="A2264" s="402">
        <v>92462</v>
      </c>
      <c r="B2264" s="402" t="s">
        <v>14157</v>
      </c>
      <c r="C2264" s="402" t="s">
        <v>74</v>
      </c>
      <c r="D2264" s="403">
        <v>216.6</v>
      </c>
    </row>
    <row r="2265" spans="1:4" ht="13.8">
      <c r="A2265" s="402">
        <v>92463</v>
      </c>
      <c r="B2265" s="402" t="s">
        <v>14158</v>
      </c>
      <c r="C2265" s="402" t="s">
        <v>74</v>
      </c>
      <c r="D2265" s="403">
        <v>118.49</v>
      </c>
    </row>
    <row r="2266" spans="1:4" ht="13.8">
      <c r="A2266" s="402">
        <v>92464</v>
      </c>
      <c r="B2266" s="402" t="s">
        <v>14159</v>
      </c>
      <c r="C2266" s="402" t="s">
        <v>74</v>
      </c>
      <c r="D2266" s="403">
        <v>110.48</v>
      </c>
    </row>
    <row r="2267" spans="1:4" ht="13.8">
      <c r="A2267" s="402">
        <v>92465</v>
      </c>
      <c r="B2267" s="402" t="s">
        <v>14160</v>
      </c>
      <c r="C2267" s="402" t="s">
        <v>74</v>
      </c>
      <c r="D2267" s="403">
        <v>152.09</v>
      </c>
    </row>
    <row r="2268" spans="1:4" ht="13.8">
      <c r="A2268" s="402">
        <v>92466</v>
      </c>
      <c r="B2268" s="402" t="s">
        <v>14161</v>
      </c>
      <c r="C2268" s="402" t="s">
        <v>74</v>
      </c>
      <c r="D2268" s="403">
        <v>209.74</v>
      </c>
    </row>
    <row r="2269" spans="1:4" ht="13.8">
      <c r="A2269" s="402">
        <v>92467</v>
      </c>
      <c r="B2269" s="402" t="s">
        <v>14162</v>
      </c>
      <c r="C2269" s="402" t="s">
        <v>74</v>
      </c>
      <c r="D2269" s="403">
        <v>97.99</v>
      </c>
    </row>
    <row r="2270" spans="1:4" ht="13.8">
      <c r="A2270" s="402">
        <v>92468</v>
      </c>
      <c r="B2270" s="402" t="s">
        <v>14163</v>
      </c>
      <c r="C2270" s="402" t="s">
        <v>74</v>
      </c>
      <c r="D2270" s="403">
        <v>104.01</v>
      </c>
    </row>
    <row r="2271" spans="1:4" ht="13.8">
      <c r="A2271" s="402">
        <v>92469</v>
      </c>
      <c r="B2271" s="402" t="s">
        <v>14164</v>
      </c>
      <c r="C2271" s="402" t="s">
        <v>74</v>
      </c>
      <c r="D2271" s="403">
        <v>138.91999999999999</v>
      </c>
    </row>
    <row r="2272" spans="1:4" ht="13.8">
      <c r="A2272" s="402">
        <v>92470</v>
      </c>
      <c r="B2272" s="402" t="s">
        <v>14165</v>
      </c>
      <c r="C2272" s="402" t="s">
        <v>74</v>
      </c>
      <c r="D2272" s="403">
        <v>203.06</v>
      </c>
    </row>
    <row r="2273" spans="1:4" ht="13.8">
      <c r="A2273" s="402">
        <v>92471</v>
      </c>
      <c r="B2273" s="402" t="s">
        <v>14166</v>
      </c>
      <c r="C2273" s="402" t="s">
        <v>74</v>
      </c>
      <c r="D2273" s="403">
        <v>89.64</v>
      </c>
    </row>
    <row r="2274" spans="1:4" ht="13.8">
      <c r="A2274" s="402">
        <v>92472</v>
      </c>
      <c r="B2274" s="402" t="s">
        <v>14167</v>
      </c>
      <c r="C2274" s="402" t="s">
        <v>74</v>
      </c>
      <c r="D2274" s="403">
        <v>98.17</v>
      </c>
    </row>
    <row r="2275" spans="1:4" ht="13.8">
      <c r="A2275" s="402">
        <v>92473</v>
      </c>
      <c r="B2275" s="402" t="s">
        <v>14168</v>
      </c>
      <c r="C2275" s="402" t="s">
        <v>74</v>
      </c>
      <c r="D2275" s="403">
        <v>128.26</v>
      </c>
    </row>
    <row r="2276" spans="1:4" ht="13.8">
      <c r="A2276" s="402">
        <v>92474</v>
      </c>
      <c r="B2276" s="402" t="s">
        <v>14169</v>
      </c>
      <c r="C2276" s="402" t="s">
        <v>74</v>
      </c>
      <c r="D2276" s="403">
        <v>197.3</v>
      </c>
    </row>
    <row r="2277" spans="1:4" ht="13.8">
      <c r="A2277" s="402">
        <v>92475</v>
      </c>
      <c r="B2277" s="402" t="s">
        <v>14170</v>
      </c>
      <c r="C2277" s="402" t="s">
        <v>74</v>
      </c>
      <c r="D2277" s="403">
        <v>82.86</v>
      </c>
    </row>
    <row r="2278" spans="1:4" ht="13.8">
      <c r="A2278" s="402">
        <v>92476</v>
      </c>
      <c r="B2278" s="402" t="s">
        <v>14171</v>
      </c>
      <c r="C2278" s="402" t="s">
        <v>74</v>
      </c>
      <c r="D2278" s="403">
        <v>93.22</v>
      </c>
    </row>
    <row r="2279" spans="1:4" ht="13.8">
      <c r="A2279" s="402">
        <v>92477</v>
      </c>
      <c r="B2279" s="402" t="s">
        <v>14172</v>
      </c>
      <c r="C2279" s="402" t="s">
        <v>74</v>
      </c>
      <c r="D2279" s="403">
        <v>105.52</v>
      </c>
    </row>
    <row r="2280" spans="1:4" ht="13.8">
      <c r="A2280" s="402">
        <v>92478</v>
      </c>
      <c r="B2280" s="402" t="s">
        <v>14173</v>
      </c>
      <c r="C2280" s="402" t="s">
        <v>74</v>
      </c>
      <c r="D2280" s="403">
        <v>185.98</v>
      </c>
    </row>
    <row r="2281" spans="1:4" ht="13.8">
      <c r="A2281" s="402">
        <v>92479</v>
      </c>
      <c r="B2281" s="402" t="s">
        <v>14174</v>
      </c>
      <c r="C2281" s="402" t="s">
        <v>74</v>
      </c>
      <c r="D2281" s="403">
        <v>68.38</v>
      </c>
    </row>
    <row r="2282" spans="1:4" ht="13.8">
      <c r="A2282" s="402">
        <v>92480</v>
      </c>
      <c r="B2282" s="402" t="s">
        <v>14175</v>
      </c>
      <c r="C2282" s="402" t="s">
        <v>74</v>
      </c>
      <c r="D2282" s="403">
        <v>83.34</v>
      </c>
    </row>
    <row r="2283" spans="1:4" ht="13.8">
      <c r="A2283" s="402">
        <v>92482</v>
      </c>
      <c r="B2283" s="402" t="s">
        <v>14176</v>
      </c>
      <c r="C2283" s="402" t="s">
        <v>74</v>
      </c>
      <c r="D2283" s="403">
        <v>410.89</v>
      </c>
    </row>
    <row r="2284" spans="1:4" ht="13.8">
      <c r="A2284" s="402">
        <v>92484</v>
      </c>
      <c r="B2284" s="402" t="s">
        <v>14177</v>
      </c>
      <c r="C2284" s="402" t="s">
        <v>74</v>
      </c>
      <c r="D2284" s="403">
        <v>274.64999999999998</v>
      </c>
    </row>
    <row r="2285" spans="1:4" ht="13.8">
      <c r="A2285" s="402">
        <v>92486</v>
      </c>
      <c r="B2285" s="402" t="s">
        <v>14178</v>
      </c>
      <c r="C2285" s="402" t="s">
        <v>74</v>
      </c>
      <c r="D2285" s="403">
        <v>189.77</v>
      </c>
    </row>
    <row r="2286" spans="1:4" ht="13.8">
      <c r="A2286" s="402">
        <v>92488</v>
      </c>
      <c r="B2286" s="402" t="s">
        <v>14179</v>
      </c>
      <c r="C2286" s="402" t="s">
        <v>74</v>
      </c>
      <c r="D2286" s="403">
        <v>97.46</v>
      </c>
    </row>
    <row r="2287" spans="1:4" ht="13.8">
      <c r="A2287" s="402">
        <v>92490</v>
      </c>
      <c r="B2287" s="402" t="s">
        <v>14180</v>
      </c>
      <c r="C2287" s="402" t="s">
        <v>74</v>
      </c>
      <c r="D2287" s="403">
        <v>65.430000000000007</v>
      </c>
    </row>
    <row r="2288" spans="1:4" ht="13.8">
      <c r="A2288" s="402">
        <v>92492</v>
      </c>
      <c r="B2288" s="402" t="s">
        <v>14181</v>
      </c>
      <c r="C2288" s="402" t="s">
        <v>74</v>
      </c>
      <c r="D2288" s="403">
        <v>92.03</v>
      </c>
    </row>
    <row r="2289" spans="1:4" ht="13.8">
      <c r="A2289" s="402">
        <v>92494</v>
      </c>
      <c r="B2289" s="402" t="s">
        <v>14182</v>
      </c>
      <c r="C2289" s="402" t="s">
        <v>74</v>
      </c>
      <c r="D2289" s="403">
        <v>61.1</v>
      </c>
    </row>
    <row r="2290" spans="1:4" ht="13.8">
      <c r="A2290" s="402">
        <v>92496</v>
      </c>
      <c r="B2290" s="402" t="s">
        <v>14183</v>
      </c>
      <c r="C2290" s="402" t="s">
        <v>74</v>
      </c>
      <c r="D2290" s="403">
        <v>87.45</v>
      </c>
    </row>
    <row r="2291" spans="1:4" ht="13.8">
      <c r="A2291" s="402">
        <v>92498</v>
      </c>
      <c r="B2291" s="402" t="s">
        <v>14184</v>
      </c>
      <c r="C2291" s="402" t="s">
        <v>74</v>
      </c>
      <c r="D2291" s="403">
        <v>57.47</v>
      </c>
    </row>
    <row r="2292" spans="1:4" ht="13.8">
      <c r="A2292" s="402">
        <v>92500</v>
      </c>
      <c r="B2292" s="402" t="s">
        <v>14185</v>
      </c>
      <c r="C2292" s="402" t="s">
        <v>74</v>
      </c>
      <c r="D2292" s="403">
        <v>83.74</v>
      </c>
    </row>
    <row r="2293" spans="1:4" ht="13.8">
      <c r="A2293" s="402">
        <v>92502</v>
      </c>
      <c r="B2293" s="402" t="s">
        <v>14186</v>
      </c>
      <c r="C2293" s="402" t="s">
        <v>74</v>
      </c>
      <c r="D2293" s="403">
        <v>54.67</v>
      </c>
    </row>
    <row r="2294" spans="1:4" ht="13.8">
      <c r="A2294" s="402">
        <v>92504</v>
      </c>
      <c r="B2294" s="402" t="s">
        <v>14187</v>
      </c>
      <c r="C2294" s="402" t="s">
        <v>74</v>
      </c>
      <c r="D2294" s="403">
        <v>76.97</v>
      </c>
    </row>
    <row r="2295" spans="1:4" ht="13.8">
      <c r="A2295" s="402">
        <v>92506</v>
      </c>
      <c r="B2295" s="402" t="s">
        <v>14188</v>
      </c>
      <c r="C2295" s="402" t="s">
        <v>74</v>
      </c>
      <c r="D2295" s="403">
        <v>49.5</v>
      </c>
    </row>
    <row r="2296" spans="1:4" ht="13.8">
      <c r="A2296" s="402">
        <v>92508</v>
      </c>
      <c r="B2296" s="402" t="s">
        <v>14189</v>
      </c>
      <c r="C2296" s="402" t="s">
        <v>74</v>
      </c>
      <c r="D2296" s="403">
        <v>94.81</v>
      </c>
    </row>
    <row r="2297" spans="1:4" ht="13.8">
      <c r="A2297" s="402">
        <v>92510</v>
      </c>
      <c r="B2297" s="402" t="s">
        <v>14190</v>
      </c>
      <c r="C2297" s="402" t="s">
        <v>74</v>
      </c>
      <c r="D2297" s="403">
        <v>60.87</v>
      </c>
    </row>
    <row r="2298" spans="1:4" ht="13.8">
      <c r="A2298" s="402">
        <v>92512</v>
      </c>
      <c r="B2298" s="402" t="s">
        <v>14191</v>
      </c>
      <c r="C2298" s="402" t="s">
        <v>74</v>
      </c>
      <c r="D2298" s="403">
        <v>80.86</v>
      </c>
    </row>
    <row r="2299" spans="1:4" ht="13.8">
      <c r="A2299" s="402">
        <v>92514</v>
      </c>
      <c r="B2299" s="402" t="s">
        <v>14192</v>
      </c>
      <c r="C2299" s="402" t="s">
        <v>74</v>
      </c>
      <c r="D2299" s="403">
        <v>48.11</v>
      </c>
    </row>
    <row r="2300" spans="1:4" ht="13.8">
      <c r="A2300" s="402">
        <v>92515</v>
      </c>
      <c r="B2300" s="402" t="s">
        <v>14193</v>
      </c>
      <c r="C2300" s="402" t="s">
        <v>74</v>
      </c>
      <c r="D2300" s="403">
        <v>73.72</v>
      </c>
    </row>
    <row r="2301" spans="1:4" ht="13.8">
      <c r="A2301" s="402">
        <v>92518</v>
      </c>
      <c r="B2301" s="402" t="s">
        <v>14194</v>
      </c>
      <c r="C2301" s="402" t="s">
        <v>74</v>
      </c>
      <c r="D2301" s="403">
        <v>42.1</v>
      </c>
    </row>
    <row r="2302" spans="1:4" ht="13.8">
      <c r="A2302" s="402">
        <v>92520</v>
      </c>
      <c r="B2302" s="402" t="s">
        <v>14195</v>
      </c>
      <c r="C2302" s="402" t="s">
        <v>74</v>
      </c>
      <c r="D2302" s="403">
        <v>68.92</v>
      </c>
    </row>
    <row r="2303" spans="1:4" ht="13.8">
      <c r="A2303" s="402">
        <v>92522</v>
      </c>
      <c r="B2303" s="402" t="s">
        <v>14196</v>
      </c>
      <c r="C2303" s="402" t="s">
        <v>74</v>
      </c>
      <c r="D2303" s="403">
        <v>38.32</v>
      </c>
    </row>
    <row r="2304" spans="1:4" ht="13.8">
      <c r="A2304" s="402">
        <v>92524</v>
      </c>
      <c r="B2304" s="402" t="s">
        <v>14197</v>
      </c>
      <c r="C2304" s="402" t="s">
        <v>74</v>
      </c>
      <c r="D2304" s="403">
        <v>68.17</v>
      </c>
    </row>
    <row r="2305" spans="1:4" ht="13.8">
      <c r="A2305" s="402">
        <v>92526</v>
      </c>
      <c r="B2305" s="402" t="s">
        <v>14198</v>
      </c>
      <c r="C2305" s="402" t="s">
        <v>74</v>
      </c>
      <c r="D2305" s="403">
        <v>38.54</v>
      </c>
    </row>
    <row r="2306" spans="1:4" ht="13.8">
      <c r="A2306" s="402">
        <v>92528</v>
      </c>
      <c r="B2306" s="402" t="s">
        <v>14199</v>
      </c>
      <c r="C2306" s="402" t="s">
        <v>74</v>
      </c>
      <c r="D2306" s="403">
        <v>64.97</v>
      </c>
    </row>
    <row r="2307" spans="1:4" ht="13.8">
      <c r="A2307" s="402">
        <v>92530</v>
      </c>
      <c r="B2307" s="402" t="s">
        <v>14200</v>
      </c>
      <c r="C2307" s="402" t="s">
        <v>74</v>
      </c>
      <c r="D2307" s="403">
        <v>36.22</v>
      </c>
    </row>
    <row r="2308" spans="1:4" ht="13.8">
      <c r="A2308" s="402">
        <v>92532</v>
      </c>
      <c r="B2308" s="402" t="s">
        <v>14201</v>
      </c>
      <c r="C2308" s="402" t="s">
        <v>74</v>
      </c>
      <c r="D2308" s="403">
        <v>62.18</v>
      </c>
    </row>
    <row r="2309" spans="1:4" ht="13.8">
      <c r="A2309" s="402">
        <v>92534</v>
      </c>
      <c r="B2309" s="402" t="s">
        <v>14202</v>
      </c>
      <c r="C2309" s="402" t="s">
        <v>74</v>
      </c>
      <c r="D2309" s="403">
        <v>34.25</v>
      </c>
    </row>
    <row r="2310" spans="1:4" ht="13.8">
      <c r="A2310" s="402">
        <v>92536</v>
      </c>
      <c r="B2310" s="402" t="s">
        <v>14203</v>
      </c>
      <c r="C2310" s="402" t="s">
        <v>74</v>
      </c>
      <c r="D2310" s="403">
        <v>56.84</v>
      </c>
    </row>
    <row r="2311" spans="1:4" ht="13.8">
      <c r="A2311" s="402">
        <v>92538</v>
      </c>
      <c r="B2311" s="402" t="s">
        <v>14204</v>
      </c>
      <c r="C2311" s="402" t="s">
        <v>74</v>
      </c>
      <c r="D2311" s="403">
        <v>30.34</v>
      </c>
    </row>
    <row r="2312" spans="1:4" ht="13.8">
      <c r="A2312" s="402">
        <v>96252</v>
      </c>
      <c r="B2312" s="402" t="s">
        <v>14205</v>
      </c>
      <c r="C2312" s="402" t="s">
        <v>74</v>
      </c>
      <c r="D2312" s="403">
        <v>259.62</v>
      </c>
    </row>
    <row r="2313" spans="1:4" ht="13.8">
      <c r="A2313" s="402">
        <v>96257</v>
      </c>
      <c r="B2313" s="402" t="s">
        <v>14206</v>
      </c>
      <c r="C2313" s="402" t="s">
        <v>74</v>
      </c>
      <c r="D2313" s="403">
        <v>210.42</v>
      </c>
    </row>
    <row r="2314" spans="1:4" ht="13.8">
      <c r="A2314" s="402">
        <v>96258</v>
      </c>
      <c r="B2314" s="402" t="s">
        <v>14207</v>
      </c>
      <c r="C2314" s="402" t="s">
        <v>74</v>
      </c>
      <c r="D2314" s="403">
        <v>197.64</v>
      </c>
    </row>
    <row r="2315" spans="1:4" ht="13.8">
      <c r="A2315" s="402">
        <v>96259</v>
      </c>
      <c r="B2315" s="402" t="s">
        <v>14208</v>
      </c>
      <c r="C2315" s="402" t="s">
        <v>74</v>
      </c>
      <c r="D2315" s="403">
        <v>234.74</v>
      </c>
    </row>
    <row r="2316" spans="1:4" ht="13.8">
      <c r="A2316" s="402">
        <v>96529</v>
      </c>
      <c r="B2316" s="402" t="s">
        <v>14209</v>
      </c>
      <c r="C2316" s="402" t="s">
        <v>74</v>
      </c>
      <c r="D2316" s="403">
        <v>261.57</v>
      </c>
    </row>
    <row r="2317" spans="1:4" ht="13.8">
      <c r="A2317" s="402">
        <v>96530</v>
      </c>
      <c r="B2317" s="402" t="s">
        <v>14210</v>
      </c>
      <c r="C2317" s="402" t="s">
        <v>74</v>
      </c>
      <c r="D2317" s="403">
        <v>142.04</v>
      </c>
    </row>
    <row r="2318" spans="1:4" ht="13.8">
      <c r="A2318" s="402">
        <v>96531</v>
      </c>
      <c r="B2318" s="402" t="s">
        <v>14211</v>
      </c>
      <c r="C2318" s="402" t="s">
        <v>74</v>
      </c>
      <c r="D2318" s="403">
        <v>103.57</v>
      </c>
    </row>
    <row r="2319" spans="1:4" ht="13.8">
      <c r="A2319" s="402">
        <v>96532</v>
      </c>
      <c r="B2319" s="402" t="s">
        <v>14212</v>
      </c>
      <c r="C2319" s="402" t="s">
        <v>74</v>
      </c>
      <c r="D2319" s="403">
        <v>176.02</v>
      </c>
    </row>
    <row r="2320" spans="1:4" ht="13.8">
      <c r="A2320" s="402">
        <v>96533</v>
      </c>
      <c r="B2320" s="402" t="s">
        <v>14213</v>
      </c>
      <c r="C2320" s="402" t="s">
        <v>74</v>
      </c>
      <c r="D2320" s="403">
        <v>92.5</v>
      </c>
    </row>
    <row r="2321" spans="1:4" ht="13.8">
      <c r="A2321" s="402">
        <v>96534</v>
      </c>
      <c r="B2321" s="402" t="s">
        <v>14214</v>
      </c>
      <c r="C2321" s="402" t="s">
        <v>74</v>
      </c>
      <c r="D2321" s="403">
        <v>76.72</v>
      </c>
    </row>
    <row r="2322" spans="1:4" ht="13.8">
      <c r="A2322" s="402">
        <v>96535</v>
      </c>
      <c r="B2322" s="402" t="s">
        <v>14215</v>
      </c>
      <c r="C2322" s="402" t="s">
        <v>74</v>
      </c>
      <c r="D2322" s="403">
        <v>131.52000000000001</v>
      </c>
    </row>
    <row r="2323" spans="1:4" ht="13.8">
      <c r="A2323" s="402">
        <v>96536</v>
      </c>
      <c r="B2323" s="402" t="s">
        <v>14216</v>
      </c>
      <c r="C2323" s="402" t="s">
        <v>74</v>
      </c>
      <c r="D2323" s="403">
        <v>66.67</v>
      </c>
    </row>
    <row r="2324" spans="1:4" ht="13.8">
      <c r="A2324" s="402">
        <v>96537</v>
      </c>
      <c r="B2324" s="402" t="s">
        <v>14217</v>
      </c>
      <c r="C2324" s="402" t="s">
        <v>74</v>
      </c>
      <c r="D2324" s="403">
        <v>176.91</v>
      </c>
    </row>
    <row r="2325" spans="1:4" ht="13.8">
      <c r="A2325" s="402">
        <v>96538</v>
      </c>
      <c r="B2325" s="402" t="s">
        <v>14218</v>
      </c>
      <c r="C2325" s="402" t="s">
        <v>74</v>
      </c>
      <c r="D2325" s="403">
        <v>239.15</v>
      </c>
    </row>
    <row r="2326" spans="1:4" ht="13.8">
      <c r="A2326" s="402">
        <v>96539</v>
      </c>
      <c r="B2326" s="402" t="s">
        <v>14219</v>
      </c>
      <c r="C2326" s="402" t="s">
        <v>74</v>
      </c>
      <c r="D2326" s="403">
        <v>124.2</v>
      </c>
    </row>
    <row r="2327" spans="1:4" ht="13.8">
      <c r="A2327" s="402">
        <v>96540</v>
      </c>
      <c r="B2327" s="402" t="s">
        <v>14220</v>
      </c>
      <c r="C2327" s="402" t="s">
        <v>74</v>
      </c>
      <c r="D2327" s="403">
        <v>125.47</v>
      </c>
    </row>
    <row r="2328" spans="1:4" ht="13.8">
      <c r="A2328" s="402">
        <v>96541</v>
      </c>
      <c r="B2328" s="402" t="s">
        <v>14221</v>
      </c>
      <c r="C2328" s="402" t="s">
        <v>74</v>
      </c>
      <c r="D2328" s="403">
        <v>176.03</v>
      </c>
    </row>
    <row r="2329" spans="1:4" ht="13.8">
      <c r="A2329" s="402">
        <v>96542</v>
      </c>
      <c r="B2329" s="402" t="s">
        <v>14222</v>
      </c>
      <c r="C2329" s="402" t="s">
        <v>74</v>
      </c>
      <c r="D2329" s="403">
        <v>92.88</v>
      </c>
    </row>
    <row r="2330" spans="1:4" ht="13.8">
      <c r="A2330" s="402">
        <v>96543</v>
      </c>
      <c r="B2330" s="402" t="s">
        <v>14223</v>
      </c>
      <c r="C2330" s="402" t="s">
        <v>126</v>
      </c>
      <c r="D2330" s="403">
        <v>19.170000000000002</v>
      </c>
    </row>
    <row r="2331" spans="1:4" ht="13.8">
      <c r="A2331" s="402">
        <v>97747</v>
      </c>
      <c r="B2331" s="402" t="s">
        <v>14224</v>
      </c>
      <c r="C2331" s="402" t="s">
        <v>74</v>
      </c>
      <c r="D2331" s="403">
        <v>218.62</v>
      </c>
    </row>
    <row r="2332" spans="1:4" ht="13.8">
      <c r="A2332" s="402">
        <v>101791</v>
      </c>
      <c r="B2332" s="402" t="s">
        <v>14225</v>
      </c>
      <c r="C2332" s="402" t="s">
        <v>53</v>
      </c>
      <c r="D2332" s="403">
        <v>25.76</v>
      </c>
    </row>
    <row r="2333" spans="1:4" ht="13.8">
      <c r="A2333" s="402">
        <v>101792</v>
      </c>
      <c r="B2333" s="402" t="s">
        <v>14226</v>
      </c>
      <c r="C2333" s="402" t="s">
        <v>71</v>
      </c>
      <c r="D2333" s="403">
        <v>18</v>
      </c>
    </row>
    <row r="2334" spans="1:4" ht="13.8">
      <c r="A2334" s="402">
        <v>101793</v>
      </c>
      <c r="B2334" s="402" t="s">
        <v>14227</v>
      </c>
      <c r="C2334" s="402" t="s">
        <v>71</v>
      </c>
      <c r="D2334" s="403">
        <v>26.43</v>
      </c>
    </row>
    <row r="2335" spans="1:4" ht="13.8">
      <c r="A2335" s="402">
        <v>101969</v>
      </c>
      <c r="B2335" s="402" t="s">
        <v>14228</v>
      </c>
      <c r="C2335" s="402" t="s">
        <v>74</v>
      </c>
      <c r="D2335" s="403">
        <v>177.91</v>
      </c>
    </row>
    <row r="2336" spans="1:4" ht="13.8">
      <c r="A2336" s="402">
        <v>101971</v>
      </c>
      <c r="B2336" s="402" t="s">
        <v>14229</v>
      </c>
      <c r="C2336" s="402" t="s">
        <v>74</v>
      </c>
      <c r="D2336" s="403">
        <v>141.66999999999999</v>
      </c>
    </row>
    <row r="2337" spans="1:4" ht="13.8">
      <c r="A2337" s="402">
        <v>101973</v>
      </c>
      <c r="B2337" s="402" t="s">
        <v>14230</v>
      </c>
      <c r="C2337" s="402" t="s">
        <v>74</v>
      </c>
      <c r="D2337" s="403">
        <v>277.89</v>
      </c>
    </row>
    <row r="2338" spans="1:4" ht="13.8">
      <c r="A2338" s="402">
        <v>101974</v>
      </c>
      <c r="B2338" s="402" t="s">
        <v>14231</v>
      </c>
      <c r="C2338" s="402" t="s">
        <v>74</v>
      </c>
      <c r="D2338" s="403">
        <v>560.41</v>
      </c>
    </row>
    <row r="2339" spans="1:4" ht="13.8">
      <c r="A2339" s="402">
        <v>101975</v>
      </c>
      <c r="B2339" s="402" t="s">
        <v>14232</v>
      </c>
      <c r="C2339" s="402" t="s">
        <v>74</v>
      </c>
      <c r="D2339" s="403">
        <v>479.79</v>
      </c>
    </row>
    <row r="2340" spans="1:4" ht="13.8">
      <c r="A2340" s="402">
        <v>101977</v>
      </c>
      <c r="B2340" s="402" t="s">
        <v>14233</v>
      </c>
      <c r="C2340" s="402" t="s">
        <v>74</v>
      </c>
      <c r="D2340" s="403">
        <v>296.89999999999998</v>
      </c>
    </row>
    <row r="2341" spans="1:4" ht="13.8">
      <c r="A2341" s="402">
        <v>101980</v>
      </c>
      <c r="B2341" s="402" t="s">
        <v>14234</v>
      </c>
      <c r="C2341" s="402" t="s">
        <v>74</v>
      </c>
      <c r="D2341" s="403">
        <v>272.19</v>
      </c>
    </row>
    <row r="2342" spans="1:4" ht="13.8">
      <c r="A2342" s="402">
        <v>101981</v>
      </c>
      <c r="B2342" s="402" t="s">
        <v>14235</v>
      </c>
      <c r="C2342" s="402" t="s">
        <v>74</v>
      </c>
      <c r="D2342" s="403">
        <v>233.19</v>
      </c>
    </row>
    <row r="2343" spans="1:4" ht="13.8">
      <c r="A2343" s="402">
        <v>101982</v>
      </c>
      <c r="B2343" s="402" t="s">
        <v>14236</v>
      </c>
      <c r="C2343" s="402" t="s">
        <v>74</v>
      </c>
      <c r="D2343" s="403">
        <v>208.08</v>
      </c>
    </row>
    <row r="2344" spans="1:4" ht="13.8">
      <c r="A2344" s="402">
        <v>101983</v>
      </c>
      <c r="B2344" s="402" t="s">
        <v>14237</v>
      </c>
      <c r="C2344" s="402" t="s">
        <v>74</v>
      </c>
      <c r="D2344" s="403">
        <v>192.31</v>
      </c>
    </row>
    <row r="2345" spans="1:4" ht="13.8">
      <c r="A2345" s="402">
        <v>101985</v>
      </c>
      <c r="B2345" s="402" t="s">
        <v>14238</v>
      </c>
      <c r="C2345" s="402" t="s">
        <v>74</v>
      </c>
      <c r="D2345" s="403">
        <v>183.49</v>
      </c>
    </row>
    <row r="2346" spans="1:4" ht="13.8">
      <c r="A2346" s="402">
        <v>101986</v>
      </c>
      <c r="B2346" s="402" t="s">
        <v>14239</v>
      </c>
      <c r="C2346" s="402" t="s">
        <v>74</v>
      </c>
      <c r="D2346" s="403">
        <v>137.41999999999999</v>
      </c>
    </row>
    <row r="2347" spans="1:4" ht="13.8">
      <c r="A2347" s="402">
        <v>101987</v>
      </c>
      <c r="B2347" s="402" t="s">
        <v>14240</v>
      </c>
      <c r="C2347" s="402" t="s">
        <v>74</v>
      </c>
      <c r="D2347" s="403">
        <v>332.32</v>
      </c>
    </row>
    <row r="2348" spans="1:4" ht="13.8">
      <c r="A2348" s="402">
        <v>101988</v>
      </c>
      <c r="B2348" s="402" t="s">
        <v>14241</v>
      </c>
      <c r="C2348" s="402" t="s">
        <v>74</v>
      </c>
      <c r="D2348" s="403">
        <v>185.8</v>
      </c>
    </row>
    <row r="2349" spans="1:4" ht="13.8">
      <c r="A2349" s="402">
        <v>101989</v>
      </c>
      <c r="B2349" s="402" t="s">
        <v>14242</v>
      </c>
      <c r="C2349" s="402" t="s">
        <v>74</v>
      </c>
      <c r="D2349" s="403">
        <v>150.02000000000001</v>
      </c>
    </row>
    <row r="2350" spans="1:4" ht="13.8">
      <c r="A2350" s="402">
        <v>101990</v>
      </c>
      <c r="B2350" s="402" t="s">
        <v>14243</v>
      </c>
      <c r="C2350" s="402" t="s">
        <v>74</v>
      </c>
      <c r="D2350" s="403">
        <v>299.18</v>
      </c>
    </row>
    <row r="2351" spans="1:4" ht="13.8">
      <c r="A2351" s="402">
        <v>101991</v>
      </c>
      <c r="B2351" s="402" t="s">
        <v>14244</v>
      </c>
      <c r="C2351" s="402" t="s">
        <v>74</v>
      </c>
      <c r="D2351" s="403">
        <v>184.82</v>
      </c>
    </row>
    <row r="2352" spans="1:4" ht="13.8">
      <c r="A2352" s="402">
        <v>101992</v>
      </c>
      <c r="B2352" s="402" t="s">
        <v>14245</v>
      </c>
      <c r="C2352" s="402" t="s">
        <v>74</v>
      </c>
      <c r="D2352" s="403">
        <v>140.77000000000001</v>
      </c>
    </row>
    <row r="2353" spans="1:4" ht="13.8">
      <c r="A2353" s="402">
        <v>101993</v>
      </c>
      <c r="B2353" s="402" t="s">
        <v>14246</v>
      </c>
      <c r="C2353" s="402" t="s">
        <v>74</v>
      </c>
      <c r="D2353" s="403">
        <v>392.17</v>
      </c>
    </row>
    <row r="2354" spans="1:4" ht="13.8">
      <c r="A2354" s="402">
        <v>101994</v>
      </c>
      <c r="B2354" s="402" t="s">
        <v>14247</v>
      </c>
      <c r="C2354" s="402" t="s">
        <v>74</v>
      </c>
      <c r="D2354" s="403">
        <v>196.06</v>
      </c>
    </row>
    <row r="2355" spans="1:4" ht="13.8">
      <c r="A2355" s="402">
        <v>101995</v>
      </c>
      <c r="B2355" s="402" t="s">
        <v>14248</v>
      </c>
      <c r="C2355" s="402" t="s">
        <v>74</v>
      </c>
      <c r="D2355" s="403">
        <v>155.88999999999999</v>
      </c>
    </row>
    <row r="2356" spans="1:4" ht="13.8">
      <c r="A2356" s="402">
        <v>101996</v>
      </c>
      <c r="B2356" s="402" t="s">
        <v>14249</v>
      </c>
      <c r="C2356" s="402" t="s">
        <v>74</v>
      </c>
      <c r="D2356" s="403">
        <v>322.89999999999998</v>
      </c>
    </row>
    <row r="2357" spans="1:4" ht="13.8">
      <c r="A2357" s="402">
        <v>101997</v>
      </c>
      <c r="B2357" s="402" t="s">
        <v>14250</v>
      </c>
      <c r="C2357" s="402" t="s">
        <v>74</v>
      </c>
      <c r="D2357" s="403">
        <v>184.2</v>
      </c>
    </row>
    <row r="2358" spans="1:4" ht="13.8">
      <c r="A2358" s="402">
        <v>101998</v>
      </c>
      <c r="B2358" s="402" t="s">
        <v>14251</v>
      </c>
      <c r="C2358" s="402" t="s">
        <v>74</v>
      </c>
      <c r="D2358" s="403">
        <v>139.16</v>
      </c>
    </row>
    <row r="2359" spans="1:4" ht="13.8">
      <c r="A2359" s="402">
        <v>101999</v>
      </c>
      <c r="B2359" s="402" t="s">
        <v>14252</v>
      </c>
      <c r="C2359" s="402" t="s">
        <v>74</v>
      </c>
      <c r="D2359" s="403">
        <v>421.25</v>
      </c>
    </row>
    <row r="2360" spans="1:4" ht="13.8">
      <c r="A2360" s="402">
        <v>102000</v>
      </c>
      <c r="B2360" s="402" t="s">
        <v>14253</v>
      </c>
      <c r="C2360" s="402" t="s">
        <v>74</v>
      </c>
      <c r="D2360" s="403">
        <v>589.83000000000004</v>
      </c>
    </row>
    <row r="2361" spans="1:4" ht="13.8">
      <c r="A2361" s="402">
        <v>102001</v>
      </c>
      <c r="B2361" s="402" t="s">
        <v>14254</v>
      </c>
      <c r="C2361" s="402" t="s">
        <v>74</v>
      </c>
      <c r="D2361" s="403">
        <v>512.82000000000005</v>
      </c>
    </row>
    <row r="2362" spans="1:4" ht="13.8">
      <c r="A2362" s="402">
        <v>102002</v>
      </c>
      <c r="B2362" s="402" t="s">
        <v>14255</v>
      </c>
      <c r="C2362" s="402" t="s">
        <v>74</v>
      </c>
      <c r="D2362" s="403">
        <v>288.22000000000003</v>
      </c>
    </row>
    <row r="2363" spans="1:4" ht="13.8">
      <c r="A2363" s="402">
        <v>102003</v>
      </c>
      <c r="B2363" s="402" t="s">
        <v>14256</v>
      </c>
      <c r="C2363" s="402" t="s">
        <v>74</v>
      </c>
      <c r="D2363" s="403">
        <v>262.92</v>
      </c>
    </row>
    <row r="2364" spans="1:4" ht="13.8">
      <c r="A2364" s="402">
        <v>102004</v>
      </c>
      <c r="B2364" s="402" t="s">
        <v>14257</v>
      </c>
      <c r="C2364" s="402" t="s">
        <v>74</v>
      </c>
      <c r="D2364" s="403">
        <v>229.05</v>
      </c>
    </row>
    <row r="2365" spans="1:4" ht="13.8">
      <c r="A2365" s="402">
        <v>102005</v>
      </c>
      <c r="B2365" s="402" t="s">
        <v>14258</v>
      </c>
      <c r="C2365" s="402" t="s">
        <v>74</v>
      </c>
      <c r="D2365" s="403">
        <v>203.33</v>
      </c>
    </row>
    <row r="2366" spans="1:4" ht="13.8">
      <c r="A2366" s="402">
        <v>102006</v>
      </c>
      <c r="B2366" s="402" t="s">
        <v>14259</v>
      </c>
      <c r="C2366" s="402" t="s">
        <v>74</v>
      </c>
      <c r="D2366" s="403">
        <v>187.16</v>
      </c>
    </row>
    <row r="2367" spans="1:4" ht="13.8">
      <c r="A2367" s="402">
        <v>102007</v>
      </c>
      <c r="B2367" s="402" t="s">
        <v>14260</v>
      </c>
      <c r="C2367" s="402" t="s">
        <v>74</v>
      </c>
      <c r="D2367" s="403">
        <v>556.80999999999995</v>
      </c>
    </row>
    <row r="2368" spans="1:4" ht="13.8">
      <c r="A2368" s="402">
        <v>102008</v>
      </c>
      <c r="B2368" s="402" t="s">
        <v>14261</v>
      </c>
      <c r="C2368" s="402" t="s">
        <v>74</v>
      </c>
      <c r="D2368" s="403">
        <v>467.43</v>
      </c>
    </row>
    <row r="2369" spans="1:4" ht="13.8">
      <c r="A2369" s="402">
        <v>102009</v>
      </c>
      <c r="B2369" s="402" t="s">
        <v>14262</v>
      </c>
      <c r="C2369" s="402" t="s">
        <v>74</v>
      </c>
      <c r="D2369" s="403">
        <v>299.33</v>
      </c>
    </row>
    <row r="2370" spans="1:4" ht="13.8">
      <c r="A2370" s="402">
        <v>102010</v>
      </c>
      <c r="B2370" s="402" t="s">
        <v>14263</v>
      </c>
      <c r="C2370" s="402" t="s">
        <v>74</v>
      </c>
      <c r="D2370" s="403">
        <v>272</v>
      </c>
    </row>
    <row r="2371" spans="1:4" ht="13.8">
      <c r="A2371" s="402">
        <v>102011</v>
      </c>
      <c r="B2371" s="402" t="s">
        <v>14264</v>
      </c>
      <c r="C2371" s="402" t="s">
        <v>74</v>
      </c>
      <c r="D2371" s="403">
        <v>230.7</v>
      </c>
    </row>
    <row r="2372" spans="1:4" ht="13.8">
      <c r="A2372" s="402">
        <v>102012</v>
      </c>
      <c r="B2372" s="402" t="s">
        <v>14265</v>
      </c>
      <c r="C2372" s="402" t="s">
        <v>74</v>
      </c>
      <c r="D2372" s="403">
        <v>204.72</v>
      </c>
    </row>
    <row r="2373" spans="1:4" ht="13.8">
      <c r="A2373" s="402">
        <v>102013</v>
      </c>
      <c r="B2373" s="402" t="s">
        <v>14266</v>
      </c>
      <c r="C2373" s="402" t="s">
        <v>74</v>
      </c>
      <c r="D2373" s="403">
        <v>190.25</v>
      </c>
    </row>
    <row r="2374" spans="1:4" ht="13.8">
      <c r="A2374" s="402">
        <v>102014</v>
      </c>
      <c r="B2374" s="402" t="s">
        <v>14267</v>
      </c>
      <c r="C2374" s="402" t="s">
        <v>74</v>
      </c>
      <c r="D2374" s="403">
        <v>650.1</v>
      </c>
    </row>
    <row r="2375" spans="1:4" ht="13.8">
      <c r="A2375" s="402">
        <v>102015</v>
      </c>
      <c r="B2375" s="402" t="s">
        <v>14268</v>
      </c>
      <c r="C2375" s="402" t="s">
        <v>74</v>
      </c>
      <c r="D2375" s="403">
        <v>547.29999999999995</v>
      </c>
    </row>
    <row r="2376" spans="1:4" ht="13.8">
      <c r="A2376" s="402">
        <v>102016</v>
      </c>
      <c r="B2376" s="402" t="s">
        <v>14269</v>
      </c>
      <c r="C2376" s="402" t="s">
        <v>74</v>
      </c>
      <c r="D2376" s="403">
        <v>287.38</v>
      </c>
    </row>
    <row r="2377" spans="1:4" ht="13.8">
      <c r="A2377" s="402">
        <v>102017</v>
      </c>
      <c r="B2377" s="402" t="s">
        <v>14270</v>
      </c>
      <c r="C2377" s="402" t="s">
        <v>74</v>
      </c>
      <c r="D2377" s="403">
        <v>260.14</v>
      </c>
    </row>
    <row r="2378" spans="1:4" ht="13.8">
      <c r="A2378" s="402">
        <v>102036</v>
      </c>
      <c r="B2378" s="402" t="s">
        <v>14271</v>
      </c>
      <c r="C2378" s="402" t="s">
        <v>74</v>
      </c>
      <c r="D2378" s="403">
        <v>224.41</v>
      </c>
    </row>
    <row r="2379" spans="1:4" ht="13.8">
      <c r="A2379" s="402">
        <v>102037</v>
      </c>
      <c r="B2379" s="402" t="s">
        <v>14272</v>
      </c>
      <c r="C2379" s="402" t="s">
        <v>74</v>
      </c>
      <c r="D2379" s="403">
        <v>198.54</v>
      </c>
    </row>
    <row r="2380" spans="1:4" ht="13.8">
      <c r="A2380" s="402">
        <v>102038</v>
      </c>
      <c r="B2380" s="402" t="s">
        <v>14273</v>
      </c>
      <c r="C2380" s="402" t="s">
        <v>74</v>
      </c>
      <c r="D2380" s="403">
        <v>184.13</v>
      </c>
    </row>
    <row r="2381" spans="1:4" ht="13.8">
      <c r="A2381" s="402">
        <v>102039</v>
      </c>
      <c r="B2381" s="402" t="s">
        <v>14274</v>
      </c>
      <c r="C2381" s="402" t="s">
        <v>74</v>
      </c>
      <c r="D2381" s="403">
        <v>588.51</v>
      </c>
    </row>
    <row r="2382" spans="1:4" ht="13.8">
      <c r="A2382" s="402">
        <v>102040</v>
      </c>
      <c r="B2382" s="402" t="s">
        <v>14275</v>
      </c>
      <c r="C2382" s="402" t="s">
        <v>74</v>
      </c>
      <c r="D2382" s="403">
        <v>492.33</v>
      </c>
    </row>
    <row r="2383" spans="1:4" ht="13.8">
      <c r="A2383" s="402">
        <v>102041</v>
      </c>
      <c r="B2383" s="402" t="s">
        <v>14276</v>
      </c>
      <c r="C2383" s="402" t="s">
        <v>74</v>
      </c>
      <c r="D2383" s="403">
        <v>299.38</v>
      </c>
    </row>
    <row r="2384" spans="1:4" ht="13.8">
      <c r="A2384" s="402">
        <v>102042</v>
      </c>
      <c r="B2384" s="402" t="s">
        <v>14277</v>
      </c>
      <c r="C2384" s="402" t="s">
        <v>74</v>
      </c>
      <c r="D2384" s="403">
        <v>269.37</v>
      </c>
    </row>
    <row r="2385" spans="1:4" ht="13.8">
      <c r="A2385" s="402">
        <v>102043</v>
      </c>
      <c r="B2385" s="402" t="s">
        <v>14278</v>
      </c>
      <c r="C2385" s="402" t="s">
        <v>74</v>
      </c>
      <c r="D2385" s="403">
        <v>229.26</v>
      </c>
    </row>
    <row r="2386" spans="1:4" ht="13.8">
      <c r="A2386" s="402">
        <v>102044</v>
      </c>
      <c r="B2386" s="402" t="s">
        <v>14279</v>
      </c>
      <c r="C2386" s="402" t="s">
        <v>74</v>
      </c>
      <c r="D2386" s="403">
        <v>204.11</v>
      </c>
    </row>
    <row r="2387" spans="1:4" ht="13.8">
      <c r="A2387" s="402">
        <v>102045</v>
      </c>
      <c r="B2387" s="402" t="s">
        <v>14280</v>
      </c>
      <c r="C2387" s="402" t="s">
        <v>74</v>
      </c>
      <c r="D2387" s="403">
        <v>189.03</v>
      </c>
    </row>
    <row r="2388" spans="1:4" ht="13.8">
      <c r="A2388" s="402">
        <v>102046</v>
      </c>
      <c r="B2388" s="402" t="s">
        <v>14281</v>
      </c>
      <c r="C2388" s="402" t="s">
        <v>74</v>
      </c>
      <c r="D2388" s="403">
        <v>668.34</v>
      </c>
    </row>
    <row r="2389" spans="1:4" ht="13.8">
      <c r="A2389" s="402">
        <v>102047</v>
      </c>
      <c r="B2389" s="402" t="s">
        <v>14282</v>
      </c>
      <c r="C2389" s="402" t="s">
        <v>74</v>
      </c>
      <c r="D2389" s="403">
        <v>573.89</v>
      </c>
    </row>
    <row r="2390" spans="1:4" ht="13.8">
      <c r="A2390" s="402">
        <v>102048</v>
      </c>
      <c r="B2390" s="402" t="s">
        <v>14283</v>
      </c>
      <c r="C2390" s="402" t="s">
        <v>74</v>
      </c>
      <c r="D2390" s="403">
        <v>280.33999999999997</v>
      </c>
    </row>
    <row r="2391" spans="1:4" ht="13.8">
      <c r="A2391" s="402">
        <v>102049</v>
      </c>
      <c r="B2391" s="402" t="s">
        <v>14284</v>
      </c>
      <c r="C2391" s="402" t="s">
        <v>74</v>
      </c>
      <c r="D2391" s="403">
        <v>249.79</v>
      </c>
    </row>
    <row r="2392" spans="1:4" ht="13.8">
      <c r="A2392" s="402">
        <v>102050</v>
      </c>
      <c r="B2392" s="402" t="s">
        <v>14285</v>
      </c>
      <c r="C2392" s="402" t="s">
        <v>74</v>
      </c>
      <c r="D2392" s="403">
        <v>216.13</v>
      </c>
    </row>
    <row r="2393" spans="1:4" ht="13.8">
      <c r="A2393" s="402">
        <v>102051</v>
      </c>
      <c r="B2393" s="402" t="s">
        <v>14286</v>
      </c>
      <c r="C2393" s="402" t="s">
        <v>74</v>
      </c>
      <c r="D2393" s="403">
        <v>190.32</v>
      </c>
    </row>
    <row r="2394" spans="1:4" ht="13.8">
      <c r="A2394" s="402">
        <v>102052</v>
      </c>
      <c r="B2394" s="402" t="s">
        <v>14287</v>
      </c>
      <c r="C2394" s="402" t="s">
        <v>74</v>
      </c>
      <c r="D2394" s="403">
        <v>175.95</v>
      </c>
    </row>
    <row r="2395" spans="1:4" ht="13.8">
      <c r="A2395" s="402">
        <v>102059</v>
      </c>
      <c r="B2395" s="402" t="s">
        <v>14288</v>
      </c>
      <c r="C2395" s="402" t="s">
        <v>74</v>
      </c>
      <c r="D2395" s="403">
        <v>546.46</v>
      </c>
    </row>
    <row r="2396" spans="1:4" ht="13.8">
      <c r="A2396" s="402">
        <v>102060</v>
      </c>
      <c r="B2396" s="402" t="s">
        <v>14289</v>
      </c>
      <c r="C2396" s="402" t="s">
        <v>74</v>
      </c>
      <c r="D2396" s="403">
        <v>461.26</v>
      </c>
    </row>
    <row r="2397" spans="1:4" ht="13.8">
      <c r="A2397" s="402">
        <v>102061</v>
      </c>
      <c r="B2397" s="402" t="s">
        <v>14290</v>
      </c>
      <c r="C2397" s="402" t="s">
        <v>74</v>
      </c>
      <c r="D2397" s="403">
        <v>276.87</v>
      </c>
    </row>
    <row r="2398" spans="1:4" ht="13.8">
      <c r="A2398" s="402">
        <v>102062</v>
      </c>
      <c r="B2398" s="402" t="s">
        <v>14291</v>
      </c>
      <c r="C2398" s="402" t="s">
        <v>74</v>
      </c>
      <c r="D2398" s="403">
        <v>254.92</v>
      </c>
    </row>
    <row r="2399" spans="1:4" ht="13.8">
      <c r="A2399" s="402">
        <v>102063</v>
      </c>
      <c r="B2399" s="402" t="s">
        <v>14292</v>
      </c>
      <c r="C2399" s="402" t="s">
        <v>74</v>
      </c>
      <c r="D2399" s="403">
        <v>216.13</v>
      </c>
    </row>
    <row r="2400" spans="1:4" ht="13.8">
      <c r="A2400" s="402">
        <v>102064</v>
      </c>
      <c r="B2400" s="402" t="s">
        <v>14293</v>
      </c>
      <c r="C2400" s="402" t="s">
        <v>74</v>
      </c>
      <c r="D2400" s="403">
        <v>190.75</v>
      </c>
    </row>
    <row r="2401" spans="1:4" ht="13.8">
      <c r="A2401" s="402">
        <v>102065</v>
      </c>
      <c r="B2401" s="402" t="s">
        <v>14294</v>
      </c>
      <c r="C2401" s="402" t="s">
        <v>74</v>
      </c>
      <c r="D2401" s="403">
        <v>176.65</v>
      </c>
    </row>
    <row r="2402" spans="1:4" ht="13.8">
      <c r="A2402" s="402">
        <v>102066</v>
      </c>
      <c r="B2402" s="402" t="s">
        <v>14295</v>
      </c>
      <c r="C2402" s="402" t="s">
        <v>74</v>
      </c>
      <c r="D2402" s="403">
        <v>587.73</v>
      </c>
    </row>
    <row r="2403" spans="1:4" ht="13.8">
      <c r="A2403" s="402">
        <v>102067</v>
      </c>
      <c r="B2403" s="402" t="s">
        <v>14296</v>
      </c>
      <c r="C2403" s="402" t="s">
        <v>74</v>
      </c>
      <c r="D2403" s="403">
        <v>507.39</v>
      </c>
    </row>
    <row r="2404" spans="1:4" ht="13.8">
      <c r="A2404" s="402">
        <v>102068</v>
      </c>
      <c r="B2404" s="402" t="s">
        <v>14297</v>
      </c>
      <c r="C2404" s="402" t="s">
        <v>74</v>
      </c>
      <c r="D2404" s="403">
        <v>256.37</v>
      </c>
    </row>
    <row r="2405" spans="1:4" ht="13.8">
      <c r="A2405" s="402">
        <v>102069</v>
      </c>
      <c r="B2405" s="402" t="s">
        <v>14298</v>
      </c>
      <c r="C2405" s="402" t="s">
        <v>74</v>
      </c>
      <c r="D2405" s="403">
        <v>234.53</v>
      </c>
    </row>
    <row r="2406" spans="1:4" ht="13.8">
      <c r="A2406" s="402">
        <v>102070</v>
      </c>
      <c r="B2406" s="402" t="s">
        <v>14299</v>
      </c>
      <c r="C2406" s="402" t="s">
        <v>74</v>
      </c>
      <c r="D2406" s="403">
        <v>202.82</v>
      </c>
    </row>
    <row r="2407" spans="1:4" ht="13.8">
      <c r="A2407" s="402">
        <v>102071</v>
      </c>
      <c r="B2407" s="402" t="s">
        <v>14300</v>
      </c>
      <c r="C2407" s="402" t="s">
        <v>74</v>
      </c>
      <c r="D2407" s="403">
        <v>178.94</v>
      </c>
    </row>
    <row r="2408" spans="1:4" ht="13.8">
      <c r="A2408" s="402">
        <v>102072</v>
      </c>
      <c r="B2408" s="402" t="s">
        <v>14301</v>
      </c>
      <c r="C2408" s="402" t="s">
        <v>74</v>
      </c>
      <c r="D2408" s="403">
        <v>170.71</v>
      </c>
    </row>
    <row r="2409" spans="1:4" ht="13.8">
      <c r="A2409" s="402">
        <v>102073</v>
      </c>
      <c r="B2409" s="402" t="s">
        <v>14302</v>
      </c>
      <c r="C2409" s="402" t="s">
        <v>71</v>
      </c>
      <c r="D2409" s="403">
        <v>3604.64</v>
      </c>
    </row>
    <row r="2410" spans="1:4" ht="13.8">
      <c r="A2410" s="402">
        <v>102074</v>
      </c>
      <c r="B2410" s="402" t="s">
        <v>14303</v>
      </c>
      <c r="C2410" s="402" t="s">
        <v>71</v>
      </c>
      <c r="D2410" s="403">
        <v>4262.76</v>
      </c>
    </row>
    <row r="2411" spans="1:4" ht="13.8">
      <c r="A2411" s="402">
        <v>102075</v>
      </c>
      <c r="B2411" s="402" t="s">
        <v>14304</v>
      </c>
      <c r="C2411" s="402" t="s">
        <v>71</v>
      </c>
      <c r="D2411" s="403">
        <v>4424.08</v>
      </c>
    </row>
    <row r="2412" spans="1:4" ht="13.8">
      <c r="A2412" s="402">
        <v>102076</v>
      </c>
      <c r="B2412" s="402" t="s">
        <v>14305</v>
      </c>
      <c r="C2412" s="402" t="s">
        <v>71</v>
      </c>
      <c r="D2412" s="403">
        <v>4531.8599999999997</v>
      </c>
    </row>
    <row r="2413" spans="1:4" ht="13.8">
      <c r="A2413" s="402">
        <v>102077</v>
      </c>
      <c r="B2413" s="402" t="s">
        <v>14306</v>
      </c>
      <c r="C2413" s="402" t="s">
        <v>71</v>
      </c>
      <c r="D2413" s="403">
        <v>4939.78</v>
      </c>
    </row>
    <row r="2414" spans="1:4" ht="13.8">
      <c r="A2414" s="402">
        <v>102078</v>
      </c>
      <c r="B2414" s="402" t="s">
        <v>14307</v>
      </c>
      <c r="C2414" s="402" t="s">
        <v>71</v>
      </c>
      <c r="D2414" s="403">
        <v>5044.3999999999996</v>
      </c>
    </row>
    <row r="2415" spans="1:4" ht="13.8">
      <c r="A2415" s="402">
        <v>102079</v>
      </c>
      <c r="B2415" s="402" t="s">
        <v>14308</v>
      </c>
      <c r="C2415" s="402" t="s">
        <v>71</v>
      </c>
      <c r="D2415" s="403">
        <v>4842.45</v>
      </c>
    </row>
    <row r="2416" spans="1:4" ht="13.8">
      <c r="A2416" s="402">
        <v>102080</v>
      </c>
      <c r="B2416" s="402" t="s">
        <v>14309</v>
      </c>
      <c r="C2416" s="402" t="s">
        <v>71</v>
      </c>
      <c r="D2416" s="403">
        <v>4239.99</v>
      </c>
    </row>
    <row r="2417" spans="1:4" ht="13.8">
      <c r="A2417" s="402">
        <v>102086</v>
      </c>
      <c r="B2417" s="402" t="s">
        <v>14310</v>
      </c>
      <c r="C2417" s="402" t="s">
        <v>74</v>
      </c>
      <c r="D2417" s="403">
        <v>188.43</v>
      </c>
    </row>
    <row r="2418" spans="1:4" ht="13.8">
      <c r="A2418" s="402">
        <v>102087</v>
      </c>
      <c r="B2418" s="402" t="s">
        <v>14311</v>
      </c>
      <c r="C2418" s="402" t="s">
        <v>74</v>
      </c>
      <c r="D2418" s="403">
        <v>150.86000000000001</v>
      </c>
    </row>
    <row r="2419" spans="1:4" ht="13.8">
      <c r="A2419" s="402">
        <v>102088</v>
      </c>
      <c r="B2419" s="402" t="s">
        <v>14312</v>
      </c>
      <c r="C2419" s="402" t="s">
        <v>74</v>
      </c>
      <c r="D2419" s="403">
        <v>299.42</v>
      </c>
    </row>
    <row r="2420" spans="1:4" ht="13.8">
      <c r="A2420" s="402">
        <v>102089</v>
      </c>
      <c r="B2420" s="402" t="s">
        <v>14313</v>
      </c>
      <c r="C2420" s="402" t="s">
        <v>74</v>
      </c>
      <c r="D2420" s="403">
        <v>174.83</v>
      </c>
    </row>
    <row r="2421" spans="1:4" ht="13.8">
      <c r="A2421" s="402">
        <v>102090</v>
      </c>
      <c r="B2421" s="402" t="s">
        <v>14314</v>
      </c>
      <c r="C2421" s="402" t="s">
        <v>74</v>
      </c>
      <c r="D2421" s="403">
        <v>132.21</v>
      </c>
    </row>
    <row r="2422" spans="1:4" ht="13.8">
      <c r="A2422" s="402">
        <v>102091</v>
      </c>
      <c r="B2422" s="402" t="s">
        <v>14315</v>
      </c>
      <c r="C2422" s="402" t="s">
        <v>74</v>
      </c>
      <c r="D2422" s="403">
        <v>353.92</v>
      </c>
    </row>
    <row r="2423" spans="1:4" ht="13.8">
      <c r="A2423" s="402">
        <v>103760</v>
      </c>
      <c r="B2423" s="402" t="s">
        <v>14316</v>
      </c>
      <c r="C2423" s="402" t="s">
        <v>74</v>
      </c>
      <c r="D2423" s="403">
        <v>129.97999999999999</v>
      </c>
    </row>
    <row r="2424" spans="1:4" ht="13.8">
      <c r="A2424" s="402">
        <v>103761</v>
      </c>
      <c r="B2424" s="402" t="s">
        <v>14317</v>
      </c>
      <c r="C2424" s="402" t="s">
        <v>74</v>
      </c>
      <c r="D2424" s="403">
        <v>84.7</v>
      </c>
    </row>
    <row r="2425" spans="1:4" ht="13.8">
      <c r="A2425" s="402">
        <v>103762</v>
      </c>
      <c r="B2425" s="402" t="s">
        <v>14318</v>
      </c>
      <c r="C2425" s="402" t="s">
        <v>74</v>
      </c>
      <c r="D2425" s="403">
        <v>72.48</v>
      </c>
    </row>
    <row r="2426" spans="1:4" ht="13.8">
      <c r="A2426" s="402">
        <v>103763</v>
      </c>
      <c r="B2426" s="402" t="s">
        <v>14319</v>
      </c>
      <c r="C2426" s="402" t="s">
        <v>74</v>
      </c>
      <c r="D2426" s="403">
        <v>63.53</v>
      </c>
    </row>
    <row r="2427" spans="1:4" ht="13.8">
      <c r="A2427" s="402">
        <v>104925</v>
      </c>
      <c r="B2427" s="402" t="s">
        <v>14320</v>
      </c>
      <c r="C2427" s="402" t="s">
        <v>74</v>
      </c>
      <c r="D2427" s="403">
        <v>160.04</v>
      </c>
    </row>
    <row r="2428" spans="1:4" ht="13.8">
      <c r="A2428" s="402">
        <v>104926</v>
      </c>
      <c r="B2428" s="402" t="s">
        <v>14321</v>
      </c>
      <c r="C2428" s="402" t="s">
        <v>74</v>
      </c>
      <c r="D2428" s="403">
        <v>102.18</v>
      </c>
    </row>
    <row r="2429" spans="1:4" ht="13.8">
      <c r="A2429" s="402">
        <v>104927</v>
      </c>
      <c r="B2429" s="402" t="s">
        <v>14322</v>
      </c>
      <c r="C2429" s="402" t="s">
        <v>74</v>
      </c>
      <c r="D2429" s="403">
        <v>72.08</v>
      </c>
    </row>
    <row r="2430" spans="1:4" ht="13.8">
      <c r="A2430" s="402">
        <v>104928</v>
      </c>
      <c r="B2430" s="402" t="s">
        <v>14323</v>
      </c>
      <c r="C2430" s="402" t="s">
        <v>74</v>
      </c>
      <c r="D2430" s="403">
        <v>143.1</v>
      </c>
    </row>
    <row r="2431" spans="1:4" ht="13.8">
      <c r="A2431" s="402">
        <v>104929</v>
      </c>
      <c r="B2431" s="402" t="s">
        <v>14324</v>
      </c>
      <c r="C2431" s="402" t="s">
        <v>74</v>
      </c>
      <c r="D2431" s="403">
        <v>88.11</v>
      </c>
    </row>
    <row r="2432" spans="1:4" ht="13.8">
      <c r="A2432" s="402">
        <v>89996</v>
      </c>
      <c r="B2432" s="402" t="s">
        <v>14325</v>
      </c>
      <c r="C2432" s="402" t="s">
        <v>126</v>
      </c>
      <c r="D2432" s="403">
        <v>9.82</v>
      </c>
    </row>
    <row r="2433" spans="1:4" ht="13.8">
      <c r="A2433" s="402">
        <v>89997</v>
      </c>
      <c r="B2433" s="402" t="s">
        <v>14326</v>
      </c>
      <c r="C2433" s="402" t="s">
        <v>126</v>
      </c>
      <c r="D2433" s="403">
        <v>7.91</v>
      </c>
    </row>
    <row r="2434" spans="1:4" ht="13.8">
      <c r="A2434" s="402">
        <v>89998</v>
      </c>
      <c r="B2434" s="402" t="s">
        <v>14327</v>
      </c>
      <c r="C2434" s="402" t="s">
        <v>126</v>
      </c>
      <c r="D2434" s="403">
        <v>9.2799999999999994</v>
      </c>
    </row>
    <row r="2435" spans="1:4" ht="13.8">
      <c r="A2435" s="402">
        <v>89999</v>
      </c>
      <c r="B2435" s="402" t="s">
        <v>14328</v>
      </c>
      <c r="C2435" s="402" t="s">
        <v>126</v>
      </c>
      <c r="D2435" s="403">
        <v>15.32</v>
      </c>
    </row>
    <row r="2436" spans="1:4" ht="13.8">
      <c r="A2436" s="402">
        <v>90000</v>
      </c>
      <c r="B2436" s="402" t="s">
        <v>14329</v>
      </c>
      <c r="C2436" s="402" t="s">
        <v>126</v>
      </c>
      <c r="D2436" s="403">
        <v>12.11</v>
      </c>
    </row>
    <row r="2437" spans="1:4" ht="13.8">
      <c r="A2437" s="402">
        <v>91593</v>
      </c>
      <c r="B2437" s="402" t="s">
        <v>14330</v>
      </c>
      <c r="C2437" s="402" t="s">
        <v>126</v>
      </c>
      <c r="D2437" s="403">
        <v>10.69</v>
      </c>
    </row>
    <row r="2438" spans="1:4" ht="13.8">
      <c r="A2438" s="402">
        <v>91594</v>
      </c>
      <c r="B2438" s="402" t="s">
        <v>14331</v>
      </c>
      <c r="C2438" s="402" t="s">
        <v>126</v>
      </c>
      <c r="D2438" s="403">
        <v>11.13</v>
      </c>
    </row>
    <row r="2439" spans="1:4" ht="13.8">
      <c r="A2439" s="402">
        <v>91595</v>
      </c>
      <c r="B2439" s="402" t="s">
        <v>14332</v>
      </c>
      <c r="C2439" s="402" t="s">
        <v>126</v>
      </c>
      <c r="D2439" s="403">
        <v>11.88</v>
      </c>
    </row>
    <row r="2440" spans="1:4" ht="13.8">
      <c r="A2440" s="402">
        <v>91596</v>
      </c>
      <c r="B2440" s="402" t="s">
        <v>14333</v>
      </c>
      <c r="C2440" s="402" t="s">
        <v>126</v>
      </c>
      <c r="D2440" s="403">
        <v>11.02</v>
      </c>
    </row>
    <row r="2441" spans="1:4" ht="13.8">
      <c r="A2441" s="402">
        <v>91597</v>
      </c>
      <c r="B2441" s="402" t="s">
        <v>14334</v>
      </c>
      <c r="C2441" s="402" t="s">
        <v>126</v>
      </c>
      <c r="D2441" s="403">
        <v>7.88</v>
      </c>
    </row>
    <row r="2442" spans="1:4" ht="13.8">
      <c r="A2442" s="402">
        <v>91598</v>
      </c>
      <c r="B2442" s="402" t="s">
        <v>14335</v>
      </c>
      <c r="C2442" s="402" t="s">
        <v>126</v>
      </c>
      <c r="D2442" s="403">
        <v>10.85</v>
      </c>
    </row>
    <row r="2443" spans="1:4" ht="13.8">
      <c r="A2443" s="402">
        <v>91599</v>
      </c>
      <c r="B2443" s="402" t="s">
        <v>14336</v>
      </c>
      <c r="C2443" s="402" t="s">
        <v>126</v>
      </c>
      <c r="D2443" s="403">
        <v>8.2799999999999994</v>
      </c>
    </row>
    <row r="2444" spans="1:4" ht="13.8">
      <c r="A2444" s="402">
        <v>91600</v>
      </c>
      <c r="B2444" s="402" t="s">
        <v>14337</v>
      </c>
      <c r="C2444" s="402" t="s">
        <v>126</v>
      </c>
      <c r="D2444" s="403">
        <v>13.69</v>
      </c>
    </row>
    <row r="2445" spans="1:4" ht="13.8">
      <c r="A2445" s="402">
        <v>91601</v>
      </c>
      <c r="B2445" s="402" t="s">
        <v>14338</v>
      </c>
      <c r="C2445" s="402" t="s">
        <v>126</v>
      </c>
      <c r="D2445" s="403">
        <v>11.4</v>
      </c>
    </row>
    <row r="2446" spans="1:4" ht="13.8">
      <c r="A2446" s="402">
        <v>91602</v>
      </c>
      <c r="B2446" s="402" t="s">
        <v>14339</v>
      </c>
      <c r="C2446" s="402" t="s">
        <v>126</v>
      </c>
      <c r="D2446" s="403">
        <v>10.36</v>
      </c>
    </row>
    <row r="2447" spans="1:4" ht="13.8">
      <c r="A2447" s="402">
        <v>91603</v>
      </c>
      <c r="B2447" s="402" t="s">
        <v>14340</v>
      </c>
      <c r="C2447" s="402" t="s">
        <v>126</v>
      </c>
      <c r="D2447" s="403">
        <v>9.7899999999999991</v>
      </c>
    </row>
    <row r="2448" spans="1:4" ht="13.8">
      <c r="A2448" s="402">
        <v>92759</v>
      </c>
      <c r="B2448" s="402" t="s">
        <v>14341</v>
      </c>
      <c r="C2448" s="402" t="s">
        <v>126</v>
      </c>
      <c r="D2448" s="403">
        <v>13.33</v>
      </c>
    </row>
    <row r="2449" spans="1:4" ht="13.8">
      <c r="A2449" s="402">
        <v>92760</v>
      </c>
      <c r="B2449" s="402" t="s">
        <v>14342</v>
      </c>
      <c r="C2449" s="402" t="s">
        <v>126</v>
      </c>
      <c r="D2449" s="403">
        <v>12.4</v>
      </c>
    </row>
    <row r="2450" spans="1:4" ht="13.8">
      <c r="A2450" s="402">
        <v>92761</v>
      </c>
      <c r="B2450" s="402" t="s">
        <v>14343</v>
      </c>
      <c r="C2450" s="402" t="s">
        <v>126</v>
      </c>
      <c r="D2450" s="403">
        <v>11.49</v>
      </c>
    </row>
    <row r="2451" spans="1:4" ht="13.8">
      <c r="A2451" s="402">
        <v>92762</v>
      </c>
      <c r="B2451" s="402" t="s">
        <v>14344</v>
      </c>
      <c r="C2451" s="402" t="s">
        <v>126</v>
      </c>
      <c r="D2451" s="403">
        <v>10.210000000000001</v>
      </c>
    </row>
    <row r="2452" spans="1:4" ht="13.8">
      <c r="A2452" s="402">
        <v>92763</v>
      </c>
      <c r="B2452" s="402" t="s">
        <v>14345</v>
      </c>
      <c r="C2452" s="402" t="s">
        <v>126</v>
      </c>
      <c r="D2452" s="403">
        <v>8.5399999999999991</v>
      </c>
    </row>
    <row r="2453" spans="1:4" ht="13.8">
      <c r="A2453" s="402">
        <v>92764</v>
      </c>
      <c r="B2453" s="402" t="s">
        <v>14346</v>
      </c>
      <c r="C2453" s="402" t="s">
        <v>126</v>
      </c>
      <c r="D2453" s="403">
        <v>8.24</v>
      </c>
    </row>
    <row r="2454" spans="1:4" ht="13.8">
      <c r="A2454" s="402">
        <v>92765</v>
      </c>
      <c r="B2454" s="402" t="s">
        <v>14347</v>
      </c>
      <c r="C2454" s="402" t="s">
        <v>126</v>
      </c>
      <c r="D2454" s="403">
        <v>9.32</v>
      </c>
    </row>
    <row r="2455" spans="1:4" ht="13.8">
      <c r="A2455" s="402">
        <v>92766</v>
      </c>
      <c r="B2455" s="402" t="s">
        <v>14348</v>
      </c>
      <c r="C2455" s="402" t="s">
        <v>126</v>
      </c>
      <c r="D2455" s="403">
        <v>9.2100000000000009</v>
      </c>
    </row>
    <row r="2456" spans="1:4" ht="13.8">
      <c r="A2456" s="402">
        <v>92767</v>
      </c>
      <c r="B2456" s="402" t="s">
        <v>14349</v>
      </c>
      <c r="C2456" s="402" t="s">
        <v>126</v>
      </c>
      <c r="D2456" s="403">
        <v>14.74</v>
      </c>
    </row>
    <row r="2457" spans="1:4" ht="13.8">
      <c r="A2457" s="402">
        <v>92768</v>
      </c>
      <c r="B2457" s="402" t="s">
        <v>14350</v>
      </c>
      <c r="C2457" s="402" t="s">
        <v>126</v>
      </c>
      <c r="D2457" s="403">
        <v>12.79</v>
      </c>
    </row>
    <row r="2458" spans="1:4" ht="13.8">
      <c r="A2458" s="402">
        <v>92769</v>
      </c>
      <c r="B2458" s="402" t="s">
        <v>14351</v>
      </c>
      <c r="C2458" s="402" t="s">
        <v>126</v>
      </c>
      <c r="D2458" s="403">
        <v>11.86</v>
      </c>
    </row>
    <row r="2459" spans="1:4" ht="13.8">
      <c r="A2459" s="402">
        <v>92770</v>
      </c>
      <c r="B2459" s="402" t="s">
        <v>14352</v>
      </c>
      <c r="C2459" s="402" t="s">
        <v>126</v>
      </c>
      <c r="D2459" s="403">
        <v>10.99</v>
      </c>
    </row>
    <row r="2460" spans="1:4" ht="13.8">
      <c r="A2460" s="402">
        <v>92771</v>
      </c>
      <c r="B2460" s="402" t="s">
        <v>14353</v>
      </c>
      <c r="C2460" s="402" t="s">
        <v>126</v>
      </c>
      <c r="D2460" s="403">
        <v>9.75</v>
      </c>
    </row>
    <row r="2461" spans="1:4" ht="13.8">
      <c r="A2461" s="402">
        <v>92772</v>
      </c>
      <c r="B2461" s="402" t="s">
        <v>14354</v>
      </c>
      <c r="C2461" s="402" t="s">
        <v>126</v>
      </c>
      <c r="D2461" s="403">
        <v>8.14</v>
      </c>
    </row>
    <row r="2462" spans="1:4" ht="13.8">
      <c r="A2462" s="402">
        <v>92773</v>
      </c>
      <c r="B2462" s="402" t="s">
        <v>14355</v>
      </c>
      <c r="C2462" s="402" t="s">
        <v>126</v>
      </c>
      <c r="D2462" s="403">
        <v>7.96</v>
      </c>
    </row>
    <row r="2463" spans="1:4" ht="13.8">
      <c r="A2463" s="402">
        <v>92774</v>
      </c>
      <c r="B2463" s="402" t="s">
        <v>14356</v>
      </c>
      <c r="C2463" s="402" t="s">
        <v>126</v>
      </c>
      <c r="D2463" s="403">
        <v>9.17</v>
      </c>
    </row>
    <row r="2464" spans="1:4" ht="13.8">
      <c r="A2464" s="402">
        <v>92798</v>
      </c>
      <c r="B2464" s="402" t="s">
        <v>14357</v>
      </c>
      <c r="C2464" s="402" t="s">
        <v>126</v>
      </c>
      <c r="D2464" s="403">
        <v>8.2100000000000009</v>
      </c>
    </row>
    <row r="2465" spans="1:4" ht="13.8">
      <c r="A2465" s="402">
        <v>92799</v>
      </c>
      <c r="B2465" s="402" t="s">
        <v>14358</v>
      </c>
      <c r="C2465" s="402" t="s">
        <v>126</v>
      </c>
      <c r="D2465" s="403">
        <v>10.210000000000001</v>
      </c>
    </row>
    <row r="2466" spans="1:4" ht="13.8">
      <c r="A2466" s="402">
        <v>92800</v>
      </c>
      <c r="B2466" s="402" t="s">
        <v>14359</v>
      </c>
      <c r="C2466" s="402" t="s">
        <v>126</v>
      </c>
      <c r="D2466" s="403">
        <v>9.1</v>
      </c>
    </row>
    <row r="2467" spans="1:4" ht="13.8">
      <c r="A2467" s="402">
        <v>92801</v>
      </c>
      <c r="B2467" s="402" t="s">
        <v>14360</v>
      </c>
      <c r="C2467" s="402" t="s">
        <v>126</v>
      </c>
      <c r="D2467" s="403">
        <v>9.09</v>
      </c>
    </row>
    <row r="2468" spans="1:4" ht="13.8">
      <c r="A2468" s="402">
        <v>92802</v>
      </c>
      <c r="B2468" s="402" t="s">
        <v>14361</v>
      </c>
      <c r="C2468" s="402" t="s">
        <v>126</v>
      </c>
      <c r="D2468" s="403">
        <v>8.9600000000000009</v>
      </c>
    </row>
    <row r="2469" spans="1:4" ht="13.8">
      <c r="A2469" s="402">
        <v>92803</v>
      </c>
      <c r="B2469" s="402" t="s">
        <v>14362</v>
      </c>
      <c r="C2469" s="402" t="s">
        <v>126</v>
      </c>
      <c r="D2469" s="403">
        <v>8.25</v>
      </c>
    </row>
    <row r="2470" spans="1:4" ht="13.8">
      <c r="A2470" s="402">
        <v>92804</v>
      </c>
      <c r="B2470" s="402" t="s">
        <v>14363</v>
      </c>
      <c r="C2470" s="402" t="s">
        <v>126</v>
      </c>
      <c r="D2470" s="403">
        <v>7.05</v>
      </c>
    </row>
    <row r="2471" spans="1:4" ht="13.8">
      <c r="A2471" s="402">
        <v>92805</v>
      </c>
      <c r="B2471" s="402" t="s">
        <v>14364</v>
      </c>
      <c r="C2471" s="402" t="s">
        <v>126</v>
      </c>
      <c r="D2471" s="403">
        <v>6.97</v>
      </c>
    </row>
    <row r="2472" spans="1:4" ht="13.8">
      <c r="A2472" s="402">
        <v>92806</v>
      </c>
      <c r="B2472" s="402" t="s">
        <v>14365</v>
      </c>
      <c r="C2472" s="402" t="s">
        <v>126</v>
      </c>
      <c r="D2472" s="403">
        <v>8.2100000000000009</v>
      </c>
    </row>
    <row r="2473" spans="1:4" ht="13.8">
      <c r="A2473" s="402">
        <v>92875</v>
      </c>
      <c r="B2473" s="402" t="s">
        <v>14366</v>
      </c>
      <c r="C2473" s="402" t="s">
        <v>126</v>
      </c>
      <c r="D2473" s="403">
        <v>8.68</v>
      </c>
    </row>
    <row r="2474" spans="1:4" ht="13.8">
      <c r="A2474" s="402">
        <v>92876</v>
      </c>
      <c r="B2474" s="402" t="s">
        <v>14367</v>
      </c>
      <c r="C2474" s="402" t="s">
        <v>126</v>
      </c>
      <c r="D2474" s="403">
        <v>8.34</v>
      </c>
    </row>
    <row r="2475" spans="1:4" ht="13.8">
      <c r="A2475" s="402">
        <v>92877</v>
      </c>
      <c r="B2475" s="402" t="s">
        <v>14368</v>
      </c>
      <c r="C2475" s="402" t="s">
        <v>126</v>
      </c>
      <c r="D2475" s="403">
        <v>8.9600000000000009</v>
      </c>
    </row>
    <row r="2476" spans="1:4" ht="13.8">
      <c r="A2476" s="402">
        <v>92878</v>
      </c>
      <c r="B2476" s="402" t="s">
        <v>14369</v>
      </c>
      <c r="C2476" s="402" t="s">
        <v>126</v>
      </c>
      <c r="D2476" s="403">
        <v>8.7899999999999991</v>
      </c>
    </row>
    <row r="2477" spans="1:4" ht="13.8">
      <c r="A2477" s="402">
        <v>92879</v>
      </c>
      <c r="B2477" s="402" t="s">
        <v>14370</v>
      </c>
      <c r="C2477" s="402" t="s">
        <v>126</v>
      </c>
      <c r="D2477" s="403">
        <v>8.68</v>
      </c>
    </row>
    <row r="2478" spans="1:4" ht="13.8">
      <c r="A2478" s="402">
        <v>92880</v>
      </c>
      <c r="B2478" s="402" t="s">
        <v>14371</v>
      </c>
      <c r="C2478" s="402" t="s">
        <v>126</v>
      </c>
      <c r="D2478" s="403">
        <v>8.86</v>
      </c>
    </row>
    <row r="2479" spans="1:4" ht="13.8">
      <c r="A2479" s="402">
        <v>92881</v>
      </c>
      <c r="B2479" s="402" t="s">
        <v>14372</v>
      </c>
      <c r="C2479" s="402" t="s">
        <v>126</v>
      </c>
      <c r="D2479" s="403">
        <v>8.84</v>
      </c>
    </row>
    <row r="2480" spans="1:4" ht="13.8">
      <c r="A2480" s="402">
        <v>92882</v>
      </c>
      <c r="B2480" s="402" t="s">
        <v>14373</v>
      </c>
      <c r="C2480" s="402" t="s">
        <v>126</v>
      </c>
      <c r="D2480" s="403">
        <v>12.48</v>
      </c>
    </row>
    <row r="2481" spans="1:4" ht="13.8">
      <c r="A2481" s="402">
        <v>92883</v>
      </c>
      <c r="B2481" s="402" t="s">
        <v>14374</v>
      </c>
      <c r="C2481" s="402" t="s">
        <v>126</v>
      </c>
      <c r="D2481" s="403">
        <v>11.33</v>
      </c>
    </row>
    <row r="2482" spans="1:4" ht="13.8">
      <c r="A2482" s="402">
        <v>92884</v>
      </c>
      <c r="B2482" s="402" t="s">
        <v>14375</v>
      </c>
      <c r="C2482" s="402" t="s">
        <v>126</v>
      </c>
      <c r="D2482" s="403">
        <v>11.35</v>
      </c>
    </row>
    <row r="2483" spans="1:4" ht="13.8">
      <c r="A2483" s="402">
        <v>92885</v>
      </c>
      <c r="B2483" s="402" t="s">
        <v>14376</v>
      </c>
      <c r="C2483" s="402" t="s">
        <v>126</v>
      </c>
      <c r="D2483" s="403">
        <v>10.69</v>
      </c>
    </row>
    <row r="2484" spans="1:4" ht="13.8">
      <c r="A2484" s="402">
        <v>92886</v>
      </c>
      <c r="B2484" s="402" t="s">
        <v>14377</v>
      </c>
      <c r="C2484" s="402" t="s">
        <v>126</v>
      </c>
      <c r="D2484" s="403">
        <v>10.15</v>
      </c>
    </row>
    <row r="2485" spans="1:4" ht="13.8">
      <c r="A2485" s="402">
        <v>92887</v>
      </c>
      <c r="B2485" s="402" t="s">
        <v>14378</v>
      </c>
      <c r="C2485" s="402" t="s">
        <v>126</v>
      </c>
      <c r="D2485" s="403">
        <v>10.039999999999999</v>
      </c>
    </row>
    <row r="2486" spans="1:4" ht="13.8">
      <c r="A2486" s="402">
        <v>92888</v>
      </c>
      <c r="B2486" s="402" t="s">
        <v>14379</v>
      </c>
      <c r="C2486" s="402" t="s">
        <v>126</v>
      </c>
      <c r="D2486" s="403">
        <v>9.77</v>
      </c>
    </row>
    <row r="2487" spans="1:4" ht="13.8">
      <c r="A2487" s="402">
        <v>92915</v>
      </c>
      <c r="B2487" s="402" t="s">
        <v>14380</v>
      </c>
      <c r="C2487" s="402" t="s">
        <v>126</v>
      </c>
      <c r="D2487" s="403">
        <v>16.059999999999999</v>
      </c>
    </row>
    <row r="2488" spans="1:4" ht="13.8">
      <c r="A2488" s="402">
        <v>92916</v>
      </c>
      <c r="B2488" s="402" t="s">
        <v>14381</v>
      </c>
      <c r="C2488" s="402" t="s">
        <v>126</v>
      </c>
      <c r="D2488" s="403">
        <v>14.41</v>
      </c>
    </row>
    <row r="2489" spans="1:4" ht="13.8">
      <c r="A2489" s="402">
        <v>92917</v>
      </c>
      <c r="B2489" s="402" t="s">
        <v>14382</v>
      </c>
      <c r="C2489" s="402" t="s">
        <v>126</v>
      </c>
      <c r="D2489" s="403">
        <v>12.93</v>
      </c>
    </row>
    <row r="2490" spans="1:4" ht="13.8">
      <c r="A2490" s="402">
        <v>92919</v>
      </c>
      <c r="B2490" s="402" t="s">
        <v>14383</v>
      </c>
      <c r="C2490" s="402" t="s">
        <v>126</v>
      </c>
      <c r="D2490" s="403">
        <v>11.21</v>
      </c>
    </row>
    <row r="2491" spans="1:4" ht="13.8">
      <c r="A2491" s="402">
        <v>92921</v>
      </c>
      <c r="B2491" s="402" t="s">
        <v>14384</v>
      </c>
      <c r="C2491" s="402" t="s">
        <v>126</v>
      </c>
      <c r="D2491" s="403">
        <v>9.1999999999999993</v>
      </c>
    </row>
    <row r="2492" spans="1:4" ht="13.8">
      <c r="A2492" s="402">
        <v>92922</v>
      </c>
      <c r="B2492" s="402" t="s">
        <v>14385</v>
      </c>
      <c r="C2492" s="402" t="s">
        <v>126</v>
      </c>
      <c r="D2492" s="403">
        <v>8.7200000000000006</v>
      </c>
    </row>
    <row r="2493" spans="1:4" ht="13.8">
      <c r="A2493" s="402">
        <v>92923</v>
      </c>
      <c r="B2493" s="402" t="s">
        <v>14386</v>
      </c>
      <c r="C2493" s="402" t="s">
        <v>126</v>
      </c>
      <c r="D2493" s="403">
        <v>9.7100000000000009</v>
      </c>
    </row>
    <row r="2494" spans="1:4" ht="13.8">
      <c r="A2494" s="402">
        <v>92924</v>
      </c>
      <c r="B2494" s="402" t="s">
        <v>14387</v>
      </c>
      <c r="C2494" s="402" t="s">
        <v>126</v>
      </c>
      <c r="D2494" s="403">
        <v>9.51</v>
      </c>
    </row>
    <row r="2495" spans="1:4" ht="13.8">
      <c r="A2495" s="402">
        <v>95448</v>
      </c>
      <c r="B2495" s="402" t="s">
        <v>14388</v>
      </c>
      <c r="C2495" s="402" t="s">
        <v>126</v>
      </c>
      <c r="D2495" s="403">
        <v>9</v>
      </c>
    </row>
    <row r="2496" spans="1:4" ht="13.8">
      <c r="A2496" s="402">
        <v>95576</v>
      </c>
      <c r="B2496" s="402" t="s">
        <v>125</v>
      </c>
      <c r="C2496" s="402" t="s">
        <v>126</v>
      </c>
      <c r="D2496" s="403">
        <v>11.7</v>
      </c>
    </row>
    <row r="2497" spans="1:4" ht="13.8">
      <c r="A2497" s="402">
        <v>95577</v>
      </c>
      <c r="B2497" s="402" t="s">
        <v>14389</v>
      </c>
      <c r="C2497" s="402" t="s">
        <v>126</v>
      </c>
      <c r="D2497" s="403">
        <v>9.84</v>
      </c>
    </row>
    <row r="2498" spans="1:4" ht="13.8">
      <c r="A2498" s="402">
        <v>95578</v>
      </c>
      <c r="B2498" s="402" t="s">
        <v>14390</v>
      </c>
      <c r="C2498" s="402" t="s">
        <v>126</v>
      </c>
      <c r="D2498" s="403">
        <v>8.15</v>
      </c>
    </row>
    <row r="2499" spans="1:4" ht="13.8">
      <c r="A2499" s="402">
        <v>95579</v>
      </c>
      <c r="B2499" s="402" t="s">
        <v>14391</v>
      </c>
      <c r="C2499" s="402" t="s">
        <v>126</v>
      </c>
      <c r="D2499" s="403">
        <v>7.84</v>
      </c>
    </row>
    <row r="2500" spans="1:4" ht="13.8">
      <c r="A2500" s="402">
        <v>95580</v>
      </c>
      <c r="B2500" s="402" t="s">
        <v>14392</v>
      </c>
      <c r="C2500" s="402" t="s">
        <v>126</v>
      </c>
      <c r="D2500" s="403">
        <v>8.99</v>
      </c>
    </row>
    <row r="2501" spans="1:4" ht="13.8">
      <c r="A2501" s="402">
        <v>95581</v>
      </c>
      <c r="B2501" s="402" t="s">
        <v>14393</v>
      </c>
      <c r="C2501" s="402" t="s">
        <v>126</v>
      </c>
      <c r="D2501" s="403">
        <v>8.9600000000000009</v>
      </c>
    </row>
    <row r="2502" spans="1:4" ht="13.8">
      <c r="A2502" s="402">
        <v>95582</v>
      </c>
      <c r="B2502" s="402" t="s">
        <v>14394</v>
      </c>
      <c r="C2502" s="402" t="s">
        <v>126</v>
      </c>
      <c r="D2502" s="403">
        <v>9.73</v>
      </c>
    </row>
    <row r="2503" spans="1:4" ht="13.8">
      <c r="A2503" s="402">
        <v>95583</v>
      </c>
      <c r="B2503" s="402" t="s">
        <v>14395</v>
      </c>
      <c r="C2503" s="402" t="s">
        <v>126</v>
      </c>
      <c r="D2503" s="403">
        <v>15.19</v>
      </c>
    </row>
    <row r="2504" spans="1:4" ht="13.8">
      <c r="A2504" s="402">
        <v>95584</v>
      </c>
      <c r="B2504" s="402" t="s">
        <v>154</v>
      </c>
      <c r="C2504" s="402" t="s">
        <v>126</v>
      </c>
      <c r="D2504" s="403">
        <v>13.15</v>
      </c>
    </row>
    <row r="2505" spans="1:4" ht="13.8">
      <c r="A2505" s="402">
        <v>95592</v>
      </c>
      <c r="B2505" s="402" t="s">
        <v>14396</v>
      </c>
      <c r="C2505" s="402" t="s">
        <v>126</v>
      </c>
      <c r="D2505" s="403">
        <v>15.19</v>
      </c>
    </row>
    <row r="2506" spans="1:4" ht="13.8">
      <c r="A2506" s="402">
        <v>95593</v>
      </c>
      <c r="B2506" s="402" t="s">
        <v>14397</v>
      </c>
      <c r="C2506" s="402" t="s">
        <v>126</v>
      </c>
      <c r="D2506" s="403">
        <v>13.15</v>
      </c>
    </row>
    <row r="2507" spans="1:4" ht="13.8">
      <c r="A2507" s="402">
        <v>95943</v>
      </c>
      <c r="B2507" s="402" t="s">
        <v>14398</v>
      </c>
      <c r="C2507" s="402" t="s">
        <v>126</v>
      </c>
      <c r="D2507" s="403">
        <v>21.44</v>
      </c>
    </row>
    <row r="2508" spans="1:4" ht="13.8">
      <c r="A2508" s="402">
        <v>95944</v>
      </c>
      <c r="B2508" s="402" t="s">
        <v>14399</v>
      </c>
      <c r="C2508" s="402" t="s">
        <v>126</v>
      </c>
      <c r="D2508" s="403">
        <v>19.21</v>
      </c>
    </row>
    <row r="2509" spans="1:4" ht="13.8">
      <c r="A2509" s="402">
        <v>95945</v>
      </c>
      <c r="B2509" s="402" t="s">
        <v>14400</v>
      </c>
      <c r="C2509" s="402" t="s">
        <v>126</v>
      </c>
      <c r="D2509" s="403">
        <v>15.21</v>
      </c>
    </row>
    <row r="2510" spans="1:4" ht="13.8">
      <c r="A2510" s="402">
        <v>95946</v>
      </c>
      <c r="B2510" s="402" t="s">
        <v>14401</v>
      </c>
      <c r="C2510" s="402" t="s">
        <v>126</v>
      </c>
      <c r="D2510" s="403">
        <v>11.91</v>
      </c>
    </row>
    <row r="2511" spans="1:4" ht="13.8">
      <c r="A2511" s="402">
        <v>95947</v>
      </c>
      <c r="B2511" s="402" t="s">
        <v>14402</v>
      </c>
      <c r="C2511" s="402" t="s">
        <v>126</v>
      </c>
      <c r="D2511" s="403">
        <v>9.0399999999999991</v>
      </c>
    </row>
    <row r="2512" spans="1:4" ht="13.8">
      <c r="A2512" s="402">
        <v>95948</v>
      </c>
      <c r="B2512" s="402" t="s">
        <v>14403</v>
      </c>
      <c r="C2512" s="402" t="s">
        <v>126</v>
      </c>
      <c r="D2512" s="403">
        <v>7.83</v>
      </c>
    </row>
    <row r="2513" spans="1:4" ht="13.8">
      <c r="A2513" s="402">
        <v>96544</v>
      </c>
      <c r="B2513" s="402" t="s">
        <v>14404</v>
      </c>
      <c r="C2513" s="402" t="s">
        <v>126</v>
      </c>
      <c r="D2513" s="403">
        <v>17.04</v>
      </c>
    </row>
    <row r="2514" spans="1:4" ht="13.8">
      <c r="A2514" s="402">
        <v>96545</v>
      </c>
      <c r="B2514" s="402" t="s">
        <v>14405</v>
      </c>
      <c r="C2514" s="402" t="s">
        <v>126</v>
      </c>
      <c r="D2514" s="403">
        <v>15.17</v>
      </c>
    </row>
    <row r="2515" spans="1:4" ht="13.8">
      <c r="A2515" s="402">
        <v>96546</v>
      </c>
      <c r="B2515" s="402" t="s">
        <v>14406</v>
      </c>
      <c r="C2515" s="402" t="s">
        <v>126</v>
      </c>
      <c r="D2515" s="403">
        <v>13.19</v>
      </c>
    </row>
    <row r="2516" spans="1:4" ht="13.8">
      <c r="A2516" s="402">
        <v>100064</v>
      </c>
      <c r="B2516" s="402" t="s">
        <v>14407</v>
      </c>
      <c r="C2516" s="402" t="s">
        <v>126</v>
      </c>
      <c r="D2516" s="403">
        <v>10.97</v>
      </c>
    </row>
    <row r="2517" spans="1:4" ht="13.8">
      <c r="A2517" s="402">
        <v>100066</v>
      </c>
      <c r="B2517" s="402" t="s">
        <v>14408</v>
      </c>
      <c r="C2517" s="402" t="s">
        <v>126</v>
      </c>
      <c r="D2517" s="403">
        <v>10.86</v>
      </c>
    </row>
    <row r="2518" spans="1:4" ht="13.8">
      <c r="A2518" s="402">
        <v>100067</v>
      </c>
      <c r="B2518" s="402" t="s">
        <v>14409</v>
      </c>
      <c r="C2518" s="402" t="s">
        <v>126</v>
      </c>
      <c r="D2518" s="403">
        <v>11.2</v>
      </c>
    </row>
    <row r="2519" spans="1:4" ht="13.8">
      <c r="A2519" s="402">
        <v>100068</v>
      </c>
      <c r="B2519" s="402" t="s">
        <v>14410</v>
      </c>
      <c r="C2519" s="402" t="s">
        <v>126</v>
      </c>
      <c r="D2519" s="403">
        <v>8.3699999999999992</v>
      </c>
    </row>
    <row r="2520" spans="1:4" ht="13.8">
      <c r="A2520" s="402">
        <v>102920</v>
      </c>
      <c r="B2520" s="402" t="s">
        <v>14411</v>
      </c>
      <c r="C2520" s="402" t="s">
        <v>126</v>
      </c>
      <c r="D2520" s="403">
        <v>7.57</v>
      </c>
    </row>
    <row r="2521" spans="1:4" ht="13.8">
      <c r="A2521" s="402">
        <v>102921</v>
      </c>
      <c r="B2521" s="402" t="s">
        <v>14412</v>
      </c>
      <c r="C2521" s="402" t="s">
        <v>126</v>
      </c>
      <c r="D2521" s="403">
        <v>7.26</v>
      </c>
    </row>
    <row r="2522" spans="1:4" ht="13.8">
      <c r="A2522" s="402">
        <v>102922</v>
      </c>
      <c r="B2522" s="402" t="s">
        <v>14413</v>
      </c>
      <c r="C2522" s="402" t="s">
        <v>126</v>
      </c>
      <c r="D2522" s="403">
        <v>8.15</v>
      </c>
    </row>
    <row r="2523" spans="1:4" ht="13.8">
      <c r="A2523" s="402">
        <v>102923</v>
      </c>
      <c r="B2523" s="402" t="s">
        <v>14414</v>
      </c>
      <c r="C2523" s="402" t="s">
        <v>126</v>
      </c>
      <c r="D2523" s="403">
        <v>7.04</v>
      </c>
    </row>
    <row r="2524" spans="1:4" ht="13.8">
      <c r="A2524" s="402">
        <v>103088</v>
      </c>
      <c r="B2524" s="402" t="s">
        <v>14415</v>
      </c>
      <c r="C2524" s="402" t="s">
        <v>126</v>
      </c>
      <c r="D2524" s="403">
        <v>9.3800000000000008</v>
      </c>
    </row>
    <row r="2525" spans="1:4" ht="13.8">
      <c r="A2525" s="402">
        <v>104104</v>
      </c>
      <c r="B2525" s="402" t="s">
        <v>14416</v>
      </c>
      <c r="C2525" s="402" t="s">
        <v>126</v>
      </c>
      <c r="D2525" s="403">
        <v>9.9</v>
      </c>
    </row>
    <row r="2526" spans="1:4" ht="13.8">
      <c r="A2526" s="402">
        <v>104105</v>
      </c>
      <c r="B2526" s="402" t="s">
        <v>14417</v>
      </c>
      <c r="C2526" s="402" t="s">
        <v>126</v>
      </c>
      <c r="D2526" s="403">
        <v>9.9</v>
      </c>
    </row>
    <row r="2527" spans="1:4" ht="13.8">
      <c r="A2527" s="402">
        <v>104106</v>
      </c>
      <c r="B2527" s="402" t="s">
        <v>14418</v>
      </c>
      <c r="C2527" s="402" t="s">
        <v>126</v>
      </c>
      <c r="D2527" s="403">
        <v>9.39</v>
      </c>
    </row>
    <row r="2528" spans="1:4" ht="13.8">
      <c r="A2528" s="402">
        <v>104107</v>
      </c>
      <c r="B2528" s="402" t="s">
        <v>14419</v>
      </c>
      <c r="C2528" s="402" t="s">
        <v>126</v>
      </c>
      <c r="D2528" s="403">
        <v>10.08</v>
      </c>
    </row>
    <row r="2529" spans="1:4" ht="13.8">
      <c r="A2529" s="402">
        <v>104108</v>
      </c>
      <c r="B2529" s="402" t="s">
        <v>14420</v>
      </c>
      <c r="C2529" s="402" t="s">
        <v>126</v>
      </c>
      <c r="D2529" s="403">
        <v>11.99</v>
      </c>
    </row>
    <row r="2530" spans="1:4" ht="13.8">
      <c r="A2530" s="402">
        <v>104109</v>
      </c>
      <c r="B2530" s="402" t="s">
        <v>14421</v>
      </c>
      <c r="C2530" s="402" t="s">
        <v>126</v>
      </c>
      <c r="D2530" s="403">
        <v>14.85</v>
      </c>
    </row>
    <row r="2531" spans="1:4" ht="13.8">
      <c r="A2531" s="402">
        <v>104110</v>
      </c>
      <c r="B2531" s="402" t="s">
        <v>14422</v>
      </c>
      <c r="C2531" s="402" t="s">
        <v>126</v>
      </c>
      <c r="D2531" s="403">
        <v>17.13</v>
      </c>
    </row>
    <row r="2532" spans="1:4" ht="13.8">
      <c r="A2532" s="402">
        <v>104111</v>
      </c>
      <c r="B2532" s="402" t="s">
        <v>14423</v>
      </c>
      <c r="C2532" s="402" t="s">
        <v>126</v>
      </c>
      <c r="D2532" s="403">
        <v>19.72</v>
      </c>
    </row>
    <row r="2533" spans="1:4" ht="13.8">
      <c r="A2533" s="402">
        <v>104915</v>
      </c>
      <c r="B2533" s="402" t="s">
        <v>14424</v>
      </c>
      <c r="C2533" s="402" t="s">
        <v>126</v>
      </c>
      <c r="D2533" s="403">
        <v>9.2799999999999994</v>
      </c>
    </row>
    <row r="2534" spans="1:4" ht="13.8">
      <c r="A2534" s="402">
        <v>104917</v>
      </c>
      <c r="B2534" s="402" t="s">
        <v>14425</v>
      </c>
      <c r="C2534" s="402" t="s">
        <v>126</v>
      </c>
      <c r="D2534" s="403">
        <v>14.61</v>
      </c>
    </row>
    <row r="2535" spans="1:4" ht="13.8">
      <c r="A2535" s="402">
        <v>104918</v>
      </c>
      <c r="B2535" s="402" t="s">
        <v>14426</v>
      </c>
      <c r="C2535" s="402" t="s">
        <v>126</v>
      </c>
      <c r="D2535" s="403">
        <v>13.39</v>
      </c>
    </row>
    <row r="2536" spans="1:4" ht="13.8">
      <c r="A2536" s="402">
        <v>104919</v>
      </c>
      <c r="B2536" s="402" t="s">
        <v>14427</v>
      </c>
      <c r="C2536" s="402" t="s">
        <v>126</v>
      </c>
      <c r="D2536" s="403">
        <v>11.9</v>
      </c>
    </row>
    <row r="2537" spans="1:4" ht="13.8">
      <c r="A2537" s="402">
        <v>104920</v>
      </c>
      <c r="B2537" s="402" t="s">
        <v>14428</v>
      </c>
      <c r="C2537" s="402" t="s">
        <v>126</v>
      </c>
      <c r="D2537" s="403">
        <v>10.07</v>
      </c>
    </row>
    <row r="2538" spans="1:4" ht="13.8">
      <c r="A2538" s="402">
        <v>104921</v>
      </c>
      <c r="B2538" s="402" t="s">
        <v>14429</v>
      </c>
      <c r="C2538" s="402" t="s">
        <v>126</v>
      </c>
      <c r="D2538" s="403">
        <v>9.42</v>
      </c>
    </row>
    <row r="2539" spans="1:4" ht="13.8">
      <c r="A2539" s="402">
        <v>104922</v>
      </c>
      <c r="B2539" s="402" t="s">
        <v>14430</v>
      </c>
      <c r="C2539" s="402" t="s">
        <v>126</v>
      </c>
      <c r="D2539" s="403">
        <v>10.28</v>
      </c>
    </row>
    <row r="2540" spans="1:4" ht="13.8">
      <c r="A2540" s="402">
        <v>89993</v>
      </c>
      <c r="B2540" s="402" t="s">
        <v>14431</v>
      </c>
      <c r="C2540" s="402" t="s">
        <v>71</v>
      </c>
      <c r="D2540" s="403">
        <v>1061.2</v>
      </c>
    </row>
    <row r="2541" spans="1:4" ht="13.8">
      <c r="A2541" s="402">
        <v>89994</v>
      </c>
      <c r="B2541" s="402" t="s">
        <v>14432</v>
      </c>
      <c r="C2541" s="402" t="s">
        <v>71</v>
      </c>
      <c r="D2541" s="403">
        <v>917.14</v>
      </c>
    </row>
    <row r="2542" spans="1:4" ht="13.8">
      <c r="A2542" s="402">
        <v>89995</v>
      </c>
      <c r="B2542" s="402" t="s">
        <v>14433</v>
      </c>
      <c r="C2542" s="402" t="s">
        <v>71</v>
      </c>
      <c r="D2542" s="403">
        <v>1024.3599999999999</v>
      </c>
    </row>
    <row r="2543" spans="1:4" ht="13.8">
      <c r="A2543" s="402">
        <v>90278</v>
      </c>
      <c r="B2543" s="402" t="s">
        <v>14434</v>
      </c>
      <c r="C2543" s="402" t="s">
        <v>71</v>
      </c>
      <c r="D2543" s="403">
        <v>539.71</v>
      </c>
    </row>
    <row r="2544" spans="1:4" ht="13.8">
      <c r="A2544" s="402">
        <v>90279</v>
      </c>
      <c r="B2544" s="402" t="s">
        <v>14435</v>
      </c>
      <c r="C2544" s="402" t="s">
        <v>71</v>
      </c>
      <c r="D2544" s="403">
        <v>594.14</v>
      </c>
    </row>
    <row r="2545" spans="1:4" ht="13.8">
      <c r="A2545" s="402">
        <v>90280</v>
      </c>
      <c r="B2545" s="402" t="s">
        <v>14436</v>
      </c>
      <c r="C2545" s="402" t="s">
        <v>71</v>
      </c>
      <c r="D2545" s="403">
        <v>656.9</v>
      </c>
    </row>
    <row r="2546" spans="1:4" ht="13.8">
      <c r="A2546" s="402">
        <v>90281</v>
      </c>
      <c r="B2546" s="402" t="s">
        <v>14437</v>
      </c>
      <c r="C2546" s="402" t="s">
        <v>71</v>
      </c>
      <c r="D2546" s="403">
        <v>761.07</v>
      </c>
    </row>
    <row r="2547" spans="1:4" ht="13.8">
      <c r="A2547" s="402">
        <v>90282</v>
      </c>
      <c r="B2547" s="402" t="s">
        <v>14438</v>
      </c>
      <c r="C2547" s="402" t="s">
        <v>71</v>
      </c>
      <c r="D2547" s="403">
        <v>528.24</v>
      </c>
    </row>
    <row r="2548" spans="1:4" ht="13.8">
      <c r="A2548" s="402">
        <v>90283</v>
      </c>
      <c r="B2548" s="402" t="s">
        <v>14439</v>
      </c>
      <c r="C2548" s="402" t="s">
        <v>71</v>
      </c>
      <c r="D2548" s="403">
        <v>582.51</v>
      </c>
    </row>
    <row r="2549" spans="1:4" ht="13.8">
      <c r="A2549" s="402">
        <v>90284</v>
      </c>
      <c r="B2549" s="402" t="s">
        <v>14440</v>
      </c>
      <c r="C2549" s="402" t="s">
        <v>71</v>
      </c>
      <c r="D2549" s="403">
        <v>649.30999999999995</v>
      </c>
    </row>
    <row r="2550" spans="1:4" ht="13.8">
      <c r="A2550" s="402">
        <v>90285</v>
      </c>
      <c r="B2550" s="402" t="s">
        <v>14441</v>
      </c>
      <c r="C2550" s="402" t="s">
        <v>71</v>
      </c>
      <c r="D2550" s="403">
        <v>758.57</v>
      </c>
    </row>
    <row r="2551" spans="1:4" ht="13.8">
      <c r="A2551" s="402">
        <v>94962</v>
      </c>
      <c r="B2551" s="402" t="s">
        <v>14442</v>
      </c>
      <c r="C2551" s="402" t="s">
        <v>71</v>
      </c>
      <c r="D2551" s="403">
        <v>414.55</v>
      </c>
    </row>
    <row r="2552" spans="1:4" ht="13.8">
      <c r="A2552" s="402">
        <v>94963</v>
      </c>
      <c r="B2552" s="402" t="s">
        <v>14443</v>
      </c>
      <c r="C2552" s="402" t="s">
        <v>71</v>
      </c>
      <c r="D2552" s="403">
        <v>459.28</v>
      </c>
    </row>
    <row r="2553" spans="1:4" ht="13.8">
      <c r="A2553" s="402">
        <v>94964</v>
      </c>
      <c r="B2553" s="402" t="s">
        <v>14444</v>
      </c>
      <c r="C2553" s="402" t="s">
        <v>71</v>
      </c>
      <c r="D2553" s="403">
        <v>501.83</v>
      </c>
    </row>
    <row r="2554" spans="1:4" ht="13.8">
      <c r="A2554" s="402">
        <v>94965</v>
      </c>
      <c r="B2554" s="402" t="s">
        <v>14445</v>
      </c>
      <c r="C2554" s="402" t="s">
        <v>71</v>
      </c>
      <c r="D2554" s="403">
        <v>521.79999999999995</v>
      </c>
    </row>
    <row r="2555" spans="1:4" ht="13.8">
      <c r="A2555" s="402">
        <v>94966</v>
      </c>
      <c r="B2555" s="402" t="s">
        <v>14446</v>
      </c>
      <c r="C2555" s="402" t="s">
        <v>71</v>
      </c>
      <c r="D2555" s="403">
        <v>539.39</v>
      </c>
    </row>
    <row r="2556" spans="1:4" ht="13.8">
      <c r="A2556" s="402">
        <v>94967</v>
      </c>
      <c r="B2556" s="402" t="s">
        <v>14447</v>
      </c>
      <c r="C2556" s="402" t="s">
        <v>71</v>
      </c>
      <c r="D2556" s="403">
        <v>614.04</v>
      </c>
    </row>
    <row r="2557" spans="1:4" ht="13.8">
      <c r="A2557" s="402">
        <v>94968</v>
      </c>
      <c r="B2557" s="402" t="s">
        <v>14448</v>
      </c>
      <c r="C2557" s="402" t="s">
        <v>71</v>
      </c>
      <c r="D2557" s="403">
        <v>411.44</v>
      </c>
    </row>
    <row r="2558" spans="1:4" ht="13.8">
      <c r="A2558" s="402">
        <v>94969</v>
      </c>
      <c r="B2558" s="402" t="s">
        <v>14449</v>
      </c>
      <c r="C2558" s="402" t="s">
        <v>71</v>
      </c>
      <c r="D2558" s="403">
        <v>452.9</v>
      </c>
    </row>
    <row r="2559" spans="1:4" ht="13.8">
      <c r="A2559" s="402">
        <v>94970</v>
      </c>
      <c r="B2559" s="402" t="s">
        <v>14450</v>
      </c>
      <c r="C2559" s="402" t="s">
        <v>71</v>
      </c>
      <c r="D2559" s="403">
        <v>488.89</v>
      </c>
    </row>
    <row r="2560" spans="1:4" ht="13.8">
      <c r="A2560" s="402">
        <v>94971</v>
      </c>
      <c r="B2560" s="402" t="s">
        <v>14451</v>
      </c>
      <c r="C2560" s="402" t="s">
        <v>71</v>
      </c>
      <c r="D2560" s="403">
        <v>515.37</v>
      </c>
    </row>
    <row r="2561" spans="1:4" ht="13.8">
      <c r="A2561" s="402">
        <v>94972</v>
      </c>
      <c r="B2561" s="402" t="s">
        <v>14452</v>
      </c>
      <c r="C2561" s="402" t="s">
        <v>71</v>
      </c>
      <c r="D2561" s="403">
        <v>532.96</v>
      </c>
    </row>
    <row r="2562" spans="1:4" ht="13.8">
      <c r="A2562" s="402">
        <v>94973</v>
      </c>
      <c r="B2562" s="402" t="s">
        <v>14453</v>
      </c>
      <c r="C2562" s="402" t="s">
        <v>71</v>
      </c>
      <c r="D2562" s="403">
        <v>605.74</v>
      </c>
    </row>
    <row r="2563" spans="1:4" ht="13.8">
      <c r="A2563" s="402">
        <v>94974</v>
      </c>
      <c r="B2563" s="402" t="s">
        <v>14454</v>
      </c>
      <c r="C2563" s="402" t="s">
        <v>71</v>
      </c>
      <c r="D2563" s="403">
        <v>466.36</v>
      </c>
    </row>
    <row r="2564" spans="1:4" ht="13.8">
      <c r="A2564" s="402">
        <v>94975</v>
      </c>
      <c r="B2564" s="402" t="s">
        <v>14455</v>
      </c>
      <c r="C2564" s="402" t="s">
        <v>71</v>
      </c>
      <c r="D2564" s="403">
        <v>505.97</v>
      </c>
    </row>
    <row r="2565" spans="1:4" ht="13.8">
      <c r="A2565" s="402">
        <v>96555</v>
      </c>
      <c r="B2565" s="402" t="s">
        <v>14456</v>
      </c>
      <c r="C2565" s="402" t="s">
        <v>71</v>
      </c>
      <c r="D2565" s="403">
        <v>746.27</v>
      </c>
    </row>
    <row r="2566" spans="1:4" ht="13.8">
      <c r="A2566" s="402">
        <v>96556</v>
      </c>
      <c r="B2566" s="402" t="s">
        <v>14457</v>
      </c>
      <c r="C2566" s="402" t="s">
        <v>71</v>
      </c>
      <c r="D2566" s="403">
        <v>897</v>
      </c>
    </row>
    <row r="2567" spans="1:4" ht="13.8">
      <c r="A2567" s="402">
        <v>96557</v>
      </c>
      <c r="B2567" s="402" t="s">
        <v>14458</v>
      </c>
      <c r="C2567" s="402" t="s">
        <v>71</v>
      </c>
      <c r="D2567" s="403">
        <v>796.46</v>
      </c>
    </row>
    <row r="2568" spans="1:4" ht="13.8">
      <c r="A2568" s="402">
        <v>96558</v>
      </c>
      <c r="B2568" s="402" t="s">
        <v>14459</v>
      </c>
      <c r="C2568" s="402" t="s">
        <v>71</v>
      </c>
      <c r="D2568" s="403">
        <v>830.41</v>
      </c>
    </row>
    <row r="2569" spans="1:4" ht="13.8">
      <c r="A2569" s="402">
        <v>99235</v>
      </c>
      <c r="B2569" s="402" t="s">
        <v>14460</v>
      </c>
      <c r="C2569" s="402" t="s">
        <v>71</v>
      </c>
      <c r="D2569" s="403">
        <v>725.5</v>
      </c>
    </row>
    <row r="2570" spans="1:4" ht="13.8">
      <c r="A2570" s="402">
        <v>99431</v>
      </c>
      <c r="B2570" s="402" t="s">
        <v>14461</v>
      </c>
      <c r="C2570" s="402" t="s">
        <v>71</v>
      </c>
      <c r="D2570" s="403">
        <v>749.74</v>
      </c>
    </row>
    <row r="2571" spans="1:4" ht="13.8">
      <c r="A2571" s="402">
        <v>99432</v>
      </c>
      <c r="B2571" s="402" t="s">
        <v>14462</v>
      </c>
      <c r="C2571" s="402" t="s">
        <v>71</v>
      </c>
      <c r="D2571" s="403">
        <v>728.17</v>
      </c>
    </row>
    <row r="2572" spans="1:4" ht="13.8">
      <c r="A2572" s="402">
        <v>99433</v>
      </c>
      <c r="B2572" s="402" t="s">
        <v>14463</v>
      </c>
      <c r="C2572" s="402" t="s">
        <v>71</v>
      </c>
      <c r="D2572" s="403">
        <v>788.44</v>
      </c>
    </row>
    <row r="2573" spans="1:4" ht="13.8">
      <c r="A2573" s="402">
        <v>99434</v>
      </c>
      <c r="B2573" s="402" t="s">
        <v>14464</v>
      </c>
      <c r="C2573" s="402" t="s">
        <v>71</v>
      </c>
      <c r="D2573" s="403">
        <v>753.93</v>
      </c>
    </row>
    <row r="2574" spans="1:4" ht="13.8">
      <c r="A2574" s="402">
        <v>99435</v>
      </c>
      <c r="B2574" s="402" t="s">
        <v>14465</v>
      </c>
      <c r="C2574" s="402" t="s">
        <v>71</v>
      </c>
      <c r="D2574" s="403">
        <v>731.04</v>
      </c>
    </row>
    <row r="2575" spans="1:4" ht="13.8">
      <c r="A2575" s="402">
        <v>99436</v>
      </c>
      <c r="B2575" s="402" t="s">
        <v>14466</v>
      </c>
      <c r="C2575" s="402" t="s">
        <v>71</v>
      </c>
      <c r="D2575" s="403">
        <v>810.32</v>
      </c>
    </row>
    <row r="2576" spans="1:4" ht="13.8">
      <c r="A2576" s="402">
        <v>99437</v>
      </c>
      <c r="B2576" s="402" t="s">
        <v>14467</v>
      </c>
      <c r="C2576" s="402" t="s">
        <v>71</v>
      </c>
      <c r="D2576" s="403">
        <v>768.97</v>
      </c>
    </row>
    <row r="2577" spans="1:4" ht="13.8">
      <c r="A2577" s="402">
        <v>99438</v>
      </c>
      <c r="B2577" s="402" t="s">
        <v>14468</v>
      </c>
      <c r="C2577" s="402" t="s">
        <v>71</v>
      </c>
      <c r="D2577" s="403">
        <v>774.97</v>
      </c>
    </row>
    <row r="2578" spans="1:4" ht="13.8">
      <c r="A2578" s="402">
        <v>99439</v>
      </c>
      <c r="B2578" s="402" t="s">
        <v>14469</v>
      </c>
      <c r="C2578" s="402" t="s">
        <v>71</v>
      </c>
      <c r="D2578" s="403">
        <v>737.93</v>
      </c>
    </row>
    <row r="2579" spans="1:4" ht="13.8">
      <c r="A2579" s="402">
        <v>102473</v>
      </c>
      <c r="B2579" s="402" t="s">
        <v>14470</v>
      </c>
      <c r="C2579" s="402" t="s">
        <v>71</v>
      </c>
      <c r="D2579" s="403">
        <v>598.32000000000005</v>
      </c>
    </row>
    <row r="2580" spans="1:4" ht="13.8">
      <c r="A2580" s="402">
        <v>102474</v>
      </c>
      <c r="B2580" s="402" t="s">
        <v>14471</v>
      </c>
      <c r="C2580" s="402" t="s">
        <v>71</v>
      </c>
      <c r="D2580" s="403">
        <v>638.6</v>
      </c>
    </row>
    <row r="2581" spans="1:4" ht="13.8">
      <c r="A2581" s="402">
        <v>102475</v>
      </c>
      <c r="B2581" s="402" t="s">
        <v>14472</v>
      </c>
      <c r="C2581" s="402" t="s">
        <v>71</v>
      </c>
      <c r="D2581" s="403">
        <v>687.18</v>
      </c>
    </row>
    <row r="2582" spans="1:4" ht="13.8">
      <c r="A2582" s="402">
        <v>102476</v>
      </c>
      <c r="B2582" s="402" t="s">
        <v>14473</v>
      </c>
      <c r="C2582" s="402" t="s">
        <v>71</v>
      </c>
      <c r="D2582" s="403">
        <v>706.22</v>
      </c>
    </row>
    <row r="2583" spans="1:4" ht="13.8">
      <c r="A2583" s="402">
        <v>102477</v>
      </c>
      <c r="B2583" s="402" t="s">
        <v>14474</v>
      </c>
      <c r="C2583" s="402" t="s">
        <v>71</v>
      </c>
      <c r="D2583" s="403">
        <v>744.07</v>
      </c>
    </row>
    <row r="2584" spans="1:4" ht="13.8">
      <c r="A2584" s="402">
        <v>102478</v>
      </c>
      <c r="B2584" s="402" t="s">
        <v>14475</v>
      </c>
      <c r="C2584" s="402" t="s">
        <v>71</v>
      </c>
      <c r="D2584" s="403">
        <v>797.59</v>
      </c>
    </row>
    <row r="2585" spans="1:4" ht="13.8">
      <c r="A2585" s="402">
        <v>102479</v>
      </c>
      <c r="B2585" s="402" t="s">
        <v>14476</v>
      </c>
      <c r="C2585" s="402" t="s">
        <v>71</v>
      </c>
      <c r="D2585" s="403">
        <v>596.07000000000005</v>
      </c>
    </row>
    <row r="2586" spans="1:4" ht="13.8">
      <c r="A2586" s="402">
        <v>102480</v>
      </c>
      <c r="B2586" s="402" t="s">
        <v>208</v>
      </c>
      <c r="C2586" s="402" t="s">
        <v>71</v>
      </c>
      <c r="D2586" s="403">
        <v>632.86</v>
      </c>
    </row>
    <row r="2587" spans="1:4" ht="13.8">
      <c r="A2587" s="402">
        <v>102481</v>
      </c>
      <c r="B2587" s="402" t="s">
        <v>14477</v>
      </c>
      <c r="C2587" s="402" t="s">
        <v>71</v>
      </c>
      <c r="D2587" s="403">
        <v>674.98</v>
      </c>
    </row>
    <row r="2588" spans="1:4" ht="13.8">
      <c r="A2588" s="402">
        <v>102482</v>
      </c>
      <c r="B2588" s="402" t="s">
        <v>14478</v>
      </c>
      <c r="C2588" s="402" t="s">
        <v>71</v>
      </c>
      <c r="D2588" s="403">
        <v>704.19</v>
      </c>
    </row>
    <row r="2589" spans="1:4" ht="13.8">
      <c r="A2589" s="402">
        <v>102483</v>
      </c>
      <c r="B2589" s="402" t="s">
        <v>14479</v>
      </c>
      <c r="C2589" s="402" t="s">
        <v>71</v>
      </c>
      <c r="D2589" s="403">
        <v>737.83</v>
      </c>
    </row>
    <row r="2590" spans="1:4" ht="13.8">
      <c r="A2590" s="402">
        <v>102484</v>
      </c>
      <c r="B2590" s="402" t="s">
        <v>14480</v>
      </c>
      <c r="C2590" s="402" t="s">
        <v>71</v>
      </c>
      <c r="D2590" s="403">
        <v>797.38</v>
      </c>
    </row>
    <row r="2591" spans="1:4" ht="13.8">
      <c r="A2591" s="402">
        <v>102485</v>
      </c>
      <c r="B2591" s="402" t="s">
        <v>14481</v>
      </c>
      <c r="C2591" s="402" t="s">
        <v>71</v>
      </c>
      <c r="D2591" s="403">
        <v>654.36</v>
      </c>
    </row>
    <row r="2592" spans="1:4" ht="13.8">
      <c r="A2592" s="402">
        <v>102486</v>
      </c>
      <c r="B2592" s="402" t="s">
        <v>14482</v>
      </c>
      <c r="C2592" s="402" t="s">
        <v>71</v>
      </c>
      <c r="D2592" s="403">
        <v>686.93</v>
      </c>
    </row>
    <row r="2593" spans="1:4" ht="13.8">
      <c r="A2593" s="402">
        <v>102487</v>
      </c>
      <c r="B2593" s="402" t="s">
        <v>14483</v>
      </c>
      <c r="C2593" s="402" t="s">
        <v>71</v>
      </c>
      <c r="D2593" s="403">
        <v>603.86</v>
      </c>
    </row>
    <row r="2594" spans="1:4" ht="13.8">
      <c r="A2594" s="402">
        <v>103183</v>
      </c>
      <c r="B2594" s="402" t="s">
        <v>14484</v>
      </c>
      <c r="C2594" s="402" t="s">
        <v>71</v>
      </c>
      <c r="D2594" s="403">
        <v>779.29</v>
      </c>
    </row>
    <row r="2595" spans="1:4" ht="13.8">
      <c r="A2595" s="402">
        <v>103184</v>
      </c>
      <c r="B2595" s="402" t="s">
        <v>14485</v>
      </c>
      <c r="C2595" s="402" t="s">
        <v>71</v>
      </c>
      <c r="D2595" s="403">
        <v>737.62</v>
      </c>
    </row>
    <row r="2596" spans="1:4" ht="13.8">
      <c r="A2596" s="402">
        <v>103669</v>
      </c>
      <c r="B2596" s="402" t="s">
        <v>14486</v>
      </c>
      <c r="C2596" s="402" t="s">
        <v>71</v>
      </c>
      <c r="D2596" s="403">
        <v>1007.08</v>
      </c>
    </row>
    <row r="2597" spans="1:4" ht="13.8">
      <c r="A2597" s="402">
        <v>103670</v>
      </c>
      <c r="B2597" s="402" t="s">
        <v>14487</v>
      </c>
      <c r="C2597" s="402" t="s">
        <v>71</v>
      </c>
      <c r="D2597" s="403">
        <v>290.08999999999997</v>
      </c>
    </row>
    <row r="2598" spans="1:4" ht="13.8">
      <c r="A2598" s="402">
        <v>103671</v>
      </c>
      <c r="B2598" s="402" t="s">
        <v>14488</v>
      </c>
      <c r="C2598" s="402" t="s">
        <v>71</v>
      </c>
      <c r="D2598" s="403">
        <v>764.03</v>
      </c>
    </row>
    <row r="2599" spans="1:4" ht="13.8">
      <c r="A2599" s="402">
        <v>103672</v>
      </c>
      <c r="B2599" s="402" t="s">
        <v>14489</v>
      </c>
      <c r="C2599" s="402" t="s">
        <v>71</v>
      </c>
      <c r="D2599" s="403">
        <v>715.88</v>
      </c>
    </row>
    <row r="2600" spans="1:4" ht="13.8">
      <c r="A2600" s="402">
        <v>103673</v>
      </c>
      <c r="B2600" s="402" t="s">
        <v>14490</v>
      </c>
      <c r="C2600" s="402" t="s">
        <v>71</v>
      </c>
      <c r="D2600" s="403">
        <v>40.15</v>
      </c>
    </row>
    <row r="2601" spans="1:4" ht="13.8">
      <c r="A2601" s="402">
        <v>103674</v>
      </c>
      <c r="B2601" s="402" t="s">
        <v>14491</v>
      </c>
      <c r="C2601" s="402" t="s">
        <v>71</v>
      </c>
      <c r="D2601" s="403">
        <v>737.03</v>
      </c>
    </row>
    <row r="2602" spans="1:4" ht="13.8">
      <c r="A2602" s="402">
        <v>103675</v>
      </c>
      <c r="B2602" s="402" t="s">
        <v>14492</v>
      </c>
      <c r="C2602" s="402" t="s">
        <v>71</v>
      </c>
      <c r="D2602" s="403">
        <v>717.45</v>
      </c>
    </row>
    <row r="2603" spans="1:4" ht="13.8">
      <c r="A2603" s="402">
        <v>103676</v>
      </c>
      <c r="B2603" s="402" t="s">
        <v>14493</v>
      </c>
      <c r="C2603" s="402" t="s">
        <v>71</v>
      </c>
      <c r="D2603" s="403">
        <v>1059.08</v>
      </c>
    </row>
    <row r="2604" spans="1:4" ht="13.8">
      <c r="A2604" s="402">
        <v>103677</v>
      </c>
      <c r="B2604" s="402" t="s">
        <v>14494</v>
      </c>
      <c r="C2604" s="402" t="s">
        <v>71</v>
      </c>
      <c r="D2604" s="403">
        <v>894.29</v>
      </c>
    </row>
    <row r="2605" spans="1:4" ht="13.8">
      <c r="A2605" s="402">
        <v>103678</v>
      </c>
      <c r="B2605" s="402" t="s">
        <v>14495</v>
      </c>
      <c r="C2605" s="402" t="s">
        <v>71</v>
      </c>
      <c r="D2605" s="403">
        <v>966.17</v>
      </c>
    </row>
    <row r="2606" spans="1:4" ht="13.8">
      <c r="A2606" s="402">
        <v>103679</v>
      </c>
      <c r="B2606" s="402" t="s">
        <v>14496</v>
      </c>
      <c r="C2606" s="402" t="s">
        <v>71</v>
      </c>
      <c r="D2606" s="403">
        <v>852.97</v>
      </c>
    </row>
    <row r="2607" spans="1:4" ht="13.8">
      <c r="A2607" s="402">
        <v>103680</v>
      </c>
      <c r="B2607" s="402" t="s">
        <v>14497</v>
      </c>
      <c r="C2607" s="402" t="s">
        <v>71</v>
      </c>
      <c r="D2607" s="403">
        <v>904.59</v>
      </c>
    </row>
    <row r="2608" spans="1:4" ht="13.8">
      <c r="A2608" s="402">
        <v>103681</v>
      </c>
      <c r="B2608" s="402" t="s">
        <v>14498</v>
      </c>
      <c r="C2608" s="402" t="s">
        <v>71</v>
      </c>
      <c r="D2608" s="403">
        <v>790.77</v>
      </c>
    </row>
    <row r="2609" spans="1:4" ht="13.8">
      <c r="A2609" s="402">
        <v>103682</v>
      </c>
      <c r="B2609" s="402" t="s">
        <v>14499</v>
      </c>
      <c r="C2609" s="402" t="s">
        <v>71</v>
      </c>
      <c r="D2609" s="403">
        <v>1023.46</v>
      </c>
    </row>
    <row r="2610" spans="1:4" ht="13.8">
      <c r="A2610" s="402">
        <v>103683</v>
      </c>
      <c r="B2610" s="402" t="s">
        <v>14500</v>
      </c>
      <c r="C2610" s="402" t="s">
        <v>71</v>
      </c>
      <c r="D2610" s="403">
        <v>1304.1099999999999</v>
      </c>
    </row>
    <row r="2611" spans="1:4" ht="13.8">
      <c r="A2611" s="402">
        <v>103684</v>
      </c>
      <c r="B2611" s="402" t="s">
        <v>14501</v>
      </c>
      <c r="C2611" s="402" t="s">
        <v>71</v>
      </c>
      <c r="D2611" s="403">
        <v>734.27</v>
      </c>
    </row>
    <row r="2612" spans="1:4" ht="13.8">
      <c r="A2612" s="402">
        <v>103685</v>
      </c>
      <c r="B2612" s="402" t="s">
        <v>14502</v>
      </c>
      <c r="C2612" s="402" t="s">
        <v>71</v>
      </c>
      <c r="D2612" s="403">
        <v>722.01</v>
      </c>
    </row>
    <row r="2613" spans="1:4" ht="13.8">
      <c r="A2613" s="402">
        <v>103686</v>
      </c>
      <c r="B2613" s="402" t="s">
        <v>14503</v>
      </c>
      <c r="C2613" s="402" t="s">
        <v>71</v>
      </c>
      <c r="D2613" s="403">
        <v>784</v>
      </c>
    </row>
    <row r="2614" spans="1:4" ht="13.8">
      <c r="A2614" s="402">
        <v>103687</v>
      </c>
      <c r="B2614" s="402" t="s">
        <v>14504</v>
      </c>
      <c r="C2614" s="402" t="s">
        <v>71</v>
      </c>
      <c r="D2614" s="403">
        <v>1126.31</v>
      </c>
    </row>
    <row r="2615" spans="1:4" ht="13.8">
      <c r="A2615" s="402">
        <v>103688</v>
      </c>
      <c r="B2615" s="402" t="s">
        <v>14505</v>
      </c>
      <c r="C2615" s="402" t="s">
        <v>71</v>
      </c>
      <c r="D2615" s="403">
        <v>888.47</v>
      </c>
    </row>
    <row r="2616" spans="1:4" ht="13.8">
      <c r="A2616" s="402">
        <v>104916</v>
      </c>
      <c r="B2616" s="402" t="s">
        <v>14506</v>
      </c>
      <c r="C2616" s="402" t="s">
        <v>126</v>
      </c>
      <c r="D2616" s="403">
        <v>15.96</v>
      </c>
    </row>
    <row r="2617" spans="1:4" ht="13.8">
      <c r="A2617" s="402">
        <v>104923</v>
      </c>
      <c r="B2617" s="402" t="s">
        <v>14507</v>
      </c>
      <c r="C2617" s="402" t="s">
        <v>71</v>
      </c>
      <c r="D2617" s="403">
        <v>801.07</v>
      </c>
    </row>
    <row r="2618" spans="1:4" ht="13.8">
      <c r="A2618" s="402">
        <v>104924</v>
      </c>
      <c r="B2618" s="402" t="s">
        <v>14508</v>
      </c>
      <c r="C2618" s="402" t="s">
        <v>71</v>
      </c>
      <c r="D2618" s="403">
        <v>821.69</v>
      </c>
    </row>
    <row r="2619" spans="1:4" ht="13.8">
      <c r="A2619" s="402">
        <v>101963</v>
      </c>
      <c r="B2619" s="402" t="s">
        <v>14509</v>
      </c>
      <c r="C2619" s="402" t="s">
        <v>74</v>
      </c>
      <c r="D2619" s="403">
        <v>206.79</v>
      </c>
    </row>
    <row r="2620" spans="1:4" ht="13.8">
      <c r="A2620" s="402">
        <v>101964</v>
      </c>
      <c r="B2620" s="402" t="s">
        <v>14510</v>
      </c>
      <c r="C2620" s="402" t="s">
        <v>74</v>
      </c>
      <c r="D2620" s="403">
        <v>193.89</v>
      </c>
    </row>
    <row r="2621" spans="1:4" ht="13.8">
      <c r="A2621" s="402">
        <v>101165</v>
      </c>
      <c r="B2621" s="402" t="s">
        <v>105</v>
      </c>
      <c r="C2621" s="402" t="s">
        <v>71</v>
      </c>
      <c r="D2621" s="403">
        <v>976.95</v>
      </c>
    </row>
    <row r="2622" spans="1:4" ht="13.8">
      <c r="A2622" s="402">
        <v>101166</v>
      </c>
      <c r="B2622" s="402" t="s">
        <v>14511</v>
      </c>
      <c r="C2622" s="402" t="s">
        <v>71</v>
      </c>
      <c r="D2622" s="403">
        <v>656.35</v>
      </c>
    </row>
    <row r="2623" spans="1:4" ht="13.8">
      <c r="A2623" s="402">
        <v>98575</v>
      </c>
      <c r="B2623" s="402" t="s">
        <v>14512</v>
      </c>
      <c r="C2623" s="402" t="s">
        <v>53</v>
      </c>
      <c r="D2623" s="403">
        <v>66.569999999999993</v>
      </c>
    </row>
    <row r="2624" spans="1:4" ht="13.8">
      <c r="A2624" s="402">
        <v>98576</v>
      </c>
      <c r="B2624" s="402" t="s">
        <v>14513</v>
      </c>
      <c r="C2624" s="402" t="s">
        <v>53</v>
      </c>
      <c r="D2624" s="403">
        <v>20.83</v>
      </c>
    </row>
    <row r="2625" spans="1:4" ht="13.8">
      <c r="A2625" s="402">
        <v>98577</v>
      </c>
      <c r="B2625" s="402" t="s">
        <v>14514</v>
      </c>
      <c r="C2625" s="402" t="s">
        <v>53</v>
      </c>
      <c r="D2625" s="403">
        <v>46.07</v>
      </c>
    </row>
    <row r="2626" spans="1:4" ht="13.8">
      <c r="A2626" s="402">
        <v>93184</v>
      </c>
      <c r="B2626" s="402" t="s">
        <v>14515</v>
      </c>
      <c r="C2626" s="402" t="s">
        <v>53</v>
      </c>
      <c r="D2626" s="403">
        <v>30.23</v>
      </c>
    </row>
    <row r="2627" spans="1:4" ht="13.8">
      <c r="A2627" s="402">
        <v>93187</v>
      </c>
      <c r="B2627" s="402" t="s">
        <v>14516</v>
      </c>
      <c r="C2627" s="402" t="s">
        <v>53</v>
      </c>
      <c r="D2627" s="403">
        <v>80.94</v>
      </c>
    </row>
    <row r="2628" spans="1:4" ht="13.8">
      <c r="A2628" s="402">
        <v>93191</v>
      </c>
      <c r="B2628" s="402" t="s">
        <v>14517</v>
      </c>
      <c r="C2628" s="402" t="s">
        <v>53</v>
      </c>
      <c r="D2628" s="403">
        <v>62.75</v>
      </c>
    </row>
    <row r="2629" spans="1:4" ht="13.8">
      <c r="A2629" s="402">
        <v>93194</v>
      </c>
      <c r="B2629" s="402" t="s">
        <v>14518</v>
      </c>
      <c r="C2629" s="402" t="s">
        <v>53</v>
      </c>
      <c r="D2629" s="403">
        <v>29.35</v>
      </c>
    </row>
    <row r="2630" spans="1:4" ht="13.8">
      <c r="A2630" s="402">
        <v>93197</v>
      </c>
      <c r="B2630" s="402" t="s">
        <v>14519</v>
      </c>
      <c r="C2630" s="402" t="s">
        <v>53</v>
      </c>
      <c r="D2630" s="403">
        <v>60.06</v>
      </c>
    </row>
    <row r="2631" spans="1:4" ht="13.8">
      <c r="A2631" s="402">
        <v>93199</v>
      </c>
      <c r="B2631" s="402" t="s">
        <v>14520</v>
      </c>
      <c r="C2631" s="402" t="s">
        <v>53</v>
      </c>
      <c r="D2631" s="403">
        <v>49.18</v>
      </c>
    </row>
    <row r="2632" spans="1:4" ht="13.8">
      <c r="A2632" s="402">
        <v>93200</v>
      </c>
      <c r="B2632" s="402" t="s">
        <v>14521</v>
      </c>
      <c r="C2632" s="402" t="s">
        <v>53</v>
      </c>
      <c r="D2632" s="403">
        <v>11.52</v>
      </c>
    </row>
    <row r="2633" spans="1:4" ht="13.8">
      <c r="A2633" s="402">
        <v>93202</v>
      </c>
      <c r="B2633" s="402" t="s">
        <v>14522</v>
      </c>
      <c r="C2633" s="402" t="s">
        <v>53</v>
      </c>
      <c r="D2633" s="403">
        <v>28.35</v>
      </c>
    </row>
    <row r="2634" spans="1:4" ht="13.8">
      <c r="A2634" s="402">
        <v>93203</v>
      </c>
      <c r="B2634" s="402" t="s">
        <v>14523</v>
      </c>
      <c r="C2634" s="402" t="s">
        <v>53</v>
      </c>
      <c r="D2634" s="403">
        <v>13.76</v>
      </c>
    </row>
    <row r="2635" spans="1:4" ht="13.8">
      <c r="A2635" s="402">
        <v>93205</v>
      </c>
      <c r="B2635" s="402" t="s">
        <v>14524</v>
      </c>
      <c r="C2635" s="402" t="s">
        <v>53</v>
      </c>
      <c r="D2635" s="403">
        <v>59.68</v>
      </c>
    </row>
    <row r="2636" spans="1:4" ht="13.8">
      <c r="A2636" s="402">
        <v>105021</v>
      </c>
      <c r="B2636" s="402" t="s">
        <v>14525</v>
      </c>
      <c r="C2636" s="402" t="s">
        <v>53</v>
      </c>
      <c r="D2636" s="403">
        <v>26.27</v>
      </c>
    </row>
    <row r="2637" spans="1:4" ht="13.8">
      <c r="A2637" s="402">
        <v>105022</v>
      </c>
      <c r="B2637" s="402" t="s">
        <v>14526</v>
      </c>
      <c r="C2637" s="402" t="s">
        <v>53</v>
      </c>
      <c r="D2637" s="403">
        <v>23.12</v>
      </c>
    </row>
    <row r="2638" spans="1:4" ht="13.8">
      <c r="A2638" s="402">
        <v>105023</v>
      </c>
      <c r="B2638" s="402" t="s">
        <v>14527</v>
      </c>
      <c r="C2638" s="402" t="s">
        <v>53</v>
      </c>
      <c r="D2638" s="403">
        <v>68.900000000000006</v>
      </c>
    </row>
    <row r="2639" spans="1:4" ht="13.8">
      <c r="A2639" s="402">
        <v>105024</v>
      </c>
      <c r="B2639" s="402" t="s">
        <v>14528</v>
      </c>
      <c r="C2639" s="402" t="s">
        <v>53</v>
      </c>
      <c r="D2639" s="403">
        <v>56.82</v>
      </c>
    </row>
    <row r="2640" spans="1:4" ht="13.8">
      <c r="A2640" s="402">
        <v>105025</v>
      </c>
      <c r="B2640" s="402" t="s">
        <v>14529</v>
      </c>
      <c r="C2640" s="402" t="s">
        <v>53</v>
      </c>
      <c r="D2640" s="403">
        <v>58.56</v>
      </c>
    </row>
    <row r="2641" spans="1:4" ht="13.8">
      <c r="A2641" s="402">
        <v>105026</v>
      </c>
      <c r="B2641" s="402" t="s">
        <v>14530</v>
      </c>
      <c r="C2641" s="402" t="s">
        <v>53</v>
      </c>
      <c r="D2641" s="403">
        <v>49.45</v>
      </c>
    </row>
    <row r="2642" spans="1:4" ht="13.8">
      <c r="A2642" s="402">
        <v>105027</v>
      </c>
      <c r="B2642" s="402" t="s">
        <v>14531</v>
      </c>
      <c r="C2642" s="402" t="s">
        <v>53</v>
      </c>
      <c r="D2642" s="403">
        <v>25.86</v>
      </c>
    </row>
    <row r="2643" spans="1:4" ht="13.8">
      <c r="A2643" s="402">
        <v>105028</v>
      </c>
      <c r="B2643" s="402" t="s">
        <v>14532</v>
      </c>
      <c r="C2643" s="402" t="s">
        <v>53</v>
      </c>
      <c r="D2643" s="403">
        <v>22.74</v>
      </c>
    </row>
    <row r="2644" spans="1:4" ht="13.8">
      <c r="A2644" s="402">
        <v>105029</v>
      </c>
      <c r="B2644" s="402" t="s">
        <v>14533</v>
      </c>
      <c r="C2644" s="402" t="s">
        <v>53</v>
      </c>
      <c r="D2644" s="403">
        <v>52.18</v>
      </c>
    </row>
    <row r="2645" spans="1:4" ht="13.8">
      <c r="A2645" s="402">
        <v>105030</v>
      </c>
      <c r="B2645" s="402" t="s">
        <v>14534</v>
      </c>
      <c r="C2645" s="402" t="s">
        <v>53</v>
      </c>
      <c r="D2645" s="403">
        <v>44.32</v>
      </c>
    </row>
    <row r="2646" spans="1:4" ht="13.8">
      <c r="A2646" s="402">
        <v>105031</v>
      </c>
      <c r="B2646" s="402" t="s">
        <v>14535</v>
      </c>
      <c r="C2646" s="402" t="s">
        <v>53</v>
      </c>
      <c r="D2646" s="403">
        <v>46.52</v>
      </c>
    </row>
    <row r="2647" spans="1:4" ht="13.8">
      <c r="A2647" s="402">
        <v>105032</v>
      </c>
      <c r="B2647" s="402" t="s">
        <v>14536</v>
      </c>
      <c r="C2647" s="402" t="s">
        <v>53</v>
      </c>
      <c r="D2647" s="403">
        <v>39.299999999999997</v>
      </c>
    </row>
    <row r="2648" spans="1:4" ht="13.8">
      <c r="A2648" s="402">
        <v>105033</v>
      </c>
      <c r="B2648" s="402" t="s">
        <v>14537</v>
      </c>
      <c r="C2648" s="402" t="s">
        <v>53</v>
      </c>
      <c r="D2648" s="403">
        <v>55.88</v>
      </c>
    </row>
    <row r="2649" spans="1:4" ht="13.8">
      <c r="A2649" s="402">
        <v>105034</v>
      </c>
      <c r="B2649" s="402" t="s">
        <v>14538</v>
      </c>
      <c r="C2649" s="402" t="s">
        <v>53</v>
      </c>
      <c r="D2649" s="403">
        <v>47.55</v>
      </c>
    </row>
    <row r="2650" spans="1:4" ht="13.8">
      <c r="A2650" s="402">
        <v>105035</v>
      </c>
      <c r="B2650" s="402" t="s">
        <v>14539</v>
      </c>
      <c r="C2650" s="402" t="s">
        <v>53</v>
      </c>
      <c r="D2650" s="403">
        <v>64.81</v>
      </c>
    </row>
    <row r="2651" spans="1:4" ht="13.8">
      <c r="A2651" s="402">
        <v>105036</v>
      </c>
      <c r="B2651" s="402" t="s">
        <v>14540</v>
      </c>
      <c r="C2651" s="402" t="s">
        <v>53</v>
      </c>
      <c r="D2651" s="403">
        <v>46.72</v>
      </c>
    </row>
    <row r="2652" spans="1:4" ht="13.8">
      <c r="A2652" s="402">
        <v>105037</v>
      </c>
      <c r="B2652" s="402" t="s">
        <v>14541</v>
      </c>
      <c r="C2652" s="402" t="s">
        <v>53</v>
      </c>
      <c r="D2652" s="403">
        <v>31.63</v>
      </c>
    </row>
    <row r="2653" spans="1:4" ht="13.8">
      <c r="A2653" s="402">
        <v>105038</v>
      </c>
      <c r="B2653" s="402" t="s">
        <v>14542</v>
      </c>
      <c r="C2653" s="402" t="s">
        <v>53</v>
      </c>
      <c r="D2653" s="403">
        <v>64.63</v>
      </c>
    </row>
    <row r="2654" spans="1:4" ht="13.8">
      <c r="A2654" s="402">
        <v>105039</v>
      </c>
      <c r="B2654" s="402" t="s">
        <v>14543</v>
      </c>
      <c r="C2654" s="402" t="s">
        <v>53</v>
      </c>
      <c r="D2654" s="403">
        <v>46.51</v>
      </c>
    </row>
    <row r="2655" spans="1:4" ht="13.8">
      <c r="A2655" s="402">
        <v>105040</v>
      </c>
      <c r="B2655" s="402" t="s">
        <v>14544</v>
      </c>
      <c r="C2655" s="402" t="s">
        <v>53</v>
      </c>
      <c r="D2655" s="403">
        <v>31.48</v>
      </c>
    </row>
    <row r="2656" spans="1:4" ht="13.8">
      <c r="A2656" s="402">
        <v>97733</v>
      </c>
      <c r="B2656" s="402" t="s">
        <v>14545</v>
      </c>
      <c r="C2656" s="402" t="s">
        <v>71</v>
      </c>
      <c r="D2656" s="403">
        <v>3350.31</v>
      </c>
    </row>
    <row r="2657" spans="1:4" ht="13.8">
      <c r="A2657" s="402">
        <v>97734</v>
      </c>
      <c r="B2657" s="402" t="s">
        <v>14546</v>
      </c>
      <c r="C2657" s="402" t="s">
        <v>71</v>
      </c>
      <c r="D2657" s="403">
        <v>2934.66</v>
      </c>
    </row>
    <row r="2658" spans="1:4" ht="13.8">
      <c r="A2658" s="402">
        <v>97735</v>
      </c>
      <c r="B2658" s="402" t="s">
        <v>14547</v>
      </c>
      <c r="C2658" s="402" t="s">
        <v>71</v>
      </c>
      <c r="D2658" s="403">
        <v>2403.91</v>
      </c>
    </row>
    <row r="2659" spans="1:4" ht="13.8">
      <c r="A2659" s="402">
        <v>97736</v>
      </c>
      <c r="B2659" s="402" t="s">
        <v>14548</v>
      </c>
      <c r="C2659" s="402" t="s">
        <v>71</v>
      </c>
      <c r="D2659" s="403">
        <v>1449.03</v>
      </c>
    </row>
    <row r="2660" spans="1:4" ht="13.8">
      <c r="A2660" s="402">
        <v>97737</v>
      </c>
      <c r="B2660" s="402" t="s">
        <v>14549</v>
      </c>
      <c r="C2660" s="402" t="s">
        <v>71</v>
      </c>
      <c r="D2660" s="403">
        <v>3117.62</v>
      </c>
    </row>
    <row r="2661" spans="1:4" ht="13.8">
      <c r="A2661" s="402">
        <v>97738</v>
      </c>
      <c r="B2661" s="402" t="s">
        <v>14550</v>
      </c>
      <c r="C2661" s="402" t="s">
        <v>71</v>
      </c>
      <c r="D2661" s="403">
        <v>3908.75</v>
      </c>
    </row>
    <row r="2662" spans="1:4" ht="13.8">
      <c r="A2662" s="402">
        <v>97739</v>
      </c>
      <c r="B2662" s="402" t="s">
        <v>14551</v>
      </c>
      <c r="C2662" s="402" t="s">
        <v>71</v>
      </c>
      <c r="D2662" s="403">
        <v>2819.95</v>
      </c>
    </row>
    <row r="2663" spans="1:4" ht="13.8">
      <c r="A2663" s="402">
        <v>97740</v>
      </c>
      <c r="B2663" s="402" t="s">
        <v>14552</v>
      </c>
      <c r="C2663" s="402" t="s">
        <v>71</v>
      </c>
      <c r="D2663" s="403">
        <v>1976.03</v>
      </c>
    </row>
    <row r="2664" spans="1:4" ht="13.8">
      <c r="A2664" s="402">
        <v>98615</v>
      </c>
      <c r="B2664" s="402" t="s">
        <v>14553</v>
      </c>
      <c r="C2664" s="402" t="s">
        <v>74</v>
      </c>
      <c r="D2664" s="403">
        <v>157.63</v>
      </c>
    </row>
    <row r="2665" spans="1:4" ht="13.8">
      <c r="A2665" s="402">
        <v>98616</v>
      </c>
      <c r="B2665" s="402" t="s">
        <v>14554</v>
      </c>
      <c r="C2665" s="402" t="s">
        <v>74</v>
      </c>
      <c r="D2665" s="403">
        <v>125.25</v>
      </c>
    </row>
    <row r="2666" spans="1:4" ht="13.8">
      <c r="A2666" s="402">
        <v>98617</v>
      </c>
      <c r="B2666" s="402" t="s">
        <v>14555</v>
      </c>
      <c r="C2666" s="402" t="s">
        <v>74</v>
      </c>
      <c r="D2666" s="403">
        <v>116.31</v>
      </c>
    </row>
    <row r="2667" spans="1:4" ht="13.8">
      <c r="A2667" s="402">
        <v>98618</v>
      </c>
      <c r="B2667" s="402" t="s">
        <v>14556</v>
      </c>
      <c r="C2667" s="402" t="s">
        <v>74</v>
      </c>
      <c r="D2667" s="403">
        <v>159.4</v>
      </c>
    </row>
    <row r="2668" spans="1:4" ht="13.8">
      <c r="A2668" s="402">
        <v>98619</v>
      </c>
      <c r="B2668" s="402" t="s">
        <v>14557</v>
      </c>
      <c r="C2668" s="402" t="s">
        <v>74</v>
      </c>
      <c r="D2668" s="403">
        <v>145.85</v>
      </c>
    </row>
    <row r="2669" spans="1:4" ht="13.8">
      <c r="A2669" s="402">
        <v>98620</v>
      </c>
      <c r="B2669" s="402" t="s">
        <v>14558</v>
      </c>
      <c r="C2669" s="402" t="s">
        <v>74</v>
      </c>
      <c r="D2669" s="403">
        <v>139.01</v>
      </c>
    </row>
    <row r="2670" spans="1:4" ht="13.8">
      <c r="A2670" s="402">
        <v>98621</v>
      </c>
      <c r="B2670" s="402" t="s">
        <v>14559</v>
      </c>
      <c r="C2670" s="402" t="s">
        <v>74</v>
      </c>
      <c r="D2670" s="403">
        <v>181.65</v>
      </c>
    </row>
    <row r="2671" spans="1:4" ht="13.8">
      <c r="A2671" s="402">
        <v>98622</v>
      </c>
      <c r="B2671" s="402" t="s">
        <v>14560</v>
      </c>
      <c r="C2671" s="402" t="s">
        <v>74</v>
      </c>
      <c r="D2671" s="403">
        <v>170.75</v>
      </c>
    </row>
    <row r="2672" spans="1:4" ht="13.8">
      <c r="A2672" s="402">
        <v>98623</v>
      </c>
      <c r="B2672" s="402" t="s">
        <v>14561</v>
      </c>
      <c r="C2672" s="402" t="s">
        <v>74</v>
      </c>
      <c r="D2672" s="403">
        <v>165.2</v>
      </c>
    </row>
    <row r="2673" spans="1:4" ht="13.8">
      <c r="A2673" s="402">
        <v>98624</v>
      </c>
      <c r="B2673" s="402" t="s">
        <v>14562</v>
      </c>
      <c r="C2673" s="402" t="s">
        <v>74</v>
      </c>
      <c r="D2673" s="403">
        <v>205.8</v>
      </c>
    </row>
    <row r="2674" spans="1:4" ht="13.8">
      <c r="A2674" s="402">
        <v>98625</v>
      </c>
      <c r="B2674" s="402" t="s">
        <v>14563</v>
      </c>
      <c r="C2674" s="402" t="s">
        <v>74</v>
      </c>
      <c r="D2674" s="403">
        <v>196.59</v>
      </c>
    </row>
    <row r="2675" spans="1:4" ht="13.8">
      <c r="A2675" s="402">
        <v>98626</v>
      </c>
      <c r="B2675" s="402" t="s">
        <v>14564</v>
      </c>
      <c r="C2675" s="402" t="s">
        <v>74</v>
      </c>
      <c r="D2675" s="403">
        <v>191.81</v>
      </c>
    </row>
    <row r="2676" spans="1:4" ht="13.8">
      <c r="A2676" s="402">
        <v>98655</v>
      </c>
      <c r="B2676" s="402" t="s">
        <v>14565</v>
      </c>
      <c r="C2676" s="402" t="s">
        <v>53</v>
      </c>
      <c r="D2676" s="403">
        <v>664.94</v>
      </c>
    </row>
    <row r="2677" spans="1:4" ht="13.8">
      <c r="A2677" s="402">
        <v>98656</v>
      </c>
      <c r="B2677" s="402" t="s">
        <v>14566</v>
      </c>
      <c r="C2677" s="402" t="s">
        <v>53</v>
      </c>
      <c r="D2677" s="403">
        <v>675.89</v>
      </c>
    </row>
    <row r="2678" spans="1:4" ht="13.8">
      <c r="A2678" s="402">
        <v>98657</v>
      </c>
      <c r="B2678" s="402" t="s">
        <v>14567</v>
      </c>
      <c r="C2678" s="402" t="s">
        <v>53</v>
      </c>
      <c r="D2678" s="403">
        <v>686.83</v>
      </c>
    </row>
    <row r="2679" spans="1:4" ht="13.8">
      <c r="A2679" s="402">
        <v>98658</v>
      </c>
      <c r="B2679" s="402" t="s">
        <v>14568</v>
      </c>
      <c r="C2679" s="402" t="s">
        <v>53</v>
      </c>
      <c r="D2679" s="403">
        <v>697.76</v>
      </c>
    </row>
    <row r="2680" spans="1:4" ht="13.8">
      <c r="A2680" s="402">
        <v>98659</v>
      </c>
      <c r="B2680" s="402" t="s">
        <v>14569</v>
      </c>
      <c r="C2680" s="402" t="s">
        <v>53</v>
      </c>
      <c r="D2680" s="403">
        <v>719.64</v>
      </c>
    </row>
    <row r="2681" spans="1:4" ht="13.8">
      <c r="A2681" s="402">
        <v>98746</v>
      </c>
      <c r="B2681" s="402" t="s">
        <v>14570</v>
      </c>
      <c r="C2681" s="402" t="s">
        <v>53</v>
      </c>
      <c r="D2681" s="403">
        <v>82.33</v>
      </c>
    </row>
    <row r="2682" spans="1:4" ht="13.8">
      <c r="A2682" s="402">
        <v>98749</v>
      </c>
      <c r="B2682" s="402" t="s">
        <v>14571</v>
      </c>
      <c r="C2682" s="402" t="s">
        <v>53</v>
      </c>
      <c r="D2682" s="403">
        <v>101.7</v>
      </c>
    </row>
    <row r="2683" spans="1:4" ht="13.8">
      <c r="A2683" s="402">
        <v>98750</v>
      </c>
      <c r="B2683" s="402" t="s">
        <v>14572</v>
      </c>
      <c r="C2683" s="402" t="s">
        <v>53</v>
      </c>
      <c r="D2683" s="403">
        <v>125.45</v>
      </c>
    </row>
    <row r="2684" spans="1:4" ht="13.8">
      <c r="A2684" s="402">
        <v>98751</v>
      </c>
      <c r="B2684" s="402" t="s">
        <v>14573</v>
      </c>
      <c r="C2684" s="402" t="s">
        <v>53</v>
      </c>
      <c r="D2684" s="403">
        <v>187.59</v>
      </c>
    </row>
    <row r="2685" spans="1:4" ht="13.8">
      <c r="A2685" s="402">
        <v>98752</v>
      </c>
      <c r="B2685" s="402" t="s">
        <v>14574</v>
      </c>
      <c r="C2685" s="402" t="s">
        <v>53</v>
      </c>
      <c r="D2685" s="403">
        <v>262.88</v>
      </c>
    </row>
    <row r="2686" spans="1:4" ht="13.8">
      <c r="A2686" s="402">
        <v>98753</v>
      </c>
      <c r="B2686" s="402" t="s">
        <v>14575</v>
      </c>
      <c r="C2686" s="402" t="s">
        <v>53</v>
      </c>
      <c r="D2686" s="403">
        <v>356.86</v>
      </c>
    </row>
    <row r="2687" spans="1:4" ht="13.8">
      <c r="A2687" s="402">
        <v>100763</v>
      </c>
      <c r="B2687" s="402" t="s">
        <v>14576</v>
      </c>
      <c r="C2687" s="402" t="s">
        <v>126</v>
      </c>
      <c r="D2687" s="403">
        <v>14.83</v>
      </c>
    </row>
    <row r="2688" spans="1:4" ht="13.8">
      <c r="A2688" s="402">
        <v>100764</v>
      </c>
      <c r="B2688" s="402" t="s">
        <v>14577</v>
      </c>
      <c r="C2688" s="402" t="s">
        <v>126</v>
      </c>
      <c r="D2688" s="403">
        <v>14.65</v>
      </c>
    </row>
    <row r="2689" spans="1:4" ht="13.8">
      <c r="A2689" s="402">
        <v>100765</v>
      </c>
      <c r="B2689" s="402" t="s">
        <v>14578</v>
      </c>
      <c r="C2689" s="402" t="s">
        <v>126</v>
      </c>
      <c r="D2689" s="403">
        <v>12.92</v>
      </c>
    </row>
    <row r="2690" spans="1:4" ht="13.8">
      <c r="A2690" s="402">
        <v>100766</v>
      </c>
      <c r="B2690" s="402" t="s">
        <v>14579</v>
      </c>
      <c r="C2690" s="402" t="s">
        <v>126</v>
      </c>
      <c r="D2690" s="403">
        <v>13.18</v>
      </c>
    </row>
    <row r="2691" spans="1:4" ht="13.8">
      <c r="A2691" s="402">
        <v>100767</v>
      </c>
      <c r="B2691" s="402" t="s">
        <v>14580</v>
      </c>
      <c r="C2691" s="402" t="s">
        <v>126</v>
      </c>
      <c r="D2691" s="403">
        <v>15.41</v>
      </c>
    </row>
    <row r="2692" spans="1:4" ht="13.8">
      <c r="A2692" s="402">
        <v>100768</v>
      </c>
      <c r="B2692" s="402" t="s">
        <v>14581</v>
      </c>
      <c r="C2692" s="402" t="s">
        <v>126</v>
      </c>
      <c r="D2692" s="403">
        <v>14.75</v>
      </c>
    </row>
    <row r="2693" spans="1:4" ht="13.8">
      <c r="A2693" s="402">
        <v>100769</v>
      </c>
      <c r="B2693" s="402" t="s">
        <v>14582</v>
      </c>
      <c r="C2693" s="402" t="s">
        <v>126</v>
      </c>
      <c r="D2693" s="403">
        <v>21.45</v>
      </c>
    </row>
    <row r="2694" spans="1:4" ht="13.8">
      <c r="A2694" s="402">
        <v>100770</v>
      </c>
      <c r="B2694" s="402" t="s">
        <v>14583</v>
      </c>
      <c r="C2694" s="402" t="s">
        <v>126</v>
      </c>
      <c r="D2694" s="403">
        <v>20.51</v>
      </c>
    </row>
    <row r="2695" spans="1:4" ht="13.8">
      <c r="A2695" s="402">
        <v>100771</v>
      </c>
      <c r="B2695" s="402" t="s">
        <v>14584</v>
      </c>
      <c r="C2695" s="402" t="s">
        <v>126</v>
      </c>
      <c r="D2695" s="403">
        <v>15.75</v>
      </c>
    </row>
    <row r="2696" spans="1:4" ht="13.8">
      <c r="A2696" s="402">
        <v>100772</v>
      </c>
      <c r="B2696" s="402" t="s">
        <v>14585</v>
      </c>
      <c r="C2696" s="402" t="s">
        <v>126</v>
      </c>
      <c r="D2696" s="403">
        <v>14.9</v>
      </c>
    </row>
    <row r="2697" spans="1:4" ht="13.8">
      <c r="A2697" s="402">
        <v>100773</v>
      </c>
      <c r="B2697" s="402" t="s">
        <v>14586</v>
      </c>
      <c r="C2697" s="402" t="s">
        <v>126</v>
      </c>
      <c r="D2697" s="403">
        <v>18.72</v>
      </c>
    </row>
    <row r="2698" spans="1:4" ht="13.8">
      <c r="A2698" s="402">
        <v>100774</v>
      </c>
      <c r="B2698" s="402" t="s">
        <v>14587</v>
      </c>
      <c r="C2698" s="402" t="s">
        <v>126</v>
      </c>
      <c r="D2698" s="403">
        <v>10.68</v>
      </c>
    </row>
    <row r="2699" spans="1:4" ht="13.8">
      <c r="A2699" s="402">
        <v>100775</v>
      </c>
      <c r="B2699" s="402" t="s">
        <v>14588</v>
      </c>
      <c r="C2699" s="402" t="s">
        <v>126</v>
      </c>
      <c r="D2699" s="403">
        <v>12.79</v>
      </c>
    </row>
    <row r="2700" spans="1:4" ht="13.8">
      <c r="A2700" s="402">
        <v>100776</v>
      </c>
      <c r="B2700" s="402" t="s">
        <v>14589</v>
      </c>
      <c r="C2700" s="402" t="s">
        <v>126</v>
      </c>
      <c r="D2700" s="403">
        <v>18.899999999999999</v>
      </c>
    </row>
    <row r="2701" spans="1:4" ht="13.8">
      <c r="A2701" s="402">
        <v>100777</v>
      </c>
      <c r="B2701" s="402" t="s">
        <v>14590</v>
      </c>
      <c r="C2701" s="402" t="s">
        <v>126</v>
      </c>
      <c r="D2701" s="403">
        <v>13.13</v>
      </c>
    </row>
    <row r="2702" spans="1:4" ht="13.8">
      <c r="A2702" s="402">
        <v>100778</v>
      </c>
      <c r="B2702" s="402" t="s">
        <v>14591</v>
      </c>
      <c r="C2702" s="402" t="s">
        <v>126</v>
      </c>
      <c r="D2702" s="403">
        <v>9.31</v>
      </c>
    </row>
    <row r="2703" spans="1:4" ht="13.8">
      <c r="A2703" s="402">
        <v>103795</v>
      </c>
      <c r="B2703" s="402" t="s">
        <v>14592</v>
      </c>
      <c r="C2703" s="402" t="s">
        <v>74</v>
      </c>
      <c r="D2703" s="403">
        <v>81.3</v>
      </c>
    </row>
    <row r="2704" spans="1:4" ht="13.8">
      <c r="A2704" s="402">
        <v>103796</v>
      </c>
      <c r="B2704" s="402" t="s">
        <v>14593</v>
      </c>
      <c r="C2704" s="402" t="s">
        <v>74</v>
      </c>
      <c r="D2704" s="403">
        <v>57.75</v>
      </c>
    </row>
    <row r="2705" spans="1:4" ht="13.8">
      <c r="A2705" s="402">
        <v>103797</v>
      </c>
      <c r="B2705" s="402" t="s">
        <v>14594</v>
      </c>
      <c r="C2705" s="402" t="s">
        <v>126</v>
      </c>
      <c r="D2705" s="403">
        <v>15.43</v>
      </c>
    </row>
    <row r="2706" spans="1:4" ht="13.8">
      <c r="A2706" s="402">
        <v>103798</v>
      </c>
      <c r="B2706" s="402" t="s">
        <v>14595</v>
      </c>
      <c r="C2706" s="402" t="s">
        <v>71</v>
      </c>
      <c r="D2706" s="403">
        <v>716.7</v>
      </c>
    </row>
    <row r="2707" spans="1:4" ht="13.8">
      <c r="A2707" s="402">
        <v>103799</v>
      </c>
      <c r="B2707" s="402" t="s">
        <v>14596</v>
      </c>
      <c r="C2707" s="402" t="s">
        <v>71</v>
      </c>
      <c r="D2707" s="403">
        <v>450.42</v>
      </c>
    </row>
    <row r="2708" spans="1:4" ht="13.8">
      <c r="A2708" s="402">
        <v>103800</v>
      </c>
      <c r="B2708" s="402" t="s">
        <v>14597</v>
      </c>
      <c r="C2708" s="402" t="s">
        <v>71</v>
      </c>
      <c r="D2708" s="403">
        <v>528.45000000000005</v>
      </c>
    </row>
    <row r="2709" spans="1:4" ht="13.8">
      <c r="A2709" s="402">
        <v>103801</v>
      </c>
      <c r="B2709" s="402" t="s">
        <v>14598</v>
      </c>
      <c r="C2709" s="402" t="s">
        <v>71</v>
      </c>
      <c r="D2709" s="403">
        <v>667.22</v>
      </c>
    </row>
    <row r="2710" spans="1:4" ht="13.8">
      <c r="A2710" s="402">
        <v>103925</v>
      </c>
      <c r="B2710" s="402" t="s">
        <v>14599</v>
      </c>
      <c r="C2710" s="402" t="s">
        <v>71</v>
      </c>
      <c r="D2710" s="403">
        <v>1710.54</v>
      </c>
    </row>
    <row r="2711" spans="1:4" ht="13.8">
      <c r="A2711" s="402">
        <v>103926</v>
      </c>
      <c r="B2711" s="402" t="s">
        <v>14600</v>
      </c>
      <c r="C2711" s="402" t="s">
        <v>71</v>
      </c>
      <c r="D2711" s="403">
        <v>1401.42</v>
      </c>
    </row>
    <row r="2712" spans="1:4" ht="13.8">
      <c r="A2712" s="402">
        <v>103928</v>
      </c>
      <c r="B2712" s="402" t="s">
        <v>14601</v>
      </c>
      <c r="C2712" s="402" t="s">
        <v>71</v>
      </c>
      <c r="D2712" s="403">
        <v>528.45000000000005</v>
      </c>
    </row>
    <row r="2713" spans="1:4" ht="13.8">
      <c r="A2713" s="402">
        <v>103929</v>
      </c>
      <c r="B2713" s="402" t="s">
        <v>14602</v>
      </c>
      <c r="C2713" s="402" t="s">
        <v>71</v>
      </c>
      <c r="D2713" s="403">
        <v>1244.78</v>
      </c>
    </row>
    <row r="2714" spans="1:4" ht="13.8">
      <c r="A2714" s="402">
        <v>103930</v>
      </c>
      <c r="B2714" s="402" t="s">
        <v>14603</v>
      </c>
      <c r="C2714" s="402" t="s">
        <v>71</v>
      </c>
      <c r="D2714" s="403">
        <v>788.55</v>
      </c>
    </row>
    <row r="2715" spans="1:4" ht="13.8">
      <c r="A2715" s="402">
        <v>103931</v>
      </c>
      <c r="B2715" s="402" t="s">
        <v>14604</v>
      </c>
      <c r="C2715" s="402" t="s">
        <v>71</v>
      </c>
      <c r="D2715" s="403">
        <v>592.15</v>
      </c>
    </row>
    <row r="2716" spans="1:4" ht="13.8">
      <c r="A2716" s="402">
        <v>103932</v>
      </c>
      <c r="B2716" s="402" t="s">
        <v>14605</v>
      </c>
      <c r="C2716" s="402" t="s">
        <v>71</v>
      </c>
      <c r="D2716" s="403">
        <v>563.37</v>
      </c>
    </row>
    <row r="2717" spans="1:4" ht="13.8">
      <c r="A2717" s="402">
        <v>103933</v>
      </c>
      <c r="B2717" s="402" t="s">
        <v>14606</v>
      </c>
      <c r="C2717" s="402" t="s">
        <v>71</v>
      </c>
      <c r="D2717" s="403">
        <v>1568.17</v>
      </c>
    </row>
    <row r="2718" spans="1:4" ht="13.8">
      <c r="A2718" s="402">
        <v>105041</v>
      </c>
      <c r="B2718" s="402" t="s">
        <v>14607</v>
      </c>
      <c r="C2718" s="402" t="s">
        <v>53</v>
      </c>
      <c r="D2718" s="403">
        <v>56.4</v>
      </c>
    </row>
    <row r="2719" spans="1:4" ht="13.8">
      <c r="A2719" s="402">
        <v>105042</v>
      </c>
      <c r="B2719" s="402" t="s">
        <v>14608</v>
      </c>
      <c r="C2719" s="402" t="s">
        <v>53</v>
      </c>
      <c r="D2719" s="403">
        <v>55.19</v>
      </c>
    </row>
    <row r="2720" spans="1:4" ht="13.8">
      <c r="A2720" s="402">
        <v>105045</v>
      </c>
      <c r="B2720" s="402" t="s">
        <v>14609</v>
      </c>
      <c r="C2720" s="402" t="s">
        <v>53</v>
      </c>
      <c r="D2720" s="403">
        <v>63.89</v>
      </c>
    </row>
    <row r="2721" spans="1:4" ht="13.8">
      <c r="A2721" s="402">
        <v>105046</v>
      </c>
      <c r="B2721" s="402" t="s">
        <v>14610</v>
      </c>
      <c r="C2721" s="402" t="s">
        <v>53</v>
      </c>
      <c r="D2721" s="403">
        <v>45.14</v>
      </c>
    </row>
    <row r="2722" spans="1:4" ht="13.8">
      <c r="A2722" s="402">
        <v>105050</v>
      </c>
      <c r="B2722" s="402" t="s">
        <v>14611</v>
      </c>
      <c r="C2722" s="402" t="s">
        <v>53</v>
      </c>
      <c r="D2722" s="403">
        <v>160.51</v>
      </c>
    </row>
    <row r="2723" spans="1:4" ht="13.8">
      <c r="A2723" s="402">
        <v>105053</v>
      </c>
      <c r="B2723" s="402" t="s">
        <v>14612</v>
      </c>
      <c r="C2723" s="402" t="s">
        <v>53</v>
      </c>
      <c r="D2723" s="403">
        <v>150.61000000000001</v>
      </c>
    </row>
    <row r="2724" spans="1:4" ht="13.8">
      <c r="A2724" s="402">
        <v>105056</v>
      </c>
      <c r="B2724" s="402" t="s">
        <v>14613</v>
      </c>
      <c r="C2724" s="402" t="s">
        <v>53</v>
      </c>
      <c r="D2724" s="403">
        <v>219.9</v>
      </c>
    </row>
    <row r="2725" spans="1:4" ht="13.8">
      <c r="A2725" s="402">
        <v>105058</v>
      </c>
      <c r="B2725" s="402" t="s">
        <v>14614</v>
      </c>
      <c r="C2725" s="402" t="s">
        <v>53</v>
      </c>
      <c r="D2725" s="403">
        <v>210.68</v>
      </c>
    </row>
    <row r="2726" spans="1:4" ht="13.8">
      <c r="A2726" s="402">
        <v>105061</v>
      </c>
      <c r="B2726" s="402" t="s">
        <v>14615</v>
      </c>
      <c r="C2726" s="402" t="s">
        <v>53</v>
      </c>
      <c r="D2726" s="403">
        <v>116.84</v>
      </c>
    </row>
    <row r="2727" spans="1:4" ht="13.8">
      <c r="A2727" s="402">
        <v>105064</v>
      </c>
      <c r="B2727" s="402" t="s">
        <v>14616</v>
      </c>
      <c r="C2727" s="402" t="s">
        <v>53</v>
      </c>
      <c r="D2727" s="403">
        <v>103.99</v>
      </c>
    </row>
    <row r="2728" spans="1:4" ht="13.8">
      <c r="A2728" s="402">
        <v>105068</v>
      </c>
      <c r="B2728" s="402" t="s">
        <v>14617</v>
      </c>
      <c r="C2728" s="402" t="s">
        <v>53</v>
      </c>
      <c r="D2728" s="403">
        <v>206.94</v>
      </c>
    </row>
    <row r="2729" spans="1:4" ht="13.8">
      <c r="A2729" s="402">
        <v>105071</v>
      </c>
      <c r="B2729" s="402" t="s">
        <v>14618</v>
      </c>
      <c r="C2729" s="402" t="s">
        <v>53</v>
      </c>
      <c r="D2729" s="403">
        <v>194.11</v>
      </c>
    </row>
    <row r="2730" spans="1:4" ht="13.8">
      <c r="A2730" s="402">
        <v>105074</v>
      </c>
      <c r="B2730" s="402" t="s">
        <v>14619</v>
      </c>
      <c r="C2730" s="402" t="s">
        <v>53</v>
      </c>
      <c r="D2730" s="403">
        <v>333.06</v>
      </c>
    </row>
    <row r="2731" spans="1:4" ht="13.8">
      <c r="A2731" s="402">
        <v>105077</v>
      </c>
      <c r="B2731" s="402" t="s">
        <v>14620</v>
      </c>
      <c r="C2731" s="402" t="s">
        <v>53</v>
      </c>
      <c r="D2731" s="403">
        <v>320.29000000000002</v>
      </c>
    </row>
    <row r="2732" spans="1:4" ht="13.8">
      <c r="A2732" s="402">
        <v>105080</v>
      </c>
      <c r="B2732" s="402" t="s">
        <v>14621</v>
      </c>
      <c r="C2732" s="402" t="s">
        <v>53</v>
      </c>
      <c r="D2732" s="403">
        <v>79.989999999999995</v>
      </c>
    </row>
    <row r="2733" spans="1:4" ht="13.8">
      <c r="A2733" s="402">
        <v>105081</v>
      </c>
      <c r="B2733" s="402" t="s">
        <v>14622</v>
      </c>
      <c r="C2733" s="402" t="s">
        <v>53</v>
      </c>
      <c r="D2733" s="403">
        <v>93.92</v>
      </c>
    </row>
    <row r="2734" spans="1:4" ht="13.8">
      <c r="A2734" s="402">
        <v>105082</v>
      </c>
      <c r="B2734" s="402" t="s">
        <v>14623</v>
      </c>
      <c r="C2734" s="402" t="s">
        <v>53</v>
      </c>
      <c r="D2734" s="403">
        <v>83.83</v>
      </c>
    </row>
    <row r="2735" spans="1:4" ht="13.8">
      <c r="A2735" s="402">
        <v>105083</v>
      </c>
      <c r="B2735" s="402" t="s">
        <v>14624</v>
      </c>
      <c r="C2735" s="402" t="s">
        <v>53</v>
      </c>
      <c r="D2735" s="403">
        <v>95.67</v>
      </c>
    </row>
    <row r="2736" spans="1:4" ht="13.8">
      <c r="A2736" s="402">
        <v>105084</v>
      </c>
      <c r="B2736" s="402" t="s">
        <v>14625</v>
      </c>
      <c r="C2736" s="402" t="s">
        <v>53</v>
      </c>
      <c r="D2736" s="403">
        <v>121.19</v>
      </c>
    </row>
    <row r="2737" spans="1:4" ht="13.8">
      <c r="A2737" s="402">
        <v>105085</v>
      </c>
      <c r="B2737" s="402" t="s">
        <v>14626</v>
      </c>
      <c r="C2737" s="402" t="s">
        <v>53</v>
      </c>
      <c r="D2737" s="403">
        <v>127.09</v>
      </c>
    </row>
    <row r="2738" spans="1:4" ht="13.8">
      <c r="A2738" s="402">
        <v>105086</v>
      </c>
      <c r="B2738" s="402" t="s">
        <v>14627</v>
      </c>
      <c r="C2738" s="402" t="s">
        <v>53</v>
      </c>
      <c r="D2738" s="403">
        <v>111.38</v>
      </c>
    </row>
    <row r="2739" spans="1:4" ht="13.8">
      <c r="A2739" s="402">
        <v>105087</v>
      </c>
      <c r="B2739" s="402" t="s">
        <v>14628</v>
      </c>
      <c r="C2739" s="402" t="s">
        <v>53</v>
      </c>
      <c r="D2739" s="403">
        <v>126.16</v>
      </c>
    </row>
    <row r="2740" spans="1:4" ht="13.8">
      <c r="A2740" s="402">
        <v>105088</v>
      </c>
      <c r="B2740" s="402" t="s">
        <v>14629</v>
      </c>
      <c r="C2740" s="402" t="s">
        <v>53</v>
      </c>
      <c r="D2740" s="403">
        <v>237.35</v>
      </c>
    </row>
    <row r="2741" spans="1:4" ht="13.8">
      <c r="A2741" s="402">
        <v>105089</v>
      </c>
      <c r="B2741" s="402" t="s">
        <v>14630</v>
      </c>
      <c r="C2741" s="402" t="s">
        <v>53</v>
      </c>
      <c r="D2741" s="403">
        <v>218.04</v>
      </c>
    </row>
    <row r="2742" spans="1:4" ht="13.8">
      <c r="A2742" s="402">
        <v>105090</v>
      </c>
      <c r="B2742" s="402" t="s">
        <v>14631</v>
      </c>
      <c r="C2742" s="402" t="s">
        <v>74</v>
      </c>
      <c r="D2742" s="403">
        <v>406.34</v>
      </c>
    </row>
    <row r="2743" spans="1:4" ht="13.8">
      <c r="A2743" s="402">
        <v>105091</v>
      </c>
      <c r="B2743" s="402" t="s">
        <v>14632</v>
      </c>
      <c r="C2743" s="402" t="s">
        <v>53</v>
      </c>
      <c r="D2743" s="403">
        <v>171.01</v>
      </c>
    </row>
    <row r="2744" spans="1:4" ht="13.8">
      <c r="A2744" s="402">
        <v>105092</v>
      </c>
      <c r="B2744" s="402" t="s">
        <v>14633</v>
      </c>
      <c r="C2744" s="402" t="s">
        <v>53</v>
      </c>
      <c r="D2744" s="403">
        <v>187.1</v>
      </c>
    </row>
    <row r="2745" spans="1:4" ht="13.8">
      <c r="A2745" s="402">
        <v>105093</v>
      </c>
      <c r="B2745" s="402" t="s">
        <v>14634</v>
      </c>
      <c r="C2745" s="402" t="s">
        <v>53</v>
      </c>
      <c r="D2745" s="403">
        <v>189.07</v>
      </c>
    </row>
    <row r="2746" spans="1:4" ht="13.8">
      <c r="A2746" s="402">
        <v>105095</v>
      </c>
      <c r="B2746" s="402" t="s">
        <v>14635</v>
      </c>
      <c r="C2746" s="402" t="s">
        <v>53</v>
      </c>
      <c r="D2746" s="403">
        <v>79.84</v>
      </c>
    </row>
    <row r="2747" spans="1:4" ht="13.8">
      <c r="A2747" s="402">
        <v>105098</v>
      </c>
      <c r="B2747" s="402" t="s">
        <v>14636</v>
      </c>
      <c r="C2747" s="402" t="s">
        <v>53</v>
      </c>
      <c r="D2747" s="403">
        <v>69.819999999999993</v>
      </c>
    </row>
    <row r="2748" spans="1:4" ht="13.8">
      <c r="A2748" s="402">
        <v>105099</v>
      </c>
      <c r="B2748" s="402" t="s">
        <v>14637</v>
      </c>
      <c r="C2748" s="402" t="s">
        <v>53</v>
      </c>
      <c r="D2748" s="403">
        <v>76.41</v>
      </c>
    </row>
    <row r="2749" spans="1:4" ht="13.8">
      <c r="A2749" s="402">
        <v>105100</v>
      </c>
      <c r="B2749" s="402" t="s">
        <v>14638</v>
      </c>
      <c r="C2749" s="402" t="s">
        <v>53</v>
      </c>
      <c r="D2749" s="403">
        <v>103.78</v>
      </c>
    </row>
    <row r="2750" spans="1:4" ht="13.8">
      <c r="A2750" s="402">
        <v>105101</v>
      </c>
      <c r="B2750" s="402" t="s">
        <v>14639</v>
      </c>
      <c r="C2750" s="402" t="s">
        <v>53</v>
      </c>
      <c r="D2750" s="403">
        <v>190.11</v>
      </c>
    </row>
    <row r="2751" spans="1:4" ht="13.8">
      <c r="A2751" s="402">
        <v>105102</v>
      </c>
      <c r="B2751" s="402" t="s">
        <v>14640</v>
      </c>
      <c r="C2751" s="402" t="s">
        <v>53</v>
      </c>
      <c r="D2751" s="403">
        <v>256.83999999999997</v>
      </c>
    </row>
    <row r="2752" spans="1:4" ht="13.8">
      <c r="A2752" s="402">
        <v>98562</v>
      </c>
      <c r="B2752" s="402" t="s">
        <v>14641</v>
      </c>
      <c r="C2752" s="402" t="s">
        <v>74</v>
      </c>
      <c r="D2752" s="403">
        <v>49.18</v>
      </c>
    </row>
    <row r="2753" spans="1:4" ht="13.8">
      <c r="A2753" s="402">
        <v>98555</v>
      </c>
      <c r="B2753" s="402" t="s">
        <v>14642</v>
      </c>
      <c r="C2753" s="402" t="s">
        <v>74</v>
      </c>
      <c r="D2753" s="403">
        <v>30.37</v>
      </c>
    </row>
    <row r="2754" spans="1:4" ht="13.8">
      <c r="A2754" s="402">
        <v>98556</v>
      </c>
      <c r="B2754" s="402" t="s">
        <v>14643</v>
      </c>
      <c r="C2754" s="402" t="s">
        <v>74</v>
      </c>
      <c r="D2754" s="403">
        <v>55.26</v>
      </c>
    </row>
    <row r="2755" spans="1:4" ht="13.8">
      <c r="A2755" s="402">
        <v>98558</v>
      </c>
      <c r="B2755" s="402" t="s">
        <v>14644</v>
      </c>
      <c r="C2755" s="402" t="s">
        <v>100</v>
      </c>
      <c r="D2755" s="403">
        <v>9</v>
      </c>
    </row>
    <row r="2756" spans="1:4" ht="13.8">
      <c r="A2756" s="402">
        <v>98559</v>
      </c>
      <c r="B2756" s="402" t="s">
        <v>14645</v>
      </c>
      <c r="C2756" s="402" t="s">
        <v>53</v>
      </c>
      <c r="D2756" s="403">
        <v>4.6100000000000003</v>
      </c>
    </row>
    <row r="2757" spans="1:4" ht="13.8">
      <c r="A2757" s="402">
        <v>98546</v>
      </c>
      <c r="B2757" s="402" t="s">
        <v>14646</v>
      </c>
      <c r="C2757" s="402" t="s">
        <v>74</v>
      </c>
      <c r="D2757" s="403">
        <v>111.97</v>
      </c>
    </row>
    <row r="2758" spans="1:4" ht="13.8">
      <c r="A2758" s="402">
        <v>98547</v>
      </c>
      <c r="B2758" s="402" t="s">
        <v>14647</v>
      </c>
      <c r="C2758" s="402" t="s">
        <v>74</v>
      </c>
      <c r="D2758" s="403">
        <v>187.68</v>
      </c>
    </row>
    <row r="2759" spans="1:4" ht="13.8">
      <c r="A2759" s="402">
        <v>98553</v>
      </c>
      <c r="B2759" s="402" t="s">
        <v>14648</v>
      </c>
      <c r="C2759" s="402" t="s">
        <v>74</v>
      </c>
      <c r="D2759" s="403">
        <v>164.54</v>
      </c>
    </row>
    <row r="2760" spans="1:4" ht="13.8">
      <c r="A2760" s="402">
        <v>98554</v>
      </c>
      <c r="B2760" s="402" t="s">
        <v>14649</v>
      </c>
      <c r="C2760" s="402" t="s">
        <v>74</v>
      </c>
      <c r="D2760" s="403">
        <v>43.85</v>
      </c>
    </row>
    <row r="2761" spans="1:4" ht="13.8">
      <c r="A2761" s="402">
        <v>98557</v>
      </c>
      <c r="B2761" s="402" t="s">
        <v>14650</v>
      </c>
      <c r="C2761" s="402" t="s">
        <v>74</v>
      </c>
      <c r="D2761" s="403">
        <v>43.74</v>
      </c>
    </row>
    <row r="2762" spans="1:4" ht="13.8">
      <c r="A2762" s="402">
        <v>98563</v>
      </c>
      <c r="B2762" s="402" t="s">
        <v>14651</v>
      </c>
      <c r="C2762" s="402" t="s">
        <v>74</v>
      </c>
      <c r="D2762" s="403">
        <v>37.08</v>
      </c>
    </row>
    <row r="2763" spans="1:4" ht="13.8">
      <c r="A2763" s="402">
        <v>98564</v>
      </c>
      <c r="B2763" s="402" t="s">
        <v>14652</v>
      </c>
      <c r="C2763" s="402" t="s">
        <v>74</v>
      </c>
      <c r="D2763" s="403">
        <v>48.95</v>
      </c>
    </row>
    <row r="2764" spans="1:4" ht="13.8">
      <c r="A2764" s="402">
        <v>98565</v>
      </c>
      <c r="B2764" s="402" t="s">
        <v>14653</v>
      </c>
      <c r="C2764" s="402" t="s">
        <v>74</v>
      </c>
      <c r="D2764" s="403">
        <v>52.95</v>
      </c>
    </row>
    <row r="2765" spans="1:4" ht="13.8">
      <c r="A2765" s="402">
        <v>98566</v>
      </c>
      <c r="B2765" s="402" t="s">
        <v>14654</v>
      </c>
      <c r="C2765" s="402" t="s">
        <v>74</v>
      </c>
      <c r="D2765" s="403">
        <v>64.83</v>
      </c>
    </row>
    <row r="2766" spans="1:4" ht="13.8">
      <c r="A2766" s="402">
        <v>98567</v>
      </c>
      <c r="B2766" s="402" t="s">
        <v>14655</v>
      </c>
      <c r="C2766" s="402" t="s">
        <v>74</v>
      </c>
      <c r="D2766" s="403">
        <v>68.02</v>
      </c>
    </row>
    <row r="2767" spans="1:4" ht="13.8">
      <c r="A2767" s="402">
        <v>98568</v>
      </c>
      <c r="B2767" s="402" t="s">
        <v>14656</v>
      </c>
      <c r="C2767" s="402" t="s">
        <v>74</v>
      </c>
      <c r="D2767" s="403">
        <v>79.89</v>
      </c>
    </row>
    <row r="2768" spans="1:4" ht="13.8">
      <c r="A2768" s="402">
        <v>98569</v>
      </c>
      <c r="B2768" s="402" t="s">
        <v>14657</v>
      </c>
      <c r="C2768" s="402" t="s">
        <v>74</v>
      </c>
      <c r="D2768" s="403">
        <v>83.89</v>
      </c>
    </row>
    <row r="2769" spans="1:4" ht="13.8">
      <c r="A2769" s="402">
        <v>98570</v>
      </c>
      <c r="B2769" s="402" t="s">
        <v>14658</v>
      </c>
      <c r="C2769" s="402" t="s">
        <v>74</v>
      </c>
      <c r="D2769" s="403">
        <v>95.76</v>
      </c>
    </row>
    <row r="2770" spans="1:4" ht="13.8">
      <c r="A2770" s="402">
        <v>98571</v>
      </c>
      <c r="B2770" s="402" t="s">
        <v>14659</v>
      </c>
      <c r="C2770" s="402" t="s">
        <v>74</v>
      </c>
      <c r="D2770" s="403">
        <v>46.98</v>
      </c>
    </row>
    <row r="2771" spans="1:4" ht="13.8">
      <c r="A2771" s="402">
        <v>98572</v>
      </c>
      <c r="B2771" s="402" t="s">
        <v>14660</v>
      </c>
      <c r="C2771" s="402" t="s">
        <v>74</v>
      </c>
      <c r="D2771" s="403">
        <v>57.71</v>
      </c>
    </row>
    <row r="2772" spans="1:4" ht="13.8">
      <c r="A2772" s="402">
        <v>98573</v>
      </c>
      <c r="B2772" s="402" t="s">
        <v>14661</v>
      </c>
      <c r="C2772" s="402" t="s">
        <v>74</v>
      </c>
      <c r="D2772" s="403">
        <v>69.010000000000005</v>
      </c>
    </row>
    <row r="2773" spans="1:4" ht="13.8">
      <c r="A2773" s="402">
        <v>91831</v>
      </c>
      <c r="B2773" s="402" t="s">
        <v>14662</v>
      </c>
      <c r="C2773" s="402" t="s">
        <v>53</v>
      </c>
      <c r="D2773" s="403">
        <v>16.55</v>
      </c>
    </row>
    <row r="2774" spans="1:4" ht="13.8">
      <c r="A2774" s="402">
        <v>91833</v>
      </c>
      <c r="B2774" s="402" t="s">
        <v>14663</v>
      </c>
      <c r="C2774" s="402" t="s">
        <v>53</v>
      </c>
      <c r="D2774" s="403">
        <v>17.170000000000002</v>
      </c>
    </row>
    <row r="2775" spans="1:4" ht="13.8">
      <c r="A2775" s="402">
        <v>91834</v>
      </c>
      <c r="B2775" s="402" t="s">
        <v>262</v>
      </c>
      <c r="C2775" s="402" t="s">
        <v>53</v>
      </c>
      <c r="D2775" s="403">
        <v>17.34</v>
      </c>
    </row>
    <row r="2776" spans="1:4" ht="13.8">
      <c r="A2776" s="402">
        <v>91835</v>
      </c>
      <c r="B2776" s="402" t="s">
        <v>14664</v>
      </c>
      <c r="C2776" s="402" t="s">
        <v>53</v>
      </c>
      <c r="D2776" s="403">
        <v>18.940000000000001</v>
      </c>
    </row>
    <row r="2777" spans="1:4" ht="13.8">
      <c r="A2777" s="402">
        <v>91836</v>
      </c>
      <c r="B2777" s="402" t="s">
        <v>232</v>
      </c>
      <c r="C2777" s="402" t="s">
        <v>53</v>
      </c>
      <c r="D2777" s="403">
        <v>20.23</v>
      </c>
    </row>
    <row r="2778" spans="1:4" ht="13.8">
      <c r="A2778" s="402">
        <v>91837</v>
      </c>
      <c r="B2778" s="402" t="s">
        <v>14665</v>
      </c>
      <c r="C2778" s="402" t="s">
        <v>53</v>
      </c>
      <c r="D2778" s="403">
        <v>23.94</v>
      </c>
    </row>
    <row r="2779" spans="1:4" ht="13.8">
      <c r="A2779" s="402">
        <v>91839</v>
      </c>
      <c r="B2779" s="402" t="s">
        <v>14666</v>
      </c>
      <c r="C2779" s="402" t="s">
        <v>53</v>
      </c>
      <c r="D2779" s="403">
        <v>18.190000000000001</v>
      </c>
    </row>
    <row r="2780" spans="1:4" ht="13.8">
      <c r="A2780" s="402">
        <v>91840</v>
      </c>
      <c r="B2780" s="402" t="s">
        <v>14667</v>
      </c>
      <c r="C2780" s="402" t="s">
        <v>53</v>
      </c>
      <c r="D2780" s="403">
        <v>20.76</v>
      </c>
    </row>
    <row r="2781" spans="1:4" ht="13.8">
      <c r="A2781" s="402">
        <v>91841</v>
      </c>
      <c r="B2781" s="402" t="s">
        <v>14668</v>
      </c>
      <c r="C2781" s="402" t="s">
        <v>53</v>
      </c>
      <c r="D2781" s="403">
        <v>20.02</v>
      </c>
    </row>
    <row r="2782" spans="1:4" ht="13.8">
      <c r="A2782" s="402">
        <v>91843</v>
      </c>
      <c r="B2782" s="402" t="s">
        <v>14669</v>
      </c>
      <c r="C2782" s="402" t="s">
        <v>53</v>
      </c>
      <c r="D2782" s="403">
        <v>6.6</v>
      </c>
    </row>
    <row r="2783" spans="1:4" ht="13.8">
      <c r="A2783" s="402">
        <v>91845</v>
      </c>
      <c r="B2783" s="402" t="s">
        <v>14670</v>
      </c>
      <c r="C2783" s="402" t="s">
        <v>53</v>
      </c>
      <c r="D2783" s="403">
        <v>8.32</v>
      </c>
    </row>
    <row r="2784" spans="1:4" ht="13.8">
      <c r="A2784" s="402">
        <v>91847</v>
      </c>
      <c r="B2784" s="402" t="s">
        <v>14671</v>
      </c>
      <c r="C2784" s="402" t="s">
        <v>53</v>
      </c>
      <c r="D2784" s="403">
        <v>13.39</v>
      </c>
    </row>
    <row r="2785" spans="1:4" ht="13.8">
      <c r="A2785" s="402">
        <v>91849</v>
      </c>
      <c r="B2785" s="402" t="s">
        <v>14672</v>
      </c>
      <c r="C2785" s="402" t="s">
        <v>53</v>
      </c>
      <c r="D2785" s="403">
        <v>7.64</v>
      </c>
    </row>
    <row r="2786" spans="1:4" ht="13.8">
      <c r="A2786" s="402">
        <v>91850</v>
      </c>
      <c r="B2786" s="402" t="s">
        <v>14673</v>
      </c>
      <c r="C2786" s="402" t="s">
        <v>53</v>
      </c>
      <c r="D2786" s="403">
        <v>10.14</v>
      </c>
    </row>
    <row r="2787" spans="1:4" ht="13.8">
      <c r="A2787" s="402">
        <v>91851</v>
      </c>
      <c r="B2787" s="402" t="s">
        <v>14674</v>
      </c>
      <c r="C2787" s="402" t="s">
        <v>53</v>
      </c>
      <c r="D2787" s="403">
        <v>9.4</v>
      </c>
    </row>
    <row r="2788" spans="1:4" ht="13.8">
      <c r="A2788" s="402">
        <v>91852</v>
      </c>
      <c r="B2788" s="402" t="s">
        <v>14675</v>
      </c>
      <c r="C2788" s="402" t="s">
        <v>53</v>
      </c>
      <c r="D2788" s="403">
        <v>8.9700000000000006</v>
      </c>
    </row>
    <row r="2789" spans="1:4" ht="13.8">
      <c r="A2789" s="402">
        <v>91853</v>
      </c>
      <c r="B2789" s="402" t="s">
        <v>14676</v>
      </c>
      <c r="C2789" s="402" t="s">
        <v>53</v>
      </c>
      <c r="D2789" s="403">
        <v>9.5399999999999991</v>
      </c>
    </row>
    <row r="2790" spans="1:4" ht="13.8">
      <c r="A2790" s="402">
        <v>91854</v>
      </c>
      <c r="B2790" s="402" t="s">
        <v>14677</v>
      </c>
      <c r="C2790" s="402" t="s">
        <v>53</v>
      </c>
      <c r="D2790" s="403">
        <v>9.6999999999999993</v>
      </c>
    </row>
    <row r="2791" spans="1:4" ht="13.8">
      <c r="A2791" s="402">
        <v>91855</v>
      </c>
      <c r="B2791" s="402" t="s">
        <v>14678</v>
      </c>
      <c r="C2791" s="402" t="s">
        <v>53</v>
      </c>
      <c r="D2791" s="403">
        <v>11.18</v>
      </c>
    </row>
    <row r="2792" spans="1:4" ht="13.8">
      <c r="A2792" s="402">
        <v>91856</v>
      </c>
      <c r="B2792" s="402" t="s">
        <v>14679</v>
      </c>
      <c r="C2792" s="402" t="s">
        <v>53</v>
      </c>
      <c r="D2792" s="403">
        <v>12.49</v>
      </c>
    </row>
    <row r="2793" spans="1:4" ht="13.8">
      <c r="A2793" s="402">
        <v>91857</v>
      </c>
      <c r="B2793" s="402" t="s">
        <v>14680</v>
      </c>
      <c r="C2793" s="402" t="s">
        <v>53</v>
      </c>
      <c r="D2793" s="403">
        <v>15.91</v>
      </c>
    </row>
    <row r="2794" spans="1:4" ht="13.8">
      <c r="A2794" s="402">
        <v>91859</v>
      </c>
      <c r="B2794" s="402" t="s">
        <v>14681</v>
      </c>
      <c r="C2794" s="402" t="s">
        <v>53</v>
      </c>
      <c r="D2794" s="403">
        <v>10.6</v>
      </c>
    </row>
    <row r="2795" spans="1:4" ht="13.8">
      <c r="A2795" s="402">
        <v>91860</v>
      </c>
      <c r="B2795" s="402" t="s">
        <v>292</v>
      </c>
      <c r="C2795" s="402" t="s">
        <v>53</v>
      </c>
      <c r="D2795" s="403">
        <v>12.98</v>
      </c>
    </row>
    <row r="2796" spans="1:4" ht="13.8">
      <c r="A2796" s="402">
        <v>91861</v>
      </c>
      <c r="B2796" s="402" t="s">
        <v>14682</v>
      </c>
      <c r="C2796" s="402" t="s">
        <v>53</v>
      </c>
      <c r="D2796" s="403">
        <v>12.3</v>
      </c>
    </row>
    <row r="2797" spans="1:4" ht="13.8">
      <c r="A2797" s="402">
        <v>91862</v>
      </c>
      <c r="B2797" s="402" t="s">
        <v>14683</v>
      </c>
      <c r="C2797" s="402" t="s">
        <v>53</v>
      </c>
      <c r="D2797" s="403">
        <v>9.69</v>
      </c>
    </row>
    <row r="2798" spans="1:4" ht="13.8">
      <c r="A2798" s="402">
        <v>91863</v>
      </c>
      <c r="B2798" s="402" t="s">
        <v>14684</v>
      </c>
      <c r="C2798" s="402" t="s">
        <v>53</v>
      </c>
      <c r="D2798" s="403">
        <v>11.46</v>
      </c>
    </row>
    <row r="2799" spans="1:4" ht="13.8">
      <c r="A2799" s="402">
        <v>91864</v>
      </c>
      <c r="B2799" s="402" t="s">
        <v>14685</v>
      </c>
      <c r="C2799" s="402" t="s">
        <v>53</v>
      </c>
      <c r="D2799" s="403">
        <v>15.5</v>
      </c>
    </row>
    <row r="2800" spans="1:4" ht="13.8">
      <c r="A2800" s="402">
        <v>91865</v>
      </c>
      <c r="B2800" s="402" t="s">
        <v>14686</v>
      </c>
      <c r="C2800" s="402" t="s">
        <v>53</v>
      </c>
      <c r="D2800" s="403">
        <v>19.46</v>
      </c>
    </row>
    <row r="2801" spans="1:4" ht="13.8">
      <c r="A2801" s="402">
        <v>91866</v>
      </c>
      <c r="B2801" s="402" t="s">
        <v>14687</v>
      </c>
      <c r="C2801" s="402" t="s">
        <v>53</v>
      </c>
      <c r="D2801" s="403">
        <v>8.4499999999999993</v>
      </c>
    </row>
    <row r="2802" spans="1:4" ht="13.8">
      <c r="A2802" s="402">
        <v>91867</v>
      </c>
      <c r="B2802" s="402" t="s">
        <v>14688</v>
      </c>
      <c r="C2802" s="402" t="s">
        <v>53</v>
      </c>
      <c r="D2802" s="403">
        <v>10.210000000000001</v>
      </c>
    </row>
    <row r="2803" spans="1:4" ht="13.8">
      <c r="A2803" s="402">
        <v>91868</v>
      </c>
      <c r="B2803" s="402" t="s">
        <v>14689</v>
      </c>
      <c r="C2803" s="402" t="s">
        <v>53</v>
      </c>
      <c r="D2803" s="403">
        <v>14.26</v>
      </c>
    </row>
    <row r="2804" spans="1:4" ht="13.8">
      <c r="A2804" s="402">
        <v>91869</v>
      </c>
      <c r="B2804" s="402" t="s">
        <v>14690</v>
      </c>
      <c r="C2804" s="402" t="s">
        <v>53</v>
      </c>
      <c r="D2804" s="403">
        <v>18.170000000000002</v>
      </c>
    </row>
    <row r="2805" spans="1:4" ht="13.8">
      <c r="A2805" s="402">
        <v>91870</v>
      </c>
      <c r="B2805" s="402" t="s">
        <v>14691</v>
      </c>
      <c r="C2805" s="402" t="s">
        <v>53</v>
      </c>
      <c r="D2805" s="403">
        <v>12.69</v>
      </c>
    </row>
    <row r="2806" spans="1:4" ht="13.8">
      <c r="A2806" s="402">
        <v>91871</v>
      </c>
      <c r="B2806" s="402" t="s">
        <v>14692</v>
      </c>
      <c r="C2806" s="402" t="s">
        <v>53</v>
      </c>
      <c r="D2806" s="403">
        <v>14.45</v>
      </c>
    </row>
    <row r="2807" spans="1:4" ht="13.8">
      <c r="A2807" s="402">
        <v>91872</v>
      </c>
      <c r="B2807" s="402" t="s">
        <v>466</v>
      </c>
      <c r="C2807" s="402" t="s">
        <v>53</v>
      </c>
      <c r="D2807" s="403">
        <v>18.489999999999998</v>
      </c>
    </row>
    <row r="2808" spans="1:4" ht="13.8">
      <c r="A2808" s="402">
        <v>91873</v>
      </c>
      <c r="B2808" s="402" t="s">
        <v>14693</v>
      </c>
      <c r="C2808" s="402" t="s">
        <v>53</v>
      </c>
      <c r="D2808" s="403">
        <v>22.4</v>
      </c>
    </row>
    <row r="2809" spans="1:4" ht="13.8">
      <c r="A2809" s="402">
        <v>93008</v>
      </c>
      <c r="B2809" s="402" t="s">
        <v>14694</v>
      </c>
      <c r="C2809" s="402" t="s">
        <v>53</v>
      </c>
      <c r="D2809" s="403">
        <v>18.989999999999998</v>
      </c>
    </row>
    <row r="2810" spans="1:4" ht="13.8">
      <c r="A2810" s="402">
        <v>93009</v>
      </c>
      <c r="B2810" s="402" t="s">
        <v>14695</v>
      </c>
      <c r="C2810" s="402" t="s">
        <v>53</v>
      </c>
      <c r="D2810" s="403">
        <v>28.25</v>
      </c>
    </row>
    <row r="2811" spans="1:4" ht="13.8">
      <c r="A2811" s="402">
        <v>93010</v>
      </c>
      <c r="B2811" s="402" t="s">
        <v>14696</v>
      </c>
      <c r="C2811" s="402" t="s">
        <v>53</v>
      </c>
      <c r="D2811" s="403">
        <v>39.46</v>
      </c>
    </row>
    <row r="2812" spans="1:4" ht="13.8">
      <c r="A2812" s="402">
        <v>93011</v>
      </c>
      <c r="B2812" s="402" t="s">
        <v>14697</v>
      </c>
      <c r="C2812" s="402" t="s">
        <v>53</v>
      </c>
      <c r="D2812" s="403">
        <v>48.33</v>
      </c>
    </row>
    <row r="2813" spans="1:4" ht="13.8">
      <c r="A2813" s="402">
        <v>93012</v>
      </c>
      <c r="B2813" s="402" t="s">
        <v>14698</v>
      </c>
      <c r="C2813" s="402" t="s">
        <v>53</v>
      </c>
      <c r="D2813" s="403">
        <v>73.239999999999995</v>
      </c>
    </row>
    <row r="2814" spans="1:4" ht="13.8">
      <c r="A2814" s="402">
        <v>95726</v>
      </c>
      <c r="B2814" s="402" t="s">
        <v>14699</v>
      </c>
      <c r="C2814" s="402" t="s">
        <v>53</v>
      </c>
      <c r="D2814" s="403">
        <v>15.5</v>
      </c>
    </row>
    <row r="2815" spans="1:4" ht="13.8">
      <c r="A2815" s="402">
        <v>95727</v>
      </c>
      <c r="B2815" s="402" t="s">
        <v>14700</v>
      </c>
      <c r="C2815" s="402" t="s">
        <v>53</v>
      </c>
      <c r="D2815" s="403">
        <v>19.14</v>
      </c>
    </row>
    <row r="2816" spans="1:4" ht="13.8">
      <c r="A2816" s="402">
        <v>95728</v>
      </c>
      <c r="B2816" s="402" t="s">
        <v>14701</v>
      </c>
      <c r="C2816" s="402" t="s">
        <v>53</v>
      </c>
      <c r="D2816" s="403">
        <v>25.08</v>
      </c>
    </row>
    <row r="2817" spans="1:4" ht="13.8">
      <c r="A2817" s="402">
        <v>97667</v>
      </c>
      <c r="B2817" s="402" t="s">
        <v>413</v>
      </c>
      <c r="C2817" s="402" t="s">
        <v>53</v>
      </c>
      <c r="D2817" s="403">
        <v>8.9499999999999993</v>
      </c>
    </row>
    <row r="2818" spans="1:4" ht="13.8">
      <c r="A2818" s="402">
        <v>97668</v>
      </c>
      <c r="B2818" s="402" t="s">
        <v>462</v>
      </c>
      <c r="C2818" s="402" t="s">
        <v>53</v>
      </c>
      <c r="D2818" s="403">
        <v>12.75</v>
      </c>
    </row>
    <row r="2819" spans="1:4" ht="13.8">
      <c r="A2819" s="402">
        <v>97669</v>
      </c>
      <c r="B2819" s="402" t="s">
        <v>309</v>
      </c>
      <c r="C2819" s="402" t="s">
        <v>53</v>
      </c>
      <c r="D2819" s="403">
        <v>18.84</v>
      </c>
    </row>
    <row r="2820" spans="1:4" ht="13.8">
      <c r="A2820" s="402">
        <v>97670</v>
      </c>
      <c r="B2820" s="402" t="s">
        <v>14702</v>
      </c>
      <c r="C2820" s="402" t="s">
        <v>53</v>
      </c>
      <c r="D2820" s="403">
        <v>24.29</v>
      </c>
    </row>
    <row r="2821" spans="1:4" ht="13.8">
      <c r="A2821" s="402">
        <v>91874</v>
      </c>
      <c r="B2821" s="402" t="s">
        <v>14703</v>
      </c>
      <c r="C2821" s="402" t="s">
        <v>100</v>
      </c>
      <c r="D2821" s="403">
        <v>7.07</v>
      </c>
    </row>
    <row r="2822" spans="1:4" ht="13.8">
      <c r="A2822" s="402">
        <v>91875</v>
      </c>
      <c r="B2822" s="402" t="s">
        <v>14704</v>
      </c>
      <c r="C2822" s="402" t="s">
        <v>100</v>
      </c>
      <c r="D2822" s="403">
        <v>8.2899999999999991</v>
      </c>
    </row>
    <row r="2823" spans="1:4" ht="13.8">
      <c r="A2823" s="402">
        <v>91876</v>
      </c>
      <c r="B2823" s="402" t="s">
        <v>14705</v>
      </c>
      <c r="C2823" s="402" t="s">
        <v>100</v>
      </c>
      <c r="D2823" s="403">
        <v>9.9700000000000006</v>
      </c>
    </row>
    <row r="2824" spans="1:4" ht="13.8">
      <c r="A2824" s="402">
        <v>91877</v>
      </c>
      <c r="B2824" s="402" t="s">
        <v>14706</v>
      </c>
      <c r="C2824" s="402" t="s">
        <v>100</v>
      </c>
      <c r="D2824" s="403">
        <v>12.26</v>
      </c>
    </row>
    <row r="2825" spans="1:4" ht="13.8">
      <c r="A2825" s="402">
        <v>91878</v>
      </c>
      <c r="B2825" s="402" t="s">
        <v>14707</v>
      </c>
      <c r="C2825" s="402" t="s">
        <v>100</v>
      </c>
      <c r="D2825" s="403">
        <v>5.57</v>
      </c>
    </row>
    <row r="2826" spans="1:4" ht="13.8">
      <c r="A2826" s="402">
        <v>91879</v>
      </c>
      <c r="B2826" s="402" t="s">
        <v>14708</v>
      </c>
      <c r="C2826" s="402" t="s">
        <v>100</v>
      </c>
      <c r="D2826" s="403">
        <v>6.8</v>
      </c>
    </row>
    <row r="2827" spans="1:4" ht="13.8">
      <c r="A2827" s="402">
        <v>91880</v>
      </c>
      <c r="B2827" s="402" t="s">
        <v>14709</v>
      </c>
      <c r="C2827" s="402" t="s">
        <v>100</v>
      </c>
      <c r="D2827" s="403">
        <v>8.4700000000000006</v>
      </c>
    </row>
    <row r="2828" spans="1:4" ht="13.8">
      <c r="A2828" s="402">
        <v>91881</v>
      </c>
      <c r="B2828" s="402" t="s">
        <v>14710</v>
      </c>
      <c r="C2828" s="402" t="s">
        <v>100</v>
      </c>
      <c r="D2828" s="403">
        <v>10.77</v>
      </c>
    </row>
    <row r="2829" spans="1:4" ht="13.8">
      <c r="A2829" s="402">
        <v>91882</v>
      </c>
      <c r="B2829" s="402" t="s">
        <v>14711</v>
      </c>
      <c r="C2829" s="402" t="s">
        <v>100</v>
      </c>
      <c r="D2829" s="403">
        <v>10.16</v>
      </c>
    </row>
    <row r="2830" spans="1:4" ht="13.8">
      <c r="A2830" s="402">
        <v>91884</v>
      </c>
      <c r="B2830" s="402" t="s">
        <v>14712</v>
      </c>
      <c r="C2830" s="402" t="s">
        <v>100</v>
      </c>
      <c r="D2830" s="403">
        <v>11.39</v>
      </c>
    </row>
    <row r="2831" spans="1:4" ht="13.8">
      <c r="A2831" s="402">
        <v>91885</v>
      </c>
      <c r="B2831" s="402" t="s">
        <v>14713</v>
      </c>
      <c r="C2831" s="402" t="s">
        <v>100</v>
      </c>
      <c r="D2831" s="403">
        <v>13.02</v>
      </c>
    </row>
    <row r="2832" spans="1:4" ht="13.8">
      <c r="A2832" s="402">
        <v>91886</v>
      </c>
      <c r="B2832" s="402" t="s">
        <v>14714</v>
      </c>
      <c r="C2832" s="402" t="s">
        <v>100</v>
      </c>
      <c r="D2832" s="403">
        <v>15.25</v>
      </c>
    </row>
    <row r="2833" spans="1:4" ht="13.8">
      <c r="A2833" s="402">
        <v>91887</v>
      </c>
      <c r="B2833" s="402" t="s">
        <v>14715</v>
      </c>
      <c r="C2833" s="402" t="s">
        <v>100</v>
      </c>
      <c r="D2833" s="403">
        <v>12.2</v>
      </c>
    </row>
    <row r="2834" spans="1:4" ht="13.8">
      <c r="A2834" s="402">
        <v>91889</v>
      </c>
      <c r="B2834" s="402" t="s">
        <v>14716</v>
      </c>
      <c r="C2834" s="402" t="s">
        <v>100</v>
      </c>
      <c r="D2834" s="403">
        <v>11.89</v>
      </c>
    </row>
    <row r="2835" spans="1:4" ht="13.8">
      <c r="A2835" s="402">
        <v>91890</v>
      </c>
      <c r="B2835" s="402" t="s">
        <v>14717</v>
      </c>
      <c r="C2835" s="402" t="s">
        <v>100</v>
      </c>
      <c r="D2835" s="403">
        <v>13.47</v>
      </c>
    </row>
    <row r="2836" spans="1:4" ht="13.8">
      <c r="A2836" s="402">
        <v>91892</v>
      </c>
      <c r="B2836" s="402" t="s">
        <v>14718</v>
      </c>
      <c r="C2836" s="402" t="s">
        <v>100</v>
      </c>
      <c r="D2836" s="403">
        <v>15.51</v>
      </c>
    </row>
    <row r="2837" spans="1:4" ht="13.8">
      <c r="A2837" s="402">
        <v>91893</v>
      </c>
      <c r="B2837" s="402" t="s">
        <v>14719</v>
      </c>
      <c r="C2837" s="402" t="s">
        <v>100</v>
      </c>
      <c r="D2837" s="403">
        <v>16.690000000000001</v>
      </c>
    </row>
    <row r="2838" spans="1:4" ht="13.8">
      <c r="A2838" s="402">
        <v>91895</v>
      </c>
      <c r="B2838" s="402" t="s">
        <v>14720</v>
      </c>
      <c r="C2838" s="402" t="s">
        <v>100</v>
      </c>
      <c r="D2838" s="403">
        <v>18.760000000000002</v>
      </c>
    </row>
    <row r="2839" spans="1:4" ht="13.8">
      <c r="A2839" s="402">
        <v>91896</v>
      </c>
      <c r="B2839" s="402" t="s">
        <v>14721</v>
      </c>
      <c r="C2839" s="402" t="s">
        <v>100</v>
      </c>
      <c r="D2839" s="403">
        <v>19.21</v>
      </c>
    </row>
    <row r="2840" spans="1:4" ht="13.8">
      <c r="A2840" s="402">
        <v>91898</v>
      </c>
      <c r="B2840" s="402" t="s">
        <v>14722</v>
      </c>
      <c r="C2840" s="402" t="s">
        <v>100</v>
      </c>
      <c r="D2840" s="403">
        <v>21.44</v>
      </c>
    </row>
    <row r="2841" spans="1:4" ht="13.8">
      <c r="A2841" s="402">
        <v>91899</v>
      </c>
      <c r="B2841" s="402" t="s">
        <v>14723</v>
      </c>
      <c r="C2841" s="402" t="s">
        <v>100</v>
      </c>
      <c r="D2841" s="403">
        <v>9.92</v>
      </c>
    </row>
    <row r="2842" spans="1:4" ht="13.8">
      <c r="A2842" s="402">
        <v>91901</v>
      </c>
      <c r="B2842" s="402" t="s">
        <v>14724</v>
      </c>
      <c r="C2842" s="402" t="s">
        <v>100</v>
      </c>
      <c r="D2842" s="403">
        <v>9.61</v>
      </c>
    </row>
    <row r="2843" spans="1:4" ht="13.8">
      <c r="A2843" s="402">
        <v>91902</v>
      </c>
      <c r="B2843" s="402" t="s">
        <v>14725</v>
      </c>
      <c r="C2843" s="402" t="s">
        <v>100</v>
      </c>
      <c r="D2843" s="403">
        <v>11.21</v>
      </c>
    </row>
    <row r="2844" spans="1:4" ht="13.8">
      <c r="A2844" s="402">
        <v>91904</v>
      </c>
      <c r="B2844" s="402" t="s">
        <v>14726</v>
      </c>
      <c r="C2844" s="402" t="s">
        <v>100</v>
      </c>
      <c r="D2844" s="403">
        <v>13.25</v>
      </c>
    </row>
    <row r="2845" spans="1:4" ht="13.8">
      <c r="A2845" s="402">
        <v>91905</v>
      </c>
      <c r="B2845" s="402" t="s">
        <v>14727</v>
      </c>
      <c r="C2845" s="402" t="s">
        <v>100</v>
      </c>
      <c r="D2845" s="403">
        <v>14.43</v>
      </c>
    </row>
    <row r="2846" spans="1:4" ht="13.8">
      <c r="A2846" s="402">
        <v>91907</v>
      </c>
      <c r="B2846" s="402" t="s">
        <v>14728</v>
      </c>
      <c r="C2846" s="402" t="s">
        <v>100</v>
      </c>
      <c r="D2846" s="403">
        <v>16.5</v>
      </c>
    </row>
    <row r="2847" spans="1:4" ht="13.8">
      <c r="A2847" s="402">
        <v>91908</v>
      </c>
      <c r="B2847" s="402" t="s">
        <v>14729</v>
      </c>
      <c r="C2847" s="402" t="s">
        <v>100</v>
      </c>
      <c r="D2847" s="403">
        <v>16.989999999999998</v>
      </c>
    </row>
    <row r="2848" spans="1:4" ht="13.8">
      <c r="A2848" s="402">
        <v>91910</v>
      </c>
      <c r="B2848" s="402" t="s">
        <v>14730</v>
      </c>
      <c r="C2848" s="402" t="s">
        <v>100</v>
      </c>
      <c r="D2848" s="403">
        <v>19.22</v>
      </c>
    </row>
    <row r="2849" spans="1:4" ht="13.8">
      <c r="A2849" s="402">
        <v>91911</v>
      </c>
      <c r="B2849" s="402" t="s">
        <v>14731</v>
      </c>
      <c r="C2849" s="402" t="s">
        <v>100</v>
      </c>
      <c r="D2849" s="403">
        <v>16.84</v>
      </c>
    </row>
    <row r="2850" spans="1:4" ht="13.8">
      <c r="A2850" s="402">
        <v>91913</v>
      </c>
      <c r="B2850" s="402" t="s">
        <v>14732</v>
      </c>
      <c r="C2850" s="402" t="s">
        <v>100</v>
      </c>
      <c r="D2850" s="403">
        <v>16.53</v>
      </c>
    </row>
    <row r="2851" spans="1:4" ht="13.8">
      <c r="A2851" s="402">
        <v>91914</v>
      </c>
      <c r="B2851" s="402" t="s">
        <v>14733</v>
      </c>
      <c r="C2851" s="402" t="s">
        <v>100</v>
      </c>
      <c r="D2851" s="403">
        <v>18.059999999999999</v>
      </c>
    </row>
    <row r="2852" spans="1:4" ht="13.8">
      <c r="A2852" s="402">
        <v>91916</v>
      </c>
      <c r="B2852" s="402" t="s">
        <v>14734</v>
      </c>
      <c r="C2852" s="402" t="s">
        <v>100</v>
      </c>
      <c r="D2852" s="403">
        <v>20.100000000000001</v>
      </c>
    </row>
    <row r="2853" spans="1:4" ht="13.8">
      <c r="A2853" s="402">
        <v>91917</v>
      </c>
      <c r="B2853" s="402" t="s">
        <v>14735</v>
      </c>
      <c r="C2853" s="402" t="s">
        <v>100</v>
      </c>
      <c r="D2853" s="403">
        <v>21.24</v>
      </c>
    </row>
    <row r="2854" spans="1:4" ht="13.8">
      <c r="A2854" s="402">
        <v>91919</v>
      </c>
      <c r="B2854" s="402" t="s">
        <v>14736</v>
      </c>
      <c r="C2854" s="402" t="s">
        <v>100</v>
      </c>
      <c r="D2854" s="403">
        <v>23.31</v>
      </c>
    </row>
    <row r="2855" spans="1:4" ht="13.8">
      <c r="A2855" s="402">
        <v>91920</v>
      </c>
      <c r="B2855" s="402" t="s">
        <v>14737</v>
      </c>
      <c r="C2855" s="402" t="s">
        <v>100</v>
      </c>
      <c r="D2855" s="403">
        <v>23.69</v>
      </c>
    </row>
    <row r="2856" spans="1:4" ht="13.8">
      <c r="A2856" s="402">
        <v>91922</v>
      </c>
      <c r="B2856" s="402" t="s">
        <v>14738</v>
      </c>
      <c r="C2856" s="402" t="s">
        <v>100</v>
      </c>
      <c r="D2856" s="403">
        <v>25.92</v>
      </c>
    </row>
    <row r="2857" spans="1:4" ht="13.8">
      <c r="A2857" s="402">
        <v>93013</v>
      </c>
      <c r="B2857" s="402" t="s">
        <v>14739</v>
      </c>
      <c r="C2857" s="402" t="s">
        <v>100</v>
      </c>
      <c r="D2857" s="403">
        <v>15.25</v>
      </c>
    </row>
    <row r="2858" spans="1:4" ht="13.8">
      <c r="A2858" s="402">
        <v>93014</v>
      </c>
      <c r="B2858" s="402" t="s">
        <v>14740</v>
      </c>
      <c r="C2858" s="402" t="s">
        <v>100</v>
      </c>
      <c r="D2858" s="403">
        <v>18.63</v>
      </c>
    </row>
    <row r="2859" spans="1:4" ht="13.8">
      <c r="A2859" s="402">
        <v>93015</v>
      </c>
      <c r="B2859" s="402" t="s">
        <v>437</v>
      </c>
      <c r="C2859" s="402" t="s">
        <v>100</v>
      </c>
      <c r="D2859" s="403">
        <v>27.78</v>
      </c>
    </row>
    <row r="2860" spans="1:4" ht="13.8">
      <c r="A2860" s="402">
        <v>93016</v>
      </c>
      <c r="B2860" s="402" t="s">
        <v>14741</v>
      </c>
      <c r="C2860" s="402" t="s">
        <v>100</v>
      </c>
      <c r="D2860" s="403">
        <v>33.58</v>
      </c>
    </row>
    <row r="2861" spans="1:4" ht="13.8">
      <c r="A2861" s="402">
        <v>93017</v>
      </c>
      <c r="B2861" s="402" t="s">
        <v>14742</v>
      </c>
      <c r="C2861" s="402" t="s">
        <v>100</v>
      </c>
      <c r="D2861" s="403">
        <v>49.99</v>
      </c>
    </row>
    <row r="2862" spans="1:4" ht="13.8">
      <c r="A2862" s="402">
        <v>93018</v>
      </c>
      <c r="B2862" s="402" t="s">
        <v>14743</v>
      </c>
      <c r="C2862" s="402" t="s">
        <v>100</v>
      </c>
      <c r="D2862" s="403">
        <v>23.25</v>
      </c>
    </row>
    <row r="2863" spans="1:4" ht="13.8">
      <c r="A2863" s="402">
        <v>93020</v>
      </c>
      <c r="B2863" s="402" t="s">
        <v>14744</v>
      </c>
      <c r="C2863" s="402" t="s">
        <v>100</v>
      </c>
      <c r="D2863" s="403">
        <v>29.56</v>
      </c>
    </row>
    <row r="2864" spans="1:4" ht="13.8">
      <c r="A2864" s="402">
        <v>93022</v>
      </c>
      <c r="B2864" s="402" t="s">
        <v>371</v>
      </c>
      <c r="C2864" s="402" t="s">
        <v>100</v>
      </c>
      <c r="D2864" s="403">
        <v>48.36</v>
      </c>
    </row>
    <row r="2865" spans="1:4" ht="13.8">
      <c r="A2865" s="402">
        <v>93024</v>
      </c>
      <c r="B2865" s="402" t="s">
        <v>14745</v>
      </c>
      <c r="C2865" s="402" t="s">
        <v>100</v>
      </c>
      <c r="D2865" s="403">
        <v>51</v>
      </c>
    </row>
    <row r="2866" spans="1:4" ht="13.8">
      <c r="A2866" s="402">
        <v>93026</v>
      </c>
      <c r="B2866" s="402" t="s">
        <v>14746</v>
      </c>
      <c r="C2866" s="402" t="s">
        <v>100</v>
      </c>
      <c r="D2866" s="403">
        <v>82.26</v>
      </c>
    </row>
    <row r="2867" spans="1:4" ht="13.8">
      <c r="A2867" s="402">
        <v>97559</v>
      </c>
      <c r="B2867" s="402" t="s">
        <v>14747</v>
      </c>
      <c r="C2867" s="402" t="s">
        <v>100</v>
      </c>
      <c r="D2867" s="403">
        <v>13.24</v>
      </c>
    </row>
    <row r="2868" spans="1:4" ht="13.8">
      <c r="A2868" s="402">
        <v>97562</v>
      </c>
      <c r="B2868" s="402" t="s">
        <v>14748</v>
      </c>
      <c r="C2868" s="402" t="s">
        <v>100</v>
      </c>
      <c r="D2868" s="403">
        <v>10.98</v>
      </c>
    </row>
    <row r="2869" spans="1:4" ht="13.8">
      <c r="A2869" s="402">
        <v>97564</v>
      </c>
      <c r="B2869" s="402" t="s">
        <v>14749</v>
      </c>
      <c r="C2869" s="402" t="s">
        <v>100</v>
      </c>
      <c r="D2869" s="403">
        <v>17.829999999999998</v>
      </c>
    </row>
    <row r="2870" spans="1:4" ht="13.8">
      <c r="A2870" s="402">
        <v>104395</v>
      </c>
      <c r="B2870" s="402" t="s">
        <v>14750</v>
      </c>
      <c r="C2870" s="402" t="s">
        <v>100</v>
      </c>
      <c r="D2870" s="403">
        <v>21.44</v>
      </c>
    </row>
    <row r="2871" spans="1:4" ht="13.8">
      <c r="A2871" s="402">
        <v>91924</v>
      </c>
      <c r="B2871" s="402" t="s">
        <v>14751</v>
      </c>
      <c r="C2871" s="402" t="s">
        <v>53</v>
      </c>
      <c r="D2871" s="403">
        <v>2.64</v>
      </c>
    </row>
    <row r="2872" spans="1:4" ht="13.8">
      <c r="A2872" s="402">
        <v>91925</v>
      </c>
      <c r="B2872" s="402" t="s">
        <v>14752</v>
      </c>
      <c r="C2872" s="402" t="s">
        <v>53</v>
      </c>
      <c r="D2872" s="403">
        <v>3.13</v>
      </c>
    </row>
    <row r="2873" spans="1:4" ht="13.8">
      <c r="A2873" s="402">
        <v>91926</v>
      </c>
      <c r="B2873" s="402" t="s">
        <v>134</v>
      </c>
      <c r="C2873" s="402" t="s">
        <v>53</v>
      </c>
      <c r="D2873" s="403">
        <v>3.79</v>
      </c>
    </row>
    <row r="2874" spans="1:4" ht="13.8">
      <c r="A2874" s="402">
        <v>91927</v>
      </c>
      <c r="B2874" s="402" t="s">
        <v>14753</v>
      </c>
      <c r="C2874" s="402" t="s">
        <v>53</v>
      </c>
      <c r="D2874" s="403">
        <v>4.22</v>
      </c>
    </row>
    <row r="2875" spans="1:4" ht="13.8">
      <c r="A2875" s="402">
        <v>91928</v>
      </c>
      <c r="B2875" s="402" t="s">
        <v>14754</v>
      </c>
      <c r="C2875" s="402" t="s">
        <v>53</v>
      </c>
      <c r="D2875" s="403">
        <v>5.82</v>
      </c>
    </row>
    <row r="2876" spans="1:4" ht="13.8">
      <c r="A2876" s="402">
        <v>91929</v>
      </c>
      <c r="B2876" s="402" t="s">
        <v>14755</v>
      </c>
      <c r="C2876" s="402" t="s">
        <v>53</v>
      </c>
      <c r="D2876" s="403">
        <v>6.19</v>
      </c>
    </row>
    <row r="2877" spans="1:4" ht="13.8">
      <c r="A2877" s="402">
        <v>91930</v>
      </c>
      <c r="B2877" s="402" t="s">
        <v>14756</v>
      </c>
      <c r="C2877" s="402" t="s">
        <v>53</v>
      </c>
      <c r="D2877" s="403">
        <v>8.09</v>
      </c>
    </row>
    <row r="2878" spans="1:4" ht="13.8">
      <c r="A2878" s="402">
        <v>91931</v>
      </c>
      <c r="B2878" s="402" t="s">
        <v>14757</v>
      </c>
      <c r="C2878" s="402" t="s">
        <v>53</v>
      </c>
      <c r="D2878" s="403">
        <v>8.6999999999999993</v>
      </c>
    </row>
    <row r="2879" spans="1:4" ht="13.8">
      <c r="A2879" s="402">
        <v>91932</v>
      </c>
      <c r="B2879" s="402" t="s">
        <v>14758</v>
      </c>
      <c r="C2879" s="402" t="s">
        <v>53</v>
      </c>
      <c r="D2879" s="403">
        <v>14.35</v>
      </c>
    </row>
    <row r="2880" spans="1:4" ht="13.8">
      <c r="A2880" s="402">
        <v>91933</v>
      </c>
      <c r="B2880" s="402" t="s">
        <v>14759</v>
      </c>
      <c r="C2880" s="402" t="s">
        <v>53</v>
      </c>
      <c r="D2880" s="403">
        <v>13.87</v>
      </c>
    </row>
    <row r="2881" spans="1:4" ht="13.8">
      <c r="A2881" s="402">
        <v>91934</v>
      </c>
      <c r="B2881" s="402" t="s">
        <v>14760</v>
      </c>
      <c r="C2881" s="402" t="s">
        <v>53</v>
      </c>
      <c r="D2881" s="403">
        <v>20.78</v>
      </c>
    </row>
    <row r="2882" spans="1:4" ht="13.8">
      <c r="A2882" s="402">
        <v>91935</v>
      </c>
      <c r="B2882" s="402" t="s">
        <v>14761</v>
      </c>
      <c r="C2882" s="402" t="s">
        <v>53</v>
      </c>
      <c r="D2882" s="403">
        <v>21.71</v>
      </c>
    </row>
    <row r="2883" spans="1:4" ht="13.8">
      <c r="A2883" s="402">
        <v>92979</v>
      </c>
      <c r="B2883" s="402" t="s">
        <v>14762</v>
      </c>
      <c r="C2883" s="402" t="s">
        <v>53</v>
      </c>
      <c r="D2883" s="403">
        <v>9.08</v>
      </c>
    </row>
    <row r="2884" spans="1:4" ht="13.8">
      <c r="A2884" s="402">
        <v>92980</v>
      </c>
      <c r="B2884" s="402" t="s">
        <v>14763</v>
      </c>
      <c r="C2884" s="402" t="s">
        <v>53</v>
      </c>
      <c r="D2884" s="403">
        <v>8.68</v>
      </c>
    </row>
    <row r="2885" spans="1:4" ht="13.8">
      <c r="A2885" s="402">
        <v>92981</v>
      </c>
      <c r="B2885" s="402" t="s">
        <v>14764</v>
      </c>
      <c r="C2885" s="402" t="s">
        <v>53</v>
      </c>
      <c r="D2885" s="403">
        <v>12.98</v>
      </c>
    </row>
    <row r="2886" spans="1:4" ht="13.8">
      <c r="A2886" s="402">
        <v>92982</v>
      </c>
      <c r="B2886" s="402" t="s">
        <v>14765</v>
      </c>
      <c r="C2886" s="402" t="s">
        <v>53</v>
      </c>
      <c r="D2886" s="403">
        <v>13.75</v>
      </c>
    </row>
    <row r="2887" spans="1:4" ht="13.8">
      <c r="A2887" s="402">
        <v>92984</v>
      </c>
      <c r="B2887" s="402" t="s">
        <v>14766</v>
      </c>
      <c r="C2887" s="402" t="s">
        <v>53</v>
      </c>
      <c r="D2887" s="403">
        <v>23.18</v>
      </c>
    </row>
    <row r="2888" spans="1:4" ht="13.8">
      <c r="A2888" s="402">
        <v>92986</v>
      </c>
      <c r="B2888" s="402" t="s">
        <v>191</v>
      </c>
      <c r="C2888" s="402" t="s">
        <v>53</v>
      </c>
      <c r="D2888" s="403">
        <v>31.9</v>
      </c>
    </row>
    <row r="2889" spans="1:4" ht="13.8">
      <c r="A2889" s="402">
        <v>92988</v>
      </c>
      <c r="B2889" s="402" t="s">
        <v>14767</v>
      </c>
      <c r="C2889" s="402" t="s">
        <v>53</v>
      </c>
      <c r="D2889" s="403">
        <v>46.13</v>
      </c>
    </row>
    <row r="2890" spans="1:4" ht="13.8">
      <c r="A2890" s="402">
        <v>92990</v>
      </c>
      <c r="B2890" s="402" t="s">
        <v>124</v>
      </c>
      <c r="C2890" s="402" t="s">
        <v>53</v>
      </c>
      <c r="D2890" s="403">
        <v>63.74</v>
      </c>
    </row>
    <row r="2891" spans="1:4" ht="13.8">
      <c r="A2891" s="402">
        <v>92992</v>
      </c>
      <c r="B2891" s="402" t="s">
        <v>14768</v>
      </c>
      <c r="C2891" s="402" t="s">
        <v>53</v>
      </c>
      <c r="D2891" s="403">
        <v>82.34</v>
      </c>
    </row>
    <row r="2892" spans="1:4" ht="13.8">
      <c r="A2892" s="402">
        <v>92994</v>
      </c>
      <c r="B2892" s="402" t="s">
        <v>14769</v>
      </c>
      <c r="C2892" s="402" t="s">
        <v>53</v>
      </c>
      <c r="D2892" s="403">
        <v>106.86</v>
      </c>
    </row>
    <row r="2893" spans="1:4" ht="13.8">
      <c r="A2893" s="402">
        <v>92996</v>
      </c>
      <c r="B2893" s="402" t="s">
        <v>14770</v>
      </c>
      <c r="C2893" s="402" t="s">
        <v>53</v>
      </c>
      <c r="D2893" s="403">
        <v>129.25</v>
      </c>
    </row>
    <row r="2894" spans="1:4" ht="13.8">
      <c r="A2894" s="402">
        <v>92998</v>
      </c>
      <c r="B2894" s="402" t="s">
        <v>14771</v>
      </c>
      <c r="C2894" s="402" t="s">
        <v>53</v>
      </c>
      <c r="D2894" s="403">
        <v>158.35</v>
      </c>
    </row>
    <row r="2895" spans="1:4" ht="13.8">
      <c r="A2895" s="402">
        <v>93000</v>
      </c>
      <c r="B2895" s="402" t="s">
        <v>14772</v>
      </c>
      <c r="C2895" s="402" t="s">
        <v>53</v>
      </c>
      <c r="D2895" s="403">
        <v>209.5</v>
      </c>
    </row>
    <row r="2896" spans="1:4" ht="13.8">
      <c r="A2896" s="402">
        <v>93002</v>
      </c>
      <c r="B2896" s="402" t="s">
        <v>14773</v>
      </c>
      <c r="C2896" s="402" t="s">
        <v>53</v>
      </c>
      <c r="D2896" s="403">
        <v>270.70999999999998</v>
      </c>
    </row>
    <row r="2897" spans="1:4" ht="13.8">
      <c r="A2897" s="402">
        <v>101884</v>
      </c>
      <c r="B2897" s="402" t="s">
        <v>14774</v>
      </c>
      <c r="C2897" s="402" t="s">
        <v>53</v>
      </c>
      <c r="D2897" s="403">
        <v>8.81</v>
      </c>
    </row>
    <row r="2898" spans="1:4" ht="13.8">
      <c r="A2898" s="402">
        <v>101885</v>
      </c>
      <c r="B2898" s="402" t="s">
        <v>14775</v>
      </c>
      <c r="C2898" s="402" t="s">
        <v>53</v>
      </c>
      <c r="D2898" s="403">
        <v>8.41</v>
      </c>
    </row>
    <row r="2899" spans="1:4" ht="13.8">
      <c r="A2899" s="402">
        <v>101886</v>
      </c>
      <c r="B2899" s="402" t="s">
        <v>14776</v>
      </c>
      <c r="C2899" s="402" t="s">
        <v>53</v>
      </c>
      <c r="D2899" s="403">
        <v>12.68</v>
      </c>
    </row>
    <row r="2900" spans="1:4" ht="13.8">
      <c r="A2900" s="402">
        <v>101887</v>
      </c>
      <c r="B2900" s="402" t="s">
        <v>14777</v>
      </c>
      <c r="C2900" s="402" t="s">
        <v>53</v>
      </c>
      <c r="D2900" s="403">
        <v>13.45</v>
      </c>
    </row>
    <row r="2901" spans="1:4" ht="13.8">
      <c r="A2901" s="402">
        <v>101888</v>
      </c>
      <c r="B2901" s="402" t="s">
        <v>14778</v>
      </c>
      <c r="C2901" s="402" t="s">
        <v>53</v>
      </c>
      <c r="D2901" s="403">
        <v>19.88</v>
      </c>
    </row>
    <row r="2902" spans="1:4" ht="13.8">
      <c r="A2902" s="402">
        <v>101889</v>
      </c>
      <c r="B2902" s="402" t="s">
        <v>14779</v>
      </c>
      <c r="C2902" s="402" t="s">
        <v>53</v>
      </c>
      <c r="D2902" s="403">
        <v>20.89</v>
      </c>
    </row>
    <row r="2903" spans="1:4" ht="13.8">
      <c r="A2903" s="402">
        <v>91936</v>
      </c>
      <c r="B2903" s="402" t="s">
        <v>14780</v>
      </c>
      <c r="C2903" s="402" t="s">
        <v>100</v>
      </c>
      <c r="D2903" s="403">
        <v>17.809999999999999</v>
      </c>
    </row>
    <row r="2904" spans="1:4" ht="13.8">
      <c r="A2904" s="402">
        <v>91937</v>
      </c>
      <c r="B2904" s="402" t="s">
        <v>14781</v>
      </c>
      <c r="C2904" s="402" t="s">
        <v>100</v>
      </c>
      <c r="D2904" s="403">
        <v>15.85</v>
      </c>
    </row>
    <row r="2905" spans="1:4" ht="13.8">
      <c r="A2905" s="402">
        <v>91939</v>
      </c>
      <c r="B2905" s="402" t="s">
        <v>14782</v>
      </c>
      <c r="C2905" s="402" t="s">
        <v>100</v>
      </c>
      <c r="D2905" s="403">
        <v>31.4</v>
      </c>
    </row>
    <row r="2906" spans="1:4" ht="13.8">
      <c r="A2906" s="402">
        <v>91940</v>
      </c>
      <c r="B2906" s="402" t="s">
        <v>176</v>
      </c>
      <c r="C2906" s="402" t="s">
        <v>100</v>
      </c>
      <c r="D2906" s="403">
        <v>18.05</v>
      </c>
    </row>
    <row r="2907" spans="1:4" ht="13.8">
      <c r="A2907" s="402">
        <v>91941</v>
      </c>
      <c r="B2907" s="402" t="s">
        <v>14783</v>
      </c>
      <c r="C2907" s="402" t="s">
        <v>100</v>
      </c>
      <c r="D2907" s="403">
        <v>11.5</v>
      </c>
    </row>
    <row r="2908" spans="1:4" ht="13.8">
      <c r="A2908" s="402">
        <v>91942</v>
      </c>
      <c r="B2908" s="402" t="s">
        <v>14784</v>
      </c>
      <c r="C2908" s="402" t="s">
        <v>100</v>
      </c>
      <c r="D2908" s="403">
        <v>35.020000000000003</v>
      </c>
    </row>
    <row r="2909" spans="1:4" ht="13.8">
      <c r="A2909" s="402">
        <v>91943</v>
      </c>
      <c r="B2909" s="402" t="s">
        <v>465</v>
      </c>
      <c r="C2909" s="402" t="s">
        <v>100</v>
      </c>
      <c r="D2909" s="403">
        <v>21.21</v>
      </c>
    </row>
    <row r="2910" spans="1:4" ht="13.8">
      <c r="A2910" s="402">
        <v>91944</v>
      </c>
      <c r="B2910" s="402" t="s">
        <v>14785</v>
      </c>
      <c r="C2910" s="402" t="s">
        <v>100</v>
      </c>
      <c r="D2910" s="403">
        <v>14.4</v>
      </c>
    </row>
    <row r="2911" spans="1:4" ht="13.8">
      <c r="A2911" s="402">
        <v>92865</v>
      </c>
      <c r="B2911" s="402" t="s">
        <v>14786</v>
      </c>
      <c r="C2911" s="402" t="s">
        <v>100</v>
      </c>
      <c r="D2911" s="403">
        <v>14.49</v>
      </c>
    </row>
    <row r="2912" spans="1:4" ht="13.8">
      <c r="A2912" s="402">
        <v>92866</v>
      </c>
      <c r="B2912" s="402" t="s">
        <v>14787</v>
      </c>
      <c r="C2912" s="402" t="s">
        <v>100</v>
      </c>
      <c r="D2912" s="403">
        <v>12.83</v>
      </c>
    </row>
    <row r="2913" spans="1:4" ht="13.8">
      <c r="A2913" s="402">
        <v>92867</v>
      </c>
      <c r="B2913" s="402" t="s">
        <v>14788</v>
      </c>
      <c r="C2913" s="402" t="s">
        <v>100</v>
      </c>
      <c r="D2913" s="403">
        <v>30.38</v>
      </c>
    </row>
    <row r="2914" spans="1:4" ht="13.8">
      <c r="A2914" s="402">
        <v>92868</v>
      </c>
      <c r="B2914" s="402" t="s">
        <v>14789</v>
      </c>
      <c r="C2914" s="402" t="s">
        <v>100</v>
      </c>
      <c r="D2914" s="403">
        <v>17.03</v>
      </c>
    </row>
    <row r="2915" spans="1:4" ht="13.8">
      <c r="A2915" s="402">
        <v>92869</v>
      </c>
      <c r="B2915" s="402" t="s">
        <v>14790</v>
      </c>
      <c r="C2915" s="402" t="s">
        <v>100</v>
      </c>
      <c r="D2915" s="403">
        <v>10.48</v>
      </c>
    </row>
    <row r="2916" spans="1:4" ht="13.8">
      <c r="A2916" s="402">
        <v>92870</v>
      </c>
      <c r="B2916" s="402" t="s">
        <v>14791</v>
      </c>
      <c r="C2916" s="402" t="s">
        <v>100</v>
      </c>
      <c r="D2916" s="403">
        <v>33.17</v>
      </c>
    </row>
    <row r="2917" spans="1:4" ht="13.8">
      <c r="A2917" s="402">
        <v>92871</v>
      </c>
      <c r="B2917" s="402" t="s">
        <v>14792</v>
      </c>
      <c r="C2917" s="402" t="s">
        <v>100</v>
      </c>
      <c r="D2917" s="403">
        <v>19.36</v>
      </c>
    </row>
    <row r="2918" spans="1:4" ht="13.8">
      <c r="A2918" s="402">
        <v>92872</v>
      </c>
      <c r="B2918" s="402" t="s">
        <v>14793</v>
      </c>
      <c r="C2918" s="402" t="s">
        <v>100</v>
      </c>
      <c r="D2918" s="403">
        <v>12.55</v>
      </c>
    </row>
    <row r="2919" spans="1:4" ht="13.8">
      <c r="A2919" s="402">
        <v>95777</v>
      </c>
      <c r="B2919" s="402" t="s">
        <v>14794</v>
      </c>
      <c r="C2919" s="402" t="s">
        <v>100</v>
      </c>
      <c r="D2919" s="403">
        <v>27.5</v>
      </c>
    </row>
    <row r="2920" spans="1:4" ht="13.8">
      <c r="A2920" s="402">
        <v>95778</v>
      </c>
      <c r="B2920" s="402" t="s">
        <v>14795</v>
      </c>
      <c r="C2920" s="402" t="s">
        <v>100</v>
      </c>
      <c r="D2920" s="403">
        <v>30.62</v>
      </c>
    </row>
    <row r="2921" spans="1:4" ht="13.8">
      <c r="A2921" s="402">
        <v>95779</v>
      </c>
      <c r="B2921" s="402" t="s">
        <v>14796</v>
      </c>
      <c r="C2921" s="402" t="s">
        <v>100</v>
      </c>
      <c r="D2921" s="403">
        <v>25.36</v>
      </c>
    </row>
    <row r="2922" spans="1:4" ht="13.8">
      <c r="A2922" s="402">
        <v>95780</v>
      </c>
      <c r="B2922" s="402" t="s">
        <v>14797</v>
      </c>
      <c r="C2922" s="402" t="s">
        <v>100</v>
      </c>
      <c r="D2922" s="403">
        <v>33.049999999999997</v>
      </c>
    </row>
    <row r="2923" spans="1:4" ht="13.8">
      <c r="A2923" s="402">
        <v>95781</v>
      </c>
      <c r="B2923" s="402" t="s">
        <v>14798</v>
      </c>
      <c r="C2923" s="402" t="s">
        <v>100</v>
      </c>
      <c r="D2923" s="403">
        <v>37.21</v>
      </c>
    </row>
    <row r="2924" spans="1:4" ht="13.8">
      <c r="A2924" s="402">
        <v>95782</v>
      </c>
      <c r="B2924" s="402" t="s">
        <v>14799</v>
      </c>
      <c r="C2924" s="402" t="s">
        <v>100</v>
      </c>
      <c r="D2924" s="403">
        <v>35.5</v>
      </c>
    </row>
    <row r="2925" spans="1:4" ht="13.8">
      <c r="A2925" s="402">
        <v>95785</v>
      </c>
      <c r="B2925" s="402" t="s">
        <v>14800</v>
      </c>
      <c r="C2925" s="402" t="s">
        <v>100</v>
      </c>
      <c r="D2925" s="403">
        <v>42.25</v>
      </c>
    </row>
    <row r="2926" spans="1:4" ht="13.8">
      <c r="A2926" s="402">
        <v>95787</v>
      </c>
      <c r="B2926" s="402" t="s">
        <v>14801</v>
      </c>
      <c r="C2926" s="402" t="s">
        <v>100</v>
      </c>
      <c r="D2926" s="403">
        <v>30.2</v>
      </c>
    </row>
    <row r="2927" spans="1:4" ht="13.8">
      <c r="A2927" s="402">
        <v>95789</v>
      </c>
      <c r="B2927" s="402" t="s">
        <v>14802</v>
      </c>
      <c r="C2927" s="402" t="s">
        <v>100</v>
      </c>
      <c r="D2927" s="403">
        <v>41.75</v>
      </c>
    </row>
    <row r="2928" spans="1:4" ht="13.8">
      <c r="A2928" s="402">
        <v>95791</v>
      </c>
      <c r="B2928" s="402" t="s">
        <v>14803</v>
      </c>
      <c r="C2928" s="402" t="s">
        <v>100</v>
      </c>
      <c r="D2928" s="403">
        <v>58.74</v>
      </c>
    </row>
    <row r="2929" spans="1:4" ht="13.8">
      <c r="A2929" s="402">
        <v>95795</v>
      </c>
      <c r="B2929" s="402" t="s">
        <v>14804</v>
      </c>
      <c r="C2929" s="402" t="s">
        <v>100</v>
      </c>
      <c r="D2929" s="403">
        <v>34.46</v>
      </c>
    </row>
    <row r="2930" spans="1:4" ht="13.8">
      <c r="A2930" s="402">
        <v>95796</v>
      </c>
      <c r="B2930" s="402" t="s">
        <v>362</v>
      </c>
      <c r="C2930" s="402" t="s">
        <v>100</v>
      </c>
      <c r="D2930" s="403">
        <v>49.08</v>
      </c>
    </row>
    <row r="2931" spans="1:4" ht="13.8">
      <c r="A2931" s="402">
        <v>95797</v>
      </c>
      <c r="B2931" s="402" t="s">
        <v>14805</v>
      </c>
      <c r="C2931" s="402" t="s">
        <v>100</v>
      </c>
      <c r="D2931" s="403">
        <v>68.400000000000006</v>
      </c>
    </row>
    <row r="2932" spans="1:4" ht="13.8">
      <c r="A2932" s="402">
        <v>95801</v>
      </c>
      <c r="B2932" s="402" t="s">
        <v>14806</v>
      </c>
      <c r="C2932" s="402" t="s">
        <v>100</v>
      </c>
      <c r="D2932" s="403">
        <v>41.63</v>
      </c>
    </row>
    <row r="2933" spans="1:4" ht="13.8">
      <c r="A2933" s="402">
        <v>95802</v>
      </c>
      <c r="B2933" s="402" t="s">
        <v>324</v>
      </c>
      <c r="C2933" s="402" t="s">
        <v>100</v>
      </c>
      <c r="D2933" s="403">
        <v>51.48</v>
      </c>
    </row>
    <row r="2934" spans="1:4" ht="13.8">
      <c r="A2934" s="402">
        <v>95803</v>
      </c>
      <c r="B2934" s="402" t="s">
        <v>14807</v>
      </c>
      <c r="C2934" s="402" t="s">
        <v>100</v>
      </c>
      <c r="D2934" s="403">
        <v>75.83</v>
      </c>
    </row>
    <row r="2935" spans="1:4" ht="13.8">
      <c r="A2935" s="402">
        <v>95804</v>
      </c>
      <c r="B2935" s="402" t="s">
        <v>14808</v>
      </c>
      <c r="C2935" s="402" t="s">
        <v>100</v>
      </c>
      <c r="D2935" s="403">
        <v>21.91</v>
      </c>
    </row>
    <row r="2936" spans="1:4" ht="13.8">
      <c r="A2936" s="402">
        <v>95805</v>
      </c>
      <c r="B2936" s="402" t="s">
        <v>14809</v>
      </c>
      <c r="C2936" s="402" t="s">
        <v>100</v>
      </c>
      <c r="D2936" s="403">
        <v>23.2</v>
      </c>
    </row>
    <row r="2937" spans="1:4" ht="13.8">
      <c r="A2937" s="402">
        <v>95806</v>
      </c>
      <c r="B2937" s="402" t="s">
        <v>14810</v>
      </c>
      <c r="C2937" s="402" t="s">
        <v>100</v>
      </c>
      <c r="D2937" s="403">
        <v>25.46</v>
      </c>
    </row>
    <row r="2938" spans="1:4" ht="13.8">
      <c r="A2938" s="402">
        <v>95807</v>
      </c>
      <c r="B2938" s="402" t="s">
        <v>14811</v>
      </c>
      <c r="C2938" s="402" t="s">
        <v>100</v>
      </c>
      <c r="D2938" s="403">
        <v>25.78</v>
      </c>
    </row>
    <row r="2939" spans="1:4" ht="13.8">
      <c r="A2939" s="402">
        <v>95808</v>
      </c>
      <c r="B2939" s="402" t="s">
        <v>14812</v>
      </c>
      <c r="C2939" s="402" t="s">
        <v>100</v>
      </c>
      <c r="D2939" s="403">
        <v>29.63</v>
      </c>
    </row>
    <row r="2940" spans="1:4" ht="13.8">
      <c r="A2940" s="402">
        <v>95809</v>
      </c>
      <c r="B2940" s="402" t="s">
        <v>14813</v>
      </c>
      <c r="C2940" s="402" t="s">
        <v>100</v>
      </c>
      <c r="D2940" s="403">
        <v>36.92</v>
      </c>
    </row>
    <row r="2941" spans="1:4" ht="13.8">
      <c r="A2941" s="402">
        <v>95810</v>
      </c>
      <c r="B2941" s="402" t="s">
        <v>14814</v>
      </c>
      <c r="C2941" s="402" t="s">
        <v>100</v>
      </c>
      <c r="D2941" s="403">
        <v>15.64</v>
      </c>
    </row>
    <row r="2942" spans="1:4" ht="13.8">
      <c r="A2942" s="402">
        <v>95811</v>
      </c>
      <c r="B2942" s="402" t="s">
        <v>14815</v>
      </c>
      <c r="C2942" s="402" t="s">
        <v>100</v>
      </c>
      <c r="D2942" s="403">
        <v>19.5</v>
      </c>
    </row>
    <row r="2943" spans="1:4" ht="13.8">
      <c r="A2943" s="402">
        <v>95812</v>
      </c>
      <c r="B2943" s="402" t="s">
        <v>14816</v>
      </c>
      <c r="C2943" s="402" t="s">
        <v>100</v>
      </c>
      <c r="D2943" s="403">
        <v>26.77</v>
      </c>
    </row>
    <row r="2944" spans="1:4" ht="13.8">
      <c r="A2944" s="402">
        <v>95813</v>
      </c>
      <c r="B2944" s="402" t="s">
        <v>14817</v>
      </c>
      <c r="C2944" s="402" t="s">
        <v>100</v>
      </c>
      <c r="D2944" s="403">
        <v>18.23</v>
      </c>
    </row>
    <row r="2945" spans="1:4" ht="13.8">
      <c r="A2945" s="402">
        <v>95814</v>
      </c>
      <c r="B2945" s="402" t="s">
        <v>14818</v>
      </c>
      <c r="C2945" s="402" t="s">
        <v>100</v>
      </c>
      <c r="D2945" s="403">
        <v>23.38</v>
      </c>
    </row>
    <row r="2946" spans="1:4" ht="13.8">
      <c r="A2946" s="402">
        <v>95815</v>
      </c>
      <c r="B2946" s="402" t="s">
        <v>14819</v>
      </c>
      <c r="C2946" s="402" t="s">
        <v>100</v>
      </c>
      <c r="D2946" s="403">
        <v>34.58</v>
      </c>
    </row>
    <row r="2947" spans="1:4" ht="13.8">
      <c r="A2947" s="402">
        <v>95816</v>
      </c>
      <c r="B2947" s="402" t="s">
        <v>14820</v>
      </c>
      <c r="C2947" s="402" t="s">
        <v>100</v>
      </c>
      <c r="D2947" s="403">
        <v>31.22</v>
      </c>
    </row>
    <row r="2948" spans="1:4" ht="13.8">
      <c r="A2948" s="402">
        <v>95817</v>
      </c>
      <c r="B2948" s="402" t="s">
        <v>14821</v>
      </c>
      <c r="C2948" s="402" t="s">
        <v>100</v>
      </c>
      <c r="D2948" s="403">
        <v>37.19</v>
      </c>
    </row>
    <row r="2949" spans="1:4" ht="13.8">
      <c r="A2949" s="402">
        <v>95818</v>
      </c>
      <c r="B2949" s="402" t="s">
        <v>14822</v>
      </c>
      <c r="C2949" s="402" t="s">
        <v>100</v>
      </c>
      <c r="D2949" s="403">
        <v>51.59</v>
      </c>
    </row>
    <row r="2950" spans="1:4" ht="13.8">
      <c r="A2950" s="402">
        <v>97881</v>
      </c>
      <c r="B2950" s="402" t="s">
        <v>14823</v>
      </c>
      <c r="C2950" s="402" t="s">
        <v>100</v>
      </c>
      <c r="D2950" s="403">
        <v>137.35</v>
      </c>
    </row>
    <row r="2951" spans="1:4" ht="13.8">
      <c r="A2951" s="402">
        <v>97882</v>
      </c>
      <c r="B2951" s="402" t="s">
        <v>14824</v>
      </c>
      <c r="C2951" s="402" t="s">
        <v>100</v>
      </c>
      <c r="D2951" s="403">
        <v>217.13</v>
      </c>
    </row>
    <row r="2952" spans="1:4" ht="13.8">
      <c r="A2952" s="402">
        <v>97883</v>
      </c>
      <c r="B2952" s="402" t="s">
        <v>14825</v>
      </c>
      <c r="C2952" s="402" t="s">
        <v>100</v>
      </c>
      <c r="D2952" s="403">
        <v>419.65</v>
      </c>
    </row>
    <row r="2953" spans="1:4" ht="13.8">
      <c r="A2953" s="402">
        <v>97884</v>
      </c>
      <c r="B2953" s="402" t="s">
        <v>14826</v>
      </c>
      <c r="C2953" s="402" t="s">
        <v>100</v>
      </c>
      <c r="D2953" s="403">
        <v>823.78</v>
      </c>
    </row>
    <row r="2954" spans="1:4" ht="13.8">
      <c r="A2954" s="402">
        <v>97885</v>
      </c>
      <c r="B2954" s="402" t="s">
        <v>14827</v>
      </c>
      <c r="C2954" s="402" t="s">
        <v>100</v>
      </c>
      <c r="D2954" s="403">
        <v>1269.8499999999999</v>
      </c>
    </row>
    <row r="2955" spans="1:4" ht="13.8">
      <c r="A2955" s="402">
        <v>97886</v>
      </c>
      <c r="B2955" s="402" t="s">
        <v>365</v>
      </c>
      <c r="C2955" s="402" t="s">
        <v>100</v>
      </c>
      <c r="D2955" s="403">
        <v>165.7</v>
      </c>
    </row>
    <row r="2956" spans="1:4" ht="13.8">
      <c r="A2956" s="402">
        <v>97887</v>
      </c>
      <c r="B2956" s="402" t="s">
        <v>290</v>
      </c>
      <c r="C2956" s="402" t="s">
        <v>100</v>
      </c>
      <c r="D2956" s="403">
        <v>260.86</v>
      </c>
    </row>
    <row r="2957" spans="1:4" ht="13.8">
      <c r="A2957" s="402">
        <v>97888</v>
      </c>
      <c r="B2957" s="402" t="s">
        <v>14828</v>
      </c>
      <c r="C2957" s="402" t="s">
        <v>100</v>
      </c>
      <c r="D2957" s="403">
        <v>503.11</v>
      </c>
    </row>
    <row r="2958" spans="1:4" ht="13.8">
      <c r="A2958" s="402">
        <v>97889</v>
      </c>
      <c r="B2958" s="402" t="s">
        <v>14829</v>
      </c>
      <c r="C2958" s="402" t="s">
        <v>100</v>
      </c>
      <c r="D2958" s="403">
        <v>682.33</v>
      </c>
    </row>
    <row r="2959" spans="1:4" ht="13.8">
      <c r="A2959" s="402">
        <v>97890</v>
      </c>
      <c r="B2959" s="402" t="s">
        <v>14830</v>
      </c>
      <c r="C2959" s="402" t="s">
        <v>100</v>
      </c>
      <c r="D2959" s="403">
        <v>774.92</v>
      </c>
    </row>
    <row r="2960" spans="1:4" ht="13.8">
      <c r="A2960" s="402">
        <v>97891</v>
      </c>
      <c r="B2960" s="402" t="s">
        <v>14831</v>
      </c>
      <c r="C2960" s="402" t="s">
        <v>100</v>
      </c>
      <c r="D2960" s="403">
        <v>202.74</v>
      </c>
    </row>
    <row r="2961" spans="1:4" ht="13.8">
      <c r="A2961" s="402">
        <v>97892</v>
      </c>
      <c r="B2961" s="402" t="s">
        <v>14832</v>
      </c>
      <c r="C2961" s="402" t="s">
        <v>100</v>
      </c>
      <c r="D2961" s="403">
        <v>380.21</v>
      </c>
    </row>
    <row r="2962" spans="1:4" ht="13.8">
      <c r="A2962" s="402">
        <v>97893</v>
      </c>
      <c r="B2962" s="402" t="s">
        <v>14833</v>
      </c>
      <c r="C2962" s="402" t="s">
        <v>100</v>
      </c>
      <c r="D2962" s="403">
        <v>525.58000000000004</v>
      </c>
    </row>
    <row r="2963" spans="1:4" ht="13.8">
      <c r="A2963" s="402">
        <v>97894</v>
      </c>
      <c r="B2963" s="402" t="s">
        <v>14834</v>
      </c>
      <c r="C2963" s="402" t="s">
        <v>100</v>
      </c>
      <c r="D2963" s="403">
        <v>584.96</v>
      </c>
    </row>
    <row r="2964" spans="1:4" ht="13.8">
      <c r="A2964" s="402">
        <v>104396</v>
      </c>
      <c r="B2964" s="402" t="s">
        <v>14835</v>
      </c>
      <c r="C2964" s="402" t="s">
        <v>100</v>
      </c>
      <c r="D2964" s="403">
        <v>21.93</v>
      </c>
    </row>
    <row r="2965" spans="1:4" ht="13.8">
      <c r="A2965" s="402">
        <v>104397</v>
      </c>
      <c r="B2965" s="402" t="s">
        <v>14836</v>
      </c>
      <c r="C2965" s="402" t="s">
        <v>100</v>
      </c>
      <c r="D2965" s="403">
        <v>26.07</v>
      </c>
    </row>
    <row r="2966" spans="1:4" ht="13.8">
      <c r="A2966" s="402">
        <v>104398</v>
      </c>
      <c r="B2966" s="402" t="s">
        <v>14837</v>
      </c>
      <c r="C2966" s="402" t="s">
        <v>100</v>
      </c>
      <c r="D2966" s="403">
        <v>25.77</v>
      </c>
    </row>
    <row r="2967" spans="1:4" ht="13.8">
      <c r="A2967" s="402">
        <v>104399</v>
      </c>
      <c r="B2967" s="402" t="s">
        <v>14838</v>
      </c>
      <c r="C2967" s="402" t="s">
        <v>100</v>
      </c>
      <c r="D2967" s="403">
        <v>28.36</v>
      </c>
    </row>
    <row r="2968" spans="1:4" ht="13.8">
      <c r="A2968" s="402">
        <v>104400</v>
      </c>
      <c r="B2968" s="402" t="s">
        <v>14839</v>
      </c>
      <c r="C2968" s="402" t="s">
        <v>100</v>
      </c>
      <c r="D2968" s="403">
        <v>36.369999999999997</v>
      </c>
    </row>
    <row r="2969" spans="1:4" ht="13.8">
      <c r="A2969" s="402">
        <v>104401</v>
      </c>
      <c r="B2969" s="402" t="s">
        <v>14840</v>
      </c>
      <c r="C2969" s="402" t="s">
        <v>100</v>
      </c>
      <c r="D2969" s="403">
        <v>24.36</v>
      </c>
    </row>
    <row r="2970" spans="1:4" ht="13.8">
      <c r="A2970" s="402">
        <v>104402</v>
      </c>
      <c r="B2970" s="402" t="s">
        <v>14841</v>
      </c>
      <c r="C2970" s="402" t="s">
        <v>100</v>
      </c>
      <c r="D2970" s="403">
        <v>25.67</v>
      </c>
    </row>
    <row r="2971" spans="1:4" ht="13.8">
      <c r="A2971" s="402">
        <v>104403</v>
      </c>
      <c r="B2971" s="402" t="s">
        <v>14842</v>
      </c>
      <c r="C2971" s="402" t="s">
        <v>100</v>
      </c>
      <c r="D2971" s="403">
        <v>31.87</v>
      </c>
    </row>
    <row r="2972" spans="1:4" ht="13.8">
      <c r="A2972" s="402">
        <v>104404</v>
      </c>
      <c r="B2972" s="402" t="s">
        <v>14843</v>
      </c>
      <c r="C2972" s="402" t="s">
        <v>100</v>
      </c>
      <c r="D2972" s="403">
        <v>33.119999999999997</v>
      </c>
    </row>
    <row r="2973" spans="1:4" ht="13.8">
      <c r="A2973" s="402">
        <v>104405</v>
      </c>
      <c r="B2973" s="402" t="s">
        <v>14844</v>
      </c>
      <c r="C2973" s="402" t="s">
        <v>100</v>
      </c>
      <c r="D2973" s="403">
        <v>44.72</v>
      </c>
    </row>
    <row r="2974" spans="1:4" ht="13.8">
      <c r="A2974" s="402">
        <v>93653</v>
      </c>
      <c r="B2974" s="402" t="s">
        <v>403</v>
      </c>
      <c r="C2974" s="402" t="s">
        <v>100</v>
      </c>
      <c r="D2974" s="403">
        <v>17.52</v>
      </c>
    </row>
    <row r="2975" spans="1:4" ht="13.8">
      <c r="A2975" s="402">
        <v>93654</v>
      </c>
      <c r="B2975" s="402" t="s">
        <v>376</v>
      </c>
      <c r="C2975" s="402" t="s">
        <v>100</v>
      </c>
      <c r="D2975" s="403">
        <v>18.149999999999999</v>
      </c>
    </row>
    <row r="2976" spans="1:4" ht="13.8">
      <c r="A2976" s="402">
        <v>93655</v>
      </c>
      <c r="B2976" s="402" t="s">
        <v>14845</v>
      </c>
      <c r="C2976" s="402" t="s">
        <v>100</v>
      </c>
      <c r="D2976" s="403">
        <v>19.61</v>
      </c>
    </row>
    <row r="2977" spans="1:4" ht="13.8">
      <c r="A2977" s="402">
        <v>93656</v>
      </c>
      <c r="B2977" s="402" t="s">
        <v>14846</v>
      </c>
      <c r="C2977" s="402" t="s">
        <v>100</v>
      </c>
      <c r="D2977" s="403">
        <v>19.61</v>
      </c>
    </row>
    <row r="2978" spans="1:4" ht="13.8">
      <c r="A2978" s="402">
        <v>93657</v>
      </c>
      <c r="B2978" s="402" t="s">
        <v>14847</v>
      </c>
      <c r="C2978" s="402" t="s">
        <v>100</v>
      </c>
      <c r="D2978" s="403">
        <v>21.28</v>
      </c>
    </row>
    <row r="2979" spans="1:4" ht="13.8">
      <c r="A2979" s="402">
        <v>93658</v>
      </c>
      <c r="B2979" s="402" t="s">
        <v>14848</v>
      </c>
      <c r="C2979" s="402" t="s">
        <v>100</v>
      </c>
      <c r="D2979" s="403">
        <v>30.57</v>
      </c>
    </row>
    <row r="2980" spans="1:4" ht="13.8">
      <c r="A2980" s="402">
        <v>93659</v>
      </c>
      <c r="B2980" s="402" t="s">
        <v>14849</v>
      </c>
      <c r="C2980" s="402" t="s">
        <v>100</v>
      </c>
      <c r="D2980" s="403">
        <v>33.85</v>
      </c>
    </row>
    <row r="2981" spans="1:4" ht="13.8">
      <c r="A2981" s="402">
        <v>93660</v>
      </c>
      <c r="B2981" s="402" t="s">
        <v>14850</v>
      </c>
      <c r="C2981" s="402" t="s">
        <v>100</v>
      </c>
      <c r="D2981" s="403">
        <v>87.62</v>
      </c>
    </row>
    <row r="2982" spans="1:4" ht="13.8">
      <c r="A2982" s="402">
        <v>93661</v>
      </c>
      <c r="B2982" s="402" t="s">
        <v>14851</v>
      </c>
      <c r="C2982" s="402" t="s">
        <v>100</v>
      </c>
      <c r="D2982" s="403">
        <v>88.91</v>
      </c>
    </row>
    <row r="2983" spans="1:4" ht="13.8">
      <c r="A2983" s="402">
        <v>93662</v>
      </c>
      <c r="B2983" s="402" t="s">
        <v>14852</v>
      </c>
      <c r="C2983" s="402" t="s">
        <v>100</v>
      </c>
      <c r="D2983" s="403">
        <v>91.82</v>
      </c>
    </row>
    <row r="2984" spans="1:4" ht="13.8">
      <c r="A2984" s="402">
        <v>93663</v>
      </c>
      <c r="B2984" s="402" t="s">
        <v>14853</v>
      </c>
      <c r="C2984" s="402" t="s">
        <v>100</v>
      </c>
      <c r="D2984" s="403">
        <v>91.82</v>
      </c>
    </row>
    <row r="2985" spans="1:4" ht="13.8">
      <c r="A2985" s="402">
        <v>93664</v>
      </c>
      <c r="B2985" s="402" t="s">
        <v>14854</v>
      </c>
      <c r="C2985" s="402" t="s">
        <v>100</v>
      </c>
      <c r="D2985" s="403">
        <v>95.18</v>
      </c>
    </row>
    <row r="2986" spans="1:4" ht="13.8">
      <c r="A2986" s="402">
        <v>93665</v>
      </c>
      <c r="B2986" s="402" t="s">
        <v>14855</v>
      </c>
      <c r="C2986" s="402" t="s">
        <v>100</v>
      </c>
      <c r="D2986" s="403">
        <v>98.91</v>
      </c>
    </row>
    <row r="2987" spans="1:4" ht="13.8">
      <c r="A2987" s="402">
        <v>93666</v>
      </c>
      <c r="B2987" s="402" t="s">
        <v>14856</v>
      </c>
      <c r="C2987" s="402" t="s">
        <v>100</v>
      </c>
      <c r="D2987" s="403">
        <v>105.47</v>
      </c>
    </row>
    <row r="2988" spans="1:4" ht="15.75" customHeight="1">
      <c r="A2988" s="402">
        <v>93667</v>
      </c>
      <c r="B2988" s="402" t="s">
        <v>14857</v>
      </c>
      <c r="C2988" s="402" t="s">
        <v>100</v>
      </c>
      <c r="D2988" s="403">
        <v>109.25</v>
      </c>
    </row>
    <row r="2989" spans="1:4" ht="13.8">
      <c r="A2989" s="402">
        <v>93668</v>
      </c>
      <c r="B2989" s="402" t="s">
        <v>14858</v>
      </c>
      <c r="C2989" s="402" t="s">
        <v>100</v>
      </c>
      <c r="D2989" s="403">
        <v>111.17</v>
      </c>
    </row>
    <row r="2990" spans="1:4" ht="13.8">
      <c r="A2990" s="402">
        <v>93669</v>
      </c>
      <c r="B2990" s="402" t="s">
        <v>14859</v>
      </c>
      <c r="C2990" s="402" t="s">
        <v>100</v>
      </c>
      <c r="D2990" s="403">
        <v>115.53</v>
      </c>
    </row>
    <row r="2991" spans="1:4" ht="13.8">
      <c r="A2991" s="402">
        <v>93670</v>
      </c>
      <c r="B2991" s="402" t="s">
        <v>14860</v>
      </c>
      <c r="C2991" s="402" t="s">
        <v>100</v>
      </c>
      <c r="D2991" s="403">
        <v>115.53</v>
      </c>
    </row>
    <row r="2992" spans="1:4" ht="13.8">
      <c r="A2992" s="402">
        <v>93671</v>
      </c>
      <c r="B2992" s="402" t="s">
        <v>14861</v>
      </c>
      <c r="C2992" s="402" t="s">
        <v>100</v>
      </c>
      <c r="D2992" s="403">
        <v>120.58</v>
      </c>
    </row>
    <row r="2993" spans="1:4" ht="13.8">
      <c r="A2993" s="402">
        <v>93672</v>
      </c>
      <c r="B2993" s="402" t="s">
        <v>14862</v>
      </c>
      <c r="C2993" s="402" t="s">
        <v>100</v>
      </c>
      <c r="D2993" s="403">
        <v>128.03</v>
      </c>
    </row>
    <row r="2994" spans="1:4" ht="13.8">
      <c r="A2994" s="402">
        <v>93673</v>
      </c>
      <c r="B2994" s="402" t="s">
        <v>14863</v>
      </c>
      <c r="C2994" s="402" t="s">
        <v>100</v>
      </c>
      <c r="D2994" s="403">
        <v>137.88999999999999</v>
      </c>
    </row>
    <row r="2995" spans="1:4" ht="13.8">
      <c r="A2995" s="402">
        <v>97359</v>
      </c>
      <c r="B2995" s="402" t="s">
        <v>14864</v>
      </c>
      <c r="C2995" s="402" t="s">
        <v>100</v>
      </c>
      <c r="D2995" s="403">
        <v>3294.3</v>
      </c>
    </row>
    <row r="2996" spans="1:4" ht="13.8">
      <c r="A2996" s="402">
        <v>97360</v>
      </c>
      <c r="B2996" s="402" t="s">
        <v>14865</v>
      </c>
      <c r="C2996" s="402" t="s">
        <v>100</v>
      </c>
      <c r="D2996" s="403">
        <v>6338.96</v>
      </c>
    </row>
    <row r="2997" spans="1:4" ht="13.8">
      <c r="A2997" s="402">
        <v>97361</v>
      </c>
      <c r="B2997" s="402" t="s">
        <v>14866</v>
      </c>
      <c r="C2997" s="402" t="s">
        <v>100</v>
      </c>
      <c r="D2997" s="403">
        <v>8451.9500000000007</v>
      </c>
    </row>
    <row r="2998" spans="1:4" ht="13.8">
      <c r="A2998" s="402">
        <v>97362</v>
      </c>
      <c r="B2998" s="402" t="s">
        <v>14867</v>
      </c>
      <c r="C2998" s="402" t="s">
        <v>100</v>
      </c>
      <c r="D2998" s="403">
        <v>1656.94</v>
      </c>
    </row>
    <row r="2999" spans="1:4" ht="13.8">
      <c r="A2999" s="402">
        <v>101875</v>
      </c>
      <c r="B2999" s="402" t="s">
        <v>14868</v>
      </c>
      <c r="C2999" s="402" t="s">
        <v>100</v>
      </c>
      <c r="D2999" s="403">
        <v>359.64</v>
      </c>
    </row>
    <row r="3000" spans="1:4" ht="13.8">
      <c r="A3000" s="402">
        <v>101876</v>
      </c>
      <c r="B3000" s="402" t="s">
        <v>14869</v>
      </c>
      <c r="C3000" s="402" t="s">
        <v>100</v>
      </c>
      <c r="D3000" s="403">
        <v>75.989999999999995</v>
      </c>
    </row>
    <row r="3001" spans="1:4" ht="13.8">
      <c r="A3001" s="402">
        <v>101877</v>
      </c>
      <c r="B3001" s="402" t="s">
        <v>14870</v>
      </c>
      <c r="C3001" s="402" t="s">
        <v>100</v>
      </c>
      <c r="D3001" s="403">
        <v>52.9</v>
      </c>
    </row>
    <row r="3002" spans="1:4" ht="13.8">
      <c r="A3002" s="402">
        <v>101878</v>
      </c>
      <c r="B3002" s="402" t="s">
        <v>14871</v>
      </c>
      <c r="C3002" s="402" t="s">
        <v>100</v>
      </c>
      <c r="D3002" s="403">
        <v>502.47</v>
      </c>
    </row>
    <row r="3003" spans="1:4" ht="13.8">
      <c r="A3003" s="402">
        <v>101879</v>
      </c>
      <c r="B3003" s="402" t="s">
        <v>14872</v>
      </c>
      <c r="C3003" s="402" t="s">
        <v>100</v>
      </c>
      <c r="D3003" s="403">
        <v>518.75</v>
      </c>
    </row>
    <row r="3004" spans="1:4" ht="13.8">
      <c r="A3004" s="402">
        <v>101880</v>
      </c>
      <c r="B3004" s="402" t="s">
        <v>14873</v>
      </c>
      <c r="C3004" s="402" t="s">
        <v>100</v>
      </c>
      <c r="D3004" s="403">
        <v>597.80999999999995</v>
      </c>
    </row>
    <row r="3005" spans="1:4" ht="13.8">
      <c r="A3005" s="402">
        <v>101881</v>
      </c>
      <c r="B3005" s="402" t="s">
        <v>14874</v>
      </c>
      <c r="C3005" s="402" t="s">
        <v>100</v>
      </c>
      <c r="D3005" s="403">
        <v>855.82</v>
      </c>
    </row>
    <row r="3006" spans="1:4" ht="13.8">
      <c r="A3006" s="402">
        <v>101882</v>
      </c>
      <c r="B3006" s="402" t="s">
        <v>14875</v>
      </c>
      <c r="C3006" s="402" t="s">
        <v>100</v>
      </c>
      <c r="D3006" s="403">
        <v>1211.45</v>
      </c>
    </row>
    <row r="3007" spans="1:4" ht="13.8">
      <c r="A3007" s="402">
        <v>101883</v>
      </c>
      <c r="B3007" s="402" t="s">
        <v>14876</v>
      </c>
      <c r="C3007" s="402" t="s">
        <v>100</v>
      </c>
      <c r="D3007" s="403">
        <v>494.69</v>
      </c>
    </row>
    <row r="3008" spans="1:4" ht="13.8">
      <c r="A3008" s="402">
        <v>101890</v>
      </c>
      <c r="B3008" s="402" t="s">
        <v>14877</v>
      </c>
      <c r="C3008" s="402" t="s">
        <v>100</v>
      </c>
      <c r="D3008" s="403">
        <v>23.77</v>
      </c>
    </row>
    <row r="3009" spans="1:4" ht="13.8">
      <c r="A3009" s="402">
        <v>101891</v>
      </c>
      <c r="B3009" s="402" t="s">
        <v>14878</v>
      </c>
      <c r="C3009" s="402" t="s">
        <v>100</v>
      </c>
      <c r="D3009" s="403">
        <v>40.29</v>
      </c>
    </row>
    <row r="3010" spans="1:4" ht="13.8">
      <c r="A3010" s="402">
        <v>101892</v>
      </c>
      <c r="B3010" s="402" t="s">
        <v>14879</v>
      </c>
      <c r="C3010" s="402" t="s">
        <v>100</v>
      </c>
      <c r="D3010" s="403">
        <v>109.27</v>
      </c>
    </row>
    <row r="3011" spans="1:4" ht="13.8">
      <c r="A3011" s="402">
        <v>101893</v>
      </c>
      <c r="B3011" s="402" t="s">
        <v>14880</v>
      </c>
      <c r="C3011" s="402" t="s">
        <v>100</v>
      </c>
      <c r="D3011" s="403">
        <v>139.08000000000001</v>
      </c>
    </row>
    <row r="3012" spans="1:4" ht="13.8">
      <c r="A3012" s="402">
        <v>101894</v>
      </c>
      <c r="B3012" s="402" t="s">
        <v>14881</v>
      </c>
      <c r="C3012" s="402" t="s">
        <v>100</v>
      </c>
      <c r="D3012" s="403">
        <v>226.35</v>
      </c>
    </row>
    <row r="3013" spans="1:4" ht="13.8">
      <c r="A3013" s="402">
        <v>101895</v>
      </c>
      <c r="B3013" s="402" t="s">
        <v>14882</v>
      </c>
      <c r="C3013" s="402" t="s">
        <v>100</v>
      </c>
      <c r="D3013" s="403">
        <v>634.21</v>
      </c>
    </row>
    <row r="3014" spans="1:4" ht="13.8">
      <c r="A3014" s="402">
        <v>101896</v>
      </c>
      <c r="B3014" s="402" t="s">
        <v>14883</v>
      </c>
      <c r="C3014" s="402" t="s">
        <v>100</v>
      </c>
      <c r="D3014" s="403">
        <v>967.84</v>
      </c>
    </row>
    <row r="3015" spans="1:4" ht="13.8">
      <c r="A3015" s="402">
        <v>101897</v>
      </c>
      <c r="B3015" s="402" t="s">
        <v>14884</v>
      </c>
      <c r="C3015" s="402" t="s">
        <v>100</v>
      </c>
      <c r="D3015" s="403">
        <v>1563.94</v>
      </c>
    </row>
    <row r="3016" spans="1:4" ht="13.8">
      <c r="A3016" s="402">
        <v>101898</v>
      </c>
      <c r="B3016" s="402" t="s">
        <v>14885</v>
      </c>
      <c r="C3016" s="402" t="s">
        <v>100</v>
      </c>
      <c r="D3016" s="403">
        <v>2101.67</v>
      </c>
    </row>
    <row r="3017" spans="1:4" ht="13.8">
      <c r="A3017" s="402">
        <v>101899</v>
      </c>
      <c r="B3017" s="402" t="s">
        <v>14886</v>
      </c>
      <c r="C3017" s="402" t="s">
        <v>100</v>
      </c>
      <c r="D3017" s="403">
        <v>3380.73</v>
      </c>
    </row>
    <row r="3018" spans="1:4" ht="13.8">
      <c r="A3018" s="402">
        <v>101900</v>
      </c>
      <c r="B3018" s="402" t="s">
        <v>14887</v>
      </c>
      <c r="C3018" s="402" t="s">
        <v>100</v>
      </c>
      <c r="D3018" s="403">
        <v>7085.44</v>
      </c>
    </row>
    <row r="3019" spans="1:4" ht="13.8">
      <c r="A3019" s="402">
        <v>101901</v>
      </c>
      <c r="B3019" s="402" t="s">
        <v>14888</v>
      </c>
      <c r="C3019" s="402" t="s">
        <v>100</v>
      </c>
      <c r="D3019" s="403">
        <v>198.04</v>
      </c>
    </row>
    <row r="3020" spans="1:4" ht="13.8">
      <c r="A3020" s="402">
        <v>101902</v>
      </c>
      <c r="B3020" s="402" t="s">
        <v>14889</v>
      </c>
      <c r="C3020" s="402" t="s">
        <v>100</v>
      </c>
      <c r="D3020" s="403">
        <v>244.43</v>
      </c>
    </row>
    <row r="3021" spans="1:4" ht="13.8">
      <c r="A3021" s="402">
        <v>101903</v>
      </c>
      <c r="B3021" s="402" t="s">
        <v>14890</v>
      </c>
      <c r="C3021" s="402" t="s">
        <v>100</v>
      </c>
      <c r="D3021" s="403">
        <v>509.06</v>
      </c>
    </row>
    <row r="3022" spans="1:4" ht="13.8">
      <c r="A3022" s="402">
        <v>101904</v>
      </c>
      <c r="B3022" s="402" t="s">
        <v>14891</v>
      </c>
      <c r="C3022" s="402" t="s">
        <v>100</v>
      </c>
      <c r="D3022" s="403">
        <v>1879.56</v>
      </c>
    </row>
    <row r="3023" spans="1:4" ht="13.8">
      <c r="A3023" s="402">
        <v>101938</v>
      </c>
      <c r="B3023" s="402" t="s">
        <v>14892</v>
      </c>
      <c r="C3023" s="402" t="s">
        <v>100</v>
      </c>
      <c r="D3023" s="403">
        <v>101.91</v>
      </c>
    </row>
    <row r="3024" spans="1:4" ht="13.8">
      <c r="A3024" s="402">
        <v>101946</v>
      </c>
      <c r="B3024" s="402" t="s">
        <v>14893</v>
      </c>
      <c r="C3024" s="402" t="s">
        <v>100</v>
      </c>
      <c r="D3024" s="403">
        <v>155.19999999999999</v>
      </c>
    </row>
    <row r="3025" spans="1:4" ht="13.8">
      <c r="A3025" s="402">
        <v>91945</v>
      </c>
      <c r="B3025" s="402" t="s">
        <v>14894</v>
      </c>
      <c r="C3025" s="402" t="s">
        <v>100</v>
      </c>
      <c r="D3025" s="403">
        <v>13.91</v>
      </c>
    </row>
    <row r="3026" spans="1:4" ht="13.8">
      <c r="A3026" s="402">
        <v>91946</v>
      </c>
      <c r="B3026" s="402" t="s">
        <v>14895</v>
      </c>
      <c r="C3026" s="402" t="s">
        <v>100</v>
      </c>
      <c r="D3026" s="403">
        <v>10.87</v>
      </c>
    </row>
    <row r="3027" spans="1:4" ht="13.8">
      <c r="A3027" s="402">
        <v>91947</v>
      </c>
      <c r="B3027" s="402" t="s">
        <v>14896</v>
      </c>
      <c r="C3027" s="402" t="s">
        <v>100</v>
      </c>
      <c r="D3027" s="403">
        <v>8.9600000000000009</v>
      </c>
    </row>
    <row r="3028" spans="1:4" ht="13.8">
      <c r="A3028" s="402">
        <v>91949</v>
      </c>
      <c r="B3028" s="402" t="s">
        <v>14897</v>
      </c>
      <c r="C3028" s="402" t="s">
        <v>100</v>
      </c>
      <c r="D3028" s="403">
        <v>19.559999999999999</v>
      </c>
    </row>
    <row r="3029" spans="1:4" ht="13.8">
      <c r="A3029" s="402">
        <v>91950</v>
      </c>
      <c r="B3029" s="402" t="s">
        <v>14898</v>
      </c>
      <c r="C3029" s="402" t="s">
        <v>100</v>
      </c>
      <c r="D3029" s="403">
        <v>15.85</v>
      </c>
    </row>
    <row r="3030" spans="1:4" ht="13.8">
      <c r="A3030" s="402">
        <v>91951</v>
      </c>
      <c r="B3030" s="402" t="s">
        <v>14899</v>
      </c>
      <c r="C3030" s="402" t="s">
        <v>100</v>
      </c>
      <c r="D3030" s="403">
        <v>13.63</v>
      </c>
    </row>
    <row r="3031" spans="1:4" ht="13.8">
      <c r="A3031" s="402">
        <v>91952</v>
      </c>
      <c r="B3031" s="402" t="s">
        <v>14900</v>
      </c>
      <c r="C3031" s="402" t="s">
        <v>100</v>
      </c>
      <c r="D3031" s="403">
        <v>18.61</v>
      </c>
    </row>
    <row r="3032" spans="1:4" ht="13.8">
      <c r="A3032" s="402">
        <v>91953</v>
      </c>
      <c r="B3032" s="402" t="s">
        <v>268</v>
      </c>
      <c r="C3032" s="402" t="s">
        <v>100</v>
      </c>
      <c r="D3032" s="403">
        <v>29.48</v>
      </c>
    </row>
    <row r="3033" spans="1:4" ht="13.8">
      <c r="A3033" s="402">
        <v>91954</v>
      </c>
      <c r="B3033" s="402" t="s">
        <v>14901</v>
      </c>
      <c r="C3033" s="402" t="s">
        <v>100</v>
      </c>
      <c r="D3033" s="403">
        <v>25.01</v>
      </c>
    </row>
    <row r="3034" spans="1:4" ht="13.8">
      <c r="A3034" s="402">
        <v>91955</v>
      </c>
      <c r="B3034" s="402" t="s">
        <v>331</v>
      </c>
      <c r="C3034" s="402" t="s">
        <v>100</v>
      </c>
      <c r="D3034" s="403">
        <v>35.880000000000003</v>
      </c>
    </row>
    <row r="3035" spans="1:4" ht="13.8">
      <c r="A3035" s="402">
        <v>91956</v>
      </c>
      <c r="B3035" s="402" t="s">
        <v>14902</v>
      </c>
      <c r="C3035" s="402" t="s">
        <v>100</v>
      </c>
      <c r="D3035" s="403">
        <v>40.380000000000003</v>
      </c>
    </row>
    <row r="3036" spans="1:4" ht="13.8">
      <c r="A3036" s="402">
        <v>91957</v>
      </c>
      <c r="B3036" s="402" t="s">
        <v>14903</v>
      </c>
      <c r="C3036" s="402" t="s">
        <v>100</v>
      </c>
      <c r="D3036" s="403">
        <v>51.25</v>
      </c>
    </row>
    <row r="3037" spans="1:4" ht="13.8">
      <c r="A3037" s="402">
        <v>91958</v>
      </c>
      <c r="B3037" s="402" t="s">
        <v>419</v>
      </c>
      <c r="C3037" s="402" t="s">
        <v>100</v>
      </c>
      <c r="D3037" s="403">
        <v>34.020000000000003</v>
      </c>
    </row>
    <row r="3038" spans="1:4" ht="13.8">
      <c r="A3038" s="402">
        <v>91959</v>
      </c>
      <c r="B3038" s="402" t="s">
        <v>310</v>
      </c>
      <c r="C3038" s="402" t="s">
        <v>100</v>
      </c>
      <c r="D3038" s="403">
        <v>44.89</v>
      </c>
    </row>
    <row r="3039" spans="1:4" ht="13.8">
      <c r="A3039" s="402">
        <v>91960</v>
      </c>
      <c r="B3039" s="402" t="s">
        <v>14904</v>
      </c>
      <c r="C3039" s="402" t="s">
        <v>100</v>
      </c>
      <c r="D3039" s="403">
        <v>46.83</v>
      </c>
    </row>
    <row r="3040" spans="1:4" ht="13.8">
      <c r="A3040" s="402">
        <v>91961</v>
      </c>
      <c r="B3040" s="402" t="s">
        <v>14905</v>
      </c>
      <c r="C3040" s="402" t="s">
        <v>100</v>
      </c>
      <c r="D3040" s="403">
        <v>57.7</v>
      </c>
    </row>
    <row r="3041" spans="1:4" ht="13.8">
      <c r="A3041" s="402">
        <v>91962</v>
      </c>
      <c r="B3041" s="402" t="s">
        <v>14906</v>
      </c>
      <c r="C3041" s="402" t="s">
        <v>100</v>
      </c>
      <c r="D3041" s="403">
        <v>62.19</v>
      </c>
    </row>
    <row r="3042" spans="1:4" ht="13.8">
      <c r="A3042" s="402">
        <v>91963</v>
      </c>
      <c r="B3042" s="402" t="s">
        <v>14907</v>
      </c>
      <c r="C3042" s="402" t="s">
        <v>100</v>
      </c>
      <c r="D3042" s="403">
        <v>73.06</v>
      </c>
    </row>
    <row r="3043" spans="1:4" ht="13.8">
      <c r="A3043" s="402">
        <v>91964</v>
      </c>
      <c r="B3043" s="402" t="s">
        <v>14908</v>
      </c>
      <c r="C3043" s="402" t="s">
        <v>100</v>
      </c>
      <c r="D3043" s="403">
        <v>55.79</v>
      </c>
    </row>
    <row r="3044" spans="1:4" ht="13.8">
      <c r="A3044" s="402">
        <v>91965</v>
      </c>
      <c r="B3044" s="402" t="s">
        <v>14909</v>
      </c>
      <c r="C3044" s="402" t="s">
        <v>100</v>
      </c>
      <c r="D3044" s="403">
        <v>66.66</v>
      </c>
    </row>
    <row r="3045" spans="1:4" ht="13.8">
      <c r="A3045" s="402">
        <v>91966</v>
      </c>
      <c r="B3045" s="402" t="s">
        <v>14910</v>
      </c>
      <c r="C3045" s="402" t="s">
        <v>100</v>
      </c>
      <c r="D3045" s="403">
        <v>49.44</v>
      </c>
    </row>
    <row r="3046" spans="1:4" ht="13.8">
      <c r="A3046" s="402">
        <v>91967</v>
      </c>
      <c r="B3046" s="402" t="s">
        <v>344</v>
      </c>
      <c r="C3046" s="402" t="s">
        <v>100</v>
      </c>
      <c r="D3046" s="403">
        <v>60.31</v>
      </c>
    </row>
    <row r="3047" spans="1:4" ht="13.8">
      <c r="A3047" s="402">
        <v>91968</v>
      </c>
      <c r="B3047" s="402" t="s">
        <v>14911</v>
      </c>
      <c r="C3047" s="402" t="s">
        <v>100</v>
      </c>
      <c r="D3047" s="403">
        <v>68.599999999999994</v>
      </c>
    </row>
    <row r="3048" spans="1:4" ht="13.8">
      <c r="A3048" s="402">
        <v>91969</v>
      </c>
      <c r="B3048" s="402" t="s">
        <v>14912</v>
      </c>
      <c r="C3048" s="402" t="s">
        <v>100</v>
      </c>
      <c r="D3048" s="403">
        <v>79.47</v>
      </c>
    </row>
    <row r="3049" spans="1:4" ht="13.8">
      <c r="A3049" s="402">
        <v>91970</v>
      </c>
      <c r="B3049" s="402" t="s">
        <v>14913</v>
      </c>
      <c r="C3049" s="402" t="s">
        <v>100</v>
      </c>
      <c r="D3049" s="403">
        <v>71.569999999999993</v>
      </c>
    </row>
    <row r="3050" spans="1:4" ht="13.8">
      <c r="A3050" s="402">
        <v>91971</v>
      </c>
      <c r="B3050" s="402" t="s">
        <v>14914</v>
      </c>
      <c r="C3050" s="402" t="s">
        <v>100</v>
      </c>
      <c r="D3050" s="403">
        <v>87.42</v>
      </c>
    </row>
    <row r="3051" spans="1:4" ht="13.8">
      <c r="A3051" s="402">
        <v>91972</v>
      </c>
      <c r="B3051" s="402" t="s">
        <v>14915</v>
      </c>
      <c r="C3051" s="402" t="s">
        <v>100</v>
      </c>
      <c r="D3051" s="403">
        <v>78.02</v>
      </c>
    </row>
    <row r="3052" spans="1:4" ht="13.8">
      <c r="A3052" s="402">
        <v>91973</v>
      </c>
      <c r="B3052" s="402" t="s">
        <v>14916</v>
      </c>
      <c r="C3052" s="402" t="s">
        <v>100</v>
      </c>
      <c r="D3052" s="403">
        <v>93.87</v>
      </c>
    </row>
    <row r="3053" spans="1:4" ht="13.8">
      <c r="A3053" s="402">
        <v>91974</v>
      </c>
      <c r="B3053" s="402" t="s">
        <v>14917</v>
      </c>
      <c r="C3053" s="402" t="s">
        <v>100</v>
      </c>
      <c r="D3053" s="403">
        <v>65.16</v>
      </c>
    </row>
    <row r="3054" spans="1:4" ht="13.8">
      <c r="A3054" s="402">
        <v>91975</v>
      </c>
      <c r="B3054" s="402" t="s">
        <v>14918</v>
      </c>
      <c r="C3054" s="402" t="s">
        <v>100</v>
      </c>
      <c r="D3054" s="403">
        <v>81.010000000000005</v>
      </c>
    </row>
    <row r="3055" spans="1:4" ht="13.8">
      <c r="A3055" s="402">
        <v>91976</v>
      </c>
      <c r="B3055" s="402" t="s">
        <v>14919</v>
      </c>
      <c r="C3055" s="402" t="s">
        <v>100</v>
      </c>
      <c r="D3055" s="403">
        <v>96.05</v>
      </c>
    </row>
    <row r="3056" spans="1:4" ht="13.8">
      <c r="A3056" s="402">
        <v>91977</v>
      </c>
      <c r="B3056" s="402" t="s">
        <v>14920</v>
      </c>
      <c r="C3056" s="402" t="s">
        <v>100</v>
      </c>
      <c r="D3056" s="403">
        <v>111.9</v>
      </c>
    </row>
    <row r="3057" spans="1:4" ht="13.8">
      <c r="A3057" s="402">
        <v>91978</v>
      </c>
      <c r="B3057" s="402" t="s">
        <v>14921</v>
      </c>
      <c r="C3057" s="402" t="s">
        <v>100</v>
      </c>
      <c r="D3057" s="403">
        <v>39.130000000000003</v>
      </c>
    </row>
    <row r="3058" spans="1:4" ht="13.8">
      <c r="A3058" s="402">
        <v>91979</v>
      </c>
      <c r="B3058" s="402" t="s">
        <v>430</v>
      </c>
      <c r="C3058" s="402" t="s">
        <v>100</v>
      </c>
      <c r="D3058" s="403">
        <v>50</v>
      </c>
    </row>
    <row r="3059" spans="1:4" ht="13.8">
      <c r="A3059" s="402">
        <v>91980</v>
      </c>
      <c r="B3059" s="402" t="s">
        <v>14922</v>
      </c>
      <c r="C3059" s="402" t="s">
        <v>100</v>
      </c>
      <c r="D3059" s="403">
        <v>37.96</v>
      </c>
    </row>
    <row r="3060" spans="1:4" ht="13.8">
      <c r="A3060" s="402">
        <v>91981</v>
      </c>
      <c r="B3060" s="402" t="s">
        <v>14923</v>
      </c>
      <c r="C3060" s="402" t="s">
        <v>100</v>
      </c>
      <c r="D3060" s="403">
        <v>48.83</v>
      </c>
    </row>
    <row r="3061" spans="1:4" ht="13.8">
      <c r="A3061" s="402">
        <v>91982</v>
      </c>
      <c r="B3061" s="402" t="s">
        <v>14924</v>
      </c>
      <c r="C3061" s="402" t="s">
        <v>100</v>
      </c>
      <c r="D3061" s="403">
        <v>86.04</v>
      </c>
    </row>
    <row r="3062" spans="1:4" ht="13.8">
      <c r="A3062" s="402">
        <v>91983</v>
      </c>
      <c r="B3062" s="402" t="s">
        <v>14925</v>
      </c>
      <c r="C3062" s="402" t="s">
        <v>100</v>
      </c>
      <c r="D3062" s="403">
        <v>96.91</v>
      </c>
    </row>
    <row r="3063" spans="1:4" ht="13.8">
      <c r="A3063" s="402">
        <v>91984</v>
      </c>
      <c r="B3063" s="402" t="s">
        <v>14926</v>
      </c>
      <c r="C3063" s="402" t="s">
        <v>100</v>
      </c>
      <c r="D3063" s="403">
        <v>17.53</v>
      </c>
    </row>
    <row r="3064" spans="1:4" ht="13.8">
      <c r="A3064" s="402">
        <v>91985</v>
      </c>
      <c r="B3064" s="402" t="s">
        <v>14927</v>
      </c>
      <c r="C3064" s="402" t="s">
        <v>100</v>
      </c>
      <c r="D3064" s="403">
        <v>28.4</v>
      </c>
    </row>
    <row r="3065" spans="1:4" ht="13.8">
      <c r="A3065" s="402">
        <v>91986</v>
      </c>
      <c r="B3065" s="402" t="s">
        <v>14928</v>
      </c>
      <c r="C3065" s="402" t="s">
        <v>100</v>
      </c>
      <c r="D3065" s="403">
        <v>36.44</v>
      </c>
    </row>
    <row r="3066" spans="1:4" ht="13.8">
      <c r="A3066" s="402">
        <v>91987</v>
      </c>
      <c r="B3066" s="402" t="s">
        <v>14929</v>
      </c>
      <c r="C3066" s="402" t="s">
        <v>100</v>
      </c>
      <c r="D3066" s="403">
        <v>47.31</v>
      </c>
    </row>
    <row r="3067" spans="1:4" ht="13.8">
      <c r="A3067" s="402">
        <v>91988</v>
      </c>
      <c r="B3067" s="402" t="s">
        <v>14930</v>
      </c>
      <c r="C3067" s="402" t="s">
        <v>100</v>
      </c>
      <c r="D3067" s="403">
        <v>21.45</v>
      </c>
    </row>
    <row r="3068" spans="1:4" ht="13.8">
      <c r="A3068" s="402">
        <v>91989</v>
      </c>
      <c r="B3068" s="402" t="s">
        <v>14931</v>
      </c>
      <c r="C3068" s="402" t="s">
        <v>100</v>
      </c>
      <c r="D3068" s="403">
        <v>32.32</v>
      </c>
    </row>
    <row r="3069" spans="1:4" ht="13.8">
      <c r="A3069" s="402">
        <v>91990</v>
      </c>
      <c r="B3069" s="402" t="s">
        <v>14932</v>
      </c>
      <c r="C3069" s="402" t="s">
        <v>100</v>
      </c>
      <c r="D3069" s="403">
        <v>33.909999999999997</v>
      </c>
    </row>
    <row r="3070" spans="1:4" ht="13.8">
      <c r="A3070" s="402">
        <v>91991</v>
      </c>
      <c r="B3070" s="402" t="s">
        <v>14933</v>
      </c>
      <c r="C3070" s="402" t="s">
        <v>100</v>
      </c>
      <c r="D3070" s="403">
        <v>36.03</v>
      </c>
    </row>
    <row r="3071" spans="1:4" ht="13.8">
      <c r="A3071" s="402">
        <v>91992</v>
      </c>
      <c r="B3071" s="402" t="s">
        <v>14934</v>
      </c>
      <c r="C3071" s="402" t="s">
        <v>100</v>
      </c>
      <c r="D3071" s="403">
        <v>44.78</v>
      </c>
    </row>
    <row r="3072" spans="1:4" ht="13.8">
      <c r="A3072" s="402">
        <v>91993</v>
      </c>
      <c r="B3072" s="402" t="s">
        <v>14935</v>
      </c>
      <c r="C3072" s="402" t="s">
        <v>100</v>
      </c>
      <c r="D3072" s="403">
        <v>46.9</v>
      </c>
    </row>
    <row r="3073" spans="1:4" ht="13.8">
      <c r="A3073" s="402">
        <v>91994</v>
      </c>
      <c r="B3073" s="402" t="s">
        <v>227</v>
      </c>
      <c r="C3073" s="402" t="s">
        <v>100</v>
      </c>
      <c r="D3073" s="403">
        <v>23.91</v>
      </c>
    </row>
    <row r="3074" spans="1:4" ht="13.8">
      <c r="A3074" s="402">
        <v>91995</v>
      </c>
      <c r="B3074" s="402" t="s">
        <v>415</v>
      </c>
      <c r="C3074" s="402" t="s">
        <v>100</v>
      </c>
      <c r="D3074" s="403">
        <v>26.03</v>
      </c>
    </row>
    <row r="3075" spans="1:4" ht="13.8">
      <c r="A3075" s="402">
        <v>91996</v>
      </c>
      <c r="B3075" s="402" t="s">
        <v>214</v>
      </c>
      <c r="C3075" s="402" t="s">
        <v>100</v>
      </c>
      <c r="D3075" s="403">
        <v>34.78</v>
      </c>
    </row>
    <row r="3076" spans="1:4" ht="13.8">
      <c r="A3076" s="402">
        <v>91997</v>
      </c>
      <c r="B3076" s="402" t="s">
        <v>14936</v>
      </c>
      <c r="C3076" s="402" t="s">
        <v>100</v>
      </c>
      <c r="D3076" s="403">
        <v>36.9</v>
      </c>
    </row>
    <row r="3077" spans="1:4" ht="13.8">
      <c r="A3077" s="402">
        <v>91998</v>
      </c>
      <c r="B3077" s="402" t="s">
        <v>14937</v>
      </c>
      <c r="C3077" s="402" t="s">
        <v>100</v>
      </c>
      <c r="D3077" s="403">
        <v>20.04</v>
      </c>
    </row>
    <row r="3078" spans="1:4" ht="13.8">
      <c r="A3078" s="402">
        <v>91999</v>
      </c>
      <c r="B3078" s="402" t="s">
        <v>14938</v>
      </c>
      <c r="C3078" s="402" t="s">
        <v>100</v>
      </c>
      <c r="D3078" s="403">
        <v>22.16</v>
      </c>
    </row>
    <row r="3079" spans="1:4" ht="13.8">
      <c r="A3079" s="402">
        <v>92000</v>
      </c>
      <c r="B3079" s="402" t="s">
        <v>14939</v>
      </c>
      <c r="C3079" s="402" t="s">
        <v>100</v>
      </c>
      <c r="D3079" s="403">
        <v>30.91</v>
      </c>
    </row>
    <row r="3080" spans="1:4" ht="13.8">
      <c r="A3080" s="402">
        <v>92001</v>
      </c>
      <c r="B3080" s="402" t="s">
        <v>14940</v>
      </c>
      <c r="C3080" s="402" t="s">
        <v>100</v>
      </c>
      <c r="D3080" s="403">
        <v>33.03</v>
      </c>
    </row>
    <row r="3081" spans="1:4" ht="13.8">
      <c r="A3081" s="402">
        <v>92002</v>
      </c>
      <c r="B3081" s="402" t="s">
        <v>14941</v>
      </c>
      <c r="C3081" s="402" t="s">
        <v>100</v>
      </c>
      <c r="D3081" s="403">
        <v>44.63</v>
      </c>
    </row>
    <row r="3082" spans="1:4" ht="13.8">
      <c r="A3082" s="402">
        <v>92003</v>
      </c>
      <c r="B3082" s="402" t="s">
        <v>14942</v>
      </c>
      <c r="C3082" s="402" t="s">
        <v>100</v>
      </c>
      <c r="D3082" s="403">
        <v>48.87</v>
      </c>
    </row>
    <row r="3083" spans="1:4" ht="13.8">
      <c r="A3083" s="402">
        <v>92004</v>
      </c>
      <c r="B3083" s="402" t="s">
        <v>14943</v>
      </c>
      <c r="C3083" s="402" t="s">
        <v>100</v>
      </c>
      <c r="D3083" s="403">
        <v>55.5</v>
      </c>
    </row>
    <row r="3084" spans="1:4" ht="13.8">
      <c r="A3084" s="402">
        <v>92005</v>
      </c>
      <c r="B3084" s="402" t="s">
        <v>14944</v>
      </c>
      <c r="C3084" s="402" t="s">
        <v>100</v>
      </c>
      <c r="D3084" s="403">
        <v>59.74</v>
      </c>
    </row>
    <row r="3085" spans="1:4" ht="13.8">
      <c r="A3085" s="402">
        <v>92006</v>
      </c>
      <c r="B3085" s="402" t="s">
        <v>14945</v>
      </c>
      <c r="C3085" s="402" t="s">
        <v>100</v>
      </c>
      <c r="D3085" s="403">
        <v>36.840000000000003</v>
      </c>
    </row>
    <row r="3086" spans="1:4" ht="13.8">
      <c r="A3086" s="402">
        <v>92007</v>
      </c>
      <c r="B3086" s="402" t="s">
        <v>14946</v>
      </c>
      <c r="C3086" s="402" t="s">
        <v>100</v>
      </c>
      <c r="D3086" s="403">
        <v>41.08</v>
      </c>
    </row>
    <row r="3087" spans="1:4" ht="13.8">
      <c r="A3087" s="402">
        <v>92008</v>
      </c>
      <c r="B3087" s="402" t="s">
        <v>14947</v>
      </c>
      <c r="C3087" s="402" t="s">
        <v>100</v>
      </c>
      <c r="D3087" s="403">
        <v>47.71</v>
      </c>
    </row>
    <row r="3088" spans="1:4" ht="13.8">
      <c r="A3088" s="402">
        <v>92009</v>
      </c>
      <c r="B3088" s="402" t="s">
        <v>14948</v>
      </c>
      <c r="C3088" s="402" t="s">
        <v>100</v>
      </c>
      <c r="D3088" s="403">
        <v>51.95</v>
      </c>
    </row>
    <row r="3089" spans="1:4" ht="13.8">
      <c r="A3089" s="402">
        <v>92010</v>
      </c>
      <c r="B3089" s="402" t="s">
        <v>14949</v>
      </c>
      <c r="C3089" s="402" t="s">
        <v>100</v>
      </c>
      <c r="D3089" s="403">
        <v>65.3</v>
      </c>
    </row>
    <row r="3090" spans="1:4" ht="13.8">
      <c r="A3090" s="402">
        <v>92011</v>
      </c>
      <c r="B3090" s="402" t="s">
        <v>14950</v>
      </c>
      <c r="C3090" s="402" t="s">
        <v>100</v>
      </c>
      <c r="D3090" s="403">
        <v>71.66</v>
      </c>
    </row>
    <row r="3091" spans="1:4" ht="13.8">
      <c r="A3091" s="402">
        <v>92012</v>
      </c>
      <c r="B3091" s="402" t="s">
        <v>14951</v>
      </c>
      <c r="C3091" s="402" t="s">
        <v>100</v>
      </c>
      <c r="D3091" s="403">
        <v>76.17</v>
      </c>
    </row>
    <row r="3092" spans="1:4" ht="13.8">
      <c r="A3092" s="402">
        <v>92013</v>
      </c>
      <c r="B3092" s="402" t="s">
        <v>14952</v>
      </c>
      <c r="C3092" s="402" t="s">
        <v>100</v>
      </c>
      <c r="D3092" s="403">
        <v>82.53</v>
      </c>
    </row>
    <row r="3093" spans="1:4" ht="13.8">
      <c r="A3093" s="402">
        <v>92014</v>
      </c>
      <c r="B3093" s="402" t="s">
        <v>14953</v>
      </c>
      <c r="C3093" s="402" t="s">
        <v>100</v>
      </c>
      <c r="D3093" s="403">
        <v>53.64</v>
      </c>
    </row>
    <row r="3094" spans="1:4" ht="13.8">
      <c r="A3094" s="402">
        <v>92015</v>
      </c>
      <c r="B3094" s="402" t="s">
        <v>14954</v>
      </c>
      <c r="C3094" s="402" t="s">
        <v>100</v>
      </c>
      <c r="D3094" s="403">
        <v>60</v>
      </c>
    </row>
    <row r="3095" spans="1:4" ht="13.8">
      <c r="A3095" s="402">
        <v>92016</v>
      </c>
      <c r="B3095" s="402" t="s">
        <v>14955</v>
      </c>
      <c r="C3095" s="402" t="s">
        <v>100</v>
      </c>
      <c r="D3095" s="403">
        <v>64.510000000000005</v>
      </c>
    </row>
    <row r="3096" spans="1:4" ht="13.8">
      <c r="A3096" s="402">
        <v>92017</v>
      </c>
      <c r="B3096" s="402" t="s">
        <v>14956</v>
      </c>
      <c r="C3096" s="402" t="s">
        <v>100</v>
      </c>
      <c r="D3096" s="403">
        <v>70.87</v>
      </c>
    </row>
    <row r="3097" spans="1:4" ht="13.8">
      <c r="A3097" s="402">
        <v>92018</v>
      </c>
      <c r="B3097" s="402" t="s">
        <v>14957</v>
      </c>
      <c r="C3097" s="402" t="s">
        <v>100</v>
      </c>
      <c r="D3097" s="403">
        <v>71.010000000000005</v>
      </c>
    </row>
    <row r="3098" spans="1:4" ht="13.8">
      <c r="A3098" s="402">
        <v>92019</v>
      </c>
      <c r="B3098" s="402" t="s">
        <v>14958</v>
      </c>
      <c r="C3098" s="402" t="s">
        <v>100</v>
      </c>
      <c r="D3098" s="403">
        <v>86.86</v>
      </c>
    </row>
    <row r="3099" spans="1:4" ht="13.8">
      <c r="A3099" s="402">
        <v>92020</v>
      </c>
      <c r="B3099" s="402" t="s">
        <v>14959</v>
      </c>
      <c r="C3099" s="402" t="s">
        <v>100</v>
      </c>
      <c r="D3099" s="403">
        <v>104.87</v>
      </c>
    </row>
    <row r="3100" spans="1:4" ht="13.8">
      <c r="A3100" s="402">
        <v>92021</v>
      </c>
      <c r="B3100" s="402" t="s">
        <v>14960</v>
      </c>
      <c r="C3100" s="402" t="s">
        <v>100</v>
      </c>
      <c r="D3100" s="403">
        <v>120.72</v>
      </c>
    </row>
    <row r="3101" spans="1:4" ht="13.8">
      <c r="A3101" s="402">
        <v>92022</v>
      </c>
      <c r="B3101" s="402" t="s">
        <v>393</v>
      </c>
      <c r="C3101" s="402" t="s">
        <v>100</v>
      </c>
      <c r="D3101" s="403">
        <v>39.28</v>
      </c>
    </row>
    <row r="3102" spans="1:4" ht="13.8">
      <c r="A3102" s="402">
        <v>92023</v>
      </c>
      <c r="B3102" s="402" t="s">
        <v>14961</v>
      </c>
      <c r="C3102" s="402" t="s">
        <v>100</v>
      </c>
      <c r="D3102" s="403">
        <v>50.15</v>
      </c>
    </row>
    <row r="3103" spans="1:4" ht="13.8">
      <c r="A3103" s="402">
        <v>92024</v>
      </c>
      <c r="B3103" s="402" t="s">
        <v>14962</v>
      </c>
      <c r="C3103" s="402" t="s">
        <v>100</v>
      </c>
      <c r="D3103" s="403">
        <v>59.99</v>
      </c>
    </row>
    <row r="3104" spans="1:4" ht="13.8">
      <c r="A3104" s="402">
        <v>92025</v>
      </c>
      <c r="B3104" s="402" t="s">
        <v>14963</v>
      </c>
      <c r="C3104" s="402" t="s">
        <v>100</v>
      </c>
      <c r="D3104" s="403">
        <v>70.86</v>
      </c>
    </row>
    <row r="3105" spans="1:4" ht="13.8">
      <c r="A3105" s="402">
        <v>92026</v>
      </c>
      <c r="B3105" s="402" t="s">
        <v>14964</v>
      </c>
      <c r="C3105" s="402" t="s">
        <v>100</v>
      </c>
      <c r="D3105" s="403">
        <v>54.69</v>
      </c>
    </row>
    <row r="3106" spans="1:4" ht="13.8">
      <c r="A3106" s="402">
        <v>92027</v>
      </c>
      <c r="B3106" s="402" t="s">
        <v>14965</v>
      </c>
      <c r="C3106" s="402" t="s">
        <v>100</v>
      </c>
      <c r="D3106" s="403">
        <v>65.56</v>
      </c>
    </row>
    <row r="3107" spans="1:4" ht="13.8">
      <c r="A3107" s="402">
        <v>92028</v>
      </c>
      <c r="B3107" s="402" t="s">
        <v>14966</v>
      </c>
      <c r="C3107" s="402" t="s">
        <v>100</v>
      </c>
      <c r="D3107" s="403">
        <v>45.73</v>
      </c>
    </row>
    <row r="3108" spans="1:4" ht="13.8">
      <c r="A3108" s="402">
        <v>92029</v>
      </c>
      <c r="B3108" s="402" t="s">
        <v>14967</v>
      </c>
      <c r="C3108" s="402" t="s">
        <v>100</v>
      </c>
      <c r="D3108" s="403">
        <v>56.6</v>
      </c>
    </row>
    <row r="3109" spans="1:4" ht="13.8">
      <c r="A3109" s="402">
        <v>92030</v>
      </c>
      <c r="B3109" s="402" t="s">
        <v>14968</v>
      </c>
      <c r="C3109" s="402" t="s">
        <v>100</v>
      </c>
      <c r="D3109" s="403">
        <v>66.400000000000006</v>
      </c>
    </row>
    <row r="3110" spans="1:4" ht="13.8">
      <c r="A3110" s="402">
        <v>92031</v>
      </c>
      <c r="B3110" s="402" t="s">
        <v>14969</v>
      </c>
      <c r="C3110" s="402" t="s">
        <v>100</v>
      </c>
      <c r="D3110" s="403">
        <v>77.27</v>
      </c>
    </row>
    <row r="3111" spans="1:4" ht="13.8">
      <c r="A3111" s="402">
        <v>92032</v>
      </c>
      <c r="B3111" s="402" t="s">
        <v>14970</v>
      </c>
      <c r="C3111" s="402" t="s">
        <v>100</v>
      </c>
      <c r="D3111" s="403">
        <v>67.5</v>
      </c>
    </row>
    <row r="3112" spans="1:4" ht="13.8">
      <c r="A3112" s="402">
        <v>92033</v>
      </c>
      <c r="B3112" s="402" t="s">
        <v>14971</v>
      </c>
      <c r="C3112" s="402" t="s">
        <v>100</v>
      </c>
      <c r="D3112" s="403">
        <v>78.37</v>
      </c>
    </row>
    <row r="3113" spans="1:4" ht="13.8">
      <c r="A3113" s="402">
        <v>92034</v>
      </c>
      <c r="B3113" s="402" t="s">
        <v>14972</v>
      </c>
      <c r="C3113" s="402" t="s">
        <v>100</v>
      </c>
      <c r="D3113" s="403">
        <v>61.09</v>
      </c>
    </row>
    <row r="3114" spans="1:4" ht="13.8">
      <c r="A3114" s="402">
        <v>92035</v>
      </c>
      <c r="B3114" s="402" t="s">
        <v>14973</v>
      </c>
      <c r="C3114" s="402" t="s">
        <v>100</v>
      </c>
      <c r="D3114" s="403">
        <v>71.959999999999994</v>
      </c>
    </row>
    <row r="3115" spans="1:4" ht="13.8">
      <c r="A3115" s="402">
        <v>97584</v>
      </c>
      <c r="B3115" s="402" t="s">
        <v>14974</v>
      </c>
      <c r="C3115" s="402" t="s">
        <v>100</v>
      </c>
      <c r="D3115" s="403">
        <v>121.86</v>
      </c>
    </row>
    <row r="3116" spans="1:4" ht="13.8">
      <c r="A3116" s="402">
        <v>97595</v>
      </c>
      <c r="B3116" s="402" t="s">
        <v>293</v>
      </c>
      <c r="C3116" s="402" t="s">
        <v>100</v>
      </c>
      <c r="D3116" s="403">
        <v>103.7</v>
      </c>
    </row>
    <row r="3117" spans="1:4" ht="13.8">
      <c r="A3117" s="402">
        <v>97596</v>
      </c>
      <c r="B3117" s="402" t="s">
        <v>14975</v>
      </c>
      <c r="C3117" s="402" t="s">
        <v>100</v>
      </c>
      <c r="D3117" s="403">
        <v>72.34</v>
      </c>
    </row>
    <row r="3118" spans="1:4" ht="13.8">
      <c r="A3118" s="402">
        <v>97597</v>
      </c>
      <c r="B3118" s="402" t="s">
        <v>14976</v>
      </c>
      <c r="C3118" s="402" t="s">
        <v>100</v>
      </c>
      <c r="D3118" s="403">
        <v>71.53</v>
      </c>
    </row>
    <row r="3119" spans="1:4" ht="13.8">
      <c r="A3119" s="402">
        <v>97598</v>
      </c>
      <c r="B3119" s="402" t="s">
        <v>14977</v>
      </c>
      <c r="C3119" s="402" t="s">
        <v>100</v>
      </c>
      <c r="D3119" s="403">
        <v>67.52</v>
      </c>
    </row>
    <row r="3120" spans="1:4" ht="13.8">
      <c r="A3120" s="402">
        <v>97599</v>
      </c>
      <c r="B3120" s="402" t="s">
        <v>240</v>
      </c>
      <c r="C3120" s="402" t="s">
        <v>100</v>
      </c>
      <c r="D3120" s="403">
        <v>22.92</v>
      </c>
    </row>
    <row r="3121" spans="1:4" ht="13.8">
      <c r="A3121" s="402">
        <v>97609</v>
      </c>
      <c r="B3121" s="402" t="s">
        <v>14978</v>
      </c>
      <c r="C3121" s="402" t="s">
        <v>100</v>
      </c>
      <c r="D3121" s="403">
        <v>14.85</v>
      </c>
    </row>
    <row r="3122" spans="1:4" ht="13.8">
      <c r="A3122" s="402">
        <v>97610</v>
      </c>
      <c r="B3122" s="402" t="s">
        <v>14979</v>
      </c>
      <c r="C3122" s="402" t="s">
        <v>100</v>
      </c>
      <c r="D3122" s="403">
        <v>15.69</v>
      </c>
    </row>
    <row r="3123" spans="1:4" ht="13.8">
      <c r="A3123" s="402">
        <v>100902</v>
      </c>
      <c r="B3123" s="402" t="s">
        <v>14980</v>
      </c>
      <c r="C3123" s="402" t="s">
        <v>100</v>
      </c>
      <c r="D3123" s="403">
        <v>23.97</v>
      </c>
    </row>
    <row r="3124" spans="1:4" ht="13.8">
      <c r="A3124" s="402">
        <v>100903</v>
      </c>
      <c r="B3124" s="402" t="s">
        <v>14981</v>
      </c>
      <c r="C3124" s="402" t="s">
        <v>100</v>
      </c>
      <c r="D3124" s="403">
        <v>27.69</v>
      </c>
    </row>
    <row r="3125" spans="1:4" ht="13.8">
      <c r="A3125" s="402">
        <v>103782</v>
      </c>
      <c r="B3125" s="402" t="s">
        <v>14982</v>
      </c>
      <c r="C3125" s="402" t="s">
        <v>100</v>
      </c>
      <c r="D3125" s="403">
        <v>33.770000000000003</v>
      </c>
    </row>
    <row r="3126" spans="1:4" ht="13.8">
      <c r="A3126" s="402">
        <v>101489</v>
      </c>
      <c r="B3126" s="402" t="s">
        <v>14983</v>
      </c>
      <c r="C3126" s="402" t="s">
        <v>100</v>
      </c>
      <c r="D3126" s="403">
        <v>1384.17</v>
      </c>
    </row>
    <row r="3127" spans="1:4" ht="13.8">
      <c r="A3127" s="402">
        <v>101490</v>
      </c>
      <c r="B3127" s="402" t="s">
        <v>14984</v>
      </c>
      <c r="C3127" s="402" t="s">
        <v>100</v>
      </c>
      <c r="D3127" s="403">
        <v>1470.41</v>
      </c>
    </row>
    <row r="3128" spans="1:4" ht="13.8">
      <c r="A3128" s="402">
        <v>101491</v>
      </c>
      <c r="B3128" s="402" t="s">
        <v>14985</v>
      </c>
      <c r="C3128" s="402" t="s">
        <v>100</v>
      </c>
      <c r="D3128" s="403">
        <v>1486.58</v>
      </c>
    </row>
    <row r="3129" spans="1:4" ht="13.8">
      <c r="A3129" s="402">
        <v>101492</v>
      </c>
      <c r="B3129" s="402" t="s">
        <v>14986</v>
      </c>
      <c r="C3129" s="402" t="s">
        <v>100</v>
      </c>
      <c r="D3129" s="403">
        <v>1613.45</v>
      </c>
    </row>
    <row r="3130" spans="1:4" ht="13.8">
      <c r="A3130" s="402">
        <v>101493</v>
      </c>
      <c r="B3130" s="402" t="s">
        <v>14987</v>
      </c>
      <c r="C3130" s="402" t="s">
        <v>100</v>
      </c>
      <c r="D3130" s="403">
        <v>1368.11</v>
      </c>
    </row>
    <row r="3131" spans="1:4" ht="13.8">
      <c r="A3131" s="402">
        <v>101494</v>
      </c>
      <c r="B3131" s="402" t="s">
        <v>14988</v>
      </c>
      <c r="C3131" s="402" t="s">
        <v>100</v>
      </c>
      <c r="D3131" s="403">
        <v>1454.35</v>
      </c>
    </row>
    <row r="3132" spans="1:4" ht="13.8">
      <c r="A3132" s="402">
        <v>101495</v>
      </c>
      <c r="B3132" s="402" t="s">
        <v>14989</v>
      </c>
      <c r="C3132" s="402" t="s">
        <v>100</v>
      </c>
      <c r="D3132" s="403">
        <v>1470.52</v>
      </c>
    </row>
    <row r="3133" spans="1:4" ht="13.8">
      <c r="A3133" s="402">
        <v>101496</v>
      </c>
      <c r="B3133" s="402" t="s">
        <v>14990</v>
      </c>
      <c r="C3133" s="402" t="s">
        <v>100</v>
      </c>
      <c r="D3133" s="403">
        <v>1597.39</v>
      </c>
    </row>
    <row r="3134" spans="1:4" ht="13.8">
      <c r="A3134" s="402">
        <v>101497</v>
      </c>
      <c r="B3134" s="402" t="s">
        <v>14991</v>
      </c>
      <c r="C3134" s="402" t="s">
        <v>100</v>
      </c>
      <c r="D3134" s="403">
        <v>1637.99</v>
      </c>
    </row>
    <row r="3135" spans="1:4" ht="13.8">
      <c r="A3135" s="402">
        <v>101498</v>
      </c>
      <c r="B3135" s="402" t="s">
        <v>14992</v>
      </c>
      <c r="C3135" s="402" t="s">
        <v>100</v>
      </c>
      <c r="D3135" s="403">
        <v>1768.53</v>
      </c>
    </row>
    <row r="3136" spans="1:4" ht="13.8">
      <c r="A3136" s="402">
        <v>101499</v>
      </c>
      <c r="B3136" s="402" t="s">
        <v>14993</v>
      </c>
      <c r="C3136" s="402" t="s">
        <v>100</v>
      </c>
      <c r="D3136" s="403">
        <v>1793</v>
      </c>
    </row>
    <row r="3137" spans="1:4" ht="13.8">
      <c r="A3137" s="402">
        <v>101500</v>
      </c>
      <c r="B3137" s="402" t="s">
        <v>14994</v>
      </c>
      <c r="C3137" s="402" t="s">
        <v>100</v>
      </c>
      <c r="D3137" s="403">
        <v>1969.14</v>
      </c>
    </row>
    <row r="3138" spans="1:4" ht="13.8">
      <c r="A3138" s="402">
        <v>101501</v>
      </c>
      <c r="B3138" s="402" t="s">
        <v>14995</v>
      </c>
      <c r="C3138" s="402" t="s">
        <v>100</v>
      </c>
      <c r="D3138" s="403">
        <v>1629.79</v>
      </c>
    </row>
    <row r="3139" spans="1:4" ht="13.8">
      <c r="A3139" s="402">
        <v>101502</v>
      </c>
      <c r="B3139" s="402" t="s">
        <v>14996</v>
      </c>
      <c r="C3139" s="402" t="s">
        <v>100</v>
      </c>
      <c r="D3139" s="403">
        <v>1760.33</v>
      </c>
    </row>
    <row r="3140" spans="1:4" ht="13.8">
      <c r="A3140" s="402">
        <v>101503</v>
      </c>
      <c r="B3140" s="402" t="s">
        <v>14997</v>
      </c>
      <c r="C3140" s="402" t="s">
        <v>100</v>
      </c>
      <c r="D3140" s="403">
        <v>1784.8</v>
      </c>
    </row>
    <row r="3141" spans="1:4" ht="13.8">
      <c r="A3141" s="402">
        <v>101504</v>
      </c>
      <c r="B3141" s="402" t="s">
        <v>14998</v>
      </c>
      <c r="C3141" s="402" t="s">
        <v>100</v>
      </c>
      <c r="D3141" s="403">
        <v>1960.94</v>
      </c>
    </row>
    <row r="3142" spans="1:4" ht="13.8">
      <c r="A3142" s="402">
        <v>101505</v>
      </c>
      <c r="B3142" s="402" t="s">
        <v>14999</v>
      </c>
      <c r="C3142" s="402" t="s">
        <v>100</v>
      </c>
      <c r="D3142" s="403">
        <v>1747.39</v>
      </c>
    </row>
    <row r="3143" spans="1:4" ht="13.8">
      <c r="A3143" s="402">
        <v>101506</v>
      </c>
      <c r="B3143" s="402" t="s">
        <v>15000</v>
      </c>
      <c r="C3143" s="402" t="s">
        <v>100</v>
      </c>
      <c r="D3143" s="403">
        <v>1921.44</v>
      </c>
    </row>
    <row r="3144" spans="1:4" ht="13.8">
      <c r="A3144" s="402">
        <v>101507</v>
      </c>
      <c r="B3144" s="402" t="s">
        <v>15001</v>
      </c>
      <c r="C3144" s="402" t="s">
        <v>100</v>
      </c>
      <c r="D3144" s="403">
        <v>1954.07</v>
      </c>
    </row>
    <row r="3145" spans="1:4" ht="13.8">
      <c r="A3145" s="402">
        <v>101508</v>
      </c>
      <c r="B3145" s="402" t="s">
        <v>15002</v>
      </c>
      <c r="C3145" s="402" t="s">
        <v>100</v>
      </c>
      <c r="D3145" s="403">
        <v>2178.61</v>
      </c>
    </row>
    <row r="3146" spans="1:4" ht="13.8">
      <c r="A3146" s="402">
        <v>101509</v>
      </c>
      <c r="B3146" s="402" t="s">
        <v>15003</v>
      </c>
      <c r="C3146" s="402" t="s">
        <v>100</v>
      </c>
      <c r="D3146" s="403">
        <v>1806.15</v>
      </c>
    </row>
    <row r="3147" spans="1:4" ht="13.8">
      <c r="A3147" s="402">
        <v>101510</v>
      </c>
      <c r="B3147" s="402" t="s">
        <v>15004</v>
      </c>
      <c r="C3147" s="402" t="s">
        <v>100</v>
      </c>
      <c r="D3147" s="403">
        <v>1980.2</v>
      </c>
    </row>
    <row r="3148" spans="1:4" ht="13.8">
      <c r="A3148" s="402">
        <v>101511</v>
      </c>
      <c r="B3148" s="402" t="s">
        <v>15005</v>
      </c>
      <c r="C3148" s="402" t="s">
        <v>100</v>
      </c>
      <c r="D3148" s="403">
        <v>2012.83</v>
      </c>
    </row>
    <row r="3149" spans="1:4" ht="13.8">
      <c r="A3149" s="402">
        <v>101512</v>
      </c>
      <c r="B3149" s="402" t="s">
        <v>15006</v>
      </c>
      <c r="C3149" s="402" t="s">
        <v>100</v>
      </c>
      <c r="D3149" s="403">
        <v>2237.37</v>
      </c>
    </row>
    <row r="3150" spans="1:4" ht="13.8">
      <c r="A3150" s="402">
        <v>101513</v>
      </c>
      <c r="B3150" s="402" t="s">
        <v>15007</v>
      </c>
      <c r="C3150" s="402" t="s">
        <v>100</v>
      </c>
      <c r="D3150" s="403">
        <v>786.07</v>
      </c>
    </row>
    <row r="3151" spans="1:4" ht="13.8">
      <c r="A3151" s="402">
        <v>101514</v>
      </c>
      <c r="B3151" s="402" t="s">
        <v>15008</v>
      </c>
      <c r="C3151" s="402" t="s">
        <v>100</v>
      </c>
      <c r="D3151" s="403">
        <v>889.56</v>
      </c>
    </row>
    <row r="3152" spans="1:4" ht="13.8">
      <c r="A3152" s="402">
        <v>101515</v>
      </c>
      <c r="B3152" s="402" t="s">
        <v>15009</v>
      </c>
      <c r="C3152" s="402" t="s">
        <v>100</v>
      </c>
      <c r="D3152" s="403">
        <v>908.96</v>
      </c>
    </row>
    <row r="3153" spans="1:4" ht="13.8">
      <c r="A3153" s="402">
        <v>101516</v>
      </c>
      <c r="B3153" s="402" t="s">
        <v>15010</v>
      </c>
      <c r="C3153" s="402" t="s">
        <v>100</v>
      </c>
      <c r="D3153" s="403">
        <v>1024.07</v>
      </c>
    </row>
    <row r="3154" spans="1:4" ht="13.8">
      <c r="A3154" s="402">
        <v>101517</v>
      </c>
      <c r="B3154" s="402" t="s">
        <v>15011</v>
      </c>
      <c r="C3154" s="402" t="s">
        <v>100</v>
      </c>
      <c r="D3154" s="403">
        <v>770</v>
      </c>
    </row>
    <row r="3155" spans="1:4" ht="13.8">
      <c r="A3155" s="402">
        <v>101518</v>
      </c>
      <c r="B3155" s="402" t="s">
        <v>15012</v>
      </c>
      <c r="C3155" s="402" t="s">
        <v>100</v>
      </c>
      <c r="D3155" s="403">
        <v>873.49</v>
      </c>
    </row>
    <row r="3156" spans="1:4" ht="13.8">
      <c r="A3156" s="402">
        <v>101519</v>
      </c>
      <c r="B3156" s="402" t="s">
        <v>15013</v>
      </c>
      <c r="C3156" s="402" t="s">
        <v>100</v>
      </c>
      <c r="D3156" s="403">
        <v>892.89</v>
      </c>
    </row>
    <row r="3157" spans="1:4" ht="13.8">
      <c r="A3157" s="402">
        <v>101520</v>
      </c>
      <c r="B3157" s="402" t="s">
        <v>15014</v>
      </c>
      <c r="C3157" s="402" t="s">
        <v>100</v>
      </c>
      <c r="D3157" s="403">
        <v>1008</v>
      </c>
    </row>
    <row r="3158" spans="1:4" ht="13.8">
      <c r="A3158" s="402">
        <v>101521</v>
      </c>
      <c r="B3158" s="402" t="s">
        <v>15015</v>
      </c>
      <c r="C3158" s="402" t="s">
        <v>100</v>
      </c>
      <c r="D3158" s="403">
        <v>1053.07</v>
      </c>
    </row>
    <row r="3159" spans="1:4" ht="13.8">
      <c r="A3159" s="402">
        <v>101522</v>
      </c>
      <c r="B3159" s="402" t="s">
        <v>15016</v>
      </c>
      <c r="C3159" s="402" t="s">
        <v>100</v>
      </c>
      <c r="D3159" s="403">
        <v>1208.3</v>
      </c>
    </row>
    <row r="3160" spans="1:4" ht="13.8">
      <c r="A3160" s="402">
        <v>101523</v>
      </c>
      <c r="B3160" s="402" t="s">
        <v>15017</v>
      </c>
      <c r="C3160" s="402" t="s">
        <v>100</v>
      </c>
      <c r="D3160" s="403">
        <v>1237.4100000000001</v>
      </c>
    </row>
    <row r="3161" spans="1:4" ht="13.8">
      <c r="A3161" s="402">
        <v>101524</v>
      </c>
      <c r="B3161" s="402" t="s">
        <v>15018</v>
      </c>
      <c r="C3161" s="402" t="s">
        <v>100</v>
      </c>
      <c r="D3161" s="403">
        <v>1410.07</v>
      </c>
    </row>
    <row r="3162" spans="1:4" ht="13.8">
      <c r="A3162" s="402">
        <v>101525</v>
      </c>
      <c r="B3162" s="402" t="s">
        <v>15019</v>
      </c>
      <c r="C3162" s="402" t="s">
        <v>100</v>
      </c>
      <c r="D3162" s="403">
        <v>1044.8800000000001</v>
      </c>
    </row>
    <row r="3163" spans="1:4" ht="13.8">
      <c r="A3163" s="402">
        <v>101526</v>
      </c>
      <c r="B3163" s="402" t="s">
        <v>15020</v>
      </c>
      <c r="C3163" s="402" t="s">
        <v>100</v>
      </c>
      <c r="D3163" s="403">
        <v>1200.1099999999999</v>
      </c>
    </row>
    <row r="3164" spans="1:4" ht="13.8">
      <c r="A3164" s="402">
        <v>101527</v>
      </c>
      <c r="B3164" s="402" t="s">
        <v>15021</v>
      </c>
      <c r="C3164" s="402" t="s">
        <v>100</v>
      </c>
      <c r="D3164" s="403">
        <v>1229.22</v>
      </c>
    </row>
    <row r="3165" spans="1:4" ht="13.8">
      <c r="A3165" s="402">
        <v>101528</v>
      </c>
      <c r="B3165" s="402" t="s">
        <v>15022</v>
      </c>
      <c r="C3165" s="402" t="s">
        <v>100</v>
      </c>
      <c r="D3165" s="403">
        <v>1401.88</v>
      </c>
    </row>
    <row r="3166" spans="1:4" ht="13.8">
      <c r="A3166" s="402">
        <v>101529</v>
      </c>
      <c r="B3166" s="402" t="s">
        <v>15023</v>
      </c>
      <c r="C3166" s="402" t="s">
        <v>100</v>
      </c>
      <c r="D3166" s="403">
        <v>1177.03</v>
      </c>
    </row>
    <row r="3167" spans="1:4" ht="13.8">
      <c r="A3167" s="402">
        <v>101530</v>
      </c>
      <c r="B3167" s="402" t="s">
        <v>15024</v>
      </c>
      <c r="C3167" s="402" t="s">
        <v>100</v>
      </c>
      <c r="D3167" s="403">
        <v>1384.01</v>
      </c>
    </row>
    <row r="3168" spans="1:4" ht="13.8">
      <c r="A3168" s="402">
        <v>101531</v>
      </c>
      <c r="B3168" s="402" t="s">
        <v>15025</v>
      </c>
      <c r="C3168" s="402" t="s">
        <v>100</v>
      </c>
      <c r="D3168" s="403">
        <v>1422.82</v>
      </c>
    </row>
    <row r="3169" spans="1:4" ht="13.8">
      <c r="A3169" s="402">
        <v>101532</v>
      </c>
      <c r="B3169" s="402" t="s">
        <v>15026</v>
      </c>
      <c r="C3169" s="402" t="s">
        <v>100</v>
      </c>
      <c r="D3169" s="403">
        <v>1653.03</v>
      </c>
    </row>
    <row r="3170" spans="1:4" ht="13.8">
      <c r="A3170" s="402">
        <v>101533</v>
      </c>
      <c r="B3170" s="402" t="s">
        <v>15027</v>
      </c>
      <c r="C3170" s="402" t="s">
        <v>100</v>
      </c>
      <c r="D3170" s="403">
        <v>1235.8</v>
      </c>
    </row>
    <row r="3171" spans="1:4" ht="13.8">
      <c r="A3171" s="402">
        <v>101534</v>
      </c>
      <c r="B3171" s="402" t="s">
        <v>15028</v>
      </c>
      <c r="C3171" s="402" t="s">
        <v>100</v>
      </c>
      <c r="D3171" s="403">
        <v>1442.78</v>
      </c>
    </row>
    <row r="3172" spans="1:4" ht="13.8">
      <c r="A3172" s="402">
        <v>101535</v>
      </c>
      <c r="B3172" s="402" t="s">
        <v>15029</v>
      </c>
      <c r="C3172" s="402" t="s">
        <v>100</v>
      </c>
      <c r="D3172" s="403">
        <v>1481.59</v>
      </c>
    </row>
    <row r="3173" spans="1:4" ht="13.8">
      <c r="A3173" s="402">
        <v>101536</v>
      </c>
      <c r="B3173" s="402" t="s">
        <v>15030</v>
      </c>
      <c r="C3173" s="402" t="s">
        <v>100</v>
      </c>
      <c r="D3173" s="403">
        <v>1711.8</v>
      </c>
    </row>
    <row r="3174" spans="1:4" ht="13.8">
      <c r="A3174" s="402">
        <v>101537</v>
      </c>
      <c r="B3174" s="402" t="s">
        <v>15031</v>
      </c>
      <c r="C3174" s="402" t="s">
        <v>100</v>
      </c>
      <c r="D3174" s="403">
        <v>112.16</v>
      </c>
    </row>
    <row r="3175" spans="1:4" ht="13.8">
      <c r="A3175" s="402">
        <v>101538</v>
      </c>
      <c r="B3175" s="402" t="s">
        <v>15032</v>
      </c>
      <c r="C3175" s="402" t="s">
        <v>100</v>
      </c>
      <c r="D3175" s="403">
        <v>42.11</v>
      </c>
    </row>
    <row r="3176" spans="1:4" ht="13.8">
      <c r="A3176" s="402">
        <v>101539</v>
      </c>
      <c r="B3176" s="402" t="s">
        <v>15033</v>
      </c>
      <c r="C3176" s="402" t="s">
        <v>100</v>
      </c>
      <c r="D3176" s="403">
        <v>70.849999999999994</v>
      </c>
    </row>
    <row r="3177" spans="1:4" ht="13.8">
      <c r="A3177" s="402">
        <v>101540</v>
      </c>
      <c r="B3177" s="402" t="s">
        <v>15034</v>
      </c>
      <c r="C3177" s="402" t="s">
        <v>100</v>
      </c>
      <c r="D3177" s="403">
        <v>118.18</v>
      </c>
    </row>
    <row r="3178" spans="1:4" ht="13.8">
      <c r="A3178" s="402">
        <v>101541</v>
      </c>
      <c r="B3178" s="402" t="s">
        <v>15035</v>
      </c>
      <c r="C3178" s="402" t="s">
        <v>100</v>
      </c>
      <c r="D3178" s="403">
        <v>154.43</v>
      </c>
    </row>
    <row r="3179" spans="1:4" ht="13.8">
      <c r="A3179" s="402">
        <v>101542</v>
      </c>
      <c r="B3179" s="402" t="s">
        <v>15036</v>
      </c>
      <c r="C3179" s="402" t="s">
        <v>100</v>
      </c>
      <c r="D3179" s="403">
        <v>32.35</v>
      </c>
    </row>
    <row r="3180" spans="1:4" ht="13.8">
      <c r="A3180" s="402">
        <v>101543</v>
      </c>
      <c r="B3180" s="402" t="s">
        <v>15037</v>
      </c>
      <c r="C3180" s="402" t="s">
        <v>100</v>
      </c>
      <c r="D3180" s="403">
        <v>58.23</v>
      </c>
    </row>
    <row r="3181" spans="1:4" ht="13.8">
      <c r="A3181" s="402">
        <v>101544</v>
      </c>
      <c r="B3181" s="402" t="s">
        <v>15038</v>
      </c>
      <c r="C3181" s="402" t="s">
        <v>100</v>
      </c>
      <c r="D3181" s="403">
        <v>92.51</v>
      </c>
    </row>
    <row r="3182" spans="1:4" ht="13.8">
      <c r="A3182" s="402">
        <v>101545</v>
      </c>
      <c r="B3182" s="402" t="s">
        <v>15039</v>
      </c>
      <c r="C3182" s="402" t="s">
        <v>100</v>
      </c>
      <c r="D3182" s="403">
        <v>133.09</v>
      </c>
    </row>
    <row r="3183" spans="1:4" ht="13.8">
      <c r="A3183" s="402">
        <v>101546</v>
      </c>
      <c r="B3183" s="402" t="s">
        <v>15040</v>
      </c>
      <c r="C3183" s="402" t="s">
        <v>100</v>
      </c>
      <c r="D3183" s="403">
        <v>31.46</v>
      </c>
    </row>
    <row r="3184" spans="1:4" ht="13.8">
      <c r="A3184" s="402">
        <v>101547</v>
      </c>
      <c r="B3184" s="402" t="s">
        <v>15041</v>
      </c>
      <c r="C3184" s="402" t="s">
        <v>100</v>
      </c>
      <c r="D3184" s="403">
        <v>98.45</v>
      </c>
    </row>
    <row r="3185" spans="1:4" ht="13.8">
      <c r="A3185" s="402">
        <v>101548</v>
      </c>
      <c r="B3185" s="402" t="s">
        <v>15042</v>
      </c>
      <c r="C3185" s="402" t="s">
        <v>100</v>
      </c>
      <c r="D3185" s="403">
        <v>7.83</v>
      </c>
    </row>
    <row r="3186" spans="1:4" ht="13.8">
      <c r="A3186" s="402">
        <v>101549</v>
      </c>
      <c r="B3186" s="402" t="s">
        <v>15043</v>
      </c>
      <c r="C3186" s="402" t="s">
        <v>100</v>
      </c>
      <c r="D3186" s="403">
        <v>22.81</v>
      </c>
    </row>
    <row r="3187" spans="1:4" ht="13.8">
      <c r="A3187" s="402">
        <v>101553</v>
      </c>
      <c r="B3187" s="402" t="s">
        <v>15044</v>
      </c>
      <c r="C3187" s="402" t="s">
        <v>100</v>
      </c>
      <c r="D3187" s="403">
        <v>14.46</v>
      </c>
    </row>
    <row r="3188" spans="1:4" ht="13.8">
      <c r="A3188" s="402">
        <v>101554</v>
      </c>
      <c r="B3188" s="402" t="s">
        <v>15045</v>
      </c>
      <c r="C3188" s="402" t="s">
        <v>100</v>
      </c>
      <c r="D3188" s="403">
        <v>10.66</v>
      </c>
    </row>
    <row r="3189" spans="1:4" ht="13.8">
      <c r="A3189" s="402">
        <v>101555</v>
      </c>
      <c r="B3189" s="402" t="s">
        <v>15046</v>
      </c>
      <c r="C3189" s="402" t="s">
        <v>100</v>
      </c>
      <c r="D3189" s="403">
        <v>7.2</v>
      </c>
    </row>
    <row r="3190" spans="1:4" ht="13.8">
      <c r="A3190" s="402">
        <v>101556</v>
      </c>
      <c r="B3190" s="402" t="s">
        <v>15047</v>
      </c>
      <c r="C3190" s="402" t="s">
        <v>100</v>
      </c>
      <c r="D3190" s="403">
        <v>6.65</v>
      </c>
    </row>
    <row r="3191" spans="1:4" ht="13.8">
      <c r="A3191" s="402">
        <v>101560</v>
      </c>
      <c r="B3191" s="402" t="s">
        <v>15048</v>
      </c>
      <c r="C3191" s="402" t="s">
        <v>53</v>
      </c>
      <c r="D3191" s="403">
        <v>8.39</v>
      </c>
    </row>
    <row r="3192" spans="1:4" ht="13.8">
      <c r="A3192" s="402">
        <v>101561</v>
      </c>
      <c r="B3192" s="402" t="s">
        <v>15049</v>
      </c>
      <c r="C3192" s="402" t="s">
        <v>53</v>
      </c>
      <c r="D3192" s="403">
        <v>13.31</v>
      </c>
    </row>
    <row r="3193" spans="1:4" ht="13.8">
      <c r="A3193" s="402">
        <v>101562</v>
      </c>
      <c r="B3193" s="402" t="s">
        <v>15050</v>
      </c>
      <c r="C3193" s="402" t="s">
        <v>53</v>
      </c>
      <c r="D3193" s="403">
        <v>20.6</v>
      </c>
    </row>
    <row r="3194" spans="1:4" ht="13.8">
      <c r="A3194" s="402">
        <v>101563</v>
      </c>
      <c r="B3194" s="402" t="s">
        <v>15051</v>
      </c>
      <c r="C3194" s="402" t="s">
        <v>53</v>
      </c>
      <c r="D3194" s="403">
        <v>29.07</v>
      </c>
    </row>
    <row r="3195" spans="1:4" ht="13.8">
      <c r="A3195" s="402">
        <v>101564</v>
      </c>
      <c r="B3195" s="402" t="s">
        <v>15052</v>
      </c>
      <c r="C3195" s="402" t="s">
        <v>53</v>
      </c>
      <c r="D3195" s="403">
        <v>42.95</v>
      </c>
    </row>
    <row r="3196" spans="1:4" ht="13.8">
      <c r="A3196" s="402">
        <v>101565</v>
      </c>
      <c r="B3196" s="402" t="s">
        <v>15053</v>
      </c>
      <c r="C3196" s="402" t="s">
        <v>53</v>
      </c>
      <c r="D3196" s="403">
        <v>60.06</v>
      </c>
    </row>
    <row r="3197" spans="1:4" ht="13.8">
      <c r="A3197" s="402">
        <v>101567</v>
      </c>
      <c r="B3197" s="402" t="s">
        <v>15054</v>
      </c>
      <c r="C3197" s="402" t="s">
        <v>53</v>
      </c>
      <c r="D3197" s="403">
        <v>77.959999999999994</v>
      </c>
    </row>
    <row r="3198" spans="1:4" ht="13.8">
      <c r="A3198" s="402">
        <v>101568</v>
      </c>
      <c r="B3198" s="402" t="s">
        <v>15055</v>
      </c>
      <c r="C3198" s="402" t="s">
        <v>53</v>
      </c>
      <c r="D3198" s="403">
        <v>101.92</v>
      </c>
    </row>
    <row r="3199" spans="1:4" ht="13.8">
      <c r="A3199" s="402">
        <v>101630</v>
      </c>
      <c r="B3199" s="402" t="s">
        <v>15056</v>
      </c>
      <c r="C3199" s="402" t="s">
        <v>100</v>
      </c>
      <c r="D3199" s="403">
        <v>78.59</v>
      </c>
    </row>
    <row r="3200" spans="1:4" ht="13.8">
      <c r="A3200" s="402">
        <v>101632</v>
      </c>
      <c r="B3200" s="402" t="s">
        <v>15057</v>
      </c>
      <c r="C3200" s="402" t="s">
        <v>100</v>
      </c>
      <c r="D3200" s="403">
        <v>38.130000000000003</v>
      </c>
    </row>
    <row r="3201" spans="1:4" ht="13.8">
      <c r="A3201" s="402">
        <v>101633</v>
      </c>
      <c r="B3201" s="402" t="s">
        <v>15058</v>
      </c>
      <c r="C3201" s="402" t="s">
        <v>100</v>
      </c>
      <c r="D3201" s="403">
        <v>103.28</v>
      </c>
    </row>
    <row r="3202" spans="1:4" ht="13.8">
      <c r="A3202" s="402">
        <v>101636</v>
      </c>
      <c r="B3202" s="402" t="s">
        <v>15059</v>
      </c>
      <c r="C3202" s="402" t="s">
        <v>100</v>
      </c>
      <c r="D3202" s="403">
        <v>150.79</v>
      </c>
    </row>
    <row r="3203" spans="1:4" ht="13.8">
      <c r="A3203" s="402">
        <v>101637</v>
      </c>
      <c r="B3203" s="402" t="s">
        <v>15060</v>
      </c>
      <c r="C3203" s="402" t="s">
        <v>100</v>
      </c>
      <c r="D3203" s="403">
        <v>146.43</v>
      </c>
    </row>
    <row r="3204" spans="1:4" ht="13.8">
      <c r="A3204" s="402">
        <v>101651</v>
      </c>
      <c r="B3204" s="402" t="s">
        <v>15061</v>
      </c>
      <c r="C3204" s="402" t="s">
        <v>100</v>
      </c>
      <c r="D3204" s="403">
        <v>67.28</v>
      </c>
    </row>
    <row r="3205" spans="1:4" ht="13.8">
      <c r="A3205" s="402">
        <v>101653</v>
      </c>
      <c r="B3205" s="402" t="s">
        <v>15062</v>
      </c>
      <c r="C3205" s="402" t="s">
        <v>100</v>
      </c>
      <c r="D3205" s="403">
        <v>280.33</v>
      </c>
    </row>
    <row r="3206" spans="1:4" ht="13.8">
      <c r="A3206" s="402">
        <v>101654</v>
      </c>
      <c r="B3206" s="402" t="s">
        <v>15063</v>
      </c>
      <c r="C3206" s="402" t="s">
        <v>100</v>
      </c>
      <c r="D3206" s="403">
        <v>241.51</v>
      </c>
    </row>
    <row r="3207" spans="1:4" ht="13.8">
      <c r="A3207" s="402">
        <v>101655</v>
      </c>
      <c r="B3207" s="402" t="s">
        <v>15064</v>
      </c>
      <c r="C3207" s="402" t="s">
        <v>100</v>
      </c>
      <c r="D3207" s="403">
        <v>380.92</v>
      </c>
    </row>
    <row r="3208" spans="1:4" ht="13.8">
      <c r="A3208" s="402">
        <v>101656</v>
      </c>
      <c r="B3208" s="402" t="s">
        <v>15065</v>
      </c>
      <c r="C3208" s="402" t="s">
        <v>100</v>
      </c>
      <c r="D3208" s="403">
        <v>413.47</v>
      </c>
    </row>
    <row r="3209" spans="1:4" ht="13.8">
      <c r="A3209" s="402">
        <v>101657</v>
      </c>
      <c r="B3209" s="402" t="s">
        <v>15066</v>
      </c>
      <c r="C3209" s="402" t="s">
        <v>100</v>
      </c>
      <c r="D3209" s="403">
        <v>482.81</v>
      </c>
    </row>
    <row r="3210" spans="1:4" ht="13.8">
      <c r="A3210" s="402">
        <v>101658</v>
      </c>
      <c r="B3210" s="402" t="s">
        <v>15067</v>
      </c>
      <c r="C3210" s="402" t="s">
        <v>100</v>
      </c>
      <c r="D3210" s="403">
        <v>625.38</v>
      </c>
    </row>
    <row r="3211" spans="1:4" ht="13.8">
      <c r="A3211" s="402">
        <v>101659</v>
      </c>
      <c r="B3211" s="402" t="s">
        <v>15068</v>
      </c>
      <c r="C3211" s="402" t="s">
        <v>100</v>
      </c>
      <c r="D3211" s="403">
        <v>714.05</v>
      </c>
    </row>
    <row r="3212" spans="1:4" ht="13.8">
      <c r="A3212" s="402">
        <v>101660</v>
      </c>
      <c r="B3212" s="402" t="s">
        <v>15069</v>
      </c>
      <c r="C3212" s="402" t="s">
        <v>100</v>
      </c>
      <c r="D3212" s="403">
        <v>1132.6400000000001</v>
      </c>
    </row>
    <row r="3213" spans="1:4" ht="13.8">
      <c r="A3213" s="402">
        <v>101661</v>
      </c>
      <c r="B3213" s="402" t="s">
        <v>15070</v>
      </c>
      <c r="C3213" s="402" t="s">
        <v>100</v>
      </c>
      <c r="D3213" s="403">
        <v>118.35</v>
      </c>
    </row>
    <row r="3214" spans="1:4" ht="13.8">
      <c r="A3214" s="402">
        <v>101663</v>
      </c>
      <c r="B3214" s="402" t="s">
        <v>15071</v>
      </c>
      <c r="C3214" s="402" t="s">
        <v>100</v>
      </c>
      <c r="D3214" s="403">
        <v>29.5</v>
      </c>
    </row>
    <row r="3215" spans="1:4" ht="13.8">
      <c r="A3215" s="402">
        <v>101664</v>
      </c>
      <c r="B3215" s="402" t="s">
        <v>15072</v>
      </c>
      <c r="C3215" s="402" t="s">
        <v>100</v>
      </c>
      <c r="D3215" s="403">
        <v>31.04</v>
      </c>
    </row>
    <row r="3216" spans="1:4" ht="13.8">
      <c r="A3216" s="402">
        <v>101665</v>
      </c>
      <c r="B3216" s="402" t="s">
        <v>15073</v>
      </c>
      <c r="C3216" s="402" t="s">
        <v>100</v>
      </c>
      <c r="D3216" s="403">
        <v>37.659999999999997</v>
      </c>
    </row>
    <row r="3217" spans="1:4" ht="13.8">
      <c r="A3217" s="402">
        <v>102085</v>
      </c>
      <c r="B3217" s="402" t="s">
        <v>15074</v>
      </c>
      <c r="C3217" s="402" t="s">
        <v>100</v>
      </c>
      <c r="D3217" s="403">
        <v>201.11</v>
      </c>
    </row>
    <row r="3218" spans="1:4" ht="13.8">
      <c r="A3218" s="402">
        <v>100578</v>
      </c>
      <c r="B3218" s="402" t="s">
        <v>15075</v>
      </c>
      <c r="C3218" s="402" t="s">
        <v>100</v>
      </c>
      <c r="D3218" s="403">
        <v>437.27</v>
      </c>
    </row>
    <row r="3219" spans="1:4" ht="13.8">
      <c r="A3219" s="402">
        <v>100579</v>
      </c>
      <c r="B3219" s="402" t="s">
        <v>15076</v>
      </c>
      <c r="C3219" s="402" t="s">
        <v>100</v>
      </c>
      <c r="D3219" s="403">
        <v>478.81</v>
      </c>
    </row>
    <row r="3220" spans="1:4" ht="13.8">
      <c r="A3220" s="402">
        <v>100580</v>
      </c>
      <c r="B3220" s="402" t="s">
        <v>15077</v>
      </c>
      <c r="C3220" s="402" t="s">
        <v>100</v>
      </c>
      <c r="D3220" s="403">
        <v>528.49</v>
      </c>
    </row>
    <row r="3221" spans="1:4" ht="13.8">
      <c r="A3221" s="402">
        <v>100581</v>
      </c>
      <c r="B3221" s="402" t="s">
        <v>15078</v>
      </c>
      <c r="C3221" s="402" t="s">
        <v>100</v>
      </c>
      <c r="D3221" s="403">
        <v>499.36</v>
      </c>
    </row>
    <row r="3222" spans="1:4" ht="13.8">
      <c r="A3222" s="402">
        <v>100582</v>
      </c>
      <c r="B3222" s="402" t="s">
        <v>15079</v>
      </c>
      <c r="C3222" s="402" t="s">
        <v>100</v>
      </c>
      <c r="D3222" s="403">
        <v>588.89</v>
      </c>
    </row>
    <row r="3223" spans="1:4" ht="13.8">
      <c r="A3223" s="402">
        <v>100583</v>
      </c>
      <c r="B3223" s="402" t="s">
        <v>15080</v>
      </c>
      <c r="C3223" s="402" t="s">
        <v>100</v>
      </c>
      <c r="D3223" s="403">
        <v>521.54</v>
      </c>
    </row>
    <row r="3224" spans="1:4" ht="13.8">
      <c r="A3224" s="402">
        <v>100584</v>
      </c>
      <c r="B3224" s="402" t="s">
        <v>15081</v>
      </c>
      <c r="C3224" s="402" t="s">
        <v>100</v>
      </c>
      <c r="D3224" s="403">
        <v>575.39</v>
      </c>
    </row>
    <row r="3225" spans="1:4" ht="13.8">
      <c r="A3225" s="402">
        <v>100585</v>
      </c>
      <c r="B3225" s="402" t="s">
        <v>15082</v>
      </c>
      <c r="C3225" s="402" t="s">
        <v>100</v>
      </c>
      <c r="D3225" s="403">
        <v>564.51</v>
      </c>
    </row>
    <row r="3226" spans="1:4" ht="13.8">
      <c r="A3226" s="402">
        <v>100586</v>
      </c>
      <c r="B3226" s="402" t="s">
        <v>15083</v>
      </c>
      <c r="C3226" s="402" t="s">
        <v>100</v>
      </c>
      <c r="D3226" s="403">
        <v>650.34</v>
      </c>
    </row>
    <row r="3227" spans="1:4" ht="13.8">
      <c r="A3227" s="402">
        <v>100587</v>
      </c>
      <c r="B3227" s="402" t="s">
        <v>15084</v>
      </c>
      <c r="C3227" s="402" t="s">
        <v>100</v>
      </c>
      <c r="D3227" s="403">
        <v>609.17999999999995</v>
      </c>
    </row>
    <row r="3228" spans="1:4" ht="13.8">
      <c r="A3228" s="402">
        <v>100588</v>
      </c>
      <c r="B3228" s="402" t="s">
        <v>15085</v>
      </c>
      <c r="C3228" s="402" t="s">
        <v>100</v>
      </c>
      <c r="D3228" s="403">
        <v>675.91</v>
      </c>
    </row>
    <row r="3229" spans="1:4" ht="13.8">
      <c r="A3229" s="402">
        <v>100589</v>
      </c>
      <c r="B3229" s="402" t="s">
        <v>15086</v>
      </c>
      <c r="C3229" s="402" t="s">
        <v>100</v>
      </c>
      <c r="D3229" s="403">
        <v>677.71</v>
      </c>
    </row>
    <row r="3230" spans="1:4" ht="13.8">
      <c r="A3230" s="402">
        <v>100590</v>
      </c>
      <c r="B3230" s="402" t="s">
        <v>15087</v>
      </c>
      <c r="C3230" s="402" t="s">
        <v>100</v>
      </c>
      <c r="D3230" s="403">
        <v>743.6</v>
      </c>
    </row>
    <row r="3231" spans="1:4" ht="13.8">
      <c r="A3231" s="402">
        <v>100591</v>
      </c>
      <c r="B3231" s="402" t="s">
        <v>15088</v>
      </c>
      <c r="C3231" s="402" t="s">
        <v>100</v>
      </c>
      <c r="D3231" s="403">
        <v>671.37</v>
      </c>
    </row>
    <row r="3232" spans="1:4" ht="13.8">
      <c r="A3232" s="402">
        <v>100592</v>
      </c>
      <c r="B3232" s="402" t="s">
        <v>15089</v>
      </c>
      <c r="C3232" s="402" t="s">
        <v>100</v>
      </c>
      <c r="D3232" s="403">
        <v>725.99</v>
      </c>
    </row>
    <row r="3233" spans="1:4" ht="13.8">
      <c r="A3233" s="402">
        <v>100593</v>
      </c>
      <c r="B3233" s="402" t="s">
        <v>15090</v>
      </c>
      <c r="C3233" s="402" t="s">
        <v>100</v>
      </c>
      <c r="D3233" s="403">
        <v>719.03</v>
      </c>
    </row>
    <row r="3234" spans="1:4" ht="13.8">
      <c r="A3234" s="402">
        <v>100594</v>
      </c>
      <c r="B3234" s="402" t="s">
        <v>15091</v>
      </c>
      <c r="C3234" s="402" t="s">
        <v>100</v>
      </c>
      <c r="D3234" s="403">
        <v>811.66</v>
      </c>
    </row>
    <row r="3235" spans="1:4" ht="13.8">
      <c r="A3235" s="402">
        <v>100595</v>
      </c>
      <c r="B3235" s="402" t="s">
        <v>15092</v>
      </c>
      <c r="C3235" s="402" t="s">
        <v>100</v>
      </c>
      <c r="D3235" s="403">
        <v>861.99</v>
      </c>
    </row>
    <row r="3236" spans="1:4" ht="13.8">
      <c r="A3236" s="402">
        <v>100596</v>
      </c>
      <c r="B3236" s="402" t="s">
        <v>15093</v>
      </c>
      <c r="C3236" s="402" t="s">
        <v>100</v>
      </c>
      <c r="D3236" s="403">
        <v>987.01</v>
      </c>
    </row>
    <row r="3237" spans="1:4" ht="13.8">
      <c r="A3237" s="402">
        <v>100597</v>
      </c>
      <c r="B3237" s="402" t="s">
        <v>15094</v>
      </c>
      <c r="C3237" s="402" t="s">
        <v>100</v>
      </c>
      <c r="D3237" s="403">
        <v>999.8</v>
      </c>
    </row>
    <row r="3238" spans="1:4" ht="13.8">
      <c r="A3238" s="402">
        <v>100598</v>
      </c>
      <c r="B3238" s="402" t="s">
        <v>15095</v>
      </c>
      <c r="C3238" s="402" t="s">
        <v>100</v>
      </c>
      <c r="D3238" s="403">
        <v>1102.8900000000001</v>
      </c>
    </row>
    <row r="3239" spans="1:4" ht="13.8">
      <c r="A3239" s="402">
        <v>100599</v>
      </c>
      <c r="B3239" s="402" t="s">
        <v>15096</v>
      </c>
      <c r="C3239" s="402" t="s">
        <v>100</v>
      </c>
      <c r="D3239" s="403">
        <v>460.92</v>
      </c>
    </row>
    <row r="3240" spans="1:4" ht="13.8">
      <c r="A3240" s="402">
        <v>100600</v>
      </c>
      <c r="B3240" s="402" t="s">
        <v>15097</v>
      </c>
      <c r="C3240" s="402" t="s">
        <v>100</v>
      </c>
      <c r="D3240" s="403">
        <v>558.76</v>
      </c>
    </row>
    <row r="3241" spans="1:4" ht="13.8">
      <c r="A3241" s="402">
        <v>100601</v>
      </c>
      <c r="B3241" s="402" t="s">
        <v>15098</v>
      </c>
      <c r="C3241" s="402" t="s">
        <v>100</v>
      </c>
      <c r="D3241" s="403">
        <v>726.1</v>
      </c>
    </row>
    <row r="3242" spans="1:4" ht="13.8">
      <c r="A3242" s="402">
        <v>100602</v>
      </c>
      <c r="B3242" s="402" t="s">
        <v>15099</v>
      </c>
      <c r="C3242" s="402" t="s">
        <v>100</v>
      </c>
      <c r="D3242" s="403">
        <v>934.84</v>
      </c>
    </row>
    <row r="3243" spans="1:4" ht="13.8">
      <c r="A3243" s="402">
        <v>100603</v>
      </c>
      <c r="B3243" s="402" t="s">
        <v>15100</v>
      </c>
      <c r="C3243" s="402" t="s">
        <v>100</v>
      </c>
      <c r="D3243" s="403">
        <v>1471.06</v>
      </c>
    </row>
    <row r="3244" spans="1:4" ht="13.8">
      <c r="A3244" s="402">
        <v>100604</v>
      </c>
      <c r="B3244" s="402" t="s">
        <v>15101</v>
      </c>
      <c r="C3244" s="402" t="s">
        <v>100</v>
      </c>
      <c r="D3244" s="403">
        <v>590.23</v>
      </c>
    </row>
    <row r="3245" spans="1:4" ht="13.8">
      <c r="A3245" s="402">
        <v>100605</v>
      </c>
      <c r="B3245" s="402" t="s">
        <v>15102</v>
      </c>
      <c r="C3245" s="402" t="s">
        <v>100</v>
      </c>
      <c r="D3245" s="403">
        <v>975.3</v>
      </c>
    </row>
    <row r="3246" spans="1:4" ht="13.8">
      <c r="A3246" s="402">
        <v>100606</v>
      </c>
      <c r="B3246" s="402" t="s">
        <v>15103</v>
      </c>
      <c r="C3246" s="402" t="s">
        <v>100</v>
      </c>
      <c r="D3246" s="403">
        <v>1523.08</v>
      </c>
    </row>
    <row r="3247" spans="1:4" ht="13.8">
      <c r="A3247" s="402">
        <v>100607</v>
      </c>
      <c r="B3247" s="402" t="s">
        <v>15104</v>
      </c>
      <c r="C3247" s="402" t="s">
        <v>100</v>
      </c>
      <c r="D3247" s="403">
        <v>605</v>
      </c>
    </row>
    <row r="3248" spans="1:4" ht="13.8">
      <c r="A3248" s="402">
        <v>100608</v>
      </c>
      <c r="B3248" s="402" t="s">
        <v>15105</v>
      </c>
      <c r="C3248" s="402" t="s">
        <v>100</v>
      </c>
      <c r="D3248" s="403">
        <v>995.2</v>
      </c>
    </row>
    <row r="3249" spans="1:4" ht="13.8">
      <c r="A3249" s="402">
        <v>100609</v>
      </c>
      <c r="B3249" s="402" t="s">
        <v>15106</v>
      </c>
      <c r="C3249" s="402" t="s">
        <v>100</v>
      </c>
      <c r="D3249" s="403">
        <v>1551.09</v>
      </c>
    </row>
    <row r="3250" spans="1:4" ht="13.8">
      <c r="A3250" s="402">
        <v>100610</v>
      </c>
      <c r="B3250" s="402" t="s">
        <v>15107</v>
      </c>
      <c r="C3250" s="402" t="s">
        <v>100</v>
      </c>
      <c r="D3250" s="403">
        <v>619.73</v>
      </c>
    </row>
    <row r="3251" spans="1:4" ht="13.8">
      <c r="A3251" s="402">
        <v>100611</v>
      </c>
      <c r="B3251" s="402" t="s">
        <v>15108</v>
      </c>
      <c r="C3251" s="402" t="s">
        <v>100</v>
      </c>
      <c r="D3251" s="403">
        <v>795.02</v>
      </c>
    </row>
    <row r="3252" spans="1:4" ht="13.8">
      <c r="A3252" s="402">
        <v>100612</v>
      </c>
      <c r="B3252" s="402" t="s">
        <v>15109</v>
      </c>
      <c r="C3252" s="402" t="s">
        <v>100</v>
      </c>
      <c r="D3252" s="403">
        <v>1014.66</v>
      </c>
    </row>
    <row r="3253" spans="1:4" ht="13.8">
      <c r="A3253" s="402">
        <v>100613</v>
      </c>
      <c r="B3253" s="402" t="s">
        <v>15110</v>
      </c>
      <c r="C3253" s="402" t="s">
        <v>100</v>
      </c>
      <c r="D3253" s="403">
        <v>1578.34</v>
      </c>
    </row>
    <row r="3254" spans="1:4" ht="13.8">
      <c r="A3254" s="402">
        <v>100614</v>
      </c>
      <c r="B3254" s="402" t="s">
        <v>15111</v>
      </c>
      <c r="C3254" s="402" t="s">
        <v>100</v>
      </c>
      <c r="D3254" s="403">
        <v>828.73</v>
      </c>
    </row>
    <row r="3255" spans="1:4" ht="13.8">
      <c r="A3255" s="402">
        <v>100615</v>
      </c>
      <c r="B3255" s="402" t="s">
        <v>15112</v>
      </c>
      <c r="C3255" s="402" t="s">
        <v>100</v>
      </c>
      <c r="D3255" s="403">
        <v>1053.2</v>
      </c>
    </row>
    <row r="3256" spans="1:4" ht="13.8">
      <c r="A3256" s="402">
        <v>100616</v>
      </c>
      <c r="B3256" s="402" t="s">
        <v>15113</v>
      </c>
      <c r="C3256" s="402" t="s">
        <v>100</v>
      </c>
      <c r="D3256" s="403">
        <v>1635.86</v>
      </c>
    </row>
    <row r="3257" spans="1:4" ht="13.8">
      <c r="A3257" s="402">
        <v>100617</v>
      </c>
      <c r="B3257" s="402" t="s">
        <v>15114</v>
      </c>
      <c r="C3257" s="402" t="s">
        <v>100</v>
      </c>
      <c r="D3257" s="403">
        <v>1091.5</v>
      </c>
    </row>
    <row r="3258" spans="1:4" ht="13.8">
      <c r="A3258" s="402">
        <v>100618</v>
      </c>
      <c r="B3258" s="402" t="s">
        <v>15115</v>
      </c>
      <c r="C3258" s="402" t="s">
        <v>100</v>
      </c>
      <c r="D3258" s="403">
        <v>1699.6</v>
      </c>
    </row>
    <row r="3259" spans="1:4" ht="13.8">
      <c r="A3259" s="402">
        <v>100619</v>
      </c>
      <c r="B3259" s="402" t="s">
        <v>15116</v>
      </c>
      <c r="C3259" s="402" t="s">
        <v>100</v>
      </c>
      <c r="D3259" s="403">
        <v>556.67999999999995</v>
      </c>
    </row>
    <row r="3260" spans="1:4" ht="13.8">
      <c r="A3260" s="402">
        <v>100620</v>
      </c>
      <c r="B3260" s="402" t="s">
        <v>15117</v>
      </c>
      <c r="C3260" s="402" t="s">
        <v>100</v>
      </c>
      <c r="D3260" s="403">
        <v>2538.1799999999998</v>
      </c>
    </row>
    <row r="3261" spans="1:4" ht="13.8">
      <c r="A3261" s="402">
        <v>100621</v>
      </c>
      <c r="B3261" s="402" t="s">
        <v>15118</v>
      </c>
      <c r="C3261" s="402" t="s">
        <v>100</v>
      </c>
      <c r="D3261" s="403">
        <v>2944.89</v>
      </c>
    </row>
    <row r="3262" spans="1:4" ht="13.8">
      <c r="A3262" s="402">
        <v>100622</v>
      </c>
      <c r="B3262" s="402" t="s">
        <v>15119</v>
      </c>
      <c r="C3262" s="402" t="s">
        <v>100</v>
      </c>
      <c r="D3262" s="403">
        <v>2132.08</v>
      </c>
    </row>
    <row r="3263" spans="1:4" ht="13.8">
      <c r="A3263" s="402">
        <v>100623</v>
      </c>
      <c r="B3263" s="402" t="s">
        <v>15120</v>
      </c>
      <c r="C3263" s="402" t="s">
        <v>100</v>
      </c>
      <c r="D3263" s="403">
        <v>2308.86</v>
      </c>
    </row>
    <row r="3264" spans="1:4" ht="13.8">
      <c r="A3264" s="402">
        <v>97605</v>
      </c>
      <c r="B3264" s="402" t="s">
        <v>15121</v>
      </c>
      <c r="C3264" s="402" t="s">
        <v>100</v>
      </c>
      <c r="D3264" s="403">
        <v>92.08</v>
      </c>
    </row>
    <row r="3265" spans="1:4" ht="13.8">
      <c r="A3265" s="402">
        <v>97607</v>
      </c>
      <c r="B3265" s="402" t="s">
        <v>15122</v>
      </c>
      <c r="C3265" s="402" t="s">
        <v>100</v>
      </c>
      <c r="D3265" s="403">
        <v>111.36</v>
      </c>
    </row>
    <row r="3266" spans="1:4" ht="13.8">
      <c r="A3266" s="402">
        <v>102102</v>
      </c>
      <c r="B3266" s="402" t="s">
        <v>15123</v>
      </c>
      <c r="C3266" s="402" t="s">
        <v>100</v>
      </c>
      <c r="D3266" s="403">
        <v>10893.19</v>
      </c>
    </row>
    <row r="3267" spans="1:4" ht="13.8">
      <c r="A3267" s="402">
        <v>102103</v>
      </c>
      <c r="B3267" s="402" t="s">
        <v>15124</v>
      </c>
      <c r="C3267" s="402" t="s">
        <v>100</v>
      </c>
      <c r="D3267" s="403">
        <v>12123.02</v>
      </c>
    </row>
    <row r="3268" spans="1:4" ht="13.8">
      <c r="A3268" s="402">
        <v>102104</v>
      </c>
      <c r="B3268" s="402" t="s">
        <v>15125</v>
      </c>
      <c r="C3268" s="402" t="s">
        <v>100</v>
      </c>
      <c r="D3268" s="403">
        <v>15552.16</v>
      </c>
    </row>
    <row r="3269" spans="1:4" ht="13.8">
      <c r="A3269" s="402">
        <v>102105</v>
      </c>
      <c r="B3269" s="402" t="s">
        <v>15126</v>
      </c>
      <c r="C3269" s="402" t="s">
        <v>100</v>
      </c>
      <c r="D3269" s="403">
        <v>19115.169999999998</v>
      </c>
    </row>
    <row r="3270" spans="1:4" ht="13.8">
      <c r="A3270" s="402">
        <v>102106</v>
      </c>
      <c r="B3270" s="402" t="s">
        <v>15127</v>
      </c>
      <c r="C3270" s="402" t="s">
        <v>100</v>
      </c>
      <c r="D3270" s="403">
        <v>23978.44</v>
      </c>
    </row>
    <row r="3271" spans="1:4" ht="13.8">
      <c r="A3271" s="402">
        <v>102107</v>
      </c>
      <c r="B3271" s="402" t="s">
        <v>15128</v>
      </c>
      <c r="C3271" s="402" t="s">
        <v>100</v>
      </c>
      <c r="D3271" s="403">
        <v>33460.54</v>
      </c>
    </row>
    <row r="3272" spans="1:4" ht="13.8">
      <c r="A3272" s="402">
        <v>102108</v>
      </c>
      <c r="B3272" s="402" t="s">
        <v>15129</v>
      </c>
      <c r="C3272" s="402" t="s">
        <v>100</v>
      </c>
      <c r="D3272" s="403">
        <v>38965.480000000003</v>
      </c>
    </row>
    <row r="3273" spans="1:4" ht="13.8">
      <c r="A3273" s="402">
        <v>102109</v>
      </c>
      <c r="B3273" s="402" t="s">
        <v>15130</v>
      </c>
      <c r="C3273" s="402" t="s">
        <v>100</v>
      </c>
      <c r="D3273" s="403">
        <v>55.27</v>
      </c>
    </row>
    <row r="3274" spans="1:4" ht="13.8">
      <c r="A3274" s="402">
        <v>102110</v>
      </c>
      <c r="B3274" s="402" t="s">
        <v>15131</v>
      </c>
      <c r="C3274" s="402" t="s">
        <v>100</v>
      </c>
      <c r="D3274" s="403">
        <v>164.17</v>
      </c>
    </row>
    <row r="3275" spans="1:4" ht="13.8">
      <c r="A3275" s="402">
        <v>103654</v>
      </c>
      <c r="B3275" s="402" t="s">
        <v>15132</v>
      </c>
      <c r="C3275" s="402" t="s">
        <v>100</v>
      </c>
      <c r="D3275" s="403">
        <v>63141.74</v>
      </c>
    </row>
    <row r="3276" spans="1:4" ht="13.8">
      <c r="A3276" s="402">
        <v>103655</v>
      </c>
      <c r="B3276" s="402" t="s">
        <v>15133</v>
      </c>
      <c r="C3276" s="402" t="s">
        <v>100</v>
      </c>
      <c r="D3276" s="403">
        <v>86491.09</v>
      </c>
    </row>
    <row r="3277" spans="1:4" ht="13.8">
      <c r="A3277" s="402">
        <v>103656</v>
      </c>
      <c r="B3277" s="402" t="s">
        <v>15134</v>
      </c>
      <c r="C3277" s="402" t="s">
        <v>100</v>
      </c>
      <c r="D3277" s="403">
        <v>120919.53</v>
      </c>
    </row>
    <row r="3278" spans="1:4" ht="13.8">
      <c r="A3278" s="402">
        <v>96973</v>
      </c>
      <c r="B3278" s="402" t="s">
        <v>86</v>
      </c>
      <c r="C3278" s="402" t="s">
        <v>53</v>
      </c>
      <c r="D3278" s="403">
        <v>62.5</v>
      </c>
    </row>
    <row r="3279" spans="1:4" ht="13.8">
      <c r="A3279" s="402">
        <v>96974</v>
      </c>
      <c r="B3279" s="402" t="s">
        <v>114</v>
      </c>
      <c r="C3279" s="402" t="s">
        <v>53</v>
      </c>
      <c r="D3279" s="403">
        <v>79.7</v>
      </c>
    </row>
    <row r="3280" spans="1:4" ht="13.8">
      <c r="A3280" s="402">
        <v>96975</v>
      </c>
      <c r="B3280" s="402" t="s">
        <v>15135</v>
      </c>
      <c r="C3280" s="402" t="s">
        <v>53</v>
      </c>
      <c r="D3280" s="403">
        <v>97.73</v>
      </c>
    </row>
    <row r="3281" spans="1:4" ht="13.8">
      <c r="A3281" s="402">
        <v>96976</v>
      </c>
      <c r="B3281" s="402" t="s">
        <v>15136</v>
      </c>
      <c r="C3281" s="402" t="s">
        <v>53</v>
      </c>
      <c r="D3281" s="403">
        <v>127.19</v>
      </c>
    </row>
    <row r="3282" spans="1:4" ht="13.8">
      <c r="A3282" s="402">
        <v>96977</v>
      </c>
      <c r="B3282" s="402" t="s">
        <v>15137</v>
      </c>
      <c r="C3282" s="402" t="s">
        <v>53</v>
      </c>
      <c r="D3282" s="403">
        <v>47.2</v>
      </c>
    </row>
    <row r="3283" spans="1:4" ht="13.8">
      <c r="A3283" s="402">
        <v>96978</v>
      </c>
      <c r="B3283" s="402" t="s">
        <v>15138</v>
      </c>
      <c r="C3283" s="402" t="s">
        <v>53</v>
      </c>
      <c r="D3283" s="403">
        <v>62.17</v>
      </c>
    </row>
    <row r="3284" spans="1:4" ht="13.8">
      <c r="A3284" s="402">
        <v>96979</v>
      </c>
      <c r="B3284" s="402" t="s">
        <v>15139</v>
      </c>
      <c r="C3284" s="402" t="s">
        <v>53</v>
      </c>
      <c r="D3284" s="403">
        <v>88.83</v>
      </c>
    </row>
    <row r="3285" spans="1:4" ht="13.8">
      <c r="A3285" s="402">
        <v>96984</v>
      </c>
      <c r="B3285" s="402" t="s">
        <v>15140</v>
      </c>
      <c r="C3285" s="402" t="s">
        <v>100</v>
      </c>
      <c r="D3285" s="403">
        <v>58.2</v>
      </c>
    </row>
    <row r="3286" spans="1:4" ht="13.8">
      <c r="A3286" s="402">
        <v>96985</v>
      </c>
      <c r="B3286" s="402" t="s">
        <v>15141</v>
      </c>
      <c r="C3286" s="402" t="s">
        <v>100</v>
      </c>
      <c r="D3286" s="403">
        <v>98.03</v>
      </c>
    </row>
    <row r="3287" spans="1:4" ht="13.8">
      <c r="A3287" s="402">
        <v>96986</v>
      </c>
      <c r="B3287" s="402" t="s">
        <v>233</v>
      </c>
      <c r="C3287" s="402" t="s">
        <v>100</v>
      </c>
      <c r="D3287" s="403">
        <v>146.12</v>
      </c>
    </row>
    <row r="3288" spans="1:4" ht="13.8">
      <c r="A3288" s="402">
        <v>96987</v>
      </c>
      <c r="B3288" s="402" t="s">
        <v>15142</v>
      </c>
      <c r="C3288" s="402" t="s">
        <v>100</v>
      </c>
      <c r="D3288" s="403">
        <v>127.9</v>
      </c>
    </row>
    <row r="3289" spans="1:4" ht="13.8">
      <c r="A3289" s="402">
        <v>96988</v>
      </c>
      <c r="B3289" s="402" t="s">
        <v>15143</v>
      </c>
      <c r="C3289" s="402" t="s">
        <v>100</v>
      </c>
      <c r="D3289" s="403">
        <v>179.7</v>
      </c>
    </row>
    <row r="3290" spans="1:4" ht="13.8">
      <c r="A3290" s="402">
        <v>96989</v>
      </c>
      <c r="B3290" s="402" t="s">
        <v>15144</v>
      </c>
      <c r="C3290" s="402" t="s">
        <v>100</v>
      </c>
      <c r="D3290" s="403">
        <v>150.46</v>
      </c>
    </row>
    <row r="3291" spans="1:4" ht="13.8">
      <c r="A3291" s="402">
        <v>98463</v>
      </c>
      <c r="B3291" s="402" t="s">
        <v>15145</v>
      </c>
      <c r="C3291" s="402" t="s">
        <v>100</v>
      </c>
      <c r="D3291" s="403">
        <v>26.64</v>
      </c>
    </row>
    <row r="3292" spans="1:4" ht="13.8">
      <c r="A3292" s="402">
        <v>104746</v>
      </c>
      <c r="B3292" s="402" t="s">
        <v>15146</v>
      </c>
      <c r="C3292" s="402" t="s">
        <v>100</v>
      </c>
      <c r="D3292" s="403">
        <v>28.52</v>
      </c>
    </row>
    <row r="3293" spans="1:4" ht="13.8">
      <c r="A3293" s="402">
        <v>104749</v>
      </c>
      <c r="B3293" s="402" t="s">
        <v>15147</v>
      </c>
      <c r="C3293" s="402" t="s">
        <v>100</v>
      </c>
      <c r="D3293" s="403">
        <v>22.64</v>
      </c>
    </row>
    <row r="3294" spans="1:4" ht="13.8">
      <c r="A3294" s="402">
        <v>104750</v>
      </c>
      <c r="B3294" s="402" t="s">
        <v>15148</v>
      </c>
      <c r="C3294" s="402" t="s">
        <v>100</v>
      </c>
      <c r="D3294" s="403">
        <v>17.68</v>
      </c>
    </row>
    <row r="3295" spans="1:4" ht="13.8">
      <c r="A3295" s="402">
        <v>104751</v>
      </c>
      <c r="B3295" s="402" t="s">
        <v>15149</v>
      </c>
      <c r="C3295" s="402" t="s">
        <v>100</v>
      </c>
      <c r="D3295" s="403">
        <v>26.19</v>
      </c>
    </row>
    <row r="3296" spans="1:4" ht="13.8">
      <c r="A3296" s="402">
        <v>104752</v>
      </c>
      <c r="B3296" s="402" t="s">
        <v>15150</v>
      </c>
      <c r="C3296" s="402" t="s">
        <v>100</v>
      </c>
      <c r="D3296" s="403">
        <v>26.08</v>
      </c>
    </row>
    <row r="3297" spans="1:4" ht="13.8">
      <c r="A3297" s="402">
        <v>104753</v>
      </c>
      <c r="B3297" s="402" t="s">
        <v>15151</v>
      </c>
      <c r="C3297" s="402" t="s">
        <v>100</v>
      </c>
      <c r="D3297" s="403">
        <v>32.72</v>
      </c>
    </row>
    <row r="3298" spans="1:4" ht="13.8">
      <c r="A3298" s="402">
        <v>104754</v>
      </c>
      <c r="B3298" s="402" t="s">
        <v>15152</v>
      </c>
      <c r="C3298" s="402" t="s">
        <v>100</v>
      </c>
      <c r="D3298" s="403">
        <v>44.11</v>
      </c>
    </row>
    <row r="3299" spans="1:4" ht="13.8">
      <c r="A3299" s="402">
        <v>104755</v>
      </c>
      <c r="B3299" s="402" t="s">
        <v>15153</v>
      </c>
      <c r="C3299" s="402" t="s">
        <v>100</v>
      </c>
      <c r="D3299" s="403">
        <v>61.78</v>
      </c>
    </row>
    <row r="3300" spans="1:4" ht="13.8">
      <c r="A3300" s="402">
        <v>103490</v>
      </c>
      <c r="B3300" s="402" t="s">
        <v>15154</v>
      </c>
      <c r="C3300" s="402" t="s">
        <v>71</v>
      </c>
      <c r="D3300" s="403">
        <v>3092.21</v>
      </c>
    </row>
    <row r="3301" spans="1:4" ht="13.8">
      <c r="A3301" s="402">
        <v>103491</v>
      </c>
      <c r="B3301" s="402" t="s">
        <v>15155</v>
      </c>
      <c r="C3301" s="402" t="s">
        <v>71</v>
      </c>
      <c r="D3301" s="403">
        <v>604.27</v>
      </c>
    </row>
    <row r="3302" spans="1:4" ht="13.8">
      <c r="A3302" s="402">
        <v>104758</v>
      </c>
      <c r="B3302" s="402" t="s">
        <v>15156</v>
      </c>
      <c r="C3302" s="402" t="s">
        <v>100</v>
      </c>
      <c r="D3302" s="403">
        <v>15.3</v>
      </c>
    </row>
    <row r="3303" spans="1:4" ht="13.8">
      <c r="A3303" s="402">
        <v>104759</v>
      </c>
      <c r="B3303" s="402" t="s">
        <v>15157</v>
      </c>
      <c r="C3303" s="402" t="s">
        <v>100</v>
      </c>
      <c r="D3303" s="403">
        <v>40.770000000000003</v>
      </c>
    </row>
    <row r="3304" spans="1:4" ht="13.8">
      <c r="A3304" s="402">
        <v>104760</v>
      </c>
      <c r="B3304" s="402" t="s">
        <v>15158</v>
      </c>
      <c r="C3304" s="402" t="s">
        <v>100</v>
      </c>
      <c r="D3304" s="403">
        <v>59.54</v>
      </c>
    </row>
    <row r="3305" spans="1:4" ht="13.8">
      <c r="A3305" s="402">
        <v>104761</v>
      </c>
      <c r="B3305" s="402" t="s">
        <v>15159</v>
      </c>
      <c r="C3305" s="402" t="s">
        <v>100</v>
      </c>
      <c r="D3305" s="403">
        <v>9.65</v>
      </c>
    </row>
    <row r="3306" spans="1:4" ht="13.8">
      <c r="A3306" s="402">
        <v>104762</v>
      </c>
      <c r="B3306" s="402" t="s">
        <v>15160</v>
      </c>
      <c r="C3306" s="402" t="s">
        <v>100</v>
      </c>
      <c r="D3306" s="403">
        <v>25.74</v>
      </c>
    </row>
    <row r="3307" spans="1:4" ht="13.8">
      <c r="A3307" s="402">
        <v>104763</v>
      </c>
      <c r="B3307" s="402" t="s">
        <v>15161</v>
      </c>
      <c r="C3307" s="402" t="s">
        <v>100</v>
      </c>
      <c r="D3307" s="403">
        <v>37.61</v>
      </c>
    </row>
    <row r="3308" spans="1:4" ht="13.8">
      <c r="A3308" s="402">
        <v>104764</v>
      </c>
      <c r="B3308" s="402" t="s">
        <v>15162</v>
      </c>
      <c r="C3308" s="402" t="s">
        <v>53</v>
      </c>
      <c r="D3308" s="403">
        <v>21.81</v>
      </c>
    </row>
    <row r="3309" spans="1:4" ht="13.8">
      <c r="A3309" s="402">
        <v>104765</v>
      </c>
      <c r="B3309" s="402" t="s">
        <v>15163</v>
      </c>
      <c r="C3309" s="402" t="s">
        <v>53</v>
      </c>
      <c r="D3309" s="403">
        <v>17.13</v>
      </c>
    </row>
    <row r="3310" spans="1:4" ht="13.8">
      <c r="A3310" s="402">
        <v>104766</v>
      </c>
      <c r="B3310" s="402" t="s">
        <v>15164</v>
      </c>
      <c r="C3310" s="402" t="s">
        <v>53</v>
      </c>
      <c r="D3310" s="403">
        <v>15.71</v>
      </c>
    </row>
    <row r="3311" spans="1:4" ht="13.8">
      <c r="A3311" s="402">
        <v>104768</v>
      </c>
      <c r="B3311" s="402" t="s">
        <v>15165</v>
      </c>
      <c r="C3311" s="402" t="s">
        <v>100</v>
      </c>
      <c r="D3311" s="403">
        <v>0.64</v>
      </c>
    </row>
    <row r="3312" spans="1:4" ht="13.8">
      <c r="A3312" s="402">
        <v>104770</v>
      </c>
      <c r="B3312" s="402" t="s">
        <v>15166</v>
      </c>
      <c r="C3312" s="402" t="s">
        <v>100</v>
      </c>
      <c r="D3312" s="403">
        <v>1.73</v>
      </c>
    </row>
    <row r="3313" spans="1:4" ht="13.8">
      <c r="A3313" s="402">
        <v>104772</v>
      </c>
      <c r="B3313" s="402" t="s">
        <v>15167</v>
      </c>
      <c r="C3313" s="402" t="s">
        <v>100</v>
      </c>
      <c r="D3313" s="403">
        <v>2.52</v>
      </c>
    </row>
    <row r="3314" spans="1:4" ht="13.8">
      <c r="A3314" s="402">
        <v>104774</v>
      </c>
      <c r="B3314" s="402" t="s">
        <v>15168</v>
      </c>
      <c r="C3314" s="402" t="s">
        <v>100</v>
      </c>
      <c r="D3314" s="403">
        <v>2.2200000000000002</v>
      </c>
    </row>
    <row r="3315" spans="1:4" ht="13.8">
      <c r="A3315" s="402">
        <v>104776</v>
      </c>
      <c r="B3315" s="402" t="s">
        <v>15169</v>
      </c>
      <c r="C3315" s="402" t="s">
        <v>100</v>
      </c>
      <c r="D3315" s="403">
        <v>5.95</v>
      </c>
    </row>
    <row r="3316" spans="1:4" ht="13.8">
      <c r="A3316" s="402">
        <v>104778</v>
      </c>
      <c r="B3316" s="402" t="s">
        <v>15170</v>
      </c>
      <c r="C3316" s="402" t="s">
        <v>100</v>
      </c>
      <c r="D3316" s="403">
        <v>8.68</v>
      </c>
    </row>
    <row r="3317" spans="1:4" ht="13.8">
      <c r="A3317" s="402">
        <v>104780</v>
      </c>
      <c r="B3317" s="402" t="s">
        <v>15171</v>
      </c>
      <c r="C3317" s="402" t="s">
        <v>53</v>
      </c>
      <c r="D3317" s="403">
        <v>6.92</v>
      </c>
    </row>
    <row r="3318" spans="1:4" ht="13.8">
      <c r="A3318" s="402">
        <v>104785</v>
      </c>
      <c r="B3318" s="402" t="s">
        <v>15172</v>
      </c>
      <c r="C3318" s="402" t="s">
        <v>53</v>
      </c>
      <c r="D3318" s="403">
        <v>11.6</v>
      </c>
    </row>
    <row r="3319" spans="1:4" ht="13.8">
      <c r="A3319" s="402">
        <v>96765</v>
      </c>
      <c r="B3319" s="402" t="s">
        <v>15173</v>
      </c>
      <c r="C3319" s="402" t="s">
        <v>100</v>
      </c>
      <c r="D3319" s="403">
        <v>1419.19</v>
      </c>
    </row>
    <row r="3320" spans="1:4" ht="13.8">
      <c r="A3320" s="402">
        <v>101905</v>
      </c>
      <c r="B3320" s="402" t="s">
        <v>15174</v>
      </c>
      <c r="C3320" s="402" t="s">
        <v>100</v>
      </c>
      <c r="D3320" s="403">
        <v>178.74</v>
      </c>
    </row>
    <row r="3321" spans="1:4" ht="13.8">
      <c r="A3321" s="402">
        <v>101906</v>
      </c>
      <c r="B3321" s="402" t="s">
        <v>15175</v>
      </c>
      <c r="C3321" s="402" t="s">
        <v>100</v>
      </c>
      <c r="D3321" s="403">
        <v>513.07000000000005</v>
      </c>
    </row>
    <row r="3322" spans="1:4" ht="13.8">
      <c r="A3322" s="402">
        <v>101907</v>
      </c>
      <c r="B3322" s="402" t="s">
        <v>15176</v>
      </c>
      <c r="C3322" s="402" t="s">
        <v>100</v>
      </c>
      <c r="D3322" s="403">
        <v>553.80999999999995</v>
      </c>
    </row>
    <row r="3323" spans="1:4" ht="13.8">
      <c r="A3323" s="402">
        <v>101908</v>
      </c>
      <c r="B3323" s="402" t="s">
        <v>15177</v>
      </c>
      <c r="C3323" s="402" t="s">
        <v>100</v>
      </c>
      <c r="D3323" s="403">
        <v>173.65</v>
      </c>
    </row>
    <row r="3324" spans="1:4" ht="13.8">
      <c r="A3324" s="402">
        <v>101909</v>
      </c>
      <c r="B3324" s="402" t="s">
        <v>15178</v>
      </c>
      <c r="C3324" s="402" t="s">
        <v>100</v>
      </c>
      <c r="D3324" s="403">
        <v>200.81</v>
      </c>
    </row>
    <row r="3325" spans="1:4" ht="13.8">
      <c r="A3325" s="402">
        <v>101910</v>
      </c>
      <c r="B3325" s="402" t="s">
        <v>15179</v>
      </c>
      <c r="C3325" s="402" t="s">
        <v>100</v>
      </c>
      <c r="D3325" s="403">
        <v>234.75</v>
      </c>
    </row>
    <row r="3326" spans="1:4" ht="13.8">
      <c r="A3326" s="402">
        <v>101911</v>
      </c>
      <c r="B3326" s="402" t="s">
        <v>15180</v>
      </c>
      <c r="C3326" s="402" t="s">
        <v>100</v>
      </c>
      <c r="D3326" s="403">
        <v>268.69</v>
      </c>
    </row>
    <row r="3327" spans="1:4" ht="13.8">
      <c r="A3327" s="402">
        <v>101912</v>
      </c>
      <c r="B3327" s="402" t="s">
        <v>15181</v>
      </c>
      <c r="C3327" s="402" t="s">
        <v>100</v>
      </c>
      <c r="D3327" s="403">
        <v>1838.27</v>
      </c>
    </row>
    <row r="3328" spans="1:4" ht="13.8">
      <c r="A3328" s="402">
        <v>101913</v>
      </c>
      <c r="B3328" s="402" t="s">
        <v>15182</v>
      </c>
      <c r="C3328" s="402" t="s">
        <v>100</v>
      </c>
      <c r="D3328" s="403">
        <v>322.58999999999997</v>
      </c>
    </row>
    <row r="3329" spans="1:4" ht="13.8">
      <c r="A3329" s="402">
        <v>101914</v>
      </c>
      <c r="B3329" s="402" t="s">
        <v>15183</v>
      </c>
      <c r="C3329" s="402" t="s">
        <v>100</v>
      </c>
      <c r="D3329" s="403">
        <v>410.84</v>
      </c>
    </row>
    <row r="3330" spans="1:4" ht="13.8">
      <c r="A3330" s="402">
        <v>101915</v>
      </c>
      <c r="B3330" s="402" t="s">
        <v>15184</v>
      </c>
      <c r="C3330" s="402" t="s">
        <v>100</v>
      </c>
      <c r="D3330" s="403">
        <v>386.98</v>
      </c>
    </row>
    <row r="3331" spans="1:4" ht="13.8">
      <c r="A3331" s="402">
        <v>101916</v>
      </c>
      <c r="B3331" s="402" t="s">
        <v>15185</v>
      </c>
      <c r="C3331" s="402" t="s">
        <v>100</v>
      </c>
      <c r="D3331" s="403">
        <v>3544.04</v>
      </c>
    </row>
    <row r="3332" spans="1:4" ht="13.8">
      <c r="A3332" s="402">
        <v>101917</v>
      </c>
      <c r="B3332" s="402" t="s">
        <v>15186</v>
      </c>
      <c r="C3332" s="402" t="s">
        <v>100</v>
      </c>
      <c r="D3332" s="403">
        <v>146.53</v>
      </c>
    </row>
    <row r="3333" spans="1:4" ht="13.8">
      <c r="A3333" s="402">
        <v>98261</v>
      </c>
      <c r="B3333" s="402" t="s">
        <v>15187</v>
      </c>
      <c r="C3333" s="402" t="s">
        <v>53</v>
      </c>
      <c r="D3333" s="403">
        <v>3.76</v>
      </c>
    </row>
    <row r="3334" spans="1:4" ht="13.8">
      <c r="A3334" s="402">
        <v>98262</v>
      </c>
      <c r="B3334" s="402" t="s">
        <v>15188</v>
      </c>
      <c r="C3334" s="402" t="s">
        <v>53</v>
      </c>
      <c r="D3334" s="403">
        <v>4.46</v>
      </c>
    </row>
    <row r="3335" spans="1:4" ht="13.8">
      <c r="A3335" s="402">
        <v>98263</v>
      </c>
      <c r="B3335" s="402" t="s">
        <v>15189</v>
      </c>
      <c r="C3335" s="402" t="s">
        <v>53</v>
      </c>
      <c r="D3335" s="403">
        <v>4.67</v>
      </c>
    </row>
    <row r="3336" spans="1:4" ht="13.8">
      <c r="A3336" s="402">
        <v>98264</v>
      </c>
      <c r="B3336" s="402" t="s">
        <v>15190</v>
      </c>
      <c r="C3336" s="402" t="s">
        <v>53</v>
      </c>
      <c r="D3336" s="403">
        <v>5.42</v>
      </c>
    </row>
    <row r="3337" spans="1:4" ht="13.8">
      <c r="A3337" s="402">
        <v>98265</v>
      </c>
      <c r="B3337" s="402" t="s">
        <v>15191</v>
      </c>
      <c r="C3337" s="402" t="s">
        <v>53</v>
      </c>
      <c r="D3337" s="403">
        <v>5.92</v>
      </c>
    </row>
    <row r="3338" spans="1:4" ht="13.8">
      <c r="A3338" s="402">
        <v>98266</v>
      </c>
      <c r="B3338" s="402" t="s">
        <v>15192</v>
      </c>
      <c r="C3338" s="402" t="s">
        <v>53</v>
      </c>
      <c r="D3338" s="403">
        <v>6.59</v>
      </c>
    </row>
    <row r="3339" spans="1:4" ht="13.8">
      <c r="A3339" s="402">
        <v>98267</v>
      </c>
      <c r="B3339" s="402" t="s">
        <v>15193</v>
      </c>
      <c r="C3339" s="402" t="s">
        <v>53</v>
      </c>
      <c r="D3339" s="403">
        <v>10.119999999999999</v>
      </c>
    </row>
    <row r="3340" spans="1:4" ht="13.8">
      <c r="A3340" s="402">
        <v>98268</v>
      </c>
      <c r="B3340" s="402" t="s">
        <v>15194</v>
      </c>
      <c r="C3340" s="402" t="s">
        <v>53</v>
      </c>
      <c r="D3340" s="403">
        <v>15.6</v>
      </c>
    </row>
    <row r="3341" spans="1:4" ht="13.8">
      <c r="A3341" s="402">
        <v>98269</v>
      </c>
      <c r="B3341" s="402" t="s">
        <v>15195</v>
      </c>
      <c r="C3341" s="402" t="s">
        <v>53</v>
      </c>
      <c r="D3341" s="403">
        <v>20.88</v>
      </c>
    </row>
    <row r="3342" spans="1:4" ht="13.8">
      <c r="A3342" s="402">
        <v>98270</v>
      </c>
      <c r="B3342" s="402" t="s">
        <v>15196</v>
      </c>
      <c r="C3342" s="402" t="s">
        <v>53</v>
      </c>
      <c r="D3342" s="403">
        <v>30.77</v>
      </c>
    </row>
    <row r="3343" spans="1:4" ht="13.8">
      <c r="A3343" s="402">
        <v>98271</v>
      </c>
      <c r="B3343" s="402" t="s">
        <v>15197</v>
      </c>
      <c r="C3343" s="402" t="s">
        <v>53</v>
      </c>
      <c r="D3343" s="403">
        <v>42.66</v>
      </c>
    </row>
    <row r="3344" spans="1:4" ht="13.8">
      <c r="A3344" s="402">
        <v>98272</v>
      </c>
      <c r="B3344" s="402" t="s">
        <v>15198</v>
      </c>
      <c r="C3344" s="402" t="s">
        <v>53</v>
      </c>
      <c r="D3344" s="403">
        <v>95.83</v>
      </c>
    </row>
    <row r="3345" spans="1:4" ht="13.8">
      <c r="A3345" s="402">
        <v>98273</v>
      </c>
      <c r="B3345" s="402" t="s">
        <v>15199</v>
      </c>
      <c r="C3345" s="402" t="s">
        <v>53</v>
      </c>
      <c r="D3345" s="403">
        <v>2.3199999999999998</v>
      </c>
    </row>
    <row r="3346" spans="1:4" ht="13.8">
      <c r="A3346" s="402">
        <v>98274</v>
      </c>
      <c r="B3346" s="402" t="s">
        <v>15200</v>
      </c>
      <c r="C3346" s="402" t="s">
        <v>53</v>
      </c>
      <c r="D3346" s="403">
        <v>2.82</v>
      </c>
    </row>
    <row r="3347" spans="1:4" ht="13.8">
      <c r="A3347" s="402">
        <v>98275</v>
      </c>
      <c r="B3347" s="402" t="s">
        <v>15201</v>
      </c>
      <c r="C3347" s="402" t="s">
        <v>53</v>
      </c>
      <c r="D3347" s="403">
        <v>3.48</v>
      </c>
    </row>
    <row r="3348" spans="1:4" ht="13.8">
      <c r="A3348" s="402">
        <v>98276</v>
      </c>
      <c r="B3348" s="402" t="s">
        <v>15202</v>
      </c>
      <c r="C3348" s="402" t="s">
        <v>53</v>
      </c>
      <c r="D3348" s="403">
        <v>7.01</v>
      </c>
    </row>
    <row r="3349" spans="1:4" ht="13.8">
      <c r="A3349" s="402">
        <v>98277</v>
      </c>
      <c r="B3349" s="402" t="s">
        <v>15203</v>
      </c>
      <c r="C3349" s="402" t="s">
        <v>53</v>
      </c>
      <c r="D3349" s="403">
        <v>12.5</v>
      </c>
    </row>
    <row r="3350" spans="1:4" ht="13.8">
      <c r="A3350" s="402">
        <v>98278</v>
      </c>
      <c r="B3350" s="402" t="s">
        <v>15204</v>
      </c>
      <c r="C3350" s="402" t="s">
        <v>53</v>
      </c>
      <c r="D3350" s="403">
        <v>17.77</v>
      </c>
    </row>
    <row r="3351" spans="1:4" ht="13.8">
      <c r="A3351" s="402">
        <v>98279</v>
      </c>
      <c r="B3351" s="402" t="s">
        <v>15205</v>
      </c>
      <c r="C3351" s="402" t="s">
        <v>53</v>
      </c>
      <c r="D3351" s="403">
        <v>27.66</v>
      </c>
    </row>
    <row r="3352" spans="1:4" ht="13.8">
      <c r="A3352" s="402">
        <v>98280</v>
      </c>
      <c r="B3352" s="402" t="s">
        <v>15206</v>
      </c>
      <c r="C3352" s="402" t="s">
        <v>53</v>
      </c>
      <c r="D3352" s="403">
        <v>7.76</v>
      </c>
    </row>
    <row r="3353" spans="1:4" ht="13.8">
      <c r="A3353" s="402">
        <v>98281</v>
      </c>
      <c r="B3353" s="402" t="s">
        <v>15207</v>
      </c>
      <c r="C3353" s="402" t="s">
        <v>53</v>
      </c>
      <c r="D3353" s="403">
        <v>8.4700000000000006</v>
      </c>
    </row>
    <row r="3354" spans="1:4" ht="13.8">
      <c r="A3354" s="402">
        <v>98282</v>
      </c>
      <c r="B3354" s="402" t="s">
        <v>15208</v>
      </c>
      <c r="C3354" s="402" t="s">
        <v>53</v>
      </c>
      <c r="D3354" s="403">
        <v>8.66</v>
      </c>
    </row>
    <row r="3355" spans="1:4" ht="13.8">
      <c r="A3355" s="402">
        <v>98283</v>
      </c>
      <c r="B3355" s="402" t="s">
        <v>15209</v>
      </c>
      <c r="C3355" s="402" t="s">
        <v>53</v>
      </c>
      <c r="D3355" s="403">
        <v>9.42</v>
      </c>
    </row>
    <row r="3356" spans="1:4" ht="13.8">
      <c r="A3356" s="402">
        <v>98284</v>
      </c>
      <c r="B3356" s="402" t="s">
        <v>15210</v>
      </c>
      <c r="C3356" s="402" t="s">
        <v>53</v>
      </c>
      <c r="D3356" s="403">
        <v>9.92</v>
      </c>
    </row>
    <row r="3357" spans="1:4" ht="13.8">
      <c r="A3357" s="402">
        <v>98285</v>
      </c>
      <c r="B3357" s="402" t="s">
        <v>15211</v>
      </c>
      <c r="C3357" s="402" t="s">
        <v>53</v>
      </c>
      <c r="D3357" s="403">
        <v>10.6</v>
      </c>
    </row>
    <row r="3358" spans="1:4" ht="13.8">
      <c r="A3358" s="402">
        <v>98286</v>
      </c>
      <c r="B3358" s="402" t="s">
        <v>15212</v>
      </c>
      <c r="C3358" s="402" t="s">
        <v>53</v>
      </c>
      <c r="D3358" s="403">
        <v>14.12</v>
      </c>
    </row>
    <row r="3359" spans="1:4" ht="13.8">
      <c r="A3359" s="402">
        <v>98287</v>
      </c>
      <c r="B3359" s="402" t="s">
        <v>15213</v>
      </c>
      <c r="C3359" s="402" t="s">
        <v>53</v>
      </c>
      <c r="D3359" s="403">
        <v>1.37</v>
      </c>
    </row>
    <row r="3360" spans="1:4" ht="13.8">
      <c r="A3360" s="402">
        <v>98288</v>
      </c>
      <c r="B3360" s="402" t="s">
        <v>15214</v>
      </c>
      <c r="C3360" s="402" t="s">
        <v>53</v>
      </c>
      <c r="D3360" s="403">
        <v>2.0699999999999998</v>
      </c>
    </row>
    <row r="3361" spans="1:4" ht="13.8">
      <c r="A3361" s="402">
        <v>98289</v>
      </c>
      <c r="B3361" s="402" t="s">
        <v>15215</v>
      </c>
      <c r="C3361" s="402" t="s">
        <v>53</v>
      </c>
      <c r="D3361" s="403">
        <v>2.27</v>
      </c>
    </row>
    <row r="3362" spans="1:4" ht="13.8">
      <c r="A3362" s="402">
        <v>98290</v>
      </c>
      <c r="B3362" s="402" t="s">
        <v>15216</v>
      </c>
      <c r="C3362" s="402" t="s">
        <v>53</v>
      </c>
      <c r="D3362" s="403">
        <v>3.03</v>
      </c>
    </row>
    <row r="3363" spans="1:4" ht="13.8">
      <c r="A3363" s="402">
        <v>98291</v>
      </c>
      <c r="B3363" s="402" t="s">
        <v>15217</v>
      </c>
      <c r="C3363" s="402" t="s">
        <v>53</v>
      </c>
      <c r="D3363" s="403">
        <v>3.52</v>
      </c>
    </row>
    <row r="3364" spans="1:4" ht="13.8">
      <c r="A3364" s="402">
        <v>98292</v>
      </c>
      <c r="B3364" s="402" t="s">
        <v>15218</v>
      </c>
      <c r="C3364" s="402" t="s">
        <v>53</v>
      </c>
      <c r="D3364" s="403">
        <v>4.2</v>
      </c>
    </row>
    <row r="3365" spans="1:4" ht="13.8">
      <c r="A3365" s="402">
        <v>98293</v>
      </c>
      <c r="B3365" s="402" t="s">
        <v>15219</v>
      </c>
      <c r="C3365" s="402" t="s">
        <v>53</v>
      </c>
      <c r="D3365" s="403">
        <v>7.72</v>
      </c>
    </row>
    <row r="3366" spans="1:4" ht="13.8">
      <c r="A3366" s="402">
        <v>98400</v>
      </c>
      <c r="B3366" s="402" t="s">
        <v>326</v>
      </c>
      <c r="C3366" s="402" t="s">
        <v>53</v>
      </c>
      <c r="D3366" s="403">
        <v>12.11</v>
      </c>
    </row>
    <row r="3367" spans="1:4" ht="13.8">
      <c r="A3367" s="402">
        <v>98401</v>
      </c>
      <c r="B3367" s="402" t="s">
        <v>15220</v>
      </c>
      <c r="C3367" s="402" t="s">
        <v>53</v>
      </c>
      <c r="D3367" s="403">
        <v>18.350000000000001</v>
      </c>
    </row>
    <row r="3368" spans="1:4" ht="13.8">
      <c r="A3368" s="402">
        <v>98402</v>
      </c>
      <c r="B3368" s="402" t="s">
        <v>15221</v>
      </c>
      <c r="C3368" s="402" t="s">
        <v>53</v>
      </c>
      <c r="D3368" s="403">
        <v>21.31</v>
      </c>
    </row>
    <row r="3369" spans="1:4" ht="13.8">
      <c r="A3369" s="402">
        <v>100556</v>
      </c>
      <c r="B3369" s="402" t="s">
        <v>15222</v>
      </c>
      <c r="C3369" s="402" t="s">
        <v>100</v>
      </c>
      <c r="D3369" s="403">
        <v>38.380000000000003</v>
      </c>
    </row>
    <row r="3370" spans="1:4" ht="13.8">
      <c r="A3370" s="402">
        <v>100557</v>
      </c>
      <c r="B3370" s="402" t="s">
        <v>15223</v>
      </c>
      <c r="C3370" s="402" t="s">
        <v>100</v>
      </c>
      <c r="D3370" s="403">
        <v>437.33</v>
      </c>
    </row>
    <row r="3371" spans="1:4" ht="13.8">
      <c r="A3371" s="402">
        <v>100560</v>
      </c>
      <c r="B3371" s="402" t="s">
        <v>398</v>
      </c>
      <c r="C3371" s="402" t="s">
        <v>100</v>
      </c>
      <c r="D3371" s="403">
        <v>104.18</v>
      </c>
    </row>
    <row r="3372" spans="1:4" ht="13.8">
      <c r="A3372" s="402">
        <v>100561</v>
      </c>
      <c r="B3372" s="402" t="s">
        <v>15224</v>
      </c>
      <c r="C3372" s="402" t="s">
        <v>100</v>
      </c>
      <c r="D3372" s="403">
        <v>183.08</v>
      </c>
    </row>
    <row r="3373" spans="1:4" ht="13.8">
      <c r="A3373" s="402">
        <v>100562</v>
      </c>
      <c r="B3373" s="402" t="s">
        <v>15225</v>
      </c>
      <c r="C3373" s="402" t="s">
        <v>100</v>
      </c>
      <c r="D3373" s="403">
        <v>278.75</v>
      </c>
    </row>
    <row r="3374" spans="1:4" ht="13.8">
      <c r="A3374" s="402">
        <v>100563</v>
      </c>
      <c r="B3374" s="402" t="s">
        <v>15226</v>
      </c>
      <c r="C3374" s="402" t="s">
        <v>100</v>
      </c>
      <c r="D3374" s="403">
        <v>397.98</v>
      </c>
    </row>
    <row r="3375" spans="1:4" ht="13.8">
      <c r="A3375" s="402">
        <v>101795</v>
      </c>
      <c r="B3375" s="402" t="s">
        <v>15227</v>
      </c>
      <c r="C3375" s="402" t="s">
        <v>100</v>
      </c>
      <c r="D3375" s="403">
        <v>585.17999999999995</v>
      </c>
    </row>
    <row r="3376" spans="1:4" ht="13.8">
      <c r="A3376" s="402">
        <v>101798</v>
      </c>
      <c r="B3376" s="402" t="s">
        <v>15228</v>
      </c>
      <c r="C3376" s="402" t="s">
        <v>100</v>
      </c>
      <c r="D3376" s="403">
        <v>262.89</v>
      </c>
    </row>
    <row r="3377" spans="1:4" ht="13.8">
      <c r="A3377" s="402">
        <v>101799</v>
      </c>
      <c r="B3377" s="402" t="s">
        <v>15229</v>
      </c>
      <c r="C3377" s="402" t="s">
        <v>100</v>
      </c>
      <c r="D3377" s="403">
        <v>625.17999999999995</v>
      </c>
    </row>
    <row r="3378" spans="1:4" ht="13.8">
      <c r="A3378" s="402">
        <v>98397</v>
      </c>
      <c r="B3378" s="402" t="s">
        <v>15230</v>
      </c>
      <c r="C3378" s="402" t="s">
        <v>74</v>
      </c>
      <c r="D3378" s="403">
        <v>13.05</v>
      </c>
    </row>
    <row r="3379" spans="1:4" ht="13.8">
      <c r="A3379" s="402">
        <v>103244</v>
      </c>
      <c r="B3379" s="402" t="s">
        <v>15231</v>
      </c>
      <c r="C3379" s="402" t="s">
        <v>100</v>
      </c>
      <c r="D3379" s="403">
        <v>2663.62</v>
      </c>
    </row>
    <row r="3380" spans="1:4" ht="13.8">
      <c r="A3380" s="402">
        <v>103245</v>
      </c>
      <c r="B3380" s="402" t="s">
        <v>15232</v>
      </c>
      <c r="C3380" s="402" t="s">
        <v>100</v>
      </c>
      <c r="D3380" s="403">
        <v>2096.06</v>
      </c>
    </row>
    <row r="3381" spans="1:4" ht="13.8">
      <c r="A3381" s="402">
        <v>103246</v>
      </c>
      <c r="B3381" s="402" t="s">
        <v>15233</v>
      </c>
      <c r="C3381" s="402" t="s">
        <v>100</v>
      </c>
      <c r="D3381" s="403">
        <v>2288</v>
      </c>
    </row>
    <row r="3382" spans="1:4" ht="13.8">
      <c r="A3382" s="402">
        <v>103247</v>
      </c>
      <c r="B3382" s="402" t="s">
        <v>15234</v>
      </c>
      <c r="C3382" s="402" t="s">
        <v>100</v>
      </c>
      <c r="D3382" s="403">
        <v>2958.83</v>
      </c>
    </row>
    <row r="3383" spans="1:4" ht="13.8">
      <c r="A3383" s="402">
        <v>103248</v>
      </c>
      <c r="B3383" s="402" t="s">
        <v>15235</v>
      </c>
      <c r="C3383" s="402" t="s">
        <v>100</v>
      </c>
      <c r="D3383" s="403">
        <v>2413.6799999999998</v>
      </c>
    </row>
    <row r="3384" spans="1:4" ht="13.8">
      <c r="A3384" s="402">
        <v>103249</v>
      </c>
      <c r="B3384" s="402" t="s">
        <v>15236</v>
      </c>
      <c r="C3384" s="402" t="s">
        <v>100</v>
      </c>
      <c r="D3384" s="403">
        <v>2594.8200000000002</v>
      </c>
    </row>
    <row r="3385" spans="1:4" ht="13.8">
      <c r="A3385" s="402">
        <v>103250</v>
      </c>
      <c r="B3385" s="402" t="s">
        <v>15237</v>
      </c>
      <c r="C3385" s="402" t="s">
        <v>100</v>
      </c>
      <c r="D3385" s="403">
        <v>4306.91</v>
      </c>
    </row>
    <row r="3386" spans="1:4" ht="13.8">
      <c r="A3386" s="402">
        <v>103251</v>
      </c>
      <c r="B3386" s="402" t="s">
        <v>15238</v>
      </c>
      <c r="C3386" s="402" t="s">
        <v>100</v>
      </c>
      <c r="D3386" s="403">
        <v>3396.43</v>
      </c>
    </row>
    <row r="3387" spans="1:4" ht="13.8">
      <c r="A3387" s="402">
        <v>103252</v>
      </c>
      <c r="B3387" s="402" t="s">
        <v>15239</v>
      </c>
      <c r="C3387" s="402" t="s">
        <v>100</v>
      </c>
      <c r="D3387" s="403">
        <v>3763.6</v>
      </c>
    </row>
    <row r="3388" spans="1:4" ht="13.8">
      <c r="A3388" s="402">
        <v>103253</v>
      </c>
      <c r="B3388" s="402" t="s">
        <v>15240</v>
      </c>
      <c r="C3388" s="402" t="s">
        <v>100</v>
      </c>
      <c r="D3388" s="403">
        <v>5879.08</v>
      </c>
    </row>
    <row r="3389" spans="1:4" ht="13.8">
      <c r="A3389" s="402">
        <v>103254</v>
      </c>
      <c r="B3389" s="402" t="s">
        <v>15241</v>
      </c>
      <c r="C3389" s="402" t="s">
        <v>100</v>
      </c>
      <c r="D3389" s="403">
        <v>4390.54</v>
      </c>
    </row>
    <row r="3390" spans="1:4" ht="13.8">
      <c r="A3390" s="402">
        <v>103255</v>
      </c>
      <c r="B3390" s="402" t="s">
        <v>15242</v>
      </c>
      <c r="C3390" s="402" t="s">
        <v>100</v>
      </c>
      <c r="D3390" s="403">
        <v>4915.74</v>
      </c>
    </row>
    <row r="3391" spans="1:4" ht="13.8">
      <c r="A3391" s="402">
        <v>103256</v>
      </c>
      <c r="B3391" s="402" t="s">
        <v>15243</v>
      </c>
      <c r="C3391" s="402" t="s">
        <v>100</v>
      </c>
      <c r="D3391" s="403">
        <v>10932.24</v>
      </c>
    </row>
    <row r="3392" spans="1:4" ht="13.8">
      <c r="A3392" s="402">
        <v>103257</v>
      </c>
      <c r="B3392" s="402" t="s">
        <v>15244</v>
      </c>
      <c r="C3392" s="402" t="s">
        <v>100</v>
      </c>
      <c r="D3392" s="403">
        <v>6231.93</v>
      </c>
    </row>
    <row r="3393" spans="1:4" ht="13.8">
      <c r="A3393" s="402">
        <v>103258</v>
      </c>
      <c r="B3393" s="402" t="s">
        <v>15245</v>
      </c>
      <c r="C3393" s="402" t="s">
        <v>100</v>
      </c>
      <c r="D3393" s="403">
        <v>12224.94</v>
      </c>
    </row>
    <row r="3394" spans="1:4" ht="13.8">
      <c r="A3394" s="402">
        <v>103259</v>
      </c>
      <c r="B3394" s="402" t="s">
        <v>15246</v>
      </c>
      <c r="C3394" s="402" t="s">
        <v>100</v>
      </c>
      <c r="D3394" s="403">
        <v>6573.25</v>
      </c>
    </row>
    <row r="3395" spans="1:4" ht="13.8">
      <c r="A3395" s="402">
        <v>103260</v>
      </c>
      <c r="B3395" s="402" t="s">
        <v>15247</v>
      </c>
      <c r="C3395" s="402" t="s">
        <v>100</v>
      </c>
      <c r="D3395" s="403">
        <v>6753.1</v>
      </c>
    </row>
    <row r="3396" spans="1:4" ht="13.8">
      <c r="A3396" s="402">
        <v>103261</v>
      </c>
      <c r="B3396" s="402" t="s">
        <v>15248</v>
      </c>
      <c r="C3396" s="402" t="s">
        <v>100</v>
      </c>
      <c r="D3396" s="403">
        <v>13792.64</v>
      </c>
    </row>
    <row r="3397" spans="1:4" ht="13.8">
      <c r="A3397" s="402">
        <v>103262</v>
      </c>
      <c r="B3397" s="402" t="s">
        <v>15249</v>
      </c>
      <c r="C3397" s="402" t="s">
        <v>100</v>
      </c>
      <c r="D3397" s="403">
        <v>8643.19</v>
      </c>
    </row>
    <row r="3398" spans="1:4" ht="13.8">
      <c r="A3398" s="402">
        <v>103263</v>
      </c>
      <c r="B3398" s="402" t="s">
        <v>15250</v>
      </c>
      <c r="C3398" s="402" t="s">
        <v>100</v>
      </c>
      <c r="D3398" s="403">
        <v>19141.310000000001</v>
      </c>
    </row>
    <row r="3399" spans="1:4" ht="13.8">
      <c r="A3399" s="402">
        <v>103264</v>
      </c>
      <c r="B3399" s="402" t="s">
        <v>15251</v>
      </c>
      <c r="C3399" s="402" t="s">
        <v>100</v>
      </c>
      <c r="D3399" s="403">
        <v>10710.18</v>
      </c>
    </row>
    <row r="3400" spans="1:4" ht="13.8">
      <c r="A3400" s="402">
        <v>103265</v>
      </c>
      <c r="B3400" s="402" t="s">
        <v>15252</v>
      </c>
      <c r="C3400" s="402" t="s">
        <v>100</v>
      </c>
      <c r="D3400" s="403">
        <v>23087.759999999998</v>
      </c>
    </row>
    <row r="3401" spans="1:4" ht="13.8">
      <c r="A3401" s="402">
        <v>103266</v>
      </c>
      <c r="B3401" s="402" t="s">
        <v>15253</v>
      </c>
      <c r="C3401" s="402" t="s">
        <v>100</v>
      </c>
      <c r="D3401" s="403">
        <v>11967.81</v>
      </c>
    </row>
    <row r="3402" spans="1:4" ht="13.8">
      <c r="A3402" s="402">
        <v>103267</v>
      </c>
      <c r="B3402" s="402" t="s">
        <v>15254</v>
      </c>
      <c r="C3402" s="402" t="s">
        <v>100</v>
      </c>
      <c r="D3402" s="403">
        <v>6816.45</v>
      </c>
    </row>
    <row r="3403" spans="1:4" ht="13.8">
      <c r="A3403" s="402">
        <v>103268</v>
      </c>
      <c r="B3403" s="402" t="s">
        <v>15255</v>
      </c>
      <c r="C3403" s="402" t="s">
        <v>100</v>
      </c>
      <c r="D3403" s="403">
        <v>8097.46</v>
      </c>
    </row>
    <row r="3404" spans="1:4" ht="13.8">
      <c r="A3404" s="402">
        <v>103269</v>
      </c>
      <c r="B3404" s="402" t="s">
        <v>15256</v>
      </c>
      <c r="C3404" s="402" t="s">
        <v>100</v>
      </c>
      <c r="D3404" s="403">
        <v>8384.6</v>
      </c>
    </row>
    <row r="3405" spans="1:4" ht="13.8">
      <c r="A3405" s="402">
        <v>103270</v>
      </c>
      <c r="B3405" s="402" t="s">
        <v>15257</v>
      </c>
      <c r="C3405" s="402" t="s">
        <v>100</v>
      </c>
      <c r="D3405" s="403">
        <v>8704.6200000000008</v>
      </c>
    </row>
    <row r="3406" spans="1:4" ht="13.8">
      <c r="A3406" s="402">
        <v>103271</v>
      </c>
      <c r="B3406" s="402" t="s">
        <v>15258</v>
      </c>
      <c r="C3406" s="402" t="s">
        <v>100</v>
      </c>
      <c r="D3406" s="403">
        <v>12342.87</v>
      </c>
    </row>
    <row r="3407" spans="1:4" ht="13.8">
      <c r="A3407" s="402">
        <v>103272</v>
      </c>
      <c r="B3407" s="402" t="s">
        <v>15259</v>
      </c>
      <c r="C3407" s="402" t="s">
        <v>100</v>
      </c>
      <c r="D3407" s="403">
        <v>12749.82</v>
      </c>
    </row>
    <row r="3408" spans="1:4" ht="13.8">
      <c r="A3408" s="402">
        <v>103273</v>
      </c>
      <c r="B3408" s="402" t="s">
        <v>15260</v>
      </c>
      <c r="C3408" s="402" t="s">
        <v>100</v>
      </c>
      <c r="D3408" s="403">
        <v>13092.24</v>
      </c>
    </row>
    <row r="3409" spans="1:4" ht="13.8">
      <c r="A3409" s="402">
        <v>103274</v>
      </c>
      <c r="B3409" s="402" t="s">
        <v>15261</v>
      </c>
      <c r="C3409" s="402" t="s">
        <v>100</v>
      </c>
      <c r="D3409" s="403">
        <v>15006.2</v>
      </c>
    </row>
    <row r="3410" spans="1:4" ht="13.8">
      <c r="A3410" s="402">
        <v>103275</v>
      </c>
      <c r="B3410" s="402" t="s">
        <v>15262</v>
      </c>
      <c r="C3410" s="402" t="s">
        <v>100</v>
      </c>
      <c r="D3410" s="403">
        <v>14928.07</v>
      </c>
    </row>
    <row r="3411" spans="1:4" ht="13.8">
      <c r="A3411" s="402">
        <v>103276</v>
      </c>
      <c r="B3411" s="402" t="s">
        <v>15263</v>
      </c>
      <c r="C3411" s="402" t="s">
        <v>100</v>
      </c>
      <c r="D3411" s="403">
        <v>15668.32</v>
      </c>
    </row>
    <row r="3412" spans="1:4" ht="13.8">
      <c r="A3412" s="402">
        <v>103277</v>
      </c>
      <c r="B3412" s="402" t="s">
        <v>15264</v>
      </c>
      <c r="C3412" s="402" t="s">
        <v>100</v>
      </c>
      <c r="D3412" s="403">
        <v>28946.29</v>
      </c>
    </row>
    <row r="3413" spans="1:4" ht="13.8">
      <c r="A3413" s="402">
        <v>103278</v>
      </c>
      <c r="B3413" s="402" t="s">
        <v>15265</v>
      </c>
      <c r="C3413" s="402" t="s">
        <v>100</v>
      </c>
      <c r="D3413" s="403">
        <v>37077.760000000002</v>
      </c>
    </row>
    <row r="3414" spans="1:4" ht="13.8">
      <c r="A3414" s="402">
        <v>103288</v>
      </c>
      <c r="B3414" s="402" t="s">
        <v>15266</v>
      </c>
      <c r="C3414" s="402" t="s">
        <v>100</v>
      </c>
      <c r="D3414" s="403">
        <v>14.99</v>
      </c>
    </row>
    <row r="3415" spans="1:4" ht="13.8">
      <c r="A3415" s="402">
        <v>103289</v>
      </c>
      <c r="B3415" s="402" t="s">
        <v>15267</v>
      </c>
      <c r="C3415" s="402" t="s">
        <v>53</v>
      </c>
      <c r="D3415" s="403">
        <v>29.95</v>
      </c>
    </row>
    <row r="3416" spans="1:4" ht="13.8">
      <c r="A3416" s="402">
        <v>103290</v>
      </c>
      <c r="B3416" s="402" t="s">
        <v>15268</v>
      </c>
      <c r="C3416" s="402" t="s">
        <v>53</v>
      </c>
      <c r="D3416" s="403">
        <v>46.43</v>
      </c>
    </row>
    <row r="3417" spans="1:4" ht="13.8">
      <c r="A3417" s="402">
        <v>103291</v>
      </c>
      <c r="B3417" s="402" t="s">
        <v>15269</v>
      </c>
      <c r="C3417" s="402" t="s">
        <v>53</v>
      </c>
      <c r="D3417" s="403">
        <v>58.01</v>
      </c>
    </row>
    <row r="3418" spans="1:4" ht="13.8">
      <c r="A3418" s="402">
        <v>103292</v>
      </c>
      <c r="B3418" s="402" t="s">
        <v>15270</v>
      </c>
      <c r="C3418" s="402" t="s">
        <v>53</v>
      </c>
      <c r="D3418" s="403">
        <v>69.91</v>
      </c>
    </row>
    <row r="3419" spans="1:4" ht="13.8">
      <c r="A3419" s="402">
        <v>101936</v>
      </c>
      <c r="B3419" s="402" t="s">
        <v>15271</v>
      </c>
      <c r="C3419" s="402" t="s">
        <v>100</v>
      </c>
      <c r="D3419" s="403">
        <v>9138.7800000000007</v>
      </c>
    </row>
    <row r="3420" spans="1:4" ht="13.8">
      <c r="A3420" s="402">
        <v>101937</v>
      </c>
      <c r="B3420" s="402" t="s">
        <v>15272</v>
      </c>
      <c r="C3420" s="402" t="s">
        <v>100</v>
      </c>
      <c r="D3420" s="403">
        <v>16294.3</v>
      </c>
    </row>
    <row r="3421" spans="1:4" ht="13.8">
      <c r="A3421" s="402">
        <v>98294</v>
      </c>
      <c r="B3421" s="402" t="s">
        <v>15273</v>
      </c>
      <c r="C3421" s="402" t="s">
        <v>53</v>
      </c>
      <c r="D3421" s="403">
        <v>5.62</v>
      </c>
    </row>
    <row r="3422" spans="1:4" ht="13.8">
      <c r="A3422" s="402">
        <v>98295</v>
      </c>
      <c r="B3422" s="402" t="s">
        <v>15274</v>
      </c>
      <c r="C3422" s="402" t="s">
        <v>53</v>
      </c>
      <c r="D3422" s="403">
        <v>4.8899999999999997</v>
      </c>
    </row>
    <row r="3423" spans="1:4" ht="13.8">
      <c r="A3423" s="402">
        <v>98296</v>
      </c>
      <c r="B3423" s="402" t="s">
        <v>15275</v>
      </c>
      <c r="C3423" s="402" t="s">
        <v>53</v>
      </c>
      <c r="D3423" s="403">
        <v>8.2200000000000006</v>
      </c>
    </row>
    <row r="3424" spans="1:4" ht="13.8">
      <c r="A3424" s="402">
        <v>98297</v>
      </c>
      <c r="B3424" s="402" t="s">
        <v>15276</v>
      </c>
      <c r="C3424" s="402" t="s">
        <v>53</v>
      </c>
      <c r="D3424" s="403">
        <v>7.07</v>
      </c>
    </row>
    <row r="3425" spans="1:4" ht="13.8">
      <c r="A3425" s="402">
        <v>98298</v>
      </c>
      <c r="B3425" s="402" t="s">
        <v>82</v>
      </c>
      <c r="C3425" s="402" t="s">
        <v>53</v>
      </c>
      <c r="D3425" s="403">
        <v>19.77</v>
      </c>
    </row>
    <row r="3426" spans="1:4" ht="13.8">
      <c r="A3426" s="402">
        <v>98299</v>
      </c>
      <c r="B3426" s="402" t="s">
        <v>15277</v>
      </c>
      <c r="C3426" s="402" t="s">
        <v>53</v>
      </c>
      <c r="D3426" s="403">
        <v>18.34</v>
      </c>
    </row>
    <row r="3427" spans="1:4" ht="13.8">
      <c r="A3427" s="402">
        <v>98300</v>
      </c>
      <c r="B3427" s="402" t="s">
        <v>422</v>
      </c>
      <c r="C3427" s="402" t="s">
        <v>53</v>
      </c>
      <c r="D3427" s="403">
        <v>5.48</v>
      </c>
    </row>
    <row r="3428" spans="1:4" ht="13.8">
      <c r="A3428" s="402">
        <v>98301</v>
      </c>
      <c r="B3428" s="402" t="s">
        <v>15278</v>
      </c>
      <c r="C3428" s="402" t="s">
        <v>100</v>
      </c>
      <c r="D3428" s="403">
        <v>626.46</v>
      </c>
    </row>
    <row r="3429" spans="1:4" ht="13.8">
      <c r="A3429" s="402">
        <v>98302</v>
      </c>
      <c r="B3429" s="402" t="s">
        <v>15279</v>
      </c>
      <c r="C3429" s="402" t="s">
        <v>100</v>
      </c>
      <c r="D3429" s="403">
        <v>1141.1300000000001</v>
      </c>
    </row>
    <row r="3430" spans="1:4" ht="13.8">
      <c r="A3430" s="402">
        <v>98304</v>
      </c>
      <c r="B3430" s="402" t="s">
        <v>162</v>
      </c>
      <c r="C3430" s="402" t="s">
        <v>100</v>
      </c>
      <c r="D3430" s="403">
        <v>3530.43</v>
      </c>
    </row>
    <row r="3431" spans="1:4" ht="13.8">
      <c r="A3431" s="402">
        <v>98305</v>
      </c>
      <c r="B3431" s="402" t="s">
        <v>145</v>
      </c>
      <c r="C3431" s="402" t="s">
        <v>100</v>
      </c>
      <c r="D3431" s="403">
        <v>2548.7600000000002</v>
      </c>
    </row>
    <row r="3432" spans="1:4" ht="13.8">
      <c r="A3432" s="402">
        <v>98306</v>
      </c>
      <c r="B3432" s="402" t="s">
        <v>15280</v>
      </c>
      <c r="C3432" s="402" t="s">
        <v>100</v>
      </c>
      <c r="D3432" s="403">
        <v>62.3</v>
      </c>
    </row>
    <row r="3433" spans="1:4" ht="13.8">
      <c r="A3433" s="402">
        <v>98307</v>
      </c>
      <c r="B3433" s="402" t="s">
        <v>15281</v>
      </c>
      <c r="C3433" s="402" t="s">
        <v>100</v>
      </c>
      <c r="D3433" s="403">
        <v>45.24</v>
      </c>
    </row>
    <row r="3434" spans="1:4" ht="13.8">
      <c r="A3434" s="402">
        <v>98308</v>
      </c>
      <c r="B3434" s="402" t="s">
        <v>15282</v>
      </c>
      <c r="C3434" s="402" t="s">
        <v>100</v>
      </c>
      <c r="D3434" s="403">
        <v>30.24</v>
      </c>
    </row>
    <row r="3435" spans="1:4" ht="13.8">
      <c r="A3435" s="402">
        <v>98593</v>
      </c>
      <c r="B3435" s="402" t="s">
        <v>15283</v>
      </c>
      <c r="C3435" s="402" t="s">
        <v>100</v>
      </c>
      <c r="D3435" s="403">
        <v>2481.02</v>
      </c>
    </row>
    <row r="3436" spans="1:4" ht="13.8">
      <c r="A3436" s="402">
        <v>100553</v>
      </c>
      <c r="B3436" s="402" t="s">
        <v>15284</v>
      </c>
      <c r="C3436" s="402" t="s">
        <v>53</v>
      </c>
      <c r="D3436" s="403">
        <v>21.55</v>
      </c>
    </row>
    <row r="3437" spans="1:4" ht="13.8">
      <c r="A3437" s="402">
        <v>100554</v>
      </c>
      <c r="B3437" s="402" t="s">
        <v>15285</v>
      </c>
      <c r="C3437" s="402" t="s">
        <v>53</v>
      </c>
      <c r="D3437" s="403">
        <v>5.22</v>
      </c>
    </row>
    <row r="3438" spans="1:4" ht="13.8">
      <c r="A3438" s="402">
        <v>100555</v>
      </c>
      <c r="B3438" s="402" t="s">
        <v>15286</v>
      </c>
      <c r="C3438" s="402" t="s">
        <v>100</v>
      </c>
      <c r="D3438" s="403">
        <v>1279.48</v>
      </c>
    </row>
    <row r="3439" spans="1:4" ht="13.8">
      <c r="A3439" s="402">
        <v>89355</v>
      </c>
      <c r="B3439" s="402" t="s">
        <v>15287</v>
      </c>
      <c r="C3439" s="402" t="s">
        <v>53</v>
      </c>
      <c r="D3439" s="403">
        <v>20.010000000000002</v>
      </c>
    </row>
    <row r="3440" spans="1:4" ht="13.8">
      <c r="A3440" s="402">
        <v>89356</v>
      </c>
      <c r="B3440" s="402" t="s">
        <v>15288</v>
      </c>
      <c r="C3440" s="402" t="s">
        <v>53</v>
      </c>
      <c r="D3440" s="403">
        <v>23.1</v>
      </c>
    </row>
    <row r="3441" spans="1:4" ht="13.8">
      <c r="A3441" s="402">
        <v>89357</v>
      </c>
      <c r="B3441" s="402" t="s">
        <v>15289</v>
      </c>
      <c r="C3441" s="402" t="s">
        <v>53</v>
      </c>
      <c r="D3441" s="403">
        <v>31.51</v>
      </c>
    </row>
    <row r="3442" spans="1:4" ht="13.8">
      <c r="A3442" s="402">
        <v>89401</v>
      </c>
      <c r="B3442" s="402" t="s">
        <v>15290</v>
      </c>
      <c r="C3442" s="402" t="s">
        <v>53</v>
      </c>
      <c r="D3442" s="403">
        <v>10.47</v>
      </c>
    </row>
    <row r="3443" spans="1:4" ht="13.8">
      <c r="A3443" s="402">
        <v>89402</v>
      </c>
      <c r="B3443" s="402" t="s">
        <v>237</v>
      </c>
      <c r="C3443" s="402" t="s">
        <v>53</v>
      </c>
      <c r="D3443" s="403">
        <v>12.03</v>
      </c>
    </row>
    <row r="3444" spans="1:4" ht="13.8">
      <c r="A3444" s="402">
        <v>89403</v>
      </c>
      <c r="B3444" s="402" t="s">
        <v>249</v>
      </c>
      <c r="C3444" s="402" t="s">
        <v>53</v>
      </c>
      <c r="D3444" s="403">
        <v>18.32</v>
      </c>
    </row>
    <row r="3445" spans="1:4" ht="13.8">
      <c r="A3445" s="402">
        <v>89446</v>
      </c>
      <c r="B3445" s="402" t="s">
        <v>15291</v>
      </c>
      <c r="C3445" s="402" t="s">
        <v>53</v>
      </c>
      <c r="D3445" s="403">
        <v>5.08</v>
      </c>
    </row>
    <row r="3446" spans="1:4" ht="13.8">
      <c r="A3446" s="402">
        <v>89447</v>
      </c>
      <c r="B3446" s="402" t="s">
        <v>15292</v>
      </c>
      <c r="C3446" s="402" t="s">
        <v>53</v>
      </c>
      <c r="D3446" s="403">
        <v>10.050000000000001</v>
      </c>
    </row>
    <row r="3447" spans="1:4" ht="13.8">
      <c r="A3447" s="402">
        <v>89448</v>
      </c>
      <c r="B3447" s="402" t="s">
        <v>15293</v>
      </c>
      <c r="C3447" s="402" t="s">
        <v>53</v>
      </c>
      <c r="D3447" s="403">
        <v>15.36</v>
      </c>
    </row>
    <row r="3448" spans="1:4" ht="13.8">
      <c r="A3448" s="402">
        <v>89449</v>
      </c>
      <c r="B3448" s="402" t="s">
        <v>15294</v>
      </c>
      <c r="C3448" s="402" t="s">
        <v>53</v>
      </c>
      <c r="D3448" s="403">
        <v>17.02</v>
      </c>
    </row>
    <row r="3449" spans="1:4" ht="13.8">
      <c r="A3449" s="402">
        <v>89450</v>
      </c>
      <c r="B3449" s="402" t="s">
        <v>212</v>
      </c>
      <c r="C3449" s="402" t="s">
        <v>53</v>
      </c>
      <c r="D3449" s="403">
        <v>27.19</v>
      </c>
    </row>
    <row r="3450" spans="1:4" ht="13.8">
      <c r="A3450" s="402">
        <v>89451</v>
      </c>
      <c r="B3450" s="402" t="s">
        <v>15295</v>
      </c>
      <c r="C3450" s="402" t="s">
        <v>53</v>
      </c>
      <c r="D3450" s="403">
        <v>44.24</v>
      </c>
    </row>
    <row r="3451" spans="1:4" ht="13.8">
      <c r="A3451" s="402">
        <v>89452</v>
      </c>
      <c r="B3451" s="402" t="s">
        <v>15296</v>
      </c>
      <c r="C3451" s="402" t="s">
        <v>53</v>
      </c>
      <c r="D3451" s="403">
        <v>60.88</v>
      </c>
    </row>
    <row r="3452" spans="1:4" ht="13.8">
      <c r="A3452" s="402">
        <v>89508</v>
      </c>
      <c r="B3452" s="402" t="s">
        <v>15297</v>
      </c>
      <c r="C3452" s="402" t="s">
        <v>53</v>
      </c>
      <c r="D3452" s="403">
        <v>16.8</v>
      </c>
    </row>
    <row r="3453" spans="1:4" ht="13.8">
      <c r="A3453" s="402">
        <v>89509</v>
      </c>
      <c r="B3453" s="402" t="s">
        <v>15298</v>
      </c>
      <c r="C3453" s="402" t="s">
        <v>53</v>
      </c>
      <c r="D3453" s="403">
        <v>22.71</v>
      </c>
    </row>
    <row r="3454" spans="1:4" ht="13.8">
      <c r="A3454" s="402">
        <v>89511</v>
      </c>
      <c r="B3454" s="402" t="s">
        <v>15299</v>
      </c>
      <c r="C3454" s="402" t="s">
        <v>53</v>
      </c>
      <c r="D3454" s="403">
        <v>38.729999999999997</v>
      </c>
    </row>
    <row r="3455" spans="1:4" ht="13.8">
      <c r="A3455" s="402">
        <v>89512</v>
      </c>
      <c r="B3455" s="402" t="s">
        <v>15300</v>
      </c>
      <c r="C3455" s="402" t="s">
        <v>53</v>
      </c>
      <c r="D3455" s="403">
        <v>49.12</v>
      </c>
    </row>
    <row r="3456" spans="1:4" ht="13.8">
      <c r="A3456" s="402">
        <v>89576</v>
      </c>
      <c r="B3456" s="402" t="s">
        <v>15301</v>
      </c>
      <c r="C3456" s="402" t="s">
        <v>53</v>
      </c>
      <c r="D3456" s="403">
        <v>26.63</v>
      </c>
    </row>
    <row r="3457" spans="1:4" ht="13.8">
      <c r="A3457" s="402">
        <v>89578</v>
      </c>
      <c r="B3457" s="402" t="s">
        <v>207</v>
      </c>
      <c r="C3457" s="402" t="s">
        <v>53</v>
      </c>
      <c r="D3457" s="403">
        <v>33.049999999999997</v>
      </c>
    </row>
    <row r="3458" spans="1:4" ht="13.8">
      <c r="A3458" s="402">
        <v>89580</v>
      </c>
      <c r="B3458" s="402" t="s">
        <v>156</v>
      </c>
      <c r="C3458" s="402" t="s">
        <v>53</v>
      </c>
      <c r="D3458" s="403">
        <v>68.37</v>
      </c>
    </row>
    <row r="3459" spans="1:4" ht="13.8">
      <c r="A3459" s="402">
        <v>89633</v>
      </c>
      <c r="B3459" s="402" t="s">
        <v>15302</v>
      </c>
      <c r="C3459" s="402" t="s">
        <v>53</v>
      </c>
      <c r="D3459" s="403">
        <v>24.56</v>
      </c>
    </row>
    <row r="3460" spans="1:4" ht="13.8">
      <c r="A3460" s="402">
        <v>89634</v>
      </c>
      <c r="B3460" s="402" t="s">
        <v>15303</v>
      </c>
      <c r="C3460" s="402" t="s">
        <v>53</v>
      </c>
      <c r="D3460" s="403">
        <v>34.729999999999997</v>
      </c>
    </row>
    <row r="3461" spans="1:4" ht="13.8">
      <c r="A3461" s="402">
        <v>89635</v>
      </c>
      <c r="B3461" s="402" t="s">
        <v>15304</v>
      </c>
      <c r="C3461" s="402" t="s">
        <v>53</v>
      </c>
      <c r="D3461" s="403">
        <v>50.49</v>
      </c>
    </row>
    <row r="3462" spans="1:4" ht="13.8">
      <c r="A3462" s="402">
        <v>89636</v>
      </c>
      <c r="B3462" s="402" t="s">
        <v>15305</v>
      </c>
      <c r="C3462" s="402" t="s">
        <v>53</v>
      </c>
      <c r="D3462" s="403">
        <v>63.34</v>
      </c>
    </row>
    <row r="3463" spans="1:4" ht="13.8">
      <c r="A3463" s="402">
        <v>89711</v>
      </c>
      <c r="B3463" s="402" t="s">
        <v>244</v>
      </c>
      <c r="C3463" s="402" t="s">
        <v>53</v>
      </c>
      <c r="D3463" s="403">
        <v>21.4</v>
      </c>
    </row>
    <row r="3464" spans="1:4" ht="13.8">
      <c r="A3464" s="402">
        <v>89712</v>
      </c>
      <c r="B3464" s="402" t="s">
        <v>209</v>
      </c>
      <c r="C3464" s="402" t="s">
        <v>53</v>
      </c>
      <c r="D3464" s="403">
        <v>27.14</v>
      </c>
    </row>
    <row r="3465" spans="1:4" ht="13.8">
      <c r="A3465" s="402">
        <v>89713</v>
      </c>
      <c r="B3465" s="402" t="s">
        <v>284</v>
      </c>
      <c r="C3465" s="402" t="s">
        <v>53</v>
      </c>
      <c r="D3465" s="403">
        <v>33.82</v>
      </c>
    </row>
    <row r="3466" spans="1:4" ht="13.8">
      <c r="A3466" s="402">
        <v>89714</v>
      </c>
      <c r="B3466" s="402" t="s">
        <v>204</v>
      </c>
      <c r="C3466" s="402" t="s">
        <v>53</v>
      </c>
      <c r="D3466" s="403">
        <v>37.79</v>
      </c>
    </row>
    <row r="3467" spans="1:4" ht="13.8">
      <c r="A3467" s="402">
        <v>89716</v>
      </c>
      <c r="B3467" s="402" t="s">
        <v>15306</v>
      </c>
      <c r="C3467" s="402" t="s">
        <v>53</v>
      </c>
      <c r="D3467" s="403">
        <v>24.7</v>
      </c>
    </row>
    <row r="3468" spans="1:4" ht="13.8">
      <c r="A3468" s="402">
        <v>89717</v>
      </c>
      <c r="B3468" s="402" t="s">
        <v>15307</v>
      </c>
      <c r="C3468" s="402" t="s">
        <v>53</v>
      </c>
      <c r="D3468" s="403">
        <v>38.65</v>
      </c>
    </row>
    <row r="3469" spans="1:4" ht="13.8">
      <c r="A3469" s="402">
        <v>89770</v>
      </c>
      <c r="B3469" s="402" t="s">
        <v>15308</v>
      </c>
      <c r="C3469" s="402" t="s">
        <v>53</v>
      </c>
      <c r="D3469" s="403">
        <v>40.65</v>
      </c>
    </row>
    <row r="3470" spans="1:4" ht="13.8">
      <c r="A3470" s="402">
        <v>89771</v>
      </c>
      <c r="B3470" s="402" t="s">
        <v>15309</v>
      </c>
      <c r="C3470" s="402" t="s">
        <v>53</v>
      </c>
      <c r="D3470" s="403">
        <v>54.24</v>
      </c>
    </row>
    <row r="3471" spans="1:4" ht="13.8">
      <c r="A3471" s="402">
        <v>89773</v>
      </c>
      <c r="B3471" s="402" t="s">
        <v>15310</v>
      </c>
      <c r="C3471" s="402" t="s">
        <v>53</v>
      </c>
      <c r="D3471" s="403">
        <v>127.32</v>
      </c>
    </row>
    <row r="3472" spans="1:4" ht="13.8">
      <c r="A3472" s="402">
        <v>89775</v>
      </c>
      <c r="B3472" s="402" t="s">
        <v>15311</v>
      </c>
      <c r="C3472" s="402" t="s">
        <v>53</v>
      </c>
      <c r="D3472" s="403">
        <v>198.96</v>
      </c>
    </row>
    <row r="3473" spans="1:4" ht="13.8">
      <c r="A3473" s="402">
        <v>89798</v>
      </c>
      <c r="B3473" s="402" t="s">
        <v>15312</v>
      </c>
      <c r="C3473" s="402" t="s">
        <v>53</v>
      </c>
      <c r="D3473" s="403">
        <v>13.5</v>
      </c>
    </row>
    <row r="3474" spans="1:4" ht="13.8">
      <c r="A3474" s="402">
        <v>89799</v>
      </c>
      <c r="B3474" s="402" t="s">
        <v>15313</v>
      </c>
      <c r="C3474" s="402" t="s">
        <v>53</v>
      </c>
      <c r="D3474" s="403">
        <v>22.49</v>
      </c>
    </row>
    <row r="3475" spans="1:4" ht="13.8">
      <c r="A3475" s="402">
        <v>89800</v>
      </c>
      <c r="B3475" s="402" t="s">
        <v>15314</v>
      </c>
      <c r="C3475" s="402" t="s">
        <v>53</v>
      </c>
      <c r="D3475" s="403">
        <v>28.82</v>
      </c>
    </row>
    <row r="3476" spans="1:4" ht="13.8">
      <c r="A3476" s="402">
        <v>89848</v>
      </c>
      <c r="B3476" s="402" t="s">
        <v>15315</v>
      </c>
      <c r="C3476" s="402" t="s">
        <v>53</v>
      </c>
      <c r="D3476" s="403">
        <v>27.66</v>
      </c>
    </row>
    <row r="3477" spans="1:4" ht="13.8">
      <c r="A3477" s="402">
        <v>89849</v>
      </c>
      <c r="B3477" s="402" t="s">
        <v>15316</v>
      </c>
      <c r="C3477" s="402" t="s">
        <v>53</v>
      </c>
      <c r="D3477" s="403">
        <v>56.73</v>
      </c>
    </row>
    <row r="3478" spans="1:4" ht="13.8">
      <c r="A3478" s="402">
        <v>89865</v>
      </c>
      <c r="B3478" s="402" t="s">
        <v>15317</v>
      </c>
      <c r="C3478" s="402" t="s">
        <v>53</v>
      </c>
      <c r="D3478" s="403">
        <v>16.75</v>
      </c>
    </row>
    <row r="3479" spans="1:4" ht="13.8">
      <c r="A3479" s="402">
        <v>92275</v>
      </c>
      <c r="B3479" s="402" t="s">
        <v>15318</v>
      </c>
      <c r="C3479" s="402" t="s">
        <v>53</v>
      </c>
      <c r="D3479" s="403">
        <v>53.3</v>
      </c>
    </row>
    <row r="3480" spans="1:4" ht="13.8">
      <c r="A3480" s="402">
        <v>92276</v>
      </c>
      <c r="B3480" s="402" t="s">
        <v>15319</v>
      </c>
      <c r="C3480" s="402" t="s">
        <v>53</v>
      </c>
      <c r="D3480" s="403">
        <v>67.7</v>
      </c>
    </row>
    <row r="3481" spans="1:4" ht="13.8">
      <c r="A3481" s="402">
        <v>92277</v>
      </c>
      <c r="B3481" s="402" t="s">
        <v>15320</v>
      </c>
      <c r="C3481" s="402" t="s">
        <v>53</v>
      </c>
      <c r="D3481" s="403">
        <v>97.79</v>
      </c>
    </row>
    <row r="3482" spans="1:4" ht="13.8">
      <c r="A3482" s="402">
        <v>92278</v>
      </c>
      <c r="B3482" s="402" t="s">
        <v>15321</v>
      </c>
      <c r="C3482" s="402" t="s">
        <v>53</v>
      </c>
      <c r="D3482" s="403">
        <v>131.55000000000001</v>
      </c>
    </row>
    <row r="3483" spans="1:4" ht="13.8">
      <c r="A3483" s="402">
        <v>92279</v>
      </c>
      <c r="B3483" s="402" t="s">
        <v>15322</v>
      </c>
      <c r="C3483" s="402" t="s">
        <v>53</v>
      </c>
      <c r="D3483" s="403">
        <v>190.12</v>
      </c>
    </row>
    <row r="3484" spans="1:4" ht="13.8">
      <c r="A3484" s="402">
        <v>92280</v>
      </c>
      <c r="B3484" s="402" t="s">
        <v>15323</v>
      </c>
      <c r="C3484" s="402" t="s">
        <v>53</v>
      </c>
      <c r="D3484" s="403">
        <v>266.83999999999997</v>
      </c>
    </row>
    <row r="3485" spans="1:4" ht="13.8">
      <c r="A3485" s="402">
        <v>92281</v>
      </c>
      <c r="B3485" s="402" t="s">
        <v>15324</v>
      </c>
      <c r="C3485" s="402" t="s">
        <v>53</v>
      </c>
      <c r="D3485" s="403">
        <v>109.3</v>
      </c>
    </row>
    <row r="3486" spans="1:4" ht="13.8">
      <c r="A3486" s="402">
        <v>92282</v>
      </c>
      <c r="B3486" s="402" t="s">
        <v>15325</v>
      </c>
      <c r="C3486" s="402" t="s">
        <v>53</v>
      </c>
      <c r="D3486" s="403">
        <v>125.96</v>
      </c>
    </row>
    <row r="3487" spans="1:4" ht="13.8">
      <c r="A3487" s="402">
        <v>92283</v>
      </c>
      <c r="B3487" s="402" t="s">
        <v>15326</v>
      </c>
      <c r="C3487" s="402" t="s">
        <v>53</v>
      </c>
      <c r="D3487" s="403">
        <v>171.34</v>
      </c>
    </row>
    <row r="3488" spans="1:4" ht="13.8">
      <c r="A3488" s="402">
        <v>92284</v>
      </c>
      <c r="B3488" s="402" t="s">
        <v>15327</v>
      </c>
      <c r="C3488" s="402" t="s">
        <v>53</v>
      </c>
      <c r="D3488" s="403">
        <v>215.37</v>
      </c>
    </row>
    <row r="3489" spans="1:4" ht="13.8">
      <c r="A3489" s="402">
        <v>92285</v>
      </c>
      <c r="B3489" s="402" t="s">
        <v>15328</v>
      </c>
      <c r="C3489" s="402" t="s">
        <v>53</v>
      </c>
      <c r="D3489" s="403">
        <v>290.22000000000003</v>
      </c>
    </row>
    <row r="3490" spans="1:4" ht="13.8">
      <c r="A3490" s="402">
        <v>92286</v>
      </c>
      <c r="B3490" s="402" t="s">
        <v>15329</v>
      </c>
      <c r="C3490" s="402" t="s">
        <v>53</v>
      </c>
      <c r="D3490" s="403">
        <v>368.35</v>
      </c>
    </row>
    <row r="3491" spans="1:4" ht="13.8">
      <c r="A3491" s="402">
        <v>92305</v>
      </c>
      <c r="B3491" s="402" t="s">
        <v>15330</v>
      </c>
      <c r="C3491" s="402" t="s">
        <v>53</v>
      </c>
      <c r="D3491" s="403">
        <v>36.43</v>
      </c>
    </row>
    <row r="3492" spans="1:4" ht="13.8">
      <c r="A3492" s="402">
        <v>92306</v>
      </c>
      <c r="B3492" s="402" t="s">
        <v>15331</v>
      </c>
      <c r="C3492" s="402" t="s">
        <v>53</v>
      </c>
      <c r="D3492" s="403">
        <v>58.87</v>
      </c>
    </row>
    <row r="3493" spans="1:4" ht="13.8">
      <c r="A3493" s="402">
        <v>92307</v>
      </c>
      <c r="B3493" s="402" t="s">
        <v>15332</v>
      </c>
      <c r="C3493" s="402" t="s">
        <v>53</v>
      </c>
      <c r="D3493" s="403">
        <v>73.52</v>
      </c>
    </row>
    <row r="3494" spans="1:4" ht="13.8">
      <c r="A3494" s="402">
        <v>92308</v>
      </c>
      <c r="B3494" s="402" t="s">
        <v>15333</v>
      </c>
      <c r="C3494" s="402" t="s">
        <v>53</v>
      </c>
      <c r="D3494" s="403">
        <v>51.35</v>
      </c>
    </row>
    <row r="3495" spans="1:4" ht="13.8">
      <c r="A3495" s="402">
        <v>92309</v>
      </c>
      <c r="B3495" s="402" t="s">
        <v>15334</v>
      </c>
      <c r="C3495" s="402" t="s">
        <v>53</v>
      </c>
      <c r="D3495" s="403">
        <v>117.63</v>
      </c>
    </row>
    <row r="3496" spans="1:4" ht="13.8">
      <c r="A3496" s="402">
        <v>92310</v>
      </c>
      <c r="B3496" s="402" t="s">
        <v>15335</v>
      </c>
      <c r="C3496" s="402" t="s">
        <v>53</v>
      </c>
      <c r="D3496" s="403">
        <v>134.56</v>
      </c>
    </row>
    <row r="3497" spans="1:4" ht="13.8">
      <c r="A3497" s="402">
        <v>92320</v>
      </c>
      <c r="B3497" s="402" t="s">
        <v>15336</v>
      </c>
      <c r="C3497" s="402" t="s">
        <v>53</v>
      </c>
      <c r="D3497" s="403">
        <v>47.86</v>
      </c>
    </row>
    <row r="3498" spans="1:4" ht="13.8">
      <c r="A3498" s="402">
        <v>92321</v>
      </c>
      <c r="B3498" s="402" t="s">
        <v>15337</v>
      </c>
      <c r="C3498" s="402" t="s">
        <v>53</v>
      </c>
      <c r="D3498" s="403">
        <v>78.569999999999993</v>
      </c>
    </row>
    <row r="3499" spans="1:4" ht="13.8">
      <c r="A3499" s="402">
        <v>92322</v>
      </c>
      <c r="B3499" s="402" t="s">
        <v>15338</v>
      </c>
      <c r="C3499" s="402" t="s">
        <v>53</v>
      </c>
      <c r="D3499" s="403">
        <v>100.3</v>
      </c>
    </row>
    <row r="3500" spans="1:4" ht="13.8">
      <c r="A3500" s="402">
        <v>92323</v>
      </c>
      <c r="B3500" s="402" t="s">
        <v>15339</v>
      </c>
      <c r="C3500" s="402" t="s">
        <v>53</v>
      </c>
      <c r="D3500" s="403">
        <v>60.04</v>
      </c>
    </row>
    <row r="3501" spans="1:4" ht="13.8">
      <c r="A3501" s="402">
        <v>92324</v>
      </c>
      <c r="B3501" s="402" t="s">
        <v>15340</v>
      </c>
      <c r="C3501" s="402" t="s">
        <v>53</v>
      </c>
      <c r="D3501" s="403">
        <v>134.59</v>
      </c>
    </row>
    <row r="3502" spans="1:4" ht="13.8">
      <c r="A3502" s="402">
        <v>92325</v>
      </c>
      <c r="B3502" s="402" t="s">
        <v>15341</v>
      </c>
      <c r="C3502" s="402" t="s">
        <v>53</v>
      </c>
      <c r="D3502" s="403">
        <v>158.6</v>
      </c>
    </row>
    <row r="3503" spans="1:4" ht="13.8">
      <c r="A3503" s="402">
        <v>92335</v>
      </c>
      <c r="B3503" s="402" t="s">
        <v>15342</v>
      </c>
      <c r="C3503" s="402" t="s">
        <v>53</v>
      </c>
      <c r="D3503" s="403">
        <v>99.04</v>
      </c>
    </row>
    <row r="3504" spans="1:4" ht="13.8">
      <c r="A3504" s="402">
        <v>92336</v>
      </c>
      <c r="B3504" s="402" t="s">
        <v>15343</v>
      </c>
      <c r="C3504" s="402" t="s">
        <v>53</v>
      </c>
      <c r="D3504" s="403">
        <v>121.74</v>
      </c>
    </row>
    <row r="3505" spans="1:4" ht="13.8">
      <c r="A3505" s="402">
        <v>92337</v>
      </c>
      <c r="B3505" s="402" t="s">
        <v>15344</v>
      </c>
      <c r="C3505" s="402" t="s">
        <v>53</v>
      </c>
      <c r="D3505" s="403">
        <v>160.59</v>
      </c>
    </row>
    <row r="3506" spans="1:4" ht="13.8">
      <c r="A3506" s="402">
        <v>92338</v>
      </c>
      <c r="B3506" s="402" t="s">
        <v>15345</v>
      </c>
      <c r="C3506" s="402" t="s">
        <v>53</v>
      </c>
      <c r="D3506" s="403">
        <v>154.34</v>
      </c>
    </row>
    <row r="3507" spans="1:4" ht="13.8">
      <c r="A3507" s="402">
        <v>92339</v>
      </c>
      <c r="B3507" s="402" t="s">
        <v>15346</v>
      </c>
      <c r="C3507" s="402" t="s">
        <v>53</v>
      </c>
      <c r="D3507" s="403">
        <v>234.61</v>
      </c>
    </row>
    <row r="3508" spans="1:4" ht="13.8">
      <c r="A3508" s="402">
        <v>92341</v>
      </c>
      <c r="B3508" s="402" t="s">
        <v>15347</v>
      </c>
      <c r="C3508" s="402" t="s">
        <v>53</v>
      </c>
      <c r="D3508" s="403">
        <v>109.52</v>
      </c>
    </row>
    <row r="3509" spans="1:4" ht="13.8">
      <c r="A3509" s="402">
        <v>92342</v>
      </c>
      <c r="B3509" s="402" t="s">
        <v>15348</v>
      </c>
      <c r="C3509" s="402" t="s">
        <v>53</v>
      </c>
      <c r="D3509" s="403">
        <v>132.30000000000001</v>
      </c>
    </row>
    <row r="3510" spans="1:4" ht="13.8">
      <c r="A3510" s="402">
        <v>92343</v>
      </c>
      <c r="B3510" s="402" t="s">
        <v>15349</v>
      </c>
      <c r="C3510" s="402" t="s">
        <v>53</v>
      </c>
      <c r="D3510" s="403">
        <v>171.25</v>
      </c>
    </row>
    <row r="3511" spans="1:4" ht="13.8">
      <c r="A3511" s="402">
        <v>92359</v>
      </c>
      <c r="B3511" s="402" t="s">
        <v>15350</v>
      </c>
      <c r="C3511" s="402" t="s">
        <v>53</v>
      </c>
      <c r="D3511" s="403">
        <v>73.23</v>
      </c>
    </row>
    <row r="3512" spans="1:4" ht="13.8">
      <c r="A3512" s="402">
        <v>92360</v>
      </c>
      <c r="B3512" s="402" t="s">
        <v>15351</v>
      </c>
      <c r="C3512" s="402" t="s">
        <v>53</v>
      </c>
      <c r="D3512" s="403">
        <v>97.92</v>
      </c>
    </row>
    <row r="3513" spans="1:4" ht="13.8">
      <c r="A3513" s="402">
        <v>92361</v>
      </c>
      <c r="B3513" s="402" t="s">
        <v>15352</v>
      </c>
      <c r="C3513" s="402" t="s">
        <v>53</v>
      </c>
      <c r="D3513" s="403">
        <v>132.09</v>
      </c>
    </row>
    <row r="3514" spans="1:4" ht="13.8">
      <c r="A3514" s="402">
        <v>92362</v>
      </c>
      <c r="B3514" s="402" t="s">
        <v>15353</v>
      </c>
      <c r="C3514" s="402" t="s">
        <v>53</v>
      </c>
      <c r="D3514" s="403">
        <v>211.47</v>
      </c>
    </row>
    <row r="3515" spans="1:4" ht="13.8">
      <c r="A3515" s="402">
        <v>92364</v>
      </c>
      <c r="B3515" s="402" t="s">
        <v>15354</v>
      </c>
      <c r="C3515" s="402" t="s">
        <v>53</v>
      </c>
      <c r="D3515" s="403">
        <v>60.08</v>
      </c>
    </row>
    <row r="3516" spans="1:4" ht="13.8">
      <c r="A3516" s="402">
        <v>92365</v>
      </c>
      <c r="B3516" s="402" t="s">
        <v>15355</v>
      </c>
      <c r="C3516" s="402" t="s">
        <v>53</v>
      </c>
      <c r="D3516" s="403">
        <v>69.16</v>
      </c>
    </row>
    <row r="3517" spans="1:4" ht="13.8">
      <c r="A3517" s="402">
        <v>92366</v>
      </c>
      <c r="B3517" s="402" t="s">
        <v>15356</v>
      </c>
      <c r="C3517" s="402" t="s">
        <v>53</v>
      </c>
      <c r="D3517" s="403">
        <v>96.54</v>
      </c>
    </row>
    <row r="3518" spans="1:4" ht="13.8">
      <c r="A3518" s="402">
        <v>92367</v>
      </c>
      <c r="B3518" s="402" t="s">
        <v>15357</v>
      </c>
      <c r="C3518" s="402" t="s">
        <v>53</v>
      </c>
      <c r="D3518" s="403">
        <v>118.73</v>
      </c>
    </row>
    <row r="3519" spans="1:4" ht="13.8">
      <c r="A3519" s="402">
        <v>92368</v>
      </c>
      <c r="B3519" s="402" t="s">
        <v>15358</v>
      </c>
      <c r="C3519" s="402" t="s">
        <v>53</v>
      </c>
      <c r="D3519" s="403">
        <v>157.13</v>
      </c>
    </row>
    <row r="3520" spans="1:4" ht="13.8">
      <c r="A3520" s="402">
        <v>92645</v>
      </c>
      <c r="B3520" s="402" t="s">
        <v>15359</v>
      </c>
      <c r="C3520" s="402" t="s">
        <v>53</v>
      </c>
      <c r="D3520" s="403">
        <v>77.23</v>
      </c>
    </row>
    <row r="3521" spans="1:4" ht="13.8">
      <c r="A3521" s="402">
        <v>92646</v>
      </c>
      <c r="B3521" s="402" t="s">
        <v>15360</v>
      </c>
      <c r="C3521" s="402" t="s">
        <v>53</v>
      </c>
      <c r="D3521" s="403">
        <v>101.92</v>
      </c>
    </row>
    <row r="3522" spans="1:4" ht="13.8">
      <c r="A3522" s="402">
        <v>92648</v>
      </c>
      <c r="B3522" s="402" t="s">
        <v>15361</v>
      </c>
      <c r="C3522" s="402" t="s">
        <v>53</v>
      </c>
      <c r="D3522" s="403">
        <v>111.52</v>
      </c>
    </row>
    <row r="3523" spans="1:4" ht="13.8">
      <c r="A3523" s="402">
        <v>92649</v>
      </c>
      <c r="B3523" s="402" t="s">
        <v>15362</v>
      </c>
      <c r="C3523" s="402" t="s">
        <v>53</v>
      </c>
      <c r="D3523" s="403">
        <v>136.1</v>
      </c>
    </row>
    <row r="3524" spans="1:4" ht="13.8">
      <c r="A3524" s="402">
        <v>92650</v>
      </c>
      <c r="B3524" s="402" t="s">
        <v>15363</v>
      </c>
      <c r="C3524" s="402" t="s">
        <v>53</v>
      </c>
      <c r="D3524" s="403">
        <v>215.48</v>
      </c>
    </row>
    <row r="3525" spans="1:4" ht="13.8">
      <c r="A3525" s="402">
        <v>92652</v>
      </c>
      <c r="B3525" s="402" t="s">
        <v>15364</v>
      </c>
      <c r="C3525" s="402" t="s">
        <v>53</v>
      </c>
      <c r="D3525" s="403">
        <v>64.86</v>
      </c>
    </row>
    <row r="3526" spans="1:4" ht="13.8">
      <c r="A3526" s="402">
        <v>92653</v>
      </c>
      <c r="B3526" s="402" t="s">
        <v>15365</v>
      </c>
      <c r="C3526" s="402" t="s">
        <v>53</v>
      </c>
      <c r="D3526" s="403">
        <v>73.989999999999995</v>
      </c>
    </row>
    <row r="3527" spans="1:4" ht="13.8">
      <c r="A3527" s="402">
        <v>92654</v>
      </c>
      <c r="B3527" s="402" t="s">
        <v>15366</v>
      </c>
      <c r="C3527" s="402" t="s">
        <v>53</v>
      </c>
      <c r="D3527" s="403">
        <v>101.37</v>
      </c>
    </row>
    <row r="3528" spans="1:4" ht="13.8">
      <c r="A3528" s="402">
        <v>92655</v>
      </c>
      <c r="B3528" s="402" t="s">
        <v>15367</v>
      </c>
      <c r="C3528" s="402" t="s">
        <v>53</v>
      </c>
      <c r="D3528" s="403">
        <v>123.67</v>
      </c>
    </row>
    <row r="3529" spans="1:4" ht="13.8">
      <c r="A3529" s="402">
        <v>92656</v>
      </c>
      <c r="B3529" s="402" t="s">
        <v>15368</v>
      </c>
      <c r="C3529" s="402" t="s">
        <v>53</v>
      </c>
      <c r="D3529" s="403">
        <v>162.07</v>
      </c>
    </row>
    <row r="3530" spans="1:4" ht="13.8">
      <c r="A3530" s="402">
        <v>92687</v>
      </c>
      <c r="B3530" s="402" t="s">
        <v>15369</v>
      </c>
      <c r="C3530" s="402" t="s">
        <v>53</v>
      </c>
      <c r="D3530" s="403">
        <v>30.2</v>
      </c>
    </row>
    <row r="3531" spans="1:4" ht="13.8">
      <c r="A3531" s="402">
        <v>92688</v>
      </c>
      <c r="B3531" s="402" t="s">
        <v>15370</v>
      </c>
      <c r="C3531" s="402" t="s">
        <v>53</v>
      </c>
      <c r="D3531" s="403">
        <v>42.06</v>
      </c>
    </row>
    <row r="3532" spans="1:4" ht="13.8">
      <c r="A3532" s="402">
        <v>92689</v>
      </c>
      <c r="B3532" s="402" t="s">
        <v>15371</v>
      </c>
      <c r="C3532" s="402" t="s">
        <v>53</v>
      </c>
      <c r="D3532" s="403">
        <v>54.22</v>
      </c>
    </row>
    <row r="3533" spans="1:4" ht="13.8">
      <c r="A3533" s="402">
        <v>92690</v>
      </c>
      <c r="B3533" s="402" t="s">
        <v>15372</v>
      </c>
      <c r="C3533" s="402" t="s">
        <v>53</v>
      </c>
      <c r="D3533" s="403">
        <v>77.2</v>
      </c>
    </row>
    <row r="3534" spans="1:4" ht="13.8">
      <c r="A3534" s="402">
        <v>92691</v>
      </c>
      <c r="B3534" s="402" t="s">
        <v>15373</v>
      </c>
      <c r="C3534" s="402" t="s">
        <v>53</v>
      </c>
      <c r="D3534" s="403">
        <v>99.8</v>
      </c>
    </row>
    <row r="3535" spans="1:4" ht="13.8">
      <c r="A3535" s="402">
        <v>94462</v>
      </c>
      <c r="B3535" s="402" t="s">
        <v>15374</v>
      </c>
      <c r="C3535" s="402" t="s">
        <v>53</v>
      </c>
      <c r="D3535" s="403">
        <v>104.61</v>
      </c>
    </row>
    <row r="3536" spans="1:4" ht="13.8">
      <c r="A3536" s="402">
        <v>94463</v>
      </c>
      <c r="B3536" s="402" t="s">
        <v>15375</v>
      </c>
      <c r="C3536" s="402" t="s">
        <v>53</v>
      </c>
      <c r="D3536" s="403">
        <v>128.46</v>
      </c>
    </row>
    <row r="3537" spans="1:4" ht="13.8">
      <c r="A3537" s="402">
        <v>94464</v>
      </c>
      <c r="B3537" s="402" t="s">
        <v>15376</v>
      </c>
      <c r="C3537" s="402" t="s">
        <v>53</v>
      </c>
      <c r="D3537" s="403">
        <v>169.27</v>
      </c>
    </row>
    <row r="3538" spans="1:4" ht="13.8">
      <c r="A3538" s="402">
        <v>94602</v>
      </c>
      <c r="B3538" s="402" t="s">
        <v>15377</v>
      </c>
      <c r="C3538" s="402" t="s">
        <v>53</v>
      </c>
      <c r="D3538" s="403">
        <v>209.1</v>
      </c>
    </row>
    <row r="3539" spans="1:4" ht="13.8">
      <c r="A3539" s="402">
        <v>94603</v>
      </c>
      <c r="B3539" s="402" t="s">
        <v>15378</v>
      </c>
      <c r="C3539" s="402" t="s">
        <v>53</v>
      </c>
      <c r="D3539" s="403">
        <v>285.63</v>
      </c>
    </row>
    <row r="3540" spans="1:4" ht="13.8">
      <c r="A3540" s="402">
        <v>94604</v>
      </c>
      <c r="B3540" s="402" t="s">
        <v>15379</v>
      </c>
      <c r="C3540" s="402" t="s">
        <v>53</v>
      </c>
      <c r="D3540" s="403">
        <v>406.89</v>
      </c>
    </row>
    <row r="3541" spans="1:4" ht="13.8">
      <c r="A3541" s="402">
        <v>94605</v>
      </c>
      <c r="B3541" s="402" t="s">
        <v>15380</v>
      </c>
      <c r="C3541" s="402" t="s">
        <v>53</v>
      </c>
      <c r="D3541" s="403">
        <v>589.53</v>
      </c>
    </row>
    <row r="3542" spans="1:4" ht="13.8">
      <c r="A3542" s="402">
        <v>94648</v>
      </c>
      <c r="B3542" s="402" t="s">
        <v>15381</v>
      </c>
      <c r="C3542" s="402" t="s">
        <v>53</v>
      </c>
      <c r="D3542" s="403">
        <v>6.4</v>
      </c>
    </row>
    <row r="3543" spans="1:4" ht="13.8">
      <c r="A3543" s="402">
        <v>94649</v>
      </c>
      <c r="B3543" s="402" t="s">
        <v>15382</v>
      </c>
      <c r="C3543" s="402" t="s">
        <v>53</v>
      </c>
      <c r="D3543" s="403">
        <v>11.87</v>
      </c>
    </row>
    <row r="3544" spans="1:4" ht="13.8">
      <c r="A3544" s="402">
        <v>94650</v>
      </c>
      <c r="B3544" s="402" t="s">
        <v>15383</v>
      </c>
      <c r="C3544" s="402" t="s">
        <v>53</v>
      </c>
      <c r="D3544" s="403">
        <v>17.97</v>
      </c>
    </row>
    <row r="3545" spans="1:4" ht="13.8">
      <c r="A3545" s="402">
        <v>94651</v>
      </c>
      <c r="B3545" s="402" t="s">
        <v>15384</v>
      </c>
      <c r="C3545" s="402" t="s">
        <v>53</v>
      </c>
      <c r="D3545" s="403">
        <v>20.91</v>
      </c>
    </row>
    <row r="3546" spans="1:4" ht="13.8">
      <c r="A3546" s="402">
        <v>94652</v>
      </c>
      <c r="B3546" s="402" t="s">
        <v>15385</v>
      </c>
      <c r="C3546" s="402" t="s">
        <v>53</v>
      </c>
      <c r="D3546" s="403">
        <v>32.729999999999997</v>
      </c>
    </row>
    <row r="3547" spans="1:4" ht="13.8">
      <c r="A3547" s="402">
        <v>94653</v>
      </c>
      <c r="B3547" s="402" t="s">
        <v>15386</v>
      </c>
      <c r="C3547" s="402" t="s">
        <v>53</v>
      </c>
      <c r="D3547" s="403">
        <v>52.86</v>
      </c>
    </row>
    <row r="3548" spans="1:4" ht="13.8">
      <c r="A3548" s="402">
        <v>94654</v>
      </c>
      <c r="B3548" s="402" t="s">
        <v>15387</v>
      </c>
      <c r="C3548" s="402" t="s">
        <v>53</v>
      </c>
      <c r="D3548" s="403">
        <v>72.02</v>
      </c>
    </row>
    <row r="3549" spans="1:4" ht="13.8">
      <c r="A3549" s="402">
        <v>94655</v>
      </c>
      <c r="B3549" s="402" t="s">
        <v>15388</v>
      </c>
      <c r="C3549" s="402" t="s">
        <v>53</v>
      </c>
      <c r="D3549" s="403">
        <v>113.44</v>
      </c>
    </row>
    <row r="3550" spans="1:4" ht="13.8">
      <c r="A3550" s="402">
        <v>94716</v>
      </c>
      <c r="B3550" s="402" t="s">
        <v>15389</v>
      </c>
      <c r="C3550" s="402" t="s">
        <v>53</v>
      </c>
      <c r="D3550" s="403">
        <v>19.559999999999999</v>
      </c>
    </row>
    <row r="3551" spans="1:4" ht="13.8">
      <c r="A3551" s="402">
        <v>94717</v>
      </c>
      <c r="B3551" s="402" t="s">
        <v>15390</v>
      </c>
      <c r="C3551" s="402" t="s">
        <v>53</v>
      </c>
      <c r="D3551" s="403">
        <v>32.75</v>
      </c>
    </row>
    <row r="3552" spans="1:4" ht="13.8">
      <c r="A3552" s="402">
        <v>94718</v>
      </c>
      <c r="B3552" s="402" t="s">
        <v>15391</v>
      </c>
      <c r="C3552" s="402" t="s">
        <v>53</v>
      </c>
      <c r="D3552" s="403">
        <v>42.77</v>
      </c>
    </row>
    <row r="3553" spans="1:4" ht="13.8">
      <c r="A3553" s="402">
        <v>94719</v>
      </c>
      <c r="B3553" s="402" t="s">
        <v>15392</v>
      </c>
      <c r="C3553" s="402" t="s">
        <v>53</v>
      </c>
      <c r="D3553" s="403">
        <v>57.07</v>
      </c>
    </row>
    <row r="3554" spans="1:4" ht="13.8">
      <c r="A3554" s="402">
        <v>94720</v>
      </c>
      <c r="B3554" s="402" t="s">
        <v>15393</v>
      </c>
      <c r="C3554" s="402" t="s">
        <v>53</v>
      </c>
      <c r="D3554" s="403">
        <v>83.57</v>
      </c>
    </row>
    <row r="3555" spans="1:4" ht="13.8">
      <c r="A3555" s="402">
        <v>94721</v>
      </c>
      <c r="B3555" s="402" t="s">
        <v>15394</v>
      </c>
      <c r="C3555" s="402" t="s">
        <v>53</v>
      </c>
      <c r="D3555" s="403">
        <v>135.47</v>
      </c>
    </row>
    <row r="3556" spans="1:4" ht="13.8">
      <c r="A3556" s="402">
        <v>94722</v>
      </c>
      <c r="B3556" s="402" t="s">
        <v>15395</v>
      </c>
      <c r="C3556" s="402" t="s">
        <v>53</v>
      </c>
      <c r="D3556" s="403">
        <v>211.16</v>
      </c>
    </row>
    <row r="3557" spans="1:4" ht="13.8">
      <c r="A3557" s="402">
        <v>94723</v>
      </c>
      <c r="B3557" s="402" t="s">
        <v>15396</v>
      </c>
      <c r="C3557" s="402" t="s">
        <v>53</v>
      </c>
      <c r="D3557" s="403">
        <v>397.19</v>
      </c>
    </row>
    <row r="3558" spans="1:4" ht="13.8">
      <c r="A3558" s="402">
        <v>95697</v>
      </c>
      <c r="B3558" s="402" t="s">
        <v>15397</v>
      </c>
      <c r="C3558" s="402" t="s">
        <v>53</v>
      </c>
      <c r="D3558" s="403">
        <v>107.53</v>
      </c>
    </row>
    <row r="3559" spans="1:4" ht="13.8">
      <c r="A3559" s="402">
        <v>96635</v>
      </c>
      <c r="B3559" s="402" t="s">
        <v>15398</v>
      </c>
      <c r="C3559" s="402" t="s">
        <v>53</v>
      </c>
      <c r="D3559" s="403">
        <v>39.76</v>
      </c>
    </row>
    <row r="3560" spans="1:4" ht="13.8">
      <c r="A3560" s="402">
        <v>96636</v>
      </c>
      <c r="B3560" s="402" t="s">
        <v>15399</v>
      </c>
      <c r="C3560" s="402" t="s">
        <v>53</v>
      </c>
      <c r="D3560" s="403">
        <v>42.11</v>
      </c>
    </row>
    <row r="3561" spans="1:4" ht="13.8">
      <c r="A3561" s="402">
        <v>96644</v>
      </c>
      <c r="B3561" s="402" t="s">
        <v>15400</v>
      </c>
      <c r="C3561" s="402" t="s">
        <v>53</v>
      </c>
      <c r="D3561" s="403">
        <v>21.43</v>
      </c>
    </row>
    <row r="3562" spans="1:4" ht="13.8">
      <c r="A3562" s="402">
        <v>96645</v>
      </c>
      <c r="B3562" s="402" t="s">
        <v>15401</v>
      </c>
      <c r="C3562" s="402" t="s">
        <v>53</v>
      </c>
      <c r="D3562" s="403">
        <v>19.04</v>
      </c>
    </row>
    <row r="3563" spans="1:4" ht="13.8">
      <c r="A3563" s="402">
        <v>96646</v>
      </c>
      <c r="B3563" s="402" t="s">
        <v>15402</v>
      </c>
      <c r="C3563" s="402" t="s">
        <v>53</v>
      </c>
      <c r="D3563" s="403">
        <v>23.22</v>
      </c>
    </row>
    <row r="3564" spans="1:4" ht="13.8">
      <c r="A3564" s="402">
        <v>96647</v>
      </c>
      <c r="B3564" s="402" t="s">
        <v>15403</v>
      </c>
      <c r="C3564" s="402" t="s">
        <v>53</v>
      </c>
      <c r="D3564" s="403">
        <v>23.27</v>
      </c>
    </row>
    <row r="3565" spans="1:4" ht="13.8">
      <c r="A3565" s="402">
        <v>96648</v>
      </c>
      <c r="B3565" s="402" t="s">
        <v>15404</v>
      </c>
      <c r="C3565" s="402" t="s">
        <v>53</v>
      </c>
      <c r="D3565" s="403">
        <v>28.63</v>
      </c>
    </row>
    <row r="3566" spans="1:4" ht="13.8">
      <c r="A3566" s="402">
        <v>96649</v>
      </c>
      <c r="B3566" s="402" t="s">
        <v>15405</v>
      </c>
      <c r="C3566" s="402" t="s">
        <v>53</v>
      </c>
      <c r="D3566" s="403">
        <v>37.74</v>
      </c>
    </row>
    <row r="3567" spans="1:4" ht="13.8">
      <c r="A3567" s="402">
        <v>96668</v>
      </c>
      <c r="B3567" s="402" t="s">
        <v>15406</v>
      </c>
      <c r="C3567" s="402" t="s">
        <v>53</v>
      </c>
      <c r="D3567" s="403">
        <v>16.559999999999999</v>
      </c>
    </row>
    <row r="3568" spans="1:4" ht="13.8">
      <c r="A3568" s="402">
        <v>96669</v>
      </c>
      <c r="B3568" s="402" t="s">
        <v>15407</v>
      </c>
      <c r="C3568" s="402" t="s">
        <v>53</v>
      </c>
      <c r="D3568" s="403">
        <v>16.45</v>
      </c>
    </row>
    <row r="3569" spans="1:4" ht="13.8">
      <c r="A3569" s="402">
        <v>96670</v>
      </c>
      <c r="B3569" s="402" t="s">
        <v>15408</v>
      </c>
      <c r="C3569" s="402" t="s">
        <v>53</v>
      </c>
      <c r="D3569" s="403">
        <v>21.35</v>
      </c>
    </row>
    <row r="3570" spans="1:4" ht="13.8">
      <c r="A3570" s="402">
        <v>96671</v>
      </c>
      <c r="B3570" s="402" t="s">
        <v>15409</v>
      </c>
      <c r="C3570" s="402" t="s">
        <v>53</v>
      </c>
      <c r="D3570" s="403">
        <v>32.18</v>
      </c>
    </row>
    <row r="3571" spans="1:4" ht="13.8">
      <c r="A3571" s="402">
        <v>96672</v>
      </c>
      <c r="B3571" s="402" t="s">
        <v>15410</v>
      </c>
      <c r="C3571" s="402" t="s">
        <v>53</v>
      </c>
      <c r="D3571" s="403">
        <v>48.9</v>
      </c>
    </row>
    <row r="3572" spans="1:4" ht="13.8">
      <c r="A3572" s="402">
        <v>96673</v>
      </c>
      <c r="B3572" s="402" t="s">
        <v>15411</v>
      </c>
      <c r="C3572" s="402" t="s">
        <v>53</v>
      </c>
      <c r="D3572" s="403">
        <v>61.59</v>
      </c>
    </row>
    <row r="3573" spans="1:4" ht="13.8">
      <c r="A3573" s="402">
        <v>96674</v>
      </c>
      <c r="B3573" s="402" t="s">
        <v>15412</v>
      </c>
      <c r="C3573" s="402" t="s">
        <v>53</v>
      </c>
      <c r="D3573" s="403">
        <v>99.28</v>
      </c>
    </row>
    <row r="3574" spans="1:4" ht="13.8">
      <c r="A3574" s="402">
        <v>96675</v>
      </c>
      <c r="B3574" s="402" t="s">
        <v>15413</v>
      </c>
      <c r="C3574" s="402" t="s">
        <v>53</v>
      </c>
      <c r="D3574" s="403">
        <v>144.13999999999999</v>
      </c>
    </row>
    <row r="3575" spans="1:4" ht="13.8">
      <c r="A3575" s="402">
        <v>96676</v>
      </c>
      <c r="B3575" s="402" t="s">
        <v>15414</v>
      </c>
      <c r="C3575" s="402" t="s">
        <v>53</v>
      </c>
      <c r="D3575" s="403">
        <v>21.02</v>
      </c>
    </row>
    <row r="3576" spans="1:4" ht="13.8">
      <c r="A3576" s="402">
        <v>96677</v>
      </c>
      <c r="B3576" s="402" t="s">
        <v>15415</v>
      </c>
      <c r="C3576" s="402" t="s">
        <v>53</v>
      </c>
      <c r="D3576" s="403">
        <v>27.37</v>
      </c>
    </row>
    <row r="3577" spans="1:4" ht="13.8">
      <c r="A3577" s="402">
        <v>96678</v>
      </c>
      <c r="B3577" s="402" t="s">
        <v>15416</v>
      </c>
      <c r="C3577" s="402" t="s">
        <v>53</v>
      </c>
      <c r="D3577" s="403">
        <v>37.61</v>
      </c>
    </row>
    <row r="3578" spans="1:4" ht="13.8">
      <c r="A3578" s="402">
        <v>96679</v>
      </c>
      <c r="B3578" s="402" t="s">
        <v>15417</v>
      </c>
      <c r="C3578" s="402" t="s">
        <v>53</v>
      </c>
      <c r="D3578" s="403">
        <v>55.88</v>
      </c>
    </row>
    <row r="3579" spans="1:4" ht="13.8">
      <c r="A3579" s="402">
        <v>96680</v>
      </c>
      <c r="B3579" s="402" t="s">
        <v>15418</v>
      </c>
      <c r="C3579" s="402" t="s">
        <v>53</v>
      </c>
      <c r="D3579" s="403">
        <v>92.15</v>
      </c>
    </row>
    <row r="3580" spans="1:4" ht="13.8">
      <c r="A3580" s="402">
        <v>96681</v>
      </c>
      <c r="B3580" s="402" t="s">
        <v>15419</v>
      </c>
      <c r="C3580" s="402" t="s">
        <v>53</v>
      </c>
      <c r="D3580" s="403">
        <v>123.84</v>
      </c>
    </row>
    <row r="3581" spans="1:4" ht="13.8">
      <c r="A3581" s="402">
        <v>96682</v>
      </c>
      <c r="B3581" s="402" t="s">
        <v>15420</v>
      </c>
      <c r="C3581" s="402" t="s">
        <v>53</v>
      </c>
      <c r="D3581" s="403">
        <v>203.9</v>
      </c>
    </row>
    <row r="3582" spans="1:4" ht="13.8">
      <c r="A3582" s="402">
        <v>96683</v>
      </c>
      <c r="B3582" s="402" t="s">
        <v>15421</v>
      </c>
      <c r="C3582" s="402" t="s">
        <v>53</v>
      </c>
      <c r="D3582" s="403">
        <v>279.68</v>
      </c>
    </row>
    <row r="3583" spans="1:4" ht="13.8">
      <c r="A3583" s="402">
        <v>96718</v>
      </c>
      <c r="B3583" s="402" t="s">
        <v>15422</v>
      </c>
      <c r="C3583" s="402" t="s">
        <v>53</v>
      </c>
      <c r="D3583" s="403">
        <v>13.57</v>
      </c>
    </row>
    <row r="3584" spans="1:4" ht="13.8">
      <c r="A3584" s="402">
        <v>96719</v>
      </c>
      <c r="B3584" s="402" t="s">
        <v>15423</v>
      </c>
      <c r="C3584" s="402" t="s">
        <v>53</v>
      </c>
      <c r="D3584" s="403">
        <v>17.36</v>
      </c>
    </row>
    <row r="3585" spans="1:4" ht="13.8">
      <c r="A3585" s="402">
        <v>96720</v>
      </c>
      <c r="B3585" s="402" t="s">
        <v>15424</v>
      </c>
      <c r="C3585" s="402" t="s">
        <v>53</v>
      </c>
      <c r="D3585" s="403">
        <v>15.75</v>
      </c>
    </row>
    <row r="3586" spans="1:4" ht="13.8">
      <c r="A3586" s="402">
        <v>96721</v>
      </c>
      <c r="B3586" s="402" t="s">
        <v>15425</v>
      </c>
      <c r="C3586" s="402" t="s">
        <v>53</v>
      </c>
      <c r="D3586" s="403">
        <v>20.46</v>
      </c>
    </row>
    <row r="3587" spans="1:4" ht="13.8">
      <c r="A3587" s="402">
        <v>96722</v>
      </c>
      <c r="B3587" s="402" t="s">
        <v>15426</v>
      </c>
      <c r="C3587" s="402" t="s">
        <v>53</v>
      </c>
      <c r="D3587" s="403">
        <v>31.4</v>
      </c>
    </row>
    <row r="3588" spans="1:4" ht="13.8">
      <c r="A3588" s="402">
        <v>96723</v>
      </c>
      <c r="B3588" s="402" t="s">
        <v>15427</v>
      </c>
      <c r="C3588" s="402" t="s">
        <v>53</v>
      </c>
      <c r="D3588" s="403">
        <v>48.75</v>
      </c>
    </row>
    <row r="3589" spans="1:4" ht="13.8">
      <c r="A3589" s="402">
        <v>96724</v>
      </c>
      <c r="B3589" s="402" t="s">
        <v>15428</v>
      </c>
      <c r="C3589" s="402" t="s">
        <v>53</v>
      </c>
      <c r="D3589" s="403">
        <v>62.56</v>
      </c>
    </row>
    <row r="3590" spans="1:4" ht="13.8">
      <c r="A3590" s="402">
        <v>96725</v>
      </c>
      <c r="B3590" s="402" t="s">
        <v>15429</v>
      </c>
      <c r="C3590" s="402" t="s">
        <v>53</v>
      </c>
      <c r="D3590" s="403">
        <v>102.39</v>
      </c>
    </row>
    <row r="3591" spans="1:4" ht="13.8">
      <c r="A3591" s="402">
        <v>96726</v>
      </c>
      <c r="B3591" s="402" t="s">
        <v>15430</v>
      </c>
      <c r="C3591" s="402" t="s">
        <v>53</v>
      </c>
      <c r="D3591" s="403">
        <v>151.33000000000001</v>
      </c>
    </row>
    <row r="3592" spans="1:4" ht="13.8">
      <c r="A3592" s="402">
        <v>96727</v>
      </c>
      <c r="B3592" s="402" t="s">
        <v>15431</v>
      </c>
      <c r="C3592" s="402" t="s">
        <v>53</v>
      </c>
      <c r="D3592" s="403">
        <v>15.45</v>
      </c>
    </row>
    <row r="3593" spans="1:4" ht="13.8">
      <c r="A3593" s="402">
        <v>96728</v>
      </c>
      <c r="B3593" s="402" t="s">
        <v>15432</v>
      </c>
      <c r="C3593" s="402" t="s">
        <v>53</v>
      </c>
      <c r="D3593" s="403">
        <v>19.940000000000001</v>
      </c>
    </row>
    <row r="3594" spans="1:4" ht="13.8">
      <c r="A3594" s="402">
        <v>96729</v>
      </c>
      <c r="B3594" s="402" t="s">
        <v>15433</v>
      </c>
      <c r="C3594" s="402" t="s">
        <v>53</v>
      </c>
      <c r="D3594" s="403">
        <v>25.72</v>
      </c>
    </row>
    <row r="3595" spans="1:4" ht="13.8">
      <c r="A3595" s="402">
        <v>96730</v>
      </c>
      <c r="B3595" s="402" t="s">
        <v>15434</v>
      </c>
      <c r="C3595" s="402" t="s">
        <v>53</v>
      </c>
      <c r="D3595" s="403">
        <v>35.56</v>
      </c>
    </row>
    <row r="3596" spans="1:4" ht="13.8">
      <c r="A3596" s="402">
        <v>96731</v>
      </c>
      <c r="B3596" s="402" t="s">
        <v>15435</v>
      </c>
      <c r="C3596" s="402" t="s">
        <v>53</v>
      </c>
      <c r="D3596" s="403">
        <v>53.74</v>
      </c>
    </row>
    <row r="3597" spans="1:4" ht="13.8">
      <c r="A3597" s="402">
        <v>96732</v>
      </c>
      <c r="B3597" s="402" t="s">
        <v>15436</v>
      </c>
      <c r="C3597" s="402" t="s">
        <v>53</v>
      </c>
      <c r="D3597" s="403">
        <v>90.53</v>
      </c>
    </row>
    <row r="3598" spans="1:4" ht="13.8">
      <c r="A3598" s="402">
        <v>96733</v>
      </c>
      <c r="B3598" s="402" t="s">
        <v>15437</v>
      </c>
      <c r="C3598" s="402" t="s">
        <v>53</v>
      </c>
      <c r="D3598" s="403">
        <v>123.37</v>
      </c>
    </row>
    <row r="3599" spans="1:4" ht="13.8">
      <c r="A3599" s="402">
        <v>96734</v>
      </c>
      <c r="B3599" s="402" t="s">
        <v>15438</v>
      </c>
      <c r="C3599" s="402" t="s">
        <v>53</v>
      </c>
      <c r="D3599" s="403">
        <v>205.72</v>
      </c>
    </row>
    <row r="3600" spans="1:4" ht="13.8">
      <c r="A3600" s="402">
        <v>96735</v>
      </c>
      <c r="B3600" s="402" t="s">
        <v>15439</v>
      </c>
      <c r="C3600" s="402" t="s">
        <v>53</v>
      </c>
      <c r="D3600" s="403">
        <v>286.10000000000002</v>
      </c>
    </row>
    <row r="3601" spans="1:4" ht="13.8">
      <c r="A3601" s="402">
        <v>96798</v>
      </c>
      <c r="B3601" s="402" t="s">
        <v>15440</v>
      </c>
      <c r="C3601" s="402" t="s">
        <v>53</v>
      </c>
      <c r="D3601" s="403">
        <v>7.83</v>
      </c>
    </row>
    <row r="3602" spans="1:4" ht="13.8">
      <c r="A3602" s="402">
        <v>96799</v>
      </c>
      <c r="B3602" s="402" t="s">
        <v>15441</v>
      </c>
      <c r="C3602" s="402" t="s">
        <v>53</v>
      </c>
      <c r="D3602" s="403">
        <v>10.029999999999999</v>
      </c>
    </row>
    <row r="3603" spans="1:4" ht="13.8">
      <c r="A3603" s="402">
        <v>96800</v>
      </c>
      <c r="B3603" s="402" t="s">
        <v>15442</v>
      </c>
      <c r="C3603" s="402" t="s">
        <v>53</v>
      </c>
      <c r="D3603" s="403">
        <v>13.67</v>
      </c>
    </row>
    <row r="3604" spans="1:4" ht="13.8">
      <c r="A3604" s="402">
        <v>96801</v>
      </c>
      <c r="B3604" s="402" t="s">
        <v>15443</v>
      </c>
      <c r="C3604" s="402" t="s">
        <v>53</v>
      </c>
      <c r="D3604" s="403">
        <v>20.76</v>
      </c>
    </row>
    <row r="3605" spans="1:4" ht="13.8">
      <c r="A3605" s="402">
        <v>97327</v>
      </c>
      <c r="B3605" s="402" t="s">
        <v>15444</v>
      </c>
      <c r="C3605" s="402" t="s">
        <v>53</v>
      </c>
      <c r="D3605" s="403">
        <v>25.32</v>
      </c>
    </row>
    <row r="3606" spans="1:4" ht="13.8">
      <c r="A3606" s="402">
        <v>97328</v>
      </c>
      <c r="B3606" s="402" t="s">
        <v>15445</v>
      </c>
      <c r="C3606" s="402" t="s">
        <v>53</v>
      </c>
      <c r="D3606" s="403">
        <v>41.76</v>
      </c>
    </row>
    <row r="3607" spans="1:4" ht="13.8">
      <c r="A3607" s="402">
        <v>97329</v>
      </c>
      <c r="B3607" s="402" t="s">
        <v>15446</v>
      </c>
      <c r="C3607" s="402" t="s">
        <v>53</v>
      </c>
      <c r="D3607" s="403">
        <v>53.23</v>
      </c>
    </row>
    <row r="3608" spans="1:4" ht="13.8">
      <c r="A3608" s="402">
        <v>97330</v>
      </c>
      <c r="B3608" s="402" t="s">
        <v>15447</v>
      </c>
      <c r="C3608" s="402" t="s">
        <v>53</v>
      </c>
      <c r="D3608" s="403">
        <v>65.08</v>
      </c>
    </row>
    <row r="3609" spans="1:4" ht="13.8">
      <c r="A3609" s="402">
        <v>97331</v>
      </c>
      <c r="B3609" s="402" t="s">
        <v>15448</v>
      </c>
      <c r="C3609" s="402" t="s">
        <v>53</v>
      </c>
      <c r="D3609" s="403">
        <v>25.66</v>
      </c>
    </row>
    <row r="3610" spans="1:4" ht="13.8">
      <c r="A3610" s="402">
        <v>97332</v>
      </c>
      <c r="B3610" s="402" t="s">
        <v>15449</v>
      </c>
      <c r="C3610" s="402" t="s">
        <v>53</v>
      </c>
      <c r="D3610" s="403">
        <v>42.14</v>
      </c>
    </row>
    <row r="3611" spans="1:4" ht="13.8">
      <c r="A3611" s="402">
        <v>97333</v>
      </c>
      <c r="B3611" s="402" t="s">
        <v>15450</v>
      </c>
      <c r="C3611" s="402" t="s">
        <v>53</v>
      </c>
      <c r="D3611" s="403">
        <v>53.72</v>
      </c>
    </row>
    <row r="3612" spans="1:4" ht="13.8">
      <c r="A3612" s="402">
        <v>97334</v>
      </c>
      <c r="B3612" s="402" t="s">
        <v>15451</v>
      </c>
      <c r="C3612" s="402" t="s">
        <v>53</v>
      </c>
      <c r="D3612" s="403">
        <v>65.62</v>
      </c>
    </row>
    <row r="3613" spans="1:4" ht="13.8">
      <c r="A3613" s="402">
        <v>97335</v>
      </c>
      <c r="B3613" s="402" t="s">
        <v>15452</v>
      </c>
      <c r="C3613" s="402" t="s">
        <v>53</v>
      </c>
      <c r="D3613" s="403">
        <v>76.64</v>
      </c>
    </row>
    <row r="3614" spans="1:4" ht="13.8">
      <c r="A3614" s="402">
        <v>97336</v>
      </c>
      <c r="B3614" s="402" t="s">
        <v>15453</v>
      </c>
      <c r="C3614" s="402" t="s">
        <v>53</v>
      </c>
      <c r="D3614" s="403">
        <v>97.54</v>
      </c>
    </row>
    <row r="3615" spans="1:4" ht="13.8">
      <c r="A3615" s="402">
        <v>97337</v>
      </c>
      <c r="B3615" s="402" t="s">
        <v>15454</v>
      </c>
      <c r="C3615" s="402" t="s">
        <v>53</v>
      </c>
      <c r="D3615" s="403">
        <v>146.63</v>
      </c>
    </row>
    <row r="3616" spans="1:4" ht="13.8">
      <c r="A3616" s="402">
        <v>97338</v>
      </c>
      <c r="B3616" s="402" t="s">
        <v>15455</v>
      </c>
      <c r="C3616" s="402" t="s">
        <v>53</v>
      </c>
      <c r="D3616" s="403">
        <v>176.43</v>
      </c>
    </row>
    <row r="3617" spans="1:4" ht="13.8">
      <c r="A3617" s="402">
        <v>97339</v>
      </c>
      <c r="B3617" s="402" t="s">
        <v>15456</v>
      </c>
      <c r="C3617" s="402" t="s">
        <v>53</v>
      </c>
      <c r="D3617" s="403">
        <v>190.12</v>
      </c>
    </row>
    <row r="3618" spans="1:4" ht="13.8">
      <c r="A3618" s="402">
        <v>97340</v>
      </c>
      <c r="B3618" s="402" t="s">
        <v>15457</v>
      </c>
      <c r="C3618" s="402" t="s">
        <v>53</v>
      </c>
      <c r="D3618" s="403">
        <v>191.37</v>
      </c>
    </row>
    <row r="3619" spans="1:4" ht="13.8">
      <c r="A3619" s="402">
        <v>97347</v>
      </c>
      <c r="B3619" s="402" t="s">
        <v>15458</v>
      </c>
      <c r="C3619" s="402" t="s">
        <v>53</v>
      </c>
      <c r="D3619" s="403">
        <v>92.31</v>
      </c>
    </row>
    <row r="3620" spans="1:4" ht="13.8">
      <c r="A3620" s="402">
        <v>97348</v>
      </c>
      <c r="B3620" s="402" t="s">
        <v>15459</v>
      </c>
      <c r="C3620" s="402" t="s">
        <v>53</v>
      </c>
      <c r="D3620" s="403">
        <v>127.46</v>
      </c>
    </row>
    <row r="3621" spans="1:4" ht="13.8">
      <c r="A3621" s="402">
        <v>97349</v>
      </c>
      <c r="B3621" s="402" t="s">
        <v>15460</v>
      </c>
      <c r="C3621" s="402" t="s">
        <v>53</v>
      </c>
      <c r="D3621" s="403">
        <v>183.62</v>
      </c>
    </row>
    <row r="3622" spans="1:4" ht="13.8">
      <c r="A3622" s="402">
        <v>97350</v>
      </c>
      <c r="B3622" s="402" t="s">
        <v>15461</v>
      </c>
      <c r="C3622" s="402" t="s">
        <v>53</v>
      </c>
      <c r="D3622" s="403">
        <v>222.92</v>
      </c>
    </row>
    <row r="3623" spans="1:4" ht="13.8">
      <c r="A3623" s="402">
        <v>97351</v>
      </c>
      <c r="B3623" s="402" t="s">
        <v>15462</v>
      </c>
      <c r="C3623" s="402" t="s">
        <v>53</v>
      </c>
      <c r="D3623" s="403">
        <v>308.16000000000003</v>
      </c>
    </row>
    <row r="3624" spans="1:4" ht="13.8">
      <c r="A3624" s="402">
        <v>97352</v>
      </c>
      <c r="B3624" s="402" t="s">
        <v>15463</v>
      </c>
      <c r="C3624" s="402" t="s">
        <v>53</v>
      </c>
      <c r="D3624" s="403">
        <v>399.27</v>
      </c>
    </row>
    <row r="3625" spans="1:4" ht="13.8">
      <c r="A3625" s="402">
        <v>97353</v>
      </c>
      <c r="B3625" s="402" t="s">
        <v>15464</v>
      </c>
      <c r="C3625" s="402" t="s">
        <v>53</v>
      </c>
      <c r="D3625" s="403">
        <v>61.38</v>
      </c>
    </row>
    <row r="3626" spans="1:4" ht="13.8">
      <c r="A3626" s="402">
        <v>97354</v>
      </c>
      <c r="B3626" s="402" t="s">
        <v>15465</v>
      </c>
      <c r="C3626" s="402" t="s">
        <v>53</v>
      </c>
      <c r="D3626" s="403">
        <v>97.1</v>
      </c>
    </row>
    <row r="3627" spans="1:4" ht="13.8">
      <c r="A3627" s="402">
        <v>97355</v>
      </c>
      <c r="B3627" s="402" t="s">
        <v>15466</v>
      </c>
      <c r="C3627" s="402" t="s">
        <v>53</v>
      </c>
      <c r="D3627" s="403">
        <v>132.59</v>
      </c>
    </row>
    <row r="3628" spans="1:4" ht="13.8">
      <c r="A3628" s="402">
        <v>97356</v>
      </c>
      <c r="B3628" s="402" t="s">
        <v>15467</v>
      </c>
      <c r="C3628" s="402" t="s">
        <v>53</v>
      </c>
      <c r="D3628" s="403">
        <v>71.89</v>
      </c>
    </row>
    <row r="3629" spans="1:4" ht="13.8">
      <c r="A3629" s="402">
        <v>97357</v>
      </c>
      <c r="B3629" s="402" t="s">
        <v>15468</v>
      </c>
      <c r="C3629" s="402" t="s">
        <v>53</v>
      </c>
      <c r="D3629" s="403">
        <v>115.16</v>
      </c>
    </row>
    <row r="3630" spans="1:4" ht="13.8">
      <c r="A3630" s="402">
        <v>97358</v>
      </c>
      <c r="B3630" s="402" t="s">
        <v>15469</v>
      </c>
      <c r="C3630" s="402" t="s">
        <v>53</v>
      </c>
      <c r="D3630" s="403">
        <v>157.22</v>
      </c>
    </row>
    <row r="3631" spans="1:4" ht="13.8">
      <c r="A3631" s="402">
        <v>97498</v>
      </c>
      <c r="B3631" s="402" t="s">
        <v>15470</v>
      </c>
      <c r="C3631" s="402" t="s">
        <v>53</v>
      </c>
      <c r="D3631" s="403">
        <v>48.71</v>
      </c>
    </row>
    <row r="3632" spans="1:4" ht="13.8">
      <c r="A3632" s="402">
        <v>97535</v>
      </c>
      <c r="B3632" s="402" t="s">
        <v>15471</v>
      </c>
      <c r="C3632" s="402" t="s">
        <v>53</v>
      </c>
      <c r="D3632" s="403">
        <v>53.49</v>
      </c>
    </row>
    <row r="3633" spans="1:4" ht="13.8">
      <c r="A3633" s="402">
        <v>97536</v>
      </c>
      <c r="B3633" s="402" t="s">
        <v>15472</v>
      </c>
      <c r="C3633" s="402" t="s">
        <v>53</v>
      </c>
      <c r="D3633" s="403">
        <v>64.5</v>
      </c>
    </row>
    <row r="3634" spans="1:4" ht="13.8">
      <c r="A3634" s="402">
        <v>100788</v>
      </c>
      <c r="B3634" s="402" t="s">
        <v>15473</v>
      </c>
      <c r="C3634" s="402" t="s">
        <v>100</v>
      </c>
      <c r="D3634" s="403">
        <v>841.54</v>
      </c>
    </row>
    <row r="3635" spans="1:4" ht="13.8">
      <c r="A3635" s="402">
        <v>100791</v>
      </c>
      <c r="B3635" s="402" t="s">
        <v>15474</v>
      </c>
      <c r="C3635" s="402" t="s">
        <v>53</v>
      </c>
      <c r="D3635" s="403">
        <v>17.02</v>
      </c>
    </row>
    <row r="3636" spans="1:4" ht="13.8">
      <c r="A3636" s="402">
        <v>100792</v>
      </c>
      <c r="B3636" s="402" t="s">
        <v>15475</v>
      </c>
      <c r="C3636" s="402" t="s">
        <v>53</v>
      </c>
      <c r="D3636" s="403">
        <v>24.39</v>
      </c>
    </row>
    <row r="3637" spans="1:4" ht="13.8">
      <c r="A3637" s="402">
        <v>100793</v>
      </c>
      <c r="B3637" s="402" t="s">
        <v>15476</v>
      </c>
      <c r="C3637" s="402" t="s">
        <v>53</v>
      </c>
      <c r="D3637" s="403">
        <v>32.04</v>
      </c>
    </row>
    <row r="3638" spans="1:4" ht="13.8">
      <c r="A3638" s="402">
        <v>100794</v>
      </c>
      <c r="B3638" s="402" t="s">
        <v>15477</v>
      </c>
      <c r="C3638" s="402" t="s">
        <v>53</v>
      </c>
      <c r="D3638" s="403">
        <v>42.88</v>
      </c>
    </row>
    <row r="3639" spans="1:4" ht="13.8">
      <c r="A3639" s="402">
        <v>100799</v>
      </c>
      <c r="B3639" s="402" t="s">
        <v>15478</v>
      </c>
      <c r="C3639" s="402" t="s">
        <v>53</v>
      </c>
      <c r="D3639" s="403">
        <v>17.510000000000002</v>
      </c>
    </row>
    <row r="3640" spans="1:4" ht="13.8">
      <c r="A3640" s="402">
        <v>100800</v>
      </c>
      <c r="B3640" s="402" t="s">
        <v>15479</v>
      </c>
      <c r="C3640" s="402" t="s">
        <v>53</v>
      </c>
      <c r="D3640" s="403">
        <v>24.88</v>
      </c>
    </row>
    <row r="3641" spans="1:4" ht="13.8">
      <c r="A3641" s="402">
        <v>100801</v>
      </c>
      <c r="B3641" s="402" t="s">
        <v>15480</v>
      </c>
      <c r="C3641" s="402" t="s">
        <v>53</v>
      </c>
      <c r="D3641" s="403">
        <v>32.520000000000003</v>
      </c>
    </row>
    <row r="3642" spans="1:4" ht="13.8">
      <c r="A3642" s="402">
        <v>100802</v>
      </c>
      <c r="B3642" s="402" t="s">
        <v>15481</v>
      </c>
      <c r="C3642" s="402" t="s">
        <v>53</v>
      </c>
      <c r="D3642" s="403">
        <v>43.37</v>
      </c>
    </row>
    <row r="3643" spans="1:4" ht="13.8">
      <c r="A3643" s="402">
        <v>100803</v>
      </c>
      <c r="B3643" s="402" t="s">
        <v>15482</v>
      </c>
      <c r="C3643" s="402" t="s">
        <v>53</v>
      </c>
      <c r="D3643" s="403">
        <v>16.010000000000002</v>
      </c>
    </row>
    <row r="3644" spans="1:4" ht="13.8">
      <c r="A3644" s="402">
        <v>100804</v>
      </c>
      <c r="B3644" s="402" t="s">
        <v>15483</v>
      </c>
      <c r="C3644" s="402" t="s">
        <v>53</v>
      </c>
      <c r="D3644" s="403">
        <v>23.2</v>
      </c>
    </row>
    <row r="3645" spans="1:4" ht="13.8">
      <c r="A3645" s="402">
        <v>100805</v>
      </c>
      <c r="B3645" s="402" t="s">
        <v>15484</v>
      </c>
      <c r="C3645" s="402" t="s">
        <v>53</v>
      </c>
      <c r="D3645" s="403">
        <v>30.61</v>
      </c>
    </row>
    <row r="3646" spans="1:4" ht="13.8">
      <c r="A3646" s="402">
        <v>100806</v>
      </c>
      <c r="B3646" s="402" t="s">
        <v>15485</v>
      </c>
      <c r="C3646" s="402" t="s">
        <v>53</v>
      </c>
      <c r="D3646" s="403">
        <v>41.12</v>
      </c>
    </row>
    <row r="3647" spans="1:4" ht="13.8">
      <c r="A3647" s="402">
        <v>100807</v>
      </c>
      <c r="B3647" s="402" t="s">
        <v>15486</v>
      </c>
      <c r="C3647" s="402" t="s">
        <v>53</v>
      </c>
      <c r="D3647" s="403">
        <v>23.24</v>
      </c>
    </row>
    <row r="3648" spans="1:4" ht="13.8">
      <c r="A3648" s="402">
        <v>100808</v>
      </c>
      <c r="B3648" s="402" t="s">
        <v>15487</v>
      </c>
      <c r="C3648" s="402" t="s">
        <v>53</v>
      </c>
      <c r="D3648" s="403">
        <v>31.68</v>
      </c>
    </row>
    <row r="3649" spans="1:4" ht="13.8">
      <c r="A3649" s="402">
        <v>100809</v>
      </c>
      <c r="B3649" s="402" t="s">
        <v>15488</v>
      </c>
      <c r="C3649" s="402" t="s">
        <v>53</v>
      </c>
      <c r="D3649" s="403">
        <v>40.67</v>
      </c>
    </row>
    <row r="3650" spans="1:4" ht="13.8">
      <c r="A3650" s="402">
        <v>100810</v>
      </c>
      <c r="B3650" s="402" t="s">
        <v>15489</v>
      </c>
      <c r="C3650" s="402" t="s">
        <v>53</v>
      </c>
      <c r="D3650" s="403">
        <v>53.37</v>
      </c>
    </row>
    <row r="3651" spans="1:4" ht="13.8">
      <c r="A3651" s="402">
        <v>101918</v>
      </c>
      <c r="B3651" s="402" t="s">
        <v>15490</v>
      </c>
      <c r="C3651" s="402" t="s">
        <v>53</v>
      </c>
      <c r="D3651" s="403">
        <v>228.34</v>
      </c>
    </row>
    <row r="3652" spans="1:4" ht="13.8">
      <c r="A3652" s="402">
        <v>101919</v>
      </c>
      <c r="B3652" s="402" t="s">
        <v>15491</v>
      </c>
      <c r="C3652" s="402" t="s">
        <v>100</v>
      </c>
      <c r="D3652" s="403">
        <v>417.18</v>
      </c>
    </row>
    <row r="3653" spans="1:4" ht="13.8">
      <c r="A3653" s="402">
        <v>101920</v>
      </c>
      <c r="B3653" s="402" t="s">
        <v>15492</v>
      </c>
      <c r="C3653" s="402" t="s">
        <v>100</v>
      </c>
      <c r="D3653" s="403">
        <v>198.32</v>
      </c>
    </row>
    <row r="3654" spans="1:4" ht="13.8">
      <c r="A3654" s="402">
        <v>101921</v>
      </c>
      <c r="B3654" s="402" t="s">
        <v>15493</v>
      </c>
      <c r="C3654" s="402" t="s">
        <v>100</v>
      </c>
      <c r="D3654" s="403">
        <v>226.5</v>
      </c>
    </row>
    <row r="3655" spans="1:4" ht="13.8">
      <c r="A3655" s="402">
        <v>101922</v>
      </c>
      <c r="B3655" s="402" t="s">
        <v>15494</v>
      </c>
      <c r="C3655" s="402" t="s">
        <v>100</v>
      </c>
      <c r="D3655" s="403">
        <v>226.5</v>
      </c>
    </row>
    <row r="3656" spans="1:4" ht="13.8">
      <c r="A3656" s="402">
        <v>101923</v>
      </c>
      <c r="B3656" s="402" t="s">
        <v>15495</v>
      </c>
      <c r="C3656" s="402" t="s">
        <v>100</v>
      </c>
      <c r="D3656" s="403">
        <v>226.5</v>
      </c>
    </row>
    <row r="3657" spans="1:4" ht="13.8">
      <c r="A3657" s="402">
        <v>101924</v>
      </c>
      <c r="B3657" s="402" t="s">
        <v>15496</v>
      </c>
      <c r="C3657" s="402" t="s">
        <v>100</v>
      </c>
      <c r="D3657" s="403">
        <v>186.53</v>
      </c>
    </row>
    <row r="3658" spans="1:4" ht="13.8">
      <c r="A3658" s="402">
        <v>101925</v>
      </c>
      <c r="B3658" s="402" t="s">
        <v>15497</v>
      </c>
      <c r="C3658" s="402" t="s">
        <v>100</v>
      </c>
      <c r="D3658" s="403">
        <v>312.2</v>
      </c>
    </row>
    <row r="3659" spans="1:4" ht="13.8">
      <c r="A3659" s="402">
        <v>101926</v>
      </c>
      <c r="B3659" s="402" t="s">
        <v>15498</v>
      </c>
      <c r="C3659" s="402" t="s">
        <v>100</v>
      </c>
      <c r="D3659" s="403">
        <v>402.4</v>
      </c>
    </row>
    <row r="3660" spans="1:4" ht="13.8">
      <c r="A3660" s="402">
        <v>101927</v>
      </c>
      <c r="B3660" s="402" t="s">
        <v>15499</v>
      </c>
      <c r="C3660" s="402" t="s">
        <v>53</v>
      </c>
      <c r="D3660" s="403">
        <v>213.4</v>
      </c>
    </row>
    <row r="3661" spans="1:4" ht="13.8">
      <c r="A3661" s="402">
        <v>101928</v>
      </c>
      <c r="B3661" s="402" t="s">
        <v>15500</v>
      </c>
      <c r="C3661" s="402" t="s">
        <v>100</v>
      </c>
      <c r="D3661" s="403">
        <v>422.89</v>
      </c>
    </row>
    <row r="3662" spans="1:4" ht="13.8">
      <c r="A3662" s="402">
        <v>101929</v>
      </c>
      <c r="B3662" s="402" t="s">
        <v>15501</v>
      </c>
      <c r="C3662" s="402" t="s">
        <v>100</v>
      </c>
      <c r="D3662" s="403">
        <v>204.03</v>
      </c>
    </row>
    <row r="3663" spans="1:4" ht="13.8">
      <c r="A3663" s="402">
        <v>101930</v>
      </c>
      <c r="B3663" s="402" t="s">
        <v>15502</v>
      </c>
      <c r="C3663" s="402" t="s">
        <v>100</v>
      </c>
      <c r="D3663" s="403">
        <v>232.21</v>
      </c>
    </row>
    <row r="3664" spans="1:4" ht="13.8">
      <c r="A3664" s="402">
        <v>101931</v>
      </c>
      <c r="B3664" s="402" t="s">
        <v>15503</v>
      </c>
      <c r="C3664" s="402" t="s">
        <v>100</v>
      </c>
      <c r="D3664" s="403">
        <v>232.21</v>
      </c>
    </row>
    <row r="3665" spans="1:4" ht="13.8">
      <c r="A3665" s="402">
        <v>101932</v>
      </c>
      <c r="B3665" s="402" t="s">
        <v>15504</v>
      </c>
      <c r="C3665" s="402" t="s">
        <v>100</v>
      </c>
      <c r="D3665" s="403">
        <v>232.21</v>
      </c>
    </row>
    <row r="3666" spans="1:4" ht="13.8">
      <c r="A3666" s="402">
        <v>101933</v>
      </c>
      <c r="B3666" s="402" t="s">
        <v>15505</v>
      </c>
      <c r="C3666" s="402" t="s">
        <v>100</v>
      </c>
      <c r="D3666" s="403">
        <v>192.24</v>
      </c>
    </row>
    <row r="3667" spans="1:4" ht="13.8">
      <c r="A3667" s="402">
        <v>101934</v>
      </c>
      <c r="B3667" s="402" t="s">
        <v>15506</v>
      </c>
      <c r="C3667" s="402" t="s">
        <v>100</v>
      </c>
      <c r="D3667" s="403">
        <v>320.77999999999997</v>
      </c>
    </row>
    <row r="3668" spans="1:4" ht="13.8">
      <c r="A3668" s="402">
        <v>101935</v>
      </c>
      <c r="B3668" s="402" t="s">
        <v>15507</v>
      </c>
      <c r="C3668" s="402" t="s">
        <v>100</v>
      </c>
      <c r="D3668" s="403">
        <v>413.83</v>
      </c>
    </row>
    <row r="3669" spans="1:4" ht="13.8">
      <c r="A3669" s="402">
        <v>103802</v>
      </c>
      <c r="B3669" s="402" t="s">
        <v>15508</v>
      </c>
      <c r="C3669" s="402" t="s">
        <v>53</v>
      </c>
      <c r="D3669" s="403">
        <v>38.619999999999997</v>
      </c>
    </row>
    <row r="3670" spans="1:4" ht="13.8">
      <c r="A3670" s="402">
        <v>103803</v>
      </c>
      <c r="B3670" s="402" t="s">
        <v>15509</v>
      </c>
      <c r="C3670" s="402" t="s">
        <v>53</v>
      </c>
      <c r="D3670" s="403">
        <v>66.39</v>
      </c>
    </row>
    <row r="3671" spans="1:4" ht="13.8">
      <c r="A3671" s="402">
        <v>103804</v>
      </c>
      <c r="B3671" s="402" t="s">
        <v>15510</v>
      </c>
      <c r="C3671" s="402" t="s">
        <v>53</v>
      </c>
      <c r="D3671" s="403">
        <v>80.16</v>
      </c>
    </row>
    <row r="3672" spans="1:4" ht="13.8">
      <c r="A3672" s="402">
        <v>103835</v>
      </c>
      <c r="B3672" s="402" t="s">
        <v>15511</v>
      </c>
      <c r="C3672" s="402" t="s">
        <v>53</v>
      </c>
      <c r="D3672" s="403">
        <v>60.38</v>
      </c>
    </row>
    <row r="3673" spans="1:4" ht="13.8">
      <c r="A3673" s="402">
        <v>103836</v>
      </c>
      <c r="B3673" s="402" t="s">
        <v>15512</v>
      </c>
      <c r="C3673" s="402" t="s">
        <v>53</v>
      </c>
      <c r="D3673" s="403">
        <v>93.6</v>
      </c>
    </row>
    <row r="3674" spans="1:4" ht="13.8">
      <c r="A3674" s="402">
        <v>103837</v>
      </c>
      <c r="B3674" s="402" t="s">
        <v>15513</v>
      </c>
      <c r="C3674" s="402" t="s">
        <v>53</v>
      </c>
      <c r="D3674" s="403">
        <v>117.97</v>
      </c>
    </row>
    <row r="3675" spans="1:4" ht="13.8">
      <c r="A3675" s="402">
        <v>103868</v>
      </c>
      <c r="B3675" s="402" t="s">
        <v>15514</v>
      </c>
      <c r="C3675" s="402" t="s">
        <v>53</v>
      </c>
      <c r="D3675" s="403">
        <v>48.48</v>
      </c>
    </row>
    <row r="3676" spans="1:4" ht="13.8">
      <c r="A3676" s="402">
        <v>103869</v>
      </c>
      <c r="B3676" s="402" t="s">
        <v>15515</v>
      </c>
      <c r="C3676" s="402" t="s">
        <v>53</v>
      </c>
      <c r="D3676" s="403">
        <v>73.290000000000006</v>
      </c>
    </row>
    <row r="3677" spans="1:4" ht="13.8">
      <c r="A3677" s="402">
        <v>103870</v>
      </c>
      <c r="B3677" s="402" t="s">
        <v>15516</v>
      </c>
      <c r="C3677" s="402" t="s">
        <v>53</v>
      </c>
      <c r="D3677" s="403">
        <v>89.97</v>
      </c>
    </row>
    <row r="3678" spans="1:4" ht="13.8">
      <c r="A3678" s="402">
        <v>103871</v>
      </c>
      <c r="B3678" s="402" t="s">
        <v>15517</v>
      </c>
      <c r="C3678" s="402" t="s">
        <v>53</v>
      </c>
      <c r="D3678" s="403">
        <v>60.56</v>
      </c>
    </row>
    <row r="3679" spans="1:4" ht="13.8">
      <c r="A3679" s="402">
        <v>103872</v>
      </c>
      <c r="B3679" s="402" t="s">
        <v>15518</v>
      </c>
      <c r="C3679" s="402" t="s">
        <v>53</v>
      </c>
      <c r="D3679" s="403">
        <v>129.19999999999999</v>
      </c>
    </row>
    <row r="3680" spans="1:4" ht="13.8">
      <c r="A3680" s="402">
        <v>103873</v>
      </c>
      <c r="B3680" s="402" t="s">
        <v>15519</v>
      </c>
      <c r="C3680" s="402" t="s">
        <v>53</v>
      </c>
      <c r="D3680" s="403">
        <v>148.15</v>
      </c>
    </row>
    <row r="3681" spans="1:4" ht="13.8">
      <c r="A3681" s="402">
        <v>103978</v>
      </c>
      <c r="B3681" s="402" t="s">
        <v>311</v>
      </c>
      <c r="C3681" s="402" t="s">
        <v>53</v>
      </c>
      <c r="D3681" s="403">
        <v>25.08</v>
      </c>
    </row>
    <row r="3682" spans="1:4" ht="13.8">
      <c r="A3682" s="402">
        <v>103979</v>
      </c>
      <c r="B3682" s="402" t="s">
        <v>255</v>
      </c>
      <c r="C3682" s="402" t="s">
        <v>53</v>
      </c>
      <c r="D3682" s="403">
        <v>28.61</v>
      </c>
    </row>
    <row r="3683" spans="1:4" ht="13.8">
      <c r="A3683" s="402">
        <v>104021</v>
      </c>
      <c r="B3683" s="402" t="s">
        <v>15520</v>
      </c>
      <c r="C3683" s="402" t="s">
        <v>53</v>
      </c>
      <c r="D3683" s="403">
        <v>64.28</v>
      </c>
    </row>
    <row r="3684" spans="1:4" ht="13.8">
      <c r="A3684" s="402">
        <v>104166</v>
      </c>
      <c r="B3684" s="402" t="s">
        <v>15521</v>
      </c>
      <c r="C3684" s="402" t="s">
        <v>53</v>
      </c>
      <c r="D3684" s="403">
        <v>74.25</v>
      </c>
    </row>
    <row r="3685" spans="1:4" ht="13.8">
      <c r="A3685" s="402">
        <v>104194</v>
      </c>
      <c r="B3685" s="402" t="s">
        <v>15522</v>
      </c>
      <c r="C3685" s="402" t="s">
        <v>53</v>
      </c>
      <c r="D3685" s="403">
        <v>20.78</v>
      </c>
    </row>
    <row r="3686" spans="1:4" ht="13.8">
      <c r="A3686" s="402">
        <v>104195</v>
      </c>
      <c r="B3686" s="402" t="s">
        <v>15523</v>
      </c>
      <c r="C3686" s="402" t="s">
        <v>53</v>
      </c>
      <c r="D3686" s="403">
        <v>22.07</v>
      </c>
    </row>
    <row r="3687" spans="1:4" ht="13.8">
      <c r="A3687" s="402">
        <v>104315</v>
      </c>
      <c r="B3687" s="402" t="s">
        <v>15524</v>
      </c>
      <c r="C3687" s="402" t="s">
        <v>53</v>
      </c>
      <c r="D3687" s="403">
        <v>15.66</v>
      </c>
    </row>
    <row r="3688" spans="1:4" ht="13.8">
      <c r="A3688" s="402">
        <v>104316</v>
      </c>
      <c r="B3688" s="402" t="s">
        <v>15525</v>
      </c>
      <c r="C3688" s="402" t="s">
        <v>53</v>
      </c>
      <c r="D3688" s="403">
        <v>22.42</v>
      </c>
    </row>
    <row r="3689" spans="1:4" ht="13.8">
      <c r="A3689" s="402">
        <v>105138</v>
      </c>
      <c r="B3689" s="402" t="s">
        <v>15526</v>
      </c>
      <c r="C3689" s="402" t="s">
        <v>100</v>
      </c>
      <c r="D3689" s="403">
        <v>15.81</v>
      </c>
    </row>
    <row r="3690" spans="1:4" ht="13.8">
      <c r="A3690" s="402">
        <v>105139</v>
      </c>
      <c r="B3690" s="402" t="s">
        <v>15527</v>
      </c>
      <c r="C3690" s="402" t="s">
        <v>100</v>
      </c>
      <c r="D3690" s="403">
        <v>18.59</v>
      </c>
    </row>
    <row r="3691" spans="1:4" ht="13.8">
      <c r="A3691" s="402">
        <v>105140</v>
      </c>
      <c r="B3691" s="402" t="s">
        <v>15528</v>
      </c>
      <c r="C3691" s="402" t="s">
        <v>100</v>
      </c>
      <c r="D3691" s="403">
        <v>23.89</v>
      </c>
    </row>
    <row r="3692" spans="1:4" ht="13.8">
      <c r="A3692" s="402">
        <v>105141</v>
      </c>
      <c r="B3692" s="402" t="s">
        <v>15529</v>
      </c>
      <c r="C3692" s="402" t="s">
        <v>100</v>
      </c>
      <c r="D3692" s="403">
        <v>28.44</v>
      </c>
    </row>
    <row r="3693" spans="1:4" ht="13.8">
      <c r="A3693" s="402">
        <v>105142</v>
      </c>
      <c r="B3693" s="402" t="s">
        <v>15530</v>
      </c>
      <c r="C3693" s="402" t="s">
        <v>100</v>
      </c>
      <c r="D3693" s="403">
        <v>6.25</v>
      </c>
    </row>
    <row r="3694" spans="1:4" ht="13.8">
      <c r="A3694" s="402">
        <v>105143</v>
      </c>
      <c r="B3694" s="402" t="s">
        <v>15531</v>
      </c>
      <c r="C3694" s="402" t="s">
        <v>100</v>
      </c>
      <c r="D3694" s="403">
        <v>9.36</v>
      </c>
    </row>
    <row r="3695" spans="1:4" ht="13.8">
      <c r="A3695" s="402">
        <v>105144</v>
      </c>
      <c r="B3695" s="402" t="s">
        <v>15532</v>
      </c>
      <c r="C3695" s="402" t="s">
        <v>100</v>
      </c>
      <c r="D3695" s="403">
        <v>19.850000000000001</v>
      </c>
    </row>
    <row r="3696" spans="1:4" ht="13.8">
      <c r="A3696" s="402">
        <v>105145</v>
      </c>
      <c r="B3696" s="402" t="s">
        <v>15533</v>
      </c>
      <c r="C3696" s="402" t="s">
        <v>100</v>
      </c>
      <c r="D3696" s="403">
        <v>10.84</v>
      </c>
    </row>
    <row r="3697" spans="1:4" ht="13.8">
      <c r="A3697" s="402">
        <v>105153</v>
      </c>
      <c r="B3697" s="402" t="s">
        <v>15534</v>
      </c>
      <c r="C3697" s="402" t="s">
        <v>100</v>
      </c>
      <c r="D3697" s="403">
        <v>48.44</v>
      </c>
    </row>
    <row r="3698" spans="1:4" ht="13.8">
      <c r="A3698" s="402">
        <v>89358</v>
      </c>
      <c r="B3698" s="402" t="s">
        <v>15535</v>
      </c>
      <c r="C3698" s="402" t="s">
        <v>100</v>
      </c>
      <c r="D3698" s="403">
        <v>7.76</v>
      </c>
    </row>
    <row r="3699" spans="1:4" ht="13.8">
      <c r="A3699" s="402">
        <v>89359</v>
      </c>
      <c r="B3699" s="402" t="s">
        <v>15536</v>
      </c>
      <c r="C3699" s="402" t="s">
        <v>100</v>
      </c>
      <c r="D3699" s="403">
        <v>8.27</v>
      </c>
    </row>
    <row r="3700" spans="1:4" ht="13.8">
      <c r="A3700" s="402">
        <v>89360</v>
      </c>
      <c r="B3700" s="402" t="s">
        <v>15537</v>
      </c>
      <c r="C3700" s="402" t="s">
        <v>100</v>
      </c>
      <c r="D3700" s="403">
        <v>9.1999999999999993</v>
      </c>
    </row>
    <row r="3701" spans="1:4" ht="13.8">
      <c r="A3701" s="402">
        <v>89361</v>
      </c>
      <c r="B3701" s="402" t="s">
        <v>15538</v>
      </c>
      <c r="C3701" s="402" t="s">
        <v>100</v>
      </c>
      <c r="D3701" s="403">
        <v>9.27</v>
      </c>
    </row>
    <row r="3702" spans="1:4" ht="13.8">
      <c r="A3702" s="402">
        <v>89362</v>
      </c>
      <c r="B3702" s="402" t="s">
        <v>15539</v>
      </c>
      <c r="C3702" s="402" t="s">
        <v>100</v>
      </c>
      <c r="D3702" s="403">
        <v>9.2200000000000006</v>
      </c>
    </row>
    <row r="3703" spans="1:4" ht="13.8">
      <c r="A3703" s="402">
        <v>89363</v>
      </c>
      <c r="B3703" s="402" t="s">
        <v>15540</v>
      </c>
      <c r="C3703" s="402" t="s">
        <v>100</v>
      </c>
      <c r="D3703" s="403">
        <v>9.9499999999999993</v>
      </c>
    </row>
    <row r="3704" spans="1:4" ht="13.8">
      <c r="A3704" s="402">
        <v>89364</v>
      </c>
      <c r="B3704" s="402" t="s">
        <v>15541</v>
      </c>
      <c r="C3704" s="402" t="s">
        <v>100</v>
      </c>
      <c r="D3704" s="403">
        <v>11.35</v>
      </c>
    </row>
    <row r="3705" spans="1:4" ht="13.8">
      <c r="A3705" s="402">
        <v>89365</v>
      </c>
      <c r="B3705" s="402" t="s">
        <v>15542</v>
      </c>
      <c r="C3705" s="402" t="s">
        <v>100</v>
      </c>
      <c r="D3705" s="403">
        <v>10.85</v>
      </c>
    </row>
    <row r="3706" spans="1:4" ht="13.8">
      <c r="A3706" s="402">
        <v>89366</v>
      </c>
      <c r="B3706" s="402" t="s">
        <v>447</v>
      </c>
      <c r="C3706" s="402" t="s">
        <v>100</v>
      </c>
      <c r="D3706" s="403">
        <v>15.49</v>
      </c>
    </row>
    <row r="3707" spans="1:4" ht="13.8">
      <c r="A3707" s="402">
        <v>89367</v>
      </c>
      <c r="B3707" s="402" t="s">
        <v>15543</v>
      </c>
      <c r="C3707" s="402" t="s">
        <v>100</v>
      </c>
      <c r="D3707" s="403">
        <v>12.61</v>
      </c>
    </row>
    <row r="3708" spans="1:4" ht="13.8">
      <c r="A3708" s="402">
        <v>89368</v>
      </c>
      <c r="B3708" s="402" t="s">
        <v>15544</v>
      </c>
      <c r="C3708" s="402" t="s">
        <v>100</v>
      </c>
      <c r="D3708" s="403">
        <v>14.24</v>
      </c>
    </row>
    <row r="3709" spans="1:4" ht="13.8">
      <c r="A3709" s="402">
        <v>89369</v>
      </c>
      <c r="B3709" s="402" t="s">
        <v>15545</v>
      </c>
      <c r="C3709" s="402" t="s">
        <v>100</v>
      </c>
      <c r="D3709" s="403">
        <v>16.43</v>
      </c>
    </row>
    <row r="3710" spans="1:4" ht="13.8">
      <c r="A3710" s="402">
        <v>89370</v>
      </c>
      <c r="B3710" s="402" t="s">
        <v>15546</v>
      </c>
      <c r="C3710" s="402" t="s">
        <v>100</v>
      </c>
      <c r="D3710" s="403">
        <v>14.55</v>
      </c>
    </row>
    <row r="3711" spans="1:4" ht="13.8">
      <c r="A3711" s="402">
        <v>89371</v>
      </c>
      <c r="B3711" s="402" t="s">
        <v>15547</v>
      </c>
      <c r="C3711" s="402" t="s">
        <v>100</v>
      </c>
      <c r="D3711" s="403">
        <v>5.78</v>
      </c>
    </row>
    <row r="3712" spans="1:4" ht="13.8">
      <c r="A3712" s="402">
        <v>89372</v>
      </c>
      <c r="B3712" s="402" t="s">
        <v>15548</v>
      </c>
      <c r="C3712" s="402" t="s">
        <v>100</v>
      </c>
      <c r="D3712" s="403">
        <v>15.08</v>
      </c>
    </row>
    <row r="3713" spans="1:4" ht="13.8">
      <c r="A3713" s="402">
        <v>89373</v>
      </c>
      <c r="B3713" s="402" t="s">
        <v>15549</v>
      </c>
      <c r="C3713" s="402" t="s">
        <v>100</v>
      </c>
      <c r="D3713" s="403">
        <v>6.86</v>
      </c>
    </row>
    <row r="3714" spans="1:4" ht="13.8">
      <c r="A3714" s="402">
        <v>89374</v>
      </c>
      <c r="B3714" s="402" t="s">
        <v>15550</v>
      </c>
      <c r="C3714" s="402" t="s">
        <v>100</v>
      </c>
      <c r="D3714" s="403">
        <v>9.59</v>
      </c>
    </row>
    <row r="3715" spans="1:4" ht="13.8">
      <c r="A3715" s="402">
        <v>89375</v>
      </c>
      <c r="B3715" s="402" t="s">
        <v>15551</v>
      </c>
      <c r="C3715" s="402" t="s">
        <v>100</v>
      </c>
      <c r="D3715" s="403">
        <v>11.32</v>
      </c>
    </row>
    <row r="3716" spans="1:4" ht="13.8">
      <c r="A3716" s="402">
        <v>89376</v>
      </c>
      <c r="B3716" s="402" t="s">
        <v>15552</v>
      </c>
      <c r="C3716" s="402" t="s">
        <v>100</v>
      </c>
      <c r="D3716" s="403">
        <v>5.47</v>
      </c>
    </row>
    <row r="3717" spans="1:4" ht="13.8">
      <c r="A3717" s="402">
        <v>89377</v>
      </c>
      <c r="B3717" s="402" t="s">
        <v>15553</v>
      </c>
      <c r="C3717" s="402" t="s">
        <v>100</v>
      </c>
      <c r="D3717" s="403">
        <v>9.7100000000000009</v>
      </c>
    </row>
    <row r="3718" spans="1:4" ht="13.8">
      <c r="A3718" s="402">
        <v>89378</v>
      </c>
      <c r="B3718" s="402" t="s">
        <v>15554</v>
      </c>
      <c r="C3718" s="402" t="s">
        <v>100</v>
      </c>
      <c r="D3718" s="403">
        <v>6.79</v>
      </c>
    </row>
    <row r="3719" spans="1:4" ht="13.8">
      <c r="A3719" s="402">
        <v>89379</v>
      </c>
      <c r="B3719" s="402" t="s">
        <v>15555</v>
      </c>
      <c r="C3719" s="402" t="s">
        <v>100</v>
      </c>
      <c r="D3719" s="403">
        <v>17.7</v>
      </c>
    </row>
    <row r="3720" spans="1:4" ht="13.8">
      <c r="A3720" s="402">
        <v>89380</v>
      </c>
      <c r="B3720" s="402" t="s">
        <v>15556</v>
      </c>
      <c r="C3720" s="402" t="s">
        <v>100</v>
      </c>
      <c r="D3720" s="403">
        <v>9.6199999999999992</v>
      </c>
    </row>
    <row r="3721" spans="1:4" ht="13.8">
      <c r="A3721" s="402">
        <v>89381</v>
      </c>
      <c r="B3721" s="402" t="s">
        <v>15557</v>
      </c>
      <c r="C3721" s="402" t="s">
        <v>100</v>
      </c>
      <c r="D3721" s="403">
        <v>11.74</v>
      </c>
    </row>
    <row r="3722" spans="1:4" ht="13.8">
      <c r="A3722" s="402">
        <v>89382</v>
      </c>
      <c r="B3722" s="402" t="s">
        <v>15558</v>
      </c>
      <c r="C3722" s="402" t="s">
        <v>100</v>
      </c>
      <c r="D3722" s="403">
        <v>13.58</v>
      </c>
    </row>
    <row r="3723" spans="1:4" ht="13.8">
      <c r="A3723" s="402">
        <v>89383</v>
      </c>
      <c r="B3723" s="402" t="s">
        <v>15559</v>
      </c>
      <c r="C3723" s="402" t="s">
        <v>100</v>
      </c>
      <c r="D3723" s="403">
        <v>6.37</v>
      </c>
    </row>
    <row r="3724" spans="1:4" ht="13.8">
      <c r="A3724" s="402">
        <v>89384</v>
      </c>
      <c r="B3724" s="402" t="s">
        <v>15560</v>
      </c>
      <c r="C3724" s="402" t="s">
        <v>100</v>
      </c>
      <c r="D3724" s="403">
        <v>12.34</v>
      </c>
    </row>
    <row r="3725" spans="1:4" ht="13.8">
      <c r="A3725" s="402">
        <v>89385</v>
      </c>
      <c r="B3725" s="402" t="s">
        <v>459</v>
      </c>
      <c r="C3725" s="402" t="s">
        <v>100</v>
      </c>
      <c r="D3725" s="403">
        <v>6.96</v>
      </c>
    </row>
    <row r="3726" spans="1:4" ht="13.8">
      <c r="A3726" s="402">
        <v>89386</v>
      </c>
      <c r="B3726" s="402" t="s">
        <v>15561</v>
      </c>
      <c r="C3726" s="402" t="s">
        <v>100</v>
      </c>
      <c r="D3726" s="403">
        <v>9.2200000000000006</v>
      </c>
    </row>
    <row r="3727" spans="1:4" ht="13.8">
      <c r="A3727" s="402">
        <v>89387</v>
      </c>
      <c r="B3727" s="402" t="s">
        <v>15562</v>
      </c>
      <c r="C3727" s="402" t="s">
        <v>100</v>
      </c>
      <c r="D3727" s="403">
        <v>28.06</v>
      </c>
    </row>
    <row r="3728" spans="1:4" ht="13.8">
      <c r="A3728" s="402">
        <v>89389</v>
      </c>
      <c r="B3728" s="402" t="s">
        <v>15563</v>
      </c>
      <c r="C3728" s="402" t="s">
        <v>100</v>
      </c>
      <c r="D3728" s="403">
        <v>10.94</v>
      </c>
    </row>
    <row r="3729" spans="1:4" ht="13.8">
      <c r="A3729" s="402">
        <v>89390</v>
      </c>
      <c r="B3729" s="402" t="s">
        <v>15564</v>
      </c>
      <c r="C3729" s="402" t="s">
        <v>100</v>
      </c>
      <c r="D3729" s="403">
        <v>20.059999999999999</v>
      </c>
    </row>
    <row r="3730" spans="1:4" ht="13.8">
      <c r="A3730" s="402">
        <v>89391</v>
      </c>
      <c r="B3730" s="402" t="s">
        <v>15565</v>
      </c>
      <c r="C3730" s="402" t="s">
        <v>100</v>
      </c>
      <c r="D3730" s="403">
        <v>8.3699999999999992</v>
      </c>
    </row>
    <row r="3731" spans="1:4" ht="13.8">
      <c r="A3731" s="402">
        <v>89392</v>
      </c>
      <c r="B3731" s="402" t="s">
        <v>15566</v>
      </c>
      <c r="C3731" s="402" t="s">
        <v>100</v>
      </c>
      <c r="D3731" s="403">
        <v>22.94</v>
      </c>
    </row>
    <row r="3732" spans="1:4" ht="13.8">
      <c r="A3732" s="402">
        <v>89393</v>
      </c>
      <c r="B3732" s="402" t="s">
        <v>15567</v>
      </c>
      <c r="C3732" s="402" t="s">
        <v>100</v>
      </c>
      <c r="D3732" s="403">
        <v>10.75</v>
      </c>
    </row>
    <row r="3733" spans="1:4" ht="13.8">
      <c r="A3733" s="402">
        <v>89394</v>
      </c>
      <c r="B3733" s="402" t="s">
        <v>15568</v>
      </c>
      <c r="C3733" s="402" t="s">
        <v>100</v>
      </c>
      <c r="D3733" s="403">
        <v>17.73</v>
      </c>
    </row>
    <row r="3734" spans="1:4" ht="13.8">
      <c r="A3734" s="402">
        <v>89395</v>
      </c>
      <c r="B3734" s="402" t="s">
        <v>15569</v>
      </c>
      <c r="C3734" s="402" t="s">
        <v>100</v>
      </c>
      <c r="D3734" s="403">
        <v>12.68</v>
      </c>
    </row>
    <row r="3735" spans="1:4" ht="13.8">
      <c r="A3735" s="402">
        <v>89396</v>
      </c>
      <c r="B3735" s="402" t="s">
        <v>425</v>
      </c>
      <c r="C3735" s="402" t="s">
        <v>100</v>
      </c>
      <c r="D3735" s="403">
        <v>19.43</v>
      </c>
    </row>
    <row r="3736" spans="1:4" ht="13.8">
      <c r="A3736" s="402">
        <v>89397</v>
      </c>
      <c r="B3736" s="402" t="s">
        <v>15570</v>
      </c>
      <c r="C3736" s="402" t="s">
        <v>100</v>
      </c>
      <c r="D3736" s="403">
        <v>14.27</v>
      </c>
    </row>
    <row r="3737" spans="1:4" ht="13.8">
      <c r="A3737" s="402">
        <v>89398</v>
      </c>
      <c r="B3737" s="402" t="s">
        <v>15571</v>
      </c>
      <c r="C3737" s="402" t="s">
        <v>100</v>
      </c>
      <c r="D3737" s="403">
        <v>17.57</v>
      </c>
    </row>
    <row r="3738" spans="1:4" ht="13.8">
      <c r="A3738" s="402">
        <v>89399</v>
      </c>
      <c r="B3738" s="402" t="s">
        <v>15572</v>
      </c>
      <c r="C3738" s="402" t="s">
        <v>100</v>
      </c>
      <c r="D3738" s="403">
        <v>23.52</v>
      </c>
    </row>
    <row r="3739" spans="1:4" ht="13.8">
      <c r="A3739" s="402">
        <v>89400</v>
      </c>
      <c r="B3739" s="402" t="s">
        <v>15573</v>
      </c>
      <c r="C3739" s="402" t="s">
        <v>100</v>
      </c>
      <c r="D3739" s="403">
        <v>19.100000000000001</v>
      </c>
    </row>
    <row r="3740" spans="1:4" ht="13.8">
      <c r="A3740" s="402">
        <v>89404</v>
      </c>
      <c r="B3740" s="402" t="s">
        <v>15574</v>
      </c>
      <c r="C3740" s="402" t="s">
        <v>100</v>
      </c>
      <c r="D3740" s="403">
        <v>7.06</v>
      </c>
    </row>
    <row r="3741" spans="1:4" ht="13.8">
      <c r="A3741" s="402">
        <v>89405</v>
      </c>
      <c r="B3741" s="402" t="s">
        <v>15575</v>
      </c>
      <c r="C3741" s="402" t="s">
        <v>100</v>
      </c>
      <c r="D3741" s="403">
        <v>7.57</v>
      </c>
    </row>
    <row r="3742" spans="1:4" ht="13.8">
      <c r="A3742" s="402">
        <v>89406</v>
      </c>
      <c r="B3742" s="402" t="s">
        <v>15576</v>
      </c>
      <c r="C3742" s="402" t="s">
        <v>100</v>
      </c>
      <c r="D3742" s="403">
        <v>8.5</v>
      </c>
    </row>
    <row r="3743" spans="1:4" ht="13.8">
      <c r="A3743" s="402">
        <v>89407</v>
      </c>
      <c r="B3743" s="402" t="s">
        <v>15577</v>
      </c>
      <c r="C3743" s="402" t="s">
        <v>100</v>
      </c>
      <c r="D3743" s="403">
        <v>8.57</v>
      </c>
    </row>
    <row r="3744" spans="1:4" ht="13.8">
      <c r="A3744" s="402">
        <v>89408</v>
      </c>
      <c r="B3744" s="402" t="s">
        <v>455</v>
      </c>
      <c r="C3744" s="402" t="s">
        <v>100</v>
      </c>
      <c r="D3744" s="403">
        <v>8.41</v>
      </c>
    </row>
    <row r="3745" spans="1:4" ht="13.8">
      <c r="A3745" s="402">
        <v>89409</v>
      </c>
      <c r="B3745" s="402" t="s">
        <v>15578</v>
      </c>
      <c r="C3745" s="402" t="s">
        <v>100</v>
      </c>
      <c r="D3745" s="403">
        <v>9.14</v>
      </c>
    </row>
    <row r="3746" spans="1:4" ht="13.8">
      <c r="A3746" s="402">
        <v>89410</v>
      </c>
      <c r="B3746" s="402" t="s">
        <v>352</v>
      </c>
      <c r="C3746" s="402" t="s">
        <v>100</v>
      </c>
      <c r="D3746" s="403">
        <v>10.54</v>
      </c>
    </row>
    <row r="3747" spans="1:4" ht="13.8">
      <c r="A3747" s="402">
        <v>89411</v>
      </c>
      <c r="B3747" s="402" t="s">
        <v>15579</v>
      </c>
      <c r="C3747" s="402" t="s">
        <v>100</v>
      </c>
      <c r="D3747" s="403">
        <v>10.039999999999999</v>
      </c>
    </row>
    <row r="3748" spans="1:4" ht="13.8">
      <c r="A3748" s="402">
        <v>89412</v>
      </c>
      <c r="B3748" s="402" t="s">
        <v>451</v>
      </c>
      <c r="C3748" s="402" t="s">
        <v>100</v>
      </c>
      <c r="D3748" s="403">
        <v>9.41</v>
      </c>
    </row>
    <row r="3749" spans="1:4" ht="13.8">
      <c r="A3749" s="402">
        <v>89413</v>
      </c>
      <c r="B3749" s="402" t="s">
        <v>15580</v>
      </c>
      <c r="C3749" s="402" t="s">
        <v>100</v>
      </c>
      <c r="D3749" s="403">
        <v>11.65</v>
      </c>
    </row>
    <row r="3750" spans="1:4" ht="13.8">
      <c r="A3750" s="402">
        <v>89414</v>
      </c>
      <c r="B3750" s="402" t="s">
        <v>15581</v>
      </c>
      <c r="C3750" s="402" t="s">
        <v>100</v>
      </c>
      <c r="D3750" s="403">
        <v>13.28</v>
      </c>
    </row>
    <row r="3751" spans="1:4" ht="13.8">
      <c r="A3751" s="402">
        <v>89415</v>
      </c>
      <c r="B3751" s="402" t="s">
        <v>358</v>
      </c>
      <c r="C3751" s="402" t="s">
        <v>100</v>
      </c>
      <c r="D3751" s="403">
        <v>15.47</v>
      </c>
    </row>
    <row r="3752" spans="1:4" ht="13.8">
      <c r="A3752" s="402">
        <v>89416</v>
      </c>
      <c r="B3752" s="402" t="s">
        <v>15582</v>
      </c>
      <c r="C3752" s="402" t="s">
        <v>100</v>
      </c>
      <c r="D3752" s="403">
        <v>13.59</v>
      </c>
    </row>
    <row r="3753" spans="1:4" ht="13.8">
      <c r="A3753" s="402">
        <v>89417</v>
      </c>
      <c r="B3753" s="402" t="s">
        <v>15583</v>
      </c>
      <c r="C3753" s="402" t="s">
        <v>100</v>
      </c>
      <c r="D3753" s="403">
        <v>5.3</v>
      </c>
    </row>
    <row r="3754" spans="1:4" ht="13.8">
      <c r="A3754" s="402">
        <v>89418</v>
      </c>
      <c r="B3754" s="402" t="s">
        <v>15584</v>
      </c>
      <c r="C3754" s="402" t="s">
        <v>100</v>
      </c>
      <c r="D3754" s="403">
        <v>14.6</v>
      </c>
    </row>
    <row r="3755" spans="1:4" ht="13.8">
      <c r="A3755" s="402">
        <v>89419</v>
      </c>
      <c r="B3755" s="402" t="s">
        <v>15585</v>
      </c>
      <c r="C3755" s="402" t="s">
        <v>100</v>
      </c>
      <c r="D3755" s="403">
        <v>6.36</v>
      </c>
    </row>
    <row r="3756" spans="1:4" ht="13.8">
      <c r="A3756" s="402">
        <v>89421</v>
      </c>
      <c r="B3756" s="402" t="s">
        <v>15586</v>
      </c>
      <c r="C3756" s="402" t="s">
        <v>100</v>
      </c>
      <c r="D3756" s="403">
        <v>10.84</v>
      </c>
    </row>
    <row r="3757" spans="1:4" ht="13.8">
      <c r="A3757" s="402">
        <v>89423</v>
      </c>
      <c r="B3757" s="402" t="s">
        <v>15587</v>
      </c>
      <c r="C3757" s="402" t="s">
        <v>100</v>
      </c>
      <c r="D3757" s="403">
        <v>9.23</v>
      </c>
    </row>
    <row r="3758" spans="1:4" ht="13.8">
      <c r="A3758" s="402">
        <v>89424</v>
      </c>
      <c r="B3758" s="402" t="s">
        <v>418</v>
      </c>
      <c r="C3758" s="402" t="s">
        <v>100</v>
      </c>
      <c r="D3758" s="403">
        <v>6.26</v>
      </c>
    </row>
    <row r="3759" spans="1:4" ht="13.8">
      <c r="A3759" s="402">
        <v>89425</v>
      </c>
      <c r="B3759" s="402" t="s">
        <v>15588</v>
      </c>
      <c r="C3759" s="402" t="s">
        <v>100</v>
      </c>
      <c r="D3759" s="403">
        <v>17.170000000000002</v>
      </c>
    </row>
    <row r="3760" spans="1:4" ht="13.8">
      <c r="A3760" s="402">
        <v>89426</v>
      </c>
      <c r="B3760" s="402" t="s">
        <v>15589</v>
      </c>
      <c r="C3760" s="402" t="s">
        <v>100</v>
      </c>
      <c r="D3760" s="403">
        <v>9.0299999999999994</v>
      </c>
    </row>
    <row r="3761" spans="1:4" ht="13.8">
      <c r="A3761" s="402">
        <v>89427</v>
      </c>
      <c r="B3761" s="402" t="s">
        <v>15590</v>
      </c>
      <c r="C3761" s="402" t="s">
        <v>100</v>
      </c>
      <c r="D3761" s="403">
        <v>11.24</v>
      </c>
    </row>
    <row r="3762" spans="1:4" ht="13.8">
      <c r="A3762" s="402">
        <v>89428</v>
      </c>
      <c r="B3762" s="402" t="s">
        <v>15591</v>
      </c>
      <c r="C3762" s="402" t="s">
        <v>100</v>
      </c>
      <c r="D3762" s="403">
        <v>13.05</v>
      </c>
    </row>
    <row r="3763" spans="1:4" ht="13.8">
      <c r="A3763" s="402">
        <v>89429</v>
      </c>
      <c r="B3763" s="402" t="s">
        <v>368</v>
      </c>
      <c r="C3763" s="402" t="s">
        <v>100</v>
      </c>
      <c r="D3763" s="403">
        <v>5.87</v>
      </c>
    </row>
    <row r="3764" spans="1:4" ht="13.8">
      <c r="A3764" s="402">
        <v>89430</v>
      </c>
      <c r="B3764" s="402" t="s">
        <v>15592</v>
      </c>
      <c r="C3764" s="402" t="s">
        <v>100</v>
      </c>
      <c r="D3764" s="403">
        <v>11.81</v>
      </c>
    </row>
    <row r="3765" spans="1:4" ht="13.8">
      <c r="A3765" s="402">
        <v>89431</v>
      </c>
      <c r="B3765" s="402" t="s">
        <v>445</v>
      </c>
      <c r="C3765" s="402" t="s">
        <v>100</v>
      </c>
      <c r="D3765" s="403">
        <v>8.58</v>
      </c>
    </row>
    <row r="3766" spans="1:4" ht="13.8">
      <c r="A3766" s="402">
        <v>89432</v>
      </c>
      <c r="B3766" s="402" t="s">
        <v>15593</v>
      </c>
      <c r="C3766" s="402" t="s">
        <v>100</v>
      </c>
      <c r="D3766" s="403">
        <v>27.42</v>
      </c>
    </row>
    <row r="3767" spans="1:4" ht="13.8">
      <c r="A3767" s="402">
        <v>89433</v>
      </c>
      <c r="B3767" s="402" t="s">
        <v>15594</v>
      </c>
      <c r="C3767" s="402" t="s">
        <v>100</v>
      </c>
      <c r="D3767" s="403">
        <v>12.38</v>
      </c>
    </row>
    <row r="3768" spans="1:4" ht="13.8">
      <c r="A3768" s="402">
        <v>89434</v>
      </c>
      <c r="B3768" s="402" t="s">
        <v>15595</v>
      </c>
      <c r="C3768" s="402" t="s">
        <v>100</v>
      </c>
      <c r="D3768" s="403">
        <v>10.35</v>
      </c>
    </row>
    <row r="3769" spans="1:4" ht="13.8">
      <c r="A3769" s="402">
        <v>89435</v>
      </c>
      <c r="B3769" s="402" t="s">
        <v>15596</v>
      </c>
      <c r="C3769" s="402" t="s">
        <v>100</v>
      </c>
      <c r="D3769" s="403">
        <v>19.420000000000002</v>
      </c>
    </row>
    <row r="3770" spans="1:4" ht="13.8">
      <c r="A3770" s="402">
        <v>89436</v>
      </c>
      <c r="B3770" s="402" t="s">
        <v>354</v>
      </c>
      <c r="C3770" s="402" t="s">
        <v>100</v>
      </c>
      <c r="D3770" s="403">
        <v>7.78</v>
      </c>
    </row>
    <row r="3771" spans="1:4" ht="13.8">
      <c r="A3771" s="402">
        <v>89437</v>
      </c>
      <c r="B3771" s="402" t="s">
        <v>15597</v>
      </c>
      <c r="C3771" s="402" t="s">
        <v>100</v>
      </c>
      <c r="D3771" s="403">
        <v>22.3</v>
      </c>
    </row>
    <row r="3772" spans="1:4" ht="13.8">
      <c r="A3772" s="402">
        <v>89438</v>
      </c>
      <c r="B3772" s="402" t="s">
        <v>15598</v>
      </c>
      <c r="C3772" s="402" t="s">
        <v>100</v>
      </c>
      <c r="D3772" s="403">
        <v>9.82</v>
      </c>
    </row>
    <row r="3773" spans="1:4" ht="13.8">
      <c r="A3773" s="402">
        <v>89439</v>
      </c>
      <c r="B3773" s="402" t="s">
        <v>15599</v>
      </c>
      <c r="C3773" s="402" t="s">
        <v>100</v>
      </c>
      <c r="D3773" s="403">
        <v>11.22</v>
      </c>
    </row>
    <row r="3774" spans="1:4" ht="13.8">
      <c r="A3774" s="402">
        <v>89440</v>
      </c>
      <c r="B3774" s="402" t="s">
        <v>15600</v>
      </c>
      <c r="C3774" s="402" t="s">
        <v>100</v>
      </c>
      <c r="D3774" s="403">
        <v>11.61</v>
      </c>
    </row>
    <row r="3775" spans="1:4" ht="13.8">
      <c r="A3775" s="402">
        <v>89442</v>
      </c>
      <c r="B3775" s="402" t="s">
        <v>15601</v>
      </c>
      <c r="C3775" s="402" t="s">
        <v>100</v>
      </c>
      <c r="D3775" s="403">
        <v>13.29</v>
      </c>
    </row>
    <row r="3776" spans="1:4" ht="13.8">
      <c r="A3776" s="402">
        <v>89443</v>
      </c>
      <c r="B3776" s="402" t="s">
        <v>15602</v>
      </c>
      <c r="C3776" s="402" t="s">
        <v>100</v>
      </c>
      <c r="D3776" s="403">
        <v>16.29</v>
      </c>
    </row>
    <row r="3777" spans="1:4" ht="13.8">
      <c r="A3777" s="402">
        <v>89444</v>
      </c>
      <c r="B3777" s="402" t="s">
        <v>15603</v>
      </c>
      <c r="C3777" s="402" t="s">
        <v>100</v>
      </c>
      <c r="D3777" s="403">
        <v>22.89</v>
      </c>
    </row>
    <row r="3778" spans="1:4" ht="13.8">
      <c r="A3778" s="402">
        <v>89445</v>
      </c>
      <c r="B3778" s="402" t="s">
        <v>399</v>
      </c>
      <c r="C3778" s="402" t="s">
        <v>100</v>
      </c>
      <c r="D3778" s="403">
        <v>17.93</v>
      </c>
    </row>
    <row r="3779" spans="1:4" ht="13.8">
      <c r="A3779" s="402">
        <v>89481</v>
      </c>
      <c r="B3779" s="402" t="s">
        <v>15604</v>
      </c>
      <c r="C3779" s="402" t="s">
        <v>100</v>
      </c>
      <c r="D3779" s="403">
        <v>5.14</v>
      </c>
    </row>
    <row r="3780" spans="1:4" ht="13.8">
      <c r="A3780" s="402">
        <v>89485</v>
      </c>
      <c r="B3780" s="402" t="s">
        <v>15605</v>
      </c>
      <c r="C3780" s="402" t="s">
        <v>100</v>
      </c>
      <c r="D3780" s="403">
        <v>5.87</v>
      </c>
    </row>
    <row r="3781" spans="1:4" ht="13.8">
      <c r="A3781" s="402">
        <v>89489</v>
      </c>
      <c r="B3781" s="402" t="s">
        <v>15606</v>
      </c>
      <c r="C3781" s="402" t="s">
        <v>100</v>
      </c>
      <c r="D3781" s="403">
        <v>7.27</v>
      </c>
    </row>
    <row r="3782" spans="1:4" ht="13.8">
      <c r="A3782" s="402">
        <v>89490</v>
      </c>
      <c r="B3782" s="402" t="s">
        <v>15607</v>
      </c>
      <c r="C3782" s="402" t="s">
        <v>100</v>
      </c>
      <c r="D3782" s="403">
        <v>6.77</v>
      </c>
    </row>
    <row r="3783" spans="1:4" ht="13.8">
      <c r="A3783" s="402">
        <v>89492</v>
      </c>
      <c r="B3783" s="402" t="s">
        <v>15608</v>
      </c>
      <c r="C3783" s="402" t="s">
        <v>100</v>
      </c>
      <c r="D3783" s="403">
        <v>7.83</v>
      </c>
    </row>
    <row r="3784" spans="1:4" ht="13.8">
      <c r="A3784" s="402">
        <v>89493</v>
      </c>
      <c r="B3784" s="402" t="s">
        <v>15609</v>
      </c>
      <c r="C3784" s="402" t="s">
        <v>100</v>
      </c>
      <c r="D3784" s="403">
        <v>9.4600000000000009</v>
      </c>
    </row>
    <row r="3785" spans="1:4" ht="13.8">
      <c r="A3785" s="402">
        <v>89494</v>
      </c>
      <c r="B3785" s="402" t="s">
        <v>15610</v>
      </c>
      <c r="C3785" s="402" t="s">
        <v>100</v>
      </c>
      <c r="D3785" s="403">
        <v>11.65</v>
      </c>
    </row>
    <row r="3786" spans="1:4" ht="13.8">
      <c r="A3786" s="402">
        <v>89496</v>
      </c>
      <c r="B3786" s="402" t="s">
        <v>15611</v>
      </c>
      <c r="C3786" s="402" t="s">
        <v>100</v>
      </c>
      <c r="D3786" s="403">
        <v>9.77</v>
      </c>
    </row>
    <row r="3787" spans="1:4" ht="13.8">
      <c r="A3787" s="402">
        <v>89497</v>
      </c>
      <c r="B3787" s="402" t="s">
        <v>15612</v>
      </c>
      <c r="C3787" s="402" t="s">
        <v>100</v>
      </c>
      <c r="D3787" s="403">
        <v>12.4</v>
      </c>
    </row>
    <row r="3788" spans="1:4" ht="13.8">
      <c r="A3788" s="402">
        <v>89498</v>
      </c>
      <c r="B3788" s="402" t="s">
        <v>15613</v>
      </c>
      <c r="C3788" s="402" t="s">
        <v>100</v>
      </c>
      <c r="D3788" s="403">
        <v>12.46</v>
      </c>
    </row>
    <row r="3789" spans="1:4" ht="13.8">
      <c r="A3789" s="402">
        <v>89499</v>
      </c>
      <c r="B3789" s="402" t="s">
        <v>15614</v>
      </c>
      <c r="C3789" s="402" t="s">
        <v>100</v>
      </c>
      <c r="D3789" s="403">
        <v>18.2</v>
      </c>
    </row>
    <row r="3790" spans="1:4" ht="13.8">
      <c r="A3790" s="402">
        <v>89500</v>
      </c>
      <c r="B3790" s="402" t="s">
        <v>15615</v>
      </c>
      <c r="C3790" s="402" t="s">
        <v>100</v>
      </c>
      <c r="D3790" s="403">
        <v>11.95</v>
      </c>
    </row>
    <row r="3791" spans="1:4" ht="13.8">
      <c r="A3791" s="402">
        <v>89501</v>
      </c>
      <c r="B3791" s="402" t="s">
        <v>15616</v>
      </c>
      <c r="C3791" s="402" t="s">
        <v>100</v>
      </c>
      <c r="D3791" s="403">
        <v>13.46</v>
      </c>
    </row>
    <row r="3792" spans="1:4" ht="13.8">
      <c r="A3792" s="402">
        <v>89502</v>
      </c>
      <c r="B3792" s="402" t="s">
        <v>15617</v>
      </c>
      <c r="C3792" s="402" t="s">
        <v>100</v>
      </c>
      <c r="D3792" s="403">
        <v>15.82</v>
      </c>
    </row>
    <row r="3793" spans="1:4" ht="13.8">
      <c r="A3793" s="402">
        <v>89503</v>
      </c>
      <c r="B3793" s="402" t="s">
        <v>15618</v>
      </c>
      <c r="C3793" s="402" t="s">
        <v>100</v>
      </c>
      <c r="D3793" s="403">
        <v>21.08</v>
      </c>
    </row>
    <row r="3794" spans="1:4" ht="13.8">
      <c r="A3794" s="402">
        <v>89504</v>
      </c>
      <c r="B3794" s="402" t="s">
        <v>15619</v>
      </c>
      <c r="C3794" s="402" t="s">
        <v>100</v>
      </c>
      <c r="D3794" s="403">
        <v>17.52</v>
      </c>
    </row>
    <row r="3795" spans="1:4" ht="13.8">
      <c r="A3795" s="402">
        <v>89505</v>
      </c>
      <c r="B3795" s="402" t="s">
        <v>15620</v>
      </c>
      <c r="C3795" s="402" t="s">
        <v>100</v>
      </c>
      <c r="D3795" s="403">
        <v>38.130000000000003</v>
      </c>
    </row>
    <row r="3796" spans="1:4" ht="13.8">
      <c r="A3796" s="402">
        <v>89506</v>
      </c>
      <c r="B3796" s="402" t="s">
        <v>15621</v>
      </c>
      <c r="C3796" s="402" t="s">
        <v>100</v>
      </c>
      <c r="D3796" s="403">
        <v>36.479999999999997</v>
      </c>
    </row>
    <row r="3797" spans="1:4" ht="13.8">
      <c r="A3797" s="402">
        <v>89507</v>
      </c>
      <c r="B3797" s="402" t="s">
        <v>272</v>
      </c>
      <c r="C3797" s="402" t="s">
        <v>100</v>
      </c>
      <c r="D3797" s="403">
        <v>43</v>
      </c>
    </row>
    <row r="3798" spans="1:4" ht="13.8">
      <c r="A3798" s="402">
        <v>89510</v>
      </c>
      <c r="B3798" s="402" t="s">
        <v>15622</v>
      </c>
      <c r="C3798" s="402" t="s">
        <v>100</v>
      </c>
      <c r="D3798" s="403">
        <v>24.9</v>
      </c>
    </row>
    <row r="3799" spans="1:4" ht="13.8">
      <c r="A3799" s="402">
        <v>89513</v>
      </c>
      <c r="B3799" s="402" t="s">
        <v>15623</v>
      </c>
      <c r="C3799" s="402" t="s">
        <v>100</v>
      </c>
      <c r="D3799" s="403">
        <v>94.84</v>
      </c>
    </row>
    <row r="3800" spans="1:4" ht="13.8">
      <c r="A3800" s="402">
        <v>89514</v>
      </c>
      <c r="B3800" s="402" t="s">
        <v>15624</v>
      </c>
      <c r="C3800" s="402" t="s">
        <v>100</v>
      </c>
      <c r="D3800" s="403">
        <v>7.93</v>
      </c>
    </row>
    <row r="3801" spans="1:4" ht="13.8">
      <c r="A3801" s="402">
        <v>89515</v>
      </c>
      <c r="B3801" s="402" t="s">
        <v>15625</v>
      </c>
      <c r="C3801" s="402" t="s">
        <v>100</v>
      </c>
      <c r="D3801" s="403">
        <v>75.760000000000005</v>
      </c>
    </row>
    <row r="3802" spans="1:4" ht="13.8">
      <c r="A3802" s="402">
        <v>89516</v>
      </c>
      <c r="B3802" s="402" t="s">
        <v>15626</v>
      </c>
      <c r="C3802" s="402" t="s">
        <v>100</v>
      </c>
      <c r="D3802" s="403">
        <v>8.02</v>
      </c>
    </row>
    <row r="3803" spans="1:4" ht="13.8">
      <c r="A3803" s="402">
        <v>89517</v>
      </c>
      <c r="B3803" s="402" t="s">
        <v>15627</v>
      </c>
      <c r="C3803" s="402" t="s">
        <v>100</v>
      </c>
      <c r="D3803" s="403">
        <v>63.59</v>
      </c>
    </row>
    <row r="3804" spans="1:4" ht="13.8">
      <c r="A3804" s="402">
        <v>89518</v>
      </c>
      <c r="B3804" s="402" t="s">
        <v>15628</v>
      </c>
      <c r="C3804" s="402" t="s">
        <v>100</v>
      </c>
      <c r="D3804" s="403">
        <v>14.67</v>
      </c>
    </row>
    <row r="3805" spans="1:4" ht="13.8">
      <c r="A3805" s="402">
        <v>89519</v>
      </c>
      <c r="B3805" s="402" t="s">
        <v>15629</v>
      </c>
      <c r="C3805" s="402" t="s">
        <v>100</v>
      </c>
      <c r="D3805" s="403">
        <v>43.34</v>
      </c>
    </row>
    <row r="3806" spans="1:4" ht="13.8">
      <c r="A3806" s="402">
        <v>89520</v>
      </c>
      <c r="B3806" s="402" t="s">
        <v>15630</v>
      </c>
      <c r="C3806" s="402" t="s">
        <v>100</v>
      </c>
      <c r="D3806" s="403">
        <v>15.4</v>
      </c>
    </row>
    <row r="3807" spans="1:4" ht="13.8">
      <c r="A3807" s="402">
        <v>89521</v>
      </c>
      <c r="B3807" s="402" t="s">
        <v>15631</v>
      </c>
      <c r="C3807" s="402" t="s">
        <v>100</v>
      </c>
      <c r="D3807" s="403">
        <v>113</v>
      </c>
    </row>
    <row r="3808" spans="1:4" ht="13.8">
      <c r="A3808" s="402">
        <v>89522</v>
      </c>
      <c r="B3808" s="402" t="s">
        <v>15632</v>
      </c>
      <c r="C3808" s="402" t="s">
        <v>100</v>
      </c>
      <c r="D3808" s="403">
        <v>28.79</v>
      </c>
    </row>
    <row r="3809" spans="1:4" ht="13.8">
      <c r="A3809" s="402">
        <v>89523</v>
      </c>
      <c r="B3809" s="402" t="s">
        <v>15633</v>
      </c>
      <c r="C3809" s="402" t="s">
        <v>100</v>
      </c>
      <c r="D3809" s="403">
        <v>92.57</v>
      </c>
    </row>
    <row r="3810" spans="1:4" ht="13.8">
      <c r="A3810" s="402">
        <v>89524</v>
      </c>
      <c r="B3810" s="402" t="s">
        <v>15634</v>
      </c>
      <c r="C3810" s="402" t="s">
        <v>100</v>
      </c>
      <c r="D3810" s="403">
        <v>29.25</v>
      </c>
    </row>
    <row r="3811" spans="1:4" ht="13.8">
      <c r="A3811" s="402">
        <v>89525</v>
      </c>
      <c r="B3811" s="402" t="s">
        <v>15635</v>
      </c>
      <c r="C3811" s="402" t="s">
        <v>100</v>
      </c>
      <c r="D3811" s="403">
        <v>79.88</v>
      </c>
    </row>
    <row r="3812" spans="1:4" ht="13.8">
      <c r="A3812" s="402">
        <v>89526</v>
      </c>
      <c r="B3812" s="402" t="s">
        <v>15636</v>
      </c>
      <c r="C3812" s="402" t="s">
        <v>100</v>
      </c>
      <c r="D3812" s="403">
        <v>37.71</v>
      </c>
    </row>
    <row r="3813" spans="1:4" ht="13.8">
      <c r="A3813" s="402">
        <v>89527</v>
      </c>
      <c r="B3813" s="402" t="s">
        <v>15637</v>
      </c>
      <c r="C3813" s="402" t="s">
        <v>100</v>
      </c>
      <c r="D3813" s="403">
        <v>52.17</v>
      </c>
    </row>
    <row r="3814" spans="1:4" ht="13.8">
      <c r="A3814" s="402">
        <v>89528</v>
      </c>
      <c r="B3814" s="402" t="s">
        <v>15638</v>
      </c>
      <c r="C3814" s="402" t="s">
        <v>100</v>
      </c>
      <c r="D3814" s="403">
        <v>4.05</v>
      </c>
    </row>
    <row r="3815" spans="1:4" ht="13.8">
      <c r="A3815" s="402">
        <v>89529</v>
      </c>
      <c r="B3815" s="402" t="s">
        <v>327</v>
      </c>
      <c r="C3815" s="402" t="s">
        <v>100</v>
      </c>
      <c r="D3815" s="403">
        <v>35.72</v>
      </c>
    </row>
    <row r="3816" spans="1:4" ht="13.8">
      <c r="A3816" s="402">
        <v>89530</v>
      </c>
      <c r="B3816" s="402" t="s">
        <v>15639</v>
      </c>
      <c r="C3816" s="402" t="s">
        <v>100</v>
      </c>
      <c r="D3816" s="403">
        <v>14.96</v>
      </c>
    </row>
    <row r="3817" spans="1:4" ht="13.8">
      <c r="A3817" s="402">
        <v>89531</v>
      </c>
      <c r="B3817" s="402" t="s">
        <v>192</v>
      </c>
      <c r="C3817" s="402" t="s">
        <v>100</v>
      </c>
      <c r="D3817" s="403">
        <v>36.75</v>
      </c>
    </row>
    <row r="3818" spans="1:4" ht="13.8">
      <c r="A3818" s="402">
        <v>89532</v>
      </c>
      <c r="B3818" s="402" t="s">
        <v>15640</v>
      </c>
      <c r="C3818" s="402" t="s">
        <v>100</v>
      </c>
      <c r="D3818" s="403">
        <v>6.66</v>
      </c>
    </row>
    <row r="3819" spans="1:4" ht="13.8">
      <c r="A3819" s="402">
        <v>89535</v>
      </c>
      <c r="B3819" s="402" t="s">
        <v>15641</v>
      </c>
      <c r="C3819" s="402" t="s">
        <v>100</v>
      </c>
      <c r="D3819" s="403">
        <v>41.18</v>
      </c>
    </row>
    <row r="3820" spans="1:4" ht="13.8">
      <c r="A3820" s="402">
        <v>89536</v>
      </c>
      <c r="B3820" s="402" t="s">
        <v>15642</v>
      </c>
      <c r="C3820" s="402" t="s">
        <v>100</v>
      </c>
      <c r="D3820" s="403">
        <v>10.84</v>
      </c>
    </row>
    <row r="3821" spans="1:4" ht="13.8">
      <c r="A3821" s="402">
        <v>89540</v>
      </c>
      <c r="B3821" s="402" t="s">
        <v>15643</v>
      </c>
      <c r="C3821" s="402" t="s">
        <v>100</v>
      </c>
      <c r="D3821" s="403">
        <v>9.6</v>
      </c>
    </row>
    <row r="3822" spans="1:4" ht="13.8">
      <c r="A3822" s="402">
        <v>89541</v>
      </c>
      <c r="B3822" s="402" t="s">
        <v>15644</v>
      </c>
      <c r="C3822" s="402" t="s">
        <v>100</v>
      </c>
      <c r="D3822" s="403">
        <v>6.03</v>
      </c>
    </row>
    <row r="3823" spans="1:4" ht="13.8">
      <c r="A3823" s="402">
        <v>89542</v>
      </c>
      <c r="B3823" s="402" t="s">
        <v>15645</v>
      </c>
      <c r="C3823" s="402" t="s">
        <v>100</v>
      </c>
      <c r="D3823" s="403">
        <v>24.87</v>
      </c>
    </row>
    <row r="3824" spans="1:4" ht="13.8">
      <c r="A3824" s="402">
        <v>89544</v>
      </c>
      <c r="B3824" s="402" t="s">
        <v>15646</v>
      </c>
      <c r="C3824" s="402" t="s">
        <v>100</v>
      </c>
      <c r="D3824" s="403">
        <v>8.14</v>
      </c>
    </row>
    <row r="3825" spans="1:4" ht="13.8">
      <c r="A3825" s="402">
        <v>89545</v>
      </c>
      <c r="B3825" s="402" t="s">
        <v>15647</v>
      </c>
      <c r="C3825" s="402" t="s">
        <v>100</v>
      </c>
      <c r="D3825" s="403">
        <v>16.21</v>
      </c>
    </row>
    <row r="3826" spans="1:4" ht="13.8">
      <c r="A3826" s="402">
        <v>89546</v>
      </c>
      <c r="B3826" s="402" t="s">
        <v>15648</v>
      </c>
      <c r="C3826" s="402" t="s">
        <v>100</v>
      </c>
      <c r="D3826" s="403">
        <v>10.75</v>
      </c>
    </row>
    <row r="3827" spans="1:4" ht="13.8">
      <c r="A3827" s="402">
        <v>89547</v>
      </c>
      <c r="B3827" s="402" t="s">
        <v>15649</v>
      </c>
      <c r="C3827" s="402" t="s">
        <v>100</v>
      </c>
      <c r="D3827" s="403">
        <v>21.36</v>
      </c>
    </row>
    <row r="3828" spans="1:4" ht="13.8">
      <c r="A3828" s="402">
        <v>89548</v>
      </c>
      <c r="B3828" s="402" t="s">
        <v>15650</v>
      </c>
      <c r="C3828" s="402" t="s">
        <v>100</v>
      </c>
      <c r="D3828" s="403">
        <v>22.15</v>
      </c>
    </row>
    <row r="3829" spans="1:4" ht="13.8">
      <c r="A3829" s="402">
        <v>89549</v>
      </c>
      <c r="B3829" s="402" t="s">
        <v>15651</v>
      </c>
      <c r="C3829" s="402" t="s">
        <v>100</v>
      </c>
      <c r="D3829" s="403">
        <v>18.350000000000001</v>
      </c>
    </row>
    <row r="3830" spans="1:4" ht="13.8">
      <c r="A3830" s="402">
        <v>89550</v>
      </c>
      <c r="B3830" s="402" t="s">
        <v>15652</v>
      </c>
      <c r="C3830" s="402" t="s">
        <v>100</v>
      </c>
      <c r="D3830" s="403">
        <v>39.880000000000003</v>
      </c>
    </row>
    <row r="3831" spans="1:4" ht="13.8">
      <c r="A3831" s="402">
        <v>89551</v>
      </c>
      <c r="B3831" s="402" t="s">
        <v>15653</v>
      </c>
      <c r="C3831" s="402" t="s">
        <v>100</v>
      </c>
      <c r="D3831" s="403">
        <v>7.98</v>
      </c>
    </row>
    <row r="3832" spans="1:4" ht="13.8">
      <c r="A3832" s="402">
        <v>89552</v>
      </c>
      <c r="B3832" s="402" t="s">
        <v>15654</v>
      </c>
      <c r="C3832" s="402" t="s">
        <v>100</v>
      </c>
      <c r="D3832" s="403">
        <v>16.87</v>
      </c>
    </row>
    <row r="3833" spans="1:4" ht="13.8">
      <c r="A3833" s="402">
        <v>89553</v>
      </c>
      <c r="B3833" s="402" t="s">
        <v>15655</v>
      </c>
      <c r="C3833" s="402" t="s">
        <v>100</v>
      </c>
      <c r="D3833" s="403">
        <v>5.41</v>
      </c>
    </row>
    <row r="3834" spans="1:4" ht="13.8">
      <c r="A3834" s="402">
        <v>89554</v>
      </c>
      <c r="B3834" s="402" t="s">
        <v>287</v>
      </c>
      <c r="C3834" s="402" t="s">
        <v>100</v>
      </c>
      <c r="D3834" s="403">
        <v>27.01</v>
      </c>
    </row>
    <row r="3835" spans="1:4" ht="13.8">
      <c r="A3835" s="402">
        <v>89555</v>
      </c>
      <c r="B3835" s="402" t="s">
        <v>15656</v>
      </c>
      <c r="C3835" s="402" t="s">
        <v>100</v>
      </c>
      <c r="D3835" s="403">
        <v>19.75</v>
      </c>
    </row>
    <row r="3836" spans="1:4" ht="13.8">
      <c r="A3836" s="402">
        <v>89556</v>
      </c>
      <c r="B3836" s="402" t="s">
        <v>15657</v>
      </c>
      <c r="C3836" s="402" t="s">
        <v>100</v>
      </c>
      <c r="D3836" s="403">
        <v>38.71</v>
      </c>
    </row>
    <row r="3837" spans="1:4" ht="13.8">
      <c r="A3837" s="402">
        <v>89557</v>
      </c>
      <c r="B3837" s="402" t="s">
        <v>15658</v>
      </c>
      <c r="C3837" s="402" t="s">
        <v>100</v>
      </c>
      <c r="D3837" s="403">
        <v>30.73</v>
      </c>
    </row>
    <row r="3838" spans="1:4" ht="13.8">
      <c r="A3838" s="402">
        <v>89558</v>
      </c>
      <c r="B3838" s="402" t="s">
        <v>15659</v>
      </c>
      <c r="C3838" s="402" t="s">
        <v>100</v>
      </c>
      <c r="D3838" s="403">
        <v>9.11</v>
      </c>
    </row>
    <row r="3839" spans="1:4" ht="13.8">
      <c r="A3839" s="402">
        <v>89559</v>
      </c>
      <c r="B3839" s="402" t="s">
        <v>15660</v>
      </c>
      <c r="C3839" s="402" t="s">
        <v>100</v>
      </c>
      <c r="D3839" s="403">
        <v>64.92</v>
      </c>
    </row>
    <row r="3840" spans="1:4" ht="13.8">
      <c r="A3840" s="402">
        <v>89560</v>
      </c>
      <c r="B3840" s="402" t="s">
        <v>15661</v>
      </c>
      <c r="C3840" s="402" t="s">
        <v>100</v>
      </c>
      <c r="D3840" s="403">
        <v>31.88</v>
      </c>
    </row>
    <row r="3841" spans="1:4" ht="13.8">
      <c r="A3841" s="402">
        <v>89561</v>
      </c>
      <c r="B3841" s="402" t="s">
        <v>15662</v>
      </c>
      <c r="C3841" s="402" t="s">
        <v>100</v>
      </c>
      <c r="D3841" s="403">
        <v>14.22</v>
      </c>
    </row>
    <row r="3842" spans="1:4" ht="13.8">
      <c r="A3842" s="402">
        <v>89562</v>
      </c>
      <c r="B3842" s="402" t="s">
        <v>15663</v>
      </c>
      <c r="C3842" s="402" t="s">
        <v>100</v>
      </c>
      <c r="D3842" s="403">
        <v>9.61</v>
      </c>
    </row>
    <row r="3843" spans="1:4" ht="13.8">
      <c r="A3843" s="402">
        <v>89563</v>
      </c>
      <c r="B3843" s="402" t="s">
        <v>15664</v>
      </c>
      <c r="C3843" s="402" t="s">
        <v>100</v>
      </c>
      <c r="D3843" s="403">
        <v>33.590000000000003</v>
      </c>
    </row>
    <row r="3844" spans="1:4" ht="13.8">
      <c r="A3844" s="402">
        <v>89564</v>
      </c>
      <c r="B3844" s="402" t="s">
        <v>15665</v>
      </c>
      <c r="C3844" s="402" t="s">
        <v>100</v>
      </c>
      <c r="D3844" s="403">
        <v>14.37</v>
      </c>
    </row>
    <row r="3845" spans="1:4" ht="13.8">
      <c r="A3845" s="402">
        <v>89565</v>
      </c>
      <c r="B3845" s="402" t="s">
        <v>15666</v>
      </c>
      <c r="C3845" s="402" t="s">
        <v>100</v>
      </c>
      <c r="D3845" s="403">
        <v>54.18</v>
      </c>
    </row>
    <row r="3846" spans="1:4" ht="13.8">
      <c r="A3846" s="402">
        <v>89566</v>
      </c>
      <c r="B3846" s="402" t="s">
        <v>15667</v>
      </c>
      <c r="C3846" s="402" t="s">
        <v>100</v>
      </c>
      <c r="D3846" s="403">
        <v>45.87</v>
      </c>
    </row>
    <row r="3847" spans="1:4" ht="13.8">
      <c r="A3847" s="402">
        <v>89567</v>
      </c>
      <c r="B3847" s="402" t="s">
        <v>15668</v>
      </c>
      <c r="C3847" s="402" t="s">
        <v>100</v>
      </c>
      <c r="D3847" s="403">
        <v>77.73</v>
      </c>
    </row>
    <row r="3848" spans="1:4" ht="13.8">
      <c r="A3848" s="402">
        <v>89568</v>
      </c>
      <c r="B3848" s="402" t="s">
        <v>15669</v>
      </c>
      <c r="C3848" s="402" t="s">
        <v>100</v>
      </c>
      <c r="D3848" s="403">
        <v>29.57</v>
      </c>
    </row>
    <row r="3849" spans="1:4" ht="13.8">
      <c r="A3849" s="402">
        <v>89569</v>
      </c>
      <c r="B3849" s="402" t="s">
        <v>15670</v>
      </c>
      <c r="C3849" s="402" t="s">
        <v>100</v>
      </c>
      <c r="D3849" s="403">
        <v>90.87</v>
      </c>
    </row>
    <row r="3850" spans="1:4" ht="13.8">
      <c r="A3850" s="402">
        <v>89570</v>
      </c>
      <c r="B3850" s="402" t="s">
        <v>15671</v>
      </c>
      <c r="C3850" s="402" t="s">
        <v>100</v>
      </c>
      <c r="D3850" s="403">
        <v>10.62</v>
      </c>
    </row>
    <row r="3851" spans="1:4" ht="13.8">
      <c r="A3851" s="402">
        <v>89571</v>
      </c>
      <c r="B3851" s="402" t="s">
        <v>15672</v>
      </c>
      <c r="C3851" s="402" t="s">
        <v>100</v>
      </c>
      <c r="D3851" s="403">
        <v>67.260000000000005</v>
      </c>
    </row>
    <row r="3852" spans="1:4" ht="13.8">
      <c r="A3852" s="402">
        <v>89572</v>
      </c>
      <c r="B3852" s="402" t="s">
        <v>15673</v>
      </c>
      <c r="C3852" s="402" t="s">
        <v>100</v>
      </c>
      <c r="D3852" s="403">
        <v>8.11</v>
      </c>
    </row>
    <row r="3853" spans="1:4" ht="13.8">
      <c r="A3853" s="402">
        <v>89573</v>
      </c>
      <c r="B3853" s="402" t="s">
        <v>15674</v>
      </c>
      <c r="C3853" s="402" t="s">
        <v>100</v>
      </c>
      <c r="D3853" s="403">
        <v>73.930000000000007</v>
      </c>
    </row>
    <row r="3854" spans="1:4" ht="13.8">
      <c r="A3854" s="402">
        <v>89574</v>
      </c>
      <c r="B3854" s="402" t="s">
        <v>15675</v>
      </c>
      <c r="C3854" s="402" t="s">
        <v>100</v>
      </c>
      <c r="D3854" s="403">
        <v>150.33000000000001</v>
      </c>
    </row>
    <row r="3855" spans="1:4" ht="13.8">
      <c r="A3855" s="402">
        <v>89575</v>
      </c>
      <c r="B3855" s="402" t="s">
        <v>15676</v>
      </c>
      <c r="C3855" s="402" t="s">
        <v>100</v>
      </c>
      <c r="D3855" s="403">
        <v>10.78</v>
      </c>
    </row>
    <row r="3856" spans="1:4" ht="13.8">
      <c r="A3856" s="402">
        <v>89577</v>
      </c>
      <c r="B3856" s="402" t="s">
        <v>15677</v>
      </c>
      <c r="C3856" s="402" t="s">
        <v>100</v>
      </c>
      <c r="D3856" s="403">
        <v>33.67</v>
      </c>
    </row>
    <row r="3857" spans="1:4" ht="13.8">
      <c r="A3857" s="402">
        <v>89579</v>
      </c>
      <c r="B3857" s="402" t="s">
        <v>15678</v>
      </c>
      <c r="C3857" s="402" t="s">
        <v>100</v>
      </c>
      <c r="D3857" s="403">
        <v>10.85</v>
      </c>
    </row>
    <row r="3858" spans="1:4" ht="13.8">
      <c r="A3858" s="402">
        <v>89581</v>
      </c>
      <c r="B3858" s="402" t="s">
        <v>15679</v>
      </c>
      <c r="C3858" s="402" t="s">
        <v>100</v>
      </c>
      <c r="D3858" s="403">
        <v>32.72</v>
      </c>
    </row>
    <row r="3859" spans="1:4" ht="13.8">
      <c r="A3859" s="402">
        <v>89582</v>
      </c>
      <c r="B3859" s="402" t="s">
        <v>15680</v>
      </c>
      <c r="C3859" s="402" t="s">
        <v>100</v>
      </c>
      <c r="D3859" s="403">
        <v>33.18</v>
      </c>
    </row>
    <row r="3860" spans="1:4" ht="13.8">
      <c r="A3860" s="402">
        <v>89583</v>
      </c>
      <c r="B3860" s="402" t="s">
        <v>15681</v>
      </c>
      <c r="C3860" s="402" t="s">
        <v>100</v>
      </c>
      <c r="D3860" s="403">
        <v>41.64</v>
      </c>
    </row>
    <row r="3861" spans="1:4" ht="13.8">
      <c r="A3861" s="402">
        <v>89584</v>
      </c>
      <c r="B3861" s="402" t="s">
        <v>15682</v>
      </c>
      <c r="C3861" s="402" t="s">
        <v>100</v>
      </c>
      <c r="D3861" s="403">
        <v>42.83</v>
      </c>
    </row>
    <row r="3862" spans="1:4" ht="13.8">
      <c r="A3862" s="402">
        <v>89585</v>
      </c>
      <c r="B3862" s="402" t="s">
        <v>15683</v>
      </c>
      <c r="C3862" s="402" t="s">
        <v>100</v>
      </c>
      <c r="D3862" s="403">
        <v>43.86</v>
      </c>
    </row>
    <row r="3863" spans="1:4" ht="13.8">
      <c r="A3863" s="402">
        <v>89587</v>
      </c>
      <c r="B3863" s="402" t="s">
        <v>15684</v>
      </c>
      <c r="C3863" s="402" t="s">
        <v>100</v>
      </c>
      <c r="D3863" s="403">
        <v>48.29</v>
      </c>
    </row>
    <row r="3864" spans="1:4" ht="13.8">
      <c r="A3864" s="402">
        <v>89590</v>
      </c>
      <c r="B3864" s="402" t="s">
        <v>15685</v>
      </c>
      <c r="C3864" s="402" t="s">
        <v>100</v>
      </c>
      <c r="D3864" s="403">
        <v>129.4</v>
      </c>
    </row>
    <row r="3865" spans="1:4" ht="13.8">
      <c r="A3865" s="402">
        <v>89591</v>
      </c>
      <c r="B3865" s="402" t="s">
        <v>15686</v>
      </c>
      <c r="C3865" s="402" t="s">
        <v>100</v>
      </c>
      <c r="D3865" s="403">
        <v>126.24</v>
      </c>
    </row>
    <row r="3866" spans="1:4" ht="13.8">
      <c r="A3866" s="402">
        <v>89592</v>
      </c>
      <c r="B3866" s="402" t="s">
        <v>15687</v>
      </c>
      <c r="C3866" s="402" t="s">
        <v>100</v>
      </c>
      <c r="D3866" s="403">
        <v>153.97</v>
      </c>
    </row>
    <row r="3867" spans="1:4" ht="13.8">
      <c r="A3867" s="402">
        <v>89593</v>
      </c>
      <c r="B3867" s="402" t="s">
        <v>15688</v>
      </c>
      <c r="C3867" s="402" t="s">
        <v>100</v>
      </c>
      <c r="D3867" s="403">
        <v>22.81</v>
      </c>
    </row>
    <row r="3868" spans="1:4" ht="13.8">
      <c r="A3868" s="402">
        <v>89594</v>
      </c>
      <c r="B3868" s="402" t="s">
        <v>15689</v>
      </c>
      <c r="C3868" s="402" t="s">
        <v>100</v>
      </c>
      <c r="D3868" s="403">
        <v>32.799999999999997</v>
      </c>
    </row>
    <row r="3869" spans="1:4" ht="13.8">
      <c r="A3869" s="402">
        <v>89595</v>
      </c>
      <c r="B3869" s="402" t="s">
        <v>15690</v>
      </c>
      <c r="C3869" s="402" t="s">
        <v>100</v>
      </c>
      <c r="D3869" s="403">
        <v>13.37</v>
      </c>
    </row>
    <row r="3870" spans="1:4" ht="13.8">
      <c r="A3870" s="402">
        <v>89596</v>
      </c>
      <c r="B3870" s="402" t="s">
        <v>15691</v>
      </c>
      <c r="C3870" s="402" t="s">
        <v>100</v>
      </c>
      <c r="D3870" s="403">
        <v>9.74</v>
      </c>
    </row>
    <row r="3871" spans="1:4" ht="13.8">
      <c r="A3871" s="402">
        <v>89597</v>
      </c>
      <c r="B3871" s="402" t="s">
        <v>15692</v>
      </c>
      <c r="C3871" s="402" t="s">
        <v>100</v>
      </c>
      <c r="D3871" s="403">
        <v>20.87</v>
      </c>
    </row>
    <row r="3872" spans="1:4" ht="13.8">
      <c r="A3872" s="402">
        <v>89598</v>
      </c>
      <c r="B3872" s="402" t="s">
        <v>15693</v>
      </c>
      <c r="C3872" s="402" t="s">
        <v>100</v>
      </c>
      <c r="D3872" s="403">
        <v>45.38</v>
      </c>
    </row>
    <row r="3873" spans="1:4" ht="13.8">
      <c r="A3873" s="402">
        <v>89599</v>
      </c>
      <c r="B3873" s="402" t="s">
        <v>15694</v>
      </c>
      <c r="C3873" s="402" t="s">
        <v>100</v>
      </c>
      <c r="D3873" s="403">
        <v>24.01</v>
      </c>
    </row>
    <row r="3874" spans="1:4" ht="13.8">
      <c r="A3874" s="402">
        <v>89600</v>
      </c>
      <c r="B3874" s="402" t="s">
        <v>15695</v>
      </c>
      <c r="C3874" s="402" t="s">
        <v>100</v>
      </c>
      <c r="D3874" s="403">
        <v>24.78</v>
      </c>
    </row>
    <row r="3875" spans="1:4" ht="13.8">
      <c r="A3875" s="402">
        <v>89605</v>
      </c>
      <c r="B3875" s="402" t="s">
        <v>15696</v>
      </c>
      <c r="C3875" s="402" t="s">
        <v>100</v>
      </c>
      <c r="D3875" s="403">
        <v>19.02</v>
      </c>
    </row>
    <row r="3876" spans="1:4" ht="13.8">
      <c r="A3876" s="402">
        <v>89609</v>
      </c>
      <c r="B3876" s="402" t="s">
        <v>15697</v>
      </c>
      <c r="C3876" s="402" t="s">
        <v>100</v>
      </c>
      <c r="D3876" s="403">
        <v>76.260000000000005</v>
      </c>
    </row>
    <row r="3877" spans="1:4" ht="13.8">
      <c r="A3877" s="402">
        <v>89610</v>
      </c>
      <c r="B3877" s="402" t="s">
        <v>416</v>
      </c>
      <c r="C3877" s="402" t="s">
        <v>100</v>
      </c>
      <c r="D3877" s="403">
        <v>18.02</v>
      </c>
    </row>
    <row r="3878" spans="1:4" ht="13.8">
      <c r="A3878" s="402">
        <v>89611</v>
      </c>
      <c r="B3878" s="402" t="s">
        <v>15698</v>
      </c>
      <c r="C3878" s="402" t="s">
        <v>100</v>
      </c>
      <c r="D3878" s="403">
        <v>29.47</v>
      </c>
    </row>
    <row r="3879" spans="1:4" ht="13.8">
      <c r="A3879" s="402">
        <v>89612</v>
      </c>
      <c r="B3879" s="402" t="s">
        <v>15699</v>
      </c>
      <c r="C3879" s="402" t="s">
        <v>100</v>
      </c>
      <c r="D3879" s="403">
        <v>149.55000000000001</v>
      </c>
    </row>
    <row r="3880" spans="1:4" ht="13.8">
      <c r="A3880" s="402">
        <v>89613</v>
      </c>
      <c r="B3880" s="402" t="s">
        <v>15700</v>
      </c>
      <c r="C3880" s="402" t="s">
        <v>100</v>
      </c>
      <c r="D3880" s="403">
        <v>28.01</v>
      </c>
    </row>
    <row r="3881" spans="1:4" ht="13.8">
      <c r="A3881" s="402">
        <v>89614</v>
      </c>
      <c r="B3881" s="402" t="s">
        <v>15701</v>
      </c>
      <c r="C3881" s="402" t="s">
        <v>100</v>
      </c>
      <c r="D3881" s="403">
        <v>54.48</v>
      </c>
    </row>
    <row r="3882" spans="1:4" ht="13.8">
      <c r="A3882" s="402">
        <v>89615</v>
      </c>
      <c r="B3882" s="402" t="s">
        <v>15702</v>
      </c>
      <c r="C3882" s="402" t="s">
        <v>100</v>
      </c>
      <c r="D3882" s="403">
        <v>176.58</v>
      </c>
    </row>
    <row r="3883" spans="1:4" ht="13.8">
      <c r="A3883" s="402">
        <v>89616</v>
      </c>
      <c r="B3883" s="402" t="s">
        <v>15703</v>
      </c>
      <c r="C3883" s="402" t="s">
        <v>100</v>
      </c>
      <c r="D3883" s="403">
        <v>37.33</v>
      </c>
    </row>
    <row r="3884" spans="1:4" ht="13.8">
      <c r="A3884" s="402">
        <v>89617</v>
      </c>
      <c r="B3884" s="402" t="s">
        <v>15704</v>
      </c>
      <c r="C3884" s="402" t="s">
        <v>100</v>
      </c>
      <c r="D3884" s="403">
        <v>7.23</v>
      </c>
    </row>
    <row r="3885" spans="1:4" ht="13.8">
      <c r="A3885" s="402">
        <v>89620</v>
      </c>
      <c r="B3885" s="402" t="s">
        <v>15705</v>
      </c>
      <c r="C3885" s="402" t="s">
        <v>100</v>
      </c>
      <c r="D3885" s="403">
        <v>11.23</v>
      </c>
    </row>
    <row r="3886" spans="1:4" ht="13.8">
      <c r="A3886" s="402">
        <v>89622</v>
      </c>
      <c r="B3886" s="402" t="s">
        <v>15706</v>
      </c>
      <c r="C3886" s="402" t="s">
        <v>100</v>
      </c>
      <c r="D3886" s="403">
        <v>13.2</v>
      </c>
    </row>
    <row r="3887" spans="1:4" ht="13.8">
      <c r="A3887" s="402">
        <v>89623</v>
      </c>
      <c r="B3887" s="402" t="s">
        <v>15707</v>
      </c>
      <c r="C3887" s="402" t="s">
        <v>100</v>
      </c>
      <c r="D3887" s="403">
        <v>18.13</v>
      </c>
    </row>
    <row r="3888" spans="1:4" ht="13.8">
      <c r="A3888" s="402">
        <v>89624</v>
      </c>
      <c r="B3888" s="402" t="s">
        <v>15708</v>
      </c>
      <c r="C3888" s="402" t="s">
        <v>100</v>
      </c>
      <c r="D3888" s="403">
        <v>16.739999999999998</v>
      </c>
    </row>
    <row r="3889" spans="1:4" ht="13.8">
      <c r="A3889" s="402">
        <v>89625</v>
      </c>
      <c r="B3889" s="402" t="s">
        <v>15709</v>
      </c>
      <c r="C3889" s="402" t="s">
        <v>100</v>
      </c>
      <c r="D3889" s="403">
        <v>21.21</v>
      </c>
    </row>
    <row r="3890" spans="1:4" ht="13.8">
      <c r="A3890" s="402">
        <v>89626</v>
      </c>
      <c r="B3890" s="402" t="s">
        <v>15710</v>
      </c>
      <c r="C3890" s="402" t="s">
        <v>100</v>
      </c>
      <c r="D3890" s="403">
        <v>27.88</v>
      </c>
    </row>
    <row r="3891" spans="1:4" ht="13.8">
      <c r="A3891" s="402">
        <v>89627</v>
      </c>
      <c r="B3891" s="402" t="s">
        <v>15711</v>
      </c>
      <c r="C3891" s="402" t="s">
        <v>100</v>
      </c>
      <c r="D3891" s="403">
        <v>18.73</v>
      </c>
    </row>
    <row r="3892" spans="1:4" ht="13.8">
      <c r="A3892" s="402">
        <v>89628</v>
      </c>
      <c r="B3892" s="402" t="s">
        <v>15712</v>
      </c>
      <c r="C3892" s="402" t="s">
        <v>100</v>
      </c>
      <c r="D3892" s="403">
        <v>44.13</v>
      </c>
    </row>
    <row r="3893" spans="1:4" ht="13.8">
      <c r="A3893" s="402">
        <v>89629</v>
      </c>
      <c r="B3893" s="402" t="s">
        <v>15713</v>
      </c>
      <c r="C3893" s="402" t="s">
        <v>100</v>
      </c>
      <c r="D3893" s="403">
        <v>73.89</v>
      </c>
    </row>
    <row r="3894" spans="1:4" ht="13.8">
      <c r="A3894" s="402">
        <v>89630</v>
      </c>
      <c r="B3894" s="402" t="s">
        <v>15714</v>
      </c>
      <c r="C3894" s="402" t="s">
        <v>100</v>
      </c>
      <c r="D3894" s="403">
        <v>56.13</v>
      </c>
    </row>
    <row r="3895" spans="1:4" ht="13.8">
      <c r="A3895" s="402">
        <v>89631</v>
      </c>
      <c r="B3895" s="402" t="s">
        <v>15715</v>
      </c>
      <c r="C3895" s="402" t="s">
        <v>100</v>
      </c>
      <c r="D3895" s="403">
        <v>96.82</v>
      </c>
    </row>
    <row r="3896" spans="1:4" ht="13.8">
      <c r="A3896" s="402">
        <v>89632</v>
      </c>
      <c r="B3896" s="402" t="s">
        <v>15716</v>
      </c>
      <c r="C3896" s="402" t="s">
        <v>100</v>
      </c>
      <c r="D3896" s="403">
        <v>112.02</v>
      </c>
    </row>
    <row r="3897" spans="1:4" ht="13.8">
      <c r="A3897" s="402">
        <v>89637</v>
      </c>
      <c r="B3897" s="402" t="s">
        <v>15717</v>
      </c>
      <c r="C3897" s="402" t="s">
        <v>100</v>
      </c>
      <c r="D3897" s="403">
        <v>10.16</v>
      </c>
    </row>
    <row r="3898" spans="1:4" ht="13.8">
      <c r="A3898" s="402">
        <v>89638</v>
      </c>
      <c r="B3898" s="402" t="s">
        <v>15718</v>
      </c>
      <c r="C3898" s="402" t="s">
        <v>100</v>
      </c>
      <c r="D3898" s="403">
        <v>10.97</v>
      </c>
    </row>
    <row r="3899" spans="1:4" ht="13.8">
      <c r="A3899" s="402">
        <v>89639</v>
      </c>
      <c r="B3899" s="402" t="s">
        <v>15719</v>
      </c>
      <c r="C3899" s="402" t="s">
        <v>100</v>
      </c>
      <c r="D3899" s="403">
        <v>11.53</v>
      </c>
    </row>
    <row r="3900" spans="1:4" ht="13.8">
      <c r="A3900" s="402">
        <v>89640</v>
      </c>
      <c r="B3900" s="402" t="s">
        <v>15720</v>
      </c>
      <c r="C3900" s="402" t="s">
        <v>100</v>
      </c>
      <c r="D3900" s="403">
        <v>17.64</v>
      </c>
    </row>
    <row r="3901" spans="1:4" ht="13.8">
      <c r="A3901" s="402">
        <v>89641</v>
      </c>
      <c r="B3901" s="402" t="s">
        <v>15721</v>
      </c>
      <c r="C3901" s="402" t="s">
        <v>100</v>
      </c>
      <c r="D3901" s="403">
        <v>13.12</v>
      </c>
    </row>
    <row r="3902" spans="1:4" ht="13.8">
      <c r="A3902" s="402">
        <v>89642</v>
      </c>
      <c r="B3902" s="402" t="s">
        <v>15722</v>
      </c>
      <c r="C3902" s="402" t="s">
        <v>100</v>
      </c>
      <c r="D3902" s="403">
        <v>14.54</v>
      </c>
    </row>
    <row r="3903" spans="1:4" ht="13.8">
      <c r="A3903" s="402">
        <v>89643</v>
      </c>
      <c r="B3903" s="402" t="s">
        <v>15723</v>
      </c>
      <c r="C3903" s="402" t="s">
        <v>100</v>
      </c>
      <c r="D3903" s="403">
        <v>15.66</v>
      </c>
    </row>
    <row r="3904" spans="1:4" ht="13.8">
      <c r="A3904" s="402">
        <v>89644</v>
      </c>
      <c r="B3904" s="402" t="s">
        <v>15724</v>
      </c>
      <c r="C3904" s="402" t="s">
        <v>100</v>
      </c>
      <c r="D3904" s="403">
        <v>21.45</v>
      </c>
    </row>
    <row r="3905" spans="1:4" ht="13.8">
      <c r="A3905" s="402">
        <v>89645</v>
      </c>
      <c r="B3905" s="402" t="s">
        <v>15725</v>
      </c>
      <c r="C3905" s="402" t="s">
        <v>100</v>
      </c>
      <c r="D3905" s="403">
        <v>29.69</v>
      </c>
    </row>
    <row r="3906" spans="1:4" ht="13.8">
      <c r="A3906" s="402">
        <v>89646</v>
      </c>
      <c r="B3906" s="402" t="s">
        <v>15726</v>
      </c>
      <c r="C3906" s="402" t="s">
        <v>100</v>
      </c>
      <c r="D3906" s="403">
        <v>19.489999999999998</v>
      </c>
    </row>
    <row r="3907" spans="1:4" ht="13.8">
      <c r="A3907" s="402">
        <v>89647</v>
      </c>
      <c r="B3907" s="402" t="s">
        <v>15727</v>
      </c>
      <c r="C3907" s="402" t="s">
        <v>100</v>
      </c>
      <c r="D3907" s="403">
        <v>18.899999999999999</v>
      </c>
    </row>
    <row r="3908" spans="1:4" ht="13.8">
      <c r="A3908" s="402">
        <v>89648</v>
      </c>
      <c r="B3908" s="402" t="s">
        <v>15728</v>
      </c>
      <c r="C3908" s="402" t="s">
        <v>100</v>
      </c>
      <c r="D3908" s="403">
        <v>23.3</v>
      </c>
    </row>
    <row r="3909" spans="1:4" ht="13.8">
      <c r="A3909" s="402">
        <v>89649</v>
      </c>
      <c r="B3909" s="402" t="s">
        <v>15729</v>
      </c>
      <c r="C3909" s="402" t="s">
        <v>100</v>
      </c>
      <c r="D3909" s="403">
        <v>28.3</v>
      </c>
    </row>
    <row r="3910" spans="1:4" ht="13.8">
      <c r="A3910" s="402">
        <v>89650</v>
      </c>
      <c r="B3910" s="402" t="s">
        <v>15730</v>
      </c>
      <c r="C3910" s="402" t="s">
        <v>100</v>
      </c>
      <c r="D3910" s="403">
        <v>26.86</v>
      </c>
    </row>
    <row r="3911" spans="1:4" ht="13.8">
      <c r="A3911" s="402">
        <v>89651</v>
      </c>
      <c r="B3911" s="402" t="s">
        <v>15731</v>
      </c>
      <c r="C3911" s="402" t="s">
        <v>100</v>
      </c>
      <c r="D3911" s="403">
        <v>6.87</v>
      </c>
    </row>
    <row r="3912" spans="1:4" ht="13.8">
      <c r="A3912" s="402">
        <v>89652</v>
      </c>
      <c r="B3912" s="402" t="s">
        <v>15732</v>
      </c>
      <c r="C3912" s="402" t="s">
        <v>100</v>
      </c>
      <c r="D3912" s="403">
        <v>11.35</v>
      </c>
    </row>
    <row r="3913" spans="1:4" ht="13.8">
      <c r="A3913" s="402">
        <v>89653</v>
      </c>
      <c r="B3913" s="402" t="s">
        <v>15733</v>
      </c>
      <c r="C3913" s="402" t="s">
        <v>100</v>
      </c>
      <c r="D3913" s="403">
        <v>15.9</v>
      </c>
    </row>
    <row r="3914" spans="1:4" ht="13.8">
      <c r="A3914" s="402">
        <v>89654</v>
      </c>
      <c r="B3914" s="402" t="s">
        <v>15734</v>
      </c>
      <c r="C3914" s="402" t="s">
        <v>100</v>
      </c>
      <c r="D3914" s="403">
        <v>18.329999999999998</v>
      </c>
    </row>
    <row r="3915" spans="1:4" ht="13.8">
      <c r="A3915" s="402">
        <v>89655</v>
      </c>
      <c r="B3915" s="402" t="s">
        <v>15735</v>
      </c>
      <c r="C3915" s="402" t="s">
        <v>100</v>
      </c>
      <c r="D3915" s="403">
        <v>21.74</v>
      </c>
    </row>
    <row r="3916" spans="1:4" ht="13.8">
      <c r="A3916" s="402">
        <v>89656</v>
      </c>
      <c r="B3916" s="402" t="s">
        <v>15736</v>
      </c>
      <c r="C3916" s="402" t="s">
        <v>100</v>
      </c>
      <c r="D3916" s="403">
        <v>20.29</v>
      </c>
    </row>
    <row r="3917" spans="1:4" ht="13.8">
      <c r="A3917" s="402">
        <v>89657</v>
      </c>
      <c r="B3917" s="402" t="s">
        <v>15737</v>
      </c>
      <c r="C3917" s="402" t="s">
        <v>100</v>
      </c>
      <c r="D3917" s="403">
        <v>12.79</v>
      </c>
    </row>
    <row r="3918" spans="1:4" ht="13.8">
      <c r="A3918" s="402">
        <v>89658</v>
      </c>
      <c r="B3918" s="402" t="s">
        <v>15738</v>
      </c>
      <c r="C3918" s="402" t="s">
        <v>100</v>
      </c>
      <c r="D3918" s="403">
        <v>9.1300000000000008</v>
      </c>
    </row>
    <row r="3919" spans="1:4" ht="13.8">
      <c r="A3919" s="402">
        <v>89659</v>
      </c>
      <c r="B3919" s="402" t="s">
        <v>15739</v>
      </c>
      <c r="C3919" s="402" t="s">
        <v>100</v>
      </c>
      <c r="D3919" s="403">
        <v>15.9</v>
      </c>
    </row>
    <row r="3920" spans="1:4" ht="13.8">
      <c r="A3920" s="402">
        <v>89660</v>
      </c>
      <c r="B3920" s="402" t="s">
        <v>15740</v>
      </c>
      <c r="C3920" s="402" t="s">
        <v>100</v>
      </c>
      <c r="D3920" s="403">
        <v>9.31</v>
      </c>
    </row>
    <row r="3921" spans="1:4" ht="13.8">
      <c r="A3921" s="402">
        <v>89661</v>
      </c>
      <c r="B3921" s="402" t="s">
        <v>15741</v>
      </c>
      <c r="C3921" s="402" t="s">
        <v>100</v>
      </c>
      <c r="D3921" s="403">
        <v>21.46</v>
      </c>
    </row>
    <row r="3922" spans="1:4" ht="13.8">
      <c r="A3922" s="402">
        <v>89662</v>
      </c>
      <c r="B3922" s="402" t="s">
        <v>15742</v>
      </c>
      <c r="C3922" s="402" t="s">
        <v>100</v>
      </c>
      <c r="D3922" s="403">
        <v>28.06</v>
      </c>
    </row>
    <row r="3923" spans="1:4" ht="13.8">
      <c r="A3923" s="402">
        <v>89663</v>
      </c>
      <c r="B3923" s="402" t="s">
        <v>15743</v>
      </c>
      <c r="C3923" s="402" t="s">
        <v>100</v>
      </c>
      <c r="D3923" s="403">
        <v>27.17</v>
      </c>
    </row>
    <row r="3924" spans="1:4" ht="13.8">
      <c r="A3924" s="402">
        <v>89664</v>
      </c>
      <c r="B3924" s="402" t="s">
        <v>15744</v>
      </c>
      <c r="C3924" s="402" t="s">
        <v>100</v>
      </c>
      <c r="D3924" s="403">
        <v>15.84</v>
      </c>
    </row>
    <row r="3925" spans="1:4" ht="13.8">
      <c r="A3925" s="402">
        <v>89666</v>
      </c>
      <c r="B3925" s="402" t="s">
        <v>15745</v>
      </c>
      <c r="C3925" s="402" t="s">
        <v>100</v>
      </c>
      <c r="D3925" s="403">
        <v>7.16</v>
      </c>
    </row>
    <row r="3926" spans="1:4" ht="13.8">
      <c r="A3926" s="402">
        <v>89667</v>
      </c>
      <c r="B3926" s="402" t="s">
        <v>15746</v>
      </c>
      <c r="C3926" s="402" t="s">
        <v>100</v>
      </c>
      <c r="D3926" s="403">
        <v>42.51</v>
      </c>
    </row>
    <row r="3927" spans="1:4" ht="13.8">
      <c r="A3927" s="402">
        <v>89668</v>
      </c>
      <c r="B3927" s="402" t="s">
        <v>15747</v>
      </c>
      <c r="C3927" s="402" t="s">
        <v>100</v>
      </c>
      <c r="D3927" s="403">
        <v>26.51</v>
      </c>
    </row>
    <row r="3928" spans="1:4" ht="13.8">
      <c r="A3928" s="402">
        <v>89669</v>
      </c>
      <c r="B3928" s="402" t="s">
        <v>15748</v>
      </c>
      <c r="C3928" s="402" t="s">
        <v>100</v>
      </c>
      <c r="D3928" s="403">
        <v>31.8</v>
      </c>
    </row>
    <row r="3929" spans="1:4" ht="13.8">
      <c r="A3929" s="402">
        <v>89670</v>
      </c>
      <c r="B3929" s="402" t="s">
        <v>15749</v>
      </c>
      <c r="C3929" s="402" t="s">
        <v>100</v>
      </c>
      <c r="D3929" s="403">
        <v>13.37</v>
      </c>
    </row>
    <row r="3930" spans="1:4" ht="13.8">
      <c r="A3930" s="402">
        <v>89671</v>
      </c>
      <c r="B3930" s="402" t="s">
        <v>15750</v>
      </c>
      <c r="C3930" s="402" t="s">
        <v>100</v>
      </c>
      <c r="D3930" s="403">
        <v>43.46</v>
      </c>
    </row>
    <row r="3931" spans="1:4" ht="13.8">
      <c r="A3931" s="402">
        <v>89672</v>
      </c>
      <c r="B3931" s="402" t="s">
        <v>15751</v>
      </c>
      <c r="C3931" s="402" t="s">
        <v>100</v>
      </c>
      <c r="D3931" s="403">
        <v>21.79</v>
      </c>
    </row>
    <row r="3932" spans="1:4" ht="13.8">
      <c r="A3932" s="402">
        <v>89673</v>
      </c>
      <c r="B3932" s="402" t="s">
        <v>15752</v>
      </c>
      <c r="C3932" s="402" t="s">
        <v>100</v>
      </c>
      <c r="D3932" s="403">
        <v>34.409999999999997</v>
      </c>
    </row>
    <row r="3933" spans="1:4" ht="13.8">
      <c r="A3933" s="402">
        <v>89674</v>
      </c>
      <c r="B3933" s="402" t="s">
        <v>15753</v>
      </c>
      <c r="C3933" s="402" t="s">
        <v>100</v>
      </c>
      <c r="D3933" s="403">
        <v>27.88</v>
      </c>
    </row>
    <row r="3934" spans="1:4" ht="13.8">
      <c r="A3934" s="402">
        <v>89675</v>
      </c>
      <c r="B3934" s="402" t="s">
        <v>15754</v>
      </c>
      <c r="C3934" s="402" t="s">
        <v>100</v>
      </c>
      <c r="D3934" s="403">
        <v>69.67</v>
      </c>
    </row>
    <row r="3935" spans="1:4" ht="13.8">
      <c r="A3935" s="402">
        <v>89676</v>
      </c>
      <c r="B3935" s="402" t="s">
        <v>15755</v>
      </c>
      <c r="C3935" s="402" t="s">
        <v>100</v>
      </c>
      <c r="D3935" s="403">
        <v>33.33</v>
      </c>
    </row>
    <row r="3936" spans="1:4" ht="13.8">
      <c r="A3936" s="402">
        <v>89677</v>
      </c>
      <c r="B3936" s="402" t="s">
        <v>15756</v>
      </c>
      <c r="C3936" s="402" t="s">
        <v>100</v>
      </c>
      <c r="D3936" s="403">
        <v>74.56</v>
      </c>
    </row>
    <row r="3937" spans="1:4" ht="13.8">
      <c r="A3937" s="402">
        <v>89678</v>
      </c>
      <c r="B3937" s="402" t="s">
        <v>15757</v>
      </c>
      <c r="C3937" s="402" t="s">
        <v>100</v>
      </c>
      <c r="D3937" s="403">
        <v>11.42</v>
      </c>
    </row>
    <row r="3938" spans="1:4" ht="13.8">
      <c r="A3938" s="402">
        <v>89679</v>
      </c>
      <c r="B3938" s="402" t="s">
        <v>15758</v>
      </c>
      <c r="C3938" s="402" t="s">
        <v>100</v>
      </c>
      <c r="D3938" s="403">
        <v>119.4</v>
      </c>
    </row>
    <row r="3939" spans="1:4" ht="13.8">
      <c r="A3939" s="402">
        <v>89680</v>
      </c>
      <c r="B3939" s="402" t="s">
        <v>15759</v>
      </c>
      <c r="C3939" s="402" t="s">
        <v>100</v>
      </c>
      <c r="D3939" s="403">
        <v>20.92</v>
      </c>
    </row>
    <row r="3940" spans="1:4" ht="13.8">
      <c r="A3940" s="402">
        <v>89681</v>
      </c>
      <c r="B3940" s="402" t="s">
        <v>15760</v>
      </c>
      <c r="C3940" s="402" t="s">
        <v>100</v>
      </c>
      <c r="D3940" s="403">
        <v>87.05</v>
      </c>
    </row>
    <row r="3941" spans="1:4" ht="13.8">
      <c r="A3941" s="402">
        <v>89682</v>
      </c>
      <c r="B3941" s="402" t="s">
        <v>15761</v>
      </c>
      <c r="C3941" s="402" t="s">
        <v>100</v>
      </c>
      <c r="D3941" s="403">
        <v>28.86</v>
      </c>
    </row>
    <row r="3942" spans="1:4" ht="13.8">
      <c r="A3942" s="402">
        <v>89683</v>
      </c>
      <c r="B3942" s="402" t="s">
        <v>15762</v>
      </c>
      <c r="C3942" s="402" t="s">
        <v>100</v>
      </c>
      <c r="D3942" s="403">
        <v>274.89</v>
      </c>
    </row>
    <row r="3943" spans="1:4" ht="13.8">
      <c r="A3943" s="402">
        <v>89684</v>
      </c>
      <c r="B3943" s="402" t="s">
        <v>15763</v>
      </c>
      <c r="C3943" s="402" t="s">
        <v>100</v>
      </c>
      <c r="D3943" s="403">
        <v>40.24</v>
      </c>
    </row>
    <row r="3944" spans="1:4" ht="13.8">
      <c r="A3944" s="402">
        <v>89685</v>
      </c>
      <c r="B3944" s="402" t="s">
        <v>15764</v>
      </c>
      <c r="C3944" s="402" t="s">
        <v>100</v>
      </c>
      <c r="D3944" s="403">
        <v>59.43</v>
      </c>
    </row>
    <row r="3945" spans="1:4" ht="13.8">
      <c r="A3945" s="402">
        <v>89686</v>
      </c>
      <c r="B3945" s="402" t="s">
        <v>15765</v>
      </c>
      <c r="C3945" s="402" t="s">
        <v>100</v>
      </c>
      <c r="D3945" s="403">
        <v>50.7</v>
      </c>
    </row>
    <row r="3946" spans="1:4" ht="13.8">
      <c r="A3946" s="402">
        <v>89687</v>
      </c>
      <c r="B3946" s="402" t="s">
        <v>15766</v>
      </c>
      <c r="C3946" s="402" t="s">
        <v>100</v>
      </c>
      <c r="D3946" s="403">
        <v>51.12</v>
      </c>
    </row>
    <row r="3947" spans="1:4" ht="13.8">
      <c r="A3947" s="402">
        <v>89689</v>
      </c>
      <c r="B3947" s="402" t="s">
        <v>15767</v>
      </c>
      <c r="C3947" s="402" t="s">
        <v>100</v>
      </c>
      <c r="D3947" s="403">
        <v>34.130000000000003</v>
      </c>
    </row>
    <row r="3948" spans="1:4" ht="13.8">
      <c r="A3948" s="402">
        <v>89690</v>
      </c>
      <c r="B3948" s="402" t="s">
        <v>15768</v>
      </c>
      <c r="C3948" s="402" t="s">
        <v>100</v>
      </c>
      <c r="D3948" s="403">
        <v>87.21</v>
      </c>
    </row>
    <row r="3949" spans="1:4" ht="13.8">
      <c r="A3949" s="402">
        <v>89691</v>
      </c>
      <c r="B3949" s="402" t="s">
        <v>15769</v>
      </c>
      <c r="C3949" s="402" t="s">
        <v>100</v>
      </c>
      <c r="D3949" s="403">
        <v>13.14</v>
      </c>
    </row>
    <row r="3950" spans="1:4" ht="13.8">
      <c r="A3950" s="402">
        <v>89692</v>
      </c>
      <c r="B3950" s="402" t="s">
        <v>15770</v>
      </c>
      <c r="C3950" s="402" t="s">
        <v>100</v>
      </c>
      <c r="D3950" s="403">
        <v>98.94</v>
      </c>
    </row>
    <row r="3951" spans="1:4" ht="13.8">
      <c r="A3951" s="402">
        <v>89693</v>
      </c>
      <c r="B3951" s="402" t="s">
        <v>15771</v>
      </c>
      <c r="C3951" s="402" t="s">
        <v>100</v>
      </c>
      <c r="D3951" s="403">
        <v>76.739999999999995</v>
      </c>
    </row>
    <row r="3952" spans="1:4" ht="13.8">
      <c r="A3952" s="402">
        <v>89694</v>
      </c>
      <c r="B3952" s="402" t="s">
        <v>15772</v>
      </c>
      <c r="C3952" s="402" t="s">
        <v>100</v>
      </c>
      <c r="D3952" s="403">
        <v>18.899999999999999</v>
      </c>
    </row>
    <row r="3953" spans="1:4" ht="13.8">
      <c r="A3953" s="402">
        <v>89695</v>
      </c>
      <c r="B3953" s="402" t="s">
        <v>15773</v>
      </c>
      <c r="C3953" s="402" t="s">
        <v>100</v>
      </c>
      <c r="D3953" s="403">
        <v>16.239999999999998</v>
      </c>
    </row>
    <row r="3954" spans="1:4" ht="13.8">
      <c r="A3954" s="402">
        <v>89696</v>
      </c>
      <c r="B3954" s="402" t="s">
        <v>15774</v>
      </c>
      <c r="C3954" s="402" t="s">
        <v>100</v>
      </c>
      <c r="D3954" s="403">
        <v>82</v>
      </c>
    </row>
    <row r="3955" spans="1:4" ht="13.8">
      <c r="A3955" s="402">
        <v>89697</v>
      </c>
      <c r="B3955" s="402" t="s">
        <v>15775</v>
      </c>
      <c r="C3955" s="402" t="s">
        <v>100</v>
      </c>
      <c r="D3955" s="403">
        <v>17.12</v>
      </c>
    </row>
    <row r="3956" spans="1:4" ht="13.8">
      <c r="A3956" s="402">
        <v>89698</v>
      </c>
      <c r="B3956" s="402" t="s">
        <v>15776</v>
      </c>
      <c r="C3956" s="402" t="s">
        <v>100</v>
      </c>
      <c r="D3956" s="403">
        <v>257.79000000000002</v>
      </c>
    </row>
    <row r="3957" spans="1:4" ht="13.8">
      <c r="A3957" s="402">
        <v>89699</v>
      </c>
      <c r="B3957" s="402" t="s">
        <v>15777</v>
      </c>
      <c r="C3957" s="402" t="s">
        <v>100</v>
      </c>
      <c r="D3957" s="403">
        <v>194.69</v>
      </c>
    </row>
    <row r="3958" spans="1:4" ht="13.8">
      <c r="A3958" s="402">
        <v>89700</v>
      </c>
      <c r="B3958" s="402" t="s">
        <v>15778</v>
      </c>
      <c r="C3958" s="402" t="s">
        <v>100</v>
      </c>
      <c r="D3958" s="403">
        <v>21.6</v>
      </c>
    </row>
    <row r="3959" spans="1:4" ht="13.8">
      <c r="A3959" s="402">
        <v>89701</v>
      </c>
      <c r="B3959" s="402" t="s">
        <v>15779</v>
      </c>
      <c r="C3959" s="402" t="s">
        <v>100</v>
      </c>
      <c r="D3959" s="403">
        <v>190.57</v>
      </c>
    </row>
    <row r="3960" spans="1:4" ht="13.8">
      <c r="A3960" s="402">
        <v>89702</v>
      </c>
      <c r="B3960" s="402" t="s">
        <v>15780</v>
      </c>
      <c r="C3960" s="402" t="s">
        <v>100</v>
      </c>
      <c r="D3960" s="403">
        <v>20.9</v>
      </c>
    </row>
    <row r="3961" spans="1:4" ht="13.8">
      <c r="A3961" s="402">
        <v>89703</v>
      </c>
      <c r="B3961" s="402" t="s">
        <v>15781</v>
      </c>
      <c r="C3961" s="402" t="s">
        <v>100</v>
      </c>
      <c r="D3961" s="403">
        <v>43.56</v>
      </c>
    </row>
    <row r="3962" spans="1:4" ht="13.8">
      <c r="A3962" s="402">
        <v>89704</v>
      </c>
      <c r="B3962" s="402" t="s">
        <v>372</v>
      </c>
      <c r="C3962" s="402" t="s">
        <v>100</v>
      </c>
      <c r="D3962" s="403">
        <v>147.31</v>
      </c>
    </row>
    <row r="3963" spans="1:4" ht="13.8">
      <c r="A3963" s="402">
        <v>89705</v>
      </c>
      <c r="B3963" s="402" t="s">
        <v>15782</v>
      </c>
      <c r="C3963" s="402" t="s">
        <v>100</v>
      </c>
      <c r="D3963" s="403">
        <v>24.33</v>
      </c>
    </row>
    <row r="3964" spans="1:4" ht="13.8">
      <c r="A3964" s="402">
        <v>89706</v>
      </c>
      <c r="B3964" s="402" t="s">
        <v>15783</v>
      </c>
      <c r="C3964" s="402" t="s">
        <v>100</v>
      </c>
      <c r="D3964" s="403">
        <v>51.79</v>
      </c>
    </row>
    <row r="3965" spans="1:4" ht="13.8">
      <c r="A3965" s="402">
        <v>89718</v>
      </c>
      <c r="B3965" s="402" t="s">
        <v>15784</v>
      </c>
      <c r="C3965" s="402" t="s">
        <v>53</v>
      </c>
      <c r="D3965" s="403">
        <v>49.41</v>
      </c>
    </row>
    <row r="3966" spans="1:4" ht="13.8">
      <c r="A3966" s="402">
        <v>89719</v>
      </c>
      <c r="B3966" s="402" t="s">
        <v>15785</v>
      </c>
      <c r="C3966" s="402" t="s">
        <v>100</v>
      </c>
      <c r="D3966" s="403">
        <v>12.4</v>
      </c>
    </row>
    <row r="3967" spans="1:4" ht="13.8">
      <c r="A3967" s="402">
        <v>89720</v>
      </c>
      <c r="B3967" s="402" t="s">
        <v>15786</v>
      </c>
      <c r="C3967" s="402" t="s">
        <v>100</v>
      </c>
      <c r="D3967" s="403">
        <v>13.82</v>
      </c>
    </row>
    <row r="3968" spans="1:4" ht="13.8">
      <c r="A3968" s="402">
        <v>89721</v>
      </c>
      <c r="B3968" s="402" t="s">
        <v>15787</v>
      </c>
      <c r="C3968" s="402" t="s">
        <v>100</v>
      </c>
      <c r="D3968" s="403">
        <v>14.94</v>
      </c>
    </row>
    <row r="3969" spans="1:4" ht="13.8">
      <c r="A3969" s="402">
        <v>89723</v>
      </c>
      <c r="B3969" s="402" t="s">
        <v>15788</v>
      </c>
      <c r="C3969" s="402" t="s">
        <v>100</v>
      </c>
      <c r="D3969" s="403">
        <v>18.63</v>
      </c>
    </row>
    <row r="3970" spans="1:4" ht="13.8">
      <c r="A3970" s="402">
        <v>89724</v>
      </c>
      <c r="B3970" s="402" t="s">
        <v>366</v>
      </c>
      <c r="C3970" s="402" t="s">
        <v>100</v>
      </c>
      <c r="D3970" s="403">
        <v>9.9700000000000006</v>
      </c>
    </row>
    <row r="3971" spans="1:4" ht="13.8">
      <c r="A3971" s="402">
        <v>89725</v>
      </c>
      <c r="B3971" s="402" t="s">
        <v>15789</v>
      </c>
      <c r="C3971" s="402" t="s">
        <v>100</v>
      </c>
      <c r="D3971" s="403">
        <v>18.04</v>
      </c>
    </row>
    <row r="3972" spans="1:4" ht="13.8">
      <c r="A3972" s="402">
        <v>89726</v>
      </c>
      <c r="B3972" s="402" t="s">
        <v>434</v>
      </c>
      <c r="C3972" s="402" t="s">
        <v>100</v>
      </c>
      <c r="D3972" s="403">
        <v>10.199999999999999</v>
      </c>
    </row>
    <row r="3973" spans="1:4" ht="13.8">
      <c r="A3973" s="402">
        <v>89727</v>
      </c>
      <c r="B3973" s="402" t="s">
        <v>15790</v>
      </c>
      <c r="C3973" s="402" t="s">
        <v>100</v>
      </c>
      <c r="D3973" s="403">
        <v>22.44</v>
      </c>
    </row>
    <row r="3974" spans="1:4" ht="13.8">
      <c r="A3974" s="402">
        <v>89728</v>
      </c>
      <c r="B3974" s="402" t="s">
        <v>15791</v>
      </c>
      <c r="C3974" s="402" t="s">
        <v>100</v>
      </c>
      <c r="D3974" s="403">
        <v>12.9</v>
      </c>
    </row>
    <row r="3975" spans="1:4" ht="13.8">
      <c r="A3975" s="402">
        <v>89729</v>
      </c>
      <c r="B3975" s="402" t="s">
        <v>15792</v>
      </c>
      <c r="C3975" s="402" t="s">
        <v>100</v>
      </c>
      <c r="D3975" s="403">
        <v>27.29</v>
      </c>
    </row>
    <row r="3976" spans="1:4" ht="13.8">
      <c r="A3976" s="402">
        <v>89730</v>
      </c>
      <c r="B3976" s="402" t="s">
        <v>15793</v>
      </c>
      <c r="C3976" s="402" t="s">
        <v>100</v>
      </c>
      <c r="D3976" s="403">
        <v>14.81</v>
      </c>
    </row>
    <row r="3977" spans="1:4" ht="13.8">
      <c r="A3977" s="402">
        <v>89731</v>
      </c>
      <c r="B3977" s="402" t="s">
        <v>291</v>
      </c>
      <c r="C3977" s="402" t="s">
        <v>100</v>
      </c>
      <c r="D3977" s="403">
        <v>14.48</v>
      </c>
    </row>
    <row r="3978" spans="1:4" ht="13.8">
      <c r="A3978" s="402">
        <v>89732</v>
      </c>
      <c r="B3978" s="402" t="s">
        <v>383</v>
      </c>
      <c r="C3978" s="402" t="s">
        <v>100</v>
      </c>
      <c r="D3978" s="403">
        <v>15.21</v>
      </c>
    </row>
    <row r="3979" spans="1:4" ht="13.8">
      <c r="A3979" s="402">
        <v>89733</v>
      </c>
      <c r="B3979" s="402" t="s">
        <v>15794</v>
      </c>
      <c r="C3979" s="402" t="s">
        <v>100</v>
      </c>
      <c r="D3979" s="403">
        <v>22.97</v>
      </c>
    </row>
    <row r="3980" spans="1:4" ht="13.8">
      <c r="A3980" s="402">
        <v>89734</v>
      </c>
      <c r="B3980" s="402" t="s">
        <v>15795</v>
      </c>
      <c r="C3980" s="402" t="s">
        <v>100</v>
      </c>
      <c r="D3980" s="403">
        <v>25.85</v>
      </c>
    </row>
    <row r="3981" spans="1:4" ht="13.8">
      <c r="A3981" s="402">
        <v>89735</v>
      </c>
      <c r="B3981" s="402" t="s">
        <v>15796</v>
      </c>
      <c r="C3981" s="402" t="s">
        <v>100</v>
      </c>
      <c r="D3981" s="403">
        <v>25.16</v>
      </c>
    </row>
    <row r="3982" spans="1:4" ht="13.8">
      <c r="A3982" s="402">
        <v>89736</v>
      </c>
      <c r="B3982" s="402" t="s">
        <v>15797</v>
      </c>
      <c r="C3982" s="402" t="s">
        <v>100</v>
      </c>
      <c r="D3982" s="403">
        <v>8.64</v>
      </c>
    </row>
    <row r="3983" spans="1:4" ht="13.8">
      <c r="A3983" s="402">
        <v>89737</v>
      </c>
      <c r="B3983" s="402" t="s">
        <v>15798</v>
      </c>
      <c r="C3983" s="402" t="s">
        <v>100</v>
      </c>
      <c r="D3983" s="403">
        <v>21.95</v>
      </c>
    </row>
    <row r="3984" spans="1:4" ht="13.8">
      <c r="A3984" s="402">
        <v>89738</v>
      </c>
      <c r="B3984" s="402" t="s">
        <v>15799</v>
      </c>
      <c r="C3984" s="402" t="s">
        <v>100</v>
      </c>
      <c r="D3984" s="403">
        <v>15.41</v>
      </c>
    </row>
    <row r="3985" spans="1:4" ht="13.8">
      <c r="A3985" s="402">
        <v>89739</v>
      </c>
      <c r="B3985" s="402" t="s">
        <v>432</v>
      </c>
      <c r="C3985" s="402" t="s">
        <v>100</v>
      </c>
      <c r="D3985" s="403">
        <v>22.93</v>
      </c>
    </row>
    <row r="3986" spans="1:4" ht="13.8">
      <c r="A3986" s="402">
        <v>89740</v>
      </c>
      <c r="B3986" s="402" t="s">
        <v>15800</v>
      </c>
      <c r="C3986" s="402" t="s">
        <v>100</v>
      </c>
      <c r="D3986" s="403">
        <v>8.8000000000000007</v>
      </c>
    </row>
    <row r="3987" spans="1:4" ht="13.8">
      <c r="A3987" s="402">
        <v>89741</v>
      </c>
      <c r="B3987" s="402" t="s">
        <v>15801</v>
      </c>
      <c r="C3987" s="402" t="s">
        <v>100</v>
      </c>
      <c r="D3987" s="403">
        <v>20.97</v>
      </c>
    </row>
    <row r="3988" spans="1:4" ht="13.8">
      <c r="A3988" s="402">
        <v>89742</v>
      </c>
      <c r="B3988" s="402" t="s">
        <v>15802</v>
      </c>
      <c r="C3988" s="402" t="s">
        <v>100</v>
      </c>
      <c r="D3988" s="403">
        <v>39.090000000000003</v>
      </c>
    </row>
    <row r="3989" spans="1:4" ht="13.8">
      <c r="A3989" s="402">
        <v>89743</v>
      </c>
      <c r="B3989" s="402" t="s">
        <v>15803</v>
      </c>
      <c r="C3989" s="402" t="s">
        <v>100</v>
      </c>
      <c r="D3989" s="403">
        <v>59.75</v>
      </c>
    </row>
    <row r="3990" spans="1:4" ht="13.8">
      <c r="A3990" s="402">
        <v>89744</v>
      </c>
      <c r="B3990" s="402" t="s">
        <v>15804</v>
      </c>
      <c r="C3990" s="402" t="s">
        <v>100</v>
      </c>
      <c r="D3990" s="403">
        <v>26.67</v>
      </c>
    </row>
    <row r="3991" spans="1:4" ht="13.8">
      <c r="A3991" s="402">
        <v>89746</v>
      </c>
      <c r="B3991" s="402" t="s">
        <v>426</v>
      </c>
      <c r="C3991" s="402" t="s">
        <v>100</v>
      </c>
      <c r="D3991" s="403">
        <v>27.51</v>
      </c>
    </row>
    <row r="3992" spans="1:4" ht="13.8">
      <c r="A3992" s="402">
        <v>89747</v>
      </c>
      <c r="B3992" s="402" t="s">
        <v>15805</v>
      </c>
      <c r="C3992" s="402" t="s">
        <v>100</v>
      </c>
      <c r="D3992" s="403">
        <v>26.68</v>
      </c>
    </row>
    <row r="3993" spans="1:4" ht="13.8">
      <c r="A3993" s="402">
        <v>89748</v>
      </c>
      <c r="B3993" s="402" t="s">
        <v>15806</v>
      </c>
      <c r="C3993" s="402" t="s">
        <v>100</v>
      </c>
      <c r="D3993" s="403">
        <v>41.76</v>
      </c>
    </row>
    <row r="3994" spans="1:4" ht="13.8">
      <c r="A3994" s="402">
        <v>89749</v>
      </c>
      <c r="B3994" s="402" t="s">
        <v>15807</v>
      </c>
      <c r="C3994" s="402" t="s">
        <v>100</v>
      </c>
      <c r="D3994" s="403">
        <v>15.35</v>
      </c>
    </row>
    <row r="3995" spans="1:4" ht="13.8">
      <c r="A3995" s="402">
        <v>89750</v>
      </c>
      <c r="B3995" s="402" t="s">
        <v>15808</v>
      </c>
      <c r="C3995" s="402" t="s">
        <v>100</v>
      </c>
      <c r="D3995" s="403">
        <v>76.94</v>
      </c>
    </row>
    <row r="3996" spans="1:4" ht="13.8">
      <c r="A3996" s="402">
        <v>89752</v>
      </c>
      <c r="B3996" s="402" t="s">
        <v>370</v>
      </c>
      <c r="C3996" s="402" t="s">
        <v>100</v>
      </c>
      <c r="D3996" s="403">
        <v>7.36</v>
      </c>
    </row>
    <row r="3997" spans="1:4" ht="13.8">
      <c r="A3997" s="402">
        <v>89753</v>
      </c>
      <c r="B3997" s="402" t="s">
        <v>302</v>
      </c>
      <c r="C3997" s="402" t="s">
        <v>100</v>
      </c>
      <c r="D3997" s="403">
        <v>9.1</v>
      </c>
    </row>
    <row r="3998" spans="1:4" ht="13.8">
      <c r="A3998" s="402">
        <v>89754</v>
      </c>
      <c r="B3998" s="402" t="s">
        <v>15809</v>
      </c>
      <c r="C3998" s="402" t="s">
        <v>100</v>
      </c>
      <c r="D3998" s="403">
        <v>20.440000000000001</v>
      </c>
    </row>
    <row r="3999" spans="1:4" ht="13.8">
      <c r="A3999" s="402">
        <v>89755</v>
      </c>
      <c r="B3999" s="402" t="s">
        <v>15810</v>
      </c>
      <c r="C3999" s="402" t="s">
        <v>100</v>
      </c>
      <c r="D3999" s="403">
        <v>12.79</v>
      </c>
    </row>
    <row r="4000" spans="1:4" ht="13.8">
      <c r="A4000" s="402">
        <v>89756</v>
      </c>
      <c r="B4000" s="402" t="s">
        <v>15811</v>
      </c>
      <c r="C4000" s="402" t="s">
        <v>100</v>
      </c>
      <c r="D4000" s="403">
        <v>21.21</v>
      </c>
    </row>
    <row r="4001" spans="1:4" ht="13.8">
      <c r="A4001" s="402">
        <v>89757</v>
      </c>
      <c r="B4001" s="402" t="s">
        <v>15812</v>
      </c>
      <c r="C4001" s="402" t="s">
        <v>100</v>
      </c>
      <c r="D4001" s="403">
        <v>27.3</v>
      </c>
    </row>
    <row r="4002" spans="1:4" ht="13.8">
      <c r="A4002" s="402">
        <v>89758</v>
      </c>
      <c r="B4002" s="402" t="s">
        <v>15813</v>
      </c>
      <c r="C4002" s="402" t="s">
        <v>100</v>
      </c>
      <c r="D4002" s="403">
        <v>33.200000000000003</v>
      </c>
    </row>
    <row r="4003" spans="1:4" ht="13.8">
      <c r="A4003" s="402">
        <v>89759</v>
      </c>
      <c r="B4003" s="402" t="s">
        <v>15814</v>
      </c>
      <c r="C4003" s="402" t="s">
        <v>100</v>
      </c>
      <c r="D4003" s="403">
        <v>10.9</v>
      </c>
    </row>
    <row r="4004" spans="1:4" ht="13.8">
      <c r="A4004" s="402">
        <v>89760</v>
      </c>
      <c r="B4004" s="402" t="s">
        <v>15815</v>
      </c>
      <c r="C4004" s="402" t="s">
        <v>100</v>
      </c>
      <c r="D4004" s="403">
        <v>20.25</v>
      </c>
    </row>
    <row r="4005" spans="1:4" ht="13.8">
      <c r="A4005" s="402">
        <v>89761</v>
      </c>
      <c r="B4005" s="402" t="s">
        <v>15816</v>
      </c>
      <c r="C4005" s="402" t="s">
        <v>100</v>
      </c>
      <c r="D4005" s="403">
        <v>28.19</v>
      </c>
    </row>
    <row r="4006" spans="1:4" ht="13.8">
      <c r="A4006" s="402">
        <v>89762</v>
      </c>
      <c r="B4006" s="402" t="s">
        <v>15817</v>
      </c>
      <c r="C4006" s="402" t="s">
        <v>100</v>
      </c>
      <c r="D4006" s="403">
        <v>39.57</v>
      </c>
    </row>
    <row r="4007" spans="1:4" ht="13.8">
      <c r="A4007" s="402">
        <v>89763</v>
      </c>
      <c r="B4007" s="402" t="s">
        <v>15818</v>
      </c>
      <c r="C4007" s="402" t="s">
        <v>100</v>
      </c>
      <c r="D4007" s="403">
        <v>50.05</v>
      </c>
    </row>
    <row r="4008" spans="1:4" ht="13.8">
      <c r="A4008" s="402">
        <v>89764</v>
      </c>
      <c r="B4008" s="402" t="s">
        <v>15819</v>
      </c>
      <c r="C4008" s="402" t="s">
        <v>100</v>
      </c>
      <c r="D4008" s="403">
        <v>33.51</v>
      </c>
    </row>
    <row r="4009" spans="1:4" ht="13.8">
      <c r="A4009" s="402">
        <v>89765</v>
      </c>
      <c r="B4009" s="402" t="s">
        <v>15820</v>
      </c>
      <c r="C4009" s="402" t="s">
        <v>100</v>
      </c>
      <c r="D4009" s="403">
        <v>16.149999999999999</v>
      </c>
    </row>
    <row r="4010" spans="1:4" ht="13.8">
      <c r="A4010" s="402">
        <v>89767</v>
      </c>
      <c r="B4010" s="402" t="s">
        <v>15821</v>
      </c>
      <c r="C4010" s="402" t="s">
        <v>100</v>
      </c>
      <c r="D4010" s="403">
        <v>19.93</v>
      </c>
    </row>
    <row r="4011" spans="1:4" ht="13.8">
      <c r="A4011" s="402">
        <v>89768</v>
      </c>
      <c r="B4011" s="402" t="s">
        <v>15822</v>
      </c>
      <c r="C4011" s="402" t="s">
        <v>100</v>
      </c>
      <c r="D4011" s="403">
        <v>23.19</v>
      </c>
    </row>
    <row r="4012" spans="1:4" ht="13.8">
      <c r="A4012" s="402">
        <v>89769</v>
      </c>
      <c r="B4012" s="402" t="s">
        <v>15823</v>
      </c>
      <c r="C4012" s="402" t="s">
        <v>100</v>
      </c>
      <c r="D4012" s="403">
        <v>50.44</v>
      </c>
    </row>
    <row r="4013" spans="1:4" ht="13.8">
      <c r="A4013" s="402">
        <v>89772</v>
      </c>
      <c r="B4013" s="402" t="s">
        <v>15824</v>
      </c>
      <c r="C4013" s="402" t="s">
        <v>53</v>
      </c>
      <c r="D4013" s="403">
        <v>79.069999999999993</v>
      </c>
    </row>
    <row r="4014" spans="1:4" ht="13.8">
      <c r="A4014" s="402">
        <v>89774</v>
      </c>
      <c r="B4014" s="402" t="s">
        <v>350</v>
      </c>
      <c r="C4014" s="402" t="s">
        <v>100</v>
      </c>
      <c r="D4014" s="403">
        <v>15.02</v>
      </c>
    </row>
    <row r="4015" spans="1:4" ht="13.8">
      <c r="A4015" s="402">
        <v>89776</v>
      </c>
      <c r="B4015" s="402" t="s">
        <v>15825</v>
      </c>
      <c r="C4015" s="402" t="s">
        <v>100</v>
      </c>
      <c r="D4015" s="403">
        <v>24.81</v>
      </c>
    </row>
    <row r="4016" spans="1:4" ht="13.8">
      <c r="A4016" s="402">
        <v>89777</v>
      </c>
      <c r="B4016" s="402" t="s">
        <v>15826</v>
      </c>
      <c r="C4016" s="402" t="s">
        <v>100</v>
      </c>
      <c r="D4016" s="403">
        <v>23.33</v>
      </c>
    </row>
    <row r="4017" spans="1:4" ht="13.8">
      <c r="A4017" s="402">
        <v>89778</v>
      </c>
      <c r="B4017" s="402" t="s">
        <v>320</v>
      </c>
      <c r="C4017" s="402" t="s">
        <v>100</v>
      </c>
      <c r="D4017" s="403">
        <v>17.059999999999999</v>
      </c>
    </row>
    <row r="4018" spans="1:4" ht="13.8">
      <c r="A4018" s="402">
        <v>89779</v>
      </c>
      <c r="B4018" s="402" t="s">
        <v>15827</v>
      </c>
      <c r="C4018" s="402" t="s">
        <v>100</v>
      </c>
      <c r="D4018" s="403">
        <v>33.700000000000003</v>
      </c>
    </row>
    <row r="4019" spans="1:4" ht="13.8">
      <c r="A4019" s="402">
        <v>89780</v>
      </c>
      <c r="B4019" s="402" t="s">
        <v>15828</v>
      </c>
      <c r="C4019" s="402" t="s">
        <v>100</v>
      </c>
      <c r="D4019" s="403">
        <v>21.89</v>
      </c>
    </row>
    <row r="4020" spans="1:4" ht="13.8">
      <c r="A4020" s="402">
        <v>89781</v>
      </c>
      <c r="B4020" s="402" t="s">
        <v>15829</v>
      </c>
      <c r="C4020" s="402" t="s">
        <v>100</v>
      </c>
      <c r="D4020" s="403">
        <v>32.9</v>
      </c>
    </row>
    <row r="4021" spans="1:4" ht="13.8">
      <c r="A4021" s="402">
        <v>89782</v>
      </c>
      <c r="B4021" s="402" t="s">
        <v>15830</v>
      </c>
      <c r="C4021" s="402" t="s">
        <v>100</v>
      </c>
      <c r="D4021" s="403">
        <v>14.45</v>
      </c>
    </row>
    <row r="4022" spans="1:4" ht="13.8">
      <c r="A4022" s="402">
        <v>89783</v>
      </c>
      <c r="B4022" s="402" t="s">
        <v>15831</v>
      </c>
      <c r="C4022" s="402" t="s">
        <v>100</v>
      </c>
      <c r="D4022" s="403">
        <v>14.55</v>
      </c>
    </row>
    <row r="4023" spans="1:4" ht="13.8">
      <c r="A4023" s="402">
        <v>89784</v>
      </c>
      <c r="B4023" s="402" t="s">
        <v>431</v>
      </c>
      <c r="C4023" s="402" t="s">
        <v>100</v>
      </c>
      <c r="D4023" s="403">
        <v>23.53</v>
      </c>
    </row>
    <row r="4024" spans="1:4" ht="13.8">
      <c r="A4024" s="402">
        <v>89785</v>
      </c>
      <c r="B4024" s="402" t="s">
        <v>296</v>
      </c>
      <c r="C4024" s="402" t="s">
        <v>100</v>
      </c>
      <c r="D4024" s="403">
        <v>25.88</v>
      </c>
    </row>
    <row r="4025" spans="1:4" ht="13.8">
      <c r="A4025" s="402">
        <v>89786</v>
      </c>
      <c r="B4025" s="402" t="s">
        <v>442</v>
      </c>
      <c r="C4025" s="402" t="s">
        <v>100</v>
      </c>
      <c r="D4025" s="403">
        <v>37.79</v>
      </c>
    </row>
    <row r="4026" spans="1:4" ht="13.8">
      <c r="A4026" s="402">
        <v>89787</v>
      </c>
      <c r="B4026" s="402" t="s">
        <v>15832</v>
      </c>
      <c r="C4026" s="402" t="s">
        <v>100</v>
      </c>
      <c r="D4026" s="403">
        <v>32.54</v>
      </c>
    </row>
    <row r="4027" spans="1:4" ht="13.8">
      <c r="A4027" s="402">
        <v>89788</v>
      </c>
      <c r="B4027" s="402" t="s">
        <v>15833</v>
      </c>
      <c r="C4027" s="402" t="s">
        <v>100</v>
      </c>
      <c r="D4027" s="403">
        <v>70.66</v>
      </c>
    </row>
    <row r="4028" spans="1:4" ht="13.8">
      <c r="A4028" s="402">
        <v>89789</v>
      </c>
      <c r="B4028" s="402" t="s">
        <v>15834</v>
      </c>
      <c r="C4028" s="402" t="s">
        <v>100</v>
      </c>
      <c r="D4028" s="403">
        <v>60.13</v>
      </c>
    </row>
    <row r="4029" spans="1:4" ht="13.8">
      <c r="A4029" s="402">
        <v>89790</v>
      </c>
      <c r="B4029" s="402" t="s">
        <v>15835</v>
      </c>
      <c r="C4029" s="402" t="s">
        <v>100</v>
      </c>
      <c r="D4029" s="403">
        <v>140.52000000000001</v>
      </c>
    </row>
    <row r="4030" spans="1:4" ht="13.8">
      <c r="A4030" s="402">
        <v>89791</v>
      </c>
      <c r="B4030" s="402" t="s">
        <v>15836</v>
      </c>
      <c r="C4030" s="402" t="s">
        <v>100</v>
      </c>
      <c r="D4030" s="403">
        <v>135.75</v>
      </c>
    </row>
    <row r="4031" spans="1:4" ht="13.8">
      <c r="A4031" s="402">
        <v>89792</v>
      </c>
      <c r="B4031" s="402" t="s">
        <v>15837</v>
      </c>
      <c r="C4031" s="402" t="s">
        <v>100</v>
      </c>
      <c r="D4031" s="403">
        <v>166.19</v>
      </c>
    </row>
    <row r="4032" spans="1:4" ht="13.8">
      <c r="A4032" s="402">
        <v>89793</v>
      </c>
      <c r="B4032" s="402" t="s">
        <v>15838</v>
      </c>
      <c r="C4032" s="402" t="s">
        <v>100</v>
      </c>
      <c r="D4032" s="403">
        <v>195.85</v>
      </c>
    </row>
    <row r="4033" spans="1:4" ht="13.8">
      <c r="A4033" s="402">
        <v>89794</v>
      </c>
      <c r="B4033" s="402" t="s">
        <v>15839</v>
      </c>
      <c r="C4033" s="402" t="s">
        <v>100</v>
      </c>
      <c r="D4033" s="403">
        <v>17.63</v>
      </c>
    </row>
    <row r="4034" spans="1:4" ht="13.8">
      <c r="A4034" s="402">
        <v>89795</v>
      </c>
      <c r="B4034" s="402" t="s">
        <v>15840</v>
      </c>
      <c r="C4034" s="402" t="s">
        <v>100</v>
      </c>
      <c r="D4034" s="403">
        <v>39.869999999999997</v>
      </c>
    </row>
    <row r="4035" spans="1:4" ht="13.8">
      <c r="A4035" s="402">
        <v>89796</v>
      </c>
      <c r="B4035" s="402" t="s">
        <v>15841</v>
      </c>
      <c r="C4035" s="402" t="s">
        <v>100</v>
      </c>
      <c r="D4035" s="403">
        <v>41.97</v>
      </c>
    </row>
    <row r="4036" spans="1:4" ht="13.8">
      <c r="A4036" s="402">
        <v>89797</v>
      </c>
      <c r="B4036" s="402" t="s">
        <v>402</v>
      </c>
      <c r="C4036" s="402" t="s">
        <v>100</v>
      </c>
      <c r="D4036" s="403">
        <v>50.04</v>
      </c>
    </row>
    <row r="4037" spans="1:4" ht="13.8">
      <c r="A4037" s="402">
        <v>89801</v>
      </c>
      <c r="B4037" s="402" t="s">
        <v>15842</v>
      </c>
      <c r="C4037" s="402" t="s">
        <v>100</v>
      </c>
      <c r="D4037" s="403">
        <v>9.36</v>
      </c>
    </row>
    <row r="4038" spans="1:4" ht="13.8">
      <c r="A4038" s="402">
        <v>89802</v>
      </c>
      <c r="B4038" s="402" t="s">
        <v>15843</v>
      </c>
      <c r="C4038" s="402" t="s">
        <v>100</v>
      </c>
      <c r="D4038" s="403">
        <v>10.09</v>
      </c>
    </row>
    <row r="4039" spans="1:4" ht="13.8">
      <c r="A4039" s="402">
        <v>89803</v>
      </c>
      <c r="B4039" s="402" t="s">
        <v>15844</v>
      </c>
      <c r="C4039" s="402" t="s">
        <v>100</v>
      </c>
      <c r="D4039" s="403">
        <v>17.850000000000001</v>
      </c>
    </row>
    <row r="4040" spans="1:4" ht="13.8">
      <c r="A4040" s="402">
        <v>89804</v>
      </c>
      <c r="B4040" s="402" t="s">
        <v>15845</v>
      </c>
      <c r="C4040" s="402" t="s">
        <v>100</v>
      </c>
      <c r="D4040" s="403">
        <v>20.04</v>
      </c>
    </row>
    <row r="4041" spans="1:4" ht="13.8">
      <c r="A4041" s="402">
        <v>89805</v>
      </c>
      <c r="B4041" s="402" t="s">
        <v>15846</v>
      </c>
      <c r="C4041" s="402" t="s">
        <v>100</v>
      </c>
      <c r="D4041" s="403">
        <v>20</v>
      </c>
    </row>
    <row r="4042" spans="1:4" ht="13.8">
      <c r="A4042" s="402">
        <v>89806</v>
      </c>
      <c r="B4042" s="402" t="s">
        <v>15847</v>
      </c>
      <c r="C4042" s="402" t="s">
        <v>100</v>
      </c>
      <c r="D4042" s="403">
        <v>20.98</v>
      </c>
    </row>
    <row r="4043" spans="1:4" ht="13.8">
      <c r="A4043" s="402">
        <v>89807</v>
      </c>
      <c r="B4043" s="402" t="s">
        <v>15848</v>
      </c>
      <c r="C4043" s="402" t="s">
        <v>100</v>
      </c>
      <c r="D4043" s="403">
        <v>37.14</v>
      </c>
    </row>
    <row r="4044" spans="1:4" ht="13.8">
      <c r="A4044" s="402">
        <v>89808</v>
      </c>
      <c r="B4044" s="402" t="s">
        <v>15849</v>
      </c>
      <c r="C4044" s="402" t="s">
        <v>100</v>
      </c>
      <c r="D4044" s="403">
        <v>57.8</v>
      </c>
    </row>
    <row r="4045" spans="1:4" ht="13.8">
      <c r="A4045" s="402">
        <v>89809</v>
      </c>
      <c r="B4045" s="402" t="s">
        <v>15850</v>
      </c>
      <c r="C4045" s="402" t="s">
        <v>100</v>
      </c>
      <c r="D4045" s="403">
        <v>27.88</v>
      </c>
    </row>
    <row r="4046" spans="1:4" ht="13.8">
      <c r="A4046" s="402">
        <v>89810</v>
      </c>
      <c r="B4046" s="402" t="s">
        <v>15851</v>
      </c>
      <c r="C4046" s="402" t="s">
        <v>100</v>
      </c>
      <c r="D4046" s="403">
        <v>28.72</v>
      </c>
    </row>
    <row r="4047" spans="1:4" ht="13.8">
      <c r="A4047" s="402">
        <v>89811</v>
      </c>
      <c r="B4047" s="402" t="s">
        <v>15852</v>
      </c>
      <c r="C4047" s="402" t="s">
        <v>100</v>
      </c>
      <c r="D4047" s="403">
        <v>42.97</v>
      </c>
    </row>
    <row r="4048" spans="1:4" ht="13.8">
      <c r="A4048" s="402">
        <v>89812</v>
      </c>
      <c r="B4048" s="402" t="s">
        <v>15853</v>
      </c>
      <c r="C4048" s="402" t="s">
        <v>100</v>
      </c>
      <c r="D4048" s="403">
        <v>78.150000000000006</v>
      </c>
    </row>
    <row r="4049" spans="1:4" ht="13.8">
      <c r="A4049" s="402">
        <v>89813</v>
      </c>
      <c r="B4049" s="402" t="s">
        <v>15854</v>
      </c>
      <c r="C4049" s="402" t="s">
        <v>100</v>
      </c>
      <c r="D4049" s="403">
        <v>5.62</v>
      </c>
    </row>
    <row r="4050" spans="1:4" ht="13.8">
      <c r="A4050" s="402">
        <v>89814</v>
      </c>
      <c r="B4050" s="402" t="s">
        <v>15855</v>
      </c>
      <c r="C4050" s="402" t="s">
        <v>100</v>
      </c>
      <c r="D4050" s="403">
        <v>17.04</v>
      </c>
    </row>
    <row r="4051" spans="1:4" ht="13.8">
      <c r="A4051" s="402">
        <v>89815</v>
      </c>
      <c r="B4051" s="402" t="s">
        <v>15856</v>
      </c>
      <c r="C4051" s="402" t="s">
        <v>100</v>
      </c>
      <c r="D4051" s="403">
        <v>25.57</v>
      </c>
    </row>
    <row r="4052" spans="1:4" ht="13.8">
      <c r="A4052" s="402">
        <v>89816</v>
      </c>
      <c r="B4052" s="402" t="s">
        <v>15857</v>
      </c>
      <c r="C4052" s="402" t="s">
        <v>100</v>
      </c>
      <c r="D4052" s="403">
        <v>36.950000000000003</v>
      </c>
    </row>
    <row r="4053" spans="1:4" ht="13.8">
      <c r="A4053" s="402">
        <v>89817</v>
      </c>
      <c r="B4053" s="402" t="s">
        <v>15858</v>
      </c>
      <c r="C4053" s="402" t="s">
        <v>100</v>
      </c>
      <c r="D4053" s="403">
        <v>13.68</v>
      </c>
    </row>
    <row r="4054" spans="1:4" ht="13.8">
      <c r="A4054" s="402">
        <v>89818</v>
      </c>
      <c r="B4054" s="402" t="s">
        <v>15859</v>
      </c>
      <c r="C4054" s="402" t="s">
        <v>100</v>
      </c>
      <c r="D4054" s="403">
        <v>47.49</v>
      </c>
    </row>
    <row r="4055" spans="1:4" ht="13.8">
      <c r="A4055" s="402">
        <v>89819</v>
      </c>
      <c r="B4055" s="402" t="s">
        <v>15860</v>
      </c>
      <c r="C4055" s="402" t="s">
        <v>100</v>
      </c>
      <c r="D4055" s="403">
        <v>23.51</v>
      </c>
    </row>
    <row r="4056" spans="1:4" ht="13.8">
      <c r="A4056" s="402">
        <v>89821</v>
      </c>
      <c r="B4056" s="402" t="s">
        <v>15861</v>
      </c>
      <c r="C4056" s="402" t="s">
        <v>100</v>
      </c>
      <c r="D4056" s="403">
        <v>17.87</v>
      </c>
    </row>
    <row r="4057" spans="1:4" ht="13.8">
      <c r="A4057" s="402">
        <v>89822</v>
      </c>
      <c r="B4057" s="402" t="s">
        <v>15862</v>
      </c>
      <c r="C4057" s="402" t="s">
        <v>100</v>
      </c>
      <c r="D4057" s="403">
        <v>23</v>
      </c>
    </row>
    <row r="4058" spans="1:4" ht="13.8">
      <c r="A4058" s="402">
        <v>89823</v>
      </c>
      <c r="B4058" s="402" t="s">
        <v>15863</v>
      </c>
      <c r="C4058" s="402" t="s">
        <v>100</v>
      </c>
      <c r="D4058" s="403">
        <v>34.51</v>
      </c>
    </row>
    <row r="4059" spans="1:4" ht="13.8">
      <c r="A4059" s="402">
        <v>89824</v>
      </c>
      <c r="B4059" s="402" t="s">
        <v>15864</v>
      </c>
      <c r="C4059" s="402" t="s">
        <v>100</v>
      </c>
      <c r="D4059" s="403">
        <v>34.68</v>
      </c>
    </row>
    <row r="4060" spans="1:4" ht="13.8">
      <c r="A4060" s="402">
        <v>89825</v>
      </c>
      <c r="B4060" s="402" t="s">
        <v>15865</v>
      </c>
      <c r="C4060" s="402" t="s">
        <v>100</v>
      </c>
      <c r="D4060" s="403">
        <v>16.71</v>
      </c>
    </row>
    <row r="4061" spans="1:4" ht="13.8">
      <c r="A4061" s="402">
        <v>89826</v>
      </c>
      <c r="B4061" s="402" t="s">
        <v>15866</v>
      </c>
      <c r="C4061" s="402" t="s">
        <v>100</v>
      </c>
      <c r="D4061" s="403">
        <v>112.12</v>
      </c>
    </row>
    <row r="4062" spans="1:4" ht="13.8">
      <c r="A4062" s="402">
        <v>89827</v>
      </c>
      <c r="B4062" s="402" t="s">
        <v>15867</v>
      </c>
      <c r="C4062" s="402" t="s">
        <v>100</v>
      </c>
      <c r="D4062" s="403">
        <v>19.059999999999999</v>
      </c>
    </row>
    <row r="4063" spans="1:4" ht="13.8">
      <c r="A4063" s="402">
        <v>89828</v>
      </c>
      <c r="B4063" s="402" t="s">
        <v>15868</v>
      </c>
      <c r="C4063" s="402" t="s">
        <v>100</v>
      </c>
      <c r="D4063" s="403">
        <v>53.73</v>
      </c>
    </row>
    <row r="4064" spans="1:4" ht="13.8">
      <c r="A4064" s="402">
        <v>89829</v>
      </c>
      <c r="B4064" s="402" t="s">
        <v>15869</v>
      </c>
      <c r="C4064" s="402" t="s">
        <v>100</v>
      </c>
      <c r="D4064" s="403">
        <v>35.18</v>
      </c>
    </row>
    <row r="4065" spans="1:4" ht="13.8">
      <c r="A4065" s="402">
        <v>89830</v>
      </c>
      <c r="B4065" s="402" t="s">
        <v>15870</v>
      </c>
      <c r="C4065" s="402" t="s">
        <v>100</v>
      </c>
      <c r="D4065" s="403">
        <v>37.26</v>
      </c>
    </row>
    <row r="4066" spans="1:4" ht="13.8">
      <c r="A4066" s="402">
        <v>89831</v>
      </c>
      <c r="B4066" s="402" t="s">
        <v>15871</v>
      </c>
      <c r="C4066" s="402" t="s">
        <v>100</v>
      </c>
      <c r="D4066" s="403">
        <v>57.36</v>
      </c>
    </row>
    <row r="4067" spans="1:4" ht="13.8">
      <c r="A4067" s="402">
        <v>89832</v>
      </c>
      <c r="B4067" s="402" t="s">
        <v>15872</v>
      </c>
      <c r="C4067" s="402" t="s">
        <v>100</v>
      </c>
      <c r="D4067" s="403">
        <v>37.270000000000003</v>
      </c>
    </row>
    <row r="4068" spans="1:4" ht="13.8">
      <c r="A4068" s="402">
        <v>89833</v>
      </c>
      <c r="B4068" s="402" t="s">
        <v>15873</v>
      </c>
      <c r="C4068" s="402" t="s">
        <v>100</v>
      </c>
      <c r="D4068" s="403">
        <v>43.58</v>
      </c>
    </row>
    <row r="4069" spans="1:4" ht="13.8">
      <c r="A4069" s="402">
        <v>89834</v>
      </c>
      <c r="B4069" s="402" t="s">
        <v>15874</v>
      </c>
      <c r="C4069" s="402" t="s">
        <v>100</v>
      </c>
      <c r="D4069" s="403">
        <v>51.65</v>
      </c>
    </row>
    <row r="4070" spans="1:4" ht="13.8">
      <c r="A4070" s="402">
        <v>89835</v>
      </c>
      <c r="B4070" s="402" t="s">
        <v>15875</v>
      </c>
      <c r="C4070" s="402" t="s">
        <v>100</v>
      </c>
      <c r="D4070" s="403">
        <v>39.39</v>
      </c>
    </row>
    <row r="4071" spans="1:4" ht="13.8">
      <c r="A4071" s="402">
        <v>89836</v>
      </c>
      <c r="B4071" s="402" t="s">
        <v>15876</v>
      </c>
      <c r="C4071" s="402" t="s">
        <v>100</v>
      </c>
      <c r="D4071" s="403">
        <v>176.19</v>
      </c>
    </row>
    <row r="4072" spans="1:4" ht="13.8">
      <c r="A4072" s="402">
        <v>89837</v>
      </c>
      <c r="B4072" s="402" t="s">
        <v>15877</v>
      </c>
      <c r="C4072" s="402" t="s">
        <v>100</v>
      </c>
      <c r="D4072" s="403">
        <v>118.35</v>
      </c>
    </row>
    <row r="4073" spans="1:4" ht="13.8">
      <c r="A4073" s="402">
        <v>89838</v>
      </c>
      <c r="B4073" s="402" t="s">
        <v>15878</v>
      </c>
      <c r="C4073" s="402" t="s">
        <v>100</v>
      </c>
      <c r="D4073" s="403">
        <v>135.65</v>
      </c>
    </row>
    <row r="4074" spans="1:4" ht="13.8">
      <c r="A4074" s="402">
        <v>89839</v>
      </c>
      <c r="B4074" s="402" t="s">
        <v>15879</v>
      </c>
      <c r="C4074" s="402" t="s">
        <v>100</v>
      </c>
      <c r="D4074" s="403">
        <v>153.72999999999999</v>
      </c>
    </row>
    <row r="4075" spans="1:4" ht="13.8">
      <c r="A4075" s="402">
        <v>89840</v>
      </c>
      <c r="B4075" s="402" t="s">
        <v>15880</v>
      </c>
      <c r="C4075" s="402" t="s">
        <v>100</v>
      </c>
      <c r="D4075" s="403">
        <v>159.94999999999999</v>
      </c>
    </row>
    <row r="4076" spans="1:4" ht="13.8">
      <c r="A4076" s="402">
        <v>89841</v>
      </c>
      <c r="B4076" s="402" t="s">
        <v>15881</v>
      </c>
      <c r="C4076" s="402" t="s">
        <v>100</v>
      </c>
      <c r="D4076" s="403">
        <v>233.27</v>
      </c>
    </row>
    <row r="4077" spans="1:4" ht="13.8">
      <c r="A4077" s="402">
        <v>89842</v>
      </c>
      <c r="B4077" s="402" t="s">
        <v>15882</v>
      </c>
      <c r="C4077" s="402" t="s">
        <v>100</v>
      </c>
      <c r="D4077" s="403">
        <v>45.2</v>
      </c>
    </row>
    <row r="4078" spans="1:4" ht="13.8">
      <c r="A4078" s="402">
        <v>89844</v>
      </c>
      <c r="B4078" s="402" t="s">
        <v>15883</v>
      </c>
      <c r="C4078" s="402" t="s">
        <v>100</v>
      </c>
      <c r="D4078" s="403">
        <v>56.85</v>
      </c>
    </row>
    <row r="4079" spans="1:4" ht="13.8">
      <c r="A4079" s="402">
        <v>89845</v>
      </c>
      <c r="B4079" s="402" t="s">
        <v>15884</v>
      </c>
      <c r="C4079" s="402" t="s">
        <v>100</v>
      </c>
      <c r="D4079" s="403">
        <v>88.86</v>
      </c>
    </row>
    <row r="4080" spans="1:4" ht="13.8">
      <c r="A4080" s="402">
        <v>89846</v>
      </c>
      <c r="B4080" s="402" t="s">
        <v>15885</v>
      </c>
      <c r="C4080" s="402" t="s">
        <v>100</v>
      </c>
      <c r="D4080" s="403">
        <v>189.12</v>
      </c>
    </row>
    <row r="4081" spans="1:4" ht="13.8">
      <c r="A4081" s="402">
        <v>89847</v>
      </c>
      <c r="B4081" s="402" t="s">
        <v>15886</v>
      </c>
      <c r="C4081" s="402" t="s">
        <v>100</v>
      </c>
      <c r="D4081" s="403">
        <v>225.89</v>
      </c>
    </row>
    <row r="4082" spans="1:4" ht="13.8">
      <c r="A4082" s="402">
        <v>89850</v>
      </c>
      <c r="B4082" s="402" t="s">
        <v>15887</v>
      </c>
      <c r="C4082" s="402" t="s">
        <v>100</v>
      </c>
      <c r="D4082" s="403">
        <v>30.85</v>
      </c>
    </row>
    <row r="4083" spans="1:4" ht="13.8">
      <c r="A4083" s="402">
        <v>89851</v>
      </c>
      <c r="B4083" s="402" t="s">
        <v>15888</v>
      </c>
      <c r="C4083" s="402" t="s">
        <v>100</v>
      </c>
      <c r="D4083" s="403">
        <v>31.69</v>
      </c>
    </row>
    <row r="4084" spans="1:4" ht="13.8">
      <c r="A4084" s="402">
        <v>89852</v>
      </c>
      <c r="B4084" s="402" t="s">
        <v>15889</v>
      </c>
      <c r="C4084" s="402" t="s">
        <v>100</v>
      </c>
      <c r="D4084" s="403">
        <v>45.94</v>
      </c>
    </row>
    <row r="4085" spans="1:4" ht="13.8">
      <c r="A4085" s="402">
        <v>89853</v>
      </c>
      <c r="B4085" s="402" t="s">
        <v>15890</v>
      </c>
      <c r="C4085" s="402" t="s">
        <v>100</v>
      </c>
      <c r="D4085" s="403">
        <v>81.12</v>
      </c>
    </row>
    <row r="4086" spans="1:4" ht="13.8">
      <c r="A4086" s="402">
        <v>89854</v>
      </c>
      <c r="B4086" s="402" t="s">
        <v>15891</v>
      </c>
      <c r="C4086" s="402" t="s">
        <v>100</v>
      </c>
      <c r="D4086" s="403">
        <v>103.63</v>
      </c>
    </row>
    <row r="4087" spans="1:4" ht="13.8">
      <c r="A4087" s="402">
        <v>89855</v>
      </c>
      <c r="B4087" s="402" t="s">
        <v>15892</v>
      </c>
      <c r="C4087" s="402" t="s">
        <v>100</v>
      </c>
      <c r="D4087" s="403">
        <v>108.86</v>
      </c>
    </row>
    <row r="4088" spans="1:4" ht="13.8">
      <c r="A4088" s="402">
        <v>89856</v>
      </c>
      <c r="B4088" s="402" t="s">
        <v>15893</v>
      </c>
      <c r="C4088" s="402" t="s">
        <v>100</v>
      </c>
      <c r="D4088" s="403">
        <v>19.86</v>
      </c>
    </row>
    <row r="4089" spans="1:4" ht="13.8">
      <c r="A4089" s="402">
        <v>89857</v>
      </c>
      <c r="B4089" s="402" t="s">
        <v>15894</v>
      </c>
      <c r="C4089" s="402" t="s">
        <v>100</v>
      </c>
      <c r="D4089" s="403">
        <v>36.49</v>
      </c>
    </row>
    <row r="4090" spans="1:4" ht="13.8">
      <c r="A4090" s="402">
        <v>89860</v>
      </c>
      <c r="B4090" s="402" t="s">
        <v>15895</v>
      </c>
      <c r="C4090" s="402" t="s">
        <v>100</v>
      </c>
      <c r="D4090" s="403">
        <v>47.54</v>
      </c>
    </row>
    <row r="4091" spans="1:4" ht="13.8">
      <c r="A4091" s="402">
        <v>89861</v>
      </c>
      <c r="B4091" s="402" t="s">
        <v>15896</v>
      </c>
      <c r="C4091" s="402" t="s">
        <v>100</v>
      </c>
      <c r="D4091" s="403">
        <v>55.61</v>
      </c>
    </row>
    <row r="4092" spans="1:4" ht="13.8">
      <c r="A4092" s="402">
        <v>89866</v>
      </c>
      <c r="B4092" s="402" t="s">
        <v>15897</v>
      </c>
      <c r="C4092" s="402" t="s">
        <v>100</v>
      </c>
      <c r="D4092" s="403">
        <v>7.1</v>
      </c>
    </row>
    <row r="4093" spans="1:4" ht="13.8">
      <c r="A4093" s="402">
        <v>89867</v>
      </c>
      <c r="B4093" s="402" t="s">
        <v>15898</v>
      </c>
      <c r="C4093" s="402" t="s">
        <v>100</v>
      </c>
      <c r="D4093" s="403">
        <v>7.83</v>
      </c>
    </row>
    <row r="4094" spans="1:4" ht="13.8">
      <c r="A4094" s="402">
        <v>89868</v>
      </c>
      <c r="B4094" s="402" t="s">
        <v>15899</v>
      </c>
      <c r="C4094" s="402" t="s">
        <v>100</v>
      </c>
      <c r="D4094" s="403">
        <v>5.35</v>
      </c>
    </row>
    <row r="4095" spans="1:4" ht="13.8">
      <c r="A4095" s="402">
        <v>89869</v>
      </c>
      <c r="B4095" s="402" t="s">
        <v>15900</v>
      </c>
      <c r="C4095" s="402" t="s">
        <v>100</v>
      </c>
      <c r="D4095" s="403">
        <v>9.84</v>
      </c>
    </row>
    <row r="4096" spans="1:4" ht="13.8">
      <c r="A4096" s="402">
        <v>89979</v>
      </c>
      <c r="B4096" s="402" t="s">
        <v>15901</v>
      </c>
      <c r="C4096" s="402" t="s">
        <v>100</v>
      </c>
      <c r="D4096" s="403">
        <v>23.12</v>
      </c>
    </row>
    <row r="4097" spans="1:4" ht="13.8">
      <c r="A4097" s="402">
        <v>89981</v>
      </c>
      <c r="B4097" s="402" t="s">
        <v>15902</v>
      </c>
      <c r="C4097" s="402" t="s">
        <v>100</v>
      </c>
      <c r="D4097" s="403">
        <v>20.16</v>
      </c>
    </row>
    <row r="4098" spans="1:4" ht="13.8">
      <c r="A4098" s="402">
        <v>90373</v>
      </c>
      <c r="B4098" s="402" t="s">
        <v>317</v>
      </c>
      <c r="C4098" s="402" t="s">
        <v>100</v>
      </c>
      <c r="D4098" s="403">
        <v>12.42</v>
      </c>
    </row>
    <row r="4099" spans="1:4" ht="13.8">
      <c r="A4099" s="402">
        <v>90374</v>
      </c>
      <c r="B4099" s="402" t="s">
        <v>15903</v>
      </c>
      <c r="C4099" s="402" t="s">
        <v>100</v>
      </c>
      <c r="D4099" s="403">
        <v>21.06</v>
      </c>
    </row>
    <row r="4100" spans="1:4" ht="13.8">
      <c r="A4100" s="402">
        <v>92287</v>
      </c>
      <c r="B4100" s="402" t="s">
        <v>15904</v>
      </c>
      <c r="C4100" s="402" t="s">
        <v>100</v>
      </c>
      <c r="D4100" s="403">
        <v>16.87</v>
      </c>
    </row>
    <row r="4101" spans="1:4" ht="13.8">
      <c r="A4101" s="402">
        <v>92288</v>
      </c>
      <c r="B4101" s="402" t="s">
        <v>15905</v>
      </c>
      <c r="C4101" s="402" t="s">
        <v>100</v>
      </c>
      <c r="D4101" s="403">
        <v>26.56</v>
      </c>
    </row>
    <row r="4102" spans="1:4" ht="13.8">
      <c r="A4102" s="402">
        <v>92289</v>
      </c>
      <c r="B4102" s="402" t="s">
        <v>15906</v>
      </c>
      <c r="C4102" s="402" t="s">
        <v>100</v>
      </c>
      <c r="D4102" s="403">
        <v>46.92</v>
      </c>
    </row>
    <row r="4103" spans="1:4" ht="13.8">
      <c r="A4103" s="402">
        <v>92290</v>
      </c>
      <c r="B4103" s="402" t="s">
        <v>15907</v>
      </c>
      <c r="C4103" s="402" t="s">
        <v>100</v>
      </c>
      <c r="D4103" s="403">
        <v>70.989999999999995</v>
      </c>
    </row>
    <row r="4104" spans="1:4" ht="13.8">
      <c r="A4104" s="402">
        <v>92291</v>
      </c>
      <c r="B4104" s="402" t="s">
        <v>15908</v>
      </c>
      <c r="C4104" s="402" t="s">
        <v>100</v>
      </c>
      <c r="D4104" s="403">
        <v>109.9</v>
      </c>
    </row>
    <row r="4105" spans="1:4" ht="13.8">
      <c r="A4105" s="402">
        <v>92292</v>
      </c>
      <c r="B4105" s="402" t="s">
        <v>15909</v>
      </c>
      <c r="C4105" s="402" t="s">
        <v>100</v>
      </c>
      <c r="D4105" s="403">
        <v>339.54</v>
      </c>
    </row>
    <row r="4106" spans="1:4" ht="13.8">
      <c r="A4106" s="402">
        <v>92293</v>
      </c>
      <c r="B4106" s="402" t="s">
        <v>15910</v>
      </c>
      <c r="C4106" s="402" t="s">
        <v>100</v>
      </c>
      <c r="D4106" s="403">
        <v>9.61</v>
      </c>
    </row>
    <row r="4107" spans="1:4" ht="13.8">
      <c r="A4107" s="402">
        <v>92294</v>
      </c>
      <c r="B4107" s="402" t="s">
        <v>15911</v>
      </c>
      <c r="C4107" s="402" t="s">
        <v>100</v>
      </c>
      <c r="D4107" s="403">
        <v>16.2</v>
      </c>
    </row>
    <row r="4108" spans="1:4" ht="13.8">
      <c r="A4108" s="402">
        <v>92295</v>
      </c>
      <c r="B4108" s="402" t="s">
        <v>15912</v>
      </c>
      <c r="C4108" s="402" t="s">
        <v>100</v>
      </c>
      <c r="D4108" s="403">
        <v>30.44</v>
      </c>
    </row>
    <row r="4109" spans="1:4" ht="13.8">
      <c r="A4109" s="402">
        <v>92296</v>
      </c>
      <c r="B4109" s="402" t="s">
        <v>15913</v>
      </c>
      <c r="C4109" s="402" t="s">
        <v>100</v>
      </c>
      <c r="D4109" s="403">
        <v>40.32</v>
      </c>
    </row>
    <row r="4110" spans="1:4" ht="13.8">
      <c r="A4110" s="402">
        <v>92297</v>
      </c>
      <c r="B4110" s="402" t="s">
        <v>15914</v>
      </c>
      <c r="C4110" s="402" t="s">
        <v>100</v>
      </c>
      <c r="D4110" s="403">
        <v>62.49</v>
      </c>
    </row>
    <row r="4111" spans="1:4" ht="13.8">
      <c r="A4111" s="402">
        <v>92298</v>
      </c>
      <c r="B4111" s="402" t="s">
        <v>15915</v>
      </c>
      <c r="C4111" s="402" t="s">
        <v>100</v>
      </c>
      <c r="D4111" s="403">
        <v>175.03</v>
      </c>
    </row>
    <row r="4112" spans="1:4" ht="13.8">
      <c r="A4112" s="402">
        <v>92299</v>
      </c>
      <c r="B4112" s="402" t="s">
        <v>15916</v>
      </c>
      <c r="C4112" s="402" t="s">
        <v>100</v>
      </c>
      <c r="D4112" s="403">
        <v>22.2</v>
      </c>
    </row>
    <row r="4113" spans="1:4" ht="13.8">
      <c r="A4113" s="402">
        <v>92300</v>
      </c>
      <c r="B4113" s="402" t="s">
        <v>15917</v>
      </c>
      <c r="C4113" s="402" t="s">
        <v>100</v>
      </c>
      <c r="D4113" s="403">
        <v>33.770000000000003</v>
      </c>
    </row>
    <row r="4114" spans="1:4" ht="13.8">
      <c r="A4114" s="402">
        <v>92301</v>
      </c>
      <c r="B4114" s="402" t="s">
        <v>15918</v>
      </c>
      <c r="C4114" s="402" t="s">
        <v>100</v>
      </c>
      <c r="D4114" s="403">
        <v>66.62</v>
      </c>
    </row>
    <row r="4115" spans="1:4" ht="13.8">
      <c r="A4115" s="402">
        <v>92302</v>
      </c>
      <c r="B4115" s="402" t="s">
        <v>15919</v>
      </c>
      <c r="C4115" s="402" t="s">
        <v>100</v>
      </c>
      <c r="D4115" s="403">
        <v>87.97</v>
      </c>
    </row>
    <row r="4116" spans="1:4" ht="13.8">
      <c r="A4116" s="402">
        <v>92303</v>
      </c>
      <c r="B4116" s="402" t="s">
        <v>15920</v>
      </c>
      <c r="C4116" s="402" t="s">
        <v>100</v>
      </c>
      <c r="D4116" s="403">
        <v>161.19</v>
      </c>
    </row>
    <row r="4117" spans="1:4" ht="13.8">
      <c r="A4117" s="402">
        <v>92304</v>
      </c>
      <c r="B4117" s="402" t="s">
        <v>15921</v>
      </c>
      <c r="C4117" s="402" t="s">
        <v>100</v>
      </c>
      <c r="D4117" s="403">
        <v>417.59</v>
      </c>
    </row>
    <row r="4118" spans="1:4" ht="13.8">
      <c r="A4118" s="402">
        <v>92311</v>
      </c>
      <c r="B4118" s="402" t="s">
        <v>15922</v>
      </c>
      <c r="C4118" s="402" t="s">
        <v>100</v>
      </c>
      <c r="D4118" s="403">
        <v>12.7</v>
      </c>
    </row>
    <row r="4119" spans="1:4" ht="13.8">
      <c r="A4119" s="402">
        <v>92312</v>
      </c>
      <c r="B4119" s="402" t="s">
        <v>15923</v>
      </c>
      <c r="C4119" s="402" t="s">
        <v>100</v>
      </c>
      <c r="D4119" s="403">
        <v>21.04</v>
      </c>
    </row>
    <row r="4120" spans="1:4" ht="13.8">
      <c r="A4120" s="402">
        <v>92313</v>
      </c>
      <c r="B4120" s="402" t="s">
        <v>15924</v>
      </c>
      <c r="C4120" s="402" t="s">
        <v>100</v>
      </c>
      <c r="D4120" s="403">
        <v>30.4</v>
      </c>
    </row>
    <row r="4121" spans="1:4" ht="13.8">
      <c r="A4121" s="402">
        <v>92314</v>
      </c>
      <c r="B4121" s="402" t="s">
        <v>15925</v>
      </c>
      <c r="C4121" s="402" t="s">
        <v>100</v>
      </c>
      <c r="D4121" s="403">
        <v>8.52</v>
      </c>
    </row>
    <row r="4122" spans="1:4" ht="13.8">
      <c r="A4122" s="402">
        <v>92315</v>
      </c>
      <c r="B4122" s="402" t="s">
        <v>15926</v>
      </c>
      <c r="C4122" s="402" t="s">
        <v>100</v>
      </c>
      <c r="D4122" s="403">
        <v>12.4</v>
      </c>
    </row>
    <row r="4123" spans="1:4" ht="13.8">
      <c r="A4123" s="402">
        <v>92316</v>
      </c>
      <c r="B4123" s="402" t="s">
        <v>15927</v>
      </c>
      <c r="C4123" s="402" t="s">
        <v>100</v>
      </c>
      <c r="D4123" s="403">
        <v>18.77</v>
      </c>
    </row>
    <row r="4124" spans="1:4" ht="13.8">
      <c r="A4124" s="402">
        <v>92317</v>
      </c>
      <c r="B4124" s="402" t="s">
        <v>15928</v>
      </c>
      <c r="C4124" s="402" t="s">
        <v>100</v>
      </c>
      <c r="D4124" s="403">
        <v>17.86</v>
      </c>
    </row>
    <row r="4125" spans="1:4" ht="13.8">
      <c r="A4125" s="402">
        <v>92318</v>
      </c>
      <c r="B4125" s="402" t="s">
        <v>15929</v>
      </c>
      <c r="C4125" s="402" t="s">
        <v>100</v>
      </c>
      <c r="D4125" s="403">
        <v>27.77</v>
      </c>
    </row>
    <row r="4126" spans="1:4" ht="13.8">
      <c r="A4126" s="402">
        <v>92319</v>
      </c>
      <c r="B4126" s="402" t="s">
        <v>15930</v>
      </c>
      <c r="C4126" s="402" t="s">
        <v>100</v>
      </c>
      <c r="D4126" s="403">
        <v>38.92</v>
      </c>
    </row>
    <row r="4127" spans="1:4" ht="13.8">
      <c r="A4127" s="402">
        <v>92326</v>
      </c>
      <c r="B4127" s="402" t="s">
        <v>15931</v>
      </c>
      <c r="C4127" s="402" t="s">
        <v>100</v>
      </c>
      <c r="D4127" s="403">
        <v>13.41</v>
      </c>
    </row>
    <row r="4128" spans="1:4" ht="13.8">
      <c r="A4128" s="402">
        <v>92327</v>
      </c>
      <c r="B4128" s="402" t="s">
        <v>15932</v>
      </c>
      <c r="C4128" s="402" t="s">
        <v>100</v>
      </c>
      <c r="D4128" s="403">
        <v>24.13</v>
      </c>
    </row>
    <row r="4129" spans="1:4" ht="13.8">
      <c r="A4129" s="402">
        <v>92328</v>
      </c>
      <c r="B4129" s="402" t="s">
        <v>15933</v>
      </c>
      <c r="C4129" s="402" t="s">
        <v>100</v>
      </c>
      <c r="D4129" s="403">
        <v>35.92</v>
      </c>
    </row>
    <row r="4130" spans="1:4" ht="13.8">
      <c r="A4130" s="402">
        <v>92329</v>
      </c>
      <c r="B4130" s="402" t="s">
        <v>15934</v>
      </c>
      <c r="C4130" s="402" t="s">
        <v>100</v>
      </c>
      <c r="D4130" s="403">
        <v>8.7100000000000009</v>
      </c>
    </row>
    <row r="4131" spans="1:4" ht="13.8">
      <c r="A4131" s="402">
        <v>92330</v>
      </c>
      <c r="B4131" s="402" t="s">
        <v>15935</v>
      </c>
      <c r="C4131" s="402" t="s">
        <v>100</v>
      </c>
      <c r="D4131" s="403">
        <v>14.47</v>
      </c>
    </row>
    <row r="4132" spans="1:4" ht="13.8">
      <c r="A4132" s="402">
        <v>92331</v>
      </c>
      <c r="B4132" s="402" t="s">
        <v>15936</v>
      </c>
      <c r="C4132" s="402" t="s">
        <v>100</v>
      </c>
      <c r="D4132" s="403">
        <v>22.48</v>
      </c>
    </row>
    <row r="4133" spans="1:4" ht="13.8">
      <c r="A4133" s="402">
        <v>92332</v>
      </c>
      <c r="B4133" s="402" t="s">
        <v>15937</v>
      </c>
      <c r="C4133" s="402" t="s">
        <v>100</v>
      </c>
      <c r="D4133" s="403">
        <v>18.21</v>
      </c>
    </row>
    <row r="4134" spans="1:4" ht="13.8">
      <c r="A4134" s="402">
        <v>92333</v>
      </c>
      <c r="B4134" s="402" t="s">
        <v>15938</v>
      </c>
      <c r="C4134" s="402" t="s">
        <v>100</v>
      </c>
      <c r="D4134" s="403">
        <v>31.89</v>
      </c>
    </row>
    <row r="4135" spans="1:4" ht="13.8">
      <c r="A4135" s="402">
        <v>92334</v>
      </c>
      <c r="B4135" s="402" t="s">
        <v>15939</v>
      </c>
      <c r="C4135" s="402" t="s">
        <v>100</v>
      </c>
      <c r="D4135" s="403">
        <v>46.28</v>
      </c>
    </row>
    <row r="4136" spans="1:4" ht="13.8">
      <c r="A4136" s="402">
        <v>92344</v>
      </c>
      <c r="B4136" s="402" t="s">
        <v>15940</v>
      </c>
      <c r="C4136" s="402" t="s">
        <v>100</v>
      </c>
      <c r="D4136" s="403">
        <v>68.349999999999994</v>
      </c>
    </row>
    <row r="4137" spans="1:4" ht="13.8">
      <c r="A4137" s="402">
        <v>92345</v>
      </c>
      <c r="B4137" s="402" t="s">
        <v>15941</v>
      </c>
      <c r="C4137" s="402" t="s">
        <v>100</v>
      </c>
      <c r="D4137" s="403">
        <v>68.319999999999993</v>
      </c>
    </row>
    <row r="4138" spans="1:4" ht="13.8">
      <c r="A4138" s="402">
        <v>92346</v>
      </c>
      <c r="B4138" s="402" t="s">
        <v>15942</v>
      </c>
      <c r="C4138" s="402" t="s">
        <v>100</v>
      </c>
      <c r="D4138" s="403">
        <v>90.36</v>
      </c>
    </row>
    <row r="4139" spans="1:4" ht="13.8">
      <c r="A4139" s="402">
        <v>92347</v>
      </c>
      <c r="B4139" s="402" t="s">
        <v>15943</v>
      </c>
      <c r="C4139" s="402" t="s">
        <v>100</v>
      </c>
      <c r="D4139" s="403">
        <v>100.86</v>
      </c>
    </row>
    <row r="4140" spans="1:4" ht="13.8">
      <c r="A4140" s="402">
        <v>92348</v>
      </c>
      <c r="B4140" s="402" t="s">
        <v>15944</v>
      </c>
      <c r="C4140" s="402" t="s">
        <v>100</v>
      </c>
      <c r="D4140" s="403">
        <v>127.72</v>
      </c>
    </row>
    <row r="4141" spans="1:4" ht="13.8">
      <c r="A4141" s="402">
        <v>92349</v>
      </c>
      <c r="B4141" s="402" t="s">
        <v>15945</v>
      </c>
      <c r="C4141" s="402" t="s">
        <v>100</v>
      </c>
      <c r="D4141" s="403">
        <v>137.07</v>
      </c>
    </row>
    <row r="4142" spans="1:4" ht="13.8">
      <c r="A4142" s="402">
        <v>92350</v>
      </c>
      <c r="B4142" s="402" t="s">
        <v>15946</v>
      </c>
      <c r="C4142" s="402" t="s">
        <v>100</v>
      </c>
      <c r="D4142" s="403">
        <v>101.65</v>
      </c>
    </row>
    <row r="4143" spans="1:4" ht="13.8">
      <c r="A4143" s="402">
        <v>92351</v>
      </c>
      <c r="B4143" s="402" t="s">
        <v>15947</v>
      </c>
      <c r="C4143" s="402" t="s">
        <v>100</v>
      </c>
      <c r="D4143" s="403">
        <v>99.31</v>
      </c>
    </row>
    <row r="4144" spans="1:4" ht="13.8">
      <c r="A4144" s="402">
        <v>92352</v>
      </c>
      <c r="B4144" s="402" t="s">
        <v>15948</v>
      </c>
      <c r="C4144" s="402" t="s">
        <v>100</v>
      </c>
      <c r="D4144" s="403">
        <v>155.75</v>
      </c>
    </row>
    <row r="4145" spans="1:4" ht="13.8">
      <c r="A4145" s="402">
        <v>92353</v>
      </c>
      <c r="B4145" s="402" t="s">
        <v>15949</v>
      </c>
      <c r="C4145" s="402" t="s">
        <v>100</v>
      </c>
      <c r="D4145" s="403">
        <v>145.47</v>
      </c>
    </row>
    <row r="4146" spans="1:4" ht="13.8">
      <c r="A4146" s="402">
        <v>92354</v>
      </c>
      <c r="B4146" s="402" t="s">
        <v>15950</v>
      </c>
      <c r="C4146" s="402" t="s">
        <v>100</v>
      </c>
      <c r="D4146" s="403">
        <v>207.72</v>
      </c>
    </row>
    <row r="4147" spans="1:4" ht="13.8">
      <c r="A4147" s="402">
        <v>92355</v>
      </c>
      <c r="B4147" s="402" t="s">
        <v>15951</v>
      </c>
      <c r="C4147" s="402" t="s">
        <v>100</v>
      </c>
      <c r="D4147" s="403">
        <v>187.9</v>
      </c>
    </row>
    <row r="4148" spans="1:4" ht="13.8">
      <c r="A4148" s="402">
        <v>92356</v>
      </c>
      <c r="B4148" s="402" t="s">
        <v>15952</v>
      </c>
      <c r="C4148" s="402" t="s">
        <v>100</v>
      </c>
      <c r="D4148" s="403">
        <v>132.38</v>
      </c>
    </row>
    <row r="4149" spans="1:4" ht="13.8">
      <c r="A4149" s="402">
        <v>92357</v>
      </c>
      <c r="B4149" s="402" t="s">
        <v>15953</v>
      </c>
      <c r="C4149" s="402" t="s">
        <v>100</v>
      </c>
      <c r="D4149" s="403">
        <v>199.12</v>
      </c>
    </row>
    <row r="4150" spans="1:4" ht="13.8">
      <c r="A4150" s="402">
        <v>92358</v>
      </c>
      <c r="B4150" s="402" t="s">
        <v>15954</v>
      </c>
      <c r="C4150" s="402" t="s">
        <v>100</v>
      </c>
      <c r="D4150" s="403">
        <v>248.61</v>
      </c>
    </row>
    <row r="4151" spans="1:4" ht="13.8">
      <c r="A4151" s="402">
        <v>92369</v>
      </c>
      <c r="B4151" s="402" t="s">
        <v>15955</v>
      </c>
      <c r="C4151" s="402" t="s">
        <v>100</v>
      </c>
      <c r="D4151" s="403">
        <v>36.29</v>
      </c>
    </row>
    <row r="4152" spans="1:4" ht="13.8">
      <c r="A4152" s="402">
        <v>92370</v>
      </c>
      <c r="B4152" s="402" t="s">
        <v>15956</v>
      </c>
      <c r="C4152" s="402" t="s">
        <v>100</v>
      </c>
      <c r="D4152" s="403">
        <v>38.19</v>
      </c>
    </row>
    <row r="4153" spans="1:4" ht="13.8">
      <c r="A4153" s="402">
        <v>92371</v>
      </c>
      <c r="B4153" s="402" t="s">
        <v>15957</v>
      </c>
      <c r="C4153" s="402" t="s">
        <v>100</v>
      </c>
      <c r="D4153" s="403">
        <v>44.1</v>
      </c>
    </row>
    <row r="4154" spans="1:4" ht="13.8">
      <c r="A4154" s="402">
        <v>92372</v>
      </c>
      <c r="B4154" s="402" t="s">
        <v>15958</v>
      </c>
      <c r="C4154" s="402" t="s">
        <v>100</v>
      </c>
      <c r="D4154" s="403">
        <v>45.85</v>
      </c>
    </row>
    <row r="4155" spans="1:4" ht="13.8">
      <c r="A4155" s="402">
        <v>92373</v>
      </c>
      <c r="B4155" s="402" t="s">
        <v>15959</v>
      </c>
      <c r="C4155" s="402" t="s">
        <v>100</v>
      </c>
      <c r="D4155" s="403">
        <v>52.3</v>
      </c>
    </row>
    <row r="4156" spans="1:4" ht="13.8">
      <c r="A4156" s="402">
        <v>92374</v>
      </c>
      <c r="B4156" s="402" t="s">
        <v>15960</v>
      </c>
      <c r="C4156" s="402" t="s">
        <v>100</v>
      </c>
      <c r="D4156" s="403">
        <v>52.64</v>
      </c>
    </row>
    <row r="4157" spans="1:4" ht="13.8">
      <c r="A4157" s="402">
        <v>92375</v>
      </c>
      <c r="B4157" s="402" t="s">
        <v>15961</v>
      </c>
      <c r="C4157" s="402" t="s">
        <v>100</v>
      </c>
      <c r="D4157" s="403">
        <v>68.3</v>
      </c>
    </row>
    <row r="4158" spans="1:4" ht="13.8">
      <c r="A4158" s="402">
        <v>92376</v>
      </c>
      <c r="B4158" s="402" t="s">
        <v>15962</v>
      </c>
      <c r="C4158" s="402" t="s">
        <v>100</v>
      </c>
      <c r="D4158" s="403">
        <v>68.27</v>
      </c>
    </row>
    <row r="4159" spans="1:4" ht="13.8">
      <c r="A4159" s="402">
        <v>92377</v>
      </c>
      <c r="B4159" s="402" t="s">
        <v>15963</v>
      </c>
      <c r="C4159" s="402" t="s">
        <v>100</v>
      </c>
      <c r="D4159" s="403">
        <v>92.04</v>
      </c>
    </row>
    <row r="4160" spans="1:4" ht="13.8">
      <c r="A4160" s="402">
        <v>92378</v>
      </c>
      <c r="B4160" s="402" t="s">
        <v>15964</v>
      </c>
      <c r="C4160" s="402" t="s">
        <v>100</v>
      </c>
      <c r="D4160" s="403">
        <v>102.54</v>
      </c>
    </row>
    <row r="4161" spans="1:4" ht="13.8">
      <c r="A4161" s="402">
        <v>92379</v>
      </c>
      <c r="B4161" s="402" t="s">
        <v>15965</v>
      </c>
      <c r="C4161" s="402" t="s">
        <v>100</v>
      </c>
      <c r="D4161" s="403">
        <v>131.16999999999999</v>
      </c>
    </row>
    <row r="4162" spans="1:4" ht="13.8">
      <c r="A4162" s="402">
        <v>92380</v>
      </c>
      <c r="B4162" s="402" t="s">
        <v>15966</v>
      </c>
      <c r="C4162" s="402" t="s">
        <v>100</v>
      </c>
      <c r="D4162" s="403">
        <v>140.52000000000001</v>
      </c>
    </row>
    <row r="4163" spans="1:4" ht="13.8">
      <c r="A4163" s="402">
        <v>92381</v>
      </c>
      <c r="B4163" s="402" t="s">
        <v>15967</v>
      </c>
      <c r="C4163" s="402" t="s">
        <v>100</v>
      </c>
      <c r="D4163" s="403">
        <v>55</v>
      </c>
    </row>
    <row r="4164" spans="1:4" ht="13.8">
      <c r="A4164" s="402">
        <v>92382</v>
      </c>
      <c r="B4164" s="402" t="s">
        <v>15968</v>
      </c>
      <c r="C4164" s="402" t="s">
        <v>100</v>
      </c>
      <c r="D4164" s="403">
        <v>52.49</v>
      </c>
    </row>
    <row r="4165" spans="1:4" ht="13.8">
      <c r="A4165" s="402">
        <v>92383</v>
      </c>
      <c r="B4165" s="402" t="s">
        <v>15969</v>
      </c>
      <c r="C4165" s="402" t="s">
        <v>100</v>
      </c>
      <c r="D4165" s="403">
        <v>69.78</v>
      </c>
    </row>
    <row r="4166" spans="1:4" ht="13.8">
      <c r="A4166" s="402">
        <v>92384</v>
      </c>
      <c r="B4166" s="402" t="s">
        <v>15970</v>
      </c>
      <c r="C4166" s="402" t="s">
        <v>100</v>
      </c>
      <c r="D4166" s="403">
        <v>64.790000000000006</v>
      </c>
    </row>
    <row r="4167" spans="1:4" ht="13.8">
      <c r="A4167" s="402">
        <v>92385</v>
      </c>
      <c r="B4167" s="402" t="s">
        <v>15971</v>
      </c>
      <c r="C4167" s="402" t="s">
        <v>100</v>
      </c>
      <c r="D4167" s="403">
        <v>80.17</v>
      </c>
    </row>
    <row r="4168" spans="1:4" ht="13.8">
      <c r="A4168" s="402">
        <v>92386</v>
      </c>
      <c r="B4168" s="402" t="s">
        <v>15972</v>
      </c>
      <c r="C4168" s="402" t="s">
        <v>100</v>
      </c>
      <c r="D4168" s="403">
        <v>76.73</v>
      </c>
    </row>
    <row r="4169" spans="1:4" ht="13.8">
      <c r="A4169" s="402">
        <v>92387</v>
      </c>
      <c r="B4169" s="402" t="s">
        <v>15973</v>
      </c>
      <c r="C4169" s="402" t="s">
        <v>100</v>
      </c>
      <c r="D4169" s="403">
        <v>101.56</v>
      </c>
    </row>
    <row r="4170" spans="1:4" ht="13.8">
      <c r="A4170" s="402">
        <v>92388</v>
      </c>
      <c r="B4170" s="402" t="s">
        <v>15974</v>
      </c>
      <c r="C4170" s="402" t="s">
        <v>100</v>
      </c>
      <c r="D4170" s="403">
        <v>99.22</v>
      </c>
    </row>
    <row r="4171" spans="1:4" ht="13.8">
      <c r="A4171" s="402">
        <v>92389</v>
      </c>
      <c r="B4171" s="402" t="s">
        <v>15975</v>
      </c>
      <c r="C4171" s="402" t="s">
        <v>100</v>
      </c>
      <c r="D4171" s="403">
        <v>158.31</v>
      </c>
    </row>
    <row r="4172" spans="1:4" ht="13.8">
      <c r="A4172" s="402">
        <v>92390</v>
      </c>
      <c r="B4172" s="402" t="s">
        <v>15976</v>
      </c>
      <c r="C4172" s="402" t="s">
        <v>100</v>
      </c>
      <c r="D4172" s="403">
        <v>148.03</v>
      </c>
    </row>
    <row r="4173" spans="1:4" ht="13.8">
      <c r="A4173" s="402">
        <v>92635</v>
      </c>
      <c r="B4173" s="402" t="s">
        <v>15977</v>
      </c>
      <c r="C4173" s="402" t="s">
        <v>100</v>
      </c>
      <c r="D4173" s="403">
        <v>212.89</v>
      </c>
    </row>
    <row r="4174" spans="1:4" ht="13.8">
      <c r="A4174" s="402">
        <v>92636</v>
      </c>
      <c r="B4174" s="402" t="s">
        <v>15978</v>
      </c>
      <c r="C4174" s="402" t="s">
        <v>100</v>
      </c>
      <c r="D4174" s="403">
        <v>193.07</v>
      </c>
    </row>
    <row r="4175" spans="1:4" ht="13.8">
      <c r="A4175" s="402">
        <v>92637</v>
      </c>
      <c r="B4175" s="402" t="s">
        <v>15979</v>
      </c>
      <c r="C4175" s="402" t="s">
        <v>100</v>
      </c>
      <c r="D4175" s="403">
        <v>70.930000000000007</v>
      </c>
    </row>
    <row r="4176" spans="1:4" ht="13.8">
      <c r="A4176" s="402">
        <v>92638</v>
      </c>
      <c r="B4176" s="402" t="s">
        <v>15980</v>
      </c>
      <c r="C4176" s="402" t="s">
        <v>100</v>
      </c>
      <c r="D4176" s="403">
        <v>87.01</v>
      </c>
    </row>
    <row r="4177" spans="1:4" ht="13.8">
      <c r="A4177" s="402">
        <v>92639</v>
      </c>
      <c r="B4177" s="402" t="s">
        <v>15981</v>
      </c>
      <c r="C4177" s="402" t="s">
        <v>100</v>
      </c>
      <c r="D4177" s="403">
        <v>100.97</v>
      </c>
    </row>
    <row r="4178" spans="1:4" ht="13.8">
      <c r="A4178" s="402">
        <v>92640</v>
      </c>
      <c r="B4178" s="402" t="s">
        <v>15982</v>
      </c>
      <c r="C4178" s="402" t="s">
        <v>100</v>
      </c>
      <c r="D4178" s="403">
        <v>132.22</v>
      </c>
    </row>
    <row r="4179" spans="1:4" ht="13.8">
      <c r="A4179" s="402">
        <v>92642</v>
      </c>
      <c r="B4179" s="402" t="s">
        <v>15983</v>
      </c>
      <c r="C4179" s="402" t="s">
        <v>100</v>
      </c>
      <c r="D4179" s="403">
        <v>202.48</v>
      </c>
    </row>
    <row r="4180" spans="1:4" ht="13.8">
      <c r="A4180" s="402">
        <v>92644</v>
      </c>
      <c r="B4180" s="402" t="s">
        <v>15984</v>
      </c>
      <c r="C4180" s="402" t="s">
        <v>100</v>
      </c>
      <c r="D4180" s="403">
        <v>255.52</v>
      </c>
    </row>
    <row r="4181" spans="1:4" ht="13.8">
      <c r="A4181" s="402">
        <v>92657</v>
      </c>
      <c r="B4181" s="402" t="s">
        <v>15985</v>
      </c>
      <c r="C4181" s="402" t="s">
        <v>100</v>
      </c>
      <c r="D4181" s="403">
        <v>26.96</v>
      </c>
    </row>
    <row r="4182" spans="1:4" ht="13.8">
      <c r="A4182" s="402">
        <v>92658</v>
      </c>
      <c r="B4182" s="402" t="s">
        <v>15986</v>
      </c>
      <c r="C4182" s="402" t="s">
        <v>100</v>
      </c>
      <c r="D4182" s="403">
        <v>28.86</v>
      </c>
    </row>
    <row r="4183" spans="1:4" ht="13.8">
      <c r="A4183" s="402">
        <v>92659</v>
      </c>
      <c r="B4183" s="402" t="s">
        <v>15987</v>
      </c>
      <c r="C4183" s="402" t="s">
        <v>100</v>
      </c>
      <c r="D4183" s="403">
        <v>33.479999999999997</v>
      </c>
    </row>
    <row r="4184" spans="1:4" ht="13.8">
      <c r="A4184" s="402">
        <v>92660</v>
      </c>
      <c r="B4184" s="402" t="s">
        <v>15988</v>
      </c>
      <c r="C4184" s="402" t="s">
        <v>100</v>
      </c>
      <c r="D4184" s="403">
        <v>35.229999999999997</v>
      </c>
    </row>
    <row r="4185" spans="1:4" ht="13.8">
      <c r="A4185" s="402">
        <v>92661</v>
      </c>
      <c r="B4185" s="402" t="s">
        <v>15989</v>
      </c>
      <c r="C4185" s="402" t="s">
        <v>100</v>
      </c>
      <c r="D4185" s="403">
        <v>40.200000000000003</v>
      </c>
    </row>
    <row r="4186" spans="1:4" ht="13.8">
      <c r="A4186" s="402">
        <v>92662</v>
      </c>
      <c r="B4186" s="402" t="s">
        <v>15990</v>
      </c>
      <c r="C4186" s="402" t="s">
        <v>100</v>
      </c>
      <c r="D4186" s="403">
        <v>40.54</v>
      </c>
    </row>
    <row r="4187" spans="1:4" ht="13.8">
      <c r="A4187" s="402">
        <v>92663</v>
      </c>
      <c r="B4187" s="402" t="s">
        <v>15991</v>
      </c>
      <c r="C4187" s="402" t="s">
        <v>100</v>
      </c>
      <c r="D4187" s="403">
        <v>54.38</v>
      </c>
    </row>
    <row r="4188" spans="1:4" ht="13.8">
      <c r="A4188" s="402">
        <v>92664</v>
      </c>
      <c r="B4188" s="402" t="s">
        <v>15992</v>
      </c>
      <c r="C4188" s="402" t="s">
        <v>100</v>
      </c>
      <c r="D4188" s="403">
        <v>54.35</v>
      </c>
    </row>
    <row r="4189" spans="1:4" ht="13.8">
      <c r="A4189" s="402">
        <v>92665</v>
      </c>
      <c r="B4189" s="402" t="s">
        <v>15993</v>
      </c>
      <c r="C4189" s="402" t="s">
        <v>100</v>
      </c>
      <c r="D4189" s="403">
        <v>75.349999999999994</v>
      </c>
    </row>
    <row r="4190" spans="1:4" ht="13.8">
      <c r="A4190" s="402">
        <v>92666</v>
      </c>
      <c r="B4190" s="402" t="s">
        <v>15994</v>
      </c>
      <c r="C4190" s="402" t="s">
        <v>100</v>
      </c>
      <c r="D4190" s="403">
        <v>85.85</v>
      </c>
    </row>
    <row r="4191" spans="1:4" ht="13.8">
      <c r="A4191" s="402">
        <v>92667</v>
      </c>
      <c r="B4191" s="402" t="s">
        <v>15995</v>
      </c>
      <c r="C4191" s="402" t="s">
        <v>100</v>
      </c>
      <c r="D4191" s="403">
        <v>111.78</v>
      </c>
    </row>
    <row r="4192" spans="1:4" ht="13.8">
      <c r="A4192" s="402">
        <v>92668</v>
      </c>
      <c r="B4192" s="402" t="s">
        <v>15996</v>
      </c>
      <c r="C4192" s="402" t="s">
        <v>100</v>
      </c>
      <c r="D4192" s="403">
        <v>121.13</v>
      </c>
    </row>
    <row r="4193" spans="1:4" ht="13.8">
      <c r="A4193" s="402">
        <v>92669</v>
      </c>
      <c r="B4193" s="402" t="s">
        <v>15997</v>
      </c>
      <c r="C4193" s="402" t="s">
        <v>100</v>
      </c>
      <c r="D4193" s="403">
        <v>40.98</v>
      </c>
    </row>
    <row r="4194" spans="1:4" ht="13.8">
      <c r="A4194" s="402">
        <v>92670</v>
      </c>
      <c r="B4194" s="402" t="s">
        <v>15998</v>
      </c>
      <c r="C4194" s="402" t="s">
        <v>100</v>
      </c>
      <c r="D4194" s="403">
        <v>38.47</v>
      </c>
    </row>
    <row r="4195" spans="1:4" ht="13.8">
      <c r="A4195" s="402">
        <v>92671</v>
      </c>
      <c r="B4195" s="402" t="s">
        <v>15999</v>
      </c>
      <c r="C4195" s="402" t="s">
        <v>100</v>
      </c>
      <c r="D4195" s="403">
        <v>53.89</v>
      </c>
    </row>
    <row r="4196" spans="1:4" ht="13.8">
      <c r="A4196" s="402">
        <v>92672</v>
      </c>
      <c r="B4196" s="402" t="s">
        <v>16000</v>
      </c>
      <c r="C4196" s="402" t="s">
        <v>100</v>
      </c>
      <c r="D4196" s="403">
        <v>48.9</v>
      </c>
    </row>
    <row r="4197" spans="1:4" ht="13.8">
      <c r="A4197" s="402">
        <v>92673</v>
      </c>
      <c r="B4197" s="402" t="s">
        <v>16001</v>
      </c>
      <c r="C4197" s="402" t="s">
        <v>100</v>
      </c>
      <c r="D4197" s="403">
        <v>62.06</v>
      </c>
    </row>
    <row r="4198" spans="1:4" ht="13.8">
      <c r="A4198" s="402">
        <v>92674</v>
      </c>
      <c r="B4198" s="402" t="s">
        <v>16002</v>
      </c>
      <c r="C4198" s="402" t="s">
        <v>100</v>
      </c>
      <c r="D4198" s="403">
        <v>58.62</v>
      </c>
    </row>
    <row r="4199" spans="1:4" ht="13.8">
      <c r="A4199" s="402">
        <v>92675</v>
      </c>
      <c r="B4199" s="402" t="s">
        <v>16003</v>
      </c>
      <c r="C4199" s="402" t="s">
        <v>100</v>
      </c>
      <c r="D4199" s="403">
        <v>80.72</v>
      </c>
    </row>
    <row r="4200" spans="1:4" ht="13.8">
      <c r="A4200" s="402">
        <v>92676</v>
      </c>
      <c r="B4200" s="402" t="s">
        <v>16004</v>
      </c>
      <c r="C4200" s="402" t="s">
        <v>100</v>
      </c>
      <c r="D4200" s="403">
        <v>78.38</v>
      </c>
    </row>
    <row r="4201" spans="1:4" ht="13.8">
      <c r="A4201" s="402">
        <v>92677</v>
      </c>
      <c r="B4201" s="402" t="s">
        <v>16005</v>
      </c>
      <c r="C4201" s="402" t="s">
        <v>100</v>
      </c>
      <c r="D4201" s="403">
        <v>133.34</v>
      </c>
    </row>
    <row r="4202" spans="1:4" ht="13.8">
      <c r="A4202" s="402">
        <v>92678</v>
      </c>
      <c r="B4202" s="402" t="s">
        <v>16006</v>
      </c>
      <c r="C4202" s="402" t="s">
        <v>100</v>
      </c>
      <c r="D4202" s="403">
        <v>123.06</v>
      </c>
    </row>
    <row r="4203" spans="1:4" ht="13.8">
      <c r="A4203" s="402">
        <v>92679</v>
      </c>
      <c r="B4203" s="402" t="s">
        <v>16007</v>
      </c>
      <c r="C4203" s="402" t="s">
        <v>100</v>
      </c>
      <c r="D4203" s="403">
        <v>183.82</v>
      </c>
    </row>
    <row r="4204" spans="1:4" ht="13.8">
      <c r="A4204" s="402">
        <v>92680</v>
      </c>
      <c r="B4204" s="402" t="s">
        <v>16008</v>
      </c>
      <c r="C4204" s="402" t="s">
        <v>100</v>
      </c>
      <c r="D4204" s="403">
        <v>164</v>
      </c>
    </row>
    <row r="4205" spans="1:4" ht="13.8">
      <c r="A4205" s="402">
        <v>92681</v>
      </c>
      <c r="B4205" s="402" t="s">
        <v>16009</v>
      </c>
      <c r="C4205" s="402" t="s">
        <v>100</v>
      </c>
      <c r="D4205" s="403">
        <v>52.21</v>
      </c>
    </row>
    <row r="4206" spans="1:4" ht="13.8">
      <c r="A4206" s="402">
        <v>92682</v>
      </c>
      <c r="B4206" s="402" t="s">
        <v>16010</v>
      </c>
      <c r="C4206" s="402" t="s">
        <v>100</v>
      </c>
      <c r="D4206" s="403">
        <v>65.73</v>
      </c>
    </row>
    <row r="4207" spans="1:4" ht="13.8">
      <c r="A4207" s="402">
        <v>92683</v>
      </c>
      <c r="B4207" s="402" t="s">
        <v>16011</v>
      </c>
      <c r="C4207" s="402" t="s">
        <v>100</v>
      </c>
      <c r="D4207" s="403">
        <v>76.83</v>
      </c>
    </row>
    <row r="4208" spans="1:4" ht="13.8">
      <c r="A4208" s="402">
        <v>92684</v>
      </c>
      <c r="B4208" s="402" t="s">
        <v>16012</v>
      </c>
      <c r="C4208" s="402" t="s">
        <v>100</v>
      </c>
      <c r="D4208" s="403">
        <v>104.44</v>
      </c>
    </row>
    <row r="4209" spans="1:4" ht="13.8">
      <c r="A4209" s="402">
        <v>92685</v>
      </c>
      <c r="B4209" s="402" t="s">
        <v>16013</v>
      </c>
      <c r="C4209" s="402" t="s">
        <v>100</v>
      </c>
      <c r="D4209" s="403">
        <v>169.21</v>
      </c>
    </row>
    <row r="4210" spans="1:4" ht="13.8">
      <c r="A4210" s="402">
        <v>92686</v>
      </c>
      <c r="B4210" s="402" t="s">
        <v>16014</v>
      </c>
      <c r="C4210" s="402" t="s">
        <v>100</v>
      </c>
      <c r="D4210" s="403">
        <v>216.73</v>
      </c>
    </row>
    <row r="4211" spans="1:4" ht="13.8">
      <c r="A4211" s="402">
        <v>92692</v>
      </c>
      <c r="B4211" s="402" t="s">
        <v>16015</v>
      </c>
      <c r="C4211" s="402" t="s">
        <v>100</v>
      </c>
      <c r="D4211" s="403">
        <v>14.49</v>
      </c>
    </row>
    <row r="4212" spans="1:4" ht="13.8">
      <c r="A4212" s="402">
        <v>92693</v>
      </c>
      <c r="B4212" s="402" t="s">
        <v>16016</v>
      </c>
      <c r="C4212" s="402" t="s">
        <v>100</v>
      </c>
      <c r="D4212" s="403">
        <v>14.91</v>
      </c>
    </row>
    <row r="4213" spans="1:4" ht="13.8">
      <c r="A4213" s="402">
        <v>92694</v>
      </c>
      <c r="B4213" s="402" t="s">
        <v>16017</v>
      </c>
      <c r="C4213" s="402" t="s">
        <v>100</v>
      </c>
      <c r="D4213" s="403">
        <v>22.94</v>
      </c>
    </row>
    <row r="4214" spans="1:4" ht="13.8">
      <c r="A4214" s="402">
        <v>92695</v>
      </c>
      <c r="B4214" s="402" t="s">
        <v>16018</v>
      </c>
      <c r="C4214" s="402" t="s">
        <v>100</v>
      </c>
      <c r="D4214" s="403">
        <v>23.36</v>
      </c>
    </row>
    <row r="4215" spans="1:4" ht="13.8">
      <c r="A4215" s="402">
        <v>92696</v>
      </c>
      <c r="B4215" s="402" t="s">
        <v>16019</v>
      </c>
      <c r="C4215" s="402" t="s">
        <v>100</v>
      </c>
      <c r="D4215" s="403">
        <v>35.89</v>
      </c>
    </row>
    <row r="4216" spans="1:4" ht="13.8">
      <c r="A4216" s="402">
        <v>92697</v>
      </c>
      <c r="B4216" s="402" t="s">
        <v>16020</v>
      </c>
      <c r="C4216" s="402" t="s">
        <v>100</v>
      </c>
      <c r="D4216" s="403">
        <v>37.79</v>
      </c>
    </row>
    <row r="4217" spans="1:4" ht="13.8">
      <c r="A4217" s="402">
        <v>92698</v>
      </c>
      <c r="B4217" s="402" t="s">
        <v>16021</v>
      </c>
      <c r="C4217" s="402" t="s">
        <v>100</v>
      </c>
      <c r="D4217" s="403">
        <v>21.42</v>
      </c>
    </row>
    <row r="4218" spans="1:4" ht="13.8">
      <c r="A4218" s="402">
        <v>92699</v>
      </c>
      <c r="B4218" s="402" t="s">
        <v>16022</v>
      </c>
      <c r="C4218" s="402" t="s">
        <v>100</v>
      </c>
      <c r="D4218" s="403">
        <v>20.059999999999999</v>
      </c>
    </row>
    <row r="4219" spans="1:4" ht="13.8">
      <c r="A4219" s="402">
        <v>92700</v>
      </c>
      <c r="B4219" s="402" t="s">
        <v>16023</v>
      </c>
      <c r="C4219" s="402" t="s">
        <v>100</v>
      </c>
      <c r="D4219" s="403">
        <v>34.880000000000003</v>
      </c>
    </row>
    <row r="4220" spans="1:4" ht="13.8">
      <c r="A4220" s="402">
        <v>92701</v>
      </c>
      <c r="B4220" s="402" t="s">
        <v>16024</v>
      </c>
      <c r="C4220" s="402" t="s">
        <v>100</v>
      </c>
      <c r="D4220" s="403">
        <v>32.85</v>
      </c>
    </row>
    <row r="4221" spans="1:4" ht="13.8">
      <c r="A4221" s="402">
        <v>92702</v>
      </c>
      <c r="B4221" s="402" t="s">
        <v>16025</v>
      </c>
      <c r="C4221" s="402" t="s">
        <v>100</v>
      </c>
      <c r="D4221" s="403">
        <v>54.46</v>
      </c>
    </row>
    <row r="4222" spans="1:4" ht="13.8">
      <c r="A4222" s="402">
        <v>92703</v>
      </c>
      <c r="B4222" s="402" t="s">
        <v>16026</v>
      </c>
      <c r="C4222" s="402" t="s">
        <v>100</v>
      </c>
      <c r="D4222" s="403">
        <v>51.95</v>
      </c>
    </row>
    <row r="4223" spans="1:4" ht="13.8">
      <c r="A4223" s="402">
        <v>92704</v>
      </c>
      <c r="B4223" s="402" t="s">
        <v>16027</v>
      </c>
      <c r="C4223" s="402" t="s">
        <v>100</v>
      </c>
      <c r="D4223" s="403">
        <v>27</v>
      </c>
    </row>
    <row r="4224" spans="1:4" ht="13.8">
      <c r="A4224" s="402">
        <v>92705</v>
      </c>
      <c r="B4224" s="402" t="s">
        <v>16028</v>
      </c>
      <c r="C4224" s="402" t="s">
        <v>100</v>
      </c>
      <c r="D4224" s="403">
        <v>43.37</v>
      </c>
    </row>
    <row r="4225" spans="1:4" ht="13.8">
      <c r="A4225" s="402">
        <v>92706</v>
      </c>
      <c r="B4225" s="402" t="s">
        <v>16029</v>
      </c>
      <c r="C4225" s="402" t="s">
        <v>100</v>
      </c>
      <c r="D4225" s="403">
        <v>70.19</v>
      </c>
    </row>
    <row r="4226" spans="1:4" ht="13.8">
      <c r="A4226" s="402">
        <v>92889</v>
      </c>
      <c r="B4226" s="402" t="s">
        <v>16030</v>
      </c>
      <c r="C4226" s="402" t="s">
        <v>100</v>
      </c>
      <c r="D4226" s="403">
        <v>136.54</v>
      </c>
    </row>
    <row r="4227" spans="1:4" ht="13.8">
      <c r="A4227" s="402">
        <v>92890</v>
      </c>
      <c r="B4227" s="402" t="s">
        <v>16031</v>
      </c>
      <c r="C4227" s="402" t="s">
        <v>100</v>
      </c>
      <c r="D4227" s="403">
        <v>207.64</v>
      </c>
    </row>
    <row r="4228" spans="1:4" ht="13.8">
      <c r="A4228" s="402">
        <v>92891</v>
      </c>
      <c r="B4228" s="402" t="s">
        <v>16032</v>
      </c>
      <c r="C4228" s="402" t="s">
        <v>100</v>
      </c>
      <c r="D4228" s="403">
        <v>305.16000000000003</v>
      </c>
    </row>
    <row r="4229" spans="1:4" ht="13.8">
      <c r="A4229" s="402">
        <v>92892</v>
      </c>
      <c r="B4229" s="402" t="s">
        <v>16033</v>
      </c>
      <c r="C4229" s="402" t="s">
        <v>100</v>
      </c>
      <c r="D4229" s="403">
        <v>58.49</v>
      </c>
    </row>
    <row r="4230" spans="1:4" ht="13.8">
      <c r="A4230" s="402">
        <v>92893</v>
      </c>
      <c r="B4230" s="402" t="s">
        <v>16034</v>
      </c>
      <c r="C4230" s="402" t="s">
        <v>100</v>
      </c>
      <c r="D4230" s="403">
        <v>83.6</v>
      </c>
    </row>
    <row r="4231" spans="1:4" ht="13.8">
      <c r="A4231" s="402">
        <v>92894</v>
      </c>
      <c r="B4231" s="402" t="s">
        <v>16035</v>
      </c>
      <c r="C4231" s="402" t="s">
        <v>100</v>
      </c>
      <c r="D4231" s="403">
        <v>100.01</v>
      </c>
    </row>
    <row r="4232" spans="1:4" ht="13.8">
      <c r="A4232" s="402">
        <v>92895</v>
      </c>
      <c r="B4232" s="402" t="s">
        <v>16036</v>
      </c>
      <c r="C4232" s="402" t="s">
        <v>100</v>
      </c>
      <c r="D4232" s="403">
        <v>136.49</v>
      </c>
    </row>
    <row r="4233" spans="1:4" ht="13.8">
      <c r="A4233" s="402">
        <v>92896</v>
      </c>
      <c r="B4233" s="402" t="s">
        <v>16037</v>
      </c>
      <c r="C4233" s="402" t="s">
        <v>100</v>
      </c>
      <c r="D4233" s="403">
        <v>209.32</v>
      </c>
    </row>
    <row r="4234" spans="1:4" ht="13.8">
      <c r="A4234" s="402">
        <v>92897</v>
      </c>
      <c r="B4234" s="402" t="s">
        <v>16038</v>
      </c>
      <c r="C4234" s="402" t="s">
        <v>100</v>
      </c>
      <c r="D4234" s="403">
        <v>308.61</v>
      </c>
    </row>
    <row r="4235" spans="1:4" ht="13.8">
      <c r="A4235" s="402">
        <v>92898</v>
      </c>
      <c r="B4235" s="402" t="s">
        <v>16039</v>
      </c>
      <c r="C4235" s="402" t="s">
        <v>100</v>
      </c>
      <c r="D4235" s="403">
        <v>49.16</v>
      </c>
    </row>
    <row r="4236" spans="1:4" ht="13.8">
      <c r="A4236" s="402">
        <v>92899</v>
      </c>
      <c r="B4236" s="402" t="s">
        <v>16040</v>
      </c>
      <c r="C4236" s="402" t="s">
        <v>100</v>
      </c>
      <c r="D4236" s="403">
        <v>72.98</v>
      </c>
    </row>
    <row r="4237" spans="1:4" ht="13.8">
      <c r="A4237" s="402">
        <v>92900</v>
      </c>
      <c r="B4237" s="402" t="s">
        <v>16041</v>
      </c>
      <c r="C4237" s="402" t="s">
        <v>100</v>
      </c>
      <c r="D4237" s="403">
        <v>87.91</v>
      </c>
    </row>
    <row r="4238" spans="1:4" ht="13.8">
      <c r="A4238" s="402">
        <v>92901</v>
      </c>
      <c r="B4238" s="402" t="s">
        <v>16042</v>
      </c>
      <c r="C4238" s="402" t="s">
        <v>100</v>
      </c>
      <c r="D4238" s="403">
        <v>122.57</v>
      </c>
    </row>
    <row r="4239" spans="1:4" ht="13.8">
      <c r="A4239" s="402">
        <v>92902</v>
      </c>
      <c r="B4239" s="402" t="s">
        <v>16043</v>
      </c>
      <c r="C4239" s="402" t="s">
        <v>100</v>
      </c>
      <c r="D4239" s="403">
        <v>192.63</v>
      </c>
    </row>
    <row r="4240" spans="1:4" ht="13.8">
      <c r="A4240" s="402">
        <v>92903</v>
      </c>
      <c r="B4240" s="402" t="s">
        <v>16044</v>
      </c>
      <c r="C4240" s="402" t="s">
        <v>100</v>
      </c>
      <c r="D4240" s="403">
        <v>289.22000000000003</v>
      </c>
    </row>
    <row r="4241" spans="1:4" ht="13.8">
      <c r="A4241" s="402">
        <v>92904</v>
      </c>
      <c r="B4241" s="402" t="s">
        <v>16045</v>
      </c>
      <c r="C4241" s="402" t="s">
        <v>100</v>
      </c>
      <c r="D4241" s="403">
        <v>33.549999999999997</v>
      </c>
    </row>
    <row r="4242" spans="1:4" ht="13.8">
      <c r="A4242" s="402">
        <v>92905</v>
      </c>
      <c r="B4242" s="402" t="s">
        <v>16046</v>
      </c>
      <c r="C4242" s="402" t="s">
        <v>100</v>
      </c>
      <c r="D4242" s="403">
        <v>47.81</v>
      </c>
    </row>
    <row r="4243" spans="1:4" ht="13.8">
      <c r="A4243" s="402">
        <v>92906</v>
      </c>
      <c r="B4243" s="402" t="s">
        <v>16047</v>
      </c>
      <c r="C4243" s="402" t="s">
        <v>100</v>
      </c>
      <c r="D4243" s="403">
        <v>58.09</v>
      </c>
    </row>
    <row r="4244" spans="1:4" ht="13.8">
      <c r="A4244" s="402">
        <v>92907</v>
      </c>
      <c r="B4244" s="402" t="s">
        <v>16048</v>
      </c>
      <c r="C4244" s="402" t="s">
        <v>100</v>
      </c>
      <c r="D4244" s="403">
        <v>72.290000000000006</v>
      </c>
    </row>
    <row r="4245" spans="1:4" ht="13.8">
      <c r="A4245" s="402">
        <v>92908</v>
      </c>
      <c r="B4245" s="402" t="s">
        <v>16049</v>
      </c>
      <c r="C4245" s="402" t="s">
        <v>100</v>
      </c>
      <c r="D4245" s="403">
        <v>72.290000000000006</v>
      </c>
    </row>
    <row r="4246" spans="1:4" ht="13.8">
      <c r="A4246" s="402">
        <v>92909</v>
      </c>
      <c r="B4246" s="402" t="s">
        <v>16050</v>
      </c>
      <c r="C4246" s="402" t="s">
        <v>100</v>
      </c>
      <c r="D4246" s="403">
        <v>72.290000000000006</v>
      </c>
    </row>
    <row r="4247" spans="1:4" ht="13.8">
      <c r="A4247" s="402">
        <v>92910</v>
      </c>
      <c r="B4247" s="402" t="s">
        <v>16051</v>
      </c>
      <c r="C4247" s="402" t="s">
        <v>100</v>
      </c>
      <c r="D4247" s="403">
        <v>105.3</v>
      </c>
    </row>
    <row r="4248" spans="1:4" ht="13.8">
      <c r="A4248" s="402">
        <v>92911</v>
      </c>
      <c r="B4248" s="402" t="s">
        <v>16052</v>
      </c>
      <c r="C4248" s="402" t="s">
        <v>100</v>
      </c>
      <c r="D4248" s="403">
        <v>105.3</v>
      </c>
    </row>
    <row r="4249" spans="1:4" ht="13.8">
      <c r="A4249" s="402">
        <v>92912</v>
      </c>
      <c r="B4249" s="402" t="s">
        <v>16053</v>
      </c>
      <c r="C4249" s="402" t="s">
        <v>100</v>
      </c>
      <c r="D4249" s="403">
        <v>141.93</v>
      </c>
    </row>
    <row r="4250" spans="1:4" ht="13.8">
      <c r="A4250" s="402">
        <v>92913</v>
      </c>
      <c r="B4250" s="402" t="s">
        <v>16054</v>
      </c>
      <c r="C4250" s="402" t="s">
        <v>100</v>
      </c>
      <c r="D4250" s="403">
        <v>144.82</v>
      </c>
    </row>
    <row r="4251" spans="1:4" ht="13.8">
      <c r="A4251" s="402">
        <v>92914</v>
      </c>
      <c r="B4251" s="402" t="s">
        <v>16055</v>
      </c>
      <c r="C4251" s="402" t="s">
        <v>100</v>
      </c>
      <c r="D4251" s="403">
        <v>144.82</v>
      </c>
    </row>
    <row r="4252" spans="1:4" ht="13.8">
      <c r="A4252" s="402">
        <v>92918</v>
      </c>
      <c r="B4252" s="402" t="s">
        <v>16056</v>
      </c>
      <c r="C4252" s="402" t="s">
        <v>100</v>
      </c>
      <c r="D4252" s="403">
        <v>38.03</v>
      </c>
    </row>
    <row r="4253" spans="1:4" ht="13.8">
      <c r="A4253" s="402">
        <v>92920</v>
      </c>
      <c r="B4253" s="402" t="s">
        <v>16057</v>
      </c>
      <c r="C4253" s="402" t="s">
        <v>100</v>
      </c>
      <c r="D4253" s="403">
        <v>38.29</v>
      </c>
    </row>
    <row r="4254" spans="1:4" ht="13.8">
      <c r="A4254" s="402">
        <v>92925</v>
      </c>
      <c r="B4254" s="402" t="s">
        <v>16058</v>
      </c>
      <c r="C4254" s="402" t="s">
        <v>100</v>
      </c>
      <c r="D4254" s="403">
        <v>47.26</v>
      </c>
    </row>
    <row r="4255" spans="1:4" ht="13.8">
      <c r="A4255" s="402">
        <v>92926</v>
      </c>
      <c r="B4255" s="402" t="s">
        <v>16059</v>
      </c>
      <c r="C4255" s="402" t="s">
        <v>100</v>
      </c>
      <c r="D4255" s="403">
        <v>47.25</v>
      </c>
    </row>
    <row r="4256" spans="1:4" ht="13.8">
      <c r="A4256" s="402">
        <v>92927</v>
      </c>
      <c r="B4256" s="402" t="s">
        <v>16060</v>
      </c>
      <c r="C4256" s="402" t="s">
        <v>100</v>
      </c>
      <c r="D4256" s="403">
        <v>47.25</v>
      </c>
    </row>
    <row r="4257" spans="1:4" ht="13.8">
      <c r="A4257" s="402">
        <v>92928</v>
      </c>
      <c r="B4257" s="402" t="s">
        <v>16061</v>
      </c>
      <c r="C4257" s="402" t="s">
        <v>100</v>
      </c>
      <c r="D4257" s="403">
        <v>54.1</v>
      </c>
    </row>
    <row r="4258" spans="1:4" ht="13.8">
      <c r="A4258" s="402">
        <v>92929</v>
      </c>
      <c r="B4258" s="402" t="s">
        <v>16062</v>
      </c>
      <c r="C4258" s="402" t="s">
        <v>100</v>
      </c>
      <c r="D4258" s="403">
        <v>54.1</v>
      </c>
    </row>
    <row r="4259" spans="1:4" ht="13.8">
      <c r="A4259" s="402">
        <v>92930</v>
      </c>
      <c r="B4259" s="402" t="s">
        <v>16063</v>
      </c>
      <c r="C4259" s="402" t="s">
        <v>100</v>
      </c>
      <c r="D4259" s="403">
        <v>54.1</v>
      </c>
    </row>
    <row r="4260" spans="1:4" ht="13.8">
      <c r="A4260" s="402">
        <v>92931</v>
      </c>
      <c r="B4260" s="402" t="s">
        <v>16064</v>
      </c>
      <c r="C4260" s="402" t="s">
        <v>100</v>
      </c>
      <c r="D4260" s="403">
        <v>72.239999999999995</v>
      </c>
    </row>
    <row r="4261" spans="1:4" ht="13.8">
      <c r="A4261" s="402">
        <v>92932</v>
      </c>
      <c r="B4261" s="402" t="s">
        <v>16065</v>
      </c>
      <c r="C4261" s="402" t="s">
        <v>100</v>
      </c>
      <c r="D4261" s="403">
        <v>72.239999999999995</v>
      </c>
    </row>
    <row r="4262" spans="1:4" ht="13.8">
      <c r="A4262" s="402">
        <v>92933</v>
      </c>
      <c r="B4262" s="402" t="s">
        <v>16066</v>
      </c>
      <c r="C4262" s="402" t="s">
        <v>100</v>
      </c>
      <c r="D4262" s="403">
        <v>72.239999999999995</v>
      </c>
    </row>
    <row r="4263" spans="1:4" ht="13.8">
      <c r="A4263" s="402">
        <v>92934</v>
      </c>
      <c r="B4263" s="402" t="s">
        <v>16067</v>
      </c>
      <c r="C4263" s="402" t="s">
        <v>100</v>
      </c>
      <c r="D4263" s="403">
        <v>106.98</v>
      </c>
    </row>
    <row r="4264" spans="1:4" ht="13.8">
      <c r="A4264" s="402">
        <v>92935</v>
      </c>
      <c r="B4264" s="402" t="s">
        <v>16068</v>
      </c>
      <c r="C4264" s="402" t="s">
        <v>100</v>
      </c>
      <c r="D4264" s="403">
        <v>106.98</v>
      </c>
    </row>
    <row r="4265" spans="1:4" ht="13.8">
      <c r="A4265" s="402">
        <v>92936</v>
      </c>
      <c r="B4265" s="402" t="s">
        <v>16069</v>
      </c>
      <c r="C4265" s="402" t="s">
        <v>100</v>
      </c>
      <c r="D4265" s="403">
        <v>148.27000000000001</v>
      </c>
    </row>
    <row r="4266" spans="1:4" ht="13.8">
      <c r="A4266" s="402">
        <v>92937</v>
      </c>
      <c r="B4266" s="402" t="s">
        <v>16070</v>
      </c>
      <c r="C4266" s="402" t="s">
        <v>100</v>
      </c>
      <c r="D4266" s="403">
        <v>148.27000000000001</v>
      </c>
    </row>
    <row r="4267" spans="1:4" ht="13.8">
      <c r="A4267" s="402">
        <v>92938</v>
      </c>
      <c r="B4267" s="402" t="s">
        <v>16071</v>
      </c>
      <c r="C4267" s="402" t="s">
        <v>100</v>
      </c>
      <c r="D4267" s="403">
        <v>28.7</v>
      </c>
    </row>
    <row r="4268" spans="1:4" ht="13.8">
      <c r="A4268" s="402">
        <v>92939</v>
      </c>
      <c r="B4268" s="402" t="s">
        <v>16072</v>
      </c>
      <c r="C4268" s="402" t="s">
        <v>100</v>
      </c>
      <c r="D4268" s="403">
        <v>28.96</v>
      </c>
    </row>
    <row r="4269" spans="1:4" ht="13.8">
      <c r="A4269" s="402">
        <v>92940</v>
      </c>
      <c r="B4269" s="402" t="s">
        <v>16073</v>
      </c>
      <c r="C4269" s="402" t="s">
        <v>100</v>
      </c>
      <c r="D4269" s="403">
        <v>36.64</v>
      </c>
    </row>
    <row r="4270" spans="1:4" ht="13.8">
      <c r="A4270" s="402">
        <v>92941</v>
      </c>
      <c r="B4270" s="402" t="s">
        <v>16074</v>
      </c>
      <c r="C4270" s="402" t="s">
        <v>100</v>
      </c>
      <c r="D4270" s="403">
        <v>36.630000000000003</v>
      </c>
    </row>
    <row r="4271" spans="1:4" ht="13.8">
      <c r="A4271" s="402">
        <v>92942</v>
      </c>
      <c r="B4271" s="402" t="s">
        <v>16075</v>
      </c>
      <c r="C4271" s="402" t="s">
        <v>100</v>
      </c>
      <c r="D4271" s="403">
        <v>36.630000000000003</v>
      </c>
    </row>
    <row r="4272" spans="1:4" ht="13.8">
      <c r="A4272" s="402">
        <v>92943</v>
      </c>
      <c r="B4272" s="402" t="s">
        <v>16076</v>
      </c>
      <c r="C4272" s="402" t="s">
        <v>100</v>
      </c>
      <c r="D4272" s="403">
        <v>42</v>
      </c>
    </row>
    <row r="4273" spans="1:4" ht="13.8">
      <c r="A4273" s="402">
        <v>92944</v>
      </c>
      <c r="B4273" s="402" t="s">
        <v>16077</v>
      </c>
      <c r="C4273" s="402" t="s">
        <v>100</v>
      </c>
      <c r="D4273" s="403">
        <v>42</v>
      </c>
    </row>
    <row r="4274" spans="1:4" ht="13.8">
      <c r="A4274" s="402">
        <v>92945</v>
      </c>
      <c r="B4274" s="402" t="s">
        <v>16078</v>
      </c>
      <c r="C4274" s="402" t="s">
        <v>100</v>
      </c>
      <c r="D4274" s="403">
        <v>42</v>
      </c>
    </row>
    <row r="4275" spans="1:4" ht="13.8">
      <c r="A4275" s="402">
        <v>92946</v>
      </c>
      <c r="B4275" s="402" t="s">
        <v>16079</v>
      </c>
      <c r="C4275" s="402" t="s">
        <v>100</v>
      </c>
      <c r="D4275" s="403">
        <v>58.32</v>
      </c>
    </row>
    <row r="4276" spans="1:4" ht="13.8">
      <c r="A4276" s="402">
        <v>92947</v>
      </c>
      <c r="B4276" s="402" t="s">
        <v>16080</v>
      </c>
      <c r="C4276" s="402" t="s">
        <v>100</v>
      </c>
      <c r="D4276" s="403">
        <v>58.32</v>
      </c>
    </row>
    <row r="4277" spans="1:4" ht="13.8">
      <c r="A4277" s="402">
        <v>92948</v>
      </c>
      <c r="B4277" s="402" t="s">
        <v>16081</v>
      </c>
      <c r="C4277" s="402" t="s">
        <v>100</v>
      </c>
      <c r="D4277" s="403">
        <v>58.32</v>
      </c>
    </row>
    <row r="4278" spans="1:4" ht="13.8">
      <c r="A4278" s="402">
        <v>92949</v>
      </c>
      <c r="B4278" s="402" t="s">
        <v>16082</v>
      </c>
      <c r="C4278" s="402" t="s">
        <v>100</v>
      </c>
      <c r="D4278" s="403">
        <v>90.29</v>
      </c>
    </row>
    <row r="4279" spans="1:4" ht="13.8">
      <c r="A4279" s="402">
        <v>92950</v>
      </c>
      <c r="B4279" s="402" t="s">
        <v>16083</v>
      </c>
      <c r="C4279" s="402" t="s">
        <v>100</v>
      </c>
      <c r="D4279" s="403">
        <v>90.29</v>
      </c>
    </row>
    <row r="4280" spans="1:4" ht="13.8">
      <c r="A4280" s="402">
        <v>92951</v>
      </c>
      <c r="B4280" s="402" t="s">
        <v>16084</v>
      </c>
      <c r="C4280" s="402" t="s">
        <v>100</v>
      </c>
      <c r="D4280" s="403">
        <v>128.88</v>
      </c>
    </row>
    <row r="4281" spans="1:4" ht="13.8">
      <c r="A4281" s="402">
        <v>92952</v>
      </c>
      <c r="B4281" s="402" t="s">
        <v>16085</v>
      </c>
      <c r="C4281" s="402" t="s">
        <v>100</v>
      </c>
      <c r="D4281" s="403">
        <v>128.88</v>
      </c>
    </row>
    <row r="4282" spans="1:4" ht="13.8">
      <c r="A4282" s="402">
        <v>92953</v>
      </c>
      <c r="B4282" s="402" t="s">
        <v>16086</v>
      </c>
      <c r="C4282" s="402" t="s">
        <v>100</v>
      </c>
      <c r="D4282" s="403">
        <v>24.72</v>
      </c>
    </row>
    <row r="4283" spans="1:4" ht="13.8">
      <c r="A4283" s="402">
        <v>93050</v>
      </c>
      <c r="B4283" s="402" t="s">
        <v>16087</v>
      </c>
      <c r="C4283" s="402" t="s">
        <v>100</v>
      </c>
      <c r="D4283" s="403">
        <v>10.86</v>
      </c>
    </row>
    <row r="4284" spans="1:4" ht="13.8">
      <c r="A4284" s="402">
        <v>93052</v>
      </c>
      <c r="B4284" s="402" t="s">
        <v>16088</v>
      </c>
      <c r="C4284" s="402" t="s">
        <v>100</v>
      </c>
      <c r="D4284" s="403">
        <v>492.92</v>
      </c>
    </row>
    <row r="4285" spans="1:4" ht="13.8">
      <c r="A4285" s="402">
        <v>93054</v>
      </c>
      <c r="B4285" s="402" t="s">
        <v>16089</v>
      </c>
      <c r="C4285" s="402" t="s">
        <v>100</v>
      </c>
      <c r="D4285" s="403">
        <v>21.49</v>
      </c>
    </row>
    <row r="4286" spans="1:4" ht="13.8">
      <c r="A4286" s="402">
        <v>93055</v>
      </c>
      <c r="B4286" s="402" t="s">
        <v>16090</v>
      </c>
      <c r="C4286" s="402" t="s">
        <v>100</v>
      </c>
      <c r="D4286" s="403">
        <v>42.79</v>
      </c>
    </row>
    <row r="4287" spans="1:4" ht="13.8">
      <c r="A4287" s="402">
        <v>93056</v>
      </c>
      <c r="B4287" s="402" t="s">
        <v>16091</v>
      </c>
      <c r="C4287" s="402" t="s">
        <v>100</v>
      </c>
      <c r="D4287" s="403">
        <v>16.2</v>
      </c>
    </row>
    <row r="4288" spans="1:4" ht="13.8">
      <c r="A4288" s="402">
        <v>93057</v>
      </c>
      <c r="B4288" s="402" t="s">
        <v>16092</v>
      </c>
      <c r="C4288" s="402" t="s">
        <v>100</v>
      </c>
      <c r="D4288" s="403">
        <v>13.48</v>
      </c>
    </row>
    <row r="4289" spans="1:4" ht="13.8">
      <c r="A4289" s="402">
        <v>93058</v>
      </c>
      <c r="B4289" s="402" t="s">
        <v>16093</v>
      </c>
      <c r="C4289" s="402" t="s">
        <v>100</v>
      </c>
      <c r="D4289" s="403">
        <v>542.30999999999995</v>
      </c>
    </row>
    <row r="4290" spans="1:4" ht="13.8">
      <c r="A4290" s="402">
        <v>93059</v>
      </c>
      <c r="B4290" s="402" t="s">
        <v>16094</v>
      </c>
      <c r="C4290" s="402" t="s">
        <v>100</v>
      </c>
      <c r="D4290" s="403">
        <v>27.97</v>
      </c>
    </row>
    <row r="4291" spans="1:4" ht="13.8">
      <c r="A4291" s="402">
        <v>93060</v>
      </c>
      <c r="B4291" s="402" t="s">
        <v>16095</v>
      </c>
      <c r="C4291" s="402" t="s">
        <v>100</v>
      </c>
      <c r="D4291" s="403">
        <v>74.900000000000006</v>
      </c>
    </row>
    <row r="4292" spans="1:4" ht="13.8">
      <c r="A4292" s="402">
        <v>93061</v>
      </c>
      <c r="B4292" s="402" t="s">
        <v>16096</v>
      </c>
      <c r="C4292" s="402" t="s">
        <v>100</v>
      </c>
      <c r="D4292" s="403">
        <v>30.56</v>
      </c>
    </row>
    <row r="4293" spans="1:4" ht="13.8">
      <c r="A4293" s="402">
        <v>93062</v>
      </c>
      <c r="B4293" s="402" t="s">
        <v>16097</v>
      </c>
      <c r="C4293" s="402" t="s">
        <v>100</v>
      </c>
      <c r="D4293" s="403">
        <v>25.8</v>
      </c>
    </row>
    <row r="4294" spans="1:4" ht="13.8">
      <c r="A4294" s="402">
        <v>93063</v>
      </c>
      <c r="B4294" s="402" t="s">
        <v>16098</v>
      </c>
      <c r="C4294" s="402" t="s">
        <v>100</v>
      </c>
      <c r="D4294" s="403">
        <v>621.47</v>
      </c>
    </row>
    <row r="4295" spans="1:4" ht="13.8">
      <c r="A4295" s="402">
        <v>93064</v>
      </c>
      <c r="B4295" s="402" t="s">
        <v>16099</v>
      </c>
      <c r="C4295" s="402" t="s">
        <v>100</v>
      </c>
      <c r="D4295" s="403">
        <v>46.83</v>
      </c>
    </row>
    <row r="4296" spans="1:4" ht="13.8">
      <c r="A4296" s="402">
        <v>93065</v>
      </c>
      <c r="B4296" s="402" t="s">
        <v>16100</v>
      </c>
      <c r="C4296" s="402" t="s">
        <v>100</v>
      </c>
      <c r="D4296" s="403">
        <v>42.06</v>
      </c>
    </row>
    <row r="4297" spans="1:4" ht="13.8">
      <c r="A4297" s="402">
        <v>93066</v>
      </c>
      <c r="B4297" s="402" t="s">
        <v>16101</v>
      </c>
      <c r="C4297" s="402" t="s">
        <v>100</v>
      </c>
      <c r="D4297" s="403">
        <v>779.91</v>
      </c>
    </row>
    <row r="4298" spans="1:4" ht="13.8">
      <c r="A4298" s="402">
        <v>93067</v>
      </c>
      <c r="B4298" s="402" t="s">
        <v>16102</v>
      </c>
      <c r="C4298" s="402" t="s">
        <v>100</v>
      </c>
      <c r="D4298" s="403">
        <v>69.569999999999993</v>
      </c>
    </row>
    <row r="4299" spans="1:4" ht="13.8">
      <c r="A4299" s="402">
        <v>93068</v>
      </c>
      <c r="B4299" s="402" t="s">
        <v>16103</v>
      </c>
      <c r="C4299" s="402" t="s">
        <v>100</v>
      </c>
      <c r="D4299" s="403">
        <v>59.18</v>
      </c>
    </row>
    <row r="4300" spans="1:4" ht="13.8">
      <c r="A4300" s="402">
        <v>93069</v>
      </c>
      <c r="B4300" s="402" t="s">
        <v>16104</v>
      </c>
      <c r="C4300" s="402" t="s">
        <v>100</v>
      </c>
      <c r="D4300" s="403">
        <v>1081.03</v>
      </c>
    </row>
    <row r="4301" spans="1:4" ht="13.8">
      <c r="A4301" s="402">
        <v>93070</v>
      </c>
      <c r="B4301" s="402" t="s">
        <v>16105</v>
      </c>
      <c r="C4301" s="402" t="s">
        <v>100</v>
      </c>
      <c r="D4301" s="403">
        <v>175.03</v>
      </c>
    </row>
    <row r="4302" spans="1:4" ht="13.8">
      <c r="A4302" s="402">
        <v>93071</v>
      </c>
      <c r="B4302" s="402" t="s">
        <v>16106</v>
      </c>
      <c r="C4302" s="402" t="s">
        <v>100</v>
      </c>
      <c r="D4302" s="403">
        <v>160.91</v>
      </c>
    </row>
    <row r="4303" spans="1:4" ht="13.8">
      <c r="A4303" s="402">
        <v>93072</v>
      </c>
      <c r="B4303" s="402" t="s">
        <v>16107</v>
      </c>
      <c r="C4303" s="402" t="s">
        <v>100</v>
      </c>
      <c r="D4303" s="403">
        <v>1426.64</v>
      </c>
    </row>
    <row r="4304" spans="1:4" ht="13.8">
      <c r="A4304" s="402">
        <v>93074</v>
      </c>
      <c r="B4304" s="402" t="s">
        <v>16108</v>
      </c>
      <c r="C4304" s="402" t="s">
        <v>100</v>
      </c>
      <c r="D4304" s="403">
        <v>13.13</v>
      </c>
    </row>
    <row r="4305" spans="1:4" ht="13.8">
      <c r="A4305" s="402">
        <v>93075</v>
      </c>
      <c r="B4305" s="402" t="s">
        <v>16109</v>
      </c>
      <c r="C4305" s="402" t="s">
        <v>100</v>
      </c>
      <c r="D4305" s="403">
        <v>19</v>
      </c>
    </row>
    <row r="4306" spans="1:4" ht="13.8">
      <c r="A4306" s="402">
        <v>93076</v>
      </c>
      <c r="B4306" s="402" t="s">
        <v>16110</v>
      </c>
      <c r="C4306" s="402" t="s">
        <v>100</v>
      </c>
      <c r="D4306" s="403">
        <v>20.77</v>
      </c>
    </row>
    <row r="4307" spans="1:4" ht="13.8">
      <c r="A4307" s="402">
        <v>93077</v>
      </c>
      <c r="B4307" s="402" t="s">
        <v>16111</v>
      </c>
      <c r="C4307" s="402" t="s">
        <v>100</v>
      </c>
      <c r="D4307" s="403">
        <v>26.76</v>
      </c>
    </row>
    <row r="4308" spans="1:4" ht="13.8">
      <c r="A4308" s="402">
        <v>93078</v>
      </c>
      <c r="B4308" s="402" t="s">
        <v>16112</v>
      </c>
      <c r="C4308" s="402" t="s">
        <v>100</v>
      </c>
      <c r="D4308" s="403">
        <v>30.13</v>
      </c>
    </row>
    <row r="4309" spans="1:4" ht="13.8">
      <c r="A4309" s="402">
        <v>93079</v>
      </c>
      <c r="B4309" s="402" t="s">
        <v>16113</v>
      </c>
      <c r="C4309" s="402" t="s">
        <v>100</v>
      </c>
      <c r="D4309" s="403">
        <v>28.72</v>
      </c>
    </row>
    <row r="4310" spans="1:4" ht="13.8">
      <c r="A4310" s="402">
        <v>93080</v>
      </c>
      <c r="B4310" s="402" t="s">
        <v>16114</v>
      </c>
      <c r="C4310" s="402" t="s">
        <v>100</v>
      </c>
      <c r="D4310" s="403">
        <v>8.5500000000000007</v>
      </c>
    </row>
    <row r="4311" spans="1:4" ht="13.8">
      <c r="A4311" s="402">
        <v>93081</v>
      </c>
      <c r="B4311" s="402" t="s">
        <v>16115</v>
      </c>
      <c r="C4311" s="402" t="s">
        <v>100</v>
      </c>
      <c r="D4311" s="403">
        <v>17.850000000000001</v>
      </c>
    </row>
    <row r="4312" spans="1:4" ht="13.8">
      <c r="A4312" s="402">
        <v>93082</v>
      </c>
      <c r="B4312" s="402" t="s">
        <v>16116</v>
      </c>
      <c r="C4312" s="402" t="s">
        <v>100</v>
      </c>
      <c r="D4312" s="403">
        <v>23.08</v>
      </c>
    </row>
    <row r="4313" spans="1:4" ht="13.8">
      <c r="A4313" s="402">
        <v>93083</v>
      </c>
      <c r="B4313" s="402" t="s">
        <v>16117</v>
      </c>
      <c r="C4313" s="402" t="s">
        <v>100</v>
      </c>
      <c r="D4313" s="403">
        <v>426.97</v>
      </c>
    </row>
    <row r="4314" spans="1:4" ht="13.8">
      <c r="A4314" s="402">
        <v>93084</v>
      </c>
      <c r="B4314" s="402" t="s">
        <v>16118</v>
      </c>
      <c r="C4314" s="402" t="s">
        <v>100</v>
      </c>
      <c r="D4314" s="403">
        <v>13.65</v>
      </c>
    </row>
    <row r="4315" spans="1:4" ht="13.8">
      <c r="A4315" s="402">
        <v>93085</v>
      </c>
      <c r="B4315" s="402" t="s">
        <v>16119</v>
      </c>
      <c r="C4315" s="402" t="s">
        <v>100</v>
      </c>
      <c r="D4315" s="403">
        <v>14.77</v>
      </c>
    </row>
    <row r="4316" spans="1:4" ht="13.8">
      <c r="A4316" s="402">
        <v>93086</v>
      </c>
      <c r="B4316" s="402" t="s">
        <v>16120</v>
      </c>
      <c r="C4316" s="402" t="s">
        <v>100</v>
      </c>
      <c r="D4316" s="403">
        <v>495.71</v>
      </c>
    </row>
    <row r="4317" spans="1:4" ht="13.8">
      <c r="A4317" s="402">
        <v>93087</v>
      </c>
      <c r="B4317" s="402" t="s">
        <v>16121</v>
      </c>
      <c r="C4317" s="402" t="s">
        <v>100</v>
      </c>
      <c r="D4317" s="403">
        <v>18.71</v>
      </c>
    </row>
    <row r="4318" spans="1:4" ht="13.8">
      <c r="A4318" s="402">
        <v>93088</v>
      </c>
      <c r="B4318" s="402" t="s">
        <v>16122</v>
      </c>
      <c r="C4318" s="402" t="s">
        <v>100</v>
      </c>
      <c r="D4318" s="403">
        <v>23.17</v>
      </c>
    </row>
    <row r="4319" spans="1:4" ht="13.8">
      <c r="A4319" s="402">
        <v>93089</v>
      </c>
      <c r="B4319" s="402" t="s">
        <v>16123</v>
      </c>
      <c r="C4319" s="402" t="s">
        <v>100</v>
      </c>
      <c r="D4319" s="403">
        <v>45.58</v>
      </c>
    </row>
    <row r="4320" spans="1:4" ht="13.8">
      <c r="A4320" s="402">
        <v>93090</v>
      </c>
      <c r="B4320" s="402" t="s">
        <v>16124</v>
      </c>
      <c r="C4320" s="402" t="s">
        <v>100</v>
      </c>
      <c r="D4320" s="403">
        <v>18.77</v>
      </c>
    </row>
    <row r="4321" spans="1:4" ht="13.8">
      <c r="A4321" s="402">
        <v>93091</v>
      </c>
      <c r="B4321" s="402" t="s">
        <v>16125</v>
      </c>
      <c r="C4321" s="402" t="s">
        <v>100</v>
      </c>
      <c r="D4321" s="403">
        <v>16.170000000000002</v>
      </c>
    </row>
    <row r="4322" spans="1:4" ht="13.8">
      <c r="A4322" s="402">
        <v>93092</v>
      </c>
      <c r="B4322" s="402" t="s">
        <v>16126</v>
      </c>
      <c r="C4322" s="402" t="s">
        <v>100</v>
      </c>
      <c r="D4322" s="403">
        <v>544.88</v>
      </c>
    </row>
    <row r="4323" spans="1:4" ht="13.8">
      <c r="A4323" s="402">
        <v>93093</v>
      </c>
      <c r="B4323" s="402" t="s">
        <v>16127</v>
      </c>
      <c r="C4323" s="402" t="s">
        <v>100</v>
      </c>
      <c r="D4323" s="403">
        <v>29.25</v>
      </c>
    </row>
    <row r="4324" spans="1:4" ht="13.8">
      <c r="A4324" s="402">
        <v>93094</v>
      </c>
      <c r="B4324" s="402" t="s">
        <v>16128</v>
      </c>
      <c r="C4324" s="402" t="s">
        <v>100</v>
      </c>
      <c r="D4324" s="403">
        <v>77.47</v>
      </c>
    </row>
    <row r="4325" spans="1:4" ht="13.8">
      <c r="A4325" s="402">
        <v>93097</v>
      </c>
      <c r="B4325" s="402" t="s">
        <v>16129</v>
      </c>
      <c r="C4325" s="402" t="s">
        <v>100</v>
      </c>
      <c r="D4325" s="403">
        <v>13.4</v>
      </c>
    </row>
    <row r="4326" spans="1:4" ht="13.8">
      <c r="A4326" s="402">
        <v>93098</v>
      </c>
      <c r="B4326" s="402" t="s">
        <v>16130</v>
      </c>
      <c r="C4326" s="402" t="s">
        <v>100</v>
      </c>
      <c r="D4326" s="403">
        <v>19.13</v>
      </c>
    </row>
    <row r="4327" spans="1:4" ht="13.8">
      <c r="A4327" s="402">
        <v>93099</v>
      </c>
      <c r="B4327" s="402" t="s">
        <v>16131</v>
      </c>
      <c r="C4327" s="402" t="s">
        <v>100</v>
      </c>
      <c r="D4327" s="403">
        <v>23.86</v>
      </c>
    </row>
    <row r="4328" spans="1:4" ht="13.8">
      <c r="A4328" s="402">
        <v>93100</v>
      </c>
      <c r="B4328" s="402" t="s">
        <v>16132</v>
      </c>
      <c r="C4328" s="402" t="s">
        <v>100</v>
      </c>
      <c r="D4328" s="403">
        <v>28.31</v>
      </c>
    </row>
    <row r="4329" spans="1:4" ht="13.8">
      <c r="A4329" s="402">
        <v>93101</v>
      </c>
      <c r="B4329" s="402" t="s">
        <v>16133</v>
      </c>
      <c r="C4329" s="402" t="s">
        <v>100</v>
      </c>
      <c r="D4329" s="403">
        <v>31.69</v>
      </c>
    </row>
    <row r="4330" spans="1:4" ht="13.8">
      <c r="A4330" s="402">
        <v>93102</v>
      </c>
      <c r="B4330" s="402" t="s">
        <v>16134</v>
      </c>
      <c r="C4330" s="402" t="s">
        <v>100</v>
      </c>
      <c r="D4330" s="403">
        <v>34.24</v>
      </c>
    </row>
    <row r="4331" spans="1:4" ht="13.8">
      <c r="A4331" s="402">
        <v>93103</v>
      </c>
      <c r="B4331" s="402" t="s">
        <v>16135</v>
      </c>
      <c r="C4331" s="402" t="s">
        <v>100</v>
      </c>
      <c r="D4331" s="403">
        <v>8.74</v>
      </c>
    </row>
    <row r="4332" spans="1:4" ht="13.8">
      <c r="A4332" s="402">
        <v>93104</v>
      </c>
      <c r="B4332" s="402" t="s">
        <v>16136</v>
      </c>
      <c r="C4332" s="402" t="s">
        <v>100</v>
      </c>
      <c r="D4332" s="403">
        <v>17.940000000000001</v>
      </c>
    </row>
    <row r="4333" spans="1:4" ht="13.8">
      <c r="A4333" s="402">
        <v>93105</v>
      </c>
      <c r="B4333" s="402" t="s">
        <v>16137</v>
      </c>
      <c r="C4333" s="402" t="s">
        <v>100</v>
      </c>
      <c r="D4333" s="403">
        <v>23.27</v>
      </c>
    </row>
    <row r="4334" spans="1:4" ht="13.8">
      <c r="A4334" s="402">
        <v>93106</v>
      </c>
      <c r="B4334" s="402" t="s">
        <v>16138</v>
      </c>
      <c r="C4334" s="402" t="s">
        <v>100</v>
      </c>
      <c r="D4334" s="403">
        <v>427.16</v>
      </c>
    </row>
    <row r="4335" spans="1:4" ht="13.8">
      <c r="A4335" s="402">
        <v>93107</v>
      </c>
      <c r="B4335" s="402" t="s">
        <v>16139</v>
      </c>
      <c r="C4335" s="402" t="s">
        <v>100</v>
      </c>
      <c r="D4335" s="403">
        <v>15.72</v>
      </c>
    </row>
    <row r="4336" spans="1:4" ht="13.8">
      <c r="A4336" s="402">
        <v>93108</v>
      </c>
      <c r="B4336" s="402" t="s">
        <v>16140</v>
      </c>
      <c r="C4336" s="402" t="s">
        <v>100</v>
      </c>
      <c r="D4336" s="403">
        <v>13.24</v>
      </c>
    </row>
    <row r="4337" spans="1:4" ht="13.8">
      <c r="A4337" s="402">
        <v>93109</v>
      </c>
      <c r="B4337" s="402" t="s">
        <v>16141</v>
      </c>
      <c r="C4337" s="402" t="s">
        <v>100</v>
      </c>
      <c r="D4337" s="403">
        <v>497.78</v>
      </c>
    </row>
    <row r="4338" spans="1:4" ht="13.8">
      <c r="A4338" s="402">
        <v>93110</v>
      </c>
      <c r="B4338" s="402" t="s">
        <v>16142</v>
      </c>
      <c r="C4338" s="402" t="s">
        <v>100</v>
      </c>
      <c r="D4338" s="403">
        <v>19.75</v>
      </c>
    </row>
    <row r="4339" spans="1:4" ht="13.8">
      <c r="A4339" s="402">
        <v>93111</v>
      </c>
      <c r="B4339" s="402" t="s">
        <v>16143</v>
      </c>
      <c r="C4339" s="402" t="s">
        <v>100</v>
      </c>
      <c r="D4339" s="403">
        <v>23.92</v>
      </c>
    </row>
    <row r="4340" spans="1:4" ht="13.8">
      <c r="A4340" s="402">
        <v>93112</v>
      </c>
      <c r="B4340" s="402" t="s">
        <v>16144</v>
      </c>
      <c r="C4340" s="402" t="s">
        <v>100</v>
      </c>
      <c r="D4340" s="403">
        <v>47.65</v>
      </c>
    </row>
    <row r="4341" spans="1:4" ht="13.8">
      <c r="A4341" s="402">
        <v>93113</v>
      </c>
      <c r="B4341" s="402" t="s">
        <v>16145</v>
      </c>
      <c r="C4341" s="402" t="s">
        <v>100</v>
      </c>
      <c r="D4341" s="403">
        <v>22.48</v>
      </c>
    </row>
    <row r="4342" spans="1:4" ht="13.8">
      <c r="A4342" s="402">
        <v>93114</v>
      </c>
      <c r="B4342" s="402" t="s">
        <v>16146</v>
      </c>
      <c r="C4342" s="402" t="s">
        <v>100</v>
      </c>
      <c r="D4342" s="403">
        <v>31.12</v>
      </c>
    </row>
    <row r="4343" spans="1:4" ht="13.8">
      <c r="A4343" s="402">
        <v>93115</v>
      </c>
      <c r="B4343" s="402" t="s">
        <v>16147</v>
      </c>
      <c r="C4343" s="402" t="s">
        <v>100</v>
      </c>
      <c r="D4343" s="403">
        <v>81.180000000000007</v>
      </c>
    </row>
    <row r="4344" spans="1:4" ht="13.8">
      <c r="A4344" s="402">
        <v>93116</v>
      </c>
      <c r="B4344" s="402" t="s">
        <v>16148</v>
      </c>
      <c r="C4344" s="402" t="s">
        <v>100</v>
      </c>
      <c r="D4344" s="403">
        <v>548.59</v>
      </c>
    </row>
    <row r="4345" spans="1:4" ht="13.8">
      <c r="A4345" s="402">
        <v>93117</v>
      </c>
      <c r="B4345" s="402" t="s">
        <v>16149</v>
      </c>
      <c r="C4345" s="402" t="s">
        <v>100</v>
      </c>
      <c r="D4345" s="403">
        <v>55.44</v>
      </c>
    </row>
    <row r="4346" spans="1:4" ht="13.8">
      <c r="A4346" s="402">
        <v>93118</v>
      </c>
      <c r="B4346" s="402" t="s">
        <v>16150</v>
      </c>
      <c r="C4346" s="402" t="s">
        <v>100</v>
      </c>
      <c r="D4346" s="403">
        <v>81.760000000000005</v>
      </c>
    </row>
    <row r="4347" spans="1:4" ht="13.8">
      <c r="A4347" s="402">
        <v>93119</v>
      </c>
      <c r="B4347" s="402" t="s">
        <v>16151</v>
      </c>
      <c r="C4347" s="402" t="s">
        <v>100</v>
      </c>
      <c r="D4347" s="403">
        <v>16.600000000000001</v>
      </c>
    </row>
    <row r="4348" spans="1:4" ht="13.8">
      <c r="A4348" s="402">
        <v>93120</v>
      </c>
      <c r="B4348" s="402" t="s">
        <v>16152</v>
      </c>
      <c r="C4348" s="402" t="s">
        <v>100</v>
      </c>
      <c r="D4348" s="403">
        <v>24.68</v>
      </c>
    </row>
    <row r="4349" spans="1:4" ht="13.8">
      <c r="A4349" s="402">
        <v>93121</v>
      </c>
      <c r="B4349" s="402" t="s">
        <v>16153</v>
      </c>
      <c r="C4349" s="402" t="s">
        <v>100</v>
      </c>
      <c r="D4349" s="403">
        <v>28.05</v>
      </c>
    </row>
    <row r="4350" spans="1:4" ht="13.8">
      <c r="A4350" s="402">
        <v>93122</v>
      </c>
      <c r="B4350" s="402" t="s">
        <v>16154</v>
      </c>
      <c r="C4350" s="402" t="s">
        <v>100</v>
      </c>
      <c r="D4350" s="403">
        <v>24.88</v>
      </c>
    </row>
    <row r="4351" spans="1:4" ht="13.8">
      <c r="A4351" s="402">
        <v>93123</v>
      </c>
      <c r="B4351" s="402" t="s">
        <v>16155</v>
      </c>
      <c r="C4351" s="402" t="s">
        <v>100</v>
      </c>
      <c r="D4351" s="403">
        <v>55.15</v>
      </c>
    </row>
    <row r="4352" spans="1:4" ht="13.8">
      <c r="A4352" s="402">
        <v>93124</v>
      </c>
      <c r="B4352" s="402" t="s">
        <v>16156</v>
      </c>
      <c r="C4352" s="402" t="s">
        <v>100</v>
      </c>
      <c r="D4352" s="403">
        <v>86.45</v>
      </c>
    </row>
    <row r="4353" spans="1:4" ht="13.8">
      <c r="A4353" s="402">
        <v>93125</v>
      </c>
      <c r="B4353" s="402" t="s">
        <v>16157</v>
      </c>
      <c r="C4353" s="402" t="s">
        <v>100</v>
      </c>
      <c r="D4353" s="403">
        <v>127.02</v>
      </c>
    </row>
    <row r="4354" spans="1:4" ht="13.8">
      <c r="A4354" s="402">
        <v>93126</v>
      </c>
      <c r="B4354" s="402" t="s">
        <v>16158</v>
      </c>
      <c r="C4354" s="402" t="s">
        <v>100</v>
      </c>
      <c r="D4354" s="403">
        <v>280</v>
      </c>
    </row>
    <row r="4355" spans="1:4" ht="13.8">
      <c r="A4355" s="402">
        <v>93133</v>
      </c>
      <c r="B4355" s="402" t="s">
        <v>16159</v>
      </c>
      <c r="C4355" s="402" t="s">
        <v>100</v>
      </c>
      <c r="D4355" s="403">
        <v>19.059999999999999</v>
      </c>
    </row>
    <row r="4356" spans="1:4" ht="13.8">
      <c r="A4356" s="402">
        <v>94465</v>
      </c>
      <c r="B4356" s="402" t="s">
        <v>16160</v>
      </c>
      <c r="C4356" s="402" t="s">
        <v>100</v>
      </c>
      <c r="D4356" s="403">
        <v>51.92</v>
      </c>
    </row>
    <row r="4357" spans="1:4" ht="13.8">
      <c r="A4357" s="402">
        <v>94466</v>
      </c>
      <c r="B4357" s="402" t="s">
        <v>16161</v>
      </c>
      <c r="C4357" s="402" t="s">
        <v>100</v>
      </c>
      <c r="D4357" s="403">
        <v>51.95</v>
      </c>
    </row>
    <row r="4358" spans="1:4" ht="13.8">
      <c r="A4358" s="402">
        <v>94467</v>
      </c>
      <c r="B4358" s="402" t="s">
        <v>16162</v>
      </c>
      <c r="C4358" s="402" t="s">
        <v>100</v>
      </c>
      <c r="D4358" s="403">
        <v>84.28</v>
      </c>
    </row>
    <row r="4359" spans="1:4" ht="13.8">
      <c r="A4359" s="402">
        <v>94468</v>
      </c>
      <c r="B4359" s="402" t="s">
        <v>16163</v>
      </c>
      <c r="C4359" s="402" t="s">
        <v>100</v>
      </c>
      <c r="D4359" s="403">
        <v>73.78</v>
      </c>
    </row>
    <row r="4360" spans="1:4" ht="13.8">
      <c r="A4360" s="402">
        <v>94469</v>
      </c>
      <c r="B4360" s="402" t="s">
        <v>16164</v>
      </c>
      <c r="C4360" s="402" t="s">
        <v>100</v>
      </c>
      <c r="D4360" s="403">
        <v>120.99</v>
      </c>
    </row>
    <row r="4361" spans="1:4" ht="13.8">
      <c r="A4361" s="402">
        <v>94470</v>
      </c>
      <c r="B4361" s="402" t="s">
        <v>16165</v>
      </c>
      <c r="C4361" s="402" t="s">
        <v>100</v>
      </c>
      <c r="D4361" s="403">
        <v>111.64</v>
      </c>
    </row>
    <row r="4362" spans="1:4" ht="13.8">
      <c r="A4362" s="402">
        <v>94471</v>
      </c>
      <c r="B4362" s="402" t="s">
        <v>16166</v>
      </c>
      <c r="C4362" s="402" t="s">
        <v>100</v>
      </c>
      <c r="D4362" s="403">
        <v>74.75</v>
      </c>
    </row>
    <row r="4363" spans="1:4" ht="13.8">
      <c r="A4363" s="402">
        <v>94472</v>
      </c>
      <c r="B4363" s="402" t="s">
        <v>16167</v>
      </c>
      <c r="C4363" s="402" t="s">
        <v>100</v>
      </c>
      <c r="D4363" s="403">
        <v>77.09</v>
      </c>
    </row>
    <row r="4364" spans="1:4" ht="13.8">
      <c r="A4364" s="402">
        <v>94473</v>
      </c>
      <c r="B4364" s="402" t="s">
        <v>16168</v>
      </c>
      <c r="C4364" s="402" t="s">
        <v>100</v>
      </c>
      <c r="D4364" s="403">
        <v>120.64</v>
      </c>
    </row>
    <row r="4365" spans="1:4" ht="13.8">
      <c r="A4365" s="402">
        <v>94474</v>
      </c>
      <c r="B4365" s="402" t="s">
        <v>16169</v>
      </c>
      <c r="C4365" s="402" t="s">
        <v>100</v>
      </c>
      <c r="D4365" s="403">
        <v>130.91999999999999</v>
      </c>
    </row>
    <row r="4366" spans="1:4" ht="13.8">
      <c r="A4366" s="402">
        <v>94475</v>
      </c>
      <c r="B4366" s="402" t="s">
        <v>16170</v>
      </c>
      <c r="C4366" s="402" t="s">
        <v>100</v>
      </c>
      <c r="D4366" s="403">
        <v>163.76</v>
      </c>
    </row>
    <row r="4367" spans="1:4" ht="13.8">
      <c r="A4367" s="402">
        <v>94476</v>
      </c>
      <c r="B4367" s="402" t="s">
        <v>16171</v>
      </c>
      <c r="C4367" s="402" t="s">
        <v>100</v>
      </c>
      <c r="D4367" s="403">
        <v>183.58</v>
      </c>
    </row>
    <row r="4368" spans="1:4" ht="13.8">
      <c r="A4368" s="402">
        <v>94477</v>
      </c>
      <c r="B4368" s="402" t="s">
        <v>16172</v>
      </c>
      <c r="C4368" s="402" t="s">
        <v>100</v>
      </c>
      <c r="D4368" s="403">
        <v>99.59</v>
      </c>
    </row>
    <row r="4369" spans="1:4" ht="13.8">
      <c r="A4369" s="402">
        <v>94478</v>
      </c>
      <c r="B4369" s="402" t="s">
        <v>16173</v>
      </c>
      <c r="C4369" s="402" t="s">
        <v>100</v>
      </c>
      <c r="D4369" s="403">
        <v>165.98</v>
      </c>
    </row>
    <row r="4370" spans="1:4" ht="13.8">
      <c r="A4370" s="402">
        <v>94479</v>
      </c>
      <c r="B4370" s="402" t="s">
        <v>16174</v>
      </c>
      <c r="C4370" s="402" t="s">
        <v>100</v>
      </c>
      <c r="D4370" s="403">
        <v>216.39</v>
      </c>
    </row>
    <row r="4371" spans="1:4" ht="13.8">
      <c r="A4371" s="402">
        <v>94606</v>
      </c>
      <c r="B4371" s="402" t="s">
        <v>16175</v>
      </c>
      <c r="C4371" s="402" t="s">
        <v>100</v>
      </c>
      <c r="D4371" s="403">
        <v>75.150000000000006</v>
      </c>
    </row>
    <row r="4372" spans="1:4" ht="13.8">
      <c r="A4372" s="402">
        <v>94608</v>
      </c>
      <c r="B4372" s="402" t="s">
        <v>16176</v>
      </c>
      <c r="C4372" s="402" t="s">
        <v>100</v>
      </c>
      <c r="D4372" s="403">
        <v>186.81</v>
      </c>
    </row>
    <row r="4373" spans="1:4" ht="13.8">
      <c r="A4373" s="402">
        <v>94610</v>
      </c>
      <c r="B4373" s="402" t="s">
        <v>16177</v>
      </c>
      <c r="C4373" s="402" t="s">
        <v>100</v>
      </c>
      <c r="D4373" s="403">
        <v>272.82</v>
      </c>
    </row>
    <row r="4374" spans="1:4" ht="13.8">
      <c r="A4374" s="402">
        <v>94612</v>
      </c>
      <c r="B4374" s="402" t="s">
        <v>16178</v>
      </c>
      <c r="C4374" s="402" t="s">
        <v>100</v>
      </c>
      <c r="D4374" s="403">
        <v>387.36</v>
      </c>
    </row>
    <row r="4375" spans="1:4" ht="13.8">
      <c r="A4375" s="402">
        <v>94614</v>
      </c>
      <c r="B4375" s="402" t="s">
        <v>16179</v>
      </c>
      <c r="C4375" s="402" t="s">
        <v>100</v>
      </c>
      <c r="D4375" s="403">
        <v>127.99</v>
      </c>
    </row>
    <row r="4376" spans="1:4" ht="13.8">
      <c r="A4376" s="402">
        <v>94615</v>
      </c>
      <c r="B4376" s="402" t="s">
        <v>16180</v>
      </c>
      <c r="C4376" s="402" t="s">
        <v>100</v>
      </c>
      <c r="D4376" s="403">
        <v>145.11000000000001</v>
      </c>
    </row>
    <row r="4377" spans="1:4" ht="13.8">
      <c r="A4377" s="402">
        <v>94616</v>
      </c>
      <c r="B4377" s="402" t="s">
        <v>16181</v>
      </c>
      <c r="C4377" s="402" t="s">
        <v>100</v>
      </c>
      <c r="D4377" s="403">
        <v>356.06</v>
      </c>
    </row>
    <row r="4378" spans="1:4" ht="13.8">
      <c r="A4378" s="402">
        <v>94617</v>
      </c>
      <c r="B4378" s="402" t="s">
        <v>16182</v>
      </c>
      <c r="C4378" s="402" t="s">
        <v>100</v>
      </c>
      <c r="D4378" s="403">
        <v>296.52</v>
      </c>
    </row>
    <row r="4379" spans="1:4" ht="13.8">
      <c r="A4379" s="402">
        <v>94618</v>
      </c>
      <c r="B4379" s="402" t="s">
        <v>16183</v>
      </c>
      <c r="C4379" s="402" t="s">
        <v>100</v>
      </c>
      <c r="D4379" s="403">
        <v>346.22</v>
      </c>
    </row>
    <row r="4380" spans="1:4" ht="13.8">
      <c r="A4380" s="402">
        <v>94620</v>
      </c>
      <c r="B4380" s="402" t="s">
        <v>16184</v>
      </c>
      <c r="C4380" s="402" t="s">
        <v>100</v>
      </c>
      <c r="D4380" s="403">
        <v>796.92</v>
      </c>
    </row>
    <row r="4381" spans="1:4" ht="13.8">
      <c r="A4381" s="402">
        <v>94622</v>
      </c>
      <c r="B4381" s="402" t="s">
        <v>16185</v>
      </c>
      <c r="C4381" s="402" t="s">
        <v>100</v>
      </c>
      <c r="D4381" s="403">
        <v>186.52</v>
      </c>
    </row>
    <row r="4382" spans="1:4" ht="13.8">
      <c r="A4382" s="402">
        <v>94623</v>
      </c>
      <c r="B4382" s="402" t="s">
        <v>16186</v>
      </c>
      <c r="C4382" s="402" t="s">
        <v>100</v>
      </c>
      <c r="D4382" s="403">
        <v>441.17</v>
      </c>
    </row>
    <row r="4383" spans="1:4" ht="13.8">
      <c r="A4383" s="402">
        <v>94624</v>
      </c>
      <c r="B4383" s="402" t="s">
        <v>16187</v>
      </c>
      <c r="C4383" s="402" t="s">
        <v>100</v>
      </c>
      <c r="D4383" s="403">
        <v>663.48</v>
      </c>
    </row>
    <row r="4384" spans="1:4" ht="13.8">
      <c r="A4384" s="402">
        <v>94625</v>
      </c>
      <c r="B4384" s="402" t="s">
        <v>16188</v>
      </c>
      <c r="C4384" s="402" t="s">
        <v>100</v>
      </c>
      <c r="D4384" s="403">
        <v>1387.38</v>
      </c>
    </row>
    <row r="4385" spans="1:4" ht="13.8">
      <c r="A4385" s="402">
        <v>94656</v>
      </c>
      <c r="B4385" s="402" t="s">
        <v>16189</v>
      </c>
      <c r="C4385" s="402" t="s">
        <v>100</v>
      </c>
      <c r="D4385" s="403">
        <v>3.25</v>
      </c>
    </row>
    <row r="4386" spans="1:4" ht="13.8">
      <c r="A4386" s="402">
        <v>94657</v>
      </c>
      <c r="B4386" s="402" t="s">
        <v>16190</v>
      </c>
      <c r="C4386" s="402" t="s">
        <v>100</v>
      </c>
      <c r="D4386" s="403">
        <v>3.62</v>
      </c>
    </row>
    <row r="4387" spans="1:4" ht="13.8">
      <c r="A4387" s="402">
        <v>94658</v>
      </c>
      <c r="B4387" s="402" t="s">
        <v>16191</v>
      </c>
      <c r="C4387" s="402" t="s">
        <v>100</v>
      </c>
      <c r="D4387" s="403">
        <v>4.88</v>
      </c>
    </row>
    <row r="4388" spans="1:4" ht="13.8">
      <c r="A4388" s="402">
        <v>94659</v>
      </c>
      <c r="B4388" s="402" t="s">
        <v>16192</v>
      </c>
      <c r="C4388" s="402" t="s">
        <v>100</v>
      </c>
      <c r="D4388" s="403">
        <v>5.66</v>
      </c>
    </row>
    <row r="4389" spans="1:4" ht="13.8">
      <c r="A4389" s="402">
        <v>94660</v>
      </c>
      <c r="B4389" s="402" t="s">
        <v>16193</v>
      </c>
      <c r="C4389" s="402" t="s">
        <v>100</v>
      </c>
      <c r="D4389" s="403">
        <v>7.72</v>
      </c>
    </row>
    <row r="4390" spans="1:4" ht="13.8">
      <c r="A4390" s="402">
        <v>94661</v>
      </c>
      <c r="B4390" s="402" t="s">
        <v>16194</v>
      </c>
      <c r="C4390" s="402" t="s">
        <v>100</v>
      </c>
      <c r="D4390" s="403">
        <v>8.9700000000000006</v>
      </c>
    </row>
    <row r="4391" spans="1:4" ht="13.8">
      <c r="A4391" s="402">
        <v>94662</v>
      </c>
      <c r="B4391" s="402" t="s">
        <v>16195</v>
      </c>
      <c r="C4391" s="402" t="s">
        <v>100</v>
      </c>
      <c r="D4391" s="403">
        <v>10.17</v>
      </c>
    </row>
    <row r="4392" spans="1:4" ht="13.8">
      <c r="A4392" s="402">
        <v>94663</v>
      </c>
      <c r="B4392" s="402" t="s">
        <v>16196</v>
      </c>
      <c r="C4392" s="402" t="s">
        <v>100</v>
      </c>
      <c r="D4392" s="403">
        <v>11.21</v>
      </c>
    </row>
    <row r="4393" spans="1:4" ht="13.8">
      <c r="A4393" s="402">
        <v>94664</v>
      </c>
      <c r="B4393" s="402" t="s">
        <v>16197</v>
      </c>
      <c r="C4393" s="402" t="s">
        <v>100</v>
      </c>
      <c r="D4393" s="403">
        <v>18.55</v>
      </c>
    </row>
    <row r="4394" spans="1:4" ht="13.8">
      <c r="A4394" s="402">
        <v>94665</v>
      </c>
      <c r="B4394" s="402" t="s">
        <v>16198</v>
      </c>
      <c r="C4394" s="402" t="s">
        <v>100</v>
      </c>
      <c r="D4394" s="403">
        <v>22.14</v>
      </c>
    </row>
    <row r="4395" spans="1:4" ht="13.8">
      <c r="A4395" s="402">
        <v>94666</v>
      </c>
      <c r="B4395" s="402" t="s">
        <v>16199</v>
      </c>
      <c r="C4395" s="402" t="s">
        <v>100</v>
      </c>
      <c r="D4395" s="403">
        <v>30.18</v>
      </c>
    </row>
    <row r="4396" spans="1:4" ht="13.8">
      <c r="A4396" s="402">
        <v>94667</v>
      </c>
      <c r="B4396" s="402" t="s">
        <v>16200</v>
      </c>
      <c r="C4396" s="402" t="s">
        <v>100</v>
      </c>
      <c r="D4396" s="403">
        <v>32.56</v>
      </c>
    </row>
    <row r="4397" spans="1:4" ht="13.8">
      <c r="A4397" s="402">
        <v>94668</v>
      </c>
      <c r="B4397" s="402" t="s">
        <v>16201</v>
      </c>
      <c r="C4397" s="402" t="s">
        <v>100</v>
      </c>
      <c r="D4397" s="403">
        <v>40.119999999999997</v>
      </c>
    </row>
    <row r="4398" spans="1:4" ht="13.8">
      <c r="A4398" s="402">
        <v>94669</v>
      </c>
      <c r="B4398" s="402" t="s">
        <v>16202</v>
      </c>
      <c r="C4398" s="402" t="s">
        <v>100</v>
      </c>
      <c r="D4398" s="403">
        <v>59.15</v>
      </c>
    </row>
    <row r="4399" spans="1:4" ht="13.8">
      <c r="A4399" s="402">
        <v>94670</v>
      </c>
      <c r="B4399" s="402" t="s">
        <v>16203</v>
      </c>
      <c r="C4399" s="402" t="s">
        <v>100</v>
      </c>
      <c r="D4399" s="403">
        <v>63.87</v>
      </c>
    </row>
    <row r="4400" spans="1:4" ht="13.8">
      <c r="A4400" s="402">
        <v>94671</v>
      </c>
      <c r="B4400" s="402" t="s">
        <v>16204</v>
      </c>
      <c r="C4400" s="402" t="s">
        <v>100</v>
      </c>
      <c r="D4400" s="403">
        <v>97.28</v>
      </c>
    </row>
    <row r="4401" spans="1:4" ht="13.8">
      <c r="A4401" s="402">
        <v>94672</v>
      </c>
      <c r="B4401" s="402" t="s">
        <v>16205</v>
      </c>
      <c r="C4401" s="402" t="s">
        <v>100</v>
      </c>
      <c r="D4401" s="403">
        <v>5.65</v>
      </c>
    </row>
    <row r="4402" spans="1:4" ht="13.8">
      <c r="A4402" s="402">
        <v>94673</v>
      </c>
      <c r="B4402" s="402" t="s">
        <v>16206</v>
      </c>
      <c r="C4402" s="402" t="s">
        <v>100</v>
      </c>
      <c r="D4402" s="403">
        <v>6.61</v>
      </c>
    </row>
    <row r="4403" spans="1:4" ht="13.8">
      <c r="A4403" s="402">
        <v>94674</v>
      </c>
      <c r="B4403" s="402" t="s">
        <v>16207</v>
      </c>
      <c r="C4403" s="402" t="s">
        <v>100</v>
      </c>
      <c r="D4403" s="403">
        <v>7.29</v>
      </c>
    </row>
    <row r="4404" spans="1:4" ht="13.8">
      <c r="A4404" s="402">
        <v>94675</v>
      </c>
      <c r="B4404" s="402" t="s">
        <v>16208</v>
      </c>
      <c r="C4404" s="402" t="s">
        <v>100</v>
      </c>
      <c r="D4404" s="403">
        <v>11.11</v>
      </c>
    </row>
    <row r="4405" spans="1:4" ht="13.8">
      <c r="A4405" s="402">
        <v>94676</v>
      </c>
      <c r="B4405" s="402" t="s">
        <v>16209</v>
      </c>
      <c r="C4405" s="402" t="s">
        <v>100</v>
      </c>
      <c r="D4405" s="403">
        <v>12.17</v>
      </c>
    </row>
    <row r="4406" spans="1:4" ht="13.8">
      <c r="A4406" s="402">
        <v>94677</v>
      </c>
      <c r="B4406" s="402" t="s">
        <v>16210</v>
      </c>
      <c r="C4406" s="402" t="s">
        <v>100</v>
      </c>
      <c r="D4406" s="403">
        <v>17.97</v>
      </c>
    </row>
    <row r="4407" spans="1:4" ht="13.8">
      <c r="A4407" s="402">
        <v>94678</v>
      </c>
      <c r="B4407" s="402" t="s">
        <v>16211</v>
      </c>
      <c r="C4407" s="402" t="s">
        <v>100</v>
      </c>
      <c r="D4407" s="403">
        <v>14.1</v>
      </c>
    </row>
    <row r="4408" spans="1:4" ht="13.8">
      <c r="A4408" s="402">
        <v>94679</v>
      </c>
      <c r="B4408" s="402" t="s">
        <v>16212</v>
      </c>
      <c r="C4408" s="402" t="s">
        <v>100</v>
      </c>
      <c r="D4408" s="403">
        <v>21.72</v>
      </c>
    </row>
    <row r="4409" spans="1:4" ht="13.8">
      <c r="A4409" s="402">
        <v>94680</v>
      </c>
      <c r="B4409" s="402" t="s">
        <v>16213</v>
      </c>
      <c r="C4409" s="402" t="s">
        <v>100</v>
      </c>
      <c r="D4409" s="403">
        <v>40</v>
      </c>
    </row>
    <row r="4410" spans="1:4" ht="13.8">
      <c r="A4410" s="402">
        <v>94681</v>
      </c>
      <c r="B4410" s="402" t="s">
        <v>16214</v>
      </c>
      <c r="C4410" s="402" t="s">
        <v>100</v>
      </c>
      <c r="D4410" s="403">
        <v>44.87</v>
      </c>
    </row>
    <row r="4411" spans="1:4" ht="13.8">
      <c r="A4411" s="402">
        <v>94682</v>
      </c>
      <c r="B4411" s="402" t="s">
        <v>16215</v>
      </c>
      <c r="C4411" s="402" t="s">
        <v>100</v>
      </c>
      <c r="D4411" s="403">
        <v>99.45</v>
      </c>
    </row>
    <row r="4412" spans="1:4" ht="13.8">
      <c r="A4412" s="402">
        <v>94683</v>
      </c>
      <c r="B4412" s="402" t="s">
        <v>16216</v>
      </c>
      <c r="C4412" s="402" t="s">
        <v>100</v>
      </c>
      <c r="D4412" s="403">
        <v>68.2</v>
      </c>
    </row>
    <row r="4413" spans="1:4" ht="13.8">
      <c r="A4413" s="402">
        <v>94684</v>
      </c>
      <c r="B4413" s="402" t="s">
        <v>16217</v>
      </c>
      <c r="C4413" s="402" t="s">
        <v>100</v>
      </c>
      <c r="D4413" s="403">
        <v>119.96</v>
      </c>
    </row>
    <row r="4414" spans="1:4" ht="13.8">
      <c r="A4414" s="402">
        <v>94685</v>
      </c>
      <c r="B4414" s="402" t="s">
        <v>16218</v>
      </c>
      <c r="C4414" s="402" t="s">
        <v>100</v>
      </c>
      <c r="D4414" s="403">
        <v>86.84</v>
      </c>
    </row>
    <row r="4415" spans="1:4" ht="13.8">
      <c r="A4415" s="402">
        <v>94686</v>
      </c>
      <c r="B4415" s="402" t="s">
        <v>16219</v>
      </c>
      <c r="C4415" s="402" t="s">
        <v>100</v>
      </c>
      <c r="D4415" s="403">
        <v>231.78</v>
      </c>
    </row>
    <row r="4416" spans="1:4" ht="13.8">
      <c r="A4416" s="402">
        <v>94687</v>
      </c>
      <c r="B4416" s="402" t="s">
        <v>16220</v>
      </c>
      <c r="C4416" s="402" t="s">
        <v>100</v>
      </c>
      <c r="D4416" s="403">
        <v>209.8</v>
      </c>
    </row>
    <row r="4417" spans="1:4" ht="13.8">
      <c r="A4417" s="402">
        <v>94688</v>
      </c>
      <c r="B4417" s="402" t="s">
        <v>16221</v>
      </c>
      <c r="C4417" s="402" t="s">
        <v>100</v>
      </c>
      <c r="D4417" s="403">
        <v>6.36</v>
      </c>
    </row>
    <row r="4418" spans="1:4" ht="13.8">
      <c r="A4418" s="402">
        <v>94689</v>
      </c>
      <c r="B4418" s="402" t="s">
        <v>16222</v>
      </c>
      <c r="C4418" s="402" t="s">
        <v>100</v>
      </c>
      <c r="D4418" s="403">
        <v>8.8000000000000007</v>
      </c>
    </row>
    <row r="4419" spans="1:4" ht="13.8">
      <c r="A4419" s="402">
        <v>94690</v>
      </c>
      <c r="B4419" s="402" t="s">
        <v>16223</v>
      </c>
      <c r="C4419" s="402" t="s">
        <v>100</v>
      </c>
      <c r="D4419" s="403">
        <v>10.47</v>
      </c>
    </row>
    <row r="4420" spans="1:4" ht="13.8">
      <c r="A4420" s="402">
        <v>94691</v>
      </c>
      <c r="B4420" s="402" t="s">
        <v>16224</v>
      </c>
      <c r="C4420" s="402" t="s">
        <v>100</v>
      </c>
      <c r="D4420" s="403">
        <v>12.58</v>
      </c>
    </row>
    <row r="4421" spans="1:4" ht="13.8">
      <c r="A4421" s="402">
        <v>94692</v>
      </c>
      <c r="B4421" s="402" t="s">
        <v>16225</v>
      </c>
      <c r="C4421" s="402" t="s">
        <v>100</v>
      </c>
      <c r="D4421" s="403">
        <v>17.809999999999999</v>
      </c>
    </row>
    <row r="4422" spans="1:4" ht="13.8">
      <c r="A4422" s="402">
        <v>94693</v>
      </c>
      <c r="B4422" s="402" t="s">
        <v>16226</v>
      </c>
      <c r="C4422" s="402" t="s">
        <v>100</v>
      </c>
      <c r="D4422" s="403">
        <v>16.48</v>
      </c>
    </row>
    <row r="4423" spans="1:4" ht="13.8">
      <c r="A4423" s="402">
        <v>94694</v>
      </c>
      <c r="B4423" s="402" t="s">
        <v>16227</v>
      </c>
      <c r="C4423" s="402" t="s">
        <v>100</v>
      </c>
      <c r="D4423" s="403">
        <v>22.06</v>
      </c>
    </row>
    <row r="4424" spans="1:4" ht="13.8">
      <c r="A4424" s="402">
        <v>94695</v>
      </c>
      <c r="B4424" s="402" t="s">
        <v>16228</v>
      </c>
      <c r="C4424" s="402" t="s">
        <v>100</v>
      </c>
      <c r="D4424" s="403">
        <v>28.76</v>
      </c>
    </row>
    <row r="4425" spans="1:4" ht="13.8">
      <c r="A4425" s="402">
        <v>94696</v>
      </c>
      <c r="B4425" s="402" t="s">
        <v>16229</v>
      </c>
      <c r="C4425" s="402" t="s">
        <v>100</v>
      </c>
      <c r="D4425" s="403">
        <v>46.67</v>
      </c>
    </row>
    <row r="4426" spans="1:4" ht="13.8">
      <c r="A4426" s="402">
        <v>94697</v>
      </c>
      <c r="B4426" s="402" t="s">
        <v>16230</v>
      </c>
      <c r="C4426" s="402" t="s">
        <v>100</v>
      </c>
      <c r="D4426" s="403">
        <v>80.040000000000006</v>
      </c>
    </row>
    <row r="4427" spans="1:4" ht="13.8">
      <c r="A4427" s="402">
        <v>94698</v>
      </c>
      <c r="B4427" s="402" t="s">
        <v>16231</v>
      </c>
      <c r="C4427" s="402" t="s">
        <v>100</v>
      </c>
      <c r="D4427" s="403">
        <v>61.76</v>
      </c>
    </row>
    <row r="4428" spans="1:4" ht="13.8">
      <c r="A4428" s="402">
        <v>94699</v>
      </c>
      <c r="B4428" s="402" t="s">
        <v>16232</v>
      </c>
      <c r="C4428" s="402" t="s">
        <v>100</v>
      </c>
      <c r="D4428" s="403">
        <v>106.1</v>
      </c>
    </row>
    <row r="4429" spans="1:4" ht="13.8">
      <c r="A4429" s="402">
        <v>94700</v>
      </c>
      <c r="B4429" s="402" t="s">
        <v>16233</v>
      </c>
      <c r="C4429" s="402" t="s">
        <v>100</v>
      </c>
      <c r="D4429" s="403">
        <v>120.39</v>
      </c>
    </row>
    <row r="4430" spans="1:4" ht="13.8">
      <c r="A4430" s="402">
        <v>94701</v>
      </c>
      <c r="B4430" s="402" t="s">
        <v>16234</v>
      </c>
      <c r="C4430" s="402" t="s">
        <v>100</v>
      </c>
      <c r="D4430" s="403">
        <v>208.15</v>
      </c>
    </row>
    <row r="4431" spans="1:4" ht="13.8">
      <c r="A4431" s="402">
        <v>94702</v>
      </c>
      <c r="B4431" s="402" t="s">
        <v>16235</v>
      </c>
      <c r="C4431" s="402" t="s">
        <v>100</v>
      </c>
      <c r="D4431" s="403">
        <v>173.52</v>
      </c>
    </row>
    <row r="4432" spans="1:4" ht="13.8">
      <c r="A4432" s="402">
        <v>94703</v>
      </c>
      <c r="B4432" s="402" t="s">
        <v>16236</v>
      </c>
      <c r="C4432" s="402" t="s">
        <v>100</v>
      </c>
      <c r="D4432" s="403">
        <v>18.72</v>
      </c>
    </row>
    <row r="4433" spans="1:4" ht="13.8">
      <c r="A4433" s="402">
        <v>94704</v>
      </c>
      <c r="B4433" s="402" t="s">
        <v>16237</v>
      </c>
      <c r="C4433" s="402" t="s">
        <v>100</v>
      </c>
      <c r="D4433" s="403">
        <v>24.95</v>
      </c>
    </row>
    <row r="4434" spans="1:4" ht="13.8">
      <c r="A4434" s="402">
        <v>94705</v>
      </c>
      <c r="B4434" s="402" t="s">
        <v>16238</v>
      </c>
      <c r="C4434" s="402" t="s">
        <v>100</v>
      </c>
      <c r="D4434" s="403">
        <v>34.06</v>
      </c>
    </row>
    <row r="4435" spans="1:4" ht="13.8">
      <c r="A4435" s="402">
        <v>94706</v>
      </c>
      <c r="B4435" s="402" t="s">
        <v>16239</v>
      </c>
      <c r="C4435" s="402" t="s">
        <v>100</v>
      </c>
      <c r="D4435" s="403">
        <v>33.299999999999997</v>
      </c>
    </row>
    <row r="4436" spans="1:4" ht="13.8">
      <c r="A4436" s="402">
        <v>94707</v>
      </c>
      <c r="B4436" s="402" t="s">
        <v>16240</v>
      </c>
      <c r="C4436" s="402" t="s">
        <v>100</v>
      </c>
      <c r="D4436" s="403">
        <v>52.52</v>
      </c>
    </row>
    <row r="4437" spans="1:4" ht="13.8">
      <c r="A4437" s="402">
        <v>94713</v>
      </c>
      <c r="B4437" s="402" t="s">
        <v>16241</v>
      </c>
      <c r="C4437" s="402" t="s">
        <v>100</v>
      </c>
      <c r="D4437" s="403">
        <v>218.01</v>
      </c>
    </row>
    <row r="4438" spans="1:4" ht="13.8">
      <c r="A4438" s="402">
        <v>94714</v>
      </c>
      <c r="B4438" s="402" t="s">
        <v>16242</v>
      </c>
      <c r="C4438" s="402" t="s">
        <v>100</v>
      </c>
      <c r="D4438" s="403">
        <v>305.93</v>
      </c>
    </row>
    <row r="4439" spans="1:4" ht="13.8">
      <c r="A4439" s="402">
        <v>94715</v>
      </c>
      <c r="B4439" s="402" t="s">
        <v>16243</v>
      </c>
      <c r="C4439" s="402" t="s">
        <v>100</v>
      </c>
      <c r="D4439" s="403">
        <v>271.95</v>
      </c>
    </row>
    <row r="4440" spans="1:4" ht="13.8">
      <c r="A4440" s="402">
        <v>94724</v>
      </c>
      <c r="B4440" s="402" t="s">
        <v>16244</v>
      </c>
      <c r="C4440" s="402" t="s">
        <v>100</v>
      </c>
      <c r="D4440" s="403">
        <v>22.59</v>
      </c>
    </row>
    <row r="4441" spans="1:4" ht="13.8">
      <c r="A4441" s="402">
        <v>94725</v>
      </c>
      <c r="B4441" s="402" t="s">
        <v>16245</v>
      </c>
      <c r="C4441" s="402" t="s">
        <v>100</v>
      </c>
      <c r="D4441" s="403">
        <v>6.23</v>
      </c>
    </row>
    <row r="4442" spans="1:4" ht="13.8">
      <c r="A4442" s="402">
        <v>94726</v>
      </c>
      <c r="B4442" s="402" t="s">
        <v>16246</v>
      </c>
      <c r="C4442" s="402" t="s">
        <v>100</v>
      </c>
      <c r="D4442" s="403">
        <v>29.11</v>
      </c>
    </row>
    <row r="4443" spans="1:4" ht="13.8">
      <c r="A4443" s="402">
        <v>94727</v>
      </c>
      <c r="B4443" s="402" t="s">
        <v>16247</v>
      </c>
      <c r="C4443" s="402" t="s">
        <v>100</v>
      </c>
      <c r="D4443" s="403">
        <v>10.07</v>
      </c>
    </row>
    <row r="4444" spans="1:4" ht="13.8">
      <c r="A4444" s="402">
        <v>94728</v>
      </c>
      <c r="B4444" s="402" t="s">
        <v>16248</v>
      </c>
      <c r="C4444" s="402" t="s">
        <v>100</v>
      </c>
      <c r="D4444" s="403">
        <v>45.38</v>
      </c>
    </row>
    <row r="4445" spans="1:4" ht="13.8">
      <c r="A4445" s="402">
        <v>94729</v>
      </c>
      <c r="B4445" s="402" t="s">
        <v>16249</v>
      </c>
      <c r="C4445" s="402" t="s">
        <v>100</v>
      </c>
      <c r="D4445" s="403">
        <v>17.32</v>
      </c>
    </row>
    <row r="4446" spans="1:4" ht="13.8">
      <c r="A4446" s="402">
        <v>94730</v>
      </c>
      <c r="B4446" s="402" t="s">
        <v>16250</v>
      </c>
      <c r="C4446" s="402" t="s">
        <v>100</v>
      </c>
      <c r="D4446" s="403">
        <v>55.66</v>
      </c>
    </row>
    <row r="4447" spans="1:4" ht="13.8">
      <c r="A4447" s="402">
        <v>94731</v>
      </c>
      <c r="B4447" s="402" t="s">
        <v>16251</v>
      </c>
      <c r="C4447" s="402" t="s">
        <v>100</v>
      </c>
      <c r="D4447" s="403">
        <v>22.94</v>
      </c>
    </row>
    <row r="4448" spans="1:4" ht="13.8">
      <c r="A4448" s="402">
        <v>94732</v>
      </c>
      <c r="B4448" s="402" t="s">
        <v>16252</v>
      </c>
      <c r="C4448" s="402" t="s">
        <v>100</v>
      </c>
      <c r="D4448" s="403">
        <v>89.2</v>
      </c>
    </row>
    <row r="4449" spans="1:4" ht="13.8">
      <c r="A4449" s="402">
        <v>94733</v>
      </c>
      <c r="B4449" s="402" t="s">
        <v>16253</v>
      </c>
      <c r="C4449" s="402" t="s">
        <v>100</v>
      </c>
      <c r="D4449" s="403">
        <v>40.130000000000003</v>
      </c>
    </row>
    <row r="4450" spans="1:4" ht="13.8">
      <c r="A4450" s="402">
        <v>94734</v>
      </c>
      <c r="B4450" s="402" t="s">
        <v>16254</v>
      </c>
      <c r="C4450" s="402" t="s">
        <v>100</v>
      </c>
      <c r="D4450" s="403">
        <v>324.32</v>
      </c>
    </row>
    <row r="4451" spans="1:4" ht="13.8">
      <c r="A4451" s="402">
        <v>94736</v>
      </c>
      <c r="B4451" s="402" t="s">
        <v>16255</v>
      </c>
      <c r="C4451" s="402" t="s">
        <v>100</v>
      </c>
      <c r="D4451" s="403">
        <v>471.54</v>
      </c>
    </row>
    <row r="4452" spans="1:4" ht="13.8">
      <c r="A4452" s="402">
        <v>94737</v>
      </c>
      <c r="B4452" s="402" t="s">
        <v>16256</v>
      </c>
      <c r="C4452" s="402" t="s">
        <v>100</v>
      </c>
      <c r="D4452" s="403">
        <v>165.26</v>
      </c>
    </row>
    <row r="4453" spans="1:4" ht="13.8">
      <c r="A4453" s="402">
        <v>94738</v>
      </c>
      <c r="B4453" s="402" t="s">
        <v>16257</v>
      </c>
      <c r="C4453" s="402" t="s">
        <v>100</v>
      </c>
      <c r="D4453" s="403">
        <v>1418.52</v>
      </c>
    </row>
    <row r="4454" spans="1:4" ht="13.8">
      <c r="A4454" s="402">
        <v>94739</v>
      </c>
      <c r="B4454" s="402" t="s">
        <v>16258</v>
      </c>
      <c r="C4454" s="402" t="s">
        <v>100</v>
      </c>
      <c r="D4454" s="403">
        <v>203.61</v>
      </c>
    </row>
    <row r="4455" spans="1:4" ht="13.8">
      <c r="A4455" s="402">
        <v>94740</v>
      </c>
      <c r="B4455" s="402" t="s">
        <v>16259</v>
      </c>
      <c r="C4455" s="402" t="s">
        <v>100</v>
      </c>
      <c r="D4455" s="403">
        <v>8.77</v>
      </c>
    </row>
    <row r="4456" spans="1:4" ht="13.8">
      <c r="A4456" s="402">
        <v>94741</v>
      </c>
      <c r="B4456" s="402" t="s">
        <v>16260</v>
      </c>
      <c r="C4456" s="402" t="s">
        <v>100</v>
      </c>
      <c r="D4456" s="403">
        <v>11.31</v>
      </c>
    </row>
    <row r="4457" spans="1:4" ht="13.8">
      <c r="A4457" s="402">
        <v>94742</v>
      </c>
      <c r="B4457" s="402" t="s">
        <v>16261</v>
      </c>
      <c r="C4457" s="402" t="s">
        <v>100</v>
      </c>
      <c r="D4457" s="403">
        <v>14.55</v>
      </c>
    </row>
    <row r="4458" spans="1:4" ht="13.8">
      <c r="A4458" s="402">
        <v>94743</v>
      </c>
      <c r="B4458" s="402" t="s">
        <v>16262</v>
      </c>
      <c r="C4458" s="402" t="s">
        <v>100</v>
      </c>
      <c r="D4458" s="403">
        <v>18.36</v>
      </c>
    </row>
    <row r="4459" spans="1:4" ht="13.8">
      <c r="A4459" s="402">
        <v>94744</v>
      </c>
      <c r="B4459" s="402" t="s">
        <v>16263</v>
      </c>
      <c r="C4459" s="402" t="s">
        <v>100</v>
      </c>
      <c r="D4459" s="403">
        <v>22.88</v>
      </c>
    </row>
    <row r="4460" spans="1:4" ht="13.8">
      <c r="A4460" s="402">
        <v>94746</v>
      </c>
      <c r="B4460" s="402" t="s">
        <v>16264</v>
      </c>
      <c r="C4460" s="402" t="s">
        <v>100</v>
      </c>
      <c r="D4460" s="403">
        <v>32.81</v>
      </c>
    </row>
    <row r="4461" spans="1:4" ht="13.8">
      <c r="A4461" s="402">
        <v>94748</v>
      </c>
      <c r="B4461" s="402" t="s">
        <v>16265</v>
      </c>
      <c r="C4461" s="402" t="s">
        <v>100</v>
      </c>
      <c r="D4461" s="403">
        <v>71.739999999999995</v>
      </c>
    </row>
    <row r="4462" spans="1:4" ht="13.8">
      <c r="A4462" s="402">
        <v>94750</v>
      </c>
      <c r="B4462" s="402" t="s">
        <v>16266</v>
      </c>
      <c r="C4462" s="402" t="s">
        <v>100</v>
      </c>
      <c r="D4462" s="403">
        <v>144.69999999999999</v>
      </c>
    </row>
    <row r="4463" spans="1:4" ht="13.8">
      <c r="A4463" s="402">
        <v>94752</v>
      </c>
      <c r="B4463" s="402" t="s">
        <v>16267</v>
      </c>
      <c r="C4463" s="402" t="s">
        <v>100</v>
      </c>
      <c r="D4463" s="403">
        <v>174.2</v>
      </c>
    </row>
    <row r="4464" spans="1:4" ht="13.8">
      <c r="A4464" s="402">
        <v>94754</v>
      </c>
      <c r="B4464" s="402" t="s">
        <v>16268</v>
      </c>
      <c r="C4464" s="402" t="s">
        <v>100</v>
      </c>
      <c r="D4464" s="403">
        <v>249.8</v>
      </c>
    </row>
    <row r="4465" spans="1:4" ht="13.8">
      <c r="A4465" s="402">
        <v>94756</v>
      </c>
      <c r="B4465" s="402" t="s">
        <v>16269</v>
      </c>
      <c r="C4465" s="402" t="s">
        <v>100</v>
      </c>
      <c r="D4465" s="403">
        <v>11.32</v>
      </c>
    </row>
    <row r="4466" spans="1:4" ht="13.8">
      <c r="A4466" s="402">
        <v>94757</v>
      </c>
      <c r="B4466" s="402" t="s">
        <v>16270</v>
      </c>
      <c r="C4466" s="402" t="s">
        <v>100</v>
      </c>
      <c r="D4466" s="403">
        <v>17.75</v>
      </c>
    </row>
    <row r="4467" spans="1:4" ht="13.8">
      <c r="A4467" s="402">
        <v>94758</v>
      </c>
      <c r="B4467" s="402" t="s">
        <v>16271</v>
      </c>
      <c r="C4467" s="402" t="s">
        <v>100</v>
      </c>
      <c r="D4467" s="403">
        <v>44.56</v>
      </c>
    </row>
    <row r="4468" spans="1:4" ht="13.8">
      <c r="A4468" s="402">
        <v>94759</v>
      </c>
      <c r="B4468" s="402" t="s">
        <v>16272</v>
      </c>
      <c r="C4468" s="402" t="s">
        <v>100</v>
      </c>
      <c r="D4468" s="403">
        <v>56.74</v>
      </c>
    </row>
    <row r="4469" spans="1:4" ht="13.8">
      <c r="A4469" s="402">
        <v>94760</v>
      </c>
      <c r="B4469" s="402" t="s">
        <v>16273</v>
      </c>
      <c r="C4469" s="402" t="s">
        <v>100</v>
      </c>
      <c r="D4469" s="403">
        <v>90.29</v>
      </c>
    </row>
    <row r="4470" spans="1:4" ht="13.8">
      <c r="A4470" s="402">
        <v>94761</v>
      </c>
      <c r="B4470" s="402" t="s">
        <v>16274</v>
      </c>
      <c r="C4470" s="402" t="s">
        <v>100</v>
      </c>
      <c r="D4470" s="403">
        <v>194.68</v>
      </c>
    </row>
    <row r="4471" spans="1:4" ht="13.8">
      <c r="A4471" s="402">
        <v>94762</v>
      </c>
      <c r="B4471" s="402" t="s">
        <v>16275</v>
      </c>
      <c r="C4471" s="402" t="s">
        <v>100</v>
      </c>
      <c r="D4471" s="403">
        <v>236.58</v>
      </c>
    </row>
    <row r="4472" spans="1:4" ht="13.8">
      <c r="A4472" s="402">
        <v>94763</v>
      </c>
      <c r="B4472" s="402" t="s">
        <v>16276</v>
      </c>
      <c r="C4472" s="402" t="s">
        <v>100</v>
      </c>
      <c r="D4472" s="403">
        <v>311.60000000000002</v>
      </c>
    </row>
    <row r="4473" spans="1:4" ht="13.8">
      <c r="A4473" s="402">
        <v>94764</v>
      </c>
      <c r="B4473" s="402" t="s">
        <v>16277</v>
      </c>
      <c r="C4473" s="402" t="s">
        <v>100</v>
      </c>
      <c r="D4473" s="403">
        <v>32.42</v>
      </c>
    </row>
    <row r="4474" spans="1:4" ht="13.8">
      <c r="A4474" s="402">
        <v>94765</v>
      </c>
      <c r="B4474" s="402" t="s">
        <v>16278</v>
      </c>
      <c r="C4474" s="402" t="s">
        <v>100</v>
      </c>
      <c r="D4474" s="403">
        <v>35.69</v>
      </c>
    </row>
    <row r="4475" spans="1:4" ht="13.8">
      <c r="A4475" s="402">
        <v>94766</v>
      </c>
      <c r="B4475" s="402" t="s">
        <v>16279</v>
      </c>
      <c r="C4475" s="402" t="s">
        <v>100</v>
      </c>
      <c r="D4475" s="403">
        <v>39.85</v>
      </c>
    </row>
    <row r="4476" spans="1:4" ht="13.8">
      <c r="A4476" s="402">
        <v>94767</v>
      </c>
      <c r="B4476" s="402" t="s">
        <v>16280</v>
      </c>
      <c r="C4476" s="402" t="s">
        <v>100</v>
      </c>
      <c r="D4476" s="403">
        <v>58.86</v>
      </c>
    </row>
    <row r="4477" spans="1:4" ht="13.8">
      <c r="A4477" s="402">
        <v>94768</v>
      </c>
      <c r="B4477" s="402" t="s">
        <v>16281</v>
      </c>
      <c r="C4477" s="402" t="s">
        <v>100</v>
      </c>
      <c r="D4477" s="403">
        <v>66.63</v>
      </c>
    </row>
    <row r="4478" spans="1:4" ht="13.8">
      <c r="A4478" s="402">
        <v>94769</v>
      </c>
      <c r="B4478" s="402" t="s">
        <v>16282</v>
      </c>
      <c r="C4478" s="402" t="s">
        <v>100</v>
      </c>
      <c r="D4478" s="403">
        <v>88.82</v>
      </c>
    </row>
    <row r="4479" spans="1:4" ht="13.8">
      <c r="A4479" s="402">
        <v>94783</v>
      </c>
      <c r="B4479" s="402" t="s">
        <v>16283</v>
      </c>
      <c r="C4479" s="402" t="s">
        <v>100</v>
      </c>
      <c r="D4479" s="403">
        <v>17.52</v>
      </c>
    </row>
    <row r="4480" spans="1:4" ht="13.8">
      <c r="A4480" s="402">
        <v>94863</v>
      </c>
      <c r="B4480" s="402" t="s">
        <v>16284</v>
      </c>
      <c r="C4480" s="402" t="s">
        <v>100</v>
      </c>
      <c r="D4480" s="403">
        <v>138.43</v>
      </c>
    </row>
    <row r="4481" spans="1:4" ht="13.8">
      <c r="A4481" s="402">
        <v>95237</v>
      </c>
      <c r="B4481" s="402" t="s">
        <v>16285</v>
      </c>
      <c r="C4481" s="402" t="s">
        <v>100</v>
      </c>
      <c r="D4481" s="403">
        <v>22.53</v>
      </c>
    </row>
    <row r="4482" spans="1:4" ht="13.8">
      <c r="A4482" s="402">
        <v>95693</v>
      </c>
      <c r="B4482" s="402" t="s">
        <v>16286</v>
      </c>
      <c r="C4482" s="402" t="s">
        <v>100</v>
      </c>
      <c r="D4482" s="403">
        <v>50.02</v>
      </c>
    </row>
    <row r="4483" spans="1:4" ht="13.8">
      <c r="A4483" s="402">
        <v>95694</v>
      </c>
      <c r="B4483" s="402" t="s">
        <v>178</v>
      </c>
      <c r="C4483" s="402" t="s">
        <v>100</v>
      </c>
      <c r="D4483" s="403">
        <v>51.87</v>
      </c>
    </row>
    <row r="4484" spans="1:4" ht="13.8">
      <c r="A4484" s="402">
        <v>95695</v>
      </c>
      <c r="B4484" s="402" t="s">
        <v>16287</v>
      </c>
      <c r="C4484" s="402" t="s">
        <v>100</v>
      </c>
      <c r="D4484" s="403">
        <v>58.98</v>
      </c>
    </row>
    <row r="4485" spans="1:4" ht="13.8">
      <c r="A4485" s="402">
        <v>95696</v>
      </c>
      <c r="B4485" s="402" t="s">
        <v>16288</v>
      </c>
      <c r="C4485" s="402" t="s">
        <v>100</v>
      </c>
      <c r="D4485" s="403">
        <v>35.770000000000003</v>
      </c>
    </row>
    <row r="4486" spans="1:4" ht="13.8">
      <c r="A4486" s="402">
        <v>96637</v>
      </c>
      <c r="B4486" s="402" t="s">
        <v>16289</v>
      </c>
      <c r="C4486" s="402" t="s">
        <v>100</v>
      </c>
      <c r="D4486" s="403">
        <v>15.31</v>
      </c>
    </row>
    <row r="4487" spans="1:4" ht="13.8">
      <c r="A4487" s="402">
        <v>96638</v>
      </c>
      <c r="B4487" s="402" t="s">
        <v>16290</v>
      </c>
      <c r="C4487" s="402" t="s">
        <v>100</v>
      </c>
      <c r="D4487" s="403">
        <v>15.67</v>
      </c>
    </row>
    <row r="4488" spans="1:4" ht="13.8">
      <c r="A4488" s="402">
        <v>96639</v>
      </c>
      <c r="B4488" s="402" t="s">
        <v>16291</v>
      </c>
      <c r="C4488" s="402" t="s">
        <v>100</v>
      </c>
      <c r="D4488" s="403">
        <v>10.65</v>
      </c>
    </row>
    <row r="4489" spans="1:4" ht="13.8">
      <c r="A4489" s="402">
        <v>96640</v>
      </c>
      <c r="B4489" s="402" t="s">
        <v>16292</v>
      </c>
      <c r="C4489" s="402" t="s">
        <v>100</v>
      </c>
      <c r="D4489" s="403">
        <v>23.94</v>
      </c>
    </row>
    <row r="4490" spans="1:4" ht="13.8">
      <c r="A4490" s="402">
        <v>96641</v>
      </c>
      <c r="B4490" s="402" t="s">
        <v>16293</v>
      </c>
      <c r="C4490" s="402" t="s">
        <v>100</v>
      </c>
      <c r="D4490" s="403">
        <v>16.100000000000001</v>
      </c>
    </row>
    <row r="4491" spans="1:4" ht="13.8">
      <c r="A4491" s="402">
        <v>96642</v>
      </c>
      <c r="B4491" s="402" t="s">
        <v>16294</v>
      </c>
      <c r="C4491" s="402" t="s">
        <v>100</v>
      </c>
      <c r="D4491" s="403">
        <v>20.16</v>
      </c>
    </row>
    <row r="4492" spans="1:4" ht="13.8">
      <c r="A4492" s="402">
        <v>96643</v>
      </c>
      <c r="B4492" s="402" t="s">
        <v>16295</v>
      </c>
      <c r="C4492" s="402" t="s">
        <v>100</v>
      </c>
      <c r="D4492" s="403">
        <v>42.06</v>
      </c>
    </row>
    <row r="4493" spans="1:4" ht="13.8">
      <c r="A4493" s="402">
        <v>96650</v>
      </c>
      <c r="B4493" s="402" t="s">
        <v>16296</v>
      </c>
      <c r="C4493" s="402" t="s">
        <v>100</v>
      </c>
      <c r="D4493" s="403">
        <v>8.51</v>
      </c>
    </row>
    <row r="4494" spans="1:4" ht="13.8">
      <c r="A4494" s="402">
        <v>96651</v>
      </c>
      <c r="B4494" s="402" t="s">
        <v>16297</v>
      </c>
      <c r="C4494" s="402" t="s">
        <v>100</v>
      </c>
      <c r="D4494" s="403">
        <v>8.8699999999999992</v>
      </c>
    </row>
    <row r="4495" spans="1:4" ht="13.8">
      <c r="A4495" s="402">
        <v>96652</v>
      </c>
      <c r="B4495" s="402" t="s">
        <v>16298</v>
      </c>
      <c r="C4495" s="402" t="s">
        <v>100</v>
      </c>
      <c r="D4495" s="403">
        <v>10.050000000000001</v>
      </c>
    </row>
    <row r="4496" spans="1:4" ht="13.8">
      <c r="A4496" s="402">
        <v>96653</v>
      </c>
      <c r="B4496" s="402" t="s">
        <v>16299</v>
      </c>
      <c r="C4496" s="402" t="s">
        <v>100</v>
      </c>
      <c r="D4496" s="403">
        <v>13.1</v>
      </c>
    </row>
    <row r="4497" spans="1:4" ht="13.8">
      <c r="A4497" s="402">
        <v>96654</v>
      </c>
      <c r="B4497" s="402" t="s">
        <v>16300</v>
      </c>
      <c r="C4497" s="402" t="s">
        <v>100</v>
      </c>
      <c r="D4497" s="403">
        <v>14.89</v>
      </c>
    </row>
    <row r="4498" spans="1:4" ht="13.8">
      <c r="A4498" s="402">
        <v>96655</v>
      </c>
      <c r="B4498" s="402" t="s">
        <v>16301</v>
      </c>
      <c r="C4498" s="402" t="s">
        <v>100</v>
      </c>
      <c r="D4498" s="403">
        <v>19.850000000000001</v>
      </c>
    </row>
    <row r="4499" spans="1:4" ht="13.8">
      <c r="A4499" s="402">
        <v>96656</v>
      </c>
      <c r="B4499" s="402" t="s">
        <v>16302</v>
      </c>
      <c r="C4499" s="402" t="s">
        <v>100</v>
      </c>
      <c r="D4499" s="403">
        <v>6.11</v>
      </c>
    </row>
    <row r="4500" spans="1:4" ht="13.8">
      <c r="A4500" s="402">
        <v>96657</v>
      </c>
      <c r="B4500" s="402" t="s">
        <v>16303</v>
      </c>
      <c r="C4500" s="402" t="s">
        <v>100</v>
      </c>
      <c r="D4500" s="403">
        <v>21.92</v>
      </c>
    </row>
    <row r="4501" spans="1:4" ht="13.8">
      <c r="A4501" s="402">
        <v>96658</v>
      </c>
      <c r="B4501" s="402" t="s">
        <v>16304</v>
      </c>
      <c r="C4501" s="402" t="s">
        <v>100</v>
      </c>
      <c r="D4501" s="403">
        <v>14.08</v>
      </c>
    </row>
    <row r="4502" spans="1:4" ht="13.8">
      <c r="A4502" s="402">
        <v>96659</v>
      </c>
      <c r="B4502" s="402" t="s">
        <v>16305</v>
      </c>
      <c r="C4502" s="402" t="s">
        <v>100</v>
      </c>
      <c r="D4502" s="403">
        <v>7.92</v>
      </c>
    </row>
    <row r="4503" spans="1:4" ht="13.8">
      <c r="A4503" s="402">
        <v>96660</v>
      </c>
      <c r="B4503" s="402" t="s">
        <v>16306</v>
      </c>
      <c r="C4503" s="402" t="s">
        <v>100</v>
      </c>
      <c r="D4503" s="403">
        <v>29.7</v>
      </c>
    </row>
    <row r="4504" spans="1:4" ht="13.8">
      <c r="A4504" s="402">
        <v>96661</v>
      </c>
      <c r="B4504" s="402" t="s">
        <v>16307</v>
      </c>
      <c r="C4504" s="402" t="s">
        <v>100</v>
      </c>
      <c r="D4504" s="403">
        <v>29.42</v>
      </c>
    </row>
    <row r="4505" spans="1:4" ht="13.8">
      <c r="A4505" s="402">
        <v>96662</v>
      </c>
      <c r="B4505" s="402" t="s">
        <v>16308</v>
      </c>
      <c r="C4505" s="402" t="s">
        <v>100</v>
      </c>
      <c r="D4505" s="403">
        <v>8.7799999999999994</v>
      </c>
    </row>
    <row r="4506" spans="1:4" ht="13.8">
      <c r="A4506" s="402">
        <v>96663</v>
      </c>
      <c r="B4506" s="402" t="s">
        <v>16309</v>
      </c>
      <c r="C4506" s="402" t="s">
        <v>100</v>
      </c>
      <c r="D4506" s="403">
        <v>14.76</v>
      </c>
    </row>
    <row r="4507" spans="1:4" ht="13.8">
      <c r="A4507" s="402">
        <v>96664</v>
      </c>
      <c r="B4507" s="402" t="s">
        <v>16310</v>
      </c>
      <c r="C4507" s="402" t="s">
        <v>100</v>
      </c>
      <c r="D4507" s="403">
        <v>16.190000000000001</v>
      </c>
    </row>
    <row r="4508" spans="1:4" ht="13.8">
      <c r="A4508" s="402">
        <v>96665</v>
      </c>
      <c r="B4508" s="402" t="s">
        <v>16311</v>
      </c>
      <c r="C4508" s="402" t="s">
        <v>100</v>
      </c>
      <c r="D4508" s="403">
        <v>11.09</v>
      </c>
    </row>
    <row r="4509" spans="1:4" ht="13.8">
      <c r="A4509" s="402">
        <v>96666</v>
      </c>
      <c r="B4509" s="402" t="s">
        <v>16312</v>
      </c>
      <c r="C4509" s="402" t="s">
        <v>100</v>
      </c>
      <c r="D4509" s="403">
        <v>15.8</v>
      </c>
    </row>
    <row r="4510" spans="1:4" ht="13.8">
      <c r="A4510" s="402">
        <v>96667</v>
      </c>
      <c r="B4510" s="402" t="s">
        <v>16313</v>
      </c>
      <c r="C4510" s="402" t="s">
        <v>100</v>
      </c>
      <c r="D4510" s="403">
        <v>22.15</v>
      </c>
    </row>
    <row r="4511" spans="1:4" ht="13.8">
      <c r="A4511" s="402">
        <v>96684</v>
      </c>
      <c r="B4511" s="402" t="s">
        <v>16314</v>
      </c>
      <c r="C4511" s="402" t="s">
        <v>100</v>
      </c>
      <c r="D4511" s="403">
        <v>10.97</v>
      </c>
    </row>
    <row r="4512" spans="1:4" ht="13.8">
      <c r="A4512" s="402">
        <v>96685</v>
      </c>
      <c r="B4512" s="402" t="s">
        <v>16315</v>
      </c>
      <c r="C4512" s="402" t="s">
        <v>100</v>
      </c>
      <c r="D4512" s="403">
        <v>11.33</v>
      </c>
    </row>
    <row r="4513" spans="1:4" ht="13.8">
      <c r="A4513" s="402">
        <v>96686</v>
      </c>
      <c r="B4513" s="402" t="s">
        <v>16316</v>
      </c>
      <c r="C4513" s="402" t="s">
        <v>100</v>
      </c>
      <c r="D4513" s="403">
        <v>14.08</v>
      </c>
    </row>
    <row r="4514" spans="1:4" ht="13.8">
      <c r="A4514" s="402">
        <v>96687</v>
      </c>
      <c r="B4514" s="402" t="s">
        <v>16317</v>
      </c>
      <c r="C4514" s="402" t="s">
        <v>100</v>
      </c>
      <c r="D4514" s="403">
        <v>17.13</v>
      </c>
    </row>
    <row r="4515" spans="1:4" ht="13.8">
      <c r="A4515" s="402">
        <v>96688</v>
      </c>
      <c r="B4515" s="402" t="s">
        <v>16318</v>
      </c>
      <c r="C4515" s="402" t="s">
        <v>100</v>
      </c>
      <c r="D4515" s="403">
        <v>20.71</v>
      </c>
    </row>
    <row r="4516" spans="1:4" ht="13.8">
      <c r="A4516" s="402">
        <v>96689</v>
      </c>
      <c r="B4516" s="402" t="s">
        <v>16319</v>
      </c>
      <c r="C4516" s="402" t="s">
        <v>100</v>
      </c>
      <c r="D4516" s="403">
        <v>25.67</v>
      </c>
    </row>
    <row r="4517" spans="1:4" ht="13.8">
      <c r="A4517" s="402">
        <v>96690</v>
      </c>
      <c r="B4517" s="402" t="s">
        <v>16320</v>
      </c>
      <c r="C4517" s="402" t="s">
        <v>100</v>
      </c>
      <c r="D4517" s="403">
        <v>28.69</v>
      </c>
    </row>
    <row r="4518" spans="1:4" ht="13.8">
      <c r="A4518" s="402">
        <v>96691</v>
      </c>
      <c r="B4518" s="402" t="s">
        <v>16321</v>
      </c>
      <c r="C4518" s="402" t="s">
        <v>100</v>
      </c>
      <c r="D4518" s="403">
        <v>36.54</v>
      </c>
    </row>
    <row r="4519" spans="1:4" ht="13.8">
      <c r="A4519" s="402">
        <v>96692</v>
      </c>
      <c r="B4519" s="402" t="s">
        <v>16322</v>
      </c>
      <c r="C4519" s="402" t="s">
        <v>100</v>
      </c>
      <c r="D4519" s="403">
        <v>40.47</v>
      </c>
    </row>
    <row r="4520" spans="1:4" ht="13.8">
      <c r="A4520" s="402">
        <v>96693</v>
      </c>
      <c r="B4520" s="402" t="s">
        <v>16323</v>
      </c>
      <c r="C4520" s="402" t="s">
        <v>100</v>
      </c>
      <c r="D4520" s="403">
        <v>54.49</v>
      </c>
    </row>
    <row r="4521" spans="1:4" ht="13.8">
      <c r="A4521" s="402">
        <v>96694</v>
      </c>
      <c r="B4521" s="402" t="s">
        <v>16324</v>
      </c>
      <c r="C4521" s="402" t="s">
        <v>100</v>
      </c>
      <c r="D4521" s="403">
        <v>84.83</v>
      </c>
    </row>
    <row r="4522" spans="1:4" ht="13.8">
      <c r="A4522" s="402">
        <v>96695</v>
      </c>
      <c r="B4522" s="402" t="s">
        <v>16325</v>
      </c>
      <c r="C4522" s="402" t="s">
        <v>100</v>
      </c>
      <c r="D4522" s="403">
        <v>93.38</v>
      </c>
    </row>
    <row r="4523" spans="1:4" ht="13.8">
      <c r="A4523" s="402">
        <v>96696</v>
      </c>
      <c r="B4523" s="402" t="s">
        <v>16326</v>
      </c>
      <c r="C4523" s="402" t="s">
        <v>100</v>
      </c>
      <c r="D4523" s="403">
        <v>105.82</v>
      </c>
    </row>
    <row r="4524" spans="1:4" ht="13.8">
      <c r="A4524" s="402">
        <v>96697</v>
      </c>
      <c r="B4524" s="402" t="s">
        <v>16327</v>
      </c>
      <c r="C4524" s="402" t="s">
        <v>100</v>
      </c>
      <c r="D4524" s="403">
        <v>310.67</v>
      </c>
    </row>
    <row r="4525" spans="1:4" ht="13.8">
      <c r="A4525" s="402">
        <v>96698</v>
      </c>
      <c r="B4525" s="402" t="s">
        <v>16328</v>
      </c>
      <c r="C4525" s="402" t="s">
        <v>100</v>
      </c>
      <c r="D4525" s="403">
        <v>7.75</v>
      </c>
    </row>
    <row r="4526" spans="1:4" ht="13.8">
      <c r="A4526" s="402">
        <v>96699</v>
      </c>
      <c r="B4526" s="402" t="s">
        <v>16329</v>
      </c>
      <c r="C4526" s="402" t="s">
        <v>100</v>
      </c>
      <c r="D4526" s="403">
        <v>23.56</v>
      </c>
    </row>
    <row r="4527" spans="1:4" ht="13.8">
      <c r="A4527" s="402">
        <v>96700</v>
      </c>
      <c r="B4527" s="402" t="s">
        <v>16330</v>
      </c>
      <c r="C4527" s="402" t="s">
        <v>100</v>
      </c>
      <c r="D4527" s="403">
        <v>15.72</v>
      </c>
    </row>
    <row r="4528" spans="1:4" ht="13.8">
      <c r="A4528" s="402">
        <v>96701</v>
      </c>
      <c r="B4528" s="402" t="s">
        <v>16331</v>
      </c>
      <c r="C4528" s="402" t="s">
        <v>100</v>
      </c>
      <c r="D4528" s="403">
        <v>10.6</v>
      </c>
    </row>
    <row r="4529" spans="1:4" ht="13.8">
      <c r="A4529" s="402">
        <v>96702</v>
      </c>
      <c r="B4529" s="402" t="s">
        <v>16332</v>
      </c>
      <c r="C4529" s="402" t="s">
        <v>100</v>
      </c>
      <c r="D4529" s="403">
        <v>10.94</v>
      </c>
    </row>
    <row r="4530" spans="1:4" ht="13.8">
      <c r="A4530" s="402">
        <v>96703</v>
      </c>
      <c r="B4530" s="402" t="s">
        <v>16333</v>
      </c>
      <c r="C4530" s="402" t="s">
        <v>100</v>
      </c>
      <c r="D4530" s="403">
        <v>18.649999999999999</v>
      </c>
    </row>
    <row r="4531" spans="1:4" ht="13.8">
      <c r="A4531" s="402">
        <v>96704</v>
      </c>
      <c r="B4531" s="402" t="s">
        <v>16334</v>
      </c>
      <c r="C4531" s="402" t="s">
        <v>100</v>
      </c>
      <c r="D4531" s="403">
        <v>18.95</v>
      </c>
    </row>
    <row r="4532" spans="1:4" ht="13.8">
      <c r="A4532" s="402">
        <v>96705</v>
      </c>
      <c r="B4532" s="402" t="s">
        <v>16335</v>
      </c>
      <c r="C4532" s="402" t="s">
        <v>100</v>
      </c>
      <c r="D4532" s="403">
        <v>22.63</v>
      </c>
    </row>
    <row r="4533" spans="1:4" ht="13.8">
      <c r="A4533" s="402">
        <v>96706</v>
      </c>
      <c r="B4533" s="402" t="s">
        <v>16336</v>
      </c>
      <c r="C4533" s="402" t="s">
        <v>100</v>
      </c>
      <c r="D4533" s="403">
        <v>33.39</v>
      </c>
    </row>
    <row r="4534" spans="1:4" ht="13.8">
      <c r="A4534" s="402">
        <v>96707</v>
      </c>
      <c r="B4534" s="402" t="s">
        <v>16337</v>
      </c>
      <c r="C4534" s="402" t="s">
        <v>100</v>
      </c>
      <c r="D4534" s="403">
        <v>53.37</v>
      </c>
    </row>
    <row r="4535" spans="1:4" ht="13.8">
      <c r="A4535" s="402">
        <v>96708</v>
      </c>
      <c r="B4535" s="402" t="s">
        <v>16338</v>
      </c>
      <c r="C4535" s="402" t="s">
        <v>100</v>
      </c>
      <c r="D4535" s="403">
        <v>80.61</v>
      </c>
    </row>
    <row r="4536" spans="1:4" ht="13.8">
      <c r="A4536" s="402">
        <v>96709</v>
      </c>
      <c r="B4536" s="402" t="s">
        <v>16339</v>
      </c>
      <c r="C4536" s="402" t="s">
        <v>100</v>
      </c>
      <c r="D4536" s="403">
        <v>102.83</v>
      </c>
    </row>
    <row r="4537" spans="1:4" ht="13.8">
      <c r="A4537" s="402">
        <v>96710</v>
      </c>
      <c r="B4537" s="402" t="s">
        <v>16340</v>
      </c>
      <c r="C4537" s="402" t="s">
        <v>100</v>
      </c>
      <c r="D4537" s="403">
        <v>14.37</v>
      </c>
    </row>
    <row r="4538" spans="1:4" ht="13.8">
      <c r="A4538" s="402">
        <v>96711</v>
      </c>
      <c r="B4538" s="402" t="s">
        <v>16341</v>
      </c>
      <c r="C4538" s="402" t="s">
        <v>100</v>
      </c>
      <c r="D4538" s="403">
        <v>21.16</v>
      </c>
    </row>
    <row r="4539" spans="1:4" ht="13.8">
      <c r="A4539" s="402">
        <v>96712</v>
      </c>
      <c r="B4539" s="402" t="s">
        <v>16342</v>
      </c>
      <c r="C4539" s="402" t="s">
        <v>100</v>
      </c>
      <c r="D4539" s="403">
        <v>29.91</v>
      </c>
    </row>
    <row r="4540" spans="1:4" ht="13.8">
      <c r="A4540" s="402">
        <v>96713</v>
      </c>
      <c r="B4540" s="402" t="s">
        <v>16343</v>
      </c>
      <c r="C4540" s="402" t="s">
        <v>100</v>
      </c>
      <c r="D4540" s="403">
        <v>45.55</v>
      </c>
    </row>
    <row r="4541" spans="1:4" ht="13.8">
      <c r="A4541" s="402">
        <v>96714</v>
      </c>
      <c r="B4541" s="402" t="s">
        <v>16344</v>
      </c>
      <c r="C4541" s="402" t="s">
        <v>100</v>
      </c>
      <c r="D4541" s="403">
        <v>64.56</v>
      </c>
    </row>
    <row r="4542" spans="1:4" ht="13.8">
      <c r="A4542" s="402">
        <v>96715</v>
      </c>
      <c r="B4542" s="402" t="s">
        <v>16345</v>
      </c>
      <c r="C4542" s="402" t="s">
        <v>100</v>
      </c>
      <c r="D4542" s="403">
        <v>114.06</v>
      </c>
    </row>
    <row r="4543" spans="1:4" ht="13.8">
      <c r="A4543" s="402">
        <v>96716</v>
      </c>
      <c r="B4543" s="402" t="s">
        <v>16346</v>
      </c>
      <c r="C4543" s="402" t="s">
        <v>100</v>
      </c>
      <c r="D4543" s="403">
        <v>148.35</v>
      </c>
    </row>
    <row r="4544" spans="1:4" ht="13.8">
      <c r="A4544" s="402">
        <v>96717</v>
      </c>
      <c r="B4544" s="402" t="s">
        <v>16347</v>
      </c>
      <c r="C4544" s="402" t="s">
        <v>100</v>
      </c>
      <c r="D4544" s="403">
        <v>283.45</v>
      </c>
    </row>
    <row r="4545" spans="1:4" ht="13.8">
      <c r="A4545" s="402">
        <v>96736</v>
      </c>
      <c r="B4545" s="402" t="s">
        <v>16348</v>
      </c>
      <c r="C4545" s="402" t="s">
        <v>100</v>
      </c>
      <c r="D4545" s="403">
        <v>5.52</v>
      </c>
    </row>
    <row r="4546" spans="1:4" ht="13.8">
      <c r="A4546" s="402">
        <v>96737</v>
      </c>
      <c r="B4546" s="402" t="s">
        <v>16349</v>
      </c>
      <c r="C4546" s="402" t="s">
        <v>100</v>
      </c>
      <c r="D4546" s="403">
        <v>5.67</v>
      </c>
    </row>
    <row r="4547" spans="1:4" ht="13.8">
      <c r="A4547" s="402">
        <v>96738</v>
      </c>
      <c r="B4547" s="402" t="s">
        <v>16350</v>
      </c>
      <c r="C4547" s="402" t="s">
        <v>100</v>
      </c>
      <c r="D4547" s="403">
        <v>21.51</v>
      </c>
    </row>
    <row r="4548" spans="1:4" ht="13.8">
      <c r="A4548" s="402">
        <v>96739</v>
      </c>
      <c r="B4548" s="402" t="s">
        <v>16351</v>
      </c>
      <c r="C4548" s="402" t="s">
        <v>100</v>
      </c>
      <c r="D4548" s="403">
        <v>7.84</v>
      </c>
    </row>
    <row r="4549" spans="1:4" ht="13.8">
      <c r="A4549" s="402">
        <v>96740</v>
      </c>
      <c r="B4549" s="402" t="s">
        <v>16352</v>
      </c>
      <c r="C4549" s="402" t="s">
        <v>100</v>
      </c>
      <c r="D4549" s="403">
        <v>29.77</v>
      </c>
    </row>
    <row r="4550" spans="1:4" ht="13.8">
      <c r="A4550" s="402">
        <v>96741</v>
      </c>
      <c r="B4550" s="402" t="s">
        <v>16353</v>
      </c>
      <c r="C4550" s="402" t="s">
        <v>100</v>
      </c>
      <c r="D4550" s="403">
        <v>15.3</v>
      </c>
    </row>
    <row r="4551" spans="1:4" ht="13.8">
      <c r="A4551" s="402">
        <v>96742</v>
      </c>
      <c r="B4551" s="402" t="s">
        <v>16354</v>
      </c>
      <c r="C4551" s="402" t="s">
        <v>100</v>
      </c>
      <c r="D4551" s="403">
        <v>18.79</v>
      </c>
    </row>
    <row r="4552" spans="1:4" ht="13.8">
      <c r="A4552" s="402">
        <v>96743</v>
      </c>
      <c r="B4552" s="402" t="s">
        <v>16355</v>
      </c>
      <c r="C4552" s="402" t="s">
        <v>100</v>
      </c>
      <c r="D4552" s="403">
        <v>29.34</v>
      </c>
    </row>
    <row r="4553" spans="1:4" ht="13.8">
      <c r="A4553" s="402">
        <v>96744</v>
      </c>
      <c r="B4553" s="402" t="s">
        <v>16356</v>
      </c>
      <c r="C4553" s="402" t="s">
        <v>100</v>
      </c>
      <c r="D4553" s="403">
        <v>49.56</v>
      </c>
    </row>
    <row r="4554" spans="1:4" ht="13.8">
      <c r="A4554" s="402">
        <v>96745</v>
      </c>
      <c r="B4554" s="402" t="s">
        <v>16357</v>
      </c>
      <c r="C4554" s="402" t="s">
        <v>100</v>
      </c>
      <c r="D4554" s="403">
        <v>77.739999999999995</v>
      </c>
    </row>
    <row r="4555" spans="1:4" ht="13.8">
      <c r="A4555" s="402">
        <v>96746</v>
      </c>
      <c r="B4555" s="402" t="s">
        <v>16358</v>
      </c>
      <c r="C4555" s="402" t="s">
        <v>100</v>
      </c>
      <c r="D4555" s="403">
        <v>102.2</v>
      </c>
    </row>
    <row r="4556" spans="1:4" ht="13.8">
      <c r="A4556" s="402">
        <v>96747</v>
      </c>
      <c r="B4556" s="402" t="s">
        <v>16359</v>
      </c>
      <c r="C4556" s="402" t="s">
        <v>100</v>
      </c>
      <c r="D4556" s="403">
        <v>6.76</v>
      </c>
    </row>
    <row r="4557" spans="1:4" ht="13.8">
      <c r="A4557" s="402">
        <v>96748</v>
      </c>
      <c r="B4557" s="402" t="s">
        <v>16360</v>
      </c>
      <c r="C4557" s="402" t="s">
        <v>100</v>
      </c>
      <c r="D4557" s="403">
        <v>7.85</v>
      </c>
    </row>
    <row r="4558" spans="1:4" ht="13.8">
      <c r="A4558" s="402">
        <v>96749</v>
      </c>
      <c r="B4558" s="402" t="s">
        <v>16361</v>
      </c>
      <c r="C4558" s="402" t="s">
        <v>100</v>
      </c>
      <c r="D4558" s="403">
        <v>9.9499999999999993</v>
      </c>
    </row>
    <row r="4559" spans="1:4" ht="13.8">
      <c r="A4559" s="402">
        <v>96750</v>
      </c>
      <c r="B4559" s="402" t="s">
        <v>16362</v>
      </c>
      <c r="C4559" s="402" t="s">
        <v>100</v>
      </c>
      <c r="D4559" s="403">
        <v>15.67</v>
      </c>
    </row>
    <row r="4560" spans="1:4" ht="13.8">
      <c r="A4560" s="402">
        <v>96751</v>
      </c>
      <c r="B4560" s="402" t="s">
        <v>16363</v>
      </c>
      <c r="C4560" s="402" t="s">
        <v>100</v>
      </c>
      <c r="D4560" s="403">
        <v>22.93</v>
      </c>
    </row>
    <row r="4561" spans="1:4" ht="13.8">
      <c r="A4561" s="402">
        <v>96752</v>
      </c>
      <c r="B4561" s="402" t="s">
        <v>16364</v>
      </c>
      <c r="C4561" s="402" t="s">
        <v>100</v>
      </c>
      <c r="D4561" s="403">
        <v>34.42</v>
      </c>
    </row>
    <row r="4562" spans="1:4" ht="13.8">
      <c r="A4562" s="402">
        <v>96753</v>
      </c>
      <c r="B4562" s="402" t="s">
        <v>16365</v>
      </c>
      <c r="C4562" s="402" t="s">
        <v>100</v>
      </c>
      <c r="D4562" s="403">
        <v>79.12</v>
      </c>
    </row>
    <row r="4563" spans="1:4" ht="13.8">
      <c r="A4563" s="402">
        <v>96754</v>
      </c>
      <c r="B4563" s="402" t="s">
        <v>16366</v>
      </c>
      <c r="C4563" s="402" t="s">
        <v>100</v>
      </c>
      <c r="D4563" s="403">
        <v>101.51</v>
      </c>
    </row>
    <row r="4564" spans="1:4" ht="13.8">
      <c r="A4564" s="402">
        <v>96755</v>
      </c>
      <c r="B4564" s="402" t="s">
        <v>16367</v>
      </c>
      <c r="C4564" s="402" t="s">
        <v>100</v>
      </c>
      <c r="D4564" s="403">
        <v>309.72000000000003</v>
      </c>
    </row>
    <row r="4565" spans="1:4" ht="13.8">
      <c r="A4565" s="402">
        <v>96758</v>
      </c>
      <c r="B4565" s="402" t="s">
        <v>16368</v>
      </c>
      <c r="C4565" s="402" t="s">
        <v>100</v>
      </c>
      <c r="D4565" s="403">
        <v>15.65</v>
      </c>
    </row>
    <row r="4566" spans="1:4" ht="13.8">
      <c r="A4566" s="402">
        <v>96759</v>
      </c>
      <c r="B4566" s="402" t="s">
        <v>16369</v>
      </c>
      <c r="C4566" s="402" t="s">
        <v>100</v>
      </c>
      <c r="D4566" s="403">
        <v>23.2</v>
      </c>
    </row>
    <row r="4567" spans="1:4" ht="13.8">
      <c r="A4567" s="402">
        <v>96760</v>
      </c>
      <c r="B4567" s="402" t="s">
        <v>16370</v>
      </c>
      <c r="C4567" s="402" t="s">
        <v>100</v>
      </c>
      <c r="D4567" s="403">
        <v>37.86</v>
      </c>
    </row>
    <row r="4568" spans="1:4" ht="13.8">
      <c r="A4568" s="402">
        <v>96761</v>
      </c>
      <c r="B4568" s="402" t="s">
        <v>16371</v>
      </c>
      <c r="C4568" s="402" t="s">
        <v>100</v>
      </c>
      <c r="D4568" s="403">
        <v>56.47</v>
      </c>
    </row>
    <row r="4569" spans="1:4" ht="13.8">
      <c r="A4569" s="402">
        <v>96762</v>
      </c>
      <c r="B4569" s="402" t="s">
        <v>16372</v>
      </c>
      <c r="C4569" s="402" t="s">
        <v>100</v>
      </c>
      <c r="D4569" s="403">
        <v>106.47</v>
      </c>
    </row>
    <row r="4570" spans="1:4" ht="13.8">
      <c r="A4570" s="402">
        <v>96763</v>
      </c>
      <c r="B4570" s="402" t="s">
        <v>16373</v>
      </c>
      <c r="C4570" s="402" t="s">
        <v>100</v>
      </c>
      <c r="D4570" s="403">
        <v>142.6</v>
      </c>
    </row>
    <row r="4571" spans="1:4" ht="13.8">
      <c r="A4571" s="402">
        <v>96764</v>
      </c>
      <c r="B4571" s="402" t="s">
        <v>16374</v>
      </c>
      <c r="C4571" s="402" t="s">
        <v>100</v>
      </c>
      <c r="D4571" s="403">
        <v>282.19</v>
      </c>
    </row>
    <row r="4572" spans="1:4" ht="13.8">
      <c r="A4572" s="402">
        <v>96802</v>
      </c>
      <c r="B4572" s="402" t="s">
        <v>16375</v>
      </c>
      <c r="C4572" s="402" t="s">
        <v>100</v>
      </c>
      <c r="D4572" s="403">
        <v>370.89</v>
      </c>
    </row>
    <row r="4573" spans="1:4" ht="13.8">
      <c r="A4573" s="402">
        <v>96803</v>
      </c>
      <c r="B4573" s="402" t="s">
        <v>16376</v>
      </c>
      <c r="C4573" s="402" t="s">
        <v>100</v>
      </c>
      <c r="D4573" s="403">
        <v>68.16</v>
      </c>
    </row>
    <row r="4574" spans="1:4" ht="13.8">
      <c r="A4574" s="402">
        <v>96804</v>
      </c>
      <c r="B4574" s="402" t="s">
        <v>16377</v>
      </c>
      <c r="C4574" s="402" t="s">
        <v>100</v>
      </c>
      <c r="D4574" s="403">
        <v>110.33</v>
      </c>
    </row>
    <row r="4575" spans="1:4" ht="13.8">
      <c r="A4575" s="402">
        <v>96805</v>
      </c>
      <c r="B4575" s="402" t="s">
        <v>16378</v>
      </c>
      <c r="C4575" s="402" t="s">
        <v>100</v>
      </c>
      <c r="D4575" s="403">
        <v>192.46</v>
      </c>
    </row>
    <row r="4576" spans="1:4" ht="13.8">
      <c r="A4576" s="402">
        <v>96806</v>
      </c>
      <c r="B4576" s="402" t="s">
        <v>16379</v>
      </c>
      <c r="C4576" s="402" t="s">
        <v>100</v>
      </c>
      <c r="D4576" s="403">
        <v>74.7</v>
      </c>
    </row>
    <row r="4577" spans="1:4" ht="13.8">
      <c r="A4577" s="402">
        <v>96807</v>
      </c>
      <c r="B4577" s="402" t="s">
        <v>16380</v>
      </c>
      <c r="C4577" s="402" t="s">
        <v>100</v>
      </c>
      <c r="D4577" s="403">
        <v>120.33</v>
      </c>
    </row>
    <row r="4578" spans="1:4" ht="13.8">
      <c r="A4578" s="402">
        <v>96808</v>
      </c>
      <c r="B4578" s="402" t="s">
        <v>16381</v>
      </c>
      <c r="C4578" s="402" t="s">
        <v>100</v>
      </c>
      <c r="D4578" s="403">
        <v>15.49</v>
      </c>
    </row>
    <row r="4579" spans="1:4" ht="13.8">
      <c r="A4579" s="402">
        <v>96809</v>
      </c>
      <c r="B4579" s="402" t="s">
        <v>16382</v>
      </c>
      <c r="C4579" s="402" t="s">
        <v>100</v>
      </c>
      <c r="D4579" s="403">
        <v>17.05</v>
      </c>
    </row>
    <row r="4580" spans="1:4" ht="13.8">
      <c r="A4580" s="402">
        <v>96810</v>
      </c>
      <c r="B4580" s="402" t="s">
        <v>16383</v>
      </c>
      <c r="C4580" s="402" t="s">
        <v>100</v>
      </c>
      <c r="D4580" s="403">
        <v>18.53</v>
      </c>
    </row>
    <row r="4581" spans="1:4" ht="13.8">
      <c r="A4581" s="402">
        <v>96811</v>
      </c>
      <c r="B4581" s="402" t="s">
        <v>16384</v>
      </c>
      <c r="C4581" s="402" t="s">
        <v>100</v>
      </c>
      <c r="D4581" s="403">
        <v>19.54</v>
      </c>
    </row>
    <row r="4582" spans="1:4" ht="13.8">
      <c r="A4582" s="402">
        <v>96812</v>
      </c>
      <c r="B4582" s="402" t="s">
        <v>16385</v>
      </c>
      <c r="C4582" s="402" t="s">
        <v>100</v>
      </c>
      <c r="D4582" s="403">
        <v>17.79</v>
      </c>
    </row>
    <row r="4583" spans="1:4" ht="13.8">
      <c r="A4583" s="402">
        <v>96813</v>
      </c>
      <c r="B4583" s="402" t="s">
        <v>16386</v>
      </c>
      <c r="C4583" s="402" t="s">
        <v>100</v>
      </c>
      <c r="D4583" s="403">
        <v>20.260000000000002</v>
      </c>
    </row>
    <row r="4584" spans="1:4" ht="13.8">
      <c r="A4584" s="402">
        <v>96814</v>
      </c>
      <c r="B4584" s="402" t="s">
        <v>16387</v>
      </c>
      <c r="C4584" s="402" t="s">
        <v>100</v>
      </c>
      <c r="D4584" s="403">
        <v>14.56</v>
      </c>
    </row>
    <row r="4585" spans="1:4" ht="13.8">
      <c r="A4585" s="402">
        <v>96815</v>
      </c>
      <c r="B4585" s="402" t="s">
        <v>16388</v>
      </c>
      <c r="C4585" s="402" t="s">
        <v>100</v>
      </c>
      <c r="D4585" s="403">
        <v>30.16</v>
      </c>
    </row>
    <row r="4586" spans="1:4" ht="13.8">
      <c r="A4586" s="402">
        <v>96816</v>
      </c>
      <c r="B4586" s="402" t="s">
        <v>16389</v>
      </c>
      <c r="C4586" s="402" t="s">
        <v>100</v>
      </c>
      <c r="D4586" s="403">
        <v>22.86</v>
      </c>
    </row>
    <row r="4587" spans="1:4" ht="13.8">
      <c r="A4587" s="402">
        <v>96817</v>
      </c>
      <c r="B4587" s="402" t="s">
        <v>16390</v>
      </c>
      <c r="C4587" s="402" t="s">
        <v>100</v>
      </c>
      <c r="D4587" s="403">
        <v>30.4</v>
      </c>
    </row>
    <row r="4588" spans="1:4" ht="13.8">
      <c r="A4588" s="402">
        <v>96818</v>
      </c>
      <c r="B4588" s="402" t="s">
        <v>16391</v>
      </c>
      <c r="C4588" s="402" t="s">
        <v>100</v>
      </c>
      <c r="D4588" s="403">
        <v>19.5</v>
      </c>
    </row>
    <row r="4589" spans="1:4" ht="13.8">
      <c r="A4589" s="402">
        <v>96819</v>
      </c>
      <c r="B4589" s="402" t="s">
        <v>16392</v>
      </c>
      <c r="C4589" s="402" t="s">
        <v>100</v>
      </c>
      <c r="D4589" s="403">
        <v>20.91</v>
      </c>
    </row>
    <row r="4590" spans="1:4" ht="13.8">
      <c r="A4590" s="402">
        <v>96820</v>
      </c>
      <c r="B4590" s="402" t="s">
        <v>16393</v>
      </c>
      <c r="C4590" s="402" t="s">
        <v>100</v>
      </c>
      <c r="D4590" s="403">
        <v>36.270000000000003</v>
      </c>
    </row>
    <row r="4591" spans="1:4" ht="13.8">
      <c r="A4591" s="402">
        <v>96821</v>
      </c>
      <c r="B4591" s="402" t="s">
        <v>16394</v>
      </c>
      <c r="C4591" s="402" t="s">
        <v>100</v>
      </c>
      <c r="D4591" s="403">
        <v>33.82</v>
      </c>
    </row>
    <row r="4592" spans="1:4" ht="13.8">
      <c r="A4592" s="402">
        <v>96822</v>
      </c>
      <c r="B4592" s="402" t="s">
        <v>16395</v>
      </c>
      <c r="C4592" s="402" t="s">
        <v>100</v>
      </c>
      <c r="D4592" s="403">
        <v>27.41</v>
      </c>
    </row>
    <row r="4593" spans="1:4" ht="13.8">
      <c r="A4593" s="402">
        <v>96823</v>
      </c>
      <c r="B4593" s="402" t="s">
        <v>16396</v>
      </c>
      <c r="C4593" s="402" t="s">
        <v>100</v>
      </c>
      <c r="D4593" s="403">
        <v>10.210000000000001</v>
      </c>
    </row>
    <row r="4594" spans="1:4" ht="13.8">
      <c r="A4594" s="402">
        <v>96824</v>
      </c>
      <c r="B4594" s="402" t="s">
        <v>16397</v>
      </c>
      <c r="C4594" s="402" t="s">
        <v>100</v>
      </c>
      <c r="D4594" s="403">
        <v>15.96</v>
      </c>
    </row>
    <row r="4595" spans="1:4" ht="13.8">
      <c r="A4595" s="402">
        <v>96826</v>
      </c>
      <c r="B4595" s="402" t="s">
        <v>16398</v>
      </c>
      <c r="C4595" s="402" t="s">
        <v>100</v>
      </c>
      <c r="D4595" s="403">
        <v>11.85</v>
      </c>
    </row>
    <row r="4596" spans="1:4" ht="13.8">
      <c r="A4596" s="402">
        <v>96827</v>
      </c>
      <c r="B4596" s="402" t="s">
        <v>16399</v>
      </c>
      <c r="C4596" s="402" t="s">
        <v>100</v>
      </c>
      <c r="D4596" s="403">
        <v>17.38</v>
      </c>
    </row>
    <row r="4597" spans="1:4" ht="13.8">
      <c r="A4597" s="402">
        <v>96828</v>
      </c>
      <c r="B4597" s="402" t="s">
        <v>16400</v>
      </c>
      <c r="C4597" s="402" t="s">
        <v>100</v>
      </c>
      <c r="D4597" s="403">
        <v>21.4</v>
      </c>
    </row>
    <row r="4598" spans="1:4" ht="13.8">
      <c r="A4598" s="402">
        <v>96829</v>
      </c>
      <c r="B4598" s="402" t="s">
        <v>16401</v>
      </c>
      <c r="C4598" s="402" t="s">
        <v>100</v>
      </c>
      <c r="D4598" s="403">
        <v>16.489999999999998</v>
      </c>
    </row>
    <row r="4599" spans="1:4" ht="13.8">
      <c r="A4599" s="402">
        <v>96830</v>
      </c>
      <c r="B4599" s="402" t="s">
        <v>16402</v>
      </c>
      <c r="C4599" s="402" t="s">
        <v>100</v>
      </c>
      <c r="D4599" s="403">
        <v>18.59</v>
      </c>
    </row>
    <row r="4600" spans="1:4" ht="13.8">
      <c r="A4600" s="402">
        <v>96832</v>
      </c>
      <c r="B4600" s="402" t="s">
        <v>16403</v>
      </c>
      <c r="C4600" s="402" t="s">
        <v>100</v>
      </c>
      <c r="D4600" s="403">
        <v>26.81</v>
      </c>
    </row>
    <row r="4601" spans="1:4" ht="13.8">
      <c r="A4601" s="402">
        <v>96833</v>
      </c>
      <c r="B4601" s="402" t="s">
        <v>16404</v>
      </c>
      <c r="C4601" s="402" t="s">
        <v>100</v>
      </c>
      <c r="D4601" s="403">
        <v>21</v>
      </c>
    </row>
    <row r="4602" spans="1:4" ht="13.8">
      <c r="A4602" s="402">
        <v>96834</v>
      </c>
      <c r="B4602" s="402" t="s">
        <v>16405</v>
      </c>
      <c r="C4602" s="402" t="s">
        <v>100</v>
      </c>
      <c r="D4602" s="403">
        <v>25.14</v>
      </c>
    </row>
    <row r="4603" spans="1:4" ht="13.8">
      <c r="A4603" s="402">
        <v>96836</v>
      </c>
      <c r="B4603" s="402" t="s">
        <v>16406</v>
      </c>
      <c r="C4603" s="402" t="s">
        <v>100</v>
      </c>
      <c r="D4603" s="403">
        <v>30.01</v>
      </c>
    </row>
    <row r="4604" spans="1:4" ht="13.8">
      <c r="A4604" s="402">
        <v>96837</v>
      </c>
      <c r="B4604" s="402" t="s">
        <v>16407</v>
      </c>
      <c r="C4604" s="402" t="s">
        <v>100</v>
      </c>
      <c r="D4604" s="403">
        <v>19.010000000000002</v>
      </c>
    </row>
    <row r="4605" spans="1:4" ht="13.8">
      <c r="A4605" s="402">
        <v>96838</v>
      </c>
      <c r="B4605" s="402" t="s">
        <v>16408</v>
      </c>
      <c r="C4605" s="402" t="s">
        <v>100</v>
      </c>
      <c r="D4605" s="403">
        <v>22.94</v>
      </c>
    </row>
    <row r="4606" spans="1:4" ht="13.8">
      <c r="A4606" s="402">
        <v>96839</v>
      </c>
      <c r="B4606" s="402" t="s">
        <v>16409</v>
      </c>
      <c r="C4606" s="402" t="s">
        <v>100</v>
      </c>
      <c r="D4606" s="403">
        <v>23.7</v>
      </c>
    </row>
    <row r="4607" spans="1:4" ht="13.8">
      <c r="A4607" s="402">
        <v>96840</v>
      </c>
      <c r="B4607" s="402" t="s">
        <v>16410</v>
      </c>
      <c r="C4607" s="402" t="s">
        <v>100</v>
      </c>
      <c r="D4607" s="403">
        <v>22.93</v>
      </c>
    </row>
    <row r="4608" spans="1:4" ht="13.8">
      <c r="A4608" s="402">
        <v>96841</v>
      </c>
      <c r="B4608" s="402" t="s">
        <v>16411</v>
      </c>
      <c r="C4608" s="402" t="s">
        <v>100</v>
      </c>
      <c r="D4608" s="403">
        <v>25.44</v>
      </c>
    </row>
    <row r="4609" spans="1:4" ht="13.8">
      <c r="A4609" s="402">
        <v>96842</v>
      </c>
      <c r="B4609" s="402" t="s">
        <v>16412</v>
      </c>
      <c r="C4609" s="402" t="s">
        <v>100</v>
      </c>
      <c r="D4609" s="403">
        <v>29.11</v>
      </c>
    </row>
    <row r="4610" spans="1:4" ht="13.8">
      <c r="A4610" s="402">
        <v>96843</v>
      </c>
      <c r="B4610" s="402" t="s">
        <v>16413</v>
      </c>
      <c r="C4610" s="402" t="s">
        <v>100</v>
      </c>
      <c r="D4610" s="403">
        <v>26.46</v>
      </c>
    </row>
    <row r="4611" spans="1:4" ht="13.8">
      <c r="A4611" s="402">
        <v>96844</v>
      </c>
      <c r="B4611" s="402" t="s">
        <v>16414</v>
      </c>
      <c r="C4611" s="402" t="s">
        <v>100</v>
      </c>
      <c r="D4611" s="403">
        <v>30.44</v>
      </c>
    </row>
    <row r="4612" spans="1:4" ht="13.8">
      <c r="A4612" s="402">
        <v>96845</v>
      </c>
      <c r="B4612" s="402" t="s">
        <v>16415</v>
      </c>
      <c r="C4612" s="402" t="s">
        <v>100</v>
      </c>
      <c r="D4612" s="403">
        <v>35.869999999999997</v>
      </c>
    </row>
    <row r="4613" spans="1:4" ht="13.8">
      <c r="A4613" s="402">
        <v>96846</v>
      </c>
      <c r="B4613" s="402" t="s">
        <v>16416</v>
      </c>
      <c r="C4613" s="402" t="s">
        <v>100</v>
      </c>
      <c r="D4613" s="403">
        <v>33.880000000000003</v>
      </c>
    </row>
    <row r="4614" spans="1:4" ht="13.8">
      <c r="A4614" s="402">
        <v>96847</v>
      </c>
      <c r="B4614" s="402" t="s">
        <v>16417</v>
      </c>
      <c r="C4614" s="402" t="s">
        <v>100</v>
      </c>
      <c r="D4614" s="403">
        <v>33.43</v>
      </c>
    </row>
    <row r="4615" spans="1:4" ht="13.8">
      <c r="A4615" s="402">
        <v>96848</v>
      </c>
      <c r="B4615" s="402" t="s">
        <v>16418</v>
      </c>
      <c r="C4615" s="402" t="s">
        <v>100</v>
      </c>
      <c r="D4615" s="403">
        <v>47.55</v>
      </c>
    </row>
    <row r="4616" spans="1:4" ht="13.8">
      <c r="A4616" s="402">
        <v>96849</v>
      </c>
      <c r="B4616" s="402" t="s">
        <v>16419</v>
      </c>
      <c r="C4616" s="402" t="s">
        <v>100</v>
      </c>
      <c r="D4616" s="403">
        <v>15.1</v>
      </c>
    </row>
    <row r="4617" spans="1:4" ht="13.8">
      <c r="A4617" s="402">
        <v>96850</v>
      </c>
      <c r="B4617" s="402" t="s">
        <v>16420</v>
      </c>
      <c r="C4617" s="402" t="s">
        <v>100</v>
      </c>
      <c r="D4617" s="403">
        <v>21.36</v>
      </c>
    </row>
    <row r="4618" spans="1:4" ht="13.8">
      <c r="A4618" s="402">
        <v>96852</v>
      </c>
      <c r="B4618" s="402" t="s">
        <v>16421</v>
      </c>
      <c r="C4618" s="402" t="s">
        <v>100</v>
      </c>
      <c r="D4618" s="403">
        <v>19.190000000000001</v>
      </c>
    </row>
    <row r="4619" spans="1:4" ht="13.8">
      <c r="A4619" s="402">
        <v>96853</v>
      </c>
      <c r="B4619" s="402" t="s">
        <v>16422</v>
      </c>
      <c r="C4619" s="402" t="s">
        <v>100</v>
      </c>
      <c r="D4619" s="403">
        <v>22.95</v>
      </c>
    </row>
    <row r="4620" spans="1:4" ht="13.8">
      <c r="A4620" s="402">
        <v>96854</v>
      </c>
      <c r="B4620" s="402" t="s">
        <v>16423</v>
      </c>
      <c r="C4620" s="402" t="s">
        <v>100</v>
      </c>
      <c r="D4620" s="403">
        <v>28.2</v>
      </c>
    </row>
    <row r="4621" spans="1:4" ht="13.8">
      <c r="A4621" s="402">
        <v>96855</v>
      </c>
      <c r="B4621" s="402" t="s">
        <v>16424</v>
      </c>
      <c r="C4621" s="402" t="s">
        <v>100</v>
      </c>
      <c r="D4621" s="403">
        <v>29.95</v>
      </c>
    </row>
    <row r="4622" spans="1:4" ht="13.8">
      <c r="A4622" s="402">
        <v>96856</v>
      </c>
      <c r="B4622" s="402" t="s">
        <v>16425</v>
      </c>
      <c r="C4622" s="402" t="s">
        <v>100</v>
      </c>
      <c r="D4622" s="403">
        <v>32.19</v>
      </c>
    </row>
    <row r="4623" spans="1:4" ht="13.8">
      <c r="A4623" s="402">
        <v>96860</v>
      </c>
      <c r="B4623" s="402" t="s">
        <v>16426</v>
      </c>
      <c r="C4623" s="402" t="s">
        <v>100</v>
      </c>
      <c r="D4623" s="403">
        <v>27.13</v>
      </c>
    </row>
    <row r="4624" spans="1:4" ht="13.8">
      <c r="A4624" s="402">
        <v>96861</v>
      </c>
      <c r="B4624" s="402" t="s">
        <v>16427</v>
      </c>
      <c r="C4624" s="402" t="s">
        <v>100</v>
      </c>
      <c r="D4624" s="403">
        <v>34.26</v>
      </c>
    </row>
    <row r="4625" spans="1:4" ht="13.8">
      <c r="A4625" s="402">
        <v>96862</v>
      </c>
      <c r="B4625" s="402" t="s">
        <v>16428</v>
      </c>
      <c r="C4625" s="402" t="s">
        <v>100</v>
      </c>
      <c r="D4625" s="403">
        <v>33.32</v>
      </c>
    </row>
    <row r="4626" spans="1:4" ht="13.8">
      <c r="A4626" s="402">
        <v>96863</v>
      </c>
      <c r="B4626" s="402" t="s">
        <v>16429</v>
      </c>
      <c r="C4626" s="402" t="s">
        <v>100</v>
      </c>
      <c r="D4626" s="403">
        <v>35.17</v>
      </c>
    </row>
    <row r="4627" spans="1:4" ht="13.8">
      <c r="A4627" s="402">
        <v>96864</v>
      </c>
      <c r="B4627" s="402" t="s">
        <v>16430</v>
      </c>
      <c r="C4627" s="402" t="s">
        <v>100</v>
      </c>
      <c r="D4627" s="403">
        <v>46.91</v>
      </c>
    </row>
    <row r="4628" spans="1:4" ht="13.8">
      <c r="A4628" s="402">
        <v>96865</v>
      </c>
      <c r="B4628" s="402" t="s">
        <v>16431</v>
      </c>
      <c r="C4628" s="402" t="s">
        <v>100</v>
      </c>
      <c r="D4628" s="403">
        <v>41.52</v>
      </c>
    </row>
    <row r="4629" spans="1:4" ht="13.8">
      <c r="A4629" s="402">
        <v>96866</v>
      </c>
      <c r="B4629" s="402" t="s">
        <v>16432</v>
      </c>
      <c r="C4629" s="402" t="s">
        <v>100</v>
      </c>
      <c r="D4629" s="403">
        <v>60.97</v>
      </c>
    </row>
    <row r="4630" spans="1:4" ht="13.8">
      <c r="A4630" s="402">
        <v>96868</v>
      </c>
      <c r="B4630" s="402" t="s">
        <v>16433</v>
      </c>
      <c r="C4630" s="402" t="s">
        <v>100</v>
      </c>
      <c r="D4630" s="403">
        <v>17.75</v>
      </c>
    </row>
    <row r="4631" spans="1:4" ht="13.8">
      <c r="A4631" s="402">
        <v>96869</v>
      </c>
      <c r="B4631" s="402" t="s">
        <v>16434</v>
      </c>
      <c r="C4631" s="402" t="s">
        <v>100</v>
      </c>
      <c r="D4631" s="403">
        <v>27.04</v>
      </c>
    </row>
    <row r="4632" spans="1:4" ht="13.8">
      <c r="A4632" s="402">
        <v>96870</v>
      </c>
      <c r="B4632" s="402" t="s">
        <v>16435</v>
      </c>
      <c r="C4632" s="402" t="s">
        <v>100</v>
      </c>
      <c r="D4632" s="403">
        <v>40.450000000000003</v>
      </c>
    </row>
    <row r="4633" spans="1:4" ht="13.8">
      <c r="A4633" s="402">
        <v>96871</v>
      </c>
      <c r="B4633" s="402" t="s">
        <v>16436</v>
      </c>
      <c r="C4633" s="402" t="s">
        <v>100</v>
      </c>
      <c r="D4633" s="403">
        <v>46.29</v>
      </c>
    </row>
    <row r="4634" spans="1:4" ht="13.8">
      <c r="A4634" s="402">
        <v>96872</v>
      </c>
      <c r="B4634" s="402" t="s">
        <v>16437</v>
      </c>
      <c r="C4634" s="402" t="s">
        <v>100</v>
      </c>
      <c r="D4634" s="403">
        <v>43.06</v>
      </c>
    </row>
    <row r="4635" spans="1:4" ht="13.8">
      <c r="A4635" s="402">
        <v>96873</v>
      </c>
      <c r="B4635" s="402" t="s">
        <v>16438</v>
      </c>
      <c r="C4635" s="402" t="s">
        <v>100</v>
      </c>
      <c r="D4635" s="403">
        <v>57.18</v>
      </c>
    </row>
    <row r="4636" spans="1:4" ht="13.8">
      <c r="A4636" s="402">
        <v>96874</v>
      </c>
      <c r="B4636" s="402" t="s">
        <v>16439</v>
      </c>
      <c r="C4636" s="402" t="s">
        <v>100</v>
      </c>
      <c r="D4636" s="403">
        <v>52.34</v>
      </c>
    </row>
    <row r="4637" spans="1:4" ht="13.8">
      <c r="A4637" s="402">
        <v>96875</v>
      </c>
      <c r="B4637" s="402" t="s">
        <v>16440</v>
      </c>
      <c r="C4637" s="402" t="s">
        <v>100</v>
      </c>
      <c r="D4637" s="403">
        <v>68.45</v>
      </c>
    </row>
    <row r="4638" spans="1:4" ht="13.8">
      <c r="A4638" s="402">
        <v>96876</v>
      </c>
      <c r="B4638" s="402" t="s">
        <v>16441</v>
      </c>
      <c r="C4638" s="402" t="s">
        <v>100</v>
      </c>
      <c r="D4638" s="403">
        <v>159.01</v>
      </c>
    </row>
    <row r="4639" spans="1:4" ht="13.8">
      <c r="A4639" s="402">
        <v>96878</v>
      </c>
      <c r="B4639" s="402" t="s">
        <v>16442</v>
      </c>
      <c r="C4639" s="402" t="s">
        <v>100</v>
      </c>
      <c r="D4639" s="403">
        <v>178.27</v>
      </c>
    </row>
    <row r="4640" spans="1:4" ht="13.8">
      <c r="A4640" s="402">
        <v>96879</v>
      </c>
      <c r="B4640" s="402" t="s">
        <v>16443</v>
      </c>
      <c r="C4640" s="402" t="s">
        <v>100</v>
      </c>
      <c r="D4640" s="403">
        <v>172.85</v>
      </c>
    </row>
    <row r="4641" spans="1:4" ht="13.8">
      <c r="A4641" s="402">
        <v>96881</v>
      </c>
      <c r="B4641" s="402" t="s">
        <v>16444</v>
      </c>
      <c r="C4641" s="402" t="s">
        <v>100</v>
      </c>
      <c r="D4641" s="403">
        <v>204.61</v>
      </c>
    </row>
    <row r="4642" spans="1:4" ht="13.8">
      <c r="A4642" s="402">
        <v>97430</v>
      </c>
      <c r="B4642" s="402" t="s">
        <v>16445</v>
      </c>
      <c r="C4642" s="402" t="s">
        <v>100</v>
      </c>
      <c r="D4642" s="403">
        <v>37.82</v>
      </c>
    </row>
    <row r="4643" spans="1:4" ht="13.8">
      <c r="A4643" s="402">
        <v>97431</v>
      </c>
      <c r="B4643" s="402" t="s">
        <v>16446</v>
      </c>
      <c r="C4643" s="402" t="s">
        <v>100</v>
      </c>
      <c r="D4643" s="403">
        <v>42.29</v>
      </c>
    </row>
    <row r="4644" spans="1:4" ht="13.8">
      <c r="A4644" s="402">
        <v>97432</v>
      </c>
      <c r="B4644" s="402" t="s">
        <v>16447</v>
      </c>
      <c r="C4644" s="402" t="s">
        <v>100</v>
      </c>
      <c r="D4644" s="403">
        <v>47.73</v>
      </c>
    </row>
    <row r="4645" spans="1:4" ht="13.8">
      <c r="A4645" s="402">
        <v>97433</v>
      </c>
      <c r="B4645" s="402" t="s">
        <v>16448</v>
      </c>
      <c r="C4645" s="402" t="s">
        <v>100</v>
      </c>
      <c r="D4645" s="403">
        <v>84.34</v>
      </c>
    </row>
    <row r="4646" spans="1:4" ht="13.8">
      <c r="A4646" s="402">
        <v>97434</v>
      </c>
      <c r="B4646" s="402" t="s">
        <v>16449</v>
      </c>
      <c r="C4646" s="402" t="s">
        <v>100</v>
      </c>
      <c r="D4646" s="403">
        <v>85.85</v>
      </c>
    </row>
    <row r="4647" spans="1:4" ht="13.8">
      <c r="A4647" s="402">
        <v>97435</v>
      </c>
      <c r="B4647" s="402" t="s">
        <v>16450</v>
      </c>
      <c r="C4647" s="402" t="s">
        <v>100</v>
      </c>
      <c r="D4647" s="403">
        <v>98.58</v>
      </c>
    </row>
    <row r="4648" spans="1:4" ht="13.8">
      <c r="A4648" s="402">
        <v>97436</v>
      </c>
      <c r="B4648" s="402" t="s">
        <v>16451</v>
      </c>
      <c r="C4648" s="402" t="s">
        <v>100</v>
      </c>
      <c r="D4648" s="403">
        <v>101.48</v>
      </c>
    </row>
    <row r="4649" spans="1:4" ht="13.8">
      <c r="A4649" s="402">
        <v>97437</v>
      </c>
      <c r="B4649" s="402" t="s">
        <v>16452</v>
      </c>
      <c r="C4649" s="402" t="s">
        <v>100</v>
      </c>
      <c r="D4649" s="403">
        <v>112.78</v>
      </c>
    </row>
    <row r="4650" spans="1:4" ht="13.8">
      <c r="A4650" s="402">
        <v>97438</v>
      </c>
      <c r="B4650" s="402" t="s">
        <v>16453</v>
      </c>
      <c r="C4650" s="402" t="s">
        <v>100</v>
      </c>
      <c r="D4650" s="403">
        <v>115.88</v>
      </c>
    </row>
    <row r="4651" spans="1:4" ht="13.8">
      <c r="A4651" s="402">
        <v>97439</v>
      </c>
      <c r="B4651" s="402" t="s">
        <v>16454</v>
      </c>
      <c r="C4651" s="402" t="s">
        <v>100</v>
      </c>
      <c r="D4651" s="403">
        <v>126.92</v>
      </c>
    </row>
    <row r="4652" spans="1:4" ht="13.8">
      <c r="A4652" s="402">
        <v>97440</v>
      </c>
      <c r="B4652" s="402" t="s">
        <v>16455</v>
      </c>
      <c r="C4652" s="402" t="s">
        <v>100</v>
      </c>
      <c r="D4652" s="403">
        <v>151.91999999999999</v>
      </c>
    </row>
    <row r="4653" spans="1:4" ht="13.8">
      <c r="A4653" s="402">
        <v>97442</v>
      </c>
      <c r="B4653" s="402" t="s">
        <v>16456</v>
      </c>
      <c r="C4653" s="402" t="s">
        <v>100</v>
      </c>
      <c r="D4653" s="403">
        <v>167.97</v>
      </c>
    </row>
    <row r="4654" spans="1:4" ht="13.8">
      <c r="A4654" s="402">
        <v>97443</v>
      </c>
      <c r="B4654" s="402" t="s">
        <v>16457</v>
      </c>
      <c r="C4654" s="402" t="s">
        <v>100</v>
      </c>
      <c r="D4654" s="403">
        <v>115.03</v>
      </c>
    </row>
    <row r="4655" spans="1:4" ht="13.8">
      <c r="A4655" s="402">
        <v>97444</v>
      </c>
      <c r="B4655" s="402" t="s">
        <v>16458</v>
      </c>
      <c r="C4655" s="402" t="s">
        <v>100</v>
      </c>
      <c r="D4655" s="403">
        <v>135.41999999999999</v>
      </c>
    </row>
    <row r="4656" spans="1:4" ht="13.8">
      <c r="A4656" s="402">
        <v>97446</v>
      </c>
      <c r="B4656" s="402" t="s">
        <v>16459</v>
      </c>
      <c r="C4656" s="402" t="s">
        <v>100</v>
      </c>
      <c r="D4656" s="403">
        <v>234.77</v>
      </c>
    </row>
    <row r="4657" spans="1:4" ht="13.8">
      <c r="A4657" s="402">
        <v>97447</v>
      </c>
      <c r="B4657" s="402" t="s">
        <v>16460</v>
      </c>
      <c r="C4657" s="402" t="s">
        <v>100</v>
      </c>
      <c r="D4657" s="403">
        <v>234.77</v>
      </c>
    </row>
    <row r="4658" spans="1:4" ht="13.8">
      <c r="A4658" s="402">
        <v>97449</v>
      </c>
      <c r="B4658" s="402" t="s">
        <v>16461</v>
      </c>
      <c r="C4658" s="402" t="s">
        <v>100</v>
      </c>
      <c r="D4658" s="403">
        <v>250.36</v>
      </c>
    </row>
    <row r="4659" spans="1:4" ht="13.8">
      <c r="A4659" s="402">
        <v>97450</v>
      </c>
      <c r="B4659" s="402" t="s">
        <v>16462</v>
      </c>
      <c r="C4659" s="402" t="s">
        <v>100</v>
      </c>
      <c r="D4659" s="403">
        <v>305.88</v>
      </c>
    </row>
    <row r="4660" spans="1:4" ht="13.8">
      <c r="A4660" s="402">
        <v>97452</v>
      </c>
      <c r="B4660" s="402" t="s">
        <v>16463</v>
      </c>
      <c r="C4660" s="402" t="s">
        <v>100</v>
      </c>
      <c r="D4660" s="403">
        <v>188.85</v>
      </c>
    </row>
    <row r="4661" spans="1:4" ht="13.8">
      <c r="A4661" s="402">
        <v>97453</v>
      </c>
      <c r="B4661" s="402" t="s">
        <v>16464</v>
      </c>
      <c r="C4661" s="402" t="s">
        <v>100</v>
      </c>
      <c r="D4661" s="403">
        <v>200.49</v>
      </c>
    </row>
    <row r="4662" spans="1:4" ht="13.8">
      <c r="A4662" s="402">
        <v>97454</v>
      </c>
      <c r="B4662" s="402" t="s">
        <v>16465</v>
      </c>
      <c r="C4662" s="402" t="s">
        <v>100</v>
      </c>
      <c r="D4662" s="403">
        <v>322.11</v>
      </c>
    </row>
    <row r="4663" spans="1:4" ht="13.8">
      <c r="A4663" s="402">
        <v>97455</v>
      </c>
      <c r="B4663" s="402" t="s">
        <v>16466</v>
      </c>
      <c r="C4663" s="402" t="s">
        <v>100</v>
      </c>
      <c r="D4663" s="403">
        <v>340.72</v>
      </c>
    </row>
    <row r="4664" spans="1:4" ht="13.8">
      <c r="A4664" s="402">
        <v>97456</v>
      </c>
      <c r="B4664" s="402" t="s">
        <v>16467</v>
      </c>
      <c r="C4664" s="402" t="s">
        <v>100</v>
      </c>
      <c r="D4664" s="403">
        <v>729.85</v>
      </c>
    </row>
    <row r="4665" spans="1:4" ht="13.8">
      <c r="A4665" s="402">
        <v>97457</v>
      </c>
      <c r="B4665" s="402" t="s">
        <v>16468</v>
      </c>
      <c r="C4665" s="402" t="s">
        <v>100</v>
      </c>
      <c r="D4665" s="403">
        <v>646.36</v>
      </c>
    </row>
    <row r="4666" spans="1:4" ht="13.8">
      <c r="A4666" s="402">
        <v>97458</v>
      </c>
      <c r="B4666" s="402" t="s">
        <v>16469</v>
      </c>
      <c r="C4666" s="402" t="s">
        <v>100</v>
      </c>
      <c r="D4666" s="403">
        <v>298.70999999999998</v>
      </c>
    </row>
    <row r="4667" spans="1:4" ht="13.8">
      <c r="A4667" s="402">
        <v>97459</v>
      </c>
      <c r="B4667" s="402" t="s">
        <v>16470</v>
      </c>
      <c r="C4667" s="402" t="s">
        <v>100</v>
      </c>
      <c r="D4667" s="403">
        <v>513.30999999999995</v>
      </c>
    </row>
    <row r="4668" spans="1:4" ht="13.8">
      <c r="A4668" s="402">
        <v>97460</v>
      </c>
      <c r="B4668" s="402" t="s">
        <v>16471</v>
      </c>
      <c r="C4668" s="402" t="s">
        <v>100</v>
      </c>
      <c r="D4668" s="403">
        <v>789.24</v>
      </c>
    </row>
    <row r="4669" spans="1:4" ht="13.8">
      <c r="A4669" s="402">
        <v>97461</v>
      </c>
      <c r="B4669" s="402" t="s">
        <v>16472</v>
      </c>
      <c r="C4669" s="402" t="s">
        <v>100</v>
      </c>
      <c r="D4669" s="403">
        <v>36.39</v>
      </c>
    </row>
    <row r="4670" spans="1:4" ht="13.8">
      <c r="A4670" s="402">
        <v>97462</v>
      </c>
      <c r="B4670" s="402" t="s">
        <v>16473</v>
      </c>
      <c r="C4670" s="402" t="s">
        <v>100</v>
      </c>
      <c r="D4670" s="403">
        <v>30.42</v>
      </c>
    </row>
    <row r="4671" spans="1:4" ht="13.8">
      <c r="A4671" s="402">
        <v>97464</v>
      </c>
      <c r="B4671" s="402" t="s">
        <v>16474</v>
      </c>
      <c r="C4671" s="402" t="s">
        <v>100</v>
      </c>
      <c r="D4671" s="403">
        <v>52.39</v>
      </c>
    </row>
    <row r="4672" spans="1:4" ht="13.8">
      <c r="A4672" s="402">
        <v>97465</v>
      </c>
      <c r="B4672" s="402" t="s">
        <v>16475</v>
      </c>
      <c r="C4672" s="402" t="s">
        <v>100</v>
      </c>
      <c r="D4672" s="403">
        <v>62.46</v>
      </c>
    </row>
    <row r="4673" spans="1:4" ht="13.8">
      <c r="A4673" s="402">
        <v>97467</v>
      </c>
      <c r="B4673" s="402" t="s">
        <v>16476</v>
      </c>
      <c r="C4673" s="402" t="s">
        <v>100</v>
      </c>
      <c r="D4673" s="403">
        <v>66.47</v>
      </c>
    </row>
    <row r="4674" spans="1:4" ht="13.8">
      <c r="A4674" s="402">
        <v>97468</v>
      </c>
      <c r="B4674" s="402" t="s">
        <v>16477</v>
      </c>
      <c r="C4674" s="402" t="s">
        <v>100</v>
      </c>
      <c r="D4674" s="403">
        <v>79.37</v>
      </c>
    </row>
    <row r="4675" spans="1:4" ht="13.8">
      <c r="A4675" s="402">
        <v>97470</v>
      </c>
      <c r="B4675" s="402" t="s">
        <v>16478</v>
      </c>
      <c r="C4675" s="402" t="s">
        <v>100</v>
      </c>
      <c r="D4675" s="403">
        <v>98.14</v>
      </c>
    </row>
    <row r="4676" spans="1:4" ht="13.8">
      <c r="A4676" s="402">
        <v>97471</v>
      </c>
      <c r="B4676" s="402" t="s">
        <v>16479</v>
      </c>
      <c r="C4676" s="402" t="s">
        <v>100</v>
      </c>
      <c r="D4676" s="403">
        <v>118.53</v>
      </c>
    </row>
    <row r="4677" spans="1:4" ht="13.8">
      <c r="A4677" s="402">
        <v>97474</v>
      </c>
      <c r="B4677" s="402" t="s">
        <v>16480</v>
      </c>
      <c r="C4677" s="402" t="s">
        <v>100</v>
      </c>
      <c r="D4677" s="403">
        <v>179.57</v>
      </c>
    </row>
    <row r="4678" spans="1:4" ht="13.8">
      <c r="A4678" s="402">
        <v>97475</v>
      </c>
      <c r="B4678" s="402" t="s">
        <v>16481</v>
      </c>
      <c r="C4678" s="402" t="s">
        <v>100</v>
      </c>
      <c r="D4678" s="403">
        <v>220.78</v>
      </c>
    </row>
    <row r="4679" spans="1:4" ht="13.8">
      <c r="A4679" s="402">
        <v>97477</v>
      </c>
      <c r="B4679" s="402" t="s">
        <v>16482</v>
      </c>
      <c r="C4679" s="402" t="s">
        <v>100</v>
      </c>
      <c r="D4679" s="403">
        <v>239.24</v>
      </c>
    </row>
    <row r="4680" spans="1:4" ht="13.8">
      <c r="A4680" s="402">
        <v>97478</v>
      </c>
      <c r="B4680" s="402" t="s">
        <v>16483</v>
      </c>
      <c r="C4680" s="402" t="s">
        <v>100</v>
      </c>
      <c r="D4680" s="403">
        <v>294.76</v>
      </c>
    </row>
    <row r="4681" spans="1:4" ht="13.8">
      <c r="A4681" s="402">
        <v>97479</v>
      </c>
      <c r="B4681" s="402" t="s">
        <v>16484</v>
      </c>
      <c r="C4681" s="402" t="s">
        <v>100</v>
      </c>
      <c r="D4681" s="403">
        <v>58.49</v>
      </c>
    </row>
    <row r="4682" spans="1:4" ht="13.8">
      <c r="A4682" s="402">
        <v>97480</v>
      </c>
      <c r="B4682" s="402" t="s">
        <v>16485</v>
      </c>
      <c r="C4682" s="402" t="s">
        <v>100</v>
      </c>
      <c r="D4682" s="403">
        <v>58.49</v>
      </c>
    </row>
    <row r="4683" spans="1:4" ht="13.8">
      <c r="A4683" s="402">
        <v>97481</v>
      </c>
      <c r="B4683" s="402" t="s">
        <v>16486</v>
      </c>
      <c r="C4683" s="402" t="s">
        <v>100</v>
      </c>
      <c r="D4683" s="403">
        <v>84.74</v>
      </c>
    </row>
    <row r="4684" spans="1:4" ht="13.8">
      <c r="A4684" s="402">
        <v>97482</v>
      </c>
      <c r="B4684" s="402" t="s">
        <v>16487</v>
      </c>
      <c r="C4684" s="402" t="s">
        <v>100</v>
      </c>
      <c r="D4684" s="403">
        <v>84.74</v>
      </c>
    </row>
    <row r="4685" spans="1:4" ht="13.8">
      <c r="A4685" s="402">
        <v>97483</v>
      </c>
      <c r="B4685" s="402" t="s">
        <v>16488</v>
      </c>
      <c r="C4685" s="402" t="s">
        <v>100</v>
      </c>
      <c r="D4685" s="403">
        <v>118.61</v>
      </c>
    </row>
    <row r="4686" spans="1:4" ht="13.8">
      <c r="A4686" s="402">
        <v>97484</v>
      </c>
      <c r="B4686" s="402" t="s">
        <v>16489</v>
      </c>
      <c r="C4686" s="402" t="s">
        <v>100</v>
      </c>
      <c r="D4686" s="403">
        <v>118.61</v>
      </c>
    </row>
    <row r="4687" spans="1:4" ht="13.8">
      <c r="A4687" s="402">
        <v>97485</v>
      </c>
      <c r="B4687" s="402" t="s">
        <v>16490</v>
      </c>
      <c r="C4687" s="402" t="s">
        <v>100</v>
      </c>
      <c r="D4687" s="403">
        <v>163.57</v>
      </c>
    </row>
    <row r="4688" spans="1:4" ht="13.8">
      <c r="A4688" s="402">
        <v>97486</v>
      </c>
      <c r="B4688" s="402" t="s">
        <v>16491</v>
      </c>
      <c r="C4688" s="402" t="s">
        <v>100</v>
      </c>
      <c r="D4688" s="403">
        <v>175.21</v>
      </c>
    </row>
    <row r="4689" spans="1:4" ht="13.8">
      <c r="A4689" s="402">
        <v>97487</v>
      </c>
      <c r="B4689" s="402" t="s">
        <v>16492</v>
      </c>
      <c r="C4689" s="402" t="s">
        <v>100</v>
      </c>
      <c r="D4689" s="403">
        <v>301.16000000000003</v>
      </c>
    </row>
    <row r="4690" spans="1:4" ht="13.8">
      <c r="A4690" s="402">
        <v>97488</v>
      </c>
      <c r="B4690" s="402" t="s">
        <v>16493</v>
      </c>
      <c r="C4690" s="402" t="s">
        <v>100</v>
      </c>
      <c r="D4690" s="403">
        <v>319.77</v>
      </c>
    </row>
    <row r="4691" spans="1:4" ht="13.8">
      <c r="A4691" s="402">
        <v>97489</v>
      </c>
      <c r="B4691" s="402" t="s">
        <v>16494</v>
      </c>
      <c r="C4691" s="402" t="s">
        <v>100</v>
      </c>
      <c r="D4691" s="403">
        <v>713.12</v>
      </c>
    </row>
    <row r="4692" spans="1:4" ht="13.8">
      <c r="A4692" s="402">
        <v>97490</v>
      </c>
      <c r="B4692" s="402" t="s">
        <v>16495</v>
      </c>
      <c r="C4692" s="402" t="s">
        <v>100</v>
      </c>
      <c r="D4692" s="403">
        <v>629.63</v>
      </c>
    </row>
    <row r="4693" spans="1:4" ht="13.8">
      <c r="A4693" s="402">
        <v>97491</v>
      </c>
      <c r="B4693" s="402" t="s">
        <v>16496</v>
      </c>
      <c r="C4693" s="402" t="s">
        <v>100</v>
      </c>
      <c r="D4693" s="403">
        <v>90.37</v>
      </c>
    </row>
    <row r="4694" spans="1:4" ht="13.8">
      <c r="A4694" s="402">
        <v>97492</v>
      </c>
      <c r="B4694" s="402" t="s">
        <v>16497</v>
      </c>
      <c r="C4694" s="402" t="s">
        <v>100</v>
      </c>
      <c r="D4694" s="403">
        <v>132.55000000000001</v>
      </c>
    </row>
    <row r="4695" spans="1:4" ht="13.8">
      <c r="A4695" s="402">
        <v>97493</v>
      </c>
      <c r="B4695" s="402" t="s">
        <v>16498</v>
      </c>
      <c r="C4695" s="402" t="s">
        <v>100</v>
      </c>
      <c r="D4695" s="403">
        <v>170.87</v>
      </c>
    </row>
    <row r="4696" spans="1:4" ht="13.8">
      <c r="A4696" s="402">
        <v>97494</v>
      </c>
      <c r="B4696" s="402" t="s">
        <v>16499</v>
      </c>
      <c r="C4696" s="402" t="s">
        <v>100</v>
      </c>
      <c r="D4696" s="403">
        <v>264.93</v>
      </c>
    </row>
    <row r="4697" spans="1:4" ht="13.8">
      <c r="A4697" s="402">
        <v>97495</v>
      </c>
      <c r="B4697" s="402" t="s">
        <v>16500</v>
      </c>
      <c r="C4697" s="402" t="s">
        <v>100</v>
      </c>
      <c r="D4697" s="403">
        <v>485.31</v>
      </c>
    </row>
    <row r="4698" spans="1:4" ht="13.8">
      <c r="A4698" s="402">
        <v>97496</v>
      </c>
      <c r="B4698" s="402" t="s">
        <v>16501</v>
      </c>
      <c r="C4698" s="402" t="s">
        <v>100</v>
      </c>
      <c r="D4698" s="403">
        <v>766.98</v>
      </c>
    </row>
    <row r="4699" spans="1:4" ht="13.8">
      <c r="A4699" s="402">
        <v>97499</v>
      </c>
      <c r="B4699" s="402" t="s">
        <v>16502</v>
      </c>
      <c r="C4699" s="402" t="s">
        <v>100</v>
      </c>
      <c r="D4699" s="403">
        <v>33.659999999999997</v>
      </c>
    </row>
    <row r="4700" spans="1:4" ht="13.8">
      <c r="A4700" s="402">
        <v>97500</v>
      </c>
      <c r="B4700" s="402" t="s">
        <v>16503</v>
      </c>
      <c r="C4700" s="402" t="s">
        <v>100</v>
      </c>
      <c r="D4700" s="403">
        <v>27.69</v>
      </c>
    </row>
    <row r="4701" spans="1:4" ht="13.8">
      <c r="A4701" s="402">
        <v>97502</v>
      </c>
      <c r="B4701" s="402" t="s">
        <v>16504</v>
      </c>
      <c r="C4701" s="402" t="s">
        <v>100</v>
      </c>
      <c r="D4701" s="403">
        <v>47.34</v>
      </c>
    </row>
    <row r="4702" spans="1:4" ht="13.8">
      <c r="A4702" s="402">
        <v>97503</v>
      </c>
      <c r="B4702" s="402" t="s">
        <v>16505</v>
      </c>
      <c r="C4702" s="402" t="s">
        <v>100</v>
      </c>
      <c r="D4702" s="403">
        <v>57.66</v>
      </c>
    </row>
    <row r="4703" spans="1:4" ht="13.8">
      <c r="A4703" s="402">
        <v>97505</v>
      </c>
      <c r="B4703" s="402" t="s">
        <v>16506</v>
      </c>
      <c r="C4703" s="402" t="s">
        <v>100</v>
      </c>
      <c r="D4703" s="403">
        <v>59.34</v>
      </c>
    </row>
    <row r="4704" spans="1:4" ht="13.8">
      <c r="A4704" s="402">
        <v>97506</v>
      </c>
      <c r="B4704" s="402" t="s">
        <v>16507</v>
      </c>
      <c r="C4704" s="402" t="s">
        <v>100</v>
      </c>
      <c r="D4704" s="403">
        <v>72.239999999999995</v>
      </c>
    </row>
    <row r="4705" spans="1:4" ht="13.8">
      <c r="A4705" s="402">
        <v>97508</v>
      </c>
      <c r="B4705" s="402" t="s">
        <v>16508</v>
      </c>
      <c r="C4705" s="402" t="s">
        <v>100</v>
      </c>
      <c r="D4705" s="403">
        <v>88.05</v>
      </c>
    </row>
    <row r="4706" spans="1:4" ht="13.8">
      <c r="A4706" s="402">
        <v>97509</v>
      </c>
      <c r="B4706" s="402" t="s">
        <v>16509</v>
      </c>
      <c r="C4706" s="402" t="s">
        <v>100</v>
      </c>
      <c r="D4706" s="403">
        <v>108.44</v>
      </c>
    </row>
    <row r="4707" spans="1:4" ht="13.8">
      <c r="A4707" s="402">
        <v>97511</v>
      </c>
      <c r="B4707" s="402" t="s">
        <v>16510</v>
      </c>
      <c r="C4707" s="402" t="s">
        <v>100</v>
      </c>
      <c r="D4707" s="403">
        <v>165.09</v>
      </c>
    </row>
    <row r="4708" spans="1:4" ht="13.8">
      <c r="A4708" s="402">
        <v>97512</v>
      </c>
      <c r="B4708" s="402" t="s">
        <v>16511</v>
      </c>
      <c r="C4708" s="402" t="s">
        <v>100</v>
      </c>
      <c r="D4708" s="403">
        <v>206.3</v>
      </c>
    </row>
    <row r="4709" spans="1:4" ht="13.8">
      <c r="A4709" s="402">
        <v>97514</v>
      </c>
      <c r="B4709" s="402" t="s">
        <v>16512</v>
      </c>
      <c r="C4709" s="402" t="s">
        <v>100</v>
      </c>
      <c r="D4709" s="403">
        <v>220.2</v>
      </c>
    </row>
    <row r="4710" spans="1:4" ht="13.8">
      <c r="A4710" s="402">
        <v>97515</v>
      </c>
      <c r="B4710" s="402" t="s">
        <v>16513</v>
      </c>
      <c r="C4710" s="402" t="s">
        <v>100</v>
      </c>
      <c r="D4710" s="403">
        <v>275.72000000000003</v>
      </c>
    </row>
    <row r="4711" spans="1:4" ht="13.8">
      <c r="A4711" s="402">
        <v>97517</v>
      </c>
      <c r="B4711" s="402" t="s">
        <v>16514</v>
      </c>
      <c r="C4711" s="402" t="s">
        <v>100</v>
      </c>
      <c r="D4711" s="403">
        <v>54.4</v>
      </c>
    </row>
    <row r="4712" spans="1:4" ht="13.8">
      <c r="A4712" s="402">
        <v>97518</v>
      </c>
      <c r="B4712" s="402" t="s">
        <v>16515</v>
      </c>
      <c r="C4712" s="402" t="s">
        <v>100</v>
      </c>
      <c r="D4712" s="403">
        <v>54.4</v>
      </c>
    </row>
    <row r="4713" spans="1:4" ht="13.8">
      <c r="A4713" s="402">
        <v>97519</v>
      </c>
      <c r="B4713" s="402" t="s">
        <v>16516</v>
      </c>
      <c r="C4713" s="402" t="s">
        <v>100</v>
      </c>
      <c r="D4713" s="403">
        <v>77.540000000000006</v>
      </c>
    </row>
    <row r="4714" spans="1:4" ht="13.8">
      <c r="A4714" s="402">
        <v>97520</v>
      </c>
      <c r="B4714" s="402" t="s">
        <v>16517</v>
      </c>
      <c r="C4714" s="402" t="s">
        <v>100</v>
      </c>
      <c r="D4714" s="403">
        <v>77.540000000000006</v>
      </c>
    </row>
    <row r="4715" spans="1:4" ht="13.8">
      <c r="A4715" s="402">
        <v>97521</v>
      </c>
      <c r="B4715" s="402" t="s">
        <v>16518</v>
      </c>
      <c r="C4715" s="402" t="s">
        <v>100</v>
      </c>
      <c r="D4715" s="403">
        <v>107.88</v>
      </c>
    </row>
    <row r="4716" spans="1:4" ht="13.8">
      <c r="A4716" s="402">
        <v>97522</v>
      </c>
      <c r="B4716" s="402" t="s">
        <v>16519</v>
      </c>
      <c r="C4716" s="402" t="s">
        <v>100</v>
      </c>
      <c r="D4716" s="403">
        <v>107.88</v>
      </c>
    </row>
    <row r="4717" spans="1:4" ht="13.8">
      <c r="A4717" s="402">
        <v>97523</v>
      </c>
      <c r="B4717" s="402" t="s">
        <v>16520</v>
      </c>
      <c r="C4717" s="402" t="s">
        <v>100</v>
      </c>
      <c r="D4717" s="403">
        <v>148.43</v>
      </c>
    </row>
    <row r="4718" spans="1:4" ht="13.8">
      <c r="A4718" s="402">
        <v>97524</v>
      </c>
      <c r="B4718" s="402" t="s">
        <v>16521</v>
      </c>
      <c r="C4718" s="402" t="s">
        <v>100</v>
      </c>
      <c r="D4718" s="403">
        <v>160.07</v>
      </c>
    </row>
    <row r="4719" spans="1:4" ht="13.8">
      <c r="A4719" s="402">
        <v>97525</v>
      </c>
      <c r="B4719" s="402" t="s">
        <v>16522</v>
      </c>
      <c r="C4719" s="402" t="s">
        <v>100</v>
      </c>
      <c r="D4719" s="403">
        <v>279.29000000000002</v>
      </c>
    </row>
    <row r="4720" spans="1:4" ht="13.8">
      <c r="A4720" s="402">
        <v>97526</v>
      </c>
      <c r="B4720" s="402" t="s">
        <v>16523</v>
      </c>
      <c r="C4720" s="402" t="s">
        <v>100</v>
      </c>
      <c r="D4720" s="403">
        <v>297.89999999999998</v>
      </c>
    </row>
    <row r="4721" spans="1:4" ht="13.8">
      <c r="A4721" s="402">
        <v>97527</v>
      </c>
      <c r="B4721" s="402" t="s">
        <v>16524</v>
      </c>
      <c r="C4721" s="402" t="s">
        <v>100</v>
      </c>
      <c r="D4721" s="403">
        <v>684.63</v>
      </c>
    </row>
    <row r="4722" spans="1:4" ht="13.8">
      <c r="A4722" s="402">
        <v>97528</v>
      </c>
      <c r="B4722" s="402" t="s">
        <v>16525</v>
      </c>
      <c r="C4722" s="402" t="s">
        <v>100</v>
      </c>
      <c r="D4722" s="403">
        <v>601.14</v>
      </c>
    </row>
    <row r="4723" spans="1:4" ht="13.8">
      <c r="A4723" s="402">
        <v>97529</v>
      </c>
      <c r="B4723" s="402" t="s">
        <v>16526</v>
      </c>
      <c r="C4723" s="402" t="s">
        <v>100</v>
      </c>
      <c r="D4723" s="403">
        <v>85</v>
      </c>
    </row>
    <row r="4724" spans="1:4" ht="13.8">
      <c r="A4724" s="402">
        <v>97530</v>
      </c>
      <c r="B4724" s="402" t="s">
        <v>16527</v>
      </c>
      <c r="C4724" s="402" t="s">
        <v>100</v>
      </c>
      <c r="D4724" s="403">
        <v>122.94</v>
      </c>
    </row>
    <row r="4725" spans="1:4" ht="13.8">
      <c r="A4725" s="402">
        <v>97531</v>
      </c>
      <c r="B4725" s="402" t="s">
        <v>16528</v>
      </c>
      <c r="C4725" s="402" t="s">
        <v>100</v>
      </c>
      <c r="D4725" s="403">
        <v>156.54</v>
      </c>
    </row>
    <row r="4726" spans="1:4" ht="13.8">
      <c r="A4726" s="402">
        <v>97532</v>
      </c>
      <c r="B4726" s="402" t="s">
        <v>16529</v>
      </c>
      <c r="C4726" s="402" t="s">
        <v>100</v>
      </c>
      <c r="D4726" s="403">
        <v>244.76</v>
      </c>
    </row>
    <row r="4727" spans="1:4" ht="13.8">
      <c r="A4727" s="402">
        <v>97533</v>
      </c>
      <c r="B4727" s="402" t="s">
        <v>16530</v>
      </c>
      <c r="C4727" s="402" t="s">
        <v>100</v>
      </c>
      <c r="D4727" s="403">
        <v>460.5</v>
      </c>
    </row>
    <row r="4728" spans="1:4" ht="13.8">
      <c r="A4728" s="402">
        <v>97534</v>
      </c>
      <c r="B4728" s="402" t="s">
        <v>16531</v>
      </c>
      <c r="C4728" s="402" t="s">
        <v>100</v>
      </c>
      <c r="D4728" s="403">
        <v>728.97</v>
      </c>
    </row>
    <row r="4729" spans="1:4" ht="13.8">
      <c r="A4729" s="402">
        <v>97537</v>
      </c>
      <c r="B4729" s="402" t="s">
        <v>16532</v>
      </c>
      <c r="C4729" s="402" t="s">
        <v>100</v>
      </c>
      <c r="D4729" s="403">
        <v>25.16</v>
      </c>
    </row>
    <row r="4730" spans="1:4" ht="13.8">
      <c r="A4730" s="402">
        <v>97540</v>
      </c>
      <c r="B4730" s="402" t="s">
        <v>16533</v>
      </c>
      <c r="C4730" s="402" t="s">
        <v>100</v>
      </c>
      <c r="D4730" s="403">
        <v>33.78</v>
      </c>
    </row>
    <row r="4731" spans="1:4" ht="13.8">
      <c r="A4731" s="402">
        <v>97541</v>
      </c>
      <c r="B4731" s="402" t="s">
        <v>16534</v>
      </c>
      <c r="C4731" s="402" t="s">
        <v>100</v>
      </c>
      <c r="D4731" s="403">
        <v>28.82</v>
      </c>
    </row>
    <row r="4732" spans="1:4" ht="13.8">
      <c r="A4732" s="402">
        <v>97543</v>
      </c>
      <c r="B4732" s="402" t="s">
        <v>16535</v>
      </c>
      <c r="C4732" s="402" t="s">
        <v>100</v>
      </c>
      <c r="D4732" s="403">
        <v>54.88</v>
      </c>
    </row>
    <row r="4733" spans="1:4" ht="13.8">
      <c r="A4733" s="402">
        <v>97544</v>
      </c>
      <c r="B4733" s="402" t="s">
        <v>16536</v>
      </c>
      <c r="C4733" s="402" t="s">
        <v>100</v>
      </c>
      <c r="D4733" s="403">
        <v>48.91</v>
      </c>
    </row>
    <row r="4734" spans="1:4" ht="13.8">
      <c r="A4734" s="402">
        <v>97546</v>
      </c>
      <c r="B4734" s="402" t="s">
        <v>16537</v>
      </c>
      <c r="C4734" s="402" t="s">
        <v>100</v>
      </c>
      <c r="D4734" s="403">
        <v>35.119999999999997</v>
      </c>
    </row>
    <row r="4735" spans="1:4" ht="13.8">
      <c r="A4735" s="402">
        <v>97547</v>
      </c>
      <c r="B4735" s="402" t="s">
        <v>16538</v>
      </c>
      <c r="C4735" s="402" t="s">
        <v>100</v>
      </c>
      <c r="D4735" s="403">
        <v>35.119999999999997</v>
      </c>
    </row>
    <row r="4736" spans="1:4" ht="13.8">
      <c r="A4736" s="402">
        <v>97548</v>
      </c>
      <c r="B4736" s="402" t="s">
        <v>16539</v>
      </c>
      <c r="C4736" s="402" t="s">
        <v>100</v>
      </c>
      <c r="D4736" s="403">
        <v>52</v>
      </c>
    </row>
    <row r="4737" spans="1:4" ht="13.8">
      <c r="A4737" s="402">
        <v>97549</v>
      </c>
      <c r="B4737" s="402" t="s">
        <v>16540</v>
      </c>
      <c r="C4737" s="402" t="s">
        <v>100</v>
      </c>
      <c r="D4737" s="403">
        <v>52</v>
      </c>
    </row>
    <row r="4738" spans="1:4" ht="13.8">
      <c r="A4738" s="402">
        <v>97550</v>
      </c>
      <c r="B4738" s="402" t="s">
        <v>16541</v>
      </c>
      <c r="C4738" s="402" t="s">
        <v>100</v>
      </c>
      <c r="D4738" s="403">
        <v>86.26</v>
      </c>
    </row>
    <row r="4739" spans="1:4" ht="13.8">
      <c r="A4739" s="402">
        <v>97551</v>
      </c>
      <c r="B4739" s="402" t="s">
        <v>16542</v>
      </c>
      <c r="C4739" s="402" t="s">
        <v>100</v>
      </c>
      <c r="D4739" s="403">
        <v>86.26</v>
      </c>
    </row>
    <row r="4740" spans="1:4" ht="13.8">
      <c r="A4740" s="402">
        <v>97552</v>
      </c>
      <c r="B4740" s="402" t="s">
        <v>16543</v>
      </c>
      <c r="C4740" s="402" t="s">
        <v>100</v>
      </c>
      <c r="D4740" s="403">
        <v>51.19</v>
      </c>
    </row>
    <row r="4741" spans="1:4" ht="13.8">
      <c r="A4741" s="402">
        <v>97553</v>
      </c>
      <c r="B4741" s="402" t="s">
        <v>16544</v>
      </c>
      <c r="C4741" s="402" t="s">
        <v>100</v>
      </c>
      <c r="D4741" s="403">
        <v>73.7</v>
      </c>
    </row>
    <row r="4742" spans="1:4" ht="13.8">
      <c r="A4742" s="402">
        <v>97554</v>
      </c>
      <c r="B4742" s="402" t="s">
        <v>16545</v>
      </c>
      <c r="C4742" s="402" t="s">
        <v>100</v>
      </c>
      <c r="D4742" s="403">
        <v>127.51</v>
      </c>
    </row>
    <row r="4743" spans="1:4" ht="13.8">
      <c r="A4743" s="402">
        <v>98602</v>
      </c>
      <c r="B4743" s="402" t="s">
        <v>16546</v>
      </c>
      <c r="C4743" s="402" t="s">
        <v>100</v>
      </c>
      <c r="D4743" s="403">
        <v>17.32</v>
      </c>
    </row>
    <row r="4744" spans="1:4" ht="13.8">
      <c r="A4744" s="402">
        <v>103805</v>
      </c>
      <c r="B4744" s="402" t="s">
        <v>16547</v>
      </c>
      <c r="C4744" s="402" t="s">
        <v>100</v>
      </c>
      <c r="D4744" s="403">
        <v>17.850000000000001</v>
      </c>
    </row>
    <row r="4745" spans="1:4" ht="13.8">
      <c r="A4745" s="402">
        <v>103806</v>
      </c>
      <c r="B4745" s="402" t="s">
        <v>16548</v>
      </c>
      <c r="C4745" s="402" t="s">
        <v>100</v>
      </c>
      <c r="D4745" s="403">
        <v>17.82</v>
      </c>
    </row>
    <row r="4746" spans="1:4" ht="13.8">
      <c r="A4746" s="402">
        <v>103807</v>
      </c>
      <c r="B4746" s="402" t="s">
        <v>16549</v>
      </c>
      <c r="C4746" s="402" t="s">
        <v>100</v>
      </c>
      <c r="D4746" s="403">
        <v>21.33</v>
      </c>
    </row>
    <row r="4747" spans="1:4" ht="13.8">
      <c r="A4747" s="402">
        <v>103808</v>
      </c>
      <c r="B4747" s="402" t="s">
        <v>16550</v>
      </c>
      <c r="C4747" s="402" t="s">
        <v>100</v>
      </c>
      <c r="D4747" s="403">
        <v>33.29</v>
      </c>
    </row>
    <row r="4748" spans="1:4" ht="13.8">
      <c r="A4748" s="402">
        <v>103809</v>
      </c>
      <c r="B4748" s="402" t="s">
        <v>16551</v>
      </c>
      <c r="C4748" s="402" t="s">
        <v>100</v>
      </c>
      <c r="D4748" s="403">
        <v>33.020000000000003</v>
      </c>
    </row>
    <row r="4749" spans="1:4" ht="13.8">
      <c r="A4749" s="402">
        <v>103810</v>
      </c>
      <c r="B4749" s="402" t="s">
        <v>16552</v>
      </c>
      <c r="C4749" s="402" t="s">
        <v>100</v>
      </c>
      <c r="D4749" s="403">
        <v>32.89</v>
      </c>
    </row>
    <row r="4750" spans="1:4" ht="13.8">
      <c r="A4750" s="402">
        <v>103811</v>
      </c>
      <c r="B4750" s="402" t="s">
        <v>16553</v>
      </c>
      <c r="C4750" s="402" t="s">
        <v>100</v>
      </c>
      <c r="D4750" s="403">
        <v>36.26</v>
      </c>
    </row>
    <row r="4751" spans="1:4" ht="13.8">
      <c r="A4751" s="402">
        <v>103812</v>
      </c>
      <c r="B4751" s="402" t="s">
        <v>16554</v>
      </c>
      <c r="C4751" s="402" t="s">
        <v>100</v>
      </c>
      <c r="D4751" s="403">
        <v>49.13</v>
      </c>
    </row>
    <row r="4752" spans="1:4" ht="13.8">
      <c r="A4752" s="402">
        <v>103813</v>
      </c>
      <c r="B4752" s="402" t="s">
        <v>16555</v>
      </c>
      <c r="C4752" s="402" t="s">
        <v>100</v>
      </c>
      <c r="D4752" s="403">
        <v>47.45</v>
      </c>
    </row>
    <row r="4753" spans="1:4" ht="13.8">
      <c r="A4753" s="402">
        <v>103814</v>
      </c>
      <c r="B4753" s="402" t="s">
        <v>16556</v>
      </c>
      <c r="C4753" s="402" t="s">
        <v>100</v>
      </c>
      <c r="D4753" s="403">
        <v>11.69</v>
      </c>
    </row>
    <row r="4754" spans="1:4" ht="13.8">
      <c r="A4754" s="402">
        <v>103815</v>
      </c>
      <c r="B4754" s="402" t="s">
        <v>16557</v>
      </c>
      <c r="C4754" s="402" t="s">
        <v>100</v>
      </c>
      <c r="D4754" s="403">
        <v>11.72</v>
      </c>
    </row>
    <row r="4755" spans="1:4" ht="13.8">
      <c r="A4755" s="402">
        <v>103816</v>
      </c>
      <c r="B4755" s="402" t="s">
        <v>16558</v>
      </c>
      <c r="C4755" s="402" t="s">
        <v>100</v>
      </c>
      <c r="D4755" s="403">
        <v>26.25</v>
      </c>
    </row>
    <row r="4756" spans="1:4" ht="13.8">
      <c r="A4756" s="402">
        <v>103817</v>
      </c>
      <c r="B4756" s="402" t="s">
        <v>16559</v>
      </c>
      <c r="C4756" s="402" t="s">
        <v>100</v>
      </c>
      <c r="D4756" s="403">
        <v>430.14</v>
      </c>
    </row>
    <row r="4757" spans="1:4" ht="13.8">
      <c r="A4757" s="402">
        <v>103818</v>
      </c>
      <c r="B4757" s="402" t="s">
        <v>16560</v>
      </c>
      <c r="C4757" s="402" t="s">
        <v>100</v>
      </c>
      <c r="D4757" s="403">
        <v>19.43</v>
      </c>
    </row>
    <row r="4758" spans="1:4" ht="13.8">
      <c r="A4758" s="402">
        <v>103819</v>
      </c>
      <c r="B4758" s="402" t="s">
        <v>16561</v>
      </c>
      <c r="C4758" s="402" t="s">
        <v>100</v>
      </c>
      <c r="D4758" s="403">
        <v>20.63</v>
      </c>
    </row>
    <row r="4759" spans="1:4" ht="13.8">
      <c r="A4759" s="402">
        <v>103820</v>
      </c>
      <c r="B4759" s="402" t="s">
        <v>16562</v>
      </c>
      <c r="C4759" s="402" t="s">
        <v>100</v>
      </c>
      <c r="D4759" s="403">
        <v>21.88</v>
      </c>
    </row>
    <row r="4760" spans="1:4" ht="13.8">
      <c r="A4760" s="402">
        <v>103821</v>
      </c>
      <c r="B4760" s="402" t="s">
        <v>16563</v>
      </c>
      <c r="C4760" s="402" t="s">
        <v>100</v>
      </c>
      <c r="D4760" s="403">
        <v>503.94</v>
      </c>
    </row>
    <row r="4761" spans="1:4" ht="13.8">
      <c r="A4761" s="402">
        <v>103822</v>
      </c>
      <c r="B4761" s="402" t="s">
        <v>16564</v>
      </c>
      <c r="C4761" s="402" t="s">
        <v>100</v>
      </c>
      <c r="D4761" s="403">
        <v>53.81</v>
      </c>
    </row>
    <row r="4762" spans="1:4" ht="13.8">
      <c r="A4762" s="402">
        <v>103823</v>
      </c>
      <c r="B4762" s="402" t="s">
        <v>16565</v>
      </c>
      <c r="C4762" s="402" t="s">
        <v>100</v>
      </c>
      <c r="D4762" s="403">
        <v>17.809999999999999</v>
      </c>
    </row>
    <row r="4763" spans="1:4" ht="13.8">
      <c r="A4763" s="402">
        <v>103824</v>
      </c>
      <c r="B4763" s="402" t="s">
        <v>16566</v>
      </c>
      <c r="C4763" s="402" t="s">
        <v>100</v>
      </c>
      <c r="D4763" s="403">
        <v>22.83</v>
      </c>
    </row>
    <row r="4764" spans="1:4" ht="13.8">
      <c r="A4764" s="402">
        <v>103825</v>
      </c>
      <c r="B4764" s="402" t="s">
        <v>16567</v>
      </c>
      <c r="C4764" s="402" t="s">
        <v>100</v>
      </c>
      <c r="D4764" s="403">
        <v>27</v>
      </c>
    </row>
    <row r="4765" spans="1:4" ht="13.8">
      <c r="A4765" s="402">
        <v>103826</v>
      </c>
      <c r="B4765" s="402" t="s">
        <v>16568</v>
      </c>
      <c r="C4765" s="402" t="s">
        <v>100</v>
      </c>
      <c r="D4765" s="403">
        <v>30.91</v>
      </c>
    </row>
    <row r="4766" spans="1:4" ht="13.8">
      <c r="A4766" s="402">
        <v>103827</v>
      </c>
      <c r="B4766" s="402" t="s">
        <v>16569</v>
      </c>
      <c r="C4766" s="402" t="s">
        <v>100</v>
      </c>
      <c r="D4766" s="403">
        <v>30.91</v>
      </c>
    </row>
    <row r="4767" spans="1:4" ht="13.8">
      <c r="A4767" s="402">
        <v>103828</v>
      </c>
      <c r="B4767" s="402" t="s">
        <v>16570</v>
      </c>
      <c r="C4767" s="402" t="s">
        <v>100</v>
      </c>
      <c r="D4767" s="403">
        <v>89.61</v>
      </c>
    </row>
    <row r="4768" spans="1:4" ht="13.8">
      <c r="A4768" s="402">
        <v>103829</v>
      </c>
      <c r="B4768" s="402" t="s">
        <v>16571</v>
      </c>
      <c r="C4768" s="402" t="s">
        <v>100</v>
      </c>
      <c r="D4768" s="403">
        <v>557.02</v>
      </c>
    </row>
    <row r="4769" spans="1:4" ht="13.8">
      <c r="A4769" s="402">
        <v>103830</v>
      </c>
      <c r="B4769" s="402" t="s">
        <v>16572</v>
      </c>
      <c r="C4769" s="402" t="s">
        <v>100</v>
      </c>
      <c r="D4769" s="403">
        <v>35.33</v>
      </c>
    </row>
    <row r="4770" spans="1:4" ht="13.8">
      <c r="A4770" s="402">
        <v>103831</v>
      </c>
      <c r="B4770" s="402" t="s">
        <v>16573</v>
      </c>
      <c r="C4770" s="402" t="s">
        <v>100</v>
      </c>
      <c r="D4770" s="403">
        <v>26.58</v>
      </c>
    </row>
    <row r="4771" spans="1:4" ht="13.8">
      <c r="A4771" s="402">
        <v>103832</v>
      </c>
      <c r="B4771" s="402" t="s">
        <v>16574</v>
      </c>
      <c r="C4771" s="402" t="s">
        <v>100</v>
      </c>
      <c r="D4771" s="403">
        <v>24.12</v>
      </c>
    </row>
    <row r="4772" spans="1:4" ht="13.8">
      <c r="A4772" s="402">
        <v>103833</v>
      </c>
      <c r="B4772" s="402" t="s">
        <v>16575</v>
      </c>
      <c r="C4772" s="402" t="s">
        <v>100</v>
      </c>
      <c r="D4772" s="403">
        <v>44.13</v>
      </c>
    </row>
    <row r="4773" spans="1:4" ht="13.8">
      <c r="A4773" s="402">
        <v>103834</v>
      </c>
      <c r="B4773" s="402" t="s">
        <v>16576</v>
      </c>
      <c r="C4773" s="402" t="s">
        <v>100</v>
      </c>
      <c r="D4773" s="403">
        <v>63.94</v>
      </c>
    </row>
    <row r="4774" spans="1:4" ht="13.8">
      <c r="A4774" s="402">
        <v>103838</v>
      </c>
      <c r="B4774" s="402" t="s">
        <v>16577</v>
      </c>
      <c r="C4774" s="402" t="s">
        <v>100</v>
      </c>
      <c r="D4774" s="403">
        <v>17.13</v>
      </c>
    </row>
    <row r="4775" spans="1:4" ht="13.8">
      <c r="A4775" s="402">
        <v>103839</v>
      </c>
      <c r="B4775" s="402" t="s">
        <v>16578</v>
      </c>
      <c r="C4775" s="402" t="s">
        <v>100</v>
      </c>
      <c r="D4775" s="403">
        <v>17.100000000000001</v>
      </c>
    </row>
    <row r="4776" spans="1:4" ht="13.8">
      <c r="A4776" s="402">
        <v>103840</v>
      </c>
      <c r="B4776" s="402" t="s">
        <v>16579</v>
      </c>
      <c r="C4776" s="402" t="s">
        <v>100</v>
      </c>
      <c r="D4776" s="403">
        <v>20.98</v>
      </c>
    </row>
    <row r="4777" spans="1:4" ht="13.8">
      <c r="A4777" s="402">
        <v>103841</v>
      </c>
      <c r="B4777" s="402" t="s">
        <v>16580</v>
      </c>
      <c r="C4777" s="402" t="s">
        <v>100</v>
      </c>
      <c r="D4777" s="403">
        <v>27.67</v>
      </c>
    </row>
    <row r="4778" spans="1:4" ht="13.8">
      <c r="A4778" s="402">
        <v>103842</v>
      </c>
      <c r="B4778" s="402" t="s">
        <v>16581</v>
      </c>
      <c r="C4778" s="402" t="s">
        <v>100</v>
      </c>
      <c r="D4778" s="403">
        <v>27.4</v>
      </c>
    </row>
    <row r="4779" spans="1:4" ht="13.8">
      <c r="A4779" s="402">
        <v>103843</v>
      </c>
      <c r="B4779" s="402" t="s">
        <v>16582</v>
      </c>
      <c r="C4779" s="402" t="s">
        <v>100</v>
      </c>
      <c r="D4779" s="403">
        <v>30.08</v>
      </c>
    </row>
    <row r="4780" spans="1:4" ht="13.8">
      <c r="A4780" s="402">
        <v>103844</v>
      </c>
      <c r="B4780" s="402" t="s">
        <v>16583</v>
      </c>
      <c r="C4780" s="402" t="s">
        <v>100</v>
      </c>
      <c r="D4780" s="403">
        <v>33.450000000000003</v>
      </c>
    </row>
    <row r="4781" spans="1:4" ht="13.8">
      <c r="A4781" s="402">
        <v>103845</v>
      </c>
      <c r="B4781" s="402" t="s">
        <v>16584</v>
      </c>
      <c r="C4781" s="402" t="s">
        <v>100</v>
      </c>
      <c r="D4781" s="403">
        <v>39.33</v>
      </c>
    </row>
    <row r="4782" spans="1:4" ht="13.8">
      <c r="A4782" s="402">
        <v>103846</v>
      </c>
      <c r="B4782" s="402" t="s">
        <v>16585</v>
      </c>
      <c r="C4782" s="402" t="s">
        <v>100</v>
      </c>
      <c r="D4782" s="403">
        <v>37.65</v>
      </c>
    </row>
    <row r="4783" spans="1:4" ht="13.8">
      <c r="A4783" s="402">
        <v>103847</v>
      </c>
      <c r="B4783" s="402" t="s">
        <v>16586</v>
      </c>
      <c r="C4783" s="402" t="s">
        <v>100</v>
      </c>
      <c r="D4783" s="403">
        <v>11.2</v>
      </c>
    </row>
    <row r="4784" spans="1:4" ht="13.8">
      <c r="A4784" s="402">
        <v>103848</v>
      </c>
      <c r="B4784" s="402" t="s">
        <v>16587</v>
      </c>
      <c r="C4784" s="402" t="s">
        <v>100</v>
      </c>
      <c r="D4784" s="403">
        <v>11.23</v>
      </c>
    </row>
    <row r="4785" spans="1:4" ht="13.8">
      <c r="A4785" s="402">
        <v>103849</v>
      </c>
      <c r="B4785" s="402" t="s">
        <v>16588</v>
      </c>
      <c r="C4785" s="402" t="s">
        <v>100</v>
      </c>
      <c r="D4785" s="403">
        <v>25.76</v>
      </c>
    </row>
    <row r="4786" spans="1:4" ht="13.8">
      <c r="A4786" s="402">
        <v>103850</v>
      </c>
      <c r="B4786" s="402" t="s">
        <v>16589</v>
      </c>
      <c r="C4786" s="402" t="s">
        <v>100</v>
      </c>
      <c r="D4786" s="403">
        <v>429.65</v>
      </c>
    </row>
    <row r="4787" spans="1:4" ht="13.8">
      <c r="A4787" s="402">
        <v>103851</v>
      </c>
      <c r="B4787" s="402" t="s">
        <v>16590</v>
      </c>
      <c r="C4787" s="402" t="s">
        <v>100</v>
      </c>
      <c r="D4787" s="403">
        <v>19.190000000000001</v>
      </c>
    </row>
    <row r="4788" spans="1:4" ht="13.8">
      <c r="A4788" s="402">
        <v>103852</v>
      </c>
      <c r="B4788" s="402" t="s">
        <v>16591</v>
      </c>
      <c r="C4788" s="402" t="s">
        <v>100</v>
      </c>
      <c r="D4788" s="403">
        <v>16.87</v>
      </c>
    </row>
    <row r="4789" spans="1:4" ht="13.8">
      <c r="A4789" s="402">
        <v>103853</v>
      </c>
      <c r="B4789" s="402" t="s">
        <v>16592</v>
      </c>
      <c r="C4789" s="402" t="s">
        <v>100</v>
      </c>
      <c r="D4789" s="403">
        <v>18.12</v>
      </c>
    </row>
    <row r="4790" spans="1:4" ht="13.8">
      <c r="A4790" s="402">
        <v>103854</v>
      </c>
      <c r="B4790" s="402" t="s">
        <v>16593</v>
      </c>
      <c r="C4790" s="402" t="s">
        <v>100</v>
      </c>
      <c r="D4790" s="403">
        <v>500.18</v>
      </c>
    </row>
    <row r="4791" spans="1:4" ht="13.8">
      <c r="A4791" s="402">
        <v>103855</v>
      </c>
      <c r="B4791" s="402" t="s">
        <v>16594</v>
      </c>
      <c r="C4791" s="402" t="s">
        <v>100</v>
      </c>
      <c r="D4791" s="403">
        <v>50.05</v>
      </c>
    </row>
    <row r="4792" spans="1:4" ht="13.8">
      <c r="A4792" s="402">
        <v>103856</v>
      </c>
      <c r="B4792" s="402" t="s">
        <v>16595</v>
      </c>
      <c r="C4792" s="402" t="s">
        <v>100</v>
      </c>
      <c r="D4792" s="403">
        <v>15.8</v>
      </c>
    </row>
    <row r="4793" spans="1:4" ht="13.8">
      <c r="A4793" s="402">
        <v>103857</v>
      </c>
      <c r="B4793" s="402" t="s">
        <v>16596</v>
      </c>
      <c r="C4793" s="402" t="s">
        <v>100</v>
      </c>
      <c r="D4793" s="403">
        <v>20.95</v>
      </c>
    </row>
    <row r="4794" spans="1:4" ht="13.8">
      <c r="A4794" s="402">
        <v>103858</v>
      </c>
      <c r="B4794" s="402" t="s">
        <v>16597</v>
      </c>
      <c r="C4794" s="402" t="s">
        <v>100</v>
      </c>
      <c r="D4794" s="403">
        <v>25.12</v>
      </c>
    </row>
    <row r="4795" spans="1:4" ht="13.8">
      <c r="A4795" s="402">
        <v>103859</v>
      </c>
      <c r="B4795" s="402" t="s">
        <v>16598</v>
      </c>
      <c r="C4795" s="402" t="s">
        <v>100</v>
      </c>
      <c r="D4795" s="403">
        <v>24.77</v>
      </c>
    </row>
    <row r="4796" spans="1:4" ht="13.8">
      <c r="A4796" s="402">
        <v>103860</v>
      </c>
      <c r="B4796" s="402" t="s">
        <v>16599</v>
      </c>
      <c r="C4796" s="402" t="s">
        <v>100</v>
      </c>
      <c r="D4796" s="403">
        <v>24.77</v>
      </c>
    </row>
    <row r="4797" spans="1:4" ht="13.8">
      <c r="A4797" s="402">
        <v>103861</v>
      </c>
      <c r="B4797" s="402" t="s">
        <v>16600</v>
      </c>
      <c r="C4797" s="402" t="s">
        <v>100</v>
      </c>
      <c r="D4797" s="403">
        <v>83.47</v>
      </c>
    </row>
    <row r="4798" spans="1:4" ht="13.8">
      <c r="A4798" s="402">
        <v>103862</v>
      </c>
      <c r="B4798" s="402" t="s">
        <v>16601</v>
      </c>
      <c r="C4798" s="402" t="s">
        <v>100</v>
      </c>
      <c r="D4798" s="403">
        <v>550.88</v>
      </c>
    </row>
    <row r="4799" spans="1:4" ht="13.8">
      <c r="A4799" s="402">
        <v>103863</v>
      </c>
      <c r="B4799" s="402" t="s">
        <v>16602</v>
      </c>
      <c r="C4799" s="402" t="s">
        <v>100</v>
      </c>
      <c r="D4799" s="403">
        <v>32.25</v>
      </c>
    </row>
    <row r="4800" spans="1:4" ht="13.8">
      <c r="A4800" s="402">
        <v>103864</v>
      </c>
      <c r="B4800" s="402" t="s">
        <v>16603</v>
      </c>
      <c r="C4800" s="402" t="s">
        <v>100</v>
      </c>
      <c r="D4800" s="403">
        <v>21.56</v>
      </c>
    </row>
    <row r="4801" spans="1:4" ht="13.8">
      <c r="A4801" s="402">
        <v>103865</v>
      </c>
      <c r="B4801" s="402" t="s">
        <v>16604</v>
      </c>
      <c r="C4801" s="402" t="s">
        <v>100</v>
      </c>
      <c r="D4801" s="403">
        <v>23.16</v>
      </c>
    </row>
    <row r="4802" spans="1:4" ht="13.8">
      <c r="A4802" s="402">
        <v>103866</v>
      </c>
      <c r="B4802" s="402" t="s">
        <v>16605</v>
      </c>
      <c r="C4802" s="402" t="s">
        <v>100</v>
      </c>
      <c r="D4802" s="403">
        <v>36.630000000000003</v>
      </c>
    </row>
    <row r="4803" spans="1:4" ht="13.8">
      <c r="A4803" s="402">
        <v>103867</v>
      </c>
      <c r="B4803" s="402" t="s">
        <v>16606</v>
      </c>
      <c r="C4803" s="402" t="s">
        <v>100</v>
      </c>
      <c r="D4803" s="403">
        <v>50.84</v>
      </c>
    </row>
    <row r="4804" spans="1:4" ht="13.8">
      <c r="A4804" s="402">
        <v>103874</v>
      </c>
      <c r="B4804" s="402" t="s">
        <v>16607</v>
      </c>
      <c r="C4804" s="402" t="s">
        <v>100</v>
      </c>
      <c r="D4804" s="403">
        <v>17.899999999999999</v>
      </c>
    </row>
    <row r="4805" spans="1:4" ht="13.8">
      <c r="A4805" s="402">
        <v>103875</v>
      </c>
      <c r="B4805" s="402" t="s">
        <v>16608</v>
      </c>
      <c r="C4805" s="402" t="s">
        <v>100</v>
      </c>
      <c r="D4805" s="403">
        <v>17.87</v>
      </c>
    </row>
    <row r="4806" spans="1:4" ht="13.8">
      <c r="A4806" s="402">
        <v>103876</v>
      </c>
      <c r="B4806" s="402" t="s">
        <v>16609</v>
      </c>
      <c r="C4806" s="402" t="s">
        <v>100</v>
      </c>
      <c r="D4806" s="403">
        <v>21.37</v>
      </c>
    </row>
    <row r="4807" spans="1:4" ht="13.8">
      <c r="A4807" s="402">
        <v>103877</v>
      </c>
      <c r="B4807" s="402" t="s">
        <v>16610</v>
      </c>
      <c r="C4807" s="402" t="s">
        <v>100</v>
      </c>
      <c r="D4807" s="403">
        <v>26.83</v>
      </c>
    </row>
    <row r="4808" spans="1:4" ht="13.8">
      <c r="A4808" s="402">
        <v>103878</v>
      </c>
      <c r="B4808" s="402" t="s">
        <v>16611</v>
      </c>
      <c r="C4808" s="402" t="s">
        <v>100</v>
      </c>
      <c r="D4808" s="403">
        <v>26.56</v>
      </c>
    </row>
    <row r="4809" spans="1:4" ht="13.8">
      <c r="A4809" s="402">
        <v>103879</v>
      </c>
      <c r="B4809" s="402" t="s">
        <v>16612</v>
      </c>
      <c r="C4809" s="402" t="s">
        <v>100</v>
      </c>
      <c r="D4809" s="403">
        <v>29.67</v>
      </c>
    </row>
    <row r="4810" spans="1:4" ht="13.8">
      <c r="A4810" s="402">
        <v>103880</v>
      </c>
      <c r="B4810" s="402" t="s">
        <v>16613</v>
      </c>
      <c r="C4810" s="402" t="s">
        <v>100</v>
      </c>
      <c r="D4810" s="403">
        <v>33.04</v>
      </c>
    </row>
    <row r="4811" spans="1:4" ht="13.8">
      <c r="A4811" s="402">
        <v>103881</v>
      </c>
      <c r="B4811" s="402" t="s">
        <v>16614</v>
      </c>
      <c r="C4811" s="402" t="s">
        <v>100</v>
      </c>
      <c r="D4811" s="403">
        <v>37.130000000000003</v>
      </c>
    </row>
    <row r="4812" spans="1:4" ht="13.8">
      <c r="A4812" s="402">
        <v>103882</v>
      </c>
      <c r="B4812" s="402" t="s">
        <v>16615</v>
      </c>
      <c r="C4812" s="402" t="s">
        <v>100</v>
      </c>
      <c r="D4812" s="403">
        <v>35.450000000000003</v>
      </c>
    </row>
    <row r="4813" spans="1:4" ht="13.8">
      <c r="A4813" s="402">
        <v>103883</v>
      </c>
      <c r="B4813" s="402" t="s">
        <v>16616</v>
      </c>
      <c r="C4813" s="402" t="s">
        <v>100</v>
      </c>
      <c r="D4813" s="403">
        <v>11.7</v>
      </c>
    </row>
    <row r="4814" spans="1:4" ht="13.8">
      <c r="A4814" s="402">
        <v>103884</v>
      </c>
      <c r="B4814" s="402" t="s">
        <v>16617</v>
      </c>
      <c r="C4814" s="402" t="s">
        <v>100</v>
      </c>
      <c r="D4814" s="403">
        <v>11.73</v>
      </c>
    </row>
    <row r="4815" spans="1:4" ht="13.8">
      <c r="A4815" s="402">
        <v>103885</v>
      </c>
      <c r="B4815" s="402" t="s">
        <v>16618</v>
      </c>
      <c r="C4815" s="402" t="s">
        <v>100</v>
      </c>
      <c r="D4815" s="403">
        <v>26.26</v>
      </c>
    </row>
    <row r="4816" spans="1:4" ht="13.8">
      <c r="A4816" s="402">
        <v>103886</v>
      </c>
      <c r="B4816" s="402" t="s">
        <v>16619</v>
      </c>
      <c r="C4816" s="402" t="s">
        <v>100</v>
      </c>
      <c r="D4816" s="403">
        <v>430.15</v>
      </c>
    </row>
    <row r="4817" spans="1:4" ht="13.8">
      <c r="A4817" s="402">
        <v>103887</v>
      </c>
      <c r="B4817" s="402" t="s">
        <v>16620</v>
      </c>
      <c r="C4817" s="402" t="s">
        <v>100</v>
      </c>
      <c r="D4817" s="403">
        <v>19.440000000000001</v>
      </c>
    </row>
    <row r="4818" spans="1:4" ht="13.8">
      <c r="A4818" s="402">
        <v>103888</v>
      </c>
      <c r="B4818" s="402" t="s">
        <v>16621</v>
      </c>
      <c r="C4818" s="402" t="s">
        <v>100</v>
      </c>
      <c r="D4818" s="403">
        <v>16.27</v>
      </c>
    </row>
    <row r="4819" spans="1:4" ht="13.8">
      <c r="A4819" s="402">
        <v>103889</v>
      </c>
      <c r="B4819" s="402" t="s">
        <v>16622</v>
      </c>
      <c r="C4819" s="402" t="s">
        <v>100</v>
      </c>
      <c r="D4819" s="403">
        <v>17.52</v>
      </c>
    </row>
    <row r="4820" spans="1:4" ht="13.8">
      <c r="A4820" s="402">
        <v>103890</v>
      </c>
      <c r="B4820" s="402" t="s">
        <v>16623</v>
      </c>
      <c r="C4820" s="402" t="s">
        <v>100</v>
      </c>
      <c r="D4820" s="403">
        <v>499.58</v>
      </c>
    </row>
    <row r="4821" spans="1:4" ht="13.8">
      <c r="A4821" s="402">
        <v>103891</v>
      </c>
      <c r="B4821" s="402" t="s">
        <v>16624</v>
      </c>
      <c r="C4821" s="402" t="s">
        <v>100</v>
      </c>
      <c r="D4821" s="403">
        <v>49.45</v>
      </c>
    </row>
    <row r="4822" spans="1:4" ht="13.8">
      <c r="A4822" s="402">
        <v>103892</v>
      </c>
      <c r="B4822" s="402" t="s">
        <v>16625</v>
      </c>
      <c r="C4822" s="402" t="s">
        <v>100</v>
      </c>
      <c r="D4822" s="403">
        <v>15.79</v>
      </c>
    </row>
    <row r="4823" spans="1:4" ht="13.8">
      <c r="A4823" s="402">
        <v>103893</v>
      </c>
      <c r="B4823" s="402" t="s">
        <v>16626</v>
      </c>
      <c r="C4823" s="402" t="s">
        <v>100</v>
      </c>
      <c r="D4823" s="403">
        <v>20.65</v>
      </c>
    </row>
    <row r="4824" spans="1:4" ht="13.8">
      <c r="A4824" s="402">
        <v>103894</v>
      </c>
      <c r="B4824" s="402" t="s">
        <v>16627</v>
      </c>
      <c r="C4824" s="402" t="s">
        <v>100</v>
      </c>
      <c r="D4824" s="403">
        <v>24.82</v>
      </c>
    </row>
    <row r="4825" spans="1:4" ht="13.8">
      <c r="A4825" s="402">
        <v>103895</v>
      </c>
      <c r="B4825" s="402" t="s">
        <v>16628</v>
      </c>
      <c r="C4825" s="402" t="s">
        <v>100</v>
      </c>
      <c r="D4825" s="403">
        <v>23.26</v>
      </c>
    </row>
    <row r="4826" spans="1:4" ht="13.8">
      <c r="A4826" s="402">
        <v>103896</v>
      </c>
      <c r="B4826" s="402" t="s">
        <v>16629</v>
      </c>
      <c r="C4826" s="402" t="s">
        <v>100</v>
      </c>
      <c r="D4826" s="403">
        <v>23.26</v>
      </c>
    </row>
    <row r="4827" spans="1:4" ht="13.8">
      <c r="A4827" s="402">
        <v>103897</v>
      </c>
      <c r="B4827" s="402" t="s">
        <v>16630</v>
      </c>
      <c r="C4827" s="402" t="s">
        <v>100</v>
      </c>
      <c r="D4827" s="403">
        <v>81.96</v>
      </c>
    </row>
    <row r="4828" spans="1:4" ht="13.8">
      <c r="A4828" s="402">
        <v>103898</v>
      </c>
      <c r="B4828" s="402" t="s">
        <v>16631</v>
      </c>
      <c r="C4828" s="402" t="s">
        <v>100</v>
      </c>
      <c r="D4828" s="403">
        <v>549.37</v>
      </c>
    </row>
    <row r="4829" spans="1:4" ht="13.8">
      <c r="A4829" s="402">
        <v>103899</v>
      </c>
      <c r="B4829" s="402" t="s">
        <v>16632</v>
      </c>
      <c r="C4829" s="402" t="s">
        <v>100</v>
      </c>
      <c r="D4829" s="403">
        <v>31.5</v>
      </c>
    </row>
    <row r="4830" spans="1:4" ht="13.8">
      <c r="A4830" s="402">
        <v>103900</v>
      </c>
      <c r="B4830" s="402" t="s">
        <v>16633</v>
      </c>
      <c r="C4830" s="402" t="s">
        <v>100</v>
      </c>
      <c r="D4830" s="403">
        <v>20.350000000000001</v>
      </c>
    </row>
    <row r="4831" spans="1:4" ht="13.8">
      <c r="A4831" s="402">
        <v>103901</v>
      </c>
      <c r="B4831" s="402" t="s">
        <v>16634</v>
      </c>
      <c r="C4831" s="402" t="s">
        <v>100</v>
      </c>
      <c r="D4831" s="403">
        <v>24.18</v>
      </c>
    </row>
    <row r="4832" spans="1:4" ht="13.8">
      <c r="A4832" s="402">
        <v>103902</v>
      </c>
      <c r="B4832" s="402" t="s">
        <v>16635</v>
      </c>
      <c r="C4832" s="402" t="s">
        <v>100</v>
      </c>
      <c r="D4832" s="403">
        <v>35.51</v>
      </c>
    </row>
    <row r="4833" spans="1:4" ht="13.8">
      <c r="A4833" s="402">
        <v>103903</v>
      </c>
      <c r="B4833" s="402" t="s">
        <v>16636</v>
      </c>
      <c r="C4833" s="402" t="s">
        <v>100</v>
      </c>
      <c r="D4833" s="403">
        <v>47.88</v>
      </c>
    </row>
    <row r="4834" spans="1:4" ht="13.8">
      <c r="A4834" s="402">
        <v>103947</v>
      </c>
      <c r="B4834" s="402" t="s">
        <v>16637</v>
      </c>
      <c r="C4834" s="402" t="s">
        <v>100</v>
      </c>
      <c r="D4834" s="403">
        <v>6.09</v>
      </c>
    </row>
    <row r="4835" spans="1:4" ht="13.8">
      <c r="A4835" s="402">
        <v>103948</v>
      </c>
      <c r="B4835" s="402" t="s">
        <v>16638</v>
      </c>
      <c r="C4835" s="402" t="s">
        <v>100</v>
      </c>
      <c r="D4835" s="403">
        <v>7.58</v>
      </c>
    </row>
    <row r="4836" spans="1:4" ht="13.8">
      <c r="A4836" s="402">
        <v>103949</v>
      </c>
      <c r="B4836" s="402" t="s">
        <v>16639</v>
      </c>
      <c r="C4836" s="402" t="s">
        <v>100</v>
      </c>
      <c r="D4836" s="403">
        <v>8.8699999999999992</v>
      </c>
    </row>
    <row r="4837" spans="1:4" ht="13.8">
      <c r="A4837" s="402">
        <v>103950</v>
      </c>
      <c r="B4837" s="402" t="s">
        <v>16640</v>
      </c>
      <c r="C4837" s="402" t="s">
        <v>100</v>
      </c>
      <c r="D4837" s="403">
        <v>10.45</v>
      </c>
    </row>
    <row r="4838" spans="1:4" ht="13.8">
      <c r="A4838" s="402">
        <v>103951</v>
      </c>
      <c r="B4838" s="402" t="s">
        <v>16641</v>
      </c>
      <c r="C4838" s="402" t="s">
        <v>100</v>
      </c>
      <c r="D4838" s="403">
        <v>14.32</v>
      </c>
    </row>
    <row r="4839" spans="1:4" ht="13.8">
      <c r="A4839" s="402">
        <v>103952</v>
      </c>
      <c r="B4839" s="402" t="s">
        <v>16642</v>
      </c>
      <c r="C4839" s="402" t="s">
        <v>100</v>
      </c>
      <c r="D4839" s="403">
        <v>5.59</v>
      </c>
    </row>
    <row r="4840" spans="1:4" ht="13.8">
      <c r="A4840" s="402">
        <v>103953</v>
      </c>
      <c r="B4840" s="402" t="s">
        <v>441</v>
      </c>
      <c r="C4840" s="402" t="s">
        <v>100</v>
      </c>
      <c r="D4840" s="403">
        <v>6.99</v>
      </c>
    </row>
    <row r="4841" spans="1:4" ht="13.8">
      <c r="A4841" s="402">
        <v>103954</v>
      </c>
      <c r="B4841" s="402" t="s">
        <v>16643</v>
      </c>
      <c r="C4841" s="402" t="s">
        <v>100</v>
      </c>
      <c r="D4841" s="403">
        <v>8.3000000000000007</v>
      </c>
    </row>
    <row r="4842" spans="1:4" ht="13.8">
      <c r="A4842" s="402">
        <v>103955</v>
      </c>
      <c r="B4842" s="402" t="s">
        <v>435</v>
      </c>
      <c r="C4842" s="402" t="s">
        <v>100</v>
      </c>
      <c r="D4842" s="403">
        <v>9.6999999999999993</v>
      </c>
    </row>
    <row r="4843" spans="1:4" ht="13.8">
      <c r="A4843" s="402">
        <v>103956</v>
      </c>
      <c r="B4843" s="402" t="s">
        <v>408</v>
      </c>
      <c r="C4843" s="402" t="s">
        <v>100</v>
      </c>
      <c r="D4843" s="403">
        <v>13.43</v>
      </c>
    </row>
    <row r="4844" spans="1:4" ht="13.8">
      <c r="A4844" s="402">
        <v>103957</v>
      </c>
      <c r="B4844" s="402" t="s">
        <v>16644</v>
      </c>
      <c r="C4844" s="402" t="s">
        <v>100</v>
      </c>
      <c r="D4844" s="403">
        <v>4.62</v>
      </c>
    </row>
    <row r="4845" spans="1:4" ht="13.8">
      <c r="A4845" s="402">
        <v>103958</v>
      </c>
      <c r="B4845" s="402" t="s">
        <v>460</v>
      </c>
      <c r="C4845" s="402" t="s">
        <v>100</v>
      </c>
      <c r="D4845" s="403">
        <v>9.32</v>
      </c>
    </row>
    <row r="4846" spans="1:4" ht="13.8">
      <c r="A4846" s="402">
        <v>103959</v>
      </c>
      <c r="B4846" s="402" t="s">
        <v>449</v>
      </c>
      <c r="C4846" s="402" t="s">
        <v>100</v>
      </c>
      <c r="D4846" s="403">
        <v>13.9</v>
      </c>
    </row>
    <row r="4847" spans="1:4" ht="13.8">
      <c r="A4847" s="402">
        <v>103962</v>
      </c>
      <c r="B4847" s="402" t="s">
        <v>16645</v>
      </c>
      <c r="C4847" s="402" t="s">
        <v>100</v>
      </c>
      <c r="D4847" s="403">
        <v>6.02</v>
      </c>
    </row>
    <row r="4848" spans="1:4" ht="13.8">
      <c r="A4848" s="402">
        <v>103964</v>
      </c>
      <c r="B4848" s="402" t="s">
        <v>468</v>
      </c>
      <c r="C4848" s="402" t="s">
        <v>100</v>
      </c>
      <c r="D4848" s="403">
        <v>7.62</v>
      </c>
    </row>
    <row r="4849" spans="1:4" ht="13.8">
      <c r="A4849" s="402">
        <v>103966</v>
      </c>
      <c r="B4849" s="402" t="s">
        <v>443</v>
      </c>
      <c r="C4849" s="402" t="s">
        <v>100</v>
      </c>
      <c r="D4849" s="403">
        <v>8.9700000000000006</v>
      </c>
    </row>
    <row r="4850" spans="1:4" ht="13.8">
      <c r="A4850" s="402">
        <v>103967</v>
      </c>
      <c r="B4850" s="402" t="s">
        <v>16646</v>
      </c>
      <c r="C4850" s="402" t="s">
        <v>100</v>
      </c>
      <c r="D4850" s="403">
        <v>10.8</v>
      </c>
    </row>
    <row r="4851" spans="1:4" ht="13.8">
      <c r="A4851" s="402">
        <v>103968</v>
      </c>
      <c r="B4851" s="402" t="s">
        <v>412</v>
      </c>
      <c r="C4851" s="402" t="s">
        <v>100</v>
      </c>
      <c r="D4851" s="403">
        <v>15.39</v>
      </c>
    </row>
    <row r="4852" spans="1:4" ht="13.8">
      <c r="A4852" s="402">
        <v>103969</v>
      </c>
      <c r="B4852" s="402" t="s">
        <v>405</v>
      </c>
      <c r="C4852" s="402" t="s">
        <v>100</v>
      </c>
      <c r="D4852" s="403">
        <v>18.149999999999999</v>
      </c>
    </row>
    <row r="4853" spans="1:4" ht="13.8">
      <c r="A4853" s="402">
        <v>103971</v>
      </c>
      <c r="B4853" s="402" t="s">
        <v>404</v>
      </c>
      <c r="C4853" s="402" t="s">
        <v>100</v>
      </c>
      <c r="D4853" s="403">
        <v>23.06</v>
      </c>
    </row>
    <row r="4854" spans="1:4" ht="13.8">
      <c r="A4854" s="402">
        <v>103972</v>
      </c>
      <c r="B4854" s="402" t="s">
        <v>16647</v>
      </c>
      <c r="C4854" s="402" t="s">
        <v>100</v>
      </c>
      <c r="D4854" s="403">
        <v>26.68</v>
      </c>
    </row>
    <row r="4855" spans="1:4" ht="13.8">
      <c r="A4855" s="402">
        <v>103974</v>
      </c>
      <c r="B4855" s="402" t="s">
        <v>16648</v>
      </c>
      <c r="C4855" s="402" t="s">
        <v>100</v>
      </c>
      <c r="D4855" s="403">
        <v>9.89</v>
      </c>
    </row>
    <row r="4856" spans="1:4" ht="13.8">
      <c r="A4856" s="402">
        <v>103975</v>
      </c>
      <c r="B4856" s="402" t="s">
        <v>16649</v>
      </c>
      <c r="C4856" s="402" t="s">
        <v>100</v>
      </c>
      <c r="D4856" s="403">
        <v>16.600000000000001</v>
      </c>
    </row>
    <row r="4857" spans="1:4" ht="13.8">
      <c r="A4857" s="402">
        <v>103976</v>
      </c>
      <c r="B4857" s="402" t="s">
        <v>16650</v>
      </c>
      <c r="C4857" s="402" t="s">
        <v>100</v>
      </c>
      <c r="D4857" s="403">
        <v>23.87</v>
      </c>
    </row>
    <row r="4858" spans="1:4" ht="13.8">
      <c r="A4858" s="402">
        <v>103977</v>
      </c>
      <c r="B4858" s="402" t="s">
        <v>458</v>
      </c>
      <c r="C4858" s="402" t="s">
        <v>100</v>
      </c>
      <c r="D4858" s="403">
        <v>6.59</v>
      </c>
    </row>
    <row r="4859" spans="1:4" ht="13.8">
      <c r="A4859" s="402">
        <v>103980</v>
      </c>
      <c r="B4859" s="402" t="s">
        <v>16651</v>
      </c>
      <c r="C4859" s="402" t="s">
        <v>100</v>
      </c>
      <c r="D4859" s="403">
        <v>16.78</v>
      </c>
    </row>
    <row r="4860" spans="1:4" ht="13.8">
      <c r="A4860" s="402">
        <v>103981</v>
      </c>
      <c r="B4860" s="402" t="s">
        <v>16652</v>
      </c>
      <c r="C4860" s="402" t="s">
        <v>100</v>
      </c>
      <c r="D4860" s="403">
        <v>16.84</v>
      </c>
    </row>
    <row r="4861" spans="1:4" ht="13.8">
      <c r="A4861" s="402">
        <v>103982</v>
      </c>
      <c r="B4861" s="402" t="s">
        <v>303</v>
      </c>
      <c r="C4861" s="402" t="s">
        <v>100</v>
      </c>
      <c r="D4861" s="403">
        <v>22.58</v>
      </c>
    </row>
    <row r="4862" spans="1:4" ht="13.8">
      <c r="A4862" s="402">
        <v>103983</v>
      </c>
      <c r="B4862" s="402" t="s">
        <v>16653</v>
      </c>
      <c r="C4862" s="402" t="s">
        <v>100</v>
      </c>
      <c r="D4862" s="403">
        <v>16.329999999999998</v>
      </c>
    </row>
    <row r="4863" spans="1:4" ht="13.8">
      <c r="A4863" s="402">
        <v>103984</v>
      </c>
      <c r="B4863" s="402" t="s">
        <v>16654</v>
      </c>
      <c r="C4863" s="402" t="s">
        <v>100</v>
      </c>
      <c r="D4863" s="403">
        <v>18.61</v>
      </c>
    </row>
    <row r="4864" spans="1:4" ht="13.8">
      <c r="A4864" s="402">
        <v>103985</v>
      </c>
      <c r="B4864" s="402" t="s">
        <v>16655</v>
      </c>
      <c r="C4864" s="402" t="s">
        <v>100</v>
      </c>
      <c r="D4864" s="403">
        <v>20.97</v>
      </c>
    </row>
    <row r="4865" spans="1:4" ht="13.8">
      <c r="A4865" s="402">
        <v>103986</v>
      </c>
      <c r="B4865" s="402" t="s">
        <v>414</v>
      </c>
      <c r="C4865" s="402" t="s">
        <v>100</v>
      </c>
      <c r="D4865" s="403">
        <v>26.23</v>
      </c>
    </row>
    <row r="4866" spans="1:4" ht="13.8">
      <c r="A4866" s="402">
        <v>103987</v>
      </c>
      <c r="B4866" s="402" t="s">
        <v>16656</v>
      </c>
      <c r="C4866" s="402" t="s">
        <v>100</v>
      </c>
      <c r="D4866" s="403">
        <v>22.67</v>
      </c>
    </row>
    <row r="4867" spans="1:4" ht="13.8">
      <c r="A4867" s="402">
        <v>103988</v>
      </c>
      <c r="B4867" s="402" t="s">
        <v>16657</v>
      </c>
      <c r="C4867" s="402" t="s">
        <v>100</v>
      </c>
      <c r="D4867" s="403">
        <v>12.07</v>
      </c>
    </row>
    <row r="4868" spans="1:4" ht="13.8">
      <c r="A4868" s="402">
        <v>103990</v>
      </c>
      <c r="B4868" s="402" t="s">
        <v>16658</v>
      </c>
      <c r="C4868" s="402" t="s">
        <v>100</v>
      </c>
      <c r="D4868" s="403">
        <v>32.53</v>
      </c>
    </row>
    <row r="4869" spans="1:4" ht="13.8">
      <c r="A4869" s="402">
        <v>103991</v>
      </c>
      <c r="B4869" s="402" t="s">
        <v>16659</v>
      </c>
      <c r="C4869" s="402" t="s">
        <v>100</v>
      </c>
      <c r="D4869" s="403">
        <v>17.14</v>
      </c>
    </row>
    <row r="4870" spans="1:4" ht="13.8">
      <c r="A4870" s="402">
        <v>103992</v>
      </c>
      <c r="B4870" s="402" t="s">
        <v>16660</v>
      </c>
      <c r="C4870" s="402" t="s">
        <v>100</v>
      </c>
      <c r="D4870" s="403">
        <v>10.88</v>
      </c>
    </row>
    <row r="4871" spans="1:4" ht="13.8">
      <c r="A4871" s="402">
        <v>103993</v>
      </c>
      <c r="B4871" s="402" t="s">
        <v>16661</v>
      </c>
      <c r="C4871" s="402" t="s">
        <v>100</v>
      </c>
      <c r="D4871" s="403">
        <v>9.36</v>
      </c>
    </row>
    <row r="4872" spans="1:4" ht="13.8">
      <c r="A4872" s="402">
        <v>103994</v>
      </c>
      <c r="B4872" s="402" t="s">
        <v>16662</v>
      </c>
      <c r="C4872" s="402" t="s">
        <v>100</v>
      </c>
      <c r="D4872" s="403">
        <v>13.31</v>
      </c>
    </row>
    <row r="4873" spans="1:4" ht="13.8">
      <c r="A4873" s="402">
        <v>103995</v>
      </c>
      <c r="B4873" s="402" t="s">
        <v>16663</v>
      </c>
      <c r="C4873" s="402" t="s">
        <v>100</v>
      </c>
      <c r="D4873" s="403">
        <v>14.24</v>
      </c>
    </row>
    <row r="4874" spans="1:4" ht="13.8">
      <c r="A4874" s="402">
        <v>103996</v>
      </c>
      <c r="B4874" s="402" t="s">
        <v>16664</v>
      </c>
      <c r="C4874" s="402" t="s">
        <v>100</v>
      </c>
      <c r="D4874" s="403">
        <v>37.130000000000003</v>
      </c>
    </row>
    <row r="4875" spans="1:4" ht="13.8">
      <c r="A4875" s="402">
        <v>103997</v>
      </c>
      <c r="B4875" s="402" t="s">
        <v>16665</v>
      </c>
      <c r="C4875" s="402" t="s">
        <v>100</v>
      </c>
      <c r="D4875" s="403">
        <v>36.26</v>
      </c>
    </row>
    <row r="4876" spans="1:4" ht="13.8">
      <c r="A4876" s="402">
        <v>103998</v>
      </c>
      <c r="B4876" s="402" t="s">
        <v>16666</v>
      </c>
      <c r="C4876" s="402" t="s">
        <v>100</v>
      </c>
      <c r="D4876" s="403">
        <v>13.68</v>
      </c>
    </row>
    <row r="4877" spans="1:4" ht="13.8">
      <c r="A4877" s="402">
        <v>103999</v>
      </c>
      <c r="B4877" s="402" t="s">
        <v>16667</v>
      </c>
      <c r="C4877" s="402" t="s">
        <v>100</v>
      </c>
      <c r="D4877" s="403">
        <v>11.8</v>
      </c>
    </row>
    <row r="4878" spans="1:4" ht="13.8">
      <c r="A4878" s="402">
        <v>104000</v>
      </c>
      <c r="B4878" s="402" t="s">
        <v>16668</v>
      </c>
      <c r="C4878" s="402" t="s">
        <v>100</v>
      </c>
      <c r="D4878" s="403">
        <v>26.06</v>
      </c>
    </row>
    <row r="4879" spans="1:4" ht="13.8">
      <c r="A4879" s="402">
        <v>104001</v>
      </c>
      <c r="B4879" s="402" t="s">
        <v>16669</v>
      </c>
      <c r="C4879" s="402" t="s">
        <v>100</v>
      </c>
      <c r="D4879" s="403">
        <v>12.99</v>
      </c>
    </row>
    <row r="4880" spans="1:4" ht="13.8">
      <c r="A4880" s="402">
        <v>104002</v>
      </c>
      <c r="B4880" s="402" t="s">
        <v>16670</v>
      </c>
      <c r="C4880" s="402" t="s">
        <v>100</v>
      </c>
      <c r="D4880" s="403">
        <v>16.38</v>
      </c>
    </row>
    <row r="4881" spans="1:4" ht="13.8">
      <c r="A4881" s="402">
        <v>104003</v>
      </c>
      <c r="B4881" s="402" t="s">
        <v>472</v>
      </c>
      <c r="C4881" s="402" t="s">
        <v>100</v>
      </c>
      <c r="D4881" s="403">
        <v>13.81</v>
      </c>
    </row>
    <row r="4882" spans="1:4" ht="13.8">
      <c r="A4882" s="402">
        <v>104004</v>
      </c>
      <c r="B4882" s="402" t="s">
        <v>16671</v>
      </c>
      <c r="C4882" s="402" t="s">
        <v>100</v>
      </c>
      <c r="D4882" s="403">
        <v>28.07</v>
      </c>
    </row>
    <row r="4883" spans="1:4" ht="13.8">
      <c r="A4883" s="402">
        <v>104005</v>
      </c>
      <c r="B4883" s="402" t="s">
        <v>16672</v>
      </c>
      <c r="C4883" s="402" t="s">
        <v>100</v>
      </c>
      <c r="D4883" s="403">
        <v>34.22</v>
      </c>
    </row>
    <row r="4884" spans="1:4" ht="13.8">
      <c r="A4884" s="402">
        <v>104006</v>
      </c>
      <c r="B4884" s="402" t="s">
        <v>433</v>
      </c>
      <c r="C4884" s="402" t="s">
        <v>100</v>
      </c>
      <c r="D4884" s="403">
        <v>23.74</v>
      </c>
    </row>
    <row r="4885" spans="1:4" ht="13.8">
      <c r="A4885" s="402">
        <v>104007</v>
      </c>
      <c r="B4885" s="402" t="s">
        <v>16673</v>
      </c>
      <c r="C4885" s="402" t="s">
        <v>100</v>
      </c>
      <c r="D4885" s="403">
        <v>20.77</v>
      </c>
    </row>
    <row r="4886" spans="1:4" ht="13.8">
      <c r="A4886" s="402">
        <v>104008</v>
      </c>
      <c r="B4886" s="402" t="s">
        <v>16674</v>
      </c>
      <c r="C4886" s="402" t="s">
        <v>100</v>
      </c>
      <c r="D4886" s="403">
        <v>29.85</v>
      </c>
    </row>
    <row r="4887" spans="1:4" ht="13.8">
      <c r="A4887" s="402">
        <v>104009</v>
      </c>
      <c r="B4887" s="402" t="s">
        <v>16675</v>
      </c>
      <c r="C4887" s="402" t="s">
        <v>100</v>
      </c>
      <c r="D4887" s="403">
        <v>12.52</v>
      </c>
    </row>
    <row r="4888" spans="1:4" ht="13.8">
      <c r="A4888" s="402">
        <v>104011</v>
      </c>
      <c r="B4888" s="402" t="s">
        <v>16676</v>
      </c>
      <c r="C4888" s="402" t="s">
        <v>100</v>
      </c>
      <c r="D4888" s="403">
        <v>23.95</v>
      </c>
    </row>
    <row r="4889" spans="1:4" ht="13.8">
      <c r="A4889" s="402">
        <v>104012</v>
      </c>
      <c r="B4889" s="402" t="s">
        <v>16677</v>
      </c>
      <c r="C4889" s="402" t="s">
        <v>100</v>
      </c>
      <c r="D4889" s="403">
        <v>22.19</v>
      </c>
    </row>
    <row r="4890" spans="1:4" ht="13.8">
      <c r="A4890" s="402">
        <v>104014</v>
      </c>
      <c r="B4890" s="402" t="s">
        <v>16678</v>
      </c>
      <c r="C4890" s="402" t="s">
        <v>100</v>
      </c>
      <c r="D4890" s="403">
        <v>10.210000000000001</v>
      </c>
    </row>
    <row r="4891" spans="1:4" ht="13.8">
      <c r="A4891" s="402">
        <v>104015</v>
      </c>
      <c r="B4891" s="402" t="s">
        <v>16679</v>
      </c>
      <c r="C4891" s="402" t="s">
        <v>100</v>
      </c>
      <c r="D4891" s="403">
        <v>15.74</v>
      </c>
    </row>
    <row r="4892" spans="1:4" ht="13.8">
      <c r="A4892" s="402">
        <v>104016</v>
      </c>
      <c r="B4892" s="402" t="s">
        <v>16680</v>
      </c>
      <c r="C4892" s="402" t="s">
        <v>100</v>
      </c>
      <c r="D4892" s="403">
        <v>21.04</v>
      </c>
    </row>
    <row r="4893" spans="1:4" ht="13.8">
      <c r="A4893" s="402">
        <v>104017</v>
      </c>
      <c r="B4893" s="402" t="s">
        <v>16681</v>
      </c>
      <c r="C4893" s="402" t="s">
        <v>100</v>
      </c>
      <c r="D4893" s="403">
        <v>41.62</v>
      </c>
    </row>
    <row r="4894" spans="1:4" ht="13.8">
      <c r="A4894" s="402">
        <v>104018</v>
      </c>
      <c r="B4894" s="402" t="s">
        <v>16682</v>
      </c>
      <c r="C4894" s="402" t="s">
        <v>100</v>
      </c>
      <c r="D4894" s="403">
        <v>19.989999999999998</v>
      </c>
    </row>
    <row r="4895" spans="1:4" ht="13.8">
      <c r="A4895" s="402">
        <v>104019</v>
      </c>
      <c r="B4895" s="402" t="s">
        <v>16683</v>
      </c>
      <c r="C4895" s="402" t="s">
        <v>100</v>
      </c>
      <c r="D4895" s="403">
        <v>40.39</v>
      </c>
    </row>
    <row r="4896" spans="1:4" ht="13.8">
      <c r="A4896" s="402">
        <v>104020</v>
      </c>
      <c r="B4896" s="402" t="s">
        <v>16684</v>
      </c>
      <c r="C4896" s="402" t="s">
        <v>100</v>
      </c>
      <c r="D4896" s="403">
        <v>50.15</v>
      </c>
    </row>
    <row r="4897" spans="1:4" ht="13.8">
      <c r="A4897" s="402">
        <v>104022</v>
      </c>
      <c r="B4897" s="402" t="s">
        <v>16685</v>
      </c>
      <c r="C4897" s="402" t="s">
        <v>100</v>
      </c>
      <c r="D4897" s="403">
        <v>62.78</v>
      </c>
    </row>
    <row r="4898" spans="1:4" ht="13.8">
      <c r="A4898" s="402">
        <v>104023</v>
      </c>
      <c r="B4898" s="402" t="s">
        <v>16686</v>
      </c>
      <c r="C4898" s="402" t="s">
        <v>100</v>
      </c>
      <c r="D4898" s="403">
        <v>37.35</v>
      </c>
    </row>
    <row r="4899" spans="1:4" ht="13.8">
      <c r="A4899" s="402">
        <v>104024</v>
      </c>
      <c r="B4899" s="402" t="s">
        <v>16687</v>
      </c>
      <c r="C4899" s="402" t="s">
        <v>100</v>
      </c>
      <c r="D4899" s="403">
        <v>36.99</v>
      </c>
    </row>
    <row r="4900" spans="1:4" ht="13.8">
      <c r="A4900" s="402">
        <v>104025</v>
      </c>
      <c r="B4900" s="402" t="s">
        <v>16688</v>
      </c>
      <c r="C4900" s="402" t="s">
        <v>100</v>
      </c>
      <c r="D4900" s="403">
        <v>25.97</v>
      </c>
    </row>
    <row r="4901" spans="1:4" ht="13.8">
      <c r="A4901" s="402">
        <v>104026</v>
      </c>
      <c r="B4901" s="402" t="s">
        <v>16689</v>
      </c>
      <c r="C4901" s="402" t="s">
        <v>100</v>
      </c>
      <c r="D4901" s="403">
        <v>37.65</v>
      </c>
    </row>
    <row r="4902" spans="1:4" ht="13.8">
      <c r="A4902" s="402">
        <v>104027</v>
      </c>
      <c r="B4902" s="402" t="s">
        <v>16690</v>
      </c>
      <c r="C4902" s="402" t="s">
        <v>100</v>
      </c>
      <c r="D4902" s="403">
        <v>56.7</v>
      </c>
    </row>
    <row r="4903" spans="1:4" ht="13.8">
      <c r="A4903" s="402">
        <v>104028</v>
      </c>
      <c r="B4903" s="402" t="s">
        <v>16691</v>
      </c>
      <c r="C4903" s="402" t="s">
        <v>100</v>
      </c>
      <c r="D4903" s="403">
        <v>114.92</v>
      </c>
    </row>
    <row r="4904" spans="1:4" ht="13.8">
      <c r="A4904" s="402">
        <v>104029</v>
      </c>
      <c r="B4904" s="402" t="s">
        <v>16692</v>
      </c>
      <c r="C4904" s="402" t="s">
        <v>100</v>
      </c>
      <c r="D4904" s="403">
        <v>60.16</v>
      </c>
    </row>
    <row r="4905" spans="1:4" ht="13.8">
      <c r="A4905" s="402">
        <v>104030</v>
      </c>
      <c r="B4905" s="402" t="s">
        <v>16693</v>
      </c>
      <c r="C4905" s="402" t="s">
        <v>100</v>
      </c>
      <c r="D4905" s="403">
        <v>55.74</v>
      </c>
    </row>
    <row r="4906" spans="1:4" ht="13.8">
      <c r="A4906" s="402">
        <v>104159</v>
      </c>
      <c r="B4906" s="402" t="s">
        <v>16694</v>
      </c>
      <c r="C4906" s="402" t="s">
        <v>100</v>
      </c>
      <c r="D4906" s="403">
        <v>34.840000000000003</v>
      </c>
    </row>
    <row r="4907" spans="1:4" ht="13.8">
      <c r="A4907" s="402">
        <v>104167</v>
      </c>
      <c r="B4907" s="402" t="s">
        <v>280</v>
      </c>
      <c r="C4907" s="402" t="s">
        <v>100</v>
      </c>
      <c r="D4907" s="403">
        <v>118.98</v>
      </c>
    </row>
    <row r="4908" spans="1:4" ht="13.8">
      <c r="A4908" s="402">
        <v>104168</v>
      </c>
      <c r="B4908" s="402" t="s">
        <v>16695</v>
      </c>
      <c r="C4908" s="402" t="s">
        <v>100</v>
      </c>
      <c r="D4908" s="403">
        <v>115.82</v>
      </c>
    </row>
    <row r="4909" spans="1:4" ht="13.8">
      <c r="A4909" s="402">
        <v>104169</v>
      </c>
      <c r="B4909" s="402" t="s">
        <v>16696</v>
      </c>
      <c r="C4909" s="402" t="s">
        <v>100</v>
      </c>
      <c r="D4909" s="403">
        <v>143.55000000000001</v>
      </c>
    </row>
    <row r="4910" spans="1:4" ht="13.8">
      <c r="A4910" s="402">
        <v>104170</v>
      </c>
      <c r="B4910" s="402" t="s">
        <v>16697</v>
      </c>
      <c r="C4910" s="402" t="s">
        <v>100</v>
      </c>
      <c r="D4910" s="403">
        <v>67.39</v>
      </c>
    </row>
    <row r="4911" spans="1:4" ht="13.8">
      <c r="A4911" s="402">
        <v>104171</v>
      </c>
      <c r="B4911" s="402" t="s">
        <v>242</v>
      </c>
      <c r="C4911" s="402" t="s">
        <v>100</v>
      </c>
      <c r="D4911" s="403">
        <v>93.67</v>
      </c>
    </row>
    <row r="4912" spans="1:4" ht="13.8">
      <c r="A4912" s="402">
        <v>104172</v>
      </c>
      <c r="B4912" s="402" t="s">
        <v>16698</v>
      </c>
      <c r="C4912" s="402" t="s">
        <v>100</v>
      </c>
      <c r="D4912" s="403">
        <v>267.94</v>
      </c>
    </row>
    <row r="4913" spans="1:4" ht="13.8">
      <c r="A4913" s="402">
        <v>104173</v>
      </c>
      <c r="B4913" s="402" t="s">
        <v>16699</v>
      </c>
      <c r="C4913" s="402" t="s">
        <v>100</v>
      </c>
      <c r="D4913" s="403">
        <v>82.29</v>
      </c>
    </row>
    <row r="4914" spans="1:4" ht="13.8">
      <c r="A4914" s="402">
        <v>104174</v>
      </c>
      <c r="B4914" s="402" t="s">
        <v>308</v>
      </c>
      <c r="C4914" s="402" t="s">
        <v>100</v>
      </c>
      <c r="D4914" s="403">
        <v>183.71</v>
      </c>
    </row>
    <row r="4915" spans="1:4" ht="13.8">
      <c r="A4915" s="402">
        <v>104175</v>
      </c>
      <c r="B4915" s="402" t="s">
        <v>16700</v>
      </c>
      <c r="C4915" s="402" t="s">
        <v>100</v>
      </c>
      <c r="D4915" s="403">
        <v>136.33000000000001</v>
      </c>
    </row>
    <row r="4916" spans="1:4" ht="13.8">
      <c r="A4916" s="402">
        <v>104176</v>
      </c>
      <c r="B4916" s="402" t="s">
        <v>16701</v>
      </c>
      <c r="C4916" s="402" t="s">
        <v>100</v>
      </c>
      <c r="D4916" s="403">
        <v>243.89</v>
      </c>
    </row>
    <row r="4917" spans="1:4" ht="13.8">
      <c r="A4917" s="402">
        <v>104177</v>
      </c>
      <c r="B4917" s="402" t="s">
        <v>16702</v>
      </c>
      <c r="C4917" s="402" t="s">
        <v>100</v>
      </c>
      <c r="D4917" s="403">
        <v>176.67</v>
      </c>
    </row>
    <row r="4918" spans="1:4" ht="13.8">
      <c r="A4918" s="402">
        <v>104178</v>
      </c>
      <c r="B4918" s="402" t="s">
        <v>16703</v>
      </c>
      <c r="C4918" s="402" t="s">
        <v>100</v>
      </c>
      <c r="D4918" s="403">
        <v>21.03</v>
      </c>
    </row>
    <row r="4919" spans="1:4" ht="13.8">
      <c r="A4919" s="402">
        <v>104179</v>
      </c>
      <c r="B4919" s="402" t="s">
        <v>16704</v>
      </c>
      <c r="C4919" s="402" t="s">
        <v>100</v>
      </c>
      <c r="D4919" s="403">
        <v>81.19</v>
      </c>
    </row>
    <row r="4920" spans="1:4" ht="13.8">
      <c r="A4920" s="402">
        <v>104191</v>
      </c>
      <c r="B4920" s="402" t="s">
        <v>16705</v>
      </c>
      <c r="C4920" s="402" t="s">
        <v>100</v>
      </c>
      <c r="D4920" s="403">
        <v>9.8800000000000008</v>
      </c>
    </row>
    <row r="4921" spans="1:4" ht="13.8">
      <c r="A4921" s="402">
        <v>104192</v>
      </c>
      <c r="B4921" s="402" t="s">
        <v>16706</v>
      </c>
      <c r="C4921" s="402" t="s">
        <v>100</v>
      </c>
      <c r="D4921" s="403">
        <v>27.22</v>
      </c>
    </row>
    <row r="4922" spans="1:4" ht="13.8">
      <c r="A4922" s="402">
        <v>104193</v>
      </c>
      <c r="B4922" s="402" t="s">
        <v>16707</v>
      </c>
      <c r="C4922" s="402" t="s">
        <v>100</v>
      </c>
      <c r="D4922" s="403">
        <v>154.29</v>
      </c>
    </row>
    <row r="4923" spans="1:4" ht="13.8">
      <c r="A4923" s="402">
        <v>104196</v>
      </c>
      <c r="B4923" s="402" t="s">
        <v>16708</v>
      </c>
      <c r="C4923" s="402" t="s">
        <v>100</v>
      </c>
      <c r="D4923" s="403">
        <v>14.9</v>
      </c>
    </row>
    <row r="4924" spans="1:4" ht="13.8">
      <c r="A4924" s="402">
        <v>104197</v>
      </c>
      <c r="B4924" s="402" t="s">
        <v>16709</v>
      </c>
      <c r="C4924" s="402" t="s">
        <v>100</v>
      </c>
      <c r="D4924" s="403">
        <v>28.19</v>
      </c>
    </row>
    <row r="4925" spans="1:4" ht="13.8">
      <c r="A4925" s="402">
        <v>104198</v>
      </c>
      <c r="B4925" s="402" t="s">
        <v>16710</v>
      </c>
      <c r="C4925" s="402" t="s">
        <v>100</v>
      </c>
      <c r="D4925" s="403">
        <v>7.4</v>
      </c>
    </row>
    <row r="4926" spans="1:4" ht="13.8">
      <c r="A4926" s="402">
        <v>104199</v>
      </c>
      <c r="B4926" s="402" t="s">
        <v>16711</v>
      </c>
      <c r="C4926" s="402" t="s">
        <v>100</v>
      </c>
      <c r="D4926" s="403">
        <v>7.18</v>
      </c>
    </row>
    <row r="4927" spans="1:4" ht="13.8">
      <c r="A4927" s="402">
        <v>104200</v>
      </c>
      <c r="B4927" s="402" t="s">
        <v>16712</v>
      </c>
      <c r="C4927" s="402" t="s">
        <v>100</v>
      </c>
      <c r="D4927" s="403">
        <v>5.81</v>
      </c>
    </row>
    <row r="4928" spans="1:4" ht="13.8">
      <c r="A4928" s="402">
        <v>104201</v>
      </c>
      <c r="B4928" s="402" t="s">
        <v>16713</v>
      </c>
      <c r="C4928" s="402" t="s">
        <v>100</v>
      </c>
      <c r="D4928" s="403">
        <v>18.43</v>
      </c>
    </row>
    <row r="4929" spans="1:4" ht="13.8">
      <c r="A4929" s="402">
        <v>104202</v>
      </c>
      <c r="B4929" s="402" t="s">
        <v>16714</v>
      </c>
      <c r="C4929" s="402" t="s">
        <v>100</v>
      </c>
      <c r="D4929" s="403">
        <v>10.59</v>
      </c>
    </row>
    <row r="4930" spans="1:4" ht="13.8">
      <c r="A4930" s="402">
        <v>104317</v>
      </c>
      <c r="B4930" s="402" t="s">
        <v>16715</v>
      </c>
      <c r="C4930" s="402" t="s">
        <v>100</v>
      </c>
      <c r="D4930" s="403">
        <v>6.49</v>
      </c>
    </row>
    <row r="4931" spans="1:4" ht="13.8">
      <c r="A4931" s="402">
        <v>104318</v>
      </c>
      <c r="B4931" s="402" t="s">
        <v>16716</v>
      </c>
      <c r="C4931" s="402" t="s">
        <v>100</v>
      </c>
      <c r="D4931" s="403">
        <v>7</v>
      </c>
    </row>
    <row r="4932" spans="1:4" ht="13.8">
      <c r="A4932" s="402">
        <v>104319</v>
      </c>
      <c r="B4932" s="402" t="s">
        <v>16717</v>
      </c>
      <c r="C4932" s="402" t="s">
        <v>100</v>
      </c>
      <c r="D4932" s="403">
        <v>9.4</v>
      </c>
    </row>
    <row r="4933" spans="1:4" ht="13.8">
      <c r="A4933" s="402">
        <v>104320</v>
      </c>
      <c r="B4933" s="402" t="s">
        <v>16718</v>
      </c>
      <c r="C4933" s="402" t="s">
        <v>100</v>
      </c>
      <c r="D4933" s="403">
        <v>11.03</v>
      </c>
    </row>
    <row r="4934" spans="1:4" ht="13.8">
      <c r="A4934" s="402">
        <v>104321</v>
      </c>
      <c r="B4934" s="402" t="s">
        <v>16719</v>
      </c>
      <c r="C4934" s="402" t="s">
        <v>100</v>
      </c>
      <c r="D4934" s="403">
        <v>4.93</v>
      </c>
    </row>
    <row r="4935" spans="1:4" ht="13.8">
      <c r="A4935" s="402">
        <v>104322</v>
      </c>
      <c r="B4935" s="402" t="s">
        <v>16720</v>
      </c>
      <c r="C4935" s="402" t="s">
        <v>100</v>
      </c>
      <c r="D4935" s="403">
        <v>7.06</v>
      </c>
    </row>
    <row r="4936" spans="1:4" ht="13.8">
      <c r="A4936" s="402">
        <v>104323</v>
      </c>
      <c r="B4936" s="402" t="s">
        <v>16721</v>
      </c>
      <c r="C4936" s="402" t="s">
        <v>100</v>
      </c>
      <c r="D4936" s="403">
        <v>9.0399999999999991</v>
      </c>
    </row>
    <row r="4937" spans="1:4" ht="13.8">
      <c r="A4937" s="402">
        <v>104324</v>
      </c>
      <c r="B4937" s="402" t="s">
        <v>16722</v>
      </c>
      <c r="C4937" s="402" t="s">
        <v>100</v>
      </c>
      <c r="D4937" s="403">
        <v>13.29</v>
      </c>
    </row>
    <row r="4938" spans="1:4" ht="13.8">
      <c r="A4938" s="402">
        <v>104341</v>
      </c>
      <c r="B4938" s="402" t="s">
        <v>16723</v>
      </c>
      <c r="C4938" s="402" t="s">
        <v>100</v>
      </c>
      <c r="D4938" s="403">
        <v>10.54</v>
      </c>
    </row>
    <row r="4939" spans="1:4" ht="13.8">
      <c r="A4939" s="402">
        <v>104343</v>
      </c>
      <c r="B4939" s="402" t="s">
        <v>16724</v>
      </c>
      <c r="C4939" s="402" t="s">
        <v>100</v>
      </c>
      <c r="D4939" s="403">
        <v>33.090000000000003</v>
      </c>
    </row>
    <row r="4940" spans="1:4" ht="13.8">
      <c r="A4940" s="402">
        <v>104344</v>
      </c>
      <c r="B4940" s="402" t="s">
        <v>16725</v>
      </c>
      <c r="C4940" s="402" t="s">
        <v>100</v>
      </c>
      <c r="D4940" s="403">
        <v>39.69</v>
      </c>
    </row>
    <row r="4941" spans="1:4" ht="13.8">
      <c r="A4941" s="402">
        <v>104345</v>
      </c>
      <c r="B4941" s="402" t="s">
        <v>411</v>
      </c>
      <c r="C4941" s="402" t="s">
        <v>100</v>
      </c>
      <c r="D4941" s="403">
        <v>41.77</v>
      </c>
    </row>
    <row r="4942" spans="1:4" ht="13.8">
      <c r="A4942" s="402">
        <v>104346</v>
      </c>
      <c r="B4942" s="402" t="s">
        <v>16726</v>
      </c>
      <c r="C4942" s="402" t="s">
        <v>100</v>
      </c>
      <c r="D4942" s="403">
        <v>43.91</v>
      </c>
    </row>
    <row r="4943" spans="1:4" ht="13.8">
      <c r="A4943" s="402">
        <v>104347</v>
      </c>
      <c r="B4943" s="402" t="s">
        <v>406</v>
      </c>
      <c r="C4943" s="402" t="s">
        <v>100</v>
      </c>
      <c r="D4943" s="403">
        <v>46.59</v>
      </c>
    </row>
    <row r="4944" spans="1:4" ht="13.8">
      <c r="A4944" s="402">
        <v>104348</v>
      </c>
      <c r="B4944" s="402" t="s">
        <v>16727</v>
      </c>
      <c r="C4944" s="402" t="s">
        <v>100</v>
      </c>
      <c r="D4944" s="403">
        <v>10.92</v>
      </c>
    </row>
    <row r="4945" spans="1:4" ht="13.8">
      <c r="A4945" s="402">
        <v>104350</v>
      </c>
      <c r="B4945" s="402" t="s">
        <v>448</v>
      </c>
      <c r="C4945" s="402" t="s">
        <v>100</v>
      </c>
      <c r="D4945" s="403">
        <v>29.08</v>
      </c>
    </row>
    <row r="4946" spans="1:4" ht="13.8">
      <c r="A4946" s="402">
        <v>104351</v>
      </c>
      <c r="B4946" s="402" t="s">
        <v>16728</v>
      </c>
      <c r="C4946" s="402" t="s">
        <v>100</v>
      </c>
      <c r="D4946" s="403">
        <v>22.51</v>
      </c>
    </row>
    <row r="4947" spans="1:4" ht="13.8">
      <c r="A4947" s="402">
        <v>104352</v>
      </c>
      <c r="B4947" s="402" t="s">
        <v>16729</v>
      </c>
      <c r="C4947" s="402" t="s">
        <v>100</v>
      </c>
      <c r="D4947" s="403">
        <v>38.49</v>
      </c>
    </row>
    <row r="4948" spans="1:4" ht="13.8">
      <c r="A4948" s="402">
        <v>104353</v>
      </c>
      <c r="B4948" s="402" t="s">
        <v>16730</v>
      </c>
      <c r="C4948" s="402" t="s">
        <v>100</v>
      </c>
      <c r="D4948" s="403">
        <v>40.57</v>
      </c>
    </row>
    <row r="4949" spans="1:4" ht="13.8">
      <c r="A4949" s="402">
        <v>104354</v>
      </c>
      <c r="B4949" s="402" t="s">
        <v>16731</v>
      </c>
      <c r="C4949" s="402" t="s">
        <v>100</v>
      </c>
      <c r="D4949" s="403">
        <v>44.13</v>
      </c>
    </row>
    <row r="4950" spans="1:4" ht="13.8">
      <c r="A4950" s="402">
        <v>104355</v>
      </c>
      <c r="B4950" s="402" t="s">
        <v>16732</v>
      </c>
      <c r="C4950" s="402" t="s">
        <v>100</v>
      </c>
      <c r="D4950" s="403">
        <v>46.81</v>
      </c>
    </row>
    <row r="4951" spans="1:4" ht="13.8">
      <c r="A4951" s="402">
        <v>104356</v>
      </c>
      <c r="B4951" s="402" t="s">
        <v>16733</v>
      </c>
      <c r="C4951" s="402" t="s">
        <v>100</v>
      </c>
      <c r="D4951" s="403">
        <v>29.77</v>
      </c>
    </row>
    <row r="4952" spans="1:4" ht="13.8">
      <c r="A4952" s="402">
        <v>104357</v>
      </c>
      <c r="B4952" s="402" t="s">
        <v>16734</v>
      </c>
      <c r="C4952" s="402" t="s">
        <v>100</v>
      </c>
      <c r="D4952" s="403">
        <v>18.670000000000002</v>
      </c>
    </row>
    <row r="4953" spans="1:4" ht="13.8">
      <c r="A4953" s="402">
        <v>104576</v>
      </c>
      <c r="B4953" s="402" t="s">
        <v>16735</v>
      </c>
      <c r="C4953" s="402" t="s">
        <v>100</v>
      </c>
      <c r="D4953" s="403">
        <v>14.56</v>
      </c>
    </row>
    <row r="4954" spans="1:4" ht="13.8">
      <c r="A4954" s="402">
        <v>104577</v>
      </c>
      <c r="B4954" s="402" t="s">
        <v>16736</v>
      </c>
      <c r="C4954" s="402" t="s">
        <v>100</v>
      </c>
      <c r="D4954" s="403">
        <v>19.5</v>
      </c>
    </row>
    <row r="4955" spans="1:4" ht="13.8">
      <c r="A4955" s="402">
        <v>104578</v>
      </c>
      <c r="B4955" s="402" t="s">
        <v>16737</v>
      </c>
      <c r="C4955" s="402" t="s">
        <v>100</v>
      </c>
      <c r="D4955" s="403">
        <v>20.91</v>
      </c>
    </row>
    <row r="4956" spans="1:4" ht="13.8">
      <c r="A4956" s="402">
        <v>104579</v>
      </c>
      <c r="B4956" s="402" t="s">
        <v>16738</v>
      </c>
      <c r="C4956" s="402" t="s">
        <v>100</v>
      </c>
      <c r="D4956" s="403">
        <v>27.41</v>
      </c>
    </row>
    <row r="4957" spans="1:4" ht="13.8">
      <c r="A4957" s="402">
        <v>104581</v>
      </c>
      <c r="B4957" s="402" t="s">
        <v>16739</v>
      </c>
      <c r="C4957" s="402" t="s">
        <v>100</v>
      </c>
      <c r="D4957" s="403">
        <v>13.3</v>
      </c>
    </row>
    <row r="4958" spans="1:4" ht="13.8">
      <c r="A4958" s="402">
        <v>104582</v>
      </c>
      <c r="B4958" s="402" t="s">
        <v>16740</v>
      </c>
      <c r="C4958" s="402" t="s">
        <v>100</v>
      </c>
      <c r="D4958" s="403">
        <v>16.940000000000001</v>
      </c>
    </row>
    <row r="4959" spans="1:4" ht="13.8">
      <c r="A4959" s="402">
        <v>104583</v>
      </c>
      <c r="B4959" s="402" t="s">
        <v>16741</v>
      </c>
      <c r="C4959" s="402" t="s">
        <v>100</v>
      </c>
      <c r="D4959" s="403">
        <v>27.04</v>
      </c>
    </row>
    <row r="4960" spans="1:4" ht="13.8">
      <c r="A4960" s="402">
        <v>104584</v>
      </c>
      <c r="B4960" s="402" t="s">
        <v>16742</v>
      </c>
      <c r="C4960" s="402" t="s">
        <v>100</v>
      </c>
      <c r="D4960" s="403">
        <v>32.450000000000003</v>
      </c>
    </row>
    <row r="4961" spans="1:4" ht="13.8">
      <c r="A4961" s="402">
        <v>105146</v>
      </c>
      <c r="B4961" s="402" t="s">
        <v>16743</v>
      </c>
      <c r="C4961" s="402" t="s">
        <v>100</v>
      </c>
      <c r="D4961" s="403">
        <v>20.78</v>
      </c>
    </row>
    <row r="4962" spans="1:4" ht="13.8">
      <c r="A4962" s="402">
        <v>105147</v>
      </c>
      <c r="B4962" s="402" t="s">
        <v>16744</v>
      </c>
      <c r="C4962" s="402" t="s">
        <v>100</v>
      </c>
      <c r="D4962" s="403">
        <v>14.48</v>
      </c>
    </row>
    <row r="4963" spans="1:4" ht="13.8">
      <c r="A4963" s="402">
        <v>105148</v>
      </c>
      <c r="B4963" s="402" t="s">
        <v>16745</v>
      </c>
      <c r="C4963" s="402" t="s">
        <v>100</v>
      </c>
      <c r="D4963" s="403">
        <v>20.73</v>
      </c>
    </row>
    <row r="4964" spans="1:4" ht="13.8">
      <c r="A4964" s="402">
        <v>105149</v>
      </c>
      <c r="B4964" s="402" t="s">
        <v>16746</v>
      </c>
      <c r="C4964" s="402" t="s">
        <v>100</v>
      </c>
      <c r="D4964" s="403">
        <v>6.98</v>
      </c>
    </row>
    <row r="4965" spans="1:4" ht="13.8">
      <c r="A4965" s="402">
        <v>105150</v>
      </c>
      <c r="B4965" s="402" t="s">
        <v>16747</v>
      </c>
      <c r="C4965" s="402" t="s">
        <v>100</v>
      </c>
      <c r="D4965" s="403">
        <v>8.2100000000000009</v>
      </c>
    </row>
    <row r="4966" spans="1:4" ht="13.8">
      <c r="A4966" s="402">
        <v>105151</v>
      </c>
      <c r="B4966" s="402" t="s">
        <v>16748</v>
      </c>
      <c r="C4966" s="402" t="s">
        <v>100</v>
      </c>
      <c r="D4966" s="403">
        <v>20.63</v>
      </c>
    </row>
    <row r="4967" spans="1:4" ht="13.8">
      <c r="A4967" s="402">
        <v>105152</v>
      </c>
      <c r="B4967" s="402" t="s">
        <v>16749</v>
      </c>
      <c r="C4967" s="402" t="s">
        <v>100</v>
      </c>
      <c r="D4967" s="403">
        <v>30.78</v>
      </c>
    </row>
    <row r="4968" spans="1:4" ht="13.8">
      <c r="A4968" s="402">
        <v>105154</v>
      </c>
      <c r="B4968" s="402" t="s">
        <v>16750</v>
      </c>
      <c r="C4968" s="402" t="s">
        <v>100</v>
      </c>
      <c r="D4968" s="403">
        <v>6.11</v>
      </c>
    </row>
    <row r="4969" spans="1:4" ht="13.8">
      <c r="A4969" s="402">
        <v>105155</v>
      </c>
      <c r="B4969" s="402" t="s">
        <v>16751</v>
      </c>
      <c r="C4969" s="402" t="s">
        <v>100</v>
      </c>
      <c r="D4969" s="403">
        <v>9.23</v>
      </c>
    </row>
    <row r="4970" spans="1:4" ht="13.8">
      <c r="A4970" s="402">
        <v>105156</v>
      </c>
      <c r="B4970" s="402" t="s">
        <v>16752</v>
      </c>
      <c r="C4970" s="402" t="s">
        <v>100</v>
      </c>
      <c r="D4970" s="403">
        <v>11.72</v>
      </c>
    </row>
    <row r="4971" spans="1:4" ht="13.8">
      <c r="A4971" s="402">
        <v>105157</v>
      </c>
      <c r="B4971" s="402" t="s">
        <v>16753</v>
      </c>
      <c r="C4971" s="402" t="s">
        <v>100</v>
      </c>
      <c r="D4971" s="403">
        <v>18.16</v>
      </c>
    </row>
    <row r="4972" spans="1:4" ht="13.8">
      <c r="A4972" s="402">
        <v>105158</v>
      </c>
      <c r="B4972" s="402" t="s">
        <v>16754</v>
      </c>
      <c r="C4972" s="402" t="s">
        <v>100</v>
      </c>
      <c r="D4972" s="403">
        <v>26.77</v>
      </c>
    </row>
    <row r="4973" spans="1:4" ht="13.8">
      <c r="A4973" s="402">
        <v>105159</v>
      </c>
      <c r="B4973" s="402" t="s">
        <v>16755</v>
      </c>
      <c r="C4973" s="402" t="s">
        <v>100</v>
      </c>
      <c r="D4973" s="403">
        <v>47.95</v>
      </c>
    </row>
    <row r="4974" spans="1:4" ht="13.8">
      <c r="A4974" s="402">
        <v>105160</v>
      </c>
      <c r="B4974" s="402" t="s">
        <v>16756</v>
      </c>
      <c r="C4974" s="402" t="s">
        <v>100</v>
      </c>
      <c r="D4974" s="403">
        <v>59.13</v>
      </c>
    </row>
    <row r="4975" spans="1:4" ht="13.8">
      <c r="A4975" s="402">
        <v>105161</v>
      </c>
      <c r="B4975" s="402" t="s">
        <v>16757</v>
      </c>
      <c r="C4975" s="402" t="s">
        <v>100</v>
      </c>
      <c r="D4975" s="403">
        <v>87.67</v>
      </c>
    </row>
    <row r="4976" spans="1:4" ht="13.8">
      <c r="A4976" s="402">
        <v>105162</v>
      </c>
      <c r="B4976" s="402" t="s">
        <v>16758</v>
      </c>
      <c r="C4976" s="402" t="s">
        <v>100</v>
      </c>
      <c r="D4976" s="403">
        <v>149.97999999999999</v>
      </c>
    </row>
    <row r="4977" spans="1:4" ht="13.8">
      <c r="A4977" s="402">
        <v>105163</v>
      </c>
      <c r="B4977" s="402" t="s">
        <v>16759</v>
      </c>
      <c r="C4977" s="402" t="s">
        <v>100</v>
      </c>
      <c r="D4977" s="403">
        <v>13</v>
      </c>
    </row>
    <row r="4978" spans="1:4" ht="13.8">
      <c r="A4978" s="402">
        <v>105164</v>
      </c>
      <c r="B4978" s="402" t="s">
        <v>16760</v>
      </c>
      <c r="C4978" s="402" t="s">
        <v>100</v>
      </c>
      <c r="D4978" s="403">
        <v>10.02</v>
      </c>
    </row>
    <row r="4979" spans="1:4" ht="13.8">
      <c r="A4979" s="402">
        <v>105165</v>
      </c>
      <c r="B4979" s="402" t="s">
        <v>16761</v>
      </c>
      <c r="C4979" s="402" t="s">
        <v>100</v>
      </c>
      <c r="D4979" s="403">
        <v>10.210000000000001</v>
      </c>
    </row>
    <row r="4980" spans="1:4" ht="13.8">
      <c r="A4980" s="402">
        <v>105166</v>
      </c>
      <c r="B4980" s="402" t="s">
        <v>16762</v>
      </c>
      <c r="C4980" s="402" t="s">
        <v>100</v>
      </c>
      <c r="D4980" s="403">
        <v>32.450000000000003</v>
      </c>
    </row>
    <row r="4981" spans="1:4" ht="13.8">
      <c r="A4981" s="402">
        <v>105167</v>
      </c>
      <c r="B4981" s="402" t="s">
        <v>16763</v>
      </c>
      <c r="C4981" s="402" t="s">
        <v>100</v>
      </c>
      <c r="D4981" s="403">
        <v>199.05</v>
      </c>
    </row>
    <row r="4982" spans="1:4" ht="13.8">
      <c r="A4982" s="402">
        <v>105169</v>
      </c>
      <c r="B4982" s="402" t="s">
        <v>16764</v>
      </c>
      <c r="C4982" s="402" t="s">
        <v>100</v>
      </c>
      <c r="D4982" s="403">
        <v>86.28</v>
      </c>
    </row>
    <row r="4983" spans="1:4" ht="13.8">
      <c r="A4983" s="402">
        <v>105170</v>
      </c>
      <c r="B4983" s="402" t="s">
        <v>16765</v>
      </c>
      <c r="C4983" s="402" t="s">
        <v>100</v>
      </c>
      <c r="D4983" s="403">
        <v>5.21</v>
      </c>
    </row>
    <row r="4984" spans="1:4" ht="13.8">
      <c r="A4984" s="402">
        <v>105172</v>
      </c>
      <c r="B4984" s="402" t="s">
        <v>16766</v>
      </c>
      <c r="C4984" s="402" t="s">
        <v>100</v>
      </c>
      <c r="D4984" s="403">
        <v>86.45</v>
      </c>
    </row>
    <row r="4985" spans="1:4" ht="13.8">
      <c r="A4985" s="402">
        <v>105173</v>
      </c>
      <c r="B4985" s="402" t="s">
        <v>16767</v>
      </c>
      <c r="C4985" s="402" t="s">
        <v>100</v>
      </c>
      <c r="D4985" s="403">
        <v>87.34</v>
      </c>
    </row>
    <row r="4986" spans="1:4" ht="13.8">
      <c r="A4986" s="402">
        <v>105174</v>
      </c>
      <c r="B4986" s="402" t="s">
        <v>16768</v>
      </c>
      <c r="C4986" s="402" t="s">
        <v>100</v>
      </c>
      <c r="D4986" s="403">
        <v>127.05</v>
      </c>
    </row>
    <row r="4987" spans="1:4" ht="13.8">
      <c r="A4987" s="402">
        <v>105175</v>
      </c>
      <c r="B4987" s="402" t="s">
        <v>16769</v>
      </c>
      <c r="C4987" s="402" t="s">
        <v>100</v>
      </c>
      <c r="D4987" s="403">
        <v>125.67</v>
      </c>
    </row>
    <row r="4988" spans="1:4" ht="13.8">
      <c r="A4988" s="402">
        <v>105176</v>
      </c>
      <c r="B4988" s="402" t="s">
        <v>16770</v>
      </c>
      <c r="C4988" s="402" t="s">
        <v>100</v>
      </c>
      <c r="D4988" s="403">
        <v>159.61000000000001</v>
      </c>
    </row>
    <row r="4989" spans="1:4" ht="13.8">
      <c r="A4989" s="402">
        <v>105177</v>
      </c>
      <c r="B4989" s="402" t="s">
        <v>16771</v>
      </c>
      <c r="C4989" s="402" t="s">
        <v>100</v>
      </c>
      <c r="D4989" s="403">
        <v>141.97999999999999</v>
      </c>
    </row>
    <row r="4990" spans="1:4" ht="13.8">
      <c r="A4990" s="402">
        <v>105178</v>
      </c>
      <c r="B4990" s="402" t="s">
        <v>16772</v>
      </c>
      <c r="C4990" s="402" t="s">
        <v>100</v>
      </c>
      <c r="D4990" s="403">
        <v>135.96</v>
      </c>
    </row>
    <row r="4991" spans="1:4" ht="13.8">
      <c r="A4991" s="402">
        <v>105179</v>
      </c>
      <c r="B4991" s="402" t="s">
        <v>16773</v>
      </c>
      <c r="C4991" s="402" t="s">
        <v>100</v>
      </c>
      <c r="D4991" s="403">
        <v>8.92</v>
      </c>
    </row>
    <row r="4992" spans="1:4" ht="13.8">
      <c r="A4992" s="402">
        <v>105180</v>
      </c>
      <c r="B4992" s="402" t="s">
        <v>16774</v>
      </c>
      <c r="C4992" s="402" t="s">
        <v>100</v>
      </c>
      <c r="D4992" s="403">
        <v>12.23</v>
      </c>
    </row>
    <row r="4993" spans="1:4" ht="13.8">
      <c r="A4993" s="402">
        <v>105181</v>
      </c>
      <c r="B4993" s="402" t="s">
        <v>16775</v>
      </c>
      <c r="C4993" s="402" t="s">
        <v>100</v>
      </c>
      <c r="D4993" s="403">
        <v>16.46</v>
      </c>
    </row>
    <row r="4994" spans="1:4" ht="13.8">
      <c r="A4994" s="402">
        <v>105182</v>
      </c>
      <c r="B4994" s="402" t="s">
        <v>16776</v>
      </c>
      <c r="C4994" s="402" t="s">
        <v>100</v>
      </c>
      <c r="D4994" s="403">
        <v>38.35</v>
      </c>
    </row>
    <row r="4995" spans="1:4" ht="13.8">
      <c r="A4995" s="402">
        <v>105183</v>
      </c>
      <c r="B4995" s="402" t="s">
        <v>16777</v>
      </c>
      <c r="C4995" s="402" t="s">
        <v>100</v>
      </c>
      <c r="D4995" s="403">
        <v>80.37</v>
      </c>
    </row>
    <row r="4996" spans="1:4" ht="13.8">
      <c r="A4996" s="402">
        <v>105184</v>
      </c>
      <c r="B4996" s="402" t="s">
        <v>16778</v>
      </c>
      <c r="C4996" s="402" t="s">
        <v>100</v>
      </c>
      <c r="D4996" s="403">
        <v>99.53</v>
      </c>
    </row>
    <row r="4997" spans="1:4" ht="13.8">
      <c r="A4997" s="402">
        <v>105189</v>
      </c>
      <c r="B4997" s="402" t="s">
        <v>16779</v>
      </c>
      <c r="C4997" s="402" t="s">
        <v>100</v>
      </c>
      <c r="D4997" s="403">
        <v>19.98</v>
      </c>
    </row>
    <row r="4998" spans="1:4" ht="13.8">
      <c r="A4998" s="402">
        <v>105190</v>
      </c>
      <c r="B4998" s="402" t="s">
        <v>16780</v>
      </c>
      <c r="C4998" s="402" t="s">
        <v>100</v>
      </c>
      <c r="D4998" s="403">
        <v>24.93</v>
      </c>
    </row>
    <row r="4999" spans="1:4" ht="13.8">
      <c r="A4999" s="402">
        <v>105193</v>
      </c>
      <c r="B4999" s="402" t="s">
        <v>16781</v>
      </c>
      <c r="C4999" s="402" t="s">
        <v>100</v>
      </c>
      <c r="D4999" s="403">
        <v>148.87</v>
      </c>
    </row>
    <row r="5000" spans="1:4" ht="13.8">
      <c r="A5000" s="402">
        <v>105194</v>
      </c>
      <c r="B5000" s="402" t="s">
        <v>16782</v>
      </c>
      <c r="C5000" s="402" t="s">
        <v>100</v>
      </c>
      <c r="D5000" s="403">
        <v>83.5</v>
      </c>
    </row>
    <row r="5001" spans="1:4" ht="13.8">
      <c r="A5001" s="402">
        <v>105195</v>
      </c>
      <c r="B5001" s="402" t="s">
        <v>16783</v>
      </c>
      <c r="C5001" s="402" t="s">
        <v>100</v>
      </c>
      <c r="D5001" s="403">
        <v>216.96</v>
      </c>
    </row>
    <row r="5002" spans="1:4" ht="13.8">
      <c r="A5002" s="402">
        <v>105196</v>
      </c>
      <c r="B5002" s="402" t="s">
        <v>16784</v>
      </c>
      <c r="C5002" s="402" t="s">
        <v>100</v>
      </c>
      <c r="D5002" s="403">
        <v>232.43</v>
      </c>
    </row>
    <row r="5003" spans="1:4" ht="13.8">
      <c r="A5003" s="402">
        <v>105197</v>
      </c>
      <c r="B5003" s="402" t="s">
        <v>16785</v>
      </c>
      <c r="C5003" s="402" t="s">
        <v>100</v>
      </c>
      <c r="D5003" s="403">
        <v>159.57</v>
      </c>
    </row>
    <row r="5004" spans="1:4" ht="13.8">
      <c r="A5004" s="402">
        <v>105198</v>
      </c>
      <c r="B5004" s="402" t="s">
        <v>16786</v>
      </c>
      <c r="C5004" s="402" t="s">
        <v>100</v>
      </c>
      <c r="D5004" s="403">
        <v>330.42</v>
      </c>
    </row>
    <row r="5005" spans="1:4" ht="13.8">
      <c r="A5005" s="402">
        <v>105199</v>
      </c>
      <c r="B5005" s="402" t="s">
        <v>16787</v>
      </c>
      <c r="C5005" s="402" t="s">
        <v>100</v>
      </c>
      <c r="D5005" s="403">
        <v>210.98</v>
      </c>
    </row>
    <row r="5006" spans="1:4" ht="13.8">
      <c r="A5006" s="402">
        <v>105200</v>
      </c>
      <c r="B5006" s="402" t="s">
        <v>16788</v>
      </c>
      <c r="C5006" s="402" t="s">
        <v>100</v>
      </c>
      <c r="D5006" s="403">
        <v>125.34</v>
      </c>
    </row>
    <row r="5007" spans="1:4" ht="13.8">
      <c r="A5007" s="402">
        <v>105201</v>
      </c>
      <c r="B5007" s="402" t="s">
        <v>16789</v>
      </c>
      <c r="C5007" s="402" t="s">
        <v>100</v>
      </c>
      <c r="D5007" s="403">
        <v>289.29000000000002</v>
      </c>
    </row>
    <row r="5008" spans="1:4" ht="13.8">
      <c r="A5008" s="402">
        <v>105202</v>
      </c>
      <c r="B5008" s="402" t="s">
        <v>16790</v>
      </c>
      <c r="C5008" s="402" t="s">
        <v>100</v>
      </c>
      <c r="D5008" s="403">
        <v>262.3</v>
      </c>
    </row>
    <row r="5009" spans="1:4" ht="13.8">
      <c r="A5009" s="402">
        <v>105203</v>
      </c>
      <c r="B5009" s="402" t="s">
        <v>16791</v>
      </c>
      <c r="C5009" s="402" t="s">
        <v>100</v>
      </c>
      <c r="D5009" s="403">
        <v>158.87</v>
      </c>
    </row>
    <row r="5010" spans="1:4" ht="13.8">
      <c r="A5010" s="402">
        <v>105204</v>
      </c>
      <c r="B5010" s="402" t="s">
        <v>16792</v>
      </c>
      <c r="C5010" s="402" t="s">
        <v>100</v>
      </c>
      <c r="D5010" s="403">
        <v>349.34</v>
      </c>
    </row>
    <row r="5011" spans="1:4" ht="13.8">
      <c r="A5011" s="402">
        <v>105205</v>
      </c>
      <c r="B5011" s="402" t="s">
        <v>16793</v>
      </c>
      <c r="C5011" s="402" t="s">
        <v>100</v>
      </c>
      <c r="D5011" s="403">
        <v>242.05</v>
      </c>
    </row>
    <row r="5012" spans="1:4" ht="13.8">
      <c r="A5012" s="402">
        <v>105206</v>
      </c>
      <c r="B5012" s="402" t="s">
        <v>16794</v>
      </c>
      <c r="C5012" s="402" t="s">
        <v>100</v>
      </c>
      <c r="D5012" s="403">
        <v>151.26</v>
      </c>
    </row>
    <row r="5013" spans="1:4" ht="13.8">
      <c r="A5013" s="402">
        <v>105207</v>
      </c>
      <c r="B5013" s="402" t="s">
        <v>16795</v>
      </c>
      <c r="C5013" s="402" t="s">
        <v>100</v>
      </c>
      <c r="D5013" s="403">
        <v>339.22</v>
      </c>
    </row>
    <row r="5014" spans="1:4" ht="13.8">
      <c r="A5014" s="402">
        <v>105208</v>
      </c>
      <c r="B5014" s="402" t="s">
        <v>16796</v>
      </c>
      <c r="C5014" s="402" t="s">
        <v>100</v>
      </c>
      <c r="D5014" s="403">
        <v>319.92</v>
      </c>
    </row>
    <row r="5015" spans="1:4" ht="13.8">
      <c r="A5015" s="402">
        <v>105209</v>
      </c>
      <c r="B5015" s="402" t="s">
        <v>16797</v>
      </c>
      <c r="C5015" s="402" t="s">
        <v>100</v>
      </c>
      <c r="D5015" s="403">
        <v>154.44999999999999</v>
      </c>
    </row>
    <row r="5016" spans="1:4" ht="13.8">
      <c r="A5016" s="402">
        <v>105210</v>
      </c>
      <c r="B5016" s="402" t="s">
        <v>16798</v>
      </c>
      <c r="C5016" s="402" t="s">
        <v>100</v>
      </c>
      <c r="D5016" s="403">
        <v>413.27</v>
      </c>
    </row>
    <row r="5017" spans="1:4" ht="13.8">
      <c r="A5017" s="402">
        <v>105211</v>
      </c>
      <c r="B5017" s="402" t="s">
        <v>16799</v>
      </c>
      <c r="C5017" s="402" t="s">
        <v>100</v>
      </c>
      <c r="D5017" s="403">
        <v>241.89</v>
      </c>
    </row>
    <row r="5018" spans="1:4" ht="13.8">
      <c r="A5018" s="402">
        <v>105212</v>
      </c>
      <c r="B5018" s="402" t="s">
        <v>16800</v>
      </c>
      <c r="C5018" s="402" t="s">
        <v>100</v>
      </c>
      <c r="D5018" s="403">
        <v>240.08</v>
      </c>
    </row>
    <row r="5019" spans="1:4" ht="13.8">
      <c r="A5019" s="402">
        <v>105213</v>
      </c>
      <c r="B5019" s="402" t="s">
        <v>16801</v>
      </c>
      <c r="C5019" s="402" t="s">
        <v>100</v>
      </c>
      <c r="D5019" s="403">
        <v>173.14</v>
      </c>
    </row>
    <row r="5020" spans="1:4" ht="13.8">
      <c r="A5020" s="402">
        <v>105214</v>
      </c>
      <c r="B5020" s="402" t="s">
        <v>16802</v>
      </c>
      <c r="C5020" s="402" t="s">
        <v>100</v>
      </c>
      <c r="D5020" s="403">
        <v>36.229999999999997</v>
      </c>
    </row>
    <row r="5021" spans="1:4" ht="13.8">
      <c r="A5021" s="402">
        <v>105215</v>
      </c>
      <c r="B5021" s="402" t="s">
        <v>16803</v>
      </c>
      <c r="C5021" s="402" t="s">
        <v>100</v>
      </c>
      <c r="D5021" s="403">
        <v>8.32</v>
      </c>
    </row>
    <row r="5022" spans="1:4" ht="13.8">
      <c r="A5022" s="402">
        <v>105216</v>
      </c>
      <c r="B5022" s="402" t="s">
        <v>16804</v>
      </c>
      <c r="C5022" s="402" t="s">
        <v>100</v>
      </c>
      <c r="D5022" s="403">
        <v>30.68</v>
      </c>
    </row>
    <row r="5023" spans="1:4" ht="13.8">
      <c r="A5023" s="402">
        <v>105217</v>
      </c>
      <c r="B5023" s="402" t="s">
        <v>16805</v>
      </c>
      <c r="C5023" s="402" t="s">
        <v>100</v>
      </c>
      <c r="D5023" s="403">
        <v>34.56</v>
      </c>
    </row>
    <row r="5024" spans="1:4" ht="13.8">
      <c r="A5024" s="402">
        <v>105218</v>
      </c>
      <c r="B5024" s="402" t="s">
        <v>16806</v>
      </c>
      <c r="C5024" s="402" t="s">
        <v>100</v>
      </c>
      <c r="D5024" s="403">
        <v>59.86</v>
      </c>
    </row>
    <row r="5025" spans="1:4" ht="13.8">
      <c r="A5025" s="402">
        <v>105219</v>
      </c>
      <c r="B5025" s="402" t="s">
        <v>16807</v>
      </c>
      <c r="C5025" s="402" t="s">
        <v>100</v>
      </c>
      <c r="D5025" s="403">
        <v>10.19</v>
      </c>
    </row>
    <row r="5026" spans="1:4" ht="13.8">
      <c r="A5026" s="402">
        <v>105220</v>
      </c>
      <c r="B5026" s="402" t="s">
        <v>16808</v>
      </c>
      <c r="C5026" s="402" t="s">
        <v>100</v>
      </c>
      <c r="D5026" s="403">
        <v>13.96</v>
      </c>
    </row>
    <row r="5027" spans="1:4" ht="13.8">
      <c r="A5027" s="402">
        <v>105221</v>
      </c>
      <c r="B5027" s="402" t="s">
        <v>16809</v>
      </c>
      <c r="C5027" s="402" t="s">
        <v>100</v>
      </c>
      <c r="D5027" s="403">
        <v>21.44</v>
      </c>
    </row>
    <row r="5028" spans="1:4" ht="13.8">
      <c r="A5028" s="402">
        <v>105222</v>
      </c>
      <c r="B5028" s="402" t="s">
        <v>16810</v>
      </c>
      <c r="C5028" s="402" t="s">
        <v>100</v>
      </c>
      <c r="D5028" s="403">
        <v>61.21</v>
      </c>
    </row>
    <row r="5029" spans="1:4" ht="13.8">
      <c r="A5029" s="402">
        <v>105223</v>
      </c>
      <c r="B5029" s="402" t="s">
        <v>16811</v>
      </c>
      <c r="C5029" s="402" t="s">
        <v>100</v>
      </c>
      <c r="D5029" s="403">
        <v>139.93</v>
      </c>
    </row>
    <row r="5030" spans="1:4" ht="13.8">
      <c r="A5030" s="402">
        <v>105224</v>
      </c>
      <c r="B5030" s="402" t="s">
        <v>16812</v>
      </c>
      <c r="C5030" s="402" t="s">
        <v>100</v>
      </c>
      <c r="D5030" s="403">
        <v>203.86</v>
      </c>
    </row>
    <row r="5031" spans="1:4" ht="13.8">
      <c r="A5031" s="402">
        <v>105225</v>
      </c>
      <c r="B5031" s="402" t="s">
        <v>16813</v>
      </c>
      <c r="C5031" s="402" t="s">
        <v>100</v>
      </c>
      <c r="D5031" s="403">
        <v>15.2</v>
      </c>
    </row>
    <row r="5032" spans="1:4" ht="13.8">
      <c r="A5032" s="402">
        <v>105226</v>
      </c>
      <c r="B5032" s="402" t="s">
        <v>16814</v>
      </c>
      <c r="C5032" s="402" t="s">
        <v>100</v>
      </c>
      <c r="D5032" s="403">
        <v>35.15</v>
      </c>
    </row>
    <row r="5033" spans="1:4" ht="13.8">
      <c r="A5033" s="402">
        <v>105227</v>
      </c>
      <c r="B5033" s="402" t="s">
        <v>16815</v>
      </c>
      <c r="C5033" s="402" t="s">
        <v>100</v>
      </c>
      <c r="D5033" s="403">
        <v>50.24</v>
      </c>
    </row>
    <row r="5034" spans="1:4" ht="13.8">
      <c r="A5034" s="402">
        <v>105228</v>
      </c>
      <c r="B5034" s="402" t="s">
        <v>16816</v>
      </c>
      <c r="C5034" s="402" t="s">
        <v>100</v>
      </c>
      <c r="D5034" s="403">
        <v>10.83</v>
      </c>
    </row>
    <row r="5035" spans="1:4" ht="13.8">
      <c r="A5035" s="402">
        <v>105229</v>
      </c>
      <c r="B5035" s="402" t="s">
        <v>16817</v>
      </c>
      <c r="C5035" s="402" t="s">
        <v>100</v>
      </c>
      <c r="D5035" s="403">
        <v>25.72</v>
      </c>
    </row>
    <row r="5036" spans="1:4" ht="13.8">
      <c r="A5036" s="402">
        <v>105230</v>
      </c>
      <c r="B5036" s="402" t="s">
        <v>16818</v>
      </c>
      <c r="C5036" s="402" t="s">
        <v>100</v>
      </c>
      <c r="D5036" s="403">
        <v>7.25</v>
      </c>
    </row>
    <row r="5037" spans="1:4" ht="13.8">
      <c r="A5037" s="402">
        <v>105231</v>
      </c>
      <c r="B5037" s="402" t="s">
        <v>16819</v>
      </c>
      <c r="C5037" s="402" t="s">
        <v>100</v>
      </c>
      <c r="D5037" s="403">
        <v>8.5299999999999994</v>
      </c>
    </row>
    <row r="5038" spans="1:4" ht="13.8">
      <c r="A5038" s="402">
        <v>105232</v>
      </c>
      <c r="B5038" s="402" t="s">
        <v>16820</v>
      </c>
      <c r="C5038" s="402" t="s">
        <v>100</v>
      </c>
      <c r="D5038" s="403">
        <v>16.23</v>
      </c>
    </row>
    <row r="5039" spans="1:4" ht="13.8">
      <c r="A5039" s="402">
        <v>105233</v>
      </c>
      <c r="B5039" s="402" t="s">
        <v>16821</v>
      </c>
      <c r="C5039" s="402" t="s">
        <v>100</v>
      </c>
      <c r="D5039" s="403">
        <v>7.35</v>
      </c>
    </row>
    <row r="5040" spans="1:4" ht="13.8">
      <c r="A5040" s="402">
        <v>105234</v>
      </c>
      <c r="B5040" s="402" t="s">
        <v>16822</v>
      </c>
      <c r="C5040" s="402" t="s">
        <v>100</v>
      </c>
      <c r="D5040" s="403">
        <v>8.9600000000000009</v>
      </c>
    </row>
    <row r="5041" spans="1:4" ht="13.8">
      <c r="A5041" s="402">
        <v>97895</v>
      </c>
      <c r="B5041" s="402" t="s">
        <v>16823</v>
      </c>
      <c r="C5041" s="402" t="s">
        <v>100</v>
      </c>
      <c r="D5041" s="403">
        <v>188.13</v>
      </c>
    </row>
    <row r="5042" spans="1:4" ht="13.8">
      <c r="A5042" s="402">
        <v>97896</v>
      </c>
      <c r="B5042" s="402" t="s">
        <v>278</v>
      </c>
      <c r="C5042" s="402" t="s">
        <v>100</v>
      </c>
      <c r="D5042" s="403">
        <v>348.93</v>
      </c>
    </row>
    <row r="5043" spans="1:4" ht="13.8">
      <c r="A5043" s="402">
        <v>97897</v>
      </c>
      <c r="B5043" s="402" t="s">
        <v>16824</v>
      </c>
      <c r="C5043" s="402" t="s">
        <v>100</v>
      </c>
      <c r="D5043" s="403">
        <v>452.57</v>
      </c>
    </row>
    <row r="5044" spans="1:4" ht="13.8">
      <c r="A5044" s="402">
        <v>97898</v>
      </c>
      <c r="B5044" s="402" t="s">
        <v>16825</v>
      </c>
      <c r="C5044" s="402" t="s">
        <v>100</v>
      </c>
      <c r="D5044" s="403">
        <v>867.64</v>
      </c>
    </row>
    <row r="5045" spans="1:4" ht="13.8">
      <c r="A5045" s="402">
        <v>97900</v>
      </c>
      <c r="B5045" s="402" t="s">
        <v>16826</v>
      </c>
      <c r="C5045" s="402" t="s">
        <v>100</v>
      </c>
      <c r="D5045" s="403">
        <v>186.88</v>
      </c>
    </row>
    <row r="5046" spans="1:4" ht="13.8">
      <c r="A5046" s="402">
        <v>97901</v>
      </c>
      <c r="B5046" s="402" t="s">
        <v>16827</v>
      </c>
      <c r="C5046" s="402" t="s">
        <v>100</v>
      </c>
      <c r="D5046" s="403">
        <v>292.55</v>
      </c>
    </row>
    <row r="5047" spans="1:4" ht="13.8">
      <c r="A5047" s="402">
        <v>97902</v>
      </c>
      <c r="B5047" s="402" t="s">
        <v>16828</v>
      </c>
      <c r="C5047" s="402" t="s">
        <v>100</v>
      </c>
      <c r="D5047" s="403">
        <v>566.25</v>
      </c>
    </row>
    <row r="5048" spans="1:4" ht="13.8">
      <c r="A5048" s="402">
        <v>97903</v>
      </c>
      <c r="B5048" s="402" t="s">
        <v>16829</v>
      </c>
      <c r="C5048" s="402" t="s">
        <v>100</v>
      </c>
      <c r="D5048" s="403">
        <v>787.4</v>
      </c>
    </row>
    <row r="5049" spans="1:4" ht="13.8">
      <c r="A5049" s="402">
        <v>97904</v>
      </c>
      <c r="B5049" s="402" t="s">
        <v>16830</v>
      </c>
      <c r="C5049" s="402" t="s">
        <v>100</v>
      </c>
      <c r="D5049" s="403">
        <v>926.58</v>
      </c>
    </row>
    <row r="5050" spans="1:4" ht="13.8">
      <c r="A5050" s="402">
        <v>97905</v>
      </c>
      <c r="B5050" s="402" t="s">
        <v>16831</v>
      </c>
      <c r="C5050" s="402" t="s">
        <v>100</v>
      </c>
      <c r="D5050" s="403">
        <v>240.92</v>
      </c>
    </row>
    <row r="5051" spans="1:4" ht="13.8">
      <c r="A5051" s="402">
        <v>97906</v>
      </c>
      <c r="B5051" s="402" t="s">
        <v>16832</v>
      </c>
      <c r="C5051" s="402" t="s">
        <v>100</v>
      </c>
      <c r="D5051" s="403">
        <v>446.01</v>
      </c>
    </row>
    <row r="5052" spans="1:4" ht="13.8">
      <c r="A5052" s="402">
        <v>97907</v>
      </c>
      <c r="B5052" s="402" t="s">
        <v>16833</v>
      </c>
      <c r="C5052" s="402" t="s">
        <v>100</v>
      </c>
      <c r="D5052" s="403">
        <v>633.95000000000005</v>
      </c>
    </row>
    <row r="5053" spans="1:4" ht="13.8">
      <c r="A5053" s="402">
        <v>97908</v>
      </c>
      <c r="B5053" s="402" t="s">
        <v>16834</v>
      </c>
      <c r="C5053" s="402" t="s">
        <v>100</v>
      </c>
      <c r="D5053" s="403">
        <v>745.01</v>
      </c>
    </row>
    <row r="5054" spans="1:4" ht="13.8">
      <c r="A5054" s="402">
        <v>98102</v>
      </c>
      <c r="B5054" s="402" t="s">
        <v>16835</v>
      </c>
      <c r="C5054" s="402" t="s">
        <v>100</v>
      </c>
      <c r="D5054" s="403">
        <v>178.73</v>
      </c>
    </row>
    <row r="5055" spans="1:4" ht="13.8">
      <c r="A5055" s="402">
        <v>98104</v>
      </c>
      <c r="B5055" s="402" t="s">
        <v>16836</v>
      </c>
      <c r="C5055" s="402" t="s">
        <v>100</v>
      </c>
      <c r="D5055" s="403">
        <v>365.76</v>
      </c>
    </row>
    <row r="5056" spans="1:4" ht="13.8">
      <c r="A5056" s="402">
        <v>98105</v>
      </c>
      <c r="B5056" s="402" t="s">
        <v>16837</v>
      </c>
      <c r="C5056" s="402" t="s">
        <v>100</v>
      </c>
      <c r="D5056" s="403">
        <v>636.91</v>
      </c>
    </row>
    <row r="5057" spans="1:4" ht="13.8">
      <c r="A5057" s="402">
        <v>98106</v>
      </c>
      <c r="B5057" s="402" t="s">
        <v>16838</v>
      </c>
      <c r="C5057" s="402" t="s">
        <v>100</v>
      </c>
      <c r="D5057" s="403">
        <v>1050.23</v>
      </c>
    </row>
    <row r="5058" spans="1:4" ht="13.8">
      <c r="A5058" s="402">
        <v>98107</v>
      </c>
      <c r="B5058" s="402" t="s">
        <v>16839</v>
      </c>
      <c r="C5058" s="402" t="s">
        <v>100</v>
      </c>
      <c r="D5058" s="403">
        <v>272.75</v>
      </c>
    </row>
    <row r="5059" spans="1:4" ht="13.8">
      <c r="A5059" s="402">
        <v>98108</v>
      </c>
      <c r="B5059" s="402" t="s">
        <v>16840</v>
      </c>
      <c r="C5059" s="402" t="s">
        <v>100</v>
      </c>
      <c r="D5059" s="403">
        <v>486.7</v>
      </c>
    </row>
    <row r="5060" spans="1:4" ht="13.8">
      <c r="A5060" s="402">
        <v>99250</v>
      </c>
      <c r="B5060" s="402" t="s">
        <v>16841</v>
      </c>
      <c r="C5060" s="402" t="s">
        <v>100</v>
      </c>
      <c r="D5060" s="403">
        <v>182.81</v>
      </c>
    </row>
    <row r="5061" spans="1:4" ht="13.8">
      <c r="A5061" s="402">
        <v>99251</v>
      </c>
      <c r="B5061" s="402" t="s">
        <v>16842</v>
      </c>
      <c r="C5061" s="402" t="s">
        <v>100</v>
      </c>
      <c r="D5061" s="403">
        <v>285.55</v>
      </c>
    </row>
    <row r="5062" spans="1:4" ht="13.8">
      <c r="A5062" s="402">
        <v>99253</v>
      </c>
      <c r="B5062" s="402" t="s">
        <v>16843</v>
      </c>
      <c r="C5062" s="402" t="s">
        <v>100</v>
      </c>
      <c r="D5062" s="403">
        <v>550.54</v>
      </c>
    </row>
    <row r="5063" spans="1:4" ht="13.8">
      <c r="A5063" s="402">
        <v>99255</v>
      </c>
      <c r="B5063" s="402" t="s">
        <v>16844</v>
      </c>
      <c r="C5063" s="402" t="s">
        <v>100</v>
      </c>
      <c r="D5063" s="403">
        <v>765.86</v>
      </c>
    </row>
    <row r="5064" spans="1:4" ht="13.8">
      <c r="A5064" s="402">
        <v>99257</v>
      </c>
      <c r="B5064" s="402" t="s">
        <v>16845</v>
      </c>
      <c r="C5064" s="402" t="s">
        <v>100</v>
      </c>
      <c r="D5064" s="403">
        <v>898.72</v>
      </c>
    </row>
    <row r="5065" spans="1:4" ht="13.8">
      <c r="A5065" s="402">
        <v>99258</v>
      </c>
      <c r="B5065" s="402" t="s">
        <v>16846</v>
      </c>
      <c r="C5065" s="402" t="s">
        <v>100</v>
      </c>
      <c r="D5065" s="403">
        <v>236.48</v>
      </c>
    </row>
    <row r="5066" spans="1:4" ht="13.8">
      <c r="A5066" s="402">
        <v>99260</v>
      </c>
      <c r="B5066" s="402" t="s">
        <v>16847</v>
      </c>
      <c r="C5066" s="402" t="s">
        <v>100</v>
      </c>
      <c r="D5066" s="403">
        <v>436.11</v>
      </c>
    </row>
    <row r="5067" spans="1:4" ht="13.8">
      <c r="A5067" s="402">
        <v>99262</v>
      </c>
      <c r="B5067" s="402" t="s">
        <v>16848</v>
      </c>
      <c r="C5067" s="402" t="s">
        <v>100</v>
      </c>
      <c r="D5067" s="403">
        <v>619.83000000000004</v>
      </c>
    </row>
    <row r="5068" spans="1:4" ht="13.8">
      <c r="A5068" s="402">
        <v>99264</v>
      </c>
      <c r="B5068" s="402" t="s">
        <v>16849</v>
      </c>
      <c r="C5068" s="402" t="s">
        <v>100</v>
      </c>
      <c r="D5068" s="403">
        <v>725.93</v>
      </c>
    </row>
    <row r="5069" spans="1:4" ht="13.8">
      <c r="A5069" s="402">
        <v>102587</v>
      </c>
      <c r="B5069" s="402" t="s">
        <v>16850</v>
      </c>
      <c r="C5069" s="402" t="s">
        <v>100</v>
      </c>
      <c r="D5069" s="403">
        <v>3.44</v>
      </c>
    </row>
    <row r="5070" spans="1:4" ht="13.8">
      <c r="A5070" s="402">
        <v>102588</v>
      </c>
      <c r="B5070" s="402" t="s">
        <v>16851</v>
      </c>
      <c r="C5070" s="402" t="s">
        <v>100</v>
      </c>
      <c r="D5070" s="403">
        <v>4.99</v>
      </c>
    </row>
    <row r="5071" spans="1:4" ht="13.8">
      <c r="A5071" s="402">
        <v>102589</v>
      </c>
      <c r="B5071" s="402" t="s">
        <v>16852</v>
      </c>
      <c r="C5071" s="402" t="s">
        <v>100</v>
      </c>
      <c r="D5071" s="403">
        <v>3.84</v>
      </c>
    </row>
    <row r="5072" spans="1:4" ht="13.8">
      <c r="A5072" s="402">
        <v>102590</v>
      </c>
      <c r="B5072" s="402" t="s">
        <v>16853</v>
      </c>
      <c r="C5072" s="402" t="s">
        <v>100</v>
      </c>
      <c r="D5072" s="403">
        <v>5.37</v>
      </c>
    </row>
    <row r="5073" spans="1:4" ht="13.8">
      <c r="A5073" s="402">
        <v>102591</v>
      </c>
      <c r="B5073" s="402" t="s">
        <v>464</v>
      </c>
      <c r="C5073" s="402" t="s">
        <v>100</v>
      </c>
      <c r="D5073" s="403">
        <v>4.22</v>
      </c>
    </row>
    <row r="5074" spans="1:4" ht="13.8">
      <c r="A5074" s="402">
        <v>102592</v>
      </c>
      <c r="B5074" s="402" t="s">
        <v>16854</v>
      </c>
      <c r="C5074" s="402" t="s">
        <v>100</v>
      </c>
      <c r="D5074" s="403">
        <v>5.76</v>
      </c>
    </row>
    <row r="5075" spans="1:4" ht="13.8">
      <c r="A5075" s="402">
        <v>102593</v>
      </c>
      <c r="B5075" s="402" t="s">
        <v>475</v>
      </c>
      <c r="C5075" s="402" t="s">
        <v>100</v>
      </c>
      <c r="D5075" s="403">
        <v>4.76</v>
      </c>
    </row>
    <row r="5076" spans="1:4" ht="13.8">
      <c r="A5076" s="402">
        <v>102594</v>
      </c>
      <c r="B5076" s="402" t="s">
        <v>16855</v>
      </c>
      <c r="C5076" s="402" t="s">
        <v>100</v>
      </c>
      <c r="D5076" s="403">
        <v>6.31</v>
      </c>
    </row>
    <row r="5077" spans="1:4" ht="13.8">
      <c r="A5077" s="402">
        <v>102595</v>
      </c>
      <c r="B5077" s="402" t="s">
        <v>16856</v>
      </c>
      <c r="C5077" s="402" t="s">
        <v>100</v>
      </c>
      <c r="D5077" s="403">
        <v>5.39</v>
      </c>
    </row>
    <row r="5078" spans="1:4" ht="13.8">
      <c r="A5078" s="402">
        <v>102596</v>
      </c>
      <c r="B5078" s="402" t="s">
        <v>16857</v>
      </c>
      <c r="C5078" s="402" t="s">
        <v>100</v>
      </c>
      <c r="D5078" s="403">
        <v>6.93</v>
      </c>
    </row>
    <row r="5079" spans="1:4" ht="13.8">
      <c r="A5079" s="402">
        <v>102597</v>
      </c>
      <c r="B5079" s="402" t="s">
        <v>476</v>
      </c>
      <c r="C5079" s="402" t="s">
        <v>100</v>
      </c>
      <c r="D5079" s="403">
        <v>6.16</v>
      </c>
    </row>
    <row r="5080" spans="1:4" ht="13.8">
      <c r="A5080" s="402">
        <v>102598</v>
      </c>
      <c r="B5080" s="402" t="s">
        <v>16858</v>
      </c>
      <c r="C5080" s="402" t="s">
        <v>100</v>
      </c>
      <c r="D5080" s="403">
        <v>7.7</v>
      </c>
    </row>
    <row r="5081" spans="1:4" ht="13.8">
      <c r="A5081" s="402">
        <v>102599</v>
      </c>
      <c r="B5081" s="402" t="s">
        <v>473</v>
      </c>
      <c r="C5081" s="402" t="s">
        <v>100</v>
      </c>
      <c r="D5081" s="403">
        <v>6.94</v>
      </c>
    </row>
    <row r="5082" spans="1:4" ht="13.8">
      <c r="A5082" s="402">
        <v>102600</v>
      </c>
      <c r="B5082" s="402" t="s">
        <v>16859</v>
      </c>
      <c r="C5082" s="402" t="s">
        <v>100</v>
      </c>
      <c r="D5082" s="403">
        <v>8.49</v>
      </c>
    </row>
    <row r="5083" spans="1:4" ht="13.8">
      <c r="A5083" s="402">
        <v>102601</v>
      </c>
      <c r="B5083" s="402" t="s">
        <v>16860</v>
      </c>
      <c r="C5083" s="402" t="s">
        <v>100</v>
      </c>
      <c r="D5083" s="403">
        <v>8.11</v>
      </c>
    </row>
    <row r="5084" spans="1:4" ht="13.8">
      <c r="A5084" s="402">
        <v>102602</v>
      </c>
      <c r="B5084" s="402" t="s">
        <v>16861</v>
      </c>
      <c r="C5084" s="402" t="s">
        <v>100</v>
      </c>
      <c r="D5084" s="403">
        <v>9.65</v>
      </c>
    </row>
    <row r="5085" spans="1:4" ht="13.8">
      <c r="A5085" s="402">
        <v>102603</v>
      </c>
      <c r="B5085" s="402" t="s">
        <v>16862</v>
      </c>
      <c r="C5085" s="402" t="s">
        <v>100</v>
      </c>
      <c r="D5085" s="403">
        <v>10.06</v>
      </c>
    </row>
    <row r="5086" spans="1:4" ht="13.8">
      <c r="A5086" s="402">
        <v>102604</v>
      </c>
      <c r="B5086" s="402" t="s">
        <v>16863</v>
      </c>
      <c r="C5086" s="402" t="s">
        <v>100</v>
      </c>
      <c r="D5086" s="403">
        <v>11.59</v>
      </c>
    </row>
    <row r="5087" spans="1:4" ht="13.8">
      <c r="A5087" s="402">
        <v>102605</v>
      </c>
      <c r="B5087" s="402" t="s">
        <v>16864</v>
      </c>
      <c r="C5087" s="402" t="s">
        <v>100</v>
      </c>
      <c r="D5087" s="403">
        <v>282.58</v>
      </c>
    </row>
    <row r="5088" spans="1:4" ht="13.8">
      <c r="A5088" s="402">
        <v>102606</v>
      </c>
      <c r="B5088" s="402" t="s">
        <v>16865</v>
      </c>
      <c r="C5088" s="402" t="s">
        <v>100</v>
      </c>
      <c r="D5088" s="403">
        <v>435.47</v>
      </c>
    </row>
    <row r="5089" spans="1:4" ht="13.8">
      <c r="A5089" s="402">
        <v>102607</v>
      </c>
      <c r="B5089" s="402" t="s">
        <v>16866</v>
      </c>
      <c r="C5089" s="402" t="s">
        <v>100</v>
      </c>
      <c r="D5089" s="403">
        <v>466.13</v>
      </c>
    </row>
    <row r="5090" spans="1:4" ht="13.8">
      <c r="A5090" s="402">
        <v>102608</v>
      </c>
      <c r="B5090" s="402" t="s">
        <v>16867</v>
      </c>
      <c r="C5090" s="402" t="s">
        <v>100</v>
      </c>
      <c r="D5090" s="403">
        <v>1068.6400000000001</v>
      </c>
    </row>
    <row r="5091" spans="1:4" ht="13.8">
      <c r="A5091" s="402">
        <v>102609</v>
      </c>
      <c r="B5091" s="402" t="s">
        <v>16868</v>
      </c>
      <c r="C5091" s="402" t="s">
        <v>100</v>
      </c>
      <c r="D5091" s="403">
        <v>1214.22</v>
      </c>
    </row>
    <row r="5092" spans="1:4" ht="13.8">
      <c r="A5092" s="402">
        <v>102610</v>
      </c>
      <c r="B5092" s="402" t="s">
        <v>141</v>
      </c>
      <c r="C5092" s="402" t="s">
        <v>100</v>
      </c>
      <c r="D5092" s="403">
        <v>2087.02</v>
      </c>
    </row>
    <row r="5093" spans="1:4" ht="13.8">
      <c r="A5093" s="402">
        <v>102611</v>
      </c>
      <c r="B5093" s="402" t="s">
        <v>16869</v>
      </c>
      <c r="C5093" s="402" t="s">
        <v>100</v>
      </c>
      <c r="D5093" s="403">
        <v>469.56</v>
      </c>
    </row>
    <row r="5094" spans="1:4" ht="13.8">
      <c r="A5094" s="402">
        <v>102612</v>
      </c>
      <c r="B5094" s="402" t="s">
        <v>16870</v>
      </c>
      <c r="C5094" s="402" t="s">
        <v>100</v>
      </c>
      <c r="D5094" s="403">
        <v>674.18</v>
      </c>
    </row>
    <row r="5095" spans="1:4" ht="13.8">
      <c r="A5095" s="402">
        <v>102613</v>
      </c>
      <c r="B5095" s="402" t="s">
        <v>16871</v>
      </c>
      <c r="C5095" s="402" t="s">
        <v>100</v>
      </c>
      <c r="D5095" s="403">
        <v>653.49</v>
      </c>
    </row>
    <row r="5096" spans="1:4" ht="13.8">
      <c r="A5096" s="402">
        <v>102614</v>
      </c>
      <c r="B5096" s="402" t="s">
        <v>16872</v>
      </c>
      <c r="C5096" s="402" t="s">
        <v>100</v>
      </c>
      <c r="D5096" s="403">
        <v>1004.89</v>
      </c>
    </row>
    <row r="5097" spans="1:4" ht="13.8">
      <c r="A5097" s="402">
        <v>102615</v>
      </c>
      <c r="B5097" s="402" t="s">
        <v>16873</v>
      </c>
      <c r="C5097" s="402" t="s">
        <v>100</v>
      </c>
      <c r="D5097" s="403">
        <v>1261.1300000000001</v>
      </c>
    </row>
    <row r="5098" spans="1:4" ht="13.8">
      <c r="A5098" s="402">
        <v>102616</v>
      </c>
      <c r="B5098" s="402" t="s">
        <v>16874</v>
      </c>
      <c r="C5098" s="402" t="s">
        <v>100</v>
      </c>
      <c r="D5098" s="403">
        <v>1866.92</v>
      </c>
    </row>
    <row r="5099" spans="1:4" ht="13.8">
      <c r="A5099" s="402">
        <v>102617</v>
      </c>
      <c r="B5099" s="402" t="s">
        <v>16875</v>
      </c>
      <c r="C5099" s="402" t="s">
        <v>100</v>
      </c>
      <c r="D5099" s="403">
        <v>3444.62</v>
      </c>
    </row>
    <row r="5100" spans="1:4" ht="13.8">
      <c r="A5100" s="402">
        <v>102618</v>
      </c>
      <c r="B5100" s="402" t="s">
        <v>16876</v>
      </c>
      <c r="C5100" s="402" t="s">
        <v>100</v>
      </c>
      <c r="D5100" s="403">
        <v>4145.05</v>
      </c>
    </row>
    <row r="5101" spans="1:4" ht="13.8">
      <c r="A5101" s="402">
        <v>102619</v>
      </c>
      <c r="B5101" s="402" t="s">
        <v>16877</v>
      </c>
      <c r="C5101" s="402" t="s">
        <v>100</v>
      </c>
      <c r="D5101" s="403">
        <v>5566.09</v>
      </c>
    </row>
    <row r="5102" spans="1:4" ht="13.8">
      <c r="A5102" s="402">
        <v>102620</v>
      </c>
      <c r="B5102" s="402" t="s">
        <v>16878</v>
      </c>
      <c r="C5102" s="402" t="s">
        <v>100</v>
      </c>
      <c r="D5102" s="403">
        <v>8088.76</v>
      </c>
    </row>
    <row r="5103" spans="1:4" ht="13.8">
      <c r="A5103" s="402">
        <v>102621</v>
      </c>
      <c r="B5103" s="402" t="s">
        <v>16879</v>
      </c>
      <c r="C5103" s="402" t="s">
        <v>100</v>
      </c>
      <c r="D5103" s="403">
        <v>12435.96</v>
      </c>
    </row>
    <row r="5104" spans="1:4" ht="13.8">
      <c r="A5104" s="402">
        <v>102622</v>
      </c>
      <c r="B5104" s="402" t="s">
        <v>16880</v>
      </c>
      <c r="C5104" s="402" t="s">
        <v>100</v>
      </c>
      <c r="D5104" s="403">
        <v>549.33000000000004</v>
      </c>
    </row>
    <row r="5105" spans="1:4" ht="13.8">
      <c r="A5105" s="402">
        <v>102623</v>
      </c>
      <c r="B5105" s="402" t="s">
        <v>16881</v>
      </c>
      <c r="C5105" s="402" t="s">
        <v>100</v>
      </c>
      <c r="D5105" s="403">
        <v>776.19</v>
      </c>
    </row>
    <row r="5106" spans="1:4" ht="13.8">
      <c r="A5106" s="402">
        <v>89482</v>
      </c>
      <c r="B5106" s="402" t="s">
        <v>374</v>
      </c>
      <c r="C5106" s="402" t="s">
        <v>100</v>
      </c>
      <c r="D5106" s="403">
        <v>36.090000000000003</v>
      </c>
    </row>
    <row r="5107" spans="1:4" ht="13.8">
      <c r="A5107" s="402">
        <v>89491</v>
      </c>
      <c r="B5107" s="402" t="s">
        <v>16882</v>
      </c>
      <c r="C5107" s="402" t="s">
        <v>100</v>
      </c>
      <c r="D5107" s="403">
        <v>90.26</v>
      </c>
    </row>
    <row r="5108" spans="1:4" ht="13.8">
      <c r="A5108" s="402">
        <v>89495</v>
      </c>
      <c r="B5108" s="402" t="s">
        <v>16883</v>
      </c>
      <c r="C5108" s="402" t="s">
        <v>100</v>
      </c>
      <c r="D5108" s="403">
        <v>16.7</v>
      </c>
    </row>
    <row r="5109" spans="1:4" ht="13.8">
      <c r="A5109" s="402">
        <v>89707</v>
      </c>
      <c r="B5109" s="402" t="s">
        <v>16884</v>
      </c>
      <c r="C5109" s="402" t="s">
        <v>100</v>
      </c>
      <c r="D5109" s="403">
        <v>45.06</v>
      </c>
    </row>
    <row r="5110" spans="1:4" ht="13.8">
      <c r="A5110" s="402">
        <v>89708</v>
      </c>
      <c r="B5110" s="402" t="s">
        <v>16885</v>
      </c>
      <c r="C5110" s="402" t="s">
        <v>100</v>
      </c>
      <c r="D5110" s="403">
        <v>93.79</v>
      </c>
    </row>
    <row r="5111" spans="1:4" ht="13.8">
      <c r="A5111" s="402">
        <v>89709</v>
      </c>
      <c r="B5111" s="402" t="s">
        <v>16886</v>
      </c>
      <c r="C5111" s="402" t="s">
        <v>100</v>
      </c>
      <c r="D5111" s="403">
        <v>19.399999999999999</v>
      </c>
    </row>
    <row r="5112" spans="1:4" ht="13.8">
      <c r="A5112" s="402">
        <v>89710</v>
      </c>
      <c r="B5112" s="402" t="s">
        <v>16887</v>
      </c>
      <c r="C5112" s="402" t="s">
        <v>100</v>
      </c>
      <c r="D5112" s="403">
        <v>17.18</v>
      </c>
    </row>
    <row r="5113" spans="1:4" ht="13.8">
      <c r="A5113" s="402">
        <v>104326</v>
      </c>
      <c r="B5113" s="402" t="s">
        <v>16888</v>
      </c>
      <c r="C5113" s="402" t="s">
        <v>100</v>
      </c>
      <c r="D5113" s="403">
        <v>18.55</v>
      </c>
    </row>
    <row r="5114" spans="1:4" ht="13.8">
      <c r="A5114" s="402">
        <v>104327</v>
      </c>
      <c r="B5114" s="402" t="s">
        <v>16889</v>
      </c>
      <c r="C5114" s="402" t="s">
        <v>100</v>
      </c>
      <c r="D5114" s="403">
        <v>17.739999999999998</v>
      </c>
    </row>
    <row r="5115" spans="1:4" ht="13.8">
      <c r="A5115" s="402">
        <v>104328</v>
      </c>
      <c r="B5115" s="402" t="s">
        <v>385</v>
      </c>
      <c r="C5115" s="402" t="s">
        <v>100</v>
      </c>
      <c r="D5115" s="403">
        <v>64.28</v>
      </c>
    </row>
    <row r="5116" spans="1:4" ht="13.8">
      <c r="A5116" s="402">
        <v>104329</v>
      </c>
      <c r="B5116" s="402" t="s">
        <v>16890</v>
      </c>
      <c r="C5116" s="402" t="s">
        <v>100</v>
      </c>
      <c r="D5116" s="403">
        <v>72.23</v>
      </c>
    </row>
    <row r="5117" spans="1:4" ht="13.8">
      <c r="A5117" s="402">
        <v>86872</v>
      </c>
      <c r="B5117" s="402" t="s">
        <v>16891</v>
      </c>
      <c r="C5117" s="402" t="s">
        <v>100</v>
      </c>
      <c r="D5117" s="403">
        <v>761.38</v>
      </c>
    </row>
    <row r="5118" spans="1:4" ht="13.8">
      <c r="A5118" s="402">
        <v>86874</v>
      </c>
      <c r="B5118" s="402" t="s">
        <v>16892</v>
      </c>
      <c r="C5118" s="402" t="s">
        <v>100</v>
      </c>
      <c r="D5118" s="403">
        <v>532.08000000000004</v>
      </c>
    </row>
    <row r="5119" spans="1:4" ht="13.8">
      <c r="A5119" s="402">
        <v>86875</v>
      </c>
      <c r="B5119" s="402" t="s">
        <v>16893</v>
      </c>
      <c r="C5119" s="402" t="s">
        <v>100</v>
      </c>
      <c r="D5119" s="403">
        <v>487.51</v>
      </c>
    </row>
    <row r="5120" spans="1:4" ht="13.8">
      <c r="A5120" s="402">
        <v>86876</v>
      </c>
      <c r="B5120" s="402" t="s">
        <v>275</v>
      </c>
      <c r="C5120" s="402" t="s">
        <v>100</v>
      </c>
      <c r="D5120" s="403">
        <v>284.91000000000003</v>
      </c>
    </row>
    <row r="5121" spans="1:4" ht="13.8">
      <c r="A5121" s="402">
        <v>86877</v>
      </c>
      <c r="B5121" s="402" t="s">
        <v>16894</v>
      </c>
      <c r="C5121" s="402" t="s">
        <v>100</v>
      </c>
      <c r="D5121" s="403">
        <v>82.74</v>
      </c>
    </row>
    <row r="5122" spans="1:4" ht="13.8">
      <c r="A5122" s="402">
        <v>86878</v>
      </c>
      <c r="B5122" s="402" t="s">
        <v>16895</v>
      </c>
      <c r="C5122" s="402" t="s">
        <v>100</v>
      </c>
      <c r="D5122" s="403">
        <v>89.31</v>
      </c>
    </row>
    <row r="5123" spans="1:4" ht="13.8">
      <c r="A5123" s="402">
        <v>86879</v>
      </c>
      <c r="B5123" s="402" t="s">
        <v>16896</v>
      </c>
      <c r="C5123" s="402" t="s">
        <v>100</v>
      </c>
      <c r="D5123" s="403">
        <v>9.98</v>
      </c>
    </row>
    <row r="5124" spans="1:4" ht="13.8">
      <c r="A5124" s="402">
        <v>86880</v>
      </c>
      <c r="B5124" s="402" t="s">
        <v>16897</v>
      </c>
      <c r="C5124" s="402" t="s">
        <v>100</v>
      </c>
      <c r="D5124" s="403">
        <v>27.68</v>
      </c>
    </row>
    <row r="5125" spans="1:4" ht="13.8">
      <c r="A5125" s="402">
        <v>86881</v>
      </c>
      <c r="B5125" s="402" t="s">
        <v>16898</v>
      </c>
      <c r="C5125" s="402" t="s">
        <v>100</v>
      </c>
      <c r="D5125" s="403">
        <v>253.2</v>
      </c>
    </row>
    <row r="5126" spans="1:4" ht="13.8">
      <c r="A5126" s="402">
        <v>86882</v>
      </c>
      <c r="B5126" s="402" t="s">
        <v>16899</v>
      </c>
      <c r="C5126" s="402" t="s">
        <v>100</v>
      </c>
      <c r="D5126" s="403">
        <v>23.38</v>
      </c>
    </row>
    <row r="5127" spans="1:4" ht="13.8">
      <c r="A5127" s="402">
        <v>86883</v>
      </c>
      <c r="B5127" s="402" t="s">
        <v>16900</v>
      </c>
      <c r="C5127" s="402" t="s">
        <v>100</v>
      </c>
      <c r="D5127" s="403">
        <v>12.67</v>
      </c>
    </row>
    <row r="5128" spans="1:4" ht="13.8">
      <c r="A5128" s="402">
        <v>86884</v>
      </c>
      <c r="B5128" s="402" t="s">
        <v>16901</v>
      </c>
      <c r="C5128" s="402" t="s">
        <v>100</v>
      </c>
      <c r="D5128" s="403">
        <v>11.09</v>
      </c>
    </row>
    <row r="5129" spans="1:4" ht="13.8">
      <c r="A5129" s="402">
        <v>86885</v>
      </c>
      <c r="B5129" s="402" t="s">
        <v>16902</v>
      </c>
      <c r="C5129" s="402" t="s">
        <v>100</v>
      </c>
      <c r="D5129" s="403">
        <v>12.63</v>
      </c>
    </row>
    <row r="5130" spans="1:4" ht="13.8">
      <c r="A5130" s="402">
        <v>86886</v>
      </c>
      <c r="B5130" s="402" t="s">
        <v>247</v>
      </c>
      <c r="C5130" s="402" t="s">
        <v>100</v>
      </c>
      <c r="D5130" s="403">
        <v>61.14</v>
      </c>
    </row>
    <row r="5131" spans="1:4" ht="13.8">
      <c r="A5131" s="402">
        <v>86887</v>
      </c>
      <c r="B5131" s="402" t="s">
        <v>16903</v>
      </c>
      <c r="C5131" s="402" t="s">
        <v>100</v>
      </c>
      <c r="D5131" s="403">
        <v>66.430000000000007</v>
      </c>
    </row>
    <row r="5132" spans="1:4" ht="13.8">
      <c r="A5132" s="402">
        <v>86888</v>
      </c>
      <c r="B5132" s="402" t="s">
        <v>16904</v>
      </c>
      <c r="C5132" s="402" t="s">
        <v>100</v>
      </c>
      <c r="D5132" s="403">
        <v>507.52</v>
      </c>
    </row>
    <row r="5133" spans="1:4" ht="13.8">
      <c r="A5133" s="402">
        <v>86889</v>
      </c>
      <c r="B5133" s="402" t="s">
        <v>16905</v>
      </c>
      <c r="C5133" s="402" t="s">
        <v>100</v>
      </c>
      <c r="D5133" s="403">
        <v>588.77</v>
      </c>
    </row>
    <row r="5134" spans="1:4" ht="13.8">
      <c r="A5134" s="402">
        <v>86893</v>
      </c>
      <c r="B5134" s="402" t="s">
        <v>16906</v>
      </c>
      <c r="C5134" s="402" t="s">
        <v>100</v>
      </c>
      <c r="D5134" s="403">
        <v>518.88</v>
      </c>
    </row>
    <row r="5135" spans="1:4" ht="13.8">
      <c r="A5135" s="402">
        <v>86894</v>
      </c>
      <c r="B5135" s="402" t="s">
        <v>16907</v>
      </c>
      <c r="C5135" s="402" t="s">
        <v>100</v>
      </c>
      <c r="D5135" s="403">
        <v>253.45</v>
      </c>
    </row>
    <row r="5136" spans="1:4" ht="13.8">
      <c r="A5136" s="402">
        <v>86895</v>
      </c>
      <c r="B5136" s="402" t="s">
        <v>16908</v>
      </c>
      <c r="C5136" s="402" t="s">
        <v>100</v>
      </c>
      <c r="D5136" s="403">
        <v>300.51</v>
      </c>
    </row>
    <row r="5137" spans="1:4" ht="13.8">
      <c r="A5137" s="402">
        <v>86899</v>
      </c>
      <c r="B5137" s="402" t="s">
        <v>16909</v>
      </c>
      <c r="C5137" s="402" t="s">
        <v>100</v>
      </c>
      <c r="D5137" s="403">
        <v>274.29000000000002</v>
      </c>
    </row>
    <row r="5138" spans="1:4" ht="13.8">
      <c r="A5138" s="402">
        <v>86900</v>
      </c>
      <c r="B5138" s="402" t="s">
        <v>226</v>
      </c>
      <c r="C5138" s="402" t="s">
        <v>100</v>
      </c>
      <c r="D5138" s="403">
        <v>203.85</v>
      </c>
    </row>
    <row r="5139" spans="1:4" ht="13.8">
      <c r="A5139" s="402">
        <v>86901</v>
      </c>
      <c r="B5139" s="402" t="s">
        <v>16910</v>
      </c>
      <c r="C5139" s="402" t="s">
        <v>100</v>
      </c>
      <c r="D5139" s="403">
        <v>150.41</v>
      </c>
    </row>
    <row r="5140" spans="1:4" ht="13.8">
      <c r="A5140" s="402">
        <v>86902</v>
      </c>
      <c r="B5140" s="402" t="s">
        <v>16911</v>
      </c>
      <c r="C5140" s="402" t="s">
        <v>100</v>
      </c>
      <c r="D5140" s="403">
        <v>345.86</v>
      </c>
    </row>
    <row r="5141" spans="1:4" ht="13.8">
      <c r="A5141" s="402">
        <v>86903</v>
      </c>
      <c r="B5141" s="402" t="s">
        <v>16912</v>
      </c>
      <c r="C5141" s="402" t="s">
        <v>100</v>
      </c>
      <c r="D5141" s="403">
        <v>387.4</v>
      </c>
    </row>
    <row r="5142" spans="1:4" ht="13.8">
      <c r="A5142" s="402">
        <v>86904</v>
      </c>
      <c r="B5142" s="402" t="s">
        <v>336</v>
      </c>
      <c r="C5142" s="402" t="s">
        <v>100</v>
      </c>
      <c r="D5142" s="403">
        <v>158.97999999999999</v>
      </c>
    </row>
    <row r="5143" spans="1:4" ht="13.8">
      <c r="A5143" s="402">
        <v>86905</v>
      </c>
      <c r="B5143" s="402" t="s">
        <v>16913</v>
      </c>
      <c r="C5143" s="402" t="s">
        <v>100</v>
      </c>
      <c r="D5143" s="403">
        <v>386.1</v>
      </c>
    </row>
    <row r="5144" spans="1:4" ht="13.8">
      <c r="A5144" s="402">
        <v>86906</v>
      </c>
      <c r="B5144" s="402" t="s">
        <v>16914</v>
      </c>
      <c r="C5144" s="402" t="s">
        <v>100</v>
      </c>
      <c r="D5144" s="403">
        <v>71.45</v>
      </c>
    </row>
    <row r="5145" spans="1:4" ht="13.8">
      <c r="A5145" s="402">
        <v>86908</v>
      </c>
      <c r="B5145" s="402" t="s">
        <v>16915</v>
      </c>
      <c r="C5145" s="402" t="s">
        <v>100</v>
      </c>
      <c r="D5145" s="403">
        <v>461.37</v>
      </c>
    </row>
    <row r="5146" spans="1:4" ht="13.8">
      <c r="A5146" s="402">
        <v>86909</v>
      </c>
      <c r="B5146" s="402" t="s">
        <v>16916</v>
      </c>
      <c r="C5146" s="402" t="s">
        <v>100</v>
      </c>
      <c r="D5146" s="403">
        <v>124.09</v>
      </c>
    </row>
    <row r="5147" spans="1:4" ht="13.8">
      <c r="A5147" s="402">
        <v>86910</v>
      </c>
      <c r="B5147" s="402" t="s">
        <v>16917</v>
      </c>
      <c r="C5147" s="402" t="s">
        <v>100</v>
      </c>
      <c r="D5147" s="403">
        <v>122.01</v>
      </c>
    </row>
    <row r="5148" spans="1:4" ht="13.8">
      <c r="A5148" s="402">
        <v>86911</v>
      </c>
      <c r="B5148" s="402" t="s">
        <v>16918</v>
      </c>
      <c r="C5148" s="402" t="s">
        <v>100</v>
      </c>
      <c r="D5148" s="403">
        <v>83.63</v>
      </c>
    </row>
    <row r="5149" spans="1:4" ht="13.8">
      <c r="A5149" s="402">
        <v>86913</v>
      </c>
      <c r="B5149" s="402" t="s">
        <v>16919</v>
      </c>
      <c r="C5149" s="402" t="s">
        <v>100</v>
      </c>
      <c r="D5149" s="403">
        <v>52.62</v>
      </c>
    </row>
    <row r="5150" spans="1:4" ht="13.8">
      <c r="A5150" s="402">
        <v>86914</v>
      </c>
      <c r="B5150" s="402" t="s">
        <v>16920</v>
      </c>
      <c r="C5150" s="402" t="s">
        <v>100</v>
      </c>
      <c r="D5150" s="403">
        <v>93.98</v>
      </c>
    </row>
    <row r="5151" spans="1:4" ht="13.8">
      <c r="A5151" s="402">
        <v>86915</v>
      </c>
      <c r="B5151" s="402" t="s">
        <v>16921</v>
      </c>
      <c r="C5151" s="402" t="s">
        <v>100</v>
      </c>
      <c r="D5151" s="403">
        <v>136.51</v>
      </c>
    </row>
    <row r="5152" spans="1:4" ht="13.8">
      <c r="A5152" s="402">
        <v>86916</v>
      </c>
      <c r="B5152" s="402" t="s">
        <v>16922</v>
      </c>
      <c r="C5152" s="402" t="s">
        <v>100</v>
      </c>
      <c r="D5152" s="403">
        <v>23.85</v>
      </c>
    </row>
    <row r="5153" spans="1:4" ht="13.8">
      <c r="A5153" s="402">
        <v>86919</v>
      </c>
      <c r="B5153" s="402" t="s">
        <v>16923</v>
      </c>
      <c r="C5153" s="402" t="s">
        <v>100</v>
      </c>
      <c r="D5153" s="403">
        <v>950.77</v>
      </c>
    </row>
    <row r="5154" spans="1:4" ht="13.8">
      <c r="A5154" s="402">
        <v>86920</v>
      </c>
      <c r="B5154" s="402" t="s">
        <v>16924</v>
      </c>
      <c r="C5154" s="402" t="s">
        <v>100</v>
      </c>
      <c r="D5154" s="403">
        <v>836.65</v>
      </c>
    </row>
    <row r="5155" spans="1:4" ht="13.8">
      <c r="A5155" s="402">
        <v>86921</v>
      </c>
      <c r="B5155" s="402" t="s">
        <v>16925</v>
      </c>
      <c r="C5155" s="402" t="s">
        <v>100</v>
      </c>
      <c r="D5155" s="403">
        <v>807.88</v>
      </c>
    </row>
    <row r="5156" spans="1:4" ht="13.8">
      <c r="A5156" s="402">
        <v>86922</v>
      </c>
      <c r="B5156" s="402" t="s">
        <v>16926</v>
      </c>
      <c r="C5156" s="402" t="s">
        <v>100</v>
      </c>
      <c r="D5156" s="403">
        <v>962</v>
      </c>
    </row>
    <row r="5157" spans="1:4" ht="13.8">
      <c r="A5157" s="402">
        <v>86923</v>
      </c>
      <c r="B5157" s="402" t="s">
        <v>16927</v>
      </c>
      <c r="C5157" s="402" t="s">
        <v>100</v>
      </c>
      <c r="D5157" s="403">
        <v>618.05999999999995</v>
      </c>
    </row>
    <row r="5158" spans="1:4" ht="13.8">
      <c r="A5158" s="402">
        <v>86924</v>
      </c>
      <c r="B5158" s="402" t="s">
        <v>16928</v>
      </c>
      <c r="C5158" s="402" t="s">
        <v>100</v>
      </c>
      <c r="D5158" s="403">
        <v>589.29</v>
      </c>
    </row>
    <row r="5159" spans="1:4" ht="13.8">
      <c r="A5159" s="402">
        <v>86925</v>
      </c>
      <c r="B5159" s="402" t="s">
        <v>16929</v>
      </c>
      <c r="C5159" s="402" t="s">
        <v>100</v>
      </c>
      <c r="D5159" s="403">
        <v>562.78</v>
      </c>
    </row>
    <row r="5160" spans="1:4" ht="13.8">
      <c r="A5160" s="402">
        <v>86926</v>
      </c>
      <c r="B5160" s="402" t="s">
        <v>16930</v>
      </c>
      <c r="C5160" s="402" t="s">
        <v>100</v>
      </c>
      <c r="D5160" s="403">
        <v>534.01</v>
      </c>
    </row>
    <row r="5161" spans="1:4" ht="13.8">
      <c r="A5161" s="402">
        <v>86927</v>
      </c>
      <c r="B5161" s="402" t="s">
        <v>16931</v>
      </c>
      <c r="C5161" s="402" t="s">
        <v>100</v>
      </c>
      <c r="D5161" s="403">
        <v>370.89</v>
      </c>
    </row>
    <row r="5162" spans="1:4" ht="13.8">
      <c r="A5162" s="402">
        <v>86928</v>
      </c>
      <c r="B5162" s="402" t="s">
        <v>16932</v>
      </c>
      <c r="C5162" s="402" t="s">
        <v>100</v>
      </c>
      <c r="D5162" s="403">
        <v>342.12</v>
      </c>
    </row>
    <row r="5163" spans="1:4" ht="13.8">
      <c r="A5163" s="402">
        <v>86929</v>
      </c>
      <c r="B5163" s="402" t="s">
        <v>16933</v>
      </c>
      <c r="C5163" s="402" t="s">
        <v>100</v>
      </c>
      <c r="D5163" s="403">
        <v>360.18</v>
      </c>
    </row>
    <row r="5164" spans="1:4" ht="13.8">
      <c r="A5164" s="402">
        <v>86930</v>
      </c>
      <c r="B5164" s="402" t="s">
        <v>16934</v>
      </c>
      <c r="C5164" s="402" t="s">
        <v>100</v>
      </c>
      <c r="D5164" s="403">
        <v>331.41</v>
      </c>
    </row>
    <row r="5165" spans="1:4" ht="13.8">
      <c r="A5165" s="402">
        <v>86931</v>
      </c>
      <c r="B5165" s="402" t="s">
        <v>218</v>
      </c>
      <c r="C5165" s="402" t="s">
        <v>100</v>
      </c>
      <c r="D5165" s="403">
        <v>520.15</v>
      </c>
    </row>
    <row r="5166" spans="1:4" ht="13.8">
      <c r="A5166" s="402">
        <v>86932</v>
      </c>
      <c r="B5166" s="402" t="s">
        <v>16935</v>
      </c>
      <c r="C5166" s="402" t="s">
        <v>100</v>
      </c>
      <c r="D5166" s="403">
        <v>573.95000000000005</v>
      </c>
    </row>
    <row r="5167" spans="1:4" ht="13.8">
      <c r="A5167" s="402">
        <v>86933</v>
      </c>
      <c r="B5167" s="402" t="s">
        <v>16936</v>
      </c>
      <c r="C5167" s="402" t="s">
        <v>100</v>
      </c>
      <c r="D5167" s="403">
        <v>388.14</v>
      </c>
    </row>
    <row r="5168" spans="1:4" ht="13.8">
      <c r="A5168" s="402">
        <v>86934</v>
      </c>
      <c r="B5168" s="402" t="s">
        <v>16937</v>
      </c>
      <c r="C5168" s="402" t="s">
        <v>100</v>
      </c>
      <c r="D5168" s="403">
        <v>377.43</v>
      </c>
    </row>
    <row r="5169" spans="1:4" ht="13.8">
      <c r="A5169" s="402">
        <v>86935</v>
      </c>
      <c r="B5169" s="402" t="s">
        <v>16938</v>
      </c>
      <c r="C5169" s="402" t="s">
        <v>100</v>
      </c>
      <c r="D5169" s="403">
        <v>305.83</v>
      </c>
    </row>
    <row r="5170" spans="1:4" ht="13.8">
      <c r="A5170" s="402">
        <v>86936</v>
      </c>
      <c r="B5170" s="402" t="s">
        <v>16939</v>
      </c>
      <c r="C5170" s="402" t="s">
        <v>100</v>
      </c>
      <c r="D5170" s="403">
        <v>546.36</v>
      </c>
    </row>
    <row r="5171" spans="1:4" ht="13.8">
      <c r="A5171" s="402">
        <v>86937</v>
      </c>
      <c r="B5171" s="402" t="s">
        <v>171</v>
      </c>
      <c r="C5171" s="402" t="s">
        <v>100</v>
      </c>
      <c r="D5171" s="403">
        <v>245.82</v>
      </c>
    </row>
    <row r="5172" spans="1:4" ht="13.8">
      <c r="A5172" s="402">
        <v>86938</v>
      </c>
      <c r="B5172" s="402" t="s">
        <v>16940</v>
      </c>
      <c r="C5172" s="402" t="s">
        <v>100</v>
      </c>
      <c r="D5172" s="403">
        <v>486.35</v>
      </c>
    </row>
    <row r="5173" spans="1:4" ht="13.8">
      <c r="A5173" s="402">
        <v>86939</v>
      </c>
      <c r="B5173" s="402" t="s">
        <v>16941</v>
      </c>
      <c r="C5173" s="402" t="s">
        <v>100</v>
      </c>
      <c r="D5173" s="403">
        <v>451.05</v>
      </c>
    </row>
    <row r="5174" spans="1:4" ht="13.8">
      <c r="A5174" s="402">
        <v>86940</v>
      </c>
      <c r="B5174" s="402" t="s">
        <v>16942</v>
      </c>
      <c r="C5174" s="402" t="s">
        <v>100</v>
      </c>
      <c r="D5174" s="403">
        <v>1242.3</v>
      </c>
    </row>
    <row r="5175" spans="1:4" ht="13.8">
      <c r="A5175" s="402">
        <v>86941</v>
      </c>
      <c r="B5175" s="402" t="s">
        <v>16943</v>
      </c>
      <c r="C5175" s="402" t="s">
        <v>100</v>
      </c>
      <c r="D5175" s="403">
        <v>926.28</v>
      </c>
    </row>
    <row r="5176" spans="1:4" ht="13.8">
      <c r="A5176" s="402">
        <v>86942</v>
      </c>
      <c r="B5176" s="402" t="s">
        <v>16944</v>
      </c>
      <c r="C5176" s="402" t="s">
        <v>100</v>
      </c>
      <c r="D5176" s="403">
        <v>274.88</v>
      </c>
    </row>
    <row r="5177" spans="1:4" ht="13.8">
      <c r="A5177" s="402">
        <v>86943</v>
      </c>
      <c r="B5177" s="402" t="s">
        <v>16945</v>
      </c>
      <c r="C5177" s="402" t="s">
        <v>100</v>
      </c>
      <c r="D5177" s="403">
        <v>264.17</v>
      </c>
    </row>
    <row r="5178" spans="1:4" ht="13.8">
      <c r="A5178" s="402">
        <v>86947</v>
      </c>
      <c r="B5178" s="402" t="s">
        <v>16946</v>
      </c>
      <c r="C5178" s="402" t="s">
        <v>100</v>
      </c>
      <c r="D5178" s="403">
        <v>1279.5999999999999</v>
      </c>
    </row>
    <row r="5179" spans="1:4" ht="13.8">
      <c r="A5179" s="402">
        <v>93396</v>
      </c>
      <c r="B5179" s="402" t="s">
        <v>16947</v>
      </c>
      <c r="C5179" s="402" t="s">
        <v>100</v>
      </c>
      <c r="D5179" s="403">
        <v>628.87</v>
      </c>
    </row>
    <row r="5180" spans="1:4" ht="13.8">
      <c r="A5180" s="402">
        <v>93441</v>
      </c>
      <c r="B5180" s="402" t="s">
        <v>16948</v>
      </c>
      <c r="C5180" s="402" t="s">
        <v>100</v>
      </c>
      <c r="D5180" s="403">
        <v>989.32</v>
      </c>
    </row>
    <row r="5181" spans="1:4" ht="13.8">
      <c r="A5181" s="402">
        <v>93442</v>
      </c>
      <c r="B5181" s="402" t="s">
        <v>16949</v>
      </c>
      <c r="C5181" s="402" t="s">
        <v>100</v>
      </c>
      <c r="D5181" s="403">
        <v>1200.42</v>
      </c>
    </row>
    <row r="5182" spans="1:4" ht="13.8">
      <c r="A5182" s="402">
        <v>95469</v>
      </c>
      <c r="B5182" s="402" t="s">
        <v>16950</v>
      </c>
      <c r="C5182" s="402" t="s">
        <v>100</v>
      </c>
      <c r="D5182" s="403">
        <v>312.68</v>
      </c>
    </row>
    <row r="5183" spans="1:4" ht="13.8">
      <c r="A5183" s="402">
        <v>95470</v>
      </c>
      <c r="B5183" s="402" t="s">
        <v>16951</v>
      </c>
      <c r="C5183" s="402" t="s">
        <v>100</v>
      </c>
      <c r="D5183" s="403">
        <v>322.07</v>
      </c>
    </row>
    <row r="5184" spans="1:4" ht="13.8">
      <c r="A5184" s="402">
        <v>95471</v>
      </c>
      <c r="B5184" s="402" t="s">
        <v>16952</v>
      </c>
      <c r="C5184" s="402" t="s">
        <v>100</v>
      </c>
      <c r="D5184" s="403">
        <v>792.4</v>
      </c>
    </row>
    <row r="5185" spans="1:4" ht="13.8">
      <c r="A5185" s="402">
        <v>95472</v>
      </c>
      <c r="B5185" s="402" t="s">
        <v>216</v>
      </c>
      <c r="C5185" s="402" t="s">
        <v>100</v>
      </c>
      <c r="D5185" s="403">
        <v>801.79</v>
      </c>
    </row>
    <row r="5186" spans="1:4" ht="13.8">
      <c r="A5186" s="402">
        <v>95542</v>
      </c>
      <c r="B5186" s="402" t="s">
        <v>16953</v>
      </c>
      <c r="C5186" s="402" t="s">
        <v>100</v>
      </c>
      <c r="D5186" s="403">
        <v>34.19</v>
      </c>
    </row>
    <row r="5187" spans="1:4" ht="13.8">
      <c r="A5187" s="402">
        <v>95543</v>
      </c>
      <c r="B5187" s="402" t="s">
        <v>342</v>
      </c>
      <c r="C5187" s="402" t="s">
        <v>100</v>
      </c>
      <c r="D5187" s="403">
        <v>57.98</v>
      </c>
    </row>
    <row r="5188" spans="1:4" ht="13.8">
      <c r="A5188" s="402">
        <v>95544</v>
      </c>
      <c r="B5188" s="402" t="s">
        <v>16954</v>
      </c>
      <c r="C5188" s="402" t="s">
        <v>100</v>
      </c>
      <c r="D5188" s="403">
        <v>41.45</v>
      </c>
    </row>
    <row r="5189" spans="1:4" ht="13.8">
      <c r="A5189" s="402">
        <v>95545</v>
      </c>
      <c r="B5189" s="402" t="s">
        <v>355</v>
      </c>
      <c r="C5189" s="402" t="s">
        <v>100</v>
      </c>
      <c r="D5189" s="403">
        <v>40.68</v>
      </c>
    </row>
    <row r="5190" spans="1:4" ht="13.8">
      <c r="A5190" s="402">
        <v>95546</v>
      </c>
      <c r="B5190" s="402" t="s">
        <v>16955</v>
      </c>
      <c r="C5190" s="402" t="s">
        <v>100</v>
      </c>
      <c r="D5190" s="403">
        <v>143.21</v>
      </c>
    </row>
    <row r="5191" spans="1:4" ht="13.8">
      <c r="A5191" s="402">
        <v>95547</v>
      </c>
      <c r="B5191" s="402" t="s">
        <v>200</v>
      </c>
      <c r="C5191" s="402" t="s">
        <v>100</v>
      </c>
      <c r="D5191" s="403">
        <v>50.12</v>
      </c>
    </row>
    <row r="5192" spans="1:4" ht="13.8">
      <c r="A5192" s="402">
        <v>100848</v>
      </c>
      <c r="B5192" s="402" t="s">
        <v>16956</v>
      </c>
      <c r="C5192" s="402" t="s">
        <v>100</v>
      </c>
      <c r="D5192" s="403">
        <v>571.86</v>
      </c>
    </row>
    <row r="5193" spans="1:4" ht="13.8">
      <c r="A5193" s="402">
        <v>100849</v>
      </c>
      <c r="B5193" s="402" t="s">
        <v>351</v>
      </c>
      <c r="C5193" s="402" t="s">
        <v>100</v>
      </c>
      <c r="D5193" s="403">
        <v>43.58</v>
      </c>
    </row>
    <row r="5194" spans="1:4" ht="13.8">
      <c r="A5194" s="402">
        <v>100851</v>
      </c>
      <c r="B5194" s="402" t="s">
        <v>16957</v>
      </c>
      <c r="C5194" s="402" t="s">
        <v>100</v>
      </c>
      <c r="D5194" s="403">
        <v>86.9</v>
      </c>
    </row>
    <row r="5195" spans="1:4" ht="13.8">
      <c r="A5195" s="402">
        <v>100852</v>
      </c>
      <c r="B5195" s="402" t="s">
        <v>16958</v>
      </c>
      <c r="C5195" s="402" t="s">
        <v>100</v>
      </c>
      <c r="D5195" s="403">
        <v>223.14</v>
      </c>
    </row>
    <row r="5196" spans="1:4" ht="13.8">
      <c r="A5196" s="402">
        <v>100853</v>
      </c>
      <c r="B5196" s="402" t="s">
        <v>16959</v>
      </c>
      <c r="C5196" s="402" t="s">
        <v>100</v>
      </c>
      <c r="D5196" s="403">
        <v>328.33</v>
      </c>
    </row>
    <row r="5197" spans="1:4" ht="13.8">
      <c r="A5197" s="402">
        <v>100854</v>
      </c>
      <c r="B5197" s="402" t="s">
        <v>16960</v>
      </c>
      <c r="C5197" s="402" t="s">
        <v>100</v>
      </c>
      <c r="D5197" s="403">
        <v>1706.19</v>
      </c>
    </row>
    <row r="5198" spans="1:4" ht="13.8">
      <c r="A5198" s="402">
        <v>100856</v>
      </c>
      <c r="B5198" s="402" t="s">
        <v>16961</v>
      </c>
      <c r="C5198" s="402" t="s">
        <v>100</v>
      </c>
      <c r="D5198" s="403">
        <v>36.39</v>
      </c>
    </row>
    <row r="5199" spans="1:4" ht="13.8">
      <c r="A5199" s="402">
        <v>100857</v>
      </c>
      <c r="B5199" s="402" t="s">
        <v>16962</v>
      </c>
      <c r="C5199" s="402" t="s">
        <v>100</v>
      </c>
      <c r="D5199" s="403">
        <v>500.5</v>
      </c>
    </row>
    <row r="5200" spans="1:4" ht="13.8">
      <c r="A5200" s="402">
        <v>100858</v>
      </c>
      <c r="B5200" s="402" t="s">
        <v>16963</v>
      </c>
      <c r="C5200" s="402" t="s">
        <v>100</v>
      </c>
      <c r="D5200" s="403">
        <v>747.57</v>
      </c>
    </row>
    <row r="5201" spans="1:4" ht="13.8">
      <c r="A5201" s="402">
        <v>100859</v>
      </c>
      <c r="B5201" s="402" t="s">
        <v>16964</v>
      </c>
      <c r="C5201" s="402" t="s">
        <v>100</v>
      </c>
      <c r="D5201" s="403">
        <v>1042.08</v>
      </c>
    </row>
    <row r="5202" spans="1:4" ht="13.8">
      <c r="A5202" s="402">
        <v>100860</v>
      </c>
      <c r="B5202" s="402" t="s">
        <v>16965</v>
      </c>
      <c r="C5202" s="402" t="s">
        <v>100</v>
      </c>
      <c r="D5202" s="403">
        <v>93.17</v>
      </c>
    </row>
    <row r="5203" spans="1:4" ht="13.8">
      <c r="A5203" s="402">
        <v>100861</v>
      </c>
      <c r="B5203" s="402" t="s">
        <v>16966</v>
      </c>
      <c r="C5203" s="402" t="s">
        <v>100</v>
      </c>
      <c r="D5203" s="403">
        <v>33.549999999999997</v>
      </c>
    </row>
    <row r="5204" spans="1:4" ht="13.8">
      <c r="A5204" s="402">
        <v>100862</v>
      </c>
      <c r="B5204" s="402" t="s">
        <v>16967</v>
      </c>
      <c r="C5204" s="402" t="s">
        <v>100</v>
      </c>
      <c r="D5204" s="403">
        <v>36.65</v>
      </c>
    </row>
    <row r="5205" spans="1:4" ht="13.8">
      <c r="A5205" s="402">
        <v>100863</v>
      </c>
      <c r="B5205" s="402" t="s">
        <v>16968</v>
      </c>
      <c r="C5205" s="402" t="s">
        <v>100</v>
      </c>
      <c r="D5205" s="403">
        <v>674.55</v>
      </c>
    </row>
    <row r="5206" spans="1:4" ht="13.8">
      <c r="A5206" s="402">
        <v>100864</v>
      </c>
      <c r="B5206" s="402" t="s">
        <v>16969</v>
      </c>
      <c r="C5206" s="402" t="s">
        <v>100</v>
      </c>
      <c r="D5206" s="403">
        <v>736.86</v>
      </c>
    </row>
    <row r="5207" spans="1:4" ht="13.8">
      <c r="A5207" s="402">
        <v>100865</v>
      </c>
      <c r="B5207" s="402" t="s">
        <v>16970</v>
      </c>
      <c r="C5207" s="402" t="s">
        <v>100</v>
      </c>
      <c r="D5207" s="403">
        <v>636.23</v>
      </c>
    </row>
    <row r="5208" spans="1:4" ht="13.8">
      <c r="A5208" s="402">
        <v>100866</v>
      </c>
      <c r="B5208" s="402" t="s">
        <v>16971</v>
      </c>
      <c r="C5208" s="402" t="s">
        <v>100</v>
      </c>
      <c r="D5208" s="403">
        <v>354.15</v>
      </c>
    </row>
    <row r="5209" spans="1:4" ht="13.8">
      <c r="A5209" s="402">
        <v>100867</v>
      </c>
      <c r="B5209" s="402" t="s">
        <v>16972</v>
      </c>
      <c r="C5209" s="402" t="s">
        <v>100</v>
      </c>
      <c r="D5209" s="403">
        <v>374.7</v>
      </c>
    </row>
    <row r="5210" spans="1:4" ht="13.8">
      <c r="A5210" s="402">
        <v>100868</v>
      </c>
      <c r="B5210" s="402" t="s">
        <v>16973</v>
      </c>
      <c r="C5210" s="402" t="s">
        <v>100</v>
      </c>
      <c r="D5210" s="403">
        <v>388.37</v>
      </c>
    </row>
    <row r="5211" spans="1:4" ht="13.8">
      <c r="A5211" s="402">
        <v>100869</v>
      </c>
      <c r="B5211" s="402" t="s">
        <v>16974</v>
      </c>
      <c r="C5211" s="402" t="s">
        <v>100</v>
      </c>
      <c r="D5211" s="403">
        <v>398.86</v>
      </c>
    </row>
    <row r="5212" spans="1:4" ht="13.8">
      <c r="A5212" s="402">
        <v>100870</v>
      </c>
      <c r="B5212" s="402" t="s">
        <v>16975</v>
      </c>
      <c r="C5212" s="402" t="s">
        <v>100</v>
      </c>
      <c r="D5212" s="403">
        <v>324.77</v>
      </c>
    </row>
    <row r="5213" spans="1:4" ht="13.8">
      <c r="A5213" s="402">
        <v>100871</v>
      </c>
      <c r="B5213" s="402" t="s">
        <v>16976</v>
      </c>
      <c r="C5213" s="402" t="s">
        <v>100</v>
      </c>
      <c r="D5213" s="403">
        <v>347.71</v>
      </c>
    </row>
    <row r="5214" spans="1:4" ht="13.8">
      <c r="A5214" s="402">
        <v>100872</v>
      </c>
      <c r="B5214" s="402" t="s">
        <v>16977</v>
      </c>
      <c r="C5214" s="402" t="s">
        <v>100</v>
      </c>
      <c r="D5214" s="403">
        <v>362.36</v>
      </c>
    </row>
    <row r="5215" spans="1:4" ht="13.8">
      <c r="A5215" s="402">
        <v>100873</v>
      </c>
      <c r="B5215" s="402" t="s">
        <v>16978</v>
      </c>
      <c r="C5215" s="402" t="s">
        <v>100</v>
      </c>
      <c r="D5215" s="403">
        <v>371.51</v>
      </c>
    </row>
    <row r="5216" spans="1:4" ht="13.8">
      <c r="A5216" s="402">
        <v>100874</v>
      </c>
      <c r="B5216" s="402" t="s">
        <v>16979</v>
      </c>
      <c r="C5216" s="402" t="s">
        <v>100</v>
      </c>
      <c r="D5216" s="403">
        <v>354.15</v>
      </c>
    </row>
    <row r="5217" spans="1:4" ht="13.8">
      <c r="A5217" s="402">
        <v>100875</v>
      </c>
      <c r="B5217" s="402" t="s">
        <v>16980</v>
      </c>
      <c r="C5217" s="402" t="s">
        <v>100</v>
      </c>
      <c r="D5217" s="403">
        <v>1177.21</v>
      </c>
    </row>
    <row r="5218" spans="1:4" ht="13.8">
      <c r="A5218" s="402">
        <v>100878</v>
      </c>
      <c r="B5218" s="402" t="s">
        <v>16981</v>
      </c>
      <c r="C5218" s="402" t="s">
        <v>100</v>
      </c>
      <c r="D5218" s="403">
        <v>678.66</v>
      </c>
    </row>
    <row r="5219" spans="1:4" ht="13.8">
      <c r="A5219" s="402">
        <v>98052</v>
      </c>
      <c r="B5219" s="402" t="s">
        <v>16982</v>
      </c>
      <c r="C5219" s="402" t="s">
        <v>100</v>
      </c>
      <c r="D5219" s="403">
        <v>2057.39</v>
      </c>
    </row>
    <row r="5220" spans="1:4" ht="13.8">
      <c r="A5220" s="402">
        <v>98053</v>
      </c>
      <c r="B5220" s="402" t="s">
        <v>16983</v>
      </c>
      <c r="C5220" s="402" t="s">
        <v>100</v>
      </c>
      <c r="D5220" s="403">
        <v>2831.36</v>
      </c>
    </row>
    <row r="5221" spans="1:4" ht="13.8">
      <c r="A5221" s="402">
        <v>98054</v>
      </c>
      <c r="B5221" s="402" t="s">
        <v>16984</v>
      </c>
      <c r="C5221" s="402" t="s">
        <v>100</v>
      </c>
      <c r="D5221" s="403">
        <v>4602.1099999999997</v>
      </c>
    </row>
    <row r="5222" spans="1:4" ht="13.8">
      <c r="A5222" s="402">
        <v>98055</v>
      </c>
      <c r="B5222" s="402" t="s">
        <v>16985</v>
      </c>
      <c r="C5222" s="402" t="s">
        <v>100</v>
      </c>
      <c r="D5222" s="403">
        <v>6252.85</v>
      </c>
    </row>
    <row r="5223" spans="1:4" ht="13.8">
      <c r="A5223" s="402">
        <v>98056</v>
      </c>
      <c r="B5223" s="402" t="s">
        <v>16986</v>
      </c>
      <c r="C5223" s="402" t="s">
        <v>100</v>
      </c>
      <c r="D5223" s="403">
        <v>7311.36</v>
      </c>
    </row>
    <row r="5224" spans="1:4" ht="13.8">
      <c r="A5224" s="402">
        <v>98057</v>
      </c>
      <c r="B5224" s="402" t="s">
        <v>16987</v>
      </c>
      <c r="C5224" s="402" t="s">
        <v>100</v>
      </c>
      <c r="D5224" s="403">
        <v>8691.2800000000007</v>
      </c>
    </row>
    <row r="5225" spans="1:4" ht="13.8">
      <c r="A5225" s="402">
        <v>98058</v>
      </c>
      <c r="B5225" s="402" t="s">
        <v>16988</v>
      </c>
      <c r="C5225" s="402" t="s">
        <v>100</v>
      </c>
      <c r="D5225" s="403">
        <v>1777.62</v>
      </c>
    </row>
    <row r="5226" spans="1:4" ht="13.8">
      <c r="A5226" s="402">
        <v>98059</v>
      </c>
      <c r="B5226" s="402" t="s">
        <v>16989</v>
      </c>
      <c r="C5226" s="402" t="s">
        <v>100</v>
      </c>
      <c r="D5226" s="403">
        <v>3838.96</v>
      </c>
    </row>
    <row r="5227" spans="1:4" ht="13.8">
      <c r="A5227" s="402">
        <v>98060</v>
      </c>
      <c r="B5227" s="402" t="s">
        <v>16990</v>
      </c>
      <c r="C5227" s="402" t="s">
        <v>100</v>
      </c>
      <c r="D5227" s="403">
        <v>5368.46</v>
      </c>
    </row>
    <row r="5228" spans="1:4" ht="13.8">
      <c r="A5228" s="402">
        <v>98061</v>
      </c>
      <c r="B5228" s="402" t="s">
        <v>16991</v>
      </c>
      <c r="C5228" s="402" t="s">
        <v>100</v>
      </c>
      <c r="D5228" s="403">
        <v>7494.6</v>
      </c>
    </row>
    <row r="5229" spans="1:4" ht="13.8">
      <c r="A5229" s="402">
        <v>98062</v>
      </c>
      <c r="B5229" s="402" t="s">
        <v>16992</v>
      </c>
      <c r="C5229" s="402" t="s">
        <v>100</v>
      </c>
      <c r="D5229" s="403">
        <v>3040.41</v>
      </c>
    </row>
    <row r="5230" spans="1:4" ht="13.8">
      <c r="A5230" s="402">
        <v>98063</v>
      </c>
      <c r="B5230" s="402" t="s">
        <v>16993</v>
      </c>
      <c r="C5230" s="402" t="s">
        <v>100</v>
      </c>
      <c r="D5230" s="403">
        <v>4646.0200000000004</v>
      </c>
    </row>
    <row r="5231" spans="1:4" ht="13.8">
      <c r="A5231" s="402">
        <v>98064</v>
      </c>
      <c r="B5231" s="402" t="s">
        <v>16994</v>
      </c>
      <c r="C5231" s="402" t="s">
        <v>100</v>
      </c>
      <c r="D5231" s="403">
        <v>5384.08</v>
      </c>
    </row>
    <row r="5232" spans="1:4" ht="13.8">
      <c r="A5232" s="402">
        <v>98065</v>
      </c>
      <c r="B5232" s="402" t="s">
        <v>16995</v>
      </c>
      <c r="C5232" s="402" t="s">
        <v>100</v>
      </c>
      <c r="D5232" s="403">
        <v>7482.5</v>
      </c>
    </row>
    <row r="5233" spans="1:4" ht="13.8">
      <c r="A5233" s="402">
        <v>98066</v>
      </c>
      <c r="B5233" s="402" t="s">
        <v>16996</v>
      </c>
      <c r="C5233" s="402" t="s">
        <v>100</v>
      </c>
      <c r="D5233" s="403">
        <v>4613.09</v>
      </c>
    </row>
    <row r="5234" spans="1:4" ht="13.8">
      <c r="A5234" s="402">
        <v>98067</v>
      </c>
      <c r="B5234" s="402" t="s">
        <v>16997</v>
      </c>
      <c r="C5234" s="402" t="s">
        <v>100</v>
      </c>
      <c r="D5234" s="403">
        <v>6147.12</v>
      </c>
    </row>
    <row r="5235" spans="1:4" ht="13.8">
      <c r="A5235" s="402">
        <v>98068</v>
      </c>
      <c r="B5235" s="402" t="s">
        <v>16998</v>
      </c>
      <c r="C5235" s="402" t="s">
        <v>100</v>
      </c>
      <c r="D5235" s="403">
        <v>8681.7800000000007</v>
      </c>
    </row>
    <row r="5236" spans="1:4" ht="13.8">
      <c r="A5236" s="402">
        <v>98069</v>
      </c>
      <c r="B5236" s="402" t="s">
        <v>16999</v>
      </c>
      <c r="C5236" s="402" t="s">
        <v>100</v>
      </c>
      <c r="D5236" s="403">
        <v>11678.74</v>
      </c>
    </row>
    <row r="5237" spans="1:4" ht="13.8">
      <c r="A5237" s="402">
        <v>98070</v>
      </c>
      <c r="B5237" s="402" t="s">
        <v>17000</v>
      </c>
      <c r="C5237" s="402" t="s">
        <v>100</v>
      </c>
      <c r="D5237" s="403">
        <v>13337.56</v>
      </c>
    </row>
    <row r="5238" spans="1:4" ht="13.8">
      <c r="A5238" s="402">
        <v>98071</v>
      </c>
      <c r="B5238" s="402" t="s">
        <v>17001</v>
      </c>
      <c r="C5238" s="402" t="s">
        <v>100</v>
      </c>
      <c r="D5238" s="403">
        <v>14539.67</v>
      </c>
    </row>
    <row r="5239" spans="1:4" ht="13.8">
      <c r="A5239" s="402">
        <v>98072</v>
      </c>
      <c r="B5239" s="402" t="s">
        <v>17002</v>
      </c>
      <c r="C5239" s="402" t="s">
        <v>100</v>
      </c>
      <c r="D5239" s="403">
        <v>3892.56</v>
      </c>
    </row>
    <row r="5240" spans="1:4" ht="13.8">
      <c r="A5240" s="402">
        <v>98073</v>
      </c>
      <c r="B5240" s="402" t="s">
        <v>17003</v>
      </c>
      <c r="C5240" s="402" t="s">
        <v>100</v>
      </c>
      <c r="D5240" s="403">
        <v>6129.98</v>
      </c>
    </row>
    <row r="5241" spans="1:4" ht="13.8">
      <c r="A5241" s="402">
        <v>98074</v>
      </c>
      <c r="B5241" s="402" t="s">
        <v>17004</v>
      </c>
      <c r="C5241" s="402" t="s">
        <v>100</v>
      </c>
      <c r="D5241" s="403">
        <v>9577.11</v>
      </c>
    </row>
    <row r="5242" spans="1:4" ht="13.8">
      <c r="A5242" s="402">
        <v>98075</v>
      </c>
      <c r="B5242" s="402" t="s">
        <v>17005</v>
      </c>
      <c r="C5242" s="402" t="s">
        <v>100</v>
      </c>
      <c r="D5242" s="403">
        <v>12485.03</v>
      </c>
    </row>
    <row r="5243" spans="1:4" ht="13.8">
      <c r="A5243" s="402">
        <v>98076</v>
      </c>
      <c r="B5243" s="402" t="s">
        <v>17006</v>
      </c>
      <c r="C5243" s="402" t="s">
        <v>100</v>
      </c>
      <c r="D5243" s="403">
        <v>14423.51</v>
      </c>
    </row>
    <row r="5244" spans="1:4" ht="13.8">
      <c r="A5244" s="402">
        <v>98077</v>
      </c>
      <c r="B5244" s="402" t="s">
        <v>17007</v>
      </c>
      <c r="C5244" s="402" t="s">
        <v>100</v>
      </c>
      <c r="D5244" s="403">
        <v>17002.759999999998</v>
      </c>
    </row>
    <row r="5245" spans="1:4" ht="13.8">
      <c r="A5245" s="402">
        <v>98078</v>
      </c>
      <c r="B5245" s="402" t="s">
        <v>17008</v>
      </c>
      <c r="C5245" s="402" t="s">
        <v>100</v>
      </c>
      <c r="D5245" s="403">
        <v>4239.95</v>
      </c>
    </row>
    <row r="5246" spans="1:4" ht="13.8">
      <c r="A5246" s="402">
        <v>98079</v>
      </c>
      <c r="B5246" s="402" t="s">
        <v>17009</v>
      </c>
      <c r="C5246" s="402" t="s">
        <v>100</v>
      </c>
      <c r="D5246" s="403">
        <v>7442.39</v>
      </c>
    </row>
    <row r="5247" spans="1:4" ht="13.8">
      <c r="A5247" s="402">
        <v>98080</v>
      </c>
      <c r="B5247" s="402" t="s">
        <v>17010</v>
      </c>
      <c r="C5247" s="402" t="s">
        <v>100</v>
      </c>
      <c r="D5247" s="403">
        <v>9591.93</v>
      </c>
    </row>
    <row r="5248" spans="1:4" ht="13.8">
      <c r="A5248" s="402">
        <v>98081</v>
      </c>
      <c r="B5248" s="402" t="s">
        <v>17011</v>
      </c>
      <c r="C5248" s="402" t="s">
        <v>100</v>
      </c>
      <c r="D5248" s="403">
        <v>14227.11</v>
      </c>
    </row>
    <row r="5249" spans="1:4" ht="13.8">
      <c r="A5249" s="402">
        <v>98082</v>
      </c>
      <c r="B5249" s="402" t="s">
        <v>17012</v>
      </c>
      <c r="C5249" s="402" t="s">
        <v>100</v>
      </c>
      <c r="D5249" s="403">
        <v>3655.83</v>
      </c>
    </row>
    <row r="5250" spans="1:4" ht="13.8">
      <c r="A5250" s="402">
        <v>98083</v>
      </c>
      <c r="B5250" s="402" t="s">
        <v>17013</v>
      </c>
      <c r="C5250" s="402" t="s">
        <v>100</v>
      </c>
      <c r="D5250" s="403">
        <v>4818</v>
      </c>
    </row>
    <row r="5251" spans="1:4" ht="13.8">
      <c r="A5251" s="402">
        <v>98084</v>
      </c>
      <c r="B5251" s="402" t="s">
        <v>17014</v>
      </c>
      <c r="C5251" s="402" t="s">
        <v>100</v>
      </c>
      <c r="D5251" s="403">
        <v>6751.76</v>
      </c>
    </row>
    <row r="5252" spans="1:4" ht="13.8">
      <c r="A5252" s="402">
        <v>98085</v>
      </c>
      <c r="B5252" s="402" t="s">
        <v>17015</v>
      </c>
      <c r="C5252" s="402" t="s">
        <v>100</v>
      </c>
      <c r="D5252" s="403">
        <v>9155.7099999999991</v>
      </c>
    </row>
    <row r="5253" spans="1:4" ht="13.8">
      <c r="A5253" s="402">
        <v>98086</v>
      </c>
      <c r="B5253" s="402" t="s">
        <v>17016</v>
      </c>
      <c r="C5253" s="402" t="s">
        <v>100</v>
      </c>
      <c r="D5253" s="403">
        <v>10329.49</v>
      </c>
    </row>
    <row r="5254" spans="1:4" ht="13.8">
      <c r="A5254" s="402">
        <v>98087</v>
      </c>
      <c r="B5254" s="402" t="s">
        <v>17017</v>
      </c>
      <c r="C5254" s="402" t="s">
        <v>100</v>
      </c>
      <c r="D5254" s="403">
        <v>11014.71</v>
      </c>
    </row>
    <row r="5255" spans="1:4" ht="13.8">
      <c r="A5255" s="402">
        <v>98088</v>
      </c>
      <c r="B5255" s="402" t="s">
        <v>17018</v>
      </c>
      <c r="C5255" s="402" t="s">
        <v>100</v>
      </c>
      <c r="D5255" s="403">
        <v>3174.1</v>
      </c>
    </row>
    <row r="5256" spans="1:4" ht="13.8">
      <c r="A5256" s="402">
        <v>98089</v>
      </c>
      <c r="B5256" s="402" t="s">
        <v>17019</v>
      </c>
      <c r="C5256" s="402" t="s">
        <v>100</v>
      </c>
      <c r="D5256" s="403">
        <v>5039.3599999999997</v>
      </c>
    </row>
    <row r="5257" spans="1:4" ht="13.8">
      <c r="A5257" s="402">
        <v>98090</v>
      </c>
      <c r="B5257" s="402" t="s">
        <v>17020</v>
      </c>
      <c r="C5257" s="402" t="s">
        <v>100</v>
      </c>
      <c r="D5257" s="403">
        <v>7948.65</v>
      </c>
    </row>
    <row r="5258" spans="1:4" ht="13.8">
      <c r="A5258" s="402">
        <v>98091</v>
      </c>
      <c r="B5258" s="402" t="s">
        <v>17021</v>
      </c>
      <c r="C5258" s="402" t="s">
        <v>100</v>
      </c>
      <c r="D5258" s="403">
        <v>10401.33</v>
      </c>
    </row>
    <row r="5259" spans="1:4" ht="13.8">
      <c r="A5259" s="402">
        <v>98092</v>
      </c>
      <c r="B5259" s="402" t="s">
        <v>17022</v>
      </c>
      <c r="C5259" s="402" t="s">
        <v>100</v>
      </c>
      <c r="D5259" s="403">
        <v>12098.92</v>
      </c>
    </row>
    <row r="5260" spans="1:4" ht="13.8">
      <c r="A5260" s="402">
        <v>98093</v>
      </c>
      <c r="B5260" s="402" t="s">
        <v>17023</v>
      </c>
      <c r="C5260" s="402" t="s">
        <v>100</v>
      </c>
      <c r="D5260" s="403">
        <v>14294.34</v>
      </c>
    </row>
    <row r="5261" spans="1:4" ht="13.8">
      <c r="A5261" s="402">
        <v>98094</v>
      </c>
      <c r="B5261" s="402" t="s">
        <v>17024</v>
      </c>
      <c r="C5261" s="402" t="s">
        <v>100</v>
      </c>
      <c r="D5261" s="403">
        <v>2629.52</v>
      </c>
    </row>
    <row r="5262" spans="1:4" ht="13.8">
      <c r="A5262" s="402">
        <v>98099</v>
      </c>
      <c r="B5262" s="402" t="s">
        <v>17025</v>
      </c>
      <c r="C5262" s="402" t="s">
        <v>100</v>
      </c>
      <c r="D5262" s="403">
        <v>4501.82</v>
      </c>
    </row>
    <row r="5263" spans="1:4" ht="13.8">
      <c r="A5263" s="402">
        <v>98100</v>
      </c>
      <c r="B5263" s="402" t="s">
        <v>17026</v>
      </c>
      <c r="C5263" s="402" t="s">
        <v>100</v>
      </c>
      <c r="D5263" s="403">
        <v>5912.31</v>
      </c>
    </row>
    <row r="5264" spans="1:4" ht="13.8">
      <c r="A5264" s="402">
        <v>98101</v>
      </c>
      <c r="B5264" s="402" t="s">
        <v>17027</v>
      </c>
      <c r="C5264" s="402" t="s">
        <v>100</v>
      </c>
      <c r="D5264" s="403">
        <v>8750.75</v>
      </c>
    </row>
    <row r="5265" spans="1:4" ht="13.8">
      <c r="A5265" s="402">
        <v>98109</v>
      </c>
      <c r="B5265" s="402" t="s">
        <v>17028</v>
      </c>
      <c r="C5265" s="402" t="s">
        <v>100</v>
      </c>
      <c r="D5265" s="403">
        <v>789.87</v>
      </c>
    </row>
    <row r="5266" spans="1:4" ht="13.8">
      <c r="A5266" s="402">
        <v>98110</v>
      </c>
      <c r="B5266" s="402" t="s">
        <v>190</v>
      </c>
      <c r="C5266" s="402" t="s">
        <v>100</v>
      </c>
      <c r="D5266" s="403">
        <v>342.65</v>
      </c>
    </row>
    <row r="5267" spans="1:4" ht="13.8">
      <c r="A5267" s="402">
        <v>98111</v>
      </c>
      <c r="B5267" s="402" t="s">
        <v>288</v>
      </c>
      <c r="C5267" s="402" t="s">
        <v>100</v>
      </c>
      <c r="D5267" s="403">
        <v>47.13</v>
      </c>
    </row>
    <row r="5268" spans="1:4" ht="13.8">
      <c r="A5268" s="402">
        <v>98112</v>
      </c>
      <c r="B5268" s="402" t="s">
        <v>17029</v>
      </c>
      <c r="C5268" s="402" t="s">
        <v>100</v>
      </c>
      <c r="D5268" s="403">
        <v>95.28</v>
      </c>
    </row>
    <row r="5269" spans="1:4" ht="13.8">
      <c r="A5269" s="402">
        <v>98114</v>
      </c>
      <c r="B5269" s="402" t="s">
        <v>17030</v>
      </c>
      <c r="C5269" s="402" t="s">
        <v>100</v>
      </c>
      <c r="D5269" s="403">
        <v>486.49</v>
      </c>
    </row>
    <row r="5270" spans="1:4" ht="13.8">
      <c r="A5270" s="402">
        <v>98115</v>
      </c>
      <c r="B5270" s="402" t="s">
        <v>17031</v>
      </c>
      <c r="C5270" s="402" t="s">
        <v>100</v>
      </c>
      <c r="D5270" s="403">
        <v>97.02</v>
      </c>
    </row>
    <row r="5271" spans="1:4" ht="13.8">
      <c r="A5271" s="402">
        <v>89349</v>
      </c>
      <c r="B5271" s="402" t="s">
        <v>17032</v>
      </c>
      <c r="C5271" s="402" t="s">
        <v>100</v>
      </c>
      <c r="D5271" s="403">
        <v>35.67</v>
      </c>
    </row>
    <row r="5272" spans="1:4" ht="13.8">
      <c r="A5272" s="402">
        <v>89351</v>
      </c>
      <c r="B5272" s="402" t="s">
        <v>17033</v>
      </c>
      <c r="C5272" s="402" t="s">
        <v>100</v>
      </c>
      <c r="D5272" s="403">
        <v>43.8</v>
      </c>
    </row>
    <row r="5273" spans="1:4" ht="13.8">
      <c r="A5273" s="402">
        <v>89352</v>
      </c>
      <c r="B5273" s="402" t="s">
        <v>17034</v>
      </c>
      <c r="C5273" s="402" t="s">
        <v>100</v>
      </c>
      <c r="D5273" s="403">
        <v>48.83</v>
      </c>
    </row>
    <row r="5274" spans="1:4" ht="13.8">
      <c r="A5274" s="402">
        <v>89353</v>
      </c>
      <c r="B5274" s="402" t="s">
        <v>417</v>
      </c>
      <c r="C5274" s="402" t="s">
        <v>100</v>
      </c>
      <c r="D5274" s="403">
        <v>53.23</v>
      </c>
    </row>
    <row r="5275" spans="1:4" ht="13.8">
      <c r="A5275" s="402">
        <v>89354</v>
      </c>
      <c r="B5275" s="402" t="s">
        <v>17035</v>
      </c>
      <c r="C5275" s="402" t="s">
        <v>100</v>
      </c>
      <c r="D5275" s="403">
        <v>519.66</v>
      </c>
    </row>
    <row r="5276" spans="1:4" ht="13.8">
      <c r="A5276" s="402">
        <v>89984</v>
      </c>
      <c r="B5276" s="402" t="s">
        <v>17036</v>
      </c>
      <c r="C5276" s="402" t="s">
        <v>100</v>
      </c>
      <c r="D5276" s="403">
        <v>115.24</v>
      </c>
    </row>
    <row r="5277" spans="1:4" ht="13.8">
      <c r="A5277" s="402">
        <v>89985</v>
      </c>
      <c r="B5277" s="402" t="s">
        <v>364</v>
      </c>
      <c r="C5277" s="402" t="s">
        <v>100</v>
      </c>
      <c r="D5277" s="403">
        <v>120.73</v>
      </c>
    </row>
    <row r="5278" spans="1:4" ht="13.8">
      <c r="A5278" s="402">
        <v>89986</v>
      </c>
      <c r="B5278" s="402" t="s">
        <v>17037</v>
      </c>
      <c r="C5278" s="402" t="s">
        <v>100</v>
      </c>
      <c r="D5278" s="403">
        <v>112.22</v>
      </c>
    </row>
    <row r="5279" spans="1:4" ht="13.8">
      <c r="A5279" s="402">
        <v>89987</v>
      </c>
      <c r="B5279" s="402" t="s">
        <v>263</v>
      </c>
      <c r="C5279" s="402" t="s">
        <v>100</v>
      </c>
      <c r="D5279" s="403">
        <v>127.34</v>
      </c>
    </row>
    <row r="5280" spans="1:4" ht="13.8">
      <c r="A5280" s="402">
        <v>90371</v>
      </c>
      <c r="B5280" s="402" t="s">
        <v>436</v>
      </c>
      <c r="C5280" s="402" t="s">
        <v>100</v>
      </c>
      <c r="D5280" s="403">
        <v>22.02</v>
      </c>
    </row>
    <row r="5281" spans="1:4" ht="13.8">
      <c r="A5281" s="402">
        <v>94489</v>
      </c>
      <c r="B5281" s="402" t="s">
        <v>17038</v>
      </c>
      <c r="C5281" s="402" t="s">
        <v>100</v>
      </c>
      <c r="D5281" s="403">
        <v>22.02</v>
      </c>
    </row>
    <row r="5282" spans="1:4" ht="13.8">
      <c r="A5282" s="402">
        <v>94490</v>
      </c>
      <c r="B5282" s="402" t="s">
        <v>17039</v>
      </c>
      <c r="C5282" s="402" t="s">
        <v>100</v>
      </c>
      <c r="D5282" s="403">
        <v>31.84</v>
      </c>
    </row>
    <row r="5283" spans="1:4" ht="13.8">
      <c r="A5283" s="402">
        <v>94491</v>
      </c>
      <c r="B5283" s="402" t="s">
        <v>17040</v>
      </c>
      <c r="C5283" s="402" t="s">
        <v>100</v>
      </c>
      <c r="D5283" s="403">
        <v>43.64</v>
      </c>
    </row>
    <row r="5284" spans="1:4" ht="13.8">
      <c r="A5284" s="402">
        <v>94492</v>
      </c>
      <c r="B5284" s="402" t="s">
        <v>17041</v>
      </c>
      <c r="C5284" s="402" t="s">
        <v>100</v>
      </c>
      <c r="D5284" s="403">
        <v>44.8</v>
      </c>
    </row>
    <row r="5285" spans="1:4" ht="13.8">
      <c r="A5285" s="402">
        <v>94493</v>
      </c>
      <c r="B5285" s="402" t="s">
        <v>17042</v>
      </c>
      <c r="C5285" s="402" t="s">
        <v>100</v>
      </c>
      <c r="D5285" s="403">
        <v>81.88</v>
      </c>
    </row>
    <row r="5286" spans="1:4" ht="13.8">
      <c r="A5286" s="402">
        <v>94495</v>
      </c>
      <c r="B5286" s="402" t="s">
        <v>394</v>
      </c>
      <c r="C5286" s="402" t="s">
        <v>100</v>
      </c>
      <c r="D5286" s="403">
        <v>82.74</v>
      </c>
    </row>
    <row r="5287" spans="1:4" ht="13.8">
      <c r="A5287" s="402">
        <v>94496</v>
      </c>
      <c r="B5287" s="402" t="s">
        <v>17043</v>
      </c>
      <c r="C5287" s="402" t="s">
        <v>100</v>
      </c>
      <c r="D5287" s="403">
        <v>112.73</v>
      </c>
    </row>
    <row r="5288" spans="1:4" ht="13.8">
      <c r="A5288" s="402">
        <v>94497</v>
      </c>
      <c r="B5288" s="402" t="s">
        <v>353</v>
      </c>
      <c r="C5288" s="402" t="s">
        <v>100</v>
      </c>
      <c r="D5288" s="403">
        <v>142.69</v>
      </c>
    </row>
    <row r="5289" spans="1:4" ht="13.8">
      <c r="A5289" s="402">
        <v>94498</v>
      </c>
      <c r="B5289" s="402" t="s">
        <v>359</v>
      </c>
      <c r="C5289" s="402" t="s">
        <v>100</v>
      </c>
      <c r="D5289" s="403">
        <v>197.4</v>
      </c>
    </row>
    <row r="5290" spans="1:4" ht="13.8">
      <c r="A5290" s="402">
        <v>94499</v>
      </c>
      <c r="B5290" s="402" t="s">
        <v>17044</v>
      </c>
      <c r="C5290" s="402" t="s">
        <v>100</v>
      </c>
      <c r="D5290" s="403">
        <v>396.82</v>
      </c>
    </row>
    <row r="5291" spans="1:4" ht="13.8">
      <c r="A5291" s="402">
        <v>94500</v>
      </c>
      <c r="B5291" s="402" t="s">
        <v>17045</v>
      </c>
      <c r="C5291" s="402" t="s">
        <v>100</v>
      </c>
      <c r="D5291" s="403">
        <v>481.35</v>
      </c>
    </row>
    <row r="5292" spans="1:4" ht="13.8">
      <c r="A5292" s="402">
        <v>94501</v>
      </c>
      <c r="B5292" s="402" t="s">
        <v>17046</v>
      </c>
      <c r="C5292" s="402" t="s">
        <v>100</v>
      </c>
      <c r="D5292" s="403">
        <v>979.71</v>
      </c>
    </row>
    <row r="5293" spans="1:4" ht="13.8">
      <c r="A5293" s="402">
        <v>94792</v>
      </c>
      <c r="B5293" s="402" t="s">
        <v>270</v>
      </c>
      <c r="C5293" s="402" t="s">
        <v>100</v>
      </c>
      <c r="D5293" s="403">
        <v>155.34</v>
      </c>
    </row>
    <row r="5294" spans="1:4" ht="13.8">
      <c r="A5294" s="402">
        <v>94793</v>
      </c>
      <c r="B5294" s="402" t="s">
        <v>17047</v>
      </c>
      <c r="C5294" s="402" t="s">
        <v>100</v>
      </c>
      <c r="D5294" s="403">
        <v>213.6</v>
      </c>
    </row>
    <row r="5295" spans="1:4" ht="13.8">
      <c r="A5295" s="402">
        <v>94794</v>
      </c>
      <c r="B5295" s="402" t="s">
        <v>17048</v>
      </c>
      <c r="C5295" s="402" t="s">
        <v>100</v>
      </c>
      <c r="D5295" s="403">
        <v>225.73</v>
      </c>
    </row>
    <row r="5296" spans="1:4" ht="13.8">
      <c r="A5296" s="402">
        <v>94795</v>
      </c>
      <c r="B5296" s="402" t="s">
        <v>17049</v>
      </c>
      <c r="C5296" s="402" t="s">
        <v>100</v>
      </c>
      <c r="D5296" s="403">
        <v>32.5</v>
      </c>
    </row>
    <row r="5297" spans="1:4" ht="13.8">
      <c r="A5297" s="402">
        <v>94796</v>
      </c>
      <c r="B5297" s="402" t="s">
        <v>17050</v>
      </c>
      <c r="C5297" s="402" t="s">
        <v>100</v>
      </c>
      <c r="D5297" s="403">
        <v>37.880000000000003</v>
      </c>
    </row>
    <row r="5298" spans="1:4" ht="13.8">
      <c r="A5298" s="402">
        <v>94797</v>
      </c>
      <c r="B5298" s="402" t="s">
        <v>346</v>
      </c>
      <c r="C5298" s="402" t="s">
        <v>100</v>
      </c>
      <c r="D5298" s="403">
        <v>76.69</v>
      </c>
    </row>
    <row r="5299" spans="1:4" ht="13.8">
      <c r="A5299" s="402">
        <v>94798</v>
      </c>
      <c r="B5299" s="402" t="s">
        <v>17051</v>
      </c>
      <c r="C5299" s="402" t="s">
        <v>100</v>
      </c>
      <c r="D5299" s="403">
        <v>126.26</v>
      </c>
    </row>
    <row r="5300" spans="1:4" ht="13.8">
      <c r="A5300" s="402">
        <v>94799</v>
      </c>
      <c r="B5300" s="402" t="s">
        <v>17052</v>
      </c>
      <c r="C5300" s="402" t="s">
        <v>100</v>
      </c>
      <c r="D5300" s="403">
        <v>155.34</v>
      </c>
    </row>
    <row r="5301" spans="1:4" ht="13.8">
      <c r="A5301" s="402">
        <v>94800</v>
      </c>
      <c r="B5301" s="402" t="s">
        <v>17053</v>
      </c>
      <c r="C5301" s="402" t="s">
        <v>100</v>
      </c>
      <c r="D5301" s="403">
        <v>199.49</v>
      </c>
    </row>
    <row r="5302" spans="1:4" ht="13.8">
      <c r="A5302" s="402">
        <v>95248</v>
      </c>
      <c r="B5302" s="402" t="s">
        <v>17054</v>
      </c>
      <c r="C5302" s="402" t="s">
        <v>100</v>
      </c>
      <c r="D5302" s="403">
        <v>71.39</v>
      </c>
    </row>
    <row r="5303" spans="1:4" ht="13.8">
      <c r="A5303" s="402">
        <v>95249</v>
      </c>
      <c r="B5303" s="402" t="s">
        <v>17055</v>
      </c>
      <c r="C5303" s="402" t="s">
        <v>100</v>
      </c>
      <c r="D5303" s="403">
        <v>83.76</v>
      </c>
    </row>
    <row r="5304" spans="1:4" ht="13.8">
      <c r="A5304" s="402">
        <v>95250</v>
      </c>
      <c r="B5304" s="402" t="s">
        <v>17056</v>
      </c>
      <c r="C5304" s="402" t="s">
        <v>100</v>
      </c>
      <c r="D5304" s="403">
        <v>113.06</v>
      </c>
    </row>
    <row r="5305" spans="1:4" ht="13.8">
      <c r="A5305" s="402">
        <v>95251</v>
      </c>
      <c r="B5305" s="402" t="s">
        <v>17057</v>
      </c>
      <c r="C5305" s="402" t="s">
        <v>100</v>
      </c>
      <c r="D5305" s="403">
        <v>167.53</v>
      </c>
    </row>
    <row r="5306" spans="1:4" ht="13.8">
      <c r="A5306" s="402">
        <v>95252</v>
      </c>
      <c r="B5306" s="402" t="s">
        <v>17058</v>
      </c>
      <c r="C5306" s="402" t="s">
        <v>100</v>
      </c>
      <c r="D5306" s="403">
        <v>202.83</v>
      </c>
    </row>
    <row r="5307" spans="1:4" ht="13.8">
      <c r="A5307" s="402">
        <v>95253</v>
      </c>
      <c r="B5307" s="402" t="s">
        <v>17059</v>
      </c>
      <c r="C5307" s="402" t="s">
        <v>100</v>
      </c>
      <c r="D5307" s="403">
        <v>309.45</v>
      </c>
    </row>
    <row r="5308" spans="1:4" ht="13.8">
      <c r="A5308" s="402">
        <v>99619</v>
      </c>
      <c r="B5308" s="402" t="s">
        <v>17060</v>
      </c>
      <c r="C5308" s="402" t="s">
        <v>100</v>
      </c>
      <c r="D5308" s="403">
        <v>89.84</v>
      </c>
    </row>
    <row r="5309" spans="1:4" ht="13.8">
      <c r="A5309" s="402">
        <v>99620</v>
      </c>
      <c r="B5309" s="402" t="s">
        <v>17061</v>
      </c>
      <c r="C5309" s="402" t="s">
        <v>100</v>
      </c>
      <c r="D5309" s="403">
        <v>122.04</v>
      </c>
    </row>
    <row r="5310" spans="1:4" ht="13.8">
      <c r="A5310" s="402">
        <v>99621</v>
      </c>
      <c r="B5310" s="402" t="s">
        <v>17062</v>
      </c>
      <c r="C5310" s="402" t="s">
        <v>100</v>
      </c>
      <c r="D5310" s="403">
        <v>181.66</v>
      </c>
    </row>
    <row r="5311" spans="1:4" ht="13.8">
      <c r="A5311" s="402">
        <v>99622</v>
      </c>
      <c r="B5311" s="402" t="s">
        <v>17063</v>
      </c>
      <c r="C5311" s="402" t="s">
        <v>100</v>
      </c>
      <c r="D5311" s="403">
        <v>204.86</v>
      </c>
    </row>
    <row r="5312" spans="1:4" ht="13.8">
      <c r="A5312" s="402">
        <v>99623</v>
      </c>
      <c r="B5312" s="402" t="s">
        <v>17064</v>
      </c>
      <c r="C5312" s="402" t="s">
        <v>100</v>
      </c>
      <c r="D5312" s="403">
        <v>285.55</v>
      </c>
    </row>
    <row r="5313" spans="1:4" ht="13.8">
      <c r="A5313" s="402">
        <v>99624</v>
      </c>
      <c r="B5313" s="402" t="s">
        <v>17065</v>
      </c>
      <c r="C5313" s="402" t="s">
        <v>100</v>
      </c>
      <c r="D5313" s="403">
        <v>406.76</v>
      </c>
    </row>
    <row r="5314" spans="1:4" ht="13.8">
      <c r="A5314" s="402">
        <v>99625</v>
      </c>
      <c r="B5314" s="402" t="s">
        <v>17066</v>
      </c>
      <c r="C5314" s="402" t="s">
        <v>100</v>
      </c>
      <c r="D5314" s="403">
        <v>558.87</v>
      </c>
    </row>
    <row r="5315" spans="1:4" ht="13.8">
      <c r="A5315" s="402">
        <v>99626</v>
      </c>
      <c r="B5315" s="402" t="s">
        <v>17067</v>
      </c>
      <c r="C5315" s="402" t="s">
        <v>100</v>
      </c>
      <c r="D5315" s="403">
        <v>858.77</v>
      </c>
    </row>
    <row r="5316" spans="1:4" ht="13.8">
      <c r="A5316" s="402">
        <v>99627</v>
      </c>
      <c r="B5316" s="402" t="s">
        <v>17068</v>
      </c>
      <c r="C5316" s="402" t="s">
        <v>100</v>
      </c>
      <c r="D5316" s="403">
        <v>54.27</v>
      </c>
    </row>
    <row r="5317" spans="1:4" ht="13.8">
      <c r="A5317" s="402">
        <v>99628</v>
      </c>
      <c r="B5317" s="402" t="s">
        <v>17069</v>
      </c>
      <c r="C5317" s="402" t="s">
        <v>100</v>
      </c>
      <c r="D5317" s="403">
        <v>59.59</v>
      </c>
    </row>
    <row r="5318" spans="1:4" ht="13.8">
      <c r="A5318" s="402">
        <v>99629</v>
      </c>
      <c r="B5318" s="402" t="s">
        <v>17070</v>
      </c>
      <c r="C5318" s="402" t="s">
        <v>100</v>
      </c>
      <c r="D5318" s="403">
        <v>66.52</v>
      </c>
    </row>
    <row r="5319" spans="1:4" ht="13.8">
      <c r="A5319" s="402">
        <v>99630</v>
      </c>
      <c r="B5319" s="402" t="s">
        <v>17071</v>
      </c>
      <c r="C5319" s="402" t="s">
        <v>100</v>
      </c>
      <c r="D5319" s="403">
        <v>98.74</v>
      </c>
    </row>
    <row r="5320" spans="1:4" ht="13.8">
      <c r="A5320" s="402">
        <v>99631</v>
      </c>
      <c r="B5320" s="402" t="s">
        <v>17072</v>
      </c>
      <c r="C5320" s="402" t="s">
        <v>100</v>
      </c>
      <c r="D5320" s="403">
        <v>115.24</v>
      </c>
    </row>
    <row r="5321" spans="1:4" ht="13.8">
      <c r="A5321" s="402">
        <v>99632</v>
      </c>
      <c r="B5321" s="402" t="s">
        <v>17073</v>
      </c>
      <c r="C5321" s="402" t="s">
        <v>100</v>
      </c>
      <c r="D5321" s="403">
        <v>165.71</v>
      </c>
    </row>
    <row r="5322" spans="1:4" ht="13.8">
      <c r="A5322" s="402">
        <v>99633</v>
      </c>
      <c r="B5322" s="402" t="s">
        <v>17074</v>
      </c>
      <c r="C5322" s="402" t="s">
        <v>100</v>
      </c>
      <c r="D5322" s="403">
        <v>353.84</v>
      </c>
    </row>
    <row r="5323" spans="1:4" ht="13.8">
      <c r="A5323" s="402">
        <v>99634</v>
      </c>
      <c r="B5323" s="402" t="s">
        <v>17075</v>
      </c>
      <c r="C5323" s="402" t="s">
        <v>100</v>
      </c>
      <c r="D5323" s="403">
        <v>600.79999999999995</v>
      </c>
    </row>
    <row r="5324" spans="1:4" ht="13.8">
      <c r="A5324" s="402">
        <v>99635</v>
      </c>
      <c r="B5324" s="402" t="s">
        <v>17076</v>
      </c>
      <c r="C5324" s="402" t="s">
        <v>100</v>
      </c>
      <c r="D5324" s="403">
        <v>379.68</v>
      </c>
    </row>
    <row r="5325" spans="1:4" ht="13.8">
      <c r="A5325" s="402">
        <v>103008</v>
      </c>
      <c r="B5325" s="402" t="s">
        <v>17077</v>
      </c>
      <c r="C5325" s="402" t="s">
        <v>100</v>
      </c>
      <c r="D5325" s="403">
        <v>73.180000000000007</v>
      </c>
    </row>
    <row r="5326" spans="1:4" ht="13.8">
      <c r="A5326" s="402">
        <v>103009</v>
      </c>
      <c r="B5326" s="402" t="s">
        <v>17078</v>
      </c>
      <c r="C5326" s="402" t="s">
        <v>100</v>
      </c>
      <c r="D5326" s="403">
        <v>261.02</v>
      </c>
    </row>
    <row r="5327" spans="1:4" ht="13.8">
      <c r="A5327" s="402">
        <v>103010</v>
      </c>
      <c r="B5327" s="402" t="s">
        <v>17079</v>
      </c>
      <c r="C5327" s="402" t="s">
        <v>100</v>
      </c>
      <c r="D5327" s="403">
        <v>55.5</v>
      </c>
    </row>
    <row r="5328" spans="1:4" ht="13.8">
      <c r="A5328" s="402">
        <v>103011</v>
      </c>
      <c r="B5328" s="402" t="s">
        <v>17080</v>
      </c>
      <c r="C5328" s="402" t="s">
        <v>100</v>
      </c>
      <c r="D5328" s="403">
        <v>62.04</v>
      </c>
    </row>
    <row r="5329" spans="1:4" ht="13.8">
      <c r="A5329" s="402">
        <v>103012</v>
      </c>
      <c r="B5329" s="402" t="s">
        <v>17081</v>
      </c>
      <c r="C5329" s="402" t="s">
        <v>100</v>
      </c>
      <c r="D5329" s="403">
        <v>97.63</v>
      </c>
    </row>
    <row r="5330" spans="1:4" ht="13.8">
      <c r="A5330" s="402">
        <v>103013</v>
      </c>
      <c r="B5330" s="402" t="s">
        <v>17082</v>
      </c>
      <c r="C5330" s="402" t="s">
        <v>100</v>
      </c>
      <c r="D5330" s="403">
        <v>105.38</v>
      </c>
    </row>
    <row r="5331" spans="1:4" ht="13.8">
      <c r="A5331" s="402">
        <v>103014</v>
      </c>
      <c r="B5331" s="402" t="s">
        <v>17083</v>
      </c>
      <c r="C5331" s="402" t="s">
        <v>100</v>
      </c>
      <c r="D5331" s="403">
        <v>158.13999999999999</v>
      </c>
    </row>
    <row r="5332" spans="1:4" ht="13.8">
      <c r="A5332" s="402">
        <v>103015</v>
      </c>
      <c r="B5332" s="402" t="s">
        <v>17084</v>
      </c>
      <c r="C5332" s="402" t="s">
        <v>100</v>
      </c>
      <c r="D5332" s="403">
        <v>278.77</v>
      </c>
    </row>
    <row r="5333" spans="1:4" ht="13.8">
      <c r="A5333" s="402">
        <v>103016</v>
      </c>
      <c r="B5333" s="402" t="s">
        <v>17085</v>
      </c>
      <c r="C5333" s="402" t="s">
        <v>100</v>
      </c>
      <c r="D5333" s="403">
        <v>380.8</v>
      </c>
    </row>
    <row r="5334" spans="1:4" ht="13.8">
      <c r="A5334" s="402">
        <v>103017</v>
      </c>
      <c r="B5334" s="402" t="s">
        <v>17086</v>
      </c>
      <c r="C5334" s="402" t="s">
        <v>100</v>
      </c>
      <c r="D5334" s="403">
        <v>663.19</v>
      </c>
    </row>
    <row r="5335" spans="1:4" ht="13.8">
      <c r="A5335" s="402">
        <v>103018</v>
      </c>
      <c r="B5335" s="402" t="s">
        <v>17087</v>
      </c>
      <c r="C5335" s="402" t="s">
        <v>100</v>
      </c>
      <c r="D5335" s="403">
        <v>310.22000000000003</v>
      </c>
    </row>
    <row r="5336" spans="1:4" ht="13.8">
      <c r="A5336" s="402">
        <v>103019</v>
      </c>
      <c r="B5336" s="402" t="s">
        <v>17088</v>
      </c>
      <c r="C5336" s="402" t="s">
        <v>100</v>
      </c>
      <c r="D5336" s="403">
        <v>202.81</v>
      </c>
    </row>
    <row r="5337" spans="1:4" ht="13.8">
      <c r="A5337" s="402">
        <v>103029</v>
      </c>
      <c r="B5337" s="402" t="s">
        <v>17089</v>
      </c>
      <c r="C5337" s="402" t="s">
        <v>100</v>
      </c>
      <c r="D5337" s="403">
        <v>61.1</v>
      </c>
    </row>
    <row r="5338" spans="1:4" ht="13.8">
      <c r="A5338" s="402">
        <v>103036</v>
      </c>
      <c r="B5338" s="402" t="s">
        <v>17090</v>
      </c>
      <c r="C5338" s="402" t="s">
        <v>100</v>
      </c>
      <c r="D5338" s="403">
        <v>17.38</v>
      </c>
    </row>
    <row r="5339" spans="1:4" ht="13.8">
      <c r="A5339" s="402">
        <v>103037</v>
      </c>
      <c r="B5339" s="402" t="s">
        <v>17091</v>
      </c>
      <c r="C5339" s="402" t="s">
        <v>100</v>
      </c>
      <c r="D5339" s="403">
        <v>34.35</v>
      </c>
    </row>
    <row r="5340" spans="1:4" ht="13.8">
      <c r="A5340" s="402">
        <v>103038</v>
      </c>
      <c r="B5340" s="402" t="s">
        <v>17092</v>
      </c>
      <c r="C5340" s="402" t="s">
        <v>100</v>
      </c>
      <c r="D5340" s="403">
        <v>46.05</v>
      </c>
    </row>
    <row r="5341" spans="1:4" ht="13.8">
      <c r="A5341" s="402">
        <v>103039</v>
      </c>
      <c r="B5341" s="402" t="s">
        <v>17093</v>
      </c>
      <c r="C5341" s="402" t="s">
        <v>100</v>
      </c>
      <c r="D5341" s="403">
        <v>50.88</v>
      </c>
    </row>
    <row r="5342" spans="1:4" ht="13.8">
      <c r="A5342" s="402">
        <v>103040</v>
      </c>
      <c r="B5342" s="402" t="s">
        <v>17094</v>
      </c>
      <c r="C5342" s="402" t="s">
        <v>100</v>
      </c>
      <c r="D5342" s="403">
        <v>74.7</v>
      </c>
    </row>
    <row r="5343" spans="1:4" ht="13.8">
      <c r="A5343" s="402">
        <v>103041</v>
      </c>
      <c r="B5343" s="402" t="s">
        <v>17095</v>
      </c>
      <c r="C5343" s="402" t="s">
        <v>100</v>
      </c>
      <c r="D5343" s="403">
        <v>14.7</v>
      </c>
    </row>
    <row r="5344" spans="1:4" ht="13.8">
      <c r="A5344" s="402">
        <v>103042</v>
      </c>
      <c r="B5344" s="402" t="s">
        <v>461</v>
      </c>
      <c r="C5344" s="402" t="s">
        <v>100</v>
      </c>
      <c r="D5344" s="403">
        <v>18.559999999999999</v>
      </c>
    </row>
    <row r="5345" spans="1:4" ht="13.8">
      <c r="A5345" s="402">
        <v>103043</v>
      </c>
      <c r="B5345" s="402" t="s">
        <v>17096</v>
      </c>
      <c r="C5345" s="402" t="s">
        <v>100</v>
      </c>
      <c r="D5345" s="403">
        <v>16.77</v>
      </c>
    </row>
    <row r="5346" spans="1:4" ht="13.8">
      <c r="A5346" s="402">
        <v>103044</v>
      </c>
      <c r="B5346" s="402" t="s">
        <v>17097</v>
      </c>
      <c r="C5346" s="402" t="s">
        <v>100</v>
      </c>
      <c r="D5346" s="403">
        <v>22.87</v>
      </c>
    </row>
    <row r="5347" spans="1:4" ht="13.8">
      <c r="A5347" s="402">
        <v>103045</v>
      </c>
      <c r="B5347" s="402" t="s">
        <v>17098</v>
      </c>
      <c r="C5347" s="402" t="s">
        <v>100</v>
      </c>
      <c r="D5347" s="403">
        <v>7.89</v>
      </c>
    </row>
    <row r="5348" spans="1:4" ht="13.8">
      <c r="A5348" s="402">
        <v>103046</v>
      </c>
      <c r="B5348" s="402" t="s">
        <v>17099</v>
      </c>
      <c r="C5348" s="402" t="s">
        <v>100</v>
      </c>
      <c r="D5348" s="403">
        <v>17.690000000000001</v>
      </c>
    </row>
    <row r="5349" spans="1:4" ht="13.8">
      <c r="A5349" s="402">
        <v>103047</v>
      </c>
      <c r="B5349" s="402" t="s">
        <v>17100</v>
      </c>
      <c r="C5349" s="402" t="s">
        <v>100</v>
      </c>
      <c r="D5349" s="403">
        <v>18.260000000000002</v>
      </c>
    </row>
    <row r="5350" spans="1:4" ht="13.8">
      <c r="A5350" s="402">
        <v>103048</v>
      </c>
      <c r="B5350" s="402" t="s">
        <v>17101</v>
      </c>
      <c r="C5350" s="402" t="s">
        <v>100</v>
      </c>
      <c r="D5350" s="403">
        <v>14.15</v>
      </c>
    </row>
    <row r="5351" spans="1:4" ht="13.8">
      <c r="A5351" s="402">
        <v>103049</v>
      </c>
      <c r="B5351" s="402" t="s">
        <v>17102</v>
      </c>
      <c r="C5351" s="402" t="s">
        <v>100</v>
      </c>
      <c r="D5351" s="403">
        <v>15.17</v>
      </c>
    </row>
    <row r="5352" spans="1:4" ht="13.8">
      <c r="A5352" s="402">
        <v>103050</v>
      </c>
      <c r="B5352" s="402" t="s">
        <v>17103</v>
      </c>
      <c r="C5352" s="402" t="s">
        <v>100</v>
      </c>
      <c r="D5352" s="403">
        <v>24.28</v>
      </c>
    </row>
    <row r="5353" spans="1:4" ht="13.8">
      <c r="A5353" s="402">
        <v>103051</v>
      </c>
      <c r="B5353" s="402" t="s">
        <v>17104</v>
      </c>
      <c r="C5353" s="402" t="s">
        <v>100</v>
      </c>
      <c r="D5353" s="403">
        <v>29.33</v>
      </c>
    </row>
    <row r="5354" spans="1:4" ht="13.8">
      <c r="A5354" s="402">
        <v>103052</v>
      </c>
      <c r="B5354" s="402" t="s">
        <v>17105</v>
      </c>
      <c r="C5354" s="402" t="s">
        <v>100</v>
      </c>
      <c r="D5354" s="403">
        <v>39.29</v>
      </c>
    </row>
    <row r="5355" spans="1:4" ht="13.8">
      <c r="A5355" s="402">
        <v>95634</v>
      </c>
      <c r="B5355" s="402" t="s">
        <v>17106</v>
      </c>
      <c r="C5355" s="402" t="s">
        <v>100</v>
      </c>
      <c r="D5355" s="403">
        <v>195.93</v>
      </c>
    </row>
    <row r="5356" spans="1:4" ht="13.8">
      <c r="A5356" s="402">
        <v>95635</v>
      </c>
      <c r="B5356" s="402" t="s">
        <v>17107</v>
      </c>
      <c r="C5356" s="402" t="s">
        <v>100</v>
      </c>
      <c r="D5356" s="403">
        <v>206.32</v>
      </c>
    </row>
    <row r="5357" spans="1:4" ht="13.8">
      <c r="A5357" s="402">
        <v>95636</v>
      </c>
      <c r="B5357" s="402" t="s">
        <v>17108</v>
      </c>
      <c r="C5357" s="402" t="s">
        <v>100</v>
      </c>
      <c r="D5357" s="403">
        <v>415.44</v>
      </c>
    </row>
    <row r="5358" spans="1:4" ht="13.8">
      <c r="A5358" s="402">
        <v>95637</v>
      </c>
      <c r="B5358" s="402" t="s">
        <v>17109</v>
      </c>
      <c r="C5358" s="402" t="s">
        <v>100</v>
      </c>
      <c r="D5358" s="403">
        <v>552.39</v>
      </c>
    </row>
    <row r="5359" spans="1:4" ht="13.8">
      <c r="A5359" s="402">
        <v>95638</v>
      </c>
      <c r="B5359" s="402" t="s">
        <v>17110</v>
      </c>
      <c r="C5359" s="402" t="s">
        <v>100</v>
      </c>
      <c r="D5359" s="403">
        <v>683.13</v>
      </c>
    </row>
    <row r="5360" spans="1:4" ht="13.8">
      <c r="A5360" s="402">
        <v>95639</v>
      </c>
      <c r="B5360" s="402" t="s">
        <v>17111</v>
      </c>
      <c r="C5360" s="402" t="s">
        <v>100</v>
      </c>
      <c r="D5360" s="403">
        <v>940.67</v>
      </c>
    </row>
    <row r="5361" spans="1:4" ht="13.8">
      <c r="A5361" s="402">
        <v>95641</v>
      </c>
      <c r="B5361" s="402" t="s">
        <v>17112</v>
      </c>
      <c r="C5361" s="402" t="s">
        <v>100</v>
      </c>
      <c r="D5361" s="403">
        <v>317.20999999999998</v>
      </c>
    </row>
    <row r="5362" spans="1:4" ht="13.8">
      <c r="A5362" s="402">
        <v>95642</v>
      </c>
      <c r="B5362" s="402" t="s">
        <v>17113</v>
      </c>
      <c r="C5362" s="402" t="s">
        <v>100</v>
      </c>
      <c r="D5362" s="403">
        <v>469.95</v>
      </c>
    </row>
    <row r="5363" spans="1:4" ht="13.8">
      <c r="A5363" s="402">
        <v>95643</v>
      </c>
      <c r="B5363" s="402" t="s">
        <v>17114</v>
      </c>
      <c r="C5363" s="402" t="s">
        <v>100</v>
      </c>
      <c r="D5363" s="403">
        <v>615.74</v>
      </c>
    </row>
    <row r="5364" spans="1:4" ht="13.8">
      <c r="A5364" s="402">
        <v>95644</v>
      </c>
      <c r="B5364" s="402" t="s">
        <v>17115</v>
      </c>
      <c r="C5364" s="402" t="s">
        <v>100</v>
      </c>
      <c r="D5364" s="403">
        <v>233.93</v>
      </c>
    </row>
    <row r="5365" spans="1:4" ht="13.8">
      <c r="A5365" s="402">
        <v>95645</v>
      </c>
      <c r="B5365" s="402" t="s">
        <v>17116</v>
      </c>
      <c r="C5365" s="402" t="s">
        <v>100</v>
      </c>
      <c r="D5365" s="403">
        <v>431.96</v>
      </c>
    </row>
    <row r="5366" spans="1:4" ht="13.8">
      <c r="A5366" s="402">
        <v>95646</v>
      </c>
      <c r="B5366" s="402" t="s">
        <v>17117</v>
      </c>
      <c r="C5366" s="402" t="s">
        <v>100</v>
      </c>
      <c r="D5366" s="403">
        <v>644.5</v>
      </c>
    </row>
    <row r="5367" spans="1:4" ht="13.8">
      <c r="A5367" s="402">
        <v>95647</v>
      </c>
      <c r="B5367" s="402" t="s">
        <v>17118</v>
      </c>
      <c r="C5367" s="402" t="s">
        <v>100</v>
      </c>
      <c r="D5367" s="403">
        <v>846.55</v>
      </c>
    </row>
    <row r="5368" spans="1:4" ht="13.8">
      <c r="A5368" s="402">
        <v>95648</v>
      </c>
      <c r="B5368" s="402" t="s">
        <v>17119</v>
      </c>
      <c r="C5368" s="402" t="s">
        <v>100</v>
      </c>
      <c r="D5368" s="403">
        <v>552.38</v>
      </c>
    </row>
    <row r="5369" spans="1:4" ht="13.8">
      <c r="A5369" s="402">
        <v>95649</v>
      </c>
      <c r="B5369" s="402" t="s">
        <v>17120</v>
      </c>
      <c r="C5369" s="402" t="s">
        <v>100</v>
      </c>
      <c r="D5369" s="403">
        <v>962.34</v>
      </c>
    </row>
    <row r="5370" spans="1:4" ht="13.8">
      <c r="A5370" s="402">
        <v>95650</v>
      </c>
      <c r="B5370" s="402" t="s">
        <v>17121</v>
      </c>
      <c r="C5370" s="402" t="s">
        <v>100</v>
      </c>
      <c r="D5370" s="403">
        <v>1408.5</v>
      </c>
    </row>
    <row r="5371" spans="1:4" ht="13.8">
      <c r="A5371" s="402">
        <v>95651</v>
      </c>
      <c r="B5371" s="402" t="s">
        <v>17122</v>
      </c>
      <c r="C5371" s="402" t="s">
        <v>100</v>
      </c>
      <c r="D5371" s="403">
        <v>1833.04</v>
      </c>
    </row>
    <row r="5372" spans="1:4" ht="13.8">
      <c r="A5372" s="402">
        <v>95652</v>
      </c>
      <c r="B5372" s="402" t="s">
        <v>17123</v>
      </c>
      <c r="C5372" s="402" t="s">
        <v>100</v>
      </c>
      <c r="D5372" s="403">
        <v>685.55</v>
      </c>
    </row>
    <row r="5373" spans="1:4" ht="13.8">
      <c r="A5373" s="402">
        <v>95653</v>
      </c>
      <c r="B5373" s="402" t="s">
        <v>17124</v>
      </c>
      <c r="C5373" s="402" t="s">
        <v>100</v>
      </c>
      <c r="D5373" s="403">
        <v>1227.06</v>
      </c>
    </row>
    <row r="5374" spans="1:4" ht="13.8">
      <c r="A5374" s="402">
        <v>95654</v>
      </c>
      <c r="B5374" s="402" t="s">
        <v>17125</v>
      </c>
      <c r="C5374" s="402" t="s">
        <v>100</v>
      </c>
      <c r="D5374" s="403">
        <v>1809.71</v>
      </c>
    </row>
    <row r="5375" spans="1:4" ht="13.8">
      <c r="A5375" s="402">
        <v>95655</v>
      </c>
      <c r="B5375" s="402" t="s">
        <v>17126</v>
      </c>
      <c r="C5375" s="402" t="s">
        <v>100</v>
      </c>
      <c r="D5375" s="403">
        <v>2364.6999999999998</v>
      </c>
    </row>
    <row r="5376" spans="1:4" ht="13.8">
      <c r="A5376" s="402">
        <v>95657</v>
      </c>
      <c r="B5376" s="402" t="s">
        <v>17127</v>
      </c>
      <c r="C5376" s="402" t="s">
        <v>100</v>
      </c>
      <c r="D5376" s="403">
        <v>309.07</v>
      </c>
    </row>
    <row r="5377" spans="1:4" ht="13.8">
      <c r="A5377" s="402">
        <v>95658</v>
      </c>
      <c r="B5377" s="402" t="s">
        <v>17128</v>
      </c>
      <c r="C5377" s="402" t="s">
        <v>100</v>
      </c>
      <c r="D5377" s="403">
        <v>565.20000000000005</v>
      </c>
    </row>
    <row r="5378" spans="1:4" ht="13.8">
      <c r="A5378" s="402">
        <v>95659</v>
      </c>
      <c r="B5378" s="402" t="s">
        <v>17129</v>
      </c>
      <c r="C5378" s="402" t="s">
        <v>100</v>
      </c>
      <c r="D5378" s="403">
        <v>841.38</v>
      </c>
    </row>
    <row r="5379" spans="1:4" ht="13.8">
      <c r="A5379" s="402">
        <v>95660</v>
      </c>
      <c r="B5379" s="402" t="s">
        <v>17130</v>
      </c>
      <c r="C5379" s="402" t="s">
        <v>100</v>
      </c>
      <c r="D5379" s="403">
        <v>1103.81</v>
      </c>
    </row>
    <row r="5380" spans="1:4" ht="13.8">
      <c r="A5380" s="402">
        <v>95661</v>
      </c>
      <c r="B5380" s="402" t="s">
        <v>17131</v>
      </c>
      <c r="C5380" s="402" t="s">
        <v>100</v>
      </c>
      <c r="D5380" s="403">
        <v>388.06</v>
      </c>
    </row>
    <row r="5381" spans="1:4" ht="13.8">
      <c r="A5381" s="402">
        <v>95662</v>
      </c>
      <c r="B5381" s="402" t="s">
        <v>17132</v>
      </c>
      <c r="C5381" s="402" t="s">
        <v>100</v>
      </c>
      <c r="D5381" s="403">
        <v>721.85</v>
      </c>
    </row>
    <row r="5382" spans="1:4" ht="13.8">
      <c r="A5382" s="402">
        <v>95663</v>
      </c>
      <c r="B5382" s="402" t="s">
        <v>17133</v>
      </c>
      <c r="C5382" s="402" t="s">
        <v>100</v>
      </c>
      <c r="D5382" s="403">
        <v>1079.7</v>
      </c>
    </row>
    <row r="5383" spans="1:4" ht="13.8">
      <c r="A5383" s="402">
        <v>95664</v>
      </c>
      <c r="B5383" s="402" t="s">
        <v>17134</v>
      </c>
      <c r="C5383" s="402" t="s">
        <v>100</v>
      </c>
      <c r="D5383" s="403">
        <v>1418.88</v>
      </c>
    </row>
    <row r="5384" spans="1:4" ht="13.8">
      <c r="A5384" s="402">
        <v>95665</v>
      </c>
      <c r="B5384" s="402" t="s">
        <v>17135</v>
      </c>
      <c r="C5384" s="402" t="s">
        <v>100</v>
      </c>
      <c r="D5384" s="403">
        <v>340.38</v>
      </c>
    </row>
    <row r="5385" spans="1:4" ht="13.8">
      <c r="A5385" s="402">
        <v>95666</v>
      </c>
      <c r="B5385" s="402" t="s">
        <v>17136</v>
      </c>
      <c r="C5385" s="402" t="s">
        <v>100</v>
      </c>
      <c r="D5385" s="403">
        <v>605.88</v>
      </c>
    </row>
    <row r="5386" spans="1:4" ht="13.8">
      <c r="A5386" s="402">
        <v>95667</v>
      </c>
      <c r="B5386" s="402" t="s">
        <v>17137</v>
      </c>
      <c r="C5386" s="402" t="s">
        <v>100</v>
      </c>
      <c r="D5386" s="403">
        <v>897.75</v>
      </c>
    </row>
    <row r="5387" spans="1:4" ht="13.8">
      <c r="A5387" s="402">
        <v>95668</v>
      </c>
      <c r="B5387" s="402" t="s">
        <v>17138</v>
      </c>
      <c r="C5387" s="402" t="s">
        <v>100</v>
      </c>
      <c r="D5387" s="403">
        <v>1173.96</v>
      </c>
    </row>
    <row r="5388" spans="1:4" ht="13.8">
      <c r="A5388" s="402">
        <v>95669</v>
      </c>
      <c r="B5388" s="402" t="s">
        <v>17139</v>
      </c>
      <c r="C5388" s="402" t="s">
        <v>100</v>
      </c>
      <c r="D5388" s="403">
        <v>415.78</v>
      </c>
    </row>
    <row r="5389" spans="1:4" ht="13.8">
      <c r="A5389" s="402">
        <v>95670</v>
      </c>
      <c r="B5389" s="402" t="s">
        <v>17140</v>
      </c>
      <c r="C5389" s="402" t="s">
        <v>100</v>
      </c>
      <c r="D5389" s="403">
        <v>755.56</v>
      </c>
    </row>
    <row r="5390" spans="1:4" ht="13.8">
      <c r="A5390" s="402">
        <v>95671</v>
      </c>
      <c r="B5390" s="402" t="s">
        <v>17141</v>
      </c>
      <c r="C5390" s="402" t="s">
        <v>100</v>
      </c>
      <c r="D5390" s="403">
        <v>1125.1199999999999</v>
      </c>
    </row>
    <row r="5391" spans="1:4" ht="13.8">
      <c r="A5391" s="402">
        <v>95672</v>
      </c>
      <c r="B5391" s="402" t="s">
        <v>17142</v>
      </c>
      <c r="C5391" s="402" t="s">
        <v>100</v>
      </c>
      <c r="D5391" s="403">
        <v>1474.87</v>
      </c>
    </row>
    <row r="5392" spans="1:4" ht="13.8">
      <c r="A5392" s="402">
        <v>95673</v>
      </c>
      <c r="B5392" s="402" t="s">
        <v>17143</v>
      </c>
      <c r="C5392" s="402" t="s">
        <v>100</v>
      </c>
      <c r="D5392" s="403">
        <v>149.01</v>
      </c>
    </row>
    <row r="5393" spans="1:4" ht="13.8">
      <c r="A5393" s="402">
        <v>95674</v>
      </c>
      <c r="B5393" s="402" t="s">
        <v>17144</v>
      </c>
      <c r="C5393" s="402" t="s">
        <v>100</v>
      </c>
      <c r="D5393" s="403">
        <v>158.38999999999999</v>
      </c>
    </row>
    <row r="5394" spans="1:4" ht="13.8">
      <c r="A5394" s="402">
        <v>95675</v>
      </c>
      <c r="B5394" s="402" t="s">
        <v>17145</v>
      </c>
      <c r="C5394" s="402" t="s">
        <v>100</v>
      </c>
      <c r="D5394" s="403">
        <v>195.39</v>
      </c>
    </row>
    <row r="5395" spans="1:4" ht="13.8">
      <c r="A5395" s="402">
        <v>95676</v>
      </c>
      <c r="B5395" s="402" t="s">
        <v>17146</v>
      </c>
      <c r="C5395" s="402" t="s">
        <v>100</v>
      </c>
      <c r="D5395" s="403">
        <v>133.44</v>
      </c>
    </row>
    <row r="5396" spans="1:4" ht="13.8">
      <c r="A5396" s="402">
        <v>97741</v>
      </c>
      <c r="B5396" s="402" t="s">
        <v>17147</v>
      </c>
      <c r="C5396" s="402" t="s">
        <v>100</v>
      </c>
      <c r="D5396" s="403">
        <v>176.07</v>
      </c>
    </row>
    <row r="5397" spans="1:4" ht="13.8">
      <c r="A5397" s="402">
        <v>104992</v>
      </c>
      <c r="B5397" s="402" t="s">
        <v>17148</v>
      </c>
      <c r="C5397" s="402" t="s">
        <v>100</v>
      </c>
      <c r="D5397" s="403">
        <v>1599.77</v>
      </c>
    </row>
    <row r="5398" spans="1:4" ht="13.8">
      <c r="A5398" s="402">
        <v>104997</v>
      </c>
      <c r="B5398" s="402" t="s">
        <v>17149</v>
      </c>
      <c r="C5398" s="402" t="s">
        <v>100</v>
      </c>
      <c r="D5398" s="403">
        <v>520.03</v>
      </c>
    </row>
    <row r="5399" spans="1:4" ht="13.8">
      <c r="A5399" s="402">
        <v>104998</v>
      </c>
      <c r="B5399" s="402" t="s">
        <v>17150</v>
      </c>
      <c r="C5399" s="402" t="s">
        <v>100</v>
      </c>
      <c r="D5399" s="403">
        <v>698.28</v>
      </c>
    </row>
    <row r="5400" spans="1:4" ht="13.8">
      <c r="A5400" s="402">
        <v>105135</v>
      </c>
      <c r="B5400" s="402" t="s">
        <v>17151</v>
      </c>
      <c r="C5400" s="402" t="s">
        <v>100</v>
      </c>
      <c r="D5400" s="403">
        <v>1144.32</v>
      </c>
    </row>
    <row r="5401" spans="1:4" ht="13.8">
      <c r="A5401" s="402">
        <v>90436</v>
      </c>
      <c r="B5401" s="402" t="s">
        <v>17152</v>
      </c>
      <c r="C5401" s="402" t="s">
        <v>100</v>
      </c>
      <c r="D5401" s="403">
        <v>14.66</v>
      </c>
    </row>
    <row r="5402" spans="1:4" ht="13.8">
      <c r="A5402" s="402">
        <v>90437</v>
      </c>
      <c r="B5402" s="402" t="s">
        <v>17153</v>
      </c>
      <c r="C5402" s="402" t="s">
        <v>100</v>
      </c>
      <c r="D5402" s="403">
        <v>39.07</v>
      </c>
    </row>
    <row r="5403" spans="1:4" ht="13.8">
      <c r="A5403" s="402">
        <v>90438</v>
      </c>
      <c r="B5403" s="402" t="s">
        <v>17154</v>
      </c>
      <c r="C5403" s="402" t="s">
        <v>100</v>
      </c>
      <c r="D5403" s="403">
        <v>57.07</v>
      </c>
    </row>
    <row r="5404" spans="1:4" ht="13.8">
      <c r="A5404" s="402">
        <v>90439</v>
      </c>
      <c r="B5404" s="402" t="s">
        <v>17155</v>
      </c>
      <c r="C5404" s="402" t="s">
        <v>100</v>
      </c>
      <c r="D5404" s="403">
        <v>9.56</v>
      </c>
    </row>
    <row r="5405" spans="1:4" ht="13.8">
      <c r="A5405" s="402">
        <v>90440</v>
      </c>
      <c r="B5405" s="402" t="s">
        <v>17156</v>
      </c>
      <c r="C5405" s="402" t="s">
        <v>100</v>
      </c>
      <c r="D5405" s="403">
        <v>25.51</v>
      </c>
    </row>
    <row r="5406" spans="1:4" ht="13.8">
      <c r="A5406" s="402">
        <v>90441</v>
      </c>
      <c r="B5406" s="402" t="s">
        <v>17157</v>
      </c>
      <c r="C5406" s="402" t="s">
        <v>100</v>
      </c>
      <c r="D5406" s="403">
        <v>37.270000000000003</v>
      </c>
    </row>
    <row r="5407" spans="1:4" ht="13.8">
      <c r="A5407" s="402">
        <v>90443</v>
      </c>
      <c r="B5407" s="402" t="s">
        <v>17158</v>
      </c>
      <c r="C5407" s="402" t="s">
        <v>53</v>
      </c>
      <c r="D5407" s="403">
        <v>7.87</v>
      </c>
    </row>
    <row r="5408" spans="1:4" ht="13.8">
      <c r="A5408" s="402">
        <v>90444</v>
      </c>
      <c r="B5408" s="402" t="s">
        <v>17159</v>
      </c>
      <c r="C5408" s="402" t="s">
        <v>53</v>
      </c>
      <c r="D5408" s="403">
        <v>13.22</v>
      </c>
    </row>
    <row r="5409" spans="1:4" ht="13.8">
      <c r="A5409" s="402">
        <v>90445</v>
      </c>
      <c r="B5409" s="402" t="s">
        <v>17160</v>
      </c>
      <c r="C5409" s="402" t="s">
        <v>53</v>
      </c>
      <c r="D5409" s="403">
        <v>17.53</v>
      </c>
    </row>
    <row r="5410" spans="1:4" ht="13.8">
      <c r="A5410" s="402">
        <v>90446</v>
      </c>
      <c r="B5410" s="402" t="s">
        <v>17161</v>
      </c>
      <c r="C5410" s="402" t="s">
        <v>53</v>
      </c>
      <c r="D5410" s="403">
        <v>23.29</v>
      </c>
    </row>
    <row r="5411" spans="1:4" ht="13.8">
      <c r="A5411" s="402">
        <v>90447</v>
      </c>
      <c r="B5411" s="402" t="s">
        <v>17162</v>
      </c>
      <c r="C5411" s="402" t="s">
        <v>53</v>
      </c>
      <c r="D5411" s="403">
        <v>8.2100000000000009</v>
      </c>
    </row>
    <row r="5412" spans="1:4" ht="13.8">
      <c r="A5412" s="402">
        <v>90451</v>
      </c>
      <c r="B5412" s="402" t="s">
        <v>17163</v>
      </c>
      <c r="C5412" s="402" t="s">
        <v>100</v>
      </c>
      <c r="D5412" s="403">
        <v>6.02</v>
      </c>
    </row>
    <row r="5413" spans="1:4" ht="13.8">
      <c r="A5413" s="402">
        <v>90452</v>
      </c>
      <c r="B5413" s="402" t="s">
        <v>17164</v>
      </c>
      <c r="C5413" s="402" t="s">
        <v>100</v>
      </c>
      <c r="D5413" s="403">
        <v>20.12</v>
      </c>
    </row>
    <row r="5414" spans="1:4" ht="13.8">
      <c r="A5414" s="402">
        <v>90453</v>
      </c>
      <c r="B5414" s="402" t="s">
        <v>17165</v>
      </c>
      <c r="C5414" s="402" t="s">
        <v>100</v>
      </c>
      <c r="D5414" s="403">
        <v>4</v>
      </c>
    </row>
    <row r="5415" spans="1:4" ht="13.8">
      <c r="A5415" s="402">
        <v>90454</v>
      </c>
      <c r="B5415" s="402" t="s">
        <v>17166</v>
      </c>
      <c r="C5415" s="402" t="s">
        <v>100</v>
      </c>
      <c r="D5415" s="403">
        <v>6.35</v>
      </c>
    </row>
    <row r="5416" spans="1:4" ht="13.8">
      <c r="A5416" s="402">
        <v>90455</v>
      </c>
      <c r="B5416" s="402" t="s">
        <v>17167</v>
      </c>
      <c r="C5416" s="402" t="s">
        <v>100</v>
      </c>
      <c r="D5416" s="403">
        <v>8.1</v>
      </c>
    </row>
    <row r="5417" spans="1:4" ht="13.8">
      <c r="A5417" s="402">
        <v>90456</v>
      </c>
      <c r="B5417" s="402" t="s">
        <v>17168</v>
      </c>
      <c r="C5417" s="402" t="s">
        <v>100</v>
      </c>
      <c r="D5417" s="403">
        <v>5.44</v>
      </c>
    </row>
    <row r="5418" spans="1:4" ht="13.8">
      <c r="A5418" s="402">
        <v>90457</v>
      </c>
      <c r="B5418" s="402" t="s">
        <v>17169</v>
      </c>
      <c r="C5418" s="402" t="s">
        <v>100</v>
      </c>
      <c r="D5418" s="403">
        <v>12.42</v>
      </c>
    </row>
    <row r="5419" spans="1:4" ht="13.8">
      <c r="A5419" s="402">
        <v>90458</v>
      </c>
      <c r="B5419" s="402" t="s">
        <v>17170</v>
      </c>
      <c r="C5419" s="402" t="s">
        <v>100</v>
      </c>
      <c r="D5419" s="403">
        <v>35.43</v>
      </c>
    </row>
    <row r="5420" spans="1:4" ht="13.8">
      <c r="A5420" s="402">
        <v>90459</v>
      </c>
      <c r="B5420" s="402" t="s">
        <v>17171</v>
      </c>
      <c r="C5420" s="402" t="s">
        <v>100</v>
      </c>
      <c r="D5420" s="403">
        <v>48.07</v>
      </c>
    </row>
    <row r="5421" spans="1:4" ht="13.8">
      <c r="A5421" s="402">
        <v>90460</v>
      </c>
      <c r="B5421" s="402" t="s">
        <v>17172</v>
      </c>
      <c r="C5421" s="402" t="s">
        <v>53</v>
      </c>
      <c r="D5421" s="403">
        <v>27.02</v>
      </c>
    </row>
    <row r="5422" spans="1:4" ht="13.8">
      <c r="A5422" s="402">
        <v>90461</v>
      </c>
      <c r="B5422" s="402" t="s">
        <v>17173</v>
      </c>
      <c r="C5422" s="402" t="s">
        <v>53</v>
      </c>
      <c r="D5422" s="403">
        <v>19.7</v>
      </c>
    </row>
    <row r="5423" spans="1:4" ht="13.8">
      <c r="A5423" s="402">
        <v>90462</v>
      </c>
      <c r="B5423" s="402" t="s">
        <v>17174</v>
      </c>
      <c r="C5423" s="402" t="s">
        <v>53</v>
      </c>
      <c r="D5423" s="403">
        <v>4.8499999999999996</v>
      </c>
    </row>
    <row r="5424" spans="1:4" ht="13.8">
      <c r="A5424" s="402">
        <v>90463</v>
      </c>
      <c r="B5424" s="402" t="s">
        <v>17175</v>
      </c>
      <c r="C5424" s="402" t="s">
        <v>53</v>
      </c>
      <c r="D5424" s="403">
        <v>4</v>
      </c>
    </row>
    <row r="5425" spans="1:4" ht="13.8">
      <c r="A5425" s="402">
        <v>90466</v>
      </c>
      <c r="B5425" s="402" t="s">
        <v>17176</v>
      </c>
      <c r="C5425" s="402" t="s">
        <v>53</v>
      </c>
      <c r="D5425" s="403">
        <v>15.2</v>
      </c>
    </row>
    <row r="5426" spans="1:4" ht="13.8">
      <c r="A5426" s="402">
        <v>90467</v>
      </c>
      <c r="B5426" s="402" t="s">
        <v>17177</v>
      </c>
      <c r="C5426" s="402" t="s">
        <v>53</v>
      </c>
      <c r="D5426" s="403">
        <v>22.85</v>
      </c>
    </row>
    <row r="5427" spans="1:4" ht="13.8">
      <c r="A5427" s="402">
        <v>90468</v>
      </c>
      <c r="B5427" s="402" t="s">
        <v>17178</v>
      </c>
      <c r="C5427" s="402" t="s">
        <v>53</v>
      </c>
      <c r="D5427" s="403">
        <v>7.51</v>
      </c>
    </row>
    <row r="5428" spans="1:4" ht="13.8">
      <c r="A5428" s="402">
        <v>90469</v>
      </c>
      <c r="B5428" s="402" t="s">
        <v>17179</v>
      </c>
      <c r="C5428" s="402" t="s">
        <v>53</v>
      </c>
      <c r="D5428" s="403">
        <v>11.41</v>
      </c>
    </row>
    <row r="5429" spans="1:4" ht="13.8">
      <c r="A5429" s="402">
        <v>90470</v>
      </c>
      <c r="B5429" s="402" t="s">
        <v>17180</v>
      </c>
      <c r="C5429" s="402" t="s">
        <v>53</v>
      </c>
      <c r="D5429" s="403">
        <v>15.17</v>
      </c>
    </row>
    <row r="5430" spans="1:4" ht="13.8">
      <c r="A5430" s="402">
        <v>91166</v>
      </c>
      <c r="B5430" s="402" t="s">
        <v>17181</v>
      </c>
      <c r="C5430" s="402" t="s">
        <v>53</v>
      </c>
      <c r="D5430" s="403">
        <v>4.29</v>
      </c>
    </row>
    <row r="5431" spans="1:4" ht="13.8">
      <c r="A5431" s="402">
        <v>91167</v>
      </c>
      <c r="B5431" s="402" t="s">
        <v>17182</v>
      </c>
      <c r="C5431" s="402" t="s">
        <v>53</v>
      </c>
      <c r="D5431" s="403">
        <v>9.6300000000000008</v>
      </c>
    </row>
    <row r="5432" spans="1:4" ht="13.8">
      <c r="A5432" s="402">
        <v>91170</v>
      </c>
      <c r="B5432" s="402" t="s">
        <v>17183</v>
      </c>
      <c r="C5432" s="402" t="s">
        <v>53</v>
      </c>
      <c r="D5432" s="403">
        <v>9.6300000000000008</v>
      </c>
    </row>
    <row r="5433" spans="1:4" ht="13.8">
      <c r="A5433" s="402">
        <v>91171</v>
      </c>
      <c r="B5433" s="402" t="s">
        <v>17184</v>
      </c>
      <c r="C5433" s="402" t="s">
        <v>53</v>
      </c>
      <c r="D5433" s="403">
        <v>15.56</v>
      </c>
    </row>
    <row r="5434" spans="1:4" ht="13.8">
      <c r="A5434" s="402">
        <v>91172</v>
      </c>
      <c r="B5434" s="402" t="s">
        <v>17185</v>
      </c>
      <c r="C5434" s="402" t="s">
        <v>53</v>
      </c>
      <c r="D5434" s="403">
        <v>17.899999999999999</v>
      </c>
    </row>
    <row r="5435" spans="1:4" ht="13.8">
      <c r="A5435" s="402">
        <v>91173</v>
      </c>
      <c r="B5435" s="402" t="s">
        <v>17186</v>
      </c>
      <c r="C5435" s="402" t="s">
        <v>53</v>
      </c>
      <c r="D5435" s="403">
        <v>3.59</v>
      </c>
    </row>
    <row r="5436" spans="1:4" ht="13.8">
      <c r="A5436" s="402">
        <v>91174</v>
      </c>
      <c r="B5436" s="402" t="s">
        <v>17187</v>
      </c>
      <c r="C5436" s="402" t="s">
        <v>53</v>
      </c>
      <c r="D5436" s="403">
        <v>6.21</v>
      </c>
    </row>
    <row r="5437" spans="1:4" ht="13.8">
      <c r="A5437" s="402">
        <v>91175</v>
      </c>
      <c r="B5437" s="402" t="s">
        <v>17188</v>
      </c>
      <c r="C5437" s="402" t="s">
        <v>53</v>
      </c>
      <c r="D5437" s="403">
        <v>9.66</v>
      </c>
    </row>
    <row r="5438" spans="1:4" ht="13.8">
      <c r="A5438" s="402">
        <v>91176</v>
      </c>
      <c r="B5438" s="402" t="s">
        <v>17189</v>
      </c>
      <c r="C5438" s="402" t="s">
        <v>53</v>
      </c>
      <c r="D5438" s="403">
        <v>16.190000000000001</v>
      </c>
    </row>
    <row r="5439" spans="1:4" ht="13.8">
      <c r="A5439" s="402">
        <v>91179</v>
      </c>
      <c r="B5439" s="402" t="s">
        <v>17190</v>
      </c>
      <c r="C5439" s="402" t="s">
        <v>53</v>
      </c>
      <c r="D5439" s="403">
        <v>16.190000000000001</v>
      </c>
    </row>
    <row r="5440" spans="1:4" ht="13.8">
      <c r="A5440" s="402">
        <v>91180</v>
      </c>
      <c r="B5440" s="402" t="s">
        <v>17191</v>
      </c>
      <c r="C5440" s="402" t="s">
        <v>53</v>
      </c>
      <c r="D5440" s="403">
        <v>21.4</v>
      </c>
    </row>
    <row r="5441" spans="1:4" ht="13.8">
      <c r="A5441" s="402">
        <v>91181</v>
      </c>
      <c r="B5441" s="402" t="s">
        <v>17192</v>
      </c>
      <c r="C5441" s="402" t="s">
        <v>53</v>
      </c>
      <c r="D5441" s="403">
        <v>22.36</v>
      </c>
    </row>
    <row r="5442" spans="1:4" ht="13.8">
      <c r="A5442" s="402">
        <v>91182</v>
      </c>
      <c r="B5442" s="402" t="s">
        <v>17193</v>
      </c>
      <c r="C5442" s="402" t="s">
        <v>53</v>
      </c>
      <c r="D5442" s="403">
        <v>26.22</v>
      </c>
    </row>
    <row r="5443" spans="1:4" ht="13.8">
      <c r="A5443" s="402">
        <v>91185</v>
      </c>
      <c r="B5443" s="402" t="s">
        <v>17194</v>
      </c>
      <c r="C5443" s="402" t="s">
        <v>53</v>
      </c>
      <c r="D5443" s="403">
        <v>26.22</v>
      </c>
    </row>
    <row r="5444" spans="1:4" ht="13.8">
      <c r="A5444" s="402">
        <v>91186</v>
      </c>
      <c r="B5444" s="402" t="s">
        <v>17195</v>
      </c>
      <c r="C5444" s="402" t="s">
        <v>53</v>
      </c>
      <c r="D5444" s="403">
        <v>28.93</v>
      </c>
    </row>
    <row r="5445" spans="1:4" ht="13.8">
      <c r="A5445" s="402">
        <v>91187</v>
      </c>
      <c r="B5445" s="402" t="s">
        <v>17196</v>
      </c>
      <c r="C5445" s="402" t="s">
        <v>53</v>
      </c>
      <c r="D5445" s="403">
        <v>25.93</v>
      </c>
    </row>
    <row r="5446" spans="1:4" ht="13.8">
      <c r="A5446" s="402">
        <v>91188</v>
      </c>
      <c r="B5446" s="402" t="s">
        <v>17197</v>
      </c>
      <c r="C5446" s="402" t="s">
        <v>100</v>
      </c>
      <c r="D5446" s="403">
        <v>12.86</v>
      </c>
    </row>
    <row r="5447" spans="1:4" ht="13.8">
      <c r="A5447" s="402">
        <v>91189</v>
      </c>
      <c r="B5447" s="402" t="s">
        <v>17198</v>
      </c>
      <c r="C5447" s="402" t="s">
        <v>100</v>
      </c>
      <c r="D5447" s="403">
        <v>70.959999999999994</v>
      </c>
    </row>
    <row r="5448" spans="1:4" ht="13.8">
      <c r="A5448" s="402">
        <v>91190</v>
      </c>
      <c r="B5448" s="402" t="s">
        <v>17199</v>
      </c>
      <c r="C5448" s="402" t="s">
        <v>100</v>
      </c>
      <c r="D5448" s="403">
        <v>10.47</v>
      </c>
    </row>
    <row r="5449" spans="1:4" ht="13.8">
      <c r="A5449" s="402">
        <v>91191</v>
      </c>
      <c r="B5449" s="402" t="s">
        <v>17200</v>
      </c>
      <c r="C5449" s="402" t="s">
        <v>100</v>
      </c>
      <c r="D5449" s="403">
        <v>14.5</v>
      </c>
    </row>
    <row r="5450" spans="1:4" ht="13.8">
      <c r="A5450" s="402">
        <v>91192</v>
      </c>
      <c r="B5450" s="402" t="s">
        <v>17201</v>
      </c>
      <c r="C5450" s="402" t="s">
        <v>100</v>
      </c>
      <c r="D5450" s="403">
        <v>21.74</v>
      </c>
    </row>
    <row r="5451" spans="1:4" ht="13.8">
      <c r="A5451" s="402">
        <v>91222</v>
      </c>
      <c r="B5451" s="402" t="s">
        <v>17202</v>
      </c>
      <c r="C5451" s="402" t="s">
        <v>53</v>
      </c>
      <c r="D5451" s="403">
        <v>8.75</v>
      </c>
    </row>
    <row r="5452" spans="1:4" ht="13.8">
      <c r="A5452" s="402">
        <v>94480</v>
      </c>
      <c r="B5452" s="402" t="s">
        <v>17203</v>
      </c>
      <c r="C5452" s="402" t="s">
        <v>100</v>
      </c>
      <c r="D5452" s="403">
        <v>2684.97</v>
      </c>
    </row>
    <row r="5453" spans="1:4" ht="13.8">
      <c r="A5453" s="402">
        <v>94481</v>
      </c>
      <c r="B5453" s="402" t="s">
        <v>17204</v>
      </c>
      <c r="C5453" s="402" t="s">
        <v>100</v>
      </c>
      <c r="D5453" s="403">
        <v>1859.86</v>
      </c>
    </row>
    <row r="5454" spans="1:4" ht="13.8">
      <c r="A5454" s="402">
        <v>94482</v>
      </c>
      <c r="B5454" s="402" t="s">
        <v>17205</v>
      </c>
      <c r="C5454" s="402" t="s">
        <v>100</v>
      </c>
      <c r="D5454" s="403">
        <v>1451.85</v>
      </c>
    </row>
    <row r="5455" spans="1:4" ht="13.8">
      <c r="A5455" s="402">
        <v>94483</v>
      </c>
      <c r="B5455" s="402" t="s">
        <v>17206</v>
      </c>
      <c r="C5455" s="402" t="s">
        <v>100</v>
      </c>
      <c r="D5455" s="403">
        <v>1207.6400000000001</v>
      </c>
    </row>
    <row r="5456" spans="1:4" ht="13.8">
      <c r="A5456" s="402">
        <v>95541</v>
      </c>
      <c r="B5456" s="402" t="s">
        <v>17207</v>
      </c>
      <c r="C5456" s="402" t="s">
        <v>100</v>
      </c>
      <c r="D5456" s="403">
        <v>24.49</v>
      </c>
    </row>
    <row r="5457" spans="1:4" ht="13.8">
      <c r="A5457" s="402">
        <v>96559</v>
      </c>
      <c r="B5457" s="402" t="s">
        <v>17208</v>
      </c>
      <c r="C5457" s="402" t="s">
        <v>74</v>
      </c>
      <c r="D5457" s="403">
        <v>37.9</v>
      </c>
    </row>
    <row r="5458" spans="1:4" ht="13.8">
      <c r="A5458" s="402">
        <v>96560</v>
      </c>
      <c r="B5458" s="402" t="s">
        <v>17209</v>
      </c>
      <c r="C5458" s="402" t="s">
        <v>74</v>
      </c>
      <c r="D5458" s="403">
        <v>35.130000000000003</v>
      </c>
    </row>
    <row r="5459" spans="1:4" ht="13.8">
      <c r="A5459" s="402">
        <v>96562</v>
      </c>
      <c r="B5459" s="402" t="s">
        <v>17210</v>
      </c>
      <c r="C5459" s="402" t="s">
        <v>53</v>
      </c>
      <c r="D5459" s="403">
        <v>53.38</v>
      </c>
    </row>
    <row r="5460" spans="1:4" ht="13.8">
      <c r="A5460" s="402">
        <v>96563</v>
      </c>
      <c r="B5460" s="402" t="s">
        <v>17211</v>
      </c>
      <c r="C5460" s="402" t="s">
        <v>53</v>
      </c>
      <c r="D5460" s="403">
        <v>59.71</v>
      </c>
    </row>
    <row r="5461" spans="1:4" ht="13.8">
      <c r="A5461" s="402">
        <v>100128</v>
      </c>
      <c r="B5461" s="402" t="s">
        <v>17212</v>
      </c>
      <c r="C5461" s="402" t="s">
        <v>100</v>
      </c>
      <c r="D5461" s="403">
        <v>1572.68</v>
      </c>
    </row>
    <row r="5462" spans="1:4" ht="13.8">
      <c r="A5462" s="402">
        <v>101802</v>
      </c>
      <c r="B5462" s="402" t="s">
        <v>17213</v>
      </c>
      <c r="C5462" s="402" t="s">
        <v>100</v>
      </c>
      <c r="D5462" s="403">
        <v>1706.99</v>
      </c>
    </row>
    <row r="5463" spans="1:4" ht="13.8">
      <c r="A5463" s="402">
        <v>101803</v>
      </c>
      <c r="B5463" s="402" t="s">
        <v>17214</v>
      </c>
      <c r="C5463" s="402" t="s">
        <v>100</v>
      </c>
      <c r="D5463" s="403">
        <v>1086.0899999999999</v>
      </c>
    </row>
    <row r="5464" spans="1:4" ht="13.8">
      <c r="A5464" s="402">
        <v>101804</v>
      </c>
      <c r="B5464" s="402" t="s">
        <v>17215</v>
      </c>
      <c r="C5464" s="402" t="s">
        <v>100</v>
      </c>
      <c r="D5464" s="403">
        <v>1363.18</v>
      </c>
    </row>
    <row r="5465" spans="1:4" ht="13.8">
      <c r="A5465" s="402">
        <v>101805</v>
      </c>
      <c r="B5465" s="402" t="s">
        <v>17216</v>
      </c>
      <c r="C5465" s="402" t="s">
        <v>100</v>
      </c>
      <c r="D5465" s="403">
        <v>1733.73</v>
      </c>
    </row>
    <row r="5466" spans="1:4" ht="13.8">
      <c r="A5466" s="402">
        <v>102111</v>
      </c>
      <c r="B5466" s="402" t="s">
        <v>17217</v>
      </c>
      <c r="C5466" s="402" t="s">
        <v>100</v>
      </c>
      <c r="D5466" s="403">
        <v>1269.48</v>
      </c>
    </row>
    <row r="5467" spans="1:4" ht="13.8">
      <c r="A5467" s="402">
        <v>102112</v>
      </c>
      <c r="B5467" s="402" t="s">
        <v>17218</v>
      </c>
      <c r="C5467" s="402" t="s">
        <v>100</v>
      </c>
      <c r="D5467" s="403">
        <v>141.87</v>
      </c>
    </row>
    <row r="5468" spans="1:4" ht="13.8">
      <c r="A5468" s="402">
        <v>102113</v>
      </c>
      <c r="B5468" s="402" t="s">
        <v>17219</v>
      </c>
      <c r="C5468" s="402" t="s">
        <v>100</v>
      </c>
      <c r="D5468" s="403">
        <v>2046.2</v>
      </c>
    </row>
    <row r="5469" spans="1:4" ht="13.8">
      <c r="A5469" s="402">
        <v>102114</v>
      </c>
      <c r="B5469" s="402" t="s">
        <v>17220</v>
      </c>
      <c r="C5469" s="402" t="s">
        <v>100</v>
      </c>
      <c r="D5469" s="403">
        <v>145.41999999999999</v>
      </c>
    </row>
    <row r="5470" spans="1:4" ht="13.8">
      <c r="A5470" s="402">
        <v>102115</v>
      </c>
      <c r="B5470" s="402" t="s">
        <v>17221</v>
      </c>
      <c r="C5470" s="402" t="s">
        <v>100</v>
      </c>
      <c r="D5470" s="403">
        <v>3584.79</v>
      </c>
    </row>
    <row r="5471" spans="1:4" ht="13.8">
      <c r="A5471" s="402">
        <v>102116</v>
      </c>
      <c r="B5471" s="402" t="s">
        <v>17222</v>
      </c>
      <c r="C5471" s="402" t="s">
        <v>100</v>
      </c>
      <c r="D5471" s="403">
        <v>2187.37</v>
      </c>
    </row>
    <row r="5472" spans="1:4" ht="13.8">
      <c r="A5472" s="402">
        <v>102117</v>
      </c>
      <c r="B5472" s="402" t="s">
        <v>17223</v>
      </c>
      <c r="C5472" s="402" t="s">
        <v>100</v>
      </c>
      <c r="D5472" s="403">
        <v>149.74</v>
      </c>
    </row>
    <row r="5473" spans="1:4" ht="13.8">
      <c r="A5473" s="402">
        <v>102118</v>
      </c>
      <c r="B5473" s="402" t="s">
        <v>17224</v>
      </c>
      <c r="C5473" s="402" t="s">
        <v>100</v>
      </c>
      <c r="D5473" s="403">
        <v>2996.6</v>
      </c>
    </row>
    <row r="5474" spans="1:4" ht="13.8">
      <c r="A5474" s="402">
        <v>102119</v>
      </c>
      <c r="B5474" s="402" t="s">
        <v>17225</v>
      </c>
      <c r="C5474" s="402" t="s">
        <v>100</v>
      </c>
      <c r="D5474" s="403">
        <v>153.46</v>
      </c>
    </row>
    <row r="5475" spans="1:4" ht="13.8">
      <c r="A5475" s="402">
        <v>102121</v>
      </c>
      <c r="B5475" s="402" t="s">
        <v>17226</v>
      </c>
      <c r="C5475" s="402" t="s">
        <v>100</v>
      </c>
      <c r="D5475" s="403">
        <v>192.33</v>
      </c>
    </row>
    <row r="5476" spans="1:4" ht="13.8">
      <c r="A5476" s="402">
        <v>102122</v>
      </c>
      <c r="B5476" s="402" t="s">
        <v>17227</v>
      </c>
      <c r="C5476" s="402" t="s">
        <v>100</v>
      </c>
      <c r="D5476" s="403">
        <v>10230.73</v>
      </c>
    </row>
    <row r="5477" spans="1:4" ht="13.8">
      <c r="A5477" s="402">
        <v>102123</v>
      </c>
      <c r="B5477" s="402" t="s">
        <v>17228</v>
      </c>
      <c r="C5477" s="402" t="s">
        <v>100</v>
      </c>
      <c r="D5477" s="403">
        <v>203.4</v>
      </c>
    </row>
    <row r="5478" spans="1:4" ht="13.8">
      <c r="A5478" s="402">
        <v>102136</v>
      </c>
      <c r="B5478" s="402" t="s">
        <v>17229</v>
      </c>
      <c r="C5478" s="402" t="s">
        <v>100</v>
      </c>
      <c r="D5478" s="403">
        <v>73.34</v>
      </c>
    </row>
    <row r="5479" spans="1:4" ht="13.8">
      <c r="A5479" s="402">
        <v>102137</v>
      </c>
      <c r="B5479" s="402" t="s">
        <v>17230</v>
      </c>
      <c r="C5479" s="402" t="s">
        <v>100</v>
      </c>
      <c r="D5479" s="403">
        <v>89.28</v>
      </c>
    </row>
    <row r="5480" spans="1:4" ht="13.8">
      <c r="A5480" s="402">
        <v>102138</v>
      </c>
      <c r="B5480" s="402" t="s">
        <v>17231</v>
      </c>
      <c r="C5480" s="402" t="s">
        <v>100</v>
      </c>
      <c r="D5480" s="403">
        <v>221.41</v>
      </c>
    </row>
    <row r="5481" spans="1:4" ht="13.8">
      <c r="A5481" s="402">
        <v>103517</v>
      </c>
      <c r="B5481" s="402" t="s">
        <v>17232</v>
      </c>
      <c r="C5481" s="402" t="s">
        <v>100</v>
      </c>
      <c r="D5481" s="403">
        <v>3248.93</v>
      </c>
    </row>
    <row r="5482" spans="1:4" ht="13.8">
      <c r="A5482" s="402">
        <v>103519</v>
      </c>
      <c r="B5482" s="402" t="s">
        <v>17233</v>
      </c>
      <c r="C5482" s="402" t="s">
        <v>100</v>
      </c>
      <c r="D5482" s="403">
        <v>10.47</v>
      </c>
    </row>
    <row r="5483" spans="1:4" ht="13.8">
      <c r="A5483" s="402">
        <v>103520</v>
      </c>
      <c r="B5483" s="402" t="s">
        <v>17234</v>
      </c>
      <c r="C5483" s="402" t="s">
        <v>100</v>
      </c>
      <c r="D5483" s="403">
        <v>5349.11</v>
      </c>
    </row>
    <row r="5484" spans="1:4" ht="13.8">
      <c r="A5484" s="402">
        <v>103521</v>
      </c>
      <c r="B5484" s="402" t="s">
        <v>17235</v>
      </c>
      <c r="C5484" s="402" t="s">
        <v>100</v>
      </c>
      <c r="D5484" s="403">
        <v>7102.71</v>
      </c>
    </row>
    <row r="5485" spans="1:4" ht="13.8">
      <c r="A5485" s="402">
        <v>103522</v>
      </c>
      <c r="B5485" s="402" t="s">
        <v>17236</v>
      </c>
      <c r="C5485" s="402" t="s">
        <v>100</v>
      </c>
      <c r="D5485" s="403">
        <v>7231.23</v>
      </c>
    </row>
    <row r="5486" spans="1:4" ht="13.8">
      <c r="A5486" s="402">
        <v>103523</v>
      </c>
      <c r="B5486" s="402" t="s">
        <v>17237</v>
      </c>
      <c r="C5486" s="402" t="s">
        <v>100</v>
      </c>
      <c r="D5486" s="403">
        <v>10844.96</v>
      </c>
    </row>
    <row r="5487" spans="1:4" ht="13.8">
      <c r="A5487" s="402">
        <v>104660</v>
      </c>
      <c r="B5487" s="402" t="s">
        <v>17238</v>
      </c>
      <c r="C5487" s="402" t="s">
        <v>100</v>
      </c>
      <c r="D5487" s="403">
        <v>1383.89</v>
      </c>
    </row>
    <row r="5488" spans="1:4" ht="13.8">
      <c r="A5488" s="402">
        <v>104661</v>
      </c>
      <c r="B5488" s="402" t="s">
        <v>17239</v>
      </c>
      <c r="C5488" s="402" t="s">
        <v>100</v>
      </c>
      <c r="D5488" s="403">
        <v>608.78</v>
      </c>
    </row>
    <row r="5489" spans="1:4" ht="13.8">
      <c r="A5489" s="402">
        <v>104662</v>
      </c>
      <c r="B5489" s="402" t="s">
        <v>17240</v>
      </c>
      <c r="C5489" s="402" t="s">
        <v>100</v>
      </c>
      <c r="D5489" s="403">
        <v>426.29</v>
      </c>
    </row>
    <row r="5490" spans="1:4" ht="13.8">
      <c r="A5490" s="402">
        <v>104663</v>
      </c>
      <c r="B5490" s="402" t="s">
        <v>17241</v>
      </c>
      <c r="C5490" s="402" t="s">
        <v>100</v>
      </c>
      <c r="D5490" s="403">
        <v>574.20000000000005</v>
      </c>
    </row>
    <row r="5491" spans="1:4" ht="13.8">
      <c r="A5491" s="402">
        <v>104664</v>
      </c>
      <c r="B5491" s="402" t="s">
        <v>17242</v>
      </c>
      <c r="C5491" s="402" t="s">
        <v>100</v>
      </c>
      <c r="D5491" s="403">
        <v>175.08</v>
      </c>
    </row>
    <row r="5492" spans="1:4" ht="13.8">
      <c r="A5492" s="402">
        <v>104665</v>
      </c>
      <c r="B5492" s="402" t="s">
        <v>17243</v>
      </c>
      <c r="C5492" s="402" t="s">
        <v>100</v>
      </c>
      <c r="D5492" s="403">
        <v>720.37</v>
      </c>
    </row>
    <row r="5493" spans="1:4" ht="13.8">
      <c r="A5493" s="402">
        <v>104666</v>
      </c>
      <c r="B5493" s="402" t="s">
        <v>17244</v>
      </c>
      <c r="C5493" s="402" t="s">
        <v>100</v>
      </c>
      <c r="D5493" s="403">
        <v>329.26</v>
      </c>
    </row>
    <row r="5494" spans="1:4" ht="13.8">
      <c r="A5494" s="402">
        <v>104671</v>
      </c>
      <c r="B5494" s="402" t="s">
        <v>17245</v>
      </c>
      <c r="C5494" s="402" t="s">
        <v>100</v>
      </c>
      <c r="D5494" s="403">
        <v>1279.77</v>
      </c>
    </row>
    <row r="5495" spans="1:4" ht="13.8">
      <c r="A5495" s="402">
        <v>104672</v>
      </c>
      <c r="B5495" s="402" t="s">
        <v>17246</v>
      </c>
      <c r="C5495" s="402" t="s">
        <v>100</v>
      </c>
      <c r="D5495" s="403">
        <v>452.48</v>
      </c>
    </row>
    <row r="5496" spans="1:4" ht="13.8">
      <c r="A5496" s="402">
        <v>104673</v>
      </c>
      <c r="B5496" s="402" t="s">
        <v>17247</v>
      </c>
      <c r="C5496" s="402" t="s">
        <v>100</v>
      </c>
      <c r="D5496" s="403">
        <v>795.45</v>
      </c>
    </row>
    <row r="5497" spans="1:4" ht="13.8">
      <c r="A5497" s="402">
        <v>104676</v>
      </c>
      <c r="B5497" s="402" t="s">
        <v>17248</v>
      </c>
      <c r="C5497" s="402" t="s">
        <v>100</v>
      </c>
      <c r="D5497" s="403">
        <v>397.38</v>
      </c>
    </row>
    <row r="5498" spans="1:4" ht="13.8">
      <c r="A5498" s="402">
        <v>104677</v>
      </c>
      <c r="B5498" s="402" t="s">
        <v>17249</v>
      </c>
      <c r="C5498" s="402" t="s">
        <v>100</v>
      </c>
      <c r="D5498" s="403">
        <v>657.32</v>
      </c>
    </row>
    <row r="5499" spans="1:4" ht="13.8">
      <c r="A5499" s="402">
        <v>104678</v>
      </c>
      <c r="B5499" s="402" t="s">
        <v>17250</v>
      </c>
      <c r="C5499" s="402" t="s">
        <v>100</v>
      </c>
      <c r="D5499" s="403">
        <v>156.58000000000001</v>
      </c>
    </row>
    <row r="5500" spans="1:4" ht="13.8">
      <c r="A5500" s="402">
        <v>104679</v>
      </c>
      <c r="B5500" s="402" t="s">
        <v>17251</v>
      </c>
      <c r="C5500" s="402" t="s">
        <v>100</v>
      </c>
      <c r="D5500" s="403">
        <v>162.9</v>
      </c>
    </row>
    <row r="5501" spans="1:4" ht="13.8">
      <c r="A5501" s="402">
        <v>104767</v>
      </c>
      <c r="B5501" s="402" t="s">
        <v>17252</v>
      </c>
      <c r="C5501" s="402" t="s">
        <v>100</v>
      </c>
      <c r="D5501" s="403">
        <v>0.61</v>
      </c>
    </row>
    <row r="5502" spans="1:4" ht="13.8">
      <c r="A5502" s="402">
        <v>104769</v>
      </c>
      <c r="B5502" s="402" t="s">
        <v>17253</v>
      </c>
      <c r="C5502" s="402" t="s">
        <v>100</v>
      </c>
      <c r="D5502" s="403">
        <v>1.65</v>
      </c>
    </row>
    <row r="5503" spans="1:4" ht="13.8">
      <c r="A5503" s="402">
        <v>104771</v>
      </c>
      <c r="B5503" s="402" t="s">
        <v>17254</v>
      </c>
      <c r="C5503" s="402" t="s">
        <v>100</v>
      </c>
      <c r="D5503" s="403">
        <v>2.41</v>
      </c>
    </row>
    <row r="5504" spans="1:4" ht="13.8">
      <c r="A5504" s="402">
        <v>104773</v>
      </c>
      <c r="B5504" s="402" t="s">
        <v>17255</v>
      </c>
      <c r="C5504" s="402" t="s">
        <v>100</v>
      </c>
      <c r="D5504" s="403">
        <v>2.13</v>
      </c>
    </row>
    <row r="5505" spans="1:4" ht="13.8">
      <c r="A5505" s="402">
        <v>104775</v>
      </c>
      <c r="B5505" s="402" t="s">
        <v>17256</v>
      </c>
      <c r="C5505" s="402" t="s">
        <v>100</v>
      </c>
      <c r="D5505" s="403">
        <v>5.72</v>
      </c>
    </row>
    <row r="5506" spans="1:4" ht="13.8">
      <c r="A5506" s="402">
        <v>104777</v>
      </c>
      <c r="B5506" s="402" t="s">
        <v>17257</v>
      </c>
      <c r="C5506" s="402" t="s">
        <v>100</v>
      </c>
      <c r="D5506" s="403">
        <v>8.36</v>
      </c>
    </row>
    <row r="5507" spans="1:4" ht="13.8">
      <c r="A5507" s="402">
        <v>104779</v>
      </c>
      <c r="B5507" s="402" t="s">
        <v>17258</v>
      </c>
      <c r="C5507" s="402" t="s">
        <v>53</v>
      </c>
      <c r="D5507" s="403">
        <v>6.87</v>
      </c>
    </row>
    <row r="5508" spans="1:4" ht="13.8">
      <c r="A5508" s="402">
        <v>104781</v>
      </c>
      <c r="B5508" s="402" t="s">
        <v>17259</v>
      </c>
      <c r="C5508" s="402" t="s">
        <v>53</v>
      </c>
      <c r="D5508" s="403">
        <v>7.94</v>
      </c>
    </row>
    <row r="5509" spans="1:4" ht="13.8">
      <c r="A5509" s="402">
        <v>104782</v>
      </c>
      <c r="B5509" s="402" t="s">
        <v>17260</v>
      </c>
      <c r="C5509" s="402" t="s">
        <v>100</v>
      </c>
      <c r="D5509" s="403">
        <v>56.72</v>
      </c>
    </row>
    <row r="5510" spans="1:4" ht="13.8">
      <c r="A5510" s="402">
        <v>104783</v>
      </c>
      <c r="B5510" s="402" t="s">
        <v>17261</v>
      </c>
      <c r="C5510" s="402" t="s">
        <v>100</v>
      </c>
      <c r="D5510" s="403">
        <v>5.04</v>
      </c>
    </row>
    <row r="5511" spans="1:4" ht="13.8">
      <c r="A5511" s="402">
        <v>104784</v>
      </c>
      <c r="B5511" s="402" t="s">
        <v>17262</v>
      </c>
      <c r="C5511" s="402" t="s">
        <v>100</v>
      </c>
      <c r="D5511" s="403">
        <v>13.76</v>
      </c>
    </row>
    <row r="5512" spans="1:4" ht="13.8">
      <c r="A5512" s="402">
        <v>104786</v>
      </c>
      <c r="B5512" s="402" t="s">
        <v>17263</v>
      </c>
      <c r="C5512" s="402" t="s">
        <v>53</v>
      </c>
      <c r="D5512" s="403">
        <v>6.36</v>
      </c>
    </row>
    <row r="5513" spans="1:4" ht="13.8">
      <c r="A5513" s="402">
        <v>104787</v>
      </c>
      <c r="B5513" s="402" t="s">
        <v>17264</v>
      </c>
      <c r="C5513" s="402" t="s">
        <v>53</v>
      </c>
      <c r="D5513" s="403">
        <v>8.44</v>
      </c>
    </row>
    <row r="5514" spans="1:4" ht="13.8">
      <c r="A5514" s="402">
        <v>104788</v>
      </c>
      <c r="B5514" s="402" t="s">
        <v>17265</v>
      </c>
      <c r="C5514" s="402" t="s">
        <v>53</v>
      </c>
      <c r="D5514" s="403">
        <v>11.21</v>
      </c>
    </row>
    <row r="5515" spans="1:4" ht="13.8">
      <c r="A5515" s="402">
        <v>104031</v>
      </c>
      <c r="B5515" s="402" t="s">
        <v>454</v>
      </c>
      <c r="C5515" s="402" t="s">
        <v>100</v>
      </c>
      <c r="D5515" s="403">
        <v>16.82</v>
      </c>
    </row>
    <row r="5516" spans="1:4" ht="13.8">
      <c r="A5516" s="402">
        <v>104032</v>
      </c>
      <c r="B5516" s="402" t="s">
        <v>17266</v>
      </c>
      <c r="C5516" s="402" t="s">
        <v>100</v>
      </c>
      <c r="D5516" s="403">
        <v>20.9</v>
      </c>
    </row>
    <row r="5517" spans="1:4" ht="13.8">
      <c r="A5517" s="402">
        <v>104033</v>
      </c>
      <c r="B5517" s="402" t="s">
        <v>17267</v>
      </c>
      <c r="C5517" s="402" t="s">
        <v>100</v>
      </c>
      <c r="D5517" s="403">
        <v>19.18</v>
      </c>
    </row>
    <row r="5518" spans="1:4" ht="13.8">
      <c r="A5518" s="402">
        <v>104034</v>
      </c>
      <c r="B5518" s="402" t="s">
        <v>17268</v>
      </c>
      <c r="C5518" s="402" t="s">
        <v>100</v>
      </c>
      <c r="D5518" s="403">
        <v>24.69</v>
      </c>
    </row>
    <row r="5519" spans="1:4" ht="13.8">
      <c r="A5519" s="402">
        <v>104035</v>
      </c>
      <c r="B5519" s="402" t="s">
        <v>17269</v>
      </c>
      <c r="C5519" s="402" t="s">
        <v>100</v>
      </c>
      <c r="D5519" s="403">
        <v>35.86</v>
      </c>
    </row>
    <row r="5520" spans="1:4" ht="13.8">
      <c r="A5520" s="402">
        <v>104036</v>
      </c>
      <c r="B5520" s="402" t="s">
        <v>17270</v>
      </c>
      <c r="C5520" s="402" t="s">
        <v>100</v>
      </c>
      <c r="D5520" s="403">
        <v>37</v>
      </c>
    </row>
    <row r="5521" spans="1:4" ht="13.8">
      <c r="A5521" s="402">
        <v>104039</v>
      </c>
      <c r="B5521" s="402" t="s">
        <v>17271</v>
      </c>
      <c r="C5521" s="402" t="s">
        <v>100</v>
      </c>
      <c r="D5521" s="403">
        <v>70.290000000000006</v>
      </c>
    </row>
    <row r="5522" spans="1:4" ht="13.8">
      <c r="A5522" s="402">
        <v>104043</v>
      </c>
      <c r="B5522" s="402" t="s">
        <v>17272</v>
      </c>
      <c r="C5522" s="402" t="s">
        <v>100</v>
      </c>
      <c r="D5522" s="403">
        <v>7.99</v>
      </c>
    </row>
    <row r="5523" spans="1:4" ht="13.8">
      <c r="A5523" s="402">
        <v>104044</v>
      </c>
      <c r="B5523" s="402" t="s">
        <v>17273</v>
      </c>
      <c r="C5523" s="402" t="s">
        <v>100</v>
      </c>
      <c r="D5523" s="403">
        <v>8.4600000000000009</v>
      </c>
    </row>
    <row r="5524" spans="1:4" ht="13.8">
      <c r="A5524" s="402">
        <v>104045</v>
      </c>
      <c r="B5524" s="402" t="s">
        <v>17274</v>
      </c>
      <c r="C5524" s="402" t="s">
        <v>100</v>
      </c>
      <c r="D5524" s="403">
        <v>13.39</v>
      </c>
    </row>
    <row r="5525" spans="1:4" ht="13.8">
      <c r="A5525" s="402">
        <v>104046</v>
      </c>
      <c r="B5525" s="402" t="s">
        <v>17275</v>
      </c>
      <c r="C5525" s="402" t="s">
        <v>100</v>
      </c>
      <c r="D5525" s="403">
        <v>7.62</v>
      </c>
    </row>
    <row r="5526" spans="1:4" ht="13.8">
      <c r="A5526" s="402">
        <v>104047</v>
      </c>
      <c r="B5526" s="402" t="s">
        <v>17276</v>
      </c>
      <c r="C5526" s="402" t="s">
        <v>100</v>
      </c>
      <c r="D5526" s="403">
        <v>8.83</v>
      </c>
    </row>
    <row r="5527" spans="1:4" ht="13.8">
      <c r="A5527" s="402">
        <v>104048</v>
      </c>
      <c r="B5527" s="402" t="s">
        <v>17277</v>
      </c>
      <c r="C5527" s="402" t="s">
        <v>100</v>
      </c>
      <c r="D5527" s="403">
        <v>13.06</v>
      </c>
    </row>
    <row r="5528" spans="1:4" ht="13.8">
      <c r="A5528" s="402">
        <v>104049</v>
      </c>
      <c r="B5528" s="402" t="s">
        <v>17278</v>
      </c>
      <c r="C5528" s="402" t="s">
        <v>100</v>
      </c>
      <c r="D5528" s="403">
        <v>5.32</v>
      </c>
    </row>
    <row r="5529" spans="1:4" ht="13.8">
      <c r="A5529" s="402">
        <v>104050</v>
      </c>
      <c r="B5529" s="402" t="s">
        <v>17279</v>
      </c>
      <c r="C5529" s="402" t="s">
        <v>100</v>
      </c>
      <c r="D5529" s="403">
        <v>7.99</v>
      </c>
    </row>
    <row r="5530" spans="1:4" ht="13.8">
      <c r="A5530" s="402">
        <v>104051</v>
      </c>
      <c r="B5530" s="402" t="s">
        <v>17280</v>
      </c>
      <c r="C5530" s="402" t="s">
        <v>100</v>
      </c>
      <c r="D5530" s="403">
        <v>7.11</v>
      </c>
    </row>
    <row r="5531" spans="1:4" ht="13.8">
      <c r="A5531" s="402">
        <v>104052</v>
      </c>
      <c r="B5531" s="402" t="s">
        <v>17281</v>
      </c>
      <c r="C5531" s="402" t="s">
        <v>100</v>
      </c>
      <c r="D5531" s="403">
        <v>9.98</v>
      </c>
    </row>
    <row r="5532" spans="1:4" ht="13.8">
      <c r="A5532" s="402">
        <v>104053</v>
      </c>
      <c r="B5532" s="402" t="s">
        <v>17282</v>
      </c>
      <c r="C5532" s="402" t="s">
        <v>100</v>
      </c>
      <c r="D5532" s="403">
        <v>8.32</v>
      </c>
    </row>
    <row r="5533" spans="1:4" ht="13.8">
      <c r="A5533" s="402">
        <v>104054</v>
      </c>
      <c r="B5533" s="402" t="s">
        <v>17283</v>
      </c>
      <c r="C5533" s="402" t="s">
        <v>100</v>
      </c>
      <c r="D5533" s="403">
        <v>16.63</v>
      </c>
    </row>
    <row r="5534" spans="1:4" ht="13.8">
      <c r="A5534" s="402">
        <v>104055</v>
      </c>
      <c r="B5534" s="402" t="s">
        <v>17284</v>
      </c>
      <c r="C5534" s="402" t="s">
        <v>100</v>
      </c>
      <c r="D5534" s="403">
        <v>11.68</v>
      </c>
    </row>
    <row r="5535" spans="1:4" ht="13.8">
      <c r="A5535" s="402">
        <v>104056</v>
      </c>
      <c r="B5535" s="402" t="s">
        <v>17285</v>
      </c>
      <c r="C5535" s="402" t="s">
        <v>100</v>
      </c>
      <c r="D5535" s="403">
        <v>17.21</v>
      </c>
    </row>
    <row r="5536" spans="1:4" ht="13.8">
      <c r="A5536" s="402">
        <v>104058</v>
      </c>
      <c r="B5536" s="402" t="s">
        <v>17286</v>
      </c>
      <c r="C5536" s="402" t="s">
        <v>100</v>
      </c>
      <c r="D5536" s="403">
        <v>6.34</v>
      </c>
    </row>
    <row r="5537" spans="1:4" ht="13.8">
      <c r="A5537" s="402">
        <v>104059</v>
      </c>
      <c r="B5537" s="402" t="s">
        <v>17287</v>
      </c>
      <c r="C5537" s="402" t="s">
        <v>100</v>
      </c>
      <c r="D5537" s="403">
        <v>9.91</v>
      </c>
    </row>
    <row r="5538" spans="1:4" ht="13.8">
      <c r="A5538" s="402">
        <v>104060</v>
      </c>
      <c r="B5538" s="402" t="s">
        <v>17288</v>
      </c>
      <c r="C5538" s="402" t="s">
        <v>53</v>
      </c>
      <c r="D5538" s="403">
        <v>8.4499999999999993</v>
      </c>
    </row>
    <row r="5539" spans="1:4" ht="13.8">
      <c r="A5539" s="402">
        <v>104061</v>
      </c>
      <c r="B5539" s="402" t="s">
        <v>17289</v>
      </c>
      <c r="C5539" s="402" t="s">
        <v>53</v>
      </c>
      <c r="D5539" s="403">
        <v>15.19</v>
      </c>
    </row>
    <row r="5540" spans="1:4" ht="13.8">
      <c r="A5540" s="402">
        <v>104062</v>
      </c>
      <c r="B5540" s="402" t="s">
        <v>17290</v>
      </c>
      <c r="C5540" s="402" t="s">
        <v>100</v>
      </c>
      <c r="D5540" s="403">
        <v>70.849999999999994</v>
      </c>
    </row>
    <row r="5541" spans="1:4" ht="13.8">
      <c r="A5541" s="402">
        <v>104063</v>
      </c>
      <c r="B5541" s="402" t="s">
        <v>17291</v>
      </c>
      <c r="C5541" s="402" t="s">
        <v>100</v>
      </c>
      <c r="D5541" s="403">
        <v>67.31</v>
      </c>
    </row>
    <row r="5542" spans="1:4" ht="13.8">
      <c r="A5542" s="402">
        <v>104064</v>
      </c>
      <c r="B5542" s="402" t="s">
        <v>17292</v>
      </c>
      <c r="C5542" s="402" t="s">
        <v>100</v>
      </c>
      <c r="D5542" s="403">
        <v>173.32</v>
      </c>
    </row>
    <row r="5543" spans="1:4" ht="13.8">
      <c r="A5543" s="402">
        <v>104065</v>
      </c>
      <c r="B5543" s="402" t="s">
        <v>17293</v>
      </c>
      <c r="C5543" s="402" t="s">
        <v>100</v>
      </c>
      <c r="D5543" s="403">
        <v>146.65</v>
      </c>
    </row>
    <row r="5544" spans="1:4" ht="13.8">
      <c r="A5544" s="402">
        <v>104072</v>
      </c>
      <c r="B5544" s="402" t="s">
        <v>17294</v>
      </c>
      <c r="C5544" s="402" t="s">
        <v>100</v>
      </c>
      <c r="D5544" s="403">
        <v>269.8</v>
      </c>
    </row>
    <row r="5545" spans="1:4" ht="13.8">
      <c r="A5545" s="402">
        <v>104076</v>
      </c>
      <c r="B5545" s="402" t="s">
        <v>17295</v>
      </c>
      <c r="C5545" s="402" t="s">
        <v>100</v>
      </c>
      <c r="D5545" s="403">
        <v>44.49</v>
      </c>
    </row>
    <row r="5546" spans="1:4" ht="13.8">
      <c r="A5546" s="402">
        <v>104082</v>
      </c>
      <c r="B5546" s="402" t="s">
        <v>17296</v>
      </c>
      <c r="C5546" s="402" t="s">
        <v>100</v>
      </c>
      <c r="D5546" s="403">
        <v>29.11</v>
      </c>
    </row>
    <row r="5547" spans="1:4" ht="13.8">
      <c r="A5547" s="402">
        <v>104083</v>
      </c>
      <c r="B5547" s="402" t="s">
        <v>17297</v>
      </c>
      <c r="C5547" s="402" t="s">
        <v>100</v>
      </c>
      <c r="D5547" s="403">
        <v>70.86</v>
      </c>
    </row>
    <row r="5548" spans="1:4" ht="13.8">
      <c r="A5548" s="402">
        <v>104084</v>
      </c>
      <c r="B5548" s="402" t="s">
        <v>17298</v>
      </c>
      <c r="C5548" s="402" t="s">
        <v>100</v>
      </c>
      <c r="D5548" s="403">
        <v>80.91</v>
      </c>
    </row>
    <row r="5549" spans="1:4" ht="13.8">
      <c r="A5549" s="402">
        <v>104085</v>
      </c>
      <c r="B5549" s="402" t="s">
        <v>17299</v>
      </c>
      <c r="C5549" s="402" t="s">
        <v>53</v>
      </c>
      <c r="D5549" s="403">
        <v>52.84</v>
      </c>
    </row>
    <row r="5550" spans="1:4" ht="13.8">
      <c r="A5550" s="402">
        <v>104086</v>
      </c>
      <c r="B5550" s="402" t="s">
        <v>17300</v>
      </c>
      <c r="C5550" s="402" t="s">
        <v>53</v>
      </c>
      <c r="D5550" s="403">
        <v>95.03</v>
      </c>
    </row>
    <row r="5551" spans="1:4" ht="13.8">
      <c r="A5551" s="402">
        <v>104947</v>
      </c>
      <c r="B5551" s="402" t="s">
        <v>17301</v>
      </c>
      <c r="C5551" s="402" t="s">
        <v>71</v>
      </c>
      <c r="D5551" s="403">
        <v>11.91</v>
      </c>
    </row>
    <row r="5552" spans="1:4" ht="13.8">
      <c r="A5552" s="402">
        <v>104948</v>
      </c>
      <c r="B5552" s="402" t="s">
        <v>17302</v>
      </c>
      <c r="C5552" s="402" t="s">
        <v>71</v>
      </c>
      <c r="D5552" s="403">
        <v>5.14</v>
      </c>
    </row>
    <row r="5553" spans="1:4" ht="13.8">
      <c r="A5553" s="402">
        <v>96520</v>
      </c>
      <c r="B5553" s="402" t="s">
        <v>17303</v>
      </c>
      <c r="C5553" s="402" t="s">
        <v>71</v>
      </c>
      <c r="D5553" s="403">
        <v>90.16</v>
      </c>
    </row>
    <row r="5554" spans="1:4" ht="13.8">
      <c r="A5554" s="402">
        <v>96521</v>
      </c>
      <c r="B5554" s="402" t="s">
        <v>17304</v>
      </c>
      <c r="C5554" s="402" t="s">
        <v>71</v>
      </c>
      <c r="D5554" s="403">
        <v>41.21</v>
      </c>
    </row>
    <row r="5555" spans="1:4" ht="13.8">
      <c r="A5555" s="402">
        <v>96522</v>
      </c>
      <c r="B5555" s="402" t="s">
        <v>17305</v>
      </c>
      <c r="C5555" s="402" t="s">
        <v>71</v>
      </c>
      <c r="D5555" s="403">
        <v>138.01</v>
      </c>
    </row>
    <row r="5556" spans="1:4" ht="13.8">
      <c r="A5556" s="402">
        <v>96523</v>
      </c>
      <c r="B5556" s="402" t="s">
        <v>17306</v>
      </c>
      <c r="C5556" s="402" t="s">
        <v>71</v>
      </c>
      <c r="D5556" s="403">
        <v>90.99</v>
      </c>
    </row>
    <row r="5557" spans="1:4" ht="13.8">
      <c r="A5557" s="402">
        <v>96524</v>
      </c>
      <c r="B5557" s="402" t="s">
        <v>17307</v>
      </c>
      <c r="C5557" s="402" t="s">
        <v>71</v>
      </c>
      <c r="D5557" s="403">
        <v>153.69999999999999</v>
      </c>
    </row>
    <row r="5558" spans="1:4" ht="13.8">
      <c r="A5558" s="402">
        <v>96525</v>
      </c>
      <c r="B5558" s="402" t="s">
        <v>17308</v>
      </c>
      <c r="C5558" s="402" t="s">
        <v>71</v>
      </c>
      <c r="D5558" s="403">
        <v>57.87</v>
      </c>
    </row>
    <row r="5559" spans="1:4" ht="13.8">
      <c r="A5559" s="402">
        <v>96526</v>
      </c>
      <c r="B5559" s="402" t="s">
        <v>17309</v>
      </c>
      <c r="C5559" s="402" t="s">
        <v>71</v>
      </c>
      <c r="D5559" s="403">
        <v>198.03</v>
      </c>
    </row>
    <row r="5560" spans="1:4" ht="13.8">
      <c r="A5560" s="402">
        <v>96527</v>
      </c>
      <c r="B5560" s="402" t="s">
        <v>17310</v>
      </c>
      <c r="C5560" s="402" t="s">
        <v>71</v>
      </c>
      <c r="D5560" s="403">
        <v>100</v>
      </c>
    </row>
    <row r="5561" spans="1:4" ht="13.8">
      <c r="A5561" s="402">
        <v>96528</v>
      </c>
      <c r="B5561" s="402" t="s">
        <v>17311</v>
      </c>
      <c r="C5561" s="402" t="s">
        <v>74</v>
      </c>
      <c r="D5561" s="403">
        <v>155.18</v>
      </c>
    </row>
    <row r="5562" spans="1:4" ht="13.8">
      <c r="A5562" s="402">
        <v>101114</v>
      </c>
      <c r="B5562" s="402" t="s">
        <v>17312</v>
      </c>
      <c r="C5562" s="402" t="s">
        <v>71</v>
      </c>
      <c r="D5562" s="403">
        <v>4.45</v>
      </c>
    </row>
    <row r="5563" spans="1:4" ht="13.8">
      <c r="A5563" s="402">
        <v>101115</v>
      </c>
      <c r="B5563" s="402" t="s">
        <v>17313</v>
      </c>
      <c r="C5563" s="402" t="s">
        <v>71</v>
      </c>
      <c r="D5563" s="403">
        <v>3.71</v>
      </c>
    </row>
    <row r="5564" spans="1:4" ht="13.8">
      <c r="A5564" s="402">
        <v>101116</v>
      </c>
      <c r="B5564" s="402" t="s">
        <v>17314</v>
      </c>
      <c r="C5564" s="402" t="s">
        <v>71</v>
      </c>
      <c r="D5564" s="403">
        <v>2.2999999999999998</v>
      </c>
    </row>
    <row r="5565" spans="1:4" ht="13.8">
      <c r="A5565" s="402">
        <v>101117</v>
      </c>
      <c r="B5565" s="402" t="s">
        <v>17315</v>
      </c>
      <c r="C5565" s="402" t="s">
        <v>71</v>
      </c>
      <c r="D5565" s="403">
        <v>3.24</v>
      </c>
    </row>
    <row r="5566" spans="1:4" ht="13.8">
      <c r="A5566" s="402">
        <v>101118</v>
      </c>
      <c r="B5566" s="402" t="s">
        <v>17316</v>
      </c>
      <c r="C5566" s="402" t="s">
        <v>71</v>
      </c>
      <c r="D5566" s="403">
        <v>3.81</v>
      </c>
    </row>
    <row r="5567" spans="1:4" ht="13.8">
      <c r="A5567" s="402">
        <v>101119</v>
      </c>
      <c r="B5567" s="402" t="s">
        <v>17317</v>
      </c>
      <c r="C5567" s="402" t="s">
        <v>71</v>
      </c>
      <c r="D5567" s="403">
        <v>8.48</v>
      </c>
    </row>
    <row r="5568" spans="1:4" ht="13.8">
      <c r="A5568" s="402">
        <v>101120</v>
      </c>
      <c r="B5568" s="402" t="s">
        <v>17318</v>
      </c>
      <c r="C5568" s="402" t="s">
        <v>71</v>
      </c>
      <c r="D5568" s="403">
        <v>7.1</v>
      </c>
    </row>
    <row r="5569" spans="1:4" ht="13.8">
      <c r="A5569" s="402">
        <v>101121</v>
      </c>
      <c r="B5569" s="402" t="s">
        <v>17319</v>
      </c>
      <c r="C5569" s="402" t="s">
        <v>71</v>
      </c>
      <c r="D5569" s="403">
        <v>4.43</v>
      </c>
    </row>
    <row r="5570" spans="1:4" ht="13.8">
      <c r="A5570" s="402">
        <v>101122</v>
      </c>
      <c r="B5570" s="402" t="s">
        <v>17320</v>
      </c>
      <c r="C5570" s="402" t="s">
        <v>71</v>
      </c>
      <c r="D5570" s="403">
        <v>6.18</v>
      </c>
    </row>
    <row r="5571" spans="1:4" ht="13.8">
      <c r="A5571" s="402">
        <v>101123</v>
      </c>
      <c r="B5571" s="402" t="s">
        <v>17321</v>
      </c>
      <c r="C5571" s="402" t="s">
        <v>71</v>
      </c>
      <c r="D5571" s="403">
        <v>7.28</v>
      </c>
    </row>
    <row r="5572" spans="1:4" ht="13.8">
      <c r="A5572" s="402">
        <v>101124</v>
      </c>
      <c r="B5572" s="402" t="s">
        <v>17322</v>
      </c>
      <c r="C5572" s="402" t="s">
        <v>71</v>
      </c>
      <c r="D5572" s="403">
        <v>15.43</v>
      </c>
    </row>
    <row r="5573" spans="1:4" ht="13.8">
      <c r="A5573" s="402">
        <v>101125</v>
      </c>
      <c r="B5573" s="402" t="s">
        <v>17323</v>
      </c>
      <c r="C5573" s="402" t="s">
        <v>71</v>
      </c>
      <c r="D5573" s="403">
        <v>14.69</v>
      </c>
    </row>
    <row r="5574" spans="1:4" ht="13.8">
      <c r="A5574" s="402">
        <v>101126</v>
      </c>
      <c r="B5574" s="402" t="s">
        <v>17324</v>
      </c>
      <c r="C5574" s="402" t="s">
        <v>71</v>
      </c>
      <c r="D5574" s="403">
        <v>13.28</v>
      </c>
    </row>
    <row r="5575" spans="1:4" ht="13.8">
      <c r="A5575" s="402">
        <v>101127</v>
      </c>
      <c r="B5575" s="402" t="s">
        <v>17325</v>
      </c>
      <c r="C5575" s="402" t="s">
        <v>71</v>
      </c>
      <c r="D5575" s="403">
        <v>14.22</v>
      </c>
    </row>
    <row r="5576" spans="1:4" ht="13.8">
      <c r="A5576" s="402">
        <v>101128</v>
      </c>
      <c r="B5576" s="402" t="s">
        <v>17326</v>
      </c>
      <c r="C5576" s="402" t="s">
        <v>71</v>
      </c>
      <c r="D5576" s="403">
        <v>14.79</v>
      </c>
    </row>
    <row r="5577" spans="1:4" ht="13.8">
      <c r="A5577" s="402">
        <v>101129</v>
      </c>
      <c r="B5577" s="402" t="s">
        <v>17327</v>
      </c>
      <c r="C5577" s="402" t="s">
        <v>71</v>
      </c>
      <c r="D5577" s="403">
        <v>19.899999999999999</v>
      </c>
    </row>
    <row r="5578" spans="1:4" ht="13.8">
      <c r="A5578" s="402">
        <v>101130</v>
      </c>
      <c r="B5578" s="402" t="s">
        <v>17328</v>
      </c>
      <c r="C5578" s="402" t="s">
        <v>71</v>
      </c>
      <c r="D5578" s="403">
        <v>18.52</v>
      </c>
    </row>
    <row r="5579" spans="1:4" ht="13.8">
      <c r="A5579" s="402">
        <v>101131</v>
      </c>
      <c r="B5579" s="402" t="s">
        <v>17329</v>
      </c>
      <c r="C5579" s="402" t="s">
        <v>71</v>
      </c>
      <c r="D5579" s="403">
        <v>15.85</v>
      </c>
    </row>
    <row r="5580" spans="1:4" ht="13.8">
      <c r="A5580" s="402">
        <v>101132</v>
      </c>
      <c r="B5580" s="402" t="s">
        <v>17330</v>
      </c>
      <c r="C5580" s="402" t="s">
        <v>71</v>
      </c>
      <c r="D5580" s="403">
        <v>17.600000000000001</v>
      </c>
    </row>
    <row r="5581" spans="1:4" ht="13.8">
      <c r="A5581" s="402">
        <v>101133</v>
      </c>
      <c r="B5581" s="402" t="s">
        <v>17331</v>
      </c>
      <c r="C5581" s="402" t="s">
        <v>71</v>
      </c>
      <c r="D5581" s="403">
        <v>18.7</v>
      </c>
    </row>
    <row r="5582" spans="1:4" ht="13.8">
      <c r="A5582" s="402">
        <v>101134</v>
      </c>
      <c r="B5582" s="402" t="s">
        <v>17332</v>
      </c>
      <c r="C5582" s="402" t="s">
        <v>71</v>
      </c>
      <c r="D5582" s="403">
        <v>16.09</v>
      </c>
    </row>
    <row r="5583" spans="1:4" ht="13.8">
      <c r="A5583" s="402">
        <v>101135</v>
      </c>
      <c r="B5583" s="402" t="s">
        <v>17333</v>
      </c>
      <c r="C5583" s="402" t="s">
        <v>71</v>
      </c>
      <c r="D5583" s="403">
        <v>15.35</v>
      </c>
    </row>
    <row r="5584" spans="1:4" ht="13.8">
      <c r="A5584" s="402">
        <v>101136</v>
      </c>
      <c r="B5584" s="402" t="s">
        <v>17334</v>
      </c>
      <c r="C5584" s="402" t="s">
        <v>71</v>
      </c>
      <c r="D5584" s="403">
        <v>13.94</v>
      </c>
    </row>
    <row r="5585" spans="1:4" ht="13.8">
      <c r="A5585" s="402">
        <v>101137</v>
      </c>
      <c r="B5585" s="402" t="s">
        <v>17335</v>
      </c>
      <c r="C5585" s="402" t="s">
        <v>71</v>
      </c>
      <c r="D5585" s="403">
        <v>14.88</v>
      </c>
    </row>
    <row r="5586" spans="1:4" ht="13.8">
      <c r="A5586" s="402">
        <v>101138</v>
      </c>
      <c r="B5586" s="402" t="s">
        <v>17336</v>
      </c>
      <c r="C5586" s="402" t="s">
        <v>71</v>
      </c>
      <c r="D5586" s="403">
        <v>15.45</v>
      </c>
    </row>
    <row r="5587" spans="1:4" ht="13.8">
      <c r="A5587" s="402">
        <v>101139</v>
      </c>
      <c r="B5587" s="402" t="s">
        <v>17337</v>
      </c>
      <c r="C5587" s="402" t="s">
        <v>71</v>
      </c>
      <c r="D5587" s="403">
        <v>20.58</v>
      </c>
    </row>
    <row r="5588" spans="1:4" ht="13.8">
      <c r="A5588" s="402">
        <v>101140</v>
      </c>
      <c r="B5588" s="402" t="s">
        <v>17338</v>
      </c>
      <c r="C5588" s="402" t="s">
        <v>71</v>
      </c>
      <c r="D5588" s="403">
        <v>19.2</v>
      </c>
    </row>
    <row r="5589" spans="1:4" ht="13.8">
      <c r="A5589" s="402">
        <v>101141</v>
      </c>
      <c r="B5589" s="402" t="s">
        <v>17339</v>
      </c>
      <c r="C5589" s="402" t="s">
        <v>71</v>
      </c>
      <c r="D5589" s="403">
        <v>16.53</v>
      </c>
    </row>
    <row r="5590" spans="1:4" ht="13.8">
      <c r="A5590" s="402">
        <v>101142</v>
      </c>
      <c r="B5590" s="402" t="s">
        <v>17340</v>
      </c>
      <c r="C5590" s="402" t="s">
        <v>71</v>
      </c>
      <c r="D5590" s="403">
        <v>18.28</v>
      </c>
    </row>
    <row r="5591" spans="1:4" ht="13.8">
      <c r="A5591" s="402">
        <v>101143</v>
      </c>
      <c r="B5591" s="402" t="s">
        <v>17341</v>
      </c>
      <c r="C5591" s="402" t="s">
        <v>71</v>
      </c>
      <c r="D5591" s="403">
        <v>19.38</v>
      </c>
    </row>
    <row r="5592" spans="1:4" ht="13.8">
      <c r="A5592" s="402">
        <v>101144</v>
      </c>
      <c r="B5592" s="402" t="s">
        <v>17342</v>
      </c>
      <c r="C5592" s="402" t="s">
        <v>71</v>
      </c>
      <c r="D5592" s="403">
        <v>16.190000000000001</v>
      </c>
    </row>
    <row r="5593" spans="1:4" ht="13.8">
      <c r="A5593" s="402">
        <v>101145</v>
      </c>
      <c r="B5593" s="402" t="s">
        <v>17343</v>
      </c>
      <c r="C5593" s="402" t="s">
        <v>71</v>
      </c>
      <c r="D5593" s="403">
        <v>15.45</v>
      </c>
    </row>
    <row r="5594" spans="1:4" ht="13.8">
      <c r="A5594" s="402">
        <v>101146</v>
      </c>
      <c r="B5594" s="402" t="s">
        <v>17344</v>
      </c>
      <c r="C5594" s="402" t="s">
        <v>71</v>
      </c>
      <c r="D5594" s="403">
        <v>14.04</v>
      </c>
    </row>
    <row r="5595" spans="1:4" ht="13.8">
      <c r="A5595" s="402">
        <v>101147</v>
      </c>
      <c r="B5595" s="402" t="s">
        <v>17345</v>
      </c>
      <c r="C5595" s="402" t="s">
        <v>71</v>
      </c>
      <c r="D5595" s="403">
        <v>14.98</v>
      </c>
    </row>
    <row r="5596" spans="1:4" ht="13.8">
      <c r="A5596" s="402">
        <v>101148</v>
      </c>
      <c r="B5596" s="402" t="s">
        <v>17346</v>
      </c>
      <c r="C5596" s="402" t="s">
        <v>71</v>
      </c>
      <c r="D5596" s="403">
        <v>15.55</v>
      </c>
    </row>
    <row r="5597" spans="1:4" ht="13.8">
      <c r="A5597" s="402">
        <v>101149</v>
      </c>
      <c r="B5597" s="402" t="s">
        <v>17347</v>
      </c>
      <c r="C5597" s="402" t="s">
        <v>71</v>
      </c>
      <c r="D5597" s="403">
        <v>20.68</v>
      </c>
    </row>
    <row r="5598" spans="1:4" ht="13.8">
      <c r="A5598" s="402">
        <v>101150</v>
      </c>
      <c r="B5598" s="402" t="s">
        <v>17348</v>
      </c>
      <c r="C5598" s="402" t="s">
        <v>71</v>
      </c>
      <c r="D5598" s="403">
        <v>19.3</v>
      </c>
    </row>
    <row r="5599" spans="1:4" ht="13.8">
      <c r="A5599" s="402">
        <v>101151</v>
      </c>
      <c r="B5599" s="402" t="s">
        <v>17349</v>
      </c>
      <c r="C5599" s="402" t="s">
        <v>71</v>
      </c>
      <c r="D5599" s="403">
        <v>16.63</v>
      </c>
    </row>
    <row r="5600" spans="1:4" ht="13.8">
      <c r="A5600" s="402">
        <v>101152</v>
      </c>
      <c r="B5600" s="402" t="s">
        <v>17350</v>
      </c>
      <c r="C5600" s="402" t="s">
        <v>71</v>
      </c>
      <c r="D5600" s="403">
        <v>18.38</v>
      </c>
    </row>
    <row r="5601" spans="1:4" ht="13.8">
      <c r="A5601" s="402">
        <v>101153</v>
      </c>
      <c r="B5601" s="402" t="s">
        <v>17351</v>
      </c>
      <c r="C5601" s="402" t="s">
        <v>71</v>
      </c>
      <c r="D5601" s="403">
        <v>19.48</v>
      </c>
    </row>
    <row r="5602" spans="1:4" ht="13.8">
      <c r="A5602" s="402">
        <v>101206</v>
      </c>
      <c r="B5602" s="402" t="s">
        <v>17352</v>
      </c>
      <c r="C5602" s="402" t="s">
        <v>71</v>
      </c>
      <c r="D5602" s="403">
        <v>12.63</v>
      </c>
    </row>
    <row r="5603" spans="1:4" ht="13.8">
      <c r="A5603" s="402">
        <v>101207</v>
      </c>
      <c r="B5603" s="402" t="s">
        <v>17353</v>
      </c>
      <c r="C5603" s="402" t="s">
        <v>71</v>
      </c>
      <c r="D5603" s="403">
        <v>10.87</v>
      </c>
    </row>
    <row r="5604" spans="1:4" ht="13.8">
      <c r="A5604" s="402">
        <v>101208</v>
      </c>
      <c r="B5604" s="402" t="s">
        <v>17354</v>
      </c>
      <c r="C5604" s="402" t="s">
        <v>71</v>
      </c>
      <c r="D5604" s="403">
        <v>10.63</v>
      </c>
    </row>
    <row r="5605" spans="1:4" ht="13.8">
      <c r="A5605" s="402">
        <v>101209</v>
      </c>
      <c r="B5605" s="402" t="s">
        <v>17355</v>
      </c>
      <c r="C5605" s="402" t="s">
        <v>71</v>
      </c>
      <c r="D5605" s="403">
        <v>9.8699999999999992</v>
      </c>
    </row>
    <row r="5606" spans="1:4" ht="13.8">
      <c r="A5606" s="402">
        <v>101210</v>
      </c>
      <c r="B5606" s="402" t="s">
        <v>17356</v>
      </c>
      <c r="C5606" s="402" t="s">
        <v>71</v>
      </c>
      <c r="D5606" s="403">
        <v>17.59</v>
      </c>
    </row>
    <row r="5607" spans="1:4" ht="13.8">
      <c r="A5607" s="402">
        <v>101211</v>
      </c>
      <c r="B5607" s="402" t="s">
        <v>17357</v>
      </c>
      <c r="C5607" s="402" t="s">
        <v>71</v>
      </c>
      <c r="D5607" s="403">
        <v>18.88</v>
      </c>
    </row>
    <row r="5608" spans="1:4" ht="13.8">
      <c r="A5608" s="402">
        <v>101212</v>
      </c>
      <c r="B5608" s="402" t="s">
        <v>17358</v>
      </c>
      <c r="C5608" s="402" t="s">
        <v>71</v>
      </c>
      <c r="D5608" s="403">
        <v>22.06</v>
      </c>
    </row>
    <row r="5609" spans="1:4" ht="13.8">
      <c r="A5609" s="402">
        <v>101213</v>
      </c>
      <c r="B5609" s="402" t="s">
        <v>17359</v>
      </c>
      <c r="C5609" s="402" t="s">
        <v>71</v>
      </c>
      <c r="D5609" s="403">
        <v>24.71</v>
      </c>
    </row>
    <row r="5610" spans="1:4" ht="13.8">
      <c r="A5610" s="402">
        <v>101214</v>
      </c>
      <c r="B5610" s="402" t="s">
        <v>17360</v>
      </c>
      <c r="C5610" s="402" t="s">
        <v>71</v>
      </c>
      <c r="D5610" s="403">
        <v>29.83</v>
      </c>
    </row>
    <row r="5611" spans="1:4" ht="13.8">
      <c r="A5611" s="402">
        <v>101215</v>
      </c>
      <c r="B5611" s="402" t="s">
        <v>17361</v>
      </c>
      <c r="C5611" s="402" t="s">
        <v>71</v>
      </c>
      <c r="D5611" s="403">
        <v>16.96</v>
      </c>
    </row>
    <row r="5612" spans="1:4" ht="13.8">
      <c r="A5612" s="402">
        <v>101216</v>
      </c>
      <c r="B5612" s="402" t="s">
        <v>17362</v>
      </c>
      <c r="C5612" s="402" t="s">
        <v>71</v>
      </c>
      <c r="D5612" s="403">
        <v>17.760000000000002</v>
      </c>
    </row>
    <row r="5613" spans="1:4" ht="13.8">
      <c r="A5613" s="402">
        <v>101217</v>
      </c>
      <c r="B5613" s="402" t="s">
        <v>17363</v>
      </c>
      <c r="C5613" s="402" t="s">
        <v>71</v>
      </c>
      <c r="D5613" s="403">
        <v>20.71</v>
      </c>
    </row>
    <row r="5614" spans="1:4" ht="13.8">
      <c r="A5614" s="402">
        <v>101218</v>
      </c>
      <c r="B5614" s="402" t="s">
        <v>17364</v>
      </c>
      <c r="C5614" s="402" t="s">
        <v>71</v>
      </c>
      <c r="D5614" s="403">
        <v>21.9</v>
      </c>
    </row>
    <row r="5615" spans="1:4" ht="13.8">
      <c r="A5615" s="402">
        <v>101219</v>
      </c>
      <c r="B5615" s="402" t="s">
        <v>17365</v>
      </c>
      <c r="C5615" s="402" t="s">
        <v>71</v>
      </c>
      <c r="D5615" s="403">
        <v>26.53</v>
      </c>
    </row>
    <row r="5616" spans="1:4" ht="13.8">
      <c r="A5616" s="402">
        <v>101220</v>
      </c>
      <c r="B5616" s="402" t="s">
        <v>17366</v>
      </c>
      <c r="C5616" s="402" t="s">
        <v>71</v>
      </c>
      <c r="D5616" s="403">
        <v>16.61</v>
      </c>
    </row>
    <row r="5617" spans="1:4" ht="13.8">
      <c r="A5617" s="402">
        <v>101221</v>
      </c>
      <c r="B5617" s="402" t="s">
        <v>17367</v>
      </c>
      <c r="C5617" s="402" t="s">
        <v>71</v>
      </c>
      <c r="D5617" s="403">
        <v>17.53</v>
      </c>
    </row>
    <row r="5618" spans="1:4" ht="13.8">
      <c r="A5618" s="402">
        <v>101222</v>
      </c>
      <c r="B5618" s="402" t="s">
        <v>17368</v>
      </c>
      <c r="C5618" s="402" t="s">
        <v>71</v>
      </c>
      <c r="D5618" s="403">
        <v>20.39</v>
      </c>
    </row>
    <row r="5619" spans="1:4" ht="13.8">
      <c r="A5619" s="402">
        <v>101223</v>
      </c>
      <c r="B5619" s="402" t="s">
        <v>17369</v>
      </c>
      <c r="C5619" s="402" t="s">
        <v>71</v>
      </c>
      <c r="D5619" s="403">
        <v>22.72</v>
      </c>
    </row>
    <row r="5620" spans="1:4" ht="13.8">
      <c r="A5620" s="402">
        <v>101224</v>
      </c>
      <c r="B5620" s="402" t="s">
        <v>17370</v>
      </c>
      <c r="C5620" s="402" t="s">
        <v>71</v>
      </c>
      <c r="D5620" s="403">
        <v>28.51</v>
      </c>
    </row>
    <row r="5621" spans="1:4" ht="13.8">
      <c r="A5621" s="402">
        <v>101225</v>
      </c>
      <c r="B5621" s="402" t="s">
        <v>17371</v>
      </c>
      <c r="C5621" s="402" t="s">
        <v>71</v>
      </c>
      <c r="D5621" s="403">
        <v>15.26</v>
      </c>
    </row>
    <row r="5622" spans="1:4" ht="13.8">
      <c r="A5622" s="402">
        <v>101226</v>
      </c>
      <c r="B5622" s="402" t="s">
        <v>17372</v>
      </c>
      <c r="C5622" s="402" t="s">
        <v>71</v>
      </c>
      <c r="D5622" s="403">
        <v>16.059999999999999</v>
      </c>
    </row>
    <row r="5623" spans="1:4" ht="13.8">
      <c r="A5623" s="402">
        <v>101227</v>
      </c>
      <c r="B5623" s="402" t="s">
        <v>17373</v>
      </c>
      <c r="C5623" s="402" t="s">
        <v>71</v>
      </c>
      <c r="D5623" s="403">
        <v>18.64</v>
      </c>
    </row>
    <row r="5624" spans="1:4" ht="13.8">
      <c r="A5624" s="402">
        <v>101228</v>
      </c>
      <c r="B5624" s="402" t="s">
        <v>17374</v>
      </c>
      <c r="C5624" s="402" t="s">
        <v>71</v>
      </c>
      <c r="D5624" s="403">
        <v>19.86</v>
      </c>
    </row>
    <row r="5625" spans="1:4" ht="13.8">
      <c r="A5625" s="402">
        <v>101229</v>
      </c>
      <c r="B5625" s="402" t="s">
        <v>17375</v>
      </c>
      <c r="C5625" s="402" t="s">
        <v>71</v>
      </c>
      <c r="D5625" s="403">
        <v>25.07</v>
      </c>
    </row>
    <row r="5626" spans="1:4" ht="13.8">
      <c r="A5626" s="402">
        <v>101230</v>
      </c>
      <c r="B5626" s="402" t="s">
        <v>17376</v>
      </c>
      <c r="C5626" s="402" t="s">
        <v>71</v>
      </c>
      <c r="D5626" s="403">
        <v>11.12</v>
      </c>
    </row>
    <row r="5627" spans="1:4" ht="13.8">
      <c r="A5627" s="402">
        <v>101231</v>
      </c>
      <c r="B5627" s="402" t="s">
        <v>17377</v>
      </c>
      <c r="C5627" s="402" t="s">
        <v>71</v>
      </c>
      <c r="D5627" s="403">
        <v>10.58</v>
      </c>
    </row>
    <row r="5628" spans="1:4" ht="13.8">
      <c r="A5628" s="402">
        <v>101232</v>
      </c>
      <c r="B5628" s="402" t="s">
        <v>17378</v>
      </c>
      <c r="C5628" s="402" t="s">
        <v>71</v>
      </c>
      <c r="D5628" s="403">
        <v>9.48</v>
      </c>
    </row>
    <row r="5629" spans="1:4" ht="13.8">
      <c r="A5629" s="402">
        <v>101233</v>
      </c>
      <c r="B5629" s="402" t="s">
        <v>17379</v>
      </c>
      <c r="C5629" s="402" t="s">
        <v>71</v>
      </c>
      <c r="D5629" s="403">
        <v>8.74</v>
      </c>
    </row>
    <row r="5630" spans="1:4" ht="13.8">
      <c r="A5630" s="402">
        <v>101234</v>
      </c>
      <c r="B5630" s="402" t="s">
        <v>17380</v>
      </c>
      <c r="C5630" s="402" t="s">
        <v>71</v>
      </c>
      <c r="D5630" s="403">
        <v>17.309999999999999</v>
      </c>
    </row>
    <row r="5631" spans="1:4" ht="13.8">
      <c r="A5631" s="402">
        <v>101235</v>
      </c>
      <c r="B5631" s="402" t="s">
        <v>17381</v>
      </c>
      <c r="C5631" s="402" t="s">
        <v>71</v>
      </c>
      <c r="D5631" s="403">
        <v>18.21</v>
      </c>
    </row>
    <row r="5632" spans="1:4" ht="13.8">
      <c r="A5632" s="402">
        <v>101236</v>
      </c>
      <c r="B5632" s="402" t="s">
        <v>17382</v>
      </c>
      <c r="C5632" s="402" t="s">
        <v>71</v>
      </c>
      <c r="D5632" s="403">
        <v>21.22</v>
      </c>
    </row>
    <row r="5633" spans="1:4" ht="13.8">
      <c r="A5633" s="402">
        <v>101237</v>
      </c>
      <c r="B5633" s="402" t="s">
        <v>17383</v>
      </c>
      <c r="C5633" s="402" t="s">
        <v>71</v>
      </c>
      <c r="D5633" s="403">
        <v>22.57</v>
      </c>
    </row>
    <row r="5634" spans="1:4" ht="13.8">
      <c r="A5634" s="402">
        <v>101238</v>
      </c>
      <c r="B5634" s="402" t="s">
        <v>17384</v>
      </c>
      <c r="C5634" s="402" t="s">
        <v>71</v>
      </c>
      <c r="D5634" s="403">
        <v>28.59</v>
      </c>
    </row>
    <row r="5635" spans="1:4" ht="13.8">
      <c r="A5635" s="402">
        <v>101239</v>
      </c>
      <c r="B5635" s="402" t="s">
        <v>17385</v>
      </c>
      <c r="C5635" s="402" t="s">
        <v>71</v>
      </c>
      <c r="D5635" s="403">
        <v>15.17</v>
      </c>
    </row>
    <row r="5636" spans="1:4" ht="13.8">
      <c r="A5636" s="402">
        <v>101240</v>
      </c>
      <c r="B5636" s="402" t="s">
        <v>17386</v>
      </c>
      <c r="C5636" s="402" t="s">
        <v>71</v>
      </c>
      <c r="D5636" s="403">
        <v>15.99</v>
      </c>
    </row>
    <row r="5637" spans="1:4" ht="13.8">
      <c r="A5637" s="402">
        <v>101241</v>
      </c>
      <c r="B5637" s="402" t="s">
        <v>17387</v>
      </c>
      <c r="C5637" s="402" t="s">
        <v>71</v>
      </c>
      <c r="D5637" s="403">
        <v>18.71</v>
      </c>
    </row>
    <row r="5638" spans="1:4" ht="13.8">
      <c r="A5638" s="402">
        <v>101242</v>
      </c>
      <c r="B5638" s="402" t="s">
        <v>17388</v>
      </c>
      <c r="C5638" s="402" t="s">
        <v>71</v>
      </c>
      <c r="D5638" s="403">
        <v>20.96</v>
      </c>
    </row>
    <row r="5639" spans="1:4" ht="13.8">
      <c r="A5639" s="402">
        <v>101243</v>
      </c>
      <c r="B5639" s="402" t="s">
        <v>17389</v>
      </c>
      <c r="C5639" s="402" t="s">
        <v>71</v>
      </c>
      <c r="D5639" s="403">
        <v>25.38</v>
      </c>
    </row>
    <row r="5640" spans="1:4" ht="13.8">
      <c r="A5640" s="402">
        <v>101244</v>
      </c>
      <c r="B5640" s="402" t="s">
        <v>17390</v>
      </c>
      <c r="C5640" s="402" t="s">
        <v>71</v>
      </c>
      <c r="D5640" s="403">
        <v>15.98</v>
      </c>
    </row>
    <row r="5641" spans="1:4" ht="13.8">
      <c r="A5641" s="402">
        <v>101245</v>
      </c>
      <c r="B5641" s="402" t="s">
        <v>17391</v>
      </c>
      <c r="C5641" s="402" t="s">
        <v>71</v>
      </c>
      <c r="D5641" s="403">
        <v>16.89</v>
      </c>
    </row>
    <row r="5642" spans="1:4" ht="13.8">
      <c r="A5642" s="402">
        <v>101246</v>
      </c>
      <c r="B5642" s="402" t="s">
        <v>17392</v>
      </c>
      <c r="C5642" s="402" t="s">
        <v>71</v>
      </c>
      <c r="D5642" s="403">
        <v>19.62</v>
      </c>
    </row>
    <row r="5643" spans="1:4" ht="13.8">
      <c r="A5643" s="402">
        <v>101247</v>
      </c>
      <c r="B5643" s="402" t="s">
        <v>17393</v>
      </c>
      <c r="C5643" s="402" t="s">
        <v>71</v>
      </c>
      <c r="D5643" s="403">
        <v>21.8</v>
      </c>
    </row>
    <row r="5644" spans="1:4" ht="13.8">
      <c r="A5644" s="402">
        <v>101248</v>
      </c>
      <c r="B5644" s="402" t="s">
        <v>17394</v>
      </c>
      <c r="C5644" s="402" t="s">
        <v>71</v>
      </c>
      <c r="D5644" s="403">
        <v>27.28</v>
      </c>
    </row>
    <row r="5645" spans="1:4" ht="13.8">
      <c r="A5645" s="402">
        <v>101249</v>
      </c>
      <c r="B5645" s="402" t="s">
        <v>17395</v>
      </c>
      <c r="C5645" s="402" t="s">
        <v>71</v>
      </c>
      <c r="D5645" s="403">
        <v>13.86</v>
      </c>
    </row>
    <row r="5646" spans="1:4" ht="13.8">
      <c r="A5646" s="402">
        <v>101250</v>
      </c>
      <c r="B5646" s="402" t="s">
        <v>17396</v>
      </c>
      <c r="C5646" s="402" t="s">
        <v>71</v>
      </c>
      <c r="D5646" s="403">
        <v>15.42</v>
      </c>
    </row>
    <row r="5647" spans="1:4" ht="13.8">
      <c r="A5647" s="402">
        <v>101251</v>
      </c>
      <c r="B5647" s="402" t="s">
        <v>17397</v>
      </c>
      <c r="C5647" s="402" t="s">
        <v>71</v>
      </c>
      <c r="D5647" s="403">
        <v>17.53</v>
      </c>
    </row>
    <row r="5648" spans="1:4" ht="13.8">
      <c r="A5648" s="402">
        <v>101252</v>
      </c>
      <c r="B5648" s="402" t="s">
        <v>17398</v>
      </c>
      <c r="C5648" s="402" t="s">
        <v>71</v>
      </c>
      <c r="D5648" s="403">
        <v>19.05</v>
      </c>
    </row>
    <row r="5649" spans="1:4" ht="13.8">
      <c r="A5649" s="402">
        <v>101253</v>
      </c>
      <c r="B5649" s="402" t="s">
        <v>17399</v>
      </c>
      <c r="C5649" s="402" t="s">
        <v>71</v>
      </c>
      <c r="D5649" s="403">
        <v>24.01</v>
      </c>
    </row>
    <row r="5650" spans="1:4" ht="13.8">
      <c r="A5650" s="402">
        <v>101254</v>
      </c>
      <c r="B5650" s="402" t="s">
        <v>17400</v>
      </c>
      <c r="C5650" s="402" t="s">
        <v>71</v>
      </c>
      <c r="D5650" s="403">
        <v>12.66</v>
      </c>
    </row>
    <row r="5651" spans="1:4" ht="13.8">
      <c r="A5651" s="402">
        <v>101255</v>
      </c>
      <c r="B5651" s="402" t="s">
        <v>17401</v>
      </c>
      <c r="C5651" s="402" t="s">
        <v>71</v>
      </c>
      <c r="D5651" s="403">
        <v>11.15</v>
      </c>
    </row>
    <row r="5652" spans="1:4" ht="13.8">
      <c r="A5652" s="402">
        <v>101256</v>
      </c>
      <c r="B5652" s="402" t="s">
        <v>17402</v>
      </c>
      <c r="C5652" s="402" t="s">
        <v>71</v>
      </c>
      <c r="D5652" s="403">
        <v>19.53</v>
      </c>
    </row>
    <row r="5653" spans="1:4" ht="13.8">
      <c r="A5653" s="402">
        <v>101257</v>
      </c>
      <c r="B5653" s="402" t="s">
        <v>17403</v>
      </c>
      <c r="C5653" s="402" t="s">
        <v>71</v>
      </c>
      <c r="D5653" s="403">
        <v>20.56</v>
      </c>
    </row>
    <row r="5654" spans="1:4" ht="13.8">
      <c r="A5654" s="402">
        <v>101258</v>
      </c>
      <c r="B5654" s="402" t="s">
        <v>17404</v>
      </c>
      <c r="C5654" s="402" t="s">
        <v>71</v>
      </c>
      <c r="D5654" s="403">
        <v>23.86</v>
      </c>
    </row>
    <row r="5655" spans="1:4" ht="13.8">
      <c r="A5655" s="402">
        <v>101259</v>
      </c>
      <c r="B5655" s="402" t="s">
        <v>17405</v>
      </c>
      <c r="C5655" s="402" t="s">
        <v>71</v>
      </c>
      <c r="D5655" s="403">
        <v>26.52</v>
      </c>
    </row>
    <row r="5656" spans="1:4" ht="13.8">
      <c r="A5656" s="402">
        <v>101260</v>
      </c>
      <c r="B5656" s="402" t="s">
        <v>17406</v>
      </c>
      <c r="C5656" s="402" t="s">
        <v>71</v>
      </c>
      <c r="D5656" s="403">
        <v>33.15</v>
      </c>
    </row>
    <row r="5657" spans="1:4" ht="13.8">
      <c r="A5657" s="402">
        <v>101261</v>
      </c>
      <c r="B5657" s="402" t="s">
        <v>17407</v>
      </c>
      <c r="C5657" s="402" t="s">
        <v>71</v>
      </c>
      <c r="D5657" s="403">
        <v>18.47</v>
      </c>
    </row>
    <row r="5658" spans="1:4" ht="13.8">
      <c r="A5658" s="402">
        <v>101262</v>
      </c>
      <c r="B5658" s="402" t="s">
        <v>17408</v>
      </c>
      <c r="C5658" s="402" t="s">
        <v>71</v>
      </c>
      <c r="D5658" s="403">
        <v>19.48</v>
      </c>
    </row>
    <row r="5659" spans="1:4" ht="13.8">
      <c r="A5659" s="402">
        <v>101263</v>
      </c>
      <c r="B5659" s="402" t="s">
        <v>17409</v>
      </c>
      <c r="C5659" s="402" t="s">
        <v>71</v>
      </c>
      <c r="D5659" s="403">
        <v>22.52</v>
      </c>
    </row>
    <row r="5660" spans="1:4" ht="13.8">
      <c r="A5660" s="402">
        <v>101264</v>
      </c>
      <c r="B5660" s="402" t="s">
        <v>17410</v>
      </c>
      <c r="C5660" s="402" t="s">
        <v>71</v>
      </c>
      <c r="D5660" s="403">
        <v>24.97</v>
      </c>
    </row>
    <row r="5661" spans="1:4" ht="13.8">
      <c r="A5661" s="402">
        <v>101265</v>
      </c>
      <c r="B5661" s="402" t="s">
        <v>17411</v>
      </c>
      <c r="C5661" s="402" t="s">
        <v>71</v>
      </c>
      <c r="D5661" s="403">
        <v>31.11</v>
      </c>
    </row>
    <row r="5662" spans="1:4" ht="13.8">
      <c r="A5662" s="402">
        <v>101266</v>
      </c>
      <c r="B5662" s="402" t="s">
        <v>17412</v>
      </c>
      <c r="C5662" s="402" t="s">
        <v>71</v>
      </c>
      <c r="D5662" s="403">
        <v>11.24</v>
      </c>
    </row>
    <row r="5663" spans="1:4" ht="13.8">
      <c r="A5663" s="402">
        <v>101267</v>
      </c>
      <c r="B5663" s="402" t="s">
        <v>17413</v>
      </c>
      <c r="C5663" s="402" t="s">
        <v>71</v>
      </c>
      <c r="D5663" s="403">
        <v>10.81</v>
      </c>
    </row>
    <row r="5664" spans="1:4" ht="13.8">
      <c r="A5664" s="402">
        <v>101268</v>
      </c>
      <c r="B5664" s="402" t="s">
        <v>17414</v>
      </c>
      <c r="C5664" s="402" t="s">
        <v>71</v>
      </c>
      <c r="D5664" s="403">
        <v>17.72</v>
      </c>
    </row>
    <row r="5665" spans="1:4" ht="13.8">
      <c r="A5665" s="402">
        <v>101269</v>
      </c>
      <c r="B5665" s="402" t="s">
        <v>17415</v>
      </c>
      <c r="C5665" s="402" t="s">
        <v>71</v>
      </c>
      <c r="D5665" s="403">
        <v>19.75</v>
      </c>
    </row>
    <row r="5666" spans="1:4" ht="13.8">
      <c r="A5666" s="402">
        <v>101270</v>
      </c>
      <c r="B5666" s="402" t="s">
        <v>17416</v>
      </c>
      <c r="C5666" s="402" t="s">
        <v>71</v>
      </c>
      <c r="D5666" s="403">
        <v>22.87</v>
      </c>
    </row>
    <row r="5667" spans="1:4" ht="13.8">
      <c r="A5667" s="402">
        <v>101271</v>
      </c>
      <c r="B5667" s="402" t="s">
        <v>17417</v>
      </c>
      <c r="C5667" s="402" t="s">
        <v>71</v>
      </c>
      <c r="D5667" s="403">
        <v>25.38</v>
      </c>
    </row>
    <row r="5668" spans="1:4" ht="13.8">
      <c r="A5668" s="402">
        <v>101272</v>
      </c>
      <c r="B5668" s="402" t="s">
        <v>17418</v>
      </c>
      <c r="C5668" s="402" t="s">
        <v>71</v>
      </c>
      <c r="D5668" s="403">
        <v>31.65</v>
      </c>
    </row>
    <row r="5669" spans="1:4" ht="13.8">
      <c r="A5669" s="402">
        <v>101273</v>
      </c>
      <c r="B5669" s="402" t="s">
        <v>17419</v>
      </c>
      <c r="C5669" s="402" t="s">
        <v>71</v>
      </c>
      <c r="D5669" s="403">
        <v>16.91</v>
      </c>
    </row>
    <row r="5670" spans="1:4" ht="13.8">
      <c r="A5670" s="402">
        <v>101274</v>
      </c>
      <c r="B5670" s="402" t="s">
        <v>17420</v>
      </c>
      <c r="C5670" s="402" t="s">
        <v>71</v>
      </c>
      <c r="D5670" s="403">
        <v>18.71</v>
      </c>
    </row>
    <row r="5671" spans="1:4" ht="13.8">
      <c r="A5671" s="402">
        <v>101275</v>
      </c>
      <c r="B5671" s="402" t="s">
        <v>17421</v>
      </c>
      <c r="C5671" s="402" t="s">
        <v>71</v>
      </c>
      <c r="D5671" s="403">
        <v>21.66</v>
      </c>
    </row>
    <row r="5672" spans="1:4" ht="13.8">
      <c r="A5672" s="402">
        <v>101276</v>
      </c>
      <c r="B5672" s="402" t="s">
        <v>17422</v>
      </c>
      <c r="C5672" s="402" t="s">
        <v>71</v>
      </c>
      <c r="D5672" s="403">
        <v>23.94</v>
      </c>
    </row>
    <row r="5673" spans="1:4" ht="13.8">
      <c r="A5673" s="402">
        <v>101277</v>
      </c>
      <c r="B5673" s="402" t="s">
        <v>17423</v>
      </c>
      <c r="C5673" s="402" t="s">
        <v>71</v>
      </c>
      <c r="D5673" s="403">
        <v>30.62</v>
      </c>
    </row>
    <row r="5674" spans="1:4" ht="13.8">
      <c r="A5674" s="402">
        <v>102354</v>
      </c>
      <c r="B5674" s="402" t="s">
        <v>17424</v>
      </c>
      <c r="C5674" s="402" t="s">
        <v>71</v>
      </c>
      <c r="D5674" s="403">
        <v>155.24</v>
      </c>
    </row>
    <row r="5675" spans="1:4" ht="13.8">
      <c r="A5675" s="402">
        <v>102355</v>
      </c>
      <c r="B5675" s="402" t="s">
        <v>17425</v>
      </c>
      <c r="C5675" s="402" t="s">
        <v>71</v>
      </c>
      <c r="D5675" s="403">
        <v>183.2</v>
      </c>
    </row>
    <row r="5676" spans="1:4" ht="13.8">
      <c r="A5676" s="402">
        <v>102360</v>
      </c>
      <c r="B5676" s="402" t="s">
        <v>17426</v>
      </c>
      <c r="C5676" s="402" t="s">
        <v>71</v>
      </c>
      <c r="D5676" s="403">
        <v>25.12</v>
      </c>
    </row>
    <row r="5677" spans="1:4" ht="13.8">
      <c r="A5677" s="402">
        <v>102361</v>
      </c>
      <c r="B5677" s="402" t="s">
        <v>17427</v>
      </c>
      <c r="C5677" s="402" t="s">
        <v>71</v>
      </c>
      <c r="D5677" s="403">
        <v>38.93</v>
      </c>
    </row>
    <row r="5678" spans="1:4" ht="13.8">
      <c r="A5678" s="402">
        <v>90082</v>
      </c>
      <c r="B5678" s="402" t="s">
        <v>17428</v>
      </c>
      <c r="C5678" s="402" t="s">
        <v>71</v>
      </c>
      <c r="D5678" s="403">
        <v>11.35</v>
      </c>
    </row>
    <row r="5679" spans="1:4" ht="13.8">
      <c r="A5679" s="402">
        <v>90084</v>
      </c>
      <c r="B5679" s="402" t="s">
        <v>17429</v>
      </c>
      <c r="C5679" s="402" t="s">
        <v>71</v>
      </c>
      <c r="D5679" s="403">
        <v>11</v>
      </c>
    </row>
    <row r="5680" spans="1:4" ht="13.8">
      <c r="A5680" s="402">
        <v>90086</v>
      </c>
      <c r="B5680" s="402" t="s">
        <v>17430</v>
      </c>
      <c r="C5680" s="402" t="s">
        <v>71</v>
      </c>
      <c r="D5680" s="403">
        <v>10.39</v>
      </c>
    </row>
    <row r="5681" spans="1:4" ht="13.8">
      <c r="A5681" s="402">
        <v>90087</v>
      </c>
      <c r="B5681" s="402" t="s">
        <v>17431</v>
      </c>
      <c r="C5681" s="402" t="s">
        <v>71</v>
      </c>
      <c r="D5681" s="403">
        <v>9.44</v>
      </c>
    </row>
    <row r="5682" spans="1:4" ht="13.8">
      <c r="A5682" s="402">
        <v>90090</v>
      </c>
      <c r="B5682" s="402" t="s">
        <v>17432</v>
      </c>
      <c r="C5682" s="402" t="s">
        <v>71</v>
      </c>
      <c r="D5682" s="403">
        <v>9.23</v>
      </c>
    </row>
    <row r="5683" spans="1:4" ht="13.8">
      <c r="A5683" s="402">
        <v>90091</v>
      </c>
      <c r="B5683" s="402" t="s">
        <v>17433</v>
      </c>
      <c r="C5683" s="402" t="s">
        <v>71</v>
      </c>
      <c r="D5683" s="403">
        <v>6.13</v>
      </c>
    </row>
    <row r="5684" spans="1:4" ht="13.8">
      <c r="A5684" s="402">
        <v>90092</v>
      </c>
      <c r="B5684" s="402" t="s">
        <v>17434</v>
      </c>
      <c r="C5684" s="402" t="s">
        <v>71</v>
      </c>
      <c r="D5684" s="403">
        <v>6.06</v>
      </c>
    </row>
    <row r="5685" spans="1:4" ht="13.8">
      <c r="A5685" s="402">
        <v>90094</v>
      </c>
      <c r="B5685" s="402" t="s">
        <v>17435</v>
      </c>
      <c r="C5685" s="402" t="s">
        <v>71</v>
      </c>
      <c r="D5685" s="403">
        <v>5.74</v>
      </c>
    </row>
    <row r="5686" spans="1:4" ht="13.8">
      <c r="A5686" s="402">
        <v>90095</v>
      </c>
      <c r="B5686" s="402" t="s">
        <v>17436</v>
      </c>
      <c r="C5686" s="402" t="s">
        <v>71</v>
      </c>
      <c r="D5686" s="403">
        <v>5.19</v>
      </c>
    </row>
    <row r="5687" spans="1:4" ht="13.8">
      <c r="A5687" s="402">
        <v>90098</v>
      </c>
      <c r="B5687" s="402" t="s">
        <v>17437</v>
      </c>
      <c r="C5687" s="402" t="s">
        <v>71</v>
      </c>
      <c r="D5687" s="403">
        <v>5.0999999999999996</v>
      </c>
    </row>
    <row r="5688" spans="1:4" ht="13.8">
      <c r="A5688" s="402">
        <v>90099</v>
      </c>
      <c r="B5688" s="402" t="s">
        <v>17438</v>
      </c>
      <c r="C5688" s="402" t="s">
        <v>71</v>
      </c>
      <c r="D5688" s="403">
        <v>16.14</v>
      </c>
    </row>
    <row r="5689" spans="1:4" ht="13.8">
      <c r="A5689" s="402">
        <v>90100</v>
      </c>
      <c r="B5689" s="402" t="s">
        <v>17439</v>
      </c>
      <c r="C5689" s="402" t="s">
        <v>71</v>
      </c>
      <c r="D5689" s="403">
        <v>13.71</v>
      </c>
    </row>
    <row r="5690" spans="1:4" ht="13.8">
      <c r="A5690" s="402">
        <v>90101</v>
      </c>
      <c r="B5690" s="402" t="s">
        <v>17440</v>
      </c>
      <c r="C5690" s="402" t="s">
        <v>71</v>
      </c>
      <c r="D5690" s="403">
        <v>13.55</v>
      </c>
    </row>
    <row r="5691" spans="1:4" ht="13.8">
      <c r="A5691" s="402">
        <v>90102</v>
      </c>
      <c r="B5691" s="402" t="s">
        <v>17441</v>
      </c>
      <c r="C5691" s="402" t="s">
        <v>71</v>
      </c>
      <c r="D5691" s="403">
        <v>12.33</v>
      </c>
    </row>
    <row r="5692" spans="1:4" ht="13.8">
      <c r="A5692" s="402">
        <v>90105</v>
      </c>
      <c r="B5692" s="402" t="s">
        <v>17442</v>
      </c>
      <c r="C5692" s="402" t="s">
        <v>71</v>
      </c>
      <c r="D5692" s="403">
        <v>8.9</v>
      </c>
    </row>
    <row r="5693" spans="1:4" ht="13.8">
      <c r="A5693" s="402">
        <v>90106</v>
      </c>
      <c r="B5693" s="402" t="s">
        <v>17443</v>
      </c>
      <c r="C5693" s="402" t="s">
        <v>71</v>
      </c>
      <c r="D5693" s="403">
        <v>7.57</v>
      </c>
    </row>
    <row r="5694" spans="1:4" ht="13.8">
      <c r="A5694" s="402">
        <v>90107</v>
      </c>
      <c r="B5694" s="402" t="s">
        <v>17444</v>
      </c>
      <c r="C5694" s="402" t="s">
        <v>71</v>
      </c>
      <c r="D5694" s="403">
        <v>7.46</v>
      </c>
    </row>
    <row r="5695" spans="1:4" ht="13.8">
      <c r="A5695" s="402">
        <v>90108</v>
      </c>
      <c r="B5695" s="402" t="s">
        <v>17445</v>
      </c>
      <c r="C5695" s="402" t="s">
        <v>71</v>
      </c>
      <c r="D5695" s="403">
        <v>6.8</v>
      </c>
    </row>
    <row r="5696" spans="1:4" ht="13.8">
      <c r="A5696" s="402">
        <v>93358</v>
      </c>
      <c r="B5696" s="402" t="s">
        <v>17446</v>
      </c>
      <c r="C5696" s="402" t="s">
        <v>71</v>
      </c>
      <c r="D5696" s="403">
        <v>80.739999999999995</v>
      </c>
    </row>
    <row r="5697" spans="1:4" ht="13.8">
      <c r="A5697" s="402">
        <v>102276</v>
      </c>
      <c r="B5697" s="402" t="s">
        <v>17447</v>
      </c>
      <c r="C5697" s="402" t="s">
        <v>71</v>
      </c>
      <c r="D5697" s="403">
        <v>12.78</v>
      </c>
    </row>
    <row r="5698" spans="1:4" ht="13.8">
      <c r="A5698" s="402">
        <v>102277</v>
      </c>
      <c r="B5698" s="402" t="s">
        <v>17448</v>
      </c>
      <c r="C5698" s="402" t="s">
        <v>71</v>
      </c>
      <c r="D5698" s="403">
        <v>10.1</v>
      </c>
    </row>
    <row r="5699" spans="1:4" ht="13.8">
      <c r="A5699" s="402">
        <v>102278</v>
      </c>
      <c r="B5699" s="402" t="s">
        <v>17449</v>
      </c>
      <c r="C5699" s="402" t="s">
        <v>71</v>
      </c>
      <c r="D5699" s="403">
        <v>9.83</v>
      </c>
    </row>
    <row r="5700" spans="1:4" ht="13.8">
      <c r="A5700" s="402">
        <v>102279</v>
      </c>
      <c r="B5700" s="402" t="s">
        <v>17450</v>
      </c>
      <c r="C5700" s="402" t="s">
        <v>71</v>
      </c>
      <c r="D5700" s="403">
        <v>7.05</v>
      </c>
    </row>
    <row r="5701" spans="1:4" ht="13.8">
      <c r="A5701" s="402">
        <v>102280</v>
      </c>
      <c r="B5701" s="402" t="s">
        <v>17451</v>
      </c>
      <c r="C5701" s="402" t="s">
        <v>71</v>
      </c>
      <c r="D5701" s="403">
        <v>5.57</v>
      </c>
    </row>
    <row r="5702" spans="1:4" ht="13.8">
      <c r="A5702" s="402">
        <v>102281</v>
      </c>
      <c r="B5702" s="402" t="s">
        <v>17452</v>
      </c>
      <c r="C5702" s="402" t="s">
        <v>71</v>
      </c>
      <c r="D5702" s="403">
        <v>5.43</v>
      </c>
    </row>
    <row r="5703" spans="1:4" ht="13.8">
      <c r="A5703" s="402">
        <v>102282</v>
      </c>
      <c r="B5703" s="402" t="s">
        <v>17453</v>
      </c>
      <c r="C5703" s="402" t="s">
        <v>71</v>
      </c>
      <c r="D5703" s="403">
        <v>14.19</v>
      </c>
    </row>
    <row r="5704" spans="1:4" ht="13.8">
      <c r="A5704" s="402">
        <v>102283</v>
      </c>
      <c r="B5704" s="402" t="s">
        <v>17454</v>
      </c>
      <c r="C5704" s="402" t="s">
        <v>71</v>
      </c>
      <c r="D5704" s="403">
        <v>12.61</v>
      </c>
    </row>
    <row r="5705" spans="1:4" ht="13.8">
      <c r="A5705" s="402">
        <v>102284</v>
      </c>
      <c r="B5705" s="402" t="s">
        <v>17455</v>
      </c>
      <c r="C5705" s="402" t="s">
        <v>71</v>
      </c>
      <c r="D5705" s="403">
        <v>12.2</v>
      </c>
    </row>
    <row r="5706" spans="1:4" ht="13.8">
      <c r="A5706" s="402">
        <v>102285</v>
      </c>
      <c r="B5706" s="402" t="s">
        <v>17456</v>
      </c>
      <c r="C5706" s="402" t="s">
        <v>71</v>
      </c>
      <c r="D5706" s="403">
        <v>11.55</v>
      </c>
    </row>
    <row r="5707" spans="1:4" ht="13.8">
      <c r="A5707" s="402">
        <v>102286</v>
      </c>
      <c r="B5707" s="402" t="s">
        <v>17457</v>
      </c>
      <c r="C5707" s="402" t="s">
        <v>71</v>
      </c>
      <c r="D5707" s="403">
        <v>11.22</v>
      </c>
    </row>
    <row r="5708" spans="1:4" ht="13.8">
      <c r="A5708" s="402">
        <v>102287</v>
      </c>
      <c r="B5708" s="402" t="s">
        <v>17458</v>
      </c>
      <c r="C5708" s="402" t="s">
        <v>71</v>
      </c>
      <c r="D5708" s="403">
        <v>10.94</v>
      </c>
    </row>
    <row r="5709" spans="1:4" ht="13.8">
      <c r="A5709" s="402">
        <v>102288</v>
      </c>
      <c r="B5709" s="402" t="s">
        <v>17459</v>
      </c>
      <c r="C5709" s="402" t="s">
        <v>71</v>
      </c>
      <c r="D5709" s="403">
        <v>10.5</v>
      </c>
    </row>
    <row r="5710" spans="1:4" ht="13.8">
      <c r="A5710" s="402">
        <v>102289</v>
      </c>
      <c r="B5710" s="402" t="s">
        <v>17460</v>
      </c>
      <c r="C5710" s="402" t="s">
        <v>71</v>
      </c>
      <c r="D5710" s="403">
        <v>10.27</v>
      </c>
    </row>
    <row r="5711" spans="1:4" ht="13.8">
      <c r="A5711" s="402">
        <v>102290</v>
      </c>
      <c r="B5711" s="402" t="s">
        <v>17461</v>
      </c>
      <c r="C5711" s="402" t="s">
        <v>71</v>
      </c>
      <c r="D5711" s="403">
        <v>7.82</v>
      </c>
    </row>
    <row r="5712" spans="1:4" ht="13.8">
      <c r="A5712" s="402">
        <v>102291</v>
      </c>
      <c r="B5712" s="402" t="s">
        <v>17462</v>
      </c>
      <c r="C5712" s="402" t="s">
        <v>71</v>
      </c>
      <c r="D5712" s="403">
        <v>6.96</v>
      </c>
    </row>
    <row r="5713" spans="1:4" ht="13.8">
      <c r="A5713" s="402">
        <v>102292</v>
      </c>
      <c r="B5713" s="402" t="s">
        <v>17463</v>
      </c>
      <c r="C5713" s="402" t="s">
        <v>71</v>
      </c>
      <c r="D5713" s="403">
        <v>6.73</v>
      </c>
    </row>
    <row r="5714" spans="1:4" ht="13.8">
      <c r="A5714" s="402">
        <v>102293</v>
      </c>
      <c r="B5714" s="402" t="s">
        <v>17464</v>
      </c>
      <c r="C5714" s="402" t="s">
        <v>71</v>
      </c>
      <c r="D5714" s="403">
        <v>6.37</v>
      </c>
    </row>
    <row r="5715" spans="1:4" ht="13.8">
      <c r="A5715" s="402">
        <v>102294</v>
      </c>
      <c r="B5715" s="402" t="s">
        <v>17465</v>
      </c>
      <c r="C5715" s="402" t="s">
        <v>71</v>
      </c>
      <c r="D5715" s="403">
        <v>6.2</v>
      </c>
    </row>
    <row r="5716" spans="1:4" ht="13.8">
      <c r="A5716" s="402">
        <v>102295</v>
      </c>
      <c r="B5716" s="402" t="s">
        <v>17466</v>
      </c>
      <c r="C5716" s="402" t="s">
        <v>71</v>
      </c>
      <c r="D5716" s="403">
        <v>6.03</v>
      </c>
    </row>
    <row r="5717" spans="1:4" ht="13.8">
      <c r="A5717" s="402">
        <v>102296</v>
      </c>
      <c r="B5717" s="402" t="s">
        <v>17467</v>
      </c>
      <c r="C5717" s="402" t="s">
        <v>71</v>
      </c>
      <c r="D5717" s="403">
        <v>5.79</v>
      </c>
    </row>
    <row r="5718" spans="1:4" ht="13.8">
      <c r="A5718" s="402">
        <v>102297</v>
      </c>
      <c r="B5718" s="402" t="s">
        <v>17468</v>
      </c>
      <c r="C5718" s="402" t="s">
        <v>71</v>
      </c>
      <c r="D5718" s="403">
        <v>5.65</v>
      </c>
    </row>
    <row r="5719" spans="1:4" ht="13.8">
      <c r="A5719" s="402">
        <v>102298</v>
      </c>
      <c r="B5719" s="402" t="s">
        <v>17469</v>
      </c>
      <c r="C5719" s="402" t="s">
        <v>71</v>
      </c>
      <c r="D5719" s="403">
        <v>17.940000000000001</v>
      </c>
    </row>
    <row r="5720" spans="1:4" ht="13.8">
      <c r="A5720" s="402">
        <v>102299</v>
      </c>
      <c r="B5720" s="402" t="s">
        <v>17470</v>
      </c>
      <c r="C5720" s="402" t="s">
        <v>71</v>
      </c>
      <c r="D5720" s="403">
        <v>15.25</v>
      </c>
    </row>
    <row r="5721" spans="1:4" ht="13.8">
      <c r="A5721" s="402">
        <v>102300</v>
      </c>
      <c r="B5721" s="402" t="s">
        <v>17471</v>
      </c>
      <c r="C5721" s="402" t="s">
        <v>71</v>
      </c>
      <c r="D5721" s="403">
        <v>15.04</v>
      </c>
    </row>
    <row r="5722" spans="1:4" ht="13.8">
      <c r="A5722" s="402">
        <v>102301</v>
      </c>
      <c r="B5722" s="402" t="s">
        <v>17472</v>
      </c>
      <c r="C5722" s="402" t="s">
        <v>71</v>
      </c>
      <c r="D5722" s="403">
        <v>13.68</v>
      </c>
    </row>
    <row r="5723" spans="1:4" ht="13.8">
      <c r="A5723" s="402">
        <v>102302</v>
      </c>
      <c r="B5723" s="402" t="s">
        <v>17473</v>
      </c>
      <c r="C5723" s="402" t="s">
        <v>71</v>
      </c>
      <c r="D5723" s="403">
        <v>9.89</v>
      </c>
    </row>
    <row r="5724" spans="1:4" ht="13.8">
      <c r="A5724" s="402">
        <v>102303</v>
      </c>
      <c r="B5724" s="402" t="s">
        <v>17474</v>
      </c>
      <c r="C5724" s="402" t="s">
        <v>71</v>
      </c>
      <c r="D5724" s="403">
        <v>8.4</v>
      </c>
    </row>
    <row r="5725" spans="1:4" ht="13.8">
      <c r="A5725" s="402">
        <v>102304</v>
      </c>
      <c r="B5725" s="402" t="s">
        <v>17475</v>
      </c>
      <c r="C5725" s="402" t="s">
        <v>71</v>
      </c>
      <c r="D5725" s="403">
        <v>8.3000000000000007</v>
      </c>
    </row>
    <row r="5726" spans="1:4" ht="13.8">
      <c r="A5726" s="402">
        <v>102305</v>
      </c>
      <c r="B5726" s="402" t="s">
        <v>17476</v>
      </c>
      <c r="C5726" s="402" t="s">
        <v>71</v>
      </c>
      <c r="D5726" s="403">
        <v>7.56</v>
      </c>
    </row>
    <row r="5727" spans="1:4" ht="13.8">
      <c r="A5727" s="402">
        <v>102306</v>
      </c>
      <c r="B5727" s="402" t="s">
        <v>17477</v>
      </c>
      <c r="C5727" s="402" t="s">
        <v>71</v>
      </c>
      <c r="D5727" s="403">
        <v>15.98</v>
      </c>
    </row>
    <row r="5728" spans="1:4" ht="13.8">
      <c r="A5728" s="402">
        <v>102307</v>
      </c>
      <c r="B5728" s="402" t="s">
        <v>17478</v>
      </c>
      <c r="C5728" s="402" t="s">
        <v>71</v>
      </c>
      <c r="D5728" s="403">
        <v>14.19</v>
      </c>
    </row>
    <row r="5729" spans="1:4" ht="13.8">
      <c r="A5729" s="402">
        <v>102308</v>
      </c>
      <c r="B5729" s="402" t="s">
        <v>17479</v>
      </c>
      <c r="C5729" s="402" t="s">
        <v>71</v>
      </c>
      <c r="D5729" s="403">
        <v>13.75</v>
      </c>
    </row>
    <row r="5730" spans="1:4" ht="13.8">
      <c r="A5730" s="402">
        <v>102309</v>
      </c>
      <c r="B5730" s="402" t="s">
        <v>17480</v>
      </c>
      <c r="C5730" s="402" t="s">
        <v>71</v>
      </c>
      <c r="D5730" s="403">
        <v>13.01</v>
      </c>
    </row>
    <row r="5731" spans="1:4" ht="13.8">
      <c r="A5731" s="402">
        <v>102310</v>
      </c>
      <c r="B5731" s="402" t="s">
        <v>17481</v>
      </c>
      <c r="C5731" s="402" t="s">
        <v>71</v>
      </c>
      <c r="D5731" s="403">
        <v>12.63</v>
      </c>
    </row>
    <row r="5732" spans="1:4" ht="13.8">
      <c r="A5732" s="402">
        <v>102311</v>
      </c>
      <c r="B5732" s="402" t="s">
        <v>17482</v>
      </c>
      <c r="C5732" s="402" t="s">
        <v>71</v>
      </c>
      <c r="D5732" s="403">
        <v>12.29</v>
      </c>
    </row>
    <row r="5733" spans="1:4" ht="13.8">
      <c r="A5733" s="402">
        <v>102312</v>
      </c>
      <c r="B5733" s="402" t="s">
        <v>17483</v>
      </c>
      <c r="C5733" s="402" t="s">
        <v>71</v>
      </c>
      <c r="D5733" s="403">
        <v>11.81</v>
      </c>
    </row>
    <row r="5734" spans="1:4" ht="13.8">
      <c r="A5734" s="402">
        <v>102313</v>
      </c>
      <c r="B5734" s="402" t="s">
        <v>17484</v>
      </c>
      <c r="C5734" s="402" t="s">
        <v>71</v>
      </c>
      <c r="D5734" s="403">
        <v>11.55</v>
      </c>
    </row>
    <row r="5735" spans="1:4" ht="13.8">
      <c r="A5735" s="402">
        <v>102314</v>
      </c>
      <c r="B5735" s="402" t="s">
        <v>17485</v>
      </c>
      <c r="C5735" s="402" t="s">
        <v>71</v>
      </c>
      <c r="D5735" s="403">
        <v>8.82</v>
      </c>
    </row>
    <row r="5736" spans="1:4" ht="13.8">
      <c r="A5736" s="402">
        <v>102315</v>
      </c>
      <c r="B5736" s="402" t="s">
        <v>17486</v>
      </c>
      <c r="C5736" s="402" t="s">
        <v>71</v>
      </c>
      <c r="D5736" s="403">
        <v>7.82</v>
      </c>
    </row>
    <row r="5737" spans="1:4" ht="13.8">
      <c r="A5737" s="402">
        <v>102316</v>
      </c>
      <c r="B5737" s="402" t="s">
        <v>17487</v>
      </c>
      <c r="C5737" s="402" t="s">
        <v>71</v>
      </c>
      <c r="D5737" s="403">
        <v>7.58</v>
      </c>
    </row>
    <row r="5738" spans="1:4" ht="13.8">
      <c r="A5738" s="402">
        <v>102317</v>
      </c>
      <c r="B5738" s="402" t="s">
        <v>17488</v>
      </c>
      <c r="C5738" s="402" t="s">
        <v>71</v>
      </c>
      <c r="D5738" s="403">
        <v>7.15</v>
      </c>
    </row>
    <row r="5739" spans="1:4" ht="13.8">
      <c r="A5739" s="402">
        <v>102318</v>
      </c>
      <c r="B5739" s="402" t="s">
        <v>17489</v>
      </c>
      <c r="C5739" s="402" t="s">
        <v>71</v>
      </c>
      <c r="D5739" s="403">
        <v>6.98</v>
      </c>
    </row>
    <row r="5740" spans="1:4" ht="13.8">
      <c r="A5740" s="402">
        <v>102319</v>
      </c>
      <c r="B5740" s="402" t="s">
        <v>17490</v>
      </c>
      <c r="C5740" s="402" t="s">
        <v>71</v>
      </c>
      <c r="D5740" s="403">
        <v>6.78</v>
      </c>
    </row>
    <row r="5741" spans="1:4" ht="13.8">
      <c r="A5741" s="402">
        <v>102320</v>
      </c>
      <c r="B5741" s="402" t="s">
        <v>17491</v>
      </c>
      <c r="C5741" s="402" t="s">
        <v>71</v>
      </c>
      <c r="D5741" s="403">
        <v>6.51</v>
      </c>
    </row>
    <row r="5742" spans="1:4" ht="13.8">
      <c r="A5742" s="402">
        <v>102321</v>
      </c>
      <c r="B5742" s="402" t="s">
        <v>17492</v>
      </c>
      <c r="C5742" s="402" t="s">
        <v>71</v>
      </c>
      <c r="D5742" s="403">
        <v>6.38</v>
      </c>
    </row>
    <row r="5743" spans="1:4" ht="13.8">
      <c r="A5743" s="402">
        <v>102322</v>
      </c>
      <c r="B5743" s="402" t="s">
        <v>17493</v>
      </c>
      <c r="C5743" s="402" t="s">
        <v>71</v>
      </c>
      <c r="D5743" s="403">
        <v>20.190000000000001</v>
      </c>
    </row>
    <row r="5744" spans="1:4" ht="13.8">
      <c r="A5744" s="402">
        <v>102323</v>
      </c>
      <c r="B5744" s="402" t="s">
        <v>17494</v>
      </c>
      <c r="C5744" s="402" t="s">
        <v>71</v>
      </c>
      <c r="D5744" s="403">
        <v>17.14</v>
      </c>
    </row>
    <row r="5745" spans="1:4" ht="13.8">
      <c r="A5745" s="402">
        <v>102324</v>
      </c>
      <c r="B5745" s="402" t="s">
        <v>17495</v>
      </c>
      <c r="C5745" s="402" t="s">
        <v>71</v>
      </c>
      <c r="D5745" s="403">
        <v>16.93</v>
      </c>
    </row>
    <row r="5746" spans="1:4" ht="13.8">
      <c r="A5746" s="402">
        <v>102325</v>
      </c>
      <c r="B5746" s="402" t="s">
        <v>17496</v>
      </c>
      <c r="C5746" s="402" t="s">
        <v>71</v>
      </c>
      <c r="D5746" s="403">
        <v>15.4</v>
      </c>
    </row>
    <row r="5747" spans="1:4" ht="13.8">
      <c r="A5747" s="402">
        <v>102326</v>
      </c>
      <c r="B5747" s="402" t="s">
        <v>17497</v>
      </c>
      <c r="C5747" s="402" t="s">
        <v>71</v>
      </c>
      <c r="D5747" s="403">
        <v>11.14</v>
      </c>
    </row>
    <row r="5748" spans="1:4" ht="13.8">
      <c r="A5748" s="402">
        <v>102327</v>
      </c>
      <c r="B5748" s="402" t="s">
        <v>17498</v>
      </c>
      <c r="C5748" s="402" t="s">
        <v>71</v>
      </c>
      <c r="D5748" s="403">
        <v>9.4600000000000009</v>
      </c>
    </row>
    <row r="5749" spans="1:4" ht="13.8">
      <c r="A5749" s="402">
        <v>102328</v>
      </c>
      <c r="B5749" s="402" t="s">
        <v>17499</v>
      </c>
      <c r="C5749" s="402" t="s">
        <v>71</v>
      </c>
      <c r="D5749" s="403">
        <v>9.34</v>
      </c>
    </row>
    <row r="5750" spans="1:4" ht="13.8">
      <c r="A5750" s="402">
        <v>102329</v>
      </c>
      <c r="B5750" s="402" t="s">
        <v>17500</v>
      </c>
      <c r="C5750" s="402" t="s">
        <v>71</v>
      </c>
      <c r="D5750" s="403">
        <v>8.51</v>
      </c>
    </row>
    <row r="5751" spans="1:4" ht="13.8">
      <c r="A5751" s="402">
        <v>94304</v>
      </c>
      <c r="B5751" s="402" t="s">
        <v>17501</v>
      </c>
      <c r="C5751" s="402" t="s">
        <v>71</v>
      </c>
      <c r="D5751" s="403">
        <v>75.599999999999994</v>
      </c>
    </row>
    <row r="5752" spans="1:4" ht="13.8">
      <c r="A5752" s="402">
        <v>94306</v>
      </c>
      <c r="B5752" s="402" t="s">
        <v>17502</v>
      </c>
      <c r="C5752" s="402" t="s">
        <v>71</v>
      </c>
      <c r="D5752" s="403">
        <v>69.08</v>
      </c>
    </row>
    <row r="5753" spans="1:4" ht="13.8">
      <c r="A5753" s="402">
        <v>94310</v>
      </c>
      <c r="B5753" s="402" t="s">
        <v>17503</v>
      </c>
      <c r="C5753" s="402" t="s">
        <v>71</v>
      </c>
      <c r="D5753" s="403">
        <v>66.13</v>
      </c>
    </row>
    <row r="5754" spans="1:4" ht="13.8">
      <c r="A5754" s="402">
        <v>94316</v>
      </c>
      <c r="B5754" s="402" t="s">
        <v>17504</v>
      </c>
      <c r="C5754" s="402" t="s">
        <v>71</v>
      </c>
      <c r="D5754" s="403">
        <v>70.790000000000006</v>
      </c>
    </row>
    <row r="5755" spans="1:4" ht="13.8">
      <c r="A5755" s="402">
        <v>94318</v>
      </c>
      <c r="B5755" s="402" t="s">
        <v>17505</v>
      </c>
      <c r="C5755" s="402" t="s">
        <v>71</v>
      </c>
      <c r="D5755" s="403">
        <v>64.97</v>
      </c>
    </row>
    <row r="5756" spans="1:4" ht="13.8">
      <c r="A5756" s="402">
        <v>94319</v>
      </c>
      <c r="B5756" s="402" t="s">
        <v>17506</v>
      </c>
      <c r="C5756" s="402" t="s">
        <v>71</v>
      </c>
      <c r="D5756" s="403">
        <v>77.760000000000005</v>
      </c>
    </row>
    <row r="5757" spans="1:4" ht="13.8">
      <c r="A5757" s="402">
        <v>94327</v>
      </c>
      <c r="B5757" s="402" t="s">
        <v>17507</v>
      </c>
      <c r="C5757" s="402" t="s">
        <v>71</v>
      </c>
      <c r="D5757" s="403">
        <v>97.8</v>
      </c>
    </row>
    <row r="5758" spans="1:4" ht="13.8">
      <c r="A5758" s="402">
        <v>94329</v>
      </c>
      <c r="B5758" s="402" t="s">
        <v>17508</v>
      </c>
      <c r="C5758" s="402" t="s">
        <v>71</v>
      </c>
      <c r="D5758" s="403">
        <v>91.28</v>
      </c>
    </row>
    <row r="5759" spans="1:4" ht="13.8">
      <c r="A5759" s="402">
        <v>94333</v>
      </c>
      <c r="B5759" s="402" t="s">
        <v>17509</v>
      </c>
      <c r="C5759" s="402" t="s">
        <v>71</v>
      </c>
      <c r="D5759" s="403">
        <v>88.33</v>
      </c>
    </row>
    <row r="5760" spans="1:4" ht="13.8">
      <c r="A5760" s="402">
        <v>94339</v>
      </c>
      <c r="B5760" s="402" t="s">
        <v>17510</v>
      </c>
      <c r="C5760" s="402" t="s">
        <v>71</v>
      </c>
      <c r="D5760" s="403">
        <v>92.99</v>
      </c>
    </row>
    <row r="5761" spans="1:4" ht="13.8">
      <c r="A5761" s="402">
        <v>94341</v>
      </c>
      <c r="B5761" s="402" t="s">
        <v>17511</v>
      </c>
      <c r="C5761" s="402" t="s">
        <v>71</v>
      </c>
      <c r="D5761" s="403">
        <v>87.17</v>
      </c>
    </row>
    <row r="5762" spans="1:4" ht="13.8">
      <c r="A5762" s="402">
        <v>94342</v>
      </c>
      <c r="B5762" s="402" t="s">
        <v>17512</v>
      </c>
      <c r="C5762" s="402" t="s">
        <v>71</v>
      </c>
      <c r="D5762" s="403">
        <v>99.96</v>
      </c>
    </row>
    <row r="5763" spans="1:4" ht="13.8">
      <c r="A5763" s="402">
        <v>96385</v>
      </c>
      <c r="B5763" s="402" t="s">
        <v>17513</v>
      </c>
      <c r="C5763" s="402" t="s">
        <v>71</v>
      </c>
      <c r="D5763" s="403">
        <v>11.47</v>
      </c>
    </row>
    <row r="5764" spans="1:4" ht="13.8">
      <c r="A5764" s="402">
        <v>96386</v>
      </c>
      <c r="B5764" s="402" t="s">
        <v>17514</v>
      </c>
      <c r="C5764" s="402" t="s">
        <v>71</v>
      </c>
      <c r="D5764" s="403">
        <v>8.56</v>
      </c>
    </row>
    <row r="5765" spans="1:4" ht="13.8">
      <c r="A5765" s="402">
        <v>93367</v>
      </c>
      <c r="B5765" s="402" t="s">
        <v>17515</v>
      </c>
      <c r="C5765" s="402" t="s">
        <v>71</v>
      </c>
      <c r="D5765" s="403">
        <v>23.73</v>
      </c>
    </row>
    <row r="5766" spans="1:4" ht="13.8">
      <c r="A5766" s="402">
        <v>93368</v>
      </c>
      <c r="B5766" s="402" t="s">
        <v>17516</v>
      </c>
      <c r="C5766" s="402" t="s">
        <v>71</v>
      </c>
      <c r="D5766" s="403">
        <v>20.83</v>
      </c>
    </row>
    <row r="5767" spans="1:4" ht="13.8">
      <c r="A5767" s="402">
        <v>93369</v>
      </c>
      <c r="B5767" s="402" t="s">
        <v>17517</v>
      </c>
      <c r="C5767" s="402" t="s">
        <v>71</v>
      </c>
      <c r="D5767" s="403">
        <v>17.21</v>
      </c>
    </row>
    <row r="5768" spans="1:4" ht="13.8">
      <c r="A5768" s="402">
        <v>93372</v>
      </c>
      <c r="B5768" s="402" t="s">
        <v>17518</v>
      </c>
      <c r="C5768" s="402" t="s">
        <v>71</v>
      </c>
      <c r="D5768" s="403">
        <v>16.559999999999999</v>
      </c>
    </row>
    <row r="5769" spans="1:4" ht="13.8">
      <c r="A5769" s="402">
        <v>93373</v>
      </c>
      <c r="B5769" s="402" t="s">
        <v>17519</v>
      </c>
      <c r="C5769" s="402" t="s">
        <v>71</v>
      </c>
      <c r="D5769" s="403">
        <v>14.26</v>
      </c>
    </row>
    <row r="5770" spans="1:4" ht="13.8">
      <c r="A5770" s="402">
        <v>93378</v>
      </c>
      <c r="B5770" s="402" t="s">
        <v>17520</v>
      </c>
      <c r="C5770" s="402" t="s">
        <v>71</v>
      </c>
      <c r="D5770" s="403">
        <v>24.55</v>
      </c>
    </row>
    <row r="5771" spans="1:4" ht="13.8">
      <c r="A5771" s="402">
        <v>93379</v>
      </c>
      <c r="B5771" s="402" t="s">
        <v>17521</v>
      </c>
      <c r="C5771" s="402" t="s">
        <v>71</v>
      </c>
      <c r="D5771" s="403">
        <v>18.920000000000002</v>
      </c>
    </row>
    <row r="5772" spans="1:4" ht="13.8">
      <c r="A5772" s="402">
        <v>93380</v>
      </c>
      <c r="B5772" s="402" t="s">
        <v>17522</v>
      </c>
      <c r="C5772" s="402" t="s">
        <v>71</v>
      </c>
      <c r="D5772" s="403">
        <v>16.09</v>
      </c>
    </row>
    <row r="5773" spans="1:4" ht="13.8">
      <c r="A5773" s="402">
        <v>93381</v>
      </c>
      <c r="B5773" s="402" t="s">
        <v>17523</v>
      </c>
      <c r="C5773" s="402" t="s">
        <v>71</v>
      </c>
      <c r="D5773" s="403">
        <v>13.1</v>
      </c>
    </row>
    <row r="5774" spans="1:4" ht="13.8">
      <c r="A5774" s="402">
        <v>93382</v>
      </c>
      <c r="B5774" s="402" t="s">
        <v>260</v>
      </c>
      <c r="C5774" s="402" t="s">
        <v>71</v>
      </c>
      <c r="D5774" s="403">
        <v>25.89</v>
      </c>
    </row>
    <row r="5775" spans="1:4" ht="13.8">
      <c r="A5775" s="402">
        <v>104728</v>
      </c>
      <c r="B5775" s="402" t="s">
        <v>17524</v>
      </c>
      <c r="C5775" s="402" t="s">
        <v>71</v>
      </c>
      <c r="D5775" s="403">
        <v>19.12</v>
      </c>
    </row>
    <row r="5776" spans="1:4" ht="13.8">
      <c r="A5776" s="402">
        <v>104729</v>
      </c>
      <c r="B5776" s="402" t="s">
        <v>17525</v>
      </c>
      <c r="C5776" s="402" t="s">
        <v>71</v>
      </c>
      <c r="D5776" s="403">
        <v>16.28</v>
      </c>
    </row>
    <row r="5777" spans="1:4" ht="13.8">
      <c r="A5777" s="402">
        <v>104730</v>
      </c>
      <c r="B5777" s="402" t="s">
        <v>17526</v>
      </c>
      <c r="C5777" s="402" t="s">
        <v>71</v>
      </c>
      <c r="D5777" s="403">
        <v>12.7</v>
      </c>
    </row>
    <row r="5778" spans="1:4" ht="13.8">
      <c r="A5778" s="402">
        <v>104731</v>
      </c>
      <c r="B5778" s="402" t="s">
        <v>17527</v>
      </c>
      <c r="C5778" s="402" t="s">
        <v>71</v>
      </c>
      <c r="D5778" s="403">
        <v>12.06</v>
      </c>
    </row>
    <row r="5779" spans="1:4" ht="13.8">
      <c r="A5779" s="402">
        <v>104732</v>
      </c>
      <c r="B5779" s="402" t="s">
        <v>17528</v>
      </c>
      <c r="C5779" s="402" t="s">
        <v>71</v>
      </c>
      <c r="D5779" s="403">
        <v>9.77</v>
      </c>
    </row>
    <row r="5780" spans="1:4" ht="13.8">
      <c r="A5780" s="402">
        <v>104733</v>
      </c>
      <c r="B5780" s="402" t="s">
        <v>17529</v>
      </c>
      <c r="C5780" s="402" t="s">
        <v>71</v>
      </c>
      <c r="D5780" s="403">
        <v>19.21</v>
      </c>
    </row>
    <row r="5781" spans="1:4" ht="13.8">
      <c r="A5781" s="402">
        <v>104734</v>
      </c>
      <c r="B5781" s="402" t="s">
        <v>17530</v>
      </c>
      <c r="C5781" s="402" t="s">
        <v>71</v>
      </c>
      <c r="D5781" s="403">
        <v>13.95</v>
      </c>
    </row>
    <row r="5782" spans="1:4" ht="13.8">
      <c r="A5782" s="402">
        <v>104735</v>
      </c>
      <c r="B5782" s="402" t="s">
        <v>17531</v>
      </c>
      <c r="C5782" s="402" t="s">
        <v>71</v>
      </c>
      <c r="D5782" s="403">
        <v>11.39</v>
      </c>
    </row>
    <row r="5783" spans="1:4" ht="13.8">
      <c r="A5783" s="402">
        <v>104736</v>
      </c>
      <c r="B5783" s="402" t="s">
        <v>17532</v>
      </c>
      <c r="C5783" s="402" t="s">
        <v>71</v>
      </c>
      <c r="D5783" s="403">
        <v>8.5500000000000007</v>
      </c>
    </row>
    <row r="5784" spans="1:4" ht="13.8">
      <c r="A5784" s="402">
        <v>104737</v>
      </c>
      <c r="B5784" s="402" t="s">
        <v>17533</v>
      </c>
      <c r="C5784" s="402" t="s">
        <v>71</v>
      </c>
      <c r="D5784" s="403">
        <v>20.54</v>
      </c>
    </row>
    <row r="5785" spans="1:4" ht="13.8">
      <c r="A5785" s="402">
        <v>104738</v>
      </c>
      <c r="B5785" s="402" t="s">
        <v>17534</v>
      </c>
      <c r="C5785" s="402" t="s">
        <v>71</v>
      </c>
      <c r="D5785" s="403">
        <v>80.27</v>
      </c>
    </row>
    <row r="5786" spans="1:4" ht="13.8">
      <c r="A5786" s="402">
        <v>104739</v>
      </c>
      <c r="B5786" s="402" t="s">
        <v>17535</v>
      </c>
      <c r="C5786" s="402" t="s">
        <v>71</v>
      </c>
      <c r="D5786" s="403">
        <v>102.47</v>
      </c>
    </row>
    <row r="5787" spans="1:4" ht="13.8">
      <c r="A5787" s="402">
        <v>104740</v>
      </c>
      <c r="B5787" s="402" t="s">
        <v>17536</v>
      </c>
      <c r="C5787" s="402" t="s">
        <v>71</v>
      </c>
      <c r="D5787" s="403">
        <v>28.4</v>
      </c>
    </row>
    <row r="5788" spans="1:4" ht="13.8">
      <c r="A5788" s="402">
        <v>104741</v>
      </c>
      <c r="B5788" s="402" t="s">
        <v>17537</v>
      </c>
      <c r="C5788" s="402" t="s">
        <v>71</v>
      </c>
      <c r="D5788" s="403">
        <v>23.06</v>
      </c>
    </row>
    <row r="5789" spans="1:4" ht="13.8">
      <c r="A5789" s="402">
        <v>104742</v>
      </c>
      <c r="B5789" s="402" t="s">
        <v>17538</v>
      </c>
      <c r="C5789" s="402" t="s">
        <v>74</v>
      </c>
      <c r="D5789" s="403">
        <v>7.92</v>
      </c>
    </row>
    <row r="5790" spans="1:4" ht="13.8">
      <c r="A5790" s="402">
        <v>97916</v>
      </c>
      <c r="B5790" s="402" t="s">
        <v>17539</v>
      </c>
      <c r="C5790" s="402" t="s">
        <v>17540</v>
      </c>
      <c r="D5790" s="403">
        <v>2.4700000000000002</v>
      </c>
    </row>
    <row r="5791" spans="1:4" ht="13.8">
      <c r="A5791" s="402">
        <v>97917</v>
      </c>
      <c r="B5791" s="402" t="s">
        <v>17541</v>
      </c>
      <c r="C5791" s="402" t="s">
        <v>17540</v>
      </c>
      <c r="D5791" s="403">
        <v>2.14</v>
      </c>
    </row>
    <row r="5792" spans="1:4" ht="13.8">
      <c r="A5792" s="402">
        <v>97918</v>
      </c>
      <c r="B5792" s="402" t="s">
        <v>17542</v>
      </c>
      <c r="C5792" s="402" t="s">
        <v>17540</v>
      </c>
      <c r="D5792" s="403">
        <v>1.97</v>
      </c>
    </row>
    <row r="5793" spans="1:4" ht="13.8">
      <c r="A5793" s="402">
        <v>97919</v>
      </c>
      <c r="B5793" s="402" t="s">
        <v>17543</v>
      </c>
      <c r="C5793" s="402" t="s">
        <v>17540</v>
      </c>
      <c r="D5793" s="403">
        <v>0.78</v>
      </c>
    </row>
    <row r="5794" spans="1:4" ht="13.8">
      <c r="A5794" s="402">
        <v>101616</v>
      </c>
      <c r="B5794" s="402" t="s">
        <v>17544</v>
      </c>
      <c r="C5794" s="402" t="s">
        <v>74</v>
      </c>
      <c r="D5794" s="403">
        <v>6.25</v>
      </c>
    </row>
    <row r="5795" spans="1:4" ht="13.8">
      <c r="A5795" s="402">
        <v>101617</v>
      </c>
      <c r="B5795" s="402" t="s">
        <v>17545</v>
      </c>
      <c r="C5795" s="402" t="s">
        <v>74</v>
      </c>
      <c r="D5795" s="403">
        <v>3.08</v>
      </c>
    </row>
    <row r="5796" spans="1:4" ht="13.8">
      <c r="A5796" s="402">
        <v>101618</v>
      </c>
      <c r="B5796" s="402" t="s">
        <v>17546</v>
      </c>
      <c r="C5796" s="402" t="s">
        <v>71</v>
      </c>
      <c r="D5796" s="403">
        <v>241.44</v>
      </c>
    </row>
    <row r="5797" spans="1:4" ht="13.8">
      <c r="A5797" s="402">
        <v>101619</v>
      </c>
      <c r="B5797" s="402" t="s">
        <v>17547</v>
      </c>
      <c r="C5797" s="402" t="s">
        <v>71</v>
      </c>
      <c r="D5797" s="403">
        <v>314.01</v>
      </c>
    </row>
    <row r="5798" spans="1:4" ht="13.8">
      <c r="A5798" s="402">
        <v>101620</v>
      </c>
      <c r="B5798" s="402" t="s">
        <v>17548</v>
      </c>
      <c r="C5798" s="402" t="s">
        <v>71</v>
      </c>
      <c r="D5798" s="403">
        <v>215.92</v>
      </c>
    </row>
    <row r="5799" spans="1:4" ht="13.8">
      <c r="A5799" s="402">
        <v>101621</v>
      </c>
      <c r="B5799" s="402" t="s">
        <v>17549</v>
      </c>
      <c r="C5799" s="402" t="s">
        <v>71</v>
      </c>
      <c r="D5799" s="403">
        <v>288.5</v>
      </c>
    </row>
    <row r="5800" spans="1:4" ht="13.8">
      <c r="A5800" s="402">
        <v>101622</v>
      </c>
      <c r="B5800" s="402" t="s">
        <v>17550</v>
      </c>
      <c r="C5800" s="402" t="s">
        <v>71</v>
      </c>
      <c r="D5800" s="403">
        <v>217.08</v>
      </c>
    </row>
    <row r="5801" spans="1:4" ht="13.8">
      <c r="A5801" s="402">
        <v>101623</v>
      </c>
      <c r="B5801" s="402" t="s">
        <v>17551</v>
      </c>
      <c r="C5801" s="402" t="s">
        <v>71</v>
      </c>
      <c r="D5801" s="403">
        <v>283.99</v>
      </c>
    </row>
    <row r="5802" spans="1:4" ht="13.8">
      <c r="A5802" s="402">
        <v>101624</v>
      </c>
      <c r="B5802" s="402" t="s">
        <v>17552</v>
      </c>
      <c r="C5802" s="402" t="s">
        <v>71</v>
      </c>
      <c r="D5802" s="403">
        <v>236.88</v>
      </c>
    </row>
    <row r="5803" spans="1:4" ht="13.8">
      <c r="A5803" s="402">
        <v>101625</v>
      </c>
      <c r="B5803" s="402" t="s">
        <v>17553</v>
      </c>
      <c r="C5803" s="402" t="s">
        <v>71</v>
      </c>
      <c r="D5803" s="403">
        <v>175.86</v>
      </c>
    </row>
    <row r="5804" spans="1:4" ht="13.8">
      <c r="A5804" s="402">
        <v>101159</v>
      </c>
      <c r="B5804" s="402" t="s">
        <v>17554</v>
      </c>
      <c r="C5804" s="402" t="s">
        <v>74</v>
      </c>
      <c r="D5804" s="403">
        <v>138.47</v>
      </c>
    </row>
    <row r="5805" spans="1:4" ht="13.8">
      <c r="A5805" s="402">
        <v>103322</v>
      </c>
      <c r="B5805" s="402" t="s">
        <v>17555</v>
      </c>
      <c r="C5805" s="402" t="s">
        <v>74</v>
      </c>
      <c r="D5805" s="403">
        <v>56.82</v>
      </c>
    </row>
    <row r="5806" spans="1:4" ht="13.8">
      <c r="A5806" s="402">
        <v>103323</v>
      </c>
      <c r="B5806" s="402" t="s">
        <v>17556</v>
      </c>
      <c r="C5806" s="402" t="s">
        <v>74</v>
      </c>
      <c r="D5806" s="403">
        <v>57.87</v>
      </c>
    </row>
    <row r="5807" spans="1:4" ht="13.8">
      <c r="A5807" s="402">
        <v>103324</v>
      </c>
      <c r="B5807" s="402" t="s">
        <v>17557</v>
      </c>
      <c r="C5807" s="402" t="s">
        <v>74</v>
      </c>
      <c r="D5807" s="403">
        <v>76.38</v>
      </c>
    </row>
    <row r="5808" spans="1:4" ht="13.8">
      <c r="A5808" s="402">
        <v>103325</v>
      </c>
      <c r="B5808" s="402" t="s">
        <v>17558</v>
      </c>
      <c r="C5808" s="402" t="s">
        <v>74</v>
      </c>
      <c r="D5808" s="403">
        <v>77.58</v>
      </c>
    </row>
    <row r="5809" spans="1:4" ht="13.8">
      <c r="A5809" s="402">
        <v>103326</v>
      </c>
      <c r="B5809" s="402" t="s">
        <v>17559</v>
      </c>
      <c r="C5809" s="402" t="s">
        <v>74</v>
      </c>
      <c r="D5809" s="403">
        <v>91.76</v>
      </c>
    </row>
    <row r="5810" spans="1:4" ht="13.8">
      <c r="A5810" s="402">
        <v>103327</v>
      </c>
      <c r="B5810" s="402" t="s">
        <v>17560</v>
      </c>
      <c r="C5810" s="402" t="s">
        <v>74</v>
      </c>
      <c r="D5810" s="403">
        <v>93.16</v>
      </c>
    </row>
    <row r="5811" spans="1:4" ht="13.8">
      <c r="A5811" s="402">
        <v>103328</v>
      </c>
      <c r="B5811" s="402" t="s">
        <v>17561</v>
      </c>
      <c r="C5811" s="402" t="s">
        <v>74</v>
      </c>
      <c r="D5811" s="403">
        <v>90.05</v>
      </c>
    </row>
    <row r="5812" spans="1:4" ht="13.8">
      <c r="A5812" s="402">
        <v>103329</v>
      </c>
      <c r="B5812" s="402" t="s">
        <v>17562</v>
      </c>
      <c r="C5812" s="402" t="s">
        <v>74</v>
      </c>
      <c r="D5812" s="403">
        <v>90.97</v>
      </c>
    </row>
    <row r="5813" spans="1:4" ht="13.8">
      <c r="A5813" s="402">
        <v>103330</v>
      </c>
      <c r="B5813" s="402" t="s">
        <v>17563</v>
      </c>
      <c r="C5813" s="402" t="s">
        <v>74</v>
      </c>
      <c r="D5813" s="403">
        <v>82.55</v>
      </c>
    </row>
    <row r="5814" spans="1:4" ht="13.8">
      <c r="A5814" s="402">
        <v>103331</v>
      </c>
      <c r="B5814" s="402" t="s">
        <v>17564</v>
      </c>
      <c r="C5814" s="402" t="s">
        <v>74</v>
      </c>
      <c r="D5814" s="403">
        <v>83.54</v>
      </c>
    </row>
    <row r="5815" spans="1:4" ht="13.8">
      <c r="A5815" s="402">
        <v>103332</v>
      </c>
      <c r="B5815" s="402" t="s">
        <v>17565</v>
      </c>
      <c r="C5815" s="402" t="s">
        <v>74</v>
      </c>
      <c r="D5815" s="403">
        <v>118.6</v>
      </c>
    </row>
    <row r="5816" spans="1:4" ht="13.8">
      <c r="A5816" s="402">
        <v>103333</v>
      </c>
      <c r="B5816" s="402" t="s">
        <v>17566</v>
      </c>
      <c r="C5816" s="402" t="s">
        <v>74</v>
      </c>
      <c r="D5816" s="403">
        <v>119.66</v>
      </c>
    </row>
    <row r="5817" spans="1:4" ht="13.8">
      <c r="A5817" s="402">
        <v>103334</v>
      </c>
      <c r="B5817" s="402" t="s">
        <v>17567</v>
      </c>
      <c r="C5817" s="402" t="s">
        <v>74</v>
      </c>
      <c r="D5817" s="403">
        <v>143.58000000000001</v>
      </c>
    </row>
    <row r="5818" spans="1:4" ht="13.8">
      <c r="A5818" s="402">
        <v>103335</v>
      </c>
      <c r="B5818" s="402" t="s">
        <v>17568</v>
      </c>
      <c r="C5818" s="402" t="s">
        <v>74</v>
      </c>
      <c r="D5818" s="403">
        <v>145.43</v>
      </c>
    </row>
    <row r="5819" spans="1:4" ht="13.8">
      <c r="A5819" s="402">
        <v>103350</v>
      </c>
      <c r="B5819" s="402" t="s">
        <v>17569</v>
      </c>
      <c r="C5819" s="402" t="s">
        <v>74</v>
      </c>
      <c r="D5819" s="403">
        <v>176.7</v>
      </c>
    </row>
    <row r="5820" spans="1:4" ht="13.8">
      <c r="A5820" s="402">
        <v>103351</v>
      </c>
      <c r="B5820" s="402" t="s">
        <v>17570</v>
      </c>
      <c r="C5820" s="402" t="s">
        <v>74</v>
      </c>
      <c r="D5820" s="403">
        <v>178.05</v>
      </c>
    </row>
    <row r="5821" spans="1:4" ht="13.8">
      <c r="A5821" s="402">
        <v>103356</v>
      </c>
      <c r="B5821" s="402" t="s">
        <v>17571</v>
      </c>
      <c r="C5821" s="402" t="s">
        <v>74</v>
      </c>
      <c r="D5821" s="403">
        <v>55.3</v>
      </c>
    </row>
    <row r="5822" spans="1:4" ht="13.8">
      <c r="A5822" s="402">
        <v>103357</v>
      </c>
      <c r="B5822" s="402" t="s">
        <v>17572</v>
      </c>
      <c r="C5822" s="402" t="s">
        <v>74</v>
      </c>
      <c r="D5822" s="403">
        <v>56.08</v>
      </c>
    </row>
    <row r="5823" spans="1:4" ht="13.8">
      <c r="A5823" s="402">
        <v>89282</v>
      </c>
      <c r="B5823" s="402" t="s">
        <v>17573</v>
      </c>
      <c r="C5823" s="402" t="s">
        <v>74</v>
      </c>
      <c r="D5823" s="403">
        <v>69.8</v>
      </c>
    </row>
    <row r="5824" spans="1:4" ht="13.8">
      <c r="A5824" s="402">
        <v>89283</v>
      </c>
      <c r="B5824" s="402" t="s">
        <v>17574</v>
      </c>
      <c r="C5824" s="402" t="s">
        <v>74</v>
      </c>
      <c r="D5824" s="403">
        <v>70.97</v>
      </c>
    </row>
    <row r="5825" spans="1:4" ht="13.8">
      <c r="A5825" s="402">
        <v>89290</v>
      </c>
      <c r="B5825" s="402" t="s">
        <v>17575</v>
      </c>
      <c r="C5825" s="402" t="s">
        <v>74</v>
      </c>
      <c r="D5825" s="403">
        <v>79.319999999999993</v>
      </c>
    </row>
    <row r="5826" spans="1:4" ht="13.8">
      <c r="A5826" s="402">
        <v>89291</v>
      </c>
      <c r="B5826" s="402" t="s">
        <v>17576</v>
      </c>
      <c r="C5826" s="402" t="s">
        <v>74</v>
      </c>
      <c r="D5826" s="403">
        <v>80.62</v>
      </c>
    </row>
    <row r="5827" spans="1:4" ht="13.8">
      <c r="A5827" s="402">
        <v>89298</v>
      </c>
      <c r="B5827" s="402" t="s">
        <v>17577</v>
      </c>
      <c r="C5827" s="402" t="s">
        <v>74</v>
      </c>
      <c r="D5827" s="403">
        <v>81.08</v>
      </c>
    </row>
    <row r="5828" spans="1:4" ht="13.8">
      <c r="A5828" s="402">
        <v>89299</v>
      </c>
      <c r="B5828" s="402" t="s">
        <v>17578</v>
      </c>
      <c r="C5828" s="402" t="s">
        <v>74</v>
      </c>
      <c r="D5828" s="403">
        <v>82.64</v>
      </c>
    </row>
    <row r="5829" spans="1:4" ht="13.8">
      <c r="A5829" s="402">
        <v>89306</v>
      </c>
      <c r="B5829" s="402" t="s">
        <v>17579</v>
      </c>
      <c r="C5829" s="402" t="s">
        <v>74</v>
      </c>
      <c r="D5829" s="403">
        <v>95.27</v>
      </c>
    </row>
    <row r="5830" spans="1:4" ht="13.8">
      <c r="A5830" s="402">
        <v>89307</v>
      </c>
      <c r="B5830" s="402" t="s">
        <v>17580</v>
      </c>
      <c r="C5830" s="402" t="s">
        <v>74</v>
      </c>
      <c r="D5830" s="403">
        <v>97.02</v>
      </c>
    </row>
    <row r="5831" spans="1:4" ht="13.8">
      <c r="A5831" s="402">
        <v>101157</v>
      </c>
      <c r="B5831" s="402" t="s">
        <v>17581</v>
      </c>
      <c r="C5831" s="402" t="s">
        <v>74</v>
      </c>
      <c r="D5831" s="403">
        <v>63.79</v>
      </c>
    </row>
    <row r="5832" spans="1:4" ht="13.8">
      <c r="A5832" s="402">
        <v>101158</v>
      </c>
      <c r="B5832" s="402" t="s">
        <v>17582</v>
      </c>
      <c r="C5832" s="402" t="s">
        <v>74</v>
      </c>
      <c r="D5832" s="403">
        <v>83.45</v>
      </c>
    </row>
    <row r="5833" spans="1:4" ht="13.8">
      <c r="A5833" s="402">
        <v>101162</v>
      </c>
      <c r="B5833" s="402" t="s">
        <v>17583</v>
      </c>
      <c r="C5833" s="402" t="s">
        <v>74</v>
      </c>
      <c r="D5833" s="403">
        <v>154.02000000000001</v>
      </c>
    </row>
    <row r="5834" spans="1:4" ht="13.8">
      <c r="A5834" s="402">
        <v>103316</v>
      </c>
      <c r="B5834" s="402" t="s">
        <v>17584</v>
      </c>
      <c r="C5834" s="402" t="s">
        <v>74</v>
      </c>
      <c r="D5834" s="403">
        <v>76.14</v>
      </c>
    </row>
    <row r="5835" spans="1:4" ht="13.8">
      <c r="A5835" s="402">
        <v>103317</v>
      </c>
      <c r="B5835" s="402" t="s">
        <v>17585</v>
      </c>
      <c r="C5835" s="402" t="s">
        <v>74</v>
      </c>
      <c r="D5835" s="403">
        <v>77.02</v>
      </c>
    </row>
    <row r="5836" spans="1:4" ht="13.8">
      <c r="A5836" s="402">
        <v>103318</v>
      </c>
      <c r="B5836" s="402" t="s">
        <v>17586</v>
      </c>
      <c r="C5836" s="402" t="s">
        <v>74</v>
      </c>
      <c r="D5836" s="403">
        <v>98.91</v>
      </c>
    </row>
    <row r="5837" spans="1:4" ht="13.8">
      <c r="A5837" s="402">
        <v>103319</v>
      </c>
      <c r="B5837" s="402" t="s">
        <v>17587</v>
      </c>
      <c r="C5837" s="402" t="s">
        <v>74</v>
      </c>
      <c r="D5837" s="403">
        <v>99.94</v>
      </c>
    </row>
    <row r="5838" spans="1:4" ht="13.8">
      <c r="A5838" s="402">
        <v>103320</v>
      </c>
      <c r="B5838" s="402" t="s">
        <v>17588</v>
      </c>
      <c r="C5838" s="402" t="s">
        <v>74</v>
      </c>
      <c r="D5838" s="403">
        <v>118.85</v>
      </c>
    </row>
    <row r="5839" spans="1:4" ht="13.8">
      <c r="A5839" s="402">
        <v>103321</v>
      </c>
      <c r="B5839" s="402" t="s">
        <v>17589</v>
      </c>
      <c r="C5839" s="402" t="s">
        <v>74</v>
      </c>
      <c r="D5839" s="403">
        <v>120.14</v>
      </c>
    </row>
    <row r="5840" spans="1:4" ht="13.8">
      <c r="A5840" s="402">
        <v>103336</v>
      </c>
      <c r="B5840" s="402" t="s">
        <v>17590</v>
      </c>
      <c r="C5840" s="402" t="s">
        <v>74</v>
      </c>
      <c r="D5840" s="403">
        <v>85.41</v>
      </c>
    </row>
    <row r="5841" spans="1:4" ht="13.8">
      <c r="A5841" s="402">
        <v>103337</v>
      </c>
      <c r="B5841" s="402" t="s">
        <v>17591</v>
      </c>
      <c r="C5841" s="402" t="s">
        <v>74</v>
      </c>
      <c r="D5841" s="403">
        <v>86.29</v>
      </c>
    </row>
    <row r="5842" spans="1:4" ht="13.8">
      <c r="A5842" s="402">
        <v>103338</v>
      </c>
      <c r="B5842" s="402" t="s">
        <v>17592</v>
      </c>
      <c r="C5842" s="402" t="s">
        <v>74</v>
      </c>
      <c r="D5842" s="403">
        <v>112.32</v>
      </c>
    </row>
    <row r="5843" spans="1:4" ht="13.8">
      <c r="A5843" s="402">
        <v>103339</v>
      </c>
      <c r="B5843" s="402" t="s">
        <v>17593</v>
      </c>
      <c r="C5843" s="402" t="s">
        <v>74</v>
      </c>
      <c r="D5843" s="403">
        <v>113.35</v>
      </c>
    </row>
    <row r="5844" spans="1:4" ht="13.8">
      <c r="A5844" s="402">
        <v>103340</v>
      </c>
      <c r="B5844" s="402" t="s">
        <v>17594</v>
      </c>
      <c r="C5844" s="402" t="s">
        <v>74</v>
      </c>
      <c r="D5844" s="403">
        <v>135.97999999999999</v>
      </c>
    </row>
    <row r="5845" spans="1:4" ht="13.8">
      <c r="A5845" s="402">
        <v>103341</v>
      </c>
      <c r="B5845" s="402" t="s">
        <v>17595</v>
      </c>
      <c r="C5845" s="402" t="s">
        <v>74</v>
      </c>
      <c r="D5845" s="403">
        <v>137.27000000000001</v>
      </c>
    </row>
    <row r="5846" spans="1:4" ht="13.8">
      <c r="A5846" s="402">
        <v>103342</v>
      </c>
      <c r="B5846" s="402" t="s">
        <v>17596</v>
      </c>
      <c r="C5846" s="402" t="s">
        <v>74</v>
      </c>
      <c r="D5846" s="403">
        <v>115.39</v>
      </c>
    </row>
    <row r="5847" spans="1:4" ht="13.8">
      <c r="A5847" s="402">
        <v>103343</v>
      </c>
      <c r="B5847" s="402" t="s">
        <v>17597</v>
      </c>
      <c r="C5847" s="402" t="s">
        <v>74</v>
      </c>
      <c r="D5847" s="403">
        <v>116.53</v>
      </c>
    </row>
    <row r="5848" spans="1:4" ht="13.8">
      <c r="A5848" s="402">
        <v>89453</v>
      </c>
      <c r="B5848" s="402" t="s">
        <v>17598</v>
      </c>
      <c r="C5848" s="402" t="s">
        <v>74</v>
      </c>
      <c r="D5848" s="403">
        <v>86.87</v>
      </c>
    </row>
    <row r="5849" spans="1:4" ht="13.8">
      <c r="A5849" s="402">
        <v>89455</v>
      </c>
      <c r="B5849" s="402" t="s">
        <v>17599</v>
      </c>
      <c r="C5849" s="402" t="s">
        <v>74</v>
      </c>
      <c r="D5849" s="403">
        <v>105.68</v>
      </c>
    </row>
    <row r="5850" spans="1:4" ht="13.8">
      <c r="A5850" s="402">
        <v>89462</v>
      </c>
      <c r="B5850" s="402" t="s">
        <v>17600</v>
      </c>
      <c r="C5850" s="402" t="s">
        <v>74</v>
      </c>
      <c r="D5850" s="403">
        <v>114.05</v>
      </c>
    </row>
    <row r="5851" spans="1:4" ht="13.8">
      <c r="A5851" s="402">
        <v>89464</v>
      </c>
      <c r="B5851" s="402" t="s">
        <v>17601</v>
      </c>
      <c r="C5851" s="402" t="s">
        <v>74</v>
      </c>
      <c r="D5851" s="403">
        <v>134.63999999999999</v>
      </c>
    </row>
    <row r="5852" spans="1:4" ht="13.8">
      <c r="A5852" s="402">
        <v>89470</v>
      </c>
      <c r="B5852" s="402" t="s">
        <v>17602</v>
      </c>
      <c r="C5852" s="402" t="s">
        <v>74</v>
      </c>
      <c r="D5852" s="403">
        <v>98.16</v>
      </c>
    </row>
    <row r="5853" spans="1:4" ht="13.8">
      <c r="A5853" s="402">
        <v>89472</v>
      </c>
      <c r="B5853" s="402" t="s">
        <v>17603</v>
      </c>
      <c r="C5853" s="402" t="s">
        <v>74</v>
      </c>
      <c r="D5853" s="403">
        <v>118.03</v>
      </c>
    </row>
    <row r="5854" spans="1:4" ht="13.8">
      <c r="A5854" s="402">
        <v>89478</v>
      </c>
      <c r="B5854" s="402" t="s">
        <v>17604</v>
      </c>
      <c r="C5854" s="402" t="s">
        <v>74</v>
      </c>
      <c r="D5854" s="403">
        <v>132.52000000000001</v>
      </c>
    </row>
    <row r="5855" spans="1:4" ht="13.8">
      <c r="A5855" s="402">
        <v>89480</v>
      </c>
      <c r="B5855" s="402" t="s">
        <v>17605</v>
      </c>
      <c r="C5855" s="402" t="s">
        <v>74</v>
      </c>
      <c r="D5855" s="403">
        <v>154.19</v>
      </c>
    </row>
    <row r="5856" spans="1:4" ht="13.8">
      <c r="A5856" s="402">
        <v>101161</v>
      </c>
      <c r="B5856" s="402" t="s">
        <v>182</v>
      </c>
      <c r="C5856" s="402" t="s">
        <v>74</v>
      </c>
      <c r="D5856" s="403">
        <v>226.37</v>
      </c>
    </row>
    <row r="5857" spans="1:4" ht="13.8">
      <c r="A5857" s="402">
        <v>101163</v>
      </c>
      <c r="B5857" s="402" t="s">
        <v>17606</v>
      </c>
      <c r="C5857" s="402" t="s">
        <v>74</v>
      </c>
      <c r="D5857" s="403">
        <v>626.91999999999996</v>
      </c>
    </row>
    <row r="5858" spans="1:4" ht="13.8">
      <c r="A5858" s="402">
        <v>101164</v>
      </c>
      <c r="B5858" s="402" t="s">
        <v>17607</v>
      </c>
      <c r="C5858" s="402" t="s">
        <v>74</v>
      </c>
      <c r="D5858" s="403">
        <v>636.66</v>
      </c>
    </row>
    <row r="5859" spans="1:4" ht="13.8">
      <c r="A5859" s="402">
        <v>96358</v>
      </c>
      <c r="B5859" s="402" t="s">
        <v>17608</v>
      </c>
      <c r="C5859" s="402" t="s">
        <v>74</v>
      </c>
      <c r="D5859" s="403">
        <v>93.66</v>
      </c>
    </row>
    <row r="5860" spans="1:4" ht="13.8">
      <c r="A5860" s="402">
        <v>96359</v>
      </c>
      <c r="B5860" s="402" t="s">
        <v>17609</v>
      </c>
      <c r="C5860" s="402" t="s">
        <v>74</v>
      </c>
      <c r="D5860" s="403">
        <v>104.67</v>
      </c>
    </row>
    <row r="5861" spans="1:4" ht="13.8">
      <c r="A5861" s="402">
        <v>96360</v>
      </c>
      <c r="B5861" s="402" t="s">
        <v>17610</v>
      </c>
      <c r="C5861" s="402" t="s">
        <v>74</v>
      </c>
      <c r="D5861" s="403">
        <v>121.92</v>
      </c>
    </row>
    <row r="5862" spans="1:4" ht="13.8">
      <c r="A5862" s="402">
        <v>96361</v>
      </c>
      <c r="B5862" s="402" t="s">
        <v>17611</v>
      </c>
      <c r="C5862" s="402" t="s">
        <v>74</v>
      </c>
      <c r="D5862" s="403">
        <v>142.87</v>
      </c>
    </row>
    <row r="5863" spans="1:4" ht="13.8">
      <c r="A5863" s="402">
        <v>96362</v>
      </c>
      <c r="B5863" s="402" t="s">
        <v>17612</v>
      </c>
      <c r="C5863" s="402" t="s">
        <v>74</v>
      </c>
      <c r="D5863" s="403">
        <v>121.8</v>
      </c>
    </row>
    <row r="5864" spans="1:4" ht="13.8">
      <c r="A5864" s="402">
        <v>96363</v>
      </c>
      <c r="B5864" s="402" t="s">
        <v>17613</v>
      </c>
      <c r="C5864" s="402" t="s">
        <v>74</v>
      </c>
      <c r="D5864" s="403">
        <v>133.38999999999999</v>
      </c>
    </row>
    <row r="5865" spans="1:4" ht="13.8">
      <c r="A5865" s="402">
        <v>96364</v>
      </c>
      <c r="B5865" s="402" t="s">
        <v>17614</v>
      </c>
      <c r="C5865" s="402" t="s">
        <v>74</v>
      </c>
      <c r="D5865" s="403">
        <v>150.07</v>
      </c>
    </row>
    <row r="5866" spans="1:4" ht="13.8">
      <c r="A5866" s="402">
        <v>96365</v>
      </c>
      <c r="B5866" s="402" t="s">
        <v>17615</v>
      </c>
      <c r="C5866" s="402" t="s">
        <v>74</v>
      </c>
      <c r="D5866" s="403">
        <v>171.6</v>
      </c>
    </row>
    <row r="5867" spans="1:4" ht="13.8">
      <c r="A5867" s="402">
        <v>96366</v>
      </c>
      <c r="B5867" s="402" t="s">
        <v>17616</v>
      </c>
      <c r="C5867" s="402" t="s">
        <v>74</v>
      </c>
      <c r="D5867" s="403">
        <v>149.94999999999999</v>
      </c>
    </row>
    <row r="5868" spans="1:4" ht="13.8">
      <c r="A5868" s="402">
        <v>96367</v>
      </c>
      <c r="B5868" s="402" t="s">
        <v>17617</v>
      </c>
      <c r="C5868" s="402" t="s">
        <v>74</v>
      </c>
      <c r="D5868" s="403">
        <v>162.09</v>
      </c>
    </row>
    <row r="5869" spans="1:4" ht="13.8">
      <c r="A5869" s="402">
        <v>96368</v>
      </c>
      <c r="B5869" s="402" t="s">
        <v>17618</v>
      </c>
      <c r="C5869" s="402" t="s">
        <v>74</v>
      </c>
      <c r="D5869" s="403">
        <v>178.23</v>
      </c>
    </row>
    <row r="5870" spans="1:4" ht="13.8">
      <c r="A5870" s="402">
        <v>96369</v>
      </c>
      <c r="B5870" s="402" t="s">
        <v>17619</v>
      </c>
      <c r="C5870" s="402" t="s">
        <v>74</v>
      </c>
      <c r="D5870" s="403">
        <v>200.3</v>
      </c>
    </row>
    <row r="5871" spans="1:4" ht="13.8">
      <c r="A5871" s="402">
        <v>96370</v>
      </c>
      <c r="B5871" s="402" t="s">
        <v>17620</v>
      </c>
      <c r="C5871" s="402" t="s">
        <v>74</v>
      </c>
      <c r="D5871" s="403">
        <v>62.15</v>
      </c>
    </row>
    <row r="5872" spans="1:4" ht="13.8">
      <c r="A5872" s="402">
        <v>96371</v>
      </c>
      <c r="B5872" s="402" t="s">
        <v>17621</v>
      </c>
      <c r="C5872" s="402" t="s">
        <v>74</v>
      </c>
      <c r="D5872" s="403">
        <v>72.59</v>
      </c>
    </row>
    <row r="5873" spans="1:4" ht="13.8">
      <c r="A5873" s="402">
        <v>96373</v>
      </c>
      <c r="B5873" s="402" t="s">
        <v>17622</v>
      </c>
      <c r="C5873" s="402" t="s">
        <v>53</v>
      </c>
      <c r="D5873" s="403">
        <v>11.58</v>
      </c>
    </row>
    <row r="5874" spans="1:4" ht="13.8">
      <c r="A5874" s="402">
        <v>96374</v>
      </c>
      <c r="B5874" s="402" t="s">
        <v>17623</v>
      </c>
      <c r="C5874" s="402" t="s">
        <v>53</v>
      </c>
      <c r="D5874" s="403">
        <v>41.55</v>
      </c>
    </row>
    <row r="5875" spans="1:4" ht="13.8">
      <c r="A5875" s="402">
        <v>102235</v>
      </c>
      <c r="B5875" s="402" t="s">
        <v>17624</v>
      </c>
      <c r="C5875" s="402" t="s">
        <v>74</v>
      </c>
      <c r="D5875" s="403">
        <v>295.2</v>
      </c>
    </row>
    <row r="5876" spans="1:4" ht="13.8">
      <c r="A5876" s="402">
        <v>102253</v>
      </c>
      <c r="B5876" s="402" t="s">
        <v>17625</v>
      </c>
      <c r="C5876" s="402" t="s">
        <v>74</v>
      </c>
      <c r="D5876" s="403">
        <v>662.56</v>
      </c>
    </row>
    <row r="5877" spans="1:4" ht="13.8">
      <c r="A5877" s="402">
        <v>102254</v>
      </c>
      <c r="B5877" s="402" t="s">
        <v>17626</v>
      </c>
      <c r="C5877" s="402" t="s">
        <v>74</v>
      </c>
      <c r="D5877" s="403">
        <v>646.75</v>
      </c>
    </row>
    <row r="5878" spans="1:4" ht="13.8">
      <c r="A5878" s="402">
        <v>102255</v>
      </c>
      <c r="B5878" s="402" t="s">
        <v>17627</v>
      </c>
      <c r="C5878" s="402" t="s">
        <v>74</v>
      </c>
      <c r="D5878" s="403">
        <v>712.1</v>
      </c>
    </row>
    <row r="5879" spans="1:4" ht="13.8">
      <c r="A5879" s="402">
        <v>102256</v>
      </c>
      <c r="B5879" s="402" t="s">
        <v>17628</v>
      </c>
      <c r="C5879" s="402" t="s">
        <v>74</v>
      </c>
      <c r="D5879" s="403">
        <v>697.04</v>
      </c>
    </row>
    <row r="5880" spans="1:4" ht="13.8">
      <c r="A5880" s="402">
        <v>102257</v>
      </c>
      <c r="B5880" s="402" t="s">
        <v>17629</v>
      </c>
      <c r="C5880" s="402" t="s">
        <v>74</v>
      </c>
      <c r="D5880" s="403">
        <v>375.18</v>
      </c>
    </row>
    <row r="5881" spans="1:4" ht="13.8">
      <c r="A5881" s="402">
        <v>102258</v>
      </c>
      <c r="B5881" s="402" t="s">
        <v>17630</v>
      </c>
      <c r="C5881" s="402" t="s">
        <v>74</v>
      </c>
      <c r="D5881" s="403">
        <v>429.85</v>
      </c>
    </row>
    <row r="5882" spans="1:4" ht="13.8">
      <c r="A5882" s="402">
        <v>104718</v>
      </c>
      <c r="B5882" s="402" t="s">
        <v>17631</v>
      </c>
      <c r="C5882" s="402" t="s">
        <v>74</v>
      </c>
      <c r="D5882" s="403">
        <v>124.33</v>
      </c>
    </row>
    <row r="5883" spans="1:4" ht="13.8">
      <c r="A5883" s="402">
        <v>104719</v>
      </c>
      <c r="B5883" s="402" t="s">
        <v>17632</v>
      </c>
      <c r="C5883" s="402" t="s">
        <v>74</v>
      </c>
      <c r="D5883" s="403">
        <v>179.24</v>
      </c>
    </row>
    <row r="5884" spans="1:4" ht="13.8">
      <c r="A5884" s="402">
        <v>104720</v>
      </c>
      <c r="B5884" s="402" t="s">
        <v>17633</v>
      </c>
      <c r="C5884" s="402" t="s">
        <v>74</v>
      </c>
      <c r="D5884" s="403">
        <v>154.16</v>
      </c>
    </row>
    <row r="5885" spans="1:4" ht="13.8">
      <c r="A5885" s="402">
        <v>104721</v>
      </c>
      <c r="B5885" s="402" t="s">
        <v>17634</v>
      </c>
      <c r="C5885" s="402" t="s">
        <v>74</v>
      </c>
      <c r="D5885" s="403">
        <v>209.07</v>
      </c>
    </row>
    <row r="5886" spans="1:4" ht="13.8">
      <c r="A5886" s="402">
        <v>104722</v>
      </c>
      <c r="B5886" s="402" t="s">
        <v>17635</v>
      </c>
      <c r="C5886" s="402" t="s">
        <v>74</v>
      </c>
      <c r="D5886" s="403">
        <v>184</v>
      </c>
    </row>
    <row r="5887" spans="1:4" ht="13.8">
      <c r="A5887" s="402">
        <v>104723</v>
      </c>
      <c r="B5887" s="402" t="s">
        <v>17636</v>
      </c>
      <c r="C5887" s="402" t="s">
        <v>74</v>
      </c>
      <c r="D5887" s="403">
        <v>238.91</v>
      </c>
    </row>
    <row r="5888" spans="1:4" ht="13.8">
      <c r="A5888" s="402">
        <v>104724</v>
      </c>
      <c r="B5888" s="402" t="s">
        <v>17637</v>
      </c>
      <c r="C5888" s="402" t="s">
        <v>74</v>
      </c>
      <c r="D5888" s="403">
        <v>91.1</v>
      </c>
    </row>
    <row r="5889" spans="1:4" ht="13.8">
      <c r="A5889" s="402">
        <v>101154</v>
      </c>
      <c r="B5889" s="402" t="s">
        <v>17638</v>
      </c>
      <c r="C5889" s="402" t="s">
        <v>74</v>
      </c>
      <c r="D5889" s="403">
        <v>122.05</v>
      </c>
    </row>
    <row r="5890" spans="1:4" ht="13.8">
      <c r="A5890" s="402">
        <v>101155</v>
      </c>
      <c r="B5890" s="402" t="s">
        <v>17639</v>
      </c>
      <c r="C5890" s="402" t="s">
        <v>74</v>
      </c>
      <c r="D5890" s="403">
        <v>171.03</v>
      </c>
    </row>
    <row r="5891" spans="1:4" ht="13.8">
      <c r="A5891" s="402">
        <v>101156</v>
      </c>
      <c r="B5891" s="402" t="s">
        <v>17640</v>
      </c>
      <c r="C5891" s="402" t="s">
        <v>74</v>
      </c>
      <c r="D5891" s="403">
        <v>250.84</v>
      </c>
    </row>
    <row r="5892" spans="1:4" ht="13.8">
      <c r="A5892" s="402">
        <v>101814</v>
      </c>
      <c r="B5892" s="402" t="s">
        <v>17641</v>
      </c>
      <c r="C5892" s="402" t="s">
        <v>74</v>
      </c>
      <c r="D5892" s="403">
        <v>46.35</v>
      </c>
    </row>
    <row r="5893" spans="1:4" ht="13.8">
      <c r="A5893" s="402">
        <v>101816</v>
      </c>
      <c r="B5893" s="402" t="s">
        <v>17642</v>
      </c>
      <c r="C5893" s="402" t="s">
        <v>74</v>
      </c>
      <c r="D5893" s="403">
        <v>70.78</v>
      </c>
    </row>
    <row r="5894" spans="1:4" ht="13.8">
      <c r="A5894" s="402">
        <v>101817</v>
      </c>
      <c r="B5894" s="402" t="s">
        <v>17643</v>
      </c>
      <c r="C5894" s="402" t="s">
        <v>74</v>
      </c>
      <c r="D5894" s="403">
        <v>49.73</v>
      </c>
    </row>
    <row r="5895" spans="1:4" ht="13.8">
      <c r="A5895" s="402">
        <v>101819</v>
      </c>
      <c r="B5895" s="402" t="s">
        <v>17644</v>
      </c>
      <c r="C5895" s="402" t="s">
        <v>74</v>
      </c>
      <c r="D5895" s="403">
        <v>63.29</v>
      </c>
    </row>
    <row r="5896" spans="1:4" ht="13.8">
      <c r="A5896" s="402">
        <v>101820</v>
      </c>
      <c r="B5896" s="402" t="s">
        <v>17645</v>
      </c>
      <c r="C5896" s="402" t="s">
        <v>74</v>
      </c>
      <c r="D5896" s="403">
        <v>40.21</v>
      </c>
    </row>
    <row r="5897" spans="1:4" ht="13.8">
      <c r="A5897" s="402">
        <v>101822</v>
      </c>
      <c r="B5897" s="402" t="s">
        <v>17646</v>
      </c>
      <c r="C5897" s="402" t="s">
        <v>71</v>
      </c>
      <c r="D5897" s="403">
        <v>123.66</v>
      </c>
    </row>
    <row r="5898" spans="1:4" ht="13.8">
      <c r="A5898" s="402">
        <v>101823</v>
      </c>
      <c r="B5898" s="402" t="s">
        <v>17647</v>
      </c>
      <c r="C5898" s="402" t="s">
        <v>71</v>
      </c>
      <c r="D5898" s="403">
        <v>161.22999999999999</v>
      </c>
    </row>
    <row r="5899" spans="1:4" ht="13.8">
      <c r="A5899" s="402">
        <v>101824</v>
      </c>
      <c r="B5899" s="402" t="s">
        <v>17648</v>
      </c>
      <c r="C5899" s="402" t="s">
        <v>71</v>
      </c>
      <c r="D5899" s="403">
        <v>196.21</v>
      </c>
    </row>
    <row r="5900" spans="1:4" ht="13.8">
      <c r="A5900" s="402">
        <v>101825</v>
      </c>
      <c r="B5900" s="402" t="s">
        <v>17649</v>
      </c>
      <c r="C5900" s="402" t="s">
        <v>71</v>
      </c>
      <c r="D5900" s="403">
        <v>230.25</v>
      </c>
    </row>
    <row r="5901" spans="1:4" ht="13.8">
      <c r="A5901" s="402">
        <v>101826</v>
      </c>
      <c r="B5901" s="402" t="s">
        <v>17650</v>
      </c>
      <c r="C5901" s="402" t="s">
        <v>71</v>
      </c>
      <c r="D5901" s="403">
        <v>263.83999999999997</v>
      </c>
    </row>
    <row r="5902" spans="1:4" ht="13.8">
      <c r="A5902" s="402">
        <v>101827</v>
      </c>
      <c r="B5902" s="402" t="s">
        <v>17651</v>
      </c>
      <c r="C5902" s="402" t="s">
        <v>71</v>
      </c>
      <c r="D5902" s="403">
        <v>229.02</v>
      </c>
    </row>
    <row r="5903" spans="1:4" ht="13.8">
      <c r="A5903" s="402">
        <v>101828</v>
      </c>
      <c r="B5903" s="402" t="s">
        <v>17652</v>
      </c>
      <c r="C5903" s="402" t="s">
        <v>71</v>
      </c>
      <c r="D5903" s="403">
        <v>211.47</v>
      </c>
    </row>
    <row r="5904" spans="1:4" ht="13.8">
      <c r="A5904" s="402">
        <v>101829</v>
      </c>
      <c r="B5904" s="402" t="s">
        <v>17653</v>
      </c>
      <c r="C5904" s="402" t="s">
        <v>71</v>
      </c>
      <c r="D5904" s="403">
        <v>297.36</v>
      </c>
    </row>
    <row r="5905" spans="1:4" ht="13.8">
      <c r="A5905" s="402">
        <v>101830</v>
      </c>
      <c r="B5905" s="402" t="s">
        <v>17654</v>
      </c>
      <c r="C5905" s="402" t="s">
        <v>71</v>
      </c>
      <c r="D5905" s="403">
        <v>329.29</v>
      </c>
    </row>
    <row r="5906" spans="1:4" ht="13.8">
      <c r="A5906" s="402">
        <v>101831</v>
      </c>
      <c r="B5906" s="402" t="s">
        <v>17655</v>
      </c>
      <c r="C5906" s="402" t="s">
        <v>71</v>
      </c>
      <c r="D5906" s="403">
        <v>360.78</v>
      </c>
    </row>
    <row r="5907" spans="1:4" ht="13.8">
      <c r="A5907" s="402">
        <v>101832</v>
      </c>
      <c r="B5907" s="402" t="s">
        <v>17656</v>
      </c>
      <c r="C5907" s="402" t="s">
        <v>71</v>
      </c>
      <c r="D5907" s="403">
        <v>280.51</v>
      </c>
    </row>
    <row r="5908" spans="1:4" ht="13.8">
      <c r="A5908" s="402">
        <v>101833</v>
      </c>
      <c r="B5908" s="402" t="s">
        <v>17657</v>
      </c>
      <c r="C5908" s="402" t="s">
        <v>71</v>
      </c>
      <c r="D5908" s="403">
        <v>312.77999999999997</v>
      </c>
    </row>
    <row r="5909" spans="1:4" ht="13.8">
      <c r="A5909" s="402">
        <v>101834</v>
      </c>
      <c r="B5909" s="402" t="s">
        <v>17658</v>
      </c>
      <c r="C5909" s="402" t="s">
        <v>71</v>
      </c>
      <c r="D5909" s="403">
        <v>344.62</v>
      </c>
    </row>
    <row r="5910" spans="1:4" ht="13.8">
      <c r="A5910" s="402">
        <v>101835</v>
      </c>
      <c r="B5910" s="402" t="s">
        <v>17659</v>
      </c>
      <c r="C5910" s="402" t="s">
        <v>71</v>
      </c>
      <c r="D5910" s="403">
        <v>325.2</v>
      </c>
    </row>
    <row r="5911" spans="1:4" ht="13.8">
      <c r="A5911" s="402">
        <v>101836</v>
      </c>
      <c r="B5911" s="402" t="s">
        <v>17660</v>
      </c>
      <c r="C5911" s="402" t="s">
        <v>71</v>
      </c>
      <c r="D5911" s="403">
        <v>26.44</v>
      </c>
    </row>
    <row r="5912" spans="1:4" ht="13.8">
      <c r="A5912" s="402">
        <v>101837</v>
      </c>
      <c r="B5912" s="402" t="s">
        <v>17661</v>
      </c>
      <c r="C5912" s="402" t="s">
        <v>71</v>
      </c>
      <c r="D5912" s="403">
        <v>64.010000000000005</v>
      </c>
    </row>
    <row r="5913" spans="1:4" ht="13.8">
      <c r="A5913" s="402">
        <v>101838</v>
      </c>
      <c r="B5913" s="402" t="s">
        <v>17662</v>
      </c>
      <c r="C5913" s="402" t="s">
        <v>71</v>
      </c>
      <c r="D5913" s="403">
        <v>98.99</v>
      </c>
    </row>
    <row r="5914" spans="1:4" ht="13.8">
      <c r="A5914" s="402">
        <v>101839</v>
      </c>
      <c r="B5914" s="402" t="s">
        <v>17663</v>
      </c>
      <c r="C5914" s="402" t="s">
        <v>71</v>
      </c>
      <c r="D5914" s="403">
        <v>133.02000000000001</v>
      </c>
    </row>
    <row r="5915" spans="1:4" ht="13.8">
      <c r="A5915" s="402">
        <v>101840</v>
      </c>
      <c r="B5915" s="402" t="s">
        <v>17664</v>
      </c>
      <c r="C5915" s="402" t="s">
        <v>71</v>
      </c>
      <c r="D5915" s="403">
        <v>218.79</v>
      </c>
    </row>
    <row r="5916" spans="1:4" ht="13.8">
      <c r="A5916" s="402">
        <v>101841</v>
      </c>
      <c r="B5916" s="402" t="s">
        <v>17665</v>
      </c>
      <c r="C5916" s="402" t="s">
        <v>71</v>
      </c>
      <c r="D5916" s="403">
        <v>131.80000000000001</v>
      </c>
    </row>
    <row r="5917" spans="1:4" ht="13.8">
      <c r="A5917" s="402">
        <v>101842</v>
      </c>
      <c r="B5917" s="402" t="s">
        <v>17666</v>
      </c>
      <c r="C5917" s="402" t="s">
        <v>71</v>
      </c>
      <c r="D5917" s="403">
        <v>114.25</v>
      </c>
    </row>
    <row r="5918" spans="1:4" ht="13.8">
      <c r="A5918" s="402">
        <v>101843</v>
      </c>
      <c r="B5918" s="402" t="s">
        <v>17667</v>
      </c>
      <c r="C5918" s="402" t="s">
        <v>71</v>
      </c>
      <c r="D5918" s="403">
        <v>200.14</v>
      </c>
    </row>
    <row r="5919" spans="1:4" ht="13.8">
      <c r="A5919" s="402">
        <v>101844</v>
      </c>
      <c r="B5919" s="402" t="s">
        <v>17668</v>
      </c>
      <c r="C5919" s="402" t="s">
        <v>71</v>
      </c>
      <c r="D5919" s="403">
        <v>232.07</v>
      </c>
    </row>
    <row r="5920" spans="1:4" ht="13.8">
      <c r="A5920" s="402">
        <v>101845</v>
      </c>
      <c r="B5920" s="402" t="s">
        <v>17669</v>
      </c>
      <c r="C5920" s="402" t="s">
        <v>71</v>
      </c>
      <c r="D5920" s="403">
        <v>263.56</v>
      </c>
    </row>
    <row r="5921" spans="1:4" ht="13.8">
      <c r="A5921" s="402">
        <v>101846</v>
      </c>
      <c r="B5921" s="402" t="s">
        <v>17670</v>
      </c>
      <c r="C5921" s="402" t="s">
        <v>71</v>
      </c>
      <c r="D5921" s="403">
        <v>183.29</v>
      </c>
    </row>
    <row r="5922" spans="1:4" ht="13.8">
      <c r="A5922" s="402">
        <v>101847</v>
      </c>
      <c r="B5922" s="402" t="s">
        <v>17671</v>
      </c>
      <c r="C5922" s="402" t="s">
        <v>71</v>
      </c>
      <c r="D5922" s="403">
        <v>215.56</v>
      </c>
    </row>
    <row r="5923" spans="1:4" ht="13.8">
      <c r="A5923" s="402">
        <v>101848</v>
      </c>
      <c r="B5923" s="402" t="s">
        <v>17672</v>
      </c>
      <c r="C5923" s="402" t="s">
        <v>71</v>
      </c>
      <c r="D5923" s="403">
        <v>247.4</v>
      </c>
    </row>
    <row r="5924" spans="1:4" ht="13.8">
      <c r="A5924" s="402">
        <v>101849</v>
      </c>
      <c r="B5924" s="402" t="s">
        <v>17673</v>
      </c>
      <c r="C5924" s="402" t="s">
        <v>71</v>
      </c>
      <c r="D5924" s="403">
        <v>227.98</v>
      </c>
    </row>
    <row r="5925" spans="1:4" ht="13.8">
      <c r="A5925" s="402">
        <v>101850</v>
      </c>
      <c r="B5925" s="402" t="s">
        <v>17674</v>
      </c>
      <c r="C5925" s="402" t="s">
        <v>74</v>
      </c>
      <c r="D5925" s="403">
        <v>57.43</v>
      </c>
    </row>
    <row r="5926" spans="1:4" ht="13.8">
      <c r="A5926" s="402">
        <v>101852</v>
      </c>
      <c r="B5926" s="402" t="s">
        <v>17675</v>
      </c>
      <c r="C5926" s="402" t="s">
        <v>74</v>
      </c>
      <c r="D5926" s="403">
        <v>71.28</v>
      </c>
    </row>
    <row r="5927" spans="1:4" ht="13.8">
      <c r="A5927" s="402">
        <v>101853</v>
      </c>
      <c r="B5927" s="402" t="s">
        <v>17676</v>
      </c>
      <c r="C5927" s="402" t="s">
        <v>74</v>
      </c>
      <c r="D5927" s="403">
        <v>52.46</v>
      </c>
    </row>
    <row r="5928" spans="1:4" ht="13.8">
      <c r="A5928" s="402">
        <v>101855</v>
      </c>
      <c r="B5928" s="402" t="s">
        <v>17677</v>
      </c>
      <c r="C5928" s="402" t="s">
        <v>74</v>
      </c>
      <c r="D5928" s="403">
        <v>77.06</v>
      </c>
    </row>
    <row r="5929" spans="1:4" ht="13.8">
      <c r="A5929" s="402">
        <v>101856</v>
      </c>
      <c r="B5929" s="402" t="s">
        <v>17678</v>
      </c>
      <c r="C5929" s="402" t="s">
        <v>74</v>
      </c>
      <c r="D5929" s="403">
        <v>25.38</v>
      </c>
    </row>
    <row r="5930" spans="1:4" ht="13.8">
      <c r="A5930" s="402">
        <v>101857</v>
      </c>
      <c r="B5930" s="402" t="s">
        <v>17679</v>
      </c>
      <c r="C5930" s="402" t="s">
        <v>74</v>
      </c>
      <c r="D5930" s="403">
        <v>31.26</v>
      </c>
    </row>
    <row r="5931" spans="1:4" ht="13.8">
      <c r="A5931" s="402">
        <v>101858</v>
      </c>
      <c r="B5931" s="402" t="s">
        <v>17680</v>
      </c>
      <c r="C5931" s="402" t="s">
        <v>74</v>
      </c>
      <c r="D5931" s="403">
        <v>25.88</v>
      </c>
    </row>
    <row r="5932" spans="1:4" ht="13.8">
      <c r="A5932" s="402">
        <v>101859</v>
      </c>
      <c r="B5932" s="402" t="s">
        <v>17681</v>
      </c>
      <c r="C5932" s="402" t="s">
        <v>74</v>
      </c>
      <c r="D5932" s="403">
        <v>28.4</v>
      </c>
    </row>
    <row r="5933" spans="1:4" ht="13.8">
      <c r="A5933" s="402">
        <v>101860</v>
      </c>
      <c r="B5933" s="402" t="s">
        <v>17682</v>
      </c>
      <c r="C5933" s="402" t="s">
        <v>74</v>
      </c>
      <c r="D5933" s="403">
        <v>32.380000000000003</v>
      </c>
    </row>
    <row r="5934" spans="1:4" ht="13.8">
      <c r="A5934" s="402">
        <v>101861</v>
      </c>
      <c r="B5934" s="402" t="s">
        <v>17683</v>
      </c>
      <c r="C5934" s="402" t="s">
        <v>74</v>
      </c>
      <c r="D5934" s="403">
        <v>30.41</v>
      </c>
    </row>
    <row r="5935" spans="1:4" ht="13.8">
      <c r="A5935" s="402">
        <v>101862</v>
      </c>
      <c r="B5935" s="402" t="s">
        <v>17684</v>
      </c>
      <c r="C5935" s="402" t="s">
        <v>74</v>
      </c>
      <c r="D5935" s="403">
        <v>32.97</v>
      </c>
    </row>
    <row r="5936" spans="1:4" ht="13.8">
      <c r="A5936" s="402">
        <v>101863</v>
      </c>
      <c r="B5936" s="402" t="s">
        <v>17685</v>
      </c>
      <c r="C5936" s="402" t="s">
        <v>74</v>
      </c>
      <c r="D5936" s="403">
        <v>26.23</v>
      </c>
    </row>
    <row r="5937" spans="1:4" ht="13.8">
      <c r="A5937" s="402">
        <v>101864</v>
      </c>
      <c r="B5937" s="402" t="s">
        <v>17686</v>
      </c>
      <c r="C5937" s="402" t="s">
        <v>74</v>
      </c>
      <c r="D5937" s="403">
        <v>30.21</v>
      </c>
    </row>
    <row r="5938" spans="1:4" ht="13.8">
      <c r="A5938" s="402">
        <v>101865</v>
      </c>
      <c r="B5938" s="402" t="s">
        <v>17687</v>
      </c>
      <c r="C5938" s="402" t="s">
        <v>74</v>
      </c>
      <c r="D5938" s="403">
        <v>34.18</v>
      </c>
    </row>
    <row r="5939" spans="1:4" ht="13.8">
      <c r="A5939" s="402">
        <v>101866</v>
      </c>
      <c r="B5939" s="402" t="s">
        <v>17688</v>
      </c>
      <c r="C5939" s="402" t="s">
        <v>74</v>
      </c>
      <c r="D5939" s="403">
        <v>30.6</v>
      </c>
    </row>
    <row r="5940" spans="1:4" ht="13.8">
      <c r="A5940" s="402">
        <v>101867</v>
      </c>
      <c r="B5940" s="402" t="s">
        <v>17689</v>
      </c>
      <c r="C5940" s="402" t="s">
        <v>74</v>
      </c>
      <c r="D5940" s="403">
        <v>34.56</v>
      </c>
    </row>
    <row r="5941" spans="1:4" ht="13.8">
      <c r="A5941" s="402">
        <v>101868</v>
      </c>
      <c r="B5941" s="402" t="s">
        <v>17690</v>
      </c>
      <c r="C5941" s="402" t="s">
        <v>74</v>
      </c>
      <c r="D5941" s="403">
        <v>27.82</v>
      </c>
    </row>
    <row r="5942" spans="1:4" ht="13.8">
      <c r="A5942" s="402">
        <v>101869</v>
      </c>
      <c r="B5942" s="402" t="s">
        <v>17691</v>
      </c>
      <c r="C5942" s="402" t="s">
        <v>74</v>
      </c>
      <c r="D5942" s="403">
        <v>31.81</v>
      </c>
    </row>
    <row r="5943" spans="1:4" ht="13.8">
      <c r="A5943" s="402">
        <v>101870</v>
      </c>
      <c r="B5943" s="402" t="s">
        <v>17692</v>
      </c>
      <c r="C5943" s="402" t="s">
        <v>74</v>
      </c>
      <c r="D5943" s="403">
        <v>35.770000000000003</v>
      </c>
    </row>
    <row r="5944" spans="1:4" ht="13.8">
      <c r="A5944" s="402">
        <v>102098</v>
      </c>
      <c r="B5944" s="402" t="s">
        <v>17693</v>
      </c>
      <c r="C5944" s="402" t="s">
        <v>71</v>
      </c>
      <c r="D5944" s="403">
        <v>2277.09</v>
      </c>
    </row>
    <row r="5945" spans="1:4" ht="13.8">
      <c r="A5945" s="402">
        <v>102988</v>
      </c>
      <c r="B5945" s="402" t="s">
        <v>17694</v>
      </c>
      <c r="C5945" s="402" t="s">
        <v>74</v>
      </c>
      <c r="D5945" s="403">
        <v>53.33</v>
      </c>
    </row>
    <row r="5946" spans="1:4" ht="13.8">
      <c r="A5946" s="402">
        <v>100576</v>
      </c>
      <c r="B5946" s="402" t="s">
        <v>17695</v>
      </c>
      <c r="C5946" s="402" t="s">
        <v>74</v>
      </c>
      <c r="D5946" s="403">
        <v>2.4900000000000002</v>
      </c>
    </row>
    <row r="5947" spans="1:4" ht="13.8">
      <c r="A5947" s="402">
        <v>100577</v>
      </c>
      <c r="B5947" s="402" t="s">
        <v>17696</v>
      </c>
      <c r="C5947" s="402" t="s">
        <v>74</v>
      </c>
      <c r="D5947" s="403">
        <v>1.21</v>
      </c>
    </row>
    <row r="5948" spans="1:4" ht="13.8">
      <c r="A5948" s="402">
        <v>96388</v>
      </c>
      <c r="B5948" s="402" t="s">
        <v>17697</v>
      </c>
      <c r="C5948" s="402" t="s">
        <v>71</v>
      </c>
      <c r="D5948" s="403">
        <v>12.07</v>
      </c>
    </row>
    <row r="5949" spans="1:4" ht="13.8">
      <c r="A5949" s="402">
        <v>96389</v>
      </c>
      <c r="B5949" s="402" t="s">
        <v>17698</v>
      </c>
      <c r="C5949" s="402" t="s">
        <v>71</v>
      </c>
      <c r="D5949" s="403">
        <v>54.59</v>
      </c>
    </row>
    <row r="5950" spans="1:4" ht="13.8">
      <c r="A5950" s="402">
        <v>96390</v>
      </c>
      <c r="B5950" s="402" t="s">
        <v>17699</v>
      </c>
      <c r="C5950" s="402" t="s">
        <v>71</v>
      </c>
      <c r="D5950" s="403">
        <v>87.68</v>
      </c>
    </row>
    <row r="5951" spans="1:4" ht="13.8">
      <c r="A5951" s="402">
        <v>96391</v>
      </c>
      <c r="B5951" s="402" t="s">
        <v>17700</v>
      </c>
      <c r="C5951" s="402" t="s">
        <v>71</v>
      </c>
      <c r="D5951" s="403">
        <v>122.68</v>
      </c>
    </row>
    <row r="5952" spans="1:4" ht="13.8">
      <c r="A5952" s="402">
        <v>96392</v>
      </c>
      <c r="B5952" s="402" t="s">
        <v>17701</v>
      </c>
      <c r="C5952" s="402" t="s">
        <v>71</v>
      </c>
      <c r="D5952" s="403">
        <v>156.27000000000001</v>
      </c>
    </row>
    <row r="5953" spans="1:4" ht="13.8">
      <c r="A5953" s="402">
        <v>96396</v>
      </c>
      <c r="B5953" s="402" t="s">
        <v>17702</v>
      </c>
      <c r="C5953" s="402" t="s">
        <v>71</v>
      </c>
      <c r="D5953" s="403">
        <v>215</v>
      </c>
    </row>
    <row r="5954" spans="1:4" ht="13.8">
      <c r="A5954" s="402">
        <v>96397</v>
      </c>
      <c r="B5954" s="402" t="s">
        <v>17703</v>
      </c>
      <c r="C5954" s="402" t="s">
        <v>71</v>
      </c>
      <c r="D5954" s="403">
        <v>281.32</v>
      </c>
    </row>
    <row r="5955" spans="1:4" ht="13.8">
      <c r="A5955" s="402">
        <v>96398</v>
      </c>
      <c r="B5955" s="402" t="s">
        <v>17704</v>
      </c>
      <c r="C5955" s="402" t="s">
        <v>71</v>
      </c>
      <c r="D5955" s="403">
        <v>369.49</v>
      </c>
    </row>
    <row r="5956" spans="1:4" ht="13.8">
      <c r="A5956" s="402">
        <v>96399</v>
      </c>
      <c r="B5956" s="402" t="s">
        <v>17705</v>
      </c>
      <c r="C5956" s="402" t="s">
        <v>71</v>
      </c>
      <c r="D5956" s="403">
        <v>146.63999999999999</v>
      </c>
    </row>
    <row r="5957" spans="1:4" ht="13.8">
      <c r="A5957" s="402">
        <v>96400</v>
      </c>
      <c r="B5957" s="402" t="s">
        <v>17706</v>
      </c>
      <c r="C5957" s="402" t="s">
        <v>71</v>
      </c>
      <c r="D5957" s="403">
        <v>190.86</v>
      </c>
    </row>
    <row r="5958" spans="1:4" ht="13.8">
      <c r="A5958" s="402">
        <v>100564</v>
      </c>
      <c r="B5958" s="402" t="s">
        <v>17707</v>
      </c>
      <c r="C5958" s="402" t="s">
        <v>71</v>
      </c>
      <c r="D5958" s="403">
        <v>128.56</v>
      </c>
    </row>
    <row r="5959" spans="1:4" ht="13.8">
      <c r="A5959" s="402">
        <v>100565</v>
      </c>
      <c r="B5959" s="402" t="s">
        <v>17708</v>
      </c>
      <c r="C5959" s="402" t="s">
        <v>71</v>
      </c>
      <c r="D5959" s="403">
        <v>111.07</v>
      </c>
    </row>
    <row r="5960" spans="1:4" ht="13.8">
      <c r="A5960" s="402">
        <v>100566</v>
      </c>
      <c r="B5960" s="402" t="s">
        <v>17709</v>
      </c>
      <c r="C5960" s="402" t="s">
        <v>71</v>
      </c>
      <c r="D5960" s="403">
        <v>196.9</v>
      </c>
    </row>
    <row r="5961" spans="1:4" ht="13.8">
      <c r="A5961" s="402">
        <v>100567</v>
      </c>
      <c r="B5961" s="402" t="s">
        <v>17710</v>
      </c>
      <c r="C5961" s="402" t="s">
        <v>71</v>
      </c>
      <c r="D5961" s="403">
        <v>228.89</v>
      </c>
    </row>
    <row r="5962" spans="1:4" ht="13.8">
      <c r="A5962" s="402">
        <v>100568</v>
      </c>
      <c r="B5962" s="402" t="s">
        <v>17711</v>
      </c>
      <c r="C5962" s="402" t="s">
        <v>71</v>
      </c>
      <c r="D5962" s="403">
        <v>260.31</v>
      </c>
    </row>
    <row r="5963" spans="1:4" ht="13.8">
      <c r="A5963" s="402">
        <v>100569</v>
      </c>
      <c r="B5963" s="402" t="s">
        <v>17712</v>
      </c>
      <c r="C5963" s="402" t="s">
        <v>71</v>
      </c>
      <c r="D5963" s="403">
        <v>180.04</v>
      </c>
    </row>
    <row r="5964" spans="1:4" ht="13.8">
      <c r="A5964" s="402">
        <v>100570</v>
      </c>
      <c r="B5964" s="402" t="s">
        <v>17713</v>
      </c>
      <c r="C5964" s="402" t="s">
        <v>71</v>
      </c>
      <c r="D5964" s="403">
        <v>214.49</v>
      </c>
    </row>
    <row r="5965" spans="1:4" ht="13.8">
      <c r="A5965" s="402">
        <v>100571</v>
      </c>
      <c r="B5965" s="402" t="s">
        <v>17714</v>
      </c>
      <c r="C5965" s="402" t="s">
        <v>71</v>
      </c>
      <c r="D5965" s="403">
        <v>244.22</v>
      </c>
    </row>
    <row r="5966" spans="1:4" ht="13.8">
      <c r="A5966" s="402">
        <v>100572</v>
      </c>
      <c r="B5966" s="402" t="s">
        <v>17715</v>
      </c>
      <c r="C5966" s="402" t="s">
        <v>71</v>
      </c>
      <c r="D5966" s="403">
        <v>133.49</v>
      </c>
    </row>
    <row r="5967" spans="1:4" ht="13.8">
      <c r="A5967" s="402">
        <v>100573</v>
      </c>
      <c r="B5967" s="402" t="s">
        <v>17716</v>
      </c>
      <c r="C5967" s="402" t="s">
        <v>71</v>
      </c>
      <c r="D5967" s="403">
        <v>116</v>
      </c>
    </row>
    <row r="5968" spans="1:4" ht="13.8">
      <c r="A5968" s="402">
        <v>100574</v>
      </c>
      <c r="B5968" s="402" t="s">
        <v>17717</v>
      </c>
      <c r="C5968" s="402" t="s">
        <v>71</v>
      </c>
      <c r="D5968" s="403">
        <v>1.51</v>
      </c>
    </row>
    <row r="5969" spans="1:4" ht="13.8">
      <c r="A5969" s="402">
        <v>100575</v>
      </c>
      <c r="B5969" s="402" t="s">
        <v>17718</v>
      </c>
      <c r="C5969" s="402" t="s">
        <v>74</v>
      </c>
      <c r="D5969" s="403">
        <v>0.14000000000000001</v>
      </c>
    </row>
    <row r="5970" spans="1:4" ht="13.8">
      <c r="A5970" s="402">
        <v>101767</v>
      </c>
      <c r="B5970" s="402" t="s">
        <v>17719</v>
      </c>
      <c r="C5970" s="402" t="s">
        <v>71</v>
      </c>
      <c r="D5970" s="403">
        <v>28.13</v>
      </c>
    </row>
    <row r="5971" spans="1:4" ht="13.8">
      <c r="A5971" s="402">
        <v>101768</v>
      </c>
      <c r="B5971" s="402" t="s">
        <v>17720</v>
      </c>
      <c r="C5971" s="402" t="s">
        <v>71</v>
      </c>
      <c r="D5971" s="403">
        <v>24.41</v>
      </c>
    </row>
    <row r="5972" spans="1:4" ht="13.8">
      <c r="A5972" s="402">
        <v>92391</v>
      </c>
      <c r="B5972" s="402" t="s">
        <v>17721</v>
      </c>
      <c r="C5972" s="402" t="s">
        <v>74</v>
      </c>
      <c r="D5972" s="403">
        <v>66.08</v>
      </c>
    </row>
    <row r="5973" spans="1:4" ht="13.8">
      <c r="A5973" s="402">
        <v>92392</v>
      </c>
      <c r="B5973" s="402" t="s">
        <v>17722</v>
      </c>
      <c r="C5973" s="402" t="s">
        <v>74</v>
      </c>
      <c r="D5973" s="403">
        <v>136.31</v>
      </c>
    </row>
    <row r="5974" spans="1:4" ht="13.8">
      <c r="A5974" s="402">
        <v>92393</v>
      </c>
      <c r="B5974" s="402" t="s">
        <v>17723</v>
      </c>
      <c r="C5974" s="402" t="s">
        <v>74</v>
      </c>
      <c r="D5974" s="403">
        <v>65.17</v>
      </c>
    </row>
    <row r="5975" spans="1:4" ht="13.8">
      <c r="A5975" s="402">
        <v>92394</v>
      </c>
      <c r="B5975" s="402" t="s">
        <v>17724</v>
      </c>
      <c r="C5975" s="402" t="s">
        <v>74</v>
      </c>
      <c r="D5975" s="403">
        <v>80.84</v>
      </c>
    </row>
    <row r="5976" spans="1:4" ht="13.8">
      <c r="A5976" s="402">
        <v>92395</v>
      </c>
      <c r="B5976" s="402" t="s">
        <v>17725</v>
      </c>
      <c r="C5976" s="402" t="s">
        <v>74</v>
      </c>
      <c r="D5976" s="403">
        <v>96.83</v>
      </c>
    </row>
    <row r="5977" spans="1:4" ht="13.8">
      <c r="A5977" s="402">
        <v>92396</v>
      </c>
      <c r="B5977" s="402" t="s">
        <v>17726</v>
      </c>
      <c r="C5977" s="402" t="s">
        <v>74</v>
      </c>
      <c r="D5977" s="403">
        <v>77.599999999999994</v>
      </c>
    </row>
    <row r="5978" spans="1:4" ht="13.8">
      <c r="A5978" s="402">
        <v>92397</v>
      </c>
      <c r="B5978" s="402" t="s">
        <v>73</v>
      </c>
      <c r="C5978" s="402" t="s">
        <v>74</v>
      </c>
      <c r="D5978" s="403">
        <v>68.510000000000005</v>
      </c>
    </row>
    <row r="5979" spans="1:4" ht="13.8">
      <c r="A5979" s="402">
        <v>92398</v>
      </c>
      <c r="B5979" s="402" t="s">
        <v>17727</v>
      </c>
      <c r="C5979" s="402" t="s">
        <v>74</v>
      </c>
      <c r="D5979" s="403">
        <v>85.02</v>
      </c>
    </row>
    <row r="5980" spans="1:4" ht="13.8">
      <c r="A5980" s="402">
        <v>92400</v>
      </c>
      <c r="B5980" s="402" t="s">
        <v>17728</v>
      </c>
      <c r="C5980" s="402" t="s">
        <v>74</v>
      </c>
      <c r="D5980" s="403">
        <v>99.58</v>
      </c>
    </row>
    <row r="5981" spans="1:4" ht="13.8">
      <c r="A5981" s="402">
        <v>92402</v>
      </c>
      <c r="B5981" s="402" t="s">
        <v>17729</v>
      </c>
      <c r="C5981" s="402" t="s">
        <v>74</v>
      </c>
      <c r="D5981" s="403">
        <v>75.75</v>
      </c>
    </row>
    <row r="5982" spans="1:4" ht="13.8">
      <c r="A5982" s="402">
        <v>92403</v>
      </c>
      <c r="B5982" s="402" t="s">
        <v>17730</v>
      </c>
      <c r="C5982" s="402" t="s">
        <v>74</v>
      </c>
      <c r="D5982" s="403">
        <v>66.34</v>
      </c>
    </row>
    <row r="5983" spans="1:4" ht="13.8">
      <c r="A5983" s="402">
        <v>92404</v>
      </c>
      <c r="B5983" s="402" t="s">
        <v>17731</v>
      </c>
      <c r="C5983" s="402" t="s">
        <v>74</v>
      </c>
      <c r="D5983" s="403">
        <v>82.86</v>
      </c>
    </row>
    <row r="5984" spans="1:4" ht="13.8">
      <c r="A5984" s="402">
        <v>92406</v>
      </c>
      <c r="B5984" s="402" t="s">
        <v>17732</v>
      </c>
      <c r="C5984" s="402" t="s">
        <v>74</v>
      </c>
      <c r="D5984" s="403">
        <v>99.14</v>
      </c>
    </row>
    <row r="5985" spans="1:4" ht="13.8">
      <c r="A5985" s="402">
        <v>93679</v>
      </c>
      <c r="B5985" s="402" t="s">
        <v>17733</v>
      </c>
      <c r="C5985" s="402" t="s">
        <v>74</v>
      </c>
      <c r="D5985" s="403">
        <v>86.15</v>
      </c>
    </row>
    <row r="5986" spans="1:4" ht="13.8">
      <c r="A5986" s="402">
        <v>93680</v>
      </c>
      <c r="B5986" s="402" t="s">
        <v>17734</v>
      </c>
      <c r="C5986" s="402" t="s">
        <v>74</v>
      </c>
      <c r="D5986" s="403">
        <v>76.84</v>
      </c>
    </row>
    <row r="5987" spans="1:4" ht="13.8">
      <c r="A5987" s="402">
        <v>93681</v>
      </c>
      <c r="B5987" s="402" t="s">
        <v>17735</v>
      </c>
      <c r="C5987" s="402" t="s">
        <v>74</v>
      </c>
      <c r="D5987" s="403">
        <v>91.69</v>
      </c>
    </row>
    <row r="5988" spans="1:4" ht="13.8">
      <c r="A5988" s="402">
        <v>97104</v>
      </c>
      <c r="B5988" s="402" t="s">
        <v>17736</v>
      </c>
      <c r="C5988" s="402" t="s">
        <v>74</v>
      </c>
      <c r="D5988" s="403">
        <v>141.71</v>
      </c>
    </row>
    <row r="5989" spans="1:4" ht="13.8">
      <c r="A5989" s="402">
        <v>97105</v>
      </c>
      <c r="B5989" s="402" t="s">
        <v>17737</v>
      </c>
      <c r="C5989" s="402" t="s">
        <v>74</v>
      </c>
      <c r="D5989" s="403">
        <v>160.97</v>
      </c>
    </row>
    <row r="5990" spans="1:4" ht="13.8">
      <c r="A5990" s="402">
        <v>97106</v>
      </c>
      <c r="B5990" s="402" t="s">
        <v>17738</v>
      </c>
      <c r="C5990" s="402" t="s">
        <v>74</v>
      </c>
      <c r="D5990" s="403">
        <v>179.11</v>
      </c>
    </row>
    <row r="5991" spans="1:4" ht="13.8">
      <c r="A5991" s="402">
        <v>97107</v>
      </c>
      <c r="B5991" s="402" t="s">
        <v>17739</v>
      </c>
      <c r="C5991" s="402" t="s">
        <v>74</v>
      </c>
      <c r="D5991" s="403">
        <v>204.06</v>
      </c>
    </row>
    <row r="5992" spans="1:4" ht="13.8">
      <c r="A5992" s="402">
        <v>97108</v>
      </c>
      <c r="B5992" s="402" t="s">
        <v>17740</v>
      </c>
      <c r="C5992" s="402" t="s">
        <v>74</v>
      </c>
      <c r="D5992" s="403">
        <v>231.13</v>
      </c>
    </row>
    <row r="5993" spans="1:4" ht="13.8">
      <c r="A5993" s="402">
        <v>97109</v>
      </c>
      <c r="B5993" s="402" t="s">
        <v>17741</v>
      </c>
      <c r="C5993" s="402" t="s">
        <v>74</v>
      </c>
      <c r="D5993" s="403">
        <v>254.93</v>
      </c>
    </row>
    <row r="5994" spans="1:4" ht="13.8">
      <c r="A5994" s="402">
        <v>97111</v>
      </c>
      <c r="B5994" s="402" t="s">
        <v>17742</v>
      </c>
      <c r="C5994" s="402" t="s">
        <v>74</v>
      </c>
      <c r="D5994" s="403">
        <v>262.57</v>
      </c>
    </row>
    <row r="5995" spans="1:4" ht="13.8">
      <c r="A5995" s="402">
        <v>97112</v>
      </c>
      <c r="B5995" s="402" t="s">
        <v>17743</v>
      </c>
      <c r="C5995" s="402" t="s">
        <v>74</v>
      </c>
      <c r="D5995" s="403">
        <v>233.26</v>
      </c>
    </row>
    <row r="5996" spans="1:4" ht="13.8">
      <c r="A5996" s="402">
        <v>97113</v>
      </c>
      <c r="B5996" s="402" t="s">
        <v>17744</v>
      </c>
      <c r="C5996" s="402" t="s">
        <v>74</v>
      </c>
      <c r="D5996" s="403">
        <v>2.5099999999999998</v>
      </c>
    </row>
    <row r="5997" spans="1:4" ht="13.8">
      <c r="A5997" s="402">
        <v>97114</v>
      </c>
      <c r="B5997" s="402" t="s">
        <v>17745</v>
      </c>
      <c r="C5997" s="402" t="s">
        <v>53</v>
      </c>
      <c r="D5997" s="403">
        <v>0.38</v>
      </c>
    </row>
    <row r="5998" spans="1:4" ht="13.8">
      <c r="A5998" s="402">
        <v>97115</v>
      </c>
      <c r="B5998" s="402" t="s">
        <v>17746</v>
      </c>
      <c r="C5998" s="402" t="s">
        <v>126</v>
      </c>
      <c r="D5998" s="403">
        <v>55.93</v>
      </c>
    </row>
    <row r="5999" spans="1:4" ht="13.8">
      <c r="A5999" s="402">
        <v>97116</v>
      </c>
      <c r="B5999" s="402" t="s">
        <v>17747</v>
      </c>
      <c r="C5999" s="402" t="s">
        <v>126</v>
      </c>
      <c r="D5999" s="403">
        <v>22.01</v>
      </c>
    </row>
    <row r="6000" spans="1:4" ht="13.8">
      <c r="A6000" s="402">
        <v>97117</v>
      </c>
      <c r="B6000" s="402" t="s">
        <v>17748</v>
      </c>
      <c r="C6000" s="402" t="s">
        <v>126</v>
      </c>
      <c r="D6000" s="403">
        <v>18.829999999999998</v>
      </c>
    </row>
    <row r="6001" spans="1:4" ht="13.8">
      <c r="A6001" s="402">
        <v>97118</v>
      </c>
      <c r="B6001" s="402" t="s">
        <v>17749</v>
      </c>
      <c r="C6001" s="402" t="s">
        <v>126</v>
      </c>
      <c r="D6001" s="403">
        <v>15.4</v>
      </c>
    </row>
    <row r="6002" spans="1:4" ht="13.8">
      <c r="A6002" s="402">
        <v>97119</v>
      </c>
      <c r="B6002" s="402" t="s">
        <v>17750</v>
      </c>
      <c r="C6002" s="402" t="s">
        <v>126</v>
      </c>
      <c r="D6002" s="403">
        <v>13.68</v>
      </c>
    </row>
    <row r="6003" spans="1:4" ht="13.8">
      <c r="A6003" s="402">
        <v>97120</v>
      </c>
      <c r="B6003" s="402" t="s">
        <v>17751</v>
      </c>
      <c r="C6003" s="402" t="s">
        <v>126</v>
      </c>
      <c r="D6003" s="403">
        <v>8.7799999999999994</v>
      </c>
    </row>
    <row r="6004" spans="1:4" ht="13.8">
      <c r="A6004" s="402">
        <v>101167</v>
      </c>
      <c r="B6004" s="402" t="s">
        <v>17752</v>
      </c>
      <c r="C6004" s="402" t="s">
        <v>74</v>
      </c>
      <c r="D6004" s="403">
        <v>193.09</v>
      </c>
    </row>
    <row r="6005" spans="1:4" ht="13.8">
      <c r="A6005" s="402">
        <v>101169</v>
      </c>
      <c r="B6005" s="402" t="s">
        <v>17753</v>
      </c>
      <c r="C6005" s="402" t="s">
        <v>74</v>
      </c>
      <c r="D6005" s="403">
        <v>206.98</v>
      </c>
    </row>
    <row r="6006" spans="1:4" ht="13.8">
      <c r="A6006" s="402">
        <v>101170</v>
      </c>
      <c r="B6006" s="402" t="s">
        <v>17754</v>
      </c>
      <c r="C6006" s="402" t="s">
        <v>74</v>
      </c>
      <c r="D6006" s="403">
        <v>50.77</v>
      </c>
    </row>
    <row r="6007" spans="1:4" ht="13.8">
      <c r="A6007" s="402">
        <v>101172</v>
      </c>
      <c r="B6007" s="402" t="s">
        <v>17755</v>
      </c>
      <c r="C6007" s="402" t="s">
        <v>74</v>
      </c>
      <c r="D6007" s="403">
        <v>75.52</v>
      </c>
    </row>
    <row r="6008" spans="1:4" ht="13.8">
      <c r="A6008" s="402">
        <v>103904</v>
      </c>
      <c r="B6008" s="402" t="s">
        <v>17756</v>
      </c>
      <c r="C6008" s="402" t="s">
        <v>74</v>
      </c>
      <c r="D6008" s="403">
        <v>137.57</v>
      </c>
    </row>
    <row r="6009" spans="1:4" ht="13.8">
      <c r="A6009" s="402">
        <v>103905</v>
      </c>
      <c r="B6009" s="402" t="s">
        <v>17757</v>
      </c>
      <c r="C6009" s="402" t="s">
        <v>74</v>
      </c>
      <c r="D6009" s="403">
        <v>145.6</v>
      </c>
    </row>
    <row r="6010" spans="1:4" ht="13.8">
      <c r="A6010" s="402">
        <v>103906</v>
      </c>
      <c r="B6010" s="402" t="s">
        <v>17758</v>
      </c>
      <c r="C6010" s="402" t="s">
        <v>74</v>
      </c>
      <c r="D6010" s="403">
        <v>173.97</v>
      </c>
    </row>
    <row r="6011" spans="1:4" ht="13.8">
      <c r="A6011" s="402">
        <v>103907</v>
      </c>
      <c r="B6011" s="402" t="s">
        <v>17759</v>
      </c>
      <c r="C6011" s="402" t="s">
        <v>74</v>
      </c>
      <c r="D6011" s="403">
        <v>153.74</v>
      </c>
    </row>
    <row r="6012" spans="1:4" ht="13.8">
      <c r="A6012" s="402">
        <v>103908</v>
      </c>
      <c r="B6012" s="402" t="s">
        <v>17760</v>
      </c>
      <c r="C6012" s="402" t="s">
        <v>74</v>
      </c>
      <c r="D6012" s="403">
        <v>173.59</v>
      </c>
    </row>
    <row r="6013" spans="1:4" ht="13.8">
      <c r="A6013" s="402">
        <v>103909</v>
      </c>
      <c r="B6013" s="402" t="s">
        <v>17761</v>
      </c>
      <c r="C6013" s="402" t="s">
        <v>74</v>
      </c>
      <c r="D6013" s="403">
        <v>197.85</v>
      </c>
    </row>
    <row r="6014" spans="1:4" ht="13.8">
      <c r="A6014" s="402">
        <v>103911</v>
      </c>
      <c r="B6014" s="402" t="s">
        <v>17762</v>
      </c>
      <c r="C6014" s="402" t="s">
        <v>74</v>
      </c>
      <c r="D6014" s="403">
        <v>224.23</v>
      </c>
    </row>
    <row r="6015" spans="1:4" ht="13.8">
      <c r="A6015" s="402">
        <v>103912</v>
      </c>
      <c r="B6015" s="402" t="s">
        <v>17763</v>
      </c>
      <c r="C6015" s="402" t="s">
        <v>74</v>
      </c>
      <c r="D6015" s="403">
        <v>247.34</v>
      </c>
    </row>
    <row r="6016" spans="1:4" ht="13.8">
      <c r="A6016" s="402">
        <v>103913</v>
      </c>
      <c r="B6016" s="402" t="s">
        <v>17764</v>
      </c>
      <c r="C6016" s="402" t="s">
        <v>74</v>
      </c>
      <c r="D6016" s="403">
        <v>129.16</v>
      </c>
    </row>
    <row r="6017" spans="1:4" ht="13.8">
      <c r="A6017" s="402">
        <v>103914</v>
      </c>
      <c r="B6017" s="402" t="s">
        <v>17765</v>
      </c>
      <c r="C6017" s="402" t="s">
        <v>74</v>
      </c>
      <c r="D6017" s="403">
        <v>150.09</v>
      </c>
    </row>
    <row r="6018" spans="1:4" ht="13.8">
      <c r="A6018" s="402">
        <v>103915</v>
      </c>
      <c r="B6018" s="402" t="s">
        <v>17766</v>
      </c>
      <c r="C6018" s="402" t="s">
        <v>74</v>
      </c>
      <c r="D6018" s="403">
        <v>163.68</v>
      </c>
    </row>
    <row r="6019" spans="1:4" ht="13.8">
      <c r="A6019" s="402">
        <v>103916</v>
      </c>
      <c r="B6019" s="402" t="s">
        <v>17767</v>
      </c>
      <c r="C6019" s="402" t="s">
        <v>74</v>
      </c>
      <c r="D6019" s="403">
        <v>187.84</v>
      </c>
    </row>
    <row r="6020" spans="1:4" ht="13.8">
      <c r="A6020" s="402">
        <v>103917</v>
      </c>
      <c r="B6020" s="402" t="s">
        <v>17768</v>
      </c>
      <c r="C6020" s="402" t="s">
        <v>74</v>
      </c>
      <c r="D6020" s="403">
        <v>215.91</v>
      </c>
    </row>
    <row r="6021" spans="1:4" ht="13.8">
      <c r="A6021" s="402">
        <v>103918</v>
      </c>
      <c r="B6021" s="402" t="s">
        <v>17769</v>
      </c>
      <c r="C6021" s="402" t="s">
        <v>74</v>
      </c>
      <c r="D6021" s="403">
        <v>229.26</v>
      </c>
    </row>
    <row r="6022" spans="1:4" ht="13.8">
      <c r="A6022" s="402">
        <v>104432</v>
      </c>
      <c r="B6022" s="402" t="s">
        <v>17770</v>
      </c>
      <c r="C6022" s="402" t="s">
        <v>74</v>
      </c>
      <c r="D6022" s="403">
        <v>81.56</v>
      </c>
    </row>
    <row r="6023" spans="1:4" ht="13.8">
      <c r="A6023" s="402">
        <v>104433</v>
      </c>
      <c r="B6023" s="402" t="s">
        <v>17771</v>
      </c>
      <c r="C6023" s="402" t="s">
        <v>74</v>
      </c>
      <c r="D6023" s="403">
        <v>71.400000000000006</v>
      </c>
    </row>
    <row r="6024" spans="1:4" ht="13.8">
      <c r="A6024" s="402">
        <v>103689</v>
      </c>
      <c r="B6024" s="402" t="s">
        <v>17772</v>
      </c>
      <c r="C6024" s="402" t="s">
        <v>74</v>
      </c>
      <c r="D6024" s="403">
        <v>308.5</v>
      </c>
    </row>
    <row r="6025" spans="1:4" ht="13.8">
      <c r="A6025" s="402">
        <v>103694</v>
      </c>
      <c r="B6025" s="402" t="s">
        <v>17773</v>
      </c>
      <c r="C6025" s="402" t="s">
        <v>100</v>
      </c>
      <c r="D6025" s="403">
        <v>108.84</v>
      </c>
    </row>
    <row r="6026" spans="1:4" ht="13.8">
      <c r="A6026" s="402">
        <v>103695</v>
      </c>
      <c r="B6026" s="402" t="s">
        <v>17774</v>
      </c>
      <c r="C6026" s="402" t="s">
        <v>100</v>
      </c>
      <c r="D6026" s="403">
        <v>97.56</v>
      </c>
    </row>
    <row r="6027" spans="1:4" ht="13.8">
      <c r="A6027" s="402">
        <v>103696</v>
      </c>
      <c r="B6027" s="402" t="s">
        <v>17775</v>
      </c>
      <c r="C6027" s="402" t="s">
        <v>100</v>
      </c>
      <c r="D6027" s="403">
        <v>135.66999999999999</v>
      </c>
    </row>
    <row r="6028" spans="1:4" ht="13.8">
      <c r="A6028" s="402">
        <v>103697</v>
      </c>
      <c r="B6028" s="402" t="s">
        <v>17776</v>
      </c>
      <c r="C6028" s="402" t="s">
        <v>100</v>
      </c>
      <c r="D6028" s="403">
        <v>124.39</v>
      </c>
    </row>
    <row r="6029" spans="1:4" ht="13.8">
      <c r="A6029" s="402">
        <v>95995</v>
      </c>
      <c r="B6029" s="402" t="s">
        <v>17777</v>
      </c>
      <c r="C6029" s="402" t="s">
        <v>71</v>
      </c>
      <c r="D6029" s="403">
        <v>1811.59</v>
      </c>
    </row>
    <row r="6030" spans="1:4" ht="13.8">
      <c r="A6030" s="402">
        <v>95996</v>
      </c>
      <c r="B6030" s="402" t="s">
        <v>17778</v>
      </c>
      <c r="C6030" s="402" t="s">
        <v>71</v>
      </c>
      <c r="D6030" s="403">
        <v>1570.43</v>
      </c>
    </row>
    <row r="6031" spans="1:4" ht="13.8">
      <c r="A6031" s="402">
        <v>96001</v>
      </c>
      <c r="B6031" s="402" t="s">
        <v>17779</v>
      </c>
      <c r="C6031" s="402" t="s">
        <v>74</v>
      </c>
      <c r="D6031" s="403">
        <v>6.98</v>
      </c>
    </row>
    <row r="6032" spans="1:4" ht="13.8">
      <c r="A6032" s="402">
        <v>96393</v>
      </c>
      <c r="B6032" s="402" t="s">
        <v>17780</v>
      </c>
      <c r="C6032" s="402" t="s">
        <v>71</v>
      </c>
      <c r="D6032" s="403">
        <v>201.54</v>
      </c>
    </row>
    <row r="6033" spans="1:4" ht="13.8">
      <c r="A6033" s="402">
        <v>96394</v>
      </c>
      <c r="B6033" s="402" t="s">
        <v>17781</v>
      </c>
      <c r="C6033" s="402" t="s">
        <v>71</v>
      </c>
      <c r="D6033" s="403">
        <v>266.02999999999997</v>
      </c>
    </row>
    <row r="6034" spans="1:4" ht="13.8">
      <c r="A6034" s="402">
        <v>96395</v>
      </c>
      <c r="B6034" s="402" t="s">
        <v>17782</v>
      </c>
      <c r="C6034" s="402" t="s">
        <v>71</v>
      </c>
      <c r="D6034" s="403">
        <v>356.03</v>
      </c>
    </row>
    <row r="6035" spans="1:4" ht="13.8">
      <c r="A6035" s="402">
        <v>88411</v>
      </c>
      <c r="B6035" s="402" t="s">
        <v>17783</v>
      </c>
      <c r="C6035" s="402" t="s">
        <v>74</v>
      </c>
      <c r="D6035" s="403">
        <v>5.09</v>
      </c>
    </row>
    <row r="6036" spans="1:4" ht="13.8">
      <c r="A6036" s="402">
        <v>88412</v>
      </c>
      <c r="B6036" s="402" t="s">
        <v>17784</v>
      </c>
      <c r="C6036" s="402" t="s">
        <v>74</v>
      </c>
      <c r="D6036" s="403">
        <v>4.2</v>
      </c>
    </row>
    <row r="6037" spans="1:4" ht="13.8">
      <c r="A6037" s="402">
        <v>88413</v>
      </c>
      <c r="B6037" s="402" t="s">
        <v>17785</v>
      </c>
      <c r="C6037" s="402" t="s">
        <v>74</v>
      </c>
      <c r="D6037" s="403">
        <v>6.15</v>
      </c>
    </row>
    <row r="6038" spans="1:4" ht="13.8">
      <c r="A6038" s="402">
        <v>88414</v>
      </c>
      <c r="B6038" s="402" t="s">
        <v>17786</v>
      </c>
      <c r="C6038" s="402" t="s">
        <v>74</v>
      </c>
      <c r="D6038" s="403">
        <v>7.33</v>
      </c>
    </row>
    <row r="6039" spans="1:4" ht="13.8">
      <c r="A6039" s="402">
        <v>88415</v>
      </c>
      <c r="B6039" s="402" t="s">
        <v>17787</v>
      </c>
      <c r="C6039" s="402" t="s">
        <v>74</v>
      </c>
      <c r="D6039" s="403">
        <v>5.14</v>
      </c>
    </row>
    <row r="6040" spans="1:4" ht="13.8">
      <c r="A6040" s="402">
        <v>88416</v>
      </c>
      <c r="B6040" s="402" t="s">
        <v>17788</v>
      </c>
      <c r="C6040" s="402" t="s">
        <v>74</v>
      </c>
      <c r="D6040" s="403">
        <v>20.09</v>
      </c>
    </row>
    <row r="6041" spans="1:4" ht="13.8">
      <c r="A6041" s="402">
        <v>88417</v>
      </c>
      <c r="B6041" s="402" t="s">
        <v>17789</v>
      </c>
      <c r="C6041" s="402" t="s">
        <v>74</v>
      </c>
      <c r="D6041" s="403">
        <v>16.97</v>
      </c>
    </row>
    <row r="6042" spans="1:4" ht="13.8">
      <c r="A6042" s="402">
        <v>88420</v>
      </c>
      <c r="B6042" s="402" t="s">
        <v>17790</v>
      </c>
      <c r="C6042" s="402" t="s">
        <v>74</v>
      </c>
      <c r="D6042" s="403">
        <v>23.14</v>
      </c>
    </row>
    <row r="6043" spans="1:4" ht="13.8">
      <c r="A6043" s="402">
        <v>88421</v>
      </c>
      <c r="B6043" s="402" t="s">
        <v>17791</v>
      </c>
      <c r="C6043" s="402" t="s">
        <v>74</v>
      </c>
      <c r="D6043" s="403">
        <v>27.92</v>
      </c>
    </row>
    <row r="6044" spans="1:4" ht="13.8">
      <c r="A6044" s="402">
        <v>88423</v>
      </c>
      <c r="B6044" s="402" t="s">
        <v>17792</v>
      </c>
      <c r="C6044" s="402" t="s">
        <v>74</v>
      </c>
      <c r="D6044" s="403">
        <v>20.11</v>
      </c>
    </row>
    <row r="6045" spans="1:4" ht="13.8">
      <c r="A6045" s="402">
        <v>88424</v>
      </c>
      <c r="B6045" s="402" t="s">
        <v>17793</v>
      </c>
      <c r="C6045" s="402" t="s">
        <v>74</v>
      </c>
      <c r="D6045" s="403">
        <v>23.58</v>
      </c>
    </row>
    <row r="6046" spans="1:4" ht="13.8">
      <c r="A6046" s="402">
        <v>88426</v>
      </c>
      <c r="B6046" s="402" t="s">
        <v>17794</v>
      </c>
      <c r="C6046" s="402" t="s">
        <v>74</v>
      </c>
      <c r="D6046" s="403">
        <v>18.850000000000001</v>
      </c>
    </row>
    <row r="6047" spans="1:4" ht="13.8">
      <c r="A6047" s="402">
        <v>88428</v>
      </c>
      <c r="B6047" s="402" t="s">
        <v>17795</v>
      </c>
      <c r="C6047" s="402" t="s">
        <v>74</v>
      </c>
      <c r="D6047" s="403">
        <v>29.84</v>
      </c>
    </row>
    <row r="6048" spans="1:4" ht="13.8">
      <c r="A6048" s="402">
        <v>88429</v>
      </c>
      <c r="B6048" s="402" t="s">
        <v>17796</v>
      </c>
      <c r="C6048" s="402" t="s">
        <v>74</v>
      </c>
      <c r="D6048" s="403">
        <v>35.72</v>
      </c>
    </row>
    <row r="6049" spans="1:4" ht="13.8">
      <c r="A6049" s="402">
        <v>88431</v>
      </c>
      <c r="B6049" s="402" t="s">
        <v>17797</v>
      </c>
      <c r="C6049" s="402" t="s">
        <v>74</v>
      </c>
      <c r="D6049" s="403">
        <v>24.05</v>
      </c>
    </row>
    <row r="6050" spans="1:4" ht="13.8">
      <c r="A6050" s="402">
        <v>88432</v>
      </c>
      <c r="B6050" s="402" t="s">
        <v>17798</v>
      </c>
      <c r="C6050" s="402" t="s">
        <v>74</v>
      </c>
      <c r="D6050" s="403">
        <v>30.41</v>
      </c>
    </row>
    <row r="6051" spans="1:4" ht="13.8">
      <c r="A6051" s="402">
        <v>88484</v>
      </c>
      <c r="B6051" s="402" t="s">
        <v>17799</v>
      </c>
      <c r="C6051" s="402" t="s">
        <v>74</v>
      </c>
      <c r="D6051" s="403">
        <v>5.23</v>
      </c>
    </row>
    <row r="6052" spans="1:4" ht="13.8">
      <c r="A6052" s="402">
        <v>88485</v>
      </c>
      <c r="B6052" s="402" t="s">
        <v>17800</v>
      </c>
      <c r="C6052" s="402" t="s">
        <v>74</v>
      </c>
      <c r="D6052" s="403">
        <v>4.28</v>
      </c>
    </row>
    <row r="6053" spans="1:4" ht="13.8">
      <c r="A6053" s="402">
        <v>88488</v>
      </c>
      <c r="B6053" s="402" t="s">
        <v>17801</v>
      </c>
      <c r="C6053" s="402" t="s">
        <v>74</v>
      </c>
      <c r="D6053" s="403">
        <v>14.65</v>
      </c>
    </row>
    <row r="6054" spans="1:4" ht="13.8">
      <c r="A6054" s="402">
        <v>88489</v>
      </c>
      <c r="B6054" s="402" t="s">
        <v>17802</v>
      </c>
      <c r="C6054" s="402" t="s">
        <v>74</v>
      </c>
      <c r="D6054" s="403">
        <v>12.33</v>
      </c>
    </row>
    <row r="6055" spans="1:4" ht="13.8">
      <c r="A6055" s="402">
        <v>88494</v>
      </c>
      <c r="B6055" s="402" t="s">
        <v>17803</v>
      </c>
      <c r="C6055" s="402" t="s">
        <v>74</v>
      </c>
      <c r="D6055" s="403">
        <v>21.21</v>
      </c>
    </row>
    <row r="6056" spans="1:4" ht="13.8">
      <c r="A6056" s="402">
        <v>88495</v>
      </c>
      <c r="B6056" s="402" t="s">
        <v>17804</v>
      </c>
      <c r="C6056" s="402" t="s">
        <v>74</v>
      </c>
      <c r="D6056" s="403">
        <v>11.76</v>
      </c>
    </row>
    <row r="6057" spans="1:4" ht="13.8">
      <c r="A6057" s="402">
        <v>88496</v>
      </c>
      <c r="B6057" s="402" t="s">
        <v>17805</v>
      </c>
      <c r="C6057" s="402" t="s">
        <v>74</v>
      </c>
      <c r="D6057" s="403">
        <v>32.200000000000003</v>
      </c>
    </row>
    <row r="6058" spans="1:4" ht="13.8">
      <c r="A6058" s="402">
        <v>88497</v>
      </c>
      <c r="B6058" s="402" t="s">
        <v>17806</v>
      </c>
      <c r="C6058" s="402" t="s">
        <v>74</v>
      </c>
      <c r="D6058" s="403">
        <v>18.32</v>
      </c>
    </row>
    <row r="6059" spans="1:4" ht="13.8">
      <c r="A6059" s="402">
        <v>95305</v>
      </c>
      <c r="B6059" s="402" t="s">
        <v>17807</v>
      </c>
      <c r="C6059" s="402" t="s">
        <v>74</v>
      </c>
      <c r="D6059" s="403">
        <v>12.99</v>
      </c>
    </row>
    <row r="6060" spans="1:4" ht="13.8">
      <c r="A6060" s="402">
        <v>95306</v>
      </c>
      <c r="B6060" s="402" t="s">
        <v>17808</v>
      </c>
      <c r="C6060" s="402" t="s">
        <v>74</v>
      </c>
      <c r="D6060" s="403">
        <v>15.19</v>
      </c>
    </row>
    <row r="6061" spans="1:4" ht="13.8">
      <c r="A6061" s="402">
        <v>95622</v>
      </c>
      <c r="B6061" s="402" t="s">
        <v>17809</v>
      </c>
      <c r="C6061" s="402" t="s">
        <v>74</v>
      </c>
      <c r="D6061" s="403">
        <v>14.34</v>
      </c>
    </row>
    <row r="6062" spans="1:4" ht="13.8">
      <c r="A6062" s="402">
        <v>95623</v>
      </c>
      <c r="B6062" s="402" t="s">
        <v>17810</v>
      </c>
      <c r="C6062" s="402" t="s">
        <v>74</v>
      </c>
      <c r="D6062" s="403">
        <v>10</v>
      </c>
    </row>
    <row r="6063" spans="1:4" ht="13.8">
      <c r="A6063" s="402">
        <v>95624</v>
      </c>
      <c r="B6063" s="402" t="s">
        <v>17811</v>
      </c>
      <c r="C6063" s="402" t="s">
        <v>74</v>
      </c>
      <c r="D6063" s="403">
        <v>21.8</v>
      </c>
    </row>
    <row r="6064" spans="1:4" ht="13.8">
      <c r="A6064" s="402">
        <v>95625</v>
      </c>
      <c r="B6064" s="402" t="s">
        <v>17812</v>
      </c>
      <c r="C6064" s="402" t="s">
        <v>74</v>
      </c>
      <c r="D6064" s="403">
        <v>25.77</v>
      </c>
    </row>
    <row r="6065" spans="1:4" ht="13.8">
      <c r="A6065" s="402">
        <v>95626</v>
      </c>
      <c r="B6065" s="402" t="s">
        <v>17813</v>
      </c>
      <c r="C6065" s="402" t="s">
        <v>74</v>
      </c>
      <c r="D6065" s="403">
        <v>15.21</v>
      </c>
    </row>
    <row r="6066" spans="1:4" ht="13.8">
      <c r="A6066" s="402">
        <v>96126</v>
      </c>
      <c r="B6066" s="402" t="s">
        <v>17814</v>
      </c>
      <c r="C6066" s="402" t="s">
        <v>74</v>
      </c>
      <c r="D6066" s="403">
        <v>18.010000000000002</v>
      </c>
    </row>
    <row r="6067" spans="1:4" ht="13.8">
      <c r="A6067" s="402">
        <v>96127</v>
      </c>
      <c r="B6067" s="402" t="s">
        <v>17815</v>
      </c>
      <c r="C6067" s="402" t="s">
        <v>74</v>
      </c>
      <c r="D6067" s="403">
        <v>11.71</v>
      </c>
    </row>
    <row r="6068" spans="1:4" ht="13.8">
      <c r="A6068" s="402">
        <v>96128</v>
      </c>
      <c r="B6068" s="402" t="s">
        <v>17816</v>
      </c>
      <c r="C6068" s="402" t="s">
        <v>74</v>
      </c>
      <c r="D6068" s="403">
        <v>29.49</v>
      </c>
    </row>
    <row r="6069" spans="1:4" ht="13.8">
      <c r="A6069" s="402">
        <v>96129</v>
      </c>
      <c r="B6069" s="402" t="s">
        <v>17817</v>
      </c>
      <c r="C6069" s="402" t="s">
        <v>74</v>
      </c>
      <c r="D6069" s="403">
        <v>34.69</v>
      </c>
    </row>
    <row r="6070" spans="1:4" ht="13.8">
      <c r="A6070" s="402">
        <v>96130</v>
      </c>
      <c r="B6070" s="402" t="s">
        <v>17818</v>
      </c>
      <c r="C6070" s="402" t="s">
        <v>74</v>
      </c>
      <c r="D6070" s="403">
        <v>19.440000000000001</v>
      </c>
    </row>
    <row r="6071" spans="1:4" ht="13.8">
      <c r="A6071" s="402">
        <v>96131</v>
      </c>
      <c r="B6071" s="402" t="s">
        <v>17819</v>
      </c>
      <c r="C6071" s="402" t="s">
        <v>74</v>
      </c>
      <c r="D6071" s="403">
        <v>28.45</v>
      </c>
    </row>
    <row r="6072" spans="1:4" ht="13.8">
      <c r="A6072" s="402">
        <v>96132</v>
      </c>
      <c r="B6072" s="402" t="s">
        <v>17820</v>
      </c>
      <c r="C6072" s="402" t="s">
        <v>74</v>
      </c>
      <c r="D6072" s="403">
        <v>19.07</v>
      </c>
    </row>
    <row r="6073" spans="1:4" ht="13.8">
      <c r="A6073" s="402">
        <v>96133</v>
      </c>
      <c r="B6073" s="402" t="s">
        <v>17821</v>
      </c>
      <c r="C6073" s="402" t="s">
        <v>74</v>
      </c>
      <c r="D6073" s="403">
        <v>45.17</v>
      </c>
    </row>
    <row r="6074" spans="1:4" ht="13.8">
      <c r="A6074" s="402">
        <v>96134</v>
      </c>
      <c r="B6074" s="402" t="s">
        <v>17822</v>
      </c>
      <c r="C6074" s="402" t="s">
        <v>74</v>
      </c>
      <c r="D6074" s="403">
        <v>53.24</v>
      </c>
    </row>
    <row r="6075" spans="1:4" ht="13.8">
      <c r="A6075" s="402">
        <v>96135</v>
      </c>
      <c r="B6075" s="402" t="s">
        <v>17823</v>
      </c>
      <c r="C6075" s="402" t="s">
        <v>74</v>
      </c>
      <c r="D6075" s="403">
        <v>30.47</v>
      </c>
    </row>
    <row r="6076" spans="1:4" ht="13.8">
      <c r="A6076" s="402">
        <v>104639</v>
      </c>
      <c r="B6076" s="402" t="s">
        <v>17824</v>
      </c>
      <c r="C6076" s="402" t="s">
        <v>74</v>
      </c>
      <c r="D6076" s="403">
        <v>11.38</v>
      </c>
    </row>
    <row r="6077" spans="1:4" ht="13.8">
      <c r="A6077" s="402">
        <v>104640</v>
      </c>
      <c r="B6077" s="402" t="s">
        <v>17825</v>
      </c>
      <c r="C6077" s="402" t="s">
        <v>74</v>
      </c>
      <c r="D6077" s="403">
        <v>12.59</v>
      </c>
    </row>
    <row r="6078" spans="1:4" ht="13.8">
      <c r="A6078" s="402">
        <v>104641</v>
      </c>
      <c r="B6078" s="402" t="s">
        <v>17826</v>
      </c>
      <c r="C6078" s="402" t="s">
        <v>74</v>
      </c>
      <c r="D6078" s="403">
        <v>9.06</v>
      </c>
    </row>
    <row r="6079" spans="1:4" ht="13.8">
      <c r="A6079" s="402">
        <v>104642</v>
      </c>
      <c r="B6079" s="402" t="s">
        <v>17827</v>
      </c>
      <c r="C6079" s="402" t="s">
        <v>74</v>
      </c>
      <c r="D6079" s="403">
        <v>10.27</v>
      </c>
    </row>
    <row r="6080" spans="1:4" ht="13.8">
      <c r="A6080" s="402">
        <v>102193</v>
      </c>
      <c r="B6080" s="402" t="s">
        <v>17828</v>
      </c>
      <c r="C6080" s="402" t="s">
        <v>74</v>
      </c>
      <c r="D6080" s="403">
        <v>2.11</v>
      </c>
    </row>
    <row r="6081" spans="1:4" ht="13.8">
      <c r="A6081" s="402">
        <v>102194</v>
      </c>
      <c r="B6081" s="402" t="s">
        <v>17829</v>
      </c>
      <c r="C6081" s="402" t="s">
        <v>74</v>
      </c>
      <c r="D6081" s="403">
        <v>8.36</v>
      </c>
    </row>
    <row r="6082" spans="1:4" ht="13.8">
      <c r="A6082" s="402">
        <v>102197</v>
      </c>
      <c r="B6082" s="402" t="s">
        <v>17830</v>
      </c>
      <c r="C6082" s="402" t="s">
        <v>74</v>
      </c>
      <c r="D6082" s="403">
        <v>28.1</v>
      </c>
    </row>
    <row r="6083" spans="1:4" ht="13.8">
      <c r="A6083" s="402">
        <v>102200</v>
      </c>
      <c r="B6083" s="402" t="s">
        <v>17831</v>
      </c>
      <c r="C6083" s="402" t="s">
        <v>74</v>
      </c>
      <c r="D6083" s="403">
        <v>21.68</v>
      </c>
    </row>
    <row r="6084" spans="1:4" ht="13.8">
      <c r="A6084" s="402">
        <v>102201</v>
      </c>
      <c r="B6084" s="402" t="s">
        <v>17832</v>
      </c>
      <c r="C6084" s="402" t="s">
        <v>74</v>
      </c>
      <c r="D6084" s="403">
        <v>19.77</v>
      </c>
    </row>
    <row r="6085" spans="1:4" ht="13.8">
      <c r="A6085" s="402">
        <v>102202</v>
      </c>
      <c r="B6085" s="402" t="s">
        <v>17833</v>
      </c>
      <c r="C6085" s="402" t="s">
        <v>74</v>
      </c>
      <c r="D6085" s="403">
        <v>53.56</v>
      </c>
    </row>
    <row r="6086" spans="1:4" ht="13.8">
      <c r="A6086" s="402">
        <v>102203</v>
      </c>
      <c r="B6086" s="402" t="s">
        <v>17834</v>
      </c>
      <c r="C6086" s="402" t="s">
        <v>74</v>
      </c>
      <c r="D6086" s="403">
        <v>10.57</v>
      </c>
    </row>
    <row r="6087" spans="1:4" ht="13.8">
      <c r="A6087" s="402">
        <v>102204</v>
      </c>
      <c r="B6087" s="402" t="s">
        <v>17835</v>
      </c>
      <c r="C6087" s="402" t="s">
        <v>74</v>
      </c>
      <c r="D6087" s="403">
        <v>10.9</v>
      </c>
    </row>
    <row r="6088" spans="1:4" ht="13.8">
      <c r="A6088" s="402">
        <v>102205</v>
      </c>
      <c r="B6088" s="402" t="s">
        <v>17836</v>
      </c>
      <c r="C6088" s="402" t="s">
        <v>74</v>
      </c>
      <c r="D6088" s="403">
        <v>9.82</v>
      </c>
    </row>
    <row r="6089" spans="1:4" ht="13.8">
      <c r="A6089" s="402">
        <v>102207</v>
      </c>
      <c r="B6089" s="402" t="s">
        <v>17837</v>
      </c>
      <c r="C6089" s="402" t="s">
        <v>74</v>
      </c>
      <c r="D6089" s="403">
        <v>9.1999999999999993</v>
      </c>
    </row>
    <row r="6090" spans="1:4" ht="13.8">
      <c r="A6090" s="402">
        <v>102208</v>
      </c>
      <c r="B6090" s="402" t="s">
        <v>17838</v>
      </c>
      <c r="C6090" s="402" t="s">
        <v>74</v>
      </c>
      <c r="D6090" s="403">
        <v>8.73</v>
      </c>
    </row>
    <row r="6091" spans="1:4" ht="13.8">
      <c r="A6091" s="402">
        <v>102209</v>
      </c>
      <c r="B6091" s="402" t="s">
        <v>17839</v>
      </c>
      <c r="C6091" s="402" t="s">
        <v>74</v>
      </c>
      <c r="D6091" s="403">
        <v>9.0299999999999994</v>
      </c>
    </row>
    <row r="6092" spans="1:4" ht="13.8">
      <c r="A6092" s="402">
        <v>102210</v>
      </c>
      <c r="B6092" s="402" t="s">
        <v>17840</v>
      </c>
      <c r="C6092" s="402" t="s">
        <v>74</v>
      </c>
      <c r="D6092" s="403">
        <v>8.57</v>
      </c>
    </row>
    <row r="6093" spans="1:4" ht="13.8">
      <c r="A6093" s="402">
        <v>102213</v>
      </c>
      <c r="B6093" s="402" t="s">
        <v>17841</v>
      </c>
      <c r="C6093" s="402" t="s">
        <v>74</v>
      </c>
      <c r="D6093" s="403">
        <v>21.16</v>
      </c>
    </row>
    <row r="6094" spans="1:4" ht="13.8">
      <c r="A6094" s="402">
        <v>102214</v>
      </c>
      <c r="B6094" s="402" t="s">
        <v>17842</v>
      </c>
      <c r="C6094" s="402" t="s">
        <v>74</v>
      </c>
      <c r="D6094" s="403">
        <v>21.83</v>
      </c>
    </row>
    <row r="6095" spans="1:4" ht="13.8">
      <c r="A6095" s="402">
        <v>102215</v>
      </c>
      <c r="B6095" s="402" t="s">
        <v>17843</v>
      </c>
      <c r="C6095" s="402" t="s">
        <v>74</v>
      </c>
      <c r="D6095" s="403">
        <v>19.670000000000002</v>
      </c>
    </row>
    <row r="6096" spans="1:4" ht="13.8">
      <c r="A6096" s="402">
        <v>102217</v>
      </c>
      <c r="B6096" s="402" t="s">
        <v>17844</v>
      </c>
      <c r="C6096" s="402" t="s">
        <v>74</v>
      </c>
      <c r="D6096" s="403">
        <v>18.420000000000002</v>
      </c>
    </row>
    <row r="6097" spans="1:4" ht="13.8">
      <c r="A6097" s="402">
        <v>102218</v>
      </c>
      <c r="B6097" s="402" t="s">
        <v>17845</v>
      </c>
      <c r="C6097" s="402" t="s">
        <v>74</v>
      </c>
      <c r="D6097" s="403">
        <v>17.46</v>
      </c>
    </row>
    <row r="6098" spans="1:4" ht="13.8">
      <c r="A6098" s="402">
        <v>102219</v>
      </c>
      <c r="B6098" s="402" t="s">
        <v>17846</v>
      </c>
      <c r="C6098" s="402" t="s">
        <v>74</v>
      </c>
      <c r="D6098" s="403">
        <v>18.07</v>
      </c>
    </row>
    <row r="6099" spans="1:4" ht="13.8">
      <c r="A6099" s="402">
        <v>102220</v>
      </c>
      <c r="B6099" s="402" t="s">
        <v>17847</v>
      </c>
      <c r="C6099" s="402" t="s">
        <v>74</v>
      </c>
      <c r="D6099" s="403">
        <v>17.16</v>
      </c>
    </row>
    <row r="6100" spans="1:4" ht="13.8">
      <c r="A6100" s="402">
        <v>102223</v>
      </c>
      <c r="B6100" s="402" t="s">
        <v>17848</v>
      </c>
      <c r="C6100" s="402" t="s">
        <v>74</v>
      </c>
      <c r="D6100" s="403">
        <v>31.76</v>
      </c>
    </row>
    <row r="6101" spans="1:4" ht="13.8">
      <c r="A6101" s="402">
        <v>102224</v>
      </c>
      <c r="B6101" s="402" t="s">
        <v>17849</v>
      </c>
      <c r="C6101" s="402" t="s">
        <v>74</v>
      </c>
      <c r="D6101" s="403">
        <v>32.75</v>
      </c>
    </row>
    <row r="6102" spans="1:4" ht="13.8">
      <c r="A6102" s="402">
        <v>102225</v>
      </c>
      <c r="B6102" s="402" t="s">
        <v>17850</v>
      </c>
      <c r="C6102" s="402" t="s">
        <v>74</v>
      </c>
      <c r="D6102" s="403">
        <v>29.52</v>
      </c>
    </row>
    <row r="6103" spans="1:4" ht="13.8">
      <c r="A6103" s="402">
        <v>102227</v>
      </c>
      <c r="B6103" s="402" t="s">
        <v>17851</v>
      </c>
      <c r="C6103" s="402" t="s">
        <v>74</v>
      </c>
      <c r="D6103" s="403">
        <v>27.63</v>
      </c>
    </row>
    <row r="6104" spans="1:4" ht="13.8">
      <c r="A6104" s="402">
        <v>102228</v>
      </c>
      <c r="B6104" s="402" t="s">
        <v>17852</v>
      </c>
      <c r="C6104" s="402" t="s">
        <v>74</v>
      </c>
      <c r="D6104" s="403">
        <v>26.22</v>
      </c>
    </row>
    <row r="6105" spans="1:4" ht="13.8">
      <c r="A6105" s="402">
        <v>102229</v>
      </c>
      <c r="B6105" s="402" t="s">
        <v>17853</v>
      </c>
      <c r="C6105" s="402" t="s">
        <v>74</v>
      </c>
      <c r="D6105" s="403">
        <v>27.12</v>
      </c>
    </row>
    <row r="6106" spans="1:4" ht="13.8">
      <c r="A6106" s="402">
        <v>102230</v>
      </c>
      <c r="B6106" s="402" t="s">
        <v>17854</v>
      </c>
      <c r="C6106" s="402" t="s">
        <v>74</v>
      </c>
      <c r="D6106" s="403">
        <v>25.75</v>
      </c>
    </row>
    <row r="6107" spans="1:4" ht="13.8">
      <c r="A6107" s="402">
        <v>102233</v>
      </c>
      <c r="B6107" s="402" t="s">
        <v>17855</v>
      </c>
      <c r="C6107" s="402" t="s">
        <v>74</v>
      </c>
      <c r="D6107" s="403">
        <v>11.52</v>
      </c>
    </row>
    <row r="6108" spans="1:4" ht="13.8">
      <c r="A6108" s="402">
        <v>102234</v>
      </c>
      <c r="B6108" s="402" t="s">
        <v>17856</v>
      </c>
      <c r="C6108" s="402" t="s">
        <v>74</v>
      </c>
      <c r="D6108" s="403">
        <v>23.04</v>
      </c>
    </row>
    <row r="6109" spans="1:4" ht="13.8">
      <c r="A6109" s="402">
        <v>100716</v>
      </c>
      <c r="B6109" s="402" t="s">
        <v>17857</v>
      </c>
      <c r="C6109" s="402" t="s">
        <v>74</v>
      </c>
      <c r="D6109" s="403">
        <v>26.89</v>
      </c>
    </row>
    <row r="6110" spans="1:4" ht="13.8">
      <c r="A6110" s="402">
        <v>100717</v>
      </c>
      <c r="B6110" s="402" t="s">
        <v>17858</v>
      </c>
      <c r="C6110" s="402" t="s">
        <v>74</v>
      </c>
      <c r="D6110" s="403">
        <v>9.98</v>
      </c>
    </row>
    <row r="6111" spans="1:4" ht="13.8">
      <c r="A6111" s="402">
        <v>100718</v>
      </c>
      <c r="B6111" s="402" t="s">
        <v>312</v>
      </c>
      <c r="C6111" s="402" t="s">
        <v>53</v>
      </c>
      <c r="D6111" s="403">
        <v>1.43</v>
      </c>
    </row>
    <row r="6112" spans="1:4" ht="13.8">
      <c r="A6112" s="402">
        <v>100719</v>
      </c>
      <c r="B6112" s="402" t="s">
        <v>17859</v>
      </c>
      <c r="C6112" s="402" t="s">
        <v>74</v>
      </c>
      <c r="D6112" s="403">
        <v>12.56</v>
      </c>
    </row>
    <row r="6113" spans="1:4" ht="13.8">
      <c r="A6113" s="402">
        <v>100720</v>
      </c>
      <c r="B6113" s="402" t="s">
        <v>17860</v>
      </c>
      <c r="C6113" s="402" t="s">
        <v>74</v>
      </c>
      <c r="D6113" s="403">
        <v>11.72</v>
      </c>
    </row>
    <row r="6114" spans="1:4" ht="13.8">
      <c r="A6114" s="402">
        <v>100721</v>
      </c>
      <c r="B6114" s="402" t="s">
        <v>17861</v>
      </c>
      <c r="C6114" s="402" t="s">
        <v>74</v>
      </c>
      <c r="D6114" s="403">
        <v>27.17</v>
      </c>
    </row>
    <row r="6115" spans="1:4" ht="13.8">
      <c r="A6115" s="402">
        <v>100722</v>
      </c>
      <c r="B6115" s="402" t="s">
        <v>17862</v>
      </c>
      <c r="C6115" s="402" t="s">
        <v>74</v>
      </c>
      <c r="D6115" s="403">
        <v>25.63</v>
      </c>
    </row>
    <row r="6116" spans="1:4" ht="13.8">
      <c r="A6116" s="402">
        <v>100723</v>
      </c>
      <c r="B6116" s="402" t="s">
        <v>46</v>
      </c>
      <c r="C6116" s="402" t="s">
        <v>74</v>
      </c>
      <c r="D6116" s="403">
        <v>13.5</v>
      </c>
    </row>
    <row r="6117" spans="1:4" ht="13.8">
      <c r="A6117" s="402">
        <v>100724</v>
      </c>
      <c r="B6117" s="402" t="s">
        <v>17863</v>
      </c>
      <c r="C6117" s="402" t="s">
        <v>74</v>
      </c>
      <c r="D6117" s="403">
        <v>15.49</v>
      </c>
    </row>
    <row r="6118" spans="1:4" ht="13.8">
      <c r="A6118" s="402">
        <v>100725</v>
      </c>
      <c r="B6118" s="402" t="s">
        <v>17864</v>
      </c>
      <c r="C6118" s="402" t="s">
        <v>74</v>
      </c>
      <c r="D6118" s="403">
        <v>27.48</v>
      </c>
    </row>
    <row r="6119" spans="1:4" ht="13.8">
      <c r="A6119" s="402">
        <v>100726</v>
      </c>
      <c r="B6119" s="402" t="s">
        <v>17865</v>
      </c>
      <c r="C6119" s="402" t="s">
        <v>74</v>
      </c>
      <c r="D6119" s="403">
        <v>29.27</v>
      </c>
    </row>
    <row r="6120" spans="1:4" ht="13.8">
      <c r="A6120" s="402">
        <v>100727</v>
      </c>
      <c r="B6120" s="402" t="s">
        <v>17866</v>
      </c>
      <c r="C6120" s="402" t="s">
        <v>74</v>
      </c>
      <c r="D6120" s="403">
        <v>30.91</v>
      </c>
    </row>
    <row r="6121" spans="1:4" ht="13.8">
      <c r="A6121" s="402">
        <v>100728</v>
      </c>
      <c r="B6121" s="402" t="s">
        <v>17867</v>
      </c>
      <c r="C6121" s="402" t="s">
        <v>74</v>
      </c>
      <c r="D6121" s="403">
        <v>27.12</v>
      </c>
    </row>
    <row r="6122" spans="1:4" ht="13.8">
      <c r="A6122" s="402">
        <v>100729</v>
      </c>
      <c r="B6122" s="402" t="s">
        <v>17868</v>
      </c>
      <c r="C6122" s="402" t="s">
        <v>74</v>
      </c>
      <c r="D6122" s="403">
        <v>23.43</v>
      </c>
    </row>
    <row r="6123" spans="1:4" ht="13.8">
      <c r="A6123" s="402">
        <v>100730</v>
      </c>
      <c r="B6123" s="402" t="s">
        <v>17869</v>
      </c>
      <c r="C6123" s="402" t="s">
        <v>74</v>
      </c>
      <c r="D6123" s="403">
        <v>26.72</v>
      </c>
    </row>
    <row r="6124" spans="1:4" ht="13.8">
      <c r="A6124" s="402">
        <v>100733</v>
      </c>
      <c r="B6124" s="402" t="s">
        <v>17870</v>
      </c>
      <c r="C6124" s="402" t="s">
        <v>74</v>
      </c>
      <c r="D6124" s="403">
        <v>13.12</v>
      </c>
    </row>
    <row r="6125" spans="1:4" ht="13.8">
      <c r="A6125" s="402">
        <v>100734</v>
      </c>
      <c r="B6125" s="402" t="s">
        <v>17871</v>
      </c>
      <c r="C6125" s="402" t="s">
        <v>74</v>
      </c>
      <c r="D6125" s="403">
        <v>16.559999999999999</v>
      </c>
    </row>
    <row r="6126" spans="1:4" ht="13.8">
      <c r="A6126" s="402">
        <v>100735</v>
      </c>
      <c r="B6126" s="402" t="s">
        <v>17872</v>
      </c>
      <c r="C6126" s="402" t="s">
        <v>74</v>
      </c>
      <c r="D6126" s="403">
        <v>11.7</v>
      </c>
    </row>
    <row r="6127" spans="1:4" ht="13.8">
      <c r="A6127" s="402">
        <v>100736</v>
      </c>
      <c r="B6127" s="402" t="s">
        <v>17873</v>
      </c>
      <c r="C6127" s="402" t="s">
        <v>74</v>
      </c>
      <c r="D6127" s="403">
        <v>15.34</v>
      </c>
    </row>
    <row r="6128" spans="1:4" ht="13.8">
      <c r="A6128" s="402">
        <v>100739</v>
      </c>
      <c r="B6128" s="402" t="s">
        <v>17874</v>
      </c>
      <c r="C6128" s="402" t="s">
        <v>74</v>
      </c>
      <c r="D6128" s="403">
        <v>12.37</v>
      </c>
    </row>
    <row r="6129" spans="1:4" ht="13.8">
      <c r="A6129" s="402">
        <v>100740</v>
      </c>
      <c r="B6129" s="402" t="s">
        <v>17875</v>
      </c>
      <c r="C6129" s="402" t="s">
        <v>74</v>
      </c>
      <c r="D6129" s="403">
        <v>12.38</v>
      </c>
    </row>
    <row r="6130" spans="1:4" ht="13.8">
      <c r="A6130" s="402">
        <v>100741</v>
      </c>
      <c r="B6130" s="402" t="s">
        <v>17876</v>
      </c>
      <c r="C6130" s="402" t="s">
        <v>74</v>
      </c>
      <c r="D6130" s="403">
        <v>26.74</v>
      </c>
    </row>
    <row r="6131" spans="1:4" ht="13.8">
      <c r="A6131" s="402">
        <v>100742</v>
      </c>
      <c r="B6131" s="402" t="s">
        <v>17877</v>
      </c>
      <c r="C6131" s="402" t="s">
        <v>74</v>
      </c>
      <c r="D6131" s="403">
        <v>26.26</v>
      </c>
    </row>
    <row r="6132" spans="1:4" ht="13.8">
      <c r="A6132" s="402">
        <v>100743</v>
      </c>
      <c r="B6132" s="402" t="s">
        <v>17878</v>
      </c>
      <c r="C6132" s="402" t="s">
        <v>74</v>
      </c>
      <c r="D6132" s="403">
        <v>12.08</v>
      </c>
    </row>
    <row r="6133" spans="1:4" ht="13.8">
      <c r="A6133" s="402">
        <v>100744</v>
      </c>
      <c r="B6133" s="402" t="s">
        <v>17879</v>
      </c>
      <c r="C6133" s="402" t="s">
        <v>74</v>
      </c>
      <c r="D6133" s="403">
        <v>12.2</v>
      </c>
    </row>
    <row r="6134" spans="1:4" ht="13.8">
      <c r="A6134" s="402">
        <v>100745</v>
      </c>
      <c r="B6134" s="402" t="s">
        <v>17880</v>
      </c>
      <c r="C6134" s="402" t="s">
        <v>74</v>
      </c>
      <c r="D6134" s="403">
        <v>26.44</v>
      </c>
    </row>
    <row r="6135" spans="1:4" ht="13.8">
      <c r="A6135" s="402">
        <v>100746</v>
      </c>
      <c r="B6135" s="402" t="s">
        <v>17881</v>
      </c>
      <c r="C6135" s="402" t="s">
        <v>74</v>
      </c>
      <c r="D6135" s="403">
        <v>26.07</v>
      </c>
    </row>
    <row r="6136" spans="1:4" ht="13.8">
      <c r="A6136" s="402">
        <v>100747</v>
      </c>
      <c r="B6136" s="402" t="s">
        <v>17882</v>
      </c>
      <c r="C6136" s="402" t="s">
        <v>74</v>
      </c>
      <c r="D6136" s="403">
        <v>12.2</v>
      </c>
    </row>
    <row r="6137" spans="1:4" ht="13.8">
      <c r="A6137" s="402">
        <v>100748</v>
      </c>
      <c r="B6137" s="402" t="s">
        <v>17883</v>
      </c>
      <c r="C6137" s="402" t="s">
        <v>74</v>
      </c>
      <c r="D6137" s="403">
        <v>12.28</v>
      </c>
    </row>
    <row r="6138" spans="1:4" ht="13.8">
      <c r="A6138" s="402">
        <v>100749</v>
      </c>
      <c r="B6138" s="402" t="s">
        <v>17884</v>
      </c>
      <c r="C6138" s="402" t="s">
        <v>74</v>
      </c>
      <c r="D6138" s="403">
        <v>26.56</v>
      </c>
    </row>
    <row r="6139" spans="1:4" ht="13.8">
      <c r="A6139" s="402">
        <v>100750</v>
      </c>
      <c r="B6139" s="402" t="s">
        <v>17885</v>
      </c>
      <c r="C6139" s="402" t="s">
        <v>74</v>
      </c>
      <c r="D6139" s="403">
        <v>26.15</v>
      </c>
    </row>
    <row r="6140" spans="1:4" ht="13.8">
      <c r="A6140" s="402">
        <v>100751</v>
      </c>
      <c r="B6140" s="402" t="s">
        <v>17886</v>
      </c>
      <c r="C6140" s="402" t="s">
        <v>74</v>
      </c>
      <c r="D6140" s="403">
        <v>46.86</v>
      </c>
    </row>
    <row r="6141" spans="1:4" ht="13.8">
      <c r="A6141" s="402">
        <v>100752</v>
      </c>
      <c r="B6141" s="402" t="s">
        <v>17887</v>
      </c>
      <c r="C6141" s="402" t="s">
        <v>74</v>
      </c>
      <c r="D6141" s="403">
        <v>53.45</v>
      </c>
    </row>
    <row r="6142" spans="1:4" ht="13.8">
      <c r="A6142" s="402">
        <v>100753</v>
      </c>
      <c r="B6142" s="402" t="s">
        <v>17888</v>
      </c>
      <c r="C6142" s="402" t="s">
        <v>74</v>
      </c>
      <c r="D6142" s="403">
        <v>23.42</v>
      </c>
    </row>
    <row r="6143" spans="1:4" ht="13.8">
      <c r="A6143" s="402">
        <v>100754</v>
      </c>
      <c r="B6143" s="402" t="s">
        <v>17889</v>
      </c>
      <c r="C6143" s="402" t="s">
        <v>74</v>
      </c>
      <c r="D6143" s="403">
        <v>30.7</v>
      </c>
    </row>
    <row r="6144" spans="1:4" ht="13.8">
      <c r="A6144" s="402">
        <v>100757</v>
      </c>
      <c r="B6144" s="402" t="s">
        <v>17890</v>
      </c>
      <c r="C6144" s="402" t="s">
        <v>74</v>
      </c>
      <c r="D6144" s="403">
        <v>53.49</v>
      </c>
    </row>
    <row r="6145" spans="1:4" ht="13.8">
      <c r="A6145" s="402">
        <v>100758</v>
      </c>
      <c r="B6145" s="402" t="s">
        <v>17891</v>
      </c>
      <c r="C6145" s="402" t="s">
        <v>74</v>
      </c>
      <c r="D6145" s="403">
        <v>52.54</v>
      </c>
    </row>
    <row r="6146" spans="1:4" ht="13.8">
      <c r="A6146" s="402">
        <v>100759</v>
      </c>
      <c r="B6146" s="402" t="s">
        <v>17892</v>
      </c>
      <c r="C6146" s="402" t="s">
        <v>74</v>
      </c>
      <c r="D6146" s="403">
        <v>52.89</v>
      </c>
    </row>
    <row r="6147" spans="1:4" ht="13.8">
      <c r="A6147" s="402">
        <v>100760</v>
      </c>
      <c r="B6147" s="402" t="s">
        <v>17893</v>
      </c>
      <c r="C6147" s="402" t="s">
        <v>74</v>
      </c>
      <c r="D6147" s="403">
        <v>52.17</v>
      </c>
    </row>
    <row r="6148" spans="1:4" ht="13.8">
      <c r="A6148" s="402">
        <v>100761</v>
      </c>
      <c r="B6148" s="402" t="s">
        <v>17894</v>
      </c>
      <c r="C6148" s="402" t="s">
        <v>74</v>
      </c>
      <c r="D6148" s="403">
        <v>53.14</v>
      </c>
    </row>
    <row r="6149" spans="1:4" ht="13.8">
      <c r="A6149" s="402">
        <v>100762</v>
      </c>
      <c r="B6149" s="402" t="s">
        <v>17895</v>
      </c>
      <c r="C6149" s="402" t="s">
        <v>74</v>
      </c>
      <c r="D6149" s="403">
        <v>52.32</v>
      </c>
    </row>
    <row r="6150" spans="1:4" ht="13.8">
      <c r="A6150" s="402">
        <v>102488</v>
      </c>
      <c r="B6150" s="402" t="s">
        <v>17896</v>
      </c>
      <c r="C6150" s="402" t="s">
        <v>74</v>
      </c>
      <c r="D6150" s="403">
        <v>3.58</v>
      </c>
    </row>
    <row r="6151" spans="1:4" ht="13.8">
      <c r="A6151" s="402">
        <v>102489</v>
      </c>
      <c r="B6151" s="402" t="s">
        <v>17897</v>
      </c>
      <c r="C6151" s="402" t="s">
        <v>74</v>
      </c>
      <c r="D6151" s="403">
        <v>26.27</v>
      </c>
    </row>
    <row r="6152" spans="1:4" ht="13.8">
      <c r="A6152" s="402">
        <v>102491</v>
      </c>
      <c r="B6152" s="402" t="s">
        <v>17898</v>
      </c>
      <c r="C6152" s="402" t="s">
        <v>74</v>
      </c>
      <c r="D6152" s="403">
        <v>20.37</v>
      </c>
    </row>
    <row r="6153" spans="1:4" ht="13.8">
      <c r="A6153" s="402">
        <v>102492</v>
      </c>
      <c r="B6153" s="402" t="s">
        <v>17899</v>
      </c>
      <c r="C6153" s="402" t="s">
        <v>74</v>
      </c>
      <c r="D6153" s="403">
        <v>25.81</v>
      </c>
    </row>
    <row r="6154" spans="1:4" ht="13.8">
      <c r="A6154" s="402">
        <v>102494</v>
      </c>
      <c r="B6154" s="402" t="s">
        <v>17900</v>
      </c>
      <c r="C6154" s="402" t="s">
        <v>74</v>
      </c>
      <c r="D6154" s="403">
        <v>71.81</v>
      </c>
    </row>
    <row r="6155" spans="1:4" ht="13.8">
      <c r="A6155" s="402">
        <v>102496</v>
      </c>
      <c r="B6155" s="402" t="s">
        <v>17901</v>
      </c>
      <c r="C6155" s="402" t="s">
        <v>53</v>
      </c>
      <c r="D6155" s="403">
        <v>14.65</v>
      </c>
    </row>
    <row r="6156" spans="1:4" ht="13.8">
      <c r="A6156" s="402">
        <v>102497</v>
      </c>
      <c r="B6156" s="402" t="s">
        <v>17902</v>
      </c>
      <c r="C6156" s="402" t="s">
        <v>53</v>
      </c>
      <c r="D6156" s="403">
        <v>5.01</v>
      </c>
    </row>
    <row r="6157" spans="1:4" ht="13.8">
      <c r="A6157" s="402">
        <v>102498</v>
      </c>
      <c r="B6157" s="402" t="s">
        <v>17903</v>
      </c>
      <c r="C6157" s="402" t="s">
        <v>53</v>
      </c>
      <c r="D6157" s="403">
        <v>1.6</v>
      </c>
    </row>
    <row r="6158" spans="1:4" ht="13.8">
      <c r="A6158" s="402">
        <v>102499</v>
      </c>
      <c r="B6158" s="402" t="s">
        <v>17904</v>
      </c>
      <c r="C6158" s="402" t="s">
        <v>74</v>
      </c>
      <c r="D6158" s="403">
        <v>3.66</v>
      </c>
    </row>
    <row r="6159" spans="1:4" ht="13.8">
      <c r="A6159" s="402">
        <v>102500</v>
      </c>
      <c r="B6159" s="402" t="s">
        <v>17905</v>
      </c>
      <c r="C6159" s="402" t="s">
        <v>53</v>
      </c>
      <c r="D6159" s="403">
        <v>4.38</v>
      </c>
    </row>
    <row r="6160" spans="1:4" ht="13.8">
      <c r="A6160" s="402">
        <v>102501</v>
      </c>
      <c r="B6160" s="402" t="s">
        <v>17906</v>
      </c>
      <c r="C6160" s="402" t="s">
        <v>74</v>
      </c>
      <c r="D6160" s="403">
        <v>24.6</v>
      </c>
    </row>
    <row r="6161" spans="1:4" ht="13.8">
      <c r="A6161" s="402">
        <v>102504</v>
      </c>
      <c r="B6161" s="402" t="s">
        <v>17907</v>
      </c>
      <c r="C6161" s="402" t="s">
        <v>53</v>
      </c>
      <c r="D6161" s="403">
        <v>9.93</v>
      </c>
    </row>
    <row r="6162" spans="1:4" ht="13.8">
      <c r="A6162" s="402">
        <v>102505</v>
      </c>
      <c r="B6162" s="402" t="s">
        <v>17908</v>
      </c>
      <c r="C6162" s="402" t="s">
        <v>53</v>
      </c>
      <c r="D6162" s="403">
        <v>10.52</v>
      </c>
    </row>
    <row r="6163" spans="1:4" ht="13.8">
      <c r="A6163" s="402">
        <v>102506</v>
      </c>
      <c r="B6163" s="402" t="s">
        <v>52</v>
      </c>
      <c r="C6163" s="402" t="s">
        <v>53</v>
      </c>
      <c r="D6163" s="403">
        <v>11.18</v>
      </c>
    </row>
    <row r="6164" spans="1:4" ht="13.8">
      <c r="A6164" s="402">
        <v>102507</v>
      </c>
      <c r="B6164" s="402" t="s">
        <v>17909</v>
      </c>
      <c r="C6164" s="402" t="s">
        <v>53</v>
      </c>
      <c r="D6164" s="403">
        <v>6.87</v>
      </c>
    </row>
    <row r="6165" spans="1:4" ht="13.8">
      <c r="A6165" s="402">
        <v>102508</v>
      </c>
      <c r="B6165" s="402" t="s">
        <v>17910</v>
      </c>
      <c r="C6165" s="402" t="s">
        <v>74</v>
      </c>
      <c r="D6165" s="403">
        <v>50.01</v>
      </c>
    </row>
    <row r="6166" spans="1:4" ht="13.8">
      <c r="A6166" s="402">
        <v>102509</v>
      </c>
      <c r="B6166" s="402" t="s">
        <v>17911</v>
      </c>
      <c r="C6166" s="402" t="s">
        <v>74</v>
      </c>
      <c r="D6166" s="403">
        <v>25.9</v>
      </c>
    </row>
    <row r="6167" spans="1:4" ht="13.8">
      <c r="A6167" s="402">
        <v>102512</v>
      </c>
      <c r="B6167" s="402" t="s">
        <v>17912</v>
      </c>
      <c r="C6167" s="402" t="s">
        <v>53</v>
      </c>
      <c r="D6167" s="403">
        <v>5.68</v>
      </c>
    </row>
    <row r="6168" spans="1:4" ht="13.8">
      <c r="A6168" s="402">
        <v>102513</v>
      </c>
      <c r="B6168" s="402" t="s">
        <v>17913</v>
      </c>
      <c r="C6168" s="402" t="s">
        <v>74</v>
      </c>
      <c r="D6168" s="403">
        <v>47.07</v>
      </c>
    </row>
    <row r="6169" spans="1:4" ht="13.8">
      <c r="A6169" s="402">
        <v>102520</v>
      </c>
      <c r="B6169" s="402" t="s">
        <v>17914</v>
      </c>
      <c r="C6169" s="402" t="s">
        <v>74</v>
      </c>
      <c r="D6169" s="403">
        <v>81.56</v>
      </c>
    </row>
    <row r="6170" spans="1:4" ht="13.8">
      <c r="A6170" s="402">
        <v>101749</v>
      </c>
      <c r="B6170" s="402" t="s">
        <v>17915</v>
      </c>
      <c r="C6170" s="402" t="s">
        <v>74</v>
      </c>
      <c r="D6170" s="403">
        <v>55.57</v>
      </c>
    </row>
    <row r="6171" spans="1:4" ht="13.8">
      <c r="A6171" s="402">
        <v>101750</v>
      </c>
      <c r="B6171" s="402" t="s">
        <v>17916</v>
      </c>
      <c r="C6171" s="402" t="s">
        <v>74</v>
      </c>
      <c r="D6171" s="403">
        <v>53.04</v>
      </c>
    </row>
    <row r="6172" spans="1:4" ht="13.8">
      <c r="A6172" s="402">
        <v>101729</v>
      </c>
      <c r="B6172" s="402" t="s">
        <v>17917</v>
      </c>
      <c r="C6172" s="402" t="s">
        <v>74</v>
      </c>
      <c r="D6172" s="403">
        <v>237.45</v>
      </c>
    </row>
    <row r="6173" spans="1:4" ht="13.8">
      <c r="A6173" s="402">
        <v>101746</v>
      </c>
      <c r="B6173" s="402" t="s">
        <v>17918</v>
      </c>
      <c r="C6173" s="402" t="s">
        <v>74</v>
      </c>
      <c r="D6173" s="403">
        <v>365.79</v>
      </c>
    </row>
    <row r="6174" spans="1:4" ht="13.8">
      <c r="A6174" s="402">
        <v>101751</v>
      </c>
      <c r="B6174" s="402" t="s">
        <v>17919</v>
      </c>
      <c r="C6174" s="402" t="s">
        <v>74</v>
      </c>
      <c r="D6174" s="403">
        <v>243.95</v>
      </c>
    </row>
    <row r="6175" spans="1:4" ht="13.8">
      <c r="A6175" s="402">
        <v>87246</v>
      </c>
      <c r="B6175" s="402" t="s">
        <v>17920</v>
      </c>
      <c r="C6175" s="402" t="s">
        <v>74</v>
      </c>
      <c r="D6175" s="403">
        <v>64.19</v>
      </c>
    </row>
    <row r="6176" spans="1:4" ht="13.8">
      <c r="A6176" s="402">
        <v>87247</v>
      </c>
      <c r="B6176" s="402" t="s">
        <v>17921</v>
      </c>
      <c r="C6176" s="402" t="s">
        <v>74</v>
      </c>
      <c r="D6176" s="403">
        <v>56.88</v>
      </c>
    </row>
    <row r="6177" spans="1:4" ht="13.8">
      <c r="A6177" s="402">
        <v>87248</v>
      </c>
      <c r="B6177" s="402" t="s">
        <v>17922</v>
      </c>
      <c r="C6177" s="402" t="s">
        <v>74</v>
      </c>
      <c r="D6177" s="403">
        <v>49.16</v>
      </c>
    </row>
    <row r="6178" spans="1:4" ht="13.8">
      <c r="A6178" s="402">
        <v>87249</v>
      </c>
      <c r="B6178" s="402" t="s">
        <v>157</v>
      </c>
      <c r="C6178" s="402" t="s">
        <v>74</v>
      </c>
      <c r="D6178" s="403">
        <v>69.11</v>
      </c>
    </row>
    <row r="6179" spans="1:4" ht="13.8">
      <c r="A6179" s="402">
        <v>87250</v>
      </c>
      <c r="B6179" s="402" t="s">
        <v>160</v>
      </c>
      <c r="C6179" s="402" t="s">
        <v>74</v>
      </c>
      <c r="D6179" s="403">
        <v>58.29</v>
      </c>
    </row>
    <row r="6180" spans="1:4" ht="13.8">
      <c r="A6180" s="402">
        <v>87251</v>
      </c>
      <c r="B6180" s="402" t="s">
        <v>77</v>
      </c>
      <c r="C6180" s="402" t="s">
        <v>74</v>
      </c>
      <c r="D6180" s="403">
        <v>49.44</v>
      </c>
    </row>
    <row r="6181" spans="1:4" ht="13.8">
      <c r="A6181" s="402">
        <v>87255</v>
      </c>
      <c r="B6181" s="402" t="s">
        <v>17923</v>
      </c>
      <c r="C6181" s="402" t="s">
        <v>74</v>
      </c>
      <c r="D6181" s="403">
        <v>107.66</v>
      </c>
    </row>
    <row r="6182" spans="1:4" ht="13.8">
      <c r="A6182" s="402">
        <v>87256</v>
      </c>
      <c r="B6182" s="402" t="s">
        <v>17924</v>
      </c>
      <c r="C6182" s="402" t="s">
        <v>74</v>
      </c>
      <c r="D6182" s="403">
        <v>94.69</v>
      </c>
    </row>
    <row r="6183" spans="1:4" ht="13.8">
      <c r="A6183" s="402">
        <v>87257</v>
      </c>
      <c r="B6183" s="402" t="s">
        <v>17925</v>
      </c>
      <c r="C6183" s="402" t="s">
        <v>74</v>
      </c>
      <c r="D6183" s="403">
        <v>84.36</v>
      </c>
    </row>
    <row r="6184" spans="1:4" ht="13.8">
      <c r="A6184" s="402">
        <v>87258</v>
      </c>
      <c r="B6184" s="402" t="s">
        <v>17926</v>
      </c>
      <c r="C6184" s="402" t="s">
        <v>74</v>
      </c>
      <c r="D6184" s="403">
        <v>147.71</v>
      </c>
    </row>
    <row r="6185" spans="1:4" ht="13.8">
      <c r="A6185" s="402">
        <v>87259</v>
      </c>
      <c r="B6185" s="402" t="s">
        <v>17927</v>
      </c>
      <c r="C6185" s="402" t="s">
        <v>74</v>
      </c>
      <c r="D6185" s="403">
        <v>134.72</v>
      </c>
    </row>
    <row r="6186" spans="1:4" ht="13.8">
      <c r="A6186" s="402">
        <v>87260</v>
      </c>
      <c r="B6186" s="402" t="s">
        <v>17928</v>
      </c>
      <c r="C6186" s="402" t="s">
        <v>74</v>
      </c>
      <c r="D6186" s="403">
        <v>125.27</v>
      </c>
    </row>
    <row r="6187" spans="1:4" ht="13.8">
      <c r="A6187" s="402">
        <v>87261</v>
      </c>
      <c r="B6187" s="402" t="s">
        <v>17929</v>
      </c>
      <c r="C6187" s="402" t="s">
        <v>74</v>
      </c>
      <c r="D6187" s="403">
        <v>168.48</v>
      </c>
    </row>
    <row r="6188" spans="1:4" ht="13.8">
      <c r="A6188" s="402">
        <v>87262</v>
      </c>
      <c r="B6188" s="402" t="s">
        <v>17930</v>
      </c>
      <c r="C6188" s="402" t="s">
        <v>74</v>
      </c>
      <c r="D6188" s="403">
        <v>153.87</v>
      </c>
    </row>
    <row r="6189" spans="1:4" ht="13.8">
      <c r="A6189" s="402">
        <v>87263</v>
      </c>
      <c r="B6189" s="402" t="s">
        <v>17931</v>
      </c>
      <c r="C6189" s="402" t="s">
        <v>74</v>
      </c>
      <c r="D6189" s="403">
        <v>142.91999999999999</v>
      </c>
    </row>
    <row r="6190" spans="1:4" ht="13.8">
      <c r="A6190" s="402">
        <v>93389</v>
      </c>
      <c r="B6190" s="402" t="s">
        <v>17932</v>
      </c>
      <c r="C6190" s="402" t="s">
        <v>74</v>
      </c>
      <c r="D6190" s="403">
        <v>58.61</v>
      </c>
    </row>
    <row r="6191" spans="1:4" ht="13.8">
      <c r="A6191" s="402">
        <v>93390</v>
      </c>
      <c r="B6191" s="402" t="s">
        <v>17933</v>
      </c>
      <c r="C6191" s="402" t="s">
        <v>74</v>
      </c>
      <c r="D6191" s="403">
        <v>51.38</v>
      </c>
    </row>
    <row r="6192" spans="1:4" ht="13.8">
      <c r="A6192" s="402">
        <v>93391</v>
      </c>
      <c r="B6192" s="402" t="s">
        <v>17934</v>
      </c>
      <c r="C6192" s="402" t="s">
        <v>74</v>
      </c>
      <c r="D6192" s="403">
        <v>43.68</v>
      </c>
    </row>
    <row r="6193" spans="1:4" ht="13.8">
      <c r="A6193" s="402">
        <v>104593</v>
      </c>
      <c r="B6193" s="402" t="s">
        <v>17935</v>
      </c>
      <c r="C6193" s="402" t="s">
        <v>74</v>
      </c>
      <c r="D6193" s="403">
        <v>111.68</v>
      </c>
    </row>
    <row r="6194" spans="1:4" ht="13.8">
      <c r="A6194" s="402">
        <v>104594</v>
      </c>
      <c r="B6194" s="402" t="s">
        <v>17936</v>
      </c>
      <c r="C6194" s="402" t="s">
        <v>74</v>
      </c>
      <c r="D6194" s="403">
        <v>97.15</v>
      </c>
    </row>
    <row r="6195" spans="1:4" ht="13.8">
      <c r="A6195" s="402">
        <v>104595</v>
      </c>
      <c r="B6195" s="402" t="s">
        <v>17937</v>
      </c>
      <c r="C6195" s="402" t="s">
        <v>74</v>
      </c>
      <c r="D6195" s="403">
        <v>84.91</v>
      </c>
    </row>
    <row r="6196" spans="1:4" ht="13.8">
      <c r="A6196" s="402">
        <v>104596</v>
      </c>
      <c r="B6196" s="402" t="s">
        <v>17938</v>
      </c>
      <c r="C6196" s="402" t="s">
        <v>74</v>
      </c>
      <c r="D6196" s="403">
        <v>173.29</v>
      </c>
    </row>
    <row r="6197" spans="1:4" ht="13.8">
      <c r="A6197" s="402">
        <v>104597</v>
      </c>
      <c r="B6197" s="402" t="s">
        <v>17939</v>
      </c>
      <c r="C6197" s="402" t="s">
        <v>74</v>
      </c>
      <c r="D6197" s="403">
        <v>156.81</v>
      </c>
    </row>
    <row r="6198" spans="1:4" ht="13.8">
      <c r="A6198" s="402">
        <v>104598</v>
      </c>
      <c r="B6198" s="402" t="s">
        <v>17940</v>
      </c>
      <c r="C6198" s="402" t="s">
        <v>74</v>
      </c>
      <c r="D6198" s="403">
        <v>143.61000000000001</v>
      </c>
    </row>
    <row r="6199" spans="1:4" ht="13.8">
      <c r="A6199" s="402">
        <v>104599</v>
      </c>
      <c r="B6199" s="402" t="s">
        <v>17941</v>
      </c>
      <c r="C6199" s="402" t="s">
        <v>74</v>
      </c>
      <c r="D6199" s="403">
        <v>77.62</v>
      </c>
    </row>
    <row r="6200" spans="1:4" ht="13.8">
      <c r="A6200" s="402">
        <v>104600</v>
      </c>
      <c r="B6200" s="402" t="s">
        <v>17942</v>
      </c>
      <c r="C6200" s="402" t="s">
        <v>74</v>
      </c>
      <c r="D6200" s="403">
        <v>71.58</v>
      </c>
    </row>
    <row r="6201" spans="1:4" ht="13.8">
      <c r="A6201" s="402">
        <v>104601</v>
      </c>
      <c r="B6201" s="402" t="s">
        <v>17943</v>
      </c>
      <c r="C6201" s="402" t="s">
        <v>74</v>
      </c>
      <c r="D6201" s="403">
        <v>61.96</v>
      </c>
    </row>
    <row r="6202" spans="1:4" ht="13.8">
      <c r="A6202" s="402">
        <v>104602</v>
      </c>
      <c r="B6202" s="402" t="s">
        <v>17944</v>
      </c>
      <c r="C6202" s="402" t="s">
        <v>74</v>
      </c>
      <c r="D6202" s="403">
        <v>56.3</v>
      </c>
    </row>
    <row r="6203" spans="1:4" ht="13.8">
      <c r="A6203" s="402">
        <v>104603</v>
      </c>
      <c r="B6203" s="402" t="s">
        <v>17945</v>
      </c>
      <c r="C6203" s="402" t="s">
        <v>74</v>
      </c>
      <c r="D6203" s="403">
        <v>51.66</v>
      </c>
    </row>
    <row r="6204" spans="1:4" ht="13.8">
      <c r="A6204" s="402">
        <v>104604</v>
      </c>
      <c r="B6204" s="402" t="s">
        <v>17946</v>
      </c>
      <c r="C6204" s="402" t="s">
        <v>74</v>
      </c>
      <c r="D6204" s="403">
        <v>46.11</v>
      </c>
    </row>
    <row r="6205" spans="1:4" ht="13.8">
      <c r="A6205" s="402">
        <v>104605</v>
      </c>
      <c r="B6205" s="402" t="s">
        <v>17947</v>
      </c>
      <c r="C6205" s="402" t="s">
        <v>74</v>
      </c>
      <c r="D6205" s="403">
        <v>97.53</v>
      </c>
    </row>
    <row r="6206" spans="1:4" ht="13.8">
      <c r="A6206" s="402">
        <v>104606</v>
      </c>
      <c r="B6206" s="402" t="s">
        <v>17948</v>
      </c>
      <c r="C6206" s="402" t="s">
        <v>74</v>
      </c>
      <c r="D6206" s="403">
        <v>66.33</v>
      </c>
    </row>
    <row r="6207" spans="1:4" ht="13.8">
      <c r="A6207" s="402">
        <v>104607</v>
      </c>
      <c r="B6207" s="402" t="s">
        <v>17949</v>
      </c>
      <c r="C6207" s="402" t="s">
        <v>74</v>
      </c>
      <c r="D6207" s="403">
        <v>53.03</v>
      </c>
    </row>
    <row r="6208" spans="1:4" ht="13.8">
      <c r="A6208" s="402">
        <v>104608</v>
      </c>
      <c r="B6208" s="402" t="s">
        <v>17950</v>
      </c>
      <c r="C6208" s="402" t="s">
        <v>74</v>
      </c>
      <c r="D6208" s="403">
        <v>185.32</v>
      </c>
    </row>
    <row r="6209" spans="1:4" ht="13.8">
      <c r="A6209" s="402">
        <v>104609</v>
      </c>
      <c r="B6209" s="402" t="s">
        <v>17951</v>
      </c>
      <c r="C6209" s="402" t="s">
        <v>74</v>
      </c>
      <c r="D6209" s="403">
        <v>145.35</v>
      </c>
    </row>
    <row r="6210" spans="1:4" ht="13.8">
      <c r="A6210" s="402">
        <v>104610</v>
      </c>
      <c r="B6210" s="402" t="s">
        <v>17952</v>
      </c>
      <c r="C6210" s="402" t="s">
        <v>74</v>
      </c>
      <c r="D6210" s="403">
        <v>130.01</v>
      </c>
    </row>
    <row r="6211" spans="1:4" ht="13.8">
      <c r="A6211" s="402">
        <v>98671</v>
      </c>
      <c r="B6211" s="402" t="s">
        <v>17953</v>
      </c>
      <c r="C6211" s="402" t="s">
        <v>74</v>
      </c>
      <c r="D6211" s="403">
        <v>332.43</v>
      </c>
    </row>
    <row r="6212" spans="1:4" ht="13.8">
      <c r="A6212" s="402">
        <v>98672</v>
      </c>
      <c r="B6212" s="402" t="s">
        <v>17954</v>
      </c>
      <c r="C6212" s="402" t="s">
        <v>74</v>
      </c>
      <c r="D6212" s="403">
        <v>442.12</v>
      </c>
    </row>
    <row r="6213" spans="1:4" ht="13.8">
      <c r="A6213" s="402">
        <v>98678</v>
      </c>
      <c r="B6213" s="402" t="s">
        <v>17955</v>
      </c>
      <c r="C6213" s="402" t="s">
        <v>74</v>
      </c>
      <c r="D6213" s="403">
        <v>430.32</v>
      </c>
    </row>
    <row r="6214" spans="1:4" ht="13.8">
      <c r="A6214" s="402">
        <v>98679</v>
      </c>
      <c r="B6214" s="402" t="s">
        <v>17956</v>
      </c>
      <c r="C6214" s="402" t="s">
        <v>74</v>
      </c>
      <c r="D6214" s="403">
        <v>37.75</v>
      </c>
    </row>
    <row r="6215" spans="1:4" ht="13.8">
      <c r="A6215" s="402">
        <v>98680</v>
      </c>
      <c r="B6215" s="402" t="s">
        <v>17957</v>
      </c>
      <c r="C6215" s="402" t="s">
        <v>74</v>
      </c>
      <c r="D6215" s="403">
        <v>47.55</v>
      </c>
    </row>
    <row r="6216" spans="1:4" ht="13.8">
      <c r="A6216" s="402">
        <v>98681</v>
      </c>
      <c r="B6216" s="402" t="s">
        <v>17958</v>
      </c>
      <c r="C6216" s="402" t="s">
        <v>74</v>
      </c>
      <c r="D6216" s="403">
        <v>35.21</v>
      </c>
    </row>
    <row r="6217" spans="1:4" ht="13.8">
      <c r="A6217" s="402">
        <v>98682</v>
      </c>
      <c r="B6217" s="402" t="s">
        <v>17959</v>
      </c>
      <c r="C6217" s="402" t="s">
        <v>74</v>
      </c>
      <c r="D6217" s="403">
        <v>45.01</v>
      </c>
    </row>
    <row r="6218" spans="1:4" ht="13.8">
      <c r="A6218" s="402">
        <v>98685</v>
      </c>
      <c r="B6218" s="402" t="s">
        <v>17960</v>
      </c>
      <c r="C6218" s="402" t="s">
        <v>53</v>
      </c>
      <c r="D6218" s="403">
        <v>61.26</v>
      </c>
    </row>
    <row r="6219" spans="1:4" ht="13.8">
      <c r="A6219" s="402">
        <v>98686</v>
      </c>
      <c r="B6219" s="402" t="s">
        <v>17961</v>
      </c>
      <c r="C6219" s="402" t="s">
        <v>53</v>
      </c>
      <c r="D6219" s="403">
        <v>41.01</v>
      </c>
    </row>
    <row r="6220" spans="1:4" ht="13.8">
      <c r="A6220" s="402">
        <v>98688</v>
      </c>
      <c r="B6220" s="402" t="s">
        <v>17962</v>
      </c>
      <c r="C6220" s="402" t="s">
        <v>53</v>
      </c>
      <c r="D6220" s="403">
        <v>63.9</v>
      </c>
    </row>
    <row r="6221" spans="1:4" ht="13.8">
      <c r="A6221" s="402">
        <v>98689</v>
      </c>
      <c r="B6221" s="402" t="s">
        <v>17963</v>
      </c>
      <c r="C6221" s="402" t="s">
        <v>53</v>
      </c>
      <c r="D6221" s="403">
        <v>88.49</v>
      </c>
    </row>
    <row r="6222" spans="1:4" ht="13.8">
      <c r="A6222" s="402">
        <v>101090</v>
      </c>
      <c r="B6222" s="402" t="s">
        <v>17964</v>
      </c>
      <c r="C6222" s="402" t="s">
        <v>74</v>
      </c>
      <c r="D6222" s="403">
        <v>217.72</v>
      </c>
    </row>
    <row r="6223" spans="1:4" ht="13.8">
      <c r="A6223" s="402">
        <v>101091</v>
      </c>
      <c r="B6223" s="402" t="s">
        <v>17965</v>
      </c>
      <c r="C6223" s="402" t="s">
        <v>74</v>
      </c>
      <c r="D6223" s="403">
        <v>120.62</v>
      </c>
    </row>
    <row r="6224" spans="1:4" ht="13.8">
      <c r="A6224" s="402">
        <v>101725</v>
      </c>
      <c r="B6224" s="402" t="s">
        <v>17966</v>
      </c>
      <c r="C6224" s="402" t="s">
        <v>74</v>
      </c>
      <c r="D6224" s="403">
        <v>259.57</v>
      </c>
    </row>
    <row r="6225" spans="1:4" ht="13.8">
      <c r="A6225" s="402">
        <v>101726</v>
      </c>
      <c r="B6225" s="402" t="s">
        <v>17967</v>
      </c>
      <c r="C6225" s="402" t="s">
        <v>74</v>
      </c>
      <c r="D6225" s="403">
        <v>163.69999999999999</v>
      </c>
    </row>
    <row r="6226" spans="1:4" ht="13.8">
      <c r="A6226" s="402">
        <v>101731</v>
      </c>
      <c r="B6226" s="402" t="s">
        <v>17968</v>
      </c>
      <c r="C6226" s="402" t="s">
        <v>74</v>
      </c>
      <c r="D6226" s="403">
        <v>326.64999999999998</v>
      </c>
    </row>
    <row r="6227" spans="1:4" ht="13.8">
      <c r="A6227" s="402">
        <v>101732</v>
      </c>
      <c r="B6227" s="402" t="s">
        <v>17969</v>
      </c>
      <c r="C6227" s="402" t="s">
        <v>74</v>
      </c>
      <c r="D6227" s="403">
        <v>99.25</v>
      </c>
    </row>
    <row r="6228" spans="1:4" ht="13.8">
      <c r="A6228" s="402">
        <v>101094</v>
      </c>
      <c r="B6228" s="402" t="s">
        <v>121</v>
      </c>
      <c r="C6228" s="402" t="s">
        <v>53</v>
      </c>
      <c r="D6228" s="403">
        <v>165.66</v>
      </c>
    </row>
    <row r="6229" spans="1:4" ht="13.8">
      <c r="A6229" s="402">
        <v>101727</v>
      </c>
      <c r="B6229" s="402" t="s">
        <v>17970</v>
      </c>
      <c r="C6229" s="402" t="s">
        <v>74</v>
      </c>
      <c r="D6229" s="403">
        <v>195.43</v>
      </c>
    </row>
    <row r="6230" spans="1:4" ht="13.8">
      <c r="A6230" s="402">
        <v>101733</v>
      </c>
      <c r="B6230" s="402" t="s">
        <v>17971</v>
      </c>
      <c r="C6230" s="402" t="s">
        <v>74</v>
      </c>
      <c r="D6230" s="403">
        <v>267.75</v>
      </c>
    </row>
    <row r="6231" spans="1:4" ht="13.8">
      <c r="A6231" s="402">
        <v>101734</v>
      </c>
      <c r="B6231" s="402" t="s">
        <v>17972</v>
      </c>
      <c r="C6231" s="402" t="s">
        <v>74</v>
      </c>
      <c r="D6231" s="403">
        <v>405.01</v>
      </c>
    </row>
    <row r="6232" spans="1:4" ht="13.8">
      <c r="A6232" s="402">
        <v>101735</v>
      </c>
      <c r="B6232" s="402" t="s">
        <v>17973</v>
      </c>
      <c r="C6232" s="402" t="s">
        <v>74</v>
      </c>
      <c r="D6232" s="403">
        <v>414.96</v>
      </c>
    </row>
    <row r="6233" spans="1:4" ht="13.8">
      <c r="A6233" s="402">
        <v>101736</v>
      </c>
      <c r="B6233" s="402" t="s">
        <v>17974</v>
      </c>
      <c r="C6233" s="402" t="s">
        <v>74</v>
      </c>
      <c r="D6233" s="403">
        <v>107.46</v>
      </c>
    </row>
    <row r="6234" spans="1:4" ht="13.8">
      <c r="A6234" s="402">
        <v>101737</v>
      </c>
      <c r="B6234" s="402" t="s">
        <v>17975</v>
      </c>
      <c r="C6234" s="402" t="s">
        <v>74</v>
      </c>
      <c r="D6234" s="403">
        <v>127.17</v>
      </c>
    </row>
    <row r="6235" spans="1:4" ht="13.8">
      <c r="A6235" s="402">
        <v>101748</v>
      </c>
      <c r="B6235" s="402" t="s">
        <v>17976</v>
      </c>
      <c r="C6235" s="402" t="s">
        <v>74</v>
      </c>
      <c r="D6235" s="403">
        <v>3.58</v>
      </c>
    </row>
    <row r="6236" spans="1:4" ht="13.8">
      <c r="A6236" s="402">
        <v>104162</v>
      </c>
      <c r="B6236" s="402" t="s">
        <v>17977</v>
      </c>
      <c r="C6236" s="402" t="s">
        <v>74</v>
      </c>
      <c r="D6236" s="403">
        <v>96.5</v>
      </c>
    </row>
    <row r="6237" spans="1:4" ht="13.8">
      <c r="A6237" s="402">
        <v>101092</v>
      </c>
      <c r="B6237" s="402" t="s">
        <v>17978</v>
      </c>
      <c r="C6237" s="402" t="s">
        <v>74</v>
      </c>
      <c r="D6237" s="403">
        <v>343.77</v>
      </c>
    </row>
    <row r="6238" spans="1:4" ht="13.8">
      <c r="A6238" s="402">
        <v>101093</v>
      </c>
      <c r="B6238" s="402" t="s">
        <v>17979</v>
      </c>
      <c r="C6238" s="402" t="s">
        <v>74</v>
      </c>
      <c r="D6238" s="403">
        <v>453.46</v>
      </c>
    </row>
    <row r="6239" spans="1:4" ht="13.8">
      <c r="A6239" s="402">
        <v>98695</v>
      </c>
      <c r="B6239" s="402" t="s">
        <v>17980</v>
      </c>
      <c r="C6239" s="402" t="s">
        <v>53</v>
      </c>
      <c r="D6239" s="403">
        <v>81.96</v>
      </c>
    </row>
    <row r="6240" spans="1:4" ht="13.8">
      <c r="A6240" s="402">
        <v>98697</v>
      </c>
      <c r="B6240" s="402" t="s">
        <v>17981</v>
      </c>
      <c r="C6240" s="402" t="s">
        <v>53</v>
      </c>
      <c r="D6240" s="403">
        <v>53.59</v>
      </c>
    </row>
    <row r="6241" spans="1:4" ht="13.8">
      <c r="A6241" s="402">
        <v>101738</v>
      </c>
      <c r="B6241" s="402" t="s">
        <v>17982</v>
      </c>
      <c r="C6241" s="402" t="s">
        <v>53</v>
      </c>
      <c r="D6241" s="403">
        <v>33.61</v>
      </c>
    </row>
    <row r="6242" spans="1:4" ht="13.8">
      <c r="A6242" s="402">
        <v>101739</v>
      </c>
      <c r="B6242" s="402" t="s">
        <v>17983</v>
      </c>
      <c r="C6242" s="402" t="s">
        <v>53</v>
      </c>
      <c r="D6242" s="403">
        <v>36.630000000000003</v>
      </c>
    </row>
    <row r="6243" spans="1:4" ht="13.8">
      <c r="A6243" s="402">
        <v>88648</v>
      </c>
      <c r="B6243" s="402" t="s">
        <v>17984</v>
      </c>
      <c r="C6243" s="402" t="s">
        <v>53</v>
      </c>
      <c r="D6243" s="403">
        <v>7.26</v>
      </c>
    </row>
    <row r="6244" spans="1:4" ht="13.8">
      <c r="A6244" s="402">
        <v>88649</v>
      </c>
      <c r="B6244" s="402" t="s">
        <v>173</v>
      </c>
      <c r="C6244" s="402" t="s">
        <v>53</v>
      </c>
      <c r="D6244" s="403">
        <v>8.2200000000000006</v>
      </c>
    </row>
    <row r="6245" spans="1:4" ht="13.8">
      <c r="A6245" s="402">
        <v>88650</v>
      </c>
      <c r="B6245" s="402" t="s">
        <v>17985</v>
      </c>
      <c r="C6245" s="402" t="s">
        <v>53</v>
      </c>
      <c r="D6245" s="403">
        <v>15.64</v>
      </c>
    </row>
    <row r="6246" spans="1:4" ht="13.8">
      <c r="A6246" s="402">
        <v>96467</v>
      </c>
      <c r="B6246" s="402" t="s">
        <v>17986</v>
      </c>
      <c r="C6246" s="402" t="s">
        <v>53</v>
      </c>
      <c r="D6246" s="403">
        <v>6.63</v>
      </c>
    </row>
    <row r="6247" spans="1:4" ht="13.8">
      <c r="A6247" s="402">
        <v>101740</v>
      </c>
      <c r="B6247" s="402" t="s">
        <v>17987</v>
      </c>
      <c r="C6247" s="402" t="s">
        <v>53</v>
      </c>
      <c r="D6247" s="403">
        <v>49.55</v>
      </c>
    </row>
    <row r="6248" spans="1:4" ht="13.8">
      <c r="A6248" s="402">
        <v>101741</v>
      </c>
      <c r="B6248" s="402" t="s">
        <v>17988</v>
      </c>
      <c r="C6248" s="402" t="s">
        <v>53</v>
      </c>
      <c r="D6248" s="403">
        <v>23.6</v>
      </c>
    </row>
    <row r="6249" spans="1:4" ht="13.8">
      <c r="A6249" s="402">
        <v>94990</v>
      </c>
      <c r="B6249" s="402" t="s">
        <v>131</v>
      </c>
      <c r="C6249" s="402" t="s">
        <v>71</v>
      </c>
      <c r="D6249" s="403">
        <v>790.78</v>
      </c>
    </row>
    <row r="6250" spans="1:4" ht="13.8">
      <c r="A6250" s="402">
        <v>94991</v>
      </c>
      <c r="B6250" s="402" t="s">
        <v>17989</v>
      </c>
      <c r="C6250" s="402" t="s">
        <v>71</v>
      </c>
      <c r="D6250" s="403">
        <v>788.97</v>
      </c>
    </row>
    <row r="6251" spans="1:4" ht="13.8">
      <c r="A6251" s="402">
        <v>94992</v>
      </c>
      <c r="B6251" s="402" t="s">
        <v>17990</v>
      </c>
      <c r="C6251" s="402" t="s">
        <v>74</v>
      </c>
      <c r="D6251" s="403">
        <v>81.14</v>
      </c>
    </row>
    <row r="6252" spans="1:4" ht="13.8">
      <c r="A6252" s="402">
        <v>94993</v>
      </c>
      <c r="B6252" s="402" t="s">
        <v>17991</v>
      </c>
      <c r="C6252" s="402" t="s">
        <v>74</v>
      </c>
      <c r="D6252" s="403">
        <v>81.03</v>
      </c>
    </row>
    <row r="6253" spans="1:4" ht="13.8">
      <c r="A6253" s="402">
        <v>94994</v>
      </c>
      <c r="B6253" s="402" t="s">
        <v>17992</v>
      </c>
      <c r="C6253" s="402" t="s">
        <v>74</v>
      </c>
      <c r="D6253" s="403">
        <v>97.31</v>
      </c>
    </row>
    <row r="6254" spans="1:4" ht="13.8">
      <c r="A6254" s="402">
        <v>94995</v>
      </c>
      <c r="B6254" s="402" t="s">
        <v>17993</v>
      </c>
      <c r="C6254" s="402" t="s">
        <v>74</v>
      </c>
      <c r="D6254" s="403">
        <v>97.17</v>
      </c>
    </row>
    <row r="6255" spans="1:4" ht="13.8">
      <c r="A6255" s="402">
        <v>101747</v>
      </c>
      <c r="B6255" s="402" t="s">
        <v>17994</v>
      </c>
      <c r="C6255" s="402" t="s">
        <v>74</v>
      </c>
      <c r="D6255" s="403">
        <v>80.400000000000006</v>
      </c>
    </row>
    <row r="6256" spans="1:4" ht="13.8">
      <c r="A6256" s="402">
        <v>104626</v>
      </c>
      <c r="B6256" s="402" t="s">
        <v>17995</v>
      </c>
      <c r="C6256" s="402" t="s">
        <v>71</v>
      </c>
      <c r="D6256" s="403">
        <v>808.06</v>
      </c>
    </row>
    <row r="6257" spans="1:4" ht="13.8">
      <c r="A6257" s="402">
        <v>104658</v>
      </c>
      <c r="B6257" s="402" t="s">
        <v>17996</v>
      </c>
      <c r="C6257" s="402" t="s">
        <v>74</v>
      </c>
      <c r="D6257" s="403">
        <v>187.66</v>
      </c>
    </row>
    <row r="6258" spans="1:4" ht="13.8">
      <c r="A6258" s="402">
        <v>87620</v>
      </c>
      <c r="B6258" s="402" t="s">
        <v>17997</v>
      </c>
      <c r="C6258" s="402" t="s">
        <v>74</v>
      </c>
      <c r="D6258" s="403">
        <v>31.45</v>
      </c>
    </row>
    <row r="6259" spans="1:4" ht="13.8">
      <c r="A6259" s="402">
        <v>87622</v>
      </c>
      <c r="B6259" s="402" t="s">
        <v>17998</v>
      </c>
      <c r="C6259" s="402" t="s">
        <v>74</v>
      </c>
      <c r="D6259" s="403">
        <v>34.33</v>
      </c>
    </row>
    <row r="6260" spans="1:4" ht="13.8">
      <c r="A6260" s="402">
        <v>87623</v>
      </c>
      <c r="B6260" s="402" t="s">
        <v>17999</v>
      </c>
      <c r="C6260" s="402" t="s">
        <v>74</v>
      </c>
      <c r="D6260" s="403">
        <v>65.42</v>
      </c>
    </row>
    <row r="6261" spans="1:4" ht="13.8">
      <c r="A6261" s="402">
        <v>87624</v>
      </c>
      <c r="B6261" s="402" t="s">
        <v>18000</v>
      </c>
      <c r="C6261" s="402" t="s">
        <v>74</v>
      </c>
      <c r="D6261" s="403">
        <v>71.31</v>
      </c>
    </row>
    <row r="6262" spans="1:4" ht="13.8">
      <c r="A6262" s="402">
        <v>87630</v>
      </c>
      <c r="B6262" s="402" t="s">
        <v>18001</v>
      </c>
      <c r="C6262" s="402" t="s">
        <v>74</v>
      </c>
      <c r="D6262" s="403">
        <v>40.28</v>
      </c>
    </row>
    <row r="6263" spans="1:4" ht="13.8">
      <c r="A6263" s="402">
        <v>87632</v>
      </c>
      <c r="B6263" s="402" t="s">
        <v>18002</v>
      </c>
      <c r="C6263" s="402" t="s">
        <v>74</v>
      </c>
      <c r="D6263" s="403">
        <v>44.29</v>
      </c>
    </row>
    <row r="6264" spans="1:4" ht="13.8">
      <c r="A6264" s="402">
        <v>87633</v>
      </c>
      <c r="B6264" s="402" t="s">
        <v>18003</v>
      </c>
      <c r="C6264" s="402" t="s">
        <v>74</v>
      </c>
      <c r="D6264" s="403">
        <v>87.51</v>
      </c>
    </row>
    <row r="6265" spans="1:4" ht="13.8">
      <c r="A6265" s="402">
        <v>87634</v>
      </c>
      <c r="B6265" s="402" t="s">
        <v>18004</v>
      </c>
      <c r="C6265" s="402" t="s">
        <v>74</v>
      </c>
      <c r="D6265" s="403">
        <v>95.69</v>
      </c>
    </row>
    <row r="6266" spans="1:4" ht="13.8">
      <c r="A6266" s="402">
        <v>87640</v>
      </c>
      <c r="B6266" s="402" t="s">
        <v>18005</v>
      </c>
      <c r="C6266" s="402" t="s">
        <v>74</v>
      </c>
      <c r="D6266" s="403">
        <v>47.51</v>
      </c>
    </row>
    <row r="6267" spans="1:4" ht="13.8">
      <c r="A6267" s="402">
        <v>87642</v>
      </c>
      <c r="B6267" s="402" t="s">
        <v>18006</v>
      </c>
      <c r="C6267" s="402" t="s">
        <v>74</v>
      </c>
      <c r="D6267" s="403">
        <v>52.44</v>
      </c>
    </row>
    <row r="6268" spans="1:4" ht="13.8">
      <c r="A6268" s="402">
        <v>87643</v>
      </c>
      <c r="B6268" s="402" t="s">
        <v>18007</v>
      </c>
      <c r="C6268" s="402" t="s">
        <v>74</v>
      </c>
      <c r="D6268" s="403">
        <v>105.59</v>
      </c>
    </row>
    <row r="6269" spans="1:4" ht="13.8">
      <c r="A6269" s="402">
        <v>87644</v>
      </c>
      <c r="B6269" s="402" t="s">
        <v>18008</v>
      </c>
      <c r="C6269" s="402" t="s">
        <v>74</v>
      </c>
      <c r="D6269" s="403">
        <v>115.66</v>
      </c>
    </row>
    <row r="6270" spans="1:4" ht="13.8">
      <c r="A6270" s="402">
        <v>87680</v>
      </c>
      <c r="B6270" s="402" t="s">
        <v>18009</v>
      </c>
      <c r="C6270" s="402" t="s">
        <v>74</v>
      </c>
      <c r="D6270" s="403">
        <v>42.92</v>
      </c>
    </row>
    <row r="6271" spans="1:4" ht="13.8">
      <c r="A6271" s="402">
        <v>87682</v>
      </c>
      <c r="B6271" s="402" t="s">
        <v>18010</v>
      </c>
      <c r="C6271" s="402" t="s">
        <v>74</v>
      </c>
      <c r="D6271" s="403">
        <v>47.85</v>
      </c>
    </row>
    <row r="6272" spans="1:4" ht="13.8">
      <c r="A6272" s="402">
        <v>87683</v>
      </c>
      <c r="B6272" s="402" t="s">
        <v>18011</v>
      </c>
      <c r="C6272" s="402" t="s">
        <v>74</v>
      </c>
      <c r="D6272" s="403">
        <v>101</v>
      </c>
    </row>
    <row r="6273" spans="1:4" ht="13.8">
      <c r="A6273" s="402">
        <v>87684</v>
      </c>
      <c r="B6273" s="402" t="s">
        <v>18012</v>
      </c>
      <c r="C6273" s="402" t="s">
        <v>74</v>
      </c>
      <c r="D6273" s="403">
        <v>111.07</v>
      </c>
    </row>
    <row r="6274" spans="1:4" ht="13.8">
      <c r="A6274" s="402">
        <v>87690</v>
      </c>
      <c r="B6274" s="402" t="s">
        <v>18013</v>
      </c>
      <c r="C6274" s="402" t="s">
        <v>74</v>
      </c>
      <c r="D6274" s="403">
        <v>49.17</v>
      </c>
    </row>
    <row r="6275" spans="1:4" ht="13.8">
      <c r="A6275" s="402">
        <v>87692</v>
      </c>
      <c r="B6275" s="402" t="s">
        <v>18014</v>
      </c>
      <c r="C6275" s="402" t="s">
        <v>74</v>
      </c>
      <c r="D6275" s="403">
        <v>54.82</v>
      </c>
    </row>
    <row r="6276" spans="1:4" ht="13.8">
      <c r="A6276" s="402">
        <v>87693</v>
      </c>
      <c r="B6276" s="402" t="s">
        <v>18015</v>
      </c>
      <c r="C6276" s="402" t="s">
        <v>74</v>
      </c>
      <c r="D6276" s="403">
        <v>115.69</v>
      </c>
    </row>
    <row r="6277" spans="1:4" ht="13.8">
      <c r="A6277" s="402">
        <v>87694</v>
      </c>
      <c r="B6277" s="402" t="s">
        <v>18016</v>
      </c>
      <c r="C6277" s="402" t="s">
        <v>74</v>
      </c>
      <c r="D6277" s="403">
        <v>127.22</v>
      </c>
    </row>
    <row r="6278" spans="1:4" ht="13.8">
      <c r="A6278" s="402">
        <v>87700</v>
      </c>
      <c r="B6278" s="402" t="s">
        <v>18017</v>
      </c>
      <c r="C6278" s="402" t="s">
        <v>74</v>
      </c>
      <c r="D6278" s="403">
        <v>53.12</v>
      </c>
    </row>
    <row r="6279" spans="1:4" ht="13.8">
      <c r="A6279" s="402">
        <v>87702</v>
      </c>
      <c r="B6279" s="402" t="s">
        <v>18018</v>
      </c>
      <c r="C6279" s="402" t="s">
        <v>74</v>
      </c>
      <c r="D6279" s="403">
        <v>59.27</v>
      </c>
    </row>
    <row r="6280" spans="1:4" ht="13.8">
      <c r="A6280" s="402">
        <v>87703</v>
      </c>
      <c r="B6280" s="402" t="s">
        <v>18019</v>
      </c>
      <c r="C6280" s="402" t="s">
        <v>74</v>
      </c>
      <c r="D6280" s="403">
        <v>125.55</v>
      </c>
    </row>
    <row r="6281" spans="1:4" ht="13.8">
      <c r="A6281" s="402">
        <v>87704</v>
      </c>
      <c r="B6281" s="402" t="s">
        <v>18020</v>
      </c>
      <c r="C6281" s="402" t="s">
        <v>74</v>
      </c>
      <c r="D6281" s="403">
        <v>138.11000000000001</v>
      </c>
    </row>
    <row r="6282" spans="1:4" ht="13.8">
      <c r="A6282" s="402">
        <v>87735</v>
      </c>
      <c r="B6282" s="402" t="s">
        <v>18021</v>
      </c>
      <c r="C6282" s="402" t="s">
        <v>74</v>
      </c>
      <c r="D6282" s="403">
        <v>43.54</v>
      </c>
    </row>
    <row r="6283" spans="1:4" ht="13.8">
      <c r="A6283" s="402">
        <v>87737</v>
      </c>
      <c r="B6283" s="402" t="s">
        <v>18022</v>
      </c>
      <c r="C6283" s="402" t="s">
        <v>74</v>
      </c>
      <c r="D6283" s="403">
        <v>46.42</v>
      </c>
    </row>
    <row r="6284" spans="1:4" ht="13.8">
      <c r="A6284" s="402">
        <v>87738</v>
      </c>
      <c r="B6284" s="402" t="s">
        <v>18023</v>
      </c>
      <c r="C6284" s="402" t="s">
        <v>74</v>
      </c>
      <c r="D6284" s="403">
        <v>77.510000000000005</v>
      </c>
    </row>
    <row r="6285" spans="1:4" ht="13.8">
      <c r="A6285" s="402">
        <v>87739</v>
      </c>
      <c r="B6285" s="402" t="s">
        <v>18024</v>
      </c>
      <c r="C6285" s="402" t="s">
        <v>74</v>
      </c>
      <c r="D6285" s="403">
        <v>83.4</v>
      </c>
    </row>
    <row r="6286" spans="1:4" ht="13.8">
      <c r="A6286" s="402">
        <v>87745</v>
      </c>
      <c r="B6286" s="402" t="s">
        <v>18025</v>
      </c>
      <c r="C6286" s="402" t="s">
        <v>74</v>
      </c>
      <c r="D6286" s="403">
        <v>52.38</v>
      </c>
    </row>
    <row r="6287" spans="1:4" ht="13.8">
      <c r="A6287" s="402">
        <v>87747</v>
      </c>
      <c r="B6287" s="402" t="s">
        <v>18026</v>
      </c>
      <c r="C6287" s="402" t="s">
        <v>74</v>
      </c>
      <c r="D6287" s="403">
        <v>56.39</v>
      </c>
    </row>
    <row r="6288" spans="1:4" ht="13.8">
      <c r="A6288" s="402">
        <v>87748</v>
      </c>
      <c r="B6288" s="402" t="s">
        <v>18027</v>
      </c>
      <c r="C6288" s="402" t="s">
        <v>74</v>
      </c>
      <c r="D6288" s="403">
        <v>99.61</v>
      </c>
    </row>
    <row r="6289" spans="1:4" ht="13.8">
      <c r="A6289" s="402">
        <v>87749</v>
      </c>
      <c r="B6289" s="402" t="s">
        <v>18028</v>
      </c>
      <c r="C6289" s="402" t="s">
        <v>74</v>
      </c>
      <c r="D6289" s="403">
        <v>107.79</v>
      </c>
    </row>
    <row r="6290" spans="1:4" ht="13.8">
      <c r="A6290" s="402">
        <v>87755</v>
      </c>
      <c r="B6290" s="402" t="s">
        <v>18029</v>
      </c>
      <c r="C6290" s="402" t="s">
        <v>74</v>
      </c>
      <c r="D6290" s="403">
        <v>50.14</v>
      </c>
    </row>
    <row r="6291" spans="1:4" ht="13.8">
      <c r="A6291" s="402">
        <v>87757</v>
      </c>
      <c r="B6291" s="402" t="s">
        <v>18030</v>
      </c>
      <c r="C6291" s="402" t="s">
        <v>74</v>
      </c>
      <c r="D6291" s="403">
        <v>54.15</v>
      </c>
    </row>
    <row r="6292" spans="1:4" ht="13.8">
      <c r="A6292" s="402">
        <v>87758</v>
      </c>
      <c r="B6292" s="402" t="s">
        <v>18031</v>
      </c>
      <c r="C6292" s="402" t="s">
        <v>74</v>
      </c>
      <c r="D6292" s="403">
        <v>97.37</v>
      </c>
    </row>
    <row r="6293" spans="1:4" ht="13.8">
      <c r="A6293" s="402">
        <v>87759</v>
      </c>
      <c r="B6293" s="402" t="s">
        <v>18032</v>
      </c>
      <c r="C6293" s="402" t="s">
        <v>74</v>
      </c>
      <c r="D6293" s="403">
        <v>105.55</v>
      </c>
    </row>
    <row r="6294" spans="1:4" ht="13.8">
      <c r="A6294" s="402">
        <v>87765</v>
      </c>
      <c r="B6294" s="402" t="s">
        <v>18033</v>
      </c>
      <c r="C6294" s="402" t="s">
        <v>74</v>
      </c>
      <c r="D6294" s="403">
        <v>57.42</v>
      </c>
    </row>
    <row r="6295" spans="1:4" ht="13.8">
      <c r="A6295" s="402">
        <v>87767</v>
      </c>
      <c r="B6295" s="402" t="s">
        <v>18034</v>
      </c>
      <c r="C6295" s="402" t="s">
        <v>74</v>
      </c>
      <c r="D6295" s="403">
        <v>62.35</v>
      </c>
    </row>
    <row r="6296" spans="1:4" ht="13.8">
      <c r="A6296" s="402">
        <v>87768</v>
      </c>
      <c r="B6296" s="402" t="s">
        <v>18035</v>
      </c>
      <c r="C6296" s="402" t="s">
        <v>74</v>
      </c>
      <c r="D6296" s="403">
        <v>115.5</v>
      </c>
    </row>
    <row r="6297" spans="1:4" ht="13.8">
      <c r="A6297" s="402">
        <v>87769</v>
      </c>
      <c r="B6297" s="402" t="s">
        <v>18036</v>
      </c>
      <c r="C6297" s="402" t="s">
        <v>74</v>
      </c>
      <c r="D6297" s="403">
        <v>125.57</v>
      </c>
    </row>
    <row r="6298" spans="1:4" ht="13.8">
      <c r="A6298" s="402">
        <v>88470</v>
      </c>
      <c r="B6298" s="402" t="s">
        <v>18037</v>
      </c>
      <c r="C6298" s="402" t="s">
        <v>74</v>
      </c>
      <c r="D6298" s="403">
        <v>28.98</v>
      </c>
    </row>
    <row r="6299" spans="1:4" ht="13.8">
      <c r="A6299" s="402">
        <v>88471</v>
      </c>
      <c r="B6299" s="402" t="s">
        <v>18038</v>
      </c>
      <c r="C6299" s="402" t="s">
        <v>74</v>
      </c>
      <c r="D6299" s="403">
        <v>36.21</v>
      </c>
    </row>
    <row r="6300" spans="1:4" ht="13.8">
      <c r="A6300" s="402">
        <v>88472</v>
      </c>
      <c r="B6300" s="402" t="s">
        <v>18039</v>
      </c>
      <c r="C6300" s="402" t="s">
        <v>74</v>
      </c>
      <c r="D6300" s="403">
        <v>41.96</v>
      </c>
    </row>
    <row r="6301" spans="1:4" ht="13.8">
      <c r="A6301" s="402">
        <v>88476</v>
      </c>
      <c r="B6301" s="402" t="s">
        <v>18040</v>
      </c>
      <c r="C6301" s="402" t="s">
        <v>74</v>
      </c>
      <c r="D6301" s="403">
        <v>23.94</v>
      </c>
    </row>
    <row r="6302" spans="1:4" ht="13.8">
      <c r="A6302" s="402">
        <v>88477</v>
      </c>
      <c r="B6302" s="402" t="s">
        <v>18041</v>
      </c>
      <c r="C6302" s="402" t="s">
        <v>74</v>
      </c>
      <c r="D6302" s="403">
        <v>32.950000000000003</v>
      </c>
    </row>
    <row r="6303" spans="1:4" ht="13.8">
      <c r="A6303" s="402">
        <v>88478</v>
      </c>
      <c r="B6303" s="402" t="s">
        <v>18042</v>
      </c>
      <c r="C6303" s="402" t="s">
        <v>74</v>
      </c>
      <c r="D6303" s="403">
        <v>40.4</v>
      </c>
    </row>
    <row r="6304" spans="1:4" ht="13.8">
      <c r="A6304" s="402">
        <v>90930</v>
      </c>
      <c r="B6304" s="402" t="s">
        <v>18043</v>
      </c>
      <c r="C6304" s="402" t="s">
        <v>74</v>
      </c>
      <c r="D6304" s="403">
        <v>76.67</v>
      </c>
    </row>
    <row r="6305" spans="1:4" ht="13.8">
      <c r="A6305" s="402">
        <v>90932</v>
      </c>
      <c r="B6305" s="402" t="s">
        <v>18044</v>
      </c>
      <c r="C6305" s="402" t="s">
        <v>74</v>
      </c>
      <c r="D6305" s="403">
        <v>82.32</v>
      </c>
    </row>
    <row r="6306" spans="1:4" ht="13.8">
      <c r="A6306" s="402">
        <v>90933</v>
      </c>
      <c r="B6306" s="402" t="s">
        <v>18045</v>
      </c>
      <c r="C6306" s="402" t="s">
        <v>74</v>
      </c>
      <c r="D6306" s="403">
        <v>143.19</v>
      </c>
    </row>
    <row r="6307" spans="1:4" ht="13.8">
      <c r="A6307" s="402">
        <v>90934</v>
      </c>
      <c r="B6307" s="402" t="s">
        <v>18046</v>
      </c>
      <c r="C6307" s="402" t="s">
        <v>74</v>
      </c>
      <c r="D6307" s="403">
        <v>154.72</v>
      </c>
    </row>
    <row r="6308" spans="1:4" ht="13.8">
      <c r="A6308" s="402">
        <v>90940</v>
      </c>
      <c r="B6308" s="402" t="s">
        <v>18047</v>
      </c>
      <c r="C6308" s="402" t="s">
        <v>74</v>
      </c>
      <c r="D6308" s="403">
        <v>81.92</v>
      </c>
    </row>
    <row r="6309" spans="1:4" ht="13.8">
      <c r="A6309" s="402">
        <v>90942</v>
      </c>
      <c r="B6309" s="402" t="s">
        <v>18048</v>
      </c>
      <c r="C6309" s="402" t="s">
        <v>74</v>
      </c>
      <c r="D6309" s="403">
        <v>88.07</v>
      </c>
    </row>
    <row r="6310" spans="1:4" ht="13.8">
      <c r="A6310" s="402">
        <v>90943</v>
      </c>
      <c r="B6310" s="402" t="s">
        <v>18049</v>
      </c>
      <c r="C6310" s="402" t="s">
        <v>74</v>
      </c>
      <c r="D6310" s="403">
        <v>154.35</v>
      </c>
    </row>
    <row r="6311" spans="1:4" ht="13.8">
      <c r="A6311" s="402">
        <v>90944</v>
      </c>
      <c r="B6311" s="402" t="s">
        <v>18050</v>
      </c>
      <c r="C6311" s="402" t="s">
        <v>74</v>
      </c>
      <c r="D6311" s="403">
        <v>166.91</v>
      </c>
    </row>
    <row r="6312" spans="1:4" ht="13.8">
      <c r="A6312" s="402">
        <v>90950</v>
      </c>
      <c r="B6312" s="402" t="s">
        <v>18051</v>
      </c>
      <c r="C6312" s="402" t="s">
        <v>74</v>
      </c>
      <c r="D6312" s="403">
        <v>91.51</v>
      </c>
    </row>
    <row r="6313" spans="1:4" ht="13.8">
      <c r="A6313" s="402">
        <v>90952</v>
      </c>
      <c r="B6313" s="402" t="s">
        <v>18052</v>
      </c>
      <c r="C6313" s="402" t="s">
        <v>74</v>
      </c>
      <c r="D6313" s="403">
        <v>98.58</v>
      </c>
    </row>
    <row r="6314" spans="1:4" ht="13.8">
      <c r="A6314" s="402">
        <v>90953</v>
      </c>
      <c r="B6314" s="402" t="s">
        <v>18053</v>
      </c>
      <c r="C6314" s="402" t="s">
        <v>74</v>
      </c>
      <c r="D6314" s="403">
        <v>174.79</v>
      </c>
    </row>
    <row r="6315" spans="1:4" ht="13.8">
      <c r="A6315" s="402">
        <v>90954</v>
      </c>
      <c r="B6315" s="402" t="s">
        <v>18054</v>
      </c>
      <c r="C6315" s="402" t="s">
        <v>74</v>
      </c>
      <c r="D6315" s="403">
        <v>189.23</v>
      </c>
    </row>
    <row r="6316" spans="1:4" ht="13.8">
      <c r="A6316" s="402">
        <v>102803</v>
      </c>
      <c r="B6316" s="402" t="s">
        <v>18055</v>
      </c>
      <c r="C6316" s="402" t="s">
        <v>74</v>
      </c>
      <c r="D6316" s="403">
        <v>2.38</v>
      </c>
    </row>
    <row r="6317" spans="1:4" ht="13.8">
      <c r="A6317" s="402">
        <v>101742</v>
      </c>
      <c r="B6317" s="402" t="s">
        <v>18056</v>
      </c>
      <c r="C6317" s="402" t="s">
        <v>53</v>
      </c>
      <c r="D6317" s="403">
        <v>59.23</v>
      </c>
    </row>
    <row r="6318" spans="1:4" ht="13.8">
      <c r="A6318" s="402">
        <v>87878</v>
      </c>
      <c r="B6318" s="402" t="s">
        <v>18057</v>
      </c>
      <c r="C6318" s="402" t="s">
        <v>74</v>
      </c>
      <c r="D6318" s="403">
        <v>4.8499999999999996</v>
      </c>
    </row>
    <row r="6319" spans="1:4" ht="13.8">
      <c r="A6319" s="402">
        <v>87879</v>
      </c>
      <c r="B6319" s="402" t="s">
        <v>136</v>
      </c>
      <c r="C6319" s="402" t="s">
        <v>74</v>
      </c>
      <c r="D6319" s="403">
        <v>4.45</v>
      </c>
    </row>
    <row r="6320" spans="1:4" ht="13.8">
      <c r="A6320" s="402">
        <v>87881</v>
      </c>
      <c r="B6320" s="402" t="s">
        <v>18058</v>
      </c>
      <c r="C6320" s="402" t="s">
        <v>74</v>
      </c>
      <c r="D6320" s="403">
        <v>6.62</v>
      </c>
    </row>
    <row r="6321" spans="1:4" ht="13.8">
      <c r="A6321" s="402">
        <v>87882</v>
      </c>
      <c r="B6321" s="402" t="s">
        <v>18059</v>
      </c>
      <c r="C6321" s="402" t="s">
        <v>74</v>
      </c>
      <c r="D6321" s="403">
        <v>6.49</v>
      </c>
    </row>
    <row r="6322" spans="1:4" ht="13.8">
      <c r="A6322" s="402">
        <v>87884</v>
      </c>
      <c r="B6322" s="402" t="s">
        <v>18060</v>
      </c>
      <c r="C6322" s="402" t="s">
        <v>74</v>
      </c>
      <c r="D6322" s="403">
        <v>8.6199999999999992</v>
      </c>
    </row>
    <row r="6323" spans="1:4" ht="13.8">
      <c r="A6323" s="402">
        <v>87885</v>
      </c>
      <c r="B6323" s="402" t="s">
        <v>18061</v>
      </c>
      <c r="C6323" s="402" t="s">
        <v>74</v>
      </c>
      <c r="D6323" s="403">
        <v>8.2899999999999991</v>
      </c>
    </row>
    <row r="6324" spans="1:4" ht="13.8">
      <c r="A6324" s="402">
        <v>87886</v>
      </c>
      <c r="B6324" s="402" t="s">
        <v>18062</v>
      </c>
      <c r="C6324" s="402" t="s">
        <v>74</v>
      </c>
      <c r="D6324" s="403">
        <v>15.28</v>
      </c>
    </row>
    <row r="6325" spans="1:4" ht="13.8">
      <c r="A6325" s="402">
        <v>87887</v>
      </c>
      <c r="B6325" s="402" t="s">
        <v>18063</v>
      </c>
      <c r="C6325" s="402" t="s">
        <v>74</v>
      </c>
      <c r="D6325" s="403">
        <v>14.56</v>
      </c>
    </row>
    <row r="6326" spans="1:4" ht="13.8">
      <c r="A6326" s="402">
        <v>87888</v>
      </c>
      <c r="B6326" s="402" t="s">
        <v>18064</v>
      </c>
      <c r="C6326" s="402" t="s">
        <v>74</v>
      </c>
      <c r="D6326" s="403">
        <v>8.26</v>
      </c>
    </row>
    <row r="6327" spans="1:4" ht="13.8">
      <c r="A6327" s="402">
        <v>87889</v>
      </c>
      <c r="B6327" s="402" t="s">
        <v>18065</v>
      </c>
      <c r="C6327" s="402" t="s">
        <v>74</v>
      </c>
      <c r="D6327" s="403">
        <v>8.1300000000000008</v>
      </c>
    </row>
    <row r="6328" spans="1:4" ht="13.8">
      <c r="A6328" s="402">
        <v>87891</v>
      </c>
      <c r="B6328" s="402" t="s">
        <v>18066</v>
      </c>
      <c r="C6328" s="402" t="s">
        <v>74</v>
      </c>
      <c r="D6328" s="403">
        <v>10.26</v>
      </c>
    </row>
    <row r="6329" spans="1:4" ht="13.8">
      <c r="A6329" s="402">
        <v>87892</v>
      </c>
      <c r="B6329" s="402" t="s">
        <v>18067</v>
      </c>
      <c r="C6329" s="402" t="s">
        <v>74</v>
      </c>
      <c r="D6329" s="403">
        <v>9.93</v>
      </c>
    </row>
    <row r="6330" spans="1:4" ht="13.8">
      <c r="A6330" s="402">
        <v>87893</v>
      </c>
      <c r="B6330" s="402" t="s">
        <v>18068</v>
      </c>
      <c r="C6330" s="402" t="s">
        <v>74</v>
      </c>
      <c r="D6330" s="403">
        <v>7.28</v>
      </c>
    </row>
    <row r="6331" spans="1:4" ht="13.8">
      <c r="A6331" s="402">
        <v>87894</v>
      </c>
      <c r="B6331" s="402" t="s">
        <v>166</v>
      </c>
      <c r="C6331" s="402" t="s">
        <v>74</v>
      </c>
      <c r="D6331" s="403">
        <v>6.88</v>
      </c>
    </row>
    <row r="6332" spans="1:4" ht="13.8">
      <c r="A6332" s="402">
        <v>87896</v>
      </c>
      <c r="B6332" s="402" t="s">
        <v>18069</v>
      </c>
      <c r="C6332" s="402" t="s">
        <v>74</v>
      </c>
      <c r="D6332" s="403">
        <v>5.52</v>
      </c>
    </row>
    <row r="6333" spans="1:4" ht="13.8">
      <c r="A6333" s="402">
        <v>87897</v>
      </c>
      <c r="B6333" s="402" t="s">
        <v>18070</v>
      </c>
      <c r="C6333" s="402" t="s">
        <v>74</v>
      </c>
      <c r="D6333" s="403">
        <v>5.12</v>
      </c>
    </row>
    <row r="6334" spans="1:4" ht="13.8">
      <c r="A6334" s="402">
        <v>87899</v>
      </c>
      <c r="B6334" s="402" t="s">
        <v>18071</v>
      </c>
      <c r="C6334" s="402" t="s">
        <v>74</v>
      </c>
      <c r="D6334" s="403">
        <v>8.99</v>
      </c>
    </row>
    <row r="6335" spans="1:4" ht="13.8">
      <c r="A6335" s="402">
        <v>87900</v>
      </c>
      <c r="B6335" s="402" t="s">
        <v>18072</v>
      </c>
      <c r="C6335" s="402" t="s">
        <v>74</v>
      </c>
      <c r="D6335" s="403">
        <v>8.86</v>
      </c>
    </row>
    <row r="6336" spans="1:4" ht="13.8">
      <c r="A6336" s="402">
        <v>87902</v>
      </c>
      <c r="B6336" s="402" t="s">
        <v>18073</v>
      </c>
      <c r="C6336" s="402" t="s">
        <v>74</v>
      </c>
      <c r="D6336" s="403">
        <v>10.99</v>
      </c>
    </row>
    <row r="6337" spans="1:4" ht="13.8">
      <c r="A6337" s="402">
        <v>87903</v>
      </c>
      <c r="B6337" s="402" t="s">
        <v>18074</v>
      </c>
      <c r="C6337" s="402" t="s">
        <v>74</v>
      </c>
      <c r="D6337" s="403">
        <v>10.66</v>
      </c>
    </row>
    <row r="6338" spans="1:4" ht="13.8">
      <c r="A6338" s="402">
        <v>87904</v>
      </c>
      <c r="B6338" s="402" t="s">
        <v>18075</v>
      </c>
      <c r="C6338" s="402" t="s">
        <v>74</v>
      </c>
      <c r="D6338" s="403">
        <v>8.44</v>
      </c>
    </row>
    <row r="6339" spans="1:4" ht="13.8">
      <c r="A6339" s="402">
        <v>87905</v>
      </c>
      <c r="B6339" s="402" t="s">
        <v>201</v>
      </c>
      <c r="C6339" s="402" t="s">
        <v>74</v>
      </c>
      <c r="D6339" s="403">
        <v>8.0399999999999991</v>
      </c>
    </row>
    <row r="6340" spans="1:4" ht="13.8">
      <c r="A6340" s="402">
        <v>87907</v>
      </c>
      <c r="B6340" s="402" t="s">
        <v>18076</v>
      </c>
      <c r="C6340" s="402" t="s">
        <v>74</v>
      </c>
      <c r="D6340" s="403">
        <v>6.62</v>
      </c>
    </row>
    <row r="6341" spans="1:4" ht="13.8">
      <c r="A6341" s="402">
        <v>87908</v>
      </c>
      <c r="B6341" s="402" t="s">
        <v>18077</v>
      </c>
      <c r="C6341" s="402" t="s">
        <v>74</v>
      </c>
      <c r="D6341" s="403">
        <v>6.22</v>
      </c>
    </row>
    <row r="6342" spans="1:4" ht="13.8">
      <c r="A6342" s="402">
        <v>87910</v>
      </c>
      <c r="B6342" s="402" t="s">
        <v>18078</v>
      </c>
      <c r="C6342" s="402" t="s">
        <v>74</v>
      </c>
      <c r="D6342" s="403">
        <v>20.75</v>
      </c>
    </row>
    <row r="6343" spans="1:4" ht="13.8">
      <c r="A6343" s="402">
        <v>87911</v>
      </c>
      <c r="B6343" s="402" t="s">
        <v>18079</v>
      </c>
      <c r="C6343" s="402" t="s">
        <v>74</v>
      </c>
      <c r="D6343" s="403">
        <v>20.03</v>
      </c>
    </row>
    <row r="6344" spans="1:4" ht="13.8">
      <c r="A6344" s="402">
        <v>104410</v>
      </c>
      <c r="B6344" s="402" t="s">
        <v>18080</v>
      </c>
      <c r="C6344" s="402" t="s">
        <v>74</v>
      </c>
      <c r="D6344" s="403">
        <v>5.0599999999999996</v>
      </c>
    </row>
    <row r="6345" spans="1:4" ht="13.8">
      <c r="A6345" s="402">
        <v>104411</v>
      </c>
      <c r="B6345" s="402" t="s">
        <v>18081</v>
      </c>
      <c r="C6345" s="402" t="s">
        <v>74</v>
      </c>
      <c r="D6345" s="403">
        <v>5.0599999999999996</v>
      </c>
    </row>
    <row r="6346" spans="1:4" ht="13.8">
      <c r="A6346" s="402">
        <v>87411</v>
      </c>
      <c r="B6346" s="402" t="s">
        <v>18082</v>
      </c>
      <c r="C6346" s="402" t="s">
        <v>74</v>
      </c>
      <c r="D6346" s="403">
        <v>16.899999999999999</v>
      </c>
    </row>
    <row r="6347" spans="1:4" ht="13.8">
      <c r="A6347" s="402">
        <v>87412</v>
      </c>
      <c r="B6347" s="402" t="s">
        <v>18083</v>
      </c>
      <c r="C6347" s="402" t="s">
        <v>74</v>
      </c>
      <c r="D6347" s="403">
        <v>25.28</v>
      </c>
    </row>
    <row r="6348" spans="1:4" ht="13.8">
      <c r="A6348" s="402">
        <v>87413</v>
      </c>
      <c r="B6348" s="402" t="s">
        <v>18084</v>
      </c>
      <c r="C6348" s="402" t="s">
        <v>74</v>
      </c>
      <c r="D6348" s="403">
        <v>30.1</v>
      </c>
    </row>
    <row r="6349" spans="1:4" ht="13.8">
      <c r="A6349" s="402">
        <v>87414</v>
      </c>
      <c r="B6349" s="402" t="s">
        <v>18085</v>
      </c>
      <c r="C6349" s="402" t="s">
        <v>74</v>
      </c>
      <c r="D6349" s="403">
        <v>26.91</v>
      </c>
    </row>
    <row r="6350" spans="1:4" ht="13.8">
      <c r="A6350" s="402">
        <v>87415</v>
      </c>
      <c r="B6350" s="402" t="s">
        <v>18086</v>
      </c>
      <c r="C6350" s="402" t="s">
        <v>74</v>
      </c>
      <c r="D6350" s="403">
        <v>35.29</v>
      </c>
    </row>
    <row r="6351" spans="1:4" ht="13.8">
      <c r="A6351" s="402">
        <v>87416</v>
      </c>
      <c r="B6351" s="402" t="s">
        <v>18087</v>
      </c>
      <c r="C6351" s="402" t="s">
        <v>74</v>
      </c>
      <c r="D6351" s="403">
        <v>40.11</v>
      </c>
    </row>
    <row r="6352" spans="1:4" ht="13.8">
      <c r="A6352" s="402">
        <v>87418</v>
      </c>
      <c r="B6352" s="402" t="s">
        <v>18088</v>
      </c>
      <c r="C6352" s="402" t="s">
        <v>74</v>
      </c>
      <c r="D6352" s="403">
        <v>19.559999999999999</v>
      </c>
    </row>
    <row r="6353" spans="1:4" ht="13.8">
      <c r="A6353" s="402">
        <v>87421</v>
      </c>
      <c r="B6353" s="402" t="s">
        <v>18089</v>
      </c>
      <c r="C6353" s="402" t="s">
        <v>74</v>
      </c>
      <c r="D6353" s="403">
        <v>29.95</v>
      </c>
    </row>
    <row r="6354" spans="1:4" ht="13.8">
      <c r="A6354" s="402">
        <v>87424</v>
      </c>
      <c r="B6354" s="402" t="s">
        <v>18090</v>
      </c>
      <c r="C6354" s="402" t="s">
        <v>74</v>
      </c>
      <c r="D6354" s="403">
        <v>39.32</v>
      </c>
    </row>
    <row r="6355" spans="1:4" ht="13.8">
      <c r="A6355" s="402">
        <v>87427</v>
      </c>
      <c r="B6355" s="402" t="s">
        <v>18091</v>
      </c>
      <c r="C6355" s="402" t="s">
        <v>74</v>
      </c>
      <c r="D6355" s="403">
        <v>46.55</v>
      </c>
    </row>
    <row r="6356" spans="1:4" ht="13.8">
      <c r="A6356" s="402">
        <v>87430</v>
      </c>
      <c r="B6356" s="402" t="s">
        <v>18092</v>
      </c>
      <c r="C6356" s="402" t="s">
        <v>74</v>
      </c>
      <c r="D6356" s="403">
        <v>19.54</v>
      </c>
    </row>
    <row r="6357" spans="1:4" ht="13.8">
      <c r="A6357" s="402">
        <v>87433</v>
      </c>
      <c r="B6357" s="402" t="s">
        <v>18093</v>
      </c>
      <c r="C6357" s="402" t="s">
        <v>74</v>
      </c>
      <c r="D6357" s="403">
        <v>28.38</v>
      </c>
    </row>
    <row r="6358" spans="1:4" ht="13.8">
      <c r="A6358" s="402">
        <v>87436</v>
      </c>
      <c r="B6358" s="402" t="s">
        <v>18094</v>
      </c>
      <c r="C6358" s="402" t="s">
        <v>74</v>
      </c>
      <c r="D6358" s="403">
        <v>32.18</v>
      </c>
    </row>
    <row r="6359" spans="1:4" ht="13.8">
      <c r="A6359" s="402">
        <v>87439</v>
      </c>
      <c r="B6359" s="402" t="s">
        <v>18095</v>
      </c>
      <c r="C6359" s="402" t="s">
        <v>74</v>
      </c>
      <c r="D6359" s="403">
        <v>39.47</v>
      </c>
    </row>
    <row r="6360" spans="1:4" ht="13.8">
      <c r="A6360" s="402">
        <v>87527</v>
      </c>
      <c r="B6360" s="402" t="s">
        <v>18096</v>
      </c>
      <c r="C6360" s="402" t="s">
        <v>74</v>
      </c>
      <c r="D6360" s="403">
        <v>38.880000000000003</v>
      </c>
    </row>
    <row r="6361" spans="1:4" ht="13.8">
      <c r="A6361" s="402">
        <v>87528</v>
      </c>
      <c r="B6361" s="402" t="s">
        <v>18097</v>
      </c>
      <c r="C6361" s="402" t="s">
        <v>74</v>
      </c>
      <c r="D6361" s="403">
        <v>41.95</v>
      </c>
    </row>
    <row r="6362" spans="1:4" ht="13.8">
      <c r="A6362" s="402">
        <v>87529</v>
      </c>
      <c r="B6362" s="402" t="s">
        <v>18098</v>
      </c>
      <c r="C6362" s="402" t="s">
        <v>74</v>
      </c>
      <c r="D6362" s="403">
        <v>35.85</v>
      </c>
    </row>
    <row r="6363" spans="1:4" ht="13.8">
      <c r="A6363" s="402">
        <v>87530</v>
      </c>
      <c r="B6363" s="402" t="s">
        <v>18099</v>
      </c>
      <c r="C6363" s="402" t="s">
        <v>74</v>
      </c>
      <c r="D6363" s="403">
        <v>38.92</v>
      </c>
    </row>
    <row r="6364" spans="1:4" ht="13.8">
      <c r="A6364" s="402">
        <v>87531</v>
      </c>
      <c r="B6364" s="402" t="s">
        <v>18100</v>
      </c>
      <c r="C6364" s="402" t="s">
        <v>74</v>
      </c>
      <c r="D6364" s="403">
        <v>34.619999999999997</v>
      </c>
    </row>
    <row r="6365" spans="1:4" ht="13.8">
      <c r="A6365" s="402">
        <v>87532</v>
      </c>
      <c r="B6365" s="402" t="s">
        <v>18101</v>
      </c>
      <c r="C6365" s="402" t="s">
        <v>74</v>
      </c>
      <c r="D6365" s="403">
        <v>37.69</v>
      </c>
    </row>
    <row r="6366" spans="1:4" ht="13.8">
      <c r="A6366" s="402">
        <v>87535</v>
      </c>
      <c r="B6366" s="402" t="s">
        <v>18102</v>
      </c>
      <c r="C6366" s="402" t="s">
        <v>74</v>
      </c>
      <c r="D6366" s="403">
        <v>32.07</v>
      </c>
    </row>
    <row r="6367" spans="1:4" ht="13.8">
      <c r="A6367" s="402">
        <v>87536</v>
      </c>
      <c r="B6367" s="402" t="s">
        <v>18103</v>
      </c>
      <c r="C6367" s="402" t="s">
        <v>74</v>
      </c>
      <c r="D6367" s="403">
        <v>35.14</v>
      </c>
    </row>
    <row r="6368" spans="1:4" ht="13.8">
      <c r="A6368" s="402">
        <v>87539</v>
      </c>
      <c r="B6368" s="402" t="s">
        <v>18104</v>
      </c>
      <c r="C6368" s="402" t="s">
        <v>74</v>
      </c>
      <c r="D6368" s="403">
        <v>58.75</v>
      </c>
    </row>
    <row r="6369" spans="1:4" ht="13.8">
      <c r="A6369" s="402">
        <v>87543</v>
      </c>
      <c r="B6369" s="402" t="s">
        <v>18105</v>
      </c>
      <c r="C6369" s="402" t="s">
        <v>74</v>
      </c>
      <c r="D6369" s="403">
        <v>22.66</v>
      </c>
    </row>
    <row r="6370" spans="1:4" ht="13.8">
      <c r="A6370" s="402">
        <v>87545</v>
      </c>
      <c r="B6370" s="402" t="s">
        <v>18106</v>
      </c>
      <c r="C6370" s="402" t="s">
        <v>74</v>
      </c>
      <c r="D6370" s="403">
        <v>28.88</v>
      </c>
    </row>
    <row r="6371" spans="1:4" ht="13.8">
      <c r="A6371" s="402">
        <v>87546</v>
      </c>
      <c r="B6371" s="402" t="s">
        <v>18107</v>
      </c>
      <c r="C6371" s="402" t="s">
        <v>74</v>
      </c>
      <c r="D6371" s="403">
        <v>30.84</v>
      </c>
    </row>
    <row r="6372" spans="1:4" ht="13.8">
      <c r="A6372" s="402">
        <v>87547</v>
      </c>
      <c r="B6372" s="402" t="s">
        <v>18108</v>
      </c>
      <c r="C6372" s="402" t="s">
        <v>74</v>
      </c>
      <c r="D6372" s="403">
        <v>25.84</v>
      </c>
    </row>
    <row r="6373" spans="1:4" ht="13.8">
      <c r="A6373" s="402">
        <v>87548</v>
      </c>
      <c r="B6373" s="402" t="s">
        <v>18109</v>
      </c>
      <c r="C6373" s="402" t="s">
        <v>74</v>
      </c>
      <c r="D6373" s="403">
        <v>27.8</v>
      </c>
    </row>
    <row r="6374" spans="1:4" ht="13.8">
      <c r="A6374" s="402">
        <v>87549</v>
      </c>
      <c r="B6374" s="402" t="s">
        <v>18110</v>
      </c>
      <c r="C6374" s="402" t="s">
        <v>74</v>
      </c>
      <c r="D6374" s="403">
        <v>24.61</v>
      </c>
    </row>
    <row r="6375" spans="1:4" ht="13.8">
      <c r="A6375" s="402">
        <v>87550</v>
      </c>
      <c r="B6375" s="402" t="s">
        <v>18111</v>
      </c>
      <c r="C6375" s="402" t="s">
        <v>74</v>
      </c>
      <c r="D6375" s="403">
        <v>26.57</v>
      </c>
    </row>
    <row r="6376" spans="1:4" ht="13.8">
      <c r="A6376" s="402">
        <v>87553</v>
      </c>
      <c r="B6376" s="402" t="s">
        <v>18112</v>
      </c>
      <c r="C6376" s="402" t="s">
        <v>74</v>
      </c>
      <c r="D6376" s="403">
        <v>22.07</v>
      </c>
    </row>
    <row r="6377" spans="1:4" ht="13.8">
      <c r="A6377" s="402">
        <v>87554</v>
      </c>
      <c r="B6377" s="402" t="s">
        <v>18113</v>
      </c>
      <c r="C6377" s="402" t="s">
        <v>74</v>
      </c>
      <c r="D6377" s="403">
        <v>24.03</v>
      </c>
    </row>
    <row r="6378" spans="1:4" ht="13.8">
      <c r="A6378" s="402">
        <v>87557</v>
      </c>
      <c r="B6378" s="402" t="s">
        <v>18114</v>
      </c>
      <c r="C6378" s="402" t="s">
        <v>74</v>
      </c>
      <c r="D6378" s="403">
        <v>38.96</v>
      </c>
    </row>
    <row r="6379" spans="1:4" ht="13.8">
      <c r="A6379" s="402">
        <v>87561</v>
      </c>
      <c r="B6379" s="402" t="s">
        <v>18115</v>
      </c>
      <c r="C6379" s="402" t="s">
        <v>74</v>
      </c>
      <c r="D6379" s="403">
        <v>38.4</v>
      </c>
    </row>
    <row r="6380" spans="1:4" ht="13.8">
      <c r="A6380" s="402">
        <v>87775</v>
      </c>
      <c r="B6380" s="402" t="s">
        <v>18116</v>
      </c>
      <c r="C6380" s="402" t="s">
        <v>74</v>
      </c>
      <c r="D6380" s="403">
        <v>53.82</v>
      </c>
    </row>
    <row r="6381" spans="1:4" ht="13.8">
      <c r="A6381" s="402">
        <v>87777</v>
      </c>
      <c r="B6381" s="402" t="s">
        <v>18117</v>
      </c>
      <c r="C6381" s="402" t="s">
        <v>74</v>
      </c>
      <c r="D6381" s="403">
        <v>56.99</v>
      </c>
    </row>
    <row r="6382" spans="1:4" ht="13.8">
      <c r="A6382" s="402">
        <v>87778</v>
      </c>
      <c r="B6382" s="402" t="s">
        <v>18118</v>
      </c>
      <c r="C6382" s="402" t="s">
        <v>74</v>
      </c>
      <c r="D6382" s="403">
        <v>80.78</v>
      </c>
    </row>
    <row r="6383" spans="1:4" ht="13.8">
      <c r="A6383" s="402">
        <v>87779</v>
      </c>
      <c r="B6383" s="402" t="s">
        <v>18119</v>
      </c>
      <c r="C6383" s="402" t="s">
        <v>74</v>
      </c>
      <c r="D6383" s="403">
        <v>69.290000000000006</v>
      </c>
    </row>
    <row r="6384" spans="1:4" ht="13.8">
      <c r="A6384" s="402">
        <v>87781</v>
      </c>
      <c r="B6384" s="402" t="s">
        <v>18120</v>
      </c>
      <c r="C6384" s="402" t="s">
        <v>74</v>
      </c>
      <c r="D6384" s="403">
        <v>73.55</v>
      </c>
    </row>
    <row r="6385" spans="1:4" ht="13.8">
      <c r="A6385" s="402">
        <v>87783</v>
      </c>
      <c r="B6385" s="402" t="s">
        <v>18121</v>
      </c>
      <c r="C6385" s="402" t="s">
        <v>74</v>
      </c>
      <c r="D6385" s="403">
        <v>105.69</v>
      </c>
    </row>
    <row r="6386" spans="1:4" ht="13.8">
      <c r="A6386" s="402">
        <v>87784</v>
      </c>
      <c r="B6386" s="402" t="s">
        <v>18122</v>
      </c>
      <c r="C6386" s="402" t="s">
        <v>74</v>
      </c>
      <c r="D6386" s="403">
        <v>75.540000000000006</v>
      </c>
    </row>
    <row r="6387" spans="1:4" ht="13.8">
      <c r="A6387" s="402">
        <v>87786</v>
      </c>
      <c r="B6387" s="402" t="s">
        <v>18123</v>
      </c>
      <c r="C6387" s="402" t="s">
        <v>74</v>
      </c>
      <c r="D6387" s="403">
        <v>80.87</v>
      </c>
    </row>
    <row r="6388" spans="1:4" ht="13.8">
      <c r="A6388" s="402">
        <v>87787</v>
      </c>
      <c r="B6388" s="402" t="s">
        <v>18124</v>
      </c>
      <c r="C6388" s="402" t="s">
        <v>74</v>
      </c>
      <c r="D6388" s="403">
        <v>122.15</v>
      </c>
    </row>
    <row r="6389" spans="1:4" ht="13.8">
      <c r="A6389" s="402">
        <v>87788</v>
      </c>
      <c r="B6389" s="402" t="s">
        <v>18125</v>
      </c>
      <c r="C6389" s="402" t="s">
        <v>74</v>
      </c>
      <c r="D6389" s="403">
        <v>89.12</v>
      </c>
    </row>
    <row r="6390" spans="1:4" ht="13.8">
      <c r="A6390" s="402">
        <v>87790</v>
      </c>
      <c r="B6390" s="402" t="s">
        <v>18126</v>
      </c>
      <c r="C6390" s="402" t="s">
        <v>74</v>
      </c>
      <c r="D6390" s="403">
        <v>94.99</v>
      </c>
    </row>
    <row r="6391" spans="1:4" ht="13.8">
      <c r="A6391" s="402">
        <v>87791</v>
      </c>
      <c r="B6391" s="402" t="s">
        <v>18127</v>
      </c>
      <c r="C6391" s="402" t="s">
        <v>74</v>
      </c>
      <c r="D6391" s="403">
        <v>134.63</v>
      </c>
    </row>
    <row r="6392" spans="1:4" ht="13.8">
      <c r="A6392" s="402">
        <v>87792</v>
      </c>
      <c r="B6392" s="402" t="s">
        <v>18128</v>
      </c>
      <c r="C6392" s="402" t="s">
        <v>74</v>
      </c>
      <c r="D6392" s="403">
        <v>39.83</v>
      </c>
    </row>
    <row r="6393" spans="1:4" ht="13.8">
      <c r="A6393" s="402">
        <v>87794</v>
      </c>
      <c r="B6393" s="402" t="s">
        <v>18129</v>
      </c>
      <c r="C6393" s="402" t="s">
        <v>74</v>
      </c>
      <c r="D6393" s="403">
        <v>42.79</v>
      </c>
    </row>
    <row r="6394" spans="1:4" ht="13.8">
      <c r="A6394" s="402">
        <v>87795</v>
      </c>
      <c r="B6394" s="402" t="s">
        <v>18130</v>
      </c>
      <c r="C6394" s="402" t="s">
        <v>74</v>
      </c>
      <c r="D6394" s="403">
        <v>66.010000000000005</v>
      </c>
    </row>
    <row r="6395" spans="1:4" ht="13.8">
      <c r="A6395" s="402">
        <v>87797</v>
      </c>
      <c r="B6395" s="402" t="s">
        <v>18131</v>
      </c>
      <c r="C6395" s="402" t="s">
        <v>74</v>
      </c>
      <c r="D6395" s="403">
        <v>54.95</v>
      </c>
    </row>
    <row r="6396" spans="1:4" ht="13.8">
      <c r="A6396" s="402">
        <v>87799</v>
      </c>
      <c r="B6396" s="402" t="s">
        <v>18132</v>
      </c>
      <c r="C6396" s="402" t="s">
        <v>74</v>
      </c>
      <c r="D6396" s="403">
        <v>58.92</v>
      </c>
    </row>
    <row r="6397" spans="1:4" ht="13.8">
      <c r="A6397" s="402">
        <v>87800</v>
      </c>
      <c r="B6397" s="402" t="s">
        <v>18133</v>
      </c>
      <c r="C6397" s="402" t="s">
        <v>74</v>
      </c>
      <c r="D6397" s="403">
        <v>89.79</v>
      </c>
    </row>
    <row r="6398" spans="1:4" ht="13.8">
      <c r="A6398" s="402">
        <v>87801</v>
      </c>
      <c r="B6398" s="402" t="s">
        <v>18134</v>
      </c>
      <c r="C6398" s="402" t="s">
        <v>74</v>
      </c>
      <c r="D6398" s="403">
        <v>60.79</v>
      </c>
    </row>
    <row r="6399" spans="1:4" ht="13.8">
      <c r="A6399" s="402">
        <v>87803</v>
      </c>
      <c r="B6399" s="402" t="s">
        <v>18135</v>
      </c>
      <c r="C6399" s="402" t="s">
        <v>74</v>
      </c>
      <c r="D6399" s="403">
        <v>65.77</v>
      </c>
    </row>
    <row r="6400" spans="1:4" ht="13.8">
      <c r="A6400" s="402">
        <v>87804</v>
      </c>
      <c r="B6400" s="402" t="s">
        <v>18136</v>
      </c>
      <c r="C6400" s="402" t="s">
        <v>74</v>
      </c>
      <c r="D6400" s="403">
        <v>105.18</v>
      </c>
    </row>
    <row r="6401" spans="1:4" ht="13.8">
      <c r="A6401" s="402">
        <v>87805</v>
      </c>
      <c r="B6401" s="402" t="s">
        <v>18137</v>
      </c>
      <c r="C6401" s="402" t="s">
        <v>74</v>
      </c>
      <c r="D6401" s="403">
        <v>66.37</v>
      </c>
    </row>
    <row r="6402" spans="1:4" ht="13.8">
      <c r="A6402" s="402">
        <v>87807</v>
      </c>
      <c r="B6402" s="402" t="s">
        <v>18138</v>
      </c>
      <c r="C6402" s="402" t="s">
        <v>74</v>
      </c>
      <c r="D6402" s="403">
        <v>71.849999999999994</v>
      </c>
    </row>
    <row r="6403" spans="1:4" ht="13.8">
      <c r="A6403" s="402">
        <v>87808</v>
      </c>
      <c r="B6403" s="402" t="s">
        <v>18139</v>
      </c>
      <c r="C6403" s="402" t="s">
        <v>74</v>
      </c>
      <c r="D6403" s="403">
        <v>112.18</v>
      </c>
    </row>
    <row r="6404" spans="1:4" ht="13.8">
      <c r="A6404" s="402">
        <v>87809</v>
      </c>
      <c r="B6404" s="402" t="s">
        <v>18140</v>
      </c>
      <c r="C6404" s="402" t="s">
        <v>74</v>
      </c>
      <c r="D6404" s="403">
        <v>76.14</v>
      </c>
    </row>
    <row r="6405" spans="1:4" ht="13.8">
      <c r="A6405" s="402">
        <v>87811</v>
      </c>
      <c r="B6405" s="402" t="s">
        <v>18141</v>
      </c>
      <c r="C6405" s="402" t="s">
        <v>74</v>
      </c>
      <c r="D6405" s="403">
        <v>79.099999999999994</v>
      </c>
    </row>
    <row r="6406" spans="1:4" ht="13.8">
      <c r="A6406" s="402">
        <v>87812</v>
      </c>
      <c r="B6406" s="402" t="s">
        <v>18142</v>
      </c>
      <c r="C6406" s="402" t="s">
        <v>74</v>
      </c>
      <c r="D6406" s="403">
        <v>98.72</v>
      </c>
    </row>
    <row r="6407" spans="1:4" ht="13.8">
      <c r="A6407" s="402">
        <v>87813</v>
      </c>
      <c r="B6407" s="402" t="s">
        <v>18143</v>
      </c>
      <c r="C6407" s="402" t="s">
        <v>74</v>
      </c>
      <c r="D6407" s="403">
        <v>91.25</v>
      </c>
    </row>
    <row r="6408" spans="1:4" ht="13.8">
      <c r="A6408" s="402">
        <v>87815</v>
      </c>
      <c r="B6408" s="402" t="s">
        <v>18144</v>
      </c>
      <c r="C6408" s="402" t="s">
        <v>74</v>
      </c>
      <c r="D6408" s="403">
        <v>95.22</v>
      </c>
    </row>
    <row r="6409" spans="1:4" ht="13.8">
      <c r="A6409" s="402">
        <v>87816</v>
      </c>
      <c r="B6409" s="402" t="s">
        <v>18145</v>
      </c>
      <c r="C6409" s="402" t="s">
        <v>74</v>
      </c>
      <c r="D6409" s="403">
        <v>122.55</v>
      </c>
    </row>
    <row r="6410" spans="1:4" ht="13.8">
      <c r="A6410" s="402">
        <v>87817</v>
      </c>
      <c r="B6410" s="402" t="s">
        <v>18146</v>
      </c>
      <c r="C6410" s="402" t="s">
        <v>74</v>
      </c>
      <c r="D6410" s="403">
        <v>97.09</v>
      </c>
    </row>
    <row r="6411" spans="1:4" ht="13.8">
      <c r="A6411" s="402">
        <v>87819</v>
      </c>
      <c r="B6411" s="402" t="s">
        <v>18147</v>
      </c>
      <c r="C6411" s="402" t="s">
        <v>74</v>
      </c>
      <c r="D6411" s="403">
        <v>102.07</v>
      </c>
    </row>
    <row r="6412" spans="1:4" ht="13.8">
      <c r="A6412" s="402">
        <v>87820</v>
      </c>
      <c r="B6412" s="402" t="s">
        <v>18148</v>
      </c>
      <c r="C6412" s="402" t="s">
        <v>74</v>
      </c>
      <c r="D6412" s="403">
        <v>137.94</v>
      </c>
    </row>
    <row r="6413" spans="1:4" ht="13.8">
      <c r="A6413" s="402">
        <v>87821</v>
      </c>
      <c r="B6413" s="402" t="s">
        <v>18149</v>
      </c>
      <c r="C6413" s="402" t="s">
        <v>74</v>
      </c>
      <c r="D6413" s="403">
        <v>126.09</v>
      </c>
    </row>
    <row r="6414" spans="1:4" ht="13.8">
      <c r="A6414" s="402">
        <v>87823</v>
      </c>
      <c r="B6414" s="402" t="s">
        <v>18150</v>
      </c>
      <c r="C6414" s="402" t="s">
        <v>74</v>
      </c>
      <c r="D6414" s="403">
        <v>131.57</v>
      </c>
    </row>
    <row r="6415" spans="1:4" ht="13.8">
      <c r="A6415" s="402">
        <v>87824</v>
      </c>
      <c r="B6415" s="402" t="s">
        <v>18151</v>
      </c>
      <c r="C6415" s="402" t="s">
        <v>74</v>
      </c>
      <c r="D6415" s="403">
        <v>160.1</v>
      </c>
    </row>
    <row r="6416" spans="1:4" ht="13.8">
      <c r="A6416" s="402">
        <v>87825</v>
      </c>
      <c r="B6416" s="402" t="s">
        <v>18152</v>
      </c>
      <c r="C6416" s="402" t="s">
        <v>74</v>
      </c>
      <c r="D6416" s="403">
        <v>71.3</v>
      </c>
    </row>
    <row r="6417" spans="1:4" ht="13.8">
      <c r="A6417" s="402">
        <v>87827</v>
      </c>
      <c r="B6417" s="402" t="s">
        <v>18153</v>
      </c>
      <c r="C6417" s="402" t="s">
        <v>74</v>
      </c>
      <c r="D6417" s="403">
        <v>74.930000000000007</v>
      </c>
    </row>
    <row r="6418" spans="1:4" ht="13.8">
      <c r="A6418" s="402">
        <v>87828</v>
      </c>
      <c r="B6418" s="402" t="s">
        <v>18154</v>
      </c>
      <c r="C6418" s="402" t="s">
        <v>74</v>
      </c>
      <c r="D6418" s="403">
        <v>101.05</v>
      </c>
    </row>
    <row r="6419" spans="1:4" ht="13.8">
      <c r="A6419" s="402">
        <v>87829</v>
      </c>
      <c r="B6419" s="402" t="s">
        <v>18155</v>
      </c>
      <c r="C6419" s="402" t="s">
        <v>74</v>
      </c>
      <c r="D6419" s="403">
        <v>86.35</v>
      </c>
    </row>
    <row r="6420" spans="1:4" ht="13.8">
      <c r="A6420" s="402">
        <v>87831</v>
      </c>
      <c r="B6420" s="402" t="s">
        <v>18156</v>
      </c>
      <c r="C6420" s="402" t="s">
        <v>74</v>
      </c>
      <c r="D6420" s="403">
        <v>91.21</v>
      </c>
    </row>
    <row r="6421" spans="1:4" ht="13.8">
      <c r="A6421" s="402">
        <v>87832</v>
      </c>
      <c r="B6421" s="402" t="s">
        <v>18157</v>
      </c>
      <c r="C6421" s="402" t="s">
        <v>74</v>
      </c>
      <c r="D6421" s="403">
        <v>127</v>
      </c>
    </row>
    <row r="6422" spans="1:4" ht="13.8">
      <c r="A6422" s="402">
        <v>87838</v>
      </c>
      <c r="B6422" s="402" t="s">
        <v>18158</v>
      </c>
      <c r="C6422" s="402" t="s">
        <v>74</v>
      </c>
      <c r="D6422" s="403">
        <v>171.3</v>
      </c>
    </row>
    <row r="6423" spans="1:4" ht="13.8">
      <c r="A6423" s="402">
        <v>87839</v>
      </c>
      <c r="B6423" s="402" t="s">
        <v>18159</v>
      </c>
      <c r="C6423" s="402" t="s">
        <v>74</v>
      </c>
      <c r="D6423" s="403">
        <v>123.67</v>
      </c>
    </row>
    <row r="6424" spans="1:4" ht="13.8">
      <c r="A6424" s="402">
        <v>87840</v>
      </c>
      <c r="B6424" s="402" t="s">
        <v>18160</v>
      </c>
      <c r="C6424" s="402" t="s">
        <v>74</v>
      </c>
      <c r="D6424" s="403">
        <v>165.93</v>
      </c>
    </row>
    <row r="6425" spans="1:4" ht="13.8">
      <c r="A6425" s="402">
        <v>87841</v>
      </c>
      <c r="B6425" s="402" t="s">
        <v>18161</v>
      </c>
      <c r="C6425" s="402" t="s">
        <v>74</v>
      </c>
      <c r="D6425" s="403">
        <v>118.46</v>
      </c>
    </row>
    <row r="6426" spans="1:4" ht="13.8">
      <c r="A6426" s="402">
        <v>87850</v>
      </c>
      <c r="B6426" s="402" t="s">
        <v>18162</v>
      </c>
      <c r="C6426" s="402" t="s">
        <v>74</v>
      </c>
      <c r="D6426" s="403">
        <v>185.91</v>
      </c>
    </row>
    <row r="6427" spans="1:4" ht="13.8">
      <c r="A6427" s="402">
        <v>87851</v>
      </c>
      <c r="B6427" s="402" t="s">
        <v>18163</v>
      </c>
      <c r="C6427" s="402" t="s">
        <v>74</v>
      </c>
      <c r="D6427" s="403">
        <v>138.29</v>
      </c>
    </row>
    <row r="6428" spans="1:4" ht="13.8">
      <c r="A6428" s="402">
        <v>87852</v>
      </c>
      <c r="B6428" s="402" t="s">
        <v>18164</v>
      </c>
      <c r="C6428" s="402" t="s">
        <v>74</v>
      </c>
      <c r="D6428" s="403">
        <v>180.18</v>
      </c>
    </row>
    <row r="6429" spans="1:4" ht="13.8">
      <c r="A6429" s="402">
        <v>87853</v>
      </c>
      <c r="B6429" s="402" t="s">
        <v>18165</v>
      </c>
      <c r="C6429" s="402" t="s">
        <v>74</v>
      </c>
      <c r="D6429" s="403">
        <v>132.69999999999999</v>
      </c>
    </row>
    <row r="6430" spans="1:4" ht="13.8">
      <c r="A6430" s="402">
        <v>90406</v>
      </c>
      <c r="B6430" s="402" t="s">
        <v>18166</v>
      </c>
      <c r="C6430" s="402" t="s">
        <v>74</v>
      </c>
      <c r="D6430" s="403">
        <v>42.56</v>
      </c>
    </row>
    <row r="6431" spans="1:4" ht="13.8">
      <c r="A6431" s="402">
        <v>90408</v>
      </c>
      <c r="B6431" s="402" t="s">
        <v>18167</v>
      </c>
      <c r="C6431" s="402" t="s">
        <v>74</v>
      </c>
      <c r="D6431" s="403">
        <v>31.73</v>
      </c>
    </row>
    <row r="6432" spans="1:4" ht="13.8">
      <c r="A6432" s="402">
        <v>104203</v>
      </c>
      <c r="B6432" s="402" t="s">
        <v>18168</v>
      </c>
      <c r="C6432" s="402" t="s">
        <v>74</v>
      </c>
      <c r="D6432" s="403">
        <v>57.87</v>
      </c>
    </row>
    <row r="6433" spans="1:4" ht="13.8">
      <c r="A6433" s="402">
        <v>104204</v>
      </c>
      <c r="B6433" s="402" t="s">
        <v>18169</v>
      </c>
      <c r="C6433" s="402" t="s">
        <v>74</v>
      </c>
      <c r="D6433" s="403">
        <v>74.760000000000005</v>
      </c>
    </row>
    <row r="6434" spans="1:4" ht="13.8">
      <c r="A6434" s="402">
        <v>104205</v>
      </c>
      <c r="B6434" s="402" t="s">
        <v>18170</v>
      </c>
      <c r="C6434" s="402" t="s">
        <v>74</v>
      </c>
      <c r="D6434" s="403">
        <v>81.680000000000007</v>
      </c>
    </row>
    <row r="6435" spans="1:4" ht="13.8">
      <c r="A6435" s="402">
        <v>104206</v>
      </c>
      <c r="B6435" s="402" t="s">
        <v>18171</v>
      </c>
      <c r="C6435" s="402" t="s">
        <v>74</v>
      </c>
      <c r="D6435" s="403">
        <v>90.22</v>
      </c>
    </row>
    <row r="6436" spans="1:4" ht="13.8">
      <c r="A6436" s="402">
        <v>104207</v>
      </c>
      <c r="B6436" s="402" t="s">
        <v>18172</v>
      </c>
      <c r="C6436" s="402" t="s">
        <v>74</v>
      </c>
      <c r="D6436" s="403">
        <v>42.96</v>
      </c>
    </row>
    <row r="6437" spans="1:4" ht="13.8">
      <c r="A6437" s="402">
        <v>104208</v>
      </c>
      <c r="B6437" s="402" t="s">
        <v>18173</v>
      </c>
      <c r="C6437" s="402" t="s">
        <v>74</v>
      </c>
      <c r="D6437" s="403">
        <v>59.39</v>
      </c>
    </row>
    <row r="6438" spans="1:4" ht="13.8">
      <c r="A6438" s="402">
        <v>104209</v>
      </c>
      <c r="B6438" s="402" t="s">
        <v>18174</v>
      </c>
      <c r="C6438" s="402" t="s">
        <v>74</v>
      </c>
      <c r="D6438" s="403">
        <v>65.900000000000006</v>
      </c>
    </row>
    <row r="6439" spans="1:4" ht="13.8">
      <c r="A6439" s="402">
        <v>104210</v>
      </c>
      <c r="B6439" s="402" t="s">
        <v>18175</v>
      </c>
      <c r="C6439" s="402" t="s">
        <v>74</v>
      </c>
      <c r="D6439" s="403">
        <v>68.349999999999994</v>
      </c>
    </row>
    <row r="6440" spans="1:4" ht="13.8">
      <c r="A6440" s="402">
        <v>104211</v>
      </c>
      <c r="B6440" s="402" t="s">
        <v>18176</v>
      </c>
      <c r="C6440" s="402" t="s">
        <v>74</v>
      </c>
      <c r="D6440" s="403">
        <v>82.07</v>
      </c>
    </row>
    <row r="6441" spans="1:4" ht="13.8">
      <c r="A6441" s="402">
        <v>104212</v>
      </c>
      <c r="B6441" s="402" t="s">
        <v>18177</v>
      </c>
      <c r="C6441" s="402" t="s">
        <v>74</v>
      </c>
      <c r="D6441" s="403">
        <v>98.56</v>
      </c>
    </row>
    <row r="6442" spans="1:4" ht="13.8">
      <c r="A6442" s="402">
        <v>104213</v>
      </c>
      <c r="B6442" s="402" t="s">
        <v>18178</v>
      </c>
      <c r="C6442" s="402" t="s">
        <v>74</v>
      </c>
      <c r="D6442" s="403">
        <v>105.07</v>
      </c>
    </row>
    <row r="6443" spans="1:4" ht="13.8">
      <c r="A6443" s="402">
        <v>104214</v>
      </c>
      <c r="B6443" s="402" t="s">
        <v>18179</v>
      </c>
      <c r="C6443" s="402" t="s">
        <v>74</v>
      </c>
      <c r="D6443" s="403">
        <v>125.4</v>
      </c>
    </row>
    <row r="6444" spans="1:4" ht="13.8">
      <c r="A6444" s="402">
        <v>104215</v>
      </c>
      <c r="B6444" s="402" t="s">
        <v>18180</v>
      </c>
      <c r="C6444" s="402" t="s">
        <v>74</v>
      </c>
      <c r="D6444" s="403">
        <v>76.7</v>
      </c>
    </row>
    <row r="6445" spans="1:4" ht="13.8">
      <c r="A6445" s="402">
        <v>104216</v>
      </c>
      <c r="B6445" s="402" t="s">
        <v>18181</v>
      </c>
      <c r="C6445" s="402" t="s">
        <v>74</v>
      </c>
      <c r="D6445" s="403">
        <v>92.98</v>
      </c>
    </row>
    <row r="6446" spans="1:4" ht="13.8">
      <c r="A6446" s="402">
        <v>104217</v>
      </c>
      <c r="B6446" s="402" t="s">
        <v>18182</v>
      </c>
      <c r="C6446" s="402" t="s">
        <v>74</v>
      </c>
      <c r="D6446" s="403">
        <v>50.03</v>
      </c>
    </row>
    <row r="6447" spans="1:4" ht="13.8">
      <c r="A6447" s="402">
        <v>104218</v>
      </c>
      <c r="B6447" s="402" t="s">
        <v>18183</v>
      </c>
      <c r="C6447" s="402" t="s">
        <v>74</v>
      </c>
      <c r="D6447" s="403">
        <v>53.2</v>
      </c>
    </row>
    <row r="6448" spans="1:4" ht="13.8">
      <c r="A6448" s="402">
        <v>104219</v>
      </c>
      <c r="B6448" s="402" t="s">
        <v>18184</v>
      </c>
      <c r="C6448" s="402" t="s">
        <v>74</v>
      </c>
      <c r="D6448" s="403">
        <v>77.38</v>
      </c>
    </row>
    <row r="6449" spans="1:4" ht="13.8">
      <c r="A6449" s="402">
        <v>104220</v>
      </c>
      <c r="B6449" s="402" t="s">
        <v>18185</v>
      </c>
      <c r="C6449" s="402" t="s">
        <v>74</v>
      </c>
      <c r="D6449" s="403">
        <v>53.86</v>
      </c>
    </row>
    <row r="6450" spans="1:4" ht="13.8">
      <c r="A6450" s="402">
        <v>104221</v>
      </c>
      <c r="B6450" s="402" t="s">
        <v>18186</v>
      </c>
      <c r="C6450" s="402" t="s">
        <v>74</v>
      </c>
      <c r="D6450" s="403">
        <v>64.430000000000007</v>
      </c>
    </row>
    <row r="6451" spans="1:4" ht="13.8">
      <c r="A6451" s="402">
        <v>104222</v>
      </c>
      <c r="B6451" s="402" t="s">
        <v>18187</v>
      </c>
      <c r="C6451" s="402" t="s">
        <v>74</v>
      </c>
      <c r="D6451" s="403">
        <v>68.69</v>
      </c>
    </row>
    <row r="6452" spans="1:4" ht="13.8">
      <c r="A6452" s="402">
        <v>104223</v>
      </c>
      <c r="B6452" s="402" t="s">
        <v>18188</v>
      </c>
      <c r="C6452" s="402" t="s">
        <v>74</v>
      </c>
      <c r="D6452" s="403">
        <v>101.27</v>
      </c>
    </row>
    <row r="6453" spans="1:4" ht="13.8">
      <c r="A6453" s="402">
        <v>104224</v>
      </c>
      <c r="B6453" s="402" t="s">
        <v>18189</v>
      </c>
      <c r="C6453" s="402" t="s">
        <v>74</v>
      </c>
      <c r="D6453" s="403">
        <v>69.55</v>
      </c>
    </row>
    <row r="6454" spans="1:4" ht="13.8">
      <c r="A6454" s="402">
        <v>104225</v>
      </c>
      <c r="B6454" s="402" t="s">
        <v>18190</v>
      </c>
      <c r="C6454" s="402" t="s">
        <v>74</v>
      </c>
      <c r="D6454" s="403">
        <v>70.680000000000007</v>
      </c>
    </row>
    <row r="6455" spans="1:4" ht="13.8">
      <c r="A6455" s="402">
        <v>104226</v>
      </c>
      <c r="B6455" s="402" t="s">
        <v>18191</v>
      </c>
      <c r="C6455" s="402" t="s">
        <v>74</v>
      </c>
      <c r="D6455" s="403">
        <v>76.010000000000005</v>
      </c>
    </row>
    <row r="6456" spans="1:4" ht="13.8">
      <c r="A6456" s="402">
        <v>104227</v>
      </c>
      <c r="B6456" s="402" t="s">
        <v>18192</v>
      </c>
      <c r="C6456" s="402" t="s">
        <v>74</v>
      </c>
      <c r="D6456" s="403">
        <v>117.73</v>
      </c>
    </row>
    <row r="6457" spans="1:4" ht="13.8">
      <c r="A6457" s="402">
        <v>104228</v>
      </c>
      <c r="B6457" s="402" t="s">
        <v>18193</v>
      </c>
      <c r="C6457" s="402" t="s">
        <v>74</v>
      </c>
      <c r="D6457" s="403">
        <v>76.459999999999994</v>
      </c>
    </row>
    <row r="6458" spans="1:4" ht="13.8">
      <c r="A6458" s="402">
        <v>104229</v>
      </c>
      <c r="B6458" s="402" t="s">
        <v>18194</v>
      </c>
      <c r="C6458" s="402" t="s">
        <v>74</v>
      </c>
      <c r="D6458" s="403">
        <v>83.1</v>
      </c>
    </row>
    <row r="6459" spans="1:4" ht="13.8">
      <c r="A6459" s="402">
        <v>104230</v>
      </c>
      <c r="B6459" s="402" t="s">
        <v>18195</v>
      </c>
      <c r="C6459" s="402" t="s">
        <v>74</v>
      </c>
      <c r="D6459" s="403">
        <v>88.97</v>
      </c>
    </row>
    <row r="6460" spans="1:4" ht="13.8">
      <c r="A6460" s="402">
        <v>104231</v>
      </c>
      <c r="B6460" s="402" t="s">
        <v>18196</v>
      </c>
      <c r="C6460" s="402" t="s">
        <v>74</v>
      </c>
      <c r="D6460" s="403">
        <v>129.76</v>
      </c>
    </row>
    <row r="6461" spans="1:4" ht="13.8">
      <c r="A6461" s="402">
        <v>104232</v>
      </c>
      <c r="B6461" s="402" t="s">
        <v>18197</v>
      </c>
      <c r="C6461" s="402" t="s">
        <v>74</v>
      </c>
      <c r="D6461" s="403">
        <v>84.48</v>
      </c>
    </row>
    <row r="6462" spans="1:4" ht="13.8">
      <c r="A6462" s="402">
        <v>104233</v>
      </c>
      <c r="B6462" s="402" t="s">
        <v>18198</v>
      </c>
      <c r="C6462" s="402" t="s">
        <v>74</v>
      </c>
      <c r="D6462" s="403">
        <v>37.590000000000003</v>
      </c>
    </row>
    <row r="6463" spans="1:4" ht="13.8">
      <c r="A6463" s="402">
        <v>104234</v>
      </c>
      <c r="B6463" s="402" t="s">
        <v>18199</v>
      </c>
      <c r="C6463" s="402" t="s">
        <v>74</v>
      </c>
      <c r="D6463" s="403">
        <v>40.549999999999997</v>
      </c>
    </row>
    <row r="6464" spans="1:4" ht="13.8">
      <c r="A6464" s="402">
        <v>104235</v>
      </c>
      <c r="B6464" s="402" t="s">
        <v>18200</v>
      </c>
      <c r="C6464" s="402" t="s">
        <v>74</v>
      </c>
      <c r="D6464" s="403">
        <v>63.92</v>
      </c>
    </row>
    <row r="6465" spans="1:4" ht="13.8">
      <c r="A6465" s="402">
        <v>104236</v>
      </c>
      <c r="B6465" s="402" t="s">
        <v>18201</v>
      </c>
      <c r="C6465" s="402" t="s">
        <v>74</v>
      </c>
      <c r="D6465" s="403">
        <v>40.5</v>
      </c>
    </row>
    <row r="6466" spans="1:4" ht="13.8">
      <c r="A6466" s="402">
        <v>104237</v>
      </c>
      <c r="B6466" s="402" t="s">
        <v>18202</v>
      </c>
      <c r="C6466" s="402" t="s">
        <v>74</v>
      </c>
      <c r="D6466" s="403">
        <v>51.64</v>
      </c>
    </row>
    <row r="6467" spans="1:4" ht="13.8">
      <c r="A6467" s="402">
        <v>104238</v>
      </c>
      <c r="B6467" s="402" t="s">
        <v>18203</v>
      </c>
      <c r="C6467" s="402" t="s">
        <v>74</v>
      </c>
      <c r="D6467" s="403">
        <v>55.61</v>
      </c>
    </row>
    <row r="6468" spans="1:4" ht="13.8">
      <c r="A6468" s="402">
        <v>104239</v>
      </c>
      <c r="B6468" s="402" t="s">
        <v>18204</v>
      </c>
      <c r="C6468" s="402" t="s">
        <v>74</v>
      </c>
      <c r="D6468" s="403">
        <v>86.77</v>
      </c>
    </row>
    <row r="6469" spans="1:4" ht="13.8">
      <c r="A6469" s="402">
        <v>104240</v>
      </c>
      <c r="B6469" s="402" t="s">
        <v>18205</v>
      </c>
      <c r="C6469" s="402" t="s">
        <v>74</v>
      </c>
      <c r="D6469" s="403">
        <v>55.83</v>
      </c>
    </row>
    <row r="6470" spans="1:4" ht="13.8">
      <c r="A6470" s="402">
        <v>104241</v>
      </c>
      <c r="B6470" s="402" t="s">
        <v>18206</v>
      </c>
      <c r="C6470" s="402" t="s">
        <v>74</v>
      </c>
      <c r="D6470" s="403">
        <v>57.48</v>
      </c>
    </row>
    <row r="6471" spans="1:4" ht="13.8">
      <c r="A6471" s="402">
        <v>104242</v>
      </c>
      <c r="B6471" s="402" t="s">
        <v>18207</v>
      </c>
      <c r="C6471" s="402" t="s">
        <v>74</v>
      </c>
      <c r="D6471" s="403">
        <v>62.46</v>
      </c>
    </row>
    <row r="6472" spans="1:4" ht="13.8">
      <c r="A6472" s="402">
        <v>104243</v>
      </c>
      <c r="B6472" s="402" t="s">
        <v>18208</v>
      </c>
      <c r="C6472" s="402" t="s">
        <v>74</v>
      </c>
      <c r="D6472" s="403">
        <v>102.16</v>
      </c>
    </row>
    <row r="6473" spans="1:4" ht="13.8">
      <c r="A6473" s="402">
        <v>104244</v>
      </c>
      <c r="B6473" s="402" t="s">
        <v>18209</v>
      </c>
      <c r="C6473" s="402" t="s">
        <v>74</v>
      </c>
      <c r="D6473" s="403">
        <v>62.34</v>
      </c>
    </row>
    <row r="6474" spans="1:4" ht="13.8">
      <c r="A6474" s="402">
        <v>104245</v>
      </c>
      <c r="B6474" s="402" t="s">
        <v>18210</v>
      </c>
      <c r="C6474" s="402" t="s">
        <v>74</v>
      </c>
      <c r="D6474" s="403">
        <v>62.73</v>
      </c>
    </row>
    <row r="6475" spans="1:4" ht="13.8">
      <c r="A6475" s="402">
        <v>104246</v>
      </c>
      <c r="B6475" s="402" t="s">
        <v>18211</v>
      </c>
      <c r="C6475" s="402" t="s">
        <v>74</v>
      </c>
      <c r="D6475" s="403">
        <v>68.209999999999994</v>
      </c>
    </row>
    <row r="6476" spans="1:4" ht="13.8">
      <c r="A6476" s="402">
        <v>104247</v>
      </c>
      <c r="B6476" s="402" t="s">
        <v>18212</v>
      </c>
      <c r="C6476" s="402" t="s">
        <v>74</v>
      </c>
      <c r="D6476" s="403">
        <v>109.27</v>
      </c>
    </row>
    <row r="6477" spans="1:4" ht="13.8">
      <c r="A6477" s="402">
        <v>104248</v>
      </c>
      <c r="B6477" s="402" t="s">
        <v>18213</v>
      </c>
      <c r="C6477" s="402" t="s">
        <v>74</v>
      </c>
      <c r="D6477" s="403">
        <v>64.92</v>
      </c>
    </row>
    <row r="6478" spans="1:4" ht="13.8">
      <c r="A6478" s="402">
        <v>104249</v>
      </c>
      <c r="B6478" s="402" t="s">
        <v>18214</v>
      </c>
      <c r="C6478" s="402" t="s">
        <v>74</v>
      </c>
      <c r="D6478" s="403">
        <v>69.34</v>
      </c>
    </row>
    <row r="6479" spans="1:4" ht="13.8">
      <c r="A6479" s="402">
        <v>104250</v>
      </c>
      <c r="B6479" s="402" t="s">
        <v>18215</v>
      </c>
      <c r="C6479" s="402" t="s">
        <v>74</v>
      </c>
      <c r="D6479" s="403">
        <v>72.3</v>
      </c>
    </row>
    <row r="6480" spans="1:4" ht="13.8">
      <c r="A6480" s="402">
        <v>104251</v>
      </c>
      <c r="B6480" s="402" t="s">
        <v>18216</v>
      </c>
      <c r="C6480" s="402" t="s">
        <v>74</v>
      </c>
      <c r="D6480" s="403">
        <v>92.6</v>
      </c>
    </row>
    <row r="6481" spans="1:4" ht="13.8">
      <c r="A6481" s="402">
        <v>104252</v>
      </c>
      <c r="B6481" s="402" t="s">
        <v>18217</v>
      </c>
      <c r="C6481" s="402" t="s">
        <v>74</v>
      </c>
      <c r="D6481" s="403">
        <v>74.849999999999994</v>
      </c>
    </row>
    <row r="6482" spans="1:4" ht="13.8">
      <c r="A6482" s="402">
        <v>104253</v>
      </c>
      <c r="B6482" s="402" t="s">
        <v>18218</v>
      </c>
      <c r="C6482" s="402" t="s">
        <v>74</v>
      </c>
      <c r="D6482" s="403">
        <v>83.39</v>
      </c>
    </row>
    <row r="6483" spans="1:4" ht="13.8">
      <c r="A6483" s="402">
        <v>104254</v>
      </c>
      <c r="B6483" s="402" t="s">
        <v>18219</v>
      </c>
      <c r="C6483" s="402" t="s">
        <v>74</v>
      </c>
      <c r="D6483" s="403">
        <v>87.36</v>
      </c>
    </row>
    <row r="6484" spans="1:4" ht="13.8">
      <c r="A6484" s="402">
        <v>104255</v>
      </c>
      <c r="B6484" s="402" t="s">
        <v>18220</v>
      </c>
      <c r="C6484" s="402" t="s">
        <v>74</v>
      </c>
      <c r="D6484" s="403">
        <v>115.46</v>
      </c>
    </row>
    <row r="6485" spans="1:4" ht="13.8">
      <c r="A6485" s="402">
        <v>104256</v>
      </c>
      <c r="B6485" s="402" t="s">
        <v>18221</v>
      </c>
      <c r="C6485" s="402" t="s">
        <v>74</v>
      </c>
      <c r="D6485" s="403">
        <v>90.2</v>
      </c>
    </row>
    <row r="6486" spans="1:4" ht="13.8">
      <c r="A6486" s="402">
        <v>104257</v>
      </c>
      <c r="B6486" s="402" t="s">
        <v>18222</v>
      </c>
      <c r="C6486" s="402" t="s">
        <v>74</v>
      </c>
      <c r="D6486" s="403">
        <v>89.23</v>
      </c>
    </row>
    <row r="6487" spans="1:4" ht="13.8">
      <c r="A6487" s="402">
        <v>104258</v>
      </c>
      <c r="B6487" s="402" t="s">
        <v>18223</v>
      </c>
      <c r="C6487" s="402" t="s">
        <v>74</v>
      </c>
      <c r="D6487" s="403">
        <v>94.21</v>
      </c>
    </row>
    <row r="6488" spans="1:4" ht="13.8">
      <c r="A6488" s="402">
        <v>104259</v>
      </c>
      <c r="B6488" s="402" t="s">
        <v>18224</v>
      </c>
      <c r="C6488" s="402" t="s">
        <v>74</v>
      </c>
      <c r="D6488" s="403">
        <v>130.85</v>
      </c>
    </row>
    <row r="6489" spans="1:4" ht="13.8">
      <c r="A6489" s="402">
        <v>104260</v>
      </c>
      <c r="B6489" s="402" t="s">
        <v>18225</v>
      </c>
      <c r="C6489" s="402" t="s">
        <v>74</v>
      </c>
      <c r="D6489" s="403">
        <v>96.7</v>
      </c>
    </row>
    <row r="6490" spans="1:4" ht="13.8">
      <c r="A6490" s="402">
        <v>104261</v>
      </c>
      <c r="B6490" s="402" t="s">
        <v>18226</v>
      </c>
      <c r="C6490" s="402" t="s">
        <v>74</v>
      </c>
      <c r="D6490" s="403">
        <v>115.36</v>
      </c>
    </row>
    <row r="6491" spans="1:4" ht="13.8">
      <c r="A6491" s="402">
        <v>104262</v>
      </c>
      <c r="B6491" s="402" t="s">
        <v>18227</v>
      </c>
      <c r="C6491" s="402" t="s">
        <v>74</v>
      </c>
      <c r="D6491" s="403">
        <v>120.84</v>
      </c>
    </row>
    <row r="6492" spans="1:4" ht="13.8">
      <c r="A6492" s="402">
        <v>104263</v>
      </c>
      <c r="B6492" s="402" t="s">
        <v>18228</v>
      </c>
      <c r="C6492" s="402" t="s">
        <v>74</v>
      </c>
      <c r="D6492" s="403">
        <v>151.36000000000001</v>
      </c>
    </row>
    <row r="6493" spans="1:4" ht="13.8">
      <c r="A6493" s="402">
        <v>104264</v>
      </c>
      <c r="B6493" s="402" t="s">
        <v>18229</v>
      </c>
      <c r="C6493" s="402" t="s">
        <v>74</v>
      </c>
      <c r="D6493" s="403">
        <v>115.09</v>
      </c>
    </row>
    <row r="6494" spans="1:4" ht="13.8">
      <c r="A6494" s="402">
        <v>104627</v>
      </c>
      <c r="B6494" s="402" t="s">
        <v>18230</v>
      </c>
      <c r="C6494" s="402" t="s">
        <v>74</v>
      </c>
      <c r="D6494" s="403">
        <v>19.54</v>
      </c>
    </row>
    <row r="6495" spans="1:4" ht="13.8">
      <c r="A6495" s="402">
        <v>104628</v>
      </c>
      <c r="B6495" s="402" t="s">
        <v>18231</v>
      </c>
      <c r="C6495" s="402" t="s">
        <v>74</v>
      </c>
      <c r="D6495" s="403">
        <v>30.42</v>
      </c>
    </row>
    <row r="6496" spans="1:4" ht="13.8">
      <c r="A6496" s="402">
        <v>104629</v>
      </c>
      <c r="B6496" s="402" t="s">
        <v>18232</v>
      </c>
      <c r="C6496" s="402" t="s">
        <v>74</v>
      </c>
      <c r="D6496" s="403">
        <v>36.68</v>
      </c>
    </row>
    <row r="6497" spans="1:4" ht="13.8">
      <c r="A6497" s="402">
        <v>104630</v>
      </c>
      <c r="B6497" s="402" t="s">
        <v>18233</v>
      </c>
      <c r="C6497" s="402" t="s">
        <v>74</v>
      </c>
      <c r="D6497" s="403">
        <v>30.7</v>
      </c>
    </row>
    <row r="6498" spans="1:4" ht="13.8">
      <c r="A6498" s="402">
        <v>104631</v>
      </c>
      <c r="B6498" s="402" t="s">
        <v>18234</v>
      </c>
      <c r="C6498" s="402" t="s">
        <v>74</v>
      </c>
      <c r="D6498" s="403">
        <v>41.58</v>
      </c>
    </row>
    <row r="6499" spans="1:4" ht="13.8">
      <c r="A6499" s="402">
        <v>104632</v>
      </c>
      <c r="B6499" s="402" t="s">
        <v>18235</v>
      </c>
      <c r="C6499" s="402" t="s">
        <v>74</v>
      </c>
      <c r="D6499" s="403">
        <v>47.83</v>
      </c>
    </row>
    <row r="6500" spans="1:4" ht="13.8">
      <c r="A6500" s="402">
        <v>104633</v>
      </c>
      <c r="B6500" s="402" t="s">
        <v>18236</v>
      </c>
      <c r="C6500" s="402" t="s">
        <v>74</v>
      </c>
      <c r="D6500" s="403">
        <v>26.85</v>
      </c>
    </row>
    <row r="6501" spans="1:4" ht="13.8">
      <c r="A6501" s="402">
        <v>104634</v>
      </c>
      <c r="B6501" s="402" t="s">
        <v>18237</v>
      </c>
      <c r="C6501" s="402" t="s">
        <v>74</v>
      </c>
      <c r="D6501" s="403">
        <v>39.659999999999997</v>
      </c>
    </row>
    <row r="6502" spans="1:4" ht="13.8">
      <c r="A6502" s="402">
        <v>104635</v>
      </c>
      <c r="B6502" s="402" t="s">
        <v>18238</v>
      </c>
      <c r="C6502" s="402" t="s">
        <v>74</v>
      </c>
      <c r="D6502" s="403">
        <v>54.81</v>
      </c>
    </row>
    <row r="6503" spans="1:4" ht="13.8">
      <c r="A6503" s="402">
        <v>104636</v>
      </c>
      <c r="B6503" s="402" t="s">
        <v>18239</v>
      </c>
      <c r="C6503" s="402" t="s">
        <v>74</v>
      </c>
      <c r="D6503" s="403">
        <v>63.73</v>
      </c>
    </row>
    <row r="6504" spans="1:4" ht="13.8">
      <c r="A6504" s="402">
        <v>104951</v>
      </c>
      <c r="B6504" s="402" t="s">
        <v>18240</v>
      </c>
      <c r="C6504" s="402" t="s">
        <v>74</v>
      </c>
      <c r="D6504" s="403">
        <v>32.71</v>
      </c>
    </row>
    <row r="6505" spans="1:4" ht="13.8">
      <c r="A6505" s="402">
        <v>104952</v>
      </c>
      <c r="B6505" s="402" t="s">
        <v>18241</v>
      </c>
      <c r="C6505" s="402" t="s">
        <v>74</v>
      </c>
      <c r="D6505" s="403">
        <v>35.78</v>
      </c>
    </row>
    <row r="6506" spans="1:4" ht="13.8">
      <c r="A6506" s="402">
        <v>104953</v>
      </c>
      <c r="B6506" s="402" t="s">
        <v>18242</v>
      </c>
      <c r="C6506" s="402" t="s">
        <v>74</v>
      </c>
      <c r="D6506" s="403">
        <v>57.22</v>
      </c>
    </row>
    <row r="6507" spans="1:4" ht="13.8">
      <c r="A6507" s="402">
        <v>104954</v>
      </c>
      <c r="B6507" s="402" t="s">
        <v>18243</v>
      </c>
      <c r="C6507" s="402" t="s">
        <v>74</v>
      </c>
      <c r="D6507" s="403">
        <v>46.96</v>
      </c>
    </row>
    <row r="6508" spans="1:4" ht="13.8">
      <c r="A6508" s="402">
        <v>104955</v>
      </c>
      <c r="B6508" s="402" t="s">
        <v>18244</v>
      </c>
      <c r="C6508" s="402" t="s">
        <v>74</v>
      </c>
      <c r="D6508" s="403">
        <v>40.94</v>
      </c>
    </row>
    <row r="6509" spans="1:4" ht="13.8">
      <c r="A6509" s="402">
        <v>104956</v>
      </c>
      <c r="B6509" s="402" t="s">
        <v>18245</v>
      </c>
      <c r="C6509" s="402" t="s">
        <v>74</v>
      </c>
      <c r="D6509" s="403">
        <v>44.01</v>
      </c>
    </row>
    <row r="6510" spans="1:4" ht="13.8">
      <c r="A6510" s="402">
        <v>104957</v>
      </c>
      <c r="B6510" s="402" t="s">
        <v>18246</v>
      </c>
      <c r="C6510" s="402" t="s">
        <v>74</v>
      </c>
      <c r="D6510" s="403">
        <v>39.96</v>
      </c>
    </row>
    <row r="6511" spans="1:4" ht="13.8">
      <c r="A6511" s="402">
        <v>104958</v>
      </c>
      <c r="B6511" s="402" t="s">
        <v>18247</v>
      </c>
      <c r="C6511" s="402" t="s">
        <v>74</v>
      </c>
      <c r="D6511" s="403">
        <v>22.71</v>
      </c>
    </row>
    <row r="6512" spans="1:4" ht="13.8">
      <c r="A6512" s="402">
        <v>104959</v>
      </c>
      <c r="B6512" s="402" t="s">
        <v>18248</v>
      </c>
      <c r="C6512" s="402" t="s">
        <v>74</v>
      </c>
      <c r="D6512" s="403">
        <v>24.67</v>
      </c>
    </row>
    <row r="6513" spans="1:4" ht="13.8">
      <c r="A6513" s="402">
        <v>104960</v>
      </c>
      <c r="B6513" s="402" t="s">
        <v>18249</v>
      </c>
      <c r="C6513" s="402" t="s">
        <v>74</v>
      </c>
      <c r="D6513" s="403">
        <v>37.44</v>
      </c>
    </row>
    <row r="6514" spans="1:4" ht="13.8">
      <c r="A6514" s="402">
        <v>104961</v>
      </c>
      <c r="B6514" s="402" t="s">
        <v>18250</v>
      </c>
      <c r="C6514" s="402" t="s">
        <v>74</v>
      </c>
      <c r="D6514" s="403">
        <v>50.5</v>
      </c>
    </row>
    <row r="6515" spans="1:4" ht="13.8">
      <c r="A6515" s="402">
        <v>104962</v>
      </c>
      <c r="B6515" s="402" t="s">
        <v>18251</v>
      </c>
      <c r="C6515" s="402" t="s">
        <v>74</v>
      </c>
      <c r="D6515" s="403">
        <v>53.57</v>
      </c>
    </row>
    <row r="6516" spans="1:4" ht="13.8">
      <c r="A6516" s="402">
        <v>104963</v>
      </c>
      <c r="B6516" s="402" t="s">
        <v>18252</v>
      </c>
      <c r="C6516" s="402" t="s">
        <v>74</v>
      </c>
      <c r="D6516" s="403">
        <v>45.8</v>
      </c>
    </row>
    <row r="6517" spans="1:4" ht="13.8">
      <c r="A6517" s="402">
        <v>104964</v>
      </c>
      <c r="B6517" s="402" t="s">
        <v>18253</v>
      </c>
      <c r="C6517" s="402" t="s">
        <v>74</v>
      </c>
      <c r="D6517" s="403">
        <v>48.87</v>
      </c>
    </row>
    <row r="6518" spans="1:4" ht="13.8">
      <c r="A6518" s="402">
        <v>104965</v>
      </c>
      <c r="B6518" s="402" t="s">
        <v>18254</v>
      </c>
      <c r="C6518" s="402" t="s">
        <v>74</v>
      </c>
      <c r="D6518" s="403">
        <v>43.89</v>
      </c>
    </row>
    <row r="6519" spans="1:4" ht="13.8">
      <c r="A6519" s="402">
        <v>104966</v>
      </c>
      <c r="B6519" s="402" t="s">
        <v>18255</v>
      </c>
      <c r="C6519" s="402" t="s">
        <v>74</v>
      </c>
      <c r="D6519" s="403">
        <v>43.03</v>
      </c>
    </row>
    <row r="6520" spans="1:4" ht="13.8">
      <c r="A6520" s="402">
        <v>104967</v>
      </c>
      <c r="B6520" s="402" t="s">
        <v>18256</v>
      </c>
      <c r="C6520" s="402" t="s">
        <v>74</v>
      </c>
      <c r="D6520" s="403">
        <v>38.53</v>
      </c>
    </row>
    <row r="6521" spans="1:4" ht="13.8">
      <c r="A6521" s="402">
        <v>104968</v>
      </c>
      <c r="B6521" s="402" t="s">
        <v>18257</v>
      </c>
      <c r="C6521" s="402" t="s">
        <v>74</v>
      </c>
      <c r="D6521" s="403">
        <v>40.49</v>
      </c>
    </row>
    <row r="6522" spans="1:4" ht="13.8">
      <c r="A6522" s="402">
        <v>104969</v>
      </c>
      <c r="B6522" s="402" t="s">
        <v>18258</v>
      </c>
      <c r="C6522" s="402" t="s">
        <v>74</v>
      </c>
      <c r="D6522" s="403">
        <v>33.83</v>
      </c>
    </row>
    <row r="6523" spans="1:4" ht="13.8">
      <c r="A6523" s="402">
        <v>104970</v>
      </c>
      <c r="B6523" s="402" t="s">
        <v>18259</v>
      </c>
      <c r="C6523" s="402" t="s">
        <v>74</v>
      </c>
      <c r="D6523" s="403">
        <v>35.79</v>
      </c>
    </row>
    <row r="6524" spans="1:4" ht="13.8">
      <c r="A6524" s="402">
        <v>104971</v>
      </c>
      <c r="B6524" s="402" t="s">
        <v>18260</v>
      </c>
      <c r="C6524" s="402" t="s">
        <v>74</v>
      </c>
      <c r="D6524" s="403">
        <v>31.92</v>
      </c>
    </row>
    <row r="6525" spans="1:4" ht="13.8">
      <c r="A6525" s="402">
        <v>104972</v>
      </c>
      <c r="B6525" s="402" t="s">
        <v>18261</v>
      </c>
      <c r="C6525" s="402" t="s">
        <v>74</v>
      </c>
      <c r="D6525" s="403">
        <v>33.880000000000003</v>
      </c>
    </row>
    <row r="6526" spans="1:4" ht="13.8">
      <c r="A6526" s="402">
        <v>104973</v>
      </c>
      <c r="B6526" s="402" t="s">
        <v>18262</v>
      </c>
      <c r="C6526" s="402" t="s">
        <v>74</v>
      </c>
      <c r="D6526" s="403">
        <v>28.96</v>
      </c>
    </row>
    <row r="6527" spans="1:4" ht="13.8">
      <c r="A6527" s="402">
        <v>104974</v>
      </c>
      <c r="B6527" s="402" t="s">
        <v>18263</v>
      </c>
      <c r="C6527" s="402" t="s">
        <v>74</v>
      </c>
      <c r="D6527" s="403">
        <v>30.92</v>
      </c>
    </row>
    <row r="6528" spans="1:4" ht="13.8">
      <c r="A6528" s="402">
        <v>104975</v>
      </c>
      <c r="B6528" s="402" t="s">
        <v>18264</v>
      </c>
      <c r="C6528" s="402" t="s">
        <v>74</v>
      </c>
      <c r="D6528" s="403">
        <v>27.98</v>
      </c>
    </row>
    <row r="6529" spans="1:4" ht="13.8">
      <c r="A6529" s="402">
        <v>104976</v>
      </c>
      <c r="B6529" s="402" t="s">
        <v>18265</v>
      </c>
      <c r="C6529" s="402" t="s">
        <v>74</v>
      </c>
      <c r="D6529" s="403">
        <v>29.94</v>
      </c>
    </row>
    <row r="6530" spans="1:4" ht="13.8">
      <c r="A6530" s="402">
        <v>104977</v>
      </c>
      <c r="B6530" s="402" t="s">
        <v>18266</v>
      </c>
      <c r="C6530" s="402" t="s">
        <v>74</v>
      </c>
      <c r="D6530" s="403">
        <v>48.04</v>
      </c>
    </row>
    <row r="6531" spans="1:4" ht="13.8">
      <c r="A6531" s="402">
        <v>104978</v>
      </c>
      <c r="B6531" s="402" t="s">
        <v>18267</v>
      </c>
      <c r="C6531" s="402" t="s">
        <v>74</v>
      </c>
      <c r="D6531" s="403">
        <v>36.24</v>
      </c>
    </row>
    <row r="6532" spans="1:4" ht="13.8">
      <c r="A6532" s="402">
        <v>105185</v>
      </c>
      <c r="B6532" s="402" t="s">
        <v>18268</v>
      </c>
      <c r="C6532" s="402" t="s">
        <v>74</v>
      </c>
      <c r="D6532" s="403">
        <v>183.04</v>
      </c>
    </row>
    <row r="6533" spans="1:4" ht="13.8">
      <c r="A6533" s="402">
        <v>105186</v>
      </c>
      <c r="B6533" s="402" t="s">
        <v>18269</v>
      </c>
      <c r="C6533" s="402" t="s">
        <v>74</v>
      </c>
      <c r="D6533" s="403">
        <v>135.47</v>
      </c>
    </row>
    <row r="6534" spans="1:4" ht="13.8">
      <c r="A6534" s="402">
        <v>105187</v>
      </c>
      <c r="B6534" s="402" t="s">
        <v>18270</v>
      </c>
      <c r="C6534" s="402" t="s">
        <v>74</v>
      </c>
      <c r="D6534" s="403">
        <v>177.97</v>
      </c>
    </row>
    <row r="6535" spans="1:4" ht="13.8">
      <c r="A6535" s="402">
        <v>105188</v>
      </c>
      <c r="B6535" s="402" t="s">
        <v>18271</v>
      </c>
      <c r="C6535" s="402" t="s">
        <v>74</v>
      </c>
      <c r="D6535" s="403">
        <v>130.47999999999999</v>
      </c>
    </row>
    <row r="6536" spans="1:4" ht="13.8">
      <c r="A6536" s="402">
        <v>87244</v>
      </c>
      <c r="B6536" s="402" t="s">
        <v>18272</v>
      </c>
      <c r="C6536" s="402" t="s">
        <v>74</v>
      </c>
      <c r="D6536" s="403">
        <v>189.28</v>
      </c>
    </row>
    <row r="6537" spans="1:4" ht="13.8">
      <c r="A6537" s="402">
        <v>87245</v>
      </c>
      <c r="B6537" s="402" t="s">
        <v>18273</v>
      </c>
      <c r="C6537" s="402" t="s">
        <v>74</v>
      </c>
      <c r="D6537" s="403">
        <v>225.18</v>
      </c>
    </row>
    <row r="6538" spans="1:4" ht="13.8">
      <c r="A6538" s="402">
        <v>87265</v>
      </c>
      <c r="B6538" s="402" t="s">
        <v>18274</v>
      </c>
      <c r="C6538" s="402" t="s">
        <v>74</v>
      </c>
      <c r="D6538" s="403">
        <v>58.04</v>
      </c>
    </row>
    <row r="6539" spans="1:4" ht="13.8">
      <c r="A6539" s="402">
        <v>87267</v>
      </c>
      <c r="B6539" s="402" t="s">
        <v>18275</v>
      </c>
      <c r="C6539" s="402" t="s">
        <v>74</v>
      </c>
      <c r="D6539" s="403">
        <v>63.38</v>
      </c>
    </row>
    <row r="6540" spans="1:4" ht="13.8">
      <c r="A6540" s="402">
        <v>87269</v>
      </c>
      <c r="B6540" s="402" t="s">
        <v>18276</v>
      </c>
      <c r="C6540" s="402" t="s">
        <v>74</v>
      </c>
      <c r="D6540" s="403">
        <v>62.09</v>
      </c>
    </row>
    <row r="6541" spans="1:4" ht="13.8">
      <c r="A6541" s="402">
        <v>87271</v>
      </c>
      <c r="B6541" s="402" t="s">
        <v>18277</v>
      </c>
      <c r="C6541" s="402" t="s">
        <v>74</v>
      </c>
      <c r="D6541" s="403">
        <v>67.510000000000005</v>
      </c>
    </row>
    <row r="6542" spans="1:4" ht="13.8">
      <c r="A6542" s="402">
        <v>87273</v>
      </c>
      <c r="B6542" s="402" t="s">
        <v>89</v>
      </c>
      <c r="C6542" s="402" t="s">
        <v>74</v>
      </c>
      <c r="D6542" s="403">
        <v>65.08</v>
      </c>
    </row>
    <row r="6543" spans="1:4" ht="13.8">
      <c r="A6543" s="402">
        <v>87275</v>
      </c>
      <c r="B6543" s="402" t="s">
        <v>98</v>
      </c>
      <c r="C6543" s="402" t="s">
        <v>74</v>
      </c>
      <c r="D6543" s="403">
        <v>72.260000000000005</v>
      </c>
    </row>
    <row r="6544" spans="1:4" ht="13.8">
      <c r="A6544" s="402">
        <v>88788</v>
      </c>
      <c r="B6544" s="402" t="s">
        <v>18278</v>
      </c>
      <c r="C6544" s="402" t="s">
        <v>74</v>
      </c>
      <c r="D6544" s="403">
        <v>264.57</v>
      </c>
    </row>
    <row r="6545" spans="1:4" ht="13.8">
      <c r="A6545" s="402">
        <v>88789</v>
      </c>
      <c r="B6545" s="402" t="s">
        <v>18279</v>
      </c>
      <c r="C6545" s="402" t="s">
        <v>74</v>
      </c>
      <c r="D6545" s="403">
        <v>316.11</v>
      </c>
    </row>
    <row r="6546" spans="1:4" ht="13.8">
      <c r="A6546" s="402">
        <v>93393</v>
      </c>
      <c r="B6546" s="402" t="s">
        <v>18280</v>
      </c>
      <c r="C6546" s="402" t="s">
        <v>74</v>
      </c>
      <c r="D6546" s="403">
        <v>49.61</v>
      </c>
    </row>
    <row r="6547" spans="1:4" ht="13.8">
      <c r="A6547" s="402">
        <v>93395</v>
      </c>
      <c r="B6547" s="402" t="s">
        <v>18281</v>
      </c>
      <c r="C6547" s="402" t="s">
        <v>74</v>
      </c>
      <c r="D6547" s="403">
        <v>54.9</v>
      </c>
    </row>
    <row r="6548" spans="1:4" ht="13.8">
      <c r="A6548" s="402">
        <v>99195</v>
      </c>
      <c r="B6548" s="402" t="s">
        <v>18282</v>
      </c>
      <c r="C6548" s="402" t="s">
        <v>74</v>
      </c>
      <c r="D6548" s="403">
        <v>56.63</v>
      </c>
    </row>
    <row r="6549" spans="1:4" ht="13.8">
      <c r="A6549" s="402">
        <v>99198</v>
      </c>
      <c r="B6549" s="402" t="s">
        <v>18283</v>
      </c>
      <c r="C6549" s="402" t="s">
        <v>74</v>
      </c>
      <c r="D6549" s="403">
        <v>61.92</v>
      </c>
    </row>
    <row r="6550" spans="1:4" ht="13.8">
      <c r="A6550" s="402">
        <v>104611</v>
      </c>
      <c r="B6550" s="402" t="s">
        <v>18284</v>
      </c>
      <c r="C6550" s="402" t="s">
        <v>74</v>
      </c>
      <c r="D6550" s="403">
        <v>78.930000000000007</v>
      </c>
    </row>
    <row r="6551" spans="1:4" ht="13.8">
      <c r="A6551" s="402">
        <v>104612</v>
      </c>
      <c r="B6551" s="402" t="s">
        <v>18285</v>
      </c>
      <c r="C6551" s="402" t="s">
        <v>74</v>
      </c>
      <c r="D6551" s="403">
        <v>79.77</v>
      </c>
    </row>
    <row r="6552" spans="1:4" ht="13.8">
      <c r="A6552" s="402">
        <v>104613</v>
      </c>
      <c r="B6552" s="402" t="s">
        <v>18286</v>
      </c>
      <c r="C6552" s="402" t="s">
        <v>74</v>
      </c>
      <c r="D6552" s="403">
        <v>61.6</v>
      </c>
    </row>
    <row r="6553" spans="1:4" ht="13.8">
      <c r="A6553" s="402">
        <v>104614</v>
      </c>
      <c r="B6553" s="402" t="s">
        <v>18287</v>
      </c>
      <c r="C6553" s="402" t="s">
        <v>74</v>
      </c>
      <c r="D6553" s="403">
        <v>68.569999999999993</v>
      </c>
    </row>
    <row r="6554" spans="1:4" ht="13.8">
      <c r="A6554" s="402">
        <v>104615</v>
      </c>
      <c r="B6554" s="402" t="s">
        <v>18288</v>
      </c>
      <c r="C6554" s="402" t="s">
        <v>74</v>
      </c>
      <c r="D6554" s="403">
        <v>185.94</v>
      </c>
    </row>
    <row r="6555" spans="1:4" ht="13.8">
      <c r="A6555" s="402">
        <v>104616</v>
      </c>
      <c r="B6555" s="402" t="s">
        <v>18289</v>
      </c>
      <c r="C6555" s="402" t="s">
        <v>74</v>
      </c>
      <c r="D6555" s="403">
        <v>264.06</v>
      </c>
    </row>
    <row r="6556" spans="1:4" ht="13.8">
      <c r="A6556" s="402">
        <v>104617</v>
      </c>
      <c r="B6556" s="402" t="s">
        <v>18290</v>
      </c>
      <c r="C6556" s="402" t="s">
        <v>74</v>
      </c>
      <c r="D6556" s="403">
        <v>196.76</v>
      </c>
    </row>
    <row r="6557" spans="1:4" ht="13.8">
      <c r="A6557" s="402">
        <v>104618</v>
      </c>
      <c r="B6557" s="402" t="s">
        <v>18291</v>
      </c>
      <c r="C6557" s="402" t="s">
        <v>74</v>
      </c>
      <c r="D6557" s="403">
        <v>274.88</v>
      </c>
    </row>
    <row r="6558" spans="1:4" ht="13.8">
      <c r="A6558" s="402">
        <v>104619</v>
      </c>
      <c r="B6558" s="402" t="s">
        <v>18292</v>
      </c>
      <c r="C6558" s="402" t="s">
        <v>53</v>
      </c>
      <c r="D6558" s="403">
        <v>18.88</v>
      </c>
    </row>
    <row r="6559" spans="1:4" ht="13.8">
      <c r="A6559" s="402">
        <v>101965</v>
      </c>
      <c r="B6559" s="402" t="s">
        <v>18293</v>
      </c>
      <c r="C6559" s="402" t="s">
        <v>53</v>
      </c>
      <c r="D6559" s="403">
        <v>113.37</v>
      </c>
    </row>
    <row r="6560" spans="1:4" ht="13.8">
      <c r="A6560" s="402">
        <v>101966</v>
      </c>
      <c r="B6560" s="402" t="s">
        <v>18294</v>
      </c>
      <c r="C6560" s="402" t="s">
        <v>53</v>
      </c>
      <c r="D6560" s="403">
        <v>135.30000000000001</v>
      </c>
    </row>
    <row r="6561" spans="1:4" ht="13.8">
      <c r="A6561" s="402">
        <v>101979</v>
      </c>
      <c r="B6561" s="402" t="s">
        <v>127</v>
      </c>
      <c r="C6561" s="402" t="s">
        <v>53</v>
      </c>
      <c r="D6561" s="403">
        <v>40.229999999999997</v>
      </c>
    </row>
    <row r="6562" spans="1:4" ht="13.8">
      <c r="A6562" s="402">
        <v>96112</v>
      </c>
      <c r="B6562" s="402" t="s">
        <v>18295</v>
      </c>
      <c r="C6562" s="402" t="s">
        <v>74</v>
      </c>
      <c r="D6562" s="403">
        <v>158.51</v>
      </c>
    </row>
    <row r="6563" spans="1:4" ht="13.8">
      <c r="A6563" s="402">
        <v>96122</v>
      </c>
      <c r="B6563" s="402" t="s">
        <v>18296</v>
      </c>
      <c r="C6563" s="402" t="s">
        <v>53</v>
      </c>
      <c r="D6563" s="403">
        <v>56.11</v>
      </c>
    </row>
    <row r="6564" spans="1:4" ht="13.8">
      <c r="A6564" s="402">
        <v>104756</v>
      </c>
      <c r="B6564" s="402" t="s">
        <v>18297</v>
      </c>
      <c r="C6564" s="402" t="s">
        <v>74</v>
      </c>
      <c r="D6564" s="403">
        <v>229.24</v>
      </c>
    </row>
    <row r="6565" spans="1:4" ht="13.8">
      <c r="A6565" s="402">
        <v>96109</v>
      </c>
      <c r="B6565" s="402" t="s">
        <v>18298</v>
      </c>
      <c r="C6565" s="402" t="s">
        <v>74</v>
      </c>
      <c r="D6565" s="403">
        <v>52.33</v>
      </c>
    </row>
    <row r="6566" spans="1:4" ht="13.8">
      <c r="A6566" s="402">
        <v>96110</v>
      </c>
      <c r="B6566" s="402" t="s">
        <v>18299</v>
      </c>
      <c r="C6566" s="402" t="s">
        <v>74</v>
      </c>
      <c r="D6566" s="403">
        <v>73.47</v>
      </c>
    </row>
    <row r="6567" spans="1:4" ht="13.8">
      <c r="A6567" s="402">
        <v>96113</v>
      </c>
      <c r="B6567" s="402" t="s">
        <v>18300</v>
      </c>
      <c r="C6567" s="402" t="s">
        <v>74</v>
      </c>
      <c r="D6567" s="403">
        <v>47.27</v>
      </c>
    </row>
    <row r="6568" spans="1:4" ht="13.8">
      <c r="A6568" s="402">
        <v>96114</v>
      </c>
      <c r="B6568" s="402" t="s">
        <v>18301</v>
      </c>
      <c r="C6568" s="402" t="s">
        <v>74</v>
      </c>
      <c r="D6568" s="403">
        <v>74.290000000000006</v>
      </c>
    </row>
    <row r="6569" spans="1:4" ht="13.8">
      <c r="A6569" s="402">
        <v>96120</v>
      </c>
      <c r="B6569" s="402" t="s">
        <v>18302</v>
      </c>
      <c r="C6569" s="402" t="s">
        <v>53</v>
      </c>
      <c r="D6569" s="403">
        <v>3.04</v>
      </c>
    </row>
    <row r="6570" spans="1:4" ht="13.8">
      <c r="A6570" s="402">
        <v>96123</v>
      </c>
      <c r="B6570" s="402" t="s">
        <v>18303</v>
      </c>
      <c r="C6570" s="402" t="s">
        <v>53</v>
      </c>
      <c r="D6570" s="403">
        <v>28.64</v>
      </c>
    </row>
    <row r="6571" spans="1:4" ht="13.8">
      <c r="A6571" s="402">
        <v>99054</v>
      </c>
      <c r="B6571" s="402" t="s">
        <v>18304</v>
      </c>
      <c r="C6571" s="402" t="s">
        <v>74</v>
      </c>
      <c r="D6571" s="403">
        <v>59.8</v>
      </c>
    </row>
    <row r="6572" spans="1:4" ht="13.8">
      <c r="A6572" s="402">
        <v>96111</v>
      </c>
      <c r="B6572" s="402" t="s">
        <v>18305</v>
      </c>
      <c r="C6572" s="402" t="s">
        <v>74</v>
      </c>
      <c r="D6572" s="403">
        <v>63.44</v>
      </c>
    </row>
    <row r="6573" spans="1:4" ht="13.8">
      <c r="A6573" s="402">
        <v>96116</v>
      </c>
      <c r="B6573" s="402" t="s">
        <v>18306</v>
      </c>
      <c r="C6573" s="402" t="s">
        <v>74</v>
      </c>
      <c r="D6573" s="403">
        <v>65.900000000000006</v>
      </c>
    </row>
    <row r="6574" spans="1:4" ht="13.8">
      <c r="A6574" s="402">
        <v>96121</v>
      </c>
      <c r="B6574" s="402" t="s">
        <v>18307</v>
      </c>
      <c r="C6574" s="402" t="s">
        <v>53</v>
      </c>
      <c r="D6574" s="403">
        <v>12.38</v>
      </c>
    </row>
    <row r="6575" spans="1:4" ht="13.8">
      <c r="A6575" s="402">
        <v>96485</v>
      </c>
      <c r="B6575" s="402" t="s">
        <v>18308</v>
      </c>
      <c r="C6575" s="402" t="s">
        <v>74</v>
      </c>
      <c r="D6575" s="403">
        <v>73.94</v>
      </c>
    </row>
    <row r="6576" spans="1:4" ht="13.8">
      <c r="A6576" s="402">
        <v>96486</v>
      </c>
      <c r="B6576" s="402" t="s">
        <v>18309</v>
      </c>
      <c r="C6576" s="402" t="s">
        <v>74</v>
      </c>
      <c r="D6576" s="403">
        <v>76.400000000000006</v>
      </c>
    </row>
    <row r="6577" spans="1:4" ht="13.8">
      <c r="A6577" s="402">
        <v>91515</v>
      </c>
      <c r="B6577" s="402" t="s">
        <v>18310</v>
      </c>
      <c r="C6577" s="402" t="s">
        <v>74</v>
      </c>
      <c r="D6577" s="403">
        <v>6.3</v>
      </c>
    </row>
    <row r="6578" spans="1:4" ht="13.8">
      <c r="A6578" s="402">
        <v>91519</v>
      </c>
      <c r="B6578" s="402" t="s">
        <v>18311</v>
      </c>
      <c r="C6578" s="402" t="s">
        <v>74</v>
      </c>
      <c r="D6578" s="403">
        <v>8.4700000000000006</v>
      </c>
    </row>
    <row r="6579" spans="1:4" ht="13.8">
      <c r="A6579" s="402">
        <v>91520</v>
      </c>
      <c r="B6579" s="402" t="s">
        <v>18312</v>
      </c>
      <c r="C6579" s="402" t="s">
        <v>74</v>
      </c>
      <c r="D6579" s="403">
        <v>2.35</v>
      </c>
    </row>
    <row r="6580" spans="1:4" ht="13.8">
      <c r="A6580" s="402">
        <v>91522</v>
      </c>
      <c r="B6580" s="402" t="s">
        <v>18313</v>
      </c>
      <c r="C6580" s="402" t="s">
        <v>74</v>
      </c>
      <c r="D6580" s="403">
        <v>3.26</v>
      </c>
    </row>
    <row r="6581" spans="1:4" ht="13.8">
      <c r="A6581" s="402">
        <v>91525</v>
      </c>
      <c r="B6581" s="402" t="s">
        <v>18314</v>
      </c>
      <c r="C6581" s="402" t="s">
        <v>74</v>
      </c>
      <c r="D6581" s="403">
        <v>7.28</v>
      </c>
    </row>
    <row r="6582" spans="1:4" ht="13.8">
      <c r="A6582" s="402">
        <v>104412</v>
      </c>
      <c r="B6582" s="402" t="s">
        <v>18315</v>
      </c>
      <c r="C6582" s="402" t="s">
        <v>74</v>
      </c>
      <c r="D6582" s="403">
        <v>2.91</v>
      </c>
    </row>
    <row r="6583" spans="1:4" ht="13.8">
      <c r="A6583" s="402">
        <v>104413</v>
      </c>
      <c r="B6583" s="402" t="s">
        <v>18316</v>
      </c>
      <c r="C6583" s="402" t="s">
        <v>74</v>
      </c>
      <c r="D6583" s="403">
        <v>5.14</v>
      </c>
    </row>
    <row r="6584" spans="1:4" ht="13.8">
      <c r="A6584" s="402">
        <v>104414</v>
      </c>
      <c r="B6584" s="402" t="s">
        <v>18317</v>
      </c>
      <c r="C6584" s="402" t="s">
        <v>74</v>
      </c>
      <c r="D6584" s="403">
        <v>6.51</v>
      </c>
    </row>
    <row r="6585" spans="1:4" ht="13.8">
      <c r="A6585" s="402">
        <v>104415</v>
      </c>
      <c r="B6585" s="402" t="s">
        <v>18318</v>
      </c>
      <c r="C6585" s="402" t="s">
        <v>74</v>
      </c>
      <c r="D6585" s="403">
        <v>11.49</v>
      </c>
    </row>
    <row r="6586" spans="1:4" ht="13.8">
      <c r="A6586" s="402">
        <v>104416</v>
      </c>
      <c r="B6586" s="402" t="s">
        <v>18319</v>
      </c>
      <c r="C6586" s="402" t="s">
        <v>74</v>
      </c>
      <c r="D6586" s="403">
        <v>2.0099999999999998</v>
      </c>
    </row>
    <row r="6587" spans="1:4" ht="13.8">
      <c r="A6587" s="402">
        <v>104417</v>
      </c>
      <c r="B6587" s="402" t="s">
        <v>18320</v>
      </c>
      <c r="C6587" s="402" t="s">
        <v>74</v>
      </c>
      <c r="D6587" s="403">
        <v>4.24</v>
      </c>
    </row>
    <row r="6588" spans="1:4" ht="13.8">
      <c r="A6588" s="402">
        <v>104418</v>
      </c>
      <c r="B6588" s="402" t="s">
        <v>18321</v>
      </c>
      <c r="C6588" s="402" t="s">
        <v>74</v>
      </c>
      <c r="D6588" s="403">
        <v>2.71</v>
      </c>
    </row>
    <row r="6589" spans="1:4" ht="13.8">
      <c r="A6589" s="402">
        <v>104419</v>
      </c>
      <c r="B6589" s="402" t="s">
        <v>18322</v>
      </c>
      <c r="C6589" s="402" t="s">
        <v>74</v>
      </c>
      <c r="D6589" s="403">
        <v>11.33</v>
      </c>
    </row>
    <row r="6590" spans="1:4" ht="13.8">
      <c r="A6590" s="402">
        <v>104420</v>
      </c>
      <c r="B6590" s="402" t="s">
        <v>18323</v>
      </c>
      <c r="C6590" s="402" t="s">
        <v>74</v>
      </c>
      <c r="D6590" s="403">
        <v>10.220000000000001</v>
      </c>
    </row>
    <row r="6591" spans="1:4" ht="13.8">
      <c r="A6591" s="402">
        <v>104421</v>
      </c>
      <c r="B6591" s="402" t="s">
        <v>18324</v>
      </c>
      <c r="C6591" s="402" t="s">
        <v>74</v>
      </c>
      <c r="D6591" s="403">
        <v>13.99</v>
      </c>
    </row>
    <row r="6592" spans="1:4" ht="13.8">
      <c r="A6592" s="402">
        <v>104422</v>
      </c>
      <c r="B6592" s="402" t="s">
        <v>18325</v>
      </c>
      <c r="C6592" s="402" t="s">
        <v>74</v>
      </c>
      <c r="D6592" s="403">
        <v>8</v>
      </c>
    </row>
    <row r="6593" spans="1:4" ht="13.8">
      <c r="A6593" s="402">
        <v>104423</v>
      </c>
      <c r="B6593" s="402" t="s">
        <v>18326</v>
      </c>
      <c r="C6593" s="402" t="s">
        <v>74</v>
      </c>
      <c r="D6593" s="403">
        <v>22.48</v>
      </c>
    </row>
    <row r="6594" spans="1:4" ht="13.8">
      <c r="A6594" s="402">
        <v>104424</v>
      </c>
      <c r="B6594" s="402" t="s">
        <v>18327</v>
      </c>
      <c r="C6594" s="402" t="s">
        <v>74</v>
      </c>
      <c r="D6594" s="403">
        <v>20.67</v>
      </c>
    </row>
    <row r="6595" spans="1:4" ht="13.8">
      <c r="A6595" s="402">
        <v>104425</v>
      </c>
      <c r="B6595" s="402" t="s">
        <v>18328</v>
      </c>
      <c r="C6595" s="402" t="s">
        <v>74</v>
      </c>
      <c r="D6595" s="403">
        <v>17.670000000000002</v>
      </c>
    </row>
    <row r="6596" spans="1:4" ht="13.8">
      <c r="A6596" s="402">
        <v>87280</v>
      </c>
      <c r="B6596" s="402" t="s">
        <v>18329</v>
      </c>
      <c r="C6596" s="402" t="s">
        <v>71</v>
      </c>
      <c r="D6596" s="403">
        <v>457.45</v>
      </c>
    </row>
    <row r="6597" spans="1:4" ht="13.8">
      <c r="A6597" s="402">
        <v>87281</v>
      </c>
      <c r="B6597" s="402" t="s">
        <v>18330</v>
      </c>
      <c r="C6597" s="402" t="s">
        <v>71</v>
      </c>
      <c r="D6597" s="403">
        <v>446.05</v>
      </c>
    </row>
    <row r="6598" spans="1:4" ht="13.8">
      <c r="A6598" s="402">
        <v>87283</v>
      </c>
      <c r="B6598" s="402" t="s">
        <v>18331</v>
      </c>
      <c r="C6598" s="402" t="s">
        <v>71</v>
      </c>
      <c r="D6598" s="403">
        <v>472.26</v>
      </c>
    </row>
    <row r="6599" spans="1:4" ht="13.8">
      <c r="A6599" s="402">
        <v>87284</v>
      </c>
      <c r="B6599" s="402" t="s">
        <v>18332</v>
      </c>
      <c r="C6599" s="402" t="s">
        <v>71</v>
      </c>
      <c r="D6599" s="403">
        <v>459.83</v>
      </c>
    </row>
    <row r="6600" spans="1:4" ht="13.8">
      <c r="A6600" s="402">
        <v>87286</v>
      </c>
      <c r="B6600" s="402" t="s">
        <v>18333</v>
      </c>
      <c r="C6600" s="402" t="s">
        <v>71</v>
      </c>
      <c r="D6600" s="403">
        <v>593.07000000000005</v>
      </c>
    </row>
    <row r="6601" spans="1:4" ht="13.8">
      <c r="A6601" s="402">
        <v>87287</v>
      </c>
      <c r="B6601" s="402" t="s">
        <v>18334</v>
      </c>
      <c r="C6601" s="402" t="s">
        <v>71</v>
      </c>
      <c r="D6601" s="403">
        <v>567.95000000000005</v>
      </c>
    </row>
    <row r="6602" spans="1:4" ht="13.8">
      <c r="A6602" s="402">
        <v>87289</v>
      </c>
      <c r="B6602" s="402" t="s">
        <v>18335</v>
      </c>
      <c r="C6602" s="402" t="s">
        <v>71</v>
      </c>
      <c r="D6602" s="403">
        <v>571.89</v>
      </c>
    </row>
    <row r="6603" spans="1:4" ht="13.8">
      <c r="A6603" s="402">
        <v>87290</v>
      </c>
      <c r="B6603" s="402" t="s">
        <v>18336</v>
      </c>
      <c r="C6603" s="402" t="s">
        <v>71</v>
      </c>
      <c r="D6603" s="403">
        <v>557.17999999999995</v>
      </c>
    </row>
    <row r="6604" spans="1:4" ht="13.8">
      <c r="A6604" s="402">
        <v>87292</v>
      </c>
      <c r="B6604" s="402" t="s">
        <v>18337</v>
      </c>
      <c r="C6604" s="402" t="s">
        <v>71</v>
      </c>
      <c r="D6604" s="403">
        <v>583.82000000000005</v>
      </c>
    </row>
    <row r="6605" spans="1:4" ht="13.8">
      <c r="A6605" s="402">
        <v>87294</v>
      </c>
      <c r="B6605" s="402" t="s">
        <v>18338</v>
      </c>
      <c r="C6605" s="402" t="s">
        <v>71</v>
      </c>
      <c r="D6605" s="403">
        <v>554.16</v>
      </c>
    </row>
    <row r="6606" spans="1:4" ht="13.8">
      <c r="A6606" s="402">
        <v>87295</v>
      </c>
      <c r="B6606" s="402" t="s">
        <v>18339</v>
      </c>
      <c r="C6606" s="402" t="s">
        <v>71</v>
      </c>
      <c r="D6606" s="403">
        <v>573.45000000000005</v>
      </c>
    </row>
    <row r="6607" spans="1:4" ht="13.8">
      <c r="A6607" s="402">
        <v>87296</v>
      </c>
      <c r="B6607" s="402" t="s">
        <v>18340</v>
      </c>
      <c r="C6607" s="402" t="s">
        <v>71</v>
      </c>
      <c r="D6607" s="403">
        <v>537.01</v>
      </c>
    </row>
    <row r="6608" spans="1:4" ht="13.8">
      <c r="A6608" s="402">
        <v>87298</v>
      </c>
      <c r="B6608" s="402" t="s">
        <v>18341</v>
      </c>
      <c r="C6608" s="402" t="s">
        <v>71</v>
      </c>
      <c r="D6608" s="403">
        <v>698.34</v>
      </c>
    </row>
    <row r="6609" spans="1:4" ht="13.8">
      <c r="A6609" s="402">
        <v>87299</v>
      </c>
      <c r="B6609" s="402" t="s">
        <v>18342</v>
      </c>
      <c r="C6609" s="402" t="s">
        <v>71</v>
      </c>
      <c r="D6609" s="403">
        <v>457.47</v>
      </c>
    </row>
    <row r="6610" spans="1:4" ht="13.8">
      <c r="A6610" s="402">
        <v>87301</v>
      </c>
      <c r="B6610" s="402" t="s">
        <v>18343</v>
      </c>
      <c r="C6610" s="402" t="s">
        <v>71</v>
      </c>
      <c r="D6610" s="403">
        <v>630.45000000000005</v>
      </c>
    </row>
    <row r="6611" spans="1:4" ht="13.8">
      <c r="A6611" s="402">
        <v>87302</v>
      </c>
      <c r="B6611" s="402" t="s">
        <v>18344</v>
      </c>
      <c r="C6611" s="402" t="s">
        <v>71</v>
      </c>
      <c r="D6611" s="403">
        <v>615.62</v>
      </c>
    </row>
    <row r="6612" spans="1:4" ht="13.8">
      <c r="A6612" s="402">
        <v>87304</v>
      </c>
      <c r="B6612" s="402" t="s">
        <v>18345</v>
      </c>
      <c r="C6612" s="402" t="s">
        <v>71</v>
      </c>
      <c r="D6612" s="403">
        <v>569.49</v>
      </c>
    </row>
    <row r="6613" spans="1:4" ht="13.8">
      <c r="A6613" s="402">
        <v>87305</v>
      </c>
      <c r="B6613" s="402" t="s">
        <v>18346</v>
      </c>
      <c r="C6613" s="402" t="s">
        <v>71</v>
      </c>
      <c r="D6613" s="403">
        <v>568.20000000000005</v>
      </c>
    </row>
    <row r="6614" spans="1:4" ht="13.8">
      <c r="A6614" s="402">
        <v>87307</v>
      </c>
      <c r="B6614" s="402" t="s">
        <v>18347</v>
      </c>
      <c r="C6614" s="402" t="s">
        <v>71</v>
      </c>
      <c r="D6614" s="403">
        <v>543.83000000000004</v>
      </c>
    </row>
    <row r="6615" spans="1:4" ht="13.8">
      <c r="A6615" s="402">
        <v>87308</v>
      </c>
      <c r="B6615" s="402" t="s">
        <v>18348</v>
      </c>
      <c r="C6615" s="402" t="s">
        <v>71</v>
      </c>
      <c r="D6615" s="403">
        <v>528.71</v>
      </c>
    </row>
    <row r="6616" spans="1:4" ht="13.8">
      <c r="A6616" s="402">
        <v>87310</v>
      </c>
      <c r="B6616" s="402" t="s">
        <v>18349</v>
      </c>
      <c r="C6616" s="402" t="s">
        <v>71</v>
      </c>
      <c r="D6616" s="403">
        <v>453.61</v>
      </c>
    </row>
    <row r="6617" spans="1:4" ht="13.8">
      <c r="A6617" s="402">
        <v>87311</v>
      </c>
      <c r="B6617" s="402" t="s">
        <v>18350</v>
      </c>
      <c r="C6617" s="402" t="s">
        <v>71</v>
      </c>
      <c r="D6617" s="403">
        <v>438.83</v>
      </c>
    </row>
    <row r="6618" spans="1:4" ht="13.8">
      <c r="A6618" s="402">
        <v>87313</v>
      </c>
      <c r="B6618" s="402" t="s">
        <v>18351</v>
      </c>
      <c r="C6618" s="402" t="s">
        <v>71</v>
      </c>
      <c r="D6618" s="403">
        <v>548.16999999999996</v>
      </c>
    </row>
    <row r="6619" spans="1:4" ht="13.8">
      <c r="A6619" s="402">
        <v>87314</v>
      </c>
      <c r="B6619" s="402" t="s">
        <v>18352</v>
      </c>
      <c r="C6619" s="402" t="s">
        <v>71</v>
      </c>
      <c r="D6619" s="403">
        <v>535.21</v>
      </c>
    </row>
    <row r="6620" spans="1:4" ht="13.8">
      <c r="A6620" s="402">
        <v>87316</v>
      </c>
      <c r="B6620" s="402" t="s">
        <v>18353</v>
      </c>
      <c r="C6620" s="402" t="s">
        <v>71</v>
      </c>
      <c r="D6620" s="403">
        <v>499.38</v>
      </c>
    </row>
    <row r="6621" spans="1:4" ht="13.8">
      <c r="A6621" s="402">
        <v>87317</v>
      </c>
      <c r="B6621" s="402" t="s">
        <v>18354</v>
      </c>
      <c r="C6621" s="402" t="s">
        <v>71</v>
      </c>
      <c r="D6621" s="403">
        <v>478.24</v>
      </c>
    </row>
    <row r="6622" spans="1:4" ht="13.8">
      <c r="A6622" s="402">
        <v>87319</v>
      </c>
      <c r="B6622" s="402" t="s">
        <v>18355</v>
      </c>
      <c r="C6622" s="402" t="s">
        <v>71</v>
      </c>
      <c r="D6622" s="403">
        <v>3382.98</v>
      </c>
    </row>
    <row r="6623" spans="1:4" ht="13.8">
      <c r="A6623" s="402">
        <v>87320</v>
      </c>
      <c r="B6623" s="402" t="s">
        <v>18356</v>
      </c>
      <c r="C6623" s="402" t="s">
        <v>71</v>
      </c>
      <c r="D6623" s="403">
        <v>3383.23</v>
      </c>
    </row>
    <row r="6624" spans="1:4" ht="13.8">
      <c r="A6624" s="402">
        <v>87322</v>
      </c>
      <c r="B6624" s="402" t="s">
        <v>18357</v>
      </c>
      <c r="C6624" s="402" t="s">
        <v>71</v>
      </c>
      <c r="D6624" s="403">
        <v>3493.56</v>
      </c>
    </row>
    <row r="6625" spans="1:4" ht="13.8">
      <c r="A6625" s="402">
        <v>87323</v>
      </c>
      <c r="B6625" s="402" t="s">
        <v>18358</v>
      </c>
      <c r="C6625" s="402" t="s">
        <v>71</v>
      </c>
      <c r="D6625" s="403">
        <v>3485.7</v>
      </c>
    </row>
    <row r="6626" spans="1:4" ht="13.8">
      <c r="A6626" s="402">
        <v>87325</v>
      </c>
      <c r="B6626" s="402" t="s">
        <v>18359</v>
      </c>
      <c r="C6626" s="402" t="s">
        <v>71</v>
      </c>
      <c r="D6626" s="403">
        <v>3413.12</v>
      </c>
    </row>
    <row r="6627" spans="1:4" ht="13.8">
      <c r="A6627" s="402">
        <v>87326</v>
      </c>
      <c r="B6627" s="402" t="s">
        <v>18360</v>
      </c>
      <c r="C6627" s="402" t="s">
        <v>71</v>
      </c>
      <c r="D6627" s="403">
        <v>3413.55</v>
      </c>
    </row>
    <row r="6628" spans="1:4" ht="13.8">
      <c r="A6628" s="402">
        <v>87327</v>
      </c>
      <c r="B6628" s="402" t="s">
        <v>18361</v>
      </c>
      <c r="C6628" s="402" t="s">
        <v>71</v>
      </c>
      <c r="D6628" s="403">
        <v>484.41</v>
      </c>
    </row>
    <row r="6629" spans="1:4" ht="13.8">
      <c r="A6629" s="402">
        <v>87328</v>
      </c>
      <c r="B6629" s="402" t="s">
        <v>18362</v>
      </c>
      <c r="C6629" s="402" t="s">
        <v>71</v>
      </c>
      <c r="D6629" s="403">
        <v>413.91</v>
      </c>
    </row>
    <row r="6630" spans="1:4" ht="13.8">
      <c r="A6630" s="402">
        <v>87329</v>
      </c>
      <c r="B6630" s="402" t="s">
        <v>18363</v>
      </c>
      <c r="C6630" s="402" t="s">
        <v>71</v>
      </c>
      <c r="D6630" s="403">
        <v>520.47</v>
      </c>
    </row>
    <row r="6631" spans="1:4" ht="13.8">
      <c r="A6631" s="402">
        <v>87330</v>
      </c>
      <c r="B6631" s="402" t="s">
        <v>18364</v>
      </c>
      <c r="C6631" s="402" t="s">
        <v>71</v>
      </c>
      <c r="D6631" s="403">
        <v>440.96</v>
      </c>
    </row>
    <row r="6632" spans="1:4" ht="13.8">
      <c r="A6632" s="402">
        <v>87331</v>
      </c>
      <c r="B6632" s="402" t="s">
        <v>18365</v>
      </c>
      <c r="C6632" s="402" t="s">
        <v>71</v>
      </c>
      <c r="D6632" s="403">
        <v>619.02</v>
      </c>
    </row>
    <row r="6633" spans="1:4" ht="13.8">
      <c r="A6633" s="402">
        <v>87332</v>
      </c>
      <c r="B6633" s="402" t="s">
        <v>18366</v>
      </c>
      <c r="C6633" s="402" t="s">
        <v>71</v>
      </c>
      <c r="D6633" s="403">
        <v>545.55999999999995</v>
      </c>
    </row>
    <row r="6634" spans="1:4" ht="13.8">
      <c r="A6634" s="402">
        <v>87333</v>
      </c>
      <c r="B6634" s="402" t="s">
        <v>18367</v>
      </c>
      <c r="C6634" s="402" t="s">
        <v>71</v>
      </c>
      <c r="D6634" s="403">
        <v>578.29999999999995</v>
      </c>
    </row>
    <row r="6635" spans="1:4" ht="13.8">
      <c r="A6635" s="402">
        <v>87334</v>
      </c>
      <c r="B6635" s="402" t="s">
        <v>18368</v>
      </c>
      <c r="C6635" s="402" t="s">
        <v>71</v>
      </c>
      <c r="D6635" s="403">
        <v>532.54999999999995</v>
      </c>
    </row>
    <row r="6636" spans="1:4" ht="13.8">
      <c r="A6636" s="402">
        <v>87335</v>
      </c>
      <c r="B6636" s="402" t="s">
        <v>18369</v>
      </c>
      <c r="C6636" s="402" t="s">
        <v>71</v>
      </c>
      <c r="D6636" s="403">
        <v>569.72</v>
      </c>
    </row>
    <row r="6637" spans="1:4" ht="13.8">
      <c r="A6637" s="402">
        <v>87336</v>
      </c>
      <c r="B6637" s="402" t="s">
        <v>18370</v>
      </c>
      <c r="C6637" s="402" t="s">
        <v>71</v>
      </c>
      <c r="D6637" s="403">
        <v>549.87</v>
      </c>
    </row>
    <row r="6638" spans="1:4" ht="13.8">
      <c r="A6638" s="402">
        <v>87337</v>
      </c>
      <c r="B6638" s="402" t="s">
        <v>18371</v>
      </c>
      <c r="C6638" s="402" t="s">
        <v>71</v>
      </c>
      <c r="D6638" s="403">
        <v>561.5</v>
      </c>
    </row>
    <row r="6639" spans="1:4" ht="13.8">
      <c r="A6639" s="402">
        <v>87338</v>
      </c>
      <c r="B6639" s="402" t="s">
        <v>18372</v>
      </c>
      <c r="C6639" s="402" t="s">
        <v>71</v>
      </c>
      <c r="D6639" s="403">
        <v>536.54</v>
      </c>
    </row>
    <row r="6640" spans="1:4" ht="13.8">
      <c r="A6640" s="402">
        <v>87339</v>
      </c>
      <c r="B6640" s="402" t="s">
        <v>18373</v>
      </c>
      <c r="C6640" s="402" t="s">
        <v>71</v>
      </c>
      <c r="D6640" s="403">
        <v>840.34</v>
      </c>
    </row>
    <row r="6641" spans="1:4" ht="13.8">
      <c r="A6641" s="402">
        <v>87340</v>
      </c>
      <c r="B6641" s="402" t="s">
        <v>18374</v>
      </c>
      <c r="C6641" s="402" t="s">
        <v>71</v>
      </c>
      <c r="D6641" s="403">
        <v>697.62</v>
      </c>
    </row>
    <row r="6642" spans="1:4" ht="13.8">
      <c r="A6642" s="402">
        <v>87341</v>
      </c>
      <c r="B6642" s="402" t="s">
        <v>18375</v>
      </c>
      <c r="C6642" s="402" t="s">
        <v>71</v>
      </c>
      <c r="D6642" s="403">
        <v>659.09</v>
      </c>
    </row>
    <row r="6643" spans="1:4" ht="13.8">
      <c r="A6643" s="402">
        <v>87342</v>
      </c>
      <c r="B6643" s="402" t="s">
        <v>18376</v>
      </c>
      <c r="C6643" s="402" t="s">
        <v>71</v>
      </c>
      <c r="D6643" s="403">
        <v>713.7</v>
      </c>
    </row>
    <row r="6644" spans="1:4" ht="13.8">
      <c r="A6644" s="402">
        <v>87343</v>
      </c>
      <c r="B6644" s="402" t="s">
        <v>18377</v>
      </c>
      <c r="C6644" s="402" t="s">
        <v>71</v>
      </c>
      <c r="D6644" s="403">
        <v>632.87</v>
      </c>
    </row>
    <row r="6645" spans="1:4" ht="13.8">
      <c r="A6645" s="402">
        <v>87344</v>
      </c>
      <c r="B6645" s="402" t="s">
        <v>18378</v>
      </c>
      <c r="C6645" s="402" t="s">
        <v>71</v>
      </c>
      <c r="D6645" s="403">
        <v>585.35</v>
      </c>
    </row>
    <row r="6646" spans="1:4" ht="13.8">
      <c r="A6646" s="402">
        <v>87345</v>
      </c>
      <c r="B6646" s="402" t="s">
        <v>18379</v>
      </c>
      <c r="C6646" s="402" t="s">
        <v>71</v>
      </c>
      <c r="D6646" s="403">
        <v>639.74</v>
      </c>
    </row>
    <row r="6647" spans="1:4" ht="13.8">
      <c r="A6647" s="402">
        <v>87346</v>
      </c>
      <c r="B6647" s="402" t="s">
        <v>18380</v>
      </c>
      <c r="C6647" s="402" t="s">
        <v>71</v>
      </c>
      <c r="D6647" s="403">
        <v>573.02</v>
      </c>
    </row>
    <row r="6648" spans="1:4" ht="13.8">
      <c r="A6648" s="402">
        <v>87347</v>
      </c>
      <c r="B6648" s="402" t="s">
        <v>18381</v>
      </c>
      <c r="C6648" s="402" t="s">
        <v>71</v>
      </c>
      <c r="D6648" s="403">
        <v>534.74</v>
      </c>
    </row>
    <row r="6649" spans="1:4" ht="13.8">
      <c r="A6649" s="402">
        <v>87348</v>
      </c>
      <c r="B6649" s="402" t="s">
        <v>18382</v>
      </c>
      <c r="C6649" s="402" t="s">
        <v>71</v>
      </c>
      <c r="D6649" s="403">
        <v>584.42999999999995</v>
      </c>
    </row>
    <row r="6650" spans="1:4" ht="13.8">
      <c r="A6650" s="402">
        <v>87349</v>
      </c>
      <c r="B6650" s="402" t="s">
        <v>18383</v>
      </c>
      <c r="C6650" s="402" t="s">
        <v>71</v>
      </c>
      <c r="D6650" s="403">
        <v>494.18</v>
      </c>
    </row>
    <row r="6651" spans="1:4" ht="13.8">
      <c r="A6651" s="402">
        <v>87350</v>
      </c>
      <c r="B6651" s="402" t="s">
        <v>18384</v>
      </c>
      <c r="C6651" s="402" t="s">
        <v>71</v>
      </c>
      <c r="D6651" s="403">
        <v>506.87</v>
      </c>
    </row>
    <row r="6652" spans="1:4" ht="13.8">
      <c r="A6652" s="402">
        <v>87351</v>
      </c>
      <c r="B6652" s="402" t="s">
        <v>18385</v>
      </c>
      <c r="C6652" s="402" t="s">
        <v>71</v>
      </c>
      <c r="D6652" s="403">
        <v>421.87</v>
      </c>
    </row>
    <row r="6653" spans="1:4" ht="13.8">
      <c r="A6653" s="402">
        <v>87352</v>
      </c>
      <c r="B6653" s="402" t="s">
        <v>18386</v>
      </c>
      <c r="C6653" s="402" t="s">
        <v>71</v>
      </c>
      <c r="D6653" s="403">
        <v>642.4</v>
      </c>
    </row>
    <row r="6654" spans="1:4" ht="13.8">
      <c r="A6654" s="402">
        <v>87353</v>
      </c>
      <c r="B6654" s="402" t="s">
        <v>18387</v>
      </c>
      <c r="C6654" s="402" t="s">
        <v>71</v>
      </c>
      <c r="D6654" s="403">
        <v>554.23</v>
      </c>
    </row>
    <row r="6655" spans="1:4" ht="13.8">
      <c r="A6655" s="402">
        <v>87354</v>
      </c>
      <c r="B6655" s="402" t="s">
        <v>18388</v>
      </c>
      <c r="C6655" s="402" t="s">
        <v>71</v>
      </c>
      <c r="D6655" s="403">
        <v>511.95</v>
      </c>
    </row>
    <row r="6656" spans="1:4" ht="13.8">
      <c r="A6656" s="402">
        <v>87355</v>
      </c>
      <c r="B6656" s="402" t="s">
        <v>18389</v>
      </c>
      <c r="C6656" s="402" t="s">
        <v>71</v>
      </c>
      <c r="D6656" s="403">
        <v>544.37</v>
      </c>
    </row>
    <row r="6657" spans="1:4" ht="13.8">
      <c r="A6657" s="402">
        <v>87356</v>
      </c>
      <c r="B6657" s="402" t="s">
        <v>18390</v>
      </c>
      <c r="C6657" s="402" t="s">
        <v>71</v>
      </c>
      <c r="D6657" s="403">
        <v>484.66</v>
      </c>
    </row>
    <row r="6658" spans="1:4" ht="13.8">
      <c r="A6658" s="402">
        <v>87357</v>
      </c>
      <c r="B6658" s="402" t="s">
        <v>18391</v>
      </c>
      <c r="C6658" s="402" t="s">
        <v>71</v>
      </c>
      <c r="D6658" s="403">
        <v>453.35</v>
      </c>
    </row>
    <row r="6659" spans="1:4" ht="13.8">
      <c r="A6659" s="402">
        <v>87358</v>
      </c>
      <c r="B6659" s="402" t="s">
        <v>18392</v>
      </c>
      <c r="C6659" s="402" t="s">
        <v>71</v>
      </c>
      <c r="D6659" s="403">
        <v>3351.33</v>
      </c>
    </row>
    <row r="6660" spans="1:4" ht="13.8">
      <c r="A6660" s="402">
        <v>87359</v>
      </c>
      <c r="B6660" s="402" t="s">
        <v>18393</v>
      </c>
      <c r="C6660" s="402" t="s">
        <v>71</v>
      </c>
      <c r="D6660" s="403">
        <v>3313.91</v>
      </c>
    </row>
    <row r="6661" spans="1:4" ht="13.8">
      <c r="A6661" s="402">
        <v>87360</v>
      </c>
      <c r="B6661" s="402" t="s">
        <v>18394</v>
      </c>
      <c r="C6661" s="402" t="s">
        <v>71</v>
      </c>
      <c r="D6661" s="403">
        <v>3463.99</v>
      </c>
    </row>
    <row r="6662" spans="1:4" ht="13.8">
      <c r="A6662" s="402">
        <v>87361</v>
      </c>
      <c r="B6662" s="402" t="s">
        <v>18395</v>
      </c>
      <c r="C6662" s="402" t="s">
        <v>71</v>
      </c>
      <c r="D6662" s="403">
        <v>3410.17</v>
      </c>
    </row>
    <row r="6663" spans="1:4" ht="13.8">
      <c r="A6663" s="402">
        <v>87362</v>
      </c>
      <c r="B6663" s="402" t="s">
        <v>18396</v>
      </c>
      <c r="C6663" s="402" t="s">
        <v>71</v>
      </c>
      <c r="D6663" s="403">
        <v>3402.12</v>
      </c>
    </row>
    <row r="6664" spans="1:4" ht="13.8">
      <c r="A6664" s="402">
        <v>87363</v>
      </c>
      <c r="B6664" s="402" t="s">
        <v>18397</v>
      </c>
      <c r="C6664" s="402" t="s">
        <v>71</v>
      </c>
      <c r="D6664" s="403">
        <v>3391.05</v>
      </c>
    </row>
    <row r="6665" spans="1:4" ht="13.8">
      <c r="A6665" s="402">
        <v>87364</v>
      </c>
      <c r="B6665" s="402" t="s">
        <v>18398</v>
      </c>
      <c r="C6665" s="402" t="s">
        <v>71</v>
      </c>
      <c r="D6665" s="403">
        <v>3350.33</v>
      </c>
    </row>
    <row r="6666" spans="1:4" ht="13.8">
      <c r="A6666" s="402">
        <v>87365</v>
      </c>
      <c r="B6666" s="402" t="s">
        <v>18399</v>
      </c>
      <c r="C6666" s="402" t="s">
        <v>71</v>
      </c>
      <c r="D6666" s="403">
        <v>549.6</v>
      </c>
    </row>
    <row r="6667" spans="1:4" ht="13.8">
      <c r="A6667" s="402">
        <v>87366</v>
      </c>
      <c r="B6667" s="402" t="s">
        <v>18400</v>
      </c>
      <c r="C6667" s="402" t="s">
        <v>71</v>
      </c>
      <c r="D6667" s="403">
        <v>580.20000000000005</v>
      </c>
    </row>
    <row r="6668" spans="1:4" ht="13.8">
      <c r="A6668" s="402">
        <v>87367</v>
      </c>
      <c r="B6668" s="402" t="s">
        <v>18401</v>
      </c>
      <c r="C6668" s="402" t="s">
        <v>71</v>
      </c>
      <c r="D6668" s="403">
        <v>684.07</v>
      </c>
    </row>
    <row r="6669" spans="1:4" ht="13.8">
      <c r="A6669" s="402">
        <v>87368</v>
      </c>
      <c r="B6669" s="402" t="s">
        <v>18402</v>
      </c>
      <c r="C6669" s="402" t="s">
        <v>71</v>
      </c>
      <c r="D6669" s="403">
        <v>668.16</v>
      </c>
    </row>
    <row r="6670" spans="1:4" ht="13.8">
      <c r="A6670" s="402">
        <v>87369</v>
      </c>
      <c r="B6670" s="402" t="s">
        <v>18403</v>
      </c>
      <c r="C6670" s="402" t="s">
        <v>71</v>
      </c>
      <c r="D6670" s="403">
        <v>684.84</v>
      </c>
    </row>
    <row r="6671" spans="1:4" ht="13.8">
      <c r="A6671" s="402">
        <v>87370</v>
      </c>
      <c r="B6671" s="402" t="s">
        <v>18404</v>
      </c>
      <c r="C6671" s="402" t="s">
        <v>71</v>
      </c>
      <c r="D6671" s="403">
        <v>659.41</v>
      </c>
    </row>
    <row r="6672" spans="1:4" ht="13.8">
      <c r="A6672" s="402">
        <v>87371</v>
      </c>
      <c r="B6672" s="402" t="s">
        <v>18405</v>
      </c>
      <c r="C6672" s="402" t="s">
        <v>71</v>
      </c>
      <c r="D6672" s="403">
        <v>647</v>
      </c>
    </row>
    <row r="6673" spans="1:4" ht="13.8">
      <c r="A6673" s="402">
        <v>87372</v>
      </c>
      <c r="B6673" s="402" t="s">
        <v>18406</v>
      </c>
      <c r="C6673" s="402" t="s">
        <v>71</v>
      </c>
      <c r="D6673" s="403">
        <v>810.7</v>
      </c>
    </row>
    <row r="6674" spans="1:4" ht="13.8">
      <c r="A6674" s="402">
        <v>87373</v>
      </c>
      <c r="B6674" s="402" t="s">
        <v>18407</v>
      </c>
      <c r="C6674" s="402" t="s">
        <v>71</v>
      </c>
      <c r="D6674" s="403">
        <v>723.48</v>
      </c>
    </row>
    <row r="6675" spans="1:4" ht="13.8">
      <c r="A6675" s="402">
        <v>87374</v>
      </c>
      <c r="B6675" s="402" t="s">
        <v>18408</v>
      </c>
      <c r="C6675" s="402" t="s">
        <v>71</v>
      </c>
      <c r="D6675" s="403">
        <v>674.05</v>
      </c>
    </row>
    <row r="6676" spans="1:4" ht="13.8">
      <c r="A6676" s="402">
        <v>87375</v>
      </c>
      <c r="B6676" s="402" t="s">
        <v>18409</v>
      </c>
      <c r="C6676" s="402" t="s">
        <v>71</v>
      </c>
      <c r="D6676" s="403">
        <v>642.22</v>
      </c>
    </row>
    <row r="6677" spans="1:4" ht="13.8">
      <c r="A6677" s="402">
        <v>87376</v>
      </c>
      <c r="B6677" s="402" t="s">
        <v>18410</v>
      </c>
      <c r="C6677" s="402" t="s">
        <v>71</v>
      </c>
      <c r="D6677" s="403">
        <v>557.23</v>
      </c>
    </row>
    <row r="6678" spans="1:4" ht="13.8">
      <c r="A6678" s="402">
        <v>87377</v>
      </c>
      <c r="B6678" s="402" t="s">
        <v>18411</v>
      </c>
      <c r="C6678" s="402" t="s">
        <v>71</v>
      </c>
      <c r="D6678" s="403">
        <v>656.13</v>
      </c>
    </row>
    <row r="6679" spans="1:4" ht="13.8">
      <c r="A6679" s="402">
        <v>87378</v>
      </c>
      <c r="B6679" s="402" t="s">
        <v>18412</v>
      </c>
      <c r="C6679" s="402" t="s">
        <v>71</v>
      </c>
      <c r="D6679" s="403">
        <v>592.22</v>
      </c>
    </row>
    <row r="6680" spans="1:4" ht="13.8">
      <c r="A6680" s="402">
        <v>87379</v>
      </c>
      <c r="B6680" s="402" t="s">
        <v>18413</v>
      </c>
      <c r="C6680" s="402" t="s">
        <v>71</v>
      </c>
      <c r="D6680" s="403">
        <v>3466.37</v>
      </c>
    </row>
    <row r="6681" spans="1:4" ht="13.8">
      <c r="A6681" s="402">
        <v>87380</v>
      </c>
      <c r="B6681" s="402" t="s">
        <v>18414</v>
      </c>
      <c r="C6681" s="402" t="s">
        <v>71</v>
      </c>
      <c r="D6681" s="403">
        <v>3561.35</v>
      </c>
    </row>
    <row r="6682" spans="1:4" ht="13.8">
      <c r="A6682" s="402">
        <v>87381</v>
      </c>
      <c r="B6682" s="402" t="s">
        <v>18415</v>
      </c>
      <c r="C6682" s="402" t="s">
        <v>71</v>
      </c>
      <c r="D6682" s="403">
        <v>3499.53</v>
      </c>
    </row>
    <row r="6683" spans="1:4" ht="13.8">
      <c r="A6683" s="402">
        <v>87382</v>
      </c>
      <c r="B6683" s="402" t="s">
        <v>18416</v>
      </c>
      <c r="C6683" s="402" t="s">
        <v>71</v>
      </c>
      <c r="D6683" s="403">
        <v>1500.53</v>
      </c>
    </row>
    <row r="6684" spans="1:4" ht="13.8">
      <c r="A6684" s="402">
        <v>87383</v>
      </c>
      <c r="B6684" s="402" t="s">
        <v>18417</v>
      </c>
      <c r="C6684" s="402" t="s">
        <v>71</v>
      </c>
      <c r="D6684" s="403">
        <v>1489.73</v>
      </c>
    </row>
    <row r="6685" spans="1:4" ht="13.8">
      <c r="A6685" s="402">
        <v>87384</v>
      </c>
      <c r="B6685" s="402" t="s">
        <v>18418</v>
      </c>
      <c r="C6685" s="402" t="s">
        <v>71</v>
      </c>
      <c r="D6685" s="403">
        <v>1474.07</v>
      </c>
    </row>
    <row r="6686" spans="1:4" ht="13.8">
      <c r="A6686" s="402">
        <v>87385</v>
      </c>
      <c r="B6686" s="402" t="s">
        <v>18419</v>
      </c>
      <c r="C6686" s="402" t="s">
        <v>71</v>
      </c>
      <c r="D6686" s="403">
        <v>1743.86</v>
      </c>
    </row>
    <row r="6687" spans="1:4" ht="13.8">
      <c r="A6687" s="402">
        <v>87386</v>
      </c>
      <c r="B6687" s="402" t="s">
        <v>18420</v>
      </c>
      <c r="C6687" s="402" t="s">
        <v>71</v>
      </c>
      <c r="D6687" s="403">
        <v>1726.23</v>
      </c>
    </row>
    <row r="6688" spans="1:4" ht="13.8">
      <c r="A6688" s="402">
        <v>87387</v>
      </c>
      <c r="B6688" s="402" t="s">
        <v>18421</v>
      </c>
      <c r="C6688" s="402" t="s">
        <v>71</v>
      </c>
      <c r="D6688" s="403">
        <v>1711.34</v>
      </c>
    </row>
    <row r="6689" spans="1:4" ht="13.8">
      <c r="A6689" s="402">
        <v>87388</v>
      </c>
      <c r="B6689" s="402" t="s">
        <v>18422</v>
      </c>
      <c r="C6689" s="402" t="s">
        <v>71</v>
      </c>
      <c r="D6689" s="403">
        <v>4117.7299999999996</v>
      </c>
    </row>
    <row r="6690" spans="1:4" ht="13.8">
      <c r="A6690" s="402">
        <v>87389</v>
      </c>
      <c r="B6690" s="402" t="s">
        <v>18423</v>
      </c>
      <c r="C6690" s="402" t="s">
        <v>71</v>
      </c>
      <c r="D6690" s="403">
        <v>4125.05</v>
      </c>
    </row>
    <row r="6691" spans="1:4" ht="13.8">
      <c r="A6691" s="402">
        <v>87390</v>
      </c>
      <c r="B6691" s="402" t="s">
        <v>18424</v>
      </c>
      <c r="C6691" s="402" t="s">
        <v>71</v>
      </c>
      <c r="D6691" s="403">
        <v>4136.66</v>
      </c>
    </row>
    <row r="6692" spans="1:4" ht="13.8">
      <c r="A6692" s="402">
        <v>87391</v>
      </c>
      <c r="B6692" s="402" t="s">
        <v>18425</v>
      </c>
      <c r="C6692" s="402" t="s">
        <v>71</v>
      </c>
      <c r="D6692" s="403">
        <v>4575.8900000000003</v>
      </c>
    </row>
    <row r="6693" spans="1:4" ht="13.8">
      <c r="A6693" s="402">
        <v>87393</v>
      </c>
      <c r="B6693" s="402" t="s">
        <v>18426</v>
      </c>
      <c r="C6693" s="402" t="s">
        <v>71</v>
      </c>
      <c r="D6693" s="403">
        <v>4607.03</v>
      </c>
    </row>
    <row r="6694" spans="1:4" ht="13.8">
      <c r="A6694" s="402">
        <v>87394</v>
      </c>
      <c r="B6694" s="402" t="s">
        <v>18427</v>
      </c>
      <c r="C6694" s="402" t="s">
        <v>71</v>
      </c>
      <c r="D6694" s="403">
        <v>4635.66</v>
      </c>
    </row>
    <row r="6695" spans="1:4" ht="13.8">
      <c r="A6695" s="402">
        <v>87395</v>
      </c>
      <c r="B6695" s="402" t="s">
        <v>18428</v>
      </c>
      <c r="C6695" s="402" t="s">
        <v>71</v>
      </c>
      <c r="D6695" s="403">
        <v>2914.16</v>
      </c>
    </row>
    <row r="6696" spans="1:4" ht="13.8">
      <c r="A6696" s="402">
        <v>87396</v>
      </c>
      <c r="B6696" s="402" t="s">
        <v>18429</v>
      </c>
      <c r="C6696" s="402" t="s">
        <v>71</v>
      </c>
      <c r="D6696" s="403">
        <v>2922.99</v>
      </c>
    </row>
    <row r="6697" spans="1:4" ht="13.8">
      <c r="A6697" s="402">
        <v>87397</v>
      </c>
      <c r="B6697" s="402" t="s">
        <v>18430</v>
      </c>
      <c r="C6697" s="402" t="s">
        <v>71</v>
      </c>
      <c r="D6697" s="403">
        <v>2930.29</v>
      </c>
    </row>
    <row r="6698" spans="1:4" ht="13.8">
      <c r="A6698" s="402">
        <v>87398</v>
      </c>
      <c r="B6698" s="402" t="s">
        <v>18431</v>
      </c>
      <c r="C6698" s="402" t="s">
        <v>71</v>
      </c>
      <c r="D6698" s="403">
        <v>1674.46</v>
      </c>
    </row>
    <row r="6699" spans="1:4" ht="13.8">
      <c r="A6699" s="402">
        <v>87399</v>
      </c>
      <c r="B6699" s="402" t="s">
        <v>18432</v>
      </c>
      <c r="C6699" s="402" t="s">
        <v>71</v>
      </c>
      <c r="D6699" s="403">
        <v>1916.24</v>
      </c>
    </row>
    <row r="6700" spans="1:4" ht="13.8">
      <c r="A6700" s="402">
        <v>87401</v>
      </c>
      <c r="B6700" s="402" t="s">
        <v>18433</v>
      </c>
      <c r="C6700" s="402" t="s">
        <v>71</v>
      </c>
      <c r="D6700" s="403">
        <v>4830.76</v>
      </c>
    </row>
    <row r="6701" spans="1:4" ht="13.8">
      <c r="A6701" s="402">
        <v>87402</v>
      </c>
      <c r="B6701" s="402" t="s">
        <v>18434</v>
      </c>
      <c r="C6701" s="402" t="s">
        <v>71</v>
      </c>
      <c r="D6701" s="403">
        <v>3135.01</v>
      </c>
    </row>
    <row r="6702" spans="1:4" ht="13.8">
      <c r="A6702" s="402">
        <v>87404</v>
      </c>
      <c r="B6702" s="402" t="s">
        <v>18435</v>
      </c>
      <c r="C6702" s="402" t="s">
        <v>71</v>
      </c>
      <c r="D6702" s="403">
        <v>4306.7299999999996</v>
      </c>
    </row>
    <row r="6703" spans="1:4" ht="13.8">
      <c r="A6703" s="402">
        <v>87405</v>
      </c>
      <c r="B6703" s="402" t="s">
        <v>18436</v>
      </c>
      <c r="C6703" s="402" t="s">
        <v>71</v>
      </c>
      <c r="D6703" s="403">
        <v>4304.07</v>
      </c>
    </row>
    <row r="6704" spans="1:4" ht="13.8">
      <c r="A6704" s="402">
        <v>87407</v>
      </c>
      <c r="B6704" s="402" t="s">
        <v>18437</v>
      </c>
      <c r="C6704" s="402" t="s">
        <v>71</v>
      </c>
      <c r="D6704" s="403">
        <v>1538.37</v>
      </c>
    </row>
    <row r="6705" spans="1:4" ht="13.8">
      <c r="A6705" s="402">
        <v>87408</v>
      </c>
      <c r="B6705" s="402" t="s">
        <v>18438</v>
      </c>
      <c r="C6705" s="402" t="s">
        <v>71</v>
      </c>
      <c r="D6705" s="403">
        <v>1519.91</v>
      </c>
    </row>
    <row r="6706" spans="1:4" ht="13.8">
      <c r="A6706" s="402">
        <v>87410</v>
      </c>
      <c r="B6706" s="402" t="s">
        <v>18439</v>
      </c>
      <c r="C6706" s="402" t="s">
        <v>71</v>
      </c>
      <c r="D6706" s="403">
        <v>901.15</v>
      </c>
    </row>
    <row r="6707" spans="1:4" ht="13.8">
      <c r="A6707" s="402">
        <v>88626</v>
      </c>
      <c r="B6707" s="402" t="s">
        <v>18440</v>
      </c>
      <c r="C6707" s="402" t="s">
        <v>71</v>
      </c>
      <c r="D6707" s="403">
        <v>569.03</v>
      </c>
    </row>
    <row r="6708" spans="1:4" ht="13.8">
      <c r="A6708" s="402">
        <v>88627</v>
      </c>
      <c r="B6708" s="402" t="s">
        <v>18441</v>
      </c>
      <c r="C6708" s="402" t="s">
        <v>71</v>
      </c>
      <c r="D6708" s="403">
        <v>646.88</v>
      </c>
    </row>
    <row r="6709" spans="1:4" ht="13.8">
      <c r="A6709" s="402">
        <v>88628</v>
      </c>
      <c r="B6709" s="402" t="s">
        <v>18442</v>
      </c>
      <c r="C6709" s="402" t="s">
        <v>71</v>
      </c>
      <c r="D6709" s="403">
        <v>580.75</v>
      </c>
    </row>
    <row r="6710" spans="1:4" ht="13.8">
      <c r="A6710" s="402">
        <v>88629</v>
      </c>
      <c r="B6710" s="402" t="s">
        <v>18443</v>
      </c>
      <c r="C6710" s="402" t="s">
        <v>71</v>
      </c>
      <c r="D6710" s="403">
        <v>665.74</v>
      </c>
    </row>
    <row r="6711" spans="1:4" ht="13.8">
      <c r="A6711" s="402">
        <v>88630</v>
      </c>
      <c r="B6711" s="402" t="s">
        <v>18444</v>
      </c>
      <c r="C6711" s="402" t="s">
        <v>71</v>
      </c>
      <c r="D6711" s="403">
        <v>495.89</v>
      </c>
    </row>
    <row r="6712" spans="1:4" ht="13.8">
      <c r="A6712" s="402">
        <v>88631</v>
      </c>
      <c r="B6712" s="402" t="s">
        <v>18445</v>
      </c>
      <c r="C6712" s="402" t="s">
        <v>71</v>
      </c>
      <c r="D6712" s="403">
        <v>595.70000000000005</v>
      </c>
    </row>
    <row r="6713" spans="1:4" ht="13.8">
      <c r="A6713" s="402">
        <v>88715</v>
      </c>
      <c r="B6713" s="402" t="s">
        <v>18446</v>
      </c>
      <c r="C6713" s="402" t="s">
        <v>71</v>
      </c>
      <c r="D6713" s="403">
        <v>550.92999999999995</v>
      </c>
    </row>
    <row r="6714" spans="1:4" ht="13.8">
      <c r="A6714" s="402">
        <v>95563</v>
      </c>
      <c r="B6714" s="402" t="s">
        <v>18447</v>
      </c>
      <c r="C6714" s="402" t="s">
        <v>71</v>
      </c>
      <c r="D6714" s="403">
        <v>843.15</v>
      </c>
    </row>
    <row r="6715" spans="1:4" ht="13.8">
      <c r="A6715" s="402">
        <v>100464</v>
      </c>
      <c r="B6715" s="402" t="s">
        <v>18448</v>
      </c>
      <c r="C6715" s="402" t="s">
        <v>71</v>
      </c>
      <c r="D6715" s="403">
        <v>599.59</v>
      </c>
    </row>
    <row r="6716" spans="1:4" ht="13.8">
      <c r="A6716" s="402">
        <v>100465</v>
      </c>
      <c r="B6716" s="402" t="s">
        <v>18449</v>
      </c>
      <c r="C6716" s="402" t="s">
        <v>71</v>
      </c>
      <c r="D6716" s="403">
        <v>555.25</v>
      </c>
    </row>
    <row r="6717" spans="1:4" ht="13.8">
      <c r="A6717" s="402">
        <v>100466</v>
      </c>
      <c r="B6717" s="402" t="s">
        <v>18450</v>
      </c>
      <c r="C6717" s="402" t="s">
        <v>71</v>
      </c>
      <c r="D6717" s="403">
        <v>530.71</v>
      </c>
    </row>
    <row r="6718" spans="1:4" ht="13.8">
      <c r="A6718" s="402">
        <v>100468</v>
      </c>
      <c r="B6718" s="402" t="s">
        <v>18451</v>
      </c>
      <c r="C6718" s="402" t="s">
        <v>71</v>
      </c>
      <c r="D6718" s="403">
        <v>713.01</v>
      </c>
    </row>
    <row r="6719" spans="1:4" ht="13.8">
      <c r="A6719" s="402">
        <v>100469</v>
      </c>
      <c r="B6719" s="402" t="s">
        <v>18452</v>
      </c>
      <c r="C6719" s="402" t="s">
        <v>71</v>
      </c>
      <c r="D6719" s="403">
        <v>570.48</v>
      </c>
    </row>
    <row r="6720" spans="1:4" ht="13.8">
      <c r="A6720" s="402">
        <v>100470</v>
      </c>
      <c r="B6720" s="402" t="s">
        <v>18453</v>
      </c>
      <c r="C6720" s="402" t="s">
        <v>71</v>
      </c>
      <c r="D6720" s="403">
        <v>517.25</v>
      </c>
    </row>
    <row r="6721" spans="1:4" ht="13.8">
      <c r="A6721" s="402">
        <v>100472</v>
      </c>
      <c r="B6721" s="402" t="s">
        <v>18454</v>
      </c>
      <c r="C6721" s="402" t="s">
        <v>71</v>
      </c>
      <c r="D6721" s="403">
        <v>570.54</v>
      </c>
    </row>
    <row r="6722" spans="1:4" ht="13.8">
      <c r="A6722" s="402">
        <v>100473</v>
      </c>
      <c r="B6722" s="402" t="s">
        <v>18455</v>
      </c>
      <c r="C6722" s="402" t="s">
        <v>71</v>
      </c>
      <c r="D6722" s="403">
        <v>514.37</v>
      </c>
    </row>
    <row r="6723" spans="1:4" ht="13.8">
      <c r="A6723" s="402">
        <v>100474</v>
      </c>
      <c r="B6723" s="402" t="s">
        <v>18456</v>
      </c>
      <c r="C6723" s="402" t="s">
        <v>71</v>
      </c>
      <c r="D6723" s="403">
        <v>487.17</v>
      </c>
    </row>
    <row r="6724" spans="1:4" ht="13.8">
      <c r="A6724" s="402">
        <v>100475</v>
      </c>
      <c r="B6724" s="402" t="s">
        <v>18457</v>
      </c>
      <c r="C6724" s="402" t="s">
        <v>71</v>
      </c>
      <c r="D6724" s="403">
        <v>716.64</v>
      </c>
    </row>
    <row r="6725" spans="1:4" ht="13.8">
      <c r="A6725" s="402">
        <v>100477</v>
      </c>
      <c r="B6725" s="402" t="s">
        <v>18458</v>
      </c>
      <c r="C6725" s="402" t="s">
        <v>71</v>
      </c>
      <c r="D6725" s="403">
        <v>790.51</v>
      </c>
    </row>
    <row r="6726" spans="1:4" ht="13.8">
      <c r="A6726" s="402">
        <v>100478</v>
      </c>
      <c r="B6726" s="402" t="s">
        <v>18459</v>
      </c>
      <c r="C6726" s="402" t="s">
        <v>71</v>
      </c>
      <c r="D6726" s="403">
        <v>703.17</v>
      </c>
    </row>
    <row r="6727" spans="1:4" ht="13.8">
      <c r="A6727" s="402">
        <v>100479</v>
      </c>
      <c r="B6727" s="402" t="s">
        <v>18460</v>
      </c>
      <c r="C6727" s="402" t="s">
        <v>71</v>
      </c>
      <c r="D6727" s="403">
        <v>681.53</v>
      </c>
    </row>
    <row r="6728" spans="1:4" ht="13.8">
      <c r="A6728" s="402">
        <v>100480</v>
      </c>
      <c r="B6728" s="402" t="s">
        <v>18461</v>
      </c>
      <c r="C6728" s="402" t="s">
        <v>71</v>
      </c>
      <c r="D6728" s="403">
        <v>798.97</v>
      </c>
    </row>
    <row r="6729" spans="1:4" ht="13.8">
      <c r="A6729" s="402">
        <v>100481</v>
      </c>
      <c r="B6729" s="402" t="s">
        <v>18462</v>
      </c>
      <c r="C6729" s="402" t="s">
        <v>71</v>
      </c>
      <c r="D6729" s="403">
        <v>619.97</v>
      </c>
    </row>
    <row r="6730" spans="1:4" ht="13.8">
      <c r="A6730" s="402">
        <v>100483</v>
      </c>
      <c r="B6730" s="402" t="s">
        <v>18463</v>
      </c>
      <c r="C6730" s="402" t="s">
        <v>71</v>
      </c>
      <c r="D6730" s="403">
        <v>675.21</v>
      </c>
    </row>
    <row r="6731" spans="1:4" ht="13.8">
      <c r="A6731" s="402">
        <v>100484</v>
      </c>
      <c r="B6731" s="402" t="s">
        <v>18464</v>
      </c>
      <c r="C6731" s="402" t="s">
        <v>71</v>
      </c>
      <c r="D6731" s="403">
        <v>620.04</v>
      </c>
    </row>
    <row r="6732" spans="1:4" ht="13.8">
      <c r="A6732" s="402">
        <v>100485</v>
      </c>
      <c r="B6732" s="402" t="s">
        <v>18465</v>
      </c>
      <c r="C6732" s="402" t="s">
        <v>71</v>
      </c>
      <c r="D6732" s="403">
        <v>594.36</v>
      </c>
    </row>
    <row r="6733" spans="1:4" ht="13.8">
      <c r="A6733" s="402">
        <v>100486</v>
      </c>
      <c r="B6733" s="402" t="s">
        <v>18466</v>
      </c>
      <c r="C6733" s="402" t="s">
        <v>71</v>
      </c>
      <c r="D6733" s="403">
        <v>708.25</v>
      </c>
    </row>
    <row r="6734" spans="1:4" ht="13.8">
      <c r="A6734" s="402">
        <v>100487</v>
      </c>
      <c r="B6734" s="402" t="s">
        <v>18467</v>
      </c>
      <c r="C6734" s="402" t="s">
        <v>71</v>
      </c>
      <c r="D6734" s="403">
        <v>520.16999999999996</v>
      </c>
    </row>
    <row r="6735" spans="1:4" ht="13.8">
      <c r="A6735" s="402">
        <v>100488</v>
      </c>
      <c r="B6735" s="402" t="s">
        <v>18468</v>
      </c>
      <c r="C6735" s="402" t="s">
        <v>71</v>
      </c>
      <c r="D6735" s="403">
        <v>555.35</v>
      </c>
    </row>
    <row r="6736" spans="1:4" ht="13.8">
      <c r="A6736" s="402">
        <v>100489</v>
      </c>
      <c r="B6736" s="402" t="s">
        <v>18469</v>
      </c>
      <c r="C6736" s="402" t="s">
        <v>71</v>
      </c>
      <c r="D6736" s="403">
        <v>575.20000000000005</v>
      </c>
    </row>
    <row r="6737" spans="1:4" ht="13.8">
      <c r="A6737" s="402">
        <v>100490</v>
      </c>
      <c r="B6737" s="402" t="s">
        <v>18470</v>
      </c>
      <c r="C6737" s="402" t="s">
        <v>71</v>
      </c>
      <c r="D6737" s="403">
        <v>507.08</v>
      </c>
    </row>
    <row r="6738" spans="1:4" ht="13.8">
      <c r="A6738" s="402">
        <v>100491</v>
      </c>
      <c r="B6738" s="402" t="s">
        <v>18471</v>
      </c>
      <c r="C6738" s="402" t="s">
        <v>71</v>
      </c>
      <c r="D6738" s="403">
        <v>711.83</v>
      </c>
    </row>
    <row r="6739" spans="1:4" ht="13.8">
      <c r="A6739" s="402">
        <v>100492</v>
      </c>
      <c r="B6739" s="402" t="s">
        <v>18472</v>
      </c>
      <c r="C6739" s="402" t="s">
        <v>71</v>
      </c>
      <c r="D6739" s="403">
        <v>615.88</v>
      </c>
    </row>
    <row r="6740" spans="1:4" ht="13.8">
      <c r="A6740" s="402">
        <v>92121</v>
      </c>
      <c r="B6740" s="402" t="s">
        <v>18473</v>
      </c>
      <c r="C6740" s="402" t="s">
        <v>71</v>
      </c>
      <c r="D6740" s="403">
        <v>29.72</v>
      </c>
    </row>
    <row r="6741" spans="1:4" ht="13.8">
      <c r="A6741" s="402">
        <v>92122</v>
      </c>
      <c r="B6741" s="402" t="s">
        <v>18474</v>
      </c>
      <c r="C6741" s="402" t="s">
        <v>71</v>
      </c>
      <c r="D6741" s="403">
        <v>48.94</v>
      </c>
    </row>
    <row r="6742" spans="1:4" ht="13.8">
      <c r="A6742" s="402">
        <v>92123</v>
      </c>
      <c r="B6742" s="402" t="s">
        <v>18475</v>
      </c>
      <c r="C6742" s="402" t="s">
        <v>71</v>
      </c>
      <c r="D6742" s="403">
        <v>46.43</v>
      </c>
    </row>
    <row r="6743" spans="1:4" ht="13.8">
      <c r="A6743" s="402">
        <v>100195</v>
      </c>
      <c r="B6743" s="402" t="s">
        <v>18476</v>
      </c>
      <c r="C6743" s="402" t="s">
        <v>18477</v>
      </c>
      <c r="D6743" s="403">
        <v>0.74</v>
      </c>
    </row>
    <row r="6744" spans="1:4" ht="13.8">
      <c r="A6744" s="402">
        <v>100196</v>
      </c>
      <c r="B6744" s="402" t="s">
        <v>18478</v>
      </c>
      <c r="C6744" s="402" t="s">
        <v>18477</v>
      </c>
      <c r="D6744" s="403">
        <v>1.24</v>
      </c>
    </row>
    <row r="6745" spans="1:4" ht="13.8">
      <c r="A6745" s="402">
        <v>100197</v>
      </c>
      <c r="B6745" s="402" t="s">
        <v>18479</v>
      </c>
      <c r="C6745" s="402" t="s">
        <v>18477</v>
      </c>
      <c r="D6745" s="403">
        <v>1.87</v>
      </c>
    </row>
    <row r="6746" spans="1:4" ht="13.8">
      <c r="A6746" s="402">
        <v>100198</v>
      </c>
      <c r="B6746" s="402" t="s">
        <v>18480</v>
      </c>
      <c r="C6746" s="402" t="s">
        <v>18477</v>
      </c>
      <c r="D6746" s="403">
        <v>0.26</v>
      </c>
    </row>
    <row r="6747" spans="1:4" ht="13.8">
      <c r="A6747" s="402">
        <v>100199</v>
      </c>
      <c r="B6747" s="402" t="s">
        <v>18481</v>
      </c>
      <c r="C6747" s="402" t="s">
        <v>18477</v>
      </c>
      <c r="D6747" s="403">
        <v>0.31</v>
      </c>
    </row>
    <row r="6748" spans="1:4" ht="13.8">
      <c r="A6748" s="402">
        <v>100200</v>
      </c>
      <c r="B6748" s="402" t="s">
        <v>18482</v>
      </c>
      <c r="C6748" s="402" t="s">
        <v>18477</v>
      </c>
      <c r="D6748" s="403">
        <v>0.38</v>
      </c>
    </row>
    <row r="6749" spans="1:4" ht="13.8">
      <c r="A6749" s="402">
        <v>100201</v>
      </c>
      <c r="B6749" s="402" t="s">
        <v>18483</v>
      </c>
      <c r="C6749" s="402" t="s">
        <v>18477</v>
      </c>
      <c r="D6749" s="403">
        <v>0.76</v>
      </c>
    </row>
    <row r="6750" spans="1:4" ht="13.8">
      <c r="A6750" s="402">
        <v>100202</v>
      </c>
      <c r="B6750" s="402" t="s">
        <v>18484</v>
      </c>
      <c r="C6750" s="402" t="s">
        <v>18477</v>
      </c>
      <c r="D6750" s="403">
        <v>0.88</v>
      </c>
    </row>
    <row r="6751" spans="1:4" ht="13.8">
      <c r="A6751" s="402">
        <v>100203</v>
      </c>
      <c r="B6751" s="402" t="s">
        <v>18485</v>
      </c>
      <c r="C6751" s="402" t="s">
        <v>18477</v>
      </c>
      <c r="D6751" s="403">
        <v>1.05</v>
      </c>
    </row>
    <row r="6752" spans="1:4" ht="13.8">
      <c r="A6752" s="402">
        <v>100204</v>
      </c>
      <c r="B6752" s="402" t="s">
        <v>18486</v>
      </c>
      <c r="C6752" s="402" t="s">
        <v>18477</v>
      </c>
      <c r="D6752" s="403">
        <v>0.11</v>
      </c>
    </row>
    <row r="6753" spans="1:4" ht="13.8">
      <c r="A6753" s="402">
        <v>100205</v>
      </c>
      <c r="B6753" s="402" t="s">
        <v>18487</v>
      </c>
      <c r="C6753" s="402" t="s">
        <v>108</v>
      </c>
      <c r="D6753" s="403">
        <v>1394.13</v>
      </c>
    </row>
    <row r="6754" spans="1:4" ht="13.8">
      <c r="A6754" s="402">
        <v>100206</v>
      </c>
      <c r="B6754" s="402" t="s">
        <v>18488</v>
      </c>
      <c r="C6754" s="402" t="s">
        <v>108</v>
      </c>
      <c r="D6754" s="403">
        <v>1007.72</v>
      </c>
    </row>
    <row r="6755" spans="1:4" ht="13.8">
      <c r="A6755" s="402">
        <v>100207</v>
      </c>
      <c r="B6755" s="402" t="s">
        <v>18489</v>
      </c>
      <c r="C6755" s="402" t="s">
        <v>108</v>
      </c>
      <c r="D6755" s="403">
        <v>506.42</v>
      </c>
    </row>
    <row r="6756" spans="1:4" ht="13.8">
      <c r="A6756" s="402">
        <v>100208</v>
      </c>
      <c r="B6756" s="402" t="s">
        <v>18490</v>
      </c>
      <c r="C6756" s="402" t="s">
        <v>18491</v>
      </c>
      <c r="D6756" s="403">
        <v>18.440000000000001</v>
      </c>
    </row>
    <row r="6757" spans="1:4" ht="13.8">
      <c r="A6757" s="402">
        <v>100209</v>
      </c>
      <c r="B6757" s="402" t="s">
        <v>18492</v>
      </c>
      <c r="C6757" s="402" t="s">
        <v>18491</v>
      </c>
      <c r="D6757" s="403">
        <v>9.2200000000000006</v>
      </c>
    </row>
    <row r="6758" spans="1:4" ht="13.8">
      <c r="A6758" s="402">
        <v>100210</v>
      </c>
      <c r="B6758" s="402" t="s">
        <v>18493</v>
      </c>
      <c r="C6758" s="402" t="s">
        <v>18491</v>
      </c>
      <c r="D6758" s="403">
        <v>16.989999999999998</v>
      </c>
    </row>
    <row r="6759" spans="1:4" ht="13.8">
      <c r="A6759" s="402">
        <v>100211</v>
      </c>
      <c r="B6759" s="402" t="s">
        <v>18494</v>
      </c>
      <c r="C6759" s="402" t="s">
        <v>18491</v>
      </c>
      <c r="D6759" s="403">
        <v>6.55</v>
      </c>
    </row>
    <row r="6760" spans="1:4" ht="13.8">
      <c r="A6760" s="402">
        <v>100212</v>
      </c>
      <c r="B6760" s="402" t="s">
        <v>18495</v>
      </c>
      <c r="C6760" s="402" t="s">
        <v>18491</v>
      </c>
      <c r="D6760" s="403">
        <v>7.24</v>
      </c>
    </row>
    <row r="6761" spans="1:4" ht="13.8">
      <c r="A6761" s="402">
        <v>100213</v>
      </c>
      <c r="B6761" s="402" t="s">
        <v>18496</v>
      </c>
      <c r="C6761" s="402" t="s">
        <v>18491</v>
      </c>
      <c r="D6761" s="403">
        <v>2.6</v>
      </c>
    </row>
    <row r="6762" spans="1:4" ht="13.8">
      <c r="A6762" s="402">
        <v>100214</v>
      </c>
      <c r="B6762" s="402" t="s">
        <v>18497</v>
      </c>
      <c r="C6762" s="402" t="s">
        <v>18491</v>
      </c>
      <c r="D6762" s="403">
        <v>3.99</v>
      </c>
    </row>
    <row r="6763" spans="1:4" ht="13.8">
      <c r="A6763" s="402">
        <v>100215</v>
      </c>
      <c r="B6763" s="402" t="s">
        <v>18498</v>
      </c>
      <c r="C6763" s="402" t="s">
        <v>18491</v>
      </c>
      <c r="D6763" s="403">
        <v>3.42</v>
      </c>
    </row>
    <row r="6764" spans="1:4" ht="13.8">
      <c r="A6764" s="402">
        <v>100216</v>
      </c>
      <c r="B6764" s="402" t="s">
        <v>18499</v>
      </c>
      <c r="C6764" s="402" t="s">
        <v>18491</v>
      </c>
      <c r="D6764" s="403">
        <v>0.92</v>
      </c>
    </row>
    <row r="6765" spans="1:4" ht="13.8">
      <c r="A6765" s="402">
        <v>100217</v>
      </c>
      <c r="B6765" s="402" t="s">
        <v>18500</v>
      </c>
      <c r="C6765" s="402" t="s">
        <v>18491</v>
      </c>
      <c r="D6765" s="403">
        <v>3.1</v>
      </c>
    </row>
    <row r="6766" spans="1:4" ht="13.8">
      <c r="A6766" s="402">
        <v>100218</v>
      </c>
      <c r="B6766" s="402" t="s">
        <v>18501</v>
      </c>
      <c r="C6766" s="402" t="s">
        <v>18491</v>
      </c>
      <c r="D6766" s="403">
        <v>2.12</v>
      </c>
    </row>
    <row r="6767" spans="1:4" ht="13.8">
      <c r="A6767" s="402">
        <v>100219</v>
      </c>
      <c r="B6767" s="402" t="s">
        <v>18502</v>
      </c>
      <c r="C6767" s="402" t="s">
        <v>18491</v>
      </c>
      <c r="D6767" s="403">
        <v>0.47</v>
      </c>
    </row>
    <row r="6768" spans="1:4" ht="13.8">
      <c r="A6768" s="402">
        <v>100220</v>
      </c>
      <c r="B6768" s="402" t="s">
        <v>18503</v>
      </c>
      <c r="C6768" s="402" t="s">
        <v>18504</v>
      </c>
      <c r="D6768" s="403">
        <v>26.49</v>
      </c>
    </row>
    <row r="6769" spans="1:4" ht="13.8">
      <c r="A6769" s="402">
        <v>100221</v>
      </c>
      <c r="B6769" s="402" t="s">
        <v>18505</v>
      </c>
      <c r="C6769" s="402" t="s">
        <v>18504</v>
      </c>
      <c r="D6769" s="403">
        <v>30.03</v>
      </c>
    </row>
    <row r="6770" spans="1:4" ht="13.8">
      <c r="A6770" s="402">
        <v>100222</v>
      </c>
      <c r="B6770" s="402" t="s">
        <v>18506</v>
      </c>
      <c r="C6770" s="402" t="s">
        <v>18504</v>
      </c>
      <c r="D6770" s="403">
        <v>11.37</v>
      </c>
    </row>
    <row r="6771" spans="1:4" ht="13.8">
      <c r="A6771" s="402">
        <v>100223</v>
      </c>
      <c r="B6771" s="402" t="s">
        <v>18507</v>
      </c>
      <c r="C6771" s="402" t="s">
        <v>18504</v>
      </c>
      <c r="D6771" s="403">
        <v>5.32</v>
      </c>
    </row>
    <row r="6772" spans="1:4" ht="13.8">
      <c r="A6772" s="402">
        <v>100224</v>
      </c>
      <c r="B6772" s="402" t="s">
        <v>18508</v>
      </c>
      <c r="C6772" s="402" t="s">
        <v>18504</v>
      </c>
      <c r="D6772" s="403">
        <v>3.1</v>
      </c>
    </row>
    <row r="6773" spans="1:4" ht="13.8">
      <c r="A6773" s="402">
        <v>100225</v>
      </c>
      <c r="B6773" s="402" t="s">
        <v>18509</v>
      </c>
      <c r="C6773" s="402" t="s">
        <v>18510</v>
      </c>
      <c r="D6773" s="403">
        <v>2.08</v>
      </c>
    </row>
    <row r="6774" spans="1:4" ht="13.8">
      <c r="A6774" s="402">
        <v>100226</v>
      </c>
      <c r="B6774" s="402" t="s">
        <v>18511</v>
      </c>
      <c r="C6774" s="402" t="s">
        <v>18510</v>
      </c>
      <c r="D6774" s="403">
        <v>0.65</v>
      </c>
    </row>
    <row r="6775" spans="1:4" ht="13.8">
      <c r="A6775" s="402">
        <v>100227</v>
      </c>
      <c r="B6775" s="402" t="s">
        <v>18512</v>
      </c>
      <c r="C6775" s="402" t="s">
        <v>18510</v>
      </c>
      <c r="D6775" s="403">
        <v>0.96</v>
      </c>
    </row>
    <row r="6776" spans="1:4" ht="13.8">
      <c r="A6776" s="402">
        <v>100228</v>
      </c>
      <c r="B6776" s="402" t="s">
        <v>18513</v>
      </c>
      <c r="C6776" s="402" t="s">
        <v>18510</v>
      </c>
      <c r="D6776" s="403">
        <v>0.3</v>
      </c>
    </row>
    <row r="6777" spans="1:4" ht="13.8">
      <c r="A6777" s="402">
        <v>100229</v>
      </c>
      <c r="B6777" s="402" t="s">
        <v>18514</v>
      </c>
      <c r="C6777" s="402" t="s">
        <v>126</v>
      </c>
      <c r="D6777" s="403">
        <v>0.01</v>
      </c>
    </row>
    <row r="6778" spans="1:4" ht="13.8">
      <c r="A6778" s="402">
        <v>100230</v>
      </c>
      <c r="B6778" s="402" t="s">
        <v>18515</v>
      </c>
      <c r="C6778" s="402" t="s">
        <v>126</v>
      </c>
      <c r="D6778" s="403">
        <v>0.02</v>
      </c>
    </row>
    <row r="6779" spans="1:4" ht="13.8">
      <c r="A6779" s="402">
        <v>100231</v>
      </c>
      <c r="B6779" s="402" t="s">
        <v>18516</v>
      </c>
      <c r="C6779" s="402" t="s">
        <v>126</v>
      </c>
      <c r="D6779" s="403">
        <v>0.03</v>
      </c>
    </row>
    <row r="6780" spans="1:4" ht="13.8">
      <c r="A6780" s="402">
        <v>100232</v>
      </c>
      <c r="B6780" s="402" t="s">
        <v>18517</v>
      </c>
      <c r="C6780" s="402" t="s">
        <v>100</v>
      </c>
      <c r="D6780" s="403">
        <v>0.35</v>
      </c>
    </row>
    <row r="6781" spans="1:4" ht="13.8">
      <c r="A6781" s="402">
        <v>100233</v>
      </c>
      <c r="B6781" s="402" t="s">
        <v>18518</v>
      </c>
      <c r="C6781" s="402" t="s">
        <v>100</v>
      </c>
      <c r="D6781" s="403">
        <v>0.17</v>
      </c>
    </row>
    <row r="6782" spans="1:4" ht="13.8">
      <c r="A6782" s="402">
        <v>100234</v>
      </c>
      <c r="B6782" s="402" t="s">
        <v>18519</v>
      </c>
      <c r="C6782" s="402" t="s">
        <v>74</v>
      </c>
      <c r="D6782" s="403">
        <v>0.52</v>
      </c>
    </row>
    <row r="6783" spans="1:4" ht="13.8">
      <c r="A6783" s="402">
        <v>100235</v>
      </c>
      <c r="B6783" s="402" t="s">
        <v>18520</v>
      </c>
      <c r="C6783" s="402" t="s">
        <v>526</v>
      </c>
      <c r="D6783" s="403">
        <v>0.04</v>
      </c>
    </row>
    <row r="6784" spans="1:4" ht="13.8">
      <c r="A6784" s="402">
        <v>100236</v>
      </c>
      <c r="B6784" s="402" t="s">
        <v>18521</v>
      </c>
      <c r="C6784" s="402" t="s">
        <v>18522</v>
      </c>
      <c r="D6784" s="403">
        <v>2.64</v>
      </c>
    </row>
    <row r="6785" spans="1:4" ht="13.8">
      <c r="A6785" s="402">
        <v>100237</v>
      </c>
      <c r="B6785" s="402" t="s">
        <v>18523</v>
      </c>
      <c r="C6785" s="402" t="s">
        <v>18522</v>
      </c>
      <c r="D6785" s="403">
        <v>3.16</v>
      </c>
    </row>
    <row r="6786" spans="1:4" ht="13.8">
      <c r="A6786" s="402">
        <v>100238</v>
      </c>
      <c r="B6786" s="402" t="s">
        <v>18524</v>
      </c>
      <c r="C6786" s="402" t="s">
        <v>18522</v>
      </c>
      <c r="D6786" s="403">
        <v>5.07</v>
      </c>
    </row>
    <row r="6787" spans="1:4" ht="13.8">
      <c r="A6787" s="402">
        <v>100239</v>
      </c>
      <c r="B6787" s="402" t="s">
        <v>18525</v>
      </c>
      <c r="C6787" s="402" t="s">
        <v>18522</v>
      </c>
      <c r="D6787" s="403">
        <v>6.33</v>
      </c>
    </row>
    <row r="6788" spans="1:4" ht="13.8">
      <c r="A6788" s="402">
        <v>100240</v>
      </c>
      <c r="B6788" s="402" t="s">
        <v>18526</v>
      </c>
      <c r="C6788" s="402" t="s">
        <v>18522</v>
      </c>
      <c r="D6788" s="403">
        <v>3.8</v>
      </c>
    </row>
    <row r="6789" spans="1:4" ht="13.8">
      <c r="A6789" s="402">
        <v>100241</v>
      </c>
      <c r="B6789" s="402" t="s">
        <v>18527</v>
      </c>
      <c r="C6789" s="402" t="s">
        <v>18522</v>
      </c>
      <c r="D6789" s="403">
        <v>6.33</v>
      </c>
    </row>
    <row r="6790" spans="1:4" ht="13.8">
      <c r="A6790" s="402">
        <v>100242</v>
      </c>
      <c r="B6790" s="402" t="s">
        <v>18528</v>
      </c>
      <c r="C6790" s="402" t="s">
        <v>18522</v>
      </c>
      <c r="D6790" s="403">
        <v>18.73</v>
      </c>
    </row>
    <row r="6791" spans="1:4" ht="13.8">
      <c r="A6791" s="402">
        <v>100243</v>
      </c>
      <c r="B6791" s="402" t="s">
        <v>18529</v>
      </c>
      <c r="C6791" s="402" t="s">
        <v>18522</v>
      </c>
      <c r="D6791" s="403">
        <v>3.04</v>
      </c>
    </row>
    <row r="6792" spans="1:4" ht="13.8">
      <c r="A6792" s="402">
        <v>100244</v>
      </c>
      <c r="B6792" s="402" t="s">
        <v>18530</v>
      </c>
      <c r="C6792" s="402" t="s">
        <v>18522</v>
      </c>
      <c r="D6792" s="403">
        <v>3.8</v>
      </c>
    </row>
    <row r="6793" spans="1:4" ht="13.8">
      <c r="A6793" s="402">
        <v>100245</v>
      </c>
      <c r="B6793" s="402" t="s">
        <v>18531</v>
      </c>
      <c r="C6793" s="402" t="s">
        <v>18522</v>
      </c>
      <c r="D6793" s="403">
        <v>7.6</v>
      </c>
    </row>
    <row r="6794" spans="1:4" ht="13.8">
      <c r="A6794" s="402">
        <v>100246</v>
      </c>
      <c r="B6794" s="402" t="s">
        <v>18532</v>
      </c>
      <c r="C6794" s="402" t="s">
        <v>18522</v>
      </c>
      <c r="D6794" s="403">
        <v>2.5299999999999998</v>
      </c>
    </row>
    <row r="6795" spans="1:4" ht="13.8">
      <c r="A6795" s="402">
        <v>100247</v>
      </c>
      <c r="B6795" s="402" t="s">
        <v>18533</v>
      </c>
      <c r="C6795" s="402" t="s">
        <v>18522</v>
      </c>
      <c r="D6795" s="403">
        <v>3.16</v>
      </c>
    </row>
    <row r="6796" spans="1:4" ht="13.8">
      <c r="A6796" s="402">
        <v>100248</v>
      </c>
      <c r="B6796" s="402" t="s">
        <v>18534</v>
      </c>
      <c r="C6796" s="402" t="s">
        <v>18522</v>
      </c>
      <c r="D6796" s="403">
        <v>12.48</v>
      </c>
    </row>
    <row r="6797" spans="1:4" ht="13.8">
      <c r="A6797" s="402">
        <v>100249</v>
      </c>
      <c r="B6797" s="402" t="s">
        <v>18535</v>
      </c>
      <c r="C6797" s="402" t="s">
        <v>18522</v>
      </c>
      <c r="D6797" s="403">
        <v>2.5299999999999998</v>
      </c>
    </row>
    <row r="6798" spans="1:4" ht="13.8">
      <c r="A6798" s="402">
        <v>100250</v>
      </c>
      <c r="B6798" s="402" t="s">
        <v>18536</v>
      </c>
      <c r="C6798" s="402" t="s">
        <v>18522</v>
      </c>
      <c r="D6798" s="403">
        <v>4.22</v>
      </c>
    </row>
    <row r="6799" spans="1:4" ht="13.8">
      <c r="A6799" s="402">
        <v>100251</v>
      </c>
      <c r="B6799" s="402" t="s">
        <v>18537</v>
      </c>
      <c r="C6799" s="402" t="s">
        <v>18522</v>
      </c>
      <c r="D6799" s="403">
        <v>12.48</v>
      </c>
    </row>
    <row r="6800" spans="1:4" ht="13.8">
      <c r="A6800" s="402">
        <v>100252</v>
      </c>
      <c r="B6800" s="402" t="s">
        <v>18538</v>
      </c>
      <c r="C6800" s="402" t="s">
        <v>18522</v>
      </c>
      <c r="D6800" s="403">
        <v>18.73</v>
      </c>
    </row>
    <row r="6801" spans="1:4" ht="13.8">
      <c r="A6801" s="402">
        <v>100253</v>
      </c>
      <c r="B6801" s="402" t="s">
        <v>18539</v>
      </c>
      <c r="C6801" s="402" t="s">
        <v>18522</v>
      </c>
      <c r="D6801" s="403">
        <v>24.97</v>
      </c>
    </row>
    <row r="6802" spans="1:4" ht="13.8">
      <c r="A6802" s="402">
        <v>100254</v>
      </c>
      <c r="B6802" s="402" t="s">
        <v>18540</v>
      </c>
      <c r="C6802" s="402" t="s">
        <v>18522</v>
      </c>
      <c r="D6802" s="403">
        <v>37.46</v>
      </c>
    </row>
    <row r="6803" spans="1:4" ht="13.8">
      <c r="A6803" s="402">
        <v>100255</v>
      </c>
      <c r="B6803" s="402" t="s">
        <v>18541</v>
      </c>
      <c r="C6803" s="402" t="s">
        <v>18522</v>
      </c>
      <c r="D6803" s="403">
        <v>12.67</v>
      </c>
    </row>
    <row r="6804" spans="1:4" ht="13.8">
      <c r="A6804" s="402">
        <v>100256</v>
      </c>
      <c r="B6804" s="402" t="s">
        <v>18542</v>
      </c>
      <c r="C6804" s="402" t="s">
        <v>18522</v>
      </c>
      <c r="D6804" s="403">
        <v>8.4499999999999993</v>
      </c>
    </row>
    <row r="6805" spans="1:4" ht="13.8">
      <c r="A6805" s="402">
        <v>100257</v>
      </c>
      <c r="B6805" s="402" t="s">
        <v>18543</v>
      </c>
      <c r="C6805" s="402" t="s">
        <v>18522</v>
      </c>
      <c r="D6805" s="403">
        <v>5.07</v>
      </c>
    </row>
    <row r="6806" spans="1:4" ht="13.8">
      <c r="A6806" s="402">
        <v>100258</v>
      </c>
      <c r="B6806" s="402" t="s">
        <v>18544</v>
      </c>
      <c r="C6806" s="402" t="s">
        <v>18522</v>
      </c>
      <c r="D6806" s="403">
        <v>12.67</v>
      </c>
    </row>
    <row r="6807" spans="1:4" ht="13.8">
      <c r="A6807" s="402">
        <v>100259</v>
      </c>
      <c r="B6807" s="402" t="s">
        <v>18545</v>
      </c>
      <c r="C6807" s="402" t="s">
        <v>18522</v>
      </c>
      <c r="D6807" s="403">
        <v>24.97</v>
      </c>
    </row>
    <row r="6808" spans="1:4" ht="13.8">
      <c r="A6808" s="402">
        <v>100260</v>
      </c>
      <c r="B6808" s="402" t="s">
        <v>18546</v>
      </c>
      <c r="C6808" s="402" t="s">
        <v>18477</v>
      </c>
      <c r="D6808" s="403">
        <v>8.23</v>
      </c>
    </row>
    <row r="6809" spans="1:4" ht="13.8">
      <c r="A6809" s="402">
        <v>100261</v>
      </c>
      <c r="B6809" s="402" t="s">
        <v>18547</v>
      </c>
      <c r="C6809" s="402" t="s">
        <v>18477</v>
      </c>
      <c r="D6809" s="403">
        <v>5.17</v>
      </c>
    </row>
    <row r="6810" spans="1:4" ht="13.8">
      <c r="A6810" s="402">
        <v>100262</v>
      </c>
      <c r="B6810" s="402" t="s">
        <v>18548</v>
      </c>
      <c r="C6810" s="402" t="s">
        <v>18477</v>
      </c>
      <c r="D6810" s="403">
        <v>3.2</v>
      </c>
    </row>
    <row r="6811" spans="1:4" ht="13.8">
      <c r="A6811" s="402">
        <v>100263</v>
      </c>
      <c r="B6811" s="402" t="s">
        <v>18549</v>
      </c>
      <c r="C6811" s="402" t="s">
        <v>18477</v>
      </c>
      <c r="D6811" s="403">
        <v>2.0499999999999998</v>
      </c>
    </row>
    <row r="6812" spans="1:4" ht="13.8">
      <c r="A6812" s="402">
        <v>100264</v>
      </c>
      <c r="B6812" s="402" t="s">
        <v>18550</v>
      </c>
      <c r="C6812" s="402" t="s">
        <v>18504</v>
      </c>
      <c r="D6812" s="403">
        <v>37.4</v>
      </c>
    </row>
    <row r="6813" spans="1:4" ht="13.8">
      <c r="A6813" s="402">
        <v>100265</v>
      </c>
      <c r="B6813" s="402" t="s">
        <v>18551</v>
      </c>
      <c r="C6813" s="402" t="s">
        <v>74</v>
      </c>
      <c r="D6813" s="403">
        <v>0.78</v>
      </c>
    </row>
    <row r="6814" spans="1:4" ht="13.8">
      <c r="A6814" s="402">
        <v>100266</v>
      </c>
      <c r="B6814" s="402" t="s">
        <v>18552</v>
      </c>
      <c r="C6814" s="402" t="s">
        <v>18491</v>
      </c>
      <c r="D6814" s="403">
        <v>79.48</v>
      </c>
    </row>
    <row r="6815" spans="1:4" ht="13.8">
      <c r="A6815" s="402">
        <v>100267</v>
      </c>
      <c r="B6815" s="402" t="s">
        <v>18553</v>
      </c>
      <c r="C6815" s="402" t="s">
        <v>100</v>
      </c>
      <c r="D6815" s="403">
        <v>1.57</v>
      </c>
    </row>
    <row r="6816" spans="1:4" ht="13.8">
      <c r="A6816" s="402">
        <v>100268</v>
      </c>
      <c r="B6816" s="402" t="s">
        <v>18554</v>
      </c>
      <c r="C6816" s="402" t="s">
        <v>18491</v>
      </c>
      <c r="D6816" s="403">
        <v>79.48</v>
      </c>
    </row>
    <row r="6817" spans="1:4" ht="13.8">
      <c r="A6817" s="402">
        <v>100269</v>
      </c>
      <c r="B6817" s="402" t="s">
        <v>18555</v>
      </c>
      <c r="C6817" s="402" t="s">
        <v>100</v>
      </c>
      <c r="D6817" s="403">
        <v>1.57</v>
      </c>
    </row>
    <row r="6818" spans="1:4" ht="13.8">
      <c r="A6818" s="402">
        <v>100270</v>
      </c>
      <c r="B6818" s="402" t="s">
        <v>18556</v>
      </c>
      <c r="C6818" s="402" t="s">
        <v>18491</v>
      </c>
      <c r="D6818" s="403">
        <v>59.58</v>
      </c>
    </row>
    <row r="6819" spans="1:4" ht="13.8">
      <c r="A6819" s="402">
        <v>100271</v>
      </c>
      <c r="B6819" s="402" t="s">
        <v>18557</v>
      </c>
      <c r="C6819" s="402" t="s">
        <v>18504</v>
      </c>
      <c r="D6819" s="403">
        <v>59.61</v>
      </c>
    </row>
    <row r="6820" spans="1:4" ht="13.8">
      <c r="A6820" s="402">
        <v>100272</v>
      </c>
      <c r="B6820" s="402" t="s">
        <v>18558</v>
      </c>
      <c r="C6820" s="402" t="s">
        <v>74</v>
      </c>
      <c r="D6820" s="403">
        <v>1.18</v>
      </c>
    </row>
    <row r="6821" spans="1:4" ht="13.8">
      <c r="A6821" s="402">
        <v>100273</v>
      </c>
      <c r="B6821" s="402" t="s">
        <v>18559</v>
      </c>
      <c r="C6821" s="402" t="s">
        <v>18477</v>
      </c>
      <c r="D6821" s="403">
        <v>3.11</v>
      </c>
    </row>
    <row r="6822" spans="1:4" ht="13.8">
      <c r="A6822" s="402">
        <v>100274</v>
      </c>
      <c r="B6822" s="402" t="s">
        <v>18560</v>
      </c>
      <c r="C6822" s="402" t="s">
        <v>18504</v>
      </c>
      <c r="D6822" s="403">
        <v>26.51</v>
      </c>
    </row>
    <row r="6823" spans="1:4" ht="13.8">
      <c r="A6823" s="402">
        <v>100275</v>
      </c>
      <c r="B6823" s="402" t="s">
        <v>18561</v>
      </c>
      <c r="C6823" s="402" t="s">
        <v>18504</v>
      </c>
      <c r="D6823" s="403">
        <v>17.14</v>
      </c>
    </row>
    <row r="6824" spans="1:4" ht="13.8">
      <c r="A6824" s="402">
        <v>100276</v>
      </c>
      <c r="B6824" s="402" t="s">
        <v>18562</v>
      </c>
      <c r="C6824" s="402" t="s">
        <v>18504</v>
      </c>
      <c r="D6824" s="403">
        <v>31.27</v>
      </c>
    </row>
    <row r="6825" spans="1:4" ht="13.8">
      <c r="A6825" s="402">
        <v>100277</v>
      </c>
      <c r="B6825" s="402" t="s">
        <v>18563</v>
      </c>
      <c r="C6825" s="402" t="s">
        <v>18504</v>
      </c>
      <c r="D6825" s="403">
        <v>1.98</v>
      </c>
    </row>
    <row r="6826" spans="1:4" ht="13.8">
      <c r="A6826" s="402">
        <v>100278</v>
      </c>
      <c r="B6826" s="402" t="s">
        <v>18564</v>
      </c>
      <c r="C6826" s="402" t="s">
        <v>18491</v>
      </c>
      <c r="D6826" s="403">
        <v>38.03</v>
      </c>
    </row>
    <row r="6827" spans="1:4" ht="13.8">
      <c r="A6827" s="402">
        <v>100279</v>
      </c>
      <c r="B6827" s="402" t="s">
        <v>18565</v>
      </c>
      <c r="C6827" s="402" t="s">
        <v>100</v>
      </c>
      <c r="D6827" s="403">
        <v>0.73</v>
      </c>
    </row>
    <row r="6828" spans="1:4" ht="13.8">
      <c r="A6828" s="402">
        <v>100280</v>
      </c>
      <c r="B6828" s="402" t="s">
        <v>18566</v>
      </c>
      <c r="C6828" s="402" t="s">
        <v>18491</v>
      </c>
      <c r="D6828" s="403">
        <v>17.46</v>
      </c>
    </row>
    <row r="6829" spans="1:4" ht="13.8">
      <c r="A6829" s="402">
        <v>100281</v>
      </c>
      <c r="B6829" s="402" t="s">
        <v>18567</v>
      </c>
      <c r="C6829" s="402" t="s">
        <v>18491</v>
      </c>
      <c r="D6829" s="403">
        <v>3.79</v>
      </c>
    </row>
    <row r="6830" spans="1:4" ht="13.8">
      <c r="A6830" s="402">
        <v>100282</v>
      </c>
      <c r="B6830" s="402" t="s">
        <v>18568</v>
      </c>
      <c r="C6830" s="402" t="s">
        <v>18504</v>
      </c>
      <c r="D6830" s="403">
        <v>148.91999999999999</v>
      </c>
    </row>
    <row r="6831" spans="1:4" ht="13.8">
      <c r="A6831" s="402">
        <v>100283</v>
      </c>
      <c r="B6831" s="402" t="s">
        <v>18569</v>
      </c>
      <c r="C6831" s="402" t="s">
        <v>18504</v>
      </c>
      <c r="D6831" s="403">
        <v>24.05</v>
      </c>
    </row>
    <row r="6832" spans="1:4" ht="13.8">
      <c r="A6832" s="402">
        <v>100284</v>
      </c>
      <c r="B6832" s="402" t="s">
        <v>18570</v>
      </c>
      <c r="C6832" s="402" t="s">
        <v>18504</v>
      </c>
      <c r="D6832" s="403">
        <v>11.12</v>
      </c>
    </row>
    <row r="6833" spans="1:4" ht="13.8">
      <c r="A6833" s="402">
        <v>100285</v>
      </c>
      <c r="B6833" s="402" t="s">
        <v>18571</v>
      </c>
      <c r="C6833" s="402" t="s">
        <v>18522</v>
      </c>
      <c r="D6833" s="403">
        <v>40.01</v>
      </c>
    </row>
    <row r="6834" spans="1:4" ht="13.8">
      <c r="A6834" s="402">
        <v>100286</v>
      </c>
      <c r="B6834" s="402" t="s">
        <v>18572</v>
      </c>
      <c r="C6834" s="402" t="s">
        <v>18522</v>
      </c>
      <c r="D6834" s="403">
        <v>13.03</v>
      </c>
    </row>
    <row r="6835" spans="1:4" ht="13.8">
      <c r="A6835" s="402">
        <v>100287</v>
      </c>
      <c r="B6835" s="402" t="s">
        <v>18573</v>
      </c>
      <c r="C6835" s="402" t="s">
        <v>18522</v>
      </c>
      <c r="D6835" s="403">
        <v>12.48</v>
      </c>
    </row>
    <row r="6836" spans="1:4" ht="13.8">
      <c r="A6836" s="402">
        <v>99802</v>
      </c>
      <c r="B6836" s="402" t="s">
        <v>18574</v>
      </c>
      <c r="C6836" s="402" t="s">
        <v>74</v>
      </c>
      <c r="D6836" s="403">
        <v>0.51</v>
      </c>
    </row>
    <row r="6837" spans="1:4" ht="13.8">
      <c r="A6837" s="402">
        <v>99803</v>
      </c>
      <c r="B6837" s="402" t="s">
        <v>18575</v>
      </c>
      <c r="C6837" s="402" t="s">
        <v>74</v>
      </c>
      <c r="D6837" s="403">
        <v>1.97</v>
      </c>
    </row>
    <row r="6838" spans="1:4" ht="13.8">
      <c r="A6838" s="402">
        <v>99804</v>
      </c>
      <c r="B6838" s="402" t="s">
        <v>18576</v>
      </c>
      <c r="C6838" s="402" t="s">
        <v>74</v>
      </c>
      <c r="D6838" s="403">
        <v>5.15</v>
      </c>
    </row>
    <row r="6839" spans="1:4" ht="13.8">
      <c r="A6839" s="402">
        <v>99805</v>
      </c>
      <c r="B6839" s="402" t="s">
        <v>18577</v>
      </c>
      <c r="C6839" s="402" t="s">
        <v>74</v>
      </c>
      <c r="D6839" s="403">
        <v>10.95</v>
      </c>
    </row>
    <row r="6840" spans="1:4" ht="13.8">
      <c r="A6840" s="402">
        <v>99806</v>
      </c>
      <c r="B6840" s="402" t="s">
        <v>18578</v>
      </c>
      <c r="C6840" s="402" t="s">
        <v>74</v>
      </c>
      <c r="D6840" s="403">
        <v>0.81</v>
      </c>
    </row>
    <row r="6841" spans="1:4" ht="13.8">
      <c r="A6841" s="402">
        <v>99807</v>
      </c>
      <c r="B6841" s="402" t="s">
        <v>18579</v>
      </c>
      <c r="C6841" s="402" t="s">
        <v>74</v>
      </c>
      <c r="D6841" s="403">
        <v>1.57</v>
      </c>
    </row>
    <row r="6842" spans="1:4" ht="13.8">
      <c r="A6842" s="402">
        <v>99808</v>
      </c>
      <c r="B6842" s="402" t="s">
        <v>18580</v>
      </c>
      <c r="C6842" s="402" t="s">
        <v>74</v>
      </c>
      <c r="D6842" s="403">
        <v>4.01</v>
      </c>
    </row>
    <row r="6843" spans="1:4" ht="13.8">
      <c r="A6843" s="402">
        <v>99809</v>
      </c>
      <c r="B6843" s="402" t="s">
        <v>18581</v>
      </c>
      <c r="C6843" s="402" t="s">
        <v>74</v>
      </c>
      <c r="D6843" s="403">
        <v>5.63</v>
      </c>
    </row>
    <row r="6844" spans="1:4" ht="13.8">
      <c r="A6844" s="402">
        <v>99810</v>
      </c>
      <c r="B6844" s="402" t="s">
        <v>18582</v>
      </c>
      <c r="C6844" s="402" t="s">
        <v>74</v>
      </c>
      <c r="D6844" s="403">
        <v>7.02</v>
      </c>
    </row>
    <row r="6845" spans="1:4" ht="13.8">
      <c r="A6845" s="402">
        <v>99811</v>
      </c>
      <c r="B6845" s="402" t="s">
        <v>18583</v>
      </c>
      <c r="C6845" s="402" t="s">
        <v>74</v>
      </c>
      <c r="D6845" s="403">
        <v>3.36</v>
      </c>
    </row>
    <row r="6846" spans="1:4" ht="13.8">
      <c r="A6846" s="402">
        <v>99812</v>
      </c>
      <c r="B6846" s="402" t="s">
        <v>18584</v>
      </c>
      <c r="C6846" s="402" t="s">
        <v>74</v>
      </c>
      <c r="D6846" s="403">
        <v>1.08</v>
      </c>
    </row>
    <row r="6847" spans="1:4" ht="13.8">
      <c r="A6847" s="402">
        <v>99813</v>
      </c>
      <c r="B6847" s="402" t="s">
        <v>18585</v>
      </c>
      <c r="C6847" s="402" t="s">
        <v>74</v>
      </c>
      <c r="D6847" s="403">
        <v>0.94</v>
      </c>
    </row>
    <row r="6848" spans="1:4" ht="13.8">
      <c r="A6848" s="402">
        <v>99814</v>
      </c>
      <c r="B6848" s="402" t="s">
        <v>18586</v>
      </c>
      <c r="C6848" s="402" t="s">
        <v>74</v>
      </c>
      <c r="D6848" s="403">
        <v>1.84</v>
      </c>
    </row>
    <row r="6849" spans="1:4" ht="13.8">
      <c r="A6849" s="402">
        <v>99815</v>
      </c>
      <c r="B6849" s="402" t="s">
        <v>18587</v>
      </c>
      <c r="C6849" s="402" t="s">
        <v>100</v>
      </c>
      <c r="D6849" s="403">
        <v>9.34</v>
      </c>
    </row>
    <row r="6850" spans="1:4" ht="13.8">
      <c r="A6850" s="402">
        <v>99816</v>
      </c>
      <c r="B6850" s="402" t="s">
        <v>18588</v>
      </c>
      <c r="C6850" s="402" t="s">
        <v>100</v>
      </c>
      <c r="D6850" s="403">
        <v>9.85</v>
      </c>
    </row>
    <row r="6851" spans="1:4" ht="13.8">
      <c r="A6851" s="402">
        <v>99817</v>
      </c>
      <c r="B6851" s="402" t="s">
        <v>18589</v>
      </c>
      <c r="C6851" s="402" t="s">
        <v>100</v>
      </c>
      <c r="D6851" s="403">
        <v>6.3</v>
      </c>
    </row>
    <row r="6852" spans="1:4" ht="13.8">
      <c r="A6852" s="402">
        <v>99818</v>
      </c>
      <c r="B6852" s="402" t="s">
        <v>18590</v>
      </c>
      <c r="C6852" s="402" t="s">
        <v>100</v>
      </c>
      <c r="D6852" s="403">
        <v>6.3</v>
      </c>
    </row>
    <row r="6853" spans="1:4" ht="13.8">
      <c r="A6853" s="402">
        <v>99819</v>
      </c>
      <c r="B6853" s="402" t="s">
        <v>18591</v>
      </c>
      <c r="C6853" s="402" t="s">
        <v>74</v>
      </c>
      <c r="D6853" s="403">
        <v>16.100000000000001</v>
      </c>
    </row>
    <row r="6854" spans="1:4" ht="13.8">
      <c r="A6854" s="402">
        <v>99820</v>
      </c>
      <c r="B6854" s="402" t="s">
        <v>18592</v>
      </c>
      <c r="C6854" s="402" t="s">
        <v>74</v>
      </c>
      <c r="D6854" s="403">
        <v>2.09</v>
      </c>
    </row>
    <row r="6855" spans="1:4" ht="13.8">
      <c r="A6855" s="402">
        <v>99821</v>
      </c>
      <c r="B6855" s="402" t="s">
        <v>18593</v>
      </c>
      <c r="C6855" s="402" t="s">
        <v>74</v>
      </c>
      <c r="D6855" s="403">
        <v>3.29</v>
      </c>
    </row>
    <row r="6856" spans="1:4" ht="13.8">
      <c r="A6856" s="402">
        <v>99822</v>
      </c>
      <c r="B6856" s="402" t="s">
        <v>18594</v>
      </c>
      <c r="C6856" s="402" t="s">
        <v>74</v>
      </c>
      <c r="D6856" s="403">
        <v>0.95</v>
      </c>
    </row>
    <row r="6857" spans="1:4" ht="13.8">
      <c r="A6857" s="402">
        <v>99823</v>
      </c>
      <c r="B6857" s="402" t="s">
        <v>18595</v>
      </c>
      <c r="C6857" s="402" t="s">
        <v>74</v>
      </c>
      <c r="D6857" s="403">
        <v>2.42</v>
      </c>
    </row>
    <row r="6858" spans="1:4" ht="13.8">
      <c r="A6858" s="402">
        <v>99824</v>
      </c>
      <c r="B6858" s="402" t="s">
        <v>18596</v>
      </c>
      <c r="C6858" s="402" t="s">
        <v>74</v>
      </c>
      <c r="D6858" s="403">
        <v>2.59</v>
      </c>
    </row>
    <row r="6859" spans="1:4" ht="13.8">
      <c r="A6859" s="402">
        <v>99825</v>
      </c>
      <c r="B6859" s="402" t="s">
        <v>18597</v>
      </c>
      <c r="C6859" s="402" t="s">
        <v>74</v>
      </c>
      <c r="D6859" s="403">
        <v>3.78</v>
      </c>
    </row>
    <row r="6860" spans="1:4" ht="13.8">
      <c r="A6860" s="402">
        <v>99826</v>
      </c>
      <c r="B6860" s="402" t="s">
        <v>18598</v>
      </c>
      <c r="C6860" s="402" t="s">
        <v>74</v>
      </c>
      <c r="D6860" s="403">
        <v>1.46</v>
      </c>
    </row>
    <row r="6861" spans="1:4" ht="13.8">
      <c r="A6861" s="402">
        <v>97013</v>
      </c>
      <c r="B6861" s="402" t="s">
        <v>18599</v>
      </c>
      <c r="C6861" s="402" t="s">
        <v>53</v>
      </c>
      <c r="D6861" s="403">
        <v>98.27</v>
      </c>
    </row>
    <row r="6862" spans="1:4" ht="13.8">
      <c r="A6862" s="402">
        <v>97014</v>
      </c>
      <c r="B6862" s="402" t="s">
        <v>18600</v>
      </c>
      <c r="C6862" s="402" t="s">
        <v>53</v>
      </c>
      <c r="D6862" s="403">
        <v>72.180000000000007</v>
      </c>
    </row>
    <row r="6863" spans="1:4" ht="13.8">
      <c r="A6863" s="402">
        <v>97015</v>
      </c>
      <c r="B6863" s="402" t="s">
        <v>18601</v>
      </c>
      <c r="C6863" s="402" t="s">
        <v>53</v>
      </c>
      <c r="D6863" s="403">
        <v>59.18</v>
      </c>
    </row>
    <row r="6864" spans="1:4" ht="13.8">
      <c r="A6864" s="402">
        <v>97016</v>
      </c>
      <c r="B6864" s="402" t="s">
        <v>18602</v>
      </c>
      <c r="C6864" s="402" t="s">
        <v>53</v>
      </c>
      <c r="D6864" s="403">
        <v>82.19</v>
      </c>
    </row>
    <row r="6865" spans="1:4" ht="13.8">
      <c r="A6865" s="402">
        <v>97017</v>
      </c>
      <c r="B6865" s="402" t="s">
        <v>18603</v>
      </c>
      <c r="C6865" s="402" t="s">
        <v>53</v>
      </c>
      <c r="D6865" s="403">
        <v>59.94</v>
      </c>
    </row>
    <row r="6866" spans="1:4" ht="13.8">
      <c r="A6866" s="402">
        <v>97018</v>
      </c>
      <c r="B6866" s="402" t="s">
        <v>18604</v>
      </c>
      <c r="C6866" s="402" t="s">
        <v>53</v>
      </c>
      <c r="D6866" s="403">
        <v>48.92</v>
      </c>
    </row>
    <row r="6867" spans="1:4" ht="13.8">
      <c r="A6867" s="402">
        <v>97031</v>
      </c>
      <c r="B6867" s="402" t="s">
        <v>18605</v>
      </c>
      <c r="C6867" s="402" t="s">
        <v>53</v>
      </c>
      <c r="D6867" s="403">
        <v>117.13</v>
      </c>
    </row>
    <row r="6868" spans="1:4" ht="13.8">
      <c r="A6868" s="402">
        <v>97032</v>
      </c>
      <c r="B6868" s="402" t="s">
        <v>18606</v>
      </c>
      <c r="C6868" s="402" t="s">
        <v>53</v>
      </c>
      <c r="D6868" s="403">
        <v>69.290000000000006</v>
      </c>
    </row>
    <row r="6869" spans="1:4" ht="13.8">
      <c r="A6869" s="402">
        <v>97033</v>
      </c>
      <c r="B6869" s="402" t="s">
        <v>18607</v>
      </c>
      <c r="C6869" s="402" t="s">
        <v>53</v>
      </c>
      <c r="D6869" s="403">
        <v>109.6</v>
      </c>
    </row>
    <row r="6870" spans="1:4" ht="13.8">
      <c r="A6870" s="402">
        <v>97034</v>
      </c>
      <c r="B6870" s="402" t="s">
        <v>18608</v>
      </c>
      <c r="C6870" s="402" t="s">
        <v>53</v>
      </c>
      <c r="D6870" s="403">
        <v>68.12</v>
      </c>
    </row>
    <row r="6871" spans="1:4" ht="13.8">
      <c r="A6871" s="402">
        <v>97039</v>
      </c>
      <c r="B6871" s="402" t="s">
        <v>18609</v>
      </c>
      <c r="C6871" s="402" t="s">
        <v>74</v>
      </c>
      <c r="D6871" s="403">
        <v>74.75</v>
      </c>
    </row>
    <row r="6872" spans="1:4" ht="13.8">
      <c r="A6872" s="402">
        <v>97040</v>
      </c>
      <c r="B6872" s="402" t="s">
        <v>18610</v>
      </c>
      <c r="C6872" s="402" t="s">
        <v>74</v>
      </c>
      <c r="D6872" s="403">
        <v>18.559999999999999</v>
      </c>
    </row>
    <row r="6873" spans="1:4" ht="13.8">
      <c r="A6873" s="402">
        <v>97041</v>
      </c>
      <c r="B6873" s="402" t="s">
        <v>18611</v>
      </c>
      <c r="C6873" s="402" t="s">
        <v>74</v>
      </c>
      <c r="D6873" s="403">
        <v>143.91999999999999</v>
      </c>
    </row>
    <row r="6874" spans="1:4" ht="13.8">
      <c r="A6874" s="402">
        <v>97046</v>
      </c>
      <c r="B6874" s="402" t="s">
        <v>18612</v>
      </c>
      <c r="C6874" s="402" t="s">
        <v>74</v>
      </c>
      <c r="D6874" s="403">
        <v>0.32</v>
      </c>
    </row>
    <row r="6875" spans="1:4" ht="13.8">
      <c r="A6875" s="402">
        <v>97047</v>
      </c>
      <c r="B6875" s="402" t="s">
        <v>18613</v>
      </c>
      <c r="C6875" s="402" t="s">
        <v>74</v>
      </c>
      <c r="D6875" s="403">
        <v>0.12</v>
      </c>
    </row>
    <row r="6876" spans="1:4" ht="13.8">
      <c r="A6876" s="402">
        <v>97048</v>
      </c>
      <c r="B6876" s="402" t="s">
        <v>18614</v>
      </c>
      <c r="C6876" s="402" t="s">
        <v>74</v>
      </c>
      <c r="D6876" s="403">
        <v>0.09</v>
      </c>
    </row>
    <row r="6877" spans="1:4" ht="13.8">
      <c r="A6877" s="402">
        <v>97054</v>
      </c>
      <c r="B6877" s="402" t="s">
        <v>18615</v>
      </c>
      <c r="C6877" s="402" t="s">
        <v>100</v>
      </c>
      <c r="D6877" s="403">
        <v>28.63</v>
      </c>
    </row>
    <row r="6878" spans="1:4" ht="13.8">
      <c r="A6878" s="402">
        <v>97062</v>
      </c>
      <c r="B6878" s="402" t="s">
        <v>18616</v>
      </c>
      <c r="C6878" s="402" t="s">
        <v>74</v>
      </c>
      <c r="D6878" s="403">
        <v>6.27</v>
      </c>
    </row>
    <row r="6879" spans="1:4" ht="13.8">
      <c r="A6879" s="402">
        <v>97063</v>
      </c>
      <c r="B6879" s="402" t="s">
        <v>18617</v>
      </c>
      <c r="C6879" s="402" t="s">
        <v>74</v>
      </c>
      <c r="D6879" s="403">
        <v>85.31</v>
      </c>
    </row>
    <row r="6880" spans="1:4" ht="13.8">
      <c r="A6880" s="402">
        <v>97064</v>
      </c>
      <c r="B6880" s="402" t="s">
        <v>18618</v>
      </c>
      <c r="C6880" s="402" t="s">
        <v>53</v>
      </c>
      <c r="D6880" s="403">
        <v>186.99</v>
      </c>
    </row>
    <row r="6881" spans="1:4" ht="13.8">
      <c r="A6881" s="402">
        <v>97065</v>
      </c>
      <c r="B6881" s="402" t="s">
        <v>18619</v>
      </c>
      <c r="C6881" s="402" t="s">
        <v>71</v>
      </c>
      <c r="D6881" s="403">
        <v>105.68</v>
      </c>
    </row>
    <row r="6882" spans="1:4" ht="13.8">
      <c r="A6882" s="402">
        <v>97066</v>
      </c>
      <c r="B6882" s="402" t="s">
        <v>18620</v>
      </c>
      <c r="C6882" s="402" t="s">
        <v>74</v>
      </c>
      <c r="D6882" s="403">
        <v>336.16</v>
      </c>
    </row>
    <row r="6883" spans="1:4" ht="13.8">
      <c r="A6883" s="402">
        <v>97067</v>
      </c>
      <c r="B6883" s="402" t="s">
        <v>18621</v>
      </c>
      <c r="C6883" s="402" t="s">
        <v>53</v>
      </c>
      <c r="D6883" s="403">
        <v>990.58</v>
      </c>
    </row>
    <row r="6884" spans="1:4" ht="13.8">
      <c r="A6884" s="402">
        <v>105103</v>
      </c>
      <c r="B6884" s="402" t="s">
        <v>18622</v>
      </c>
      <c r="C6884" s="402" t="s">
        <v>53</v>
      </c>
      <c r="D6884" s="403">
        <v>86.61</v>
      </c>
    </row>
    <row r="6885" spans="1:4" ht="13.8">
      <c r="A6885" s="402">
        <v>105104</v>
      </c>
      <c r="B6885" s="402" t="s">
        <v>18623</v>
      </c>
      <c r="C6885" s="402" t="s">
        <v>100</v>
      </c>
      <c r="D6885" s="403">
        <v>4354.38</v>
      </c>
    </row>
    <row r="6886" spans="1:4" ht="13.8">
      <c r="A6886" s="402">
        <v>105105</v>
      </c>
      <c r="B6886" s="402" t="s">
        <v>18624</v>
      </c>
      <c r="C6886" s="402" t="s">
        <v>53</v>
      </c>
      <c r="D6886" s="403">
        <v>60.81</v>
      </c>
    </row>
    <row r="6887" spans="1:4" ht="13.8">
      <c r="A6887" s="402">
        <v>105106</v>
      </c>
      <c r="B6887" s="402" t="s">
        <v>18625</v>
      </c>
      <c r="C6887" s="402" t="s">
        <v>100</v>
      </c>
      <c r="D6887" s="403">
        <v>1971.55</v>
      </c>
    </row>
    <row r="6888" spans="1:4" ht="13.8">
      <c r="A6888" s="402">
        <v>105107</v>
      </c>
      <c r="B6888" s="402" t="s">
        <v>18626</v>
      </c>
      <c r="C6888" s="402" t="s">
        <v>100</v>
      </c>
      <c r="D6888" s="403">
        <v>2911.17</v>
      </c>
    </row>
    <row r="6889" spans="1:4" ht="13.8">
      <c r="A6889" s="402">
        <v>105110</v>
      </c>
      <c r="B6889" s="402" t="s">
        <v>18627</v>
      </c>
      <c r="C6889" s="402" t="s">
        <v>53</v>
      </c>
      <c r="D6889" s="403">
        <v>184.34</v>
      </c>
    </row>
    <row r="6890" spans="1:4" ht="13.8">
      <c r="A6890" s="402">
        <v>105111</v>
      </c>
      <c r="B6890" s="402" t="s">
        <v>18628</v>
      </c>
      <c r="C6890" s="402" t="s">
        <v>100</v>
      </c>
      <c r="D6890" s="403">
        <v>17277.41</v>
      </c>
    </row>
    <row r="6891" spans="1:4" ht="13.8">
      <c r="A6891" s="402">
        <v>105112</v>
      </c>
      <c r="B6891" s="402" t="s">
        <v>18629</v>
      </c>
      <c r="C6891" s="402" t="s">
        <v>53</v>
      </c>
      <c r="D6891" s="403">
        <v>153.94999999999999</v>
      </c>
    </row>
    <row r="6892" spans="1:4" ht="13.8">
      <c r="A6892" s="402">
        <v>97621</v>
      </c>
      <c r="B6892" s="402" t="s">
        <v>18630</v>
      </c>
      <c r="C6892" s="402" t="s">
        <v>71</v>
      </c>
      <c r="D6892" s="403">
        <v>112.39</v>
      </c>
    </row>
    <row r="6893" spans="1:4" ht="13.8">
      <c r="A6893" s="402">
        <v>97622</v>
      </c>
      <c r="B6893" s="402" t="s">
        <v>18631</v>
      </c>
      <c r="C6893" s="402" t="s">
        <v>71</v>
      </c>
      <c r="D6893" s="403">
        <v>54.77</v>
      </c>
    </row>
    <row r="6894" spans="1:4" ht="13.8">
      <c r="A6894" s="402">
        <v>97623</v>
      </c>
      <c r="B6894" s="402" t="s">
        <v>18632</v>
      </c>
      <c r="C6894" s="402" t="s">
        <v>71</v>
      </c>
      <c r="D6894" s="403">
        <v>167.79</v>
      </c>
    </row>
    <row r="6895" spans="1:4" ht="13.8">
      <c r="A6895" s="402">
        <v>97624</v>
      </c>
      <c r="B6895" s="402" t="s">
        <v>18633</v>
      </c>
      <c r="C6895" s="402" t="s">
        <v>71</v>
      </c>
      <c r="D6895" s="403">
        <v>102.98</v>
      </c>
    </row>
    <row r="6896" spans="1:4" ht="13.8">
      <c r="A6896" s="402">
        <v>97625</v>
      </c>
      <c r="B6896" s="402" t="s">
        <v>18634</v>
      </c>
      <c r="C6896" s="402" t="s">
        <v>71</v>
      </c>
      <c r="D6896" s="403">
        <v>60.55</v>
      </c>
    </row>
    <row r="6897" spans="1:4" ht="13.8">
      <c r="A6897" s="402">
        <v>97626</v>
      </c>
      <c r="B6897" s="402" t="s">
        <v>18635</v>
      </c>
      <c r="C6897" s="402" t="s">
        <v>71</v>
      </c>
      <c r="D6897" s="403">
        <v>550.48</v>
      </c>
    </row>
    <row r="6898" spans="1:4" ht="13.8">
      <c r="A6898" s="402">
        <v>97627</v>
      </c>
      <c r="B6898" s="402" t="s">
        <v>18636</v>
      </c>
      <c r="C6898" s="402" t="s">
        <v>71</v>
      </c>
      <c r="D6898" s="403">
        <v>187.22</v>
      </c>
    </row>
    <row r="6899" spans="1:4" ht="13.8">
      <c r="A6899" s="402">
        <v>97628</v>
      </c>
      <c r="B6899" s="402" t="s">
        <v>18637</v>
      </c>
      <c r="C6899" s="402" t="s">
        <v>71</v>
      </c>
      <c r="D6899" s="403">
        <v>256.38</v>
      </c>
    </row>
    <row r="6900" spans="1:4" ht="13.8">
      <c r="A6900" s="402">
        <v>97629</v>
      </c>
      <c r="B6900" s="402" t="s">
        <v>18638</v>
      </c>
      <c r="C6900" s="402" t="s">
        <v>71</v>
      </c>
      <c r="D6900" s="403">
        <v>87.18</v>
      </c>
    </row>
    <row r="6901" spans="1:4" ht="13.8">
      <c r="A6901" s="402">
        <v>97631</v>
      </c>
      <c r="B6901" s="402" t="s">
        <v>18639</v>
      </c>
      <c r="C6901" s="402" t="s">
        <v>74</v>
      </c>
      <c r="D6901" s="403">
        <v>11.14</v>
      </c>
    </row>
    <row r="6902" spans="1:4" ht="13.8">
      <c r="A6902" s="402">
        <v>97632</v>
      </c>
      <c r="B6902" s="402" t="s">
        <v>18640</v>
      </c>
      <c r="C6902" s="402" t="s">
        <v>53</v>
      </c>
      <c r="D6902" s="403">
        <v>2.59</v>
      </c>
    </row>
    <row r="6903" spans="1:4" ht="13.8">
      <c r="A6903" s="402">
        <v>97633</v>
      </c>
      <c r="B6903" s="402" t="s">
        <v>18641</v>
      </c>
      <c r="C6903" s="402" t="s">
        <v>74</v>
      </c>
      <c r="D6903" s="403">
        <v>22.65</v>
      </c>
    </row>
    <row r="6904" spans="1:4" ht="13.8">
      <c r="A6904" s="402">
        <v>97634</v>
      </c>
      <c r="B6904" s="402" t="s">
        <v>18642</v>
      </c>
      <c r="C6904" s="402" t="s">
        <v>74</v>
      </c>
      <c r="D6904" s="403">
        <v>6.93</v>
      </c>
    </row>
    <row r="6905" spans="1:4" ht="13.8">
      <c r="A6905" s="402">
        <v>97635</v>
      </c>
      <c r="B6905" s="402" t="s">
        <v>18643</v>
      </c>
      <c r="C6905" s="402" t="s">
        <v>74</v>
      </c>
      <c r="D6905" s="403">
        <v>14.72</v>
      </c>
    </row>
    <row r="6906" spans="1:4" ht="13.8">
      <c r="A6906" s="402">
        <v>97636</v>
      </c>
      <c r="B6906" s="402" t="s">
        <v>18644</v>
      </c>
      <c r="C6906" s="402" t="s">
        <v>74</v>
      </c>
      <c r="D6906" s="403">
        <v>22.56</v>
      </c>
    </row>
    <row r="6907" spans="1:4" ht="13.8">
      <c r="A6907" s="402">
        <v>97637</v>
      </c>
      <c r="B6907" s="402" t="s">
        <v>18645</v>
      </c>
      <c r="C6907" s="402" t="s">
        <v>74</v>
      </c>
      <c r="D6907" s="403">
        <v>2.76</v>
      </c>
    </row>
    <row r="6908" spans="1:4" ht="13.8">
      <c r="A6908" s="402">
        <v>97638</v>
      </c>
      <c r="B6908" s="402" t="s">
        <v>18646</v>
      </c>
      <c r="C6908" s="402" t="s">
        <v>74</v>
      </c>
      <c r="D6908" s="403">
        <v>8.0299999999999994</v>
      </c>
    </row>
    <row r="6909" spans="1:4" ht="13.8">
      <c r="A6909" s="402">
        <v>97639</v>
      </c>
      <c r="B6909" s="402" t="s">
        <v>18647</v>
      </c>
      <c r="C6909" s="402" t="s">
        <v>74</v>
      </c>
      <c r="D6909" s="403">
        <v>20.14</v>
      </c>
    </row>
    <row r="6910" spans="1:4" ht="13.8">
      <c r="A6910" s="402">
        <v>97640</v>
      </c>
      <c r="B6910" s="402" t="s">
        <v>18648</v>
      </c>
      <c r="C6910" s="402" t="s">
        <v>74</v>
      </c>
      <c r="D6910" s="403">
        <v>1.87</v>
      </c>
    </row>
    <row r="6911" spans="1:4" ht="13.8">
      <c r="A6911" s="402">
        <v>97641</v>
      </c>
      <c r="B6911" s="402" t="s">
        <v>18649</v>
      </c>
      <c r="C6911" s="402" t="s">
        <v>74</v>
      </c>
      <c r="D6911" s="403">
        <v>2.89</v>
      </c>
    </row>
    <row r="6912" spans="1:4" ht="13.8">
      <c r="A6912" s="402">
        <v>97642</v>
      </c>
      <c r="B6912" s="402" t="s">
        <v>18650</v>
      </c>
      <c r="C6912" s="402" t="s">
        <v>74</v>
      </c>
      <c r="D6912" s="403">
        <v>2.69</v>
      </c>
    </row>
    <row r="6913" spans="1:4" ht="13.8">
      <c r="A6913" s="402">
        <v>97643</v>
      </c>
      <c r="B6913" s="402" t="s">
        <v>18651</v>
      </c>
      <c r="C6913" s="402" t="s">
        <v>74</v>
      </c>
      <c r="D6913" s="403">
        <v>24.69</v>
      </c>
    </row>
    <row r="6914" spans="1:4" ht="13.8">
      <c r="A6914" s="402">
        <v>97644</v>
      </c>
      <c r="B6914" s="402" t="s">
        <v>18652</v>
      </c>
      <c r="C6914" s="402" t="s">
        <v>74</v>
      </c>
      <c r="D6914" s="403">
        <v>9.32</v>
      </c>
    </row>
    <row r="6915" spans="1:4" ht="13.8">
      <c r="A6915" s="402">
        <v>97645</v>
      </c>
      <c r="B6915" s="402" t="s">
        <v>18653</v>
      </c>
      <c r="C6915" s="402" t="s">
        <v>74</v>
      </c>
      <c r="D6915" s="403">
        <v>24.09</v>
      </c>
    </row>
    <row r="6916" spans="1:4" ht="13.8">
      <c r="A6916" s="402">
        <v>97647</v>
      </c>
      <c r="B6916" s="402" t="s">
        <v>18654</v>
      </c>
      <c r="C6916" s="402" t="s">
        <v>74</v>
      </c>
      <c r="D6916" s="403">
        <v>3.47</v>
      </c>
    </row>
    <row r="6917" spans="1:4" ht="13.8">
      <c r="A6917" s="402">
        <v>97648</v>
      </c>
      <c r="B6917" s="402" t="s">
        <v>18655</v>
      </c>
      <c r="C6917" s="402" t="s">
        <v>74</v>
      </c>
      <c r="D6917" s="403">
        <v>1.99</v>
      </c>
    </row>
    <row r="6918" spans="1:4" ht="13.8">
      <c r="A6918" s="402">
        <v>97649</v>
      </c>
      <c r="B6918" s="402" t="s">
        <v>18656</v>
      </c>
      <c r="C6918" s="402" t="s">
        <v>74</v>
      </c>
      <c r="D6918" s="403">
        <v>4.42</v>
      </c>
    </row>
    <row r="6919" spans="1:4" ht="13.8">
      <c r="A6919" s="402">
        <v>97650</v>
      </c>
      <c r="B6919" s="402" t="s">
        <v>18657</v>
      </c>
      <c r="C6919" s="402" t="s">
        <v>74</v>
      </c>
      <c r="D6919" s="403">
        <v>7.48</v>
      </c>
    </row>
    <row r="6920" spans="1:4" ht="13.8">
      <c r="A6920" s="402">
        <v>97651</v>
      </c>
      <c r="B6920" s="402" t="s">
        <v>18658</v>
      </c>
      <c r="C6920" s="402" t="s">
        <v>100</v>
      </c>
      <c r="D6920" s="403">
        <v>81.55</v>
      </c>
    </row>
    <row r="6921" spans="1:4" ht="13.8">
      <c r="A6921" s="402">
        <v>97652</v>
      </c>
      <c r="B6921" s="402" t="s">
        <v>18659</v>
      </c>
      <c r="C6921" s="402" t="s">
        <v>100</v>
      </c>
      <c r="D6921" s="403">
        <v>184.87</v>
      </c>
    </row>
    <row r="6922" spans="1:4" ht="13.8">
      <c r="A6922" s="402">
        <v>97653</v>
      </c>
      <c r="B6922" s="402" t="s">
        <v>18660</v>
      </c>
      <c r="C6922" s="402" t="s">
        <v>100</v>
      </c>
      <c r="D6922" s="403">
        <v>142.34</v>
      </c>
    </row>
    <row r="6923" spans="1:4" ht="13.8">
      <c r="A6923" s="402">
        <v>97654</v>
      </c>
      <c r="B6923" s="402" t="s">
        <v>18661</v>
      </c>
      <c r="C6923" s="402" t="s">
        <v>100</v>
      </c>
      <c r="D6923" s="403">
        <v>176.17</v>
      </c>
    </row>
    <row r="6924" spans="1:4" ht="13.8">
      <c r="A6924" s="402">
        <v>97655</v>
      </c>
      <c r="B6924" s="402" t="s">
        <v>18662</v>
      </c>
      <c r="C6924" s="402" t="s">
        <v>74</v>
      </c>
      <c r="D6924" s="403">
        <v>35.9</v>
      </c>
    </row>
    <row r="6925" spans="1:4" ht="13.8">
      <c r="A6925" s="402">
        <v>97656</v>
      </c>
      <c r="B6925" s="402" t="s">
        <v>18663</v>
      </c>
      <c r="C6925" s="402" t="s">
        <v>100</v>
      </c>
      <c r="D6925" s="403">
        <v>327.01</v>
      </c>
    </row>
    <row r="6926" spans="1:4" ht="13.8">
      <c r="A6926" s="402">
        <v>97657</v>
      </c>
      <c r="B6926" s="402" t="s">
        <v>18664</v>
      </c>
      <c r="C6926" s="402" t="s">
        <v>100</v>
      </c>
      <c r="D6926" s="403">
        <v>648.16999999999996</v>
      </c>
    </row>
    <row r="6927" spans="1:4" ht="13.8">
      <c r="A6927" s="402">
        <v>97658</v>
      </c>
      <c r="B6927" s="402" t="s">
        <v>18665</v>
      </c>
      <c r="C6927" s="402" t="s">
        <v>100</v>
      </c>
      <c r="D6927" s="403">
        <v>219.26</v>
      </c>
    </row>
    <row r="6928" spans="1:4" ht="13.8">
      <c r="A6928" s="402">
        <v>97659</v>
      </c>
      <c r="B6928" s="402" t="s">
        <v>18666</v>
      </c>
      <c r="C6928" s="402" t="s">
        <v>100</v>
      </c>
      <c r="D6928" s="403">
        <v>302.76</v>
      </c>
    </row>
    <row r="6929" spans="1:4" ht="13.8">
      <c r="A6929" s="402">
        <v>97660</v>
      </c>
      <c r="B6929" s="402" t="s">
        <v>18667</v>
      </c>
      <c r="C6929" s="402" t="s">
        <v>100</v>
      </c>
      <c r="D6929" s="403">
        <v>0.64</v>
      </c>
    </row>
    <row r="6930" spans="1:4" ht="13.8">
      <c r="A6930" s="402">
        <v>97661</v>
      </c>
      <c r="B6930" s="402" t="s">
        <v>18668</v>
      </c>
      <c r="C6930" s="402" t="s">
        <v>53</v>
      </c>
      <c r="D6930" s="403">
        <v>0.69</v>
      </c>
    </row>
    <row r="6931" spans="1:4" ht="13.8">
      <c r="A6931" s="402">
        <v>97662</v>
      </c>
      <c r="B6931" s="402" t="s">
        <v>18669</v>
      </c>
      <c r="C6931" s="402" t="s">
        <v>53</v>
      </c>
      <c r="D6931" s="403">
        <v>0.49</v>
      </c>
    </row>
    <row r="6932" spans="1:4" ht="13.8">
      <c r="A6932" s="402">
        <v>97663</v>
      </c>
      <c r="B6932" s="402" t="s">
        <v>18670</v>
      </c>
      <c r="C6932" s="402" t="s">
        <v>100</v>
      </c>
      <c r="D6932" s="403">
        <v>12.31</v>
      </c>
    </row>
    <row r="6933" spans="1:4" ht="13.8">
      <c r="A6933" s="402">
        <v>97664</v>
      </c>
      <c r="B6933" s="402" t="s">
        <v>18671</v>
      </c>
      <c r="C6933" s="402" t="s">
        <v>100</v>
      </c>
      <c r="D6933" s="403">
        <v>1.53</v>
      </c>
    </row>
    <row r="6934" spans="1:4" ht="13.8">
      <c r="A6934" s="402">
        <v>97665</v>
      </c>
      <c r="B6934" s="402" t="s">
        <v>18672</v>
      </c>
      <c r="C6934" s="402" t="s">
        <v>100</v>
      </c>
      <c r="D6934" s="403">
        <v>1.76</v>
      </c>
    </row>
    <row r="6935" spans="1:4" ht="13.8">
      <c r="A6935" s="402">
        <v>97666</v>
      </c>
      <c r="B6935" s="402" t="s">
        <v>18673</v>
      </c>
      <c r="C6935" s="402" t="s">
        <v>100</v>
      </c>
      <c r="D6935" s="403">
        <v>8.98</v>
      </c>
    </row>
    <row r="6936" spans="1:4" ht="13.8">
      <c r="A6936" s="402">
        <v>104789</v>
      </c>
      <c r="B6936" s="402" t="s">
        <v>18674</v>
      </c>
      <c r="C6936" s="402" t="s">
        <v>71</v>
      </c>
      <c r="D6936" s="403">
        <v>192.77</v>
      </c>
    </row>
    <row r="6937" spans="1:4" ht="13.8">
      <c r="A6937" s="402">
        <v>104790</v>
      </c>
      <c r="B6937" s="402" t="s">
        <v>18675</v>
      </c>
      <c r="C6937" s="402" t="s">
        <v>71</v>
      </c>
      <c r="D6937" s="403">
        <v>110.36</v>
      </c>
    </row>
    <row r="6938" spans="1:4" ht="13.8">
      <c r="A6938" s="402">
        <v>104791</v>
      </c>
      <c r="B6938" s="402" t="s">
        <v>18676</v>
      </c>
      <c r="C6938" s="402" t="s">
        <v>74</v>
      </c>
      <c r="D6938" s="403">
        <v>6.18</v>
      </c>
    </row>
    <row r="6939" spans="1:4" ht="13.8">
      <c r="A6939" s="402">
        <v>104792</v>
      </c>
      <c r="B6939" s="402" t="s">
        <v>18677</v>
      </c>
      <c r="C6939" s="402" t="s">
        <v>53</v>
      </c>
      <c r="D6939" s="403">
        <v>0.38</v>
      </c>
    </row>
    <row r="6940" spans="1:4" ht="13.8">
      <c r="A6940" s="402">
        <v>104793</v>
      </c>
      <c r="B6940" s="402" t="s">
        <v>18678</v>
      </c>
      <c r="C6940" s="402" t="s">
        <v>53</v>
      </c>
      <c r="D6940" s="403">
        <v>0.52</v>
      </c>
    </row>
    <row r="6941" spans="1:4" ht="13.8">
      <c r="A6941" s="402">
        <v>104794</v>
      </c>
      <c r="B6941" s="402" t="s">
        <v>18679</v>
      </c>
      <c r="C6941" s="402" t="s">
        <v>53</v>
      </c>
      <c r="D6941" s="403">
        <v>0.94</v>
      </c>
    </row>
    <row r="6942" spans="1:4" ht="13.8">
      <c r="A6942" s="402">
        <v>104795</v>
      </c>
      <c r="B6942" s="402" t="s">
        <v>18680</v>
      </c>
      <c r="C6942" s="402" t="s">
        <v>53</v>
      </c>
      <c r="D6942" s="403">
        <v>1.31</v>
      </c>
    </row>
    <row r="6943" spans="1:4" ht="13.8">
      <c r="A6943" s="402">
        <v>104796</v>
      </c>
      <c r="B6943" s="402" t="s">
        <v>18681</v>
      </c>
      <c r="C6943" s="402" t="s">
        <v>53</v>
      </c>
      <c r="D6943" s="403">
        <v>14.16</v>
      </c>
    </row>
    <row r="6944" spans="1:4" ht="13.8">
      <c r="A6944" s="402">
        <v>104797</v>
      </c>
      <c r="B6944" s="402" t="s">
        <v>18682</v>
      </c>
      <c r="C6944" s="402" t="s">
        <v>53</v>
      </c>
      <c r="D6944" s="403">
        <v>17.71</v>
      </c>
    </row>
    <row r="6945" spans="1:4" ht="13.8">
      <c r="A6945" s="402">
        <v>104798</v>
      </c>
      <c r="B6945" s="402" t="s">
        <v>18683</v>
      </c>
      <c r="C6945" s="402" t="s">
        <v>100</v>
      </c>
      <c r="D6945" s="403">
        <v>13.19</v>
      </c>
    </row>
    <row r="6946" spans="1:4" ht="13.8">
      <c r="A6946" s="402">
        <v>104799</v>
      </c>
      <c r="B6946" s="402" t="s">
        <v>18684</v>
      </c>
      <c r="C6946" s="402" t="s">
        <v>74</v>
      </c>
      <c r="D6946" s="403">
        <v>10.36</v>
      </c>
    </row>
    <row r="6947" spans="1:4" ht="13.8">
      <c r="A6947" s="402">
        <v>104800</v>
      </c>
      <c r="B6947" s="402" t="s">
        <v>18685</v>
      </c>
      <c r="C6947" s="402" t="s">
        <v>53</v>
      </c>
      <c r="D6947" s="403">
        <v>9.3000000000000007</v>
      </c>
    </row>
    <row r="6948" spans="1:4" ht="13.8">
      <c r="A6948" s="402">
        <v>104801</v>
      </c>
      <c r="B6948" s="402" t="s">
        <v>18686</v>
      </c>
      <c r="C6948" s="402" t="s">
        <v>74</v>
      </c>
      <c r="D6948" s="403">
        <v>14.11</v>
      </c>
    </row>
    <row r="6949" spans="1:4" ht="13.8">
      <c r="A6949" s="402">
        <v>104802</v>
      </c>
      <c r="B6949" s="402" t="s">
        <v>18687</v>
      </c>
      <c r="C6949" s="402" t="s">
        <v>74</v>
      </c>
      <c r="D6949" s="403">
        <v>9.3800000000000008</v>
      </c>
    </row>
    <row r="6950" spans="1:4" ht="13.8">
      <c r="A6950" s="402">
        <v>104803</v>
      </c>
      <c r="B6950" s="402" t="s">
        <v>18688</v>
      </c>
      <c r="C6950" s="402" t="s">
        <v>53</v>
      </c>
      <c r="D6950" s="403">
        <v>4.53</v>
      </c>
    </row>
    <row r="6951" spans="1:4" ht="13.8">
      <c r="A6951" s="402">
        <v>95967</v>
      </c>
      <c r="B6951" s="402" t="s">
        <v>18689</v>
      </c>
      <c r="C6951" s="402" t="s">
        <v>12551</v>
      </c>
      <c r="D6951" s="403">
        <v>176.52</v>
      </c>
    </row>
    <row r="6952" spans="1:4" ht="13.8">
      <c r="A6952" s="402">
        <v>99059</v>
      </c>
      <c r="B6952" s="402" t="s">
        <v>18690</v>
      </c>
      <c r="C6952" s="402" t="s">
        <v>53</v>
      </c>
      <c r="D6952" s="403">
        <v>70.66</v>
      </c>
    </row>
    <row r="6953" spans="1:4" ht="13.8">
      <c r="A6953" s="402">
        <v>99060</v>
      </c>
      <c r="B6953" s="402" t="s">
        <v>18691</v>
      </c>
      <c r="C6953" s="402" t="s">
        <v>100</v>
      </c>
      <c r="D6953" s="403">
        <v>211.62</v>
      </c>
    </row>
    <row r="6954" spans="1:4" ht="13.8">
      <c r="A6954" s="402">
        <v>99061</v>
      </c>
      <c r="B6954" s="402" t="s">
        <v>18692</v>
      </c>
      <c r="C6954" s="402" t="s">
        <v>100</v>
      </c>
      <c r="D6954" s="403">
        <v>128.44999999999999</v>
      </c>
    </row>
    <row r="6955" spans="1:4" ht="13.8">
      <c r="A6955" s="402">
        <v>99062</v>
      </c>
      <c r="B6955" s="402" t="s">
        <v>18693</v>
      </c>
      <c r="C6955" s="402" t="s">
        <v>100</v>
      </c>
      <c r="D6955" s="403">
        <v>2.0299999999999998</v>
      </c>
    </row>
    <row r="6956" spans="1:4" ht="13.8">
      <c r="A6956" s="402">
        <v>99063</v>
      </c>
      <c r="B6956" s="402" t="s">
        <v>18694</v>
      </c>
      <c r="C6956" s="402" t="s">
        <v>53</v>
      </c>
      <c r="D6956" s="403">
        <v>9.7100000000000009</v>
      </c>
    </row>
    <row r="6957" spans="1:4" ht="13.8">
      <c r="A6957" s="402">
        <v>105007</v>
      </c>
      <c r="B6957" s="402" t="s">
        <v>18695</v>
      </c>
      <c r="C6957" s="402" t="s">
        <v>100</v>
      </c>
      <c r="D6957" s="403">
        <v>37.65</v>
      </c>
    </row>
    <row r="6958" spans="1:4" ht="13.8">
      <c r="A6958" s="402">
        <v>105009</v>
      </c>
      <c r="B6958" s="402" t="s">
        <v>18696</v>
      </c>
      <c r="C6958" s="402" t="s">
        <v>53</v>
      </c>
      <c r="D6958" s="403">
        <v>86.72</v>
      </c>
    </row>
    <row r="6959" spans="1:4" ht="13.8">
      <c r="A6959" s="402">
        <v>105011</v>
      </c>
      <c r="B6959" s="402" t="s">
        <v>18697</v>
      </c>
      <c r="C6959" s="402" t="s">
        <v>53</v>
      </c>
      <c r="D6959" s="403">
        <v>0.54</v>
      </c>
    </row>
    <row r="6960" spans="1:4" ht="13.8">
      <c r="A6960" s="402">
        <v>93588</v>
      </c>
      <c r="B6960" s="402" t="s">
        <v>18698</v>
      </c>
      <c r="C6960" s="402" t="s">
        <v>108</v>
      </c>
      <c r="D6960" s="403">
        <v>3.08</v>
      </c>
    </row>
    <row r="6961" spans="1:4" ht="13.8">
      <c r="A6961" s="402">
        <v>93589</v>
      </c>
      <c r="B6961" s="402" t="s">
        <v>18699</v>
      </c>
      <c r="C6961" s="402" t="s">
        <v>108</v>
      </c>
      <c r="D6961" s="403">
        <v>2.65</v>
      </c>
    </row>
    <row r="6962" spans="1:4" ht="13.8">
      <c r="A6962" s="402">
        <v>93590</v>
      </c>
      <c r="B6962" s="402" t="s">
        <v>18700</v>
      </c>
      <c r="C6962" s="402" t="s">
        <v>108</v>
      </c>
      <c r="D6962" s="403">
        <v>0.96</v>
      </c>
    </row>
    <row r="6963" spans="1:4" ht="13.8">
      <c r="A6963" s="402">
        <v>93591</v>
      </c>
      <c r="B6963" s="402" t="s">
        <v>18701</v>
      </c>
      <c r="C6963" s="402" t="s">
        <v>108</v>
      </c>
      <c r="D6963" s="403">
        <v>2.73</v>
      </c>
    </row>
    <row r="6964" spans="1:4" ht="13.8">
      <c r="A6964" s="402">
        <v>93592</v>
      </c>
      <c r="B6964" s="402" t="s">
        <v>18702</v>
      </c>
      <c r="C6964" s="402" t="s">
        <v>108</v>
      </c>
      <c r="D6964" s="403">
        <v>2.37</v>
      </c>
    </row>
    <row r="6965" spans="1:4" ht="13.8">
      <c r="A6965" s="402">
        <v>93593</v>
      </c>
      <c r="B6965" s="402" t="s">
        <v>18703</v>
      </c>
      <c r="C6965" s="402" t="s">
        <v>108</v>
      </c>
      <c r="D6965" s="403">
        <v>0.87</v>
      </c>
    </row>
    <row r="6966" spans="1:4" ht="13.8">
      <c r="A6966" s="402">
        <v>93594</v>
      </c>
      <c r="B6966" s="402" t="s">
        <v>18704</v>
      </c>
      <c r="C6966" s="402" t="s">
        <v>17540</v>
      </c>
      <c r="D6966" s="403">
        <v>2.0499999999999998</v>
      </c>
    </row>
    <row r="6967" spans="1:4" ht="13.8">
      <c r="A6967" s="402">
        <v>93595</v>
      </c>
      <c r="B6967" s="402" t="s">
        <v>18705</v>
      </c>
      <c r="C6967" s="402" t="s">
        <v>17540</v>
      </c>
      <c r="D6967" s="403">
        <v>1.79</v>
      </c>
    </row>
    <row r="6968" spans="1:4" ht="13.8">
      <c r="A6968" s="402">
        <v>93596</v>
      </c>
      <c r="B6968" s="402" t="s">
        <v>18706</v>
      </c>
      <c r="C6968" s="402" t="s">
        <v>17540</v>
      </c>
      <c r="D6968" s="403">
        <v>0.64</v>
      </c>
    </row>
    <row r="6969" spans="1:4" ht="13.8">
      <c r="A6969" s="402">
        <v>93597</v>
      </c>
      <c r="B6969" s="402" t="s">
        <v>18707</v>
      </c>
      <c r="C6969" s="402" t="s">
        <v>17540</v>
      </c>
      <c r="D6969" s="403">
        <v>1.81</v>
      </c>
    </row>
    <row r="6970" spans="1:4" ht="13.8">
      <c r="A6970" s="402">
        <v>93598</v>
      </c>
      <c r="B6970" s="402" t="s">
        <v>18708</v>
      </c>
      <c r="C6970" s="402" t="s">
        <v>17540</v>
      </c>
      <c r="D6970" s="403">
        <v>1.57</v>
      </c>
    </row>
    <row r="6971" spans="1:4" ht="13.8">
      <c r="A6971" s="402">
        <v>93599</v>
      </c>
      <c r="B6971" s="402" t="s">
        <v>18709</v>
      </c>
      <c r="C6971" s="402" t="s">
        <v>17540</v>
      </c>
      <c r="D6971" s="403">
        <v>0.57999999999999996</v>
      </c>
    </row>
    <row r="6972" spans="1:4" ht="13.8">
      <c r="A6972" s="402">
        <v>95425</v>
      </c>
      <c r="B6972" s="402" t="s">
        <v>18710</v>
      </c>
      <c r="C6972" s="402" t="s">
        <v>108</v>
      </c>
      <c r="D6972" s="403">
        <v>2.33</v>
      </c>
    </row>
    <row r="6973" spans="1:4" ht="13.8">
      <c r="A6973" s="402">
        <v>95426</v>
      </c>
      <c r="B6973" s="402" t="s">
        <v>18711</v>
      </c>
      <c r="C6973" s="402" t="s">
        <v>108</v>
      </c>
      <c r="D6973" s="403">
        <v>2.0099999999999998</v>
      </c>
    </row>
    <row r="6974" spans="1:4" ht="13.8">
      <c r="A6974" s="402">
        <v>95427</v>
      </c>
      <c r="B6974" s="402" t="s">
        <v>18712</v>
      </c>
      <c r="C6974" s="402" t="s">
        <v>108</v>
      </c>
      <c r="D6974" s="403">
        <v>0.75</v>
      </c>
    </row>
    <row r="6975" spans="1:4" ht="13.8">
      <c r="A6975" s="402">
        <v>95428</v>
      </c>
      <c r="B6975" s="402" t="s">
        <v>18713</v>
      </c>
      <c r="C6975" s="402" t="s">
        <v>17540</v>
      </c>
      <c r="D6975" s="403">
        <v>1.57</v>
      </c>
    </row>
    <row r="6976" spans="1:4" ht="13.8">
      <c r="A6976" s="402">
        <v>95429</v>
      </c>
      <c r="B6976" s="402" t="s">
        <v>18714</v>
      </c>
      <c r="C6976" s="402" t="s">
        <v>17540</v>
      </c>
      <c r="D6976" s="403">
        <v>1.36</v>
      </c>
    </row>
    <row r="6977" spans="1:4" ht="13.8">
      <c r="A6977" s="402">
        <v>95430</v>
      </c>
      <c r="B6977" s="402" t="s">
        <v>18715</v>
      </c>
      <c r="C6977" s="402" t="s">
        <v>17540</v>
      </c>
      <c r="D6977" s="403">
        <v>0.47</v>
      </c>
    </row>
    <row r="6978" spans="1:4" ht="13.8">
      <c r="A6978" s="402">
        <v>95875</v>
      </c>
      <c r="B6978" s="402" t="s">
        <v>107</v>
      </c>
      <c r="C6978" s="402" t="s">
        <v>108</v>
      </c>
      <c r="D6978" s="403">
        <v>2.4300000000000002</v>
      </c>
    </row>
    <row r="6979" spans="1:4" ht="13.8">
      <c r="A6979" s="402">
        <v>95876</v>
      </c>
      <c r="B6979" s="402" t="s">
        <v>18716</v>
      </c>
      <c r="C6979" s="402" t="s">
        <v>108</v>
      </c>
      <c r="D6979" s="403">
        <v>2.15</v>
      </c>
    </row>
    <row r="6980" spans="1:4" ht="13.8">
      <c r="A6980" s="402">
        <v>95877</v>
      </c>
      <c r="B6980" s="402" t="s">
        <v>18717</v>
      </c>
      <c r="C6980" s="402" t="s">
        <v>108</v>
      </c>
      <c r="D6980" s="403">
        <v>1.84</v>
      </c>
    </row>
    <row r="6981" spans="1:4" ht="13.8">
      <c r="A6981" s="402">
        <v>95878</v>
      </c>
      <c r="B6981" s="402" t="s">
        <v>18718</v>
      </c>
      <c r="C6981" s="402" t="s">
        <v>17540</v>
      </c>
      <c r="D6981" s="403">
        <v>1.64</v>
      </c>
    </row>
    <row r="6982" spans="1:4" ht="13.8">
      <c r="A6982" s="402">
        <v>95879</v>
      </c>
      <c r="B6982" s="402" t="s">
        <v>18719</v>
      </c>
      <c r="C6982" s="402" t="s">
        <v>17540</v>
      </c>
      <c r="D6982" s="403">
        <v>1.46</v>
      </c>
    </row>
    <row r="6983" spans="1:4" ht="13.8">
      <c r="A6983" s="402">
        <v>95880</v>
      </c>
      <c r="B6983" s="402" t="s">
        <v>18720</v>
      </c>
      <c r="C6983" s="402" t="s">
        <v>17540</v>
      </c>
      <c r="D6983" s="403">
        <v>1.24</v>
      </c>
    </row>
    <row r="6984" spans="1:4" ht="13.8">
      <c r="A6984" s="402">
        <v>97912</v>
      </c>
      <c r="B6984" s="402" t="s">
        <v>18721</v>
      </c>
      <c r="C6984" s="402" t="s">
        <v>108</v>
      </c>
      <c r="D6984" s="403">
        <v>3.7</v>
      </c>
    </row>
    <row r="6985" spans="1:4" ht="13.8">
      <c r="A6985" s="402">
        <v>97913</v>
      </c>
      <c r="B6985" s="402" t="s">
        <v>18722</v>
      </c>
      <c r="C6985" s="402" t="s">
        <v>108</v>
      </c>
      <c r="D6985" s="403">
        <v>3.22</v>
      </c>
    </row>
    <row r="6986" spans="1:4" ht="13.8">
      <c r="A6986" s="402">
        <v>97914</v>
      </c>
      <c r="B6986" s="402" t="s">
        <v>18723</v>
      </c>
      <c r="C6986" s="402" t="s">
        <v>108</v>
      </c>
      <c r="D6986" s="403">
        <v>2.95</v>
      </c>
    </row>
    <row r="6987" spans="1:4" ht="13.8">
      <c r="A6987" s="402">
        <v>97915</v>
      </c>
      <c r="B6987" s="402" t="s">
        <v>18724</v>
      </c>
      <c r="C6987" s="402" t="s">
        <v>108</v>
      </c>
      <c r="D6987" s="403">
        <v>1.18</v>
      </c>
    </row>
    <row r="6988" spans="1:4" ht="13.8">
      <c r="A6988" s="402">
        <v>100937</v>
      </c>
      <c r="B6988" s="402" t="s">
        <v>18725</v>
      </c>
      <c r="C6988" s="402" t="s">
        <v>108</v>
      </c>
      <c r="D6988" s="403">
        <v>8.84</v>
      </c>
    </row>
    <row r="6989" spans="1:4" ht="13.8">
      <c r="A6989" s="402">
        <v>100938</v>
      </c>
      <c r="B6989" s="402" t="s">
        <v>18726</v>
      </c>
      <c r="C6989" s="402" t="s">
        <v>108</v>
      </c>
      <c r="D6989" s="403">
        <v>7.36</v>
      </c>
    </row>
    <row r="6990" spans="1:4" ht="13.8">
      <c r="A6990" s="402">
        <v>100939</v>
      </c>
      <c r="B6990" s="402" t="s">
        <v>18727</v>
      </c>
      <c r="C6990" s="402" t="s">
        <v>108</v>
      </c>
      <c r="D6990" s="403">
        <v>6.55</v>
      </c>
    </row>
    <row r="6991" spans="1:4" ht="13.8">
      <c r="A6991" s="402">
        <v>100940</v>
      </c>
      <c r="B6991" s="402" t="s">
        <v>18728</v>
      </c>
      <c r="C6991" s="402" t="s">
        <v>108</v>
      </c>
      <c r="D6991" s="403">
        <v>5.59</v>
      </c>
    </row>
    <row r="6992" spans="1:4" ht="13.8">
      <c r="A6992" s="402">
        <v>100941</v>
      </c>
      <c r="B6992" s="402" t="s">
        <v>18729</v>
      </c>
      <c r="C6992" s="402" t="s">
        <v>17540</v>
      </c>
      <c r="D6992" s="403">
        <v>5.89</v>
      </c>
    </row>
    <row r="6993" spans="1:4" ht="13.8">
      <c r="A6993" s="402">
        <v>100942</v>
      </c>
      <c r="B6993" s="402" t="s">
        <v>18730</v>
      </c>
      <c r="C6993" s="402" t="s">
        <v>17540</v>
      </c>
      <c r="D6993" s="403">
        <v>4.91</v>
      </c>
    </row>
    <row r="6994" spans="1:4" ht="13.8">
      <c r="A6994" s="402">
        <v>100943</v>
      </c>
      <c r="B6994" s="402" t="s">
        <v>18731</v>
      </c>
      <c r="C6994" s="402" t="s">
        <v>17540</v>
      </c>
      <c r="D6994" s="403">
        <v>4.34</v>
      </c>
    </row>
    <row r="6995" spans="1:4" ht="13.8">
      <c r="A6995" s="402">
        <v>100944</v>
      </c>
      <c r="B6995" s="402" t="s">
        <v>18732</v>
      </c>
      <c r="C6995" s="402" t="s">
        <v>17540</v>
      </c>
      <c r="D6995" s="403">
        <v>3.73</v>
      </c>
    </row>
    <row r="6996" spans="1:4" ht="13.8">
      <c r="A6996" s="402">
        <v>100945</v>
      </c>
      <c r="B6996" s="402" t="s">
        <v>18733</v>
      </c>
      <c r="C6996" s="402" t="s">
        <v>17540</v>
      </c>
      <c r="D6996" s="403">
        <v>2.76</v>
      </c>
    </row>
    <row r="6997" spans="1:4" ht="13.8">
      <c r="A6997" s="402">
        <v>100946</v>
      </c>
      <c r="B6997" s="402" t="s">
        <v>18734</v>
      </c>
      <c r="C6997" s="402" t="s">
        <v>17540</v>
      </c>
      <c r="D6997" s="403">
        <v>2.39</v>
      </c>
    </row>
    <row r="6998" spans="1:4" ht="13.8">
      <c r="A6998" s="402">
        <v>100947</v>
      </c>
      <c r="B6998" s="402" t="s">
        <v>18735</v>
      </c>
      <c r="C6998" s="402" t="s">
        <v>17540</v>
      </c>
      <c r="D6998" s="403">
        <v>2.2000000000000002</v>
      </c>
    </row>
    <row r="6999" spans="1:4" ht="13.8">
      <c r="A6999" s="402">
        <v>100948</v>
      </c>
      <c r="B6999" s="402" t="s">
        <v>18736</v>
      </c>
      <c r="C6999" s="402" t="s">
        <v>17540</v>
      </c>
      <c r="D6999" s="403">
        <v>0.87</v>
      </c>
    </row>
    <row r="7000" spans="1:4" ht="13.8">
      <c r="A7000" s="402">
        <v>100949</v>
      </c>
      <c r="B7000" s="402" t="s">
        <v>18737</v>
      </c>
      <c r="C7000" s="402" t="s">
        <v>17540</v>
      </c>
      <c r="D7000" s="403">
        <v>6.59</v>
      </c>
    </row>
    <row r="7001" spans="1:4" ht="13.8">
      <c r="A7001" s="402">
        <v>100950</v>
      </c>
      <c r="B7001" s="402" t="s">
        <v>18738</v>
      </c>
      <c r="C7001" s="402" t="s">
        <v>17540</v>
      </c>
      <c r="D7001" s="403">
        <v>3.5</v>
      </c>
    </row>
    <row r="7002" spans="1:4" ht="13.8">
      <c r="A7002" s="402">
        <v>100951</v>
      </c>
      <c r="B7002" s="402" t="s">
        <v>18739</v>
      </c>
      <c r="C7002" s="402" t="s">
        <v>17540</v>
      </c>
      <c r="D7002" s="403">
        <v>3.02</v>
      </c>
    </row>
    <row r="7003" spans="1:4" ht="13.8">
      <c r="A7003" s="402">
        <v>100952</v>
      </c>
      <c r="B7003" s="402" t="s">
        <v>18740</v>
      </c>
      <c r="C7003" s="402" t="s">
        <v>17540</v>
      </c>
      <c r="D7003" s="403">
        <v>2.79</v>
      </c>
    </row>
    <row r="7004" spans="1:4" ht="13.8">
      <c r="A7004" s="402">
        <v>100953</v>
      </c>
      <c r="B7004" s="402" t="s">
        <v>18741</v>
      </c>
      <c r="C7004" s="402" t="s">
        <v>17540</v>
      </c>
      <c r="D7004" s="403">
        <v>1.1000000000000001</v>
      </c>
    </row>
    <row r="7005" spans="1:4" ht="13.8">
      <c r="A7005" s="402">
        <v>100954</v>
      </c>
      <c r="B7005" s="402" t="s">
        <v>18742</v>
      </c>
      <c r="C7005" s="402" t="s">
        <v>17540</v>
      </c>
      <c r="D7005" s="403">
        <v>8.34</v>
      </c>
    </row>
    <row r="7006" spans="1:4" ht="13.8">
      <c r="A7006" s="402">
        <v>100955</v>
      </c>
      <c r="B7006" s="402" t="s">
        <v>18743</v>
      </c>
      <c r="C7006" s="402" t="s">
        <v>108</v>
      </c>
      <c r="D7006" s="403">
        <v>4.79</v>
      </c>
    </row>
    <row r="7007" spans="1:4" ht="13.8">
      <c r="A7007" s="402">
        <v>100956</v>
      </c>
      <c r="B7007" s="402" t="s">
        <v>18744</v>
      </c>
      <c r="C7007" s="402" t="s">
        <v>108</v>
      </c>
      <c r="D7007" s="403">
        <v>4.1500000000000004</v>
      </c>
    </row>
    <row r="7008" spans="1:4" ht="13.8">
      <c r="A7008" s="402">
        <v>100957</v>
      </c>
      <c r="B7008" s="402" t="s">
        <v>18745</v>
      </c>
      <c r="C7008" s="402" t="s">
        <v>108</v>
      </c>
      <c r="D7008" s="403">
        <v>3.8</v>
      </c>
    </row>
    <row r="7009" spans="1:4" ht="13.8">
      <c r="A7009" s="402">
        <v>100958</v>
      </c>
      <c r="B7009" s="402" t="s">
        <v>18746</v>
      </c>
      <c r="C7009" s="402" t="s">
        <v>108</v>
      </c>
      <c r="D7009" s="403">
        <v>1.52</v>
      </c>
    </row>
    <row r="7010" spans="1:4" ht="13.8">
      <c r="A7010" s="402">
        <v>100959</v>
      </c>
      <c r="B7010" s="402" t="s">
        <v>18747</v>
      </c>
      <c r="C7010" s="402" t="s">
        <v>108</v>
      </c>
      <c r="D7010" s="403">
        <v>11.42</v>
      </c>
    </row>
    <row r="7011" spans="1:4" ht="13.8">
      <c r="A7011" s="402">
        <v>100960</v>
      </c>
      <c r="B7011" s="402" t="s">
        <v>18748</v>
      </c>
      <c r="C7011" s="402" t="s">
        <v>108</v>
      </c>
      <c r="D7011" s="403">
        <v>3.54</v>
      </c>
    </row>
    <row r="7012" spans="1:4" ht="13.8">
      <c r="A7012" s="402">
        <v>100961</v>
      </c>
      <c r="B7012" s="402" t="s">
        <v>18749</v>
      </c>
      <c r="C7012" s="402" t="s">
        <v>108</v>
      </c>
      <c r="D7012" s="403">
        <v>3.07</v>
      </c>
    </row>
    <row r="7013" spans="1:4" ht="13.8">
      <c r="A7013" s="402">
        <v>100962</v>
      </c>
      <c r="B7013" s="402" t="s">
        <v>18750</v>
      </c>
      <c r="C7013" s="402" t="s">
        <v>108</v>
      </c>
      <c r="D7013" s="403">
        <v>2.81</v>
      </c>
    </row>
    <row r="7014" spans="1:4" ht="13.8">
      <c r="A7014" s="402">
        <v>100963</v>
      </c>
      <c r="B7014" s="402" t="s">
        <v>18751</v>
      </c>
      <c r="C7014" s="402" t="s">
        <v>108</v>
      </c>
      <c r="D7014" s="403">
        <v>1.1100000000000001</v>
      </c>
    </row>
    <row r="7015" spans="1:4" ht="13.8">
      <c r="A7015" s="402">
        <v>100964</v>
      </c>
      <c r="B7015" s="402" t="s">
        <v>18752</v>
      </c>
      <c r="C7015" s="402" t="s">
        <v>108</v>
      </c>
      <c r="D7015" s="403">
        <v>8.51</v>
      </c>
    </row>
    <row r="7016" spans="1:4" ht="13.8">
      <c r="A7016" s="402">
        <v>100973</v>
      </c>
      <c r="B7016" s="402" t="s">
        <v>155</v>
      </c>
      <c r="C7016" s="402" t="s">
        <v>71</v>
      </c>
      <c r="D7016" s="403">
        <v>9.18</v>
      </c>
    </row>
    <row r="7017" spans="1:4" ht="13.8">
      <c r="A7017" s="402">
        <v>100974</v>
      </c>
      <c r="B7017" s="402" t="s">
        <v>18753</v>
      </c>
      <c r="C7017" s="402" t="s">
        <v>71</v>
      </c>
      <c r="D7017" s="403">
        <v>8.7899999999999991</v>
      </c>
    </row>
    <row r="7018" spans="1:4" ht="13.8">
      <c r="A7018" s="402">
        <v>100975</v>
      </c>
      <c r="B7018" s="402" t="s">
        <v>18754</v>
      </c>
      <c r="C7018" s="402" t="s">
        <v>71</v>
      </c>
      <c r="D7018" s="403">
        <v>8.92</v>
      </c>
    </row>
    <row r="7019" spans="1:4" ht="13.8">
      <c r="A7019" s="402">
        <v>100965</v>
      </c>
      <c r="B7019" s="402" t="s">
        <v>18755</v>
      </c>
      <c r="C7019" s="402" t="s">
        <v>17540</v>
      </c>
      <c r="D7019" s="403">
        <v>1.73</v>
      </c>
    </row>
    <row r="7020" spans="1:4" ht="13.8">
      <c r="A7020" s="402">
        <v>100966</v>
      </c>
      <c r="B7020" s="402" t="s">
        <v>18756</v>
      </c>
      <c r="C7020" s="402" t="s">
        <v>17540</v>
      </c>
      <c r="D7020" s="403">
        <v>1.48</v>
      </c>
    </row>
    <row r="7021" spans="1:4" ht="13.8">
      <c r="A7021" s="402">
        <v>100969</v>
      </c>
      <c r="B7021" s="402" t="s">
        <v>18757</v>
      </c>
      <c r="C7021" s="402" t="s">
        <v>17540</v>
      </c>
      <c r="D7021" s="403">
        <v>2.27</v>
      </c>
    </row>
    <row r="7022" spans="1:4" ht="13.8">
      <c r="A7022" s="402">
        <v>100970</v>
      </c>
      <c r="B7022" s="402" t="s">
        <v>18758</v>
      </c>
      <c r="C7022" s="402" t="s">
        <v>17540</v>
      </c>
      <c r="D7022" s="403">
        <v>1.93</v>
      </c>
    </row>
    <row r="7023" spans="1:4" ht="13.8">
      <c r="A7023" s="402">
        <v>102330</v>
      </c>
      <c r="B7023" s="402" t="s">
        <v>18759</v>
      </c>
      <c r="C7023" s="402" t="s">
        <v>17540</v>
      </c>
      <c r="D7023" s="403">
        <v>1.38</v>
      </c>
    </row>
    <row r="7024" spans="1:4" ht="13.8">
      <c r="A7024" s="402">
        <v>102331</v>
      </c>
      <c r="B7024" s="402" t="s">
        <v>18760</v>
      </c>
      <c r="C7024" s="402" t="s">
        <v>17540</v>
      </c>
      <c r="D7024" s="403">
        <v>0.54</v>
      </c>
    </row>
    <row r="7025" spans="1:4" ht="13.8">
      <c r="A7025" s="402">
        <v>102332</v>
      </c>
      <c r="B7025" s="402" t="s">
        <v>18761</v>
      </c>
      <c r="C7025" s="402" t="s">
        <v>17540</v>
      </c>
      <c r="D7025" s="403">
        <v>1.8</v>
      </c>
    </row>
    <row r="7026" spans="1:4" ht="13.8">
      <c r="A7026" s="402">
        <v>102333</v>
      </c>
      <c r="B7026" s="402" t="s">
        <v>18762</v>
      </c>
      <c r="C7026" s="402" t="s">
        <v>17540</v>
      </c>
      <c r="D7026" s="403">
        <v>0.72</v>
      </c>
    </row>
    <row r="7027" spans="1:4" ht="13.8">
      <c r="A7027" s="402">
        <v>101019</v>
      </c>
      <c r="B7027" s="402" t="s">
        <v>18763</v>
      </c>
      <c r="C7027" s="402" t="s">
        <v>18764</v>
      </c>
      <c r="D7027" s="403">
        <v>557.29999999999995</v>
      </c>
    </row>
    <row r="7028" spans="1:4" ht="13.8">
      <c r="A7028" s="402">
        <v>101479</v>
      </c>
      <c r="B7028" s="402" t="s">
        <v>18765</v>
      </c>
      <c r="C7028" s="402" t="s">
        <v>18764</v>
      </c>
      <c r="D7028" s="403">
        <v>162.37</v>
      </c>
    </row>
    <row r="7029" spans="1:4" ht="13.8">
      <c r="A7029" s="402">
        <v>102568</v>
      </c>
      <c r="B7029" s="402" t="s">
        <v>18766</v>
      </c>
      <c r="C7029" s="402" t="s">
        <v>18764</v>
      </c>
      <c r="D7029" s="403">
        <v>276.60000000000002</v>
      </c>
    </row>
    <row r="7030" spans="1:4" ht="13.8">
      <c r="A7030" s="402">
        <v>100976</v>
      </c>
      <c r="B7030" s="402" t="s">
        <v>18767</v>
      </c>
      <c r="C7030" s="402" t="s">
        <v>71</v>
      </c>
      <c r="D7030" s="403">
        <v>8.74</v>
      </c>
    </row>
    <row r="7031" spans="1:4" ht="13.8">
      <c r="A7031" s="402">
        <v>100977</v>
      </c>
      <c r="B7031" s="402" t="s">
        <v>18768</v>
      </c>
      <c r="C7031" s="402" t="s">
        <v>71</v>
      </c>
      <c r="D7031" s="403">
        <v>7.68</v>
      </c>
    </row>
    <row r="7032" spans="1:4" ht="13.8">
      <c r="A7032" s="402">
        <v>100978</v>
      </c>
      <c r="B7032" s="402" t="s">
        <v>18769</v>
      </c>
      <c r="C7032" s="402" t="s">
        <v>71</v>
      </c>
      <c r="D7032" s="403">
        <v>6.9</v>
      </c>
    </row>
    <row r="7033" spans="1:4" ht="13.8">
      <c r="A7033" s="402">
        <v>100979</v>
      </c>
      <c r="B7033" s="402" t="s">
        <v>18770</v>
      </c>
      <c r="C7033" s="402" t="s">
        <v>71</v>
      </c>
      <c r="D7033" s="403">
        <v>6.68</v>
      </c>
    </row>
    <row r="7034" spans="1:4" ht="13.8">
      <c r="A7034" s="402">
        <v>100980</v>
      </c>
      <c r="B7034" s="402" t="s">
        <v>18771</v>
      </c>
      <c r="C7034" s="402" t="s">
        <v>71</v>
      </c>
      <c r="D7034" s="403">
        <v>6.32</v>
      </c>
    </row>
    <row r="7035" spans="1:4" ht="13.8">
      <c r="A7035" s="402">
        <v>100981</v>
      </c>
      <c r="B7035" s="402" t="s">
        <v>18772</v>
      </c>
      <c r="C7035" s="402" t="s">
        <v>71</v>
      </c>
      <c r="D7035" s="403">
        <v>9.36</v>
      </c>
    </row>
    <row r="7036" spans="1:4" ht="13.8">
      <c r="A7036" s="402">
        <v>100982</v>
      </c>
      <c r="B7036" s="402" t="s">
        <v>18773</v>
      </c>
      <c r="C7036" s="402" t="s">
        <v>71</v>
      </c>
      <c r="D7036" s="403">
        <v>8.94</v>
      </c>
    </row>
    <row r="7037" spans="1:4" ht="13.8">
      <c r="A7037" s="402">
        <v>100983</v>
      </c>
      <c r="B7037" s="402" t="s">
        <v>18774</v>
      </c>
      <c r="C7037" s="402" t="s">
        <v>71</v>
      </c>
      <c r="D7037" s="403">
        <v>9.0399999999999991</v>
      </c>
    </row>
    <row r="7038" spans="1:4" ht="13.8">
      <c r="A7038" s="402">
        <v>100984</v>
      </c>
      <c r="B7038" s="402" t="s">
        <v>18775</v>
      </c>
      <c r="C7038" s="402" t="s">
        <v>71</v>
      </c>
      <c r="D7038" s="403">
        <v>8.85</v>
      </c>
    </row>
    <row r="7039" spans="1:4" ht="13.8">
      <c r="A7039" s="402">
        <v>100985</v>
      </c>
      <c r="B7039" s="402" t="s">
        <v>18776</v>
      </c>
      <c r="C7039" s="402" t="s">
        <v>71</v>
      </c>
      <c r="D7039" s="403">
        <v>7.46</v>
      </c>
    </row>
    <row r="7040" spans="1:4" ht="13.8">
      <c r="A7040" s="402">
        <v>100986</v>
      </c>
      <c r="B7040" s="402" t="s">
        <v>18777</v>
      </c>
      <c r="C7040" s="402" t="s">
        <v>71</v>
      </c>
      <c r="D7040" s="403">
        <v>8.93</v>
      </c>
    </row>
    <row r="7041" spans="1:4" ht="13.8">
      <c r="A7041" s="402">
        <v>100987</v>
      </c>
      <c r="B7041" s="402" t="s">
        <v>18778</v>
      </c>
      <c r="C7041" s="402" t="s">
        <v>71</v>
      </c>
      <c r="D7041" s="403">
        <v>10.4</v>
      </c>
    </row>
    <row r="7042" spans="1:4" ht="13.8">
      <c r="A7042" s="402">
        <v>100988</v>
      </c>
      <c r="B7042" s="402" t="s">
        <v>18779</v>
      </c>
      <c r="C7042" s="402" t="s">
        <v>71</v>
      </c>
      <c r="D7042" s="403">
        <v>11.02</v>
      </c>
    </row>
    <row r="7043" spans="1:4" ht="13.8">
      <c r="A7043" s="402">
        <v>100989</v>
      </c>
      <c r="B7043" s="402" t="s">
        <v>18780</v>
      </c>
      <c r="C7043" s="402" t="s">
        <v>18764</v>
      </c>
      <c r="D7043" s="403">
        <v>6.12</v>
      </c>
    </row>
    <row r="7044" spans="1:4" ht="13.8">
      <c r="A7044" s="402">
        <v>100990</v>
      </c>
      <c r="B7044" s="402" t="s">
        <v>18781</v>
      </c>
      <c r="C7044" s="402" t="s">
        <v>18764</v>
      </c>
      <c r="D7044" s="403">
        <v>5.86</v>
      </c>
    </row>
    <row r="7045" spans="1:4" ht="13.8">
      <c r="A7045" s="402">
        <v>100991</v>
      </c>
      <c r="B7045" s="402" t="s">
        <v>18782</v>
      </c>
      <c r="C7045" s="402" t="s">
        <v>18764</v>
      </c>
      <c r="D7045" s="403">
        <v>5.97</v>
      </c>
    </row>
    <row r="7046" spans="1:4" ht="13.8">
      <c r="A7046" s="402">
        <v>100992</v>
      </c>
      <c r="B7046" s="402" t="s">
        <v>18783</v>
      </c>
      <c r="C7046" s="402" t="s">
        <v>18764</v>
      </c>
      <c r="D7046" s="403">
        <v>5.83</v>
      </c>
    </row>
    <row r="7047" spans="1:4" ht="13.8">
      <c r="A7047" s="402">
        <v>100993</v>
      </c>
      <c r="B7047" s="402" t="s">
        <v>18784</v>
      </c>
      <c r="C7047" s="402" t="s">
        <v>18764</v>
      </c>
      <c r="D7047" s="403">
        <v>5.13</v>
      </c>
    </row>
    <row r="7048" spans="1:4" ht="13.8">
      <c r="A7048" s="402">
        <v>100994</v>
      </c>
      <c r="B7048" s="402" t="s">
        <v>18785</v>
      </c>
      <c r="C7048" s="402" t="s">
        <v>18764</v>
      </c>
      <c r="D7048" s="403">
        <v>4.58</v>
      </c>
    </row>
    <row r="7049" spans="1:4" ht="13.8">
      <c r="A7049" s="402">
        <v>100995</v>
      </c>
      <c r="B7049" s="402" t="s">
        <v>18786</v>
      </c>
      <c r="C7049" s="402" t="s">
        <v>18764</v>
      </c>
      <c r="D7049" s="403">
        <v>4.46</v>
      </c>
    </row>
    <row r="7050" spans="1:4" ht="13.8">
      <c r="A7050" s="402">
        <v>100996</v>
      </c>
      <c r="B7050" s="402" t="s">
        <v>18787</v>
      </c>
      <c r="C7050" s="402" t="s">
        <v>18764</v>
      </c>
      <c r="D7050" s="403">
        <v>4.21</v>
      </c>
    </row>
    <row r="7051" spans="1:4" ht="13.8">
      <c r="A7051" s="402">
        <v>100997</v>
      </c>
      <c r="B7051" s="402" t="s">
        <v>18788</v>
      </c>
      <c r="C7051" s="402" t="s">
        <v>18764</v>
      </c>
      <c r="D7051" s="403">
        <v>6.25</v>
      </c>
    </row>
    <row r="7052" spans="1:4" ht="13.8">
      <c r="A7052" s="402">
        <v>100998</v>
      </c>
      <c r="B7052" s="402" t="s">
        <v>18789</v>
      </c>
      <c r="C7052" s="402" t="s">
        <v>18764</v>
      </c>
      <c r="D7052" s="403">
        <v>5.95</v>
      </c>
    </row>
    <row r="7053" spans="1:4" ht="13.8">
      <c r="A7053" s="402">
        <v>100999</v>
      </c>
      <c r="B7053" s="402" t="s">
        <v>18790</v>
      </c>
      <c r="C7053" s="402" t="s">
        <v>18764</v>
      </c>
      <c r="D7053" s="403">
        <v>6.05</v>
      </c>
    </row>
    <row r="7054" spans="1:4" ht="13.8">
      <c r="A7054" s="402">
        <v>101000</v>
      </c>
      <c r="B7054" s="402" t="s">
        <v>18791</v>
      </c>
      <c r="C7054" s="402" t="s">
        <v>18764</v>
      </c>
      <c r="D7054" s="403">
        <v>5.9</v>
      </c>
    </row>
    <row r="7055" spans="1:4" ht="13.8">
      <c r="A7055" s="402">
        <v>101001</v>
      </c>
      <c r="B7055" s="402" t="s">
        <v>18792</v>
      </c>
      <c r="C7055" s="402" t="s">
        <v>18764</v>
      </c>
      <c r="D7055" s="403">
        <v>4.9800000000000004</v>
      </c>
    </row>
    <row r="7056" spans="1:4" ht="13.8">
      <c r="A7056" s="402">
        <v>101002</v>
      </c>
      <c r="B7056" s="402" t="s">
        <v>18793</v>
      </c>
      <c r="C7056" s="402" t="s">
        <v>18764</v>
      </c>
      <c r="D7056" s="403">
        <v>5.94</v>
      </c>
    </row>
    <row r="7057" spans="1:4" ht="13.8">
      <c r="A7057" s="402">
        <v>101003</v>
      </c>
      <c r="B7057" s="402" t="s">
        <v>18794</v>
      </c>
      <c r="C7057" s="402" t="s">
        <v>18764</v>
      </c>
      <c r="D7057" s="403">
        <v>6.92</v>
      </c>
    </row>
    <row r="7058" spans="1:4" ht="13.8">
      <c r="A7058" s="402">
        <v>101004</v>
      </c>
      <c r="B7058" s="402" t="s">
        <v>18795</v>
      </c>
      <c r="C7058" s="402" t="s">
        <v>18764</v>
      </c>
      <c r="D7058" s="403">
        <v>7.34</v>
      </c>
    </row>
    <row r="7059" spans="1:4" ht="13.8">
      <c r="A7059" s="402">
        <v>101005</v>
      </c>
      <c r="B7059" s="402" t="s">
        <v>18796</v>
      </c>
      <c r="C7059" s="402" t="s">
        <v>71</v>
      </c>
      <c r="D7059" s="403">
        <v>18.21</v>
      </c>
    </row>
    <row r="7060" spans="1:4" ht="13.8">
      <c r="A7060" s="402">
        <v>101006</v>
      </c>
      <c r="B7060" s="402" t="s">
        <v>18797</v>
      </c>
      <c r="C7060" s="402" t="s">
        <v>71</v>
      </c>
      <c r="D7060" s="403">
        <v>20.21</v>
      </c>
    </row>
    <row r="7061" spans="1:4" ht="13.8">
      <c r="A7061" s="402">
        <v>101007</v>
      </c>
      <c r="B7061" s="402" t="s">
        <v>18798</v>
      </c>
      <c r="C7061" s="402" t="s">
        <v>71</v>
      </c>
      <c r="D7061" s="403">
        <v>5.28</v>
      </c>
    </row>
    <row r="7062" spans="1:4" ht="13.8">
      <c r="A7062" s="402">
        <v>101008</v>
      </c>
      <c r="B7062" s="402" t="s">
        <v>18799</v>
      </c>
      <c r="C7062" s="402" t="s">
        <v>71</v>
      </c>
      <c r="D7062" s="403">
        <v>5.34</v>
      </c>
    </row>
    <row r="7063" spans="1:4" ht="13.8">
      <c r="A7063" s="402">
        <v>101009</v>
      </c>
      <c r="B7063" s="402" t="s">
        <v>18800</v>
      </c>
      <c r="C7063" s="402" t="s">
        <v>18764</v>
      </c>
      <c r="D7063" s="403">
        <v>42.25</v>
      </c>
    </row>
    <row r="7064" spans="1:4" ht="13.8">
      <c r="A7064" s="402">
        <v>101010</v>
      </c>
      <c r="B7064" s="402" t="s">
        <v>18801</v>
      </c>
      <c r="C7064" s="402" t="s">
        <v>18764</v>
      </c>
      <c r="D7064" s="403">
        <v>26.6</v>
      </c>
    </row>
    <row r="7065" spans="1:4" ht="13.8">
      <c r="A7065" s="402">
        <v>101013</v>
      </c>
      <c r="B7065" s="402" t="s">
        <v>18802</v>
      </c>
      <c r="C7065" s="402" t="s">
        <v>18764</v>
      </c>
      <c r="D7065" s="403">
        <v>44.08</v>
      </c>
    </row>
    <row r="7066" spans="1:4" ht="13.8">
      <c r="A7066" s="402">
        <v>101014</v>
      </c>
      <c r="B7066" s="402" t="s">
        <v>18803</v>
      </c>
      <c r="C7066" s="402" t="s">
        <v>18764</v>
      </c>
      <c r="D7066" s="403">
        <v>40.369999999999997</v>
      </c>
    </row>
    <row r="7067" spans="1:4" ht="13.8">
      <c r="A7067" s="402">
        <v>101015</v>
      </c>
      <c r="B7067" s="402" t="s">
        <v>18804</v>
      </c>
      <c r="C7067" s="402" t="s">
        <v>18764</v>
      </c>
      <c r="D7067" s="403">
        <v>33.159999999999997</v>
      </c>
    </row>
    <row r="7068" spans="1:4" ht="13.8">
      <c r="A7068" s="402">
        <v>101016</v>
      </c>
      <c r="B7068" s="402" t="s">
        <v>18805</v>
      </c>
      <c r="C7068" s="402" t="s">
        <v>18764</v>
      </c>
      <c r="D7068" s="403">
        <v>38.39</v>
      </c>
    </row>
    <row r="7069" spans="1:4" ht="13.8">
      <c r="A7069" s="402">
        <v>101017</v>
      </c>
      <c r="B7069" s="402" t="s">
        <v>18806</v>
      </c>
      <c r="C7069" s="402" t="s">
        <v>18764</v>
      </c>
      <c r="D7069" s="403">
        <v>29.11</v>
      </c>
    </row>
    <row r="7070" spans="1:4" ht="13.8">
      <c r="A7070" s="402">
        <v>101018</v>
      </c>
      <c r="B7070" s="402" t="s">
        <v>18807</v>
      </c>
      <c r="C7070" s="402" t="s">
        <v>18764</v>
      </c>
      <c r="D7070" s="403">
        <v>23.91</v>
      </c>
    </row>
    <row r="7071" spans="1:4" ht="13.8">
      <c r="A7071" s="402">
        <v>101463</v>
      </c>
      <c r="B7071" s="402" t="s">
        <v>18808</v>
      </c>
      <c r="C7071" s="402" t="s">
        <v>18764</v>
      </c>
      <c r="D7071" s="403">
        <v>44.19</v>
      </c>
    </row>
    <row r="7072" spans="1:4" ht="13.8">
      <c r="A7072" s="402">
        <v>101464</v>
      </c>
      <c r="B7072" s="402" t="s">
        <v>18809</v>
      </c>
      <c r="C7072" s="402" t="s">
        <v>18764</v>
      </c>
      <c r="D7072" s="403">
        <v>33.96</v>
      </c>
    </row>
    <row r="7073" spans="1:4" ht="13.8">
      <c r="A7073" s="402">
        <v>101465</v>
      </c>
      <c r="B7073" s="402" t="s">
        <v>18810</v>
      </c>
      <c r="C7073" s="402" t="s">
        <v>18764</v>
      </c>
      <c r="D7073" s="403">
        <v>25.95</v>
      </c>
    </row>
    <row r="7074" spans="1:4" ht="13.8">
      <c r="A7074" s="402">
        <v>101466</v>
      </c>
      <c r="B7074" s="402" t="s">
        <v>18811</v>
      </c>
      <c r="C7074" s="402" t="s">
        <v>18764</v>
      </c>
      <c r="D7074" s="403">
        <v>21.11</v>
      </c>
    </row>
    <row r="7075" spans="1:4" ht="13.8">
      <c r="A7075" s="402">
        <v>101467</v>
      </c>
      <c r="B7075" s="402" t="s">
        <v>18812</v>
      </c>
      <c r="C7075" s="402" t="s">
        <v>18764</v>
      </c>
      <c r="D7075" s="403">
        <v>17.670000000000002</v>
      </c>
    </row>
    <row r="7076" spans="1:4" ht="13.8">
      <c r="A7076" s="402">
        <v>101468</v>
      </c>
      <c r="B7076" s="402" t="s">
        <v>18813</v>
      </c>
      <c r="C7076" s="402" t="s">
        <v>18764</v>
      </c>
      <c r="D7076" s="403">
        <v>16.170000000000002</v>
      </c>
    </row>
    <row r="7077" spans="1:4" ht="13.8">
      <c r="A7077" s="402">
        <v>101469</v>
      </c>
      <c r="B7077" s="402" t="s">
        <v>18814</v>
      </c>
      <c r="C7077" s="402" t="s">
        <v>18764</v>
      </c>
      <c r="D7077" s="403">
        <v>36.18</v>
      </c>
    </row>
    <row r="7078" spans="1:4" ht="13.8">
      <c r="A7078" s="402">
        <v>101470</v>
      </c>
      <c r="B7078" s="402" t="s">
        <v>18815</v>
      </c>
      <c r="C7078" s="402" t="s">
        <v>18764</v>
      </c>
      <c r="D7078" s="403">
        <v>28.72</v>
      </c>
    </row>
    <row r="7079" spans="1:4" ht="13.8">
      <c r="A7079" s="402">
        <v>101471</v>
      </c>
      <c r="B7079" s="402" t="s">
        <v>18816</v>
      </c>
      <c r="C7079" s="402" t="s">
        <v>18764</v>
      </c>
      <c r="D7079" s="403">
        <v>24.63</v>
      </c>
    </row>
    <row r="7080" spans="1:4" ht="13.8">
      <c r="A7080" s="402">
        <v>101472</v>
      </c>
      <c r="B7080" s="402" t="s">
        <v>18817</v>
      </c>
      <c r="C7080" s="402" t="s">
        <v>18764</v>
      </c>
      <c r="D7080" s="403">
        <v>19.18</v>
      </c>
    </row>
    <row r="7081" spans="1:4" ht="13.8">
      <c r="A7081" s="402">
        <v>101473</v>
      </c>
      <c r="B7081" s="402" t="s">
        <v>18818</v>
      </c>
      <c r="C7081" s="402" t="s">
        <v>18764</v>
      </c>
      <c r="D7081" s="403">
        <v>27.6</v>
      </c>
    </row>
    <row r="7082" spans="1:4" ht="13.8">
      <c r="A7082" s="402">
        <v>101474</v>
      </c>
      <c r="B7082" s="402" t="s">
        <v>18819</v>
      </c>
      <c r="C7082" s="402" t="s">
        <v>18764</v>
      </c>
      <c r="D7082" s="403">
        <v>19.75</v>
      </c>
    </row>
    <row r="7083" spans="1:4" ht="13.8">
      <c r="A7083" s="402">
        <v>101475</v>
      </c>
      <c r="B7083" s="402" t="s">
        <v>18820</v>
      </c>
      <c r="C7083" s="402" t="s">
        <v>18764</v>
      </c>
      <c r="D7083" s="403">
        <v>17.510000000000002</v>
      </c>
    </row>
    <row r="7084" spans="1:4" ht="13.8">
      <c r="A7084" s="402">
        <v>101476</v>
      </c>
      <c r="B7084" s="402" t="s">
        <v>18821</v>
      </c>
      <c r="C7084" s="402" t="s">
        <v>18764</v>
      </c>
      <c r="D7084" s="403">
        <v>15.62</v>
      </c>
    </row>
    <row r="7085" spans="1:4" ht="13.8">
      <c r="A7085" s="402">
        <v>101477</v>
      </c>
      <c r="B7085" s="402" t="s">
        <v>18822</v>
      </c>
      <c r="C7085" s="402" t="s">
        <v>18764</v>
      </c>
      <c r="D7085" s="403">
        <v>12.79</v>
      </c>
    </row>
    <row r="7086" spans="1:4" ht="13.8">
      <c r="A7086" s="402">
        <v>101478</v>
      </c>
      <c r="B7086" s="402" t="s">
        <v>18823</v>
      </c>
      <c r="C7086" s="402" t="s">
        <v>18764</v>
      </c>
      <c r="D7086" s="403">
        <v>10.89</v>
      </c>
    </row>
    <row r="7087" spans="1:4" ht="13.8">
      <c r="A7087" s="402">
        <v>101480</v>
      </c>
      <c r="B7087" s="402" t="s">
        <v>18824</v>
      </c>
      <c r="C7087" s="402" t="s">
        <v>18764</v>
      </c>
      <c r="D7087" s="403">
        <v>64.7</v>
      </c>
    </row>
    <row r="7088" spans="1:4" ht="13.8">
      <c r="A7088" s="402">
        <v>101481</v>
      </c>
      <c r="B7088" s="402" t="s">
        <v>18825</v>
      </c>
      <c r="C7088" s="402" t="s">
        <v>18764</v>
      </c>
      <c r="D7088" s="403">
        <v>46.73</v>
      </c>
    </row>
    <row r="7089" spans="1:4" ht="13.8">
      <c r="A7089" s="402">
        <v>101482</v>
      </c>
      <c r="B7089" s="402" t="s">
        <v>18826</v>
      </c>
      <c r="C7089" s="402" t="s">
        <v>18764</v>
      </c>
      <c r="D7089" s="403">
        <v>34.92</v>
      </c>
    </row>
    <row r="7090" spans="1:4" ht="13.8">
      <c r="A7090" s="402">
        <v>101483</v>
      </c>
      <c r="B7090" s="402" t="s">
        <v>18827</v>
      </c>
      <c r="C7090" s="402" t="s">
        <v>18764</v>
      </c>
      <c r="D7090" s="403">
        <v>36.24</v>
      </c>
    </row>
    <row r="7091" spans="1:4" ht="13.8">
      <c r="A7091" s="402">
        <v>101484</v>
      </c>
      <c r="B7091" s="402" t="s">
        <v>18828</v>
      </c>
      <c r="C7091" s="402" t="s">
        <v>18764</v>
      </c>
      <c r="D7091" s="403">
        <v>187.85</v>
      </c>
    </row>
    <row r="7092" spans="1:4" ht="13.8">
      <c r="A7092" s="402">
        <v>101485</v>
      </c>
      <c r="B7092" s="402" t="s">
        <v>18829</v>
      </c>
      <c r="C7092" s="402" t="s">
        <v>18764</v>
      </c>
      <c r="D7092" s="403">
        <v>144.19</v>
      </c>
    </row>
    <row r="7093" spans="1:4" ht="13.8">
      <c r="A7093" s="402">
        <v>101486</v>
      </c>
      <c r="B7093" s="402" t="s">
        <v>18830</v>
      </c>
      <c r="C7093" s="402" t="s">
        <v>18764</v>
      </c>
      <c r="D7093" s="403">
        <v>129.88999999999999</v>
      </c>
    </row>
    <row r="7094" spans="1:4" ht="13.8">
      <c r="A7094" s="402">
        <v>101487</v>
      </c>
      <c r="B7094" s="402" t="s">
        <v>18831</v>
      </c>
      <c r="C7094" s="402" t="s">
        <v>18764</v>
      </c>
      <c r="D7094" s="403">
        <v>95.1</v>
      </c>
    </row>
    <row r="7095" spans="1:4" ht="13.8">
      <c r="A7095" s="402">
        <v>101488</v>
      </c>
      <c r="B7095" s="402" t="s">
        <v>18832</v>
      </c>
      <c r="C7095" s="402" t="s">
        <v>18764</v>
      </c>
      <c r="D7095" s="403">
        <v>82.29</v>
      </c>
    </row>
    <row r="7096" spans="1:4" ht="13.8">
      <c r="A7096" s="402">
        <v>101188</v>
      </c>
      <c r="B7096" s="402" t="s">
        <v>18833</v>
      </c>
      <c r="C7096" s="402" t="s">
        <v>53</v>
      </c>
      <c r="D7096" s="403">
        <v>6.18</v>
      </c>
    </row>
    <row r="7097" spans="1:4" ht="13.8">
      <c r="A7097" s="402">
        <v>101189</v>
      </c>
      <c r="B7097" s="402" t="s">
        <v>18834</v>
      </c>
      <c r="C7097" s="402" t="s">
        <v>53</v>
      </c>
      <c r="D7097" s="403">
        <v>82.58</v>
      </c>
    </row>
    <row r="7098" spans="1:4" ht="13.8">
      <c r="A7098" s="402">
        <v>101190</v>
      </c>
      <c r="B7098" s="402" t="s">
        <v>18835</v>
      </c>
      <c r="C7098" s="402" t="s">
        <v>53</v>
      </c>
      <c r="D7098" s="403">
        <v>81.819999999999993</v>
      </c>
    </row>
    <row r="7099" spans="1:4" ht="13.8">
      <c r="A7099" s="402">
        <v>101191</v>
      </c>
      <c r="B7099" s="402" t="s">
        <v>18836</v>
      </c>
      <c r="C7099" s="402" t="s">
        <v>53</v>
      </c>
      <c r="D7099" s="403">
        <v>82.2</v>
      </c>
    </row>
    <row r="7100" spans="1:4" ht="13.8">
      <c r="A7100" s="402">
        <v>101192</v>
      </c>
      <c r="B7100" s="402" t="s">
        <v>18837</v>
      </c>
      <c r="C7100" s="402" t="s">
        <v>53</v>
      </c>
      <c r="D7100" s="403">
        <v>80.650000000000006</v>
      </c>
    </row>
    <row r="7101" spans="1:4" ht="13.8">
      <c r="A7101" s="402">
        <v>101193</v>
      </c>
      <c r="B7101" s="402" t="s">
        <v>18838</v>
      </c>
      <c r="C7101" s="402" t="s">
        <v>53</v>
      </c>
      <c r="D7101" s="403">
        <v>73.430000000000007</v>
      </c>
    </row>
    <row r="7102" spans="1:4" ht="13.8">
      <c r="A7102" s="402">
        <v>101194</v>
      </c>
      <c r="B7102" s="402" t="s">
        <v>18839</v>
      </c>
      <c r="C7102" s="402" t="s">
        <v>53</v>
      </c>
      <c r="D7102" s="403">
        <v>73.81</v>
      </c>
    </row>
    <row r="7103" spans="1:4" ht="13.8">
      <c r="A7103" s="402">
        <v>101197</v>
      </c>
      <c r="B7103" s="402" t="s">
        <v>18840</v>
      </c>
      <c r="C7103" s="402" t="s">
        <v>53</v>
      </c>
      <c r="D7103" s="403">
        <v>142.66</v>
      </c>
    </row>
    <row r="7104" spans="1:4" ht="13.8">
      <c r="A7104" s="402">
        <v>101198</v>
      </c>
      <c r="B7104" s="402" t="s">
        <v>18841</v>
      </c>
      <c r="C7104" s="402" t="s">
        <v>53</v>
      </c>
      <c r="D7104" s="403">
        <v>107.02</v>
      </c>
    </row>
    <row r="7105" spans="1:4" ht="13.8">
      <c r="A7105" s="402">
        <v>101199</v>
      </c>
      <c r="B7105" s="402" t="s">
        <v>18842</v>
      </c>
      <c r="C7105" s="402" t="s">
        <v>53</v>
      </c>
      <c r="D7105" s="403">
        <v>107.96</v>
      </c>
    </row>
    <row r="7106" spans="1:4" ht="13.8">
      <c r="A7106" s="402">
        <v>101200</v>
      </c>
      <c r="B7106" s="402" t="s">
        <v>18843</v>
      </c>
      <c r="C7106" s="402" t="s">
        <v>53</v>
      </c>
      <c r="D7106" s="403">
        <v>68.8</v>
      </c>
    </row>
    <row r="7107" spans="1:4" ht="13.8">
      <c r="A7107" s="402">
        <v>101201</v>
      </c>
      <c r="B7107" s="402" t="s">
        <v>18844</v>
      </c>
      <c r="C7107" s="402" t="s">
        <v>53</v>
      </c>
      <c r="D7107" s="403">
        <v>82.46</v>
      </c>
    </row>
    <row r="7108" spans="1:4" ht="13.8">
      <c r="A7108" s="402">
        <v>101202</v>
      </c>
      <c r="B7108" s="402" t="s">
        <v>18845</v>
      </c>
      <c r="C7108" s="402" t="s">
        <v>53</v>
      </c>
      <c r="D7108" s="403">
        <v>41.45</v>
      </c>
    </row>
    <row r="7109" spans="1:4" ht="13.8">
      <c r="A7109" s="402">
        <v>101203</v>
      </c>
      <c r="B7109" s="402" t="s">
        <v>18846</v>
      </c>
      <c r="C7109" s="402" t="s">
        <v>53</v>
      </c>
      <c r="D7109" s="403">
        <v>40.51</v>
      </c>
    </row>
    <row r="7110" spans="1:4" ht="13.8">
      <c r="A7110" s="402">
        <v>101204</v>
      </c>
      <c r="B7110" s="402" t="s">
        <v>18847</v>
      </c>
      <c r="C7110" s="402" t="s">
        <v>53</v>
      </c>
      <c r="D7110" s="403">
        <v>40.880000000000003</v>
      </c>
    </row>
    <row r="7111" spans="1:4" ht="13.8">
      <c r="A7111" s="402">
        <v>101205</v>
      </c>
      <c r="B7111" s="402" t="s">
        <v>18848</v>
      </c>
      <c r="C7111" s="402" t="s">
        <v>53</v>
      </c>
      <c r="D7111" s="403">
        <v>41.45</v>
      </c>
    </row>
    <row r="7112" spans="1:4" ht="13.8">
      <c r="A7112" s="402">
        <v>102362</v>
      </c>
      <c r="B7112" s="402" t="s">
        <v>18849</v>
      </c>
      <c r="C7112" s="402" t="s">
        <v>74</v>
      </c>
      <c r="D7112" s="403">
        <v>167.96</v>
      </c>
    </row>
    <row r="7113" spans="1:4" ht="13.8">
      <c r="A7113" s="402">
        <v>102363</v>
      </c>
      <c r="B7113" s="402" t="s">
        <v>18850</v>
      </c>
      <c r="C7113" s="402" t="s">
        <v>74</v>
      </c>
      <c r="D7113" s="403">
        <v>178.31</v>
      </c>
    </row>
    <row r="7114" spans="1:4" ht="13.8">
      <c r="A7114" s="402">
        <v>102364</v>
      </c>
      <c r="B7114" s="402" t="s">
        <v>18851</v>
      </c>
      <c r="C7114" s="402" t="s">
        <v>74</v>
      </c>
      <c r="D7114" s="403">
        <v>197.33</v>
      </c>
    </row>
    <row r="7115" spans="1:4" ht="13.8">
      <c r="A7115" s="402">
        <v>98509</v>
      </c>
      <c r="B7115" s="402" t="s">
        <v>18852</v>
      </c>
      <c r="C7115" s="402" t="s">
        <v>100</v>
      </c>
      <c r="D7115" s="403">
        <v>65.02</v>
      </c>
    </row>
    <row r="7116" spans="1:4" ht="13.8">
      <c r="A7116" s="402">
        <v>98510</v>
      </c>
      <c r="B7116" s="402" t="s">
        <v>18853</v>
      </c>
      <c r="C7116" s="402" t="s">
        <v>100</v>
      </c>
      <c r="D7116" s="403">
        <v>93.59</v>
      </c>
    </row>
    <row r="7117" spans="1:4" ht="13.8">
      <c r="A7117" s="402">
        <v>98511</v>
      </c>
      <c r="B7117" s="402" t="s">
        <v>18854</v>
      </c>
      <c r="C7117" s="402" t="s">
        <v>100</v>
      </c>
      <c r="D7117" s="403">
        <v>180.28</v>
      </c>
    </row>
    <row r="7118" spans="1:4" ht="13.8">
      <c r="A7118" s="402">
        <v>98516</v>
      </c>
      <c r="B7118" s="402" t="s">
        <v>18855</v>
      </c>
      <c r="C7118" s="402" t="s">
        <v>100</v>
      </c>
      <c r="D7118" s="403">
        <v>413.51</v>
      </c>
    </row>
    <row r="7119" spans="1:4" ht="13.8">
      <c r="A7119" s="402">
        <v>98519</v>
      </c>
      <c r="B7119" s="402" t="s">
        <v>18856</v>
      </c>
      <c r="C7119" s="402" t="s">
        <v>74</v>
      </c>
      <c r="D7119" s="403">
        <v>1.99</v>
      </c>
    </row>
    <row r="7120" spans="1:4" ht="13.8">
      <c r="A7120" s="402">
        <v>98520</v>
      </c>
      <c r="B7120" s="402" t="s">
        <v>18857</v>
      </c>
      <c r="C7120" s="402" t="s">
        <v>74</v>
      </c>
      <c r="D7120" s="403">
        <v>6.56</v>
      </c>
    </row>
    <row r="7121" spans="1:4" ht="13.8">
      <c r="A7121" s="402">
        <v>98521</v>
      </c>
      <c r="B7121" s="402" t="s">
        <v>18858</v>
      </c>
      <c r="C7121" s="402" t="s">
        <v>74</v>
      </c>
      <c r="D7121" s="403">
        <v>0.36</v>
      </c>
    </row>
    <row r="7122" spans="1:4" ht="13.8">
      <c r="A7122" s="402">
        <v>98522</v>
      </c>
      <c r="B7122" s="402" t="s">
        <v>298</v>
      </c>
      <c r="C7122" s="402" t="s">
        <v>53</v>
      </c>
      <c r="D7122" s="403">
        <v>174.58</v>
      </c>
    </row>
    <row r="7123" spans="1:4" ht="13.8">
      <c r="A7123" s="402">
        <v>98524</v>
      </c>
      <c r="B7123" s="402" t="s">
        <v>18859</v>
      </c>
      <c r="C7123" s="402" t="s">
        <v>74</v>
      </c>
      <c r="D7123" s="403">
        <v>4.3499999999999996</v>
      </c>
    </row>
    <row r="7124" spans="1:4" ht="13.8">
      <c r="A7124" s="402">
        <v>98503</v>
      </c>
      <c r="B7124" s="402" t="s">
        <v>18860</v>
      </c>
      <c r="C7124" s="402" t="s">
        <v>74</v>
      </c>
      <c r="D7124" s="403">
        <v>25.02</v>
      </c>
    </row>
    <row r="7125" spans="1:4" ht="13.8">
      <c r="A7125" s="402">
        <v>98504</v>
      </c>
      <c r="B7125" s="402" t="s">
        <v>165</v>
      </c>
      <c r="C7125" s="402" t="s">
        <v>74</v>
      </c>
      <c r="D7125" s="403">
        <v>14.83</v>
      </c>
    </row>
    <row r="7126" spans="1:4" ht="13.8">
      <c r="A7126" s="402">
        <v>98505</v>
      </c>
      <c r="B7126" s="402" t="s">
        <v>18861</v>
      </c>
      <c r="C7126" s="402" t="s">
        <v>74</v>
      </c>
      <c r="D7126" s="403">
        <v>93.05</v>
      </c>
    </row>
    <row r="7127" spans="1:4" ht="13.8">
      <c r="A7127" s="402">
        <v>103946</v>
      </c>
      <c r="B7127" s="402" t="s">
        <v>18862</v>
      </c>
      <c r="C7127" s="402" t="s">
        <v>74</v>
      </c>
      <c r="D7127" s="403">
        <v>19.12</v>
      </c>
    </row>
    <row r="7128" spans="1:4" ht="13.8">
      <c r="A7128" s="402">
        <v>105000</v>
      </c>
      <c r="B7128" s="402" t="s">
        <v>18863</v>
      </c>
      <c r="C7128" s="402" t="s">
        <v>53</v>
      </c>
      <c r="D7128" s="403">
        <v>1461.08</v>
      </c>
    </row>
    <row r="7129" spans="1:4" ht="13.8">
      <c r="A7129" s="402">
        <v>105001</v>
      </c>
      <c r="B7129" s="402" t="s">
        <v>18864</v>
      </c>
      <c r="C7129" s="402" t="s">
        <v>53</v>
      </c>
      <c r="D7129" s="403">
        <v>1496.32</v>
      </c>
    </row>
    <row r="7130" spans="1:4" ht="13.8">
      <c r="A7130" s="402">
        <v>105002</v>
      </c>
      <c r="B7130" s="402" t="s">
        <v>18865</v>
      </c>
      <c r="C7130" s="402" t="s">
        <v>100</v>
      </c>
      <c r="D7130" s="403">
        <v>666.99</v>
      </c>
    </row>
    <row r="7131" spans="1:4" ht="13.8">
      <c r="A7131" s="402">
        <v>105003</v>
      </c>
      <c r="B7131" s="402" t="s">
        <v>18866</v>
      </c>
      <c r="C7131" s="402" t="s">
        <v>100</v>
      </c>
      <c r="D7131" s="403">
        <v>1104.3900000000001</v>
      </c>
    </row>
    <row r="7132" spans="1:4" ht="13.8">
      <c r="A7132" s="402">
        <v>105004</v>
      </c>
      <c r="B7132" s="402" t="s">
        <v>18867</v>
      </c>
      <c r="C7132" s="402" t="s">
        <v>74</v>
      </c>
      <c r="D7132" s="403">
        <v>133.91</v>
      </c>
    </row>
    <row r="7133" spans="1:4" ht="13.8">
      <c r="A7133" s="402">
        <v>105005</v>
      </c>
      <c r="B7133" s="402" t="s">
        <v>18868</v>
      </c>
      <c r="C7133" s="402" t="s">
        <v>74</v>
      </c>
      <c r="D7133" s="403">
        <v>212.94</v>
      </c>
    </row>
    <row r="7134" spans="1:4" ht="13.8">
      <c r="A7134" s="402">
        <v>103185</v>
      </c>
      <c r="B7134" s="402" t="s">
        <v>18869</v>
      </c>
      <c r="C7134" s="402" t="s">
        <v>100</v>
      </c>
      <c r="D7134" s="403">
        <v>6153.69</v>
      </c>
    </row>
    <row r="7135" spans="1:4" ht="13.8">
      <c r="A7135" s="402">
        <v>103186</v>
      </c>
      <c r="B7135" s="402" t="s">
        <v>18870</v>
      </c>
      <c r="C7135" s="402" t="s">
        <v>100</v>
      </c>
      <c r="D7135" s="403">
        <v>6486.89</v>
      </c>
    </row>
    <row r="7136" spans="1:4" ht="13.8">
      <c r="A7136" s="402">
        <v>103187</v>
      </c>
      <c r="B7136" s="402" t="s">
        <v>18871</v>
      </c>
      <c r="C7136" s="402" t="s">
        <v>100</v>
      </c>
      <c r="D7136" s="403">
        <v>4877.1400000000003</v>
      </c>
    </row>
    <row r="7137" spans="1:4" ht="13.8">
      <c r="A7137" s="402">
        <v>103188</v>
      </c>
      <c r="B7137" s="402" t="s">
        <v>18872</v>
      </c>
      <c r="C7137" s="402" t="s">
        <v>100</v>
      </c>
      <c r="D7137" s="403">
        <v>5243.04</v>
      </c>
    </row>
    <row r="7138" spans="1:4" ht="13.8">
      <c r="A7138" s="402">
        <v>103189</v>
      </c>
      <c r="B7138" s="402" t="s">
        <v>18873</v>
      </c>
      <c r="C7138" s="402" t="s">
        <v>100</v>
      </c>
      <c r="D7138" s="403">
        <v>2628.1</v>
      </c>
    </row>
    <row r="7139" spans="1:4" ht="13.8">
      <c r="A7139" s="402">
        <v>103190</v>
      </c>
      <c r="B7139" s="402" t="s">
        <v>18874</v>
      </c>
      <c r="C7139" s="402" t="s">
        <v>100</v>
      </c>
      <c r="D7139" s="403">
        <v>4087.19</v>
      </c>
    </row>
    <row r="7140" spans="1:4" ht="13.8">
      <c r="A7140" s="402">
        <v>103191</v>
      </c>
      <c r="B7140" s="402" t="s">
        <v>18875</v>
      </c>
      <c r="C7140" s="402" t="s">
        <v>100</v>
      </c>
      <c r="D7140" s="403">
        <v>2384.29</v>
      </c>
    </row>
    <row r="7141" spans="1:4" ht="13.8">
      <c r="A7141" s="402">
        <v>103192</v>
      </c>
      <c r="B7141" s="402" t="s">
        <v>18876</v>
      </c>
      <c r="C7141" s="402" t="s">
        <v>100</v>
      </c>
      <c r="D7141" s="403">
        <v>2537.9299999999998</v>
      </c>
    </row>
    <row r="7142" spans="1:4" ht="13.8">
      <c r="A7142" s="402">
        <v>103193</v>
      </c>
      <c r="B7142" s="402" t="s">
        <v>18877</v>
      </c>
      <c r="C7142" s="402" t="s">
        <v>100</v>
      </c>
      <c r="D7142" s="403">
        <v>1956.66</v>
      </c>
    </row>
    <row r="7143" spans="1:4" ht="13.8">
      <c r="A7143" s="402">
        <v>103194</v>
      </c>
      <c r="B7143" s="402" t="s">
        <v>18878</v>
      </c>
      <c r="C7143" s="402" t="s">
        <v>100</v>
      </c>
      <c r="D7143" s="403">
        <v>2814.63</v>
      </c>
    </row>
    <row r="7144" spans="1:4" ht="13.8">
      <c r="A7144" s="402">
        <v>103195</v>
      </c>
      <c r="B7144" s="402" t="s">
        <v>18879</v>
      </c>
      <c r="C7144" s="402" t="s">
        <v>100</v>
      </c>
      <c r="D7144" s="403">
        <v>2198.1</v>
      </c>
    </row>
    <row r="7145" spans="1:4" ht="13.8">
      <c r="A7145" s="402">
        <v>103205</v>
      </c>
      <c r="B7145" s="402" t="s">
        <v>18880</v>
      </c>
      <c r="C7145" s="402" t="s">
        <v>100</v>
      </c>
      <c r="D7145" s="403">
        <v>4101.01</v>
      </c>
    </row>
    <row r="7146" spans="1:4" ht="13.8">
      <c r="A7146" s="402">
        <v>103206</v>
      </c>
      <c r="B7146" s="402" t="s">
        <v>18881</v>
      </c>
      <c r="C7146" s="402" t="s">
        <v>100</v>
      </c>
      <c r="D7146" s="403">
        <v>2398.11</v>
      </c>
    </row>
    <row r="7147" spans="1:4" ht="13.8">
      <c r="A7147" s="402">
        <v>103207</v>
      </c>
      <c r="B7147" s="402" t="s">
        <v>18882</v>
      </c>
      <c r="C7147" s="402" t="s">
        <v>100</v>
      </c>
      <c r="D7147" s="403">
        <v>2551.75</v>
      </c>
    </row>
    <row r="7148" spans="1:4" ht="13.8">
      <c r="A7148" s="402">
        <v>103208</v>
      </c>
      <c r="B7148" s="402" t="s">
        <v>18883</v>
      </c>
      <c r="C7148" s="402" t="s">
        <v>100</v>
      </c>
      <c r="D7148" s="403">
        <v>1970.48</v>
      </c>
    </row>
    <row r="7149" spans="1:4" ht="13.8">
      <c r="A7149" s="402">
        <v>103209</v>
      </c>
      <c r="B7149" s="402" t="s">
        <v>18884</v>
      </c>
      <c r="C7149" s="402" t="s">
        <v>100</v>
      </c>
      <c r="D7149" s="403">
        <v>2828.45</v>
      </c>
    </row>
    <row r="7150" spans="1:4" ht="13.8">
      <c r="A7150" s="402">
        <v>103210</v>
      </c>
      <c r="B7150" s="402" t="s">
        <v>18885</v>
      </c>
      <c r="C7150" s="402" t="s">
        <v>100</v>
      </c>
      <c r="D7150" s="403">
        <v>2303.94</v>
      </c>
    </row>
    <row r="7151" spans="1:4" ht="13.8">
      <c r="A7151" s="402">
        <v>103304</v>
      </c>
      <c r="B7151" s="402" t="s">
        <v>18886</v>
      </c>
      <c r="C7151" s="402" t="s">
        <v>100</v>
      </c>
      <c r="D7151" s="403">
        <v>1248.32</v>
      </c>
    </row>
    <row r="7152" spans="1:4" ht="13.8">
      <c r="A7152" s="402">
        <v>103307</v>
      </c>
      <c r="B7152" s="402" t="s">
        <v>18887</v>
      </c>
      <c r="C7152" s="402" t="s">
        <v>100</v>
      </c>
      <c r="D7152" s="403">
        <v>1338.59</v>
      </c>
    </row>
    <row r="7153" spans="1:4" ht="13.8">
      <c r="A7153" s="402">
        <v>103310</v>
      </c>
      <c r="B7153" s="402" t="s">
        <v>18888</v>
      </c>
      <c r="C7153" s="402" t="s">
        <v>100</v>
      </c>
      <c r="D7153" s="403">
        <v>1287.54</v>
      </c>
    </row>
    <row r="7154" spans="1:4" ht="13.8">
      <c r="A7154" s="402">
        <v>103314</v>
      </c>
      <c r="B7154" s="402" t="s">
        <v>18889</v>
      </c>
      <c r="C7154" s="402" t="s">
        <v>74</v>
      </c>
      <c r="D7154" s="403">
        <v>363.84</v>
      </c>
    </row>
    <row r="7155" spans="1:4" ht="13.8">
      <c r="A7155" s="402">
        <v>103315</v>
      </c>
      <c r="B7155" s="402" t="s">
        <v>18890</v>
      </c>
      <c r="C7155" s="402" t="s">
        <v>74</v>
      </c>
      <c r="D7155" s="403">
        <v>355.23</v>
      </c>
    </row>
    <row r="7156" spans="1:4" ht="13.8">
      <c r="A7156" s="402">
        <v>103769</v>
      </c>
      <c r="B7156" s="402" t="s">
        <v>18891</v>
      </c>
      <c r="C7156" s="402" t="s">
        <v>100</v>
      </c>
      <c r="D7156" s="403">
        <v>4111.8999999999996</v>
      </c>
    </row>
    <row r="7157" spans="1:4" ht="13.8">
      <c r="A7157" s="402">
        <v>98525</v>
      </c>
      <c r="B7157" s="402" t="s">
        <v>18892</v>
      </c>
      <c r="C7157" s="402" t="s">
        <v>74</v>
      </c>
      <c r="D7157" s="403">
        <v>0.66</v>
      </c>
    </row>
    <row r="7158" spans="1:4" ht="13.8">
      <c r="A7158" s="402">
        <v>98526</v>
      </c>
      <c r="B7158" s="402" t="s">
        <v>18893</v>
      </c>
      <c r="C7158" s="402" t="s">
        <v>100</v>
      </c>
      <c r="D7158" s="403">
        <v>132.08000000000001</v>
      </c>
    </row>
    <row r="7159" spans="1:4" ht="13.8">
      <c r="A7159" s="402">
        <v>98527</v>
      </c>
      <c r="B7159" s="402" t="s">
        <v>18894</v>
      </c>
      <c r="C7159" s="402" t="s">
        <v>100</v>
      </c>
      <c r="D7159" s="403">
        <v>219.19</v>
      </c>
    </row>
    <row r="7160" spans="1:4" ht="13.8">
      <c r="A7160" s="402">
        <v>98528</v>
      </c>
      <c r="B7160" s="402" t="s">
        <v>18895</v>
      </c>
      <c r="C7160" s="402" t="s">
        <v>100</v>
      </c>
      <c r="D7160" s="403">
        <v>288.89999999999998</v>
      </c>
    </row>
    <row r="7161" spans="1:4" ht="13.8">
      <c r="A7161" s="402">
        <v>98529</v>
      </c>
      <c r="B7161" s="402" t="s">
        <v>18896</v>
      </c>
      <c r="C7161" s="402" t="s">
        <v>100</v>
      </c>
      <c r="D7161" s="403">
        <v>71.739999999999995</v>
      </c>
    </row>
    <row r="7162" spans="1:4" ht="13.8">
      <c r="A7162" s="402">
        <v>98530</v>
      </c>
      <c r="B7162" s="402" t="s">
        <v>18897</v>
      </c>
      <c r="C7162" s="402" t="s">
        <v>100</v>
      </c>
      <c r="D7162" s="403">
        <v>140.83000000000001</v>
      </c>
    </row>
    <row r="7163" spans="1:4" ht="13.8">
      <c r="A7163" s="402">
        <v>98531</v>
      </c>
      <c r="B7163" s="402" t="s">
        <v>18898</v>
      </c>
      <c r="C7163" s="402" t="s">
        <v>100</v>
      </c>
      <c r="D7163" s="403">
        <v>379.29</v>
      </c>
    </row>
    <row r="7164" spans="1:4" ht="13.8">
      <c r="A7164" s="402">
        <v>98532</v>
      </c>
      <c r="B7164" s="402" t="s">
        <v>18899</v>
      </c>
      <c r="C7164" s="402" t="s">
        <v>100</v>
      </c>
      <c r="D7164" s="403">
        <v>30.04</v>
      </c>
    </row>
    <row r="7165" spans="1:4" ht="13.8">
      <c r="A7165" s="402">
        <v>98533</v>
      </c>
      <c r="B7165" s="402" t="s">
        <v>18900</v>
      </c>
      <c r="C7165" s="402" t="s">
        <v>100</v>
      </c>
      <c r="D7165" s="403">
        <v>113.27</v>
      </c>
    </row>
    <row r="7166" spans="1:4" ht="13.8">
      <c r="A7166" s="402">
        <v>98534</v>
      </c>
      <c r="B7166" s="402" t="s">
        <v>18901</v>
      </c>
      <c r="C7166" s="402" t="s">
        <v>100</v>
      </c>
      <c r="D7166" s="403">
        <v>313.38</v>
      </c>
    </row>
    <row r="7167" spans="1:4" ht="13.8">
      <c r="A7167" s="402">
        <v>98535</v>
      </c>
      <c r="B7167" s="402" t="s">
        <v>18902</v>
      </c>
      <c r="C7167" s="402" t="s">
        <v>100</v>
      </c>
      <c r="D7167" s="403">
        <v>656.45</v>
      </c>
    </row>
    <row r="7168" spans="1:4" ht="13.8">
      <c r="A7168" s="402">
        <v>88238</v>
      </c>
      <c r="B7168" s="402" t="s">
        <v>6340</v>
      </c>
      <c r="C7168" s="402" t="s">
        <v>12551</v>
      </c>
      <c r="D7168" s="403">
        <v>22.55</v>
      </c>
    </row>
    <row r="7169" spans="1:4" ht="13.8">
      <c r="A7169" s="402">
        <v>88239</v>
      </c>
      <c r="B7169" s="402" t="s">
        <v>6345</v>
      </c>
      <c r="C7169" s="402" t="s">
        <v>12551</v>
      </c>
      <c r="D7169" s="403">
        <v>22.47</v>
      </c>
    </row>
    <row r="7170" spans="1:4" ht="13.8">
      <c r="A7170" s="402">
        <v>88240</v>
      </c>
      <c r="B7170" s="402" t="s">
        <v>18903</v>
      </c>
      <c r="C7170" s="402" t="s">
        <v>12551</v>
      </c>
      <c r="D7170" s="403">
        <v>21.36</v>
      </c>
    </row>
    <row r="7171" spans="1:4" ht="13.8">
      <c r="A7171" s="402">
        <v>88241</v>
      </c>
      <c r="B7171" s="402" t="s">
        <v>18904</v>
      </c>
      <c r="C7171" s="402" t="s">
        <v>12551</v>
      </c>
      <c r="D7171" s="403">
        <v>23.93</v>
      </c>
    </row>
    <row r="7172" spans="1:4" ht="13.8">
      <c r="A7172" s="402">
        <v>88242</v>
      </c>
      <c r="B7172" s="402" t="s">
        <v>18905</v>
      </c>
      <c r="C7172" s="402" t="s">
        <v>12551</v>
      </c>
      <c r="D7172" s="403">
        <v>22.61</v>
      </c>
    </row>
    <row r="7173" spans="1:4" ht="13.8">
      <c r="A7173" s="402">
        <v>88243</v>
      </c>
      <c r="B7173" s="402" t="s">
        <v>6353</v>
      </c>
      <c r="C7173" s="402" t="s">
        <v>12551</v>
      </c>
      <c r="D7173" s="403">
        <v>23.81</v>
      </c>
    </row>
    <row r="7174" spans="1:4" ht="13.8">
      <c r="A7174" s="402">
        <v>88245</v>
      </c>
      <c r="B7174" s="402" t="s">
        <v>6361</v>
      </c>
      <c r="C7174" s="402" t="s">
        <v>12551</v>
      </c>
      <c r="D7174" s="403">
        <v>27.91</v>
      </c>
    </row>
    <row r="7175" spans="1:4" ht="13.8">
      <c r="A7175" s="402">
        <v>88246</v>
      </c>
      <c r="B7175" s="402" t="s">
        <v>18906</v>
      </c>
      <c r="C7175" s="402" t="s">
        <v>12551</v>
      </c>
      <c r="D7175" s="403">
        <v>22.04</v>
      </c>
    </row>
    <row r="7176" spans="1:4" ht="13.8">
      <c r="A7176" s="402">
        <v>88247</v>
      </c>
      <c r="B7176" s="402" t="s">
        <v>18907</v>
      </c>
      <c r="C7176" s="402" t="s">
        <v>12551</v>
      </c>
      <c r="D7176" s="403">
        <v>23.03</v>
      </c>
    </row>
    <row r="7177" spans="1:4" ht="13.8">
      <c r="A7177" s="402">
        <v>88248</v>
      </c>
      <c r="B7177" s="402" t="s">
        <v>18908</v>
      </c>
      <c r="C7177" s="402" t="s">
        <v>12551</v>
      </c>
      <c r="D7177" s="403">
        <v>21.98</v>
      </c>
    </row>
    <row r="7178" spans="1:4" ht="13.8">
      <c r="A7178" s="402">
        <v>88249</v>
      </c>
      <c r="B7178" s="402" t="s">
        <v>18909</v>
      </c>
      <c r="C7178" s="402" t="s">
        <v>12551</v>
      </c>
      <c r="D7178" s="403">
        <v>30.21</v>
      </c>
    </row>
    <row r="7179" spans="1:4" ht="13.8">
      <c r="A7179" s="402">
        <v>88250</v>
      </c>
      <c r="B7179" s="402" t="s">
        <v>18910</v>
      </c>
      <c r="C7179" s="402" t="s">
        <v>12551</v>
      </c>
      <c r="D7179" s="403">
        <v>21.36</v>
      </c>
    </row>
    <row r="7180" spans="1:4" ht="13.8">
      <c r="A7180" s="402">
        <v>88251</v>
      </c>
      <c r="B7180" s="402" t="s">
        <v>18911</v>
      </c>
      <c r="C7180" s="402" t="s">
        <v>12551</v>
      </c>
      <c r="D7180" s="403">
        <v>22.55</v>
      </c>
    </row>
    <row r="7181" spans="1:4" ht="13.8">
      <c r="A7181" s="402">
        <v>88252</v>
      </c>
      <c r="B7181" s="402" t="s">
        <v>18912</v>
      </c>
      <c r="C7181" s="402" t="s">
        <v>12551</v>
      </c>
      <c r="D7181" s="403">
        <v>20.59</v>
      </c>
    </row>
    <row r="7182" spans="1:4" ht="13.8">
      <c r="A7182" s="402">
        <v>88253</v>
      </c>
      <c r="B7182" s="402" t="s">
        <v>6365</v>
      </c>
      <c r="C7182" s="402" t="s">
        <v>12551</v>
      </c>
      <c r="D7182" s="403">
        <v>21.49</v>
      </c>
    </row>
    <row r="7183" spans="1:4" ht="13.8">
      <c r="A7183" s="402">
        <v>88255</v>
      </c>
      <c r="B7183" s="402" t="s">
        <v>18913</v>
      </c>
      <c r="C7183" s="402" t="s">
        <v>12551</v>
      </c>
      <c r="D7183" s="403">
        <v>36.08</v>
      </c>
    </row>
    <row r="7184" spans="1:4" ht="13.8">
      <c r="A7184" s="402">
        <v>88256</v>
      </c>
      <c r="B7184" s="402" t="s">
        <v>18914</v>
      </c>
      <c r="C7184" s="402" t="s">
        <v>12551</v>
      </c>
      <c r="D7184" s="403">
        <v>29.83</v>
      </c>
    </row>
    <row r="7185" spans="1:4" ht="13.8">
      <c r="A7185" s="402">
        <v>88257</v>
      </c>
      <c r="B7185" s="402" t="s">
        <v>18915</v>
      </c>
      <c r="C7185" s="402" t="s">
        <v>12551</v>
      </c>
      <c r="D7185" s="403">
        <v>24.73</v>
      </c>
    </row>
    <row r="7186" spans="1:4" ht="13.8">
      <c r="A7186" s="402">
        <v>88260</v>
      </c>
      <c r="B7186" s="402" t="s">
        <v>6371</v>
      </c>
      <c r="C7186" s="402" t="s">
        <v>12551</v>
      </c>
      <c r="D7186" s="403">
        <v>21.64</v>
      </c>
    </row>
    <row r="7187" spans="1:4" ht="13.8">
      <c r="A7187" s="402">
        <v>88261</v>
      </c>
      <c r="B7187" s="402" t="s">
        <v>6373</v>
      </c>
      <c r="C7187" s="402" t="s">
        <v>12551</v>
      </c>
      <c r="D7187" s="403">
        <v>31.35</v>
      </c>
    </row>
    <row r="7188" spans="1:4" ht="13.8">
      <c r="A7188" s="402">
        <v>88262</v>
      </c>
      <c r="B7188" s="402" t="s">
        <v>18916</v>
      </c>
      <c r="C7188" s="402" t="s">
        <v>12551</v>
      </c>
      <c r="D7188" s="403">
        <v>27.77</v>
      </c>
    </row>
    <row r="7189" spans="1:4" ht="13.8">
      <c r="A7189" s="402">
        <v>88263</v>
      </c>
      <c r="B7189" s="402" t="s">
        <v>18917</v>
      </c>
      <c r="C7189" s="402" t="s">
        <v>12551</v>
      </c>
      <c r="D7189" s="403">
        <v>30.42</v>
      </c>
    </row>
    <row r="7190" spans="1:4" ht="13.8">
      <c r="A7190" s="402">
        <v>88264</v>
      </c>
      <c r="B7190" s="402" t="s">
        <v>6377</v>
      </c>
      <c r="C7190" s="402" t="s">
        <v>12551</v>
      </c>
      <c r="D7190" s="403">
        <v>28.54</v>
      </c>
    </row>
    <row r="7191" spans="1:4" ht="13.8">
      <c r="A7191" s="402">
        <v>88266</v>
      </c>
      <c r="B7191" s="402" t="s">
        <v>18918</v>
      </c>
      <c r="C7191" s="402" t="s">
        <v>12551</v>
      </c>
      <c r="D7191" s="403">
        <v>40.97</v>
      </c>
    </row>
    <row r="7192" spans="1:4" ht="13.8">
      <c r="A7192" s="402">
        <v>88267</v>
      </c>
      <c r="B7192" s="402" t="s">
        <v>18919</v>
      </c>
      <c r="C7192" s="402" t="s">
        <v>12551</v>
      </c>
      <c r="D7192" s="403">
        <v>27.38</v>
      </c>
    </row>
    <row r="7193" spans="1:4" ht="13.8">
      <c r="A7193" s="402">
        <v>88269</v>
      </c>
      <c r="B7193" s="402" t="s">
        <v>6393</v>
      </c>
      <c r="C7193" s="402" t="s">
        <v>12551</v>
      </c>
      <c r="D7193" s="403">
        <v>28.54</v>
      </c>
    </row>
    <row r="7194" spans="1:4" ht="13.8">
      <c r="A7194" s="402">
        <v>88270</v>
      </c>
      <c r="B7194" s="402" t="s">
        <v>6397</v>
      </c>
      <c r="C7194" s="402" t="s">
        <v>12551</v>
      </c>
      <c r="D7194" s="403">
        <v>28.15</v>
      </c>
    </row>
    <row r="7195" spans="1:4" ht="13.8">
      <c r="A7195" s="402">
        <v>88272</v>
      </c>
      <c r="B7195" s="402" t="s">
        <v>18920</v>
      </c>
      <c r="C7195" s="402" t="s">
        <v>12551</v>
      </c>
      <c r="D7195" s="403">
        <v>28.35</v>
      </c>
    </row>
    <row r="7196" spans="1:4" ht="13.8">
      <c r="A7196" s="402">
        <v>88273</v>
      </c>
      <c r="B7196" s="402" t="s">
        <v>6403</v>
      </c>
      <c r="C7196" s="402" t="s">
        <v>12551</v>
      </c>
      <c r="D7196" s="403">
        <v>27.87</v>
      </c>
    </row>
    <row r="7197" spans="1:4" ht="13.8">
      <c r="A7197" s="402">
        <v>88274</v>
      </c>
      <c r="B7197" s="402" t="s">
        <v>18921</v>
      </c>
      <c r="C7197" s="402" t="s">
        <v>12551</v>
      </c>
      <c r="D7197" s="403">
        <v>29.28</v>
      </c>
    </row>
    <row r="7198" spans="1:4" ht="13.8">
      <c r="A7198" s="402">
        <v>88275</v>
      </c>
      <c r="B7198" s="402" t="s">
        <v>18922</v>
      </c>
      <c r="C7198" s="402" t="s">
        <v>12551</v>
      </c>
      <c r="D7198" s="403">
        <v>35.880000000000003</v>
      </c>
    </row>
    <row r="7199" spans="1:4" ht="13.8">
      <c r="A7199" s="402">
        <v>88277</v>
      </c>
      <c r="B7199" s="402" t="s">
        <v>18923</v>
      </c>
      <c r="C7199" s="402" t="s">
        <v>12551</v>
      </c>
      <c r="D7199" s="403">
        <v>23.51</v>
      </c>
    </row>
    <row r="7200" spans="1:4" ht="13.8">
      <c r="A7200" s="402">
        <v>88278</v>
      </c>
      <c r="B7200" s="402" t="s">
        <v>18924</v>
      </c>
      <c r="C7200" s="402" t="s">
        <v>12551</v>
      </c>
      <c r="D7200" s="403">
        <v>24.45</v>
      </c>
    </row>
    <row r="7201" spans="1:4" ht="13.8">
      <c r="A7201" s="402">
        <v>88279</v>
      </c>
      <c r="B7201" s="402" t="s">
        <v>18925</v>
      </c>
      <c r="C7201" s="402" t="s">
        <v>12551</v>
      </c>
      <c r="D7201" s="403">
        <v>31.8</v>
      </c>
    </row>
    <row r="7202" spans="1:4" ht="13.8">
      <c r="A7202" s="402">
        <v>88281</v>
      </c>
      <c r="B7202" s="402" t="s">
        <v>18926</v>
      </c>
      <c r="C7202" s="402" t="s">
        <v>12551</v>
      </c>
      <c r="D7202" s="403">
        <v>30.29</v>
      </c>
    </row>
    <row r="7203" spans="1:4" ht="13.8">
      <c r="A7203" s="402">
        <v>88282</v>
      </c>
      <c r="B7203" s="402" t="s">
        <v>18927</v>
      </c>
      <c r="C7203" s="402" t="s">
        <v>12551</v>
      </c>
      <c r="D7203" s="403">
        <v>29.35</v>
      </c>
    </row>
    <row r="7204" spans="1:4" ht="13.8">
      <c r="A7204" s="402">
        <v>88283</v>
      </c>
      <c r="B7204" s="402" t="s">
        <v>18928</v>
      </c>
      <c r="C7204" s="402" t="s">
        <v>12551</v>
      </c>
      <c r="D7204" s="403">
        <v>35.32</v>
      </c>
    </row>
    <row r="7205" spans="1:4" ht="13.8">
      <c r="A7205" s="402">
        <v>88284</v>
      </c>
      <c r="B7205" s="402" t="s">
        <v>18929</v>
      </c>
      <c r="C7205" s="402" t="s">
        <v>12551</v>
      </c>
      <c r="D7205" s="403">
        <v>26.35</v>
      </c>
    </row>
    <row r="7206" spans="1:4" ht="13.8">
      <c r="A7206" s="402">
        <v>88286</v>
      </c>
      <c r="B7206" s="402" t="s">
        <v>18930</v>
      </c>
      <c r="C7206" s="402" t="s">
        <v>12551</v>
      </c>
      <c r="D7206" s="403">
        <v>32.67</v>
      </c>
    </row>
    <row r="7207" spans="1:4" ht="13.8">
      <c r="A7207" s="402">
        <v>88288</v>
      </c>
      <c r="B7207" s="402" t="s">
        <v>18931</v>
      </c>
      <c r="C7207" s="402" t="s">
        <v>12551</v>
      </c>
      <c r="D7207" s="403">
        <v>18.64</v>
      </c>
    </row>
    <row r="7208" spans="1:4" ht="13.8">
      <c r="A7208" s="402">
        <v>88291</v>
      </c>
      <c r="B7208" s="402" t="s">
        <v>18932</v>
      </c>
      <c r="C7208" s="402" t="s">
        <v>12551</v>
      </c>
      <c r="D7208" s="403">
        <v>29.99</v>
      </c>
    </row>
    <row r="7209" spans="1:4" ht="13.8">
      <c r="A7209" s="402">
        <v>88292</v>
      </c>
      <c r="B7209" s="402" t="s">
        <v>18933</v>
      </c>
      <c r="C7209" s="402" t="s">
        <v>12551</v>
      </c>
      <c r="D7209" s="403">
        <v>25.08</v>
      </c>
    </row>
    <row r="7210" spans="1:4" ht="13.8">
      <c r="A7210" s="402">
        <v>88293</v>
      </c>
      <c r="B7210" s="402" t="s">
        <v>18934</v>
      </c>
      <c r="C7210" s="402" t="s">
        <v>12551</v>
      </c>
      <c r="D7210" s="403">
        <v>29.99</v>
      </c>
    </row>
    <row r="7211" spans="1:4" ht="13.8">
      <c r="A7211" s="402">
        <v>88294</v>
      </c>
      <c r="B7211" s="402" t="s">
        <v>18935</v>
      </c>
      <c r="C7211" s="402" t="s">
        <v>12551</v>
      </c>
      <c r="D7211" s="403">
        <v>36.770000000000003</v>
      </c>
    </row>
    <row r="7212" spans="1:4" ht="13.8">
      <c r="A7212" s="402">
        <v>88295</v>
      </c>
      <c r="B7212" s="402" t="s">
        <v>18936</v>
      </c>
      <c r="C7212" s="402" t="s">
        <v>12551</v>
      </c>
      <c r="D7212" s="403">
        <v>25.52</v>
      </c>
    </row>
    <row r="7213" spans="1:4" ht="13.8">
      <c r="A7213" s="402">
        <v>88296</v>
      </c>
      <c r="B7213" s="402" t="s">
        <v>18937</v>
      </c>
      <c r="C7213" s="402" t="s">
        <v>12551</v>
      </c>
      <c r="D7213" s="403">
        <v>35.56</v>
      </c>
    </row>
    <row r="7214" spans="1:4" ht="13.8">
      <c r="A7214" s="402">
        <v>88297</v>
      </c>
      <c r="B7214" s="402" t="s">
        <v>18938</v>
      </c>
      <c r="C7214" s="402" t="s">
        <v>12551</v>
      </c>
      <c r="D7214" s="403">
        <v>34.090000000000003</v>
      </c>
    </row>
    <row r="7215" spans="1:4" ht="13.8">
      <c r="A7215" s="402">
        <v>88298</v>
      </c>
      <c r="B7215" s="402" t="s">
        <v>18939</v>
      </c>
      <c r="C7215" s="402" t="s">
        <v>12551</v>
      </c>
      <c r="D7215" s="403">
        <v>24.98</v>
      </c>
    </row>
    <row r="7216" spans="1:4" ht="13.8">
      <c r="A7216" s="402">
        <v>88299</v>
      </c>
      <c r="B7216" s="402" t="s">
        <v>18940</v>
      </c>
      <c r="C7216" s="402" t="s">
        <v>12551</v>
      </c>
      <c r="D7216" s="403">
        <v>38.4</v>
      </c>
    </row>
    <row r="7217" spans="1:4" ht="13.8">
      <c r="A7217" s="402">
        <v>88300</v>
      </c>
      <c r="B7217" s="402" t="s">
        <v>18941</v>
      </c>
      <c r="C7217" s="402" t="s">
        <v>12551</v>
      </c>
      <c r="D7217" s="403">
        <v>38.4</v>
      </c>
    </row>
    <row r="7218" spans="1:4" ht="13.8">
      <c r="A7218" s="402">
        <v>88301</v>
      </c>
      <c r="B7218" s="402" t="s">
        <v>18942</v>
      </c>
      <c r="C7218" s="402" t="s">
        <v>12551</v>
      </c>
      <c r="D7218" s="403">
        <v>29.99</v>
      </c>
    </row>
    <row r="7219" spans="1:4" ht="13.8">
      <c r="A7219" s="402">
        <v>88302</v>
      </c>
      <c r="B7219" s="402" t="s">
        <v>18943</v>
      </c>
      <c r="C7219" s="402" t="s">
        <v>12551</v>
      </c>
      <c r="D7219" s="403">
        <v>29.99</v>
      </c>
    </row>
    <row r="7220" spans="1:4" ht="13.8">
      <c r="A7220" s="402">
        <v>88303</v>
      </c>
      <c r="B7220" s="402" t="s">
        <v>18944</v>
      </c>
      <c r="C7220" s="402" t="s">
        <v>12551</v>
      </c>
      <c r="D7220" s="403">
        <v>23.74</v>
      </c>
    </row>
    <row r="7221" spans="1:4" ht="13.8">
      <c r="A7221" s="402">
        <v>88304</v>
      </c>
      <c r="B7221" s="402" t="s">
        <v>18945</v>
      </c>
      <c r="C7221" s="402" t="s">
        <v>12551</v>
      </c>
      <c r="D7221" s="403">
        <v>38.4</v>
      </c>
    </row>
    <row r="7222" spans="1:4" ht="13.8">
      <c r="A7222" s="402">
        <v>88306</v>
      </c>
      <c r="B7222" s="402" t="s">
        <v>18946</v>
      </c>
      <c r="C7222" s="402" t="s">
        <v>12551</v>
      </c>
      <c r="D7222" s="403">
        <v>27.58</v>
      </c>
    </row>
    <row r="7223" spans="1:4" ht="13.8">
      <c r="A7223" s="402">
        <v>88307</v>
      </c>
      <c r="B7223" s="402" t="s">
        <v>18947</v>
      </c>
      <c r="C7223" s="402" t="s">
        <v>12551</v>
      </c>
      <c r="D7223" s="403">
        <v>27.4</v>
      </c>
    </row>
    <row r="7224" spans="1:4" ht="13.8">
      <c r="A7224" s="402">
        <v>88308</v>
      </c>
      <c r="B7224" s="402" t="s">
        <v>18948</v>
      </c>
      <c r="C7224" s="402" t="s">
        <v>12551</v>
      </c>
      <c r="D7224" s="403">
        <v>27.99</v>
      </c>
    </row>
    <row r="7225" spans="1:4" ht="13.8">
      <c r="A7225" s="402">
        <v>88309</v>
      </c>
      <c r="B7225" s="402" t="s">
        <v>6411</v>
      </c>
      <c r="C7225" s="402" t="s">
        <v>12551</v>
      </c>
      <c r="D7225" s="403">
        <v>28.15</v>
      </c>
    </row>
    <row r="7226" spans="1:4" ht="13.8">
      <c r="A7226" s="402">
        <v>88310</v>
      </c>
      <c r="B7226" s="402" t="s">
        <v>6413</v>
      </c>
      <c r="C7226" s="402" t="s">
        <v>12551</v>
      </c>
      <c r="D7226" s="403">
        <v>29.63</v>
      </c>
    </row>
    <row r="7227" spans="1:4" ht="13.8">
      <c r="A7227" s="402">
        <v>88311</v>
      </c>
      <c r="B7227" s="402" t="s">
        <v>18949</v>
      </c>
      <c r="C7227" s="402" t="s">
        <v>12551</v>
      </c>
      <c r="D7227" s="403">
        <v>28.99</v>
      </c>
    </row>
    <row r="7228" spans="1:4" ht="13.8">
      <c r="A7228" s="402">
        <v>88312</v>
      </c>
      <c r="B7228" s="402" t="s">
        <v>18950</v>
      </c>
      <c r="C7228" s="402" t="s">
        <v>12551</v>
      </c>
      <c r="D7228" s="403">
        <v>29.63</v>
      </c>
    </row>
    <row r="7229" spans="1:4" ht="13.8">
      <c r="A7229" s="402">
        <v>88313</v>
      </c>
      <c r="B7229" s="402" t="s">
        <v>6415</v>
      </c>
      <c r="C7229" s="402" t="s">
        <v>12551</v>
      </c>
      <c r="D7229" s="403">
        <v>25.63</v>
      </c>
    </row>
    <row r="7230" spans="1:4" ht="13.8">
      <c r="A7230" s="402">
        <v>88314</v>
      </c>
      <c r="B7230" s="402" t="s">
        <v>6419</v>
      </c>
      <c r="C7230" s="402" t="s">
        <v>12551</v>
      </c>
      <c r="D7230" s="403">
        <v>20.34</v>
      </c>
    </row>
    <row r="7231" spans="1:4" ht="13.8">
      <c r="A7231" s="402">
        <v>88315</v>
      </c>
      <c r="B7231" s="402" t="s">
        <v>6423</v>
      </c>
      <c r="C7231" s="402" t="s">
        <v>12551</v>
      </c>
      <c r="D7231" s="403">
        <v>27.91</v>
      </c>
    </row>
    <row r="7232" spans="1:4" ht="13.8">
      <c r="A7232" s="402">
        <v>88316</v>
      </c>
      <c r="B7232" s="402" t="s">
        <v>6425</v>
      </c>
      <c r="C7232" s="402" t="s">
        <v>12551</v>
      </c>
      <c r="D7232" s="403">
        <v>20.41</v>
      </c>
    </row>
    <row r="7233" spans="1:4" ht="13.8">
      <c r="A7233" s="402">
        <v>88317</v>
      </c>
      <c r="B7233" s="402" t="s">
        <v>18951</v>
      </c>
      <c r="C7233" s="402" t="s">
        <v>12551</v>
      </c>
      <c r="D7233" s="403">
        <v>30.67</v>
      </c>
    </row>
    <row r="7234" spans="1:4" ht="13.8">
      <c r="A7234" s="402">
        <v>88318</v>
      </c>
      <c r="B7234" s="402" t="s">
        <v>18952</v>
      </c>
      <c r="C7234" s="402" t="s">
        <v>12551</v>
      </c>
      <c r="D7234" s="403">
        <v>39.28</v>
      </c>
    </row>
    <row r="7235" spans="1:4" ht="13.8">
      <c r="A7235" s="402">
        <v>88321</v>
      </c>
      <c r="B7235" s="402" t="s">
        <v>18953</v>
      </c>
      <c r="C7235" s="402" t="s">
        <v>12551</v>
      </c>
      <c r="D7235" s="403">
        <v>38.07</v>
      </c>
    </row>
    <row r="7236" spans="1:4" ht="13.8">
      <c r="A7236" s="402">
        <v>88322</v>
      </c>
      <c r="B7236" s="402" t="s">
        <v>18954</v>
      </c>
      <c r="C7236" s="402" t="s">
        <v>12551</v>
      </c>
      <c r="D7236" s="403">
        <v>25.84</v>
      </c>
    </row>
    <row r="7237" spans="1:4" ht="13.8">
      <c r="A7237" s="402">
        <v>88323</v>
      </c>
      <c r="B7237" s="402" t="s">
        <v>6431</v>
      </c>
      <c r="C7237" s="402" t="s">
        <v>12551</v>
      </c>
      <c r="D7237" s="403">
        <v>27.49</v>
      </c>
    </row>
    <row r="7238" spans="1:4" ht="13.8">
      <c r="A7238" s="402">
        <v>88324</v>
      </c>
      <c r="B7238" s="402" t="s">
        <v>18955</v>
      </c>
      <c r="C7238" s="402" t="s">
        <v>12551</v>
      </c>
      <c r="D7238" s="403">
        <v>34.090000000000003</v>
      </c>
    </row>
    <row r="7239" spans="1:4" ht="13.8">
      <c r="A7239" s="402">
        <v>88325</v>
      </c>
      <c r="B7239" s="402" t="s">
        <v>6435</v>
      </c>
      <c r="C7239" s="402" t="s">
        <v>12551</v>
      </c>
      <c r="D7239" s="403">
        <v>22.59</v>
      </c>
    </row>
    <row r="7240" spans="1:4" ht="13.8">
      <c r="A7240" s="402">
        <v>88377</v>
      </c>
      <c r="B7240" s="402" t="s">
        <v>18956</v>
      </c>
      <c r="C7240" s="402" t="s">
        <v>12551</v>
      </c>
      <c r="D7240" s="403">
        <v>25.33</v>
      </c>
    </row>
    <row r="7241" spans="1:4" ht="13.8">
      <c r="A7241" s="402">
        <v>88441</v>
      </c>
      <c r="B7241" s="402" t="s">
        <v>6399</v>
      </c>
      <c r="C7241" s="402" t="s">
        <v>12551</v>
      </c>
      <c r="D7241" s="403">
        <v>23.84</v>
      </c>
    </row>
    <row r="7242" spans="1:4" ht="13.8">
      <c r="A7242" s="402">
        <v>90766</v>
      </c>
      <c r="B7242" s="402" t="s">
        <v>6357</v>
      </c>
      <c r="C7242" s="402" t="s">
        <v>12551</v>
      </c>
      <c r="D7242" s="403">
        <v>23.97</v>
      </c>
    </row>
    <row r="7243" spans="1:4" ht="13.8">
      <c r="A7243" s="402">
        <v>90767</v>
      </c>
      <c r="B7243" s="402" t="s">
        <v>18957</v>
      </c>
      <c r="C7243" s="402" t="s">
        <v>12551</v>
      </c>
      <c r="D7243" s="403">
        <v>21.46</v>
      </c>
    </row>
    <row r="7244" spans="1:4" ht="13.8">
      <c r="A7244" s="402">
        <v>90768</v>
      </c>
      <c r="B7244" s="402" t="s">
        <v>18958</v>
      </c>
      <c r="C7244" s="402" t="s">
        <v>12551</v>
      </c>
      <c r="D7244" s="403">
        <v>113.56</v>
      </c>
    </row>
    <row r="7245" spans="1:4" ht="13.8">
      <c r="A7245" s="402">
        <v>90769</v>
      </c>
      <c r="B7245" s="402" t="s">
        <v>18959</v>
      </c>
      <c r="C7245" s="402" t="s">
        <v>12551</v>
      </c>
      <c r="D7245" s="403">
        <v>119.7</v>
      </c>
    </row>
    <row r="7246" spans="1:4" ht="13.8">
      <c r="A7246" s="402">
        <v>90770</v>
      </c>
      <c r="B7246" s="402" t="s">
        <v>18960</v>
      </c>
      <c r="C7246" s="402" t="s">
        <v>12551</v>
      </c>
      <c r="D7246" s="403">
        <v>123.4</v>
      </c>
    </row>
    <row r="7247" spans="1:4" ht="13.8">
      <c r="A7247" s="402">
        <v>90772</v>
      </c>
      <c r="B7247" s="402" t="s">
        <v>18961</v>
      </c>
      <c r="C7247" s="402" t="s">
        <v>12551</v>
      </c>
      <c r="D7247" s="403">
        <v>20.14</v>
      </c>
    </row>
    <row r="7248" spans="1:4" ht="13.8">
      <c r="A7248" s="402">
        <v>90775</v>
      </c>
      <c r="B7248" s="402" t="s">
        <v>18962</v>
      </c>
      <c r="C7248" s="402" t="s">
        <v>12551</v>
      </c>
      <c r="D7248" s="403">
        <v>45.69</v>
      </c>
    </row>
    <row r="7249" spans="1:4" ht="13.8">
      <c r="A7249" s="402">
        <v>90776</v>
      </c>
      <c r="B7249" s="402" t="s">
        <v>18963</v>
      </c>
      <c r="C7249" s="402" t="s">
        <v>12551</v>
      </c>
      <c r="D7249" s="403">
        <v>54.53</v>
      </c>
    </row>
    <row r="7250" spans="1:4" ht="13.8">
      <c r="A7250" s="402">
        <v>90777</v>
      </c>
      <c r="B7250" s="402" t="s">
        <v>512</v>
      </c>
      <c r="C7250" s="402" t="s">
        <v>12551</v>
      </c>
      <c r="D7250" s="403">
        <v>118.01</v>
      </c>
    </row>
    <row r="7251" spans="1:4" ht="13.8">
      <c r="A7251" s="402">
        <v>90778</v>
      </c>
      <c r="B7251" s="402" t="s">
        <v>6383</v>
      </c>
      <c r="C7251" s="402" t="s">
        <v>12551</v>
      </c>
      <c r="D7251" s="403">
        <v>121.99</v>
      </c>
    </row>
    <row r="7252" spans="1:4" ht="13.8">
      <c r="A7252" s="402">
        <v>90779</v>
      </c>
      <c r="B7252" s="402" t="s">
        <v>18964</v>
      </c>
      <c r="C7252" s="402" t="s">
        <v>12551</v>
      </c>
      <c r="D7252" s="403">
        <v>152.09</v>
      </c>
    </row>
    <row r="7253" spans="1:4" ht="13.8">
      <c r="A7253" s="402">
        <v>90780</v>
      </c>
      <c r="B7253" s="402" t="s">
        <v>6405</v>
      </c>
      <c r="C7253" s="402" t="s">
        <v>12551</v>
      </c>
      <c r="D7253" s="403">
        <v>87.23</v>
      </c>
    </row>
    <row r="7254" spans="1:4" ht="13.8">
      <c r="A7254" s="402">
        <v>90781</v>
      </c>
      <c r="B7254" s="402" t="s">
        <v>18965</v>
      </c>
      <c r="C7254" s="402" t="s">
        <v>12551</v>
      </c>
      <c r="D7254" s="403">
        <v>45.15</v>
      </c>
    </row>
    <row r="7255" spans="1:4" ht="13.8">
      <c r="A7255" s="402">
        <v>93558</v>
      </c>
      <c r="B7255" s="402" t="s">
        <v>18966</v>
      </c>
      <c r="C7255" s="402" t="s">
        <v>18967</v>
      </c>
      <c r="D7255" s="403">
        <v>5237.5</v>
      </c>
    </row>
    <row r="7256" spans="1:4" ht="13.8">
      <c r="A7256" s="402">
        <v>93561</v>
      </c>
      <c r="B7256" s="402" t="s">
        <v>18962</v>
      </c>
      <c r="C7256" s="402" t="s">
        <v>18967</v>
      </c>
      <c r="D7256" s="403">
        <v>8087.84</v>
      </c>
    </row>
    <row r="7257" spans="1:4" ht="13.8">
      <c r="A7257" s="402">
        <v>93563</v>
      </c>
      <c r="B7257" s="402" t="s">
        <v>6357</v>
      </c>
      <c r="C7257" s="402" t="s">
        <v>18967</v>
      </c>
      <c r="D7257" s="403">
        <v>4255.62</v>
      </c>
    </row>
    <row r="7258" spans="1:4" ht="13.8">
      <c r="A7258" s="402">
        <v>93564</v>
      </c>
      <c r="B7258" s="402" t="s">
        <v>18957</v>
      </c>
      <c r="C7258" s="402" t="s">
        <v>18967</v>
      </c>
      <c r="D7258" s="403">
        <v>3800.16</v>
      </c>
    </row>
    <row r="7259" spans="1:4" ht="13.8">
      <c r="A7259" s="402">
        <v>93565</v>
      </c>
      <c r="B7259" s="402" t="s">
        <v>512</v>
      </c>
      <c r="C7259" s="402" t="s">
        <v>18967</v>
      </c>
      <c r="D7259" s="403">
        <v>20794.310000000001</v>
      </c>
    </row>
    <row r="7260" spans="1:4" ht="13.8">
      <c r="A7260" s="402">
        <v>93566</v>
      </c>
      <c r="B7260" s="402" t="s">
        <v>18961</v>
      </c>
      <c r="C7260" s="402" t="s">
        <v>18967</v>
      </c>
      <c r="D7260" s="403">
        <v>3581.41</v>
      </c>
    </row>
    <row r="7261" spans="1:4" ht="13.8">
      <c r="A7261" s="402">
        <v>93567</v>
      </c>
      <c r="B7261" s="402" t="s">
        <v>6383</v>
      </c>
      <c r="C7261" s="402" t="s">
        <v>18967</v>
      </c>
      <c r="D7261" s="403">
        <v>21497.03</v>
      </c>
    </row>
    <row r="7262" spans="1:4" ht="13.8">
      <c r="A7262" s="402">
        <v>93568</v>
      </c>
      <c r="B7262" s="402" t="s">
        <v>18964</v>
      </c>
      <c r="C7262" s="402" t="s">
        <v>18967</v>
      </c>
      <c r="D7262" s="403">
        <v>26791.81</v>
      </c>
    </row>
    <row r="7263" spans="1:4" ht="13.8">
      <c r="A7263" s="402">
        <v>93569</v>
      </c>
      <c r="B7263" s="402" t="s">
        <v>18968</v>
      </c>
      <c r="C7263" s="402" t="s">
        <v>18967</v>
      </c>
      <c r="D7263" s="403">
        <v>20049.599999999999</v>
      </c>
    </row>
    <row r="7264" spans="1:4" ht="13.8">
      <c r="A7264" s="402">
        <v>93570</v>
      </c>
      <c r="B7264" s="402" t="s">
        <v>18969</v>
      </c>
      <c r="C7264" s="402" t="s">
        <v>18967</v>
      </c>
      <c r="D7264" s="403">
        <v>21130.89</v>
      </c>
    </row>
    <row r="7265" spans="1:4" ht="13.8">
      <c r="A7265" s="402">
        <v>93571</v>
      </c>
      <c r="B7265" s="402" t="s">
        <v>18970</v>
      </c>
      <c r="C7265" s="402" t="s">
        <v>18967</v>
      </c>
      <c r="D7265" s="403">
        <v>21785.82</v>
      </c>
    </row>
    <row r="7266" spans="1:4" ht="13.8">
      <c r="A7266" s="402">
        <v>93572</v>
      </c>
      <c r="B7266" s="402" t="s">
        <v>6379</v>
      </c>
      <c r="C7266" s="402" t="s">
        <v>18967</v>
      </c>
      <c r="D7266" s="403">
        <v>9614.2900000000009</v>
      </c>
    </row>
    <row r="7267" spans="1:4" ht="13.8">
      <c r="A7267" s="402">
        <v>94295</v>
      </c>
      <c r="B7267" s="402" t="s">
        <v>6405</v>
      </c>
      <c r="C7267" s="402" t="s">
        <v>18967</v>
      </c>
      <c r="D7267" s="403">
        <v>15358.6</v>
      </c>
    </row>
    <row r="7268" spans="1:4" ht="13.8">
      <c r="A7268" s="402">
        <v>94296</v>
      </c>
      <c r="B7268" s="402" t="s">
        <v>18965</v>
      </c>
      <c r="C7268" s="402" t="s">
        <v>18967</v>
      </c>
      <c r="D7268" s="403">
        <v>7985.71</v>
      </c>
    </row>
    <row r="7269" spans="1:4" ht="13.8">
      <c r="A7269" s="402">
        <v>95308</v>
      </c>
      <c r="B7269" s="402" t="s">
        <v>18971</v>
      </c>
      <c r="C7269" s="402" t="s">
        <v>12551</v>
      </c>
      <c r="D7269" s="403">
        <v>0.21</v>
      </c>
    </row>
    <row r="7270" spans="1:4" ht="13.8">
      <c r="A7270" s="402">
        <v>95309</v>
      </c>
      <c r="B7270" s="402" t="s">
        <v>18972</v>
      </c>
      <c r="C7270" s="402" t="s">
        <v>12551</v>
      </c>
      <c r="D7270" s="403">
        <v>0.27</v>
      </c>
    </row>
    <row r="7271" spans="1:4" ht="13.8">
      <c r="A7271" s="402">
        <v>95310</v>
      </c>
      <c r="B7271" s="402" t="s">
        <v>18973</v>
      </c>
      <c r="C7271" s="402" t="s">
        <v>12551</v>
      </c>
      <c r="D7271" s="403">
        <v>0.21</v>
      </c>
    </row>
    <row r="7272" spans="1:4" ht="13.8">
      <c r="A7272" s="402">
        <v>95311</v>
      </c>
      <c r="B7272" s="402" t="s">
        <v>18974</v>
      </c>
      <c r="C7272" s="402" t="s">
        <v>12551</v>
      </c>
      <c r="D7272" s="403">
        <v>0.23</v>
      </c>
    </row>
    <row r="7273" spans="1:4" ht="13.8">
      <c r="A7273" s="402">
        <v>95312</v>
      </c>
      <c r="B7273" s="402" t="s">
        <v>18975</v>
      </c>
      <c r="C7273" s="402" t="s">
        <v>12551</v>
      </c>
      <c r="D7273" s="403">
        <v>0.27</v>
      </c>
    </row>
    <row r="7274" spans="1:4" ht="13.8">
      <c r="A7274" s="402">
        <v>95313</v>
      </c>
      <c r="B7274" s="402" t="s">
        <v>18976</v>
      </c>
      <c r="C7274" s="402" t="s">
        <v>12551</v>
      </c>
      <c r="D7274" s="403">
        <v>0.23</v>
      </c>
    </row>
    <row r="7275" spans="1:4" ht="13.8">
      <c r="A7275" s="402">
        <v>95314</v>
      </c>
      <c r="B7275" s="402" t="s">
        <v>18977</v>
      </c>
      <c r="C7275" s="402" t="s">
        <v>12551</v>
      </c>
      <c r="D7275" s="403">
        <v>0.28000000000000003</v>
      </c>
    </row>
    <row r="7276" spans="1:4" ht="13.8">
      <c r="A7276" s="402">
        <v>95315</v>
      </c>
      <c r="B7276" s="402" t="s">
        <v>18978</v>
      </c>
      <c r="C7276" s="402" t="s">
        <v>12551</v>
      </c>
      <c r="D7276" s="403">
        <v>0.28000000000000003</v>
      </c>
    </row>
    <row r="7277" spans="1:4" ht="13.8">
      <c r="A7277" s="402">
        <v>95316</v>
      </c>
      <c r="B7277" s="402" t="s">
        <v>18979</v>
      </c>
      <c r="C7277" s="402" t="s">
        <v>12551</v>
      </c>
      <c r="D7277" s="403">
        <v>0.7</v>
      </c>
    </row>
    <row r="7278" spans="1:4" ht="13.8">
      <c r="A7278" s="402">
        <v>95317</v>
      </c>
      <c r="B7278" s="402" t="s">
        <v>18980</v>
      </c>
      <c r="C7278" s="402" t="s">
        <v>12551</v>
      </c>
      <c r="D7278" s="403">
        <v>0.33</v>
      </c>
    </row>
    <row r="7279" spans="1:4" ht="13.8">
      <c r="A7279" s="402">
        <v>95318</v>
      </c>
      <c r="B7279" s="402" t="s">
        <v>18981</v>
      </c>
      <c r="C7279" s="402" t="s">
        <v>12551</v>
      </c>
      <c r="D7279" s="403">
        <v>0.26</v>
      </c>
    </row>
    <row r="7280" spans="1:4" ht="13.8">
      <c r="A7280" s="402">
        <v>95319</v>
      </c>
      <c r="B7280" s="402" t="s">
        <v>18982</v>
      </c>
      <c r="C7280" s="402" t="s">
        <v>12551</v>
      </c>
      <c r="D7280" s="403">
        <v>0.21</v>
      </c>
    </row>
    <row r="7281" spans="1:4" ht="13.8">
      <c r="A7281" s="402">
        <v>95320</v>
      </c>
      <c r="B7281" s="402" t="s">
        <v>18983</v>
      </c>
      <c r="C7281" s="402" t="s">
        <v>12551</v>
      </c>
      <c r="D7281" s="403">
        <v>0.21</v>
      </c>
    </row>
    <row r="7282" spans="1:4" ht="13.8">
      <c r="A7282" s="402">
        <v>95321</v>
      </c>
      <c r="B7282" s="402" t="s">
        <v>18984</v>
      </c>
      <c r="C7282" s="402" t="s">
        <v>12551</v>
      </c>
      <c r="D7282" s="403">
        <v>0.19</v>
      </c>
    </row>
    <row r="7283" spans="1:4" ht="13.8">
      <c r="A7283" s="402">
        <v>95322</v>
      </c>
      <c r="B7283" s="402" t="s">
        <v>18985</v>
      </c>
      <c r="C7283" s="402" t="s">
        <v>12551</v>
      </c>
      <c r="D7283" s="403">
        <v>0.18</v>
      </c>
    </row>
    <row r="7284" spans="1:4" ht="13.8">
      <c r="A7284" s="402">
        <v>95323</v>
      </c>
      <c r="B7284" s="402" t="s">
        <v>18986</v>
      </c>
      <c r="C7284" s="402" t="s">
        <v>12551</v>
      </c>
      <c r="D7284" s="403">
        <v>0.32</v>
      </c>
    </row>
    <row r="7285" spans="1:4" ht="13.8">
      <c r="A7285" s="402">
        <v>95324</v>
      </c>
      <c r="B7285" s="402" t="s">
        <v>18987</v>
      </c>
      <c r="C7285" s="402" t="s">
        <v>12551</v>
      </c>
      <c r="D7285" s="403">
        <v>0.39</v>
      </c>
    </row>
    <row r="7286" spans="1:4" ht="13.8">
      <c r="A7286" s="402">
        <v>95325</v>
      </c>
      <c r="B7286" s="402" t="s">
        <v>18988</v>
      </c>
      <c r="C7286" s="402" t="s">
        <v>12551</v>
      </c>
      <c r="D7286" s="403">
        <v>0.4</v>
      </c>
    </row>
    <row r="7287" spans="1:4" ht="13.8">
      <c r="A7287" s="402">
        <v>95328</v>
      </c>
      <c r="B7287" s="402" t="s">
        <v>18989</v>
      </c>
      <c r="C7287" s="402" t="s">
        <v>12551</v>
      </c>
      <c r="D7287" s="403">
        <v>0.2</v>
      </c>
    </row>
    <row r="7288" spans="1:4" ht="13.8">
      <c r="A7288" s="402">
        <v>95329</v>
      </c>
      <c r="B7288" s="402" t="s">
        <v>18990</v>
      </c>
      <c r="C7288" s="402" t="s">
        <v>12551</v>
      </c>
      <c r="D7288" s="403">
        <v>0.42</v>
      </c>
    </row>
    <row r="7289" spans="1:4" ht="13.8">
      <c r="A7289" s="402">
        <v>95330</v>
      </c>
      <c r="B7289" s="402" t="s">
        <v>18991</v>
      </c>
      <c r="C7289" s="402" t="s">
        <v>12551</v>
      </c>
      <c r="D7289" s="403">
        <v>0.28000000000000003</v>
      </c>
    </row>
    <row r="7290" spans="1:4" ht="13.8">
      <c r="A7290" s="402">
        <v>95331</v>
      </c>
      <c r="B7290" s="402" t="s">
        <v>18992</v>
      </c>
      <c r="C7290" s="402" t="s">
        <v>12551</v>
      </c>
      <c r="D7290" s="403">
        <v>0.33</v>
      </c>
    </row>
    <row r="7291" spans="1:4" ht="13.8">
      <c r="A7291" s="402">
        <v>95332</v>
      </c>
      <c r="B7291" s="402" t="s">
        <v>18993</v>
      </c>
      <c r="C7291" s="402" t="s">
        <v>12551</v>
      </c>
      <c r="D7291" s="403">
        <v>0.92</v>
      </c>
    </row>
    <row r="7292" spans="1:4" ht="13.8">
      <c r="A7292" s="402">
        <v>95334</v>
      </c>
      <c r="B7292" s="402" t="s">
        <v>18994</v>
      </c>
      <c r="C7292" s="402" t="s">
        <v>12551</v>
      </c>
      <c r="D7292" s="403">
        <v>1.2</v>
      </c>
    </row>
    <row r="7293" spans="1:4" ht="13.8">
      <c r="A7293" s="402">
        <v>95335</v>
      </c>
      <c r="B7293" s="402" t="s">
        <v>18995</v>
      </c>
      <c r="C7293" s="402" t="s">
        <v>12551</v>
      </c>
      <c r="D7293" s="403">
        <v>0.44</v>
      </c>
    </row>
    <row r="7294" spans="1:4" ht="13.8">
      <c r="A7294" s="402">
        <v>95337</v>
      </c>
      <c r="B7294" s="402" t="s">
        <v>18996</v>
      </c>
      <c r="C7294" s="402" t="s">
        <v>12551</v>
      </c>
      <c r="D7294" s="403">
        <v>0.28999999999999998</v>
      </c>
    </row>
    <row r="7295" spans="1:4" ht="13.8">
      <c r="A7295" s="402">
        <v>95338</v>
      </c>
      <c r="B7295" s="402" t="s">
        <v>18997</v>
      </c>
      <c r="C7295" s="402" t="s">
        <v>12551</v>
      </c>
      <c r="D7295" s="403">
        <v>0.52</v>
      </c>
    </row>
    <row r="7296" spans="1:4" ht="13.8">
      <c r="A7296" s="402">
        <v>95339</v>
      </c>
      <c r="B7296" s="402" t="s">
        <v>18998</v>
      </c>
      <c r="C7296" s="402" t="s">
        <v>12551</v>
      </c>
      <c r="D7296" s="403">
        <v>0.43</v>
      </c>
    </row>
    <row r="7297" spans="1:4" ht="13.8">
      <c r="A7297" s="402">
        <v>95340</v>
      </c>
      <c r="B7297" s="402" t="s">
        <v>18999</v>
      </c>
      <c r="C7297" s="402" t="s">
        <v>12551</v>
      </c>
      <c r="D7297" s="403">
        <v>0.36</v>
      </c>
    </row>
    <row r="7298" spans="1:4" ht="13.8">
      <c r="A7298" s="402">
        <v>95341</v>
      </c>
      <c r="B7298" s="402" t="s">
        <v>19000</v>
      </c>
      <c r="C7298" s="402" t="s">
        <v>12551</v>
      </c>
      <c r="D7298" s="403">
        <v>0.38</v>
      </c>
    </row>
    <row r="7299" spans="1:4" ht="13.8">
      <c r="A7299" s="402">
        <v>95342</v>
      </c>
      <c r="B7299" s="402" t="s">
        <v>19001</v>
      </c>
      <c r="C7299" s="402" t="s">
        <v>12551</v>
      </c>
      <c r="D7299" s="403">
        <v>0.28999999999999998</v>
      </c>
    </row>
    <row r="7300" spans="1:4" ht="13.8">
      <c r="A7300" s="402">
        <v>95343</v>
      </c>
      <c r="B7300" s="402" t="s">
        <v>19002</v>
      </c>
      <c r="C7300" s="402" t="s">
        <v>12551</v>
      </c>
      <c r="D7300" s="403">
        <v>0.31</v>
      </c>
    </row>
    <row r="7301" spans="1:4" ht="13.8">
      <c r="A7301" s="402">
        <v>95344</v>
      </c>
      <c r="B7301" s="402" t="s">
        <v>19003</v>
      </c>
      <c r="C7301" s="402" t="s">
        <v>12551</v>
      </c>
      <c r="D7301" s="403">
        <v>0.25</v>
      </c>
    </row>
    <row r="7302" spans="1:4" ht="13.8">
      <c r="A7302" s="402">
        <v>95345</v>
      </c>
      <c r="B7302" s="402" t="s">
        <v>19004</v>
      </c>
      <c r="C7302" s="402" t="s">
        <v>12551</v>
      </c>
      <c r="D7302" s="403">
        <v>0.88</v>
      </c>
    </row>
    <row r="7303" spans="1:4" ht="13.8">
      <c r="A7303" s="402">
        <v>95346</v>
      </c>
      <c r="B7303" s="402" t="s">
        <v>19005</v>
      </c>
      <c r="C7303" s="402" t="s">
        <v>12551</v>
      </c>
      <c r="D7303" s="403">
        <v>0.14000000000000001</v>
      </c>
    </row>
    <row r="7304" spans="1:4" ht="13.8">
      <c r="A7304" s="402">
        <v>95347</v>
      </c>
      <c r="B7304" s="402" t="s">
        <v>19006</v>
      </c>
      <c r="C7304" s="402" t="s">
        <v>12551</v>
      </c>
      <c r="D7304" s="403">
        <v>0.14000000000000001</v>
      </c>
    </row>
    <row r="7305" spans="1:4" ht="13.8">
      <c r="A7305" s="402">
        <v>95348</v>
      </c>
      <c r="B7305" s="402" t="s">
        <v>19007</v>
      </c>
      <c r="C7305" s="402" t="s">
        <v>12551</v>
      </c>
      <c r="D7305" s="403">
        <v>0.17</v>
      </c>
    </row>
    <row r="7306" spans="1:4" ht="13.8">
      <c r="A7306" s="402">
        <v>95349</v>
      </c>
      <c r="B7306" s="402" t="s">
        <v>19008</v>
      </c>
      <c r="C7306" s="402" t="s">
        <v>12551</v>
      </c>
      <c r="D7306" s="403">
        <v>0.12</v>
      </c>
    </row>
    <row r="7307" spans="1:4" ht="13.8">
      <c r="A7307" s="402">
        <v>95351</v>
      </c>
      <c r="B7307" s="402" t="s">
        <v>19009</v>
      </c>
      <c r="C7307" s="402" t="s">
        <v>12551</v>
      </c>
      <c r="D7307" s="403">
        <v>0.51</v>
      </c>
    </row>
    <row r="7308" spans="1:4" ht="13.8">
      <c r="A7308" s="402">
        <v>95352</v>
      </c>
      <c r="B7308" s="402" t="s">
        <v>19010</v>
      </c>
      <c r="C7308" s="402" t="s">
        <v>12551</v>
      </c>
      <c r="D7308" s="403">
        <v>0.15</v>
      </c>
    </row>
    <row r="7309" spans="1:4" ht="13.8">
      <c r="A7309" s="402">
        <v>95354</v>
      </c>
      <c r="B7309" s="402" t="s">
        <v>19011</v>
      </c>
      <c r="C7309" s="402" t="s">
        <v>12551</v>
      </c>
      <c r="D7309" s="403">
        <v>0.23</v>
      </c>
    </row>
    <row r="7310" spans="1:4" ht="13.8">
      <c r="A7310" s="402">
        <v>95355</v>
      </c>
      <c r="B7310" s="402" t="s">
        <v>19012</v>
      </c>
      <c r="C7310" s="402" t="s">
        <v>12551</v>
      </c>
      <c r="D7310" s="403">
        <v>0.19</v>
      </c>
    </row>
    <row r="7311" spans="1:4" ht="13.8">
      <c r="A7311" s="402">
        <v>95356</v>
      </c>
      <c r="B7311" s="402" t="s">
        <v>19013</v>
      </c>
      <c r="C7311" s="402" t="s">
        <v>12551</v>
      </c>
      <c r="D7311" s="403">
        <v>0.23</v>
      </c>
    </row>
    <row r="7312" spans="1:4" ht="13.8">
      <c r="A7312" s="402">
        <v>95357</v>
      </c>
      <c r="B7312" s="402" t="s">
        <v>19014</v>
      </c>
      <c r="C7312" s="402" t="s">
        <v>12551</v>
      </c>
      <c r="D7312" s="403">
        <v>0.41</v>
      </c>
    </row>
    <row r="7313" spans="1:4" ht="13.8">
      <c r="A7313" s="402">
        <v>95358</v>
      </c>
      <c r="B7313" s="402" t="s">
        <v>19015</v>
      </c>
      <c r="C7313" s="402" t="s">
        <v>12551</v>
      </c>
      <c r="D7313" s="403">
        <v>0.38</v>
      </c>
    </row>
    <row r="7314" spans="1:4" ht="13.8">
      <c r="A7314" s="402">
        <v>95359</v>
      </c>
      <c r="B7314" s="402" t="s">
        <v>19016</v>
      </c>
      <c r="C7314" s="402" t="s">
        <v>12551</v>
      </c>
      <c r="D7314" s="403">
        <v>0.56000000000000005</v>
      </c>
    </row>
    <row r="7315" spans="1:4" ht="13.8">
      <c r="A7315" s="402">
        <v>95360</v>
      </c>
      <c r="B7315" s="402" t="s">
        <v>19017</v>
      </c>
      <c r="C7315" s="402" t="s">
        <v>12551</v>
      </c>
      <c r="D7315" s="403">
        <v>0.38</v>
      </c>
    </row>
    <row r="7316" spans="1:4" ht="13.8">
      <c r="A7316" s="402">
        <v>95361</v>
      </c>
      <c r="B7316" s="402" t="s">
        <v>19018</v>
      </c>
      <c r="C7316" s="402" t="s">
        <v>12551</v>
      </c>
      <c r="D7316" s="403">
        <v>0.19</v>
      </c>
    </row>
    <row r="7317" spans="1:4" ht="13.8">
      <c r="A7317" s="402">
        <v>95362</v>
      </c>
      <c r="B7317" s="402" t="s">
        <v>19019</v>
      </c>
      <c r="C7317" s="402" t="s">
        <v>12551</v>
      </c>
      <c r="D7317" s="403">
        <v>0.31</v>
      </c>
    </row>
    <row r="7318" spans="1:4" ht="13.8">
      <c r="A7318" s="402">
        <v>95363</v>
      </c>
      <c r="B7318" s="402" t="s">
        <v>19020</v>
      </c>
      <c r="C7318" s="402" t="s">
        <v>12551</v>
      </c>
      <c r="D7318" s="403">
        <v>0.31</v>
      </c>
    </row>
    <row r="7319" spans="1:4" ht="13.8">
      <c r="A7319" s="402">
        <v>95364</v>
      </c>
      <c r="B7319" s="402" t="s">
        <v>19021</v>
      </c>
      <c r="C7319" s="402" t="s">
        <v>12551</v>
      </c>
      <c r="D7319" s="403">
        <v>0.23</v>
      </c>
    </row>
    <row r="7320" spans="1:4" ht="13.8">
      <c r="A7320" s="402">
        <v>95365</v>
      </c>
      <c r="B7320" s="402" t="s">
        <v>19022</v>
      </c>
      <c r="C7320" s="402" t="s">
        <v>12551</v>
      </c>
      <c r="D7320" s="403">
        <v>0.23</v>
      </c>
    </row>
    <row r="7321" spans="1:4" ht="13.8">
      <c r="A7321" s="402">
        <v>95366</v>
      </c>
      <c r="B7321" s="402" t="s">
        <v>19023</v>
      </c>
      <c r="C7321" s="402" t="s">
        <v>12551</v>
      </c>
      <c r="D7321" s="403">
        <v>0.17</v>
      </c>
    </row>
    <row r="7322" spans="1:4" ht="13.8">
      <c r="A7322" s="402">
        <v>95367</v>
      </c>
      <c r="B7322" s="402" t="s">
        <v>19024</v>
      </c>
      <c r="C7322" s="402" t="s">
        <v>12551</v>
      </c>
      <c r="D7322" s="403">
        <v>0.31</v>
      </c>
    </row>
    <row r="7323" spans="1:4" ht="13.8">
      <c r="A7323" s="402">
        <v>95368</v>
      </c>
      <c r="B7323" s="402" t="s">
        <v>19025</v>
      </c>
      <c r="C7323" s="402" t="s">
        <v>12551</v>
      </c>
      <c r="D7323" s="403">
        <v>0.28999999999999998</v>
      </c>
    </row>
    <row r="7324" spans="1:4" ht="13.8">
      <c r="A7324" s="402">
        <v>95369</v>
      </c>
      <c r="B7324" s="402" t="s">
        <v>19026</v>
      </c>
      <c r="C7324" s="402" t="s">
        <v>12551</v>
      </c>
      <c r="D7324" s="403">
        <v>0.21</v>
      </c>
    </row>
    <row r="7325" spans="1:4" ht="13.8">
      <c r="A7325" s="402">
        <v>95370</v>
      </c>
      <c r="B7325" s="402" t="s">
        <v>19027</v>
      </c>
      <c r="C7325" s="402" t="s">
        <v>12551</v>
      </c>
      <c r="D7325" s="403">
        <v>0.36</v>
      </c>
    </row>
    <row r="7326" spans="1:4" ht="13.8">
      <c r="A7326" s="402">
        <v>95371</v>
      </c>
      <c r="B7326" s="402" t="s">
        <v>19028</v>
      </c>
      <c r="C7326" s="402" t="s">
        <v>12551</v>
      </c>
      <c r="D7326" s="403">
        <v>0.52</v>
      </c>
    </row>
    <row r="7327" spans="1:4" ht="13.8">
      <c r="A7327" s="402">
        <v>95372</v>
      </c>
      <c r="B7327" s="402" t="s">
        <v>19029</v>
      </c>
      <c r="C7327" s="402" t="s">
        <v>12551</v>
      </c>
      <c r="D7327" s="403">
        <v>0.36</v>
      </c>
    </row>
    <row r="7328" spans="1:4" ht="13.8">
      <c r="A7328" s="402">
        <v>95373</v>
      </c>
      <c r="B7328" s="402" t="s">
        <v>19030</v>
      </c>
      <c r="C7328" s="402" t="s">
        <v>12551</v>
      </c>
      <c r="D7328" s="403">
        <v>0.35</v>
      </c>
    </row>
    <row r="7329" spans="1:4" ht="13.8">
      <c r="A7329" s="402">
        <v>95374</v>
      </c>
      <c r="B7329" s="402" t="s">
        <v>19031</v>
      </c>
      <c r="C7329" s="402" t="s">
        <v>12551</v>
      </c>
      <c r="D7329" s="403">
        <v>0.36</v>
      </c>
    </row>
    <row r="7330" spans="1:4" ht="13.8">
      <c r="A7330" s="402">
        <v>95375</v>
      </c>
      <c r="B7330" s="402" t="s">
        <v>19032</v>
      </c>
      <c r="C7330" s="402" t="s">
        <v>12551</v>
      </c>
      <c r="D7330" s="403">
        <v>0.49</v>
      </c>
    </row>
    <row r="7331" spans="1:4" ht="13.8">
      <c r="A7331" s="402">
        <v>95376</v>
      </c>
      <c r="B7331" s="402" t="s">
        <v>19033</v>
      </c>
      <c r="C7331" s="402" t="s">
        <v>12551</v>
      </c>
      <c r="D7331" s="403">
        <v>0.09</v>
      </c>
    </row>
    <row r="7332" spans="1:4" ht="13.8">
      <c r="A7332" s="402">
        <v>95377</v>
      </c>
      <c r="B7332" s="402" t="s">
        <v>19034</v>
      </c>
      <c r="C7332" s="402" t="s">
        <v>12551</v>
      </c>
      <c r="D7332" s="403">
        <v>0.28000000000000003</v>
      </c>
    </row>
    <row r="7333" spans="1:4" ht="13.8">
      <c r="A7333" s="402">
        <v>95378</v>
      </c>
      <c r="B7333" s="402" t="s">
        <v>19035</v>
      </c>
      <c r="C7333" s="402" t="s">
        <v>12551</v>
      </c>
      <c r="D7333" s="403">
        <v>0.34</v>
      </c>
    </row>
    <row r="7334" spans="1:4" ht="13.8">
      <c r="A7334" s="402">
        <v>95379</v>
      </c>
      <c r="B7334" s="402" t="s">
        <v>19036</v>
      </c>
      <c r="C7334" s="402" t="s">
        <v>12551</v>
      </c>
      <c r="D7334" s="403">
        <v>0.31</v>
      </c>
    </row>
    <row r="7335" spans="1:4" ht="13.8">
      <c r="A7335" s="402">
        <v>95380</v>
      </c>
      <c r="B7335" s="402" t="s">
        <v>19037</v>
      </c>
      <c r="C7335" s="402" t="s">
        <v>12551</v>
      </c>
      <c r="D7335" s="403">
        <v>0.42</v>
      </c>
    </row>
    <row r="7336" spans="1:4" ht="13.8">
      <c r="A7336" s="402">
        <v>95383</v>
      </c>
      <c r="B7336" s="402" t="s">
        <v>19038</v>
      </c>
      <c r="C7336" s="402" t="s">
        <v>12551</v>
      </c>
      <c r="D7336" s="403">
        <v>0.33</v>
      </c>
    </row>
    <row r="7337" spans="1:4" ht="13.8">
      <c r="A7337" s="402">
        <v>95384</v>
      </c>
      <c r="B7337" s="402" t="s">
        <v>19039</v>
      </c>
      <c r="C7337" s="402" t="s">
        <v>12551</v>
      </c>
      <c r="D7337" s="403">
        <v>0.3</v>
      </c>
    </row>
    <row r="7338" spans="1:4" ht="13.8">
      <c r="A7338" s="402">
        <v>95385</v>
      </c>
      <c r="B7338" s="402" t="s">
        <v>19040</v>
      </c>
      <c r="C7338" s="402" t="s">
        <v>12551</v>
      </c>
      <c r="D7338" s="403">
        <v>0.28000000000000003</v>
      </c>
    </row>
    <row r="7339" spans="1:4" ht="13.8">
      <c r="A7339" s="402">
        <v>95386</v>
      </c>
      <c r="B7339" s="402" t="s">
        <v>19041</v>
      </c>
      <c r="C7339" s="402" t="s">
        <v>12551</v>
      </c>
      <c r="D7339" s="403">
        <v>0.38</v>
      </c>
    </row>
    <row r="7340" spans="1:4" ht="13.8">
      <c r="A7340" s="402">
        <v>95387</v>
      </c>
      <c r="B7340" s="402" t="s">
        <v>19042</v>
      </c>
      <c r="C7340" s="402" t="s">
        <v>12551</v>
      </c>
      <c r="D7340" s="403">
        <v>0.27</v>
      </c>
    </row>
    <row r="7341" spans="1:4" ht="13.8">
      <c r="A7341" s="402">
        <v>95389</v>
      </c>
      <c r="B7341" s="402" t="s">
        <v>19043</v>
      </c>
      <c r="C7341" s="402" t="s">
        <v>12551</v>
      </c>
      <c r="D7341" s="403">
        <v>0.19</v>
      </c>
    </row>
    <row r="7342" spans="1:4" ht="13.8">
      <c r="A7342" s="402">
        <v>95390</v>
      </c>
      <c r="B7342" s="402" t="s">
        <v>19044</v>
      </c>
      <c r="C7342" s="402" t="s">
        <v>12551</v>
      </c>
      <c r="D7342" s="403">
        <v>0.1</v>
      </c>
    </row>
    <row r="7343" spans="1:4" ht="13.8">
      <c r="A7343" s="402">
        <v>95392</v>
      </c>
      <c r="B7343" s="402" t="s">
        <v>19045</v>
      </c>
      <c r="C7343" s="402" t="s">
        <v>12551</v>
      </c>
      <c r="D7343" s="403">
        <v>0.12</v>
      </c>
    </row>
    <row r="7344" spans="1:4" ht="13.8">
      <c r="A7344" s="402">
        <v>95393</v>
      </c>
      <c r="B7344" s="402" t="s">
        <v>19046</v>
      </c>
      <c r="C7344" s="402" t="s">
        <v>12551</v>
      </c>
      <c r="D7344" s="403">
        <v>0.45</v>
      </c>
    </row>
    <row r="7345" spans="1:4" ht="13.8">
      <c r="A7345" s="402">
        <v>95394</v>
      </c>
      <c r="B7345" s="402" t="s">
        <v>19047</v>
      </c>
      <c r="C7345" s="402" t="s">
        <v>12551</v>
      </c>
      <c r="D7345" s="403">
        <v>1.05</v>
      </c>
    </row>
    <row r="7346" spans="1:4" ht="13.8">
      <c r="A7346" s="402">
        <v>95395</v>
      </c>
      <c r="B7346" s="402" t="s">
        <v>19048</v>
      </c>
      <c r="C7346" s="402" t="s">
        <v>12551</v>
      </c>
      <c r="D7346" s="403">
        <v>1.1100000000000001</v>
      </c>
    </row>
    <row r="7347" spans="1:4" ht="13.8">
      <c r="A7347" s="402">
        <v>95396</v>
      </c>
      <c r="B7347" s="402" t="s">
        <v>19049</v>
      </c>
      <c r="C7347" s="402" t="s">
        <v>12551</v>
      </c>
      <c r="D7347" s="403">
        <v>1.1399999999999999</v>
      </c>
    </row>
    <row r="7348" spans="1:4" ht="13.8">
      <c r="A7348" s="402">
        <v>95398</v>
      </c>
      <c r="B7348" s="402" t="s">
        <v>19050</v>
      </c>
      <c r="C7348" s="402" t="s">
        <v>12551</v>
      </c>
      <c r="D7348" s="403">
        <v>0.1</v>
      </c>
    </row>
    <row r="7349" spans="1:4" ht="13.8">
      <c r="A7349" s="402">
        <v>95400</v>
      </c>
      <c r="B7349" s="402" t="s">
        <v>19051</v>
      </c>
      <c r="C7349" s="402" t="s">
        <v>12551</v>
      </c>
      <c r="D7349" s="403">
        <v>0.25</v>
      </c>
    </row>
    <row r="7350" spans="1:4" ht="13.8">
      <c r="A7350" s="402">
        <v>95401</v>
      </c>
      <c r="B7350" s="402" t="s">
        <v>19052</v>
      </c>
      <c r="C7350" s="402" t="s">
        <v>12551</v>
      </c>
      <c r="D7350" s="403">
        <v>1.23</v>
      </c>
    </row>
    <row r="7351" spans="1:4" ht="13.8">
      <c r="A7351" s="402">
        <v>95402</v>
      </c>
      <c r="B7351" s="402" t="s">
        <v>19053</v>
      </c>
      <c r="C7351" s="402" t="s">
        <v>12551</v>
      </c>
      <c r="D7351" s="403">
        <v>1.93</v>
      </c>
    </row>
    <row r="7352" spans="1:4" ht="13.8">
      <c r="A7352" s="402">
        <v>95403</v>
      </c>
      <c r="B7352" s="402" t="s">
        <v>19054</v>
      </c>
      <c r="C7352" s="402" t="s">
        <v>12551</v>
      </c>
      <c r="D7352" s="403">
        <v>2</v>
      </c>
    </row>
    <row r="7353" spans="1:4" ht="13.8">
      <c r="A7353" s="402">
        <v>95404</v>
      </c>
      <c r="B7353" s="402" t="s">
        <v>19055</v>
      </c>
      <c r="C7353" s="402" t="s">
        <v>12551</v>
      </c>
      <c r="D7353" s="403">
        <v>2.5</v>
      </c>
    </row>
    <row r="7354" spans="1:4" ht="13.8">
      <c r="A7354" s="402">
        <v>95405</v>
      </c>
      <c r="B7354" s="402" t="s">
        <v>19056</v>
      </c>
      <c r="C7354" s="402" t="s">
        <v>12551</v>
      </c>
      <c r="D7354" s="403">
        <v>2.0099999999999998</v>
      </c>
    </row>
    <row r="7355" spans="1:4" ht="13.8">
      <c r="A7355" s="402">
        <v>95406</v>
      </c>
      <c r="B7355" s="402" t="s">
        <v>19057</v>
      </c>
      <c r="C7355" s="402" t="s">
        <v>12551</v>
      </c>
      <c r="D7355" s="403">
        <v>0.4</v>
      </c>
    </row>
    <row r="7356" spans="1:4" ht="13.8">
      <c r="A7356" s="402">
        <v>95408</v>
      </c>
      <c r="B7356" s="402" t="s">
        <v>19058</v>
      </c>
      <c r="C7356" s="402" t="s">
        <v>18967</v>
      </c>
      <c r="D7356" s="403">
        <v>18.88</v>
      </c>
    </row>
    <row r="7357" spans="1:4" ht="13.8">
      <c r="A7357" s="402">
        <v>95411</v>
      </c>
      <c r="B7357" s="402" t="s">
        <v>19059</v>
      </c>
      <c r="C7357" s="402" t="s">
        <v>18967</v>
      </c>
      <c r="D7357" s="403">
        <v>33.5</v>
      </c>
    </row>
    <row r="7358" spans="1:4" ht="13.8">
      <c r="A7358" s="402">
        <v>95413</v>
      </c>
      <c r="B7358" s="402" t="s">
        <v>19060</v>
      </c>
      <c r="C7358" s="402" t="s">
        <v>18967</v>
      </c>
      <c r="D7358" s="403">
        <v>16.73</v>
      </c>
    </row>
    <row r="7359" spans="1:4" ht="13.8">
      <c r="A7359" s="402">
        <v>95414</v>
      </c>
      <c r="B7359" s="402" t="s">
        <v>19061</v>
      </c>
      <c r="C7359" s="402" t="s">
        <v>18967</v>
      </c>
      <c r="D7359" s="403">
        <v>60.64</v>
      </c>
    </row>
    <row r="7360" spans="1:4" ht="13.8">
      <c r="A7360" s="402">
        <v>95415</v>
      </c>
      <c r="B7360" s="402" t="s">
        <v>19062</v>
      </c>
      <c r="C7360" s="402" t="s">
        <v>18967</v>
      </c>
      <c r="D7360" s="403">
        <v>255.93</v>
      </c>
    </row>
    <row r="7361" spans="1:4" ht="13.8">
      <c r="A7361" s="402">
        <v>95416</v>
      </c>
      <c r="B7361" s="402" t="s">
        <v>19063</v>
      </c>
      <c r="C7361" s="402" t="s">
        <v>18967</v>
      </c>
      <c r="D7361" s="403">
        <v>13.79</v>
      </c>
    </row>
    <row r="7362" spans="1:4" ht="13.8">
      <c r="A7362" s="402">
        <v>95417</v>
      </c>
      <c r="B7362" s="402" t="s">
        <v>19064</v>
      </c>
      <c r="C7362" s="402" t="s">
        <v>18967</v>
      </c>
      <c r="D7362" s="403">
        <v>264.75</v>
      </c>
    </row>
    <row r="7363" spans="1:4" ht="13.8">
      <c r="A7363" s="402">
        <v>95418</v>
      </c>
      <c r="B7363" s="402" t="s">
        <v>19065</v>
      </c>
      <c r="C7363" s="402" t="s">
        <v>18967</v>
      </c>
      <c r="D7363" s="403">
        <v>331.2</v>
      </c>
    </row>
    <row r="7364" spans="1:4" ht="13.8">
      <c r="A7364" s="402">
        <v>95419</v>
      </c>
      <c r="B7364" s="402" t="s">
        <v>19066</v>
      </c>
      <c r="C7364" s="402" t="s">
        <v>18967</v>
      </c>
      <c r="D7364" s="403">
        <v>139.66999999999999</v>
      </c>
    </row>
    <row r="7365" spans="1:4" ht="13.8">
      <c r="A7365" s="402">
        <v>95420</v>
      </c>
      <c r="B7365" s="402" t="s">
        <v>19067</v>
      </c>
      <c r="C7365" s="402" t="s">
        <v>18967</v>
      </c>
      <c r="D7365" s="403">
        <v>147.36000000000001</v>
      </c>
    </row>
    <row r="7366" spans="1:4" ht="13.8">
      <c r="A7366" s="402">
        <v>95421</v>
      </c>
      <c r="B7366" s="402" t="s">
        <v>19068</v>
      </c>
      <c r="C7366" s="402" t="s">
        <v>18967</v>
      </c>
      <c r="D7366" s="403">
        <v>152.02000000000001</v>
      </c>
    </row>
    <row r="7367" spans="1:4" ht="13.8">
      <c r="A7367" s="402">
        <v>95422</v>
      </c>
      <c r="B7367" s="402" t="s">
        <v>19069</v>
      </c>
      <c r="C7367" s="402" t="s">
        <v>18967</v>
      </c>
      <c r="D7367" s="403">
        <v>163.18</v>
      </c>
    </row>
    <row r="7368" spans="1:4" ht="13.8">
      <c r="A7368" s="402">
        <v>95423</v>
      </c>
      <c r="B7368" s="402" t="s">
        <v>19070</v>
      </c>
      <c r="C7368" s="402" t="s">
        <v>18967</v>
      </c>
      <c r="D7368" s="403">
        <v>266.19</v>
      </c>
    </row>
    <row r="7369" spans="1:4" ht="13.8">
      <c r="A7369" s="402">
        <v>95424</v>
      </c>
      <c r="B7369" s="402" t="s">
        <v>19071</v>
      </c>
      <c r="C7369" s="402" t="s">
        <v>18967</v>
      </c>
      <c r="D7369" s="403">
        <v>53.89</v>
      </c>
    </row>
    <row r="7370" spans="1:4" ht="13.8">
      <c r="A7370" s="402">
        <v>100288</v>
      </c>
      <c r="B7370" s="402" t="s">
        <v>19072</v>
      </c>
      <c r="C7370" s="402" t="s">
        <v>12551</v>
      </c>
      <c r="D7370" s="403">
        <v>0.1</v>
      </c>
    </row>
    <row r="7371" spans="1:4" ht="13.8">
      <c r="A7371" s="402">
        <v>100289</v>
      </c>
      <c r="B7371" s="402" t="s">
        <v>6437</v>
      </c>
      <c r="C7371" s="402" t="s">
        <v>12551</v>
      </c>
      <c r="D7371" s="403">
        <v>23.26</v>
      </c>
    </row>
    <row r="7372" spans="1:4" ht="13.8">
      <c r="A7372" s="402">
        <v>100291</v>
      </c>
      <c r="B7372" s="402" t="s">
        <v>19073</v>
      </c>
      <c r="C7372" s="402" t="s">
        <v>12551</v>
      </c>
      <c r="D7372" s="403">
        <v>0.27</v>
      </c>
    </row>
    <row r="7373" spans="1:4" ht="13.8">
      <c r="A7373" s="402">
        <v>100293</v>
      </c>
      <c r="B7373" s="402" t="s">
        <v>19074</v>
      </c>
      <c r="C7373" s="402" t="s">
        <v>12551</v>
      </c>
      <c r="D7373" s="403">
        <v>0.24</v>
      </c>
    </row>
    <row r="7374" spans="1:4" ht="13.8">
      <c r="A7374" s="402">
        <v>100295</v>
      </c>
      <c r="B7374" s="402" t="s">
        <v>19075</v>
      </c>
      <c r="C7374" s="402" t="s">
        <v>12551</v>
      </c>
      <c r="D7374" s="403">
        <v>0.6</v>
      </c>
    </row>
    <row r="7375" spans="1:4" ht="13.8">
      <c r="A7375" s="402">
        <v>100298</v>
      </c>
      <c r="B7375" s="402" t="s">
        <v>19076</v>
      </c>
      <c r="C7375" s="402" t="s">
        <v>12551</v>
      </c>
      <c r="D7375" s="403">
        <v>0.74</v>
      </c>
    </row>
    <row r="7376" spans="1:4" ht="13.8">
      <c r="A7376" s="402">
        <v>100299</v>
      </c>
      <c r="B7376" s="402" t="s">
        <v>19077</v>
      </c>
      <c r="C7376" s="402" t="s">
        <v>12551</v>
      </c>
      <c r="D7376" s="403">
        <v>0.73</v>
      </c>
    </row>
    <row r="7377" spans="1:4" ht="13.8">
      <c r="A7377" s="402">
        <v>100301</v>
      </c>
      <c r="B7377" s="402" t="s">
        <v>6349</v>
      </c>
      <c r="C7377" s="402" t="s">
        <v>12551</v>
      </c>
      <c r="D7377" s="403">
        <v>24.25</v>
      </c>
    </row>
    <row r="7378" spans="1:4" ht="13.8">
      <c r="A7378" s="402">
        <v>100303</v>
      </c>
      <c r="B7378" s="402" t="s">
        <v>19078</v>
      </c>
      <c r="C7378" s="402" t="s">
        <v>12551</v>
      </c>
      <c r="D7378" s="403">
        <v>20.81</v>
      </c>
    </row>
    <row r="7379" spans="1:4" ht="13.8">
      <c r="A7379" s="402">
        <v>100307</v>
      </c>
      <c r="B7379" s="402" t="s">
        <v>19079</v>
      </c>
      <c r="C7379" s="402" t="s">
        <v>12551</v>
      </c>
      <c r="D7379" s="403">
        <v>23.64</v>
      </c>
    </row>
    <row r="7380" spans="1:4" ht="13.8">
      <c r="A7380" s="402">
        <v>100308</v>
      </c>
      <c r="B7380" s="402" t="s">
        <v>19080</v>
      </c>
      <c r="C7380" s="402" t="s">
        <v>12551</v>
      </c>
      <c r="D7380" s="403">
        <v>30.09</v>
      </c>
    </row>
    <row r="7381" spans="1:4" ht="13.8">
      <c r="A7381" s="402">
        <v>100309</v>
      </c>
      <c r="B7381" s="402" t="s">
        <v>6429</v>
      </c>
      <c r="C7381" s="402" t="s">
        <v>12551</v>
      </c>
      <c r="D7381" s="403">
        <v>38.340000000000003</v>
      </c>
    </row>
    <row r="7382" spans="1:4" ht="13.8">
      <c r="A7382" s="402">
        <v>100315</v>
      </c>
      <c r="B7382" s="402" t="s">
        <v>19081</v>
      </c>
      <c r="C7382" s="402" t="s">
        <v>18967</v>
      </c>
      <c r="D7382" s="403">
        <v>96.86</v>
      </c>
    </row>
    <row r="7383" spans="1:4" ht="13.8">
      <c r="A7383" s="402">
        <v>100321</v>
      </c>
      <c r="B7383" s="402" t="s">
        <v>6429</v>
      </c>
      <c r="C7383" s="402" t="s">
        <v>18967</v>
      </c>
      <c r="D7383" s="403">
        <v>6768.57</v>
      </c>
    </row>
    <row r="7384" spans="1:4" ht="13.8">
      <c r="A7384" s="402">
        <v>100533</v>
      </c>
      <c r="B7384" s="402" t="s">
        <v>19082</v>
      </c>
      <c r="C7384" s="402" t="s">
        <v>12551</v>
      </c>
      <c r="D7384" s="403">
        <v>36.5</v>
      </c>
    </row>
    <row r="7385" spans="1:4" ht="13.8">
      <c r="A7385" s="402">
        <v>100534</v>
      </c>
      <c r="B7385" s="402" t="s">
        <v>19082</v>
      </c>
      <c r="C7385" s="402" t="s">
        <v>18967</v>
      </c>
      <c r="D7385" s="403">
        <v>6457.49</v>
      </c>
    </row>
    <row r="7386" spans="1:4" ht="13.8">
      <c r="A7386" s="402">
        <v>100535</v>
      </c>
      <c r="B7386" s="402" t="s">
        <v>19083</v>
      </c>
      <c r="C7386" s="402" t="s">
        <v>12551</v>
      </c>
      <c r="D7386" s="403">
        <v>0.69</v>
      </c>
    </row>
    <row r="7387" spans="1:4" ht="13.8">
      <c r="A7387" s="402">
        <v>100536</v>
      </c>
      <c r="B7387" s="402" t="s">
        <v>19084</v>
      </c>
      <c r="C7387" s="402" t="s">
        <v>18967</v>
      </c>
      <c r="D7387" s="403">
        <v>92.11</v>
      </c>
    </row>
    <row r="7388" spans="1:4" ht="13.8">
      <c r="A7388" s="402">
        <v>101286</v>
      </c>
      <c r="B7388" s="402" t="s">
        <v>19085</v>
      </c>
      <c r="C7388" s="402" t="s">
        <v>18967</v>
      </c>
      <c r="D7388" s="403">
        <v>28.7</v>
      </c>
    </row>
    <row r="7389" spans="1:4" ht="13.8">
      <c r="A7389" s="402">
        <v>101287</v>
      </c>
      <c r="B7389" s="402" t="s">
        <v>19086</v>
      </c>
      <c r="C7389" s="402" t="s">
        <v>18967</v>
      </c>
      <c r="D7389" s="403">
        <v>92.82</v>
      </c>
    </row>
    <row r="7390" spans="1:4" ht="13.8">
      <c r="A7390" s="402">
        <v>101288</v>
      </c>
      <c r="B7390" s="402" t="s">
        <v>19087</v>
      </c>
      <c r="C7390" s="402" t="s">
        <v>18967</v>
      </c>
      <c r="D7390" s="403">
        <v>28.7</v>
      </c>
    </row>
    <row r="7391" spans="1:4" ht="13.8">
      <c r="A7391" s="402">
        <v>101289</v>
      </c>
      <c r="B7391" s="402" t="s">
        <v>19088</v>
      </c>
      <c r="C7391" s="402" t="s">
        <v>18967</v>
      </c>
      <c r="D7391" s="403">
        <v>31.11</v>
      </c>
    </row>
    <row r="7392" spans="1:4" ht="13.8">
      <c r="A7392" s="402">
        <v>101290</v>
      </c>
      <c r="B7392" s="402" t="s">
        <v>19089</v>
      </c>
      <c r="C7392" s="402" t="s">
        <v>18967</v>
      </c>
      <c r="D7392" s="403">
        <v>36.700000000000003</v>
      </c>
    </row>
    <row r="7393" spans="1:4" ht="13.8">
      <c r="A7393" s="402">
        <v>101291</v>
      </c>
      <c r="B7393" s="402" t="s">
        <v>19090</v>
      </c>
      <c r="C7393" s="402" t="s">
        <v>18967</v>
      </c>
      <c r="D7393" s="403">
        <v>28.7</v>
      </c>
    </row>
    <row r="7394" spans="1:4" ht="13.8">
      <c r="A7394" s="402">
        <v>101292</v>
      </c>
      <c r="B7394" s="402" t="s">
        <v>19091</v>
      </c>
      <c r="C7394" s="402" t="s">
        <v>18967</v>
      </c>
      <c r="D7394" s="403">
        <v>31.11</v>
      </c>
    </row>
    <row r="7395" spans="1:4" ht="13.8">
      <c r="A7395" s="402">
        <v>101293</v>
      </c>
      <c r="B7395" s="402" t="s">
        <v>19092</v>
      </c>
      <c r="C7395" s="402" t="s">
        <v>18967</v>
      </c>
      <c r="D7395" s="403">
        <v>37.97</v>
      </c>
    </row>
    <row r="7396" spans="1:4" ht="13.8">
      <c r="A7396" s="402">
        <v>101294</v>
      </c>
      <c r="B7396" s="402" t="s">
        <v>19093</v>
      </c>
      <c r="C7396" s="402" t="s">
        <v>18967</v>
      </c>
      <c r="D7396" s="403">
        <v>38.07</v>
      </c>
    </row>
    <row r="7397" spans="1:4" ht="13.8">
      <c r="A7397" s="402">
        <v>101295</v>
      </c>
      <c r="B7397" s="402" t="s">
        <v>19094</v>
      </c>
      <c r="C7397" s="402" t="s">
        <v>18967</v>
      </c>
      <c r="D7397" s="403">
        <v>32.700000000000003</v>
      </c>
    </row>
    <row r="7398" spans="1:4" ht="13.8">
      <c r="A7398" s="402">
        <v>101296</v>
      </c>
      <c r="B7398" s="402" t="s">
        <v>19095</v>
      </c>
      <c r="C7398" s="402" t="s">
        <v>18967</v>
      </c>
      <c r="D7398" s="403">
        <v>44.73</v>
      </c>
    </row>
    <row r="7399" spans="1:4" ht="13.8">
      <c r="A7399" s="402">
        <v>101297</v>
      </c>
      <c r="B7399" s="402" t="s">
        <v>19096</v>
      </c>
      <c r="C7399" s="402" t="s">
        <v>18967</v>
      </c>
      <c r="D7399" s="403">
        <v>35.08</v>
      </c>
    </row>
    <row r="7400" spans="1:4" ht="13.8">
      <c r="A7400" s="402">
        <v>101298</v>
      </c>
      <c r="B7400" s="402" t="s">
        <v>19097</v>
      </c>
      <c r="C7400" s="402" t="s">
        <v>18967</v>
      </c>
      <c r="D7400" s="403">
        <v>28.7</v>
      </c>
    </row>
    <row r="7401" spans="1:4" ht="13.8">
      <c r="A7401" s="402">
        <v>101299</v>
      </c>
      <c r="B7401" s="402" t="s">
        <v>19098</v>
      </c>
      <c r="C7401" s="402" t="s">
        <v>18967</v>
      </c>
      <c r="D7401" s="403">
        <v>36.700000000000003</v>
      </c>
    </row>
    <row r="7402" spans="1:4" ht="13.8">
      <c r="A7402" s="402">
        <v>101300</v>
      </c>
      <c r="B7402" s="402" t="s">
        <v>19099</v>
      </c>
      <c r="C7402" s="402" t="s">
        <v>18967</v>
      </c>
      <c r="D7402" s="403">
        <v>25.51</v>
      </c>
    </row>
    <row r="7403" spans="1:4" ht="13.8">
      <c r="A7403" s="402">
        <v>101301</v>
      </c>
      <c r="B7403" s="402" t="s">
        <v>19100</v>
      </c>
      <c r="C7403" s="402" t="s">
        <v>18967</v>
      </c>
      <c r="D7403" s="403">
        <v>24.25</v>
      </c>
    </row>
    <row r="7404" spans="1:4" ht="13.8">
      <c r="A7404" s="402">
        <v>101302</v>
      </c>
      <c r="B7404" s="402" t="s">
        <v>19101</v>
      </c>
      <c r="C7404" s="402" t="s">
        <v>18967</v>
      </c>
      <c r="D7404" s="403">
        <v>42.56</v>
      </c>
    </row>
    <row r="7405" spans="1:4" ht="13.8">
      <c r="A7405" s="402">
        <v>101303</v>
      </c>
      <c r="B7405" s="402" t="s">
        <v>19102</v>
      </c>
      <c r="C7405" s="402" t="s">
        <v>18967</v>
      </c>
      <c r="D7405" s="403">
        <v>80.11</v>
      </c>
    </row>
    <row r="7406" spans="1:4" ht="13.8">
      <c r="A7406" s="402">
        <v>101304</v>
      </c>
      <c r="B7406" s="402" t="s">
        <v>19103</v>
      </c>
      <c r="C7406" s="402" t="s">
        <v>18967</v>
      </c>
      <c r="D7406" s="403">
        <v>52.65</v>
      </c>
    </row>
    <row r="7407" spans="1:4" ht="13.8">
      <c r="A7407" s="402">
        <v>101305</v>
      </c>
      <c r="B7407" s="402" t="s">
        <v>19104</v>
      </c>
      <c r="C7407" s="402" t="s">
        <v>18967</v>
      </c>
      <c r="D7407" s="403">
        <v>53.45</v>
      </c>
    </row>
    <row r="7408" spans="1:4" ht="13.8">
      <c r="A7408" s="402">
        <v>101307</v>
      </c>
      <c r="B7408" s="402" t="s">
        <v>19105</v>
      </c>
      <c r="C7408" s="402" t="s">
        <v>18967</v>
      </c>
      <c r="D7408" s="403">
        <v>27.12</v>
      </c>
    </row>
    <row r="7409" spans="1:4" ht="13.8">
      <c r="A7409" s="402">
        <v>101308</v>
      </c>
      <c r="B7409" s="402" t="s">
        <v>19106</v>
      </c>
      <c r="C7409" s="402" t="s">
        <v>18967</v>
      </c>
      <c r="D7409" s="403">
        <v>34.06</v>
      </c>
    </row>
    <row r="7410" spans="1:4" ht="13.8">
      <c r="A7410" s="402">
        <v>101309</v>
      </c>
      <c r="B7410" s="402" t="s">
        <v>19107</v>
      </c>
      <c r="C7410" s="402" t="s">
        <v>18967</v>
      </c>
      <c r="D7410" s="403">
        <v>36.700000000000003</v>
      </c>
    </row>
    <row r="7411" spans="1:4" ht="13.8">
      <c r="A7411" s="402">
        <v>101310</v>
      </c>
      <c r="B7411" s="402" t="s">
        <v>19108</v>
      </c>
      <c r="C7411" s="402" t="s">
        <v>18967</v>
      </c>
      <c r="D7411" s="403">
        <v>56.31</v>
      </c>
    </row>
    <row r="7412" spans="1:4" ht="13.8">
      <c r="A7412" s="402">
        <v>101311</v>
      </c>
      <c r="B7412" s="402" t="s">
        <v>19109</v>
      </c>
      <c r="C7412" s="402" t="s">
        <v>18967</v>
      </c>
      <c r="D7412" s="403">
        <v>37.97</v>
      </c>
    </row>
    <row r="7413" spans="1:4" ht="13.8">
      <c r="A7413" s="402">
        <v>101312</v>
      </c>
      <c r="B7413" s="402" t="s">
        <v>19110</v>
      </c>
      <c r="C7413" s="402" t="s">
        <v>18967</v>
      </c>
      <c r="D7413" s="403">
        <v>44.43</v>
      </c>
    </row>
    <row r="7414" spans="1:4" ht="13.8">
      <c r="A7414" s="402">
        <v>101313</v>
      </c>
      <c r="B7414" s="402" t="s">
        <v>19111</v>
      </c>
      <c r="C7414" s="402" t="s">
        <v>18967</v>
      </c>
      <c r="D7414" s="403">
        <v>122.79</v>
      </c>
    </row>
    <row r="7415" spans="1:4" ht="13.8">
      <c r="A7415" s="402">
        <v>101315</v>
      </c>
      <c r="B7415" s="402" t="s">
        <v>19112</v>
      </c>
      <c r="C7415" s="402" t="s">
        <v>18967</v>
      </c>
      <c r="D7415" s="403">
        <v>158.76</v>
      </c>
    </row>
    <row r="7416" spans="1:4" ht="13.8">
      <c r="A7416" s="402">
        <v>101316</v>
      </c>
      <c r="B7416" s="402" t="s">
        <v>19113</v>
      </c>
      <c r="C7416" s="402" t="s">
        <v>18967</v>
      </c>
      <c r="D7416" s="403">
        <v>59.18</v>
      </c>
    </row>
    <row r="7417" spans="1:4" ht="13.8">
      <c r="A7417" s="402">
        <v>101320</v>
      </c>
      <c r="B7417" s="402" t="s">
        <v>19114</v>
      </c>
      <c r="C7417" s="402" t="s">
        <v>18967</v>
      </c>
      <c r="D7417" s="403">
        <v>31.54</v>
      </c>
    </row>
    <row r="7418" spans="1:4" ht="13.8">
      <c r="A7418" s="402">
        <v>101322</v>
      </c>
      <c r="B7418" s="402" t="s">
        <v>19115</v>
      </c>
      <c r="C7418" s="402" t="s">
        <v>18967</v>
      </c>
      <c r="D7418" s="403">
        <v>39.1</v>
      </c>
    </row>
    <row r="7419" spans="1:4" ht="13.8">
      <c r="A7419" s="402">
        <v>101323</v>
      </c>
      <c r="B7419" s="402" t="s">
        <v>19116</v>
      </c>
      <c r="C7419" s="402" t="s">
        <v>18967</v>
      </c>
      <c r="D7419" s="403">
        <v>69.760000000000005</v>
      </c>
    </row>
    <row r="7420" spans="1:4" ht="13.8">
      <c r="A7420" s="402">
        <v>101324</v>
      </c>
      <c r="B7420" s="402" t="s">
        <v>19117</v>
      </c>
      <c r="C7420" s="402" t="s">
        <v>18967</v>
      </c>
      <c r="D7420" s="403">
        <v>19.62</v>
      </c>
    </row>
    <row r="7421" spans="1:4" ht="13.8">
      <c r="A7421" s="402">
        <v>101325</v>
      </c>
      <c r="B7421" s="402" t="s">
        <v>19118</v>
      </c>
      <c r="C7421" s="402" t="s">
        <v>18967</v>
      </c>
      <c r="D7421" s="403">
        <v>41.31</v>
      </c>
    </row>
    <row r="7422" spans="1:4" ht="13.8">
      <c r="A7422" s="402">
        <v>101326</v>
      </c>
      <c r="B7422" s="402" t="s">
        <v>19119</v>
      </c>
      <c r="C7422" s="402" t="s">
        <v>18967</v>
      </c>
      <c r="D7422" s="403">
        <v>13.73</v>
      </c>
    </row>
    <row r="7423" spans="1:4" ht="13.8">
      <c r="A7423" s="402">
        <v>101328</v>
      </c>
      <c r="B7423" s="402" t="s">
        <v>19120</v>
      </c>
      <c r="C7423" s="402" t="s">
        <v>18967</v>
      </c>
      <c r="D7423" s="403">
        <v>23.48</v>
      </c>
    </row>
    <row r="7424" spans="1:4" ht="13.8">
      <c r="A7424" s="402">
        <v>101329</v>
      </c>
      <c r="B7424" s="402" t="s">
        <v>19121</v>
      </c>
      <c r="C7424" s="402" t="s">
        <v>18967</v>
      </c>
      <c r="D7424" s="403">
        <v>57.4</v>
      </c>
    </row>
    <row r="7425" spans="1:4" ht="13.8">
      <c r="A7425" s="402">
        <v>101330</v>
      </c>
      <c r="B7425" s="402" t="s">
        <v>19122</v>
      </c>
      <c r="C7425" s="402" t="s">
        <v>18967</v>
      </c>
      <c r="D7425" s="403">
        <v>48.62</v>
      </c>
    </row>
    <row r="7426" spans="1:4" ht="13.8">
      <c r="A7426" s="402">
        <v>101331</v>
      </c>
      <c r="B7426" s="402" t="s">
        <v>19123</v>
      </c>
      <c r="C7426" s="402" t="s">
        <v>18967</v>
      </c>
      <c r="D7426" s="403">
        <v>51.46</v>
      </c>
    </row>
    <row r="7427" spans="1:4" ht="13.8">
      <c r="A7427" s="402">
        <v>101332</v>
      </c>
      <c r="B7427" s="402" t="s">
        <v>19124</v>
      </c>
      <c r="C7427" s="402" t="s">
        <v>18967</v>
      </c>
      <c r="D7427" s="403">
        <v>16.57</v>
      </c>
    </row>
    <row r="7428" spans="1:4" ht="13.8">
      <c r="A7428" s="402">
        <v>101333</v>
      </c>
      <c r="B7428" s="402" t="s">
        <v>19125</v>
      </c>
      <c r="C7428" s="402" t="s">
        <v>18967</v>
      </c>
      <c r="D7428" s="403">
        <v>38.950000000000003</v>
      </c>
    </row>
    <row r="7429" spans="1:4" ht="13.8">
      <c r="A7429" s="402">
        <v>101334</v>
      </c>
      <c r="B7429" s="402" t="s">
        <v>19126</v>
      </c>
      <c r="C7429" s="402" t="s">
        <v>18967</v>
      </c>
      <c r="D7429" s="403">
        <v>98.33</v>
      </c>
    </row>
    <row r="7430" spans="1:4" ht="13.8">
      <c r="A7430" s="402">
        <v>101336</v>
      </c>
      <c r="B7430" s="402" t="s">
        <v>19127</v>
      </c>
      <c r="C7430" s="402" t="s">
        <v>18967</v>
      </c>
      <c r="D7430" s="403">
        <v>68.17</v>
      </c>
    </row>
    <row r="7431" spans="1:4" ht="13.8">
      <c r="A7431" s="402">
        <v>101337</v>
      </c>
      <c r="B7431" s="402" t="s">
        <v>19128</v>
      </c>
      <c r="C7431" s="402" t="s">
        <v>18967</v>
      </c>
      <c r="D7431" s="403">
        <v>20.67</v>
      </c>
    </row>
    <row r="7432" spans="1:4" ht="13.8">
      <c r="A7432" s="402">
        <v>101338</v>
      </c>
      <c r="B7432" s="402" t="s">
        <v>19129</v>
      </c>
      <c r="C7432" s="402" t="s">
        <v>18967</v>
      </c>
      <c r="D7432" s="403">
        <v>28.32</v>
      </c>
    </row>
    <row r="7433" spans="1:4" ht="13.8">
      <c r="A7433" s="402">
        <v>101339</v>
      </c>
      <c r="B7433" s="402" t="s">
        <v>19130</v>
      </c>
      <c r="C7433" s="402" t="s">
        <v>18967</v>
      </c>
      <c r="D7433" s="403">
        <v>31.56</v>
      </c>
    </row>
    <row r="7434" spans="1:4" ht="13.8">
      <c r="A7434" s="402">
        <v>101340</v>
      </c>
      <c r="B7434" s="402" t="s">
        <v>19131</v>
      </c>
      <c r="C7434" s="402" t="s">
        <v>18967</v>
      </c>
      <c r="D7434" s="403">
        <v>25.72</v>
      </c>
    </row>
    <row r="7435" spans="1:4" ht="13.8">
      <c r="A7435" s="402">
        <v>101341</v>
      </c>
      <c r="B7435" s="402" t="s">
        <v>19132</v>
      </c>
      <c r="C7435" s="402" t="s">
        <v>18967</v>
      </c>
      <c r="D7435" s="403">
        <v>25.4</v>
      </c>
    </row>
    <row r="7436" spans="1:4" ht="13.8">
      <c r="A7436" s="402">
        <v>101342</v>
      </c>
      <c r="B7436" s="402" t="s">
        <v>19133</v>
      </c>
      <c r="C7436" s="402" t="s">
        <v>18967</v>
      </c>
      <c r="D7436" s="403">
        <v>31.56</v>
      </c>
    </row>
    <row r="7437" spans="1:4" ht="13.8">
      <c r="A7437" s="402">
        <v>101343</v>
      </c>
      <c r="B7437" s="402" t="s">
        <v>19134</v>
      </c>
      <c r="C7437" s="402" t="s">
        <v>18967</v>
      </c>
      <c r="D7437" s="403">
        <v>55.4</v>
      </c>
    </row>
    <row r="7438" spans="1:4" ht="13.8">
      <c r="A7438" s="402">
        <v>101344</v>
      </c>
      <c r="B7438" s="402" t="s">
        <v>19135</v>
      </c>
      <c r="C7438" s="402" t="s">
        <v>18967</v>
      </c>
      <c r="D7438" s="403">
        <v>50.66</v>
      </c>
    </row>
    <row r="7439" spans="1:4" ht="13.8">
      <c r="A7439" s="402">
        <v>101345</v>
      </c>
      <c r="B7439" s="402" t="s">
        <v>19136</v>
      </c>
      <c r="C7439" s="402" t="s">
        <v>18967</v>
      </c>
      <c r="D7439" s="403">
        <v>75.22</v>
      </c>
    </row>
    <row r="7440" spans="1:4" ht="13.8">
      <c r="A7440" s="402">
        <v>101346</v>
      </c>
      <c r="B7440" s="402" t="s">
        <v>19137</v>
      </c>
      <c r="C7440" s="402" t="s">
        <v>18967</v>
      </c>
      <c r="D7440" s="403">
        <v>39.479999999999997</v>
      </c>
    </row>
    <row r="7441" spans="1:4" ht="13.8">
      <c r="A7441" s="402">
        <v>101347</v>
      </c>
      <c r="B7441" s="402" t="s">
        <v>19138</v>
      </c>
      <c r="C7441" s="402" t="s">
        <v>18967</v>
      </c>
      <c r="D7441" s="403">
        <v>50.74</v>
      </c>
    </row>
    <row r="7442" spans="1:4" ht="13.8">
      <c r="A7442" s="402">
        <v>101348</v>
      </c>
      <c r="B7442" s="402" t="s">
        <v>19139</v>
      </c>
      <c r="C7442" s="402" t="s">
        <v>18967</v>
      </c>
      <c r="D7442" s="403">
        <v>25.26</v>
      </c>
    </row>
    <row r="7443" spans="1:4" ht="13.8">
      <c r="A7443" s="402">
        <v>101349</v>
      </c>
      <c r="B7443" s="402" t="s">
        <v>19140</v>
      </c>
      <c r="C7443" s="402" t="s">
        <v>18967</v>
      </c>
      <c r="D7443" s="403">
        <v>42.12</v>
      </c>
    </row>
    <row r="7444" spans="1:4" ht="13.8">
      <c r="A7444" s="402">
        <v>101350</v>
      </c>
      <c r="B7444" s="402" t="s">
        <v>19141</v>
      </c>
      <c r="C7444" s="402" t="s">
        <v>18967</v>
      </c>
      <c r="D7444" s="403">
        <v>42.12</v>
      </c>
    </row>
    <row r="7445" spans="1:4" ht="13.8">
      <c r="A7445" s="402">
        <v>101351</v>
      </c>
      <c r="B7445" s="402" t="s">
        <v>19142</v>
      </c>
      <c r="C7445" s="402" t="s">
        <v>18967</v>
      </c>
      <c r="D7445" s="403">
        <v>31.56</v>
      </c>
    </row>
    <row r="7446" spans="1:4" ht="13.8">
      <c r="A7446" s="402">
        <v>101352</v>
      </c>
      <c r="B7446" s="402" t="s">
        <v>19143</v>
      </c>
      <c r="C7446" s="402" t="s">
        <v>18967</v>
      </c>
      <c r="D7446" s="403">
        <v>31.56</v>
      </c>
    </row>
    <row r="7447" spans="1:4" ht="13.8">
      <c r="A7447" s="402">
        <v>101353</v>
      </c>
      <c r="B7447" s="402" t="s">
        <v>19144</v>
      </c>
      <c r="C7447" s="402" t="s">
        <v>18967</v>
      </c>
      <c r="D7447" s="403">
        <v>23.73</v>
      </c>
    </row>
    <row r="7448" spans="1:4" ht="13.8">
      <c r="A7448" s="402">
        <v>101355</v>
      </c>
      <c r="B7448" s="402" t="s">
        <v>19145</v>
      </c>
      <c r="C7448" s="402" t="s">
        <v>18967</v>
      </c>
      <c r="D7448" s="403">
        <v>42.12</v>
      </c>
    </row>
    <row r="7449" spans="1:4" ht="13.8">
      <c r="A7449" s="402">
        <v>101356</v>
      </c>
      <c r="B7449" s="402" t="s">
        <v>19146</v>
      </c>
      <c r="C7449" s="402" t="s">
        <v>18967</v>
      </c>
      <c r="D7449" s="403">
        <v>48.56</v>
      </c>
    </row>
    <row r="7450" spans="1:4" ht="13.8">
      <c r="A7450" s="402">
        <v>101357</v>
      </c>
      <c r="B7450" s="402" t="s">
        <v>19147</v>
      </c>
      <c r="C7450" s="402" t="s">
        <v>18967</v>
      </c>
      <c r="D7450" s="403">
        <v>69.760000000000005</v>
      </c>
    </row>
    <row r="7451" spans="1:4" ht="13.8">
      <c r="A7451" s="402">
        <v>101358</v>
      </c>
      <c r="B7451" s="402" t="s">
        <v>19148</v>
      </c>
      <c r="C7451" s="402" t="s">
        <v>18967</v>
      </c>
      <c r="D7451" s="403">
        <v>48.55</v>
      </c>
    </row>
    <row r="7452" spans="1:4" ht="13.8">
      <c r="A7452" s="402">
        <v>101359</v>
      </c>
      <c r="B7452" s="402" t="s">
        <v>19149</v>
      </c>
      <c r="C7452" s="402" t="s">
        <v>18967</v>
      </c>
      <c r="D7452" s="403">
        <v>47.15</v>
      </c>
    </row>
    <row r="7453" spans="1:4" ht="13.8">
      <c r="A7453" s="402">
        <v>101360</v>
      </c>
      <c r="B7453" s="402" t="s">
        <v>19150</v>
      </c>
      <c r="C7453" s="402" t="s">
        <v>18967</v>
      </c>
      <c r="D7453" s="403">
        <v>48.55</v>
      </c>
    </row>
    <row r="7454" spans="1:4" ht="13.8">
      <c r="A7454" s="402">
        <v>101361</v>
      </c>
      <c r="B7454" s="402" t="s">
        <v>19151</v>
      </c>
      <c r="C7454" s="402" t="s">
        <v>18967</v>
      </c>
      <c r="D7454" s="403">
        <v>65.599999999999994</v>
      </c>
    </row>
    <row r="7455" spans="1:4" ht="13.8">
      <c r="A7455" s="402">
        <v>101363</v>
      </c>
      <c r="B7455" s="402" t="s">
        <v>19152</v>
      </c>
      <c r="C7455" s="402" t="s">
        <v>18967</v>
      </c>
      <c r="D7455" s="403">
        <v>37.97</v>
      </c>
    </row>
    <row r="7456" spans="1:4" ht="13.8">
      <c r="A7456" s="402">
        <v>101364</v>
      </c>
      <c r="B7456" s="402" t="s">
        <v>19153</v>
      </c>
      <c r="C7456" s="402" t="s">
        <v>18967</v>
      </c>
      <c r="D7456" s="403">
        <v>45.76</v>
      </c>
    </row>
    <row r="7457" spans="1:4" ht="13.8">
      <c r="A7457" s="402">
        <v>101365</v>
      </c>
      <c r="B7457" s="402" t="s">
        <v>19154</v>
      </c>
      <c r="C7457" s="402" t="s">
        <v>18967</v>
      </c>
      <c r="D7457" s="403">
        <v>41.09</v>
      </c>
    </row>
    <row r="7458" spans="1:4" ht="13.8">
      <c r="A7458" s="402">
        <v>101366</v>
      </c>
      <c r="B7458" s="402" t="s">
        <v>19155</v>
      </c>
      <c r="C7458" s="402" t="s">
        <v>18967</v>
      </c>
      <c r="D7458" s="403">
        <v>56.03</v>
      </c>
    </row>
    <row r="7459" spans="1:4" ht="13.8">
      <c r="A7459" s="402">
        <v>101368</v>
      </c>
      <c r="B7459" s="402" t="s">
        <v>19156</v>
      </c>
      <c r="C7459" s="402" t="s">
        <v>18967</v>
      </c>
      <c r="D7459" s="403">
        <v>44.94</v>
      </c>
    </row>
    <row r="7460" spans="1:4" ht="13.8">
      <c r="A7460" s="402">
        <v>101369</v>
      </c>
      <c r="B7460" s="402" t="s">
        <v>19157</v>
      </c>
      <c r="C7460" s="402" t="s">
        <v>18967</v>
      </c>
      <c r="D7460" s="403">
        <v>40.92</v>
      </c>
    </row>
    <row r="7461" spans="1:4" ht="13.8">
      <c r="A7461" s="402">
        <v>101370</v>
      </c>
      <c r="B7461" s="402" t="s">
        <v>19158</v>
      </c>
      <c r="C7461" s="402" t="s">
        <v>18967</v>
      </c>
      <c r="D7461" s="403">
        <v>37.520000000000003</v>
      </c>
    </row>
    <row r="7462" spans="1:4" ht="13.8">
      <c r="A7462" s="402">
        <v>101371</v>
      </c>
      <c r="B7462" s="402" t="s">
        <v>19159</v>
      </c>
      <c r="C7462" s="402" t="s">
        <v>18967</v>
      </c>
      <c r="D7462" s="403">
        <v>36.68</v>
      </c>
    </row>
    <row r="7463" spans="1:4" ht="13.8">
      <c r="A7463" s="402">
        <v>101372</v>
      </c>
      <c r="B7463" s="402" t="s">
        <v>19160</v>
      </c>
      <c r="C7463" s="402" t="s">
        <v>18967</v>
      </c>
      <c r="D7463" s="403">
        <v>13.38</v>
      </c>
    </row>
    <row r="7464" spans="1:4" ht="13.8">
      <c r="A7464" s="402">
        <v>101374</v>
      </c>
      <c r="B7464" s="402" t="s">
        <v>6340</v>
      </c>
      <c r="C7464" s="402" t="s">
        <v>18967</v>
      </c>
      <c r="D7464" s="403">
        <v>4049.53</v>
      </c>
    </row>
    <row r="7465" spans="1:4" ht="13.8">
      <c r="A7465" s="402">
        <v>101375</v>
      </c>
      <c r="B7465" s="402" t="s">
        <v>6347</v>
      </c>
      <c r="C7465" s="402" t="s">
        <v>18967</v>
      </c>
      <c r="D7465" s="403">
        <v>4111.2299999999996</v>
      </c>
    </row>
    <row r="7466" spans="1:4" ht="13.8">
      <c r="A7466" s="402">
        <v>101376</v>
      </c>
      <c r="B7466" s="402" t="s">
        <v>19161</v>
      </c>
      <c r="C7466" s="402" t="s">
        <v>18967</v>
      </c>
      <c r="D7466" s="403">
        <v>3823.95</v>
      </c>
    </row>
    <row r="7467" spans="1:4" ht="13.8">
      <c r="A7467" s="402">
        <v>101377</v>
      </c>
      <c r="B7467" s="402" t="s">
        <v>18904</v>
      </c>
      <c r="C7467" s="402" t="s">
        <v>18967</v>
      </c>
      <c r="D7467" s="403">
        <v>4294.03</v>
      </c>
    </row>
    <row r="7468" spans="1:4" ht="13.8">
      <c r="A7468" s="402">
        <v>101378</v>
      </c>
      <c r="B7468" s="402" t="s">
        <v>6349</v>
      </c>
      <c r="C7468" s="402" t="s">
        <v>18967</v>
      </c>
      <c r="D7468" s="403">
        <v>4365.6899999999996</v>
      </c>
    </row>
    <row r="7469" spans="1:4" ht="13.8">
      <c r="A7469" s="402">
        <v>101379</v>
      </c>
      <c r="B7469" s="402" t="s">
        <v>19162</v>
      </c>
      <c r="C7469" s="402" t="s">
        <v>18967</v>
      </c>
      <c r="D7469" s="403">
        <v>4049.53</v>
      </c>
    </row>
    <row r="7470" spans="1:4" ht="13.8">
      <c r="A7470" s="402">
        <v>101380</v>
      </c>
      <c r="B7470" s="402" t="s">
        <v>6353</v>
      </c>
      <c r="C7470" s="402" t="s">
        <v>18967</v>
      </c>
      <c r="D7470" s="403">
        <v>4270.43</v>
      </c>
    </row>
    <row r="7471" spans="1:4" ht="13.8">
      <c r="A7471" s="402">
        <v>101381</v>
      </c>
      <c r="B7471" s="402" t="s">
        <v>6361</v>
      </c>
      <c r="C7471" s="402" t="s">
        <v>18967</v>
      </c>
      <c r="D7471" s="403">
        <v>4991.21</v>
      </c>
    </row>
    <row r="7472" spans="1:4" ht="13.8">
      <c r="A7472" s="402">
        <v>101382</v>
      </c>
      <c r="B7472" s="402" t="s">
        <v>19163</v>
      </c>
      <c r="C7472" s="402" t="s">
        <v>18967</v>
      </c>
      <c r="D7472" s="403">
        <v>3940.93</v>
      </c>
    </row>
    <row r="7473" spans="1:4" ht="13.8">
      <c r="A7473" s="402">
        <v>101383</v>
      </c>
      <c r="B7473" s="402" t="s">
        <v>19078</v>
      </c>
      <c r="C7473" s="402" t="s">
        <v>18967</v>
      </c>
      <c r="D7473" s="403">
        <v>3738.81</v>
      </c>
    </row>
    <row r="7474" spans="1:4" ht="13.8">
      <c r="A7474" s="402">
        <v>101384</v>
      </c>
      <c r="B7474" s="402" t="s">
        <v>18908</v>
      </c>
      <c r="C7474" s="402" t="s">
        <v>18967</v>
      </c>
      <c r="D7474" s="403">
        <v>3935.48</v>
      </c>
    </row>
    <row r="7475" spans="1:4" ht="13.8">
      <c r="A7475" s="402">
        <v>101385</v>
      </c>
      <c r="B7475" s="402" t="s">
        <v>19164</v>
      </c>
      <c r="C7475" s="402" t="s">
        <v>18967</v>
      </c>
      <c r="D7475" s="403">
        <v>5353.82</v>
      </c>
    </row>
    <row r="7476" spans="1:4" ht="13.8">
      <c r="A7476" s="402">
        <v>101386</v>
      </c>
      <c r="B7476" s="402" t="s">
        <v>18910</v>
      </c>
      <c r="C7476" s="402" t="s">
        <v>18967</v>
      </c>
      <c r="D7476" s="403">
        <v>3823.95</v>
      </c>
    </row>
    <row r="7477" spans="1:4" ht="13.8">
      <c r="A7477" s="402">
        <v>101387</v>
      </c>
      <c r="B7477" s="402" t="s">
        <v>19165</v>
      </c>
      <c r="C7477" s="402" t="s">
        <v>18967</v>
      </c>
      <c r="D7477" s="403">
        <v>4057.53</v>
      </c>
    </row>
    <row r="7478" spans="1:4" ht="13.8">
      <c r="A7478" s="402">
        <v>101388</v>
      </c>
      <c r="B7478" s="402" t="s">
        <v>18912</v>
      </c>
      <c r="C7478" s="402" t="s">
        <v>18967</v>
      </c>
      <c r="D7478" s="403">
        <v>3701.11</v>
      </c>
    </row>
    <row r="7479" spans="1:4" ht="13.8">
      <c r="A7479" s="402">
        <v>101389</v>
      </c>
      <c r="B7479" s="402" t="s">
        <v>6365</v>
      </c>
      <c r="C7479" s="402" t="s">
        <v>18967</v>
      </c>
      <c r="D7479" s="403">
        <v>3816.59</v>
      </c>
    </row>
    <row r="7480" spans="1:4" ht="13.8">
      <c r="A7480" s="402">
        <v>101390</v>
      </c>
      <c r="B7480" s="402" t="s">
        <v>19166</v>
      </c>
      <c r="C7480" s="402" t="s">
        <v>18967</v>
      </c>
      <c r="D7480" s="403">
        <v>6389.52</v>
      </c>
    </row>
    <row r="7481" spans="1:4" ht="13.8">
      <c r="A7481" s="402">
        <v>101391</v>
      </c>
      <c r="B7481" s="402" t="s">
        <v>19167</v>
      </c>
      <c r="C7481" s="402" t="s">
        <v>18967</v>
      </c>
      <c r="D7481" s="403">
        <v>5328.17</v>
      </c>
    </row>
    <row r="7482" spans="1:4" ht="13.8">
      <c r="A7482" s="402">
        <v>101392</v>
      </c>
      <c r="B7482" s="402" t="s">
        <v>19168</v>
      </c>
      <c r="C7482" s="402" t="s">
        <v>18967</v>
      </c>
      <c r="D7482" s="403">
        <v>4411.54</v>
      </c>
    </row>
    <row r="7483" spans="1:4" ht="13.8">
      <c r="A7483" s="402">
        <v>101394</v>
      </c>
      <c r="B7483" s="402" t="s">
        <v>6371</v>
      </c>
      <c r="C7483" s="402" t="s">
        <v>18967</v>
      </c>
      <c r="D7483" s="403">
        <v>3888.44</v>
      </c>
    </row>
    <row r="7484" spans="1:4" ht="13.8">
      <c r="A7484" s="402">
        <v>101395</v>
      </c>
      <c r="B7484" s="402" t="s">
        <v>19169</v>
      </c>
      <c r="C7484" s="402" t="s">
        <v>18967</v>
      </c>
      <c r="D7484" s="403">
        <v>4031.2</v>
      </c>
    </row>
    <row r="7485" spans="1:4" ht="13.8">
      <c r="A7485" s="402">
        <v>101396</v>
      </c>
      <c r="B7485" s="402" t="s">
        <v>19170</v>
      </c>
      <c r="C7485" s="402" t="s">
        <v>18967</v>
      </c>
      <c r="D7485" s="403">
        <v>5593.02</v>
      </c>
    </row>
    <row r="7486" spans="1:4" ht="13.8">
      <c r="A7486" s="402">
        <v>101397</v>
      </c>
      <c r="B7486" s="402" t="s">
        <v>18916</v>
      </c>
      <c r="C7486" s="402" t="s">
        <v>18967</v>
      </c>
      <c r="D7486" s="403">
        <v>4964.88</v>
      </c>
    </row>
    <row r="7487" spans="1:4" ht="13.8">
      <c r="A7487" s="402">
        <v>101398</v>
      </c>
      <c r="B7487" s="402" t="s">
        <v>19171</v>
      </c>
      <c r="C7487" s="402" t="s">
        <v>18967</v>
      </c>
      <c r="D7487" s="403">
        <v>5421.73</v>
      </c>
    </row>
    <row r="7488" spans="1:4" ht="13.8">
      <c r="A7488" s="402">
        <v>101399</v>
      </c>
      <c r="B7488" s="402" t="s">
        <v>6377</v>
      </c>
      <c r="C7488" s="402" t="s">
        <v>18967</v>
      </c>
      <c r="D7488" s="403">
        <v>5073.6099999999997</v>
      </c>
    </row>
    <row r="7489" spans="1:4" ht="13.8">
      <c r="A7489" s="402">
        <v>101401</v>
      </c>
      <c r="B7489" s="402" t="s">
        <v>18918</v>
      </c>
      <c r="C7489" s="402" t="s">
        <v>18967</v>
      </c>
      <c r="D7489" s="403">
        <v>7259.68</v>
      </c>
    </row>
    <row r="7490" spans="1:4" ht="13.8">
      <c r="A7490" s="402">
        <v>101402</v>
      </c>
      <c r="B7490" s="402" t="s">
        <v>18919</v>
      </c>
      <c r="C7490" s="402" t="s">
        <v>18967</v>
      </c>
      <c r="D7490" s="403">
        <v>4882.34</v>
      </c>
    </row>
    <row r="7491" spans="1:4" ht="13.8">
      <c r="A7491" s="402">
        <v>101407</v>
      </c>
      <c r="B7491" s="402" t="s">
        <v>6393</v>
      </c>
      <c r="C7491" s="402" t="s">
        <v>18967</v>
      </c>
      <c r="D7491" s="403">
        <v>5106.16</v>
      </c>
    </row>
    <row r="7492" spans="1:4" ht="13.8">
      <c r="A7492" s="402">
        <v>101408</v>
      </c>
      <c r="B7492" s="402" t="s">
        <v>6397</v>
      </c>
      <c r="C7492" s="402" t="s">
        <v>18967</v>
      </c>
      <c r="D7492" s="403">
        <v>5023</v>
      </c>
    </row>
    <row r="7493" spans="1:4" ht="13.8">
      <c r="A7493" s="402">
        <v>101409</v>
      </c>
      <c r="B7493" s="402" t="s">
        <v>19172</v>
      </c>
      <c r="C7493" s="402" t="s">
        <v>18967</v>
      </c>
      <c r="D7493" s="403">
        <v>4198.9399999999996</v>
      </c>
    </row>
    <row r="7494" spans="1:4" ht="13.8">
      <c r="A7494" s="402">
        <v>101410</v>
      </c>
      <c r="B7494" s="402" t="s">
        <v>6399</v>
      </c>
      <c r="C7494" s="402" t="s">
        <v>18967</v>
      </c>
      <c r="D7494" s="403">
        <v>4282.05</v>
      </c>
    </row>
    <row r="7495" spans="1:4" ht="13.8">
      <c r="A7495" s="402">
        <v>101412</v>
      </c>
      <c r="B7495" s="402" t="s">
        <v>19173</v>
      </c>
      <c r="C7495" s="402" t="s">
        <v>18967</v>
      </c>
      <c r="D7495" s="403">
        <v>5077.66</v>
      </c>
    </row>
    <row r="7496" spans="1:4" ht="13.8">
      <c r="A7496" s="402">
        <v>101413</v>
      </c>
      <c r="B7496" s="402" t="s">
        <v>6403</v>
      </c>
      <c r="C7496" s="402" t="s">
        <v>18967</v>
      </c>
      <c r="D7496" s="403">
        <v>4980.4799999999996</v>
      </c>
    </row>
    <row r="7497" spans="1:4" ht="13.8">
      <c r="A7497" s="402">
        <v>101414</v>
      </c>
      <c r="B7497" s="402" t="s">
        <v>19174</v>
      </c>
      <c r="C7497" s="402" t="s">
        <v>18967</v>
      </c>
      <c r="D7497" s="403">
        <v>5233.25</v>
      </c>
    </row>
    <row r="7498" spans="1:4" ht="13.8">
      <c r="A7498" s="402">
        <v>101415</v>
      </c>
      <c r="B7498" s="402" t="s">
        <v>19175</v>
      </c>
      <c r="C7498" s="402" t="s">
        <v>18967</v>
      </c>
      <c r="D7498" s="403">
        <v>6386.84</v>
      </c>
    </row>
    <row r="7499" spans="1:4" ht="13.8">
      <c r="A7499" s="402">
        <v>101416</v>
      </c>
      <c r="B7499" s="402" t="s">
        <v>19080</v>
      </c>
      <c r="C7499" s="402" t="s">
        <v>18967</v>
      </c>
      <c r="D7499" s="403">
        <v>5356.68</v>
      </c>
    </row>
    <row r="7500" spans="1:4" ht="13.8">
      <c r="A7500" s="402">
        <v>101417</v>
      </c>
      <c r="B7500" s="402" t="s">
        <v>19176</v>
      </c>
      <c r="C7500" s="402" t="s">
        <v>18967</v>
      </c>
      <c r="D7500" s="403">
        <v>4223.18</v>
      </c>
    </row>
    <row r="7501" spans="1:4" ht="13.8">
      <c r="A7501" s="402">
        <v>101418</v>
      </c>
      <c r="B7501" s="402" t="s">
        <v>19177</v>
      </c>
      <c r="C7501" s="402" t="s">
        <v>18967</v>
      </c>
      <c r="D7501" s="403">
        <v>4368.1400000000003</v>
      </c>
    </row>
    <row r="7502" spans="1:4" ht="13.8">
      <c r="A7502" s="402">
        <v>101419</v>
      </c>
      <c r="B7502" s="402" t="s">
        <v>19178</v>
      </c>
      <c r="C7502" s="402" t="s">
        <v>18967</v>
      </c>
      <c r="D7502" s="403">
        <v>5567.93</v>
      </c>
    </row>
    <row r="7503" spans="1:4" ht="13.8">
      <c r="A7503" s="402">
        <v>101420</v>
      </c>
      <c r="B7503" s="402" t="s">
        <v>19179</v>
      </c>
      <c r="C7503" s="402" t="s">
        <v>18967</v>
      </c>
      <c r="D7503" s="403">
        <v>5407.27</v>
      </c>
    </row>
    <row r="7504" spans="1:4" ht="13.8">
      <c r="A7504" s="402">
        <v>101421</v>
      </c>
      <c r="B7504" s="402" t="s">
        <v>19180</v>
      </c>
      <c r="C7504" s="402" t="s">
        <v>18967</v>
      </c>
      <c r="D7504" s="403">
        <v>6293.33</v>
      </c>
    </row>
    <row r="7505" spans="1:4" ht="13.8">
      <c r="A7505" s="402">
        <v>101422</v>
      </c>
      <c r="B7505" s="402" t="s">
        <v>19181</v>
      </c>
      <c r="C7505" s="402" t="s">
        <v>18967</v>
      </c>
      <c r="D7505" s="403">
        <v>4708.21</v>
      </c>
    </row>
    <row r="7506" spans="1:4" ht="13.8">
      <c r="A7506" s="402">
        <v>101424</v>
      </c>
      <c r="B7506" s="402" t="s">
        <v>19182</v>
      </c>
      <c r="C7506" s="402" t="s">
        <v>18967</v>
      </c>
      <c r="D7506" s="403">
        <v>5810.09</v>
      </c>
    </row>
    <row r="7507" spans="1:4" ht="13.8">
      <c r="A7507" s="402">
        <v>101425</v>
      </c>
      <c r="B7507" s="402" t="s">
        <v>19183</v>
      </c>
      <c r="C7507" s="402" t="s">
        <v>18967</v>
      </c>
      <c r="D7507" s="403">
        <v>3313.93</v>
      </c>
    </row>
    <row r="7508" spans="1:4" ht="13.8">
      <c r="A7508" s="402">
        <v>101426</v>
      </c>
      <c r="B7508" s="402" t="s">
        <v>19184</v>
      </c>
      <c r="C7508" s="402" t="s">
        <v>18967</v>
      </c>
      <c r="D7508" s="403">
        <v>4891.68</v>
      </c>
    </row>
    <row r="7509" spans="1:4" ht="13.8">
      <c r="A7509" s="402">
        <v>101427</v>
      </c>
      <c r="B7509" s="402" t="s">
        <v>18932</v>
      </c>
      <c r="C7509" s="402" t="s">
        <v>18967</v>
      </c>
      <c r="D7509" s="403">
        <v>5347.26</v>
      </c>
    </row>
    <row r="7510" spans="1:4" ht="13.8">
      <c r="A7510" s="402">
        <v>101428</v>
      </c>
      <c r="B7510" s="402" t="s">
        <v>6409</v>
      </c>
      <c r="C7510" s="402" t="s">
        <v>18967</v>
      </c>
      <c r="D7510" s="403">
        <v>4525.8900000000003</v>
      </c>
    </row>
    <row r="7511" spans="1:4" ht="13.8">
      <c r="A7511" s="402">
        <v>101429</v>
      </c>
      <c r="B7511" s="402" t="s">
        <v>19185</v>
      </c>
      <c r="C7511" s="402" t="s">
        <v>18967</v>
      </c>
      <c r="D7511" s="403">
        <v>4480.17</v>
      </c>
    </row>
    <row r="7512" spans="1:4" ht="13.8">
      <c r="A7512" s="402">
        <v>101430</v>
      </c>
      <c r="B7512" s="402" t="s">
        <v>19186</v>
      </c>
      <c r="C7512" s="402" t="s">
        <v>18967</v>
      </c>
      <c r="D7512" s="403">
        <v>5347.26</v>
      </c>
    </row>
    <row r="7513" spans="1:4" ht="13.8">
      <c r="A7513" s="402">
        <v>101431</v>
      </c>
      <c r="B7513" s="402" t="s">
        <v>18935</v>
      </c>
      <c r="C7513" s="402" t="s">
        <v>18967</v>
      </c>
      <c r="D7513" s="403">
        <v>6536.47</v>
      </c>
    </row>
    <row r="7514" spans="1:4" ht="13.8">
      <c r="A7514" s="402">
        <v>101432</v>
      </c>
      <c r="B7514" s="402" t="s">
        <v>19187</v>
      </c>
      <c r="C7514" s="402" t="s">
        <v>18967</v>
      </c>
      <c r="D7514" s="403">
        <v>4550.83</v>
      </c>
    </row>
    <row r="7515" spans="1:4" ht="13.8">
      <c r="A7515" s="402">
        <v>101433</v>
      </c>
      <c r="B7515" s="402" t="s">
        <v>18937</v>
      </c>
      <c r="C7515" s="402" t="s">
        <v>18967</v>
      </c>
      <c r="D7515" s="403">
        <v>6317.46</v>
      </c>
    </row>
    <row r="7516" spans="1:4" ht="13.8">
      <c r="A7516" s="402">
        <v>101434</v>
      </c>
      <c r="B7516" s="402" t="s">
        <v>19188</v>
      </c>
      <c r="C7516" s="402" t="s">
        <v>18967</v>
      </c>
      <c r="D7516" s="403">
        <v>4919.28</v>
      </c>
    </row>
    <row r="7517" spans="1:4" ht="13.8">
      <c r="A7517" s="402">
        <v>101435</v>
      </c>
      <c r="B7517" s="402" t="s">
        <v>19189</v>
      </c>
      <c r="C7517" s="402" t="s">
        <v>18967</v>
      </c>
      <c r="D7517" s="403">
        <v>6063.36</v>
      </c>
    </row>
    <row r="7518" spans="1:4" ht="13.8">
      <c r="A7518" s="402">
        <v>101436</v>
      </c>
      <c r="B7518" s="402" t="s">
        <v>18939</v>
      </c>
      <c r="C7518" s="402" t="s">
        <v>18967</v>
      </c>
      <c r="D7518" s="403">
        <v>4461.66</v>
      </c>
    </row>
    <row r="7519" spans="1:4" ht="13.8">
      <c r="A7519" s="402">
        <v>101437</v>
      </c>
      <c r="B7519" s="402" t="s">
        <v>19190</v>
      </c>
      <c r="C7519" s="402" t="s">
        <v>18967</v>
      </c>
      <c r="D7519" s="403">
        <v>6832.73</v>
      </c>
    </row>
    <row r="7520" spans="1:4" ht="13.8">
      <c r="A7520" s="402">
        <v>101438</v>
      </c>
      <c r="B7520" s="402" t="s">
        <v>18941</v>
      </c>
      <c r="C7520" s="402" t="s">
        <v>18967</v>
      </c>
      <c r="D7520" s="403">
        <v>6832.73</v>
      </c>
    </row>
    <row r="7521" spans="1:4" ht="13.8">
      <c r="A7521" s="402">
        <v>101439</v>
      </c>
      <c r="B7521" s="402" t="s">
        <v>18942</v>
      </c>
      <c r="C7521" s="402" t="s">
        <v>18967</v>
      </c>
      <c r="D7521" s="403">
        <v>5347.26</v>
      </c>
    </row>
    <row r="7522" spans="1:4" ht="13.8">
      <c r="A7522" s="402">
        <v>101440</v>
      </c>
      <c r="B7522" s="402" t="s">
        <v>19191</v>
      </c>
      <c r="C7522" s="402" t="s">
        <v>18967</v>
      </c>
      <c r="D7522" s="403">
        <v>5347.26</v>
      </c>
    </row>
    <row r="7523" spans="1:4" ht="13.8">
      <c r="A7523" s="402">
        <v>101441</v>
      </c>
      <c r="B7523" s="402" t="s">
        <v>18944</v>
      </c>
      <c r="C7523" s="402" t="s">
        <v>18967</v>
      </c>
      <c r="D7523" s="403">
        <v>4246.28</v>
      </c>
    </row>
    <row r="7524" spans="1:4" ht="13.8">
      <c r="A7524" s="402">
        <v>101443</v>
      </c>
      <c r="B7524" s="402" t="s">
        <v>18945</v>
      </c>
      <c r="C7524" s="402" t="s">
        <v>18967</v>
      </c>
      <c r="D7524" s="403">
        <v>6832.73</v>
      </c>
    </row>
    <row r="7525" spans="1:4" ht="13.8">
      <c r="A7525" s="402">
        <v>101444</v>
      </c>
      <c r="B7525" s="402" t="s">
        <v>18948</v>
      </c>
      <c r="C7525" s="402" t="s">
        <v>18967</v>
      </c>
      <c r="D7525" s="403">
        <v>5002.3599999999997</v>
      </c>
    </row>
    <row r="7526" spans="1:4" ht="13.8">
      <c r="A7526" s="402">
        <v>101445</v>
      </c>
      <c r="B7526" s="402" t="s">
        <v>6411</v>
      </c>
      <c r="C7526" s="402" t="s">
        <v>18967</v>
      </c>
      <c r="D7526" s="403">
        <v>5023</v>
      </c>
    </row>
    <row r="7527" spans="1:4" ht="13.8">
      <c r="A7527" s="402">
        <v>101446</v>
      </c>
      <c r="B7527" s="402" t="s">
        <v>6413</v>
      </c>
      <c r="C7527" s="402" t="s">
        <v>18967</v>
      </c>
      <c r="D7527" s="403">
        <v>5309.95</v>
      </c>
    </row>
    <row r="7528" spans="1:4" ht="13.8">
      <c r="A7528" s="402">
        <v>101447</v>
      </c>
      <c r="B7528" s="402" t="s">
        <v>18949</v>
      </c>
      <c r="C7528" s="402" t="s">
        <v>18967</v>
      </c>
      <c r="D7528" s="403">
        <v>5198.01</v>
      </c>
    </row>
    <row r="7529" spans="1:4" ht="13.8">
      <c r="A7529" s="402">
        <v>101448</v>
      </c>
      <c r="B7529" s="402" t="s">
        <v>18950</v>
      </c>
      <c r="C7529" s="402" t="s">
        <v>18967</v>
      </c>
      <c r="D7529" s="403">
        <v>5309.95</v>
      </c>
    </row>
    <row r="7530" spans="1:4" ht="13.8">
      <c r="A7530" s="402">
        <v>101449</v>
      </c>
      <c r="B7530" s="402" t="s">
        <v>19192</v>
      </c>
      <c r="C7530" s="402" t="s">
        <v>18967</v>
      </c>
      <c r="D7530" s="403">
        <v>4565.7700000000004</v>
      </c>
    </row>
    <row r="7531" spans="1:4" ht="13.8">
      <c r="A7531" s="402">
        <v>101451</v>
      </c>
      <c r="B7531" s="402" t="s">
        <v>6423</v>
      </c>
      <c r="C7531" s="402" t="s">
        <v>18967</v>
      </c>
      <c r="D7531" s="403">
        <v>4991.21</v>
      </c>
    </row>
    <row r="7532" spans="1:4" ht="13.8">
      <c r="A7532" s="402">
        <v>101452</v>
      </c>
      <c r="B7532" s="402" t="s">
        <v>19193</v>
      </c>
      <c r="C7532" s="402" t="s">
        <v>18967</v>
      </c>
      <c r="D7532" s="403">
        <v>3661.27</v>
      </c>
    </row>
    <row r="7533" spans="1:4" ht="13.8">
      <c r="A7533" s="402">
        <v>101453</v>
      </c>
      <c r="B7533" s="402" t="s">
        <v>18951</v>
      </c>
      <c r="C7533" s="402" t="s">
        <v>18967</v>
      </c>
      <c r="D7533" s="403">
        <v>5489.72</v>
      </c>
    </row>
    <row r="7534" spans="1:4" ht="13.8">
      <c r="A7534" s="402">
        <v>101454</v>
      </c>
      <c r="B7534" s="402" t="s">
        <v>19194</v>
      </c>
      <c r="C7534" s="402" t="s">
        <v>18967</v>
      </c>
      <c r="D7534" s="403">
        <v>7007.49</v>
      </c>
    </row>
    <row r="7535" spans="1:4" ht="13.8">
      <c r="A7535" s="402">
        <v>101456</v>
      </c>
      <c r="B7535" s="402" t="s">
        <v>19195</v>
      </c>
      <c r="C7535" s="402" t="s">
        <v>18967</v>
      </c>
      <c r="D7535" s="403">
        <v>6740.95</v>
      </c>
    </row>
    <row r="7536" spans="1:4" ht="13.8">
      <c r="A7536" s="402">
        <v>101457</v>
      </c>
      <c r="B7536" s="402" t="s">
        <v>19196</v>
      </c>
      <c r="C7536" s="402" t="s">
        <v>18967</v>
      </c>
      <c r="D7536" s="403">
        <v>5065.37</v>
      </c>
    </row>
    <row r="7537" spans="1:4" ht="13.8">
      <c r="A7537" s="402">
        <v>101458</v>
      </c>
      <c r="B7537" s="402" t="s">
        <v>19197</v>
      </c>
      <c r="C7537" s="402" t="s">
        <v>18967</v>
      </c>
      <c r="D7537" s="403">
        <v>4919.01</v>
      </c>
    </row>
    <row r="7538" spans="1:4" ht="13.8">
      <c r="A7538" s="402">
        <v>101459</v>
      </c>
      <c r="B7538" s="402" t="s">
        <v>6435</v>
      </c>
      <c r="C7538" s="402" t="s">
        <v>18967</v>
      </c>
      <c r="D7538" s="403">
        <v>4055.65</v>
      </c>
    </row>
    <row r="7539" spans="1:4" ht="13.8">
      <c r="A7539" s="402">
        <v>101460</v>
      </c>
      <c r="B7539" s="402" t="s">
        <v>6437</v>
      </c>
      <c r="C7539" s="402" t="s">
        <v>18967</v>
      </c>
      <c r="D7539" s="403">
        <v>4178.1400000000003</v>
      </c>
    </row>
    <row r="7540" spans="1:4" ht="13.2">
      <c r="A7540" s="404" t="s">
        <v>19198</v>
      </c>
      <c r="B7540" s="404" t="s">
        <v>19199</v>
      </c>
      <c r="C7540" s="404" t="s">
        <v>19200</v>
      </c>
      <c r="D7540" s="404" t="s">
        <v>19201</v>
      </c>
    </row>
    <row r="7541" spans="1:4" ht="13.2">
      <c r="A7541" s="404">
        <v>38605</v>
      </c>
      <c r="B7541" s="404" t="s">
        <v>19202</v>
      </c>
      <c r="C7541" s="404" t="s">
        <v>19203</v>
      </c>
      <c r="D7541" s="405">
        <v>115.31</v>
      </c>
    </row>
    <row r="7542" spans="1:4" ht="13.2">
      <c r="A7542" s="404">
        <v>11270</v>
      </c>
      <c r="B7542" s="404" t="s">
        <v>19204</v>
      </c>
      <c r="C7542" s="404" t="s">
        <v>19203</v>
      </c>
      <c r="D7542" s="405">
        <v>3.54</v>
      </c>
    </row>
    <row r="7543" spans="1:4" ht="13.2">
      <c r="A7543" s="404">
        <v>412</v>
      </c>
      <c r="B7543" s="404" t="s">
        <v>19205</v>
      </c>
      <c r="C7543" s="404" t="s">
        <v>19203</v>
      </c>
      <c r="D7543" s="405">
        <v>0.97</v>
      </c>
    </row>
    <row r="7544" spans="1:4" ht="13.2">
      <c r="A7544" s="404">
        <v>414</v>
      </c>
      <c r="B7544" s="404" t="s">
        <v>19206</v>
      </c>
      <c r="C7544" s="404" t="s">
        <v>19203</v>
      </c>
      <c r="D7544" s="405">
        <v>0.06</v>
      </c>
    </row>
    <row r="7545" spans="1:4" ht="13.2">
      <c r="A7545" s="404">
        <v>410</v>
      </c>
      <c r="B7545" s="404" t="s">
        <v>19207</v>
      </c>
      <c r="C7545" s="404" t="s">
        <v>19203</v>
      </c>
      <c r="D7545" s="405">
        <v>0.15</v>
      </c>
    </row>
    <row r="7546" spans="1:4" ht="13.2">
      <c r="A7546" s="404">
        <v>411</v>
      </c>
      <c r="B7546" s="404" t="s">
        <v>19208</v>
      </c>
      <c r="C7546" s="404" t="s">
        <v>19203</v>
      </c>
      <c r="D7546" s="405">
        <v>0.19</v>
      </c>
    </row>
    <row r="7547" spans="1:4" ht="13.2">
      <c r="A7547" s="404">
        <v>408</v>
      </c>
      <c r="B7547" s="404" t="s">
        <v>19209</v>
      </c>
      <c r="C7547" s="404" t="s">
        <v>19203</v>
      </c>
      <c r="D7547" s="405">
        <v>0.94</v>
      </c>
    </row>
    <row r="7548" spans="1:4" ht="13.2">
      <c r="A7548" s="404">
        <v>39131</v>
      </c>
      <c r="B7548" s="404" t="s">
        <v>19210</v>
      </c>
      <c r="C7548" s="404" t="s">
        <v>19203</v>
      </c>
      <c r="D7548" s="405">
        <v>3.2</v>
      </c>
    </row>
    <row r="7549" spans="1:4" ht="13.2">
      <c r="A7549" s="404">
        <v>394</v>
      </c>
      <c r="B7549" s="404" t="s">
        <v>19211</v>
      </c>
      <c r="C7549" s="404" t="s">
        <v>19203</v>
      </c>
      <c r="D7549" s="405">
        <v>3.24</v>
      </c>
    </row>
    <row r="7550" spans="1:4" ht="13.2">
      <c r="A7550" s="404">
        <v>39130</v>
      </c>
      <c r="B7550" s="404" t="s">
        <v>19212</v>
      </c>
      <c r="C7550" s="404" t="s">
        <v>19203</v>
      </c>
      <c r="D7550" s="405">
        <v>2.92</v>
      </c>
    </row>
    <row r="7551" spans="1:4" ht="13.2">
      <c r="A7551" s="404">
        <v>395</v>
      </c>
      <c r="B7551" s="404" t="s">
        <v>19213</v>
      </c>
      <c r="C7551" s="404" t="s">
        <v>19203</v>
      </c>
      <c r="D7551" s="405">
        <v>3.12</v>
      </c>
    </row>
    <row r="7552" spans="1:4" ht="13.2">
      <c r="A7552" s="404">
        <v>39127</v>
      </c>
      <c r="B7552" s="404" t="s">
        <v>19214</v>
      </c>
      <c r="C7552" s="404" t="s">
        <v>19203</v>
      </c>
      <c r="D7552" s="405">
        <v>1.53</v>
      </c>
    </row>
    <row r="7553" spans="1:4" ht="13.2">
      <c r="A7553" s="404">
        <v>392</v>
      </c>
      <c r="B7553" s="404" t="s">
        <v>19215</v>
      </c>
      <c r="C7553" s="404" t="s">
        <v>19203</v>
      </c>
      <c r="D7553" s="405">
        <v>1.57</v>
      </c>
    </row>
    <row r="7554" spans="1:4" ht="13.2">
      <c r="A7554" s="404">
        <v>39129</v>
      </c>
      <c r="B7554" s="404" t="s">
        <v>19216</v>
      </c>
      <c r="C7554" s="404" t="s">
        <v>19203</v>
      </c>
      <c r="D7554" s="405">
        <v>1.79</v>
      </c>
    </row>
    <row r="7555" spans="1:4" ht="13.2">
      <c r="A7555" s="404">
        <v>393</v>
      </c>
      <c r="B7555" s="404" t="s">
        <v>19217</v>
      </c>
      <c r="C7555" s="404" t="s">
        <v>19203</v>
      </c>
      <c r="D7555" s="405">
        <v>1.88</v>
      </c>
    </row>
    <row r="7556" spans="1:4" ht="13.2">
      <c r="A7556" s="404">
        <v>39133</v>
      </c>
      <c r="B7556" s="404" t="s">
        <v>19218</v>
      </c>
      <c r="C7556" s="404" t="s">
        <v>19203</v>
      </c>
      <c r="D7556" s="405">
        <v>4.2</v>
      </c>
    </row>
    <row r="7557" spans="1:4" ht="13.2">
      <c r="A7557" s="404">
        <v>397</v>
      </c>
      <c r="B7557" s="404" t="s">
        <v>19219</v>
      </c>
      <c r="C7557" s="404" t="s">
        <v>19203</v>
      </c>
      <c r="D7557" s="405">
        <v>4.63</v>
      </c>
    </row>
    <row r="7558" spans="1:4" ht="13.2">
      <c r="A7558" s="404">
        <v>39132</v>
      </c>
      <c r="B7558" s="404" t="s">
        <v>19220</v>
      </c>
      <c r="C7558" s="404" t="s">
        <v>19203</v>
      </c>
      <c r="D7558" s="405">
        <v>3.35</v>
      </c>
    </row>
    <row r="7559" spans="1:4" ht="13.2">
      <c r="A7559" s="404">
        <v>396</v>
      </c>
      <c r="B7559" s="404" t="s">
        <v>19221</v>
      </c>
      <c r="C7559" s="404" t="s">
        <v>19203</v>
      </c>
      <c r="D7559" s="405">
        <v>3.59</v>
      </c>
    </row>
    <row r="7560" spans="1:4" ht="13.2">
      <c r="A7560" s="404">
        <v>39135</v>
      </c>
      <c r="B7560" s="404" t="s">
        <v>19222</v>
      </c>
      <c r="C7560" s="404" t="s">
        <v>19203</v>
      </c>
      <c r="D7560" s="405">
        <v>6.72</v>
      </c>
    </row>
    <row r="7561" spans="1:4" ht="13.2">
      <c r="A7561" s="404">
        <v>39128</v>
      </c>
      <c r="B7561" s="404" t="s">
        <v>19223</v>
      </c>
      <c r="C7561" s="404" t="s">
        <v>19203</v>
      </c>
      <c r="D7561" s="405">
        <v>1.67</v>
      </c>
    </row>
    <row r="7562" spans="1:4" ht="13.2">
      <c r="A7562" s="404">
        <v>400</v>
      </c>
      <c r="B7562" s="404" t="s">
        <v>19224</v>
      </c>
      <c r="C7562" s="404" t="s">
        <v>19203</v>
      </c>
      <c r="D7562" s="405">
        <v>1.63</v>
      </c>
    </row>
    <row r="7563" spans="1:4" ht="13.2">
      <c r="A7563" s="404">
        <v>39125</v>
      </c>
      <c r="B7563" s="404" t="s">
        <v>19225</v>
      </c>
      <c r="C7563" s="404" t="s">
        <v>19203</v>
      </c>
      <c r="D7563" s="405">
        <v>1.67</v>
      </c>
    </row>
    <row r="7564" spans="1:4" ht="13.2">
      <c r="A7564" s="404">
        <v>39134</v>
      </c>
      <c r="B7564" s="404" t="s">
        <v>19226</v>
      </c>
      <c r="C7564" s="404" t="s">
        <v>19203</v>
      </c>
      <c r="D7564" s="405">
        <v>5.59</v>
      </c>
    </row>
    <row r="7565" spans="1:4" ht="13.2">
      <c r="A7565" s="404">
        <v>398</v>
      </c>
      <c r="B7565" s="404" t="s">
        <v>19227</v>
      </c>
      <c r="C7565" s="404" t="s">
        <v>19203</v>
      </c>
      <c r="D7565" s="405">
        <v>5.16</v>
      </c>
    </row>
    <row r="7566" spans="1:4" ht="13.2">
      <c r="A7566" s="404">
        <v>39126</v>
      </c>
      <c r="B7566" s="404" t="s">
        <v>19228</v>
      </c>
      <c r="C7566" s="404" t="s">
        <v>19203</v>
      </c>
      <c r="D7566" s="405">
        <v>7.56</v>
      </c>
    </row>
    <row r="7567" spans="1:4" ht="13.2">
      <c r="A7567" s="404">
        <v>399</v>
      </c>
      <c r="B7567" s="404" t="s">
        <v>19229</v>
      </c>
      <c r="C7567" s="404" t="s">
        <v>19203</v>
      </c>
      <c r="D7567" s="405">
        <v>6.66</v>
      </c>
    </row>
    <row r="7568" spans="1:4" ht="13.2">
      <c r="A7568" s="404">
        <v>39158</v>
      </c>
      <c r="B7568" s="404" t="s">
        <v>19230</v>
      </c>
      <c r="C7568" s="404" t="s">
        <v>19203</v>
      </c>
      <c r="D7568" s="405">
        <v>17.88</v>
      </c>
    </row>
    <row r="7569" spans="1:4" ht="13.2">
      <c r="A7569" s="404">
        <v>39141</v>
      </c>
      <c r="B7569" s="404" t="s">
        <v>19231</v>
      </c>
      <c r="C7569" s="404" t="s">
        <v>19203</v>
      </c>
      <c r="D7569" s="405">
        <v>1.3</v>
      </c>
    </row>
    <row r="7570" spans="1:4" ht="13.2">
      <c r="A7570" s="404">
        <v>39140</v>
      </c>
      <c r="B7570" s="404" t="s">
        <v>19232</v>
      </c>
      <c r="C7570" s="404" t="s">
        <v>19203</v>
      </c>
      <c r="D7570" s="405">
        <v>1.18</v>
      </c>
    </row>
    <row r="7571" spans="1:4" ht="13.2">
      <c r="A7571" s="404">
        <v>39137</v>
      </c>
      <c r="B7571" s="404" t="s">
        <v>19233</v>
      </c>
      <c r="C7571" s="404" t="s">
        <v>19203</v>
      </c>
      <c r="D7571" s="405">
        <v>0.67</v>
      </c>
    </row>
    <row r="7572" spans="1:4" ht="13.2">
      <c r="A7572" s="404">
        <v>39139</v>
      </c>
      <c r="B7572" s="404" t="s">
        <v>19234</v>
      </c>
      <c r="C7572" s="404" t="s">
        <v>19203</v>
      </c>
      <c r="D7572" s="405">
        <v>0.98</v>
      </c>
    </row>
    <row r="7573" spans="1:4" ht="13.2">
      <c r="A7573" s="404">
        <v>39143</v>
      </c>
      <c r="B7573" s="404" t="s">
        <v>19235</v>
      </c>
      <c r="C7573" s="404" t="s">
        <v>19203</v>
      </c>
      <c r="D7573" s="405">
        <v>2.67</v>
      </c>
    </row>
    <row r="7574" spans="1:4" ht="13.2">
      <c r="A7574" s="404">
        <v>39142</v>
      </c>
      <c r="B7574" s="404" t="s">
        <v>19236</v>
      </c>
      <c r="C7574" s="404" t="s">
        <v>19203</v>
      </c>
      <c r="D7574" s="405">
        <v>1.92</v>
      </c>
    </row>
    <row r="7575" spans="1:4" ht="13.2">
      <c r="A7575" s="404">
        <v>39138</v>
      </c>
      <c r="B7575" s="404" t="s">
        <v>19237</v>
      </c>
      <c r="C7575" s="404" t="s">
        <v>19203</v>
      </c>
      <c r="D7575" s="405">
        <v>0.71</v>
      </c>
    </row>
    <row r="7576" spans="1:4" ht="13.2">
      <c r="A7576" s="404">
        <v>39136</v>
      </c>
      <c r="B7576" s="404" t="s">
        <v>19238</v>
      </c>
      <c r="C7576" s="404" t="s">
        <v>19203</v>
      </c>
      <c r="D7576" s="405">
        <v>0.47</v>
      </c>
    </row>
    <row r="7577" spans="1:4" ht="13.2">
      <c r="A7577" s="404">
        <v>39144</v>
      </c>
      <c r="B7577" s="404" t="s">
        <v>19239</v>
      </c>
      <c r="C7577" s="404" t="s">
        <v>19203</v>
      </c>
      <c r="D7577" s="405">
        <v>3.12</v>
      </c>
    </row>
    <row r="7578" spans="1:4" ht="13.2">
      <c r="A7578" s="404">
        <v>39145</v>
      </c>
      <c r="B7578" s="404" t="s">
        <v>19240</v>
      </c>
      <c r="C7578" s="404" t="s">
        <v>19203</v>
      </c>
      <c r="D7578" s="405">
        <v>5.14</v>
      </c>
    </row>
    <row r="7579" spans="1:4" ht="13.2">
      <c r="A7579" s="404">
        <v>12615</v>
      </c>
      <c r="B7579" s="404" t="s">
        <v>19241</v>
      </c>
      <c r="C7579" s="404" t="s">
        <v>19203</v>
      </c>
      <c r="D7579" s="405">
        <v>12.58</v>
      </c>
    </row>
    <row r="7580" spans="1:4" ht="13.2">
      <c r="A7580" s="404">
        <v>11927</v>
      </c>
      <c r="B7580" s="404" t="s">
        <v>19242</v>
      </c>
      <c r="C7580" s="404" t="s">
        <v>19203</v>
      </c>
      <c r="D7580" s="405">
        <v>10.56</v>
      </c>
    </row>
    <row r="7581" spans="1:4" ht="13.2">
      <c r="A7581" s="404">
        <v>11928</v>
      </c>
      <c r="B7581" s="404" t="s">
        <v>19243</v>
      </c>
      <c r="C7581" s="404" t="s">
        <v>19203</v>
      </c>
      <c r="D7581" s="405">
        <v>12.1</v>
      </c>
    </row>
    <row r="7582" spans="1:4" ht="13.2">
      <c r="A7582" s="404">
        <v>11929</v>
      </c>
      <c r="B7582" s="404" t="s">
        <v>19244</v>
      </c>
      <c r="C7582" s="404" t="s">
        <v>19203</v>
      </c>
      <c r="D7582" s="405">
        <v>18.72</v>
      </c>
    </row>
    <row r="7583" spans="1:4" ht="13.2">
      <c r="A7583" s="404">
        <v>36801</v>
      </c>
      <c r="B7583" s="404" t="s">
        <v>19245</v>
      </c>
      <c r="C7583" s="404" t="s">
        <v>19203</v>
      </c>
      <c r="D7583" s="405">
        <v>33.159999999999997</v>
      </c>
    </row>
    <row r="7584" spans="1:4" ht="13.2">
      <c r="A7584" s="404">
        <v>36246</v>
      </c>
      <c r="B7584" s="404" t="s">
        <v>19246</v>
      </c>
      <c r="C7584" s="404" t="s">
        <v>19247</v>
      </c>
      <c r="D7584" s="405">
        <v>4.32</v>
      </c>
    </row>
    <row r="7585" spans="1:4" ht="13.2">
      <c r="A7585" s="404">
        <v>37600</v>
      </c>
      <c r="B7585" s="404" t="s">
        <v>19248</v>
      </c>
      <c r="C7585" s="404" t="s">
        <v>19203</v>
      </c>
      <c r="D7585" s="405">
        <v>106.92</v>
      </c>
    </row>
    <row r="7586" spans="1:4" ht="13.2">
      <c r="A7586" s="404">
        <v>37599</v>
      </c>
      <c r="B7586" s="404" t="s">
        <v>19249</v>
      </c>
      <c r="C7586" s="404" t="s">
        <v>19203</v>
      </c>
      <c r="D7586" s="405">
        <v>99.52</v>
      </c>
    </row>
    <row r="7587" spans="1:4" ht="13.2">
      <c r="A7587" s="404">
        <v>1</v>
      </c>
      <c r="B7587" s="404" t="s">
        <v>19250</v>
      </c>
      <c r="C7587" s="404" t="s">
        <v>19251</v>
      </c>
      <c r="D7587" s="405">
        <v>97.5</v>
      </c>
    </row>
    <row r="7588" spans="1:4" ht="13.2">
      <c r="A7588" s="404">
        <v>3</v>
      </c>
      <c r="B7588" s="404" t="s">
        <v>19252</v>
      </c>
      <c r="C7588" s="404" t="s">
        <v>19253</v>
      </c>
      <c r="D7588" s="405">
        <v>20.420000000000002</v>
      </c>
    </row>
    <row r="7589" spans="1:4" ht="13.2">
      <c r="A7589" s="404">
        <v>43054</v>
      </c>
      <c r="B7589" s="404" t="s">
        <v>19254</v>
      </c>
      <c r="C7589" s="404" t="s">
        <v>19251</v>
      </c>
      <c r="D7589" s="405">
        <v>7.73</v>
      </c>
    </row>
    <row r="7590" spans="1:4" ht="13.2">
      <c r="A7590" s="404">
        <v>42402</v>
      </c>
      <c r="B7590" s="404" t="s">
        <v>19255</v>
      </c>
      <c r="C7590" s="404" t="s">
        <v>19251</v>
      </c>
      <c r="D7590" s="405">
        <v>7.38</v>
      </c>
    </row>
    <row r="7591" spans="1:4" ht="13.2">
      <c r="A7591" s="404">
        <v>42403</v>
      </c>
      <c r="B7591" s="404" t="s">
        <v>19256</v>
      </c>
      <c r="C7591" s="404" t="s">
        <v>19251</v>
      </c>
      <c r="D7591" s="405">
        <v>9.4700000000000006</v>
      </c>
    </row>
    <row r="7592" spans="1:4" ht="13.2">
      <c r="A7592" s="404">
        <v>42404</v>
      </c>
      <c r="B7592" s="404" t="s">
        <v>19257</v>
      </c>
      <c r="C7592" s="404" t="s">
        <v>19251</v>
      </c>
      <c r="D7592" s="405">
        <v>9.42</v>
      </c>
    </row>
    <row r="7593" spans="1:4" ht="13.2">
      <c r="A7593" s="404">
        <v>42405</v>
      </c>
      <c r="B7593" s="404" t="s">
        <v>19258</v>
      </c>
      <c r="C7593" s="404" t="s">
        <v>19251</v>
      </c>
      <c r="D7593" s="405">
        <v>10.029999999999999</v>
      </c>
    </row>
    <row r="7594" spans="1:4" ht="13.2">
      <c r="A7594" s="404">
        <v>34341</v>
      </c>
      <c r="B7594" s="404" t="s">
        <v>19259</v>
      </c>
      <c r="C7594" s="404" t="s">
        <v>19251</v>
      </c>
      <c r="D7594" s="405">
        <v>8.7100000000000009</v>
      </c>
    </row>
    <row r="7595" spans="1:4" ht="13.2">
      <c r="A7595" s="404">
        <v>43053</v>
      </c>
      <c r="B7595" s="404" t="s">
        <v>19260</v>
      </c>
      <c r="C7595" s="404" t="s">
        <v>19251</v>
      </c>
      <c r="D7595" s="405">
        <v>6.9</v>
      </c>
    </row>
    <row r="7596" spans="1:4" ht="13.2">
      <c r="A7596" s="404">
        <v>43058</v>
      </c>
      <c r="B7596" s="404" t="s">
        <v>19261</v>
      </c>
      <c r="C7596" s="404" t="s">
        <v>19251</v>
      </c>
      <c r="D7596" s="405">
        <v>7.16</v>
      </c>
    </row>
    <row r="7597" spans="1:4" ht="13.2">
      <c r="A7597" s="404">
        <v>34</v>
      </c>
      <c r="B7597" s="404" t="s">
        <v>19262</v>
      </c>
      <c r="C7597" s="404" t="s">
        <v>19251</v>
      </c>
      <c r="D7597" s="405">
        <v>7.19</v>
      </c>
    </row>
    <row r="7598" spans="1:4" ht="13.2">
      <c r="A7598" s="404">
        <v>43055</v>
      </c>
      <c r="B7598" s="404" t="s">
        <v>19263</v>
      </c>
      <c r="C7598" s="404" t="s">
        <v>19251</v>
      </c>
      <c r="D7598" s="405">
        <v>6.23</v>
      </c>
    </row>
    <row r="7599" spans="1:4" ht="13.2">
      <c r="A7599" s="404">
        <v>43056</v>
      </c>
      <c r="B7599" s="404" t="s">
        <v>19264</v>
      </c>
      <c r="C7599" s="404" t="s">
        <v>19251</v>
      </c>
      <c r="D7599" s="405">
        <v>7.18</v>
      </c>
    </row>
    <row r="7600" spans="1:4" ht="13.2">
      <c r="A7600" s="404">
        <v>43057</v>
      </c>
      <c r="B7600" s="404" t="s">
        <v>19265</v>
      </c>
      <c r="C7600" s="404" t="s">
        <v>19251</v>
      </c>
      <c r="D7600" s="405">
        <v>7.89</v>
      </c>
    </row>
    <row r="7601" spans="1:4" ht="13.2">
      <c r="A7601" s="404">
        <v>34449</v>
      </c>
      <c r="B7601" s="404" t="s">
        <v>19266</v>
      </c>
      <c r="C7601" s="404" t="s">
        <v>19251</v>
      </c>
      <c r="D7601" s="405">
        <v>8.44</v>
      </c>
    </row>
    <row r="7602" spans="1:4" ht="13.2">
      <c r="A7602" s="404">
        <v>32</v>
      </c>
      <c r="B7602" s="404" t="s">
        <v>19267</v>
      </c>
      <c r="C7602" s="404" t="s">
        <v>19251</v>
      </c>
      <c r="D7602" s="405">
        <v>7.59</v>
      </c>
    </row>
    <row r="7603" spans="1:4" ht="13.2">
      <c r="A7603" s="404">
        <v>33</v>
      </c>
      <c r="B7603" s="404" t="s">
        <v>19268</v>
      </c>
      <c r="C7603" s="404" t="s">
        <v>19251</v>
      </c>
      <c r="D7603" s="405">
        <v>7.63</v>
      </c>
    </row>
    <row r="7604" spans="1:4" ht="13.2">
      <c r="A7604" s="404">
        <v>43061</v>
      </c>
      <c r="B7604" s="404" t="s">
        <v>19269</v>
      </c>
      <c r="C7604" s="404" t="s">
        <v>19251</v>
      </c>
      <c r="D7604" s="405">
        <v>7.13</v>
      </c>
    </row>
    <row r="7605" spans="1:4" ht="13.2">
      <c r="A7605" s="404">
        <v>43059</v>
      </c>
      <c r="B7605" s="404" t="s">
        <v>19270</v>
      </c>
      <c r="C7605" s="404" t="s">
        <v>19251</v>
      </c>
      <c r="D7605" s="405">
        <v>6.8</v>
      </c>
    </row>
    <row r="7606" spans="1:4" ht="13.2">
      <c r="A7606" s="404">
        <v>43062</v>
      </c>
      <c r="B7606" s="404" t="s">
        <v>19271</v>
      </c>
      <c r="C7606" s="404" t="s">
        <v>19251</v>
      </c>
      <c r="D7606" s="405">
        <v>7.54</v>
      </c>
    </row>
    <row r="7607" spans="1:4" ht="13.2">
      <c r="A7607" s="404">
        <v>43060</v>
      </c>
      <c r="B7607" s="404" t="s">
        <v>19272</v>
      </c>
      <c r="C7607" s="404" t="s">
        <v>19251</v>
      </c>
      <c r="D7607" s="405">
        <v>5.93</v>
      </c>
    </row>
    <row r="7608" spans="1:4" ht="13.2">
      <c r="A7608" s="404">
        <v>40410</v>
      </c>
      <c r="B7608" s="404" t="s">
        <v>19273</v>
      </c>
      <c r="C7608" s="404" t="s">
        <v>19203</v>
      </c>
      <c r="D7608" s="405">
        <v>20</v>
      </c>
    </row>
    <row r="7609" spans="1:4" ht="13.2">
      <c r="A7609" s="404">
        <v>40411</v>
      </c>
      <c r="B7609" s="404" t="s">
        <v>19274</v>
      </c>
      <c r="C7609" s="404" t="s">
        <v>19203</v>
      </c>
      <c r="D7609" s="405">
        <v>21.7</v>
      </c>
    </row>
    <row r="7610" spans="1:4" ht="13.2">
      <c r="A7610" s="404">
        <v>40412</v>
      </c>
      <c r="B7610" s="404" t="s">
        <v>19275</v>
      </c>
      <c r="C7610" s="404" t="s">
        <v>19203</v>
      </c>
      <c r="D7610" s="405">
        <v>24.36</v>
      </c>
    </row>
    <row r="7611" spans="1:4" ht="13.2">
      <c r="A7611" s="404">
        <v>44254</v>
      </c>
      <c r="B7611" s="404" t="s">
        <v>19276</v>
      </c>
      <c r="C7611" s="404" t="s">
        <v>19203</v>
      </c>
      <c r="D7611" s="405">
        <v>25.28</v>
      </c>
    </row>
    <row r="7612" spans="1:4" ht="13.2">
      <c r="A7612" s="404">
        <v>44255</v>
      </c>
      <c r="B7612" s="404" t="s">
        <v>19277</v>
      </c>
      <c r="C7612" s="404" t="s">
        <v>19203</v>
      </c>
      <c r="D7612" s="405">
        <v>28.02</v>
      </c>
    </row>
    <row r="7613" spans="1:4" ht="13.2">
      <c r="A7613" s="404">
        <v>44256</v>
      </c>
      <c r="B7613" s="404" t="s">
        <v>19278</v>
      </c>
      <c r="C7613" s="404" t="s">
        <v>19203</v>
      </c>
      <c r="D7613" s="405">
        <v>31.64</v>
      </c>
    </row>
    <row r="7614" spans="1:4" ht="13.2">
      <c r="A7614" s="404">
        <v>44257</v>
      </c>
      <c r="B7614" s="404" t="s">
        <v>19279</v>
      </c>
      <c r="C7614" s="404" t="s">
        <v>19203</v>
      </c>
      <c r="D7614" s="405">
        <v>50.06</v>
      </c>
    </row>
    <row r="7615" spans="1:4" ht="13.2">
      <c r="A7615" s="404">
        <v>44258</v>
      </c>
      <c r="B7615" s="404" t="s">
        <v>19280</v>
      </c>
      <c r="C7615" s="404" t="s">
        <v>19203</v>
      </c>
      <c r="D7615" s="405">
        <v>57.21</v>
      </c>
    </row>
    <row r="7616" spans="1:4" ht="13.2">
      <c r="A7616" s="404">
        <v>44259</v>
      </c>
      <c r="B7616" s="404" t="s">
        <v>19281</v>
      </c>
      <c r="C7616" s="404" t="s">
        <v>19203</v>
      </c>
      <c r="D7616" s="405">
        <v>78.53</v>
      </c>
    </row>
    <row r="7617" spans="1:4" ht="13.2">
      <c r="A7617" s="404">
        <v>37997</v>
      </c>
      <c r="B7617" s="404" t="s">
        <v>19282</v>
      </c>
      <c r="C7617" s="404" t="s">
        <v>19203</v>
      </c>
      <c r="D7617" s="405">
        <v>15.06</v>
      </c>
    </row>
    <row r="7618" spans="1:4" ht="13.2">
      <c r="A7618" s="404">
        <v>37998</v>
      </c>
      <c r="B7618" s="404" t="s">
        <v>19283</v>
      </c>
      <c r="C7618" s="404" t="s">
        <v>19203</v>
      </c>
      <c r="D7618" s="405">
        <v>20.16</v>
      </c>
    </row>
    <row r="7619" spans="1:4" ht="13.2">
      <c r="A7619" s="404">
        <v>55</v>
      </c>
      <c r="B7619" s="404" t="s">
        <v>19284</v>
      </c>
      <c r="C7619" s="404" t="s">
        <v>19203</v>
      </c>
      <c r="D7619" s="405">
        <v>4.17</v>
      </c>
    </row>
    <row r="7620" spans="1:4" ht="13.2">
      <c r="A7620" s="404">
        <v>61</v>
      </c>
      <c r="B7620" s="404" t="s">
        <v>19285</v>
      </c>
      <c r="C7620" s="404" t="s">
        <v>19203</v>
      </c>
      <c r="D7620" s="405">
        <v>3.94</v>
      </c>
    </row>
    <row r="7621" spans="1:4" ht="13.2">
      <c r="A7621" s="404">
        <v>62</v>
      </c>
      <c r="B7621" s="404" t="s">
        <v>19286</v>
      </c>
      <c r="C7621" s="404" t="s">
        <v>19203</v>
      </c>
      <c r="D7621" s="405">
        <v>8.17</v>
      </c>
    </row>
    <row r="7622" spans="1:4" ht="13.2">
      <c r="A7622" s="404">
        <v>10899</v>
      </c>
      <c r="B7622" s="404" t="s">
        <v>19287</v>
      </c>
      <c r="C7622" s="404" t="s">
        <v>19203</v>
      </c>
      <c r="D7622" s="405">
        <v>78.849999999999994</v>
      </c>
    </row>
    <row r="7623" spans="1:4" ht="13.2">
      <c r="A7623" s="404">
        <v>10900</v>
      </c>
      <c r="B7623" s="404" t="s">
        <v>19288</v>
      </c>
      <c r="C7623" s="404" t="s">
        <v>19203</v>
      </c>
      <c r="D7623" s="405">
        <v>61.71</v>
      </c>
    </row>
    <row r="7624" spans="1:4" ht="13.2">
      <c r="A7624" s="404">
        <v>46</v>
      </c>
      <c r="B7624" s="404" t="s">
        <v>19289</v>
      </c>
      <c r="C7624" s="404" t="s">
        <v>19203</v>
      </c>
      <c r="D7624" s="405">
        <v>37.64</v>
      </c>
    </row>
    <row r="7625" spans="1:4" ht="13.2">
      <c r="A7625" s="404">
        <v>47</v>
      </c>
      <c r="B7625" s="404" t="s">
        <v>19290</v>
      </c>
      <c r="C7625" s="404" t="s">
        <v>19203</v>
      </c>
      <c r="D7625" s="405">
        <v>64.36</v>
      </c>
    </row>
    <row r="7626" spans="1:4" ht="13.2">
      <c r="A7626" s="404">
        <v>48</v>
      </c>
      <c r="B7626" s="404" t="s">
        <v>19291</v>
      </c>
      <c r="C7626" s="404" t="s">
        <v>19203</v>
      </c>
      <c r="D7626" s="405">
        <v>16.79</v>
      </c>
    </row>
    <row r="7627" spans="1:4" ht="13.2">
      <c r="A7627" s="404">
        <v>52</v>
      </c>
      <c r="B7627" s="404" t="s">
        <v>19292</v>
      </c>
      <c r="C7627" s="404" t="s">
        <v>19203</v>
      </c>
      <c r="D7627" s="405">
        <v>12.75</v>
      </c>
    </row>
    <row r="7628" spans="1:4" ht="13.2">
      <c r="A7628" s="404">
        <v>43</v>
      </c>
      <c r="B7628" s="404" t="s">
        <v>19293</v>
      </c>
      <c r="C7628" s="404" t="s">
        <v>19203</v>
      </c>
      <c r="D7628" s="405">
        <v>43.04</v>
      </c>
    </row>
    <row r="7629" spans="1:4" ht="13.2">
      <c r="A7629" s="404">
        <v>103</v>
      </c>
      <c r="B7629" s="404" t="s">
        <v>19294</v>
      </c>
      <c r="C7629" s="404" t="s">
        <v>19203</v>
      </c>
      <c r="D7629" s="405">
        <v>40.93</v>
      </c>
    </row>
    <row r="7630" spans="1:4" ht="13.2">
      <c r="A7630" s="404">
        <v>107</v>
      </c>
      <c r="B7630" s="404" t="s">
        <v>19295</v>
      </c>
      <c r="C7630" s="404" t="s">
        <v>19203</v>
      </c>
      <c r="D7630" s="405">
        <v>0.77</v>
      </c>
    </row>
    <row r="7631" spans="1:4" ht="13.2">
      <c r="A7631" s="404">
        <v>65</v>
      </c>
      <c r="B7631" s="404" t="s">
        <v>19296</v>
      </c>
      <c r="C7631" s="404" t="s">
        <v>19203</v>
      </c>
      <c r="D7631" s="405">
        <v>0.84</v>
      </c>
    </row>
    <row r="7632" spans="1:4" ht="13.2">
      <c r="A7632" s="404">
        <v>108</v>
      </c>
      <c r="B7632" s="404" t="s">
        <v>19297</v>
      </c>
      <c r="C7632" s="404" t="s">
        <v>19203</v>
      </c>
      <c r="D7632" s="405">
        <v>1.69</v>
      </c>
    </row>
    <row r="7633" spans="1:4" ht="13.2">
      <c r="A7633" s="404">
        <v>110</v>
      </c>
      <c r="B7633" s="404" t="s">
        <v>19298</v>
      </c>
      <c r="C7633" s="404" t="s">
        <v>19203</v>
      </c>
      <c r="D7633" s="405">
        <v>5.89</v>
      </c>
    </row>
    <row r="7634" spans="1:4" ht="13.2">
      <c r="A7634" s="404">
        <v>109</v>
      </c>
      <c r="B7634" s="404" t="s">
        <v>19299</v>
      </c>
      <c r="C7634" s="404" t="s">
        <v>19203</v>
      </c>
      <c r="D7634" s="405">
        <v>3.51</v>
      </c>
    </row>
    <row r="7635" spans="1:4" ht="13.2">
      <c r="A7635" s="404">
        <v>111</v>
      </c>
      <c r="B7635" s="404" t="s">
        <v>19300</v>
      </c>
      <c r="C7635" s="404" t="s">
        <v>19203</v>
      </c>
      <c r="D7635" s="405">
        <v>7.97</v>
      </c>
    </row>
    <row r="7636" spans="1:4" ht="13.2">
      <c r="A7636" s="404">
        <v>112</v>
      </c>
      <c r="B7636" s="404" t="s">
        <v>19301</v>
      </c>
      <c r="C7636" s="404" t="s">
        <v>19203</v>
      </c>
      <c r="D7636" s="405">
        <v>4.22</v>
      </c>
    </row>
    <row r="7637" spans="1:4" ht="13.2">
      <c r="A7637" s="404">
        <v>113</v>
      </c>
      <c r="B7637" s="404" t="s">
        <v>19302</v>
      </c>
      <c r="C7637" s="404" t="s">
        <v>19203</v>
      </c>
      <c r="D7637" s="405">
        <v>10.57</v>
      </c>
    </row>
    <row r="7638" spans="1:4" ht="13.2">
      <c r="A7638" s="404">
        <v>104</v>
      </c>
      <c r="B7638" s="404" t="s">
        <v>19303</v>
      </c>
      <c r="C7638" s="404" t="s">
        <v>19203</v>
      </c>
      <c r="D7638" s="405">
        <v>18.399999999999999</v>
      </c>
    </row>
    <row r="7639" spans="1:4" ht="13.2">
      <c r="A7639" s="404">
        <v>102</v>
      </c>
      <c r="B7639" s="404" t="s">
        <v>19304</v>
      </c>
      <c r="C7639" s="404" t="s">
        <v>19203</v>
      </c>
      <c r="D7639" s="405">
        <v>25.36</v>
      </c>
    </row>
    <row r="7640" spans="1:4" ht="13.2">
      <c r="A7640" s="404">
        <v>95</v>
      </c>
      <c r="B7640" s="404" t="s">
        <v>19305</v>
      </c>
      <c r="C7640" s="404" t="s">
        <v>19203</v>
      </c>
      <c r="D7640" s="405">
        <v>10.72</v>
      </c>
    </row>
    <row r="7641" spans="1:4" ht="13.2">
      <c r="A7641" s="404">
        <v>96</v>
      </c>
      <c r="B7641" s="404" t="s">
        <v>19306</v>
      </c>
      <c r="C7641" s="404" t="s">
        <v>19203</v>
      </c>
      <c r="D7641" s="405">
        <v>11.66</v>
      </c>
    </row>
    <row r="7642" spans="1:4" ht="13.2">
      <c r="A7642" s="404">
        <v>97</v>
      </c>
      <c r="B7642" s="404" t="s">
        <v>19307</v>
      </c>
      <c r="C7642" s="404" t="s">
        <v>19203</v>
      </c>
      <c r="D7642" s="405">
        <v>17.54</v>
      </c>
    </row>
    <row r="7643" spans="1:4" ht="13.2">
      <c r="A7643" s="404">
        <v>98</v>
      </c>
      <c r="B7643" s="404" t="s">
        <v>19308</v>
      </c>
      <c r="C7643" s="404" t="s">
        <v>19203</v>
      </c>
      <c r="D7643" s="405">
        <v>26.26</v>
      </c>
    </row>
    <row r="7644" spans="1:4" ht="13.2">
      <c r="A7644" s="404">
        <v>99</v>
      </c>
      <c r="B7644" s="404" t="s">
        <v>19309</v>
      </c>
      <c r="C7644" s="404" t="s">
        <v>19203</v>
      </c>
      <c r="D7644" s="405">
        <v>24.81</v>
      </c>
    </row>
    <row r="7645" spans="1:4" ht="13.2">
      <c r="A7645" s="404">
        <v>60</v>
      </c>
      <c r="B7645" s="404" t="s">
        <v>19310</v>
      </c>
      <c r="C7645" s="404" t="s">
        <v>19203</v>
      </c>
      <c r="D7645" s="405">
        <v>5.41</v>
      </c>
    </row>
    <row r="7646" spans="1:4" ht="13.2">
      <c r="A7646" s="404">
        <v>72</v>
      </c>
      <c r="B7646" s="404" t="s">
        <v>19311</v>
      </c>
      <c r="C7646" s="404" t="s">
        <v>19203</v>
      </c>
      <c r="D7646" s="405">
        <v>47.59</v>
      </c>
    </row>
    <row r="7647" spans="1:4" ht="13.2">
      <c r="A7647" s="404">
        <v>67</v>
      </c>
      <c r="B7647" s="404" t="s">
        <v>19312</v>
      </c>
      <c r="C7647" s="404" t="s">
        <v>19203</v>
      </c>
      <c r="D7647" s="405">
        <v>15.39</v>
      </c>
    </row>
    <row r="7648" spans="1:4" ht="13.2">
      <c r="A7648" s="404">
        <v>71</v>
      </c>
      <c r="B7648" s="404" t="s">
        <v>19313</v>
      </c>
      <c r="C7648" s="404" t="s">
        <v>19203</v>
      </c>
      <c r="D7648" s="405">
        <v>29.39</v>
      </c>
    </row>
    <row r="7649" spans="1:4" ht="13.2">
      <c r="A7649" s="404">
        <v>73</v>
      </c>
      <c r="B7649" s="404" t="s">
        <v>19314</v>
      </c>
      <c r="C7649" s="404" t="s">
        <v>19203</v>
      </c>
      <c r="D7649" s="405">
        <v>14.72</v>
      </c>
    </row>
    <row r="7650" spans="1:4" ht="13.2">
      <c r="A7650" s="404">
        <v>100</v>
      </c>
      <c r="B7650" s="404" t="s">
        <v>19315</v>
      </c>
      <c r="C7650" s="404" t="s">
        <v>19203</v>
      </c>
      <c r="D7650" s="405">
        <v>43.36</v>
      </c>
    </row>
    <row r="7651" spans="1:4" ht="13.2">
      <c r="A7651" s="404">
        <v>75</v>
      </c>
      <c r="B7651" s="404" t="s">
        <v>19316</v>
      </c>
      <c r="C7651" s="404" t="s">
        <v>19203</v>
      </c>
      <c r="D7651" s="405">
        <v>252.78</v>
      </c>
    </row>
    <row r="7652" spans="1:4" ht="13.2">
      <c r="A7652" s="404">
        <v>83</v>
      </c>
      <c r="B7652" s="404" t="s">
        <v>19317</v>
      </c>
      <c r="C7652" s="404" t="s">
        <v>19203</v>
      </c>
      <c r="D7652" s="405">
        <v>202.09</v>
      </c>
    </row>
    <row r="7653" spans="1:4" ht="13.2">
      <c r="A7653" s="404">
        <v>74</v>
      </c>
      <c r="B7653" s="404" t="s">
        <v>19318</v>
      </c>
      <c r="C7653" s="404" t="s">
        <v>19203</v>
      </c>
      <c r="D7653" s="405">
        <v>288.93</v>
      </c>
    </row>
    <row r="7654" spans="1:4" ht="13.2">
      <c r="A7654" s="404">
        <v>106</v>
      </c>
      <c r="B7654" s="404" t="s">
        <v>19319</v>
      </c>
      <c r="C7654" s="404" t="s">
        <v>19203</v>
      </c>
      <c r="D7654" s="405">
        <v>365.36</v>
      </c>
    </row>
    <row r="7655" spans="1:4" ht="13.2">
      <c r="A7655" s="404">
        <v>88</v>
      </c>
      <c r="B7655" s="404" t="s">
        <v>19320</v>
      </c>
      <c r="C7655" s="404" t="s">
        <v>19203</v>
      </c>
      <c r="D7655" s="405">
        <v>10.27</v>
      </c>
    </row>
    <row r="7656" spans="1:4" ht="13.2">
      <c r="A7656" s="404">
        <v>82</v>
      </c>
      <c r="B7656" s="404" t="s">
        <v>19321</v>
      </c>
      <c r="C7656" s="404" t="s">
        <v>19203</v>
      </c>
      <c r="D7656" s="405">
        <v>192.27</v>
      </c>
    </row>
    <row r="7657" spans="1:4" ht="13.2">
      <c r="A7657" s="404">
        <v>105</v>
      </c>
      <c r="B7657" s="404" t="s">
        <v>19322</v>
      </c>
      <c r="C7657" s="404" t="s">
        <v>19203</v>
      </c>
      <c r="D7657" s="405">
        <v>272.44</v>
      </c>
    </row>
    <row r="7658" spans="1:4" ht="13.2">
      <c r="A7658" s="404">
        <v>39719</v>
      </c>
      <c r="B7658" s="404" t="s">
        <v>19323</v>
      </c>
      <c r="C7658" s="404" t="s">
        <v>19253</v>
      </c>
      <c r="D7658" s="405">
        <v>154.12</v>
      </c>
    </row>
    <row r="7659" spans="1:4" ht="13.2">
      <c r="A7659" s="404">
        <v>3410</v>
      </c>
      <c r="B7659" s="404" t="s">
        <v>19324</v>
      </c>
      <c r="C7659" s="404" t="s">
        <v>19251</v>
      </c>
      <c r="D7659" s="405">
        <v>34.67</v>
      </c>
    </row>
    <row r="7660" spans="1:4" ht="13.2">
      <c r="A7660" s="404">
        <v>4791</v>
      </c>
      <c r="B7660" s="404" t="s">
        <v>19325</v>
      </c>
      <c r="C7660" s="404" t="s">
        <v>19251</v>
      </c>
      <c r="D7660" s="405">
        <v>48.12</v>
      </c>
    </row>
    <row r="7661" spans="1:4" ht="13.2">
      <c r="A7661" s="404">
        <v>157</v>
      </c>
      <c r="B7661" s="404" t="s">
        <v>19326</v>
      </c>
      <c r="C7661" s="404" t="s">
        <v>19251</v>
      </c>
      <c r="D7661" s="405">
        <v>133.22</v>
      </c>
    </row>
    <row r="7662" spans="1:4" ht="13.2">
      <c r="A7662" s="404">
        <v>156</v>
      </c>
      <c r="B7662" s="404" t="s">
        <v>19327</v>
      </c>
      <c r="C7662" s="404" t="s">
        <v>19251</v>
      </c>
      <c r="D7662" s="405">
        <v>47.43</v>
      </c>
    </row>
    <row r="7663" spans="1:4" ht="13.2">
      <c r="A7663" s="404">
        <v>131</v>
      </c>
      <c r="B7663" s="404" t="s">
        <v>19328</v>
      </c>
      <c r="C7663" s="404" t="s">
        <v>19251</v>
      </c>
      <c r="D7663" s="405">
        <v>40.56</v>
      </c>
    </row>
    <row r="7664" spans="1:4" ht="13.2">
      <c r="A7664" s="404">
        <v>21114</v>
      </c>
      <c r="B7664" s="404" t="s">
        <v>19329</v>
      </c>
      <c r="C7664" s="404" t="s">
        <v>19203</v>
      </c>
      <c r="D7664" s="405">
        <v>30.38</v>
      </c>
    </row>
    <row r="7665" spans="1:4" ht="13.2">
      <c r="A7665" s="404">
        <v>119</v>
      </c>
      <c r="B7665" s="404" t="s">
        <v>19330</v>
      </c>
      <c r="C7665" s="404" t="s">
        <v>19203</v>
      </c>
      <c r="D7665" s="405">
        <v>7.7</v>
      </c>
    </row>
    <row r="7666" spans="1:4" ht="13.2">
      <c r="A7666" s="404">
        <v>122</v>
      </c>
      <c r="B7666" s="404" t="s">
        <v>19331</v>
      </c>
      <c r="C7666" s="404" t="s">
        <v>19203</v>
      </c>
      <c r="D7666" s="405">
        <v>59.24</v>
      </c>
    </row>
    <row r="7667" spans="1:4" ht="13.2">
      <c r="A7667" s="404">
        <v>20080</v>
      </c>
      <c r="B7667" s="404" t="s">
        <v>19332</v>
      </c>
      <c r="C7667" s="404" t="s">
        <v>19203</v>
      </c>
      <c r="D7667" s="405">
        <v>19.329999999999998</v>
      </c>
    </row>
    <row r="7668" spans="1:4" ht="13.2">
      <c r="A7668" s="404">
        <v>124</v>
      </c>
      <c r="B7668" s="404" t="s">
        <v>19333</v>
      </c>
      <c r="C7668" s="404" t="s">
        <v>19253</v>
      </c>
      <c r="D7668" s="405">
        <v>15.64</v>
      </c>
    </row>
    <row r="7669" spans="1:4" ht="13.2">
      <c r="A7669" s="404">
        <v>7334</v>
      </c>
      <c r="B7669" s="404" t="s">
        <v>19334</v>
      </c>
      <c r="C7669" s="404" t="s">
        <v>19253</v>
      </c>
      <c r="D7669" s="405">
        <v>15.84</v>
      </c>
    </row>
    <row r="7670" spans="1:4" ht="13.2">
      <c r="A7670" s="404">
        <v>45146</v>
      </c>
      <c r="B7670" s="404" t="s">
        <v>19335</v>
      </c>
      <c r="C7670" s="404" t="s">
        <v>19251</v>
      </c>
      <c r="D7670" s="405">
        <v>29.99</v>
      </c>
    </row>
    <row r="7671" spans="1:4" ht="13.2">
      <c r="A7671" s="404">
        <v>123</v>
      </c>
      <c r="B7671" s="404" t="s">
        <v>19336</v>
      </c>
      <c r="C7671" s="404" t="s">
        <v>19253</v>
      </c>
      <c r="D7671" s="405">
        <v>6.4</v>
      </c>
    </row>
    <row r="7672" spans="1:4" ht="13.2">
      <c r="A7672" s="404">
        <v>127</v>
      </c>
      <c r="B7672" s="404" t="s">
        <v>19337</v>
      </c>
      <c r="C7672" s="404" t="s">
        <v>19253</v>
      </c>
      <c r="D7672" s="405">
        <v>15.28</v>
      </c>
    </row>
    <row r="7673" spans="1:4" ht="13.2">
      <c r="A7673" s="404">
        <v>133</v>
      </c>
      <c r="B7673" s="404" t="s">
        <v>19338</v>
      </c>
      <c r="C7673" s="404" t="s">
        <v>19253</v>
      </c>
      <c r="D7673" s="405">
        <v>6.34</v>
      </c>
    </row>
    <row r="7674" spans="1:4" ht="13.2">
      <c r="A7674" s="404">
        <v>43617</v>
      </c>
      <c r="B7674" s="404" t="s">
        <v>19339</v>
      </c>
      <c r="C7674" s="404" t="s">
        <v>19253</v>
      </c>
      <c r="D7674" s="405">
        <v>7.09</v>
      </c>
    </row>
    <row r="7675" spans="1:4" ht="13.2">
      <c r="A7675" s="404">
        <v>132</v>
      </c>
      <c r="B7675" s="404" t="s">
        <v>19340</v>
      </c>
      <c r="C7675" s="404" t="s">
        <v>19253</v>
      </c>
      <c r="D7675" s="405">
        <v>6.58</v>
      </c>
    </row>
    <row r="7676" spans="1:4" ht="13.2">
      <c r="A7676" s="404">
        <v>43618</v>
      </c>
      <c r="B7676" s="404" t="s">
        <v>19341</v>
      </c>
      <c r="C7676" s="404" t="s">
        <v>19251</v>
      </c>
      <c r="D7676" s="405">
        <v>16.559999999999999</v>
      </c>
    </row>
    <row r="7677" spans="1:4" ht="13.2">
      <c r="A7677" s="404">
        <v>37476</v>
      </c>
      <c r="B7677" s="404" t="s">
        <v>19342</v>
      </c>
      <c r="C7677" s="404" t="s">
        <v>19203</v>
      </c>
      <c r="D7677" s="405">
        <v>3910.08</v>
      </c>
    </row>
    <row r="7678" spans="1:4" ht="13.2">
      <c r="A7678" s="404">
        <v>37478</v>
      </c>
      <c r="B7678" s="404" t="s">
        <v>19343</v>
      </c>
      <c r="C7678" s="404" t="s">
        <v>19203</v>
      </c>
      <c r="D7678" s="405">
        <v>4897.47</v>
      </c>
    </row>
    <row r="7679" spans="1:4" ht="13.2">
      <c r="A7679" s="404">
        <v>37477</v>
      </c>
      <c r="B7679" s="404" t="s">
        <v>19344</v>
      </c>
      <c r="C7679" s="404" t="s">
        <v>19203</v>
      </c>
      <c r="D7679" s="405">
        <v>6635.29</v>
      </c>
    </row>
    <row r="7680" spans="1:4" ht="13.2">
      <c r="A7680" s="404">
        <v>37479</v>
      </c>
      <c r="B7680" s="404" t="s">
        <v>19345</v>
      </c>
      <c r="C7680" s="404" t="s">
        <v>19203</v>
      </c>
      <c r="D7680" s="405">
        <v>7869.53</v>
      </c>
    </row>
    <row r="7681" spans="1:4" ht="13.2">
      <c r="A7681" s="404">
        <v>4319</v>
      </c>
      <c r="B7681" s="404" t="s">
        <v>19346</v>
      </c>
      <c r="C7681" s="404" t="s">
        <v>19203</v>
      </c>
      <c r="D7681" s="405">
        <v>2.37</v>
      </c>
    </row>
    <row r="7682" spans="1:4" ht="13.2">
      <c r="A7682" s="404">
        <v>42409</v>
      </c>
      <c r="B7682" s="404" t="s">
        <v>19347</v>
      </c>
      <c r="C7682" s="404" t="s">
        <v>19251</v>
      </c>
      <c r="D7682" s="405">
        <v>10.43</v>
      </c>
    </row>
    <row r="7683" spans="1:4" ht="13.2">
      <c r="A7683" s="404">
        <v>40553</v>
      </c>
      <c r="B7683" s="404" t="s">
        <v>19348</v>
      </c>
      <c r="C7683" s="404" t="s">
        <v>19349</v>
      </c>
      <c r="D7683" s="405">
        <v>60</v>
      </c>
    </row>
    <row r="7684" spans="1:4" ht="13.2">
      <c r="A7684" s="404">
        <v>6114</v>
      </c>
      <c r="B7684" s="404" t="s">
        <v>19350</v>
      </c>
      <c r="C7684" s="404" t="s">
        <v>19351</v>
      </c>
      <c r="D7684" s="405">
        <v>16.329999999999998</v>
      </c>
    </row>
    <row r="7685" spans="1:4" ht="13.2">
      <c r="A7685" s="404">
        <v>40912</v>
      </c>
      <c r="B7685" s="404" t="s">
        <v>19352</v>
      </c>
      <c r="C7685" s="404" t="s">
        <v>19353</v>
      </c>
      <c r="D7685" s="405">
        <v>2888.16</v>
      </c>
    </row>
    <row r="7686" spans="1:4" ht="13.2">
      <c r="A7686" s="404">
        <v>247</v>
      </c>
      <c r="B7686" s="404" t="s">
        <v>19354</v>
      </c>
      <c r="C7686" s="404" t="s">
        <v>19351</v>
      </c>
      <c r="D7686" s="405">
        <v>16.329999999999998</v>
      </c>
    </row>
    <row r="7687" spans="1:4" ht="13.2">
      <c r="A7687" s="404">
        <v>40919</v>
      </c>
      <c r="B7687" s="404" t="s">
        <v>19355</v>
      </c>
      <c r="C7687" s="404" t="s">
        <v>19353</v>
      </c>
      <c r="D7687" s="405">
        <v>2888.16</v>
      </c>
    </row>
    <row r="7688" spans="1:4" ht="13.2">
      <c r="A7688" s="404">
        <v>44499</v>
      </c>
      <c r="B7688" s="404" t="s">
        <v>19356</v>
      </c>
      <c r="C7688" s="404" t="s">
        <v>19351</v>
      </c>
      <c r="D7688" s="405">
        <v>16.329999999999998</v>
      </c>
    </row>
    <row r="7689" spans="1:4" ht="13.2">
      <c r="A7689" s="404">
        <v>40984</v>
      </c>
      <c r="B7689" s="404" t="s">
        <v>19357</v>
      </c>
      <c r="C7689" s="404" t="s">
        <v>19353</v>
      </c>
      <c r="D7689" s="405">
        <v>2888.16</v>
      </c>
    </row>
    <row r="7690" spans="1:4" ht="13.2">
      <c r="A7690" s="404">
        <v>248</v>
      </c>
      <c r="B7690" s="404" t="s">
        <v>19358</v>
      </c>
      <c r="C7690" s="404" t="s">
        <v>19351</v>
      </c>
      <c r="D7690" s="405">
        <v>17.690000000000001</v>
      </c>
    </row>
    <row r="7691" spans="1:4" ht="13.2">
      <c r="A7691" s="404">
        <v>41086</v>
      </c>
      <c r="B7691" s="404" t="s">
        <v>19359</v>
      </c>
      <c r="C7691" s="404" t="s">
        <v>19353</v>
      </c>
      <c r="D7691" s="405">
        <v>3130.25</v>
      </c>
    </row>
    <row r="7692" spans="1:4" ht="13.2">
      <c r="A7692" s="404">
        <v>34466</v>
      </c>
      <c r="B7692" s="404" t="s">
        <v>19360</v>
      </c>
      <c r="C7692" s="404" t="s">
        <v>19351</v>
      </c>
      <c r="D7692" s="405">
        <v>16.329999999999998</v>
      </c>
    </row>
    <row r="7693" spans="1:4" ht="13.2">
      <c r="A7693" s="404">
        <v>41083</v>
      </c>
      <c r="B7693" s="404" t="s">
        <v>19361</v>
      </c>
      <c r="C7693" s="404" t="s">
        <v>19353</v>
      </c>
      <c r="D7693" s="405">
        <v>2888.16</v>
      </c>
    </row>
    <row r="7694" spans="1:4" ht="13.2">
      <c r="A7694" s="404">
        <v>252</v>
      </c>
      <c r="B7694" s="404" t="s">
        <v>19362</v>
      </c>
      <c r="C7694" s="404" t="s">
        <v>19351</v>
      </c>
      <c r="D7694" s="405">
        <v>16.329999999999998</v>
      </c>
    </row>
    <row r="7695" spans="1:4" ht="13.2">
      <c r="A7695" s="404">
        <v>40909</v>
      </c>
      <c r="B7695" s="404" t="s">
        <v>19363</v>
      </c>
      <c r="C7695" s="404" t="s">
        <v>19353</v>
      </c>
      <c r="D7695" s="405">
        <v>2888.16</v>
      </c>
    </row>
    <row r="7696" spans="1:4" ht="13.2">
      <c r="A7696" s="404">
        <v>242</v>
      </c>
      <c r="B7696" s="404" t="s">
        <v>19364</v>
      </c>
      <c r="C7696" s="404" t="s">
        <v>19351</v>
      </c>
      <c r="D7696" s="405">
        <v>17.690000000000001</v>
      </c>
    </row>
    <row r="7697" spans="1:4" ht="13.2">
      <c r="A7697" s="404">
        <v>41085</v>
      </c>
      <c r="B7697" s="404" t="s">
        <v>19365</v>
      </c>
      <c r="C7697" s="404" t="s">
        <v>19353</v>
      </c>
      <c r="D7697" s="405">
        <v>3130.25</v>
      </c>
    </row>
    <row r="7698" spans="1:4" ht="13.2">
      <c r="A7698" s="404">
        <v>427</v>
      </c>
      <c r="B7698" s="404" t="s">
        <v>19366</v>
      </c>
      <c r="C7698" s="404" t="s">
        <v>19203</v>
      </c>
      <c r="D7698" s="405">
        <v>6.55</v>
      </c>
    </row>
    <row r="7699" spans="1:4" ht="13.2">
      <c r="A7699" s="404">
        <v>417</v>
      </c>
      <c r="B7699" s="404" t="s">
        <v>19367</v>
      </c>
      <c r="C7699" s="404" t="s">
        <v>19203</v>
      </c>
      <c r="D7699" s="405">
        <v>3.08</v>
      </c>
    </row>
    <row r="7700" spans="1:4" ht="13.2">
      <c r="A7700" s="404">
        <v>11273</v>
      </c>
      <c r="B7700" s="404" t="s">
        <v>19368</v>
      </c>
      <c r="C7700" s="404" t="s">
        <v>19203</v>
      </c>
      <c r="D7700" s="405">
        <v>9.58</v>
      </c>
    </row>
    <row r="7701" spans="1:4" ht="13.2">
      <c r="A7701" s="404">
        <v>11272</v>
      </c>
      <c r="B7701" s="404" t="s">
        <v>19369</v>
      </c>
      <c r="C7701" s="404" t="s">
        <v>19203</v>
      </c>
      <c r="D7701" s="405">
        <v>5.78</v>
      </c>
    </row>
    <row r="7702" spans="1:4" ht="13.2">
      <c r="A7702" s="404">
        <v>11275</v>
      </c>
      <c r="B7702" s="404" t="s">
        <v>19370</v>
      </c>
      <c r="C7702" s="404" t="s">
        <v>19203</v>
      </c>
      <c r="D7702" s="405">
        <v>2.3199999999999998</v>
      </c>
    </row>
    <row r="7703" spans="1:4" ht="13.2">
      <c r="A7703" s="404">
        <v>11274</v>
      </c>
      <c r="B7703" s="404" t="s">
        <v>19371</v>
      </c>
      <c r="C7703" s="404" t="s">
        <v>19203</v>
      </c>
      <c r="D7703" s="405">
        <v>1.77</v>
      </c>
    </row>
    <row r="7704" spans="1:4" ht="13.2">
      <c r="A7704" s="404">
        <v>38470</v>
      </c>
      <c r="B7704" s="404" t="s">
        <v>19372</v>
      </c>
      <c r="C7704" s="404" t="s">
        <v>19203</v>
      </c>
      <c r="D7704" s="405">
        <v>34.450000000000003</v>
      </c>
    </row>
    <row r="7705" spans="1:4" ht="13.2">
      <c r="A7705" s="404">
        <v>38547</v>
      </c>
      <c r="B7705" s="404" t="s">
        <v>19373</v>
      </c>
      <c r="C7705" s="404" t="s">
        <v>19203</v>
      </c>
      <c r="D7705" s="405">
        <v>94.01</v>
      </c>
    </row>
    <row r="7706" spans="1:4" ht="13.2">
      <c r="A7706" s="404">
        <v>38469</v>
      </c>
      <c r="B7706" s="404" t="s">
        <v>19374</v>
      </c>
      <c r="C7706" s="404" t="s">
        <v>19203</v>
      </c>
      <c r="D7706" s="405">
        <v>101.08</v>
      </c>
    </row>
    <row r="7707" spans="1:4" ht="13.2">
      <c r="A7707" s="404">
        <v>38467</v>
      </c>
      <c r="B7707" s="404" t="s">
        <v>19375</v>
      </c>
      <c r="C7707" s="404" t="s">
        <v>19203</v>
      </c>
      <c r="D7707" s="405">
        <v>56.87</v>
      </c>
    </row>
    <row r="7708" spans="1:4" ht="13.2">
      <c r="A7708" s="404">
        <v>38468</v>
      </c>
      <c r="B7708" s="404" t="s">
        <v>19376</v>
      </c>
      <c r="C7708" s="404" t="s">
        <v>19203</v>
      </c>
      <c r="D7708" s="405">
        <v>62.59</v>
      </c>
    </row>
    <row r="7709" spans="1:4" ht="13.2">
      <c r="A7709" s="404">
        <v>38471</v>
      </c>
      <c r="B7709" s="404" t="s">
        <v>19377</v>
      </c>
      <c r="C7709" s="404" t="s">
        <v>19203</v>
      </c>
      <c r="D7709" s="405">
        <v>81.28</v>
      </c>
    </row>
    <row r="7710" spans="1:4" ht="13.2">
      <c r="A7710" s="404">
        <v>37370</v>
      </c>
      <c r="B7710" s="404" t="s">
        <v>19378</v>
      </c>
      <c r="C7710" s="404" t="s">
        <v>19351</v>
      </c>
      <c r="D7710" s="405">
        <v>1.89</v>
      </c>
    </row>
    <row r="7711" spans="1:4" ht="13.2">
      <c r="A7711" s="404">
        <v>40862</v>
      </c>
      <c r="B7711" s="404" t="s">
        <v>19379</v>
      </c>
      <c r="C7711" s="404" t="s">
        <v>19353</v>
      </c>
      <c r="D7711" s="405">
        <v>355.72</v>
      </c>
    </row>
    <row r="7712" spans="1:4" ht="13.2">
      <c r="A7712" s="404">
        <v>10658</v>
      </c>
      <c r="B7712" s="404" t="s">
        <v>19380</v>
      </c>
      <c r="C7712" s="404" t="s">
        <v>19203</v>
      </c>
      <c r="D7712" s="405">
        <v>7360</v>
      </c>
    </row>
    <row r="7713" spans="1:4" ht="13.2">
      <c r="A7713" s="404">
        <v>253</v>
      </c>
      <c r="B7713" s="404" t="s">
        <v>19381</v>
      </c>
      <c r="C7713" s="404" t="s">
        <v>19351</v>
      </c>
      <c r="D7713" s="405">
        <v>21.62</v>
      </c>
    </row>
    <row r="7714" spans="1:4" ht="13.2">
      <c r="A7714" s="404">
        <v>40809</v>
      </c>
      <c r="B7714" s="404" t="s">
        <v>19382</v>
      </c>
      <c r="C7714" s="404" t="s">
        <v>19353</v>
      </c>
      <c r="D7714" s="405">
        <v>3820.57</v>
      </c>
    </row>
    <row r="7715" spans="1:4" ht="13.2">
      <c r="A7715" s="404">
        <v>42428</v>
      </c>
      <c r="B7715" s="404" t="s">
        <v>19383</v>
      </c>
      <c r="C7715" s="404" t="s">
        <v>19203</v>
      </c>
      <c r="D7715" s="405">
        <v>2271</v>
      </c>
    </row>
    <row r="7716" spans="1:4" ht="13.2">
      <c r="A7716" s="404">
        <v>301</v>
      </c>
      <c r="B7716" s="404" t="s">
        <v>19384</v>
      </c>
      <c r="C7716" s="404" t="s">
        <v>19203</v>
      </c>
      <c r="D7716" s="405">
        <v>3</v>
      </c>
    </row>
    <row r="7717" spans="1:4" ht="13.2">
      <c r="A7717" s="404">
        <v>296</v>
      </c>
      <c r="B7717" s="404" t="s">
        <v>19385</v>
      </c>
      <c r="C7717" s="404" t="s">
        <v>19203</v>
      </c>
      <c r="D7717" s="405">
        <v>1.69</v>
      </c>
    </row>
    <row r="7718" spans="1:4" ht="13.2">
      <c r="A7718" s="404">
        <v>297</v>
      </c>
      <c r="B7718" s="404" t="s">
        <v>19386</v>
      </c>
      <c r="C7718" s="404" t="s">
        <v>19203</v>
      </c>
      <c r="D7718" s="405">
        <v>2.4900000000000002</v>
      </c>
    </row>
    <row r="7719" spans="1:4" ht="13.2">
      <c r="A7719" s="404">
        <v>299</v>
      </c>
      <c r="B7719" s="404" t="s">
        <v>19387</v>
      </c>
      <c r="C7719" s="404" t="s">
        <v>19203</v>
      </c>
      <c r="D7719" s="405">
        <v>3.52</v>
      </c>
    </row>
    <row r="7720" spans="1:4" ht="13.2">
      <c r="A7720" s="404">
        <v>300</v>
      </c>
      <c r="B7720" s="404" t="s">
        <v>19388</v>
      </c>
      <c r="C7720" s="404" t="s">
        <v>19203</v>
      </c>
      <c r="D7720" s="405">
        <v>12.18</v>
      </c>
    </row>
    <row r="7721" spans="1:4" ht="13.2">
      <c r="A7721" s="404">
        <v>20085</v>
      </c>
      <c r="B7721" s="404" t="s">
        <v>19389</v>
      </c>
      <c r="C7721" s="404" t="s">
        <v>19203</v>
      </c>
      <c r="D7721" s="405">
        <v>2.2200000000000002</v>
      </c>
    </row>
    <row r="7722" spans="1:4" ht="13.2">
      <c r="A7722" s="404">
        <v>298</v>
      </c>
      <c r="B7722" s="404" t="s">
        <v>19390</v>
      </c>
      <c r="C7722" s="404" t="s">
        <v>19203</v>
      </c>
      <c r="D7722" s="405">
        <v>2.7</v>
      </c>
    </row>
    <row r="7723" spans="1:4" ht="13.2">
      <c r="A7723" s="404">
        <v>311</v>
      </c>
      <c r="B7723" s="404" t="s">
        <v>19391</v>
      </c>
      <c r="C7723" s="404" t="s">
        <v>19203</v>
      </c>
      <c r="D7723" s="405">
        <v>10.039999999999999</v>
      </c>
    </row>
    <row r="7724" spans="1:4" ht="13.2">
      <c r="A7724" s="404">
        <v>318</v>
      </c>
      <c r="B7724" s="404" t="s">
        <v>19392</v>
      </c>
      <c r="C7724" s="404" t="s">
        <v>19203</v>
      </c>
      <c r="D7724" s="405">
        <v>20.22</v>
      </c>
    </row>
    <row r="7725" spans="1:4" ht="13.2">
      <c r="A7725" s="404">
        <v>319</v>
      </c>
      <c r="B7725" s="404" t="s">
        <v>19393</v>
      </c>
      <c r="C7725" s="404" t="s">
        <v>19203</v>
      </c>
      <c r="D7725" s="405">
        <v>31.71</v>
      </c>
    </row>
    <row r="7726" spans="1:4" ht="13.2">
      <c r="A7726" s="404">
        <v>303</v>
      </c>
      <c r="B7726" s="404" t="s">
        <v>19394</v>
      </c>
      <c r="C7726" s="404" t="s">
        <v>19203</v>
      </c>
      <c r="D7726" s="405">
        <v>3.32</v>
      </c>
    </row>
    <row r="7727" spans="1:4" ht="13.2">
      <c r="A7727" s="404">
        <v>305</v>
      </c>
      <c r="B7727" s="404" t="s">
        <v>19395</v>
      </c>
      <c r="C7727" s="404" t="s">
        <v>19203</v>
      </c>
      <c r="D7727" s="405">
        <v>10.45</v>
      </c>
    </row>
    <row r="7728" spans="1:4" ht="13.2">
      <c r="A7728" s="404">
        <v>306</v>
      </c>
      <c r="B7728" s="404" t="s">
        <v>19396</v>
      </c>
      <c r="C7728" s="404" t="s">
        <v>19203</v>
      </c>
      <c r="D7728" s="405">
        <v>15.85</v>
      </c>
    </row>
    <row r="7729" spans="1:4" ht="13.2">
      <c r="A7729" s="404">
        <v>307</v>
      </c>
      <c r="B7729" s="404" t="s">
        <v>19397</v>
      </c>
      <c r="C7729" s="404" t="s">
        <v>19203</v>
      </c>
      <c r="D7729" s="405">
        <v>40.06</v>
      </c>
    </row>
    <row r="7730" spans="1:4" ht="13.2">
      <c r="A7730" s="404">
        <v>309</v>
      </c>
      <c r="B7730" s="404" t="s">
        <v>19398</v>
      </c>
      <c r="C7730" s="404" t="s">
        <v>19203</v>
      </c>
      <c r="D7730" s="405">
        <v>65.62</v>
      </c>
    </row>
    <row r="7731" spans="1:4" ht="13.2">
      <c r="A7731" s="404">
        <v>310</v>
      </c>
      <c r="B7731" s="404" t="s">
        <v>19399</v>
      </c>
      <c r="C7731" s="404" t="s">
        <v>19203</v>
      </c>
      <c r="D7731" s="405">
        <v>90.95</v>
      </c>
    </row>
    <row r="7732" spans="1:4" ht="13.2">
      <c r="A7732" s="404">
        <v>328</v>
      </c>
      <c r="B7732" s="404" t="s">
        <v>19400</v>
      </c>
      <c r="C7732" s="404" t="s">
        <v>19203</v>
      </c>
      <c r="D7732" s="405">
        <v>7.95</v>
      </c>
    </row>
    <row r="7733" spans="1:4" ht="13.2">
      <c r="A7733" s="404">
        <v>325</v>
      </c>
      <c r="B7733" s="404" t="s">
        <v>19401</v>
      </c>
      <c r="C7733" s="404" t="s">
        <v>19203</v>
      </c>
      <c r="D7733" s="405">
        <v>2.34</v>
      </c>
    </row>
    <row r="7734" spans="1:4" ht="13.2">
      <c r="A7734" s="404">
        <v>20326</v>
      </c>
      <c r="B7734" s="404" t="s">
        <v>19402</v>
      </c>
      <c r="C7734" s="404" t="s">
        <v>19203</v>
      </c>
      <c r="D7734" s="405">
        <v>4.29</v>
      </c>
    </row>
    <row r="7735" spans="1:4" ht="13.2">
      <c r="A7735" s="404">
        <v>329</v>
      </c>
      <c r="B7735" s="404" t="s">
        <v>19403</v>
      </c>
      <c r="C7735" s="404" t="s">
        <v>19203</v>
      </c>
      <c r="D7735" s="405">
        <v>6.65</v>
      </c>
    </row>
    <row r="7736" spans="1:4" ht="13.2">
      <c r="A7736" s="404">
        <v>308</v>
      </c>
      <c r="B7736" s="404" t="s">
        <v>19404</v>
      </c>
      <c r="C7736" s="404" t="s">
        <v>19203</v>
      </c>
      <c r="D7736" s="405">
        <v>89.4</v>
      </c>
    </row>
    <row r="7737" spans="1:4" ht="13.2">
      <c r="A7737" s="404">
        <v>39642</v>
      </c>
      <c r="B7737" s="404" t="s">
        <v>19405</v>
      </c>
      <c r="C7737" s="404" t="s">
        <v>19203</v>
      </c>
      <c r="D7737" s="405">
        <v>2.94</v>
      </c>
    </row>
    <row r="7738" spans="1:4" ht="13.2">
      <c r="A7738" s="404">
        <v>39641</v>
      </c>
      <c r="B7738" s="404" t="s">
        <v>19406</v>
      </c>
      <c r="C7738" s="404" t="s">
        <v>19203</v>
      </c>
      <c r="D7738" s="405">
        <v>2.58</v>
      </c>
    </row>
    <row r="7739" spans="1:4" ht="13.2">
      <c r="A7739" s="404">
        <v>39643</v>
      </c>
      <c r="B7739" s="404" t="s">
        <v>19407</v>
      </c>
      <c r="C7739" s="404" t="s">
        <v>19203</v>
      </c>
      <c r="D7739" s="405">
        <v>3.46</v>
      </c>
    </row>
    <row r="7740" spans="1:4" ht="13.2">
      <c r="A7740" s="404">
        <v>39644</v>
      </c>
      <c r="B7740" s="404" t="s">
        <v>19408</v>
      </c>
      <c r="C7740" s="404" t="s">
        <v>19203</v>
      </c>
      <c r="D7740" s="405">
        <v>5.36</v>
      </c>
    </row>
    <row r="7741" spans="1:4" ht="13.2">
      <c r="A7741" s="404">
        <v>39645</v>
      </c>
      <c r="B7741" s="404" t="s">
        <v>19409</v>
      </c>
      <c r="C7741" s="404" t="s">
        <v>19203</v>
      </c>
      <c r="D7741" s="405">
        <v>5.88</v>
      </c>
    </row>
    <row r="7742" spans="1:4" ht="13.2">
      <c r="A7742" s="404">
        <v>41610</v>
      </c>
      <c r="B7742" s="404" t="s">
        <v>19410</v>
      </c>
      <c r="C7742" s="404" t="s">
        <v>19203</v>
      </c>
      <c r="D7742" s="405">
        <v>725.41</v>
      </c>
    </row>
    <row r="7743" spans="1:4" ht="13.2">
      <c r="A7743" s="404">
        <v>41611</v>
      </c>
      <c r="B7743" s="404" t="s">
        <v>19411</v>
      </c>
      <c r="C7743" s="404" t="s">
        <v>19203</v>
      </c>
      <c r="D7743" s="405">
        <v>1143.4000000000001</v>
      </c>
    </row>
    <row r="7744" spans="1:4" ht="13.2">
      <c r="A7744" s="404">
        <v>41612</v>
      </c>
      <c r="B7744" s="404" t="s">
        <v>19412</v>
      </c>
      <c r="C7744" s="404" t="s">
        <v>19203</v>
      </c>
      <c r="D7744" s="405">
        <v>1605.5</v>
      </c>
    </row>
    <row r="7745" spans="1:4" ht="13.2">
      <c r="A7745" s="404">
        <v>41637</v>
      </c>
      <c r="B7745" s="404" t="s">
        <v>19413</v>
      </c>
      <c r="C7745" s="404" t="s">
        <v>19203</v>
      </c>
      <c r="D7745" s="405">
        <v>150.08000000000001</v>
      </c>
    </row>
    <row r="7746" spans="1:4" ht="13.2">
      <c r="A7746" s="404">
        <v>41638</v>
      </c>
      <c r="B7746" s="404" t="s">
        <v>19414</v>
      </c>
      <c r="C7746" s="404" t="s">
        <v>19203</v>
      </c>
      <c r="D7746" s="405">
        <v>195.5</v>
      </c>
    </row>
    <row r="7747" spans="1:4" ht="13.2">
      <c r="A7747" s="404">
        <v>41639</v>
      </c>
      <c r="B7747" s="404" t="s">
        <v>19415</v>
      </c>
      <c r="C7747" s="404" t="s">
        <v>19203</v>
      </c>
      <c r="D7747" s="405">
        <v>472.96</v>
      </c>
    </row>
    <row r="7748" spans="1:4" ht="13.2">
      <c r="A7748" s="404">
        <v>11789</v>
      </c>
      <c r="B7748" s="404" t="s">
        <v>19416</v>
      </c>
      <c r="C7748" s="404" t="s">
        <v>19203</v>
      </c>
      <c r="D7748" s="405">
        <v>0.87</v>
      </c>
    </row>
    <row r="7749" spans="1:4" ht="13.2">
      <c r="A7749" s="404">
        <v>20975</v>
      </c>
      <c r="B7749" s="404" t="s">
        <v>19417</v>
      </c>
      <c r="C7749" s="404" t="s">
        <v>19203</v>
      </c>
      <c r="D7749" s="405">
        <v>12.36</v>
      </c>
    </row>
    <row r="7750" spans="1:4" ht="13.2">
      <c r="A7750" s="404">
        <v>20976</v>
      </c>
      <c r="B7750" s="404" t="s">
        <v>19418</v>
      </c>
      <c r="C7750" s="404" t="s">
        <v>19203</v>
      </c>
      <c r="D7750" s="405">
        <v>18.68</v>
      </c>
    </row>
    <row r="7751" spans="1:4" ht="13.2">
      <c r="A7751" s="404">
        <v>40340</v>
      </c>
      <c r="B7751" s="404" t="s">
        <v>19419</v>
      </c>
      <c r="C7751" s="404" t="s">
        <v>19203</v>
      </c>
      <c r="D7751" s="405">
        <v>22.07</v>
      </c>
    </row>
    <row r="7752" spans="1:4" ht="13.2">
      <c r="A7752" s="404">
        <v>40341</v>
      </c>
      <c r="B7752" s="404" t="s">
        <v>19420</v>
      </c>
      <c r="C7752" s="404" t="s">
        <v>19203</v>
      </c>
      <c r="D7752" s="405">
        <v>26.34</v>
      </c>
    </row>
    <row r="7753" spans="1:4" ht="13.2">
      <c r="A7753" s="404">
        <v>40342</v>
      </c>
      <c r="B7753" s="404" t="s">
        <v>19421</v>
      </c>
      <c r="C7753" s="404" t="s">
        <v>19203</v>
      </c>
      <c r="D7753" s="405">
        <v>31.41</v>
      </c>
    </row>
    <row r="7754" spans="1:4" ht="13.2">
      <c r="A7754" s="404">
        <v>40343</v>
      </c>
      <c r="B7754" s="404" t="s">
        <v>19422</v>
      </c>
      <c r="C7754" s="404" t="s">
        <v>19203</v>
      </c>
      <c r="D7754" s="405">
        <v>37.26</v>
      </c>
    </row>
    <row r="7755" spans="1:4" ht="13.2">
      <c r="A7755" s="404">
        <v>40344</v>
      </c>
      <c r="B7755" s="404" t="s">
        <v>19423</v>
      </c>
      <c r="C7755" s="404" t="s">
        <v>19203</v>
      </c>
      <c r="D7755" s="405">
        <v>50.79</v>
      </c>
    </row>
    <row r="7756" spans="1:4" ht="13.2">
      <c r="A7756" s="404">
        <v>40345</v>
      </c>
      <c r="B7756" s="404" t="s">
        <v>19424</v>
      </c>
      <c r="C7756" s="404" t="s">
        <v>19203</v>
      </c>
      <c r="D7756" s="405">
        <v>62.58</v>
      </c>
    </row>
    <row r="7757" spans="1:4" ht="13.2">
      <c r="A7757" s="404">
        <v>40346</v>
      </c>
      <c r="B7757" s="404" t="s">
        <v>19425</v>
      </c>
      <c r="C7757" s="404" t="s">
        <v>19203</v>
      </c>
      <c r="D7757" s="405">
        <v>72.599999999999994</v>
      </c>
    </row>
    <row r="7758" spans="1:4" ht="13.2">
      <c r="A7758" s="404">
        <v>40347</v>
      </c>
      <c r="B7758" s="404" t="s">
        <v>19426</v>
      </c>
      <c r="C7758" s="404" t="s">
        <v>19203</v>
      </c>
      <c r="D7758" s="405">
        <v>91.21</v>
      </c>
    </row>
    <row r="7759" spans="1:4" ht="13.2">
      <c r="A7759" s="404">
        <v>6138</v>
      </c>
      <c r="B7759" s="404" t="s">
        <v>19427</v>
      </c>
      <c r="C7759" s="404" t="s">
        <v>19203</v>
      </c>
      <c r="D7759" s="405">
        <v>9.9499999999999993</v>
      </c>
    </row>
    <row r="7760" spans="1:4" ht="13.2">
      <c r="A7760" s="404">
        <v>43424</v>
      </c>
      <c r="B7760" s="404" t="s">
        <v>19428</v>
      </c>
      <c r="C7760" s="404" t="s">
        <v>19203</v>
      </c>
      <c r="D7760" s="405">
        <v>607.78</v>
      </c>
    </row>
    <row r="7761" spans="1:4" ht="13.2">
      <c r="A7761" s="404">
        <v>43426</v>
      </c>
      <c r="B7761" s="404" t="s">
        <v>19429</v>
      </c>
      <c r="C7761" s="404" t="s">
        <v>19203</v>
      </c>
      <c r="D7761" s="405">
        <v>2096.23</v>
      </c>
    </row>
    <row r="7762" spans="1:4" ht="13.2">
      <c r="A7762" s="404">
        <v>12565</v>
      </c>
      <c r="B7762" s="404" t="s">
        <v>19430</v>
      </c>
      <c r="C7762" s="404" t="s">
        <v>19203</v>
      </c>
      <c r="D7762" s="405">
        <v>735.12</v>
      </c>
    </row>
    <row r="7763" spans="1:4" ht="13.2">
      <c r="A7763" s="404">
        <v>12567</v>
      </c>
      <c r="B7763" s="404" t="s">
        <v>19431</v>
      </c>
      <c r="C7763" s="404" t="s">
        <v>19203</v>
      </c>
      <c r="D7763" s="405">
        <v>987.39</v>
      </c>
    </row>
    <row r="7764" spans="1:4" ht="13.2">
      <c r="A7764" s="404">
        <v>12568</v>
      </c>
      <c r="B7764" s="404" t="s">
        <v>19432</v>
      </c>
      <c r="C7764" s="404" t="s">
        <v>19203</v>
      </c>
      <c r="D7764" s="405">
        <v>1382.35</v>
      </c>
    </row>
    <row r="7765" spans="1:4" ht="13.2">
      <c r="A7765" s="404">
        <v>43441</v>
      </c>
      <c r="B7765" s="404" t="s">
        <v>19433</v>
      </c>
      <c r="C7765" s="404" t="s">
        <v>19203</v>
      </c>
      <c r="D7765" s="405">
        <v>177.73</v>
      </c>
    </row>
    <row r="7766" spans="1:4" ht="13.2">
      <c r="A7766" s="404">
        <v>43423</v>
      </c>
      <c r="B7766" s="404" t="s">
        <v>19434</v>
      </c>
      <c r="C7766" s="404" t="s">
        <v>19203</v>
      </c>
      <c r="D7766" s="405">
        <v>82.94</v>
      </c>
    </row>
    <row r="7767" spans="1:4" ht="13.2">
      <c r="A7767" s="404">
        <v>12532</v>
      </c>
      <c r="B7767" s="404" t="s">
        <v>19435</v>
      </c>
      <c r="C7767" s="404" t="s">
        <v>19203</v>
      </c>
      <c r="D7767" s="405">
        <v>127.91</v>
      </c>
    </row>
    <row r="7768" spans="1:4" ht="13.2">
      <c r="A7768" s="404">
        <v>43444</v>
      </c>
      <c r="B7768" s="404" t="s">
        <v>19436</v>
      </c>
      <c r="C7768" s="404" t="s">
        <v>19203</v>
      </c>
      <c r="D7768" s="405">
        <v>429.51</v>
      </c>
    </row>
    <row r="7769" spans="1:4" ht="13.2">
      <c r="A7769" s="404">
        <v>12551</v>
      </c>
      <c r="B7769" s="404" t="s">
        <v>19437</v>
      </c>
      <c r="C7769" s="404" t="s">
        <v>19203</v>
      </c>
      <c r="D7769" s="405">
        <v>306.44</v>
      </c>
    </row>
    <row r="7770" spans="1:4" ht="13.2">
      <c r="A7770" s="404">
        <v>43442</v>
      </c>
      <c r="B7770" s="404" t="s">
        <v>19438</v>
      </c>
      <c r="C7770" s="404" t="s">
        <v>19203</v>
      </c>
      <c r="D7770" s="405">
        <v>236.97</v>
      </c>
    </row>
    <row r="7771" spans="1:4" ht="13.2">
      <c r="A7771" s="404">
        <v>43443</v>
      </c>
      <c r="B7771" s="404" t="s">
        <v>19439</v>
      </c>
      <c r="C7771" s="404" t="s">
        <v>19203</v>
      </c>
      <c r="D7771" s="405">
        <v>311.02</v>
      </c>
    </row>
    <row r="7772" spans="1:4" ht="13.2">
      <c r="A7772" s="404">
        <v>12544</v>
      </c>
      <c r="B7772" s="404" t="s">
        <v>19440</v>
      </c>
      <c r="C7772" s="404" t="s">
        <v>19203</v>
      </c>
      <c r="D7772" s="405">
        <v>167.85</v>
      </c>
    </row>
    <row r="7773" spans="1:4" ht="13.2">
      <c r="A7773" s="404">
        <v>12547</v>
      </c>
      <c r="B7773" s="404" t="s">
        <v>19441</v>
      </c>
      <c r="C7773" s="404" t="s">
        <v>19203</v>
      </c>
      <c r="D7773" s="405">
        <v>225.75</v>
      </c>
    </row>
    <row r="7774" spans="1:4" ht="13.2">
      <c r="A7774" s="404">
        <v>43445</v>
      </c>
      <c r="B7774" s="404" t="s">
        <v>19442</v>
      </c>
      <c r="C7774" s="404" t="s">
        <v>19203</v>
      </c>
      <c r="D7774" s="405">
        <v>592.42999999999995</v>
      </c>
    </row>
    <row r="7775" spans="1:4" ht="13.2">
      <c r="A7775" s="404">
        <v>12563</v>
      </c>
      <c r="B7775" s="404" t="s">
        <v>19443</v>
      </c>
      <c r="C7775" s="404" t="s">
        <v>19203</v>
      </c>
      <c r="D7775" s="405">
        <v>423.86</v>
      </c>
    </row>
    <row r="7776" spans="1:4" ht="13.2">
      <c r="A7776" s="404">
        <v>43425</v>
      </c>
      <c r="B7776" s="404" t="s">
        <v>19444</v>
      </c>
      <c r="C7776" s="404" t="s">
        <v>19203</v>
      </c>
      <c r="D7776" s="405">
        <v>266.58999999999997</v>
      </c>
    </row>
    <row r="7777" spans="1:4" ht="13.2">
      <c r="A7777" s="404">
        <v>43446</v>
      </c>
      <c r="B7777" s="404" t="s">
        <v>19445</v>
      </c>
      <c r="C7777" s="404" t="s">
        <v>19203</v>
      </c>
      <c r="D7777" s="405">
        <v>562.80999999999995</v>
      </c>
    </row>
    <row r="7778" spans="1:4" ht="13.2">
      <c r="A7778" s="404">
        <v>43447</v>
      </c>
      <c r="B7778" s="404" t="s">
        <v>19446</v>
      </c>
      <c r="C7778" s="404" t="s">
        <v>19203</v>
      </c>
      <c r="D7778" s="405">
        <v>691.17</v>
      </c>
    </row>
    <row r="7779" spans="1:4" ht="13.2">
      <c r="A7779" s="404">
        <v>43448</v>
      </c>
      <c r="B7779" s="404" t="s">
        <v>19447</v>
      </c>
      <c r="C7779" s="404" t="s">
        <v>19203</v>
      </c>
      <c r="D7779" s="405">
        <v>967.64</v>
      </c>
    </row>
    <row r="7780" spans="1:4" ht="13.2">
      <c r="A7780" s="404">
        <v>13761</v>
      </c>
      <c r="B7780" s="404" t="s">
        <v>19448</v>
      </c>
      <c r="C7780" s="404" t="s">
        <v>19203</v>
      </c>
      <c r="D7780" s="405">
        <v>3017.41</v>
      </c>
    </row>
    <row r="7781" spans="1:4" ht="13.2">
      <c r="A7781" s="404">
        <v>4814</v>
      </c>
      <c r="B7781" s="404" t="s">
        <v>19449</v>
      </c>
      <c r="C7781" s="404" t="s">
        <v>19203</v>
      </c>
      <c r="D7781" s="405">
        <v>70.75</v>
      </c>
    </row>
    <row r="7782" spans="1:4" ht="13.2">
      <c r="A7782" s="404">
        <v>44473</v>
      </c>
      <c r="B7782" s="404" t="s">
        <v>19450</v>
      </c>
      <c r="C7782" s="404" t="s">
        <v>19203</v>
      </c>
      <c r="D7782" s="405">
        <v>2203.8000000000002</v>
      </c>
    </row>
    <row r="7783" spans="1:4" ht="13.2">
      <c r="A7783" s="404">
        <v>6122</v>
      </c>
      <c r="B7783" s="404" t="s">
        <v>19451</v>
      </c>
      <c r="C7783" s="404" t="s">
        <v>19351</v>
      </c>
      <c r="D7783" s="405">
        <v>18.78</v>
      </c>
    </row>
    <row r="7784" spans="1:4" ht="13.2">
      <c r="A7784" s="404">
        <v>40810</v>
      </c>
      <c r="B7784" s="404" t="s">
        <v>19452</v>
      </c>
      <c r="C7784" s="404" t="s">
        <v>19353</v>
      </c>
      <c r="D7784" s="405">
        <v>3321.2</v>
      </c>
    </row>
    <row r="7785" spans="1:4" ht="13.2">
      <c r="A7785" s="404">
        <v>21100</v>
      </c>
      <c r="B7785" s="404" t="s">
        <v>19453</v>
      </c>
      <c r="C7785" s="404" t="s">
        <v>19203</v>
      </c>
      <c r="D7785" s="405">
        <v>1902.85</v>
      </c>
    </row>
    <row r="7786" spans="1:4" ht="13.2">
      <c r="A7786" s="404">
        <v>11816</v>
      </c>
      <c r="B7786" s="404" t="s">
        <v>19454</v>
      </c>
      <c r="C7786" s="404" t="s">
        <v>19203</v>
      </c>
      <c r="D7786" s="405">
        <v>2029</v>
      </c>
    </row>
    <row r="7787" spans="1:4" ht="13.2">
      <c r="A7787" s="404">
        <v>11814</v>
      </c>
      <c r="B7787" s="404" t="s">
        <v>19455</v>
      </c>
      <c r="C7787" s="404" t="s">
        <v>19203</v>
      </c>
      <c r="D7787" s="405">
        <v>4416.62</v>
      </c>
    </row>
    <row r="7788" spans="1:4" ht="13.2">
      <c r="A7788" s="404">
        <v>14186</v>
      </c>
      <c r="B7788" s="404" t="s">
        <v>19456</v>
      </c>
      <c r="C7788" s="404" t="s">
        <v>19203</v>
      </c>
      <c r="D7788" s="405">
        <v>5545.66</v>
      </c>
    </row>
    <row r="7789" spans="1:4" ht="13.2">
      <c r="A7789" s="404">
        <v>14185</v>
      </c>
      <c r="B7789" s="404" t="s">
        <v>19457</v>
      </c>
      <c r="C7789" s="404" t="s">
        <v>19203</v>
      </c>
      <c r="D7789" s="405">
        <v>7183.8</v>
      </c>
    </row>
    <row r="7790" spans="1:4" ht="13.2">
      <c r="A7790" s="404">
        <v>11811</v>
      </c>
      <c r="B7790" s="404" t="s">
        <v>19458</v>
      </c>
      <c r="C7790" s="404" t="s">
        <v>19203</v>
      </c>
      <c r="D7790" s="405">
        <v>2746.81</v>
      </c>
    </row>
    <row r="7791" spans="1:4" ht="13.2">
      <c r="A7791" s="404">
        <v>44498</v>
      </c>
      <c r="B7791" s="404" t="s">
        <v>19459</v>
      </c>
      <c r="C7791" s="404" t="s">
        <v>19203</v>
      </c>
      <c r="D7791" s="405">
        <v>318204.48</v>
      </c>
    </row>
    <row r="7792" spans="1:4" ht="13.2">
      <c r="A7792" s="404">
        <v>34469</v>
      </c>
      <c r="B7792" s="404" t="s">
        <v>19460</v>
      </c>
      <c r="C7792" s="404" t="s">
        <v>19203</v>
      </c>
      <c r="D7792" s="405">
        <v>10197.66</v>
      </c>
    </row>
    <row r="7793" spans="1:4" ht="13.2">
      <c r="A7793" s="404">
        <v>34476</v>
      </c>
      <c r="B7793" s="404" t="s">
        <v>19461</v>
      </c>
      <c r="C7793" s="404" t="s">
        <v>19203</v>
      </c>
      <c r="D7793" s="405">
        <v>5318.5</v>
      </c>
    </row>
    <row r="7794" spans="1:4" ht="13.2">
      <c r="A7794" s="404">
        <v>34477</v>
      </c>
      <c r="B7794" s="404" t="s">
        <v>19462</v>
      </c>
      <c r="C7794" s="404" t="s">
        <v>19203</v>
      </c>
      <c r="D7794" s="405">
        <v>7058.69</v>
      </c>
    </row>
    <row r="7795" spans="1:4" ht="13.2">
      <c r="A7795" s="404">
        <v>34482</v>
      </c>
      <c r="B7795" s="404" t="s">
        <v>19463</v>
      </c>
      <c r="C7795" s="404" t="s">
        <v>19203</v>
      </c>
      <c r="D7795" s="405">
        <v>6592.42</v>
      </c>
    </row>
    <row r="7796" spans="1:4" ht="13.2">
      <c r="A7796" s="404">
        <v>34472</v>
      </c>
      <c r="B7796" s="404" t="s">
        <v>19464</v>
      </c>
      <c r="C7796" s="404" t="s">
        <v>19203</v>
      </c>
      <c r="D7796" s="405">
        <v>3137.5</v>
      </c>
    </row>
    <row r="7797" spans="1:4" ht="13.2">
      <c r="A7797" s="404">
        <v>42425</v>
      </c>
      <c r="B7797" s="404" t="s">
        <v>19465</v>
      </c>
      <c r="C7797" s="404" t="s">
        <v>19203</v>
      </c>
      <c r="D7797" s="405">
        <v>2761.14</v>
      </c>
    </row>
    <row r="7798" spans="1:4" ht="13.2">
      <c r="A7798" s="404">
        <v>42422</v>
      </c>
      <c r="B7798" s="404" t="s">
        <v>19466</v>
      </c>
      <c r="C7798" s="404" t="s">
        <v>19203</v>
      </c>
      <c r="D7798" s="405">
        <v>4099</v>
      </c>
    </row>
    <row r="7799" spans="1:4" ht="13.2">
      <c r="A7799" s="404">
        <v>43184</v>
      </c>
      <c r="B7799" s="404" t="s">
        <v>19467</v>
      </c>
      <c r="C7799" s="404" t="s">
        <v>19203</v>
      </c>
      <c r="D7799" s="405">
        <v>5665.21</v>
      </c>
    </row>
    <row r="7800" spans="1:4" ht="13.2">
      <c r="A7800" s="404">
        <v>42424</v>
      </c>
      <c r="B7800" s="404" t="s">
        <v>19468</v>
      </c>
      <c r="C7800" s="404" t="s">
        <v>19203</v>
      </c>
      <c r="D7800" s="405">
        <v>2465.9299999999998</v>
      </c>
    </row>
    <row r="7801" spans="1:4" ht="13.2">
      <c r="A7801" s="404">
        <v>42421</v>
      </c>
      <c r="B7801" s="404" t="s">
        <v>19469</v>
      </c>
      <c r="C7801" s="404" t="s">
        <v>19203</v>
      </c>
      <c r="D7801" s="405">
        <v>22452.07</v>
      </c>
    </row>
    <row r="7802" spans="1:4" ht="13.2">
      <c r="A7802" s="404">
        <v>42416</v>
      </c>
      <c r="B7802" s="404" t="s">
        <v>19470</v>
      </c>
      <c r="C7802" s="404" t="s">
        <v>19203</v>
      </c>
      <c r="D7802" s="405">
        <v>10630.36</v>
      </c>
    </row>
    <row r="7803" spans="1:4" ht="13.2">
      <c r="A7803" s="404">
        <v>42417</v>
      </c>
      <c r="B7803" s="404" t="s">
        <v>19471</v>
      </c>
      <c r="C7803" s="404" t="s">
        <v>19203</v>
      </c>
      <c r="D7803" s="405">
        <v>11917.51</v>
      </c>
    </row>
    <row r="7804" spans="1:4" ht="13.2">
      <c r="A7804" s="404">
        <v>42419</v>
      </c>
      <c r="B7804" s="404" t="s">
        <v>19472</v>
      </c>
      <c r="C7804" s="404" t="s">
        <v>19203</v>
      </c>
      <c r="D7804" s="405">
        <v>13464.25</v>
      </c>
    </row>
    <row r="7805" spans="1:4" ht="13.2">
      <c r="A7805" s="404">
        <v>42420</v>
      </c>
      <c r="B7805" s="404" t="s">
        <v>19473</v>
      </c>
      <c r="C7805" s="404" t="s">
        <v>19203</v>
      </c>
      <c r="D7805" s="405">
        <v>18505.62</v>
      </c>
    </row>
    <row r="7806" spans="1:4" ht="13.2">
      <c r="A7806" s="404">
        <v>43195</v>
      </c>
      <c r="B7806" s="404" t="s">
        <v>19474</v>
      </c>
      <c r="C7806" s="404" t="s">
        <v>19203</v>
      </c>
      <c r="D7806" s="405">
        <v>6516.09</v>
      </c>
    </row>
    <row r="7807" spans="1:4" ht="13.2">
      <c r="A7807" s="404">
        <v>43196</v>
      </c>
      <c r="B7807" s="404" t="s">
        <v>19475</v>
      </c>
      <c r="C7807" s="404" t="s">
        <v>19203</v>
      </c>
      <c r="D7807" s="405">
        <v>8075.76</v>
      </c>
    </row>
    <row r="7808" spans="1:4" ht="13.2">
      <c r="A7808" s="404">
        <v>43198</v>
      </c>
      <c r="B7808" s="404" t="s">
        <v>19476</v>
      </c>
      <c r="C7808" s="404" t="s">
        <v>19203</v>
      </c>
      <c r="D7808" s="405">
        <v>12000.39</v>
      </c>
    </row>
    <row r="7809" spans="1:4" ht="13.2">
      <c r="A7809" s="404">
        <v>43199</v>
      </c>
      <c r="B7809" s="404" t="s">
        <v>19477</v>
      </c>
      <c r="C7809" s="404" t="s">
        <v>19203</v>
      </c>
      <c r="D7809" s="405">
        <v>12440.12</v>
      </c>
    </row>
    <row r="7810" spans="1:4" ht="13.2">
      <c r="A7810" s="404">
        <v>43200</v>
      </c>
      <c r="B7810" s="404" t="s">
        <v>19478</v>
      </c>
      <c r="C7810" s="404" t="s">
        <v>19203</v>
      </c>
      <c r="D7810" s="405">
        <v>14275.95</v>
      </c>
    </row>
    <row r="7811" spans="1:4" ht="13.2">
      <c r="A7811" s="404">
        <v>39556</v>
      </c>
      <c r="B7811" s="404" t="s">
        <v>19479</v>
      </c>
      <c r="C7811" s="404" t="s">
        <v>19203</v>
      </c>
      <c r="D7811" s="405">
        <v>7797.1</v>
      </c>
    </row>
    <row r="7812" spans="1:4" ht="13.2">
      <c r="A7812" s="404">
        <v>39557</v>
      </c>
      <c r="B7812" s="404" t="s">
        <v>19480</v>
      </c>
      <c r="C7812" s="404" t="s">
        <v>19203</v>
      </c>
      <c r="D7812" s="405">
        <v>8395.7800000000007</v>
      </c>
    </row>
    <row r="7813" spans="1:4" ht="13.2">
      <c r="A7813" s="404">
        <v>39559</v>
      </c>
      <c r="B7813" s="404" t="s">
        <v>19481</v>
      </c>
      <c r="C7813" s="404" t="s">
        <v>19203</v>
      </c>
      <c r="D7813" s="405">
        <v>12407.34</v>
      </c>
    </row>
    <row r="7814" spans="1:4" ht="13.2">
      <c r="A7814" s="404">
        <v>39560</v>
      </c>
      <c r="B7814" s="404" t="s">
        <v>19482</v>
      </c>
      <c r="C7814" s="404" t="s">
        <v>19203</v>
      </c>
      <c r="D7814" s="405">
        <v>14354.08</v>
      </c>
    </row>
    <row r="7815" spans="1:4" ht="13.2">
      <c r="A7815" s="404">
        <v>39561</v>
      </c>
      <c r="B7815" s="404" t="s">
        <v>19483</v>
      </c>
      <c r="C7815" s="404" t="s">
        <v>19203</v>
      </c>
      <c r="D7815" s="405">
        <v>15016.2</v>
      </c>
    </row>
    <row r="7816" spans="1:4" ht="13.2">
      <c r="A7816" s="404">
        <v>43190</v>
      </c>
      <c r="B7816" s="404" t="s">
        <v>19484</v>
      </c>
      <c r="C7816" s="404" t="s">
        <v>19203</v>
      </c>
      <c r="D7816" s="405">
        <v>2215.9899999999998</v>
      </c>
    </row>
    <row r="7817" spans="1:4" ht="13.2">
      <c r="A7817" s="404">
        <v>39555</v>
      </c>
      <c r="B7817" s="404" t="s">
        <v>19485</v>
      </c>
      <c r="C7817" s="404" t="s">
        <v>19203</v>
      </c>
      <c r="D7817" s="405">
        <v>2397.13</v>
      </c>
    </row>
    <row r="7818" spans="1:4" ht="13.2">
      <c r="A7818" s="404">
        <v>43191</v>
      </c>
      <c r="B7818" s="404" t="s">
        <v>19486</v>
      </c>
      <c r="C7818" s="404" t="s">
        <v>19203</v>
      </c>
      <c r="D7818" s="405">
        <v>3188.52</v>
      </c>
    </row>
    <row r="7819" spans="1:4" ht="13.2">
      <c r="A7819" s="404">
        <v>39548</v>
      </c>
      <c r="B7819" s="404" t="s">
        <v>19487</v>
      </c>
      <c r="C7819" s="404" t="s">
        <v>19203</v>
      </c>
      <c r="D7819" s="405">
        <v>3555.69</v>
      </c>
    </row>
    <row r="7820" spans="1:4" ht="13.2">
      <c r="A7820" s="404">
        <v>43192</v>
      </c>
      <c r="B7820" s="404" t="s">
        <v>19488</v>
      </c>
      <c r="C7820" s="404" t="s">
        <v>19203</v>
      </c>
      <c r="D7820" s="405">
        <v>4176.67</v>
      </c>
    </row>
    <row r="7821" spans="1:4" ht="13.2">
      <c r="A7821" s="404">
        <v>39554</v>
      </c>
      <c r="B7821" s="404" t="s">
        <v>19489</v>
      </c>
      <c r="C7821" s="404" t="s">
        <v>19203</v>
      </c>
      <c r="D7821" s="405">
        <v>4701.87</v>
      </c>
    </row>
    <row r="7822" spans="1:4" ht="13.2">
      <c r="A7822" s="404">
        <v>43194</v>
      </c>
      <c r="B7822" s="404" t="s">
        <v>19490</v>
      </c>
      <c r="C7822" s="404" t="s">
        <v>19203</v>
      </c>
      <c r="D7822" s="405">
        <v>1898.37</v>
      </c>
    </row>
    <row r="7823" spans="1:4" ht="13.2">
      <c r="A7823" s="404">
        <v>39551</v>
      </c>
      <c r="B7823" s="404" t="s">
        <v>19491</v>
      </c>
      <c r="C7823" s="404" t="s">
        <v>19203</v>
      </c>
      <c r="D7823" s="405">
        <v>2090.31</v>
      </c>
    </row>
    <row r="7824" spans="1:4" ht="13.2">
      <c r="A7824" s="404">
        <v>43185</v>
      </c>
      <c r="B7824" s="404" t="s">
        <v>19492</v>
      </c>
      <c r="C7824" s="404" t="s">
        <v>19203</v>
      </c>
      <c r="D7824" s="405">
        <v>5940.3</v>
      </c>
    </row>
    <row r="7825" spans="1:4" ht="13.2">
      <c r="A7825" s="404">
        <v>43186</v>
      </c>
      <c r="B7825" s="404" t="s">
        <v>19493</v>
      </c>
      <c r="C7825" s="404" t="s">
        <v>19203</v>
      </c>
      <c r="D7825" s="405">
        <v>6265.82</v>
      </c>
    </row>
    <row r="7826" spans="1:4" ht="13.2">
      <c r="A7826" s="404">
        <v>43187</v>
      </c>
      <c r="B7826" s="404" t="s">
        <v>19494</v>
      </c>
      <c r="C7826" s="404" t="s">
        <v>19203</v>
      </c>
      <c r="D7826" s="405">
        <v>8314.7999999999993</v>
      </c>
    </row>
    <row r="7827" spans="1:4" ht="13.2">
      <c r="A7827" s="404">
        <v>43188</v>
      </c>
      <c r="B7827" s="404" t="s">
        <v>19495</v>
      </c>
      <c r="C7827" s="404" t="s">
        <v>19203</v>
      </c>
      <c r="D7827" s="405">
        <v>10074.49</v>
      </c>
    </row>
    <row r="7828" spans="1:4" ht="13.2">
      <c r="A7828" s="404">
        <v>43189</v>
      </c>
      <c r="B7828" s="404" t="s">
        <v>19496</v>
      </c>
      <c r="C7828" s="404" t="s">
        <v>19203</v>
      </c>
      <c r="D7828" s="405">
        <v>11332.12</v>
      </c>
    </row>
    <row r="7829" spans="1:4" ht="13.2">
      <c r="A7829" s="404">
        <v>39580</v>
      </c>
      <c r="B7829" s="404" t="s">
        <v>19497</v>
      </c>
      <c r="C7829" s="404" t="s">
        <v>19203</v>
      </c>
      <c r="D7829" s="405">
        <v>89301.71</v>
      </c>
    </row>
    <row r="7830" spans="1:4" ht="13.2">
      <c r="A7830" s="404">
        <v>39577</v>
      </c>
      <c r="B7830" s="404" t="s">
        <v>19498</v>
      </c>
      <c r="C7830" s="404" t="s">
        <v>19203</v>
      </c>
      <c r="D7830" s="405">
        <v>27951.25</v>
      </c>
    </row>
    <row r="7831" spans="1:4" ht="13.2">
      <c r="A7831" s="404">
        <v>39578</v>
      </c>
      <c r="B7831" s="404" t="s">
        <v>19499</v>
      </c>
      <c r="C7831" s="404" t="s">
        <v>19203</v>
      </c>
      <c r="D7831" s="405">
        <v>36071.629999999997</v>
      </c>
    </row>
    <row r="7832" spans="1:4" ht="13.2">
      <c r="A7832" s="404">
        <v>39579</v>
      </c>
      <c r="B7832" s="404" t="s">
        <v>19500</v>
      </c>
      <c r="C7832" s="404" t="s">
        <v>19203</v>
      </c>
      <c r="D7832" s="405">
        <v>52481.41</v>
      </c>
    </row>
    <row r="7833" spans="1:4" ht="13.2">
      <c r="A7833" s="404">
        <v>39826</v>
      </c>
      <c r="B7833" s="404" t="s">
        <v>19501</v>
      </c>
      <c r="C7833" s="404" t="s">
        <v>19203</v>
      </c>
      <c r="D7833" s="405">
        <v>6445.67</v>
      </c>
    </row>
    <row r="7834" spans="1:4" ht="13.2">
      <c r="A7834" s="404">
        <v>10700</v>
      </c>
      <c r="B7834" s="404" t="s">
        <v>19502</v>
      </c>
      <c r="C7834" s="404" t="s">
        <v>19203</v>
      </c>
      <c r="D7834" s="405">
        <v>22684.99</v>
      </c>
    </row>
    <row r="7835" spans="1:4" ht="13.2">
      <c r="A7835" s="404">
        <v>346</v>
      </c>
      <c r="B7835" s="404" t="s">
        <v>19503</v>
      </c>
      <c r="C7835" s="404" t="s">
        <v>19251</v>
      </c>
      <c r="D7835" s="405">
        <v>29.61</v>
      </c>
    </row>
    <row r="7836" spans="1:4" ht="13.2">
      <c r="A7836" s="404">
        <v>3312</v>
      </c>
      <c r="B7836" s="404" t="s">
        <v>19504</v>
      </c>
      <c r="C7836" s="404" t="s">
        <v>19251</v>
      </c>
      <c r="D7836" s="405">
        <v>26.22</v>
      </c>
    </row>
    <row r="7837" spans="1:4" ht="13.2">
      <c r="A7837" s="404">
        <v>339</v>
      </c>
      <c r="B7837" s="404" t="s">
        <v>19505</v>
      </c>
      <c r="C7837" s="404" t="s">
        <v>19247</v>
      </c>
      <c r="D7837" s="405">
        <v>1.52</v>
      </c>
    </row>
    <row r="7838" spans="1:4" ht="13.2">
      <c r="A7838" s="404">
        <v>340</v>
      </c>
      <c r="B7838" s="404" t="s">
        <v>19506</v>
      </c>
      <c r="C7838" s="404" t="s">
        <v>19247</v>
      </c>
      <c r="D7838" s="405">
        <v>1.38</v>
      </c>
    </row>
    <row r="7839" spans="1:4" ht="13.2">
      <c r="A7839" s="404">
        <v>43130</v>
      </c>
      <c r="B7839" s="404" t="s">
        <v>19507</v>
      </c>
      <c r="C7839" s="404" t="s">
        <v>19251</v>
      </c>
      <c r="D7839" s="405">
        <v>25</v>
      </c>
    </row>
    <row r="7840" spans="1:4" ht="13.2">
      <c r="A7840" s="404">
        <v>344</v>
      </c>
      <c r="B7840" s="404" t="s">
        <v>19508</v>
      </c>
      <c r="C7840" s="404" t="s">
        <v>19251</v>
      </c>
      <c r="D7840" s="405">
        <v>32.86</v>
      </c>
    </row>
    <row r="7841" spans="1:4" ht="13.2">
      <c r="A7841" s="404">
        <v>345</v>
      </c>
      <c r="B7841" s="404" t="s">
        <v>19509</v>
      </c>
      <c r="C7841" s="404" t="s">
        <v>19251</v>
      </c>
      <c r="D7841" s="405">
        <v>35.659999999999997</v>
      </c>
    </row>
    <row r="7842" spans="1:4" ht="13.2">
      <c r="A7842" s="404">
        <v>43131</v>
      </c>
      <c r="B7842" s="404" t="s">
        <v>19510</v>
      </c>
      <c r="C7842" s="404" t="s">
        <v>19251</v>
      </c>
      <c r="D7842" s="405">
        <v>29.04</v>
      </c>
    </row>
    <row r="7843" spans="1:4" ht="13.2">
      <c r="A7843" s="404">
        <v>3313</v>
      </c>
      <c r="B7843" s="404" t="s">
        <v>19511</v>
      </c>
      <c r="C7843" s="404" t="s">
        <v>19251</v>
      </c>
      <c r="D7843" s="405">
        <v>33.75</v>
      </c>
    </row>
    <row r="7844" spans="1:4" ht="13.2">
      <c r="A7844" s="404">
        <v>43132</v>
      </c>
      <c r="B7844" s="404" t="s">
        <v>19512</v>
      </c>
      <c r="C7844" s="404" t="s">
        <v>19251</v>
      </c>
      <c r="D7844" s="405">
        <v>25</v>
      </c>
    </row>
    <row r="7845" spans="1:4" ht="13.2">
      <c r="A7845" s="404">
        <v>366</v>
      </c>
      <c r="B7845" s="404" t="s">
        <v>19513</v>
      </c>
      <c r="C7845" s="404" t="s">
        <v>19349</v>
      </c>
      <c r="D7845" s="405">
        <v>106.67</v>
      </c>
    </row>
    <row r="7846" spans="1:4" ht="13.2">
      <c r="A7846" s="404">
        <v>367</v>
      </c>
      <c r="B7846" s="404" t="s">
        <v>19514</v>
      </c>
      <c r="C7846" s="404" t="s">
        <v>19349</v>
      </c>
      <c r="D7846" s="405">
        <v>108.06</v>
      </c>
    </row>
    <row r="7847" spans="1:4" ht="13.2">
      <c r="A7847" s="404">
        <v>370</v>
      </c>
      <c r="B7847" s="404" t="s">
        <v>19515</v>
      </c>
      <c r="C7847" s="404" t="s">
        <v>19349</v>
      </c>
      <c r="D7847" s="405">
        <v>106.67</v>
      </c>
    </row>
    <row r="7848" spans="1:4" ht="13.2">
      <c r="A7848" s="404">
        <v>368</v>
      </c>
      <c r="B7848" s="404" t="s">
        <v>19516</v>
      </c>
      <c r="C7848" s="404" t="s">
        <v>19349</v>
      </c>
      <c r="D7848" s="405">
        <v>53.33</v>
      </c>
    </row>
    <row r="7849" spans="1:4" ht="13.2">
      <c r="A7849" s="404">
        <v>11075</v>
      </c>
      <c r="B7849" s="404" t="s">
        <v>19517</v>
      </c>
      <c r="C7849" s="404" t="s">
        <v>19349</v>
      </c>
      <c r="D7849" s="405">
        <v>1224.24</v>
      </c>
    </row>
    <row r="7850" spans="1:4" ht="13.2">
      <c r="A7850" s="404">
        <v>1381</v>
      </c>
      <c r="B7850" s="404" t="s">
        <v>19518</v>
      </c>
      <c r="C7850" s="404" t="s">
        <v>19251</v>
      </c>
      <c r="D7850" s="405">
        <v>0.69</v>
      </c>
    </row>
    <row r="7851" spans="1:4" ht="13.2">
      <c r="A7851" s="404">
        <v>34353</v>
      </c>
      <c r="B7851" s="404" t="s">
        <v>19519</v>
      </c>
      <c r="C7851" s="404" t="s">
        <v>19251</v>
      </c>
      <c r="D7851" s="405">
        <v>1.28</v>
      </c>
    </row>
    <row r="7852" spans="1:4" ht="13.2">
      <c r="A7852" s="404">
        <v>37595</v>
      </c>
      <c r="B7852" s="404" t="s">
        <v>19520</v>
      </c>
      <c r="C7852" s="404" t="s">
        <v>19251</v>
      </c>
      <c r="D7852" s="405">
        <v>2.12</v>
      </c>
    </row>
    <row r="7853" spans="1:4" ht="13.2">
      <c r="A7853" s="404">
        <v>37596</v>
      </c>
      <c r="B7853" s="404" t="s">
        <v>19521</v>
      </c>
      <c r="C7853" s="404" t="s">
        <v>19251</v>
      </c>
      <c r="D7853" s="405">
        <v>2.4300000000000002</v>
      </c>
    </row>
    <row r="7854" spans="1:4" ht="13.2">
      <c r="A7854" s="404">
        <v>371</v>
      </c>
      <c r="B7854" s="404" t="s">
        <v>19522</v>
      </c>
      <c r="C7854" s="404" t="s">
        <v>19251</v>
      </c>
      <c r="D7854" s="405">
        <v>0.75</v>
      </c>
    </row>
    <row r="7855" spans="1:4" ht="13.2">
      <c r="A7855" s="404">
        <v>37553</v>
      </c>
      <c r="B7855" s="404" t="s">
        <v>19523</v>
      </c>
      <c r="C7855" s="404" t="s">
        <v>19251</v>
      </c>
      <c r="D7855" s="405">
        <v>1.41</v>
      </c>
    </row>
    <row r="7856" spans="1:4" ht="13.2">
      <c r="A7856" s="404">
        <v>37552</v>
      </c>
      <c r="B7856" s="404" t="s">
        <v>19524</v>
      </c>
      <c r="C7856" s="404" t="s">
        <v>19251</v>
      </c>
      <c r="D7856" s="405">
        <v>2.2599999999999998</v>
      </c>
    </row>
    <row r="7857" spans="1:4" ht="13.2">
      <c r="A7857" s="404">
        <v>36880</v>
      </c>
      <c r="B7857" s="404" t="s">
        <v>19525</v>
      </c>
      <c r="C7857" s="404" t="s">
        <v>19251</v>
      </c>
      <c r="D7857" s="405">
        <v>2.2999999999999998</v>
      </c>
    </row>
    <row r="7858" spans="1:4" ht="13.2">
      <c r="A7858" s="404">
        <v>34355</v>
      </c>
      <c r="B7858" s="404" t="s">
        <v>19526</v>
      </c>
      <c r="C7858" s="404" t="s">
        <v>19251</v>
      </c>
      <c r="D7858" s="405">
        <v>1.98</v>
      </c>
    </row>
    <row r="7859" spans="1:4" ht="13.2">
      <c r="A7859" s="404">
        <v>130</v>
      </c>
      <c r="B7859" s="404" t="s">
        <v>19527</v>
      </c>
      <c r="C7859" s="404" t="s">
        <v>19251</v>
      </c>
      <c r="D7859" s="405">
        <v>3.65</v>
      </c>
    </row>
    <row r="7860" spans="1:4" ht="13.2">
      <c r="A7860" s="404">
        <v>135</v>
      </c>
      <c r="B7860" s="404" t="s">
        <v>19528</v>
      </c>
      <c r="C7860" s="404" t="s">
        <v>19251</v>
      </c>
      <c r="D7860" s="405">
        <v>2.93</v>
      </c>
    </row>
    <row r="7861" spans="1:4" ht="13.2">
      <c r="A7861" s="404">
        <v>36886</v>
      </c>
      <c r="B7861" s="404" t="s">
        <v>19529</v>
      </c>
      <c r="C7861" s="404" t="s">
        <v>19251</v>
      </c>
      <c r="D7861" s="405">
        <v>0.71</v>
      </c>
    </row>
    <row r="7862" spans="1:4" ht="13.2">
      <c r="A7862" s="404">
        <v>38546</v>
      </c>
      <c r="B7862" s="404" t="s">
        <v>19530</v>
      </c>
      <c r="C7862" s="404" t="s">
        <v>19349</v>
      </c>
      <c r="D7862" s="405">
        <v>600.13</v>
      </c>
    </row>
    <row r="7863" spans="1:4" ht="13.2">
      <c r="A7863" s="404">
        <v>34549</v>
      </c>
      <c r="B7863" s="404" t="s">
        <v>19531</v>
      </c>
      <c r="C7863" s="404" t="s">
        <v>19349</v>
      </c>
      <c r="D7863" s="405">
        <v>747.19</v>
      </c>
    </row>
    <row r="7864" spans="1:4" ht="13.2">
      <c r="A7864" s="404">
        <v>6081</v>
      </c>
      <c r="B7864" s="404" t="s">
        <v>19532</v>
      </c>
      <c r="C7864" s="404" t="s">
        <v>19349</v>
      </c>
      <c r="D7864" s="405">
        <v>52.3</v>
      </c>
    </row>
    <row r="7865" spans="1:4" ht="13.2">
      <c r="A7865" s="404">
        <v>6077</v>
      </c>
      <c r="B7865" s="404" t="s">
        <v>19533</v>
      </c>
      <c r="C7865" s="404" t="s">
        <v>19349</v>
      </c>
      <c r="D7865" s="405">
        <v>37.35</v>
      </c>
    </row>
    <row r="7866" spans="1:4" ht="13.2">
      <c r="A7866" s="404">
        <v>6079</v>
      </c>
      <c r="B7866" s="404" t="s">
        <v>19534</v>
      </c>
      <c r="C7866" s="404" t="s">
        <v>19349</v>
      </c>
      <c r="D7866" s="405">
        <v>37.35</v>
      </c>
    </row>
    <row r="7867" spans="1:4" ht="13.2">
      <c r="A7867" s="404">
        <v>1091</v>
      </c>
      <c r="B7867" s="404" t="s">
        <v>19535</v>
      </c>
      <c r="C7867" s="404" t="s">
        <v>19203</v>
      </c>
      <c r="D7867" s="405">
        <v>26.08</v>
      </c>
    </row>
    <row r="7868" spans="1:4" ht="13.2">
      <c r="A7868" s="404">
        <v>1094</v>
      </c>
      <c r="B7868" s="404" t="s">
        <v>19536</v>
      </c>
      <c r="C7868" s="404" t="s">
        <v>19203</v>
      </c>
      <c r="D7868" s="405">
        <v>18.239999999999998</v>
      </c>
    </row>
    <row r="7869" spans="1:4" ht="13.2">
      <c r="A7869" s="404">
        <v>1095</v>
      </c>
      <c r="B7869" s="404" t="s">
        <v>19537</v>
      </c>
      <c r="C7869" s="404" t="s">
        <v>19203</v>
      </c>
      <c r="D7869" s="405">
        <v>38.770000000000003</v>
      </c>
    </row>
    <row r="7870" spans="1:4" ht="13.2">
      <c r="A7870" s="404">
        <v>1092</v>
      </c>
      <c r="B7870" s="404" t="s">
        <v>19538</v>
      </c>
      <c r="C7870" s="404" t="s">
        <v>19203</v>
      </c>
      <c r="D7870" s="405">
        <v>30</v>
      </c>
    </row>
    <row r="7871" spans="1:4" ht="13.2">
      <c r="A7871" s="404">
        <v>1093</v>
      </c>
      <c r="B7871" s="404" t="s">
        <v>19539</v>
      </c>
      <c r="C7871" s="404" t="s">
        <v>19203</v>
      </c>
      <c r="D7871" s="405">
        <v>70.06</v>
      </c>
    </row>
    <row r="7872" spans="1:4" ht="13.2">
      <c r="A7872" s="404">
        <v>1090</v>
      </c>
      <c r="B7872" s="404" t="s">
        <v>19540</v>
      </c>
      <c r="C7872" s="404" t="s">
        <v>19203</v>
      </c>
      <c r="D7872" s="405">
        <v>50.16</v>
      </c>
    </row>
    <row r="7873" spans="1:4" ht="13.2">
      <c r="A7873" s="404">
        <v>1096</v>
      </c>
      <c r="B7873" s="404" t="s">
        <v>19541</v>
      </c>
      <c r="C7873" s="404" t="s">
        <v>19203</v>
      </c>
      <c r="D7873" s="405">
        <v>90.27</v>
      </c>
    </row>
    <row r="7874" spans="1:4" ht="13.2">
      <c r="A7874" s="404">
        <v>1097</v>
      </c>
      <c r="B7874" s="404" t="s">
        <v>19542</v>
      </c>
      <c r="C7874" s="404" t="s">
        <v>19203</v>
      </c>
      <c r="D7874" s="405">
        <v>76.63</v>
      </c>
    </row>
    <row r="7875" spans="1:4" ht="13.2">
      <c r="A7875" s="404">
        <v>378</v>
      </c>
      <c r="B7875" s="404" t="s">
        <v>19543</v>
      </c>
      <c r="C7875" s="404" t="s">
        <v>19351</v>
      </c>
      <c r="D7875" s="405">
        <v>21.62</v>
      </c>
    </row>
    <row r="7876" spans="1:4" ht="13.2">
      <c r="A7876" s="404">
        <v>40911</v>
      </c>
      <c r="B7876" s="404" t="s">
        <v>19544</v>
      </c>
      <c r="C7876" s="404" t="s">
        <v>19353</v>
      </c>
      <c r="D7876" s="405">
        <v>3820.57</v>
      </c>
    </row>
    <row r="7877" spans="1:4" ht="13.2">
      <c r="A7877" s="404">
        <v>33939</v>
      </c>
      <c r="B7877" s="404" t="s">
        <v>19545</v>
      </c>
      <c r="C7877" s="404" t="s">
        <v>19351</v>
      </c>
      <c r="D7877" s="405">
        <v>110.38</v>
      </c>
    </row>
    <row r="7878" spans="1:4" ht="13.2">
      <c r="A7878" s="404">
        <v>40815</v>
      </c>
      <c r="B7878" s="404" t="s">
        <v>19546</v>
      </c>
      <c r="C7878" s="404" t="s">
        <v>19353</v>
      </c>
      <c r="D7878" s="405">
        <v>19508.02</v>
      </c>
    </row>
    <row r="7879" spans="1:4" ht="13.2">
      <c r="A7879" s="404">
        <v>33952</v>
      </c>
      <c r="B7879" s="404" t="s">
        <v>19547</v>
      </c>
      <c r="C7879" s="404" t="s">
        <v>19351</v>
      </c>
      <c r="D7879" s="405">
        <v>116.46</v>
      </c>
    </row>
    <row r="7880" spans="1:4" ht="13.2">
      <c r="A7880" s="404">
        <v>40816</v>
      </c>
      <c r="B7880" s="404" t="s">
        <v>19548</v>
      </c>
      <c r="C7880" s="404" t="s">
        <v>19353</v>
      </c>
      <c r="D7880" s="405">
        <v>20581.62</v>
      </c>
    </row>
    <row r="7881" spans="1:4" ht="13.2">
      <c r="A7881" s="404">
        <v>33953</v>
      </c>
      <c r="B7881" s="404" t="s">
        <v>19549</v>
      </c>
      <c r="C7881" s="404" t="s">
        <v>19351</v>
      </c>
      <c r="D7881" s="405">
        <v>120.13</v>
      </c>
    </row>
    <row r="7882" spans="1:4" ht="13.2">
      <c r="A7882" s="404">
        <v>40817</v>
      </c>
      <c r="B7882" s="404" t="s">
        <v>19550</v>
      </c>
      <c r="C7882" s="404" t="s">
        <v>19353</v>
      </c>
      <c r="D7882" s="405">
        <v>21231.89</v>
      </c>
    </row>
    <row r="7883" spans="1:4" ht="13.2">
      <c r="A7883" s="404">
        <v>13348</v>
      </c>
      <c r="B7883" s="404" t="s">
        <v>19551</v>
      </c>
      <c r="C7883" s="404" t="s">
        <v>19203</v>
      </c>
      <c r="D7883" s="405">
        <v>1.76</v>
      </c>
    </row>
    <row r="7884" spans="1:4" ht="13.2">
      <c r="A7884" s="404">
        <v>39211</v>
      </c>
      <c r="B7884" s="404" t="s">
        <v>19552</v>
      </c>
      <c r="C7884" s="404" t="s">
        <v>19203</v>
      </c>
      <c r="D7884" s="405">
        <v>1.99</v>
      </c>
    </row>
    <row r="7885" spans="1:4" ht="13.2">
      <c r="A7885" s="404">
        <v>39212</v>
      </c>
      <c r="B7885" s="404" t="s">
        <v>19553</v>
      </c>
      <c r="C7885" s="404" t="s">
        <v>19203</v>
      </c>
      <c r="D7885" s="405">
        <v>2.2200000000000002</v>
      </c>
    </row>
    <row r="7886" spans="1:4" ht="13.2">
      <c r="A7886" s="404">
        <v>39208</v>
      </c>
      <c r="B7886" s="404" t="s">
        <v>19554</v>
      </c>
      <c r="C7886" s="404" t="s">
        <v>19203</v>
      </c>
      <c r="D7886" s="405">
        <v>0.6</v>
      </c>
    </row>
    <row r="7887" spans="1:4" ht="13.2">
      <c r="A7887" s="404">
        <v>39210</v>
      </c>
      <c r="B7887" s="404" t="s">
        <v>19555</v>
      </c>
      <c r="C7887" s="404" t="s">
        <v>19203</v>
      </c>
      <c r="D7887" s="405">
        <v>1.1100000000000001</v>
      </c>
    </row>
    <row r="7888" spans="1:4" ht="13.2">
      <c r="A7888" s="404">
        <v>39214</v>
      </c>
      <c r="B7888" s="404" t="s">
        <v>19556</v>
      </c>
      <c r="C7888" s="404" t="s">
        <v>19203</v>
      </c>
      <c r="D7888" s="405">
        <v>4.1100000000000003</v>
      </c>
    </row>
    <row r="7889" spans="1:4" ht="13.2">
      <c r="A7889" s="404">
        <v>39213</v>
      </c>
      <c r="B7889" s="404" t="s">
        <v>19557</v>
      </c>
      <c r="C7889" s="404" t="s">
        <v>19203</v>
      </c>
      <c r="D7889" s="405">
        <v>2.9</v>
      </c>
    </row>
    <row r="7890" spans="1:4" ht="13.2">
      <c r="A7890" s="404">
        <v>39209</v>
      </c>
      <c r="B7890" s="404" t="s">
        <v>19558</v>
      </c>
      <c r="C7890" s="404" t="s">
        <v>19203</v>
      </c>
      <c r="D7890" s="405">
        <v>0.72</v>
      </c>
    </row>
    <row r="7891" spans="1:4" ht="13.2">
      <c r="A7891" s="404">
        <v>39207</v>
      </c>
      <c r="B7891" s="404" t="s">
        <v>19559</v>
      </c>
      <c r="C7891" s="404" t="s">
        <v>19203</v>
      </c>
      <c r="D7891" s="405">
        <v>1.1100000000000001</v>
      </c>
    </row>
    <row r="7892" spans="1:4" ht="13.2">
      <c r="A7892" s="404">
        <v>39215</v>
      </c>
      <c r="B7892" s="404" t="s">
        <v>19560</v>
      </c>
      <c r="C7892" s="404" t="s">
        <v>19203</v>
      </c>
      <c r="D7892" s="405">
        <v>7.49</v>
      </c>
    </row>
    <row r="7893" spans="1:4" ht="13.2">
      <c r="A7893" s="404">
        <v>39216</v>
      </c>
      <c r="B7893" s="404" t="s">
        <v>19561</v>
      </c>
      <c r="C7893" s="404" t="s">
        <v>19203</v>
      </c>
      <c r="D7893" s="405">
        <v>10.45</v>
      </c>
    </row>
    <row r="7894" spans="1:4" ht="13.2">
      <c r="A7894" s="404">
        <v>11267</v>
      </c>
      <c r="B7894" s="404" t="s">
        <v>19562</v>
      </c>
      <c r="C7894" s="404" t="s">
        <v>19203</v>
      </c>
      <c r="D7894" s="405">
        <v>1.54</v>
      </c>
    </row>
    <row r="7895" spans="1:4" ht="13.2">
      <c r="A7895" s="404">
        <v>379</v>
      </c>
      <c r="B7895" s="404" t="s">
        <v>19563</v>
      </c>
      <c r="C7895" s="404" t="s">
        <v>19203</v>
      </c>
      <c r="D7895" s="405">
        <v>1.55</v>
      </c>
    </row>
    <row r="7896" spans="1:4" ht="13.2">
      <c r="A7896" s="404">
        <v>510</v>
      </c>
      <c r="B7896" s="404" t="s">
        <v>19564</v>
      </c>
      <c r="C7896" s="404" t="s">
        <v>19251</v>
      </c>
      <c r="D7896" s="405">
        <v>12.77</v>
      </c>
    </row>
    <row r="7897" spans="1:4" ht="13.2">
      <c r="A7897" s="404">
        <v>516</v>
      </c>
      <c r="B7897" s="404" t="s">
        <v>19565</v>
      </c>
      <c r="C7897" s="404" t="s">
        <v>19251</v>
      </c>
      <c r="D7897" s="405">
        <v>15.13</v>
      </c>
    </row>
    <row r="7898" spans="1:4" ht="13.2">
      <c r="A7898" s="404">
        <v>509</v>
      </c>
      <c r="B7898" s="404" t="s">
        <v>19566</v>
      </c>
      <c r="C7898" s="404" t="s">
        <v>19251</v>
      </c>
      <c r="D7898" s="405">
        <v>16.98</v>
      </c>
    </row>
    <row r="7899" spans="1:4" ht="13.2">
      <c r="A7899" s="404">
        <v>40331</v>
      </c>
      <c r="B7899" s="404" t="s">
        <v>19567</v>
      </c>
      <c r="C7899" s="404" t="s">
        <v>19351</v>
      </c>
      <c r="D7899" s="405">
        <v>16.940000000000001</v>
      </c>
    </row>
    <row r="7900" spans="1:4" ht="13.2">
      <c r="A7900" s="404">
        <v>40930</v>
      </c>
      <c r="B7900" s="404" t="s">
        <v>19568</v>
      </c>
      <c r="C7900" s="404" t="s">
        <v>19353</v>
      </c>
      <c r="D7900" s="405">
        <v>2995.77</v>
      </c>
    </row>
    <row r="7901" spans="1:4" ht="13.2">
      <c r="A7901" s="404">
        <v>11761</v>
      </c>
      <c r="B7901" s="404" t="s">
        <v>19569</v>
      </c>
      <c r="C7901" s="404" t="s">
        <v>19203</v>
      </c>
      <c r="D7901" s="405">
        <v>81.72</v>
      </c>
    </row>
    <row r="7902" spans="1:4" ht="13.2">
      <c r="A7902" s="404">
        <v>377</v>
      </c>
      <c r="B7902" s="404" t="s">
        <v>19570</v>
      </c>
      <c r="C7902" s="404" t="s">
        <v>19203</v>
      </c>
      <c r="D7902" s="405">
        <v>38.4</v>
      </c>
    </row>
    <row r="7903" spans="1:4" ht="13.2">
      <c r="A7903" s="404">
        <v>7588</v>
      </c>
      <c r="B7903" s="404" t="s">
        <v>19571</v>
      </c>
      <c r="C7903" s="404" t="s">
        <v>19203</v>
      </c>
      <c r="D7903" s="405">
        <v>56.65</v>
      </c>
    </row>
    <row r="7904" spans="1:4" ht="13.2">
      <c r="A7904" s="404">
        <v>34551</v>
      </c>
      <c r="B7904" s="404" t="s">
        <v>19572</v>
      </c>
      <c r="C7904" s="404" t="s">
        <v>19351</v>
      </c>
      <c r="D7904" s="405">
        <v>14.56</v>
      </c>
    </row>
    <row r="7905" spans="1:4" ht="13.2">
      <c r="A7905" s="404">
        <v>41078</v>
      </c>
      <c r="B7905" s="404" t="s">
        <v>19573</v>
      </c>
      <c r="C7905" s="404" t="s">
        <v>19353</v>
      </c>
      <c r="D7905" s="405">
        <v>2573.44</v>
      </c>
    </row>
    <row r="7906" spans="1:4" ht="13.2">
      <c r="A7906" s="404">
        <v>246</v>
      </c>
      <c r="B7906" s="404" t="s">
        <v>19574</v>
      </c>
      <c r="C7906" s="404" t="s">
        <v>19351</v>
      </c>
      <c r="D7906" s="405">
        <v>16.329999999999998</v>
      </c>
    </row>
    <row r="7907" spans="1:4" ht="13.2">
      <c r="A7907" s="404">
        <v>40927</v>
      </c>
      <c r="B7907" s="404" t="s">
        <v>19575</v>
      </c>
      <c r="C7907" s="404" t="s">
        <v>19353</v>
      </c>
      <c r="D7907" s="405">
        <v>2888.16</v>
      </c>
    </row>
    <row r="7908" spans="1:4" ht="13.2">
      <c r="A7908" s="404">
        <v>2350</v>
      </c>
      <c r="B7908" s="404" t="s">
        <v>19576</v>
      </c>
      <c r="C7908" s="404" t="s">
        <v>19351</v>
      </c>
      <c r="D7908" s="405">
        <v>17.809999999999999</v>
      </c>
    </row>
    <row r="7909" spans="1:4" ht="13.2">
      <c r="A7909" s="404">
        <v>40812</v>
      </c>
      <c r="B7909" s="404" t="s">
        <v>19577</v>
      </c>
      <c r="C7909" s="404" t="s">
        <v>19353</v>
      </c>
      <c r="D7909" s="405">
        <v>3149.3</v>
      </c>
    </row>
    <row r="7910" spans="1:4" ht="13.2">
      <c r="A7910" s="404">
        <v>245</v>
      </c>
      <c r="B7910" s="404" t="s">
        <v>19578</v>
      </c>
      <c r="C7910" s="404" t="s">
        <v>19351</v>
      </c>
      <c r="D7910" s="405">
        <v>27.72</v>
      </c>
    </row>
    <row r="7911" spans="1:4" ht="13.2">
      <c r="A7911" s="404">
        <v>41090</v>
      </c>
      <c r="B7911" s="404" t="s">
        <v>19579</v>
      </c>
      <c r="C7911" s="404" t="s">
        <v>19353</v>
      </c>
      <c r="D7911" s="405">
        <v>4900.42</v>
      </c>
    </row>
    <row r="7912" spans="1:4" ht="13.2">
      <c r="A7912" s="404">
        <v>251</v>
      </c>
      <c r="B7912" s="404" t="s">
        <v>19580</v>
      </c>
      <c r="C7912" s="404" t="s">
        <v>19351</v>
      </c>
      <c r="D7912" s="405">
        <v>16.329999999999998</v>
      </c>
    </row>
    <row r="7913" spans="1:4" ht="13.2">
      <c r="A7913" s="404">
        <v>40975</v>
      </c>
      <c r="B7913" s="404" t="s">
        <v>19581</v>
      </c>
      <c r="C7913" s="404" t="s">
        <v>19353</v>
      </c>
      <c r="D7913" s="405">
        <v>2888.16</v>
      </c>
    </row>
    <row r="7914" spans="1:4" ht="13.2">
      <c r="A7914" s="404">
        <v>6127</v>
      </c>
      <c r="B7914" s="404" t="s">
        <v>19582</v>
      </c>
      <c r="C7914" s="404" t="s">
        <v>19351</v>
      </c>
      <c r="D7914" s="405">
        <v>16.329999999999998</v>
      </c>
    </row>
    <row r="7915" spans="1:4" ht="13.2">
      <c r="A7915" s="404">
        <v>41072</v>
      </c>
      <c r="B7915" s="404" t="s">
        <v>19583</v>
      </c>
      <c r="C7915" s="404" t="s">
        <v>19353</v>
      </c>
      <c r="D7915" s="405">
        <v>2888.16</v>
      </c>
    </row>
    <row r="7916" spans="1:4" ht="13.2">
      <c r="A7916" s="404">
        <v>6121</v>
      </c>
      <c r="B7916" s="404" t="s">
        <v>19584</v>
      </c>
      <c r="C7916" s="404" t="s">
        <v>19351</v>
      </c>
      <c r="D7916" s="405">
        <v>14.51</v>
      </c>
    </row>
    <row r="7917" spans="1:4" ht="13.2">
      <c r="A7917" s="404">
        <v>41071</v>
      </c>
      <c r="B7917" s="404" t="s">
        <v>19585</v>
      </c>
      <c r="C7917" s="404" t="s">
        <v>19353</v>
      </c>
      <c r="D7917" s="405">
        <v>2566.5300000000002</v>
      </c>
    </row>
    <row r="7918" spans="1:4" ht="13.2">
      <c r="A7918" s="404">
        <v>244</v>
      </c>
      <c r="B7918" s="404" t="s">
        <v>19586</v>
      </c>
      <c r="C7918" s="404" t="s">
        <v>19351</v>
      </c>
      <c r="D7918" s="405">
        <v>19.149999999999999</v>
      </c>
    </row>
    <row r="7919" spans="1:4" ht="13.2">
      <c r="A7919" s="404">
        <v>41093</v>
      </c>
      <c r="B7919" s="404" t="s">
        <v>19587</v>
      </c>
      <c r="C7919" s="404" t="s">
        <v>19353</v>
      </c>
      <c r="D7919" s="405">
        <v>3387.24</v>
      </c>
    </row>
    <row r="7920" spans="1:4" ht="13.2">
      <c r="A7920" s="404">
        <v>532</v>
      </c>
      <c r="B7920" s="404" t="s">
        <v>19588</v>
      </c>
      <c r="C7920" s="404" t="s">
        <v>19351</v>
      </c>
      <c r="D7920" s="405">
        <v>33.630000000000003</v>
      </c>
    </row>
    <row r="7921" spans="1:4" ht="13.2">
      <c r="A7921" s="404">
        <v>40931</v>
      </c>
      <c r="B7921" s="404" t="s">
        <v>19589</v>
      </c>
      <c r="C7921" s="404" t="s">
        <v>19353</v>
      </c>
      <c r="D7921" s="405">
        <v>5945.05</v>
      </c>
    </row>
    <row r="7922" spans="1:4" ht="13.2">
      <c r="A7922" s="404">
        <v>36150</v>
      </c>
      <c r="B7922" s="404" t="s">
        <v>19590</v>
      </c>
      <c r="C7922" s="404" t="s">
        <v>19203</v>
      </c>
      <c r="D7922" s="405">
        <v>39.200000000000003</v>
      </c>
    </row>
    <row r="7923" spans="1:4" ht="13.2">
      <c r="A7923" s="404">
        <v>4760</v>
      </c>
      <c r="B7923" s="404" t="s">
        <v>19591</v>
      </c>
      <c r="C7923" s="404" t="s">
        <v>19351</v>
      </c>
      <c r="D7923" s="405">
        <v>23.43</v>
      </c>
    </row>
    <row r="7924" spans="1:4" ht="13.2">
      <c r="A7924" s="404">
        <v>41069</v>
      </c>
      <c r="B7924" s="404" t="s">
        <v>19592</v>
      </c>
      <c r="C7924" s="404" t="s">
        <v>19353</v>
      </c>
      <c r="D7924" s="405">
        <v>4142.8500000000004</v>
      </c>
    </row>
    <row r="7925" spans="1:4" ht="13.2">
      <c r="A7925" s="404">
        <v>10422</v>
      </c>
      <c r="B7925" s="404" t="s">
        <v>19593</v>
      </c>
      <c r="C7925" s="404" t="s">
        <v>19203</v>
      </c>
      <c r="D7925" s="405">
        <v>398.49</v>
      </c>
    </row>
    <row r="7926" spans="1:4" ht="13.2">
      <c r="A7926" s="404">
        <v>44019</v>
      </c>
      <c r="B7926" s="404" t="s">
        <v>19594</v>
      </c>
      <c r="C7926" s="404" t="s">
        <v>19203</v>
      </c>
      <c r="D7926" s="405">
        <v>551.61</v>
      </c>
    </row>
    <row r="7927" spans="1:4" ht="13.2">
      <c r="A7927" s="404">
        <v>36520</v>
      </c>
      <c r="B7927" s="404" t="s">
        <v>19595</v>
      </c>
      <c r="C7927" s="404" t="s">
        <v>19203</v>
      </c>
      <c r="D7927" s="405">
        <v>670.7</v>
      </c>
    </row>
    <row r="7928" spans="1:4" ht="13.2">
      <c r="A7928" s="404">
        <v>42319</v>
      </c>
      <c r="B7928" s="404" t="s">
        <v>19596</v>
      </c>
      <c r="C7928" s="404" t="s">
        <v>19203</v>
      </c>
      <c r="D7928" s="405">
        <v>600.98</v>
      </c>
    </row>
    <row r="7929" spans="1:4" ht="13.2">
      <c r="A7929" s="404">
        <v>10420</v>
      </c>
      <c r="B7929" s="404" t="s">
        <v>19597</v>
      </c>
      <c r="C7929" s="404" t="s">
        <v>19203</v>
      </c>
      <c r="D7929" s="405">
        <v>213.19</v>
      </c>
    </row>
    <row r="7930" spans="1:4" ht="13.2">
      <c r="A7930" s="404">
        <v>10421</v>
      </c>
      <c r="B7930" s="404" t="s">
        <v>19598</v>
      </c>
      <c r="C7930" s="404" t="s">
        <v>19203</v>
      </c>
      <c r="D7930" s="405">
        <v>234.27</v>
      </c>
    </row>
    <row r="7931" spans="1:4" ht="13.2">
      <c r="A7931" s="404">
        <v>11786</v>
      </c>
      <c r="B7931" s="404" t="s">
        <v>19599</v>
      </c>
      <c r="C7931" s="404" t="s">
        <v>19203</v>
      </c>
      <c r="D7931" s="405">
        <v>472.37</v>
      </c>
    </row>
    <row r="7932" spans="1:4" ht="13.2">
      <c r="A7932" s="404">
        <v>4815</v>
      </c>
      <c r="B7932" s="404" t="s">
        <v>19600</v>
      </c>
      <c r="C7932" s="404" t="s">
        <v>19203</v>
      </c>
      <c r="D7932" s="405">
        <v>5.54</v>
      </c>
    </row>
    <row r="7933" spans="1:4" ht="13.2">
      <c r="A7933" s="404">
        <v>541</v>
      </c>
      <c r="B7933" s="404" t="s">
        <v>19601</v>
      </c>
      <c r="C7933" s="404" t="s">
        <v>19203</v>
      </c>
      <c r="D7933" s="405">
        <v>167.5</v>
      </c>
    </row>
    <row r="7934" spans="1:4" ht="13.2">
      <c r="A7934" s="404">
        <v>542</v>
      </c>
      <c r="B7934" s="404" t="s">
        <v>19602</v>
      </c>
      <c r="C7934" s="404" t="s">
        <v>19203</v>
      </c>
      <c r="D7934" s="405">
        <v>209.96</v>
      </c>
    </row>
    <row r="7935" spans="1:4" ht="13.2">
      <c r="A7935" s="404">
        <v>540</v>
      </c>
      <c r="B7935" s="404" t="s">
        <v>19603</v>
      </c>
      <c r="C7935" s="404" t="s">
        <v>19203</v>
      </c>
      <c r="D7935" s="405">
        <v>473.15</v>
      </c>
    </row>
    <row r="7936" spans="1:4" ht="13.2">
      <c r="A7936" s="404">
        <v>38364</v>
      </c>
      <c r="B7936" s="404" t="s">
        <v>19604</v>
      </c>
      <c r="C7936" s="404" t="s">
        <v>19203</v>
      </c>
      <c r="D7936" s="405">
        <v>638.66999999999996</v>
      </c>
    </row>
    <row r="7937" spans="1:4" ht="13.2">
      <c r="A7937" s="404">
        <v>11692</v>
      </c>
      <c r="B7937" s="404" t="s">
        <v>19605</v>
      </c>
      <c r="C7937" s="404" t="s">
        <v>19606</v>
      </c>
      <c r="D7937" s="405">
        <v>390.29</v>
      </c>
    </row>
    <row r="7938" spans="1:4" ht="13.2">
      <c r="A7938" s="404">
        <v>1746</v>
      </c>
      <c r="B7938" s="404" t="s">
        <v>19607</v>
      </c>
      <c r="C7938" s="404" t="s">
        <v>19203</v>
      </c>
      <c r="D7938" s="405">
        <v>242</v>
      </c>
    </row>
    <row r="7939" spans="1:4" ht="13.2">
      <c r="A7939" s="404">
        <v>1748</v>
      </c>
      <c r="B7939" s="404" t="s">
        <v>19608</v>
      </c>
      <c r="C7939" s="404" t="s">
        <v>19203</v>
      </c>
      <c r="D7939" s="405">
        <v>321.8</v>
      </c>
    </row>
    <row r="7940" spans="1:4" ht="13.2">
      <c r="A7940" s="404">
        <v>1749</v>
      </c>
      <c r="B7940" s="404" t="s">
        <v>19609</v>
      </c>
      <c r="C7940" s="404" t="s">
        <v>19203</v>
      </c>
      <c r="D7940" s="405">
        <v>466.23</v>
      </c>
    </row>
    <row r="7941" spans="1:4" ht="13.2">
      <c r="A7941" s="404">
        <v>37412</v>
      </c>
      <c r="B7941" s="404" t="s">
        <v>19610</v>
      </c>
      <c r="C7941" s="404" t="s">
        <v>19203</v>
      </c>
      <c r="D7941" s="405">
        <v>236.55</v>
      </c>
    </row>
    <row r="7942" spans="1:4" ht="13.2">
      <c r="A7942" s="404">
        <v>1745</v>
      </c>
      <c r="B7942" s="404" t="s">
        <v>19611</v>
      </c>
      <c r="C7942" s="404" t="s">
        <v>19203</v>
      </c>
      <c r="D7942" s="405">
        <v>281.29000000000002</v>
      </c>
    </row>
    <row r="7943" spans="1:4" ht="13.2">
      <c r="A7943" s="404">
        <v>1750</v>
      </c>
      <c r="B7943" s="404" t="s">
        <v>19612</v>
      </c>
      <c r="C7943" s="404" t="s">
        <v>19203</v>
      </c>
      <c r="D7943" s="405">
        <v>657.34</v>
      </c>
    </row>
    <row r="7944" spans="1:4" ht="13.2">
      <c r="A7944" s="404">
        <v>11687</v>
      </c>
      <c r="B7944" s="404" t="s">
        <v>19613</v>
      </c>
      <c r="C7944" s="404" t="s">
        <v>19247</v>
      </c>
      <c r="D7944" s="405">
        <v>1047.3499999999999</v>
      </c>
    </row>
    <row r="7945" spans="1:4" ht="13.2">
      <c r="A7945" s="404">
        <v>11689</v>
      </c>
      <c r="B7945" s="404" t="s">
        <v>19614</v>
      </c>
      <c r="C7945" s="404" t="s">
        <v>19247</v>
      </c>
      <c r="D7945" s="405">
        <v>1312.27</v>
      </c>
    </row>
    <row r="7946" spans="1:4" ht="13.2">
      <c r="A7946" s="404">
        <v>11693</v>
      </c>
      <c r="B7946" s="404" t="s">
        <v>19615</v>
      </c>
      <c r="C7946" s="404" t="s">
        <v>19606</v>
      </c>
      <c r="D7946" s="405">
        <v>185.72</v>
      </c>
    </row>
    <row r="7947" spans="1:4" ht="13.2">
      <c r="A7947" s="404">
        <v>36215</v>
      </c>
      <c r="B7947" s="404" t="s">
        <v>19616</v>
      </c>
      <c r="C7947" s="404" t="s">
        <v>19203</v>
      </c>
      <c r="D7947" s="405">
        <v>952.7</v>
      </c>
    </row>
    <row r="7948" spans="1:4" ht="13.2">
      <c r="A7948" s="404">
        <v>42439</v>
      </c>
      <c r="B7948" s="404" t="s">
        <v>19617</v>
      </c>
      <c r="C7948" s="404" t="s">
        <v>19203</v>
      </c>
      <c r="D7948" s="405">
        <v>1207.8399999999999</v>
      </c>
    </row>
    <row r="7949" spans="1:4" ht="13.2">
      <c r="A7949" s="404">
        <v>38381</v>
      </c>
      <c r="B7949" s="404" t="s">
        <v>19618</v>
      </c>
      <c r="C7949" s="404" t="s">
        <v>19203</v>
      </c>
      <c r="D7949" s="405">
        <v>11.91</v>
      </c>
    </row>
    <row r="7950" spans="1:4" ht="13.2">
      <c r="A7950" s="404">
        <v>39621</v>
      </c>
      <c r="B7950" s="404" t="s">
        <v>19619</v>
      </c>
      <c r="C7950" s="404" t="s">
        <v>19620</v>
      </c>
      <c r="D7950" s="405">
        <v>1103.0899999999999</v>
      </c>
    </row>
    <row r="7951" spans="1:4" ht="13.2">
      <c r="A7951" s="404">
        <v>39624</v>
      </c>
      <c r="B7951" s="404" t="s">
        <v>19621</v>
      </c>
      <c r="C7951" s="404" t="s">
        <v>19620</v>
      </c>
      <c r="D7951" s="405">
        <v>1216.83</v>
      </c>
    </row>
    <row r="7952" spans="1:4" ht="13.2">
      <c r="A7952" s="404">
        <v>39615</v>
      </c>
      <c r="B7952" s="404" t="s">
        <v>19622</v>
      </c>
      <c r="C7952" s="404" t="s">
        <v>19203</v>
      </c>
      <c r="D7952" s="405">
        <v>491.71</v>
      </c>
    </row>
    <row r="7953" spans="1:4" ht="13.2">
      <c r="A7953" s="404">
        <v>39620</v>
      </c>
      <c r="B7953" s="404" t="s">
        <v>19623</v>
      </c>
      <c r="C7953" s="404" t="s">
        <v>19203</v>
      </c>
      <c r="D7953" s="405">
        <v>750.98</v>
      </c>
    </row>
    <row r="7954" spans="1:4" ht="13.2">
      <c r="A7954" s="404">
        <v>39623</v>
      </c>
      <c r="B7954" s="404" t="s">
        <v>19624</v>
      </c>
      <c r="C7954" s="404" t="s">
        <v>19203</v>
      </c>
      <c r="D7954" s="405">
        <v>804.36</v>
      </c>
    </row>
    <row r="7955" spans="1:4" ht="13.2">
      <c r="A7955" s="404">
        <v>546</v>
      </c>
      <c r="B7955" s="404" t="s">
        <v>19625</v>
      </c>
      <c r="C7955" s="404" t="s">
        <v>19251</v>
      </c>
      <c r="D7955" s="405">
        <v>7.98</v>
      </c>
    </row>
    <row r="7956" spans="1:4" ht="13.2">
      <c r="A7956" s="404">
        <v>566</v>
      </c>
      <c r="B7956" s="404" t="s">
        <v>19626</v>
      </c>
      <c r="C7956" s="404" t="s">
        <v>19247</v>
      </c>
      <c r="D7956" s="405">
        <v>3.78</v>
      </c>
    </row>
    <row r="7957" spans="1:4" ht="13.2">
      <c r="A7957" s="404">
        <v>565</v>
      </c>
      <c r="B7957" s="404" t="s">
        <v>19627</v>
      </c>
      <c r="C7957" s="404" t="s">
        <v>19247</v>
      </c>
      <c r="D7957" s="405">
        <v>13.8</v>
      </c>
    </row>
    <row r="7958" spans="1:4" ht="13.2">
      <c r="A7958" s="404">
        <v>555</v>
      </c>
      <c r="B7958" s="404" t="s">
        <v>19628</v>
      </c>
      <c r="C7958" s="404" t="s">
        <v>19247</v>
      </c>
      <c r="D7958" s="405">
        <v>9.7799999999999994</v>
      </c>
    </row>
    <row r="7959" spans="1:4" ht="13.2">
      <c r="A7959" s="404">
        <v>557</v>
      </c>
      <c r="B7959" s="404" t="s">
        <v>19629</v>
      </c>
      <c r="C7959" s="404" t="s">
        <v>19247</v>
      </c>
      <c r="D7959" s="405">
        <v>30.7</v>
      </c>
    </row>
    <row r="7960" spans="1:4" ht="13.2">
      <c r="A7960" s="404">
        <v>552</v>
      </c>
      <c r="B7960" s="404" t="s">
        <v>19630</v>
      </c>
      <c r="C7960" s="404" t="s">
        <v>19247</v>
      </c>
      <c r="D7960" s="405">
        <v>15.23</v>
      </c>
    </row>
    <row r="7961" spans="1:4" ht="13.2">
      <c r="A7961" s="404">
        <v>563</v>
      </c>
      <c r="B7961" s="404" t="s">
        <v>19631</v>
      </c>
      <c r="C7961" s="404" t="s">
        <v>19247</v>
      </c>
      <c r="D7961" s="405">
        <v>22.89</v>
      </c>
    </row>
    <row r="7962" spans="1:4" ht="13.2">
      <c r="A7962" s="404">
        <v>549</v>
      </c>
      <c r="B7962" s="404" t="s">
        <v>19632</v>
      </c>
      <c r="C7962" s="404" t="s">
        <v>19247</v>
      </c>
      <c r="D7962" s="405">
        <v>41.2</v>
      </c>
    </row>
    <row r="7963" spans="1:4" ht="13.2">
      <c r="A7963" s="404">
        <v>551</v>
      </c>
      <c r="B7963" s="404" t="s">
        <v>19633</v>
      </c>
      <c r="C7963" s="404" t="s">
        <v>19247</v>
      </c>
      <c r="D7963" s="405">
        <v>81.58</v>
      </c>
    </row>
    <row r="7964" spans="1:4" ht="13.2">
      <c r="A7964" s="404">
        <v>559</v>
      </c>
      <c r="B7964" s="404" t="s">
        <v>19634</v>
      </c>
      <c r="C7964" s="404" t="s">
        <v>19247</v>
      </c>
      <c r="D7964" s="405">
        <v>20.39</v>
      </c>
    </row>
    <row r="7965" spans="1:4" ht="13.2">
      <c r="A7965" s="404">
        <v>560</v>
      </c>
      <c r="B7965" s="404" t="s">
        <v>19635</v>
      </c>
      <c r="C7965" s="404" t="s">
        <v>19247</v>
      </c>
      <c r="D7965" s="405">
        <v>25.51</v>
      </c>
    </row>
    <row r="7966" spans="1:4" ht="13.2">
      <c r="A7966" s="404">
        <v>547</v>
      </c>
      <c r="B7966" s="404" t="s">
        <v>19636</v>
      </c>
      <c r="C7966" s="404" t="s">
        <v>19247</v>
      </c>
      <c r="D7966" s="405">
        <v>30.55</v>
      </c>
    </row>
    <row r="7967" spans="1:4" ht="13.2">
      <c r="A7967" s="404">
        <v>36207</v>
      </c>
      <c r="B7967" s="404" t="s">
        <v>19637</v>
      </c>
      <c r="C7967" s="404" t="s">
        <v>19203</v>
      </c>
      <c r="D7967" s="405">
        <v>421.98</v>
      </c>
    </row>
    <row r="7968" spans="1:4" ht="13.2">
      <c r="A7968" s="404">
        <v>36209</v>
      </c>
      <c r="B7968" s="404" t="s">
        <v>19638</v>
      </c>
      <c r="C7968" s="404" t="s">
        <v>19203</v>
      </c>
      <c r="D7968" s="405">
        <v>484.29</v>
      </c>
    </row>
    <row r="7969" spans="1:4" ht="13.2">
      <c r="A7969" s="404">
        <v>36210</v>
      </c>
      <c r="B7969" s="404" t="s">
        <v>19639</v>
      </c>
      <c r="C7969" s="404" t="s">
        <v>19203</v>
      </c>
      <c r="D7969" s="405">
        <v>523.98</v>
      </c>
    </row>
    <row r="7970" spans="1:4" ht="13.2">
      <c r="A7970" s="404">
        <v>36204</v>
      </c>
      <c r="B7970" s="404" t="s">
        <v>19640</v>
      </c>
      <c r="C7970" s="404" t="s">
        <v>19203</v>
      </c>
      <c r="D7970" s="405">
        <v>185.78</v>
      </c>
    </row>
    <row r="7971" spans="1:4" ht="13.2">
      <c r="A7971" s="404">
        <v>36205</v>
      </c>
      <c r="B7971" s="404" t="s">
        <v>19641</v>
      </c>
      <c r="C7971" s="404" t="s">
        <v>19203</v>
      </c>
      <c r="D7971" s="405">
        <v>206.33</v>
      </c>
    </row>
    <row r="7972" spans="1:4" ht="13.2">
      <c r="A7972" s="404">
        <v>36081</v>
      </c>
      <c r="B7972" s="404" t="s">
        <v>19642</v>
      </c>
      <c r="C7972" s="404" t="s">
        <v>19203</v>
      </c>
      <c r="D7972" s="405">
        <v>220</v>
      </c>
    </row>
    <row r="7973" spans="1:4" ht="13.2">
      <c r="A7973" s="404">
        <v>36206</v>
      </c>
      <c r="B7973" s="404" t="s">
        <v>19643</v>
      </c>
      <c r="C7973" s="404" t="s">
        <v>19203</v>
      </c>
      <c r="D7973" s="405">
        <v>230.49</v>
      </c>
    </row>
    <row r="7974" spans="1:4" ht="13.2">
      <c r="A7974" s="404">
        <v>36218</v>
      </c>
      <c r="B7974" s="404" t="s">
        <v>19644</v>
      </c>
      <c r="C7974" s="404" t="s">
        <v>19203</v>
      </c>
      <c r="D7974" s="405">
        <v>156.4</v>
      </c>
    </row>
    <row r="7975" spans="1:4" ht="13.2">
      <c r="A7975" s="404">
        <v>36220</v>
      </c>
      <c r="B7975" s="404" t="s">
        <v>19645</v>
      </c>
      <c r="C7975" s="404" t="s">
        <v>19203</v>
      </c>
      <c r="D7975" s="405">
        <v>179.34</v>
      </c>
    </row>
    <row r="7976" spans="1:4" ht="13.2">
      <c r="A7976" s="404">
        <v>36080</v>
      </c>
      <c r="B7976" s="404" t="s">
        <v>19646</v>
      </c>
      <c r="C7976" s="404" t="s">
        <v>19203</v>
      </c>
      <c r="D7976" s="405">
        <v>193.99</v>
      </c>
    </row>
    <row r="7977" spans="1:4" ht="13.2">
      <c r="A7977" s="404">
        <v>36223</v>
      </c>
      <c r="B7977" s="404" t="s">
        <v>19647</v>
      </c>
      <c r="C7977" s="404" t="s">
        <v>19203</v>
      </c>
      <c r="D7977" s="405">
        <v>203.14</v>
      </c>
    </row>
    <row r="7978" spans="1:4" ht="13.2">
      <c r="A7978" s="404">
        <v>38127</v>
      </c>
      <c r="B7978" s="404" t="s">
        <v>19648</v>
      </c>
      <c r="C7978" s="404" t="s">
        <v>19203</v>
      </c>
      <c r="D7978" s="405">
        <v>422.17</v>
      </c>
    </row>
    <row r="7979" spans="1:4" ht="13.2">
      <c r="A7979" s="404">
        <v>38060</v>
      </c>
      <c r="B7979" s="404" t="s">
        <v>19649</v>
      </c>
      <c r="C7979" s="404" t="s">
        <v>19203</v>
      </c>
      <c r="D7979" s="405">
        <v>57.92</v>
      </c>
    </row>
    <row r="7980" spans="1:4" ht="13.2">
      <c r="A7980" s="404">
        <v>10956</v>
      </c>
      <c r="B7980" s="404" t="s">
        <v>19650</v>
      </c>
      <c r="C7980" s="404" t="s">
        <v>19203</v>
      </c>
      <c r="D7980" s="405">
        <v>63.51</v>
      </c>
    </row>
    <row r="7981" spans="1:4" ht="13.2">
      <c r="A7981" s="404">
        <v>39380</v>
      </c>
      <c r="B7981" s="404" t="s">
        <v>19651</v>
      </c>
      <c r="C7981" s="404" t="s">
        <v>19203</v>
      </c>
      <c r="D7981" s="405">
        <v>21.28</v>
      </c>
    </row>
    <row r="7982" spans="1:4" ht="13.2">
      <c r="A7982" s="404">
        <v>44172</v>
      </c>
      <c r="B7982" s="404" t="s">
        <v>19652</v>
      </c>
      <c r="C7982" s="404" t="s">
        <v>19203</v>
      </c>
      <c r="D7982" s="405">
        <v>7.04</v>
      </c>
    </row>
    <row r="7983" spans="1:4" ht="13.2">
      <c r="A7983" s="404">
        <v>37597</v>
      </c>
      <c r="B7983" s="404" t="s">
        <v>19653</v>
      </c>
      <c r="C7983" s="404" t="s">
        <v>19203</v>
      </c>
      <c r="D7983" s="405">
        <v>632675.78</v>
      </c>
    </row>
    <row r="7984" spans="1:4" ht="13.2">
      <c r="A7984" s="404">
        <v>183</v>
      </c>
      <c r="B7984" s="404" t="s">
        <v>19654</v>
      </c>
      <c r="C7984" s="404" t="s">
        <v>19655</v>
      </c>
      <c r="D7984" s="405">
        <v>210</v>
      </c>
    </row>
    <row r="7985" spans="1:4" ht="13.2">
      <c r="A7985" s="404">
        <v>184</v>
      </c>
      <c r="B7985" s="404" t="s">
        <v>19656</v>
      </c>
      <c r="C7985" s="404" t="s">
        <v>19655</v>
      </c>
      <c r="D7985" s="405">
        <v>130.06</v>
      </c>
    </row>
    <row r="7986" spans="1:4" ht="13.2">
      <c r="A7986" s="404">
        <v>181</v>
      </c>
      <c r="B7986" s="404" t="s">
        <v>19657</v>
      </c>
      <c r="C7986" s="404" t="s">
        <v>19655</v>
      </c>
      <c r="D7986" s="405">
        <v>280.45</v>
      </c>
    </row>
    <row r="7987" spans="1:4" ht="13.2">
      <c r="A7987" s="404">
        <v>20001</v>
      </c>
      <c r="B7987" s="404" t="s">
        <v>19658</v>
      </c>
      <c r="C7987" s="404" t="s">
        <v>19655</v>
      </c>
      <c r="D7987" s="405">
        <v>162.58000000000001</v>
      </c>
    </row>
    <row r="7988" spans="1:4" ht="13.2">
      <c r="A7988" s="404">
        <v>39837</v>
      </c>
      <c r="B7988" s="404" t="s">
        <v>19659</v>
      </c>
      <c r="C7988" s="404" t="s">
        <v>19655</v>
      </c>
      <c r="D7988" s="405">
        <v>341.93</v>
      </c>
    </row>
    <row r="7989" spans="1:4" ht="13.2">
      <c r="A7989" s="404">
        <v>43366</v>
      </c>
      <c r="B7989" s="404" t="s">
        <v>19660</v>
      </c>
      <c r="C7989" s="404" t="s">
        <v>19251</v>
      </c>
      <c r="D7989" s="405">
        <v>1.58</v>
      </c>
    </row>
    <row r="7990" spans="1:4" ht="13.2">
      <c r="A7990" s="404">
        <v>10535</v>
      </c>
      <c r="B7990" s="404" t="s">
        <v>19661</v>
      </c>
      <c r="C7990" s="404" t="s">
        <v>19203</v>
      </c>
      <c r="D7990" s="405">
        <v>5950</v>
      </c>
    </row>
    <row r="7991" spans="1:4" ht="13.2">
      <c r="A7991" s="404">
        <v>10537</v>
      </c>
      <c r="B7991" s="404" t="s">
        <v>19662</v>
      </c>
      <c r="C7991" s="404" t="s">
        <v>19203</v>
      </c>
      <c r="D7991" s="405">
        <v>8114.18</v>
      </c>
    </row>
    <row r="7992" spans="1:4" ht="13.2">
      <c r="A7992" s="404">
        <v>13891</v>
      </c>
      <c r="B7992" s="404" t="s">
        <v>19663</v>
      </c>
      <c r="C7992" s="404" t="s">
        <v>19203</v>
      </c>
      <c r="D7992" s="405">
        <v>7442.54</v>
      </c>
    </row>
    <row r="7993" spans="1:4" ht="13.2">
      <c r="A7993" s="404">
        <v>44492</v>
      </c>
      <c r="B7993" s="404" t="s">
        <v>19664</v>
      </c>
      <c r="C7993" s="404" t="s">
        <v>19203</v>
      </c>
      <c r="D7993" s="405">
        <v>32372.03</v>
      </c>
    </row>
    <row r="7994" spans="1:4" ht="13.2">
      <c r="A7994" s="404">
        <v>36396</v>
      </c>
      <c r="B7994" s="404" t="s">
        <v>19665</v>
      </c>
      <c r="C7994" s="404" t="s">
        <v>19203</v>
      </c>
      <c r="D7994" s="405">
        <v>6807.2</v>
      </c>
    </row>
    <row r="7995" spans="1:4" ht="13.2">
      <c r="A7995" s="404">
        <v>36397</v>
      </c>
      <c r="B7995" s="404" t="s">
        <v>19666</v>
      </c>
      <c r="C7995" s="404" t="s">
        <v>19203</v>
      </c>
      <c r="D7995" s="405">
        <v>24203.38</v>
      </c>
    </row>
    <row r="7996" spans="1:4" ht="13.2">
      <c r="A7996" s="404">
        <v>36398</v>
      </c>
      <c r="B7996" s="404" t="s">
        <v>19667</v>
      </c>
      <c r="C7996" s="404" t="s">
        <v>19203</v>
      </c>
      <c r="D7996" s="405">
        <v>29417.200000000001</v>
      </c>
    </row>
    <row r="7997" spans="1:4" ht="13.2">
      <c r="A7997" s="404">
        <v>647</v>
      </c>
      <c r="B7997" s="404" t="s">
        <v>19668</v>
      </c>
      <c r="C7997" s="404" t="s">
        <v>19351</v>
      </c>
      <c r="D7997" s="405">
        <v>19.510000000000002</v>
      </c>
    </row>
    <row r="7998" spans="1:4" ht="13.2">
      <c r="A7998" s="404">
        <v>40920</v>
      </c>
      <c r="B7998" s="404" t="s">
        <v>19669</v>
      </c>
      <c r="C7998" s="404" t="s">
        <v>19353</v>
      </c>
      <c r="D7998" s="405">
        <v>3451</v>
      </c>
    </row>
    <row r="7999" spans="1:4" ht="13.2">
      <c r="A7999" s="404">
        <v>715</v>
      </c>
      <c r="B7999" s="404" t="s">
        <v>19670</v>
      </c>
      <c r="C7999" s="404" t="s">
        <v>19203</v>
      </c>
      <c r="D7999" s="405">
        <v>17.989999999999998</v>
      </c>
    </row>
    <row r="8000" spans="1:4" ht="13.2">
      <c r="A8000" s="404">
        <v>716</v>
      </c>
      <c r="B8000" s="404" t="s">
        <v>19671</v>
      </c>
      <c r="C8000" s="404" t="s">
        <v>19203</v>
      </c>
      <c r="D8000" s="405">
        <v>20.34</v>
      </c>
    </row>
    <row r="8001" spans="1:4" ht="13.2">
      <c r="A8001" s="404">
        <v>38783</v>
      </c>
      <c r="B8001" s="404" t="s">
        <v>19672</v>
      </c>
      <c r="C8001" s="404" t="s">
        <v>19203</v>
      </c>
      <c r="D8001" s="405">
        <v>1.01</v>
      </c>
    </row>
    <row r="8002" spans="1:4" ht="13.2">
      <c r="A8002" s="404">
        <v>37593</v>
      </c>
      <c r="B8002" s="404" t="s">
        <v>19673</v>
      </c>
      <c r="C8002" s="404" t="s">
        <v>19203</v>
      </c>
      <c r="D8002" s="405">
        <v>2.5</v>
      </c>
    </row>
    <row r="8003" spans="1:4" ht="13.2">
      <c r="A8003" s="404">
        <v>37594</v>
      </c>
      <c r="B8003" s="404" t="s">
        <v>19674</v>
      </c>
      <c r="C8003" s="404" t="s">
        <v>19203</v>
      </c>
      <c r="D8003" s="405">
        <v>3.1</v>
      </c>
    </row>
    <row r="8004" spans="1:4" ht="13.2">
      <c r="A8004" s="404">
        <v>37592</v>
      </c>
      <c r="B8004" s="404" t="s">
        <v>19675</v>
      </c>
      <c r="C8004" s="404" t="s">
        <v>19203</v>
      </c>
      <c r="D8004" s="405">
        <v>1.96</v>
      </c>
    </row>
    <row r="8005" spans="1:4" ht="13.2">
      <c r="A8005" s="404">
        <v>7270</v>
      </c>
      <c r="B8005" s="404" t="s">
        <v>19676</v>
      </c>
      <c r="C8005" s="404" t="s">
        <v>19203</v>
      </c>
      <c r="D8005" s="405">
        <v>0.88</v>
      </c>
    </row>
    <row r="8006" spans="1:4" ht="13.2">
      <c r="A8006" s="404">
        <v>7267</v>
      </c>
      <c r="B8006" s="404" t="s">
        <v>19677</v>
      </c>
      <c r="C8006" s="404" t="s">
        <v>19203</v>
      </c>
      <c r="D8006" s="405">
        <v>0.69</v>
      </c>
    </row>
    <row r="8007" spans="1:4" ht="13.2">
      <c r="A8007" s="404">
        <v>7271</v>
      </c>
      <c r="B8007" s="404" t="s">
        <v>19678</v>
      </c>
      <c r="C8007" s="404" t="s">
        <v>19203</v>
      </c>
      <c r="D8007" s="405">
        <v>0.76</v>
      </c>
    </row>
    <row r="8008" spans="1:4" ht="13.2">
      <c r="A8008" s="404">
        <v>7268</v>
      </c>
      <c r="B8008" s="404" t="s">
        <v>19679</v>
      </c>
      <c r="C8008" s="404" t="s">
        <v>19203</v>
      </c>
      <c r="D8008" s="405">
        <v>1.05</v>
      </c>
    </row>
    <row r="8009" spans="1:4" ht="13.2">
      <c r="A8009" s="404">
        <v>41372</v>
      </c>
      <c r="B8009" s="404" t="s">
        <v>19680</v>
      </c>
      <c r="C8009" s="404" t="s">
        <v>19606</v>
      </c>
      <c r="D8009" s="405">
        <v>110.38</v>
      </c>
    </row>
    <row r="8010" spans="1:4" ht="13.2">
      <c r="A8010" s="404">
        <v>41371</v>
      </c>
      <c r="B8010" s="404" t="s">
        <v>19681</v>
      </c>
      <c r="C8010" s="404" t="s">
        <v>19606</v>
      </c>
      <c r="D8010" s="405">
        <v>65.25</v>
      </c>
    </row>
    <row r="8011" spans="1:4" ht="13.2">
      <c r="A8011" s="404">
        <v>34556</v>
      </c>
      <c r="B8011" s="404" t="s">
        <v>19682</v>
      </c>
      <c r="C8011" s="404" t="s">
        <v>19203</v>
      </c>
      <c r="D8011" s="405">
        <v>4.74</v>
      </c>
    </row>
    <row r="8012" spans="1:4" ht="13.2">
      <c r="A8012" s="404">
        <v>37873</v>
      </c>
      <c r="B8012" s="404" t="s">
        <v>19683</v>
      </c>
      <c r="C8012" s="404" t="s">
        <v>19203</v>
      </c>
      <c r="D8012" s="405">
        <v>4.82</v>
      </c>
    </row>
    <row r="8013" spans="1:4" ht="13.2">
      <c r="A8013" s="404">
        <v>34564</v>
      </c>
      <c r="B8013" s="404" t="s">
        <v>19684</v>
      </c>
      <c r="C8013" s="404" t="s">
        <v>19203</v>
      </c>
      <c r="D8013" s="405">
        <v>5.05</v>
      </c>
    </row>
    <row r="8014" spans="1:4" ht="13.2">
      <c r="A8014" s="404">
        <v>34565</v>
      </c>
      <c r="B8014" s="404" t="s">
        <v>19685</v>
      </c>
      <c r="C8014" s="404" t="s">
        <v>19203</v>
      </c>
      <c r="D8014" s="405">
        <v>5.34</v>
      </c>
    </row>
    <row r="8015" spans="1:4" ht="13.2">
      <c r="A8015" s="404">
        <v>38590</v>
      </c>
      <c r="B8015" s="404" t="s">
        <v>19686</v>
      </c>
      <c r="C8015" s="404" t="s">
        <v>19203</v>
      </c>
      <c r="D8015" s="405">
        <v>3.95</v>
      </c>
    </row>
    <row r="8016" spans="1:4" ht="13.2">
      <c r="A8016" s="404">
        <v>34566</v>
      </c>
      <c r="B8016" s="404" t="s">
        <v>19687</v>
      </c>
      <c r="C8016" s="404" t="s">
        <v>19203</v>
      </c>
      <c r="D8016" s="405">
        <v>4.1500000000000004</v>
      </c>
    </row>
    <row r="8017" spans="1:4" ht="13.2">
      <c r="A8017" s="404">
        <v>34567</v>
      </c>
      <c r="B8017" s="404" t="s">
        <v>19688</v>
      </c>
      <c r="C8017" s="404" t="s">
        <v>19203</v>
      </c>
      <c r="D8017" s="405">
        <v>4.4000000000000004</v>
      </c>
    </row>
    <row r="8018" spans="1:4" ht="13.2">
      <c r="A8018" s="404">
        <v>38591</v>
      </c>
      <c r="B8018" s="404" t="s">
        <v>19689</v>
      </c>
      <c r="C8018" s="404" t="s">
        <v>19203</v>
      </c>
      <c r="D8018" s="405">
        <v>3.99</v>
      </c>
    </row>
    <row r="8019" spans="1:4" ht="13.2">
      <c r="A8019" s="404">
        <v>34568</v>
      </c>
      <c r="B8019" s="404" t="s">
        <v>19690</v>
      </c>
      <c r="C8019" s="404" t="s">
        <v>19203</v>
      </c>
      <c r="D8019" s="405">
        <v>5.2</v>
      </c>
    </row>
    <row r="8020" spans="1:4" ht="13.2">
      <c r="A8020" s="404">
        <v>34569</v>
      </c>
      <c r="B8020" s="404" t="s">
        <v>19691</v>
      </c>
      <c r="C8020" s="404" t="s">
        <v>19203</v>
      </c>
      <c r="D8020" s="405">
        <v>5.34</v>
      </c>
    </row>
    <row r="8021" spans="1:4" ht="13.2">
      <c r="A8021" s="404">
        <v>34570</v>
      </c>
      <c r="B8021" s="404" t="s">
        <v>19692</v>
      </c>
      <c r="C8021" s="404" t="s">
        <v>19203</v>
      </c>
      <c r="D8021" s="405">
        <v>5.8</v>
      </c>
    </row>
    <row r="8022" spans="1:4" ht="13.2">
      <c r="A8022" s="404">
        <v>25070</v>
      </c>
      <c r="B8022" s="404" t="s">
        <v>19693</v>
      </c>
      <c r="C8022" s="404" t="s">
        <v>19203</v>
      </c>
      <c r="D8022" s="405">
        <v>4.37</v>
      </c>
    </row>
    <row r="8023" spans="1:4" ht="13.2">
      <c r="A8023" s="404">
        <v>34571</v>
      </c>
      <c r="B8023" s="404" t="s">
        <v>19694</v>
      </c>
      <c r="C8023" s="404" t="s">
        <v>19203</v>
      </c>
      <c r="D8023" s="405">
        <v>4.41</v>
      </c>
    </row>
    <row r="8024" spans="1:4" ht="13.2">
      <c r="A8024" s="404">
        <v>34573</v>
      </c>
      <c r="B8024" s="404" t="s">
        <v>19695</v>
      </c>
      <c r="C8024" s="404" t="s">
        <v>19203</v>
      </c>
      <c r="D8024" s="405">
        <v>4.6399999999999997</v>
      </c>
    </row>
    <row r="8025" spans="1:4" ht="13.2">
      <c r="A8025" s="404">
        <v>37107</v>
      </c>
      <c r="B8025" s="404" t="s">
        <v>19696</v>
      </c>
      <c r="C8025" s="404" t="s">
        <v>19203</v>
      </c>
      <c r="D8025" s="405">
        <v>6.13</v>
      </c>
    </row>
    <row r="8026" spans="1:4" ht="13.2">
      <c r="A8026" s="404">
        <v>34576</v>
      </c>
      <c r="B8026" s="404" t="s">
        <v>19697</v>
      </c>
      <c r="C8026" s="404" t="s">
        <v>19203</v>
      </c>
      <c r="D8026" s="405">
        <v>6.76</v>
      </c>
    </row>
    <row r="8027" spans="1:4" ht="13.2">
      <c r="A8027" s="404">
        <v>34577</v>
      </c>
      <c r="B8027" s="404" t="s">
        <v>19698</v>
      </c>
      <c r="C8027" s="404" t="s">
        <v>19203</v>
      </c>
      <c r="D8027" s="405">
        <v>7.05</v>
      </c>
    </row>
    <row r="8028" spans="1:4" ht="13.2">
      <c r="A8028" s="404">
        <v>34578</v>
      </c>
      <c r="B8028" s="404" t="s">
        <v>19699</v>
      </c>
      <c r="C8028" s="404" t="s">
        <v>19203</v>
      </c>
      <c r="D8028" s="405">
        <v>7.65</v>
      </c>
    </row>
    <row r="8029" spans="1:4" ht="13.2">
      <c r="A8029" s="404">
        <v>34579</v>
      </c>
      <c r="B8029" s="404" t="s">
        <v>19700</v>
      </c>
      <c r="C8029" s="404" t="s">
        <v>19203</v>
      </c>
      <c r="D8029" s="405">
        <v>8.16</v>
      </c>
    </row>
    <row r="8030" spans="1:4" ht="13.2">
      <c r="A8030" s="404">
        <v>25067</v>
      </c>
      <c r="B8030" s="404" t="s">
        <v>19701</v>
      </c>
      <c r="C8030" s="404" t="s">
        <v>19203</v>
      </c>
      <c r="D8030" s="405">
        <v>5.46</v>
      </c>
    </row>
    <row r="8031" spans="1:4" ht="13.2">
      <c r="A8031" s="404">
        <v>34580</v>
      </c>
      <c r="B8031" s="404" t="s">
        <v>19702</v>
      </c>
      <c r="C8031" s="404" t="s">
        <v>19203</v>
      </c>
      <c r="D8031" s="405">
        <v>6.09</v>
      </c>
    </row>
    <row r="8032" spans="1:4" ht="13.2">
      <c r="A8032" s="404">
        <v>25071</v>
      </c>
      <c r="B8032" s="404" t="s">
        <v>19703</v>
      </c>
      <c r="C8032" s="404" t="s">
        <v>19203</v>
      </c>
      <c r="D8032" s="405">
        <v>3.03</v>
      </c>
    </row>
    <row r="8033" spans="1:4" ht="13.2">
      <c r="A8033" s="404">
        <v>44171</v>
      </c>
      <c r="B8033" s="404" t="s">
        <v>19704</v>
      </c>
      <c r="C8033" s="404" t="s">
        <v>19203</v>
      </c>
      <c r="D8033" s="405">
        <v>20.100000000000001</v>
      </c>
    </row>
    <row r="8034" spans="1:4" ht="13.2">
      <c r="A8034" s="404">
        <v>38395</v>
      </c>
      <c r="B8034" s="404" t="s">
        <v>19705</v>
      </c>
      <c r="C8034" s="404" t="s">
        <v>19203</v>
      </c>
      <c r="D8034" s="405">
        <v>9.94</v>
      </c>
    </row>
    <row r="8035" spans="1:4" ht="13.2">
      <c r="A8035" s="404">
        <v>34583</v>
      </c>
      <c r="B8035" s="404" t="s">
        <v>19706</v>
      </c>
      <c r="C8035" s="404" t="s">
        <v>19606</v>
      </c>
      <c r="D8035" s="405">
        <v>60.06</v>
      </c>
    </row>
    <row r="8036" spans="1:4" ht="13.2">
      <c r="A8036" s="404">
        <v>34584</v>
      </c>
      <c r="B8036" s="404" t="s">
        <v>19707</v>
      </c>
      <c r="C8036" s="404" t="s">
        <v>19606</v>
      </c>
      <c r="D8036" s="405">
        <v>44.04</v>
      </c>
    </row>
    <row r="8037" spans="1:4" ht="13.2">
      <c r="A8037" s="404">
        <v>709</v>
      </c>
      <c r="B8037" s="404" t="s">
        <v>19708</v>
      </c>
      <c r="C8037" s="404" t="s">
        <v>19606</v>
      </c>
      <c r="D8037" s="405">
        <v>727.92</v>
      </c>
    </row>
    <row r="8038" spans="1:4" ht="13.2">
      <c r="A8038" s="404">
        <v>34599</v>
      </c>
      <c r="B8038" s="404" t="s">
        <v>19709</v>
      </c>
      <c r="C8038" s="404" t="s">
        <v>19203</v>
      </c>
      <c r="D8038" s="405">
        <v>3.12</v>
      </c>
    </row>
    <row r="8039" spans="1:4" ht="13.2">
      <c r="A8039" s="404">
        <v>34592</v>
      </c>
      <c r="B8039" s="404" t="s">
        <v>19710</v>
      </c>
      <c r="C8039" s="404" t="s">
        <v>19203</v>
      </c>
      <c r="D8039" s="405">
        <v>3.47</v>
      </c>
    </row>
    <row r="8040" spans="1:4" ht="13.2">
      <c r="A8040" s="404">
        <v>37103</v>
      </c>
      <c r="B8040" s="404" t="s">
        <v>19711</v>
      </c>
      <c r="C8040" s="404" t="s">
        <v>19203</v>
      </c>
      <c r="D8040" s="405">
        <v>3.97</v>
      </c>
    </row>
    <row r="8041" spans="1:4" ht="13.2">
      <c r="A8041" s="404">
        <v>34555</v>
      </c>
      <c r="B8041" s="404" t="s">
        <v>19712</v>
      </c>
      <c r="C8041" s="404" t="s">
        <v>19203</v>
      </c>
      <c r="D8041" s="405">
        <v>5.04</v>
      </c>
    </row>
    <row r="8042" spans="1:4" ht="13.2">
      <c r="A8042" s="404">
        <v>674</v>
      </c>
      <c r="B8042" s="404" t="s">
        <v>19713</v>
      </c>
      <c r="C8042" s="404" t="s">
        <v>19606</v>
      </c>
      <c r="D8042" s="405">
        <v>78.650000000000006</v>
      </c>
    </row>
    <row r="8043" spans="1:4" ht="13.2">
      <c r="A8043" s="404">
        <v>34600</v>
      </c>
      <c r="B8043" s="404" t="s">
        <v>19714</v>
      </c>
      <c r="C8043" s="404" t="s">
        <v>19606</v>
      </c>
      <c r="D8043" s="405">
        <v>115.53</v>
      </c>
    </row>
    <row r="8044" spans="1:4" ht="13.2">
      <c r="A8044" s="404">
        <v>652</v>
      </c>
      <c r="B8044" s="404" t="s">
        <v>19715</v>
      </c>
      <c r="C8044" s="404" t="s">
        <v>19606</v>
      </c>
      <c r="D8044" s="405">
        <v>176.98</v>
      </c>
    </row>
    <row r="8045" spans="1:4" ht="13.2">
      <c r="A8045" s="404">
        <v>651</v>
      </c>
      <c r="B8045" s="404" t="s">
        <v>19716</v>
      </c>
      <c r="C8045" s="404" t="s">
        <v>19203</v>
      </c>
      <c r="D8045" s="405">
        <v>3.83</v>
      </c>
    </row>
    <row r="8046" spans="1:4" ht="13.2">
      <c r="A8046" s="404">
        <v>654</v>
      </c>
      <c r="B8046" s="404" t="s">
        <v>19717</v>
      </c>
      <c r="C8046" s="404" t="s">
        <v>19203</v>
      </c>
      <c r="D8046" s="405">
        <v>4.74</v>
      </c>
    </row>
    <row r="8047" spans="1:4" ht="13.2">
      <c r="A8047" s="404">
        <v>650</v>
      </c>
      <c r="B8047" s="404" t="s">
        <v>19718</v>
      </c>
      <c r="C8047" s="404" t="s">
        <v>19203</v>
      </c>
      <c r="D8047" s="405">
        <v>3.06</v>
      </c>
    </row>
    <row r="8048" spans="1:4" ht="13.2">
      <c r="A8048" s="404">
        <v>718</v>
      </c>
      <c r="B8048" s="404" t="s">
        <v>19719</v>
      </c>
      <c r="C8048" s="404" t="s">
        <v>19203</v>
      </c>
      <c r="D8048" s="405">
        <v>17.77</v>
      </c>
    </row>
    <row r="8049" spans="1:4" ht="13.2">
      <c r="A8049" s="404">
        <v>11981</v>
      </c>
      <c r="B8049" s="404" t="s">
        <v>19720</v>
      </c>
      <c r="C8049" s="404" t="s">
        <v>19203</v>
      </c>
      <c r="D8049" s="405">
        <v>17.27</v>
      </c>
    </row>
    <row r="8050" spans="1:4" ht="13.2">
      <c r="A8050" s="404">
        <v>34590</v>
      </c>
      <c r="B8050" s="404" t="s">
        <v>19721</v>
      </c>
      <c r="C8050" s="404" t="s">
        <v>19203</v>
      </c>
      <c r="D8050" s="405">
        <v>2.54</v>
      </c>
    </row>
    <row r="8051" spans="1:4" ht="13.2">
      <c r="A8051" s="404">
        <v>34586</v>
      </c>
      <c r="B8051" s="404" t="s">
        <v>19722</v>
      </c>
      <c r="C8051" s="404" t="s">
        <v>19203</v>
      </c>
      <c r="D8051" s="405">
        <v>2.13</v>
      </c>
    </row>
    <row r="8052" spans="1:4" ht="13.2">
      <c r="A8052" s="404">
        <v>38603</v>
      </c>
      <c r="B8052" s="404" t="s">
        <v>19723</v>
      </c>
      <c r="C8052" s="404" t="s">
        <v>19203</v>
      </c>
      <c r="D8052" s="405">
        <v>2.58</v>
      </c>
    </row>
    <row r="8053" spans="1:4" ht="13.2">
      <c r="A8053" s="404">
        <v>34588</v>
      </c>
      <c r="B8053" s="404" t="s">
        <v>19724</v>
      </c>
      <c r="C8053" s="404" t="s">
        <v>19203</v>
      </c>
      <c r="D8053" s="405">
        <v>2.78</v>
      </c>
    </row>
    <row r="8054" spans="1:4" ht="13.2">
      <c r="A8054" s="404">
        <v>34591</v>
      </c>
      <c r="B8054" s="404" t="s">
        <v>19725</v>
      </c>
      <c r="C8054" s="404" t="s">
        <v>19203</v>
      </c>
      <c r="D8054" s="405">
        <v>3.45</v>
      </c>
    </row>
    <row r="8055" spans="1:4" ht="13.2">
      <c r="A8055" s="404">
        <v>40517</v>
      </c>
      <c r="B8055" s="404" t="s">
        <v>19726</v>
      </c>
      <c r="C8055" s="404" t="s">
        <v>19606</v>
      </c>
      <c r="D8055" s="405">
        <v>55.51</v>
      </c>
    </row>
    <row r="8056" spans="1:4" ht="13.2">
      <c r="A8056" s="404">
        <v>40515</v>
      </c>
      <c r="B8056" s="404" t="s">
        <v>19727</v>
      </c>
      <c r="C8056" s="404" t="s">
        <v>19606</v>
      </c>
      <c r="D8056" s="405">
        <v>124.9</v>
      </c>
    </row>
    <row r="8057" spans="1:4" ht="13.2">
      <c r="A8057" s="404">
        <v>40524</v>
      </c>
      <c r="B8057" s="404" t="s">
        <v>19728</v>
      </c>
      <c r="C8057" s="404" t="s">
        <v>19606</v>
      </c>
      <c r="D8057" s="405">
        <v>78.06</v>
      </c>
    </row>
    <row r="8058" spans="1:4" ht="13.2">
      <c r="A8058" s="404">
        <v>40529</v>
      </c>
      <c r="B8058" s="404" t="s">
        <v>19729</v>
      </c>
      <c r="C8058" s="404" t="s">
        <v>19606</v>
      </c>
      <c r="D8058" s="405">
        <v>79.8</v>
      </c>
    </row>
    <row r="8059" spans="1:4" ht="13.2">
      <c r="A8059" s="404">
        <v>36156</v>
      </c>
      <c r="B8059" s="404" t="s">
        <v>19730</v>
      </c>
      <c r="C8059" s="404" t="s">
        <v>19606</v>
      </c>
      <c r="D8059" s="405">
        <v>60.71</v>
      </c>
    </row>
    <row r="8060" spans="1:4" ht="13.2">
      <c r="A8060" s="404">
        <v>36155</v>
      </c>
      <c r="B8060" s="404" t="s">
        <v>19731</v>
      </c>
      <c r="C8060" s="404" t="s">
        <v>19606</v>
      </c>
      <c r="D8060" s="405">
        <v>52.41</v>
      </c>
    </row>
    <row r="8061" spans="1:4" ht="13.2">
      <c r="A8061" s="404">
        <v>36154</v>
      </c>
      <c r="B8061" s="404" t="s">
        <v>19732</v>
      </c>
      <c r="C8061" s="404" t="s">
        <v>19606</v>
      </c>
      <c r="D8061" s="405">
        <v>72.86</v>
      </c>
    </row>
    <row r="8062" spans="1:4" ht="13.2">
      <c r="A8062" s="404">
        <v>36170</v>
      </c>
      <c r="B8062" s="404" t="s">
        <v>19733</v>
      </c>
      <c r="C8062" s="404" t="s">
        <v>19606</v>
      </c>
      <c r="D8062" s="405">
        <v>66.209999999999994</v>
      </c>
    </row>
    <row r="8063" spans="1:4" ht="13.2">
      <c r="A8063" s="404">
        <v>695</v>
      </c>
      <c r="B8063" s="404" t="s">
        <v>19734</v>
      </c>
      <c r="C8063" s="404" t="s">
        <v>19606</v>
      </c>
      <c r="D8063" s="405">
        <v>53.51</v>
      </c>
    </row>
    <row r="8064" spans="1:4" ht="13.2">
      <c r="A8064" s="404">
        <v>679</v>
      </c>
      <c r="B8064" s="404" t="s">
        <v>19735</v>
      </c>
      <c r="C8064" s="404" t="s">
        <v>19606</v>
      </c>
      <c r="D8064" s="405">
        <v>79.8</v>
      </c>
    </row>
    <row r="8065" spans="1:4" ht="13.2">
      <c r="A8065" s="404">
        <v>711</v>
      </c>
      <c r="B8065" s="404" t="s">
        <v>19736</v>
      </c>
      <c r="C8065" s="404" t="s">
        <v>19606</v>
      </c>
      <c r="D8065" s="405">
        <v>52.79</v>
      </c>
    </row>
    <row r="8066" spans="1:4" ht="13.2">
      <c r="A8066" s="404">
        <v>712</v>
      </c>
      <c r="B8066" s="404" t="s">
        <v>19737</v>
      </c>
      <c r="C8066" s="404" t="s">
        <v>19606</v>
      </c>
      <c r="D8066" s="405">
        <v>66.489999999999995</v>
      </c>
    </row>
    <row r="8067" spans="1:4" ht="13.2">
      <c r="A8067" s="404">
        <v>12614</v>
      </c>
      <c r="B8067" s="404" t="s">
        <v>19738</v>
      </c>
      <c r="C8067" s="404" t="s">
        <v>19203</v>
      </c>
      <c r="D8067" s="405">
        <v>54.27</v>
      </c>
    </row>
    <row r="8068" spans="1:4" ht="13.2">
      <c r="A8068" s="404">
        <v>6140</v>
      </c>
      <c r="B8068" s="404" t="s">
        <v>19739</v>
      </c>
      <c r="C8068" s="404" t="s">
        <v>19203</v>
      </c>
      <c r="D8068" s="405">
        <v>4.32</v>
      </c>
    </row>
    <row r="8069" spans="1:4" ht="13.2">
      <c r="A8069" s="404">
        <v>38399</v>
      </c>
      <c r="B8069" s="404" t="s">
        <v>19740</v>
      </c>
      <c r="C8069" s="404" t="s">
        <v>19203</v>
      </c>
      <c r="D8069" s="405">
        <v>278.08</v>
      </c>
    </row>
    <row r="8070" spans="1:4" ht="13.2">
      <c r="A8070" s="404">
        <v>735</v>
      </c>
      <c r="B8070" s="404" t="s">
        <v>19741</v>
      </c>
      <c r="C8070" s="404" t="s">
        <v>19203</v>
      </c>
      <c r="D8070" s="405">
        <v>3381.39</v>
      </c>
    </row>
    <row r="8071" spans="1:4" ht="13.2">
      <c r="A8071" s="404">
        <v>736</v>
      </c>
      <c r="B8071" s="404" t="s">
        <v>19742</v>
      </c>
      <c r="C8071" s="404" t="s">
        <v>19203</v>
      </c>
      <c r="D8071" s="405">
        <v>2843.14</v>
      </c>
    </row>
    <row r="8072" spans="1:4" ht="13.2">
      <c r="A8072" s="404">
        <v>729</v>
      </c>
      <c r="B8072" s="404" t="s">
        <v>19743</v>
      </c>
      <c r="C8072" s="404" t="s">
        <v>19203</v>
      </c>
      <c r="D8072" s="405">
        <v>1158.6099999999999</v>
      </c>
    </row>
    <row r="8073" spans="1:4" ht="13.2">
      <c r="A8073" s="404">
        <v>39925</v>
      </c>
      <c r="B8073" s="404" t="s">
        <v>19744</v>
      </c>
      <c r="C8073" s="404" t="s">
        <v>19203</v>
      </c>
      <c r="D8073" s="405">
        <v>16741.810000000001</v>
      </c>
    </row>
    <row r="8074" spans="1:4" ht="13.2">
      <c r="A8074" s="404">
        <v>731</v>
      </c>
      <c r="B8074" s="404" t="s">
        <v>19745</v>
      </c>
      <c r="C8074" s="404" t="s">
        <v>19203</v>
      </c>
      <c r="D8074" s="405">
        <v>1127.6099999999999</v>
      </c>
    </row>
    <row r="8075" spans="1:4" ht="13.2">
      <c r="A8075" s="404">
        <v>10575</v>
      </c>
      <c r="B8075" s="404" t="s">
        <v>19746</v>
      </c>
      <c r="C8075" s="404" t="s">
        <v>19203</v>
      </c>
      <c r="D8075" s="405">
        <v>1759.72</v>
      </c>
    </row>
    <row r="8076" spans="1:4" ht="13.2">
      <c r="A8076" s="404">
        <v>733</v>
      </c>
      <c r="B8076" s="404" t="s">
        <v>19747</v>
      </c>
      <c r="C8076" s="404" t="s">
        <v>19203</v>
      </c>
      <c r="D8076" s="405">
        <v>1926.68</v>
      </c>
    </row>
    <row r="8077" spans="1:4" ht="13.2">
      <c r="A8077" s="404">
        <v>732</v>
      </c>
      <c r="B8077" s="404" t="s">
        <v>19748</v>
      </c>
      <c r="C8077" s="404" t="s">
        <v>19203</v>
      </c>
      <c r="D8077" s="405">
        <v>1900.78</v>
      </c>
    </row>
    <row r="8078" spans="1:4" ht="13.2">
      <c r="A8078" s="404">
        <v>737</v>
      </c>
      <c r="B8078" s="404" t="s">
        <v>19749</v>
      </c>
      <c r="C8078" s="404" t="s">
        <v>19203</v>
      </c>
      <c r="D8078" s="405">
        <v>10659.02</v>
      </c>
    </row>
    <row r="8079" spans="1:4" ht="13.2">
      <c r="A8079" s="404">
        <v>738</v>
      </c>
      <c r="B8079" s="404" t="s">
        <v>19750</v>
      </c>
      <c r="C8079" s="404" t="s">
        <v>19203</v>
      </c>
      <c r="D8079" s="405">
        <v>4942.51</v>
      </c>
    </row>
    <row r="8080" spans="1:4" ht="13.2">
      <c r="A8080" s="404">
        <v>740</v>
      </c>
      <c r="B8080" s="404" t="s">
        <v>19751</v>
      </c>
      <c r="C8080" s="404" t="s">
        <v>19203</v>
      </c>
      <c r="D8080" s="405">
        <v>10027.33</v>
      </c>
    </row>
    <row r="8081" spans="1:4" ht="13.2">
      <c r="A8081" s="404">
        <v>734</v>
      </c>
      <c r="B8081" s="404" t="s">
        <v>19752</v>
      </c>
      <c r="C8081" s="404" t="s">
        <v>19203</v>
      </c>
      <c r="D8081" s="405">
        <v>2037.63</v>
      </c>
    </row>
    <row r="8082" spans="1:4" ht="13.2">
      <c r="A8082" s="404">
        <v>39008</v>
      </c>
      <c r="B8082" s="404" t="s">
        <v>19753</v>
      </c>
      <c r="C8082" s="404" t="s">
        <v>19203</v>
      </c>
      <c r="D8082" s="405">
        <v>72532.31</v>
      </c>
    </row>
    <row r="8083" spans="1:4" ht="13.2">
      <c r="A8083" s="404">
        <v>39009</v>
      </c>
      <c r="B8083" s="404" t="s">
        <v>19754</v>
      </c>
      <c r="C8083" s="404" t="s">
        <v>19203</v>
      </c>
      <c r="D8083" s="405">
        <v>77709.39</v>
      </c>
    </row>
    <row r="8084" spans="1:4" ht="13.2">
      <c r="A8084" s="404">
        <v>10587</v>
      </c>
      <c r="B8084" s="404" t="s">
        <v>19755</v>
      </c>
      <c r="C8084" s="404" t="s">
        <v>19203</v>
      </c>
      <c r="D8084" s="405">
        <v>4928.55</v>
      </c>
    </row>
    <row r="8085" spans="1:4" ht="13.2">
      <c r="A8085" s="404">
        <v>759</v>
      </c>
      <c r="B8085" s="404" t="s">
        <v>19756</v>
      </c>
      <c r="C8085" s="404" t="s">
        <v>19203</v>
      </c>
      <c r="D8085" s="405">
        <v>7086.27</v>
      </c>
    </row>
    <row r="8086" spans="1:4" ht="13.2">
      <c r="A8086" s="404">
        <v>761</v>
      </c>
      <c r="B8086" s="404" t="s">
        <v>19757</v>
      </c>
      <c r="C8086" s="404" t="s">
        <v>19203</v>
      </c>
      <c r="D8086" s="405">
        <v>12011.83</v>
      </c>
    </row>
    <row r="8087" spans="1:4" ht="13.2">
      <c r="A8087" s="404">
        <v>750</v>
      </c>
      <c r="B8087" s="404" t="s">
        <v>19758</v>
      </c>
      <c r="C8087" s="404" t="s">
        <v>19203</v>
      </c>
      <c r="D8087" s="405">
        <v>11404.28</v>
      </c>
    </row>
    <row r="8088" spans="1:4" ht="13.2">
      <c r="A8088" s="404">
        <v>755</v>
      </c>
      <c r="B8088" s="404" t="s">
        <v>19759</v>
      </c>
      <c r="C8088" s="404" t="s">
        <v>19203</v>
      </c>
      <c r="D8088" s="405">
        <v>46797.62</v>
      </c>
    </row>
    <row r="8089" spans="1:4" ht="13.2">
      <c r="A8089" s="404">
        <v>749</v>
      </c>
      <c r="B8089" s="404" t="s">
        <v>19760</v>
      </c>
      <c r="C8089" s="404" t="s">
        <v>19203</v>
      </c>
      <c r="D8089" s="405">
        <v>17211.3</v>
      </c>
    </row>
    <row r="8090" spans="1:4" ht="13.2">
      <c r="A8090" s="404">
        <v>756</v>
      </c>
      <c r="B8090" s="404" t="s">
        <v>19761</v>
      </c>
      <c r="C8090" s="404" t="s">
        <v>19203</v>
      </c>
      <c r="D8090" s="405">
        <v>51039.07</v>
      </c>
    </row>
    <row r="8091" spans="1:4" ht="13.2">
      <c r="A8091" s="404">
        <v>757</v>
      </c>
      <c r="B8091" s="404" t="s">
        <v>19762</v>
      </c>
      <c r="C8091" s="404" t="s">
        <v>19203</v>
      </c>
      <c r="D8091" s="405">
        <v>23175</v>
      </c>
    </row>
    <row r="8092" spans="1:4" ht="13.2">
      <c r="A8092" s="404">
        <v>10588</v>
      </c>
      <c r="B8092" s="404" t="s">
        <v>19763</v>
      </c>
      <c r="C8092" s="404" t="s">
        <v>19203</v>
      </c>
      <c r="D8092" s="405">
        <v>5116.46</v>
      </c>
    </row>
    <row r="8093" spans="1:4" ht="13.2">
      <c r="A8093" s="404">
        <v>10592</v>
      </c>
      <c r="B8093" s="404" t="s">
        <v>19764</v>
      </c>
      <c r="C8093" s="404" t="s">
        <v>19203</v>
      </c>
      <c r="D8093" s="405">
        <v>6180</v>
      </c>
    </row>
    <row r="8094" spans="1:4" ht="13.2">
      <c r="A8094" s="404">
        <v>10589</v>
      </c>
      <c r="B8094" s="404" t="s">
        <v>19765</v>
      </c>
      <c r="C8094" s="404" t="s">
        <v>19203</v>
      </c>
      <c r="D8094" s="405">
        <v>8302.44</v>
      </c>
    </row>
    <row r="8095" spans="1:4" ht="13.2">
      <c r="A8095" s="404">
        <v>760</v>
      </c>
      <c r="B8095" s="404" t="s">
        <v>19766</v>
      </c>
      <c r="C8095" s="404" t="s">
        <v>19203</v>
      </c>
      <c r="D8095" s="405">
        <v>46350</v>
      </c>
    </row>
    <row r="8096" spans="1:4" ht="13.2">
      <c r="A8096" s="404">
        <v>751</v>
      </c>
      <c r="B8096" s="404" t="s">
        <v>19767</v>
      </c>
      <c r="C8096" s="404" t="s">
        <v>19203</v>
      </c>
      <c r="D8096" s="405">
        <v>7300.12</v>
      </c>
    </row>
    <row r="8097" spans="1:4" ht="13.2">
      <c r="A8097" s="404">
        <v>754</v>
      </c>
      <c r="B8097" s="404" t="s">
        <v>19768</v>
      </c>
      <c r="C8097" s="404" t="s">
        <v>19203</v>
      </c>
      <c r="D8097" s="405">
        <v>11587.5</v>
      </c>
    </row>
    <row r="8098" spans="1:4" ht="13.2">
      <c r="A8098" s="404">
        <v>44489</v>
      </c>
      <c r="B8098" s="404" t="s">
        <v>19769</v>
      </c>
      <c r="C8098" s="404" t="s">
        <v>19203</v>
      </c>
      <c r="D8098" s="405">
        <v>288029.93</v>
      </c>
    </row>
    <row r="8099" spans="1:4" ht="13.2">
      <c r="A8099" s="404">
        <v>39917</v>
      </c>
      <c r="B8099" s="404" t="s">
        <v>19770</v>
      </c>
      <c r="C8099" s="404" t="s">
        <v>19203</v>
      </c>
      <c r="D8099" s="405">
        <v>111414.87</v>
      </c>
    </row>
    <row r="8100" spans="1:4" ht="13.2">
      <c r="A8100" s="404">
        <v>38167</v>
      </c>
      <c r="B8100" s="404" t="s">
        <v>19771</v>
      </c>
      <c r="C8100" s="404" t="s">
        <v>19620</v>
      </c>
      <c r="D8100" s="405">
        <v>28.47</v>
      </c>
    </row>
    <row r="8101" spans="1:4" ht="13.2">
      <c r="A8101" s="404">
        <v>36145</v>
      </c>
      <c r="B8101" s="404" t="s">
        <v>19772</v>
      </c>
      <c r="C8101" s="404" t="s">
        <v>19620</v>
      </c>
      <c r="D8101" s="405">
        <v>38.01</v>
      </c>
    </row>
    <row r="8102" spans="1:4" ht="13.2">
      <c r="A8102" s="404">
        <v>12893</v>
      </c>
      <c r="B8102" s="404" t="s">
        <v>19773</v>
      </c>
      <c r="C8102" s="404" t="s">
        <v>19620</v>
      </c>
      <c r="D8102" s="405">
        <v>63.36</v>
      </c>
    </row>
    <row r="8103" spans="1:4" ht="13.2">
      <c r="A8103" s="404">
        <v>11685</v>
      </c>
      <c r="B8103" s="404" t="s">
        <v>19774</v>
      </c>
      <c r="C8103" s="404" t="s">
        <v>19203</v>
      </c>
      <c r="D8103" s="405">
        <v>39.43</v>
      </c>
    </row>
    <row r="8104" spans="1:4" ht="13.2">
      <c r="A8104" s="404">
        <v>11680</v>
      </c>
      <c r="B8104" s="404" t="s">
        <v>19775</v>
      </c>
      <c r="C8104" s="404" t="s">
        <v>19203</v>
      </c>
      <c r="D8104" s="405">
        <v>15.23</v>
      </c>
    </row>
    <row r="8105" spans="1:4" ht="13.2">
      <c r="A8105" s="404">
        <v>11679</v>
      </c>
      <c r="B8105" s="404" t="s">
        <v>19776</v>
      </c>
      <c r="C8105" s="404" t="s">
        <v>19203</v>
      </c>
      <c r="D8105" s="405">
        <v>20.65</v>
      </c>
    </row>
    <row r="8106" spans="1:4" ht="13.2">
      <c r="A8106" s="404">
        <v>2512</v>
      </c>
      <c r="B8106" s="404" t="s">
        <v>19777</v>
      </c>
      <c r="C8106" s="404" t="s">
        <v>19203</v>
      </c>
      <c r="D8106" s="405">
        <v>40.92</v>
      </c>
    </row>
    <row r="8107" spans="1:4" ht="13.2">
      <c r="A8107" s="404">
        <v>4374</v>
      </c>
      <c r="B8107" s="404" t="s">
        <v>19778</v>
      </c>
      <c r="C8107" s="404" t="s">
        <v>19203</v>
      </c>
      <c r="D8107" s="405">
        <v>0.44</v>
      </c>
    </row>
    <row r="8108" spans="1:4" ht="13.2">
      <c r="A8108" s="404">
        <v>7568</v>
      </c>
      <c r="B8108" s="404" t="s">
        <v>19779</v>
      </c>
      <c r="C8108" s="404" t="s">
        <v>19203</v>
      </c>
      <c r="D8108" s="405">
        <v>0.73</v>
      </c>
    </row>
    <row r="8109" spans="1:4" ht="13.2">
      <c r="A8109" s="404">
        <v>7584</v>
      </c>
      <c r="B8109" s="404" t="s">
        <v>19780</v>
      </c>
      <c r="C8109" s="404" t="s">
        <v>19203</v>
      </c>
      <c r="D8109" s="405">
        <v>1.1200000000000001</v>
      </c>
    </row>
    <row r="8110" spans="1:4" ht="13.2">
      <c r="A8110" s="404">
        <v>11945</v>
      </c>
      <c r="B8110" s="404" t="s">
        <v>19781</v>
      </c>
      <c r="C8110" s="404" t="s">
        <v>19203</v>
      </c>
      <c r="D8110" s="405">
        <v>7.0000000000000007E-2</v>
      </c>
    </row>
    <row r="8111" spans="1:4" ht="13.2">
      <c r="A8111" s="404">
        <v>11946</v>
      </c>
      <c r="B8111" s="404" t="s">
        <v>19782</v>
      </c>
      <c r="C8111" s="404" t="s">
        <v>19203</v>
      </c>
      <c r="D8111" s="405">
        <v>0.08</v>
      </c>
    </row>
    <row r="8112" spans="1:4" ht="13.2">
      <c r="A8112" s="404">
        <v>4375</v>
      </c>
      <c r="B8112" s="404" t="s">
        <v>19783</v>
      </c>
      <c r="C8112" s="404" t="s">
        <v>19203</v>
      </c>
      <c r="D8112" s="405">
        <v>0.12</v>
      </c>
    </row>
    <row r="8113" spans="1:4" ht="13.2">
      <c r="A8113" s="404">
        <v>11950</v>
      </c>
      <c r="B8113" s="404" t="s">
        <v>19784</v>
      </c>
      <c r="C8113" s="404" t="s">
        <v>19203</v>
      </c>
      <c r="D8113" s="405">
        <v>0.24</v>
      </c>
    </row>
    <row r="8114" spans="1:4" ht="13.2">
      <c r="A8114" s="404">
        <v>4376</v>
      </c>
      <c r="B8114" s="404" t="s">
        <v>19785</v>
      </c>
      <c r="C8114" s="404" t="s">
        <v>19203</v>
      </c>
      <c r="D8114" s="405">
        <v>0.23</v>
      </c>
    </row>
    <row r="8115" spans="1:4" ht="13.2">
      <c r="A8115" s="404">
        <v>7583</v>
      </c>
      <c r="B8115" s="404" t="s">
        <v>19786</v>
      </c>
      <c r="C8115" s="404" t="s">
        <v>19203</v>
      </c>
      <c r="D8115" s="405">
        <v>0.5</v>
      </c>
    </row>
    <row r="8116" spans="1:4" ht="13.2">
      <c r="A8116" s="404">
        <v>4350</v>
      </c>
      <c r="B8116" s="404" t="s">
        <v>19787</v>
      </c>
      <c r="C8116" s="404" t="s">
        <v>19203</v>
      </c>
      <c r="D8116" s="405">
        <v>0.87</v>
      </c>
    </row>
    <row r="8117" spans="1:4" ht="13.2">
      <c r="A8117" s="404">
        <v>44400</v>
      </c>
      <c r="B8117" s="404" t="s">
        <v>19788</v>
      </c>
      <c r="C8117" s="404" t="s">
        <v>19203</v>
      </c>
      <c r="D8117" s="405">
        <v>27.91</v>
      </c>
    </row>
    <row r="8118" spans="1:4" ht="13.2">
      <c r="A8118" s="404">
        <v>39886</v>
      </c>
      <c r="B8118" s="404" t="s">
        <v>19789</v>
      </c>
      <c r="C8118" s="404" t="s">
        <v>19203</v>
      </c>
      <c r="D8118" s="405">
        <v>5.62</v>
      </c>
    </row>
    <row r="8119" spans="1:4" ht="13.2">
      <c r="A8119" s="404">
        <v>39887</v>
      </c>
      <c r="B8119" s="404" t="s">
        <v>19790</v>
      </c>
      <c r="C8119" s="404" t="s">
        <v>19203</v>
      </c>
      <c r="D8119" s="405">
        <v>8.43</v>
      </c>
    </row>
    <row r="8120" spans="1:4" ht="13.2">
      <c r="A8120" s="404">
        <v>39888</v>
      </c>
      <c r="B8120" s="404" t="s">
        <v>19791</v>
      </c>
      <c r="C8120" s="404" t="s">
        <v>19203</v>
      </c>
      <c r="D8120" s="405">
        <v>19.27</v>
      </c>
    </row>
    <row r="8121" spans="1:4" ht="13.2">
      <c r="A8121" s="404">
        <v>39890</v>
      </c>
      <c r="B8121" s="404" t="s">
        <v>19792</v>
      </c>
      <c r="C8121" s="404" t="s">
        <v>19203</v>
      </c>
      <c r="D8121" s="405">
        <v>32.9</v>
      </c>
    </row>
    <row r="8122" spans="1:4" ht="13.2">
      <c r="A8122" s="404">
        <v>39891</v>
      </c>
      <c r="B8122" s="404" t="s">
        <v>19793</v>
      </c>
      <c r="C8122" s="404" t="s">
        <v>19203</v>
      </c>
      <c r="D8122" s="405">
        <v>46.38</v>
      </c>
    </row>
    <row r="8123" spans="1:4" ht="13.2">
      <c r="A8123" s="404">
        <v>39892</v>
      </c>
      <c r="B8123" s="404" t="s">
        <v>19794</v>
      </c>
      <c r="C8123" s="404" t="s">
        <v>19203</v>
      </c>
      <c r="D8123" s="405">
        <v>144.59</v>
      </c>
    </row>
    <row r="8124" spans="1:4" ht="13.2">
      <c r="A8124" s="404">
        <v>790</v>
      </c>
      <c r="B8124" s="404" t="s">
        <v>19795</v>
      </c>
      <c r="C8124" s="404" t="s">
        <v>19203</v>
      </c>
      <c r="D8124" s="405">
        <v>21.16</v>
      </c>
    </row>
    <row r="8125" spans="1:4" ht="13.2">
      <c r="A8125" s="404">
        <v>766</v>
      </c>
      <c r="B8125" s="404" t="s">
        <v>19796</v>
      </c>
      <c r="C8125" s="404" t="s">
        <v>19203</v>
      </c>
      <c r="D8125" s="405">
        <v>21.16</v>
      </c>
    </row>
    <row r="8126" spans="1:4" ht="13.2">
      <c r="A8126" s="404">
        <v>791</v>
      </c>
      <c r="B8126" s="404" t="s">
        <v>19797</v>
      </c>
      <c r="C8126" s="404" t="s">
        <v>19203</v>
      </c>
      <c r="D8126" s="405">
        <v>21.16</v>
      </c>
    </row>
    <row r="8127" spans="1:4" ht="13.2">
      <c r="A8127" s="404">
        <v>767</v>
      </c>
      <c r="B8127" s="404" t="s">
        <v>19798</v>
      </c>
      <c r="C8127" s="404" t="s">
        <v>19203</v>
      </c>
      <c r="D8127" s="405">
        <v>21.16</v>
      </c>
    </row>
    <row r="8128" spans="1:4" ht="13.2">
      <c r="A8128" s="404">
        <v>768</v>
      </c>
      <c r="B8128" s="404" t="s">
        <v>19799</v>
      </c>
      <c r="C8128" s="404" t="s">
        <v>19203</v>
      </c>
      <c r="D8128" s="405">
        <v>16.62</v>
      </c>
    </row>
    <row r="8129" spans="1:4" ht="13.2">
      <c r="A8129" s="404">
        <v>789</v>
      </c>
      <c r="B8129" s="404" t="s">
        <v>19800</v>
      </c>
      <c r="C8129" s="404" t="s">
        <v>19203</v>
      </c>
      <c r="D8129" s="405">
        <v>16.27</v>
      </c>
    </row>
    <row r="8130" spans="1:4" ht="13.2">
      <c r="A8130" s="404">
        <v>769</v>
      </c>
      <c r="B8130" s="404" t="s">
        <v>19801</v>
      </c>
      <c r="C8130" s="404" t="s">
        <v>19203</v>
      </c>
      <c r="D8130" s="405">
        <v>16.62</v>
      </c>
    </row>
    <row r="8131" spans="1:4" ht="13.2">
      <c r="A8131" s="404">
        <v>770</v>
      </c>
      <c r="B8131" s="404" t="s">
        <v>19802</v>
      </c>
      <c r="C8131" s="404" t="s">
        <v>19203</v>
      </c>
      <c r="D8131" s="405">
        <v>5.87</v>
      </c>
    </row>
    <row r="8132" spans="1:4" ht="13.2">
      <c r="A8132" s="404">
        <v>12394</v>
      </c>
      <c r="B8132" s="404" t="s">
        <v>19803</v>
      </c>
      <c r="C8132" s="404" t="s">
        <v>19203</v>
      </c>
      <c r="D8132" s="405">
        <v>5.87</v>
      </c>
    </row>
    <row r="8133" spans="1:4" ht="13.2">
      <c r="A8133" s="404">
        <v>764</v>
      </c>
      <c r="B8133" s="404" t="s">
        <v>19804</v>
      </c>
      <c r="C8133" s="404" t="s">
        <v>19203</v>
      </c>
      <c r="D8133" s="405">
        <v>10.23</v>
      </c>
    </row>
    <row r="8134" spans="1:4" ht="13.2">
      <c r="A8134" s="404">
        <v>765</v>
      </c>
      <c r="B8134" s="404" t="s">
        <v>19805</v>
      </c>
      <c r="C8134" s="404" t="s">
        <v>19203</v>
      </c>
      <c r="D8134" s="405">
        <v>10.23</v>
      </c>
    </row>
    <row r="8135" spans="1:4" ht="13.2">
      <c r="A8135" s="404">
        <v>787</v>
      </c>
      <c r="B8135" s="404" t="s">
        <v>19806</v>
      </c>
      <c r="C8135" s="404" t="s">
        <v>19203</v>
      </c>
      <c r="D8135" s="405">
        <v>45.7</v>
      </c>
    </row>
    <row r="8136" spans="1:4" ht="13.2">
      <c r="A8136" s="404">
        <v>774</v>
      </c>
      <c r="B8136" s="404" t="s">
        <v>19807</v>
      </c>
      <c r="C8136" s="404" t="s">
        <v>19203</v>
      </c>
      <c r="D8136" s="405">
        <v>45.7</v>
      </c>
    </row>
    <row r="8137" spans="1:4" ht="13.2">
      <c r="A8137" s="404">
        <v>773</v>
      </c>
      <c r="B8137" s="404" t="s">
        <v>19808</v>
      </c>
      <c r="C8137" s="404" t="s">
        <v>19203</v>
      </c>
      <c r="D8137" s="405">
        <v>45.7</v>
      </c>
    </row>
    <row r="8138" spans="1:4" ht="13.2">
      <c r="A8138" s="404">
        <v>775</v>
      </c>
      <c r="B8138" s="404" t="s">
        <v>19809</v>
      </c>
      <c r="C8138" s="404" t="s">
        <v>19203</v>
      </c>
      <c r="D8138" s="405">
        <v>45.7</v>
      </c>
    </row>
    <row r="8139" spans="1:4" ht="13.2">
      <c r="A8139" s="404">
        <v>788</v>
      </c>
      <c r="B8139" s="404" t="s">
        <v>19810</v>
      </c>
      <c r="C8139" s="404" t="s">
        <v>19203</v>
      </c>
      <c r="D8139" s="405">
        <v>28.4</v>
      </c>
    </row>
    <row r="8140" spans="1:4" ht="13.2">
      <c r="A8140" s="404">
        <v>772</v>
      </c>
      <c r="B8140" s="404" t="s">
        <v>19811</v>
      </c>
      <c r="C8140" s="404" t="s">
        <v>19203</v>
      </c>
      <c r="D8140" s="405">
        <v>28.4</v>
      </c>
    </row>
    <row r="8141" spans="1:4" ht="13.2">
      <c r="A8141" s="404">
        <v>771</v>
      </c>
      <c r="B8141" s="404" t="s">
        <v>19812</v>
      </c>
      <c r="C8141" s="404" t="s">
        <v>19203</v>
      </c>
      <c r="D8141" s="405">
        <v>28.4</v>
      </c>
    </row>
    <row r="8142" spans="1:4" ht="13.2">
      <c r="A8142" s="404">
        <v>779</v>
      </c>
      <c r="B8142" s="404" t="s">
        <v>19813</v>
      </c>
      <c r="C8142" s="404" t="s">
        <v>19203</v>
      </c>
      <c r="D8142" s="405">
        <v>7.06</v>
      </c>
    </row>
    <row r="8143" spans="1:4" ht="13.2">
      <c r="A8143" s="404">
        <v>776</v>
      </c>
      <c r="B8143" s="404" t="s">
        <v>19814</v>
      </c>
      <c r="C8143" s="404" t="s">
        <v>19203</v>
      </c>
      <c r="D8143" s="405">
        <v>67.36</v>
      </c>
    </row>
    <row r="8144" spans="1:4" ht="13.2">
      <c r="A8144" s="404">
        <v>777</v>
      </c>
      <c r="B8144" s="404" t="s">
        <v>19815</v>
      </c>
      <c r="C8144" s="404" t="s">
        <v>19203</v>
      </c>
      <c r="D8144" s="405">
        <v>65.489999999999995</v>
      </c>
    </row>
    <row r="8145" spans="1:4" ht="13.2">
      <c r="A8145" s="404">
        <v>780</v>
      </c>
      <c r="B8145" s="404" t="s">
        <v>19816</v>
      </c>
      <c r="C8145" s="404" t="s">
        <v>19203</v>
      </c>
      <c r="D8145" s="405">
        <v>65.81</v>
      </c>
    </row>
    <row r="8146" spans="1:4" ht="13.2">
      <c r="A8146" s="404">
        <v>778</v>
      </c>
      <c r="B8146" s="404" t="s">
        <v>19817</v>
      </c>
      <c r="C8146" s="404" t="s">
        <v>19203</v>
      </c>
      <c r="D8146" s="405">
        <v>67.36</v>
      </c>
    </row>
    <row r="8147" spans="1:4" ht="13.2">
      <c r="A8147" s="404">
        <v>781</v>
      </c>
      <c r="B8147" s="404" t="s">
        <v>19818</v>
      </c>
      <c r="C8147" s="404" t="s">
        <v>19203</v>
      </c>
      <c r="D8147" s="405">
        <v>124.46</v>
      </c>
    </row>
    <row r="8148" spans="1:4" ht="13.2">
      <c r="A8148" s="404">
        <v>786</v>
      </c>
      <c r="B8148" s="404" t="s">
        <v>19819</v>
      </c>
      <c r="C8148" s="404" t="s">
        <v>19203</v>
      </c>
      <c r="D8148" s="405">
        <v>124.46</v>
      </c>
    </row>
    <row r="8149" spans="1:4" ht="13.2">
      <c r="A8149" s="404">
        <v>782</v>
      </c>
      <c r="B8149" s="404" t="s">
        <v>19820</v>
      </c>
      <c r="C8149" s="404" t="s">
        <v>19203</v>
      </c>
      <c r="D8149" s="405">
        <v>124.46</v>
      </c>
    </row>
    <row r="8150" spans="1:4" ht="13.2">
      <c r="A8150" s="404">
        <v>783</v>
      </c>
      <c r="B8150" s="404" t="s">
        <v>19821</v>
      </c>
      <c r="C8150" s="404" t="s">
        <v>19203</v>
      </c>
      <c r="D8150" s="405">
        <v>340.64</v>
      </c>
    </row>
    <row r="8151" spans="1:4" ht="13.2">
      <c r="A8151" s="404">
        <v>785</v>
      </c>
      <c r="B8151" s="404" t="s">
        <v>19822</v>
      </c>
      <c r="C8151" s="404" t="s">
        <v>19203</v>
      </c>
      <c r="D8151" s="405">
        <v>359.92</v>
      </c>
    </row>
    <row r="8152" spans="1:4" ht="13.2">
      <c r="A8152" s="404">
        <v>784</v>
      </c>
      <c r="B8152" s="404" t="s">
        <v>19823</v>
      </c>
      <c r="C8152" s="404" t="s">
        <v>19203</v>
      </c>
      <c r="D8152" s="405">
        <v>386.11</v>
      </c>
    </row>
    <row r="8153" spans="1:4" ht="13.2">
      <c r="A8153" s="404">
        <v>828</v>
      </c>
      <c r="B8153" s="404" t="s">
        <v>19824</v>
      </c>
      <c r="C8153" s="404" t="s">
        <v>19203</v>
      </c>
      <c r="D8153" s="405">
        <v>0.56000000000000005</v>
      </c>
    </row>
    <row r="8154" spans="1:4" ht="13.2">
      <c r="A8154" s="404">
        <v>829</v>
      </c>
      <c r="B8154" s="404" t="s">
        <v>19825</v>
      </c>
      <c r="C8154" s="404" t="s">
        <v>19203</v>
      </c>
      <c r="D8154" s="405">
        <v>0.9</v>
      </c>
    </row>
    <row r="8155" spans="1:4" ht="13.2">
      <c r="A8155" s="404">
        <v>812</v>
      </c>
      <c r="B8155" s="404" t="s">
        <v>19826</v>
      </c>
      <c r="C8155" s="404" t="s">
        <v>19203</v>
      </c>
      <c r="D8155" s="405">
        <v>1.99</v>
      </c>
    </row>
    <row r="8156" spans="1:4" ht="13.2">
      <c r="A8156" s="404">
        <v>819</v>
      </c>
      <c r="B8156" s="404" t="s">
        <v>19827</v>
      </c>
      <c r="C8156" s="404" t="s">
        <v>19203</v>
      </c>
      <c r="D8156" s="405">
        <v>3.45</v>
      </c>
    </row>
    <row r="8157" spans="1:4" ht="13.2">
      <c r="A8157" s="404">
        <v>818</v>
      </c>
      <c r="B8157" s="404" t="s">
        <v>19828</v>
      </c>
      <c r="C8157" s="404" t="s">
        <v>19203</v>
      </c>
      <c r="D8157" s="405">
        <v>6.45</v>
      </c>
    </row>
    <row r="8158" spans="1:4" ht="13.2">
      <c r="A8158" s="404">
        <v>832</v>
      </c>
      <c r="B8158" s="404" t="s">
        <v>19829</v>
      </c>
      <c r="C8158" s="404" t="s">
        <v>19203</v>
      </c>
      <c r="D8158" s="405">
        <v>2.66</v>
      </c>
    </row>
    <row r="8159" spans="1:4" ht="13.2">
      <c r="A8159" s="404">
        <v>834</v>
      </c>
      <c r="B8159" s="404" t="s">
        <v>19830</v>
      </c>
      <c r="C8159" s="404" t="s">
        <v>19203</v>
      </c>
      <c r="D8159" s="405">
        <v>3.45</v>
      </c>
    </row>
    <row r="8160" spans="1:4" ht="13.2">
      <c r="A8160" s="404">
        <v>813</v>
      </c>
      <c r="B8160" s="404" t="s">
        <v>19831</v>
      </c>
      <c r="C8160" s="404" t="s">
        <v>19203</v>
      </c>
      <c r="D8160" s="405">
        <v>4.01</v>
      </c>
    </row>
    <row r="8161" spans="1:4" ht="13.2">
      <c r="A8161" s="404">
        <v>820</v>
      </c>
      <c r="B8161" s="404" t="s">
        <v>19832</v>
      </c>
      <c r="C8161" s="404" t="s">
        <v>19203</v>
      </c>
      <c r="D8161" s="405">
        <v>5.4</v>
      </c>
    </row>
    <row r="8162" spans="1:4" ht="13.2">
      <c r="A8162" s="404">
        <v>816</v>
      </c>
      <c r="B8162" s="404" t="s">
        <v>19833</v>
      </c>
      <c r="C8162" s="404" t="s">
        <v>19203</v>
      </c>
      <c r="D8162" s="405">
        <v>9.6300000000000008</v>
      </c>
    </row>
    <row r="8163" spans="1:4" ht="13.2">
      <c r="A8163" s="404">
        <v>814</v>
      </c>
      <c r="B8163" s="404" t="s">
        <v>19834</v>
      </c>
      <c r="C8163" s="404" t="s">
        <v>19203</v>
      </c>
      <c r="D8163" s="405">
        <v>11.96</v>
      </c>
    </row>
    <row r="8164" spans="1:4" ht="13.2">
      <c r="A8164" s="404">
        <v>822</v>
      </c>
      <c r="B8164" s="404" t="s">
        <v>19835</v>
      </c>
      <c r="C8164" s="404" t="s">
        <v>19203</v>
      </c>
      <c r="D8164" s="405">
        <v>15.61</v>
      </c>
    </row>
    <row r="8165" spans="1:4" ht="13.2">
      <c r="A8165" s="404">
        <v>821</v>
      </c>
      <c r="B8165" s="404" t="s">
        <v>19836</v>
      </c>
      <c r="C8165" s="404" t="s">
        <v>19203</v>
      </c>
      <c r="D8165" s="405">
        <v>17.86</v>
      </c>
    </row>
    <row r="8166" spans="1:4" ht="13.2">
      <c r="A8166" s="404">
        <v>20086</v>
      </c>
      <c r="B8166" s="404" t="s">
        <v>19837</v>
      </c>
      <c r="C8166" s="404" t="s">
        <v>19203</v>
      </c>
      <c r="D8166" s="405">
        <v>3.1</v>
      </c>
    </row>
    <row r="8167" spans="1:4" ht="13.2">
      <c r="A8167" s="404">
        <v>39191</v>
      </c>
      <c r="B8167" s="404" t="s">
        <v>19838</v>
      </c>
      <c r="C8167" s="404" t="s">
        <v>19203</v>
      </c>
      <c r="D8167" s="405">
        <v>23.34</v>
      </c>
    </row>
    <row r="8168" spans="1:4" ht="13.2">
      <c r="A8168" s="404">
        <v>39190</v>
      </c>
      <c r="B8168" s="404" t="s">
        <v>19839</v>
      </c>
      <c r="C8168" s="404" t="s">
        <v>19203</v>
      </c>
      <c r="D8168" s="405">
        <v>24.38</v>
      </c>
    </row>
    <row r="8169" spans="1:4" ht="13.2">
      <c r="A8169" s="404">
        <v>39189</v>
      </c>
      <c r="B8169" s="404" t="s">
        <v>19840</v>
      </c>
      <c r="C8169" s="404" t="s">
        <v>19203</v>
      </c>
      <c r="D8169" s="405">
        <v>25.8</v>
      </c>
    </row>
    <row r="8170" spans="1:4" ht="13.2">
      <c r="A8170" s="404">
        <v>39186</v>
      </c>
      <c r="B8170" s="404" t="s">
        <v>19841</v>
      </c>
      <c r="C8170" s="404" t="s">
        <v>19203</v>
      </c>
      <c r="D8170" s="405">
        <v>23.09</v>
      </c>
    </row>
    <row r="8171" spans="1:4" ht="13.2">
      <c r="A8171" s="404">
        <v>39188</v>
      </c>
      <c r="B8171" s="404" t="s">
        <v>19842</v>
      </c>
      <c r="C8171" s="404" t="s">
        <v>19203</v>
      </c>
      <c r="D8171" s="405">
        <v>19</v>
      </c>
    </row>
    <row r="8172" spans="1:4" ht="13.2">
      <c r="A8172" s="404">
        <v>39187</v>
      </c>
      <c r="B8172" s="404" t="s">
        <v>19843</v>
      </c>
      <c r="C8172" s="404" t="s">
        <v>19203</v>
      </c>
      <c r="D8172" s="405">
        <v>19.91</v>
      </c>
    </row>
    <row r="8173" spans="1:4" ht="13.2">
      <c r="A8173" s="404">
        <v>39184</v>
      </c>
      <c r="B8173" s="404" t="s">
        <v>19844</v>
      </c>
      <c r="C8173" s="404" t="s">
        <v>19203</v>
      </c>
      <c r="D8173" s="405">
        <v>7.49</v>
      </c>
    </row>
    <row r="8174" spans="1:4" ht="13.2">
      <c r="A8174" s="404">
        <v>39185</v>
      </c>
      <c r="B8174" s="404" t="s">
        <v>19845</v>
      </c>
      <c r="C8174" s="404" t="s">
        <v>19203</v>
      </c>
      <c r="D8174" s="405">
        <v>6.83</v>
      </c>
    </row>
    <row r="8175" spans="1:4" ht="13.2">
      <c r="A8175" s="404">
        <v>39198</v>
      </c>
      <c r="B8175" s="404" t="s">
        <v>19846</v>
      </c>
      <c r="C8175" s="404" t="s">
        <v>19203</v>
      </c>
      <c r="D8175" s="405">
        <v>76.569999999999993</v>
      </c>
    </row>
    <row r="8176" spans="1:4" ht="13.2">
      <c r="A8176" s="404">
        <v>39197</v>
      </c>
      <c r="B8176" s="404" t="s">
        <v>19847</v>
      </c>
      <c r="C8176" s="404" t="s">
        <v>19203</v>
      </c>
      <c r="D8176" s="405">
        <v>79.989999999999995</v>
      </c>
    </row>
    <row r="8177" spans="1:4" ht="13.2">
      <c r="A8177" s="404">
        <v>39196</v>
      </c>
      <c r="B8177" s="404" t="s">
        <v>19848</v>
      </c>
      <c r="C8177" s="404" t="s">
        <v>19203</v>
      </c>
      <c r="D8177" s="405">
        <v>82.49</v>
      </c>
    </row>
    <row r="8178" spans="1:4" ht="13.2">
      <c r="A8178" s="404">
        <v>39199</v>
      </c>
      <c r="B8178" s="404" t="s">
        <v>19849</v>
      </c>
      <c r="C8178" s="404" t="s">
        <v>19203</v>
      </c>
      <c r="D8178" s="405">
        <v>73.69</v>
      </c>
    </row>
    <row r="8179" spans="1:4" ht="13.2">
      <c r="A8179" s="404">
        <v>39195</v>
      </c>
      <c r="B8179" s="404" t="s">
        <v>19850</v>
      </c>
      <c r="C8179" s="404" t="s">
        <v>19203</v>
      </c>
      <c r="D8179" s="405">
        <v>42.53</v>
      </c>
    </row>
    <row r="8180" spans="1:4" ht="13.2">
      <c r="A8180" s="404">
        <v>39194</v>
      </c>
      <c r="B8180" s="404" t="s">
        <v>19851</v>
      </c>
      <c r="C8180" s="404" t="s">
        <v>19203</v>
      </c>
      <c r="D8180" s="405">
        <v>45.52</v>
      </c>
    </row>
    <row r="8181" spans="1:4" ht="13.2">
      <c r="A8181" s="404">
        <v>39193</v>
      </c>
      <c r="B8181" s="404" t="s">
        <v>19852</v>
      </c>
      <c r="C8181" s="404" t="s">
        <v>19203</v>
      </c>
      <c r="D8181" s="405">
        <v>49.89</v>
      </c>
    </row>
    <row r="8182" spans="1:4" ht="13.2">
      <c r="A8182" s="404">
        <v>39192</v>
      </c>
      <c r="B8182" s="404" t="s">
        <v>19853</v>
      </c>
      <c r="C8182" s="404" t="s">
        <v>19203</v>
      </c>
      <c r="D8182" s="405">
        <v>51.89</v>
      </c>
    </row>
    <row r="8183" spans="1:4" ht="13.2">
      <c r="A8183" s="404">
        <v>39920</v>
      </c>
      <c r="B8183" s="404" t="s">
        <v>19854</v>
      </c>
      <c r="C8183" s="404" t="s">
        <v>19203</v>
      </c>
      <c r="D8183" s="405">
        <v>6.28</v>
      </c>
    </row>
    <row r="8184" spans="1:4" ht="13.2">
      <c r="A8184" s="404">
        <v>39201</v>
      </c>
      <c r="B8184" s="404" t="s">
        <v>19855</v>
      </c>
      <c r="C8184" s="404" t="s">
        <v>19203</v>
      </c>
      <c r="D8184" s="405">
        <v>91.55</v>
      </c>
    </row>
    <row r="8185" spans="1:4" ht="13.2">
      <c r="A8185" s="404">
        <v>39200</v>
      </c>
      <c r="B8185" s="404" t="s">
        <v>19856</v>
      </c>
      <c r="C8185" s="404" t="s">
        <v>19203</v>
      </c>
      <c r="D8185" s="405">
        <v>92.28</v>
      </c>
    </row>
    <row r="8186" spans="1:4" ht="13.2">
      <c r="A8186" s="404">
        <v>39203</v>
      </c>
      <c r="B8186" s="404" t="s">
        <v>19857</v>
      </c>
      <c r="C8186" s="404" t="s">
        <v>19203</v>
      </c>
      <c r="D8186" s="405">
        <v>74.510000000000005</v>
      </c>
    </row>
    <row r="8187" spans="1:4" ht="13.2">
      <c r="A8187" s="404">
        <v>39202</v>
      </c>
      <c r="B8187" s="404" t="s">
        <v>19858</v>
      </c>
      <c r="C8187" s="404" t="s">
        <v>19203</v>
      </c>
      <c r="D8187" s="405">
        <v>87.53</v>
      </c>
    </row>
    <row r="8188" spans="1:4" ht="13.2">
      <c r="A8188" s="404">
        <v>39205</v>
      </c>
      <c r="B8188" s="404" t="s">
        <v>19859</v>
      </c>
      <c r="C8188" s="404" t="s">
        <v>19203</v>
      </c>
      <c r="D8188" s="405">
        <v>146.04</v>
      </c>
    </row>
    <row r="8189" spans="1:4" ht="13.2">
      <c r="A8189" s="404">
        <v>39204</v>
      </c>
      <c r="B8189" s="404" t="s">
        <v>19860</v>
      </c>
      <c r="C8189" s="404" t="s">
        <v>19203</v>
      </c>
      <c r="D8189" s="405">
        <v>149.57</v>
      </c>
    </row>
    <row r="8190" spans="1:4" ht="13.2">
      <c r="A8190" s="404">
        <v>39206</v>
      </c>
      <c r="B8190" s="404" t="s">
        <v>19861</v>
      </c>
      <c r="C8190" s="404" t="s">
        <v>19203</v>
      </c>
      <c r="D8190" s="405">
        <v>141.9</v>
      </c>
    </row>
    <row r="8191" spans="1:4" ht="13.2">
      <c r="A8191" s="404">
        <v>798</v>
      </c>
      <c r="B8191" s="404" t="s">
        <v>19862</v>
      </c>
      <c r="C8191" s="404" t="s">
        <v>19203</v>
      </c>
      <c r="D8191" s="405">
        <v>1.1100000000000001</v>
      </c>
    </row>
    <row r="8192" spans="1:4" ht="13.2">
      <c r="A8192" s="404">
        <v>797</v>
      </c>
      <c r="B8192" s="404" t="s">
        <v>19863</v>
      </c>
      <c r="C8192" s="404" t="s">
        <v>19203</v>
      </c>
      <c r="D8192" s="405">
        <v>8.08</v>
      </c>
    </row>
    <row r="8193" spans="1:4" ht="13.2">
      <c r="A8193" s="404">
        <v>796</v>
      </c>
      <c r="B8193" s="404" t="s">
        <v>19864</v>
      </c>
      <c r="C8193" s="404" t="s">
        <v>19203</v>
      </c>
      <c r="D8193" s="405">
        <v>6.87</v>
      </c>
    </row>
    <row r="8194" spans="1:4" ht="13.2">
      <c r="A8194" s="404">
        <v>799</v>
      </c>
      <c r="B8194" s="404" t="s">
        <v>19865</v>
      </c>
      <c r="C8194" s="404" t="s">
        <v>19203</v>
      </c>
      <c r="D8194" s="405">
        <v>3.32</v>
      </c>
    </row>
    <row r="8195" spans="1:4" ht="13.2">
      <c r="A8195" s="404">
        <v>792</v>
      </c>
      <c r="B8195" s="404" t="s">
        <v>19866</v>
      </c>
      <c r="C8195" s="404" t="s">
        <v>19203</v>
      </c>
      <c r="D8195" s="405">
        <v>3.22</v>
      </c>
    </row>
    <row r="8196" spans="1:4" ht="13.2">
      <c r="A8196" s="404">
        <v>38001</v>
      </c>
      <c r="B8196" s="404" t="s">
        <v>19867</v>
      </c>
      <c r="C8196" s="404" t="s">
        <v>19203</v>
      </c>
      <c r="D8196" s="405">
        <v>1.03</v>
      </c>
    </row>
    <row r="8197" spans="1:4" ht="13.2">
      <c r="A8197" s="404">
        <v>38002</v>
      </c>
      <c r="B8197" s="404" t="s">
        <v>19868</v>
      </c>
      <c r="C8197" s="404" t="s">
        <v>19203</v>
      </c>
      <c r="D8197" s="405">
        <v>3.6</v>
      </c>
    </row>
    <row r="8198" spans="1:4" ht="13.2">
      <c r="A8198" s="404">
        <v>38003</v>
      </c>
      <c r="B8198" s="404" t="s">
        <v>19869</v>
      </c>
      <c r="C8198" s="404" t="s">
        <v>19203</v>
      </c>
      <c r="D8198" s="405">
        <v>24.61</v>
      </c>
    </row>
    <row r="8199" spans="1:4" ht="13.2">
      <c r="A8199" s="404">
        <v>38004</v>
      </c>
      <c r="B8199" s="404" t="s">
        <v>19870</v>
      </c>
      <c r="C8199" s="404" t="s">
        <v>19203</v>
      </c>
      <c r="D8199" s="405">
        <v>28.31</v>
      </c>
    </row>
    <row r="8200" spans="1:4" ht="13.2">
      <c r="A8200" s="404">
        <v>44263</v>
      </c>
      <c r="B8200" s="404" t="s">
        <v>19871</v>
      </c>
      <c r="C8200" s="404" t="s">
        <v>19203</v>
      </c>
      <c r="D8200" s="405">
        <v>50.82</v>
      </c>
    </row>
    <row r="8201" spans="1:4" ht="13.2">
      <c r="A8201" s="404">
        <v>36327</v>
      </c>
      <c r="B8201" s="404" t="s">
        <v>19872</v>
      </c>
      <c r="C8201" s="404" t="s">
        <v>19203</v>
      </c>
      <c r="D8201" s="405">
        <v>3.75</v>
      </c>
    </row>
    <row r="8202" spans="1:4" ht="13.2">
      <c r="A8202" s="404">
        <v>38992</v>
      </c>
      <c r="B8202" s="404" t="s">
        <v>19873</v>
      </c>
      <c r="C8202" s="404" t="s">
        <v>19203</v>
      </c>
      <c r="D8202" s="405">
        <v>4.5599999999999996</v>
      </c>
    </row>
    <row r="8203" spans="1:4" ht="13.2">
      <c r="A8203" s="404">
        <v>38993</v>
      </c>
      <c r="B8203" s="404" t="s">
        <v>19874</v>
      </c>
      <c r="C8203" s="404" t="s">
        <v>19203</v>
      </c>
      <c r="D8203" s="405">
        <v>11.85</v>
      </c>
    </row>
    <row r="8204" spans="1:4" ht="13.2">
      <c r="A8204" s="404">
        <v>44175</v>
      </c>
      <c r="B8204" s="404" t="s">
        <v>19875</v>
      </c>
      <c r="C8204" s="404" t="s">
        <v>19203</v>
      </c>
      <c r="D8204" s="405">
        <v>20.68</v>
      </c>
    </row>
    <row r="8205" spans="1:4" ht="13.2">
      <c r="A8205" s="404">
        <v>44177</v>
      </c>
      <c r="B8205" s="404" t="s">
        <v>19876</v>
      </c>
      <c r="C8205" s="404" t="s">
        <v>19203</v>
      </c>
      <c r="D8205" s="405">
        <v>15.45</v>
      </c>
    </row>
    <row r="8206" spans="1:4" ht="13.2">
      <c r="A8206" s="404">
        <v>38418</v>
      </c>
      <c r="B8206" s="404" t="s">
        <v>19877</v>
      </c>
      <c r="C8206" s="404" t="s">
        <v>19203</v>
      </c>
      <c r="D8206" s="405">
        <v>5.33</v>
      </c>
    </row>
    <row r="8207" spans="1:4" ht="13.2">
      <c r="A8207" s="404">
        <v>39178</v>
      </c>
      <c r="B8207" s="404" t="s">
        <v>19878</v>
      </c>
      <c r="C8207" s="404" t="s">
        <v>19203</v>
      </c>
      <c r="D8207" s="405">
        <v>2.52</v>
      </c>
    </row>
    <row r="8208" spans="1:4" ht="13.2">
      <c r="A8208" s="404">
        <v>39177</v>
      </c>
      <c r="B8208" s="404" t="s">
        <v>19879</v>
      </c>
      <c r="C8208" s="404" t="s">
        <v>19203</v>
      </c>
      <c r="D8208" s="405">
        <v>2.2799999999999998</v>
      </c>
    </row>
    <row r="8209" spans="1:4" ht="13.2">
      <c r="A8209" s="404">
        <v>39174</v>
      </c>
      <c r="B8209" s="404" t="s">
        <v>19880</v>
      </c>
      <c r="C8209" s="404" t="s">
        <v>19203</v>
      </c>
      <c r="D8209" s="405">
        <v>1.1399999999999999</v>
      </c>
    </row>
    <row r="8210" spans="1:4" ht="13.2">
      <c r="A8210" s="404">
        <v>39176</v>
      </c>
      <c r="B8210" s="404" t="s">
        <v>19881</v>
      </c>
      <c r="C8210" s="404" t="s">
        <v>19203</v>
      </c>
      <c r="D8210" s="405">
        <v>1.49</v>
      </c>
    </row>
    <row r="8211" spans="1:4" ht="13.2">
      <c r="A8211" s="404">
        <v>39180</v>
      </c>
      <c r="B8211" s="404" t="s">
        <v>19882</v>
      </c>
      <c r="C8211" s="404" t="s">
        <v>19203</v>
      </c>
      <c r="D8211" s="405">
        <v>6.85</v>
      </c>
    </row>
    <row r="8212" spans="1:4" ht="13.2">
      <c r="A8212" s="404">
        <v>39179</v>
      </c>
      <c r="B8212" s="404" t="s">
        <v>19883</v>
      </c>
      <c r="C8212" s="404" t="s">
        <v>19203</v>
      </c>
      <c r="D8212" s="405">
        <v>6.07</v>
      </c>
    </row>
    <row r="8213" spans="1:4" ht="13.2">
      <c r="A8213" s="404">
        <v>39175</v>
      </c>
      <c r="B8213" s="404" t="s">
        <v>19884</v>
      </c>
      <c r="C8213" s="404" t="s">
        <v>19203</v>
      </c>
      <c r="D8213" s="405">
        <v>1.39</v>
      </c>
    </row>
    <row r="8214" spans="1:4" ht="13.2">
      <c r="A8214" s="404">
        <v>39217</v>
      </c>
      <c r="B8214" s="404" t="s">
        <v>19885</v>
      </c>
      <c r="C8214" s="404" t="s">
        <v>19203</v>
      </c>
      <c r="D8214" s="405">
        <v>1.07</v>
      </c>
    </row>
    <row r="8215" spans="1:4" ht="13.2">
      <c r="A8215" s="404">
        <v>39181</v>
      </c>
      <c r="B8215" s="404" t="s">
        <v>19886</v>
      </c>
      <c r="C8215" s="404" t="s">
        <v>19203</v>
      </c>
      <c r="D8215" s="405">
        <v>9.19</v>
      </c>
    </row>
    <row r="8216" spans="1:4" ht="13.2">
      <c r="A8216" s="404">
        <v>39182</v>
      </c>
      <c r="B8216" s="404" t="s">
        <v>19887</v>
      </c>
      <c r="C8216" s="404" t="s">
        <v>19203</v>
      </c>
      <c r="D8216" s="405">
        <v>12.93</v>
      </c>
    </row>
    <row r="8217" spans="1:4" ht="13.2">
      <c r="A8217" s="404">
        <v>12616</v>
      </c>
      <c r="B8217" s="404" t="s">
        <v>19888</v>
      </c>
      <c r="C8217" s="404" t="s">
        <v>19203</v>
      </c>
      <c r="D8217" s="405">
        <v>16.46</v>
      </c>
    </row>
    <row r="8218" spans="1:4" ht="13.2">
      <c r="A8218" s="404">
        <v>1049</v>
      </c>
      <c r="B8218" s="404" t="s">
        <v>19889</v>
      </c>
      <c r="C8218" s="404" t="s">
        <v>19203</v>
      </c>
      <c r="D8218" s="405">
        <v>10.82</v>
      </c>
    </row>
    <row r="8219" spans="1:4" ht="13.2">
      <c r="A8219" s="404">
        <v>1099</v>
      </c>
      <c r="B8219" s="404" t="s">
        <v>19890</v>
      </c>
      <c r="C8219" s="404" t="s">
        <v>19203</v>
      </c>
      <c r="D8219" s="405">
        <v>8.2799999999999994</v>
      </c>
    </row>
    <row r="8220" spans="1:4" ht="13.2">
      <c r="A8220" s="404">
        <v>39678</v>
      </c>
      <c r="B8220" s="404" t="s">
        <v>19891</v>
      </c>
      <c r="C8220" s="404" t="s">
        <v>19203</v>
      </c>
      <c r="D8220" s="405">
        <v>3.34</v>
      </c>
    </row>
    <row r="8221" spans="1:4" ht="13.2">
      <c r="A8221" s="404">
        <v>1050</v>
      </c>
      <c r="B8221" s="404" t="s">
        <v>19892</v>
      </c>
      <c r="C8221" s="404" t="s">
        <v>19203</v>
      </c>
      <c r="D8221" s="405">
        <v>5.66</v>
      </c>
    </row>
    <row r="8222" spans="1:4" ht="13.2">
      <c r="A8222" s="404">
        <v>1101</v>
      </c>
      <c r="B8222" s="404" t="s">
        <v>19893</v>
      </c>
      <c r="C8222" s="404" t="s">
        <v>19203</v>
      </c>
      <c r="D8222" s="405">
        <v>35.69</v>
      </c>
    </row>
    <row r="8223" spans="1:4" ht="13.2">
      <c r="A8223" s="404">
        <v>1100</v>
      </c>
      <c r="B8223" s="404" t="s">
        <v>19894</v>
      </c>
      <c r="C8223" s="404" t="s">
        <v>19203</v>
      </c>
      <c r="D8223" s="405">
        <v>18.41</v>
      </c>
    </row>
    <row r="8224" spans="1:4" ht="13.2">
      <c r="A8224" s="404">
        <v>39679</v>
      </c>
      <c r="B8224" s="404" t="s">
        <v>19895</v>
      </c>
      <c r="C8224" s="404" t="s">
        <v>19203</v>
      </c>
      <c r="D8224" s="405">
        <v>71.12</v>
      </c>
    </row>
    <row r="8225" spans="1:4" ht="13.2">
      <c r="A8225" s="404">
        <v>1098</v>
      </c>
      <c r="B8225" s="404" t="s">
        <v>19896</v>
      </c>
      <c r="C8225" s="404" t="s">
        <v>19203</v>
      </c>
      <c r="D8225" s="405">
        <v>4.42</v>
      </c>
    </row>
    <row r="8226" spans="1:4" ht="13.2">
      <c r="A8226" s="404">
        <v>1102</v>
      </c>
      <c r="B8226" s="404" t="s">
        <v>19897</v>
      </c>
      <c r="C8226" s="404" t="s">
        <v>19203</v>
      </c>
      <c r="D8226" s="405">
        <v>53.21</v>
      </c>
    </row>
    <row r="8227" spans="1:4" ht="13.2">
      <c r="A8227" s="404">
        <v>1051</v>
      </c>
      <c r="B8227" s="404" t="s">
        <v>19898</v>
      </c>
      <c r="C8227" s="404" t="s">
        <v>19203</v>
      </c>
      <c r="D8227" s="405">
        <v>77.349999999999994</v>
      </c>
    </row>
    <row r="8228" spans="1:4" ht="13.2">
      <c r="A8228" s="404">
        <v>37399</v>
      </c>
      <c r="B8228" s="404" t="s">
        <v>19899</v>
      </c>
      <c r="C8228" s="404" t="s">
        <v>19203</v>
      </c>
      <c r="D8228" s="405">
        <v>20.38</v>
      </c>
    </row>
    <row r="8229" spans="1:4" ht="13.2">
      <c r="A8229" s="404">
        <v>43834</v>
      </c>
      <c r="B8229" s="404" t="s">
        <v>19900</v>
      </c>
      <c r="C8229" s="404" t="s">
        <v>19247</v>
      </c>
      <c r="D8229" s="405">
        <v>16.8</v>
      </c>
    </row>
    <row r="8230" spans="1:4" ht="13.2">
      <c r="A8230" s="404">
        <v>43835</v>
      </c>
      <c r="B8230" s="404" t="s">
        <v>19901</v>
      </c>
      <c r="C8230" s="404" t="s">
        <v>19247</v>
      </c>
      <c r="D8230" s="405">
        <v>1.5</v>
      </c>
    </row>
    <row r="8231" spans="1:4" ht="13.2">
      <c r="A8231" s="404">
        <v>43833</v>
      </c>
      <c r="B8231" s="404" t="s">
        <v>19902</v>
      </c>
      <c r="C8231" s="404" t="s">
        <v>19247</v>
      </c>
      <c r="D8231" s="405">
        <v>1.56</v>
      </c>
    </row>
    <row r="8232" spans="1:4" ht="13.2">
      <c r="A8232" s="404">
        <v>41955</v>
      </c>
      <c r="B8232" s="404" t="s">
        <v>19903</v>
      </c>
      <c r="C8232" s="404" t="s">
        <v>19251</v>
      </c>
      <c r="D8232" s="405">
        <v>83.67</v>
      </c>
    </row>
    <row r="8233" spans="1:4" ht="13.2">
      <c r="A8233" s="404">
        <v>41953</v>
      </c>
      <c r="B8233" s="404" t="s">
        <v>19904</v>
      </c>
      <c r="C8233" s="404" t="s">
        <v>19251</v>
      </c>
      <c r="D8233" s="405">
        <v>79.849999999999994</v>
      </c>
    </row>
    <row r="8234" spans="1:4" ht="13.2">
      <c r="A8234" s="404">
        <v>41954</v>
      </c>
      <c r="B8234" s="404" t="s">
        <v>19905</v>
      </c>
      <c r="C8234" s="404" t="s">
        <v>19251</v>
      </c>
      <c r="D8234" s="405">
        <v>79.09</v>
      </c>
    </row>
    <row r="8235" spans="1:4" ht="13.2">
      <c r="A8235" s="404">
        <v>25004</v>
      </c>
      <c r="B8235" s="404" t="s">
        <v>19906</v>
      </c>
      <c r="C8235" s="404" t="s">
        <v>19251</v>
      </c>
      <c r="D8235" s="405">
        <v>40.04</v>
      </c>
    </row>
    <row r="8236" spans="1:4" ht="13.2">
      <c r="A8236" s="404">
        <v>25002</v>
      </c>
      <c r="B8236" s="404" t="s">
        <v>19907</v>
      </c>
      <c r="C8236" s="404" t="s">
        <v>19251</v>
      </c>
      <c r="D8236" s="405">
        <v>40.04</v>
      </c>
    </row>
    <row r="8237" spans="1:4" ht="13.2">
      <c r="A8237" s="404">
        <v>37409</v>
      </c>
      <c r="B8237" s="404" t="s">
        <v>19908</v>
      </c>
      <c r="C8237" s="404" t="s">
        <v>19251</v>
      </c>
      <c r="D8237" s="405">
        <v>40.04</v>
      </c>
    </row>
    <row r="8238" spans="1:4" ht="13.2">
      <c r="A8238" s="404">
        <v>841</v>
      </c>
      <c r="B8238" s="404" t="s">
        <v>19909</v>
      </c>
      <c r="C8238" s="404" t="s">
        <v>19251</v>
      </c>
      <c r="D8238" s="405">
        <v>40.54</v>
      </c>
    </row>
    <row r="8239" spans="1:4" ht="13.2">
      <c r="A8239" s="404">
        <v>25005</v>
      </c>
      <c r="B8239" s="404" t="s">
        <v>19910</v>
      </c>
      <c r="C8239" s="404" t="s">
        <v>19251</v>
      </c>
      <c r="D8239" s="405">
        <v>43.94</v>
      </c>
    </row>
    <row r="8240" spans="1:4" ht="13.2">
      <c r="A8240" s="404">
        <v>25003</v>
      </c>
      <c r="B8240" s="404" t="s">
        <v>19911</v>
      </c>
      <c r="C8240" s="404" t="s">
        <v>19251</v>
      </c>
      <c r="D8240" s="405">
        <v>44.6</v>
      </c>
    </row>
    <row r="8241" spans="1:4" ht="13.2">
      <c r="A8241" s="404">
        <v>37410</v>
      </c>
      <c r="B8241" s="404" t="s">
        <v>19912</v>
      </c>
      <c r="C8241" s="404" t="s">
        <v>19251</v>
      </c>
      <c r="D8241" s="405">
        <v>43.94</v>
      </c>
    </row>
    <row r="8242" spans="1:4" ht="13.2">
      <c r="A8242" s="404">
        <v>842</v>
      </c>
      <c r="B8242" s="404" t="s">
        <v>19913</v>
      </c>
      <c r="C8242" s="404" t="s">
        <v>19251</v>
      </c>
      <c r="D8242" s="405">
        <v>44.57</v>
      </c>
    </row>
    <row r="8243" spans="1:4" ht="13.2">
      <c r="A8243" s="404">
        <v>44391</v>
      </c>
      <c r="B8243" s="404" t="s">
        <v>19914</v>
      </c>
      <c r="C8243" s="404" t="s">
        <v>19247</v>
      </c>
      <c r="D8243" s="405">
        <v>94.97</v>
      </c>
    </row>
    <row r="8244" spans="1:4" ht="13.2">
      <c r="A8244" s="404">
        <v>44388</v>
      </c>
      <c r="B8244" s="404" t="s">
        <v>19915</v>
      </c>
      <c r="C8244" s="404" t="s">
        <v>19247</v>
      </c>
      <c r="D8244" s="405">
        <v>2.0499999999999998</v>
      </c>
    </row>
    <row r="8245" spans="1:4" ht="13.2">
      <c r="A8245" s="404">
        <v>44392</v>
      </c>
      <c r="B8245" s="404" t="s">
        <v>19916</v>
      </c>
      <c r="C8245" s="404" t="s">
        <v>19247</v>
      </c>
      <c r="D8245" s="405">
        <v>189.09</v>
      </c>
    </row>
    <row r="8246" spans="1:4" ht="13.2">
      <c r="A8246" s="404">
        <v>44390</v>
      </c>
      <c r="B8246" s="404" t="s">
        <v>19917</v>
      </c>
      <c r="C8246" s="404" t="s">
        <v>19247</v>
      </c>
      <c r="D8246" s="405">
        <v>40.06</v>
      </c>
    </row>
    <row r="8247" spans="1:4" ht="13.2">
      <c r="A8247" s="404">
        <v>44389</v>
      </c>
      <c r="B8247" s="404" t="s">
        <v>19918</v>
      </c>
      <c r="C8247" s="404" t="s">
        <v>19247</v>
      </c>
      <c r="D8247" s="405">
        <v>4.7300000000000004</v>
      </c>
    </row>
    <row r="8248" spans="1:4" ht="13.2">
      <c r="A8248" s="404">
        <v>862</v>
      </c>
      <c r="B8248" s="404" t="s">
        <v>19919</v>
      </c>
      <c r="C8248" s="404" t="s">
        <v>19247</v>
      </c>
      <c r="D8248" s="405">
        <v>8.66</v>
      </c>
    </row>
    <row r="8249" spans="1:4" ht="13.2">
      <c r="A8249" s="404">
        <v>866</v>
      </c>
      <c r="B8249" s="404" t="s">
        <v>19920</v>
      </c>
      <c r="C8249" s="404" t="s">
        <v>19247</v>
      </c>
      <c r="D8249" s="405">
        <v>110.11</v>
      </c>
    </row>
    <row r="8250" spans="1:4" ht="13.2">
      <c r="A8250" s="404">
        <v>892</v>
      </c>
      <c r="B8250" s="404" t="s">
        <v>19921</v>
      </c>
      <c r="C8250" s="404" t="s">
        <v>19247</v>
      </c>
      <c r="D8250" s="405">
        <v>133.28</v>
      </c>
    </row>
    <row r="8251" spans="1:4" ht="13.2">
      <c r="A8251" s="404">
        <v>857</v>
      </c>
      <c r="B8251" s="404" t="s">
        <v>19922</v>
      </c>
      <c r="C8251" s="404" t="s">
        <v>19247</v>
      </c>
      <c r="D8251" s="405">
        <v>14.49</v>
      </c>
    </row>
    <row r="8252" spans="1:4" ht="13.2">
      <c r="A8252" s="404">
        <v>37404</v>
      </c>
      <c r="B8252" s="404" t="s">
        <v>19923</v>
      </c>
      <c r="C8252" s="404" t="s">
        <v>19247</v>
      </c>
      <c r="D8252" s="405">
        <v>154.21</v>
      </c>
    </row>
    <row r="8253" spans="1:4" ht="13.2">
      <c r="A8253" s="404">
        <v>868</v>
      </c>
      <c r="B8253" s="404" t="s">
        <v>19924</v>
      </c>
      <c r="C8253" s="404" t="s">
        <v>19247</v>
      </c>
      <c r="D8253" s="405">
        <v>20.66</v>
      </c>
    </row>
    <row r="8254" spans="1:4" ht="13.2">
      <c r="A8254" s="404">
        <v>863</v>
      </c>
      <c r="B8254" s="404" t="s">
        <v>19925</v>
      </c>
      <c r="C8254" s="404" t="s">
        <v>19247</v>
      </c>
      <c r="D8254" s="405">
        <v>30.42</v>
      </c>
    </row>
    <row r="8255" spans="1:4" ht="13.2">
      <c r="A8255" s="404">
        <v>867</v>
      </c>
      <c r="B8255" s="404" t="s">
        <v>19926</v>
      </c>
      <c r="C8255" s="404" t="s">
        <v>19247</v>
      </c>
      <c r="D8255" s="405">
        <v>43.34</v>
      </c>
    </row>
    <row r="8256" spans="1:4" ht="13.2">
      <c r="A8256" s="404">
        <v>864</v>
      </c>
      <c r="B8256" s="404" t="s">
        <v>19927</v>
      </c>
      <c r="C8256" s="404" t="s">
        <v>19247</v>
      </c>
      <c r="D8256" s="405">
        <v>57.25</v>
      </c>
    </row>
    <row r="8257" spans="1:4" ht="13.2">
      <c r="A8257" s="404">
        <v>865</v>
      </c>
      <c r="B8257" s="404" t="s">
        <v>19928</v>
      </c>
      <c r="C8257" s="404" t="s">
        <v>19247</v>
      </c>
      <c r="D8257" s="405">
        <v>82.35</v>
      </c>
    </row>
    <row r="8258" spans="1:4" ht="13.2">
      <c r="A8258" s="404">
        <v>993</v>
      </c>
      <c r="B8258" s="404" t="s">
        <v>19929</v>
      </c>
      <c r="C8258" s="404" t="s">
        <v>19247</v>
      </c>
      <c r="D8258" s="405">
        <v>1.56</v>
      </c>
    </row>
    <row r="8259" spans="1:4" ht="13.2">
      <c r="A8259" s="404">
        <v>1020</v>
      </c>
      <c r="B8259" s="404" t="s">
        <v>19930</v>
      </c>
      <c r="C8259" s="404" t="s">
        <v>19247</v>
      </c>
      <c r="D8259" s="405">
        <v>7.99</v>
      </c>
    </row>
    <row r="8260" spans="1:4" ht="13.2">
      <c r="A8260" s="404">
        <v>1017</v>
      </c>
      <c r="B8260" s="404" t="s">
        <v>19931</v>
      </c>
      <c r="C8260" s="404" t="s">
        <v>19247</v>
      </c>
      <c r="D8260" s="405">
        <v>97.91</v>
      </c>
    </row>
    <row r="8261" spans="1:4" ht="13.2">
      <c r="A8261" s="404">
        <v>999</v>
      </c>
      <c r="B8261" s="404" t="s">
        <v>19932</v>
      </c>
      <c r="C8261" s="404" t="s">
        <v>19247</v>
      </c>
      <c r="D8261" s="405">
        <v>118.62</v>
      </c>
    </row>
    <row r="8262" spans="1:4" ht="13.2">
      <c r="A8262" s="404">
        <v>995</v>
      </c>
      <c r="B8262" s="404" t="s">
        <v>19933</v>
      </c>
      <c r="C8262" s="404" t="s">
        <v>19247</v>
      </c>
      <c r="D8262" s="405">
        <v>12.72</v>
      </c>
    </row>
    <row r="8263" spans="1:4" ht="13.2">
      <c r="A8263" s="404">
        <v>1000</v>
      </c>
      <c r="B8263" s="404" t="s">
        <v>19934</v>
      </c>
      <c r="C8263" s="404" t="s">
        <v>19247</v>
      </c>
      <c r="D8263" s="405">
        <v>145.71</v>
      </c>
    </row>
    <row r="8264" spans="1:4" ht="13.2">
      <c r="A8264" s="404">
        <v>1022</v>
      </c>
      <c r="B8264" s="404" t="s">
        <v>19935</v>
      </c>
      <c r="C8264" s="404" t="s">
        <v>19247</v>
      </c>
      <c r="D8264" s="405">
        <v>2.1800000000000002</v>
      </c>
    </row>
    <row r="8265" spans="1:4" ht="13.2">
      <c r="A8265" s="404">
        <v>1015</v>
      </c>
      <c r="B8265" s="404" t="s">
        <v>19936</v>
      </c>
      <c r="C8265" s="404" t="s">
        <v>19247</v>
      </c>
      <c r="D8265" s="405">
        <v>193.63</v>
      </c>
    </row>
    <row r="8266" spans="1:4" ht="13.2">
      <c r="A8266" s="404">
        <v>996</v>
      </c>
      <c r="B8266" s="404" t="s">
        <v>19937</v>
      </c>
      <c r="C8266" s="404" t="s">
        <v>19247</v>
      </c>
      <c r="D8266" s="405">
        <v>19.73</v>
      </c>
    </row>
    <row r="8267" spans="1:4" ht="13.2">
      <c r="A8267" s="404">
        <v>1001</v>
      </c>
      <c r="B8267" s="404" t="s">
        <v>19938</v>
      </c>
      <c r="C8267" s="404" t="s">
        <v>19247</v>
      </c>
      <c r="D8267" s="405">
        <v>251.23</v>
      </c>
    </row>
    <row r="8268" spans="1:4" ht="13.2">
      <c r="A8268" s="404">
        <v>1019</v>
      </c>
      <c r="B8268" s="404" t="s">
        <v>19939</v>
      </c>
      <c r="C8268" s="404" t="s">
        <v>19247</v>
      </c>
      <c r="D8268" s="405">
        <v>27.88</v>
      </c>
    </row>
    <row r="8269" spans="1:4" ht="13.2">
      <c r="A8269" s="404">
        <v>1021</v>
      </c>
      <c r="B8269" s="404" t="s">
        <v>19940</v>
      </c>
      <c r="C8269" s="404" t="s">
        <v>19247</v>
      </c>
      <c r="D8269" s="405">
        <v>3.35</v>
      </c>
    </row>
    <row r="8270" spans="1:4" ht="13.2">
      <c r="A8270" s="404">
        <v>39249</v>
      </c>
      <c r="B8270" s="404" t="s">
        <v>19941</v>
      </c>
      <c r="C8270" s="404" t="s">
        <v>19247</v>
      </c>
      <c r="D8270" s="405">
        <v>337.79</v>
      </c>
    </row>
    <row r="8271" spans="1:4" ht="13.2">
      <c r="A8271" s="404">
        <v>1018</v>
      </c>
      <c r="B8271" s="404" t="s">
        <v>19942</v>
      </c>
      <c r="C8271" s="404" t="s">
        <v>19247</v>
      </c>
      <c r="D8271" s="405">
        <v>41.22</v>
      </c>
    </row>
    <row r="8272" spans="1:4" ht="13.2">
      <c r="A8272" s="404">
        <v>39250</v>
      </c>
      <c r="B8272" s="404" t="s">
        <v>19943</v>
      </c>
      <c r="C8272" s="404" t="s">
        <v>19247</v>
      </c>
      <c r="D8272" s="405">
        <v>404.07</v>
      </c>
    </row>
    <row r="8273" spans="1:4" ht="13.2">
      <c r="A8273" s="404">
        <v>994</v>
      </c>
      <c r="B8273" s="404" t="s">
        <v>19944</v>
      </c>
      <c r="C8273" s="404" t="s">
        <v>19247</v>
      </c>
      <c r="D8273" s="405">
        <v>4.87</v>
      </c>
    </row>
    <row r="8274" spans="1:4" ht="13.2">
      <c r="A8274" s="404">
        <v>977</v>
      </c>
      <c r="B8274" s="404" t="s">
        <v>19945</v>
      </c>
      <c r="C8274" s="404" t="s">
        <v>19247</v>
      </c>
      <c r="D8274" s="405">
        <v>57.67</v>
      </c>
    </row>
    <row r="8275" spans="1:4" ht="13.2">
      <c r="A8275" s="404">
        <v>998</v>
      </c>
      <c r="B8275" s="404" t="s">
        <v>19946</v>
      </c>
      <c r="C8275" s="404" t="s">
        <v>19247</v>
      </c>
      <c r="D8275" s="405">
        <v>74.87</v>
      </c>
    </row>
    <row r="8276" spans="1:4" ht="13.2">
      <c r="A8276" s="404">
        <v>39251</v>
      </c>
      <c r="B8276" s="404" t="s">
        <v>19947</v>
      </c>
      <c r="C8276" s="404" t="s">
        <v>19247</v>
      </c>
      <c r="D8276" s="405">
        <v>0.54</v>
      </c>
    </row>
    <row r="8277" spans="1:4" ht="13.2">
      <c r="A8277" s="404">
        <v>1011</v>
      </c>
      <c r="B8277" s="404" t="s">
        <v>19948</v>
      </c>
      <c r="C8277" s="404" t="s">
        <v>19247</v>
      </c>
      <c r="D8277" s="405">
        <v>0.73</v>
      </c>
    </row>
    <row r="8278" spans="1:4" ht="13.2">
      <c r="A8278" s="404">
        <v>39252</v>
      </c>
      <c r="B8278" s="404" t="s">
        <v>19949</v>
      </c>
      <c r="C8278" s="404" t="s">
        <v>19247</v>
      </c>
      <c r="D8278" s="405">
        <v>0.97</v>
      </c>
    </row>
    <row r="8279" spans="1:4" ht="13.2">
      <c r="A8279" s="404">
        <v>1013</v>
      </c>
      <c r="B8279" s="404" t="s">
        <v>19950</v>
      </c>
      <c r="C8279" s="404" t="s">
        <v>19247</v>
      </c>
      <c r="D8279" s="405">
        <v>1.1599999999999999</v>
      </c>
    </row>
    <row r="8280" spans="1:4" ht="13.2">
      <c r="A8280" s="404">
        <v>980</v>
      </c>
      <c r="B8280" s="404" t="s">
        <v>19951</v>
      </c>
      <c r="C8280" s="404" t="s">
        <v>19247</v>
      </c>
      <c r="D8280" s="405">
        <v>8.3800000000000008</v>
      </c>
    </row>
    <row r="8281" spans="1:4" ht="13.2">
      <c r="A8281" s="404">
        <v>39237</v>
      </c>
      <c r="B8281" s="404" t="s">
        <v>19952</v>
      </c>
      <c r="C8281" s="404" t="s">
        <v>19247</v>
      </c>
      <c r="D8281" s="405">
        <v>89.14</v>
      </c>
    </row>
    <row r="8282" spans="1:4" ht="13.2">
      <c r="A8282" s="404">
        <v>39238</v>
      </c>
      <c r="B8282" s="404" t="s">
        <v>19953</v>
      </c>
      <c r="C8282" s="404" t="s">
        <v>19247</v>
      </c>
      <c r="D8282" s="405">
        <v>112.42</v>
      </c>
    </row>
    <row r="8283" spans="1:4" ht="13.2">
      <c r="A8283" s="404">
        <v>979</v>
      </c>
      <c r="B8283" s="404" t="s">
        <v>19954</v>
      </c>
      <c r="C8283" s="404" t="s">
        <v>19247</v>
      </c>
      <c r="D8283" s="405">
        <v>11.97</v>
      </c>
    </row>
    <row r="8284" spans="1:4" ht="13.2">
      <c r="A8284" s="404">
        <v>39239</v>
      </c>
      <c r="B8284" s="404" t="s">
        <v>19955</v>
      </c>
      <c r="C8284" s="404" t="s">
        <v>19247</v>
      </c>
      <c r="D8284" s="405">
        <v>135.82</v>
      </c>
    </row>
    <row r="8285" spans="1:4" ht="13.2">
      <c r="A8285" s="404">
        <v>1014</v>
      </c>
      <c r="B8285" s="404" t="s">
        <v>19956</v>
      </c>
      <c r="C8285" s="404" t="s">
        <v>19247</v>
      </c>
      <c r="D8285" s="405">
        <v>1.84</v>
      </c>
    </row>
    <row r="8286" spans="1:4" ht="13.2">
      <c r="A8286" s="404">
        <v>39240</v>
      </c>
      <c r="B8286" s="404" t="s">
        <v>19957</v>
      </c>
      <c r="C8286" s="404" t="s">
        <v>19247</v>
      </c>
      <c r="D8286" s="405">
        <v>178.64</v>
      </c>
    </row>
    <row r="8287" spans="1:4" ht="13.2">
      <c r="A8287" s="404">
        <v>39232</v>
      </c>
      <c r="B8287" s="404" t="s">
        <v>19958</v>
      </c>
      <c r="C8287" s="404" t="s">
        <v>19247</v>
      </c>
      <c r="D8287" s="405">
        <v>18.75</v>
      </c>
    </row>
    <row r="8288" spans="1:4" ht="13.2">
      <c r="A8288" s="404">
        <v>39233</v>
      </c>
      <c r="B8288" s="404" t="s">
        <v>19959</v>
      </c>
      <c r="C8288" s="404" t="s">
        <v>19247</v>
      </c>
      <c r="D8288" s="405">
        <v>27.32</v>
      </c>
    </row>
    <row r="8289" spans="1:4" ht="13.2">
      <c r="A8289" s="404">
        <v>981</v>
      </c>
      <c r="B8289" s="404" t="s">
        <v>19960</v>
      </c>
      <c r="C8289" s="404" t="s">
        <v>19247</v>
      </c>
      <c r="D8289" s="405">
        <v>3.05</v>
      </c>
    </row>
    <row r="8290" spans="1:4" ht="13.2">
      <c r="A8290" s="404">
        <v>39234</v>
      </c>
      <c r="B8290" s="404" t="s">
        <v>19961</v>
      </c>
      <c r="C8290" s="404" t="s">
        <v>19247</v>
      </c>
      <c r="D8290" s="405">
        <v>38.03</v>
      </c>
    </row>
    <row r="8291" spans="1:4" ht="13.2">
      <c r="A8291" s="404">
        <v>982</v>
      </c>
      <c r="B8291" s="404" t="s">
        <v>19962</v>
      </c>
      <c r="C8291" s="404" t="s">
        <v>19247</v>
      </c>
      <c r="D8291" s="405">
        <v>4.38</v>
      </c>
    </row>
    <row r="8292" spans="1:4" ht="13.2">
      <c r="A8292" s="404">
        <v>39235</v>
      </c>
      <c r="B8292" s="404" t="s">
        <v>19963</v>
      </c>
      <c r="C8292" s="404" t="s">
        <v>19247</v>
      </c>
      <c r="D8292" s="405">
        <v>56.1</v>
      </c>
    </row>
    <row r="8293" spans="1:4" ht="13.2">
      <c r="A8293" s="404">
        <v>39236</v>
      </c>
      <c r="B8293" s="404" t="s">
        <v>19964</v>
      </c>
      <c r="C8293" s="404" t="s">
        <v>19247</v>
      </c>
      <c r="D8293" s="405">
        <v>74.349999999999994</v>
      </c>
    </row>
    <row r="8294" spans="1:4" ht="13.2">
      <c r="A8294" s="404">
        <v>990</v>
      </c>
      <c r="B8294" s="404" t="s">
        <v>19965</v>
      </c>
      <c r="C8294" s="404" t="s">
        <v>19247</v>
      </c>
      <c r="D8294" s="405">
        <v>131.91999999999999</v>
      </c>
    </row>
    <row r="8295" spans="1:4" ht="13.2">
      <c r="A8295" s="404">
        <v>39241</v>
      </c>
      <c r="B8295" s="404" t="s">
        <v>19966</v>
      </c>
      <c r="C8295" s="404" t="s">
        <v>19247</v>
      </c>
      <c r="D8295" s="405">
        <v>12.99</v>
      </c>
    </row>
    <row r="8296" spans="1:4" ht="13.2">
      <c r="A8296" s="404">
        <v>1005</v>
      </c>
      <c r="B8296" s="404" t="s">
        <v>19967</v>
      </c>
      <c r="C8296" s="404" t="s">
        <v>19247</v>
      </c>
      <c r="D8296" s="405">
        <v>164.25</v>
      </c>
    </row>
    <row r="8297" spans="1:4" ht="13.2">
      <c r="A8297" s="404">
        <v>991</v>
      </c>
      <c r="B8297" s="404" t="s">
        <v>19968</v>
      </c>
      <c r="C8297" s="404" t="s">
        <v>19247</v>
      </c>
      <c r="D8297" s="405">
        <v>215.13</v>
      </c>
    </row>
    <row r="8298" spans="1:4" ht="13.2">
      <c r="A8298" s="404">
        <v>986</v>
      </c>
      <c r="B8298" s="404" t="s">
        <v>19969</v>
      </c>
      <c r="C8298" s="404" t="s">
        <v>19247</v>
      </c>
      <c r="D8298" s="405">
        <v>20.52</v>
      </c>
    </row>
    <row r="8299" spans="1:4" ht="13.2">
      <c r="A8299" s="404">
        <v>987</v>
      </c>
      <c r="B8299" s="404" t="s">
        <v>19970</v>
      </c>
      <c r="C8299" s="404" t="s">
        <v>19247</v>
      </c>
      <c r="D8299" s="405">
        <v>28.09</v>
      </c>
    </row>
    <row r="8300" spans="1:4" ht="13.2">
      <c r="A8300" s="404">
        <v>1007</v>
      </c>
      <c r="B8300" s="404" t="s">
        <v>19971</v>
      </c>
      <c r="C8300" s="404" t="s">
        <v>19247</v>
      </c>
      <c r="D8300" s="405">
        <v>38.880000000000003</v>
      </c>
    </row>
    <row r="8301" spans="1:4" ht="13.2">
      <c r="A8301" s="404">
        <v>1008</v>
      </c>
      <c r="B8301" s="404" t="s">
        <v>19972</v>
      </c>
      <c r="C8301" s="404" t="s">
        <v>19247</v>
      </c>
      <c r="D8301" s="405">
        <v>4.93</v>
      </c>
    </row>
    <row r="8302" spans="1:4" ht="13.2">
      <c r="A8302" s="404">
        <v>988</v>
      </c>
      <c r="B8302" s="404" t="s">
        <v>19973</v>
      </c>
      <c r="C8302" s="404" t="s">
        <v>19247</v>
      </c>
      <c r="D8302" s="405">
        <v>53.61</v>
      </c>
    </row>
    <row r="8303" spans="1:4" ht="13.2">
      <c r="A8303" s="404">
        <v>989</v>
      </c>
      <c r="B8303" s="404" t="s">
        <v>19974</v>
      </c>
      <c r="C8303" s="404" t="s">
        <v>19247</v>
      </c>
      <c r="D8303" s="405">
        <v>74</v>
      </c>
    </row>
    <row r="8304" spans="1:4" ht="13.2">
      <c r="A8304" s="404">
        <v>1006</v>
      </c>
      <c r="B8304" s="404" t="s">
        <v>19975</v>
      </c>
      <c r="C8304" s="404" t="s">
        <v>19247</v>
      </c>
      <c r="D8304" s="405">
        <v>99.21</v>
      </c>
    </row>
    <row r="8305" spans="1:4" ht="13.2">
      <c r="A8305" s="404">
        <v>43972</v>
      </c>
      <c r="B8305" s="404" t="s">
        <v>19976</v>
      </c>
      <c r="C8305" s="404" t="s">
        <v>19247</v>
      </c>
      <c r="D8305" s="405">
        <v>3.21</v>
      </c>
    </row>
    <row r="8306" spans="1:4" ht="13.2">
      <c r="A8306" s="404">
        <v>43971</v>
      </c>
      <c r="B8306" s="404" t="s">
        <v>19977</v>
      </c>
      <c r="C8306" s="404" t="s">
        <v>19247</v>
      </c>
      <c r="D8306" s="405">
        <v>2.4500000000000002</v>
      </c>
    </row>
    <row r="8307" spans="1:4" ht="13.2">
      <c r="A8307" s="404">
        <v>39598</v>
      </c>
      <c r="B8307" s="404" t="s">
        <v>19978</v>
      </c>
      <c r="C8307" s="404" t="s">
        <v>19247</v>
      </c>
      <c r="D8307" s="405">
        <v>4.54</v>
      </c>
    </row>
    <row r="8308" spans="1:4" ht="13.2">
      <c r="A8308" s="404">
        <v>43973</v>
      </c>
      <c r="B8308" s="404" t="s">
        <v>19979</v>
      </c>
      <c r="C8308" s="404" t="s">
        <v>19247</v>
      </c>
      <c r="D8308" s="405">
        <v>3.35</v>
      </c>
    </row>
    <row r="8309" spans="1:4" ht="13.2">
      <c r="A8309" s="404">
        <v>39599</v>
      </c>
      <c r="B8309" s="404" t="s">
        <v>19980</v>
      </c>
      <c r="C8309" s="404" t="s">
        <v>19247</v>
      </c>
      <c r="D8309" s="405">
        <v>6.53</v>
      </c>
    </row>
    <row r="8310" spans="1:4" ht="13.2">
      <c r="A8310" s="404">
        <v>43832</v>
      </c>
      <c r="B8310" s="404" t="s">
        <v>19981</v>
      </c>
      <c r="C8310" s="404" t="s">
        <v>19247</v>
      </c>
      <c r="D8310" s="405">
        <v>17.21</v>
      </c>
    </row>
    <row r="8311" spans="1:4" ht="13.2">
      <c r="A8311" s="404">
        <v>34602</v>
      </c>
      <c r="B8311" s="404" t="s">
        <v>19982</v>
      </c>
      <c r="C8311" s="404" t="s">
        <v>19247</v>
      </c>
      <c r="D8311" s="405">
        <v>3.39</v>
      </c>
    </row>
    <row r="8312" spans="1:4" ht="13.2">
      <c r="A8312" s="404">
        <v>34607</v>
      </c>
      <c r="B8312" s="404" t="s">
        <v>19983</v>
      </c>
      <c r="C8312" s="404" t="s">
        <v>19247</v>
      </c>
      <c r="D8312" s="405">
        <v>8.32</v>
      </c>
    </row>
    <row r="8313" spans="1:4" ht="13.2">
      <c r="A8313" s="404">
        <v>34609</v>
      </c>
      <c r="B8313" s="404" t="s">
        <v>19984</v>
      </c>
      <c r="C8313" s="404" t="s">
        <v>19247</v>
      </c>
      <c r="D8313" s="405">
        <v>12.1</v>
      </c>
    </row>
    <row r="8314" spans="1:4" ht="13.2">
      <c r="A8314" s="404">
        <v>34618</v>
      </c>
      <c r="B8314" s="404" t="s">
        <v>19985</v>
      </c>
      <c r="C8314" s="404" t="s">
        <v>19247</v>
      </c>
      <c r="D8314" s="405">
        <v>4.63</v>
      </c>
    </row>
    <row r="8315" spans="1:4" ht="13.2">
      <c r="A8315" s="404">
        <v>34621</v>
      </c>
      <c r="B8315" s="404" t="s">
        <v>19986</v>
      </c>
      <c r="C8315" s="404" t="s">
        <v>19247</v>
      </c>
      <c r="D8315" s="405">
        <v>11.47</v>
      </c>
    </row>
    <row r="8316" spans="1:4" ht="13.2">
      <c r="A8316" s="404">
        <v>34622</v>
      </c>
      <c r="B8316" s="404" t="s">
        <v>19987</v>
      </c>
      <c r="C8316" s="404" t="s">
        <v>19247</v>
      </c>
      <c r="D8316" s="405">
        <v>17.04</v>
      </c>
    </row>
    <row r="8317" spans="1:4" ht="13.2">
      <c r="A8317" s="404">
        <v>34624</v>
      </c>
      <c r="B8317" s="404" t="s">
        <v>19988</v>
      </c>
      <c r="C8317" s="404" t="s">
        <v>19247</v>
      </c>
      <c r="D8317" s="405">
        <v>6.18</v>
      </c>
    </row>
    <row r="8318" spans="1:4" ht="13.2">
      <c r="A8318" s="404">
        <v>34627</v>
      </c>
      <c r="B8318" s="404" t="s">
        <v>19989</v>
      </c>
      <c r="C8318" s="404" t="s">
        <v>19247</v>
      </c>
      <c r="D8318" s="405">
        <v>14.9</v>
      </c>
    </row>
    <row r="8319" spans="1:4" ht="13.2">
      <c r="A8319" s="404">
        <v>34629</v>
      </c>
      <c r="B8319" s="404" t="s">
        <v>19990</v>
      </c>
      <c r="C8319" s="404" t="s">
        <v>19247</v>
      </c>
      <c r="D8319" s="405">
        <v>22.76</v>
      </c>
    </row>
    <row r="8320" spans="1:4" ht="13.2">
      <c r="A8320" s="404">
        <v>39257</v>
      </c>
      <c r="B8320" s="404" t="s">
        <v>19991</v>
      </c>
      <c r="C8320" s="404" t="s">
        <v>19247</v>
      </c>
      <c r="D8320" s="405">
        <v>4.63</v>
      </c>
    </row>
    <row r="8321" spans="1:4" ht="13.2">
      <c r="A8321" s="404">
        <v>39261</v>
      </c>
      <c r="B8321" s="404" t="s">
        <v>19992</v>
      </c>
      <c r="C8321" s="404" t="s">
        <v>19247</v>
      </c>
      <c r="D8321" s="405">
        <v>26.52</v>
      </c>
    </row>
    <row r="8322" spans="1:4" ht="13.2">
      <c r="A8322" s="404">
        <v>39268</v>
      </c>
      <c r="B8322" s="404" t="s">
        <v>19993</v>
      </c>
      <c r="C8322" s="404" t="s">
        <v>19247</v>
      </c>
      <c r="D8322" s="405">
        <v>414.56</v>
      </c>
    </row>
    <row r="8323" spans="1:4" ht="13.2">
      <c r="A8323" s="404">
        <v>39262</v>
      </c>
      <c r="B8323" s="404" t="s">
        <v>19994</v>
      </c>
      <c r="C8323" s="404" t="s">
        <v>19247</v>
      </c>
      <c r="D8323" s="405">
        <v>42.23</v>
      </c>
    </row>
    <row r="8324" spans="1:4" ht="13.2">
      <c r="A8324" s="404">
        <v>39258</v>
      </c>
      <c r="B8324" s="404" t="s">
        <v>19995</v>
      </c>
      <c r="C8324" s="404" t="s">
        <v>19247</v>
      </c>
      <c r="D8324" s="405">
        <v>6.98</v>
      </c>
    </row>
    <row r="8325" spans="1:4" ht="13.2">
      <c r="A8325" s="404">
        <v>39263</v>
      </c>
      <c r="B8325" s="404" t="s">
        <v>19996</v>
      </c>
      <c r="C8325" s="404" t="s">
        <v>19247</v>
      </c>
      <c r="D8325" s="405">
        <v>73.03</v>
      </c>
    </row>
    <row r="8326" spans="1:4" ht="13.2">
      <c r="A8326" s="404">
        <v>39264</v>
      </c>
      <c r="B8326" s="404" t="s">
        <v>19997</v>
      </c>
      <c r="C8326" s="404" t="s">
        <v>19247</v>
      </c>
      <c r="D8326" s="405">
        <v>101.17</v>
      </c>
    </row>
    <row r="8327" spans="1:4" ht="13.2">
      <c r="A8327" s="404">
        <v>39259</v>
      </c>
      <c r="B8327" s="404" t="s">
        <v>19998</v>
      </c>
      <c r="C8327" s="404" t="s">
        <v>19247</v>
      </c>
      <c r="D8327" s="405">
        <v>10.75</v>
      </c>
    </row>
    <row r="8328" spans="1:4" ht="13.2">
      <c r="A8328" s="404">
        <v>39265</v>
      </c>
      <c r="B8328" s="404" t="s">
        <v>19999</v>
      </c>
      <c r="C8328" s="404" t="s">
        <v>19247</v>
      </c>
      <c r="D8328" s="405">
        <v>137.35</v>
      </c>
    </row>
    <row r="8329" spans="1:4" ht="13.2">
      <c r="A8329" s="404">
        <v>39260</v>
      </c>
      <c r="B8329" s="404" t="s">
        <v>20000</v>
      </c>
      <c r="C8329" s="404" t="s">
        <v>19247</v>
      </c>
      <c r="D8329" s="405">
        <v>16.46</v>
      </c>
    </row>
    <row r="8330" spans="1:4" ht="13.2">
      <c r="A8330" s="404">
        <v>39266</v>
      </c>
      <c r="B8330" s="404" t="s">
        <v>20001</v>
      </c>
      <c r="C8330" s="404" t="s">
        <v>19247</v>
      </c>
      <c r="D8330" s="405">
        <v>207.26</v>
      </c>
    </row>
    <row r="8331" spans="1:4" ht="13.2">
      <c r="A8331" s="404">
        <v>39267</v>
      </c>
      <c r="B8331" s="404" t="s">
        <v>20002</v>
      </c>
      <c r="C8331" s="404" t="s">
        <v>19247</v>
      </c>
      <c r="D8331" s="405">
        <v>259.13</v>
      </c>
    </row>
    <row r="8332" spans="1:4" ht="13.2">
      <c r="A8332" s="404">
        <v>11901</v>
      </c>
      <c r="B8332" s="404" t="s">
        <v>20003</v>
      </c>
      <c r="C8332" s="404" t="s">
        <v>19247</v>
      </c>
      <c r="D8332" s="405">
        <v>0.59</v>
      </c>
    </row>
    <row r="8333" spans="1:4" ht="13.2">
      <c r="A8333" s="404">
        <v>11902</v>
      </c>
      <c r="B8333" s="404" t="s">
        <v>20004</v>
      </c>
      <c r="C8333" s="404" t="s">
        <v>19247</v>
      </c>
      <c r="D8333" s="405">
        <v>1.1200000000000001</v>
      </c>
    </row>
    <row r="8334" spans="1:4" ht="13.2">
      <c r="A8334" s="404">
        <v>11903</v>
      </c>
      <c r="B8334" s="404" t="s">
        <v>20005</v>
      </c>
      <c r="C8334" s="404" t="s">
        <v>19247</v>
      </c>
      <c r="D8334" s="405">
        <v>1.19</v>
      </c>
    </row>
    <row r="8335" spans="1:4" ht="13.2">
      <c r="A8335" s="404">
        <v>11904</v>
      </c>
      <c r="B8335" s="404" t="s">
        <v>20006</v>
      </c>
      <c r="C8335" s="404" t="s">
        <v>19247</v>
      </c>
      <c r="D8335" s="405">
        <v>1.81</v>
      </c>
    </row>
    <row r="8336" spans="1:4" ht="13.2">
      <c r="A8336" s="404">
        <v>11905</v>
      </c>
      <c r="B8336" s="404" t="s">
        <v>20007</v>
      </c>
      <c r="C8336" s="404" t="s">
        <v>19247</v>
      </c>
      <c r="D8336" s="405">
        <v>2.2000000000000002</v>
      </c>
    </row>
    <row r="8337" spans="1:4" ht="13.2">
      <c r="A8337" s="404">
        <v>11906</v>
      </c>
      <c r="B8337" s="404" t="s">
        <v>20008</v>
      </c>
      <c r="C8337" s="404" t="s">
        <v>19247</v>
      </c>
      <c r="D8337" s="405">
        <v>2.8</v>
      </c>
    </row>
    <row r="8338" spans="1:4" ht="13.2">
      <c r="A8338" s="404">
        <v>11919</v>
      </c>
      <c r="B8338" s="404" t="s">
        <v>20009</v>
      </c>
      <c r="C8338" s="404" t="s">
        <v>19247</v>
      </c>
      <c r="D8338" s="405">
        <v>5.14</v>
      </c>
    </row>
    <row r="8339" spans="1:4" ht="13.2">
      <c r="A8339" s="404">
        <v>11920</v>
      </c>
      <c r="B8339" s="404" t="s">
        <v>20010</v>
      </c>
      <c r="C8339" s="404" t="s">
        <v>19247</v>
      </c>
      <c r="D8339" s="405">
        <v>9.76</v>
      </c>
    </row>
    <row r="8340" spans="1:4" ht="13.2">
      <c r="A8340" s="404">
        <v>11924</v>
      </c>
      <c r="B8340" s="404" t="s">
        <v>20011</v>
      </c>
      <c r="C8340" s="404" t="s">
        <v>19247</v>
      </c>
      <c r="D8340" s="405">
        <v>81.96</v>
      </c>
    </row>
    <row r="8341" spans="1:4" ht="13.2">
      <c r="A8341" s="404">
        <v>11921</v>
      </c>
      <c r="B8341" s="404" t="s">
        <v>20012</v>
      </c>
      <c r="C8341" s="404" t="s">
        <v>19247</v>
      </c>
      <c r="D8341" s="405">
        <v>14.28</v>
      </c>
    </row>
    <row r="8342" spans="1:4" ht="13.2">
      <c r="A8342" s="404">
        <v>11922</v>
      </c>
      <c r="B8342" s="404" t="s">
        <v>20013</v>
      </c>
      <c r="C8342" s="404" t="s">
        <v>19247</v>
      </c>
      <c r="D8342" s="405">
        <v>23.1</v>
      </c>
    </row>
    <row r="8343" spans="1:4" ht="13.2">
      <c r="A8343" s="404">
        <v>11923</v>
      </c>
      <c r="B8343" s="404" t="s">
        <v>20014</v>
      </c>
      <c r="C8343" s="404" t="s">
        <v>19247</v>
      </c>
      <c r="D8343" s="405">
        <v>33.82</v>
      </c>
    </row>
    <row r="8344" spans="1:4" ht="13.2">
      <c r="A8344" s="404">
        <v>11916</v>
      </c>
      <c r="B8344" s="404" t="s">
        <v>20015</v>
      </c>
      <c r="C8344" s="404" t="s">
        <v>19247</v>
      </c>
      <c r="D8344" s="405">
        <v>7.03</v>
      </c>
    </row>
    <row r="8345" spans="1:4" ht="13.2">
      <c r="A8345" s="404">
        <v>11914</v>
      </c>
      <c r="B8345" s="404" t="s">
        <v>20016</v>
      </c>
      <c r="C8345" s="404" t="s">
        <v>19247</v>
      </c>
      <c r="D8345" s="405">
        <v>50.66</v>
      </c>
    </row>
    <row r="8346" spans="1:4" ht="13.2">
      <c r="A8346" s="404">
        <v>11917</v>
      </c>
      <c r="B8346" s="404" t="s">
        <v>20017</v>
      </c>
      <c r="C8346" s="404" t="s">
        <v>19247</v>
      </c>
      <c r="D8346" s="405">
        <v>12.38</v>
      </c>
    </row>
    <row r="8347" spans="1:4" ht="13.2">
      <c r="A8347" s="404">
        <v>11918</v>
      </c>
      <c r="B8347" s="404" t="s">
        <v>20018</v>
      </c>
      <c r="C8347" s="404" t="s">
        <v>19247</v>
      </c>
      <c r="D8347" s="405">
        <v>14.69</v>
      </c>
    </row>
    <row r="8348" spans="1:4" ht="13.2">
      <c r="A8348" s="404">
        <v>37734</v>
      </c>
      <c r="B8348" s="404" t="s">
        <v>20019</v>
      </c>
      <c r="C8348" s="404" t="s">
        <v>19203</v>
      </c>
      <c r="D8348" s="405">
        <v>90072.95</v>
      </c>
    </row>
    <row r="8349" spans="1:4" ht="13.2">
      <c r="A8349" s="404">
        <v>42251</v>
      </c>
      <c r="B8349" s="404" t="s">
        <v>20020</v>
      </c>
      <c r="C8349" s="404" t="s">
        <v>19203</v>
      </c>
      <c r="D8349" s="405">
        <v>102283.33</v>
      </c>
    </row>
    <row r="8350" spans="1:4" ht="13.2">
      <c r="A8350" s="404">
        <v>37733</v>
      </c>
      <c r="B8350" s="404" t="s">
        <v>20021</v>
      </c>
      <c r="C8350" s="404" t="s">
        <v>19203</v>
      </c>
      <c r="D8350" s="405">
        <v>67536.36</v>
      </c>
    </row>
    <row r="8351" spans="1:4" ht="13.2">
      <c r="A8351" s="404">
        <v>37735</v>
      </c>
      <c r="B8351" s="404" t="s">
        <v>20022</v>
      </c>
      <c r="C8351" s="404" t="s">
        <v>19203</v>
      </c>
      <c r="D8351" s="405">
        <v>81381.31</v>
      </c>
    </row>
    <row r="8352" spans="1:4" ht="13.2">
      <c r="A8352" s="404">
        <v>5090</v>
      </c>
      <c r="B8352" s="404" t="s">
        <v>20023</v>
      </c>
      <c r="C8352" s="404" t="s">
        <v>19203</v>
      </c>
      <c r="D8352" s="405">
        <v>20.9</v>
      </c>
    </row>
    <row r="8353" spans="1:4" ht="13.2">
      <c r="A8353" s="404">
        <v>5085</v>
      </c>
      <c r="B8353" s="404" t="s">
        <v>20024</v>
      </c>
      <c r="C8353" s="404" t="s">
        <v>19203</v>
      </c>
      <c r="D8353" s="405">
        <v>31.11</v>
      </c>
    </row>
    <row r="8354" spans="1:4" ht="13.2">
      <c r="A8354" s="404">
        <v>43603</v>
      </c>
      <c r="B8354" s="404" t="s">
        <v>20025</v>
      </c>
      <c r="C8354" s="404" t="s">
        <v>19203</v>
      </c>
      <c r="D8354" s="405">
        <v>44.45</v>
      </c>
    </row>
    <row r="8355" spans="1:4" ht="13.2">
      <c r="A8355" s="404">
        <v>38374</v>
      </c>
      <c r="B8355" s="404" t="s">
        <v>20026</v>
      </c>
      <c r="C8355" s="404" t="s">
        <v>19203</v>
      </c>
      <c r="D8355" s="405">
        <v>952.97</v>
      </c>
    </row>
    <row r="8356" spans="1:4" ht="13.2">
      <c r="A8356" s="404">
        <v>20212</v>
      </c>
      <c r="B8356" s="404" t="s">
        <v>20027</v>
      </c>
      <c r="C8356" s="404" t="s">
        <v>19247</v>
      </c>
      <c r="D8356" s="405">
        <v>32.979999999999997</v>
      </c>
    </row>
    <row r="8357" spans="1:4" ht="13.2">
      <c r="A8357" s="404">
        <v>20209</v>
      </c>
      <c r="B8357" s="404" t="s">
        <v>20028</v>
      </c>
      <c r="C8357" s="404" t="s">
        <v>19247</v>
      </c>
      <c r="D8357" s="405">
        <v>39.39</v>
      </c>
    </row>
    <row r="8358" spans="1:4" ht="13.2">
      <c r="A8358" s="404">
        <v>4430</v>
      </c>
      <c r="B8358" s="404" t="s">
        <v>20029</v>
      </c>
      <c r="C8358" s="404" t="s">
        <v>19247</v>
      </c>
      <c r="D8358" s="405">
        <v>19.3</v>
      </c>
    </row>
    <row r="8359" spans="1:4" ht="13.2">
      <c r="A8359" s="404">
        <v>4433</v>
      </c>
      <c r="B8359" s="404" t="s">
        <v>20030</v>
      </c>
      <c r="C8359" s="404" t="s">
        <v>19247</v>
      </c>
      <c r="D8359" s="405">
        <v>37.74</v>
      </c>
    </row>
    <row r="8360" spans="1:4" ht="13.2">
      <c r="A8360" s="404">
        <v>4400</v>
      </c>
      <c r="B8360" s="404" t="s">
        <v>20031</v>
      </c>
      <c r="C8360" s="404" t="s">
        <v>19247</v>
      </c>
      <c r="D8360" s="405">
        <v>30.71</v>
      </c>
    </row>
    <row r="8361" spans="1:4" ht="13.2">
      <c r="A8361" s="404">
        <v>2729</v>
      </c>
      <c r="B8361" s="404" t="s">
        <v>20032</v>
      </c>
      <c r="C8361" s="404" t="s">
        <v>19203</v>
      </c>
      <c r="D8361" s="405">
        <v>22.55</v>
      </c>
    </row>
    <row r="8362" spans="1:4" ht="13.2">
      <c r="A8362" s="404">
        <v>4513</v>
      </c>
      <c r="B8362" s="404" t="s">
        <v>20033</v>
      </c>
      <c r="C8362" s="404" t="s">
        <v>19247</v>
      </c>
      <c r="D8362" s="405">
        <v>5.69</v>
      </c>
    </row>
    <row r="8363" spans="1:4" ht="13.2">
      <c r="A8363" s="404">
        <v>37106</v>
      </c>
      <c r="B8363" s="404" t="s">
        <v>20034</v>
      </c>
      <c r="C8363" s="404" t="s">
        <v>19203</v>
      </c>
      <c r="D8363" s="405">
        <v>4975.76</v>
      </c>
    </row>
    <row r="8364" spans="1:4" ht="13.2">
      <c r="A8364" s="404">
        <v>11869</v>
      </c>
      <c r="B8364" s="404" t="s">
        <v>20035</v>
      </c>
      <c r="C8364" s="404" t="s">
        <v>19203</v>
      </c>
      <c r="D8364" s="405">
        <v>995.15</v>
      </c>
    </row>
    <row r="8365" spans="1:4" ht="13.2">
      <c r="A8365" s="404">
        <v>43981</v>
      </c>
      <c r="B8365" s="404" t="s">
        <v>20036</v>
      </c>
      <c r="C8365" s="404" t="s">
        <v>19203</v>
      </c>
      <c r="D8365" s="405">
        <v>7498.43</v>
      </c>
    </row>
    <row r="8366" spans="1:4" ht="13.2">
      <c r="A8366" s="404">
        <v>37104</v>
      </c>
      <c r="B8366" s="404" t="s">
        <v>20037</v>
      </c>
      <c r="C8366" s="404" t="s">
        <v>19203</v>
      </c>
      <c r="D8366" s="405">
        <v>1248.93</v>
      </c>
    </row>
    <row r="8367" spans="1:4" ht="13.2">
      <c r="A8367" s="404">
        <v>43982</v>
      </c>
      <c r="B8367" s="404" t="s">
        <v>20038</v>
      </c>
      <c r="C8367" s="404" t="s">
        <v>19203</v>
      </c>
      <c r="D8367" s="405">
        <v>11845.63</v>
      </c>
    </row>
    <row r="8368" spans="1:4" ht="13.2">
      <c r="A8368" s="404">
        <v>43978</v>
      </c>
      <c r="B8368" s="404" t="s">
        <v>20039</v>
      </c>
      <c r="C8368" s="404" t="s">
        <v>19203</v>
      </c>
      <c r="D8368" s="405">
        <v>1850.89</v>
      </c>
    </row>
    <row r="8369" spans="1:4" ht="13.2">
      <c r="A8369" s="404">
        <v>11871</v>
      </c>
      <c r="B8369" s="404" t="s">
        <v>20040</v>
      </c>
      <c r="C8369" s="404" t="s">
        <v>19203</v>
      </c>
      <c r="D8369" s="405">
        <v>463.89</v>
      </c>
    </row>
    <row r="8370" spans="1:4" ht="13.2">
      <c r="A8370" s="404">
        <v>37105</v>
      </c>
      <c r="B8370" s="404" t="s">
        <v>20041</v>
      </c>
      <c r="C8370" s="404" t="s">
        <v>19203</v>
      </c>
      <c r="D8370" s="405">
        <v>2854.29</v>
      </c>
    </row>
    <row r="8371" spans="1:4" ht="13.2">
      <c r="A8371" s="404">
        <v>43980</v>
      </c>
      <c r="B8371" s="404" t="s">
        <v>20042</v>
      </c>
      <c r="C8371" s="404" t="s">
        <v>19203</v>
      </c>
      <c r="D8371" s="405">
        <v>3554.72</v>
      </c>
    </row>
    <row r="8372" spans="1:4" ht="13.2">
      <c r="A8372" s="404">
        <v>43979</v>
      </c>
      <c r="B8372" s="404" t="s">
        <v>20043</v>
      </c>
      <c r="C8372" s="404" t="s">
        <v>19203</v>
      </c>
      <c r="D8372" s="405">
        <v>667.89</v>
      </c>
    </row>
    <row r="8373" spans="1:4" ht="13.2">
      <c r="A8373" s="404">
        <v>11868</v>
      </c>
      <c r="B8373" s="404" t="s">
        <v>20044</v>
      </c>
      <c r="C8373" s="404" t="s">
        <v>19203</v>
      </c>
      <c r="D8373" s="405">
        <v>645.91999999999996</v>
      </c>
    </row>
    <row r="8374" spans="1:4" ht="13.2">
      <c r="A8374" s="404">
        <v>34636</v>
      </c>
      <c r="B8374" s="404" t="s">
        <v>20045</v>
      </c>
      <c r="C8374" s="404" t="s">
        <v>19203</v>
      </c>
      <c r="D8374" s="405">
        <v>458.69</v>
      </c>
    </row>
    <row r="8375" spans="1:4" ht="13.2">
      <c r="A8375" s="404">
        <v>34639</v>
      </c>
      <c r="B8375" s="404" t="s">
        <v>20046</v>
      </c>
      <c r="C8375" s="404" t="s">
        <v>19203</v>
      </c>
      <c r="D8375" s="405">
        <v>1058.74</v>
      </c>
    </row>
    <row r="8376" spans="1:4" ht="13.2">
      <c r="A8376" s="404">
        <v>34640</v>
      </c>
      <c r="B8376" s="404" t="s">
        <v>20047</v>
      </c>
      <c r="C8376" s="404" t="s">
        <v>19203</v>
      </c>
      <c r="D8376" s="405">
        <v>1200.97</v>
      </c>
    </row>
    <row r="8377" spans="1:4" ht="13.2">
      <c r="A8377" s="404">
        <v>43977</v>
      </c>
      <c r="B8377" s="404" t="s">
        <v>20048</v>
      </c>
      <c r="C8377" s="404" t="s">
        <v>19203</v>
      </c>
      <c r="D8377" s="405">
        <v>2070.4</v>
      </c>
    </row>
    <row r="8378" spans="1:4" ht="13.2">
      <c r="A8378" s="404">
        <v>34637</v>
      </c>
      <c r="B8378" s="404" t="s">
        <v>20049</v>
      </c>
      <c r="C8378" s="404" t="s">
        <v>19203</v>
      </c>
      <c r="D8378" s="405">
        <v>277.39</v>
      </c>
    </row>
    <row r="8379" spans="1:4" ht="13.2">
      <c r="A8379" s="404">
        <v>34638</v>
      </c>
      <c r="B8379" s="404" t="s">
        <v>20050</v>
      </c>
      <c r="C8379" s="404" t="s">
        <v>19203</v>
      </c>
      <c r="D8379" s="405">
        <v>429.07</v>
      </c>
    </row>
    <row r="8380" spans="1:4" ht="13.2">
      <c r="A8380" s="404">
        <v>34641</v>
      </c>
      <c r="B8380" s="404" t="s">
        <v>20051</v>
      </c>
      <c r="C8380" s="404" t="s">
        <v>19203</v>
      </c>
      <c r="D8380" s="405">
        <v>109.59</v>
      </c>
    </row>
    <row r="8381" spans="1:4" ht="13.2">
      <c r="A8381" s="404">
        <v>43434</v>
      </c>
      <c r="B8381" s="404" t="s">
        <v>20052</v>
      </c>
      <c r="C8381" s="404" t="s">
        <v>19203</v>
      </c>
      <c r="D8381" s="405">
        <v>118.48</v>
      </c>
    </row>
    <row r="8382" spans="1:4" ht="13.2">
      <c r="A8382" s="404">
        <v>43435</v>
      </c>
      <c r="B8382" s="404" t="s">
        <v>20053</v>
      </c>
      <c r="C8382" s="404" t="s">
        <v>19203</v>
      </c>
      <c r="D8382" s="405">
        <v>217.22</v>
      </c>
    </row>
    <row r="8383" spans="1:4" ht="13.2">
      <c r="A8383" s="404">
        <v>43436</v>
      </c>
      <c r="B8383" s="404" t="s">
        <v>20054</v>
      </c>
      <c r="C8383" s="404" t="s">
        <v>19203</v>
      </c>
      <c r="D8383" s="405">
        <v>380.14</v>
      </c>
    </row>
    <row r="8384" spans="1:4" ht="13.2">
      <c r="A8384" s="404">
        <v>43437</v>
      </c>
      <c r="B8384" s="404" t="s">
        <v>20055</v>
      </c>
      <c r="C8384" s="404" t="s">
        <v>19203</v>
      </c>
      <c r="D8384" s="405">
        <v>689.2</v>
      </c>
    </row>
    <row r="8385" spans="1:4" ht="13.2">
      <c r="A8385" s="404">
        <v>43438</v>
      </c>
      <c r="B8385" s="404" t="s">
        <v>20056</v>
      </c>
      <c r="C8385" s="404" t="s">
        <v>19203</v>
      </c>
      <c r="D8385" s="405">
        <v>1234.24</v>
      </c>
    </row>
    <row r="8386" spans="1:4" ht="13.2">
      <c r="A8386" s="404">
        <v>41627</v>
      </c>
      <c r="B8386" s="404" t="s">
        <v>20057</v>
      </c>
      <c r="C8386" s="404" t="s">
        <v>19203</v>
      </c>
      <c r="D8386" s="405">
        <v>182.66</v>
      </c>
    </row>
    <row r="8387" spans="1:4" ht="13.2">
      <c r="A8387" s="404">
        <v>41628</v>
      </c>
      <c r="B8387" s="404" t="s">
        <v>20058</v>
      </c>
      <c r="C8387" s="404" t="s">
        <v>19203</v>
      </c>
      <c r="D8387" s="405">
        <v>335.71</v>
      </c>
    </row>
    <row r="8388" spans="1:4" ht="13.2">
      <c r="A8388" s="404">
        <v>41629</v>
      </c>
      <c r="B8388" s="404" t="s">
        <v>20059</v>
      </c>
      <c r="C8388" s="404" t="s">
        <v>19203</v>
      </c>
      <c r="D8388" s="405">
        <v>426.55</v>
      </c>
    </row>
    <row r="8389" spans="1:4" ht="13.2">
      <c r="A8389" s="404">
        <v>43429</v>
      </c>
      <c r="B8389" s="404" t="s">
        <v>20060</v>
      </c>
      <c r="C8389" s="404" t="s">
        <v>19203</v>
      </c>
      <c r="D8389" s="405">
        <v>94.51</v>
      </c>
    </row>
    <row r="8390" spans="1:4" ht="13.2">
      <c r="A8390" s="404">
        <v>43430</v>
      </c>
      <c r="B8390" s="404" t="s">
        <v>20061</v>
      </c>
      <c r="C8390" s="404" t="s">
        <v>19203</v>
      </c>
      <c r="D8390" s="405">
        <v>156.99</v>
      </c>
    </row>
    <row r="8391" spans="1:4" ht="13.2">
      <c r="A8391" s="404">
        <v>43431</v>
      </c>
      <c r="B8391" s="404" t="s">
        <v>20062</v>
      </c>
      <c r="C8391" s="404" t="s">
        <v>19203</v>
      </c>
      <c r="D8391" s="405">
        <v>304.11</v>
      </c>
    </row>
    <row r="8392" spans="1:4" ht="13.2">
      <c r="A8392" s="404">
        <v>43432</v>
      </c>
      <c r="B8392" s="404" t="s">
        <v>20063</v>
      </c>
      <c r="C8392" s="404" t="s">
        <v>19203</v>
      </c>
      <c r="D8392" s="405">
        <v>631.92999999999995</v>
      </c>
    </row>
    <row r="8393" spans="1:4" ht="13.2">
      <c r="A8393" s="404">
        <v>43433</v>
      </c>
      <c r="B8393" s="404" t="s">
        <v>20064</v>
      </c>
      <c r="C8393" s="404" t="s">
        <v>19203</v>
      </c>
      <c r="D8393" s="405">
        <v>996.28</v>
      </c>
    </row>
    <row r="8394" spans="1:4" ht="13.2">
      <c r="A8394" s="404">
        <v>43094</v>
      </c>
      <c r="B8394" s="404" t="s">
        <v>20065</v>
      </c>
      <c r="C8394" s="404" t="s">
        <v>19203</v>
      </c>
      <c r="D8394" s="405">
        <v>244.56</v>
      </c>
    </row>
    <row r="8395" spans="1:4" ht="13.2">
      <c r="A8395" s="404">
        <v>43093</v>
      </c>
      <c r="B8395" s="404" t="s">
        <v>20066</v>
      </c>
      <c r="C8395" s="404" t="s">
        <v>19203</v>
      </c>
      <c r="D8395" s="405">
        <v>259.89</v>
      </c>
    </row>
    <row r="8396" spans="1:4" ht="13.2">
      <c r="A8396" s="404">
        <v>11694</v>
      </c>
      <c r="B8396" s="404" t="s">
        <v>20067</v>
      </c>
      <c r="C8396" s="404" t="s">
        <v>19203</v>
      </c>
      <c r="D8396" s="405">
        <v>1097.52</v>
      </c>
    </row>
    <row r="8397" spans="1:4" ht="13.2">
      <c r="A8397" s="404">
        <v>1030</v>
      </c>
      <c r="B8397" s="404" t="s">
        <v>20068</v>
      </c>
      <c r="C8397" s="404" t="s">
        <v>19203</v>
      </c>
      <c r="D8397" s="405">
        <v>49.65</v>
      </c>
    </row>
    <row r="8398" spans="1:4" ht="13.2">
      <c r="A8398" s="404">
        <v>11881</v>
      </c>
      <c r="B8398" s="404" t="s">
        <v>20069</v>
      </c>
      <c r="C8398" s="404" t="s">
        <v>19203</v>
      </c>
      <c r="D8398" s="405">
        <v>167.85</v>
      </c>
    </row>
    <row r="8399" spans="1:4" ht="13.2">
      <c r="A8399" s="404">
        <v>35277</v>
      </c>
      <c r="B8399" s="404" t="s">
        <v>20070</v>
      </c>
      <c r="C8399" s="404" t="s">
        <v>19203</v>
      </c>
      <c r="D8399" s="405">
        <v>326.70999999999998</v>
      </c>
    </row>
    <row r="8400" spans="1:4" ht="13.2">
      <c r="A8400" s="404">
        <v>10521</v>
      </c>
      <c r="B8400" s="404" t="s">
        <v>20071</v>
      </c>
      <c r="C8400" s="404" t="s">
        <v>19203</v>
      </c>
      <c r="D8400" s="405">
        <v>255.65</v>
      </c>
    </row>
    <row r="8401" spans="1:4" ht="13.2">
      <c r="A8401" s="404">
        <v>10885</v>
      </c>
      <c r="B8401" s="404" t="s">
        <v>20072</v>
      </c>
      <c r="C8401" s="404" t="s">
        <v>19203</v>
      </c>
      <c r="D8401" s="405">
        <v>323.37</v>
      </c>
    </row>
    <row r="8402" spans="1:4" ht="13.2">
      <c r="A8402" s="404">
        <v>20962</v>
      </c>
      <c r="B8402" s="404" t="s">
        <v>20073</v>
      </c>
      <c r="C8402" s="404" t="s">
        <v>19203</v>
      </c>
      <c r="D8402" s="405">
        <v>267.83</v>
      </c>
    </row>
    <row r="8403" spans="1:4" ht="13.2">
      <c r="A8403" s="404">
        <v>20963</v>
      </c>
      <c r="B8403" s="404" t="s">
        <v>20074</v>
      </c>
      <c r="C8403" s="404" t="s">
        <v>19203</v>
      </c>
      <c r="D8403" s="405">
        <v>327.17</v>
      </c>
    </row>
    <row r="8404" spans="1:4" ht="13.2">
      <c r="A8404" s="404">
        <v>34643</v>
      </c>
      <c r="B8404" s="404" t="s">
        <v>20075</v>
      </c>
      <c r="C8404" s="404" t="s">
        <v>19203</v>
      </c>
      <c r="D8404" s="405">
        <v>37.619999999999997</v>
      </c>
    </row>
    <row r="8405" spans="1:4" ht="13.2">
      <c r="A8405" s="404">
        <v>41480</v>
      </c>
      <c r="B8405" s="404" t="s">
        <v>20076</v>
      </c>
      <c r="C8405" s="404" t="s">
        <v>19203</v>
      </c>
      <c r="D8405" s="405">
        <v>43.62</v>
      </c>
    </row>
    <row r="8406" spans="1:4" ht="13.2">
      <c r="A8406" s="404">
        <v>41474</v>
      </c>
      <c r="B8406" s="404" t="s">
        <v>20077</v>
      </c>
      <c r="C8406" s="404" t="s">
        <v>19203</v>
      </c>
      <c r="D8406" s="405">
        <v>69.69</v>
      </c>
    </row>
    <row r="8407" spans="1:4" ht="13.2">
      <c r="A8407" s="404">
        <v>41475</v>
      </c>
      <c r="B8407" s="404" t="s">
        <v>20078</v>
      </c>
      <c r="C8407" s="404" t="s">
        <v>19203</v>
      </c>
      <c r="D8407" s="405">
        <v>59.46</v>
      </c>
    </row>
    <row r="8408" spans="1:4" ht="13.2">
      <c r="A8408" s="404">
        <v>41476</v>
      </c>
      <c r="B8408" s="404" t="s">
        <v>20079</v>
      </c>
      <c r="C8408" s="404" t="s">
        <v>19203</v>
      </c>
      <c r="D8408" s="405">
        <v>130.19999999999999</v>
      </c>
    </row>
    <row r="8409" spans="1:4" ht="13.2">
      <c r="A8409" s="404">
        <v>2555</v>
      </c>
      <c r="B8409" s="404" t="s">
        <v>20080</v>
      </c>
      <c r="C8409" s="404" t="s">
        <v>19203</v>
      </c>
      <c r="D8409" s="405">
        <v>1.39</v>
      </c>
    </row>
    <row r="8410" spans="1:4" ht="13.2">
      <c r="A8410" s="404">
        <v>2556</v>
      </c>
      <c r="B8410" s="404" t="s">
        <v>20081</v>
      </c>
      <c r="C8410" s="404" t="s">
        <v>19203</v>
      </c>
      <c r="D8410" s="405">
        <v>1.44</v>
      </c>
    </row>
    <row r="8411" spans="1:4" ht="13.2">
      <c r="A8411" s="404">
        <v>2557</v>
      </c>
      <c r="B8411" s="404" t="s">
        <v>20082</v>
      </c>
      <c r="C8411" s="404" t="s">
        <v>19203</v>
      </c>
      <c r="D8411" s="405">
        <v>3.05</v>
      </c>
    </row>
    <row r="8412" spans="1:4" ht="13.2">
      <c r="A8412" s="404">
        <v>10569</v>
      </c>
      <c r="B8412" s="404" t="s">
        <v>20083</v>
      </c>
      <c r="C8412" s="404" t="s">
        <v>19203</v>
      </c>
      <c r="D8412" s="405">
        <v>3.05</v>
      </c>
    </row>
    <row r="8413" spans="1:4" ht="13.2">
      <c r="A8413" s="404">
        <v>39810</v>
      </c>
      <c r="B8413" s="404" t="s">
        <v>20084</v>
      </c>
      <c r="C8413" s="404" t="s">
        <v>19203</v>
      </c>
      <c r="D8413" s="405">
        <v>33</v>
      </c>
    </row>
    <row r="8414" spans="1:4" ht="13.2">
      <c r="A8414" s="404">
        <v>39811</v>
      </c>
      <c r="B8414" s="404" t="s">
        <v>20085</v>
      </c>
      <c r="C8414" s="404" t="s">
        <v>19203</v>
      </c>
      <c r="D8414" s="405">
        <v>40.369999999999997</v>
      </c>
    </row>
    <row r="8415" spans="1:4" ht="13.2">
      <c r="A8415" s="404">
        <v>39812</v>
      </c>
      <c r="B8415" s="404" t="s">
        <v>20086</v>
      </c>
      <c r="C8415" s="404" t="s">
        <v>19203</v>
      </c>
      <c r="D8415" s="405">
        <v>66.38</v>
      </c>
    </row>
    <row r="8416" spans="1:4" ht="13.2">
      <c r="A8416" s="404">
        <v>43096</v>
      </c>
      <c r="B8416" s="404" t="s">
        <v>20087</v>
      </c>
      <c r="C8416" s="404" t="s">
        <v>19203</v>
      </c>
      <c r="D8416" s="405">
        <v>220.02</v>
      </c>
    </row>
    <row r="8417" spans="1:4" ht="13.2">
      <c r="A8417" s="404">
        <v>43102</v>
      </c>
      <c r="B8417" s="404" t="s">
        <v>20088</v>
      </c>
      <c r="C8417" s="404" t="s">
        <v>19203</v>
      </c>
      <c r="D8417" s="405">
        <v>133.79</v>
      </c>
    </row>
    <row r="8418" spans="1:4" ht="13.2">
      <c r="A8418" s="404">
        <v>43103</v>
      </c>
      <c r="B8418" s="404" t="s">
        <v>20089</v>
      </c>
      <c r="C8418" s="404" t="s">
        <v>19203</v>
      </c>
      <c r="D8418" s="405">
        <v>197</v>
      </c>
    </row>
    <row r="8419" spans="1:4" ht="13.2">
      <c r="A8419" s="404">
        <v>43098</v>
      </c>
      <c r="B8419" s="404" t="s">
        <v>20090</v>
      </c>
      <c r="C8419" s="404" t="s">
        <v>19203</v>
      </c>
      <c r="D8419" s="405">
        <v>74.53</v>
      </c>
    </row>
    <row r="8420" spans="1:4" ht="13.2">
      <c r="A8420" s="404">
        <v>43097</v>
      </c>
      <c r="B8420" s="404" t="s">
        <v>20091</v>
      </c>
      <c r="C8420" s="404" t="s">
        <v>19203</v>
      </c>
      <c r="D8420" s="405">
        <v>44.15</v>
      </c>
    </row>
    <row r="8421" spans="1:4" ht="13.2">
      <c r="A8421" s="404">
        <v>43104</v>
      </c>
      <c r="B8421" s="404" t="s">
        <v>20092</v>
      </c>
      <c r="C8421" s="404" t="s">
        <v>19203</v>
      </c>
      <c r="D8421" s="405">
        <v>522.30999999999995</v>
      </c>
    </row>
    <row r="8422" spans="1:4" ht="13.2">
      <c r="A8422" s="404">
        <v>39771</v>
      </c>
      <c r="B8422" s="404" t="s">
        <v>20093</v>
      </c>
      <c r="C8422" s="404" t="s">
        <v>19203</v>
      </c>
      <c r="D8422" s="405">
        <v>29.31</v>
      </c>
    </row>
    <row r="8423" spans="1:4" ht="13.2">
      <c r="A8423" s="404">
        <v>39772</v>
      </c>
      <c r="B8423" s="404" t="s">
        <v>20094</v>
      </c>
      <c r="C8423" s="404" t="s">
        <v>19203</v>
      </c>
      <c r="D8423" s="405">
        <v>57.61</v>
      </c>
    </row>
    <row r="8424" spans="1:4" ht="13.2">
      <c r="A8424" s="404">
        <v>39773</v>
      </c>
      <c r="B8424" s="404" t="s">
        <v>20095</v>
      </c>
      <c r="C8424" s="404" t="s">
        <v>19203</v>
      </c>
      <c r="D8424" s="405">
        <v>92.6</v>
      </c>
    </row>
    <row r="8425" spans="1:4" ht="13.2">
      <c r="A8425" s="404">
        <v>39774</v>
      </c>
      <c r="B8425" s="404" t="s">
        <v>20096</v>
      </c>
      <c r="C8425" s="404" t="s">
        <v>19203</v>
      </c>
      <c r="D8425" s="405">
        <v>138.51</v>
      </c>
    </row>
    <row r="8426" spans="1:4" ht="13.2">
      <c r="A8426" s="404">
        <v>39775</v>
      </c>
      <c r="B8426" s="404" t="s">
        <v>20097</v>
      </c>
      <c r="C8426" s="404" t="s">
        <v>19203</v>
      </c>
      <c r="D8426" s="405">
        <v>184.86</v>
      </c>
    </row>
    <row r="8427" spans="1:4" ht="13.2">
      <c r="A8427" s="404">
        <v>39776</v>
      </c>
      <c r="B8427" s="404" t="s">
        <v>20098</v>
      </c>
      <c r="C8427" s="404" t="s">
        <v>19203</v>
      </c>
      <c r="D8427" s="405">
        <v>223.4</v>
      </c>
    </row>
    <row r="8428" spans="1:4" ht="13.2">
      <c r="A8428" s="404">
        <v>39777</v>
      </c>
      <c r="B8428" s="404" t="s">
        <v>20099</v>
      </c>
      <c r="C8428" s="404" t="s">
        <v>19203</v>
      </c>
      <c r="D8428" s="405">
        <v>283.16000000000003</v>
      </c>
    </row>
    <row r="8429" spans="1:4" ht="13.2">
      <c r="A8429" s="404">
        <v>20254</v>
      </c>
      <c r="B8429" s="404" t="s">
        <v>20100</v>
      </c>
      <c r="C8429" s="404" t="s">
        <v>19203</v>
      </c>
      <c r="D8429" s="405">
        <v>20.55</v>
      </c>
    </row>
    <row r="8430" spans="1:4" ht="13.2">
      <c r="A8430" s="404">
        <v>20253</v>
      </c>
      <c r="B8430" s="404" t="s">
        <v>20101</v>
      </c>
      <c r="C8430" s="404" t="s">
        <v>19203</v>
      </c>
      <c r="D8430" s="405">
        <v>67.489999999999995</v>
      </c>
    </row>
    <row r="8431" spans="1:4" ht="13.2">
      <c r="A8431" s="404">
        <v>11247</v>
      </c>
      <c r="B8431" s="404" t="s">
        <v>20102</v>
      </c>
      <c r="C8431" s="404" t="s">
        <v>19203</v>
      </c>
      <c r="D8431" s="405">
        <v>1297.71</v>
      </c>
    </row>
    <row r="8432" spans="1:4" ht="13.2">
      <c r="A8432" s="404">
        <v>11250</v>
      </c>
      <c r="B8432" s="404" t="s">
        <v>20103</v>
      </c>
      <c r="C8432" s="404" t="s">
        <v>19203</v>
      </c>
      <c r="D8432" s="405">
        <v>55.87</v>
      </c>
    </row>
    <row r="8433" spans="1:4" ht="13.2">
      <c r="A8433" s="404">
        <v>11249</v>
      </c>
      <c r="B8433" s="404" t="s">
        <v>20104</v>
      </c>
      <c r="C8433" s="404" t="s">
        <v>19203</v>
      </c>
      <c r="D8433" s="405">
        <v>2534.89</v>
      </c>
    </row>
    <row r="8434" spans="1:4" ht="13.2">
      <c r="A8434" s="404">
        <v>11251</v>
      </c>
      <c r="B8434" s="404" t="s">
        <v>20105</v>
      </c>
      <c r="C8434" s="404" t="s">
        <v>19203</v>
      </c>
      <c r="D8434" s="405">
        <v>123.75</v>
      </c>
    </row>
    <row r="8435" spans="1:4" ht="13.2">
      <c r="A8435" s="404">
        <v>11253</v>
      </c>
      <c r="B8435" s="404" t="s">
        <v>20106</v>
      </c>
      <c r="C8435" s="404" t="s">
        <v>19203</v>
      </c>
      <c r="D8435" s="405">
        <v>205.07</v>
      </c>
    </row>
    <row r="8436" spans="1:4" ht="13.2">
      <c r="A8436" s="404">
        <v>11255</v>
      </c>
      <c r="B8436" s="404" t="s">
        <v>20107</v>
      </c>
      <c r="C8436" s="404" t="s">
        <v>19203</v>
      </c>
      <c r="D8436" s="405">
        <v>306.57</v>
      </c>
    </row>
    <row r="8437" spans="1:4" ht="13.2">
      <c r="A8437" s="404">
        <v>14055</v>
      </c>
      <c r="B8437" s="404" t="s">
        <v>20108</v>
      </c>
      <c r="C8437" s="404" t="s">
        <v>19203</v>
      </c>
      <c r="D8437" s="405">
        <v>616.72</v>
      </c>
    </row>
    <row r="8438" spans="1:4" ht="13.2">
      <c r="A8438" s="404">
        <v>11256</v>
      </c>
      <c r="B8438" s="404" t="s">
        <v>20109</v>
      </c>
      <c r="C8438" s="404" t="s">
        <v>19203</v>
      </c>
      <c r="D8438" s="405">
        <v>384.01</v>
      </c>
    </row>
    <row r="8439" spans="1:4" ht="13.2">
      <c r="A8439" s="404">
        <v>1872</v>
      </c>
      <c r="B8439" s="404" t="s">
        <v>20110</v>
      </c>
      <c r="C8439" s="404" t="s">
        <v>19203</v>
      </c>
      <c r="D8439" s="405">
        <v>2.46</v>
      </c>
    </row>
    <row r="8440" spans="1:4" ht="13.2">
      <c r="A8440" s="404">
        <v>1873</v>
      </c>
      <c r="B8440" s="404" t="s">
        <v>20111</v>
      </c>
      <c r="C8440" s="404" t="s">
        <v>19203</v>
      </c>
      <c r="D8440" s="405">
        <v>4.9000000000000004</v>
      </c>
    </row>
    <row r="8441" spans="1:4" ht="13.2">
      <c r="A8441" s="404">
        <v>39693</v>
      </c>
      <c r="B8441" s="404" t="s">
        <v>20112</v>
      </c>
      <c r="C8441" s="404" t="s">
        <v>19203</v>
      </c>
      <c r="D8441" s="405">
        <v>2411.8000000000002</v>
      </c>
    </row>
    <row r="8442" spans="1:4" ht="13.2">
      <c r="A8442" s="404">
        <v>39692</v>
      </c>
      <c r="B8442" s="404" t="s">
        <v>20113</v>
      </c>
      <c r="C8442" s="404" t="s">
        <v>19203</v>
      </c>
      <c r="D8442" s="405">
        <v>771.72</v>
      </c>
    </row>
    <row r="8443" spans="1:4" ht="13.2">
      <c r="A8443" s="404">
        <v>1062</v>
      </c>
      <c r="B8443" s="404" t="s">
        <v>20114</v>
      </c>
      <c r="C8443" s="404" t="s">
        <v>19203</v>
      </c>
      <c r="D8443" s="405">
        <v>244.57</v>
      </c>
    </row>
    <row r="8444" spans="1:4" ht="13.2">
      <c r="A8444" s="404">
        <v>39686</v>
      </c>
      <c r="B8444" s="404" t="s">
        <v>20115</v>
      </c>
      <c r="C8444" s="404" t="s">
        <v>19203</v>
      </c>
      <c r="D8444" s="405">
        <v>396.01</v>
      </c>
    </row>
    <row r="8445" spans="1:4" ht="13.2">
      <c r="A8445" s="404">
        <v>43095</v>
      </c>
      <c r="B8445" s="404" t="s">
        <v>20116</v>
      </c>
      <c r="C8445" s="404" t="s">
        <v>19203</v>
      </c>
      <c r="D8445" s="405">
        <v>144.99</v>
      </c>
    </row>
    <row r="8446" spans="1:4" ht="13.2">
      <c r="A8446" s="404">
        <v>1871</v>
      </c>
      <c r="B8446" s="404" t="s">
        <v>20117</v>
      </c>
      <c r="C8446" s="404" t="s">
        <v>19203</v>
      </c>
      <c r="D8446" s="405">
        <v>4.41</v>
      </c>
    </row>
    <row r="8447" spans="1:4" ht="13.2">
      <c r="A8447" s="404">
        <v>12001</v>
      </c>
      <c r="B8447" s="404" t="s">
        <v>20118</v>
      </c>
      <c r="C8447" s="404" t="s">
        <v>19203</v>
      </c>
      <c r="D8447" s="405">
        <v>6.37</v>
      </c>
    </row>
    <row r="8448" spans="1:4" ht="13.2">
      <c r="A8448" s="404">
        <v>11882</v>
      </c>
      <c r="B8448" s="404" t="s">
        <v>20119</v>
      </c>
      <c r="C8448" s="404" t="s">
        <v>19203</v>
      </c>
      <c r="D8448" s="405">
        <v>120.46</v>
      </c>
    </row>
    <row r="8449" spans="1:4" ht="13.2">
      <c r="A8449" s="404">
        <v>1068</v>
      </c>
      <c r="B8449" s="404" t="s">
        <v>20120</v>
      </c>
      <c r="C8449" s="404" t="s">
        <v>19203</v>
      </c>
      <c r="D8449" s="405">
        <v>1613.2</v>
      </c>
    </row>
    <row r="8450" spans="1:4" ht="13.2">
      <c r="A8450" s="404">
        <v>39690</v>
      </c>
      <c r="B8450" s="404" t="s">
        <v>20121</v>
      </c>
      <c r="C8450" s="404" t="s">
        <v>19203</v>
      </c>
      <c r="D8450" s="405">
        <v>2706.42</v>
      </c>
    </row>
    <row r="8451" spans="1:4" ht="13.2">
      <c r="A8451" s="404">
        <v>39691</v>
      </c>
      <c r="B8451" s="404" t="s">
        <v>20122</v>
      </c>
      <c r="C8451" s="404" t="s">
        <v>19203</v>
      </c>
      <c r="D8451" s="405">
        <v>3403.92</v>
      </c>
    </row>
    <row r="8452" spans="1:4" ht="13.2">
      <c r="A8452" s="404">
        <v>39808</v>
      </c>
      <c r="B8452" s="404" t="s">
        <v>20123</v>
      </c>
      <c r="C8452" s="404" t="s">
        <v>19203</v>
      </c>
      <c r="D8452" s="405">
        <v>75.69</v>
      </c>
    </row>
    <row r="8453" spans="1:4" ht="13.2">
      <c r="A8453" s="404">
        <v>39809</v>
      </c>
      <c r="B8453" s="404" t="s">
        <v>20124</v>
      </c>
      <c r="C8453" s="404" t="s">
        <v>19203</v>
      </c>
      <c r="D8453" s="405">
        <v>179.53</v>
      </c>
    </row>
    <row r="8454" spans="1:4" ht="13.2">
      <c r="A8454" s="404">
        <v>43439</v>
      </c>
      <c r="B8454" s="404" t="s">
        <v>20125</v>
      </c>
      <c r="C8454" s="404" t="s">
        <v>19203</v>
      </c>
      <c r="D8454" s="405">
        <v>552.94000000000005</v>
      </c>
    </row>
    <row r="8455" spans="1:4" ht="13.2">
      <c r="A8455" s="404">
        <v>5103</v>
      </c>
      <c r="B8455" s="404" t="s">
        <v>20126</v>
      </c>
      <c r="C8455" s="404" t="s">
        <v>19203</v>
      </c>
      <c r="D8455" s="405">
        <v>20.68</v>
      </c>
    </row>
    <row r="8456" spans="1:4" ht="13.2">
      <c r="A8456" s="404">
        <v>11880</v>
      </c>
      <c r="B8456" s="404" t="s">
        <v>20127</v>
      </c>
      <c r="C8456" s="404" t="s">
        <v>19203</v>
      </c>
      <c r="D8456" s="405">
        <v>86.99</v>
      </c>
    </row>
    <row r="8457" spans="1:4" ht="13.2">
      <c r="A8457" s="404">
        <v>11714</v>
      </c>
      <c r="B8457" s="404" t="s">
        <v>20128</v>
      </c>
      <c r="C8457" s="404" t="s">
        <v>19203</v>
      </c>
      <c r="D8457" s="405">
        <v>59.26</v>
      </c>
    </row>
    <row r="8458" spans="1:4" ht="13.2">
      <c r="A8458" s="404">
        <v>11712</v>
      </c>
      <c r="B8458" s="404" t="s">
        <v>20129</v>
      </c>
      <c r="C8458" s="404" t="s">
        <v>19203</v>
      </c>
      <c r="D8458" s="405">
        <v>38.700000000000003</v>
      </c>
    </row>
    <row r="8459" spans="1:4" ht="13.2">
      <c r="A8459" s="404">
        <v>11717</v>
      </c>
      <c r="B8459" s="404" t="s">
        <v>20130</v>
      </c>
      <c r="C8459" s="404" t="s">
        <v>19203</v>
      </c>
      <c r="D8459" s="405">
        <v>46.65</v>
      </c>
    </row>
    <row r="8460" spans="1:4" ht="13.2">
      <c r="A8460" s="404">
        <v>1106</v>
      </c>
      <c r="B8460" s="404" t="s">
        <v>20131</v>
      </c>
      <c r="C8460" s="404" t="s">
        <v>19251</v>
      </c>
      <c r="D8460" s="405">
        <v>1.0900000000000001</v>
      </c>
    </row>
    <row r="8461" spans="1:4" ht="13.2">
      <c r="A8461" s="404">
        <v>11161</v>
      </c>
      <c r="B8461" s="404" t="s">
        <v>20132</v>
      </c>
      <c r="C8461" s="404" t="s">
        <v>19251</v>
      </c>
      <c r="D8461" s="405">
        <v>1.82</v>
      </c>
    </row>
    <row r="8462" spans="1:4" ht="13.2">
      <c r="A8462" s="404">
        <v>1107</v>
      </c>
      <c r="B8462" s="404" t="s">
        <v>20133</v>
      </c>
      <c r="C8462" s="404" t="s">
        <v>19251</v>
      </c>
      <c r="D8462" s="405">
        <v>0.92</v>
      </c>
    </row>
    <row r="8463" spans="1:4" ht="13.2">
      <c r="A8463" s="404">
        <v>44479</v>
      </c>
      <c r="B8463" s="404" t="s">
        <v>20134</v>
      </c>
      <c r="C8463" s="404" t="s">
        <v>19251</v>
      </c>
      <c r="D8463" s="405">
        <v>0.19</v>
      </c>
    </row>
    <row r="8464" spans="1:4" ht="13.2">
      <c r="A8464" s="404">
        <v>4759</v>
      </c>
      <c r="B8464" s="404" t="s">
        <v>20135</v>
      </c>
      <c r="C8464" s="404" t="s">
        <v>19351</v>
      </c>
      <c r="D8464" s="405">
        <v>15.43</v>
      </c>
    </row>
    <row r="8465" spans="1:4" ht="13.2">
      <c r="A8465" s="404">
        <v>41068</v>
      </c>
      <c r="B8465" s="404" t="s">
        <v>20136</v>
      </c>
      <c r="C8465" s="404" t="s">
        <v>19353</v>
      </c>
      <c r="D8465" s="405">
        <v>2728.65</v>
      </c>
    </row>
    <row r="8466" spans="1:4" ht="13.2">
      <c r="A8466" s="404">
        <v>12618</v>
      </c>
      <c r="B8466" s="404" t="s">
        <v>20137</v>
      </c>
      <c r="C8466" s="404" t="s">
        <v>19203</v>
      </c>
      <c r="D8466" s="405">
        <v>167.94</v>
      </c>
    </row>
    <row r="8467" spans="1:4" ht="13.2">
      <c r="A8467" s="404">
        <v>1108</v>
      </c>
      <c r="B8467" s="404" t="s">
        <v>20138</v>
      </c>
      <c r="C8467" s="404" t="s">
        <v>19247</v>
      </c>
      <c r="D8467" s="405">
        <v>26.3</v>
      </c>
    </row>
    <row r="8468" spans="1:4" ht="13.2">
      <c r="A8468" s="404">
        <v>1117</v>
      </c>
      <c r="B8468" s="404" t="s">
        <v>20139</v>
      </c>
      <c r="C8468" s="404" t="s">
        <v>19247</v>
      </c>
      <c r="D8468" s="405">
        <v>26.51</v>
      </c>
    </row>
    <row r="8469" spans="1:4" ht="13.2">
      <c r="A8469" s="404">
        <v>1118</v>
      </c>
      <c r="B8469" s="404" t="s">
        <v>20140</v>
      </c>
      <c r="C8469" s="404" t="s">
        <v>19247</v>
      </c>
      <c r="D8469" s="405">
        <v>31.33</v>
      </c>
    </row>
    <row r="8470" spans="1:4" ht="13.2">
      <c r="A8470" s="404">
        <v>1110</v>
      </c>
      <c r="B8470" s="404" t="s">
        <v>20141</v>
      </c>
      <c r="C8470" s="404" t="s">
        <v>19247</v>
      </c>
      <c r="D8470" s="405">
        <v>31.33</v>
      </c>
    </row>
    <row r="8471" spans="1:4" ht="13.2">
      <c r="A8471" s="404">
        <v>40784</v>
      </c>
      <c r="B8471" s="404" t="s">
        <v>20142</v>
      </c>
      <c r="C8471" s="404" t="s">
        <v>19247</v>
      </c>
      <c r="D8471" s="405">
        <v>86.43</v>
      </c>
    </row>
    <row r="8472" spans="1:4" ht="13.2">
      <c r="A8472" s="404">
        <v>40782</v>
      </c>
      <c r="B8472" s="404" t="s">
        <v>20143</v>
      </c>
      <c r="C8472" s="404" t="s">
        <v>19247</v>
      </c>
      <c r="D8472" s="405">
        <v>33.92</v>
      </c>
    </row>
    <row r="8473" spans="1:4" ht="13.2">
      <c r="A8473" s="404">
        <v>40783</v>
      </c>
      <c r="B8473" s="404" t="s">
        <v>20144</v>
      </c>
      <c r="C8473" s="404" t="s">
        <v>19247</v>
      </c>
      <c r="D8473" s="405">
        <v>44.18</v>
      </c>
    </row>
    <row r="8474" spans="1:4" ht="13.2">
      <c r="A8474" s="404">
        <v>1109</v>
      </c>
      <c r="B8474" s="404" t="s">
        <v>20145</v>
      </c>
      <c r="C8474" s="404" t="s">
        <v>19247</v>
      </c>
      <c r="D8474" s="405">
        <v>26.3</v>
      </c>
    </row>
    <row r="8475" spans="1:4" ht="13.2">
      <c r="A8475" s="404">
        <v>1119</v>
      </c>
      <c r="B8475" s="404" t="s">
        <v>20146</v>
      </c>
      <c r="C8475" s="404" t="s">
        <v>19247</v>
      </c>
      <c r="D8475" s="405">
        <v>16.96</v>
      </c>
    </row>
    <row r="8476" spans="1:4" ht="13.2">
      <c r="A8476" s="404">
        <v>13115</v>
      </c>
      <c r="B8476" s="404" t="s">
        <v>20147</v>
      </c>
      <c r="C8476" s="404" t="s">
        <v>19247</v>
      </c>
      <c r="D8476" s="405">
        <v>40.130000000000003</v>
      </c>
    </row>
    <row r="8477" spans="1:4" ht="13.2">
      <c r="A8477" s="404">
        <v>10541</v>
      </c>
      <c r="B8477" s="404" t="s">
        <v>20148</v>
      </c>
      <c r="C8477" s="404" t="s">
        <v>19247</v>
      </c>
      <c r="D8477" s="405">
        <v>49.04</v>
      </c>
    </row>
    <row r="8478" spans="1:4" ht="13.2">
      <c r="A8478" s="404">
        <v>10542</v>
      </c>
      <c r="B8478" s="404" t="s">
        <v>20149</v>
      </c>
      <c r="C8478" s="404" t="s">
        <v>19247</v>
      </c>
      <c r="D8478" s="405">
        <v>64.13</v>
      </c>
    </row>
    <row r="8479" spans="1:4" ht="13.2">
      <c r="A8479" s="404">
        <v>10543</v>
      </c>
      <c r="B8479" s="404" t="s">
        <v>20150</v>
      </c>
      <c r="C8479" s="404" t="s">
        <v>19247</v>
      </c>
      <c r="D8479" s="405">
        <v>104.05</v>
      </c>
    </row>
    <row r="8480" spans="1:4" ht="13.2">
      <c r="A8480" s="404">
        <v>10544</v>
      </c>
      <c r="B8480" s="404" t="s">
        <v>20151</v>
      </c>
      <c r="C8480" s="404" t="s">
        <v>19247</v>
      </c>
      <c r="D8480" s="405">
        <v>134.58000000000001</v>
      </c>
    </row>
    <row r="8481" spans="1:4" ht="13.2">
      <c r="A8481" s="404">
        <v>10545</v>
      </c>
      <c r="B8481" s="404" t="s">
        <v>20152</v>
      </c>
      <c r="C8481" s="404" t="s">
        <v>19247</v>
      </c>
      <c r="D8481" s="405">
        <v>251.51</v>
      </c>
    </row>
    <row r="8482" spans="1:4" ht="13.2">
      <c r="A8482" s="404">
        <v>38365</v>
      </c>
      <c r="B8482" s="404" t="s">
        <v>20153</v>
      </c>
      <c r="C8482" s="404" t="s">
        <v>19606</v>
      </c>
      <c r="D8482" s="405">
        <v>1.89</v>
      </c>
    </row>
    <row r="8483" spans="1:4" ht="13.2">
      <c r="A8483" s="404">
        <v>44056</v>
      </c>
      <c r="B8483" s="404" t="s">
        <v>20154</v>
      </c>
      <c r="C8483" s="404" t="s">
        <v>19203</v>
      </c>
      <c r="D8483" s="405">
        <v>451164.61</v>
      </c>
    </row>
    <row r="8484" spans="1:4" ht="13.2">
      <c r="A8484" s="404">
        <v>44057</v>
      </c>
      <c r="B8484" s="404" t="s">
        <v>20155</v>
      </c>
      <c r="C8484" s="404" t="s">
        <v>19203</v>
      </c>
      <c r="D8484" s="405">
        <v>481531.48</v>
      </c>
    </row>
    <row r="8485" spans="1:4" ht="13.2">
      <c r="A8485" s="404">
        <v>37754</v>
      </c>
      <c r="B8485" s="404" t="s">
        <v>20156</v>
      </c>
      <c r="C8485" s="404" t="s">
        <v>19203</v>
      </c>
      <c r="D8485" s="405">
        <v>497842.82</v>
      </c>
    </row>
    <row r="8486" spans="1:4" ht="13.2">
      <c r="A8486" s="404">
        <v>37757</v>
      </c>
      <c r="B8486" s="404" t="s">
        <v>20157</v>
      </c>
      <c r="C8486" s="404" t="s">
        <v>19203</v>
      </c>
      <c r="D8486" s="405">
        <v>555279.56000000006</v>
      </c>
    </row>
    <row r="8487" spans="1:4" ht="13.2">
      <c r="A8487" s="404">
        <v>44058</v>
      </c>
      <c r="B8487" s="404" t="s">
        <v>20158</v>
      </c>
      <c r="C8487" s="404" t="s">
        <v>19203</v>
      </c>
      <c r="D8487" s="405">
        <v>524912.68999999994</v>
      </c>
    </row>
    <row r="8488" spans="1:4" ht="13.2">
      <c r="A8488" s="404">
        <v>37752</v>
      </c>
      <c r="B8488" s="404" t="s">
        <v>20159</v>
      </c>
      <c r="C8488" s="404" t="s">
        <v>19203</v>
      </c>
      <c r="D8488" s="405">
        <v>546603.28</v>
      </c>
    </row>
    <row r="8489" spans="1:4" ht="13.2">
      <c r="A8489" s="404">
        <v>44059</v>
      </c>
      <c r="B8489" s="404" t="s">
        <v>20160</v>
      </c>
      <c r="C8489" s="404" t="s">
        <v>19203</v>
      </c>
      <c r="D8489" s="405">
        <v>432076.89</v>
      </c>
    </row>
    <row r="8490" spans="1:4" ht="13.2">
      <c r="A8490" s="404">
        <v>37750</v>
      </c>
      <c r="B8490" s="404" t="s">
        <v>20161</v>
      </c>
      <c r="C8490" s="404" t="s">
        <v>19203</v>
      </c>
      <c r="D8490" s="405">
        <v>432944.52</v>
      </c>
    </row>
    <row r="8491" spans="1:4" ht="13.2">
      <c r="A8491" s="404">
        <v>37758</v>
      </c>
      <c r="B8491" s="404" t="s">
        <v>20162</v>
      </c>
      <c r="C8491" s="404" t="s">
        <v>19203</v>
      </c>
      <c r="D8491" s="405">
        <v>688893.67</v>
      </c>
    </row>
    <row r="8492" spans="1:4" ht="13.2">
      <c r="A8492" s="404">
        <v>44060</v>
      </c>
      <c r="B8492" s="404" t="s">
        <v>20163</v>
      </c>
      <c r="C8492" s="404" t="s">
        <v>19203</v>
      </c>
      <c r="D8492" s="405">
        <v>666335.46</v>
      </c>
    </row>
    <row r="8493" spans="1:4" ht="13.2">
      <c r="A8493" s="404">
        <v>37749</v>
      </c>
      <c r="B8493" s="404" t="s">
        <v>20164</v>
      </c>
      <c r="C8493" s="404" t="s">
        <v>19203</v>
      </c>
      <c r="D8493" s="405">
        <v>711451.92</v>
      </c>
    </row>
    <row r="8494" spans="1:4" ht="13.2">
      <c r="A8494" s="404">
        <v>44061</v>
      </c>
      <c r="B8494" s="404" t="s">
        <v>20165</v>
      </c>
      <c r="C8494" s="404" t="s">
        <v>19203</v>
      </c>
      <c r="D8494" s="405">
        <v>653321.1</v>
      </c>
    </row>
    <row r="8495" spans="1:4" ht="13.2">
      <c r="A8495" s="404">
        <v>1159</v>
      </c>
      <c r="B8495" s="404" t="s">
        <v>20166</v>
      </c>
      <c r="C8495" s="404" t="s">
        <v>19203</v>
      </c>
      <c r="D8495" s="405">
        <v>266353.17</v>
      </c>
    </row>
    <row r="8496" spans="1:4" ht="13.2">
      <c r="A8496" s="404">
        <v>12114</v>
      </c>
      <c r="B8496" s="404" t="s">
        <v>20167</v>
      </c>
      <c r="C8496" s="404" t="s">
        <v>19203</v>
      </c>
      <c r="D8496" s="405">
        <v>131.24</v>
      </c>
    </row>
    <row r="8497" spans="1:4" ht="13.2">
      <c r="A8497" s="404">
        <v>38106</v>
      </c>
      <c r="B8497" s="404" t="s">
        <v>20168</v>
      </c>
      <c r="C8497" s="404" t="s">
        <v>19203</v>
      </c>
      <c r="D8497" s="405">
        <v>17.829999999999998</v>
      </c>
    </row>
    <row r="8498" spans="1:4" ht="13.2">
      <c r="A8498" s="404">
        <v>38085</v>
      </c>
      <c r="B8498" s="404" t="s">
        <v>20169</v>
      </c>
      <c r="C8498" s="404" t="s">
        <v>19203</v>
      </c>
      <c r="D8498" s="405">
        <v>21.07</v>
      </c>
    </row>
    <row r="8499" spans="1:4" ht="13.2">
      <c r="A8499" s="404">
        <v>38599</v>
      </c>
      <c r="B8499" s="404" t="s">
        <v>20170</v>
      </c>
      <c r="C8499" s="404" t="s">
        <v>19203</v>
      </c>
      <c r="D8499" s="405">
        <v>5.89</v>
      </c>
    </row>
    <row r="8500" spans="1:4" ht="13.2">
      <c r="A8500" s="404">
        <v>38596</v>
      </c>
      <c r="B8500" s="404" t="s">
        <v>20171</v>
      </c>
      <c r="C8500" s="404" t="s">
        <v>19203</v>
      </c>
      <c r="D8500" s="405">
        <v>4.8899999999999997</v>
      </c>
    </row>
    <row r="8501" spans="1:4" ht="13.2">
      <c r="A8501" s="404">
        <v>38600</v>
      </c>
      <c r="B8501" s="404" t="s">
        <v>20172</v>
      </c>
      <c r="C8501" s="404" t="s">
        <v>19203</v>
      </c>
      <c r="D8501" s="405">
        <v>6.24</v>
      </c>
    </row>
    <row r="8502" spans="1:4" ht="13.2">
      <c r="A8502" s="404">
        <v>38597</v>
      </c>
      <c r="B8502" s="404" t="s">
        <v>20173</v>
      </c>
      <c r="C8502" s="404" t="s">
        <v>19203</v>
      </c>
      <c r="D8502" s="405">
        <v>4.92</v>
      </c>
    </row>
    <row r="8503" spans="1:4" ht="13.2">
      <c r="A8503" s="404">
        <v>659</v>
      </c>
      <c r="B8503" s="404" t="s">
        <v>20174</v>
      </c>
      <c r="C8503" s="404" t="s">
        <v>19203</v>
      </c>
      <c r="D8503" s="405">
        <v>2.83</v>
      </c>
    </row>
    <row r="8504" spans="1:4" ht="13.2">
      <c r="A8504" s="404">
        <v>660</v>
      </c>
      <c r="B8504" s="404" t="s">
        <v>20175</v>
      </c>
      <c r="C8504" s="404" t="s">
        <v>19203</v>
      </c>
      <c r="D8504" s="405">
        <v>3.39</v>
      </c>
    </row>
    <row r="8505" spans="1:4" ht="13.2">
      <c r="A8505" s="404">
        <v>658</v>
      </c>
      <c r="B8505" s="404" t="s">
        <v>20176</v>
      </c>
      <c r="C8505" s="404" t="s">
        <v>19203</v>
      </c>
      <c r="D8505" s="405">
        <v>1.91</v>
      </c>
    </row>
    <row r="8506" spans="1:4" ht="13.2">
      <c r="A8506" s="404">
        <v>38548</v>
      </c>
      <c r="B8506" s="404" t="s">
        <v>20177</v>
      </c>
      <c r="C8506" s="404" t="s">
        <v>19203</v>
      </c>
      <c r="D8506" s="405">
        <v>1.85</v>
      </c>
    </row>
    <row r="8507" spans="1:4" ht="13.2">
      <c r="A8507" s="404">
        <v>34649</v>
      </c>
      <c r="B8507" s="404" t="s">
        <v>20178</v>
      </c>
      <c r="C8507" s="404" t="s">
        <v>19203</v>
      </c>
      <c r="D8507" s="405">
        <v>2.5</v>
      </c>
    </row>
    <row r="8508" spans="1:4" ht="13.2">
      <c r="A8508" s="404">
        <v>34655</v>
      </c>
      <c r="B8508" s="404" t="s">
        <v>20179</v>
      </c>
      <c r="C8508" s="404" t="s">
        <v>19203</v>
      </c>
      <c r="D8508" s="405">
        <v>3.32</v>
      </c>
    </row>
    <row r="8509" spans="1:4" ht="13.2">
      <c r="A8509" s="404">
        <v>40607</v>
      </c>
      <c r="B8509" s="404" t="s">
        <v>20180</v>
      </c>
      <c r="C8509" s="404" t="s">
        <v>19203</v>
      </c>
      <c r="D8509" s="405">
        <v>4.53</v>
      </c>
    </row>
    <row r="8510" spans="1:4" ht="13.2">
      <c r="A8510" s="404">
        <v>567</v>
      </c>
      <c r="B8510" s="404" t="s">
        <v>20181</v>
      </c>
      <c r="C8510" s="404" t="s">
        <v>19247</v>
      </c>
      <c r="D8510" s="405">
        <v>10.119999999999999</v>
      </c>
    </row>
    <row r="8511" spans="1:4" ht="13.2">
      <c r="A8511" s="404">
        <v>574</v>
      </c>
      <c r="B8511" s="404" t="s">
        <v>20182</v>
      </c>
      <c r="C8511" s="404" t="s">
        <v>19247</v>
      </c>
      <c r="D8511" s="405">
        <v>26.6</v>
      </c>
    </row>
    <row r="8512" spans="1:4" ht="13.2">
      <c r="A8512" s="404">
        <v>568</v>
      </c>
      <c r="B8512" s="404" t="s">
        <v>20183</v>
      </c>
      <c r="C8512" s="404" t="s">
        <v>19247</v>
      </c>
      <c r="D8512" s="405">
        <v>56.06</v>
      </c>
    </row>
    <row r="8513" spans="1:4" ht="13.2">
      <c r="A8513" s="404">
        <v>4777</v>
      </c>
      <c r="B8513" s="404" t="s">
        <v>20184</v>
      </c>
      <c r="C8513" s="404" t="s">
        <v>19251</v>
      </c>
      <c r="D8513" s="405">
        <v>7.3</v>
      </c>
    </row>
    <row r="8514" spans="1:4" ht="13.2">
      <c r="A8514" s="404">
        <v>592</v>
      </c>
      <c r="B8514" s="404" t="s">
        <v>20185</v>
      </c>
      <c r="C8514" s="404" t="s">
        <v>19251</v>
      </c>
      <c r="D8514" s="405">
        <v>49.97</v>
      </c>
    </row>
    <row r="8515" spans="1:4" ht="13.2">
      <c r="A8515" s="404">
        <v>586</v>
      </c>
      <c r="B8515" s="404" t="s">
        <v>20186</v>
      </c>
      <c r="C8515" s="404" t="s">
        <v>19247</v>
      </c>
      <c r="D8515" s="405">
        <v>29.38</v>
      </c>
    </row>
    <row r="8516" spans="1:4" ht="13.2">
      <c r="A8516" s="404">
        <v>588</v>
      </c>
      <c r="B8516" s="404" t="s">
        <v>20187</v>
      </c>
      <c r="C8516" s="404" t="s">
        <v>19247</v>
      </c>
      <c r="D8516" s="405">
        <v>46.47</v>
      </c>
    </row>
    <row r="8517" spans="1:4" ht="13.2">
      <c r="A8517" s="404">
        <v>591</v>
      </c>
      <c r="B8517" s="404" t="s">
        <v>20188</v>
      </c>
      <c r="C8517" s="404" t="s">
        <v>19251</v>
      </c>
      <c r="D8517" s="405">
        <v>46.63</v>
      </c>
    </row>
    <row r="8518" spans="1:4" ht="13.2">
      <c r="A8518" s="404">
        <v>584</v>
      </c>
      <c r="B8518" s="404" t="s">
        <v>20189</v>
      </c>
      <c r="C8518" s="404" t="s">
        <v>19247</v>
      </c>
      <c r="D8518" s="405">
        <v>49.63</v>
      </c>
    </row>
    <row r="8519" spans="1:4" ht="13.2">
      <c r="A8519" s="404">
        <v>589</v>
      </c>
      <c r="B8519" s="404" t="s">
        <v>20190</v>
      </c>
      <c r="C8519" s="404" t="s">
        <v>19247</v>
      </c>
      <c r="D8519" s="405">
        <v>78.55</v>
      </c>
    </row>
    <row r="8520" spans="1:4" ht="13.2">
      <c r="A8520" s="404">
        <v>1165</v>
      </c>
      <c r="B8520" s="404" t="s">
        <v>20191</v>
      </c>
      <c r="C8520" s="404" t="s">
        <v>19203</v>
      </c>
      <c r="D8520" s="405">
        <v>19.61</v>
      </c>
    </row>
    <row r="8521" spans="1:4" ht="13.2">
      <c r="A8521" s="404">
        <v>1164</v>
      </c>
      <c r="B8521" s="404" t="s">
        <v>20192</v>
      </c>
      <c r="C8521" s="404" t="s">
        <v>19203</v>
      </c>
      <c r="D8521" s="405">
        <v>15.88</v>
      </c>
    </row>
    <row r="8522" spans="1:4" ht="13.2">
      <c r="A8522" s="404">
        <v>1162</v>
      </c>
      <c r="B8522" s="404" t="s">
        <v>20193</v>
      </c>
      <c r="C8522" s="404" t="s">
        <v>19203</v>
      </c>
      <c r="D8522" s="405">
        <v>5.52</v>
      </c>
    </row>
    <row r="8523" spans="1:4" ht="13.2">
      <c r="A8523" s="404">
        <v>12395</v>
      </c>
      <c r="B8523" s="404" t="s">
        <v>20194</v>
      </c>
      <c r="C8523" s="404" t="s">
        <v>19203</v>
      </c>
      <c r="D8523" s="405">
        <v>5.37</v>
      </c>
    </row>
    <row r="8524" spans="1:4" ht="13.2">
      <c r="A8524" s="404">
        <v>1170</v>
      </c>
      <c r="B8524" s="404" t="s">
        <v>20195</v>
      </c>
      <c r="C8524" s="404" t="s">
        <v>19203</v>
      </c>
      <c r="D8524" s="405">
        <v>10.41</v>
      </c>
    </row>
    <row r="8525" spans="1:4" ht="13.2">
      <c r="A8525" s="404">
        <v>1169</v>
      </c>
      <c r="B8525" s="404" t="s">
        <v>20196</v>
      </c>
      <c r="C8525" s="404" t="s">
        <v>19203</v>
      </c>
      <c r="D8525" s="405">
        <v>51.11</v>
      </c>
    </row>
    <row r="8526" spans="1:4" ht="13.2">
      <c r="A8526" s="404">
        <v>1166</v>
      </c>
      <c r="B8526" s="404" t="s">
        <v>20197</v>
      </c>
      <c r="C8526" s="404" t="s">
        <v>19203</v>
      </c>
      <c r="D8526" s="405">
        <v>28.33</v>
      </c>
    </row>
    <row r="8527" spans="1:4" ht="13.2">
      <c r="A8527" s="404">
        <v>1163</v>
      </c>
      <c r="B8527" s="404" t="s">
        <v>20198</v>
      </c>
      <c r="C8527" s="404" t="s">
        <v>19203</v>
      </c>
      <c r="D8527" s="405">
        <v>7.14</v>
      </c>
    </row>
    <row r="8528" spans="1:4" ht="13.2">
      <c r="A8528" s="404">
        <v>12396</v>
      </c>
      <c r="B8528" s="404" t="s">
        <v>20199</v>
      </c>
      <c r="C8528" s="404" t="s">
        <v>19203</v>
      </c>
      <c r="D8528" s="405">
        <v>5.37</v>
      </c>
    </row>
    <row r="8529" spans="1:4" ht="13.2">
      <c r="A8529" s="404">
        <v>1168</v>
      </c>
      <c r="B8529" s="404" t="s">
        <v>20200</v>
      </c>
      <c r="C8529" s="404" t="s">
        <v>19203</v>
      </c>
      <c r="D8529" s="405">
        <v>72.849999999999994</v>
      </c>
    </row>
    <row r="8530" spans="1:4" ht="13.2">
      <c r="A8530" s="404">
        <v>1167</v>
      </c>
      <c r="B8530" s="404" t="s">
        <v>20201</v>
      </c>
      <c r="C8530" s="404" t="s">
        <v>19203</v>
      </c>
      <c r="D8530" s="405">
        <v>121.86</v>
      </c>
    </row>
    <row r="8531" spans="1:4" ht="13.2">
      <c r="A8531" s="404">
        <v>36331</v>
      </c>
      <c r="B8531" s="404" t="s">
        <v>20202</v>
      </c>
      <c r="C8531" s="404" t="s">
        <v>19203</v>
      </c>
      <c r="D8531" s="405">
        <v>2.21</v>
      </c>
    </row>
    <row r="8532" spans="1:4" ht="13.2">
      <c r="A8532" s="404">
        <v>36346</v>
      </c>
      <c r="B8532" s="404" t="s">
        <v>20203</v>
      </c>
      <c r="C8532" s="404" t="s">
        <v>19203</v>
      </c>
      <c r="D8532" s="405">
        <v>3.32</v>
      </c>
    </row>
    <row r="8533" spans="1:4" ht="13.2">
      <c r="A8533" s="404">
        <v>1197</v>
      </c>
      <c r="B8533" s="404" t="s">
        <v>20204</v>
      </c>
      <c r="C8533" s="404" t="s">
        <v>19203</v>
      </c>
      <c r="D8533" s="405">
        <v>1.66</v>
      </c>
    </row>
    <row r="8534" spans="1:4" ht="13.2">
      <c r="A8534" s="404">
        <v>1202</v>
      </c>
      <c r="B8534" s="404" t="s">
        <v>20205</v>
      </c>
      <c r="C8534" s="404" t="s">
        <v>19203</v>
      </c>
      <c r="D8534" s="405">
        <v>4.7</v>
      </c>
    </row>
    <row r="8535" spans="1:4" ht="13.2">
      <c r="A8535" s="404">
        <v>1198</v>
      </c>
      <c r="B8535" s="404" t="s">
        <v>20206</v>
      </c>
      <c r="C8535" s="404" t="s">
        <v>19203</v>
      </c>
      <c r="D8535" s="405">
        <v>2.17</v>
      </c>
    </row>
    <row r="8536" spans="1:4" ht="13.2">
      <c r="A8536" s="404">
        <v>20088</v>
      </c>
      <c r="B8536" s="404" t="s">
        <v>20207</v>
      </c>
      <c r="C8536" s="404" t="s">
        <v>19203</v>
      </c>
      <c r="D8536" s="405">
        <v>12.92</v>
      </c>
    </row>
    <row r="8537" spans="1:4" ht="13.2">
      <c r="A8537" s="404">
        <v>20089</v>
      </c>
      <c r="B8537" s="404" t="s">
        <v>20208</v>
      </c>
      <c r="C8537" s="404" t="s">
        <v>19203</v>
      </c>
      <c r="D8537" s="405">
        <v>63.34</v>
      </c>
    </row>
    <row r="8538" spans="1:4" ht="13.2">
      <c r="A8538" s="404">
        <v>20087</v>
      </c>
      <c r="B8538" s="404" t="s">
        <v>20209</v>
      </c>
      <c r="C8538" s="404" t="s">
        <v>19203</v>
      </c>
      <c r="D8538" s="405">
        <v>10.69</v>
      </c>
    </row>
    <row r="8539" spans="1:4" ht="13.2">
      <c r="A8539" s="404">
        <v>1200</v>
      </c>
      <c r="B8539" s="404" t="s">
        <v>20210</v>
      </c>
      <c r="C8539" s="404" t="s">
        <v>19203</v>
      </c>
      <c r="D8539" s="405">
        <v>9.7100000000000009</v>
      </c>
    </row>
    <row r="8540" spans="1:4" ht="13.2">
      <c r="A8540" s="404">
        <v>12909</v>
      </c>
      <c r="B8540" s="404" t="s">
        <v>20211</v>
      </c>
      <c r="C8540" s="404" t="s">
        <v>19203</v>
      </c>
      <c r="D8540" s="405">
        <v>4.5</v>
      </c>
    </row>
    <row r="8541" spans="1:4" ht="13.2">
      <c r="A8541" s="404">
        <v>12910</v>
      </c>
      <c r="B8541" s="404" t="s">
        <v>20212</v>
      </c>
      <c r="C8541" s="404" t="s">
        <v>19203</v>
      </c>
      <c r="D8541" s="405">
        <v>8.09</v>
      </c>
    </row>
    <row r="8542" spans="1:4" ht="13.2">
      <c r="A8542" s="404">
        <v>1191</v>
      </c>
      <c r="B8542" s="404" t="s">
        <v>20213</v>
      </c>
      <c r="C8542" s="404" t="s">
        <v>19203</v>
      </c>
      <c r="D8542" s="405">
        <v>1.18</v>
      </c>
    </row>
    <row r="8543" spans="1:4" ht="13.2">
      <c r="A8543" s="404">
        <v>1185</v>
      </c>
      <c r="B8543" s="404" t="s">
        <v>20214</v>
      </c>
      <c r="C8543" s="404" t="s">
        <v>19203</v>
      </c>
      <c r="D8543" s="405">
        <v>1.18</v>
      </c>
    </row>
    <row r="8544" spans="1:4" ht="13.2">
      <c r="A8544" s="404">
        <v>1189</v>
      </c>
      <c r="B8544" s="404" t="s">
        <v>20215</v>
      </c>
      <c r="C8544" s="404" t="s">
        <v>19203</v>
      </c>
      <c r="D8544" s="405">
        <v>1.93</v>
      </c>
    </row>
    <row r="8545" spans="1:4" ht="13.2">
      <c r="A8545" s="404">
        <v>1193</v>
      </c>
      <c r="B8545" s="404" t="s">
        <v>20216</v>
      </c>
      <c r="C8545" s="404" t="s">
        <v>19203</v>
      </c>
      <c r="D8545" s="405">
        <v>3.72</v>
      </c>
    </row>
    <row r="8546" spans="1:4" ht="13.2">
      <c r="A8546" s="404">
        <v>1194</v>
      </c>
      <c r="B8546" s="404" t="s">
        <v>20217</v>
      </c>
      <c r="C8546" s="404" t="s">
        <v>19203</v>
      </c>
      <c r="D8546" s="405">
        <v>6.71</v>
      </c>
    </row>
    <row r="8547" spans="1:4" ht="13.2">
      <c r="A8547" s="404">
        <v>1195</v>
      </c>
      <c r="B8547" s="404" t="s">
        <v>20218</v>
      </c>
      <c r="C8547" s="404" t="s">
        <v>19203</v>
      </c>
      <c r="D8547" s="405">
        <v>11.3</v>
      </c>
    </row>
    <row r="8548" spans="1:4" ht="13.2">
      <c r="A8548" s="404">
        <v>1204</v>
      </c>
      <c r="B8548" s="404" t="s">
        <v>20219</v>
      </c>
      <c r="C8548" s="404" t="s">
        <v>19203</v>
      </c>
      <c r="D8548" s="405">
        <v>19.77</v>
      </c>
    </row>
    <row r="8549" spans="1:4" ht="13.2">
      <c r="A8549" s="404">
        <v>1207</v>
      </c>
      <c r="B8549" s="404" t="s">
        <v>20220</v>
      </c>
      <c r="C8549" s="404" t="s">
        <v>19203</v>
      </c>
      <c r="D8549" s="405">
        <v>26.36</v>
      </c>
    </row>
    <row r="8550" spans="1:4" ht="13.2">
      <c r="A8550" s="404">
        <v>1206</v>
      </c>
      <c r="B8550" s="404" t="s">
        <v>20221</v>
      </c>
      <c r="C8550" s="404" t="s">
        <v>19203</v>
      </c>
      <c r="D8550" s="405">
        <v>6.61</v>
      </c>
    </row>
    <row r="8551" spans="1:4" ht="13.2">
      <c r="A8551" s="404">
        <v>1183</v>
      </c>
      <c r="B8551" s="404" t="s">
        <v>20222</v>
      </c>
      <c r="C8551" s="404" t="s">
        <v>19203</v>
      </c>
      <c r="D8551" s="405">
        <v>17.21</v>
      </c>
    </row>
    <row r="8552" spans="1:4" ht="13.2">
      <c r="A8552" s="404">
        <v>42685</v>
      </c>
      <c r="B8552" s="404" t="s">
        <v>20223</v>
      </c>
      <c r="C8552" s="404" t="s">
        <v>19203</v>
      </c>
      <c r="D8552" s="405">
        <v>65.64</v>
      </c>
    </row>
    <row r="8553" spans="1:4" ht="13.2">
      <c r="A8553" s="404">
        <v>42686</v>
      </c>
      <c r="B8553" s="404" t="s">
        <v>20224</v>
      </c>
      <c r="C8553" s="404" t="s">
        <v>19203</v>
      </c>
      <c r="D8553" s="405">
        <v>72.3</v>
      </c>
    </row>
    <row r="8554" spans="1:4" ht="13.2">
      <c r="A8554" s="404">
        <v>12894</v>
      </c>
      <c r="B8554" s="404" t="s">
        <v>20225</v>
      </c>
      <c r="C8554" s="404" t="s">
        <v>19203</v>
      </c>
      <c r="D8554" s="405">
        <v>17.16</v>
      </c>
    </row>
    <row r="8555" spans="1:4" ht="13.2">
      <c r="A8555" s="404">
        <v>12895</v>
      </c>
      <c r="B8555" s="404" t="s">
        <v>20226</v>
      </c>
      <c r="C8555" s="404" t="s">
        <v>19203</v>
      </c>
      <c r="D8555" s="405">
        <v>13.2</v>
      </c>
    </row>
    <row r="8556" spans="1:4" ht="13.2">
      <c r="A8556" s="404">
        <v>1631</v>
      </c>
      <c r="B8556" s="404" t="s">
        <v>20227</v>
      </c>
      <c r="C8556" s="404" t="s">
        <v>19203</v>
      </c>
      <c r="D8556" s="405">
        <v>217.33</v>
      </c>
    </row>
    <row r="8557" spans="1:4" ht="13.2">
      <c r="A8557" s="404">
        <v>1633</v>
      </c>
      <c r="B8557" s="404" t="s">
        <v>20228</v>
      </c>
      <c r="C8557" s="404" t="s">
        <v>19203</v>
      </c>
      <c r="D8557" s="405">
        <v>369.26</v>
      </c>
    </row>
    <row r="8558" spans="1:4" ht="13.2">
      <c r="A8558" s="404">
        <v>10818</v>
      </c>
      <c r="B8558" s="404" t="s">
        <v>20229</v>
      </c>
      <c r="C8558" s="404" t="s">
        <v>19251</v>
      </c>
      <c r="D8558" s="405">
        <v>49.28</v>
      </c>
    </row>
    <row r="8559" spans="1:4" ht="13.2">
      <c r="A8559" s="404">
        <v>41410</v>
      </c>
      <c r="B8559" s="404" t="s">
        <v>20230</v>
      </c>
      <c r="C8559" s="404" t="s">
        <v>19203</v>
      </c>
      <c r="D8559" s="405">
        <v>81.849999999999994</v>
      </c>
    </row>
    <row r="8560" spans="1:4" ht="13.2">
      <c r="A8560" s="404">
        <v>41411</v>
      </c>
      <c r="B8560" s="404" t="s">
        <v>20231</v>
      </c>
      <c r="C8560" s="404" t="s">
        <v>19203</v>
      </c>
      <c r="D8560" s="405">
        <v>74.209999999999994</v>
      </c>
    </row>
    <row r="8561" spans="1:4" ht="13.2">
      <c r="A8561" s="404">
        <v>41412</v>
      </c>
      <c r="B8561" s="404" t="s">
        <v>20232</v>
      </c>
      <c r="C8561" s="404" t="s">
        <v>19203</v>
      </c>
      <c r="D8561" s="405">
        <v>143.53</v>
      </c>
    </row>
    <row r="8562" spans="1:4" ht="13.2">
      <c r="A8562" s="404">
        <v>41413</v>
      </c>
      <c r="B8562" s="404" t="s">
        <v>20233</v>
      </c>
      <c r="C8562" s="404" t="s">
        <v>19203</v>
      </c>
      <c r="D8562" s="405">
        <v>129.15</v>
      </c>
    </row>
    <row r="8563" spans="1:4" ht="13.2">
      <c r="A8563" s="404">
        <v>39359</v>
      </c>
      <c r="B8563" s="404" t="s">
        <v>20234</v>
      </c>
      <c r="C8563" s="404" t="s">
        <v>19203</v>
      </c>
      <c r="D8563" s="405">
        <v>33.65</v>
      </c>
    </row>
    <row r="8564" spans="1:4" ht="13.2">
      <c r="A8564" s="404">
        <v>39360</v>
      </c>
      <c r="B8564" s="404" t="s">
        <v>20235</v>
      </c>
      <c r="C8564" s="404" t="s">
        <v>19203</v>
      </c>
      <c r="D8564" s="405">
        <v>33.65</v>
      </c>
    </row>
    <row r="8565" spans="1:4" ht="13.2">
      <c r="A8565" s="404">
        <v>10710</v>
      </c>
      <c r="B8565" s="404" t="s">
        <v>20236</v>
      </c>
      <c r="C8565" s="404" t="s">
        <v>19606</v>
      </c>
      <c r="D8565" s="405">
        <v>165.02</v>
      </c>
    </row>
    <row r="8566" spans="1:4" ht="13.2">
      <c r="A8566" s="404">
        <v>10709</v>
      </c>
      <c r="B8566" s="404" t="s">
        <v>20237</v>
      </c>
      <c r="C8566" s="404" t="s">
        <v>19606</v>
      </c>
      <c r="D8566" s="405">
        <v>202.73</v>
      </c>
    </row>
    <row r="8567" spans="1:4" ht="13.2">
      <c r="A8567" s="404">
        <v>39636</v>
      </c>
      <c r="B8567" s="404" t="s">
        <v>20238</v>
      </c>
      <c r="C8567" s="404" t="s">
        <v>19606</v>
      </c>
      <c r="D8567" s="405">
        <v>207.02</v>
      </c>
    </row>
    <row r="8568" spans="1:4" ht="13.2">
      <c r="A8568" s="404">
        <v>10708</v>
      </c>
      <c r="B8568" s="404" t="s">
        <v>20239</v>
      </c>
      <c r="C8568" s="404" t="s">
        <v>19606</v>
      </c>
      <c r="D8568" s="405">
        <v>63.88</v>
      </c>
    </row>
    <row r="8569" spans="1:4" ht="13.2">
      <c r="A8569" s="404">
        <v>39635</v>
      </c>
      <c r="B8569" s="404" t="s">
        <v>20240</v>
      </c>
      <c r="C8569" s="404" t="s">
        <v>19606</v>
      </c>
      <c r="D8569" s="405">
        <v>108.76</v>
      </c>
    </row>
    <row r="8570" spans="1:4" ht="13.2">
      <c r="A8570" s="404">
        <v>6117</v>
      </c>
      <c r="B8570" s="404" t="s">
        <v>20241</v>
      </c>
      <c r="C8570" s="404" t="s">
        <v>19351</v>
      </c>
      <c r="D8570" s="405">
        <v>16.329999999999998</v>
      </c>
    </row>
    <row r="8571" spans="1:4" ht="13.2">
      <c r="A8571" s="404">
        <v>40913</v>
      </c>
      <c r="B8571" s="404" t="s">
        <v>20242</v>
      </c>
      <c r="C8571" s="404" t="s">
        <v>19353</v>
      </c>
      <c r="D8571" s="405">
        <v>2888.16</v>
      </c>
    </row>
    <row r="8572" spans="1:4" ht="13.2">
      <c r="A8572" s="404">
        <v>1214</v>
      </c>
      <c r="B8572" s="404" t="s">
        <v>20243</v>
      </c>
      <c r="C8572" s="404" t="s">
        <v>19351</v>
      </c>
      <c r="D8572" s="405">
        <v>25.06</v>
      </c>
    </row>
    <row r="8573" spans="1:4" ht="13.2">
      <c r="A8573" s="404">
        <v>40915</v>
      </c>
      <c r="B8573" s="404" t="s">
        <v>20244</v>
      </c>
      <c r="C8573" s="404" t="s">
        <v>19353</v>
      </c>
      <c r="D8573" s="405">
        <v>4430.37</v>
      </c>
    </row>
    <row r="8574" spans="1:4" ht="13.2">
      <c r="A8574" s="404">
        <v>1213</v>
      </c>
      <c r="B8574" s="404" t="s">
        <v>20245</v>
      </c>
      <c r="C8574" s="404" t="s">
        <v>19351</v>
      </c>
      <c r="D8574" s="405">
        <v>21.62</v>
      </c>
    </row>
    <row r="8575" spans="1:4" ht="13.2">
      <c r="A8575" s="404">
        <v>40914</v>
      </c>
      <c r="B8575" s="404" t="s">
        <v>20246</v>
      </c>
      <c r="C8575" s="404" t="s">
        <v>19353</v>
      </c>
      <c r="D8575" s="405">
        <v>3820.57</v>
      </c>
    </row>
    <row r="8576" spans="1:4" ht="13.2">
      <c r="A8576" s="404">
        <v>5091</v>
      </c>
      <c r="B8576" s="404" t="s">
        <v>20247</v>
      </c>
      <c r="C8576" s="404" t="s">
        <v>19203</v>
      </c>
      <c r="D8576" s="405">
        <v>20.399999999999999</v>
      </c>
    </row>
    <row r="8577" spans="1:4" ht="13.2">
      <c r="A8577" s="404">
        <v>14615</v>
      </c>
      <c r="B8577" s="404" t="s">
        <v>20248</v>
      </c>
      <c r="C8577" s="404" t="s">
        <v>19203</v>
      </c>
      <c r="D8577" s="405">
        <v>2732.34</v>
      </c>
    </row>
    <row r="8578" spans="1:4" ht="13.2">
      <c r="A8578" s="404">
        <v>2711</v>
      </c>
      <c r="B8578" s="404" t="s">
        <v>20249</v>
      </c>
      <c r="C8578" s="404" t="s">
        <v>19203</v>
      </c>
      <c r="D8578" s="405">
        <v>225.04</v>
      </c>
    </row>
    <row r="8579" spans="1:4" ht="13.2">
      <c r="A8579" s="404">
        <v>37727</v>
      </c>
      <c r="B8579" s="404" t="s">
        <v>20250</v>
      </c>
      <c r="C8579" s="404" t="s">
        <v>19203</v>
      </c>
      <c r="D8579" s="405">
        <v>20995</v>
      </c>
    </row>
    <row r="8580" spans="1:4" ht="13.2">
      <c r="A8580" s="404">
        <v>37728</v>
      </c>
      <c r="B8580" s="404" t="s">
        <v>20251</v>
      </c>
      <c r="C8580" s="404" t="s">
        <v>19203</v>
      </c>
      <c r="D8580" s="405">
        <v>28482.720000000001</v>
      </c>
    </row>
    <row r="8581" spans="1:4" ht="13.2">
      <c r="A8581" s="404">
        <v>37729</v>
      </c>
      <c r="B8581" s="404" t="s">
        <v>20252</v>
      </c>
      <c r="C8581" s="404" t="s">
        <v>19203</v>
      </c>
      <c r="D8581" s="405">
        <v>30831.81</v>
      </c>
    </row>
    <row r="8582" spans="1:4" ht="13.2">
      <c r="A8582" s="404">
        <v>37730</v>
      </c>
      <c r="B8582" s="404" t="s">
        <v>20253</v>
      </c>
      <c r="C8582" s="404" t="s">
        <v>19203</v>
      </c>
      <c r="D8582" s="405">
        <v>33180.9</v>
      </c>
    </row>
    <row r="8583" spans="1:4" ht="13.2">
      <c r="A8583" s="404">
        <v>37731</v>
      </c>
      <c r="B8583" s="404" t="s">
        <v>20254</v>
      </c>
      <c r="C8583" s="404" t="s">
        <v>19203</v>
      </c>
      <c r="D8583" s="405">
        <v>35530</v>
      </c>
    </row>
    <row r="8584" spans="1:4" ht="13.2">
      <c r="A8584" s="404">
        <v>37732</v>
      </c>
      <c r="B8584" s="404" t="s">
        <v>20255</v>
      </c>
      <c r="C8584" s="404" t="s">
        <v>19203</v>
      </c>
      <c r="D8584" s="405">
        <v>40521.81</v>
      </c>
    </row>
    <row r="8585" spans="1:4" ht="13.2">
      <c r="A8585" s="404">
        <v>42256</v>
      </c>
      <c r="B8585" s="404" t="s">
        <v>20256</v>
      </c>
      <c r="C8585" s="404" t="s">
        <v>19251</v>
      </c>
      <c r="D8585" s="405">
        <v>9.66</v>
      </c>
    </row>
    <row r="8586" spans="1:4" ht="13.2">
      <c r="A8586" s="404">
        <v>42250</v>
      </c>
      <c r="B8586" s="404" t="s">
        <v>20257</v>
      </c>
      <c r="C8586" s="404" t="s">
        <v>20258</v>
      </c>
      <c r="D8586" s="405">
        <v>4347.66</v>
      </c>
    </row>
    <row r="8587" spans="1:4" ht="13.2">
      <c r="A8587" s="404">
        <v>4743</v>
      </c>
      <c r="B8587" s="404" t="s">
        <v>20259</v>
      </c>
      <c r="C8587" s="404" t="s">
        <v>19349</v>
      </c>
      <c r="D8587" s="405">
        <v>74.459999999999994</v>
      </c>
    </row>
    <row r="8588" spans="1:4" ht="13.2">
      <c r="A8588" s="404">
        <v>4744</v>
      </c>
      <c r="B8588" s="404" t="s">
        <v>20260</v>
      </c>
      <c r="C8588" s="404" t="s">
        <v>19349</v>
      </c>
      <c r="D8588" s="405">
        <v>119.13</v>
      </c>
    </row>
    <row r="8589" spans="1:4" ht="13.2">
      <c r="A8589" s="404">
        <v>4745</v>
      </c>
      <c r="B8589" s="404" t="s">
        <v>20261</v>
      </c>
      <c r="C8589" s="404" t="s">
        <v>19349</v>
      </c>
      <c r="D8589" s="405">
        <v>142.88</v>
      </c>
    </row>
    <row r="8590" spans="1:4" ht="13.2">
      <c r="A8590" s="404">
        <v>36496</v>
      </c>
      <c r="B8590" s="404" t="s">
        <v>20262</v>
      </c>
      <c r="C8590" s="404" t="s">
        <v>19203</v>
      </c>
      <c r="D8590" s="405">
        <v>6937.36</v>
      </c>
    </row>
    <row r="8591" spans="1:4" ht="13.2">
      <c r="A8591" s="404">
        <v>10630</v>
      </c>
      <c r="B8591" s="404" t="s">
        <v>20263</v>
      </c>
      <c r="C8591" s="404" t="s">
        <v>19203</v>
      </c>
      <c r="D8591" s="405">
        <v>836030.82</v>
      </c>
    </row>
    <row r="8592" spans="1:4" ht="13.2">
      <c r="A8592" s="404">
        <v>37762</v>
      </c>
      <c r="B8592" s="404" t="s">
        <v>20264</v>
      </c>
      <c r="C8592" s="404" t="s">
        <v>19203</v>
      </c>
      <c r="D8592" s="405">
        <v>717012.69</v>
      </c>
    </row>
    <row r="8593" spans="1:4" ht="13.2">
      <c r="A8593" s="404">
        <v>37763</v>
      </c>
      <c r="B8593" s="404" t="s">
        <v>20265</v>
      </c>
      <c r="C8593" s="404" t="s">
        <v>19203</v>
      </c>
      <c r="D8593" s="405">
        <v>725721.23</v>
      </c>
    </row>
    <row r="8594" spans="1:4" ht="13.2">
      <c r="A8594" s="404">
        <v>41992</v>
      </c>
      <c r="B8594" s="404" t="s">
        <v>20266</v>
      </c>
      <c r="C8594" s="404" t="s">
        <v>19203</v>
      </c>
      <c r="D8594" s="405">
        <v>825000</v>
      </c>
    </row>
    <row r="8595" spans="1:4" ht="13.2">
      <c r="A8595" s="404">
        <v>13215</v>
      </c>
      <c r="B8595" s="404" t="s">
        <v>20267</v>
      </c>
      <c r="C8595" s="404" t="s">
        <v>19203</v>
      </c>
      <c r="D8595" s="405">
        <v>1011655.42</v>
      </c>
    </row>
    <row r="8596" spans="1:4" ht="13.2">
      <c r="A8596" s="404">
        <v>4235</v>
      </c>
      <c r="B8596" s="404" t="s">
        <v>20268</v>
      </c>
      <c r="C8596" s="404" t="s">
        <v>19351</v>
      </c>
      <c r="D8596" s="405">
        <v>25.27</v>
      </c>
    </row>
    <row r="8597" spans="1:4" ht="13.2">
      <c r="A8597" s="404">
        <v>40976</v>
      </c>
      <c r="B8597" s="404" t="s">
        <v>20269</v>
      </c>
      <c r="C8597" s="404" t="s">
        <v>19353</v>
      </c>
      <c r="D8597" s="405">
        <v>4470.21</v>
      </c>
    </row>
    <row r="8598" spans="1:4" ht="13.2">
      <c r="A8598" s="404">
        <v>43091</v>
      </c>
      <c r="B8598" s="404" t="s">
        <v>20270</v>
      </c>
      <c r="C8598" s="404" t="s">
        <v>19203</v>
      </c>
      <c r="D8598" s="405">
        <v>6055.83</v>
      </c>
    </row>
    <row r="8599" spans="1:4" ht="13.2">
      <c r="A8599" s="404">
        <v>43092</v>
      </c>
      <c r="B8599" s="404" t="s">
        <v>20271</v>
      </c>
      <c r="C8599" s="404" t="s">
        <v>19203</v>
      </c>
      <c r="D8599" s="405">
        <v>8074.44</v>
      </c>
    </row>
    <row r="8600" spans="1:4" ht="13.2">
      <c r="A8600" s="404">
        <v>43089</v>
      </c>
      <c r="B8600" s="404" t="s">
        <v>20272</v>
      </c>
      <c r="C8600" s="404" t="s">
        <v>19203</v>
      </c>
      <c r="D8600" s="405">
        <v>1407.2</v>
      </c>
    </row>
    <row r="8601" spans="1:4" ht="13.2">
      <c r="A8601" s="404">
        <v>43090</v>
      </c>
      <c r="B8601" s="404" t="s">
        <v>20273</v>
      </c>
      <c r="C8601" s="404" t="s">
        <v>19203</v>
      </c>
      <c r="D8601" s="405">
        <v>3105.55</v>
      </c>
    </row>
    <row r="8602" spans="1:4" ht="13.2">
      <c r="A8602" s="404">
        <v>41967</v>
      </c>
      <c r="B8602" s="404" t="s">
        <v>20274</v>
      </c>
      <c r="C8602" s="404" t="s">
        <v>19253</v>
      </c>
      <c r="D8602" s="405">
        <v>28.07</v>
      </c>
    </row>
    <row r="8603" spans="1:4" ht="13.2">
      <c r="A8603" s="404">
        <v>12760</v>
      </c>
      <c r="B8603" s="404" t="s">
        <v>20275</v>
      </c>
      <c r="C8603" s="404" t="s">
        <v>19606</v>
      </c>
      <c r="D8603" s="405">
        <v>1407.23</v>
      </c>
    </row>
    <row r="8604" spans="1:4" ht="13.2">
      <c r="A8604" s="404">
        <v>12759</v>
      </c>
      <c r="B8604" s="404" t="s">
        <v>20276</v>
      </c>
      <c r="C8604" s="404" t="s">
        <v>19606</v>
      </c>
      <c r="D8604" s="405">
        <v>938.14</v>
      </c>
    </row>
    <row r="8605" spans="1:4" ht="13.2">
      <c r="A8605" s="404">
        <v>43105</v>
      </c>
      <c r="B8605" s="404" t="s">
        <v>20277</v>
      </c>
      <c r="C8605" s="404" t="s">
        <v>19251</v>
      </c>
      <c r="D8605" s="405">
        <v>34.21</v>
      </c>
    </row>
    <row r="8606" spans="1:4" ht="13.2">
      <c r="A8606" s="404">
        <v>40424</v>
      </c>
      <c r="B8606" s="404" t="s">
        <v>20278</v>
      </c>
      <c r="C8606" s="404" t="s">
        <v>19251</v>
      </c>
      <c r="D8606" s="405">
        <v>8.69</v>
      </c>
    </row>
    <row r="8607" spans="1:4" ht="13.2">
      <c r="A8607" s="404">
        <v>1325</v>
      </c>
      <c r="B8607" s="404" t="s">
        <v>20279</v>
      </c>
      <c r="C8607" s="404" t="s">
        <v>19251</v>
      </c>
      <c r="D8607" s="405">
        <v>9.52</v>
      </c>
    </row>
    <row r="8608" spans="1:4" ht="13.2">
      <c r="A8608" s="404">
        <v>1327</v>
      </c>
      <c r="B8608" s="404" t="s">
        <v>20280</v>
      </c>
      <c r="C8608" s="404" t="s">
        <v>19251</v>
      </c>
      <c r="D8608" s="405">
        <v>10.14</v>
      </c>
    </row>
    <row r="8609" spans="1:4" ht="13.2">
      <c r="A8609" s="404">
        <v>1328</v>
      </c>
      <c r="B8609" s="404" t="s">
        <v>20281</v>
      </c>
      <c r="C8609" s="404" t="s">
        <v>19251</v>
      </c>
      <c r="D8609" s="405">
        <v>9.5399999999999991</v>
      </c>
    </row>
    <row r="8610" spans="1:4" ht="13.2">
      <c r="A8610" s="404">
        <v>1321</v>
      </c>
      <c r="B8610" s="404" t="s">
        <v>20282</v>
      </c>
      <c r="C8610" s="404" t="s">
        <v>19251</v>
      </c>
      <c r="D8610" s="405">
        <v>8.83</v>
      </c>
    </row>
    <row r="8611" spans="1:4" ht="13.2">
      <c r="A8611" s="404">
        <v>1318</v>
      </c>
      <c r="B8611" s="404" t="s">
        <v>20283</v>
      </c>
      <c r="C8611" s="404" t="s">
        <v>19251</v>
      </c>
      <c r="D8611" s="405">
        <v>8.84</v>
      </c>
    </row>
    <row r="8612" spans="1:4" ht="13.2">
      <c r="A8612" s="404">
        <v>1322</v>
      </c>
      <c r="B8612" s="404" t="s">
        <v>20284</v>
      </c>
      <c r="C8612" s="404" t="s">
        <v>19251</v>
      </c>
      <c r="D8612" s="405">
        <v>9.34</v>
      </c>
    </row>
    <row r="8613" spans="1:4" ht="13.2">
      <c r="A8613" s="404">
        <v>1323</v>
      </c>
      <c r="B8613" s="404" t="s">
        <v>20285</v>
      </c>
      <c r="C8613" s="404" t="s">
        <v>19251</v>
      </c>
      <c r="D8613" s="405">
        <v>9.34</v>
      </c>
    </row>
    <row r="8614" spans="1:4" ht="13.2">
      <c r="A8614" s="404">
        <v>1319</v>
      </c>
      <c r="B8614" s="404" t="s">
        <v>20286</v>
      </c>
      <c r="C8614" s="404" t="s">
        <v>19251</v>
      </c>
      <c r="D8614" s="405">
        <v>7.87</v>
      </c>
    </row>
    <row r="8615" spans="1:4" ht="13.2">
      <c r="A8615" s="404">
        <v>11026</v>
      </c>
      <c r="B8615" s="404" t="s">
        <v>20287</v>
      </c>
      <c r="C8615" s="404" t="s">
        <v>19251</v>
      </c>
      <c r="D8615" s="405">
        <v>10.83</v>
      </c>
    </row>
    <row r="8616" spans="1:4" ht="13.2">
      <c r="A8616" s="404">
        <v>11027</v>
      </c>
      <c r="B8616" s="404" t="s">
        <v>20288</v>
      </c>
      <c r="C8616" s="404" t="s">
        <v>19251</v>
      </c>
      <c r="D8616" s="405">
        <v>11.27</v>
      </c>
    </row>
    <row r="8617" spans="1:4" ht="13.2">
      <c r="A8617" s="404">
        <v>11046</v>
      </c>
      <c r="B8617" s="404" t="s">
        <v>20289</v>
      </c>
      <c r="C8617" s="404" t="s">
        <v>19251</v>
      </c>
      <c r="D8617" s="405">
        <v>10.8</v>
      </c>
    </row>
    <row r="8618" spans="1:4" ht="13.2">
      <c r="A8618" s="404">
        <v>11047</v>
      </c>
      <c r="B8618" s="404" t="s">
        <v>20290</v>
      </c>
      <c r="C8618" s="404" t="s">
        <v>19251</v>
      </c>
      <c r="D8618" s="405">
        <v>11.77</v>
      </c>
    </row>
    <row r="8619" spans="1:4" ht="13.2">
      <c r="A8619" s="404">
        <v>43668</v>
      </c>
      <c r="B8619" s="404" t="s">
        <v>20291</v>
      </c>
      <c r="C8619" s="404" t="s">
        <v>19251</v>
      </c>
      <c r="D8619" s="405">
        <v>10.39</v>
      </c>
    </row>
    <row r="8620" spans="1:4" ht="13.2">
      <c r="A8620" s="404">
        <v>11049</v>
      </c>
      <c r="B8620" s="404" t="s">
        <v>20292</v>
      </c>
      <c r="C8620" s="404" t="s">
        <v>19251</v>
      </c>
      <c r="D8620" s="405">
        <v>11.25</v>
      </c>
    </row>
    <row r="8621" spans="1:4" ht="13.2">
      <c r="A8621" s="404">
        <v>43106</v>
      </c>
      <c r="B8621" s="404" t="s">
        <v>20293</v>
      </c>
      <c r="C8621" s="404" t="s">
        <v>19251</v>
      </c>
      <c r="D8621" s="405">
        <v>11.32</v>
      </c>
    </row>
    <row r="8622" spans="1:4" ht="13.2">
      <c r="A8622" s="404">
        <v>11051</v>
      </c>
      <c r="B8622" s="404" t="s">
        <v>20294</v>
      </c>
      <c r="C8622" s="404" t="s">
        <v>19251</v>
      </c>
      <c r="D8622" s="405">
        <v>11.81</v>
      </c>
    </row>
    <row r="8623" spans="1:4" ht="13.2">
      <c r="A8623" s="404">
        <v>11061</v>
      </c>
      <c r="B8623" s="404" t="s">
        <v>20295</v>
      </c>
      <c r="C8623" s="404" t="s">
        <v>19251</v>
      </c>
      <c r="D8623" s="405">
        <v>14.17</v>
      </c>
    </row>
    <row r="8624" spans="1:4" ht="13.2">
      <c r="A8624" s="404">
        <v>43667</v>
      </c>
      <c r="B8624" s="404" t="s">
        <v>20296</v>
      </c>
      <c r="C8624" s="404" t="s">
        <v>19251</v>
      </c>
      <c r="D8624" s="405">
        <v>10.3</v>
      </c>
    </row>
    <row r="8625" spans="1:4" ht="13.2">
      <c r="A8625" s="404">
        <v>1333</v>
      </c>
      <c r="B8625" s="404" t="s">
        <v>20297</v>
      </c>
      <c r="C8625" s="404" t="s">
        <v>19251</v>
      </c>
      <c r="D8625" s="405">
        <v>8.58</v>
      </c>
    </row>
    <row r="8626" spans="1:4" ht="13.2">
      <c r="A8626" s="404">
        <v>1330</v>
      </c>
      <c r="B8626" s="404" t="s">
        <v>20298</v>
      </c>
      <c r="C8626" s="404" t="s">
        <v>19251</v>
      </c>
      <c r="D8626" s="405">
        <v>8.5</v>
      </c>
    </row>
    <row r="8627" spans="1:4" ht="13.2">
      <c r="A8627" s="404">
        <v>10957</v>
      </c>
      <c r="B8627" s="404" t="s">
        <v>20299</v>
      </c>
      <c r="C8627" s="404" t="s">
        <v>19251</v>
      </c>
      <c r="D8627" s="405">
        <v>9.8000000000000007</v>
      </c>
    </row>
    <row r="8628" spans="1:4" ht="13.2">
      <c r="A8628" s="404">
        <v>1332</v>
      </c>
      <c r="B8628" s="404" t="s">
        <v>20300</v>
      </c>
      <c r="C8628" s="404" t="s">
        <v>19251</v>
      </c>
      <c r="D8628" s="405">
        <v>8.7100000000000009</v>
      </c>
    </row>
    <row r="8629" spans="1:4" ht="13.2">
      <c r="A8629" s="404">
        <v>1334</v>
      </c>
      <c r="B8629" s="404" t="s">
        <v>20301</v>
      </c>
      <c r="C8629" s="404" t="s">
        <v>19251</v>
      </c>
      <c r="D8629" s="405">
        <v>9.66</v>
      </c>
    </row>
    <row r="8630" spans="1:4" ht="13.2">
      <c r="A8630" s="404">
        <v>1335</v>
      </c>
      <c r="B8630" s="404" t="s">
        <v>20302</v>
      </c>
      <c r="C8630" s="404" t="s">
        <v>19251</v>
      </c>
      <c r="D8630" s="405">
        <v>9.98</v>
      </c>
    </row>
    <row r="8631" spans="1:4" ht="13.2">
      <c r="A8631" s="404">
        <v>40425</v>
      </c>
      <c r="B8631" s="404" t="s">
        <v>20303</v>
      </c>
      <c r="C8631" s="404" t="s">
        <v>19251</v>
      </c>
      <c r="D8631" s="405">
        <v>8.5500000000000007</v>
      </c>
    </row>
    <row r="8632" spans="1:4" ht="13.2">
      <c r="A8632" s="404">
        <v>1337</v>
      </c>
      <c r="B8632" s="404" t="s">
        <v>20304</v>
      </c>
      <c r="C8632" s="404" t="s">
        <v>19251</v>
      </c>
      <c r="D8632" s="405">
        <v>9.8000000000000007</v>
      </c>
    </row>
    <row r="8633" spans="1:4" ht="13.2">
      <c r="A8633" s="404">
        <v>1338</v>
      </c>
      <c r="B8633" s="404" t="s">
        <v>20305</v>
      </c>
      <c r="C8633" s="404" t="s">
        <v>19606</v>
      </c>
      <c r="D8633" s="405">
        <v>77.22</v>
      </c>
    </row>
    <row r="8634" spans="1:4" ht="13.2">
      <c r="A8634" s="404">
        <v>1340</v>
      </c>
      <c r="B8634" s="404" t="s">
        <v>20306</v>
      </c>
      <c r="C8634" s="404" t="s">
        <v>19606</v>
      </c>
      <c r="D8634" s="405">
        <v>89.28</v>
      </c>
    </row>
    <row r="8635" spans="1:4" ht="13.2">
      <c r="A8635" s="404">
        <v>1341</v>
      </c>
      <c r="B8635" s="404" t="s">
        <v>20307</v>
      </c>
      <c r="C8635" s="404" t="s">
        <v>19606</v>
      </c>
      <c r="D8635" s="405">
        <v>85.99</v>
      </c>
    </row>
    <row r="8636" spans="1:4" ht="13.2">
      <c r="A8636" s="404">
        <v>34659</v>
      </c>
      <c r="B8636" s="404" t="s">
        <v>20308</v>
      </c>
      <c r="C8636" s="404" t="s">
        <v>19606</v>
      </c>
      <c r="D8636" s="405">
        <v>37.26</v>
      </c>
    </row>
    <row r="8637" spans="1:4" ht="13.2">
      <c r="A8637" s="404">
        <v>34514</v>
      </c>
      <c r="B8637" s="404" t="s">
        <v>20309</v>
      </c>
      <c r="C8637" s="404" t="s">
        <v>19606</v>
      </c>
      <c r="D8637" s="405">
        <v>41.27</v>
      </c>
    </row>
    <row r="8638" spans="1:4" ht="13.2">
      <c r="A8638" s="404">
        <v>34660</v>
      </c>
      <c r="B8638" s="404" t="s">
        <v>20310</v>
      </c>
      <c r="C8638" s="404" t="s">
        <v>19606</v>
      </c>
      <c r="D8638" s="405">
        <v>52.37</v>
      </c>
    </row>
    <row r="8639" spans="1:4" ht="13.2">
      <c r="A8639" s="404">
        <v>34661</v>
      </c>
      <c r="B8639" s="404" t="s">
        <v>20311</v>
      </c>
      <c r="C8639" s="404" t="s">
        <v>19606</v>
      </c>
      <c r="D8639" s="405">
        <v>75.22</v>
      </c>
    </row>
    <row r="8640" spans="1:4" ht="13.2">
      <c r="A8640" s="404">
        <v>34667</v>
      </c>
      <c r="B8640" s="404" t="s">
        <v>20312</v>
      </c>
      <c r="C8640" s="404" t="s">
        <v>19606</v>
      </c>
      <c r="D8640" s="405">
        <v>27.24</v>
      </c>
    </row>
    <row r="8641" spans="1:4" ht="13.2">
      <c r="A8641" s="404">
        <v>34668</v>
      </c>
      <c r="B8641" s="404" t="s">
        <v>20313</v>
      </c>
      <c r="C8641" s="404" t="s">
        <v>19606</v>
      </c>
      <c r="D8641" s="405">
        <v>35.6</v>
      </c>
    </row>
    <row r="8642" spans="1:4" ht="13.2">
      <c r="A8642" s="404">
        <v>34741</v>
      </c>
      <c r="B8642" s="404" t="s">
        <v>20314</v>
      </c>
      <c r="C8642" s="404" t="s">
        <v>19606</v>
      </c>
      <c r="D8642" s="405">
        <v>39.17</v>
      </c>
    </row>
    <row r="8643" spans="1:4" ht="13.2">
      <c r="A8643" s="404">
        <v>34664</v>
      </c>
      <c r="B8643" s="404" t="s">
        <v>20315</v>
      </c>
      <c r="C8643" s="404" t="s">
        <v>19606</v>
      </c>
      <c r="D8643" s="405">
        <v>42.74</v>
      </c>
    </row>
    <row r="8644" spans="1:4" ht="13.2">
      <c r="A8644" s="404">
        <v>34665</v>
      </c>
      <c r="B8644" s="404" t="s">
        <v>20316</v>
      </c>
      <c r="C8644" s="404" t="s">
        <v>19606</v>
      </c>
      <c r="D8644" s="405">
        <v>53.06</v>
      </c>
    </row>
    <row r="8645" spans="1:4" ht="13.2">
      <c r="A8645" s="404">
        <v>34666</v>
      </c>
      <c r="B8645" s="404" t="s">
        <v>20317</v>
      </c>
      <c r="C8645" s="404" t="s">
        <v>19606</v>
      </c>
      <c r="D8645" s="405">
        <v>80.14</v>
      </c>
    </row>
    <row r="8646" spans="1:4" ht="13.2">
      <c r="A8646" s="404">
        <v>34669</v>
      </c>
      <c r="B8646" s="404" t="s">
        <v>20318</v>
      </c>
      <c r="C8646" s="404" t="s">
        <v>19606</v>
      </c>
      <c r="D8646" s="405">
        <v>29.38</v>
      </c>
    </row>
    <row r="8647" spans="1:4" ht="13.2">
      <c r="A8647" s="404">
        <v>34670</v>
      </c>
      <c r="B8647" s="404" t="s">
        <v>20319</v>
      </c>
      <c r="C8647" s="404" t="s">
        <v>19606</v>
      </c>
      <c r="D8647" s="405">
        <v>35.94</v>
      </c>
    </row>
    <row r="8648" spans="1:4" ht="13.2">
      <c r="A8648" s="404">
        <v>34671</v>
      </c>
      <c r="B8648" s="404" t="s">
        <v>20320</v>
      </c>
      <c r="C8648" s="404" t="s">
        <v>19606</v>
      </c>
      <c r="D8648" s="405">
        <v>30</v>
      </c>
    </row>
    <row r="8649" spans="1:4" ht="13.2">
      <c r="A8649" s="404">
        <v>34672</v>
      </c>
      <c r="B8649" s="404" t="s">
        <v>20321</v>
      </c>
      <c r="C8649" s="404" t="s">
        <v>19606</v>
      </c>
      <c r="D8649" s="405">
        <v>31.63</v>
      </c>
    </row>
    <row r="8650" spans="1:4" ht="13.2">
      <c r="A8650" s="404">
        <v>34673</v>
      </c>
      <c r="B8650" s="404" t="s">
        <v>20322</v>
      </c>
      <c r="C8650" s="404" t="s">
        <v>19606</v>
      </c>
      <c r="D8650" s="405">
        <v>38.6</v>
      </c>
    </row>
    <row r="8651" spans="1:4" ht="13.2">
      <c r="A8651" s="404">
        <v>34674</v>
      </c>
      <c r="B8651" s="404" t="s">
        <v>20323</v>
      </c>
      <c r="C8651" s="404" t="s">
        <v>19606</v>
      </c>
      <c r="D8651" s="405">
        <v>51.32</v>
      </c>
    </row>
    <row r="8652" spans="1:4" ht="13.2">
      <c r="A8652" s="404">
        <v>34675</v>
      </c>
      <c r="B8652" s="404" t="s">
        <v>20324</v>
      </c>
      <c r="C8652" s="404" t="s">
        <v>19606</v>
      </c>
      <c r="D8652" s="405">
        <v>62.57</v>
      </c>
    </row>
    <row r="8653" spans="1:4" ht="13.2">
      <c r="A8653" s="404">
        <v>34676</v>
      </c>
      <c r="B8653" s="404" t="s">
        <v>20325</v>
      </c>
      <c r="C8653" s="404" t="s">
        <v>19606</v>
      </c>
      <c r="D8653" s="405">
        <v>18.010000000000002</v>
      </c>
    </row>
    <row r="8654" spans="1:4" ht="13.2">
      <c r="A8654" s="404">
        <v>34677</v>
      </c>
      <c r="B8654" s="404" t="s">
        <v>20326</v>
      </c>
      <c r="C8654" s="404" t="s">
        <v>19606</v>
      </c>
      <c r="D8654" s="405">
        <v>24.22</v>
      </c>
    </row>
    <row r="8655" spans="1:4" ht="13.2">
      <c r="A8655" s="404">
        <v>43126</v>
      </c>
      <c r="B8655" s="404" t="s">
        <v>20327</v>
      </c>
      <c r="C8655" s="404" t="s">
        <v>19606</v>
      </c>
      <c r="D8655" s="405">
        <v>73.47</v>
      </c>
    </row>
    <row r="8656" spans="1:4" ht="13.2">
      <c r="A8656" s="404">
        <v>43124</v>
      </c>
      <c r="B8656" s="404" t="s">
        <v>20328</v>
      </c>
      <c r="C8656" s="404" t="s">
        <v>19606</v>
      </c>
      <c r="D8656" s="405">
        <v>85.78</v>
      </c>
    </row>
    <row r="8657" spans="1:4" ht="13.2">
      <c r="A8657" s="404">
        <v>43125</v>
      </c>
      <c r="B8657" s="404" t="s">
        <v>20329</v>
      </c>
      <c r="C8657" s="404" t="s">
        <v>19606</v>
      </c>
      <c r="D8657" s="405">
        <v>111.25</v>
      </c>
    </row>
    <row r="8658" spans="1:4" ht="13.2">
      <c r="A8658" s="404">
        <v>40623</v>
      </c>
      <c r="B8658" s="404" t="s">
        <v>20330</v>
      </c>
      <c r="C8658" s="404" t="s">
        <v>19620</v>
      </c>
      <c r="D8658" s="405">
        <v>95.42</v>
      </c>
    </row>
    <row r="8659" spans="1:4" ht="13.2">
      <c r="A8659" s="404">
        <v>43701</v>
      </c>
      <c r="B8659" s="404" t="s">
        <v>20331</v>
      </c>
      <c r="C8659" s="404" t="s">
        <v>19251</v>
      </c>
      <c r="D8659" s="405">
        <v>57.8</v>
      </c>
    </row>
    <row r="8660" spans="1:4" ht="13.2">
      <c r="A8660" s="404">
        <v>1345</v>
      </c>
      <c r="B8660" s="404" t="s">
        <v>20332</v>
      </c>
      <c r="C8660" s="404" t="s">
        <v>19606</v>
      </c>
      <c r="D8660" s="405">
        <v>73.86</v>
      </c>
    </row>
    <row r="8661" spans="1:4" ht="13.2">
      <c r="A8661" s="404">
        <v>1346</v>
      </c>
      <c r="B8661" s="404" t="s">
        <v>20333</v>
      </c>
      <c r="C8661" s="404" t="s">
        <v>19606</v>
      </c>
      <c r="D8661" s="405">
        <v>42.96</v>
      </c>
    </row>
    <row r="8662" spans="1:4" ht="13.2">
      <c r="A8662" s="404">
        <v>1347</v>
      </c>
      <c r="B8662" s="404" t="s">
        <v>20334</v>
      </c>
      <c r="C8662" s="404" t="s">
        <v>19606</v>
      </c>
      <c r="D8662" s="405">
        <v>53.23</v>
      </c>
    </row>
    <row r="8663" spans="1:4" ht="13.2">
      <c r="A8663" s="404">
        <v>43678</v>
      </c>
      <c r="B8663" s="404" t="s">
        <v>20335</v>
      </c>
      <c r="C8663" s="404" t="s">
        <v>19606</v>
      </c>
      <c r="D8663" s="405">
        <v>61.75</v>
      </c>
    </row>
    <row r="8664" spans="1:4" ht="13.2">
      <c r="A8664" s="404">
        <v>43680</v>
      </c>
      <c r="B8664" s="404" t="s">
        <v>20336</v>
      </c>
      <c r="C8664" s="404" t="s">
        <v>19606</v>
      </c>
      <c r="D8664" s="405">
        <v>88.96</v>
      </c>
    </row>
    <row r="8665" spans="1:4" ht="13.2">
      <c r="A8665" s="404">
        <v>43679</v>
      </c>
      <c r="B8665" s="404" t="s">
        <v>20337</v>
      </c>
      <c r="C8665" s="404" t="s">
        <v>19606</v>
      </c>
      <c r="D8665" s="405">
        <v>31.22</v>
      </c>
    </row>
    <row r="8666" spans="1:4" ht="13.2">
      <c r="A8666" s="404">
        <v>1355</v>
      </c>
      <c r="B8666" s="404" t="s">
        <v>20338</v>
      </c>
      <c r="C8666" s="404" t="s">
        <v>19606</v>
      </c>
      <c r="D8666" s="405">
        <v>35.53</v>
      </c>
    </row>
    <row r="8667" spans="1:4" ht="13.2">
      <c r="A8667" s="404">
        <v>1358</v>
      </c>
      <c r="B8667" s="404" t="s">
        <v>20339</v>
      </c>
      <c r="C8667" s="404" t="s">
        <v>19606</v>
      </c>
      <c r="D8667" s="405">
        <v>43.61</v>
      </c>
    </row>
    <row r="8668" spans="1:4" ht="13.2">
      <c r="A8668" s="404">
        <v>43681</v>
      </c>
      <c r="B8668" s="404" t="s">
        <v>20340</v>
      </c>
      <c r="C8668" s="404" t="s">
        <v>19606</v>
      </c>
      <c r="D8668" s="405">
        <v>27.48</v>
      </c>
    </row>
    <row r="8669" spans="1:4" ht="13.2">
      <c r="A8669" s="404">
        <v>43677</v>
      </c>
      <c r="B8669" s="404" t="s">
        <v>20341</v>
      </c>
      <c r="C8669" s="404" t="s">
        <v>19606</v>
      </c>
      <c r="D8669" s="405">
        <v>54.11</v>
      </c>
    </row>
    <row r="8670" spans="1:4" ht="13.2">
      <c r="A8670" s="404">
        <v>43682</v>
      </c>
      <c r="B8670" s="404" t="s">
        <v>20342</v>
      </c>
      <c r="C8670" s="404" t="s">
        <v>19606</v>
      </c>
      <c r="D8670" s="405">
        <v>16.59</v>
      </c>
    </row>
    <row r="8671" spans="1:4" ht="13.2">
      <c r="A8671" s="404">
        <v>20971</v>
      </c>
      <c r="B8671" s="404" t="s">
        <v>20343</v>
      </c>
      <c r="C8671" s="404" t="s">
        <v>19203</v>
      </c>
      <c r="D8671" s="405">
        <v>17.14</v>
      </c>
    </row>
    <row r="8672" spans="1:4" ht="13.2">
      <c r="A8672" s="404">
        <v>39746</v>
      </c>
      <c r="B8672" s="404" t="s">
        <v>20344</v>
      </c>
      <c r="C8672" s="404" t="s">
        <v>19203</v>
      </c>
      <c r="D8672" s="405">
        <v>111.44</v>
      </c>
    </row>
    <row r="8673" spans="1:4" ht="13.2">
      <c r="A8673" s="404">
        <v>13279</v>
      </c>
      <c r="B8673" s="404" t="s">
        <v>20345</v>
      </c>
      <c r="C8673" s="404" t="s">
        <v>19251</v>
      </c>
      <c r="D8673" s="405">
        <v>28.21</v>
      </c>
    </row>
    <row r="8674" spans="1:4" ht="13.2">
      <c r="A8674" s="404">
        <v>11977</v>
      </c>
      <c r="B8674" s="404" t="s">
        <v>20346</v>
      </c>
      <c r="C8674" s="404" t="s">
        <v>19203</v>
      </c>
      <c r="D8674" s="405">
        <v>14.62</v>
      </c>
    </row>
    <row r="8675" spans="1:4" ht="13.2">
      <c r="A8675" s="404">
        <v>11976</v>
      </c>
      <c r="B8675" s="404" t="s">
        <v>20347</v>
      </c>
      <c r="C8675" s="404" t="s">
        <v>19203</v>
      </c>
      <c r="D8675" s="405">
        <v>1.64</v>
      </c>
    </row>
    <row r="8676" spans="1:4" ht="13.2">
      <c r="A8676" s="404">
        <v>11975</v>
      </c>
      <c r="B8676" s="404" t="s">
        <v>20348</v>
      </c>
      <c r="C8676" s="404" t="s">
        <v>19203</v>
      </c>
      <c r="D8676" s="405">
        <v>32.03</v>
      </c>
    </row>
    <row r="8677" spans="1:4" ht="13.2">
      <c r="A8677" s="404">
        <v>1368</v>
      </c>
      <c r="B8677" s="404" t="s">
        <v>20349</v>
      </c>
      <c r="C8677" s="404" t="s">
        <v>19203</v>
      </c>
      <c r="D8677" s="405">
        <v>78</v>
      </c>
    </row>
    <row r="8678" spans="1:4" ht="13.2">
      <c r="A8678" s="404">
        <v>1367</v>
      </c>
      <c r="B8678" s="404" t="s">
        <v>20350</v>
      </c>
      <c r="C8678" s="404" t="s">
        <v>19203</v>
      </c>
      <c r="D8678" s="405">
        <v>252.3</v>
      </c>
    </row>
    <row r="8679" spans="1:4" ht="13.2">
      <c r="A8679" s="404">
        <v>1380</v>
      </c>
      <c r="B8679" s="404" t="s">
        <v>20351</v>
      </c>
      <c r="C8679" s="404" t="s">
        <v>19251</v>
      </c>
      <c r="D8679" s="405">
        <v>5.22</v>
      </c>
    </row>
    <row r="8680" spans="1:4" ht="13.2">
      <c r="A8680" s="404">
        <v>1375</v>
      </c>
      <c r="B8680" s="404" t="s">
        <v>20352</v>
      </c>
      <c r="C8680" s="404" t="s">
        <v>19251</v>
      </c>
      <c r="D8680" s="405">
        <v>15.07</v>
      </c>
    </row>
    <row r="8681" spans="1:4" ht="13.2">
      <c r="A8681" s="404">
        <v>1379</v>
      </c>
      <c r="B8681" s="404" t="s">
        <v>20353</v>
      </c>
      <c r="C8681" s="404" t="s">
        <v>19251</v>
      </c>
      <c r="D8681" s="405">
        <v>0.78</v>
      </c>
    </row>
    <row r="8682" spans="1:4" ht="13.2">
      <c r="A8682" s="404">
        <v>13284</v>
      </c>
      <c r="B8682" s="404" t="s">
        <v>20354</v>
      </c>
      <c r="C8682" s="404" t="s">
        <v>19251</v>
      </c>
      <c r="D8682" s="405">
        <v>0.7</v>
      </c>
    </row>
    <row r="8683" spans="1:4" ht="13.2">
      <c r="A8683" s="404">
        <v>44528</v>
      </c>
      <c r="B8683" s="404" t="s">
        <v>20355</v>
      </c>
      <c r="C8683" s="404" t="s">
        <v>19251</v>
      </c>
      <c r="D8683" s="405">
        <v>4.1500000000000004</v>
      </c>
    </row>
    <row r="8684" spans="1:4" ht="13.2">
      <c r="A8684" s="404">
        <v>34753</v>
      </c>
      <c r="B8684" s="404" t="s">
        <v>20356</v>
      </c>
      <c r="C8684" s="404" t="s">
        <v>19251</v>
      </c>
      <c r="D8684" s="405">
        <v>0.75</v>
      </c>
    </row>
    <row r="8685" spans="1:4" ht="13.2">
      <c r="A8685" s="404">
        <v>420</v>
      </c>
      <c r="B8685" s="404" t="s">
        <v>20357</v>
      </c>
      <c r="C8685" s="404" t="s">
        <v>19203</v>
      </c>
      <c r="D8685" s="405">
        <v>27.2</v>
      </c>
    </row>
    <row r="8686" spans="1:4" ht="13.2">
      <c r="A8686" s="404">
        <v>12327</v>
      </c>
      <c r="B8686" s="404" t="s">
        <v>20358</v>
      </c>
      <c r="C8686" s="404" t="s">
        <v>19203</v>
      </c>
      <c r="D8686" s="405">
        <v>32.4</v>
      </c>
    </row>
    <row r="8687" spans="1:4" ht="13.2">
      <c r="A8687" s="404">
        <v>36148</v>
      </c>
      <c r="B8687" s="404" t="s">
        <v>20359</v>
      </c>
      <c r="C8687" s="404" t="s">
        <v>19203</v>
      </c>
      <c r="D8687" s="405">
        <v>63.36</v>
      </c>
    </row>
    <row r="8688" spans="1:4" ht="13.2">
      <c r="A8688" s="404">
        <v>12329</v>
      </c>
      <c r="B8688" s="404" t="s">
        <v>20360</v>
      </c>
      <c r="C8688" s="404" t="s">
        <v>19251</v>
      </c>
      <c r="D8688" s="405">
        <v>104.78</v>
      </c>
    </row>
    <row r="8689" spans="1:4" ht="13.2">
      <c r="A8689" s="404">
        <v>1339</v>
      </c>
      <c r="B8689" s="404" t="s">
        <v>20361</v>
      </c>
      <c r="C8689" s="404" t="s">
        <v>19251</v>
      </c>
      <c r="D8689" s="405">
        <v>77.42</v>
      </c>
    </row>
    <row r="8690" spans="1:4" ht="13.2">
      <c r="A8690" s="404">
        <v>44396</v>
      </c>
      <c r="B8690" s="404" t="s">
        <v>20362</v>
      </c>
      <c r="C8690" s="404" t="s">
        <v>19251</v>
      </c>
      <c r="D8690" s="405">
        <v>43.5</v>
      </c>
    </row>
    <row r="8691" spans="1:4" ht="13.2">
      <c r="A8691" s="404">
        <v>44327</v>
      </c>
      <c r="B8691" s="404" t="s">
        <v>20363</v>
      </c>
      <c r="C8691" s="404" t="s">
        <v>19253</v>
      </c>
      <c r="D8691" s="405">
        <v>147.93</v>
      </c>
    </row>
    <row r="8692" spans="1:4" ht="13.2">
      <c r="A8692" s="404">
        <v>37418</v>
      </c>
      <c r="B8692" s="404" t="s">
        <v>20364</v>
      </c>
      <c r="C8692" s="404" t="s">
        <v>19203</v>
      </c>
      <c r="D8692" s="405">
        <v>16.59</v>
      </c>
    </row>
    <row r="8693" spans="1:4" ht="13.2">
      <c r="A8693" s="404">
        <v>37419</v>
      </c>
      <c r="B8693" s="404" t="s">
        <v>20365</v>
      </c>
      <c r="C8693" s="404" t="s">
        <v>19203</v>
      </c>
      <c r="D8693" s="405">
        <v>17.04</v>
      </c>
    </row>
    <row r="8694" spans="1:4" ht="13.2">
      <c r="A8694" s="404">
        <v>1427</v>
      </c>
      <c r="B8694" s="404" t="s">
        <v>20366</v>
      </c>
      <c r="C8694" s="404" t="s">
        <v>19203</v>
      </c>
      <c r="D8694" s="405">
        <v>15.5</v>
      </c>
    </row>
    <row r="8695" spans="1:4" ht="13.2">
      <c r="A8695" s="404">
        <v>1402</v>
      </c>
      <c r="B8695" s="404" t="s">
        <v>20367</v>
      </c>
      <c r="C8695" s="404" t="s">
        <v>19203</v>
      </c>
      <c r="D8695" s="405">
        <v>5.36</v>
      </c>
    </row>
    <row r="8696" spans="1:4" ht="13.2">
      <c r="A8696" s="404">
        <v>1420</v>
      </c>
      <c r="B8696" s="404" t="s">
        <v>20368</v>
      </c>
      <c r="C8696" s="404" t="s">
        <v>19203</v>
      </c>
      <c r="D8696" s="405">
        <v>6.9</v>
      </c>
    </row>
    <row r="8697" spans="1:4" ht="13.2">
      <c r="A8697" s="404">
        <v>1419</v>
      </c>
      <c r="B8697" s="404" t="s">
        <v>20369</v>
      </c>
      <c r="C8697" s="404" t="s">
        <v>19203</v>
      </c>
      <c r="D8697" s="405">
        <v>8.33</v>
      </c>
    </row>
    <row r="8698" spans="1:4" ht="13.2">
      <c r="A8698" s="404">
        <v>1414</v>
      </c>
      <c r="B8698" s="404" t="s">
        <v>20370</v>
      </c>
      <c r="C8698" s="404" t="s">
        <v>19203</v>
      </c>
      <c r="D8698" s="405">
        <v>8.15</v>
      </c>
    </row>
    <row r="8699" spans="1:4" ht="13.2">
      <c r="A8699" s="404">
        <v>1413</v>
      </c>
      <c r="B8699" s="404" t="s">
        <v>20371</v>
      </c>
      <c r="C8699" s="404" t="s">
        <v>19203</v>
      </c>
      <c r="D8699" s="405">
        <v>12.04</v>
      </c>
    </row>
    <row r="8700" spans="1:4" ht="13.2">
      <c r="A8700" s="404">
        <v>1412</v>
      </c>
      <c r="B8700" s="404" t="s">
        <v>20372</v>
      </c>
      <c r="C8700" s="404" t="s">
        <v>19203</v>
      </c>
      <c r="D8700" s="405">
        <v>10.199999999999999</v>
      </c>
    </row>
    <row r="8701" spans="1:4" ht="13.2">
      <c r="A8701" s="404">
        <v>1406</v>
      </c>
      <c r="B8701" s="404" t="s">
        <v>20373</v>
      </c>
      <c r="C8701" s="404" t="s">
        <v>19203</v>
      </c>
      <c r="D8701" s="405">
        <v>12.31</v>
      </c>
    </row>
    <row r="8702" spans="1:4" ht="13.2">
      <c r="A8702" s="404">
        <v>11281</v>
      </c>
      <c r="B8702" s="404" t="s">
        <v>20374</v>
      </c>
      <c r="C8702" s="404" t="s">
        <v>19203</v>
      </c>
      <c r="D8702" s="405">
        <v>9200</v>
      </c>
    </row>
    <row r="8703" spans="1:4" ht="13.2">
      <c r="A8703" s="404">
        <v>1442</v>
      </c>
      <c r="B8703" s="404" t="s">
        <v>20375</v>
      </c>
      <c r="C8703" s="404" t="s">
        <v>19203</v>
      </c>
      <c r="D8703" s="405">
        <v>7723.33</v>
      </c>
    </row>
    <row r="8704" spans="1:4" ht="13.2">
      <c r="A8704" s="404">
        <v>13457</v>
      </c>
      <c r="B8704" s="404" t="s">
        <v>20376</v>
      </c>
      <c r="C8704" s="404" t="s">
        <v>19203</v>
      </c>
      <c r="D8704" s="405">
        <v>6666.66</v>
      </c>
    </row>
    <row r="8705" spans="1:4" ht="13.2">
      <c r="A8705" s="404">
        <v>40699</v>
      </c>
      <c r="B8705" s="404" t="s">
        <v>20377</v>
      </c>
      <c r="C8705" s="404" t="s">
        <v>19203</v>
      </c>
      <c r="D8705" s="405">
        <v>5153.58</v>
      </c>
    </row>
    <row r="8706" spans="1:4" ht="13.2">
      <c r="A8706" s="404">
        <v>40701</v>
      </c>
      <c r="B8706" s="404" t="s">
        <v>20378</v>
      </c>
      <c r="C8706" s="404" t="s">
        <v>19203</v>
      </c>
      <c r="D8706" s="405">
        <v>91122.46</v>
      </c>
    </row>
    <row r="8707" spans="1:4" ht="13.2">
      <c r="A8707" s="404">
        <v>40700</v>
      </c>
      <c r="B8707" s="404" t="s">
        <v>20379</v>
      </c>
      <c r="C8707" s="404" t="s">
        <v>19203</v>
      </c>
      <c r="D8707" s="405">
        <v>11996.87</v>
      </c>
    </row>
    <row r="8708" spans="1:4" ht="13.2">
      <c r="A8708" s="404">
        <v>13458</v>
      </c>
      <c r="B8708" s="404" t="s">
        <v>20380</v>
      </c>
      <c r="C8708" s="404" t="s">
        <v>19203</v>
      </c>
      <c r="D8708" s="405">
        <v>11399.99</v>
      </c>
    </row>
    <row r="8709" spans="1:4" ht="13.2">
      <c r="A8709" s="404">
        <v>11134</v>
      </c>
      <c r="B8709" s="404" t="s">
        <v>20381</v>
      </c>
      <c r="C8709" s="404" t="s">
        <v>19606</v>
      </c>
      <c r="D8709" s="405">
        <v>61.2</v>
      </c>
    </row>
    <row r="8710" spans="1:4" ht="13.2">
      <c r="A8710" s="404">
        <v>11135</v>
      </c>
      <c r="B8710" s="404" t="s">
        <v>20382</v>
      </c>
      <c r="C8710" s="404" t="s">
        <v>19606</v>
      </c>
      <c r="D8710" s="405">
        <v>66.08</v>
      </c>
    </row>
    <row r="8711" spans="1:4" ht="13.2">
      <c r="A8711" s="404">
        <v>11136</v>
      </c>
      <c r="B8711" s="404" t="s">
        <v>20383</v>
      </c>
      <c r="C8711" s="404" t="s">
        <v>19606</v>
      </c>
      <c r="D8711" s="405">
        <v>75.67</v>
      </c>
    </row>
    <row r="8712" spans="1:4" ht="13.2">
      <c r="A8712" s="404">
        <v>34743</v>
      </c>
      <c r="B8712" s="404" t="s">
        <v>20384</v>
      </c>
      <c r="C8712" s="404" t="s">
        <v>19606</v>
      </c>
      <c r="D8712" s="405">
        <v>91.3</v>
      </c>
    </row>
    <row r="8713" spans="1:4" ht="13.2">
      <c r="A8713" s="404">
        <v>11137</v>
      </c>
      <c r="B8713" s="404" t="s">
        <v>20385</v>
      </c>
      <c r="C8713" s="404" t="s">
        <v>19606</v>
      </c>
      <c r="D8713" s="405">
        <v>103.69</v>
      </c>
    </row>
    <row r="8714" spans="1:4" ht="13.2">
      <c r="A8714" s="404">
        <v>34745</v>
      </c>
      <c r="B8714" s="404" t="s">
        <v>20386</v>
      </c>
      <c r="C8714" s="404" t="s">
        <v>19606</v>
      </c>
      <c r="D8714" s="405">
        <v>123.31</v>
      </c>
    </row>
    <row r="8715" spans="1:4" ht="13.2">
      <c r="A8715" s="404">
        <v>34746</v>
      </c>
      <c r="B8715" s="404" t="s">
        <v>20387</v>
      </c>
      <c r="C8715" s="404" t="s">
        <v>19606</v>
      </c>
      <c r="D8715" s="405">
        <v>33.630000000000003</v>
      </c>
    </row>
    <row r="8716" spans="1:4" ht="13.2">
      <c r="A8716" s="404">
        <v>1360</v>
      </c>
      <c r="B8716" s="404" t="s">
        <v>20388</v>
      </c>
      <c r="C8716" s="404" t="s">
        <v>19606</v>
      </c>
      <c r="D8716" s="405">
        <v>39.229999999999997</v>
      </c>
    </row>
    <row r="8717" spans="1:4" ht="13.2">
      <c r="A8717" s="404">
        <v>36524</v>
      </c>
      <c r="B8717" s="404" t="s">
        <v>20389</v>
      </c>
      <c r="C8717" s="404" t="s">
        <v>19203</v>
      </c>
      <c r="D8717" s="405">
        <v>189893.88</v>
      </c>
    </row>
    <row r="8718" spans="1:4" ht="13.2">
      <c r="A8718" s="404">
        <v>36526</v>
      </c>
      <c r="B8718" s="404" t="s">
        <v>20390</v>
      </c>
      <c r="C8718" s="404" t="s">
        <v>19203</v>
      </c>
      <c r="D8718" s="405">
        <v>153024.23000000001</v>
      </c>
    </row>
    <row r="8719" spans="1:4" ht="13.2">
      <c r="A8719" s="404">
        <v>36523</v>
      </c>
      <c r="B8719" s="404" t="s">
        <v>20391</v>
      </c>
      <c r="C8719" s="404" t="s">
        <v>19203</v>
      </c>
      <c r="D8719" s="405">
        <v>327604.21999999997</v>
      </c>
    </row>
    <row r="8720" spans="1:4" ht="13.2">
      <c r="A8720" s="404">
        <v>36527</v>
      </c>
      <c r="B8720" s="404" t="s">
        <v>20392</v>
      </c>
      <c r="C8720" s="404" t="s">
        <v>19203</v>
      </c>
      <c r="D8720" s="405">
        <v>355845.66</v>
      </c>
    </row>
    <row r="8721" spans="1:4" ht="13.2">
      <c r="A8721" s="404">
        <v>38642</v>
      </c>
      <c r="B8721" s="404" t="s">
        <v>20393</v>
      </c>
      <c r="C8721" s="404" t="s">
        <v>19203</v>
      </c>
      <c r="D8721" s="405">
        <v>82850</v>
      </c>
    </row>
    <row r="8722" spans="1:4" ht="13.2">
      <c r="A8722" s="404">
        <v>36522</v>
      </c>
      <c r="B8722" s="404" t="s">
        <v>20394</v>
      </c>
      <c r="C8722" s="404" t="s">
        <v>19203</v>
      </c>
      <c r="D8722" s="405">
        <v>96353.56</v>
      </c>
    </row>
    <row r="8723" spans="1:4" ht="13.2">
      <c r="A8723" s="404">
        <v>36525</v>
      </c>
      <c r="B8723" s="404" t="s">
        <v>20395</v>
      </c>
      <c r="C8723" s="404" t="s">
        <v>19203</v>
      </c>
      <c r="D8723" s="405">
        <v>129039.92</v>
      </c>
    </row>
    <row r="8724" spans="1:4" ht="13.2">
      <c r="A8724" s="404">
        <v>13803</v>
      </c>
      <c r="B8724" s="404" t="s">
        <v>20396</v>
      </c>
      <c r="C8724" s="404" t="s">
        <v>19203</v>
      </c>
      <c r="D8724" s="405">
        <v>128670.69</v>
      </c>
    </row>
    <row r="8725" spans="1:4" ht="13.2">
      <c r="A8725" s="404">
        <v>34348</v>
      </c>
      <c r="B8725" s="404" t="s">
        <v>20397</v>
      </c>
      <c r="C8725" s="404" t="s">
        <v>19247</v>
      </c>
      <c r="D8725" s="405">
        <v>26.18</v>
      </c>
    </row>
    <row r="8726" spans="1:4" ht="13.2">
      <c r="A8726" s="404">
        <v>34347</v>
      </c>
      <c r="B8726" s="404" t="s">
        <v>20398</v>
      </c>
      <c r="C8726" s="404" t="s">
        <v>19247</v>
      </c>
      <c r="D8726" s="405">
        <v>18.72</v>
      </c>
    </row>
    <row r="8727" spans="1:4" ht="13.2">
      <c r="A8727" s="404">
        <v>11146</v>
      </c>
      <c r="B8727" s="404" t="s">
        <v>20399</v>
      </c>
      <c r="C8727" s="404" t="s">
        <v>19349</v>
      </c>
      <c r="D8727" s="405">
        <v>618.89</v>
      </c>
    </row>
    <row r="8728" spans="1:4" ht="13.2">
      <c r="A8728" s="404">
        <v>11147</v>
      </c>
      <c r="B8728" s="404" t="s">
        <v>20400</v>
      </c>
      <c r="C8728" s="404" t="s">
        <v>19349</v>
      </c>
      <c r="D8728" s="405">
        <v>643.11</v>
      </c>
    </row>
    <row r="8729" spans="1:4" ht="13.2">
      <c r="A8729" s="404">
        <v>34872</v>
      </c>
      <c r="B8729" s="404" t="s">
        <v>20401</v>
      </c>
      <c r="C8729" s="404" t="s">
        <v>19349</v>
      </c>
      <c r="D8729" s="405">
        <v>650.33000000000004</v>
      </c>
    </row>
    <row r="8730" spans="1:4" ht="13.2">
      <c r="A8730" s="404">
        <v>34491</v>
      </c>
      <c r="B8730" s="404" t="s">
        <v>20402</v>
      </c>
      <c r="C8730" s="404" t="s">
        <v>19349</v>
      </c>
      <c r="D8730" s="405">
        <v>669.17</v>
      </c>
    </row>
    <row r="8731" spans="1:4" ht="13.2">
      <c r="A8731" s="404">
        <v>34770</v>
      </c>
      <c r="B8731" s="404" t="s">
        <v>20403</v>
      </c>
      <c r="C8731" s="404" t="s">
        <v>20258</v>
      </c>
      <c r="D8731" s="405">
        <v>650.97</v>
      </c>
    </row>
    <row r="8732" spans="1:4" ht="13.2">
      <c r="A8732" s="404">
        <v>1518</v>
      </c>
      <c r="B8732" s="404" t="s">
        <v>20404</v>
      </c>
      <c r="C8732" s="404" t="s">
        <v>20258</v>
      </c>
      <c r="D8732" s="405">
        <v>663.66</v>
      </c>
    </row>
    <row r="8733" spans="1:4" ht="13.2">
      <c r="A8733" s="404">
        <v>41965</v>
      </c>
      <c r="B8733" s="404" t="s">
        <v>20405</v>
      </c>
      <c r="C8733" s="404" t="s">
        <v>20258</v>
      </c>
      <c r="D8733" s="405">
        <v>581.91999999999996</v>
      </c>
    </row>
    <row r="8734" spans="1:4" ht="13.2">
      <c r="A8734" s="404">
        <v>1524</v>
      </c>
      <c r="B8734" s="404" t="s">
        <v>20406</v>
      </c>
      <c r="C8734" s="404" t="s">
        <v>19349</v>
      </c>
      <c r="D8734" s="405">
        <v>593.77</v>
      </c>
    </row>
    <row r="8735" spans="1:4" ht="13.2">
      <c r="A8735" s="404">
        <v>34492</v>
      </c>
      <c r="B8735" s="404" t="s">
        <v>20407</v>
      </c>
      <c r="C8735" s="404" t="s">
        <v>19349</v>
      </c>
      <c r="D8735" s="405">
        <v>550</v>
      </c>
    </row>
    <row r="8736" spans="1:4" ht="13.2">
      <c r="A8736" s="404">
        <v>38404</v>
      </c>
      <c r="B8736" s="404" t="s">
        <v>20408</v>
      </c>
      <c r="C8736" s="404" t="s">
        <v>19349</v>
      </c>
      <c r="D8736" s="405">
        <v>569.69000000000005</v>
      </c>
    </row>
    <row r="8737" spans="1:4" ht="13.2">
      <c r="A8737" s="404">
        <v>39849</v>
      </c>
      <c r="B8737" s="404" t="s">
        <v>20409</v>
      </c>
      <c r="C8737" s="404" t="s">
        <v>19349</v>
      </c>
      <c r="D8737" s="405">
        <v>652.87</v>
      </c>
    </row>
    <row r="8738" spans="1:4" ht="13.2">
      <c r="A8738" s="404">
        <v>38464</v>
      </c>
      <c r="B8738" s="404" t="s">
        <v>20410</v>
      </c>
      <c r="C8738" s="404" t="s">
        <v>19349</v>
      </c>
      <c r="D8738" s="405">
        <v>662.34</v>
      </c>
    </row>
    <row r="8739" spans="1:4" ht="13.2">
      <c r="A8739" s="404">
        <v>1527</v>
      </c>
      <c r="B8739" s="404" t="s">
        <v>20411</v>
      </c>
      <c r="C8739" s="404" t="s">
        <v>19349</v>
      </c>
      <c r="D8739" s="405">
        <v>612.63</v>
      </c>
    </row>
    <row r="8740" spans="1:4" ht="13.2">
      <c r="A8740" s="404">
        <v>34493</v>
      </c>
      <c r="B8740" s="404" t="s">
        <v>20412</v>
      </c>
      <c r="C8740" s="404" t="s">
        <v>19349</v>
      </c>
      <c r="D8740" s="405">
        <v>565.5</v>
      </c>
    </row>
    <row r="8741" spans="1:4" ht="13.2">
      <c r="A8741" s="404">
        <v>38405</v>
      </c>
      <c r="B8741" s="404" t="s">
        <v>20413</v>
      </c>
      <c r="C8741" s="404" t="s">
        <v>19349</v>
      </c>
      <c r="D8741" s="405">
        <v>587.26</v>
      </c>
    </row>
    <row r="8742" spans="1:4" ht="13.2">
      <c r="A8742" s="404">
        <v>38408</v>
      </c>
      <c r="B8742" s="404" t="s">
        <v>20414</v>
      </c>
      <c r="C8742" s="404" t="s">
        <v>19349</v>
      </c>
      <c r="D8742" s="405">
        <v>650.04</v>
      </c>
    </row>
    <row r="8743" spans="1:4" ht="13.2">
      <c r="A8743" s="404">
        <v>1525</v>
      </c>
      <c r="B8743" s="404" t="s">
        <v>20415</v>
      </c>
      <c r="C8743" s="404" t="s">
        <v>19349</v>
      </c>
      <c r="D8743" s="405">
        <v>631.47</v>
      </c>
    </row>
    <row r="8744" spans="1:4" ht="13.2">
      <c r="A8744" s="404">
        <v>34494</v>
      </c>
      <c r="B8744" s="404" t="s">
        <v>20416</v>
      </c>
      <c r="C8744" s="404" t="s">
        <v>19349</v>
      </c>
      <c r="D8744" s="405">
        <v>584.35</v>
      </c>
    </row>
    <row r="8745" spans="1:4" ht="13.2">
      <c r="A8745" s="404">
        <v>38406</v>
      </c>
      <c r="B8745" s="404" t="s">
        <v>20417</v>
      </c>
      <c r="C8745" s="404" t="s">
        <v>19349</v>
      </c>
      <c r="D8745" s="405">
        <v>620.11</v>
      </c>
    </row>
    <row r="8746" spans="1:4" ht="13.2">
      <c r="A8746" s="404">
        <v>38409</v>
      </c>
      <c r="B8746" s="404" t="s">
        <v>20418</v>
      </c>
      <c r="C8746" s="404" t="s">
        <v>19349</v>
      </c>
      <c r="D8746" s="405">
        <v>654.47</v>
      </c>
    </row>
    <row r="8747" spans="1:4" ht="13.2">
      <c r="A8747" s="404">
        <v>43360</v>
      </c>
      <c r="B8747" s="404" t="s">
        <v>20419</v>
      </c>
      <c r="C8747" s="404" t="s">
        <v>19349</v>
      </c>
      <c r="D8747" s="405">
        <v>682.43</v>
      </c>
    </row>
    <row r="8748" spans="1:4" ht="13.2">
      <c r="A8748" s="404">
        <v>11145</v>
      </c>
      <c r="B8748" s="404" t="s">
        <v>20420</v>
      </c>
      <c r="C8748" s="404" t="s">
        <v>19349</v>
      </c>
      <c r="D8748" s="405">
        <v>650.33000000000004</v>
      </c>
    </row>
    <row r="8749" spans="1:4" ht="13.2">
      <c r="A8749" s="404">
        <v>34495</v>
      </c>
      <c r="B8749" s="404" t="s">
        <v>20421</v>
      </c>
      <c r="C8749" s="404" t="s">
        <v>19349</v>
      </c>
      <c r="D8749" s="405">
        <v>603.20000000000005</v>
      </c>
    </row>
    <row r="8750" spans="1:4" ht="13.2">
      <c r="A8750" s="404">
        <v>34479</v>
      </c>
      <c r="B8750" s="404" t="s">
        <v>20422</v>
      </c>
      <c r="C8750" s="404" t="s">
        <v>19349</v>
      </c>
      <c r="D8750" s="405">
        <v>669.17</v>
      </c>
    </row>
    <row r="8751" spans="1:4" ht="13.2">
      <c r="A8751" s="404">
        <v>34496</v>
      </c>
      <c r="B8751" s="404" t="s">
        <v>20423</v>
      </c>
      <c r="C8751" s="404" t="s">
        <v>19349</v>
      </c>
      <c r="D8751" s="405">
        <v>629.24</v>
      </c>
    </row>
    <row r="8752" spans="1:4" ht="13.2">
      <c r="A8752" s="404">
        <v>34481</v>
      </c>
      <c r="B8752" s="404" t="s">
        <v>20424</v>
      </c>
      <c r="C8752" s="404" t="s">
        <v>19349</v>
      </c>
      <c r="D8752" s="405">
        <v>699.21</v>
      </c>
    </row>
    <row r="8753" spans="1:4" ht="13.2">
      <c r="A8753" s="404">
        <v>34483</v>
      </c>
      <c r="B8753" s="404" t="s">
        <v>20425</v>
      </c>
      <c r="C8753" s="404" t="s">
        <v>19349</v>
      </c>
      <c r="D8753" s="405">
        <v>747.05</v>
      </c>
    </row>
    <row r="8754" spans="1:4" ht="13.2">
      <c r="A8754" s="404">
        <v>34485</v>
      </c>
      <c r="B8754" s="404" t="s">
        <v>20426</v>
      </c>
      <c r="C8754" s="404" t="s">
        <v>19349</v>
      </c>
      <c r="D8754" s="405">
        <v>798.89</v>
      </c>
    </row>
    <row r="8755" spans="1:4" ht="13.2">
      <c r="A8755" s="404">
        <v>14041</v>
      </c>
      <c r="B8755" s="404" t="s">
        <v>20427</v>
      </c>
      <c r="C8755" s="404" t="s">
        <v>19349</v>
      </c>
      <c r="D8755" s="405">
        <v>519.30999999999995</v>
      </c>
    </row>
    <row r="8756" spans="1:4" ht="13.2">
      <c r="A8756" s="404">
        <v>1523</v>
      </c>
      <c r="B8756" s="404" t="s">
        <v>20428</v>
      </c>
      <c r="C8756" s="404" t="s">
        <v>19349</v>
      </c>
      <c r="D8756" s="405">
        <v>527.79999999999995</v>
      </c>
    </row>
    <row r="8757" spans="1:4" ht="13.2">
      <c r="A8757" s="404">
        <v>14052</v>
      </c>
      <c r="B8757" s="404" t="s">
        <v>20429</v>
      </c>
      <c r="C8757" s="404" t="s">
        <v>19203</v>
      </c>
      <c r="D8757" s="405">
        <v>14.95</v>
      </c>
    </row>
    <row r="8758" spans="1:4" ht="13.2">
      <c r="A8758" s="404">
        <v>14054</v>
      </c>
      <c r="B8758" s="404" t="s">
        <v>20430</v>
      </c>
      <c r="C8758" s="404" t="s">
        <v>19203</v>
      </c>
      <c r="D8758" s="405">
        <v>19.43</v>
      </c>
    </row>
    <row r="8759" spans="1:4" ht="13.2">
      <c r="A8759" s="404">
        <v>14053</v>
      </c>
      <c r="B8759" s="404" t="s">
        <v>20431</v>
      </c>
      <c r="C8759" s="404" t="s">
        <v>19203</v>
      </c>
      <c r="D8759" s="405">
        <v>15.17</v>
      </c>
    </row>
    <row r="8760" spans="1:4" ht="13.2">
      <c r="A8760" s="404">
        <v>2558</v>
      </c>
      <c r="B8760" s="404" t="s">
        <v>20432</v>
      </c>
      <c r="C8760" s="404" t="s">
        <v>19203</v>
      </c>
      <c r="D8760" s="405">
        <v>11.42</v>
      </c>
    </row>
    <row r="8761" spans="1:4" ht="13.2">
      <c r="A8761" s="404">
        <v>2560</v>
      </c>
      <c r="B8761" s="404" t="s">
        <v>20433</v>
      </c>
      <c r="C8761" s="404" t="s">
        <v>19203</v>
      </c>
      <c r="D8761" s="405">
        <v>20.11</v>
      </c>
    </row>
    <row r="8762" spans="1:4" ht="13.2">
      <c r="A8762" s="404">
        <v>2559</v>
      </c>
      <c r="B8762" s="404" t="s">
        <v>20434</v>
      </c>
      <c r="C8762" s="404" t="s">
        <v>19203</v>
      </c>
      <c r="D8762" s="405">
        <v>16.079999999999998</v>
      </c>
    </row>
    <row r="8763" spans="1:4" ht="13.2">
      <c r="A8763" s="404">
        <v>2592</v>
      </c>
      <c r="B8763" s="404" t="s">
        <v>20435</v>
      </c>
      <c r="C8763" s="404" t="s">
        <v>19203</v>
      </c>
      <c r="D8763" s="405">
        <v>266.57</v>
      </c>
    </row>
    <row r="8764" spans="1:4" ht="13.2">
      <c r="A8764" s="404">
        <v>2566</v>
      </c>
      <c r="B8764" s="404" t="s">
        <v>20436</v>
      </c>
      <c r="C8764" s="404" t="s">
        <v>19203</v>
      </c>
      <c r="D8764" s="405">
        <v>26.83</v>
      </c>
    </row>
    <row r="8765" spans="1:4" ht="13.2">
      <c r="A8765" s="404">
        <v>2589</v>
      </c>
      <c r="B8765" s="404" t="s">
        <v>20437</v>
      </c>
      <c r="C8765" s="404" t="s">
        <v>19203</v>
      </c>
      <c r="D8765" s="405">
        <v>35.659999999999997</v>
      </c>
    </row>
    <row r="8766" spans="1:4" ht="13.2">
      <c r="A8766" s="404">
        <v>2591</v>
      </c>
      <c r="B8766" s="404" t="s">
        <v>20438</v>
      </c>
      <c r="C8766" s="404" t="s">
        <v>19203</v>
      </c>
      <c r="D8766" s="405">
        <v>13</v>
      </c>
    </row>
    <row r="8767" spans="1:4" ht="13.2">
      <c r="A8767" s="404">
        <v>2590</v>
      </c>
      <c r="B8767" s="404" t="s">
        <v>20439</v>
      </c>
      <c r="C8767" s="404" t="s">
        <v>19203</v>
      </c>
      <c r="D8767" s="405">
        <v>21.88</v>
      </c>
    </row>
    <row r="8768" spans="1:4" ht="13.2">
      <c r="A8768" s="404">
        <v>2567</v>
      </c>
      <c r="B8768" s="404" t="s">
        <v>20440</v>
      </c>
      <c r="C8768" s="404" t="s">
        <v>19203</v>
      </c>
      <c r="D8768" s="405">
        <v>52.3</v>
      </c>
    </row>
    <row r="8769" spans="1:4" ht="13.2">
      <c r="A8769" s="404">
        <v>2565</v>
      </c>
      <c r="B8769" s="404" t="s">
        <v>20441</v>
      </c>
      <c r="C8769" s="404" t="s">
        <v>19203</v>
      </c>
      <c r="D8769" s="405">
        <v>13.03</v>
      </c>
    </row>
    <row r="8770" spans="1:4" ht="13.2">
      <c r="A8770" s="404">
        <v>2568</v>
      </c>
      <c r="B8770" s="404" t="s">
        <v>20442</v>
      </c>
      <c r="C8770" s="404" t="s">
        <v>19203</v>
      </c>
      <c r="D8770" s="405">
        <v>145.22999999999999</v>
      </c>
    </row>
    <row r="8771" spans="1:4" ht="13.2">
      <c r="A8771" s="404">
        <v>2594</v>
      </c>
      <c r="B8771" s="404" t="s">
        <v>20443</v>
      </c>
      <c r="C8771" s="404" t="s">
        <v>19203</v>
      </c>
      <c r="D8771" s="405">
        <v>241.95</v>
      </c>
    </row>
    <row r="8772" spans="1:4" ht="13.2">
      <c r="A8772" s="404">
        <v>2587</v>
      </c>
      <c r="B8772" s="404" t="s">
        <v>20444</v>
      </c>
      <c r="C8772" s="404" t="s">
        <v>19203</v>
      </c>
      <c r="D8772" s="405">
        <v>41.23</v>
      </c>
    </row>
    <row r="8773" spans="1:4" ht="13.2">
      <c r="A8773" s="404">
        <v>2588</v>
      </c>
      <c r="B8773" s="404" t="s">
        <v>20445</v>
      </c>
      <c r="C8773" s="404" t="s">
        <v>19203</v>
      </c>
      <c r="D8773" s="405">
        <v>32.75</v>
      </c>
    </row>
    <row r="8774" spans="1:4" ht="13.2">
      <c r="A8774" s="404">
        <v>2569</v>
      </c>
      <c r="B8774" s="404" t="s">
        <v>20446</v>
      </c>
      <c r="C8774" s="404" t="s">
        <v>19203</v>
      </c>
      <c r="D8774" s="405">
        <v>12.62</v>
      </c>
    </row>
    <row r="8775" spans="1:4" ht="13.2">
      <c r="A8775" s="404">
        <v>2570</v>
      </c>
      <c r="B8775" s="404" t="s">
        <v>20447</v>
      </c>
      <c r="C8775" s="404" t="s">
        <v>19203</v>
      </c>
      <c r="D8775" s="405">
        <v>21.16</v>
      </c>
    </row>
    <row r="8776" spans="1:4" ht="13.2">
      <c r="A8776" s="404">
        <v>2571</v>
      </c>
      <c r="B8776" s="404" t="s">
        <v>20448</v>
      </c>
      <c r="C8776" s="404" t="s">
        <v>19203</v>
      </c>
      <c r="D8776" s="405">
        <v>62.8</v>
      </c>
    </row>
    <row r="8777" spans="1:4" ht="13.2">
      <c r="A8777" s="404">
        <v>2593</v>
      </c>
      <c r="B8777" s="404" t="s">
        <v>20449</v>
      </c>
      <c r="C8777" s="404" t="s">
        <v>19203</v>
      </c>
      <c r="D8777" s="405">
        <v>13.46</v>
      </c>
    </row>
    <row r="8778" spans="1:4" ht="13.2">
      <c r="A8778" s="404">
        <v>2572</v>
      </c>
      <c r="B8778" s="404" t="s">
        <v>20450</v>
      </c>
      <c r="C8778" s="404" t="s">
        <v>19203</v>
      </c>
      <c r="D8778" s="405">
        <v>185.73</v>
      </c>
    </row>
    <row r="8779" spans="1:4" ht="13.2">
      <c r="A8779" s="404">
        <v>2595</v>
      </c>
      <c r="B8779" s="404" t="s">
        <v>20451</v>
      </c>
      <c r="C8779" s="404" t="s">
        <v>19203</v>
      </c>
      <c r="D8779" s="405">
        <v>289.77</v>
      </c>
    </row>
    <row r="8780" spans="1:4" ht="13.2">
      <c r="A8780" s="404">
        <v>2576</v>
      </c>
      <c r="B8780" s="404" t="s">
        <v>20452</v>
      </c>
      <c r="C8780" s="404" t="s">
        <v>19203</v>
      </c>
      <c r="D8780" s="405">
        <v>49.4</v>
      </c>
    </row>
    <row r="8781" spans="1:4" ht="13.2">
      <c r="A8781" s="404">
        <v>2575</v>
      </c>
      <c r="B8781" s="404" t="s">
        <v>20453</v>
      </c>
      <c r="C8781" s="404" t="s">
        <v>19203</v>
      </c>
      <c r="D8781" s="405">
        <v>37.130000000000003</v>
      </c>
    </row>
    <row r="8782" spans="1:4" ht="13.2">
      <c r="A8782" s="404">
        <v>2573</v>
      </c>
      <c r="B8782" s="404" t="s">
        <v>20454</v>
      </c>
      <c r="C8782" s="404" t="s">
        <v>19203</v>
      </c>
      <c r="D8782" s="405">
        <v>15.42</v>
      </c>
    </row>
    <row r="8783" spans="1:4" ht="13.2">
      <c r="A8783" s="404">
        <v>2586</v>
      </c>
      <c r="B8783" s="404" t="s">
        <v>20455</v>
      </c>
      <c r="C8783" s="404" t="s">
        <v>19203</v>
      </c>
      <c r="D8783" s="405">
        <v>25</v>
      </c>
    </row>
    <row r="8784" spans="1:4" ht="13.2">
      <c r="A8784" s="404">
        <v>2577</v>
      </c>
      <c r="B8784" s="404" t="s">
        <v>20456</v>
      </c>
      <c r="C8784" s="404" t="s">
        <v>19203</v>
      </c>
      <c r="D8784" s="405">
        <v>66.930000000000007</v>
      </c>
    </row>
    <row r="8785" spans="1:4" ht="13.2">
      <c r="A8785" s="404">
        <v>2574</v>
      </c>
      <c r="B8785" s="404" t="s">
        <v>20457</v>
      </c>
      <c r="C8785" s="404" t="s">
        <v>19203</v>
      </c>
      <c r="D8785" s="405">
        <v>15.52</v>
      </c>
    </row>
    <row r="8786" spans="1:4" ht="13.2">
      <c r="A8786" s="404">
        <v>2578</v>
      </c>
      <c r="B8786" s="404" t="s">
        <v>20458</v>
      </c>
      <c r="C8786" s="404" t="s">
        <v>19203</v>
      </c>
      <c r="D8786" s="405">
        <v>208.98</v>
      </c>
    </row>
    <row r="8787" spans="1:4" ht="13.2">
      <c r="A8787" s="404">
        <v>2585</v>
      </c>
      <c r="B8787" s="404" t="s">
        <v>20459</v>
      </c>
      <c r="C8787" s="404" t="s">
        <v>19203</v>
      </c>
      <c r="D8787" s="405">
        <v>286.77</v>
      </c>
    </row>
    <row r="8788" spans="1:4" ht="13.2">
      <c r="A8788" s="404">
        <v>12008</v>
      </c>
      <c r="B8788" s="404" t="s">
        <v>20460</v>
      </c>
      <c r="C8788" s="404" t="s">
        <v>19203</v>
      </c>
      <c r="D8788" s="405">
        <v>153.86000000000001</v>
      </c>
    </row>
    <row r="8789" spans="1:4" ht="13.2">
      <c r="A8789" s="404">
        <v>2582</v>
      </c>
      <c r="B8789" s="404" t="s">
        <v>20461</v>
      </c>
      <c r="C8789" s="404" t="s">
        <v>19203</v>
      </c>
      <c r="D8789" s="405">
        <v>45.82</v>
      </c>
    </row>
    <row r="8790" spans="1:4" ht="13.2">
      <c r="A8790" s="404">
        <v>2597</v>
      </c>
      <c r="B8790" s="404" t="s">
        <v>20462</v>
      </c>
      <c r="C8790" s="404" t="s">
        <v>19203</v>
      </c>
      <c r="D8790" s="405">
        <v>39.270000000000003</v>
      </c>
    </row>
    <row r="8791" spans="1:4" ht="13.2">
      <c r="A8791" s="404">
        <v>2579</v>
      </c>
      <c r="B8791" s="404" t="s">
        <v>20463</v>
      </c>
      <c r="C8791" s="404" t="s">
        <v>19203</v>
      </c>
      <c r="D8791" s="405">
        <v>18.690000000000001</v>
      </c>
    </row>
    <row r="8792" spans="1:4" ht="13.2">
      <c r="A8792" s="404">
        <v>2581</v>
      </c>
      <c r="B8792" s="404" t="s">
        <v>20464</v>
      </c>
      <c r="C8792" s="404" t="s">
        <v>19203</v>
      </c>
      <c r="D8792" s="405">
        <v>23.92</v>
      </c>
    </row>
    <row r="8793" spans="1:4" ht="13.2">
      <c r="A8793" s="404">
        <v>2596</v>
      </c>
      <c r="B8793" s="404" t="s">
        <v>20465</v>
      </c>
      <c r="C8793" s="404" t="s">
        <v>19203</v>
      </c>
      <c r="D8793" s="405">
        <v>70.75</v>
      </c>
    </row>
    <row r="8794" spans="1:4" ht="13.2">
      <c r="A8794" s="404">
        <v>2580</v>
      </c>
      <c r="B8794" s="404" t="s">
        <v>20466</v>
      </c>
      <c r="C8794" s="404" t="s">
        <v>19203</v>
      </c>
      <c r="D8794" s="405">
        <v>20.49</v>
      </c>
    </row>
    <row r="8795" spans="1:4" ht="13.2">
      <c r="A8795" s="404">
        <v>2583</v>
      </c>
      <c r="B8795" s="404" t="s">
        <v>20467</v>
      </c>
      <c r="C8795" s="404" t="s">
        <v>19203</v>
      </c>
      <c r="D8795" s="405">
        <v>172.09</v>
      </c>
    </row>
    <row r="8796" spans="1:4" ht="13.2">
      <c r="A8796" s="404">
        <v>2584</v>
      </c>
      <c r="B8796" s="404" t="s">
        <v>20468</v>
      </c>
      <c r="C8796" s="404" t="s">
        <v>19203</v>
      </c>
      <c r="D8796" s="405">
        <v>286.48</v>
      </c>
    </row>
    <row r="8797" spans="1:4" ht="13.2">
      <c r="A8797" s="404">
        <v>12010</v>
      </c>
      <c r="B8797" s="404" t="s">
        <v>20469</v>
      </c>
      <c r="C8797" s="404" t="s">
        <v>19203</v>
      </c>
      <c r="D8797" s="405">
        <v>10.36</v>
      </c>
    </row>
    <row r="8798" spans="1:4" ht="13.2">
      <c r="A8798" s="404">
        <v>39329</v>
      </c>
      <c r="B8798" s="404" t="s">
        <v>20470</v>
      </c>
      <c r="C8798" s="404" t="s">
        <v>19203</v>
      </c>
      <c r="D8798" s="405">
        <v>10.83</v>
      </c>
    </row>
    <row r="8799" spans="1:4" ht="13.2">
      <c r="A8799" s="404">
        <v>39330</v>
      </c>
      <c r="B8799" s="404" t="s">
        <v>20471</v>
      </c>
      <c r="C8799" s="404" t="s">
        <v>19203</v>
      </c>
      <c r="D8799" s="405">
        <v>11.4</v>
      </c>
    </row>
    <row r="8800" spans="1:4" ht="13.2">
      <c r="A8800" s="404">
        <v>39332</v>
      </c>
      <c r="B8800" s="404" t="s">
        <v>20472</v>
      </c>
      <c r="C8800" s="404" t="s">
        <v>19203</v>
      </c>
      <c r="D8800" s="405">
        <v>12.74</v>
      </c>
    </row>
    <row r="8801" spans="1:4" ht="13.2">
      <c r="A8801" s="404">
        <v>39331</v>
      </c>
      <c r="B8801" s="404" t="s">
        <v>20473</v>
      </c>
      <c r="C8801" s="404" t="s">
        <v>19203</v>
      </c>
      <c r="D8801" s="405">
        <v>10.14</v>
      </c>
    </row>
    <row r="8802" spans="1:4" ht="13.2">
      <c r="A8802" s="404">
        <v>39333</v>
      </c>
      <c r="B8802" s="404" t="s">
        <v>20474</v>
      </c>
      <c r="C8802" s="404" t="s">
        <v>19203</v>
      </c>
      <c r="D8802" s="405">
        <v>9.89</v>
      </c>
    </row>
    <row r="8803" spans="1:4" ht="13.2">
      <c r="A8803" s="404">
        <v>39335</v>
      </c>
      <c r="B8803" s="404" t="s">
        <v>20475</v>
      </c>
      <c r="C8803" s="404" t="s">
        <v>19203</v>
      </c>
      <c r="D8803" s="405">
        <v>11.44</v>
      </c>
    </row>
    <row r="8804" spans="1:4" ht="13.2">
      <c r="A8804" s="404">
        <v>39334</v>
      </c>
      <c r="B8804" s="404" t="s">
        <v>20476</v>
      </c>
      <c r="C8804" s="404" t="s">
        <v>19203</v>
      </c>
      <c r="D8804" s="405">
        <v>9.09</v>
      </c>
    </row>
    <row r="8805" spans="1:4" ht="13.2">
      <c r="A8805" s="404">
        <v>12016</v>
      </c>
      <c r="B8805" s="404" t="s">
        <v>20477</v>
      </c>
      <c r="C8805" s="404" t="s">
        <v>19203</v>
      </c>
      <c r="D8805" s="405">
        <v>11.41</v>
      </c>
    </row>
    <row r="8806" spans="1:4" ht="13.2">
      <c r="A8806" s="404">
        <v>12015</v>
      </c>
      <c r="B8806" s="404" t="s">
        <v>20478</v>
      </c>
      <c r="C8806" s="404" t="s">
        <v>19203</v>
      </c>
      <c r="D8806" s="405">
        <v>13.29</v>
      </c>
    </row>
    <row r="8807" spans="1:4" ht="13.2">
      <c r="A8807" s="404">
        <v>12020</v>
      </c>
      <c r="B8807" s="404" t="s">
        <v>20479</v>
      </c>
      <c r="C8807" s="404" t="s">
        <v>19203</v>
      </c>
      <c r="D8807" s="405">
        <v>11.41</v>
      </c>
    </row>
    <row r="8808" spans="1:4" ht="13.2">
      <c r="A8808" s="404">
        <v>12019</v>
      </c>
      <c r="B8808" s="404" t="s">
        <v>20480</v>
      </c>
      <c r="C8808" s="404" t="s">
        <v>19203</v>
      </c>
      <c r="D8808" s="405">
        <v>13.29</v>
      </c>
    </row>
    <row r="8809" spans="1:4" ht="13.2">
      <c r="A8809" s="404">
        <v>39336</v>
      </c>
      <c r="B8809" s="404" t="s">
        <v>20481</v>
      </c>
      <c r="C8809" s="404" t="s">
        <v>19203</v>
      </c>
      <c r="D8809" s="405">
        <v>11.4</v>
      </c>
    </row>
    <row r="8810" spans="1:4" ht="13.2">
      <c r="A8810" s="404">
        <v>39338</v>
      </c>
      <c r="B8810" s="404" t="s">
        <v>20482</v>
      </c>
      <c r="C8810" s="404" t="s">
        <v>19203</v>
      </c>
      <c r="D8810" s="405">
        <v>12.74</v>
      </c>
    </row>
    <row r="8811" spans="1:4" ht="13.2">
      <c r="A8811" s="404">
        <v>39337</v>
      </c>
      <c r="B8811" s="404" t="s">
        <v>20483</v>
      </c>
      <c r="C8811" s="404" t="s">
        <v>19203</v>
      </c>
      <c r="D8811" s="405">
        <v>10.14</v>
      </c>
    </row>
    <row r="8812" spans="1:4" ht="13.2">
      <c r="A8812" s="404">
        <v>39341</v>
      </c>
      <c r="B8812" s="404" t="s">
        <v>20484</v>
      </c>
      <c r="C8812" s="404" t="s">
        <v>19203</v>
      </c>
      <c r="D8812" s="405">
        <v>16.600000000000001</v>
      </c>
    </row>
    <row r="8813" spans="1:4" ht="13.2">
      <c r="A8813" s="404">
        <v>39340</v>
      </c>
      <c r="B8813" s="404" t="s">
        <v>20485</v>
      </c>
      <c r="C8813" s="404" t="s">
        <v>19203</v>
      </c>
      <c r="D8813" s="405">
        <v>12.19</v>
      </c>
    </row>
    <row r="8814" spans="1:4" ht="13.2">
      <c r="A8814" s="404">
        <v>12025</v>
      </c>
      <c r="B8814" s="404" t="s">
        <v>20486</v>
      </c>
      <c r="C8814" s="404" t="s">
        <v>19203</v>
      </c>
      <c r="D8814" s="405">
        <v>12.59</v>
      </c>
    </row>
    <row r="8815" spans="1:4" ht="13.2">
      <c r="A8815" s="404">
        <v>39342</v>
      </c>
      <c r="B8815" s="404" t="s">
        <v>20487</v>
      </c>
      <c r="C8815" s="404" t="s">
        <v>19203</v>
      </c>
      <c r="D8815" s="405">
        <v>16.600000000000001</v>
      </c>
    </row>
    <row r="8816" spans="1:4" ht="13.2">
      <c r="A8816" s="404">
        <v>39343</v>
      </c>
      <c r="B8816" s="404" t="s">
        <v>20488</v>
      </c>
      <c r="C8816" s="404" t="s">
        <v>19203</v>
      </c>
      <c r="D8816" s="405">
        <v>14.02</v>
      </c>
    </row>
    <row r="8817" spans="1:4" ht="13.2">
      <c r="A8817" s="404">
        <v>39345</v>
      </c>
      <c r="B8817" s="404" t="s">
        <v>20489</v>
      </c>
      <c r="C8817" s="404" t="s">
        <v>19203</v>
      </c>
      <c r="D8817" s="405">
        <v>18.97</v>
      </c>
    </row>
    <row r="8818" spans="1:4" ht="13.2">
      <c r="A8818" s="404">
        <v>39344</v>
      </c>
      <c r="B8818" s="404" t="s">
        <v>20490</v>
      </c>
      <c r="C8818" s="404" t="s">
        <v>19203</v>
      </c>
      <c r="D8818" s="405">
        <v>13.56</v>
      </c>
    </row>
    <row r="8819" spans="1:4" ht="13.2">
      <c r="A8819" s="404">
        <v>12623</v>
      </c>
      <c r="B8819" s="404" t="s">
        <v>20491</v>
      </c>
      <c r="C8819" s="404" t="s">
        <v>19247</v>
      </c>
      <c r="D8819" s="405">
        <v>44.28</v>
      </c>
    </row>
    <row r="8820" spans="1:4" ht="13.2">
      <c r="A8820" s="404">
        <v>34498</v>
      </c>
      <c r="B8820" s="404" t="s">
        <v>20492</v>
      </c>
      <c r="C8820" s="404" t="s">
        <v>19203</v>
      </c>
      <c r="D8820" s="405">
        <v>134.93</v>
      </c>
    </row>
    <row r="8821" spans="1:4" ht="13.2">
      <c r="A8821" s="404">
        <v>13244</v>
      </c>
      <c r="B8821" s="404" t="s">
        <v>20493</v>
      </c>
      <c r="C8821" s="404" t="s">
        <v>19203</v>
      </c>
      <c r="D8821" s="405">
        <v>56.8</v>
      </c>
    </row>
    <row r="8822" spans="1:4" ht="13.2">
      <c r="A8822" s="404">
        <v>38998</v>
      </c>
      <c r="B8822" s="404" t="s">
        <v>20494</v>
      </c>
      <c r="C8822" s="404" t="s">
        <v>19203</v>
      </c>
      <c r="D8822" s="405">
        <v>9.9700000000000006</v>
      </c>
    </row>
    <row r="8823" spans="1:4" ht="13.2">
      <c r="A8823" s="404">
        <v>38999</v>
      </c>
      <c r="B8823" s="404" t="s">
        <v>20495</v>
      </c>
      <c r="C8823" s="404" t="s">
        <v>19203</v>
      </c>
      <c r="D8823" s="405">
        <v>25.2</v>
      </c>
    </row>
    <row r="8824" spans="1:4" ht="13.2">
      <c r="A8824" s="404">
        <v>38996</v>
      </c>
      <c r="B8824" s="404" t="s">
        <v>20496</v>
      </c>
      <c r="C8824" s="404" t="s">
        <v>19203</v>
      </c>
      <c r="D8824" s="405">
        <v>17.809999999999999</v>
      </c>
    </row>
    <row r="8825" spans="1:4" ht="13.2">
      <c r="A8825" s="404">
        <v>44173</v>
      </c>
      <c r="B8825" s="404" t="s">
        <v>20497</v>
      </c>
      <c r="C8825" s="404" t="s">
        <v>19203</v>
      </c>
      <c r="D8825" s="405">
        <v>17.32</v>
      </c>
    </row>
    <row r="8826" spans="1:4" ht="13.2">
      <c r="A8826" s="404">
        <v>44174</v>
      </c>
      <c r="B8826" s="404" t="s">
        <v>20498</v>
      </c>
      <c r="C8826" s="404" t="s">
        <v>19203</v>
      </c>
      <c r="D8826" s="405">
        <v>28.36</v>
      </c>
    </row>
    <row r="8827" spans="1:4" ht="13.2">
      <c r="A8827" s="404">
        <v>38997</v>
      </c>
      <c r="B8827" s="404" t="s">
        <v>20499</v>
      </c>
      <c r="C8827" s="404" t="s">
        <v>19203</v>
      </c>
      <c r="D8827" s="405">
        <v>25.48</v>
      </c>
    </row>
    <row r="8828" spans="1:4" ht="13.2">
      <c r="A8828" s="404">
        <v>39600</v>
      </c>
      <c r="B8828" s="404" t="s">
        <v>20500</v>
      </c>
      <c r="C8828" s="404" t="s">
        <v>19203</v>
      </c>
      <c r="D8828" s="405">
        <v>12.84</v>
      </c>
    </row>
    <row r="8829" spans="1:4" ht="13.2">
      <c r="A8829" s="404">
        <v>39601</v>
      </c>
      <c r="B8829" s="404" t="s">
        <v>20501</v>
      </c>
      <c r="C8829" s="404" t="s">
        <v>19203</v>
      </c>
      <c r="D8829" s="405">
        <v>27.25</v>
      </c>
    </row>
    <row r="8830" spans="1:4" ht="13.2">
      <c r="A8830" s="404">
        <v>39862</v>
      </c>
      <c r="B8830" s="404" t="s">
        <v>20502</v>
      </c>
      <c r="C8830" s="404" t="s">
        <v>19203</v>
      </c>
      <c r="D8830" s="405">
        <v>13.13</v>
      </c>
    </row>
    <row r="8831" spans="1:4" ht="13.2">
      <c r="A8831" s="404">
        <v>39863</v>
      </c>
      <c r="B8831" s="404" t="s">
        <v>20503</v>
      </c>
      <c r="C8831" s="404" t="s">
        <v>19203</v>
      </c>
      <c r="D8831" s="405">
        <v>13.31</v>
      </c>
    </row>
    <row r="8832" spans="1:4" ht="13.2">
      <c r="A8832" s="404">
        <v>39864</v>
      </c>
      <c r="B8832" s="404" t="s">
        <v>20504</v>
      </c>
      <c r="C8832" s="404" t="s">
        <v>19203</v>
      </c>
      <c r="D8832" s="405">
        <v>16.52</v>
      </c>
    </row>
    <row r="8833" spans="1:4" ht="13.2">
      <c r="A8833" s="404">
        <v>39865</v>
      </c>
      <c r="B8833" s="404" t="s">
        <v>20505</v>
      </c>
      <c r="C8833" s="404" t="s">
        <v>19203</v>
      </c>
      <c r="D8833" s="405">
        <v>23.29</v>
      </c>
    </row>
    <row r="8834" spans="1:4" ht="13.2">
      <c r="A8834" s="404">
        <v>2517</v>
      </c>
      <c r="B8834" s="404" t="s">
        <v>20506</v>
      </c>
      <c r="C8834" s="404" t="s">
        <v>19203</v>
      </c>
      <c r="D8834" s="405">
        <v>28.54</v>
      </c>
    </row>
    <row r="8835" spans="1:4" ht="13.2">
      <c r="A8835" s="404">
        <v>2522</v>
      </c>
      <c r="B8835" s="404" t="s">
        <v>20507</v>
      </c>
      <c r="C8835" s="404" t="s">
        <v>19203</v>
      </c>
      <c r="D8835" s="405">
        <v>18.45</v>
      </c>
    </row>
    <row r="8836" spans="1:4" ht="13.2">
      <c r="A8836" s="404">
        <v>2548</v>
      </c>
      <c r="B8836" s="404" t="s">
        <v>20508</v>
      </c>
      <c r="C8836" s="404" t="s">
        <v>19203</v>
      </c>
      <c r="D8836" s="405">
        <v>11.34</v>
      </c>
    </row>
    <row r="8837" spans="1:4" ht="13.2">
      <c r="A8837" s="404">
        <v>2516</v>
      </c>
      <c r="B8837" s="404" t="s">
        <v>20509</v>
      </c>
      <c r="C8837" s="404" t="s">
        <v>19203</v>
      </c>
      <c r="D8837" s="405">
        <v>14.81</v>
      </c>
    </row>
    <row r="8838" spans="1:4" ht="13.2">
      <c r="A8838" s="404">
        <v>2518</v>
      </c>
      <c r="B8838" s="404" t="s">
        <v>20510</v>
      </c>
      <c r="C8838" s="404" t="s">
        <v>19203</v>
      </c>
      <c r="D8838" s="405">
        <v>135.86000000000001</v>
      </c>
    </row>
    <row r="8839" spans="1:4" ht="13.2">
      <c r="A8839" s="404">
        <v>2521</v>
      </c>
      <c r="B8839" s="404" t="s">
        <v>20511</v>
      </c>
      <c r="C8839" s="404" t="s">
        <v>19203</v>
      </c>
      <c r="D8839" s="405">
        <v>57.83</v>
      </c>
    </row>
    <row r="8840" spans="1:4" ht="13.2">
      <c r="A8840" s="404">
        <v>2515</v>
      </c>
      <c r="B8840" s="404" t="s">
        <v>20512</v>
      </c>
      <c r="C8840" s="404" t="s">
        <v>19203</v>
      </c>
      <c r="D8840" s="405">
        <v>12.33</v>
      </c>
    </row>
    <row r="8841" spans="1:4" ht="13.2">
      <c r="A8841" s="404">
        <v>2519</v>
      </c>
      <c r="B8841" s="404" t="s">
        <v>20513</v>
      </c>
      <c r="C8841" s="404" t="s">
        <v>19203</v>
      </c>
      <c r="D8841" s="405">
        <v>163.82</v>
      </c>
    </row>
    <row r="8842" spans="1:4" ht="13.2">
      <c r="A8842" s="404">
        <v>2520</v>
      </c>
      <c r="B8842" s="404" t="s">
        <v>20514</v>
      </c>
      <c r="C8842" s="404" t="s">
        <v>19203</v>
      </c>
      <c r="D8842" s="405">
        <v>301.52</v>
      </c>
    </row>
    <row r="8843" spans="1:4" ht="13.2">
      <c r="A8843" s="404">
        <v>1602</v>
      </c>
      <c r="B8843" s="404" t="s">
        <v>20515</v>
      </c>
      <c r="C8843" s="404" t="s">
        <v>19203</v>
      </c>
      <c r="D8843" s="405">
        <v>79.73</v>
      </c>
    </row>
    <row r="8844" spans="1:4" ht="13.2">
      <c r="A8844" s="404">
        <v>1601</v>
      </c>
      <c r="B8844" s="404" t="s">
        <v>20516</v>
      </c>
      <c r="C8844" s="404" t="s">
        <v>19203</v>
      </c>
      <c r="D8844" s="405">
        <v>71.06</v>
      </c>
    </row>
    <row r="8845" spans="1:4" ht="13.2">
      <c r="A8845" s="404">
        <v>1598</v>
      </c>
      <c r="B8845" s="404" t="s">
        <v>20517</v>
      </c>
      <c r="C8845" s="404" t="s">
        <v>19203</v>
      </c>
      <c r="D8845" s="405">
        <v>21.03</v>
      </c>
    </row>
    <row r="8846" spans="1:4" ht="13.2">
      <c r="A8846" s="404">
        <v>1600</v>
      </c>
      <c r="B8846" s="404" t="s">
        <v>20518</v>
      </c>
      <c r="C8846" s="404" t="s">
        <v>19203</v>
      </c>
      <c r="D8846" s="405">
        <v>31.04</v>
      </c>
    </row>
    <row r="8847" spans="1:4" ht="13.2">
      <c r="A8847" s="404">
        <v>1603</v>
      </c>
      <c r="B8847" s="404" t="s">
        <v>20519</v>
      </c>
      <c r="C8847" s="404" t="s">
        <v>19203</v>
      </c>
      <c r="D8847" s="405">
        <v>120.39</v>
      </c>
    </row>
    <row r="8848" spans="1:4" ht="13.2">
      <c r="A8848" s="404">
        <v>1599</v>
      </c>
      <c r="B8848" s="404" t="s">
        <v>20520</v>
      </c>
      <c r="C8848" s="404" t="s">
        <v>19203</v>
      </c>
      <c r="D8848" s="405">
        <v>24.4</v>
      </c>
    </row>
    <row r="8849" spans="1:4" ht="13.2">
      <c r="A8849" s="404">
        <v>1597</v>
      </c>
      <c r="B8849" s="404" t="s">
        <v>20521</v>
      </c>
      <c r="C8849" s="404" t="s">
        <v>19203</v>
      </c>
      <c r="D8849" s="405">
        <v>19.77</v>
      </c>
    </row>
    <row r="8850" spans="1:4" ht="13.2">
      <c r="A8850" s="404">
        <v>39602</v>
      </c>
      <c r="B8850" s="404" t="s">
        <v>20522</v>
      </c>
      <c r="C8850" s="404" t="s">
        <v>19203</v>
      </c>
      <c r="D8850" s="405">
        <v>1.36</v>
      </c>
    </row>
    <row r="8851" spans="1:4" ht="13.2">
      <c r="A8851" s="404">
        <v>39603</v>
      </c>
      <c r="B8851" s="404" t="s">
        <v>20523</v>
      </c>
      <c r="C8851" s="404" t="s">
        <v>19203</v>
      </c>
      <c r="D8851" s="405">
        <v>2.9</v>
      </c>
    </row>
    <row r="8852" spans="1:4" ht="13.2">
      <c r="A8852" s="404">
        <v>11821</v>
      </c>
      <c r="B8852" s="404" t="s">
        <v>20524</v>
      </c>
      <c r="C8852" s="404" t="s">
        <v>19203</v>
      </c>
      <c r="D8852" s="405">
        <v>16.239999999999998</v>
      </c>
    </row>
    <row r="8853" spans="1:4" ht="13.2">
      <c r="A8853" s="404">
        <v>1562</v>
      </c>
      <c r="B8853" s="404" t="s">
        <v>20525</v>
      </c>
      <c r="C8853" s="404" t="s">
        <v>19203</v>
      </c>
      <c r="D8853" s="405">
        <v>26.6</v>
      </c>
    </row>
    <row r="8854" spans="1:4" ht="13.2">
      <c r="A8854" s="404">
        <v>1563</v>
      </c>
      <c r="B8854" s="404" t="s">
        <v>20526</v>
      </c>
      <c r="C8854" s="404" t="s">
        <v>19203</v>
      </c>
      <c r="D8854" s="405">
        <v>35.69</v>
      </c>
    </row>
    <row r="8855" spans="1:4" ht="13.2">
      <c r="A8855" s="404">
        <v>11856</v>
      </c>
      <c r="B8855" s="404" t="s">
        <v>20527</v>
      </c>
      <c r="C8855" s="404" t="s">
        <v>19203</v>
      </c>
      <c r="D8855" s="405">
        <v>10.64</v>
      </c>
    </row>
    <row r="8856" spans="1:4" ht="13.2">
      <c r="A8856" s="404">
        <v>11857</v>
      </c>
      <c r="B8856" s="404" t="s">
        <v>20528</v>
      </c>
      <c r="C8856" s="404" t="s">
        <v>19203</v>
      </c>
      <c r="D8856" s="405">
        <v>56</v>
      </c>
    </row>
    <row r="8857" spans="1:4" ht="13.2">
      <c r="A8857" s="404">
        <v>11858</v>
      </c>
      <c r="B8857" s="404" t="s">
        <v>20529</v>
      </c>
      <c r="C8857" s="404" t="s">
        <v>19203</v>
      </c>
      <c r="D8857" s="405">
        <v>69.5</v>
      </c>
    </row>
    <row r="8858" spans="1:4" ht="13.2">
      <c r="A8858" s="404">
        <v>1539</v>
      </c>
      <c r="B8858" s="404" t="s">
        <v>20530</v>
      </c>
      <c r="C8858" s="404" t="s">
        <v>19203</v>
      </c>
      <c r="D8858" s="405">
        <v>12.5</v>
      </c>
    </row>
    <row r="8859" spans="1:4" ht="13.2">
      <c r="A8859" s="404">
        <v>11859</v>
      </c>
      <c r="B8859" s="404" t="s">
        <v>20531</v>
      </c>
      <c r="C8859" s="404" t="s">
        <v>19203</v>
      </c>
      <c r="D8859" s="405">
        <v>94.56</v>
      </c>
    </row>
    <row r="8860" spans="1:4" ht="13.2">
      <c r="A8860" s="404">
        <v>1550</v>
      </c>
      <c r="B8860" s="404" t="s">
        <v>20532</v>
      </c>
      <c r="C8860" s="404" t="s">
        <v>19203</v>
      </c>
      <c r="D8860" s="405">
        <v>13.19</v>
      </c>
    </row>
    <row r="8861" spans="1:4" ht="13.2">
      <c r="A8861" s="404">
        <v>11854</v>
      </c>
      <c r="B8861" s="404" t="s">
        <v>20533</v>
      </c>
      <c r="C8861" s="404" t="s">
        <v>19203</v>
      </c>
      <c r="D8861" s="405">
        <v>16.48</v>
      </c>
    </row>
    <row r="8862" spans="1:4" ht="13.2">
      <c r="A8862" s="404">
        <v>11862</v>
      </c>
      <c r="B8862" s="404" t="s">
        <v>20534</v>
      </c>
      <c r="C8862" s="404" t="s">
        <v>19203</v>
      </c>
      <c r="D8862" s="405">
        <v>23.12</v>
      </c>
    </row>
    <row r="8863" spans="1:4" ht="13.2">
      <c r="A8863" s="404">
        <v>11863</v>
      </c>
      <c r="B8863" s="404" t="s">
        <v>20535</v>
      </c>
      <c r="C8863" s="404" t="s">
        <v>19203</v>
      </c>
      <c r="D8863" s="405">
        <v>9.34</v>
      </c>
    </row>
    <row r="8864" spans="1:4" ht="13.2">
      <c r="A8864" s="404">
        <v>11855</v>
      </c>
      <c r="B8864" s="404" t="s">
        <v>20536</v>
      </c>
      <c r="C8864" s="404" t="s">
        <v>19203</v>
      </c>
      <c r="D8864" s="405">
        <v>34.51</v>
      </c>
    </row>
    <row r="8865" spans="1:4" ht="13.2">
      <c r="A8865" s="404">
        <v>11864</v>
      </c>
      <c r="B8865" s="404" t="s">
        <v>20537</v>
      </c>
      <c r="C8865" s="404" t="s">
        <v>19203</v>
      </c>
      <c r="D8865" s="405">
        <v>52.18</v>
      </c>
    </row>
    <row r="8866" spans="1:4" ht="13.2">
      <c r="A8866" s="404">
        <v>2527</v>
      </c>
      <c r="B8866" s="404" t="s">
        <v>20538</v>
      </c>
      <c r="C8866" s="404" t="s">
        <v>19203</v>
      </c>
      <c r="D8866" s="405">
        <v>10.210000000000001</v>
      </c>
    </row>
    <row r="8867" spans="1:4" ht="13.2">
      <c r="A8867" s="404">
        <v>2526</v>
      </c>
      <c r="B8867" s="404" t="s">
        <v>20539</v>
      </c>
      <c r="C8867" s="404" t="s">
        <v>19203</v>
      </c>
      <c r="D8867" s="405">
        <v>6.54</v>
      </c>
    </row>
    <row r="8868" spans="1:4" ht="13.2">
      <c r="A8868" s="404">
        <v>2487</v>
      </c>
      <c r="B8868" s="404" t="s">
        <v>20540</v>
      </c>
      <c r="C8868" s="404" t="s">
        <v>19203</v>
      </c>
      <c r="D8868" s="405">
        <v>2.23</v>
      </c>
    </row>
    <row r="8869" spans="1:4" ht="13.2">
      <c r="A8869" s="404">
        <v>2483</v>
      </c>
      <c r="B8869" s="404" t="s">
        <v>20541</v>
      </c>
      <c r="C8869" s="404" t="s">
        <v>19203</v>
      </c>
      <c r="D8869" s="405">
        <v>4.66</v>
      </c>
    </row>
    <row r="8870" spans="1:4" ht="13.2">
      <c r="A8870" s="404">
        <v>2528</v>
      </c>
      <c r="B8870" s="404" t="s">
        <v>20542</v>
      </c>
      <c r="C8870" s="404" t="s">
        <v>19203</v>
      </c>
      <c r="D8870" s="405">
        <v>25.71</v>
      </c>
    </row>
    <row r="8871" spans="1:4" ht="13.2">
      <c r="A8871" s="404">
        <v>2489</v>
      </c>
      <c r="B8871" s="404" t="s">
        <v>20543</v>
      </c>
      <c r="C8871" s="404" t="s">
        <v>19203</v>
      </c>
      <c r="D8871" s="405">
        <v>11.32</v>
      </c>
    </row>
    <row r="8872" spans="1:4" ht="13.2">
      <c r="A8872" s="404">
        <v>2488</v>
      </c>
      <c r="B8872" s="404" t="s">
        <v>20544</v>
      </c>
      <c r="C8872" s="404" t="s">
        <v>19203</v>
      </c>
      <c r="D8872" s="405">
        <v>2.61</v>
      </c>
    </row>
    <row r="8873" spans="1:4" ht="13.2">
      <c r="A8873" s="404">
        <v>2484</v>
      </c>
      <c r="B8873" s="404" t="s">
        <v>20545</v>
      </c>
      <c r="C8873" s="404" t="s">
        <v>19203</v>
      </c>
      <c r="D8873" s="405">
        <v>37.340000000000003</v>
      </c>
    </row>
    <row r="8874" spans="1:4" ht="13.2">
      <c r="A8874" s="404">
        <v>2485</v>
      </c>
      <c r="B8874" s="404" t="s">
        <v>20546</v>
      </c>
      <c r="C8874" s="404" t="s">
        <v>19203</v>
      </c>
      <c r="D8874" s="405">
        <v>58.52</v>
      </c>
    </row>
    <row r="8875" spans="1:4" ht="13.2">
      <c r="A8875" s="404">
        <v>39279</v>
      </c>
      <c r="B8875" s="404" t="s">
        <v>20547</v>
      </c>
      <c r="C8875" s="404" t="s">
        <v>19203</v>
      </c>
      <c r="D8875" s="405">
        <v>8.35</v>
      </c>
    </row>
    <row r="8876" spans="1:4" ht="13.2">
      <c r="A8876" s="404">
        <v>39280</v>
      </c>
      <c r="B8876" s="404" t="s">
        <v>20548</v>
      </c>
      <c r="C8876" s="404" t="s">
        <v>19203</v>
      </c>
      <c r="D8876" s="405">
        <v>9.36</v>
      </c>
    </row>
    <row r="8877" spans="1:4" ht="13.2">
      <c r="A8877" s="404">
        <v>39281</v>
      </c>
      <c r="B8877" s="404" t="s">
        <v>20549</v>
      </c>
      <c r="C8877" s="404" t="s">
        <v>19203</v>
      </c>
      <c r="D8877" s="405">
        <v>12.37</v>
      </c>
    </row>
    <row r="8878" spans="1:4" ht="13.2">
      <c r="A8878" s="404">
        <v>39282</v>
      </c>
      <c r="B8878" s="404" t="s">
        <v>20550</v>
      </c>
      <c r="C8878" s="404" t="s">
        <v>19203</v>
      </c>
      <c r="D8878" s="405">
        <v>17.260000000000002</v>
      </c>
    </row>
    <row r="8879" spans="1:4" ht="13.2">
      <c r="A8879" s="404">
        <v>38844</v>
      </c>
      <c r="B8879" s="404" t="s">
        <v>20551</v>
      </c>
      <c r="C8879" s="404" t="s">
        <v>19203</v>
      </c>
      <c r="D8879" s="405">
        <v>8.4700000000000006</v>
      </c>
    </row>
    <row r="8880" spans="1:4" ht="13.2">
      <c r="A8880" s="404">
        <v>38846</v>
      </c>
      <c r="B8880" s="404" t="s">
        <v>20552</v>
      </c>
      <c r="C8880" s="404" t="s">
        <v>19203</v>
      </c>
      <c r="D8880" s="405">
        <v>8.6199999999999992</v>
      </c>
    </row>
    <row r="8881" spans="1:4" ht="13.2">
      <c r="A8881" s="404">
        <v>38847</v>
      </c>
      <c r="B8881" s="404" t="s">
        <v>20553</v>
      </c>
      <c r="C8881" s="404" t="s">
        <v>19203</v>
      </c>
      <c r="D8881" s="405">
        <v>10.09</v>
      </c>
    </row>
    <row r="8882" spans="1:4" ht="13.2">
      <c r="A8882" s="404">
        <v>38850</v>
      </c>
      <c r="B8882" s="404" t="s">
        <v>20554</v>
      </c>
      <c r="C8882" s="404" t="s">
        <v>19203</v>
      </c>
      <c r="D8882" s="405">
        <v>18.23</v>
      </c>
    </row>
    <row r="8883" spans="1:4" ht="13.2">
      <c r="A8883" s="404">
        <v>38848</v>
      </c>
      <c r="B8883" s="404" t="s">
        <v>20555</v>
      </c>
      <c r="C8883" s="404" t="s">
        <v>19203</v>
      </c>
      <c r="D8883" s="405">
        <v>11.95</v>
      </c>
    </row>
    <row r="8884" spans="1:4" ht="13.2">
      <c r="A8884" s="404">
        <v>38851</v>
      </c>
      <c r="B8884" s="404" t="s">
        <v>20556</v>
      </c>
      <c r="C8884" s="404" t="s">
        <v>19203</v>
      </c>
      <c r="D8884" s="405">
        <v>20.61</v>
      </c>
    </row>
    <row r="8885" spans="1:4" ht="13.2">
      <c r="A8885" s="404">
        <v>38854</v>
      </c>
      <c r="B8885" s="404" t="s">
        <v>20557</v>
      </c>
      <c r="C8885" s="404" t="s">
        <v>19203</v>
      </c>
      <c r="D8885" s="405">
        <v>8.9499999999999993</v>
      </c>
    </row>
    <row r="8886" spans="1:4" ht="13.2">
      <c r="A8886" s="404">
        <v>44247</v>
      </c>
      <c r="B8886" s="404" t="s">
        <v>20558</v>
      </c>
      <c r="C8886" s="404" t="s">
        <v>19203</v>
      </c>
      <c r="D8886" s="405">
        <v>1388.31</v>
      </c>
    </row>
    <row r="8887" spans="1:4" ht="13.2">
      <c r="A8887" s="404">
        <v>38005</v>
      </c>
      <c r="B8887" s="404" t="s">
        <v>20559</v>
      </c>
      <c r="C8887" s="404" t="s">
        <v>19203</v>
      </c>
      <c r="D8887" s="405">
        <v>16.510000000000002</v>
      </c>
    </row>
    <row r="8888" spans="1:4" ht="13.2">
      <c r="A8888" s="404">
        <v>38006</v>
      </c>
      <c r="B8888" s="404" t="s">
        <v>20560</v>
      </c>
      <c r="C8888" s="404" t="s">
        <v>19203</v>
      </c>
      <c r="D8888" s="405">
        <v>21.93</v>
      </c>
    </row>
    <row r="8889" spans="1:4" ht="13.2">
      <c r="A8889" s="404">
        <v>38428</v>
      </c>
      <c r="B8889" s="404" t="s">
        <v>20561</v>
      </c>
      <c r="C8889" s="404" t="s">
        <v>19203</v>
      </c>
      <c r="D8889" s="405">
        <v>19.64</v>
      </c>
    </row>
    <row r="8890" spans="1:4" ht="13.2">
      <c r="A8890" s="404">
        <v>38007</v>
      </c>
      <c r="B8890" s="404" t="s">
        <v>20562</v>
      </c>
      <c r="C8890" s="404" t="s">
        <v>19203</v>
      </c>
      <c r="D8890" s="405">
        <v>25.31</v>
      </c>
    </row>
    <row r="8891" spans="1:4" ht="13.2">
      <c r="A8891" s="404">
        <v>38008</v>
      </c>
      <c r="B8891" s="404" t="s">
        <v>20563</v>
      </c>
      <c r="C8891" s="404" t="s">
        <v>19203</v>
      </c>
      <c r="D8891" s="405">
        <v>40.5</v>
      </c>
    </row>
    <row r="8892" spans="1:4" ht="13.2">
      <c r="A8892" s="404">
        <v>38009</v>
      </c>
      <c r="B8892" s="404" t="s">
        <v>20564</v>
      </c>
      <c r="C8892" s="404" t="s">
        <v>19203</v>
      </c>
      <c r="D8892" s="405">
        <v>49.58</v>
      </c>
    </row>
    <row r="8893" spans="1:4" ht="13.2">
      <c r="A8893" s="404">
        <v>44248</v>
      </c>
      <c r="B8893" s="404" t="s">
        <v>20565</v>
      </c>
      <c r="C8893" s="404" t="s">
        <v>19203</v>
      </c>
      <c r="D8893" s="405">
        <v>80.81</v>
      </c>
    </row>
    <row r="8894" spans="1:4" ht="13.2">
      <c r="A8894" s="404">
        <v>44249</v>
      </c>
      <c r="B8894" s="404" t="s">
        <v>20566</v>
      </c>
      <c r="C8894" s="404" t="s">
        <v>19203</v>
      </c>
      <c r="D8894" s="405">
        <v>311.8</v>
      </c>
    </row>
    <row r="8895" spans="1:4" ht="13.2">
      <c r="A8895" s="404">
        <v>44250</v>
      </c>
      <c r="B8895" s="404" t="s">
        <v>20567</v>
      </c>
      <c r="C8895" s="404" t="s">
        <v>19203</v>
      </c>
      <c r="D8895" s="405">
        <v>452.8</v>
      </c>
    </row>
    <row r="8896" spans="1:4" ht="13.2">
      <c r="A8896" s="404">
        <v>3104</v>
      </c>
      <c r="B8896" s="404" t="s">
        <v>20568</v>
      </c>
      <c r="C8896" s="404" t="s">
        <v>20569</v>
      </c>
      <c r="D8896" s="405">
        <v>146.36000000000001</v>
      </c>
    </row>
    <row r="8897" spans="1:4" ht="13.2">
      <c r="A8897" s="404">
        <v>1607</v>
      </c>
      <c r="B8897" s="404" t="s">
        <v>20570</v>
      </c>
      <c r="C8897" s="404" t="s">
        <v>20569</v>
      </c>
      <c r="D8897" s="405">
        <v>0.35</v>
      </c>
    </row>
    <row r="8898" spans="1:4" ht="13.2">
      <c r="A8898" s="404">
        <v>38169</v>
      </c>
      <c r="B8898" s="404" t="s">
        <v>20571</v>
      </c>
      <c r="C8898" s="404" t="s">
        <v>20569</v>
      </c>
      <c r="D8898" s="405">
        <v>82.6</v>
      </c>
    </row>
    <row r="8899" spans="1:4" ht="13.2">
      <c r="A8899" s="404">
        <v>6142</v>
      </c>
      <c r="B8899" s="404" t="s">
        <v>20572</v>
      </c>
      <c r="C8899" s="404" t="s">
        <v>19203</v>
      </c>
      <c r="D8899" s="405">
        <v>9.39</v>
      </c>
    </row>
    <row r="8900" spans="1:4" ht="13.2">
      <c r="A8900" s="404">
        <v>11686</v>
      </c>
      <c r="B8900" s="404" t="s">
        <v>20573</v>
      </c>
      <c r="C8900" s="404" t="s">
        <v>19203</v>
      </c>
      <c r="D8900" s="405">
        <v>13.03</v>
      </c>
    </row>
    <row r="8901" spans="1:4" ht="13.2">
      <c r="A8901" s="404">
        <v>37598</v>
      </c>
      <c r="B8901" s="404" t="s">
        <v>20574</v>
      </c>
      <c r="C8901" s="404" t="s">
        <v>19203</v>
      </c>
      <c r="D8901" s="405">
        <v>38.86</v>
      </c>
    </row>
    <row r="8902" spans="1:4" ht="13.2">
      <c r="A8902" s="404">
        <v>25398</v>
      </c>
      <c r="B8902" s="404" t="s">
        <v>20575</v>
      </c>
      <c r="C8902" s="404" t="s">
        <v>19203</v>
      </c>
      <c r="D8902" s="405">
        <v>3691.33</v>
      </c>
    </row>
    <row r="8903" spans="1:4" ht="13.2">
      <c r="A8903" s="404">
        <v>25399</v>
      </c>
      <c r="B8903" s="404" t="s">
        <v>20576</v>
      </c>
      <c r="C8903" s="404" t="s">
        <v>19203</v>
      </c>
      <c r="D8903" s="405">
        <v>2240.96</v>
      </c>
    </row>
    <row r="8904" spans="1:4" ht="13.2">
      <c r="A8904" s="404">
        <v>43440</v>
      </c>
      <c r="B8904" s="404" t="s">
        <v>20577</v>
      </c>
      <c r="C8904" s="404" t="s">
        <v>19203</v>
      </c>
      <c r="D8904" s="405">
        <v>476.91</v>
      </c>
    </row>
    <row r="8905" spans="1:4" ht="13.2">
      <c r="A8905" s="404">
        <v>10667</v>
      </c>
      <c r="B8905" s="404" t="s">
        <v>20578</v>
      </c>
      <c r="C8905" s="404" t="s">
        <v>19203</v>
      </c>
      <c r="D8905" s="405">
        <v>19404</v>
      </c>
    </row>
    <row r="8906" spans="1:4" ht="13.2">
      <c r="A8906" s="404">
        <v>1613</v>
      </c>
      <c r="B8906" s="404" t="s">
        <v>20579</v>
      </c>
      <c r="C8906" s="404" t="s">
        <v>19203</v>
      </c>
      <c r="D8906" s="405">
        <v>2181.2399999999998</v>
      </c>
    </row>
    <row r="8907" spans="1:4" ht="13.2">
      <c r="A8907" s="404">
        <v>1626</v>
      </c>
      <c r="B8907" s="404" t="s">
        <v>20580</v>
      </c>
      <c r="C8907" s="404" t="s">
        <v>19203</v>
      </c>
      <c r="D8907" s="405">
        <v>3262.32</v>
      </c>
    </row>
    <row r="8908" spans="1:4" ht="13.2">
      <c r="A8908" s="404">
        <v>1625</v>
      </c>
      <c r="B8908" s="404" t="s">
        <v>20581</v>
      </c>
      <c r="C8908" s="404" t="s">
        <v>19203</v>
      </c>
      <c r="D8908" s="405">
        <v>227.86</v>
      </c>
    </row>
    <row r="8909" spans="1:4" ht="13.2">
      <c r="A8909" s="404">
        <v>1622</v>
      </c>
      <c r="B8909" s="404" t="s">
        <v>20582</v>
      </c>
      <c r="C8909" s="404" t="s">
        <v>19203</v>
      </c>
      <c r="D8909" s="405">
        <v>7361.71</v>
      </c>
    </row>
    <row r="8910" spans="1:4" ht="13.2">
      <c r="A8910" s="404">
        <v>1620</v>
      </c>
      <c r="B8910" s="404" t="s">
        <v>20583</v>
      </c>
      <c r="C8910" s="404" t="s">
        <v>19203</v>
      </c>
      <c r="D8910" s="405">
        <v>479.99</v>
      </c>
    </row>
    <row r="8911" spans="1:4" ht="13.2">
      <c r="A8911" s="404">
        <v>1629</v>
      </c>
      <c r="B8911" s="404" t="s">
        <v>20584</v>
      </c>
      <c r="C8911" s="404" t="s">
        <v>19203</v>
      </c>
      <c r="D8911" s="405">
        <v>17916.66</v>
      </c>
    </row>
    <row r="8912" spans="1:4" ht="13.2">
      <c r="A8912" s="404">
        <v>1627</v>
      </c>
      <c r="B8912" s="404" t="s">
        <v>20585</v>
      </c>
      <c r="C8912" s="404" t="s">
        <v>19203</v>
      </c>
      <c r="D8912" s="405">
        <v>917.49</v>
      </c>
    </row>
    <row r="8913" spans="1:4" ht="13.2">
      <c r="A8913" s="404">
        <v>1623</v>
      </c>
      <c r="B8913" s="404" t="s">
        <v>20586</v>
      </c>
      <c r="C8913" s="404" t="s">
        <v>19203</v>
      </c>
      <c r="D8913" s="405">
        <v>185.83</v>
      </c>
    </row>
    <row r="8914" spans="1:4" ht="13.2">
      <c r="A8914" s="404">
        <v>1619</v>
      </c>
      <c r="B8914" s="404" t="s">
        <v>20587</v>
      </c>
      <c r="C8914" s="404" t="s">
        <v>19203</v>
      </c>
      <c r="D8914" s="405">
        <v>255.62</v>
      </c>
    </row>
    <row r="8915" spans="1:4" ht="13.2">
      <c r="A8915" s="404">
        <v>1630</v>
      </c>
      <c r="B8915" s="404" t="s">
        <v>20588</v>
      </c>
      <c r="C8915" s="404" t="s">
        <v>19203</v>
      </c>
      <c r="D8915" s="405">
        <v>5628.18</v>
      </c>
    </row>
    <row r="8916" spans="1:4" ht="13.2">
      <c r="A8916" s="404">
        <v>1616</v>
      </c>
      <c r="B8916" s="404" t="s">
        <v>20589</v>
      </c>
      <c r="C8916" s="404" t="s">
        <v>19203</v>
      </c>
      <c r="D8916" s="405">
        <v>8656.24</v>
      </c>
    </row>
    <row r="8917" spans="1:4" ht="13.2">
      <c r="A8917" s="404">
        <v>1614</v>
      </c>
      <c r="B8917" s="404" t="s">
        <v>20590</v>
      </c>
      <c r="C8917" s="404" t="s">
        <v>19203</v>
      </c>
      <c r="D8917" s="405">
        <v>395.62</v>
      </c>
    </row>
    <row r="8918" spans="1:4" ht="13.2">
      <c r="A8918" s="404">
        <v>1617</v>
      </c>
      <c r="B8918" s="404" t="s">
        <v>20591</v>
      </c>
      <c r="C8918" s="404" t="s">
        <v>19203</v>
      </c>
      <c r="D8918" s="405">
        <v>10333.68</v>
      </c>
    </row>
    <row r="8919" spans="1:4" ht="13.2">
      <c r="A8919" s="404">
        <v>1621</v>
      </c>
      <c r="B8919" s="404" t="s">
        <v>20592</v>
      </c>
      <c r="C8919" s="404" t="s">
        <v>19203</v>
      </c>
      <c r="D8919" s="405">
        <v>707.56</v>
      </c>
    </row>
    <row r="8920" spans="1:4" ht="13.2">
      <c r="A8920" s="404">
        <v>1624</v>
      </c>
      <c r="B8920" s="404" t="s">
        <v>20593</v>
      </c>
      <c r="C8920" s="404" t="s">
        <v>19203</v>
      </c>
      <c r="D8920" s="405">
        <v>25400.69</v>
      </c>
    </row>
    <row r="8921" spans="1:4" ht="13.2">
      <c r="A8921" s="404">
        <v>1615</v>
      </c>
      <c r="B8921" s="404" t="s">
        <v>20594</v>
      </c>
      <c r="C8921" s="404" t="s">
        <v>19203</v>
      </c>
      <c r="D8921" s="405">
        <v>1328.68</v>
      </c>
    </row>
    <row r="8922" spans="1:4" ht="13.2">
      <c r="A8922" s="404">
        <v>1612</v>
      </c>
      <c r="B8922" s="404" t="s">
        <v>20595</v>
      </c>
      <c r="C8922" s="404" t="s">
        <v>19203</v>
      </c>
      <c r="D8922" s="405">
        <v>175</v>
      </c>
    </row>
    <row r="8923" spans="1:4" ht="13.2">
      <c r="A8923" s="404">
        <v>1618</v>
      </c>
      <c r="B8923" s="404" t="s">
        <v>20596</v>
      </c>
      <c r="C8923" s="404" t="s">
        <v>19203</v>
      </c>
      <c r="D8923" s="405">
        <v>1825.81</v>
      </c>
    </row>
    <row r="8924" spans="1:4" ht="13.2">
      <c r="A8924" s="404">
        <v>14211</v>
      </c>
      <c r="B8924" s="404" t="s">
        <v>20597</v>
      </c>
      <c r="C8924" s="404" t="s">
        <v>19203</v>
      </c>
      <c r="D8924" s="405">
        <v>61.05</v>
      </c>
    </row>
    <row r="8925" spans="1:4" ht="13.2">
      <c r="A8925" s="404">
        <v>43657</v>
      </c>
      <c r="B8925" s="404" t="s">
        <v>20598</v>
      </c>
      <c r="C8925" s="404" t="s">
        <v>19247</v>
      </c>
      <c r="D8925" s="405">
        <v>7.42</v>
      </c>
    </row>
    <row r="8926" spans="1:4" ht="13.2">
      <c r="A8926" s="404">
        <v>38200</v>
      </c>
      <c r="B8926" s="404" t="s">
        <v>20599</v>
      </c>
      <c r="C8926" s="404" t="s">
        <v>20600</v>
      </c>
      <c r="D8926" s="405">
        <v>563.41</v>
      </c>
    </row>
    <row r="8927" spans="1:4" ht="13.2">
      <c r="A8927" s="404">
        <v>39269</v>
      </c>
      <c r="B8927" s="404" t="s">
        <v>20601</v>
      </c>
      <c r="C8927" s="404" t="s">
        <v>19247</v>
      </c>
      <c r="D8927" s="405">
        <v>1.1000000000000001</v>
      </c>
    </row>
    <row r="8928" spans="1:4" ht="13.2">
      <c r="A8928" s="404">
        <v>11889</v>
      </c>
      <c r="B8928" s="404" t="s">
        <v>20602</v>
      </c>
      <c r="C8928" s="404" t="s">
        <v>19247</v>
      </c>
      <c r="D8928" s="405">
        <v>1.51</v>
      </c>
    </row>
    <row r="8929" spans="1:4" ht="13.2">
      <c r="A8929" s="404">
        <v>39270</v>
      </c>
      <c r="B8929" s="404" t="s">
        <v>20603</v>
      </c>
      <c r="C8929" s="404" t="s">
        <v>19247</v>
      </c>
      <c r="D8929" s="405">
        <v>1.97</v>
      </c>
    </row>
    <row r="8930" spans="1:4" ht="13.2">
      <c r="A8930" s="404">
        <v>11890</v>
      </c>
      <c r="B8930" s="404" t="s">
        <v>20604</v>
      </c>
      <c r="C8930" s="404" t="s">
        <v>19247</v>
      </c>
      <c r="D8930" s="405">
        <v>2.68</v>
      </c>
    </row>
    <row r="8931" spans="1:4" ht="13.2">
      <c r="A8931" s="404">
        <v>11891</v>
      </c>
      <c r="B8931" s="404" t="s">
        <v>20605</v>
      </c>
      <c r="C8931" s="404" t="s">
        <v>19247</v>
      </c>
      <c r="D8931" s="405">
        <v>4.3499999999999996</v>
      </c>
    </row>
    <row r="8932" spans="1:4" ht="13.2">
      <c r="A8932" s="404">
        <v>11892</v>
      </c>
      <c r="B8932" s="404" t="s">
        <v>20606</v>
      </c>
      <c r="C8932" s="404" t="s">
        <v>19247</v>
      </c>
      <c r="D8932" s="405">
        <v>7.11</v>
      </c>
    </row>
    <row r="8933" spans="1:4" ht="13.2">
      <c r="A8933" s="404">
        <v>37601</v>
      </c>
      <c r="B8933" s="404" t="s">
        <v>20607</v>
      </c>
      <c r="C8933" s="404" t="s">
        <v>19247</v>
      </c>
      <c r="D8933" s="405">
        <v>8.6300000000000008</v>
      </c>
    </row>
    <row r="8934" spans="1:4" ht="13.2">
      <c r="A8934" s="404">
        <v>1634</v>
      </c>
      <c r="B8934" s="404" t="s">
        <v>20608</v>
      </c>
      <c r="C8934" s="404" t="s">
        <v>19247</v>
      </c>
      <c r="D8934" s="405">
        <v>8.92</v>
      </c>
    </row>
    <row r="8935" spans="1:4" ht="13.2">
      <c r="A8935" s="404">
        <v>5086</v>
      </c>
      <c r="B8935" s="404" t="s">
        <v>20609</v>
      </c>
      <c r="C8935" s="404" t="s">
        <v>19251</v>
      </c>
      <c r="D8935" s="405">
        <v>34.19</v>
      </c>
    </row>
    <row r="8936" spans="1:4" ht="13.2">
      <c r="A8936" s="404">
        <v>11280</v>
      </c>
      <c r="B8936" s="404" t="s">
        <v>20610</v>
      </c>
      <c r="C8936" s="404" t="s">
        <v>19203</v>
      </c>
      <c r="D8936" s="405">
        <v>10942.89</v>
      </c>
    </row>
    <row r="8937" spans="1:4" ht="13.2">
      <c r="A8937" s="404">
        <v>40519</v>
      </c>
      <c r="B8937" s="404" t="s">
        <v>20611</v>
      </c>
      <c r="C8937" s="404" t="s">
        <v>19203</v>
      </c>
      <c r="D8937" s="405">
        <v>90209.45</v>
      </c>
    </row>
    <row r="8938" spans="1:4" ht="13.2">
      <c r="A8938" s="404">
        <v>39869</v>
      </c>
      <c r="B8938" s="404" t="s">
        <v>20612</v>
      </c>
      <c r="C8938" s="404" t="s">
        <v>19203</v>
      </c>
      <c r="D8938" s="405">
        <v>13.04</v>
      </c>
    </row>
    <row r="8939" spans="1:4" ht="13.2">
      <c r="A8939" s="404">
        <v>39870</v>
      </c>
      <c r="B8939" s="404" t="s">
        <v>20613</v>
      </c>
      <c r="C8939" s="404" t="s">
        <v>19203</v>
      </c>
      <c r="D8939" s="405">
        <v>19.940000000000001</v>
      </c>
    </row>
    <row r="8940" spans="1:4" ht="13.2">
      <c r="A8940" s="404">
        <v>39871</v>
      </c>
      <c r="B8940" s="404" t="s">
        <v>20614</v>
      </c>
      <c r="C8940" s="404" t="s">
        <v>19203</v>
      </c>
      <c r="D8940" s="405">
        <v>22.36</v>
      </c>
    </row>
    <row r="8941" spans="1:4" ht="13.2">
      <c r="A8941" s="404">
        <v>12722</v>
      </c>
      <c r="B8941" s="404" t="s">
        <v>20615</v>
      </c>
      <c r="C8941" s="404" t="s">
        <v>19203</v>
      </c>
      <c r="D8941" s="405">
        <v>748.18</v>
      </c>
    </row>
    <row r="8942" spans="1:4" ht="13.2">
      <c r="A8942" s="404">
        <v>12714</v>
      </c>
      <c r="B8942" s="404" t="s">
        <v>20616</v>
      </c>
      <c r="C8942" s="404" t="s">
        <v>19203</v>
      </c>
      <c r="D8942" s="405">
        <v>4.88</v>
      </c>
    </row>
    <row r="8943" spans="1:4" ht="13.2">
      <c r="A8943" s="404">
        <v>12715</v>
      </c>
      <c r="B8943" s="404" t="s">
        <v>20617</v>
      </c>
      <c r="C8943" s="404" t="s">
        <v>19203</v>
      </c>
      <c r="D8943" s="405">
        <v>11.02</v>
      </c>
    </row>
    <row r="8944" spans="1:4" ht="13.2">
      <c r="A8944" s="404">
        <v>12716</v>
      </c>
      <c r="B8944" s="404" t="s">
        <v>20618</v>
      </c>
      <c r="C8944" s="404" t="s">
        <v>19203</v>
      </c>
      <c r="D8944" s="405">
        <v>18.940000000000001</v>
      </c>
    </row>
    <row r="8945" spans="1:4" ht="13.2">
      <c r="A8945" s="404">
        <v>12717</v>
      </c>
      <c r="B8945" s="404" t="s">
        <v>20619</v>
      </c>
      <c r="C8945" s="404" t="s">
        <v>19203</v>
      </c>
      <c r="D8945" s="405">
        <v>37.22</v>
      </c>
    </row>
    <row r="8946" spans="1:4" ht="13.2">
      <c r="A8946" s="404">
        <v>12718</v>
      </c>
      <c r="B8946" s="404" t="s">
        <v>20620</v>
      </c>
      <c r="C8946" s="404" t="s">
        <v>19203</v>
      </c>
      <c r="D8946" s="405">
        <v>57.12</v>
      </c>
    </row>
    <row r="8947" spans="1:4" ht="13.2">
      <c r="A8947" s="404">
        <v>12719</v>
      </c>
      <c r="B8947" s="404" t="s">
        <v>20621</v>
      </c>
      <c r="C8947" s="404" t="s">
        <v>19203</v>
      </c>
      <c r="D8947" s="405">
        <v>90.68</v>
      </c>
    </row>
    <row r="8948" spans="1:4" ht="13.2">
      <c r="A8948" s="404">
        <v>12720</v>
      </c>
      <c r="B8948" s="404" t="s">
        <v>20622</v>
      </c>
      <c r="C8948" s="404" t="s">
        <v>19203</v>
      </c>
      <c r="D8948" s="405">
        <v>315.75</v>
      </c>
    </row>
    <row r="8949" spans="1:4" ht="13.2">
      <c r="A8949" s="404">
        <v>12721</v>
      </c>
      <c r="B8949" s="404" t="s">
        <v>20623</v>
      </c>
      <c r="C8949" s="404" t="s">
        <v>19203</v>
      </c>
      <c r="D8949" s="405">
        <v>302.79000000000002</v>
      </c>
    </row>
    <row r="8950" spans="1:4" ht="13.2">
      <c r="A8950" s="404">
        <v>3468</v>
      </c>
      <c r="B8950" s="404" t="s">
        <v>20624</v>
      </c>
      <c r="C8950" s="404" t="s">
        <v>19203</v>
      </c>
      <c r="D8950" s="405">
        <v>43.4</v>
      </c>
    </row>
    <row r="8951" spans="1:4" ht="13.2">
      <c r="A8951" s="404">
        <v>3465</v>
      </c>
      <c r="B8951" s="404" t="s">
        <v>20625</v>
      </c>
      <c r="C8951" s="404" t="s">
        <v>19203</v>
      </c>
      <c r="D8951" s="405">
        <v>43.38</v>
      </c>
    </row>
    <row r="8952" spans="1:4" ht="13.2">
      <c r="A8952" s="404">
        <v>12403</v>
      </c>
      <c r="B8952" s="404" t="s">
        <v>20626</v>
      </c>
      <c r="C8952" s="404" t="s">
        <v>19203</v>
      </c>
      <c r="D8952" s="405">
        <v>30.92</v>
      </c>
    </row>
    <row r="8953" spans="1:4" ht="13.2">
      <c r="A8953" s="404">
        <v>3463</v>
      </c>
      <c r="B8953" s="404" t="s">
        <v>20627</v>
      </c>
      <c r="C8953" s="404" t="s">
        <v>19203</v>
      </c>
      <c r="D8953" s="405">
        <v>18.059999999999999</v>
      </c>
    </row>
    <row r="8954" spans="1:4" ht="13.2">
      <c r="A8954" s="404">
        <v>3464</v>
      </c>
      <c r="B8954" s="404" t="s">
        <v>20628</v>
      </c>
      <c r="C8954" s="404" t="s">
        <v>19203</v>
      </c>
      <c r="D8954" s="405">
        <v>18.059999999999999</v>
      </c>
    </row>
    <row r="8955" spans="1:4" ht="13.2">
      <c r="A8955" s="404">
        <v>3466</v>
      </c>
      <c r="B8955" s="404" t="s">
        <v>20629</v>
      </c>
      <c r="C8955" s="404" t="s">
        <v>19203</v>
      </c>
      <c r="D8955" s="405">
        <v>110.19</v>
      </c>
    </row>
    <row r="8956" spans="1:4" ht="13.2">
      <c r="A8956" s="404">
        <v>3467</v>
      </c>
      <c r="B8956" s="404" t="s">
        <v>20630</v>
      </c>
      <c r="C8956" s="404" t="s">
        <v>19203</v>
      </c>
      <c r="D8956" s="405">
        <v>62.23</v>
      </c>
    </row>
    <row r="8957" spans="1:4" ht="13.2">
      <c r="A8957" s="404">
        <v>3462</v>
      </c>
      <c r="B8957" s="404" t="s">
        <v>20631</v>
      </c>
      <c r="C8957" s="404" t="s">
        <v>19203</v>
      </c>
      <c r="D8957" s="405">
        <v>11.92</v>
      </c>
    </row>
    <row r="8958" spans="1:4" ht="13.2">
      <c r="A8958" s="404">
        <v>3446</v>
      </c>
      <c r="B8958" s="404" t="s">
        <v>20632</v>
      </c>
      <c r="C8958" s="404" t="s">
        <v>19203</v>
      </c>
      <c r="D8958" s="405">
        <v>36.69</v>
      </c>
    </row>
    <row r="8959" spans="1:4" ht="13.2">
      <c r="A8959" s="404">
        <v>3445</v>
      </c>
      <c r="B8959" s="404" t="s">
        <v>20633</v>
      </c>
      <c r="C8959" s="404" t="s">
        <v>19203</v>
      </c>
      <c r="D8959" s="405">
        <v>29.95</v>
      </c>
    </row>
    <row r="8960" spans="1:4" ht="13.2">
      <c r="A8960" s="404">
        <v>3441</v>
      </c>
      <c r="B8960" s="404" t="s">
        <v>20634</v>
      </c>
      <c r="C8960" s="404" t="s">
        <v>19203</v>
      </c>
      <c r="D8960" s="405">
        <v>8.4499999999999993</v>
      </c>
    </row>
    <row r="8961" spans="1:4" ht="13.2">
      <c r="A8961" s="404">
        <v>3444</v>
      </c>
      <c r="B8961" s="404" t="s">
        <v>20635</v>
      </c>
      <c r="C8961" s="404" t="s">
        <v>19203</v>
      </c>
      <c r="D8961" s="405">
        <v>18.43</v>
      </c>
    </row>
    <row r="8962" spans="1:4" ht="13.2">
      <c r="A8962" s="404">
        <v>12402</v>
      </c>
      <c r="B8962" s="404" t="s">
        <v>20636</v>
      </c>
      <c r="C8962" s="404" t="s">
        <v>19203</v>
      </c>
      <c r="D8962" s="405">
        <v>103.12</v>
      </c>
    </row>
    <row r="8963" spans="1:4" ht="13.2">
      <c r="A8963" s="404">
        <v>3447</v>
      </c>
      <c r="B8963" s="404" t="s">
        <v>20637</v>
      </c>
      <c r="C8963" s="404" t="s">
        <v>19203</v>
      </c>
      <c r="D8963" s="405">
        <v>53.35</v>
      </c>
    </row>
    <row r="8964" spans="1:4" ht="13.2">
      <c r="A8964" s="404">
        <v>3442</v>
      </c>
      <c r="B8964" s="404" t="s">
        <v>20638</v>
      </c>
      <c r="C8964" s="404" t="s">
        <v>19203</v>
      </c>
      <c r="D8964" s="405">
        <v>12.64</v>
      </c>
    </row>
    <row r="8965" spans="1:4" ht="13.2">
      <c r="A8965" s="404">
        <v>3448</v>
      </c>
      <c r="B8965" s="404" t="s">
        <v>20639</v>
      </c>
      <c r="C8965" s="404" t="s">
        <v>19203</v>
      </c>
      <c r="D8965" s="405">
        <v>150.77000000000001</v>
      </c>
    </row>
    <row r="8966" spans="1:4" ht="13.2">
      <c r="A8966" s="404">
        <v>3449</v>
      </c>
      <c r="B8966" s="404" t="s">
        <v>20640</v>
      </c>
      <c r="C8966" s="404" t="s">
        <v>19203</v>
      </c>
      <c r="D8966" s="405">
        <v>264.18</v>
      </c>
    </row>
    <row r="8967" spans="1:4" ht="13.2">
      <c r="A8967" s="404">
        <v>37438</v>
      </c>
      <c r="B8967" s="404" t="s">
        <v>20641</v>
      </c>
      <c r="C8967" s="404" t="s">
        <v>19203</v>
      </c>
      <c r="D8967" s="405">
        <v>228.21</v>
      </c>
    </row>
    <row r="8968" spans="1:4" ht="13.2">
      <c r="A8968" s="404">
        <v>37439</v>
      </c>
      <c r="B8968" s="404" t="s">
        <v>20642</v>
      </c>
      <c r="C8968" s="404" t="s">
        <v>19203</v>
      </c>
      <c r="D8968" s="405">
        <v>1492.05</v>
      </c>
    </row>
    <row r="8969" spans="1:4" ht="13.2">
      <c r="A8969" s="404">
        <v>37435</v>
      </c>
      <c r="B8969" s="404" t="s">
        <v>20643</v>
      </c>
      <c r="C8969" s="404" t="s">
        <v>19203</v>
      </c>
      <c r="D8969" s="405">
        <v>26.82</v>
      </c>
    </row>
    <row r="8970" spans="1:4" ht="13.2">
      <c r="A8970" s="404">
        <v>37436</v>
      </c>
      <c r="B8970" s="404" t="s">
        <v>20644</v>
      </c>
      <c r="C8970" s="404" t="s">
        <v>19203</v>
      </c>
      <c r="D8970" s="405">
        <v>31.65</v>
      </c>
    </row>
    <row r="8971" spans="1:4" ht="13.2">
      <c r="A8971" s="404">
        <v>37437</v>
      </c>
      <c r="B8971" s="404" t="s">
        <v>20645</v>
      </c>
      <c r="C8971" s="404" t="s">
        <v>19203</v>
      </c>
      <c r="D8971" s="405">
        <v>45.78</v>
      </c>
    </row>
    <row r="8972" spans="1:4" ht="13.2">
      <c r="A8972" s="404">
        <v>3473</v>
      </c>
      <c r="B8972" s="404" t="s">
        <v>20646</v>
      </c>
      <c r="C8972" s="404" t="s">
        <v>19203</v>
      </c>
      <c r="D8972" s="405">
        <v>41.48</v>
      </c>
    </row>
    <row r="8973" spans="1:4" ht="13.2">
      <c r="A8973" s="404">
        <v>3474</v>
      </c>
      <c r="B8973" s="404" t="s">
        <v>20647</v>
      </c>
      <c r="C8973" s="404" t="s">
        <v>19203</v>
      </c>
      <c r="D8973" s="405">
        <v>34.19</v>
      </c>
    </row>
    <row r="8974" spans="1:4" ht="13.2">
      <c r="A8974" s="404">
        <v>3450</v>
      </c>
      <c r="B8974" s="404" t="s">
        <v>20648</v>
      </c>
      <c r="C8974" s="404" t="s">
        <v>19203</v>
      </c>
      <c r="D8974" s="405">
        <v>9.91</v>
      </c>
    </row>
    <row r="8975" spans="1:4" ht="13.2">
      <c r="A8975" s="404">
        <v>3443</v>
      </c>
      <c r="B8975" s="404" t="s">
        <v>20649</v>
      </c>
      <c r="C8975" s="404" t="s">
        <v>19203</v>
      </c>
      <c r="D8975" s="405">
        <v>21.27</v>
      </c>
    </row>
    <row r="8976" spans="1:4" ht="13.2">
      <c r="A8976" s="404">
        <v>3453</v>
      </c>
      <c r="B8976" s="404" t="s">
        <v>20650</v>
      </c>
      <c r="C8976" s="404" t="s">
        <v>19203</v>
      </c>
      <c r="D8976" s="405">
        <v>121.07</v>
      </c>
    </row>
    <row r="8977" spans="1:4" ht="13.2">
      <c r="A8977" s="404">
        <v>3452</v>
      </c>
      <c r="B8977" s="404" t="s">
        <v>20651</v>
      </c>
      <c r="C8977" s="404" t="s">
        <v>19203</v>
      </c>
      <c r="D8977" s="405">
        <v>59.76</v>
      </c>
    </row>
    <row r="8978" spans="1:4" ht="13.2">
      <c r="A8978" s="404">
        <v>3451</v>
      </c>
      <c r="B8978" s="404" t="s">
        <v>20652</v>
      </c>
      <c r="C8978" s="404" t="s">
        <v>19203</v>
      </c>
      <c r="D8978" s="405">
        <v>11.85</v>
      </c>
    </row>
    <row r="8979" spans="1:4" ht="13.2">
      <c r="A8979" s="404">
        <v>3454</v>
      </c>
      <c r="B8979" s="404" t="s">
        <v>20653</v>
      </c>
      <c r="C8979" s="404" t="s">
        <v>19203</v>
      </c>
      <c r="D8979" s="405">
        <v>184.15</v>
      </c>
    </row>
    <row r="8980" spans="1:4" ht="13.2">
      <c r="A8980" s="404">
        <v>3458</v>
      </c>
      <c r="B8980" s="404" t="s">
        <v>20654</v>
      </c>
      <c r="C8980" s="404" t="s">
        <v>19203</v>
      </c>
      <c r="D8980" s="405">
        <v>33.25</v>
      </c>
    </row>
    <row r="8981" spans="1:4" ht="13.2">
      <c r="A8981" s="404">
        <v>3457</v>
      </c>
      <c r="B8981" s="404" t="s">
        <v>20655</v>
      </c>
      <c r="C8981" s="404" t="s">
        <v>19203</v>
      </c>
      <c r="D8981" s="405">
        <v>24.96</v>
      </c>
    </row>
    <row r="8982" spans="1:4" ht="13.2">
      <c r="A8982" s="404">
        <v>3455</v>
      </c>
      <c r="B8982" s="404" t="s">
        <v>20656</v>
      </c>
      <c r="C8982" s="404" t="s">
        <v>19203</v>
      </c>
      <c r="D8982" s="405">
        <v>7.09</v>
      </c>
    </row>
    <row r="8983" spans="1:4" ht="13.2">
      <c r="A8983" s="404">
        <v>3472</v>
      </c>
      <c r="B8983" s="404" t="s">
        <v>20657</v>
      </c>
      <c r="C8983" s="404" t="s">
        <v>19203</v>
      </c>
      <c r="D8983" s="405">
        <v>15.92</v>
      </c>
    </row>
    <row r="8984" spans="1:4" ht="13.2">
      <c r="A8984" s="404">
        <v>3470</v>
      </c>
      <c r="B8984" s="404" t="s">
        <v>20658</v>
      </c>
      <c r="C8984" s="404" t="s">
        <v>19203</v>
      </c>
      <c r="D8984" s="405">
        <v>92.84</v>
      </c>
    </row>
    <row r="8985" spans="1:4" ht="13.2">
      <c r="A8985" s="404">
        <v>3471</v>
      </c>
      <c r="B8985" s="404" t="s">
        <v>20659</v>
      </c>
      <c r="C8985" s="404" t="s">
        <v>19203</v>
      </c>
      <c r="D8985" s="405">
        <v>51.01</v>
      </c>
    </row>
    <row r="8986" spans="1:4" ht="13.2">
      <c r="A8986" s="404">
        <v>3456</v>
      </c>
      <c r="B8986" s="404" t="s">
        <v>20660</v>
      </c>
      <c r="C8986" s="404" t="s">
        <v>19203</v>
      </c>
      <c r="D8986" s="405">
        <v>10.61</v>
      </c>
    </row>
    <row r="8987" spans="1:4" ht="13.2">
      <c r="A8987" s="404">
        <v>3459</v>
      </c>
      <c r="B8987" s="404" t="s">
        <v>20661</v>
      </c>
      <c r="C8987" s="404" t="s">
        <v>19203</v>
      </c>
      <c r="D8987" s="405">
        <v>130.94999999999999</v>
      </c>
    </row>
    <row r="8988" spans="1:4" ht="13.2">
      <c r="A8988" s="404">
        <v>3469</v>
      </c>
      <c r="B8988" s="404" t="s">
        <v>20662</v>
      </c>
      <c r="C8988" s="404" t="s">
        <v>19203</v>
      </c>
      <c r="D8988" s="405">
        <v>249.03</v>
      </c>
    </row>
    <row r="8989" spans="1:4" ht="13.2">
      <c r="A8989" s="404">
        <v>3460</v>
      </c>
      <c r="B8989" s="404" t="s">
        <v>20663</v>
      </c>
      <c r="C8989" s="404" t="s">
        <v>19203</v>
      </c>
      <c r="D8989" s="405">
        <v>363.38</v>
      </c>
    </row>
    <row r="8990" spans="1:4" ht="13.2">
      <c r="A8990" s="404">
        <v>3461</v>
      </c>
      <c r="B8990" s="404" t="s">
        <v>20664</v>
      </c>
      <c r="C8990" s="404" t="s">
        <v>19203</v>
      </c>
      <c r="D8990" s="405">
        <v>928.77</v>
      </c>
    </row>
    <row r="8991" spans="1:4" ht="13.2">
      <c r="A8991" s="404">
        <v>37433</v>
      </c>
      <c r="B8991" s="404" t="s">
        <v>20665</v>
      </c>
      <c r="C8991" s="404" t="s">
        <v>19203</v>
      </c>
      <c r="D8991" s="405">
        <v>228.21</v>
      </c>
    </row>
    <row r="8992" spans="1:4" ht="13.2">
      <c r="A8992" s="404">
        <v>37430</v>
      </c>
      <c r="B8992" s="404" t="s">
        <v>20666</v>
      </c>
      <c r="C8992" s="404" t="s">
        <v>19203</v>
      </c>
      <c r="D8992" s="405">
        <v>28.6</v>
      </c>
    </row>
    <row r="8993" spans="1:4" ht="13.2">
      <c r="A8993" s="404">
        <v>37434</v>
      </c>
      <c r="B8993" s="404" t="s">
        <v>20667</v>
      </c>
      <c r="C8993" s="404" t="s">
        <v>19203</v>
      </c>
      <c r="D8993" s="405">
        <v>2127.86</v>
      </c>
    </row>
    <row r="8994" spans="1:4" ht="13.2">
      <c r="A8994" s="404">
        <v>37431</v>
      </c>
      <c r="B8994" s="404" t="s">
        <v>20668</v>
      </c>
      <c r="C8994" s="404" t="s">
        <v>19203</v>
      </c>
      <c r="D8994" s="405">
        <v>38.79</v>
      </c>
    </row>
    <row r="8995" spans="1:4" ht="13.2">
      <c r="A8995" s="404">
        <v>37432</v>
      </c>
      <c r="B8995" s="404" t="s">
        <v>20669</v>
      </c>
      <c r="C8995" s="404" t="s">
        <v>19203</v>
      </c>
      <c r="D8995" s="405">
        <v>71.56</v>
      </c>
    </row>
    <row r="8996" spans="1:4" ht="13.2">
      <c r="A8996" s="404">
        <v>37413</v>
      </c>
      <c r="B8996" s="404" t="s">
        <v>20670</v>
      </c>
      <c r="C8996" s="404" t="s">
        <v>19203</v>
      </c>
      <c r="D8996" s="405">
        <v>3.8</v>
      </c>
    </row>
    <row r="8997" spans="1:4" ht="13.2">
      <c r="A8997" s="404">
        <v>37414</v>
      </c>
      <c r="B8997" s="404" t="s">
        <v>20671</v>
      </c>
      <c r="C8997" s="404" t="s">
        <v>19203</v>
      </c>
      <c r="D8997" s="405">
        <v>4.3099999999999996</v>
      </c>
    </row>
    <row r="8998" spans="1:4" ht="13.2">
      <c r="A8998" s="404">
        <v>37415</v>
      </c>
      <c r="B8998" s="404" t="s">
        <v>20672</v>
      </c>
      <c r="C8998" s="404" t="s">
        <v>19203</v>
      </c>
      <c r="D8998" s="405">
        <v>7.84</v>
      </c>
    </row>
    <row r="8999" spans="1:4" ht="13.2">
      <c r="A8999" s="404">
        <v>37416</v>
      </c>
      <c r="B8999" s="404" t="s">
        <v>20673</v>
      </c>
      <c r="C8999" s="404" t="s">
        <v>19203</v>
      </c>
      <c r="D8999" s="405">
        <v>3.55</v>
      </c>
    </row>
    <row r="9000" spans="1:4" ht="13.2">
      <c r="A9000" s="404">
        <v>37417</v>
      </c>
      <c r="B9000" s="404" t="s">
        <v>20674</v>
      </c>
      <c r="C9000" s="404" t="s">
        <v>19203</v>
      </c>
      <c r="D9000" s="405">
        <v>5.1100000000000003</v>
      </c>
    </row>
    <row r="9001" spans="1:4" ht="13.2">
      <c r="A9001" s="404">
        <v>43590</v>
      </c>
      <c r="B9001" s="404" t="s">
        <v>20675</v>
      </c>
      <c r="C9001" s="404" t="s">
        <v>19203</v>
      </c>
      <c r="D9001" s="405">
        <v>158.97</v>
      </c>
    </row>
    <row r="9002" spans="1:4" ht="13.2">
      <c r="A9002" s="404">
        <v>43589</v>
      </c>
      <c r="B9002" s="404" t="s">
        <v>20676</v>
      </c>
      <c r="C9002" s="404" t="s">
        <v>19203</v>
      </c>
      <c r="D9002" s="405">
        <v>28.76</v>
      </c>
    </row>
    <row r="9003" spans="1:4" ht="13.2">
      <c r="A9003" s="404">
        <v>34519</v>
      </c>
      <c r="B9003" s="404" t="s">
        <v>20677</v>
      </c>
      <c r="C9003" s="404" t="s">
        <v>19203</v>
      </c>
      <c r="D9003" s="405">
        <v>124.57</v>
      </c>
    </row>
    <row r="9004" spans="1:4" ht="13.2">
      <c r="A9004" s="404">
        <v>1649</v>
      </c>
      <c r="B9004" s="404" t="s">
        <v>20678</v>
      </c>
      <c r="C9004" s="404" t="s">
        <v>19203</v>
      </c>
      <c r="D9004" s="405">
        <v>78.41</v>
      </c>
    </row>
    <row r="9005" spans="1:4" ht="13.2">
      <c r="A9005" s="404">
        <v>1653</v>
      </c>
      <c r="B9005" s="404" t="s">
        <v>20679</v>
      </c>
      <c r="C9005" s="404" t="s">
        <v>19203</v>
      </c>
      <c r="D9005" s="405">
        <v>61.41</v>
      </c>
    </row>
    <row r="9006" spans="1:4" ht="13.2">
      <c r="A9006" s="404">
        <v>1647</v>
      </c>
      <c r="B9006" s="404" t="s">
        <v>20680</v>
      </c>
      <c r="C9006" s="404" t="s">
        <v>19203</v>
      </c>
      <c r="D9006" s="405">
        <v>21.99</v>
      </c>
    </row>
    <row r="9007" spans="1:4" ht="13.2">
      <c r="A9007" s="404">
        <v>1648</v>
      </c>
      <c r="B9007" s="404" t="s">
        <v>20681</v>
      </c>
      <c r="C9007" s="404" t="s">
        <v>19203</v>
      </c>
      <c r="D9007" s="405">
        <v>42.23</v>
      </c>
    </row>
    <row r="9008" spans="1:4" ht="13.2">
      <c r="A9008" s="404">
        <v>1651</v>
      </c>
      <c r="B9008" s="404" t="s">
        <v>20682</v>
      </c>
      <c r="C9008" s="404" t="s">
        <v>19203</v>
      </c>
      <c r="D9008" s="405">
        <v>195.9</v>
      </c>
    </row>
    <row r="9009" spans="1:4" ht="13.2">
      <c r="A9009" s="404">
        <v>1650</v>
      </c>
      <c r="B9009" s="404" t="s">
        <v>20683</v>
      </c>
      <c r="C9009" s="404" t="s">
        <v>19203</v>
      </c>
      <c r="D9009" s="405">
        <v>108.28</v>
      </c>
    </row>
    <row r="9010" spans="1:4" ht="13.2">
      <c r="A9010" s="404">
        <v>1654</v>
      </c>
      <c r="B9010" s="404" t="s">
        <v>20684</v>
      </c>
      <c r="C9010" s="404" t="s">
        <v>19203</v>
      </c>
      <c r="D9010" s="405">
        <v>30.19</v>
      </c>
    </row>
    <row r="9011" spans="1:4" ht="13.2">
      <c r="A9011" s="404">
        <v>1652</v>
      </c>
      <c r="B9011" s="404" t="s">
        <v>20685</v>
      </c>
      <c r="C9011" s="404" t="s">
        <v>19203</v>
      </c>
      <c r="D9011" s="405">
        <v>281.17</v>
      </c>
    </row>
    <row r="9012" spans="1:4" ht="13.2">
      <c r="A9012" s="404">
        <v>10510</v>
      </c>
      <c r="B9012" s="404" t="s">
        <v>20686</v>
      </c>
      <c r="C9012" s="404" t="s">
        <v>19203</v>
      </c>
      <c r="D9012" s="405">
        <v>116.79</v>
      </c>
    </row>
    <row r="9013" spans="1:4" ht="13.2">
      <c r="A9013" s="404">
        <v>1747</v>
      </c>
      <c r="B9013" s="404" t="s">
        <v>20687</v>
      </c>
      <c r="C9013" s="404" t="s">
        <v>19203</v>
      </c>
      <c r="D9013" s="405">
        <v>193.04</v>
      </c>
    </row>
    <row r="9014" spans="1:4" ht="13.2">
      <c r="A9014" s="404">
        <v>1744</v>
      </c>
      <c r="B9014" s="404" t="s">
        <v>20688</v>
      </c>
      <c r="C9014" s="404" t="s">
        <v>19203</v>
      </c>
      <c r="D9014" s="405">
        <v>133.71</v>
      </c>
    </row>
    <row r="9015" spans="1:4" ht="13.2">
      <c r="A9015" s="404">
        <v>1743</v>
      </c>
      <c r="B9015" s="404" t="s">
        <v>20689</v>
      </c>
      <c r="C9015" s="404" t="s">
        <v>19203</v>
      </c>
      <c r="D9015" s="405">
        <v>175.58</v>
      </c>
    </row>
    <row r="9016" spans="1:4" ht="13.2">
      <c r="A9016" s="404">
        <v>39640</v>
      </c>
      <c r="B9016" s="404" t="s">
        <v>20690</v>
      </c>
      <c r="C9016" s="404" t="s">
        <v>19203</v>
      </c>
      <c r="D9016" s="405">
        <v>10.37</v>
      </c>
    </row>
    <row r="9017" spans="1:4" ht="13.2">
      <c r="A9017" s="404">
        <v>7216</v>
      </c>
      <c r="B9017" s="404" t="s">
        <v>20691</v>
      </c>
      <c r="C9017" s="404" t="s">
        <v>19203</v>
      </c>
      <c r="D9017" s="405">
        <v>55.73</v>
      </c>
    </row>
    <row r="9018" spans="1:4" ht="13.2">
      <c r="A9018" s="404">
        <v>20235</v>
      </c>
      <c r="B9018" s="404" t="s">
        <v>20692</v>
      </c>
      <c r="C9018" s="404" t="s">
        <v>19203</v>
      </c>
      <c r="D9018" s="405">
        <v>44.8</v>
      </c>
    </row>
    <row r="9019" spans="1:4" ht="13.2">
      <c r="A9019" s="404">
        <v>7181</v>
      </c>
      <c r="B9019" s="404" t="s">
        <v>20693</v>
      </c>
      <c r="C9019" s="404" t="s">
        <v>19203</v>
      </c>
      <c r="D9019" s="405">
        <v>4.53</v>
      </c>
    </row>
    <row r="9020" spans="1:4" ht="13.2">
      <c r="A9020" s="404">
        <v>40742</v>
      </c>
      <c r="B9020" s="404" t="s">
        <v>20694</v>
      </c>
      <c r="C9020" s="404" t="s">
        <v>19203</v>
      </c>
      <c r="D9020" s="405">
        <v>11.44</v>
      </c>
    </row>
    <row r="9021" spans="1:4" ht="13.2">
      <c r="A9021" s="404">
        <v>7214</v>
      </c>
      <c r="B9021" s="404" t="s">
        <v>20695</v>
      </c>
      <c r="C9021" s="404" t="s">
        <v>19203</v>
      </c>
      <c r="D9021" s="405">
        <v>54.42</v>
      </c>
    </row>
    <row r="9022" spans="1:4" ht="13.2">
      <c r="A9022" s="404">
        <v>7219</v>
      </c>
      <c r="B9022" s="404" t="s">
        <v>20696</v>
      </c>
      <c r="C9022" s="404" t="s">
        <v>19203</v>
      </c>
      <c r="D9022" s="405">
        <v>48.27</v>
      </c>
    </row>
    <row r="9023" spans="1:4" ht="13.2">
      <c r="A9023" s="404">
        <v>37971</v>
      </c>
      <c r="B9023" s="404" t="s">
        <v>20697</v>
      </c>
      <c r="C9023" s="404" t="s">
        <v>19203</v>
      </c>
      <c r="D9023" s="405">
        <v>4.4800000000000004</v>
      </c>
    </row>
    <row r="9024" spans="1:4" ht="13.2">
      <c r="A9024" s="404">
        <v>37972</v>
      </c>
      <c r="B9024" s="404" t="s">
        <v>20698</v>
      </c>
      <c r="C9024" s="404" t="s">
        <v>19203</v>
      </c>
      <c r="D9024" s="405">
        <v>6.36</v>
      </c>
    </row>
    <row r="9025" spans="1:4" ht="13.2">
      <c r="A9025" s="404">
        <v>37973</v>
      </c>
      <c r="B9025" s="404" t="s">
        <v>20699</v>
      </c>
      <c r="C9025" s="404" t="s">
        <v>19203</v>
      </c>
      <c r="D9025" s="405">
        <v>11.95</v>
      </c>
    </row>
    <row r="9026" spans="1:4" ht="13.2">
      <c r="A9026" s="404">
        <v>1926</v>
      </c>
      <c r="B9026" s="404" t="s">
        <v>20700</v>
      </c>
      <c r="C9026" s="404" t="s">
        <v>19203</v>
      </c>
      <c r="D9026" s="405">
        <v>2.0699999999999998</v>
      </c>
    </row>
    <row r="9027" spans="1:4" ht="13.2">
      <c r="A9027" s="404">
        <v>1927</v>
      </c>
      <c r="B9027" s="404" t="s">
        <v>20701</v>
      </c>
      <c r="C9027" s="404" t="s">
        <v>19203</v>
      </c>
      <c r="D9027" s="405">
        <v>2.3199999999999998</v>
      </c>
    </row>
    <row r="9028" spans="1:4" ht="13.2">
      <c r="A9028" s="404">
        <v>1923</v>
      </c>
      <c r="B9028" s="404" t="s">
        <v>20702</v>
      </c>
      <c r="C9028" s="404" t="s">
        <v>19203</v>
      </c>
      <c r="D9028" s="405">
        <v>4.2300000000000004</v>
      </c>
    </row>
    <row r="9029" spans="1:4" ht="13.2">
      <c r="A9029" s="404">
        <v>1929</v>
      </c>
      <c r="B9029" s="404" t="s">
        <v>20703</v>
      </c>
      <c r="C9029" s="404" t="s">
        <v>19203</v>
      </c>
      <c r="D9029" s="405">
        <v>5.13</v>
      </c>
    </row>
    <row r="9030" spans="1:4" ht="13.2">
      <c r="A9030" s="404">
        <v>1930</v>
      </c>
      <c r="B9030" s="404" t="s">
        <v>20704</v>
      </c>
      <c r="C9030" s="404" t="s">
        <v>19203</v>
      </c>
      <c r="D9030" s="405">
        <v>8.7799999999999994</v>
      </c>
    </row>
    <row r="9031" spans="1:4" ht="13.2">
      <c r="A9031" s="404">
        <v>1924</v>
      </c>
      <c r="B9031" s="404" t="s">
        <v>20705</v>
      </c>
      <c r="C9031" s="404" t="s">
        <v>19203</v>
      </c>
      <c r="D9031" s="405">
        <v>14.16</v>
      </c>
    </row>
    <row r="9032" spans="1:4" ht="13.2">
      <c r="A9032" s="404">
        <v>1922</v>
      </c>
      <c r="B9032" s="404" t="s">
        <v>20706</v>
      </c>
      <c r="C9032" s="404" t="s">
        <v>19203</v>
      </c>
      <c r="D9032" s="405">
        <v>29.29</v>
      </c>
    </row>
    <row r="9033" spans="1:4" ht="13.2">
      <c r="A9033" s="404">
        <v>1953</v>
      </c>
      <c r="B9033" s="404" t="s">
        <v>20707</v>
      </c>
      <c r="C9033" s="404" t="s">
        <v>19203</v>
      </c>
      <c r="D9033" s="405">
        <v>35.76</v>
      </c>
    </row>
    <row r="9034" spans="1:4" ht="13.2">
      <c r="A9034" s="404">
        <v>1962</v>
      </c>
      <c r="B9034" s="404" t="s">
        <v>20708</v>
      </c>
      <c r="C9034" s="404" t="s">
        <v>19203</v>
      </c>
      <c r="D9034" s="405">
        <v>173.73</v>
      </c>
    </row>
    <row r="9035" spans="1:4" ht="13.2">
      <c r="A9035" s="404">
        <v>1955</v>
      </c>
      <c r="B9035" s="404" t="s">
        <v>20709</v>
      </c>
      <c r="C9035" s="404" t="s">
        <v>19203</v>
      </c>
      <c r="D9035" s="405">
        <v>2</v>
      </c>
    </row>
    <row r="9036" spans="1:4" ht="13.2">
      <c r="A9036" s="404">
        <v>1956</v>
      </c>
      <c r="B9036" s="404" t="s">
        <v>20710</v>
      </c>
      <c r="C9036" s="404" t="s">
        <v>19203</v>
      </c>
      <c r="D9036" s="405">
        <v>2.82</v>
      </c>
    </row>
    <row r="9037" spans="1:4" ht="13.2">
      <c r="A9037" s="404">
        <v>1957</v>
      </c>
      <c r="B9037" s="404" t="s">
        <v>20711</v>
      </c>
      <c r="C9037" s="404" t="s">
        <v>19203</v>
      </c>
      <c r="D9037" s="405">
        <v>6.11</v>
      </c>
    </row>
    <row r="9038" spans="1:4" ht="13.2">
      <c r="A9038" s="404">
        <v>1958</v>
      </c>
      <c r="B9038" s="404" t="s">
        <v>20712</v>
      </c>
      <c r="C9038" s="404" t="s">
        <v>19203</v>
      </c>
      <c r="D9038" s="405">
        <v>11.38</v>
      </c>
    </row>
    <row r="9039" spans="1:4" ht="13.2">
      <c r="A9039" s="404">
        <v>1959</v>
      </c>
      <c r="B9039" s="404" t="s">
        <v>20713</v>
      </c>
      <c r="C9039" s="404" t="s">
        <v>19203</v>
      </c>
      <c r="D9039" s="405">
        <v>12.34</v>
      </c>
    </row>
    <row r="9040" spans="1:4" ht="13.2">
      <c r="A9040" s="404">
        <v>1925</v>
      </c>
      <c r="B9040" s="404" t="s">
        <v>20714</v>
      </c>
      <c r="C9040" s="404" t="s">
        <v>19203</v>
      </c>
      <c r="D9040" s="405">
        <v>32.26</v>
      </c>
    </row>
    <row r="9041" spans="1:4" ht="13.2">
      <c r="A9041" s="404">
        <v>1960</v>
      </c>
      <c r="B9041" s="404" t="s">
        <v>20715</v>
      </c>
      <c r="C9041" s="404" t="s">
        <v>19203</v>
      </c>
      <c r="D9041" s="405">
        <v>49.54</v>
      </c>
    </row>
    <row r="9042" spans="1:4" ht="13.2">
      <c r="A9042" s="404">
        <v>1961</v>
      </c>
      <c r="B9042" s="404" t="s">
        <v>20716</v>
      </c>
      <c r="C9042" s="404" t="s">
        <v>19203</v>
      </c>
      <c r="D9042" s="405">
        <v>63.47</v>
      </c>
    </row>
    <row r="9043" spans="1:4" ht="13.2">
      <c r="A9043" s="404">
        <v>38423</v>
      </c>
      <c r="B9043" s="404" t="s">
        <v>20717</v>
      </c>
      <c r="C9043" s="404" t="s">
        <v>19203</v>
      </c>
      <c r="D9043" s="405">
        <v>35.67</v>
      </c>
    </row>
    <row r="9044" spans="1:4" ht="13.2">
      <c r="A9044" s="404">
        <v>39866</v>
      </c>
      <c r="B9044" s="404" t="s">
        <v>20718</v>
      </c>
      <c r="C9044" s="404" t="s">
        <v>19203</v>
      </c>
      <c r="D9044" s="405">
        <v>17.27</v>
      </c>
    </row>
    <row r="9045" spans="1:4" ht="13.2">
      <c r="A9045" s="404">
        <v>39867</v>
      </c>
      <c r="B9045" s="404" t="s">
        <v>20719</v>
      </c>
      <c r="C9045" s="404" t="s">
        <v>19203</v>
      </c>
      <c r="D9045" s="405">
        <v>38.4</v>
      </c>
    </row>
    <row r="9046" spans="1:4" ht="13.2">
      <c r="A9046" s="404">
        <v>39868</v>
      </c>
      <c r="B9046" s="404" t="s">
        <v>20720</v>
      </c>
      <c r="C9046" s="404" t="s">
        <v>19203</v>
      </c>
      <c r="D9046" s="405">
        <v>69.17</v>
      </c>
    </row>
    <row r="9047" spans="1:4" ht="13.2">
      <c r="A9047" s="404">
        <v>37999</v>
      </c>
      <c r="B9047" s="404" t="s">
        <v>20721</v>
      </c>
      <c r="C9047" s="404" t="s">
        <v>19203</v>
      </c>
      <c r="D9047" s="405">
        <v>7.56</v>
      </c>
    </row>
    <row r="9048" spans="1:4" ht="13.2">
      <c r="A9048" s="404">
        <v>38000</v>
      </c>
      <c r="B9048" s="404" t="s">
        <v>20722</v>
      </c>
      <c r="C9048" s="404" t="s">
        <v>19203</v>
      </c>
      <c r="D9048" s="405">
        <v>8.83</v>
      </c>
    </row>
    <row r="9049" spans="1:4" ht="13.2">
      <c r="A9049" s="404">
        <v>38129</v>
      </c>
      <c r="B9049" s="404" t="s">
        <v>20723</v>
      </c>
      <c r="C9049" s="404" t="s">
        <v>19203</v>
      </c>
      <c r="D9049" s="405">
        <v>4.66</v>
      </c>
    </row>
    <row r="9050" spans="1:4" ht="13.2">
      <c r="A9050" s="404">
        <v>38025</v>
      </c>
      <c r="B9050" s="404" t="s">
        <v>20724</v>
      </c>
      <c r="C9050" s="404" t="s">
        <v>19203</v>
      </c>
      <c r="D9050" s="405">
        <v>6.32</v>
      </c>
    </row>
    <row r="9051" spans="1:4" ht="13.2">
      <c r="A9051" s="404">
        <v>38026</v>
      </c>
      <c r="B9051" s="404" t="s">
        <v>20725</v>
      </c>
      <c r="C9051" s="404" t="s">
        <v>19203</v>
      </c>
      <c r="D9051" s="405">
        <v>15.61</v>
      </c>
    </row>
    <row r="9052" spans="1:4" ht="13.2">
      <c r="A9052" s="404">
        <v>1858</v>
      </c>
      <c r="B9052" s="404" t="s">
        <v>20726</v>
      </c>
      <c r="C9052" s="404" t="s">
        <v>19203</v>
      </c>
      <c r="D9052" s="405">
        <v>55.27</v>
      </c>
    </row>
    <row r="9053" spans="1:4" ht="13.2">
      <c r="A9053" s="404">
        <v>1844</v>
      </c>
      <c r="B9053" s="404" t="s">
        <v>20727</v>
      </c>
      <c r="C9053" s="404" t="s">
        <v>19203</v>
      </c>
      <c r="D9053" s="405">
        <v>126.57</v>
      </c>
    </row>
    <row r="9054" spans="1:4" ht="13.2">
      <c r="A9054" s="404">
        <v>1863</v>
      </c>
      <c r="B9054" s="404" t="s">
        <v>20728</v>
      </c>
      <c r="C9054" s="404" t="s">
        <v>19203</v>
      </c>
      <c r="D9054" s="405">
        <v>58.81</v>
      </c>
    </row>
    <row r="9055" spans="1:4" ht="13.2">
      <c r="A9055" s="404">
        <v>1865</v>
      </c>
      <c r="B9055" s="404" t="s">
        <v>20729</v>
      </c>
      <c r="C9055" s="404" t="s">
        <v>19203</v>
      </c>
      <c r="D9055" s="405">
        <v>153.24</v>
      </c>
    </row>
    <row r="9056" spans="1:4" ht="13.2">
      <c r="A9056" s="404">
        <v>36355</v>
      </c>
      <c r="B9056" s="404" t="s">
        <v>20730</v>
      </c>
      <c r="C9056" s="404" t="s">
        <v>19203</v>
      </c>
      <c r="D9056" s="405">
        <v>9.4600000000000009</v>
      </c>
    </row>
    <row r="9057" spans="1:4" ht="13.2">
      <c r="A9057" s="404">
        <v>36356</v>
      </c>
      <c r="B9057" s="404" t="s">
        <v>20731</v>
      </c>
      <c r="C9057" s="404" t="s">
        <v>19203</v>
      </c>
      <c r="D9057" s="405">
        <v>15.22</v>
      </c>
    </row>
    <row r="9058" spans="1:4" ht="13.2">
      <c r="A9058" s="404">
        <v>1966</v>
      </c>
      <c r="B9058" s="404" t="s">
        <v>20732</v>
      </c>
      <c r="C9058" s="404" t="s">
        <v>19203</v>
      </c>
      <c r="D9058" s="405">
        <v>23.45</v>
      </c>
    </row>
    <row r="9059" spans="1:4" ht="13.2">
      <c r="A9059" s="404">
        <v>1933</v>
      </c>
      <c r="B9059" s="404" t="s">
        <v>20733</v>
      </c>
      <c r="C9059" s="404" t="s">
        <v>19203</v>
      </c>
      <c r="D9059" s="405">
        <v>5.05</v>
      </c>
    </row>
    <row r="9060" spans="1:4" ht="13.2">
      <c r="A9060" s="404">
        <v>1932</v>
      </c>
      <c r="B9060" s="404" t="s">
        <v>20734</v>
      </c>
      <c r="C9060" s="404" t="s">
        <v>19203</v>
      </c>
      <c r="D9060" s="405">
        <v>11.57</v>
      </c>
    </row>
    <row r="9061" spans="1:4" ht="13.2">
      <c r="A9061" s="404">
        <v>1951</v>
      </c>
      <c r="B9061" s="404" t="s">
        <v>20735</v>
      </c>
      <c r="C9061" s="404" t="s">
        <v>19203</v>
      </c>
      <c r="D9061" s="405">
        <v>24.13</v>
      </c>
    </row>
    <row r="9062" spans="1:4" ht="13.2">
      <c r="A9062" s="404">
        <v>1970</v>
      </c>
      <c r="B9062" s="404" t="s">
        <v>20736</v>
      </c>
      <c r="C9062" s="404" t="s">
        <v>19203</v>
      </c>
      <c r="D9062" s="405">
        <v>58.63</v>
      </c>
    </row>
    <row r="9063" spans="1:4" ht="13.2">
      <c r="A9063" s="404">
        <v>1967</v>
      </c>
      <c r="B9063" s="404" t="s">
        <v>20737</v>
      </c>
      <c r="C9063" s="404" t="s">
        <v>19203</v>
      </c>
      <c r="D9063" s="405">
        <v>6.96</v>
      </c>
    </row>
    <row r="9064" spans="1:4" ht="13.2">
      <c r="A9064" s="404">
        <v>1968</v>
      </c>
      <c r="B9064" s="404" t="s">
        <v>20738</v>
      </c>
      <c r="C9064" s="404" t="s">
        <v>19203</v>
      </c>
      <c r="D9064" s="405">
        <v>13.76</v>
      </c>
    </row>
    <row r="9065" spans="1:4" ht="13.2">
      <c r="A9065" s="404">
        <v>1969</v>
      </c>
      <c r="B9065" s="404" t="s">
        <v>20739</v>
      </c>
      <c r="C9065" s="404" t="s">
        <v>19203</v>
      </c>
      <c r="D9065" s="405">
        <v>44.79</v>
      </c>
    </row>
    <row r="9066" spans="1:4" ht="13.2">
      <c r="A9066" s="404">
        <v>1827</v>
      </c>
      <c r="B9066" s="404" t="s">
        <v>20740</v>
      </c>
      <c r="C9066" s="404" t="s">
        <v>19203</v>
      </c>
      <c r="D9066" s="405">
        <v>110.03</v>
      </c>
    </row>
    <row r="9067" spans="1:4" ht="13.2">
      <c r="A9067" s="404">
        <v>1831</v>
      </c>
      <c r="B9067" s="404" t="s">
        <v>20741</v>
      </c>
      <c r="C9067" s="404" t="s">
        <v>19203</v>
      </c>
      <c r="D9067" s="405">
        <v>24.02</v>
      </c>
    </row>
    <row r="9068" spans="1:4" ht="13.2">
      <c r="A9068" s="404">
        <v>1825</v>
      </c>
      <c r="B9068" s="404" t="s">
        <v>20742</v>
      </c>
      <c r="C9068" s="404" t="s">
        <v>19203</v>
      </c>
      <c r="D9068" s="405">
        <v>59.28</v>
      </c>
    </row>
    <row r="9069" spans="1:4" ht="13.2">
      <c r="A9069" s="404">
        <v>1828</v>
      </c>
      <c r="B9069" s="404" t="s">
        <v>20743</v>
      </c>
      <c r="C9069" s="404" t="s">
        <v>19203</v>
      </c>
      <c r="D9069" s="405">
        <v>134.27000000000001</v>
      </c>
    </row>
    <row r="9070" spans="1:4" ht="13.2">
      <c r="A9070" s="404">
        <v>1845</v>
      </c>
      <c r="B9070" s="404" t="s">
        <v>20744</v>
      </c>
      <c r="C9070" s="404" t="s">
        <v>19203</v>
      </c>
      <c r="D9070" s="405">
        <v>30.1</v>
      </c>
    </row>
    <row r="9071" spans="1:4" ht="13.2">
      <c r="A9071" s="404">
        <v>1824</v>
      </c>
      <c r="B9071" s="404" t="s">
        <v>20745</v>
      </c>
      <c r="C9071" s="404" t="s">
        <v>19203</v>
      </c>
      <c r="D9071" s="405">
        <v>71.06</v>
      </c>
    </row>
    <row r="9072" spans="1:4" ht="13.2">
      <c r="A9072" s="404">
        <v>1940</v>
      </c>
      <c r="B9072" s="404" t="s">
        <v>20746</v>
      </c>
      <c r="C9072" s="404" t="s">
        <v>19203</v>
      </c>
      <c r="D9072" s="405">
        <v>31.52</v>
      </c>
    </row>
    <row r="9073" spans="1:4" ht="13.2">
      <c r="A9073" s="404">
        <v>1937</v>
      </c>
      <c r="B9073" s="404" t="s">
        <v>20747</v>
      </c>
      <c r="C9073" s="404" t="s">
        <v>19203</v>
      </c>
      <c r="D9073" s="405">
        <v>5.32</v>
      </c>
    </row>
    <row r="9074" spans="1:4" ht="13.2">
      <c r="A9074" s="404">
        <v>1939</v>
      </c>
      <c r="B9074" s="404" t="s">
        <v>20748</v>
      </c>
      <c r="C9074" s="404" t="s">
        <v>19203</v>
      </c>
      <c r="D9074" s="405">
        <v>8.64</v>
      </c>
    </row>
    <row r="9075" spans="1:4" ht="13.2">
      <c r="A9075" s="404">
        <v>1938</v>
      </c>
      <c r="B9075" s="404" t="s">
        <v>20749</v>
      </c>
      <c r="C9075" s="404" t="s">
        <v>19203</v>
      </c>
      <c r="D9075" s="405">
        <v>6.05</v>
      </c>
    </row>
    <row r="9076" spans="1:4" ht="13.2">
      <c r="A9076" s="404">
        <v>42693</v>
      </c>
      <c r="B9076" s="404" t="s">
        <v>20750</v>
      </c>
      <c r="C9076" s="404" t="s">
        <v>19203</v>
      </c>
      <c r="D9076" s="405">
        <v>430.48</v>
      </c>
    </row>
    <row r="9077" spans="1:4" ht="13.2">
      <c r="A9077" s="404">
        <v>42695</v>
      </c>
      <c r="B9077" s="404" t="s">
        <v>20751</v>
      </c>
      <c r="C9077" s="404" t="s">
        <v>19203</v>
      </c>
      <c r="D9077" s="405">
        <v>300.76</v>
      </c>
    </row>
    <row r="9078" spans="1:4" ht="13.2">
      <c r="A9078" s="404">
        <v>42694</v>
      </c>
      <c r="B9078" s="404" t="s">
        <v>20752</v>
      </c>
      <c r="C9078" s="404" t="s">
        <v>19203</v>
      </c>
      <c r="D9078" s="405">
        <v>576.08000000000004</v>
      </c>
    </row>
    <row r="9079" spans="1:4" ht="13.2">
      <c r="A9079" s="404">
        <v>20097</v>
      </c>
      <c r="B9079" s="404" t="s">
        <v>20753</v>
      </c>
      <c r="C9079" s="404" t="s">
        <v>19203</v>
      </c>
      <c r="D9079" s="405">
        <v>24.98</v>
      </c>
    </row>
    <row r="9080" spans="1:4" ht="13.2">
      <c r="A9080" s="404">
        <v>20098</v>
      </c>
      <c r="B9080" s="404" t="s">
        <v>20754</v>
      </c>
      <c r="C9080" s="404" t="s">
        <v>19203</v>
      </c>
      <c r="D9080" s="405">
        <v>102.09</v>
      </c>
    </row>
    <row r="9081" spans="1:4" ht="13.2">
      <c r="A9081" s="404">
        <v>20096</v>
      </c>
      <c r="B9081" s="404" t="s">
        <v>20755</v>
      </c>
      <c r="C9081" s="404" t="s">
        <v>19203</v>
      </c>
      <c r="D9081" s="405">
        <v>25.85</v>
      </c>
    </row>
    <row r="9082" spans="1:4" ht="13.2">
      <c r="A9082" s="404">
        <v>2628</v>
      </c>
      <c r="B9082" s="404" t="s">
        <v>20756</v>
      </c>
      <c r="C9082" s="404" t="s">
        <v>19203</v>
      </c>
      <c r="D9082" s="405">
        <v>197.46</v>
      </c>
    </row>
    <row r="9083" spans="1:4" ht="13.2">
      <c r="A9083" s="404">
        <v>2622</v>
      </c>
      <c r="B9083" s="404" t="s">
        <v>20757</v>
      </c>
      <c r="C9083" s="404" t="s">
        <v>19203</v>
      </c>
      <c r="D9083" s="405">
        <v>4.6900000000000004</v>
      </c>
    </row>
    <row r="9084" spans="1:4" ht="13.2">
      <c r="A9084" s="404">
        <v>2623</v>
      </c>
      <c r="B9084" s="404" t="s">
        <v>20758</v>
      </c>
      <c r="C9084" s="404" t="s">
        <v>19203</v>
      </c>
      <c r="D9084" s="405">
        <v>5.64</v>
      </c>
    </row>
    <row r="9085" spans="1:4" ht="13.2">
      <c r="A9085" s="404">
        <v>2624</v>
      </c>
      <c r="B9085" s="404" t="s">
        <v>20759</v>
      </c>
      <c r="C9085" s="404" t="s">
        <v>19203</v>
      </c>
      <c r="D9085" s="405">
        <v>8.9700000000000006</v>
      </c>
    </row>
    <row r="9086" spans="1:4" ht="13.2">
      <c r="A9086" s="404">
        <v>2625</v>
      </c>
      <c r="B9086" s="404" t="s">
        <v>20760</v>
      </c>
      <c r="C9086" s="404" t="s">
        <v>19203</v>
      </c>
      <c r="D9086" s="405">
        <v>18.95</v>
      </c>
    </row>
    <row r="9087" spans="1:4" ht="13.2">
      <c r="A9087" s="404">
        <v>2626</v>
      </c>
      <c r="B9087" s="404" t="s">
        <v>20761</v>
      </c>
      <c r="C9087" s="404" t="s">
        <v>19203</v>
      </c>
      <c r="D9087" s="405">
        <v>27.76</v>
      </c>
    </row>
    <row r="9088" spans="1:4" ht="13.2">
      <c r="A9088" s="404">
        <v>2630</v>
      </c>
      <c r="B9088" s="404" t="s">
        <v>20762</v>
      </c>
      <c r="C9088" s="404" t="s">
        <v>19203</v>
      </c>
      <c r="D9088" s="405">
        <v>42.22</v>
      </c>
    </row>
    <row r="9089" spans="1:4" ht="13.2">
      <c r="A9089" s="404">
        <v>2627</v>
      </c>
      <c r="B9089" s="404" t="s">
        <v>20763</v>
      </c>
      <c r="C9089" s="404" t="s">
        <v>19203</v>
      </c>
      <c r="D9089" s="405">
        <v>74.38</v>
      </c>
    </row>
    <row r="9090" spans="1:4" ht="13.2">
      <c r="A9090" s="404">
        <v>2629</v>
      </c>
      <c r="B9090" s="404" t="s">
        <v>20764</v>
      </c>
      <c r="C9090" s="404" t="s">
        <v>19203</v>
      </c>
      <c r="D9090" s="405">
        <v>100.6</v>
      </c>
    </row>
    <row r="9091" spans="1:4" ht="13.2">
      <c r="A9091" s="404">
        <v>1880</v>
      </c>
      <c r="B9091" s="404" t="s">
        <v>20765</v>
      </c>
      <c r="C9091" s="404" t="s">
        <v>19203</v>
      </c>
      <c r="D9091" s="405">
        <v>3.39</v>
      </c>
    </row>
    <row r="9092" spans="1:4" ht="13.2">
      <c r="A9092" s="404">
        <v>39274</v>
      </c>
      <c r="B9092" s="404" t="s">
        <v>20766</v>
      </c>
      <c r="C9092" s="404" t="s">
        <v>19203</v>
      </c>
      <c r="D9092" s="405">
        <v>2.63</v>
      </c>
    </row>
    <row r="9093" spans="1:4" ht="13.2">
      <c r="A9093" s="404">
        <v>12033</v>
      </c>
      <c r="B9093" s="404" t="s">
        <v>20767</v>
      </c>
      <c r="C9093" s="404" t="s">
        <v>19203</v>
      </c>
      <c r="D9093" s="405">
        <v>10.82</v>
      </c>
    </row>
    <row r="9094" spans="1:4" ht="13.2">
      <c r="A9094" s="404">
        <v>40408</v>
      </c>
      <c r="B9094" s="404" t="s">
        <v>20768</v>
      </c>
      <c r="C9094" s="404" t="s">
        <v>19203</v>
      </c>
      <c r="D9094" s="405">
        <v>7.11</v>
      </c>
    </row>
    <row r="9095" spans="1:4" ht="13.2">
      <c r="A9095" s="404">
        <v>40409</v>
      </c>
      <c r="B9095" s="404" t="s">
        <v>20769</v>
      </c>
      <c r="C9095" s="404" t="s">
        <v>19203</v>
      </c>
      <c r="D9095" s="405">
        <v>2.5099999999999998</v>
      </c>
    </row>
    <row r="9096" spans="1:4" ht="13.2">
      <c r="A9096" s="404">
        <v>39276</v>
      </c>
      <c r="B9096" s="404" t="s">
        <v>20770</v>
      </c>
      <c r="C9096" s="404" t="s">
        <v>19203</v>
      </c>
      <c r="D9096" s="405">
        <v>6.4</v>
      </c>
    </row>
    <row r="9097" spans="1:4" ht="13.2">
      <c r="A9097" s="404">
        <v>39277</v>
      </c>
      <c r="B9097" s="404" t="s">
        <v>20771</v>
      </c>
      <c r="C9097" s="404" t="s">
        <v>19203</v>
      </c>
      <c r="D9097" s="405">
        <v>17.29</v>
      </c>
    </row>
    <row r="9098" spans="1:4" ht="13.2">
      <c r="A9098" s="404">
        <v>12034</v>
      </c>
      <c r="B9098" s="404" t="s">
        <v>20772</v>
      </c>
      <c r="C9098" s="404" t="s">
        <v>19203</v>
      </c>
      <c r="D9098" s="405">
        <v>4.9000000000000004</v>
      </c>
    </row>
    <row r="9099" spans="1:4" ht="13.2">
      <c r="A9099" s="404">
        <v>39879</v>
      </c>
      <c r="B9099" s="404" t="s">
        <v>20773</v>
      </c>
      <c r="C9099" s="404" t="s">
        <v>19203</v>
      </c>
      <c r="D9099" s="405">
        <v>4.8499999999999996</v>
      </c>
    </row>
    <row r="9100" spans="1:4" ht="13.2">
      <c r="A9100" s="404">
        <v>39880</v>
      </c>
      <c r="B9100" s="404" t="s">
        <v>20774</v>
      </c>
      <c r="C9100" s="404" t="s">
        <v>19203</v>
      </c>
      <c r="D9100" s="405">
        <v>10.75</v>
      </c>
    </row>
    <row r="9101" spans="1:4" ht="13.2">
      <c r="A9101" s="404">
        <v>39881</v>
      </c>
      <c r="B9101" s="404" t="s">
        <v>20775</v>
      </c>
      <c r="C9101" s="404" t="s">
        <v>19203</v>
      </c>
      <c r="D9101" s="405">
        <v>17.260000000000002</v>
      </c>
    </row>
    <row r="9102" spans="1:4" ht="13.2">
      <c r="A9102" s="404">
        <v>39882</v>
      </c>
      <c r="B9102" s="404" t="s">
        <v>20776</v>
      </c>
      <c r="C9102" s="404" t="s">
        <v>19203</v>
      </c>
      <c r="D9102" s="405">
        <v>45.45</v>
      </c>
    </row>
    <row r="9103" spans="1:4" ht="13.2">
      <c r="A9103" s="404">
        <v>39883</v>
      </c>
      <c r="B9103" s="404" t="s">
        <v>20777</v>
      </c>
      <c r="C9103" s="404" t="s">
        <v>19203</v>
      </c>
      <c r="D9103" s="405">
        <v>72.58</v>
      </c>
    </row>
    <row r="9104" spans="1:4" ht="13.2">
      <c r="A9104" s="404">
        <v>39884</v>
      </c>
      <c r="B9104" s="404" t="s">
        <v>20778</v>
      </c>
      <c r="C9104" s="404" t="s">
        <v>19203</v>
      </c>
      <c r="D9104" s="405">
        <v>107.8</v>
      </c>
    </row>
    <row r="9105" spans="1:4" ht="13.2">
      <c r="A9105" s="404">
        <v>39885</v>
      </c>
      <c r="B9105" s="404" t="s">
        <v>20779</v>
      </c>
      <c r="C9105" s="404" t="s">
        <v>19203</v>
      </c>
      <c r="D9105" s="405">
        <v>256.20999999999998</v>
      </c>
    </row>
    <row r="9106" spans="1:4" ht="13.2">
      <c r="A9106" s="404">
        <v>1777</v>
      </c>
      <c r="B9106" s="404" t="s">
        <v>20780</v>
      </c>
      <c r="C9106" s="404" t="s">
        <v>19203</v>
      </c>
      <c r="D9106" s="405">
        <v>84.54</v>
      </c>
    </row>
    <row r="9107" spans="1:4" ht="13.2">
      <c r="A9107" s="404">
        <v>1819</v>
      </c>
      <c r="B9107" s="404" t="s">
        <v>20781</v>
      </c>
      <c r="C9107" s="404" t="s">
        <v>19203</v>
      </c>
      <c r="D9107" s="405">
        <v>61.51</v>
      </c>
    </row>
    <row r="9108" spans="1:4" ht="13.2">
      <c r="A9108" s="404">
        <v>1775</v>
      </c>
      <c r="B9108" s="404" t="s">
        <v>20782</v>
      </c>
      <c r="C9108" s="404" t="s">
        <v>19203</v>
      </c>
      <c r="D9108" s="405">
        <v>18.39</v>
      </c>
    </row>
    <row r="9109" spans="1:4" ht="13.2">
      <c r="A9109" s="404">
        <v>1776</v>
      </c>
      <c r="B9109" s="404" t="s">
        <v>20783</v>
      </c>
      <c r="C9109" s="404" t="s">
        <v>19203</v>
      </c>
      <c r="D9109" s="405">
        <v>50.04</v>
      </c>
    </row>
    <row r="9110" spans="1:4" ht="13.2">
      <c r="A9110" s="404">
        <v>1778</v>
      </c>
      <c r="B9110" s="404" t="s">
        <v>20784</v>
      </c>
      <c r="C9110" s="404" t="s">
        <v>19203</v>
      </c>
      <c r="D9110" s="405">
        <v>204.63</v>
      </c>
    </row>
    <row r="9111" spans="1:4" ht="13.2">
      <c r="A9111" s="404">
        <v>1818</v>
      </c>
      <c r="B9111" s="404" t="s">
        <v>20785</v>
      </c>
      <c r="C9111" s="404" t="s">
        <v>19203</v>
      </c>
      <c r="D9111" s="405">
        <v>135.83000000000001</v>
      </c>
    </row>
    <row r="9112" spans="1:4" ht="13.2">
      <c r="A9112" s="404">
        <v>1820</v>
      </c>
      <c r="B9112" s="404" t="s">
        <v>20786</v>
      </c>
      <c r="C9112" s="404" t="s">
        <v>19203</v>
      </c>
      <c r="D9112" s="405">
        <v>26.56</v>
      </c>
    </row>
    <row r="9113" spans="1:4" ht="13.2">
      <c r="A9113" s="404">
        <v>1779</v>
      </c>
      <c r="B9113" s="404" t="s">
        <v>20787</v>
      </c>
      <c r="C9113" s="404" t="s">
        <v>19203</v>
      </c>
      <c r="D9113" s="405">
        <v>297.61</v>
      </c>
    </row>
    <row r="9114" spans="1:4" ht="13.2">
      <c r="A9114" s="404">
        <v>1780</v>
      </c>
      <c r="B9114" s="404" t="s">
        <v>20788</v>
      </c>
      <c r="C9114" s="404" t="s">
        <v>19203</v>
      </c>
      <c r="D9114" s="405">
        <v>613.53</v>
      </c>
    </row>
    <row r="9115" spans="1:4" ht="13.2">
      <c r="A9115" s="404">
        <v>1783</v>
      </c>
      <c r="B9115" s="404" t="s">
        <v>20789</v>
      </c>
      <c r="C9115" s="404" t="s">
        <v>19203</v>
      </c>
      <c r="D9115" s="405">
        <v>64.87</v>
      </c>
    </row>
    <row r="9116" spans="1:4" ht="13.2">
      <c r="A9116" s="404">
        <v>1782</v>
      </c>
      <c r="B9116" s="404" t="s">
        <v>20790</v>
      </c>
      <c r="C9116" s="404" t="s">
        <v>19203</v>
      </c>
      <c r="D9116" s="405">
        <v>51.29</v>
      </c>
    </row>
    <row r="9117" spans="1:4" ht="13.2">
      <c r="A9117" s="404">
        <v>1817</v>
      </c>
      <c r="B9117" s="404" t="s">
        <v>20791</v>
      </c>
      <c r="C9117" s="404" t="s">
        <v>19203</v>
      </c>
      <c r="D9117" s="405">
        <v>15.28</v>
      </c>
    </row>
    <row r="9118" spans="1:4" ht="13.2">
      <c r="A9118" s="404">
        <v>1781</v>
      </c>
      <c r="B9118" s="404" t="s">
        <v>20792</v>
      </c>
      <c r="C9118" s="404" t="s">
        <v>19203</v>
      </c>
      <c r="D9118" s="405">
        <v>33.42</v>
      </c>
    </row>
    <row r="9119" spans="1:4" ht="13.2">
      <c r="A9119" s="404">
        <v>1784</v>
      </c>
      <c r="B9119" s="404" t="s">
        <v>20793</v>
      </c>
      <c r="C9119" s="404" t="s">
        <v>19203</v>
      </c>
      <c r="D9119" s="405">
        <v>183.18</v>
      </c>
    </row>
    <row r="9120" spans="1:4" ht="13.2">
      <c r="A9120" s="404">
        <v>1810</v>
      </c>
      <c r="B9120" s="404" t="s">
        <v>20794</v>
      </c>
      <c r="C9120" s="404" t="s">
        <v>19203</v>
      </c>
      <c r="D9120" s="405">
        <v>101.6</v>
      </c>
    </row>
    <row r="9121" spans="1:4" ht="13.2">
      <c r="A9121" s="404">
        <v>1811</v>
      </c>
      <c r="B9121" s="404" t="s">
        <v>20795</v>
      </c>
      <c r="C9121" s="404" t="s">
        <v>19203</v>
      </c>
      <c r="D9121" s="405">
        <v>21.98</v>
      </c>
    </row>
    <row r="9122" spans="1:4" ht="13.2">
      <c r="A9122" s="404">
        <v>1812</v>
      </c>
      <c r="B9122" s="404" t="s">
        <v>20796</v>
      </c>
      <c r="C9122" s="404" t="s">
        <v>19203</v>
      </c>
      <c r="D9122" s="405">
        <v>256.48</v>
      </c>
    </row>
    <row r="9123" spans="1:4" ht="13.2">
      <c r="A9123" s="404">
        <v>40386</v>
      </c>
      <c r="B9123" s="404" t="s">
        <v>20797</v>
      </c>
      <c r="C9123" s="404" t="s">
        <v>19203</v>
      </c>
      <c r="D9123" s="405">
        <v>88.26</v>
      </c>
    </row>
    <row r="9124" spans="1:4" ht="13.2">
      <c r="A9124" s="404">
        <v>40384</v>
      </c>
      <c r="B9124" s="404" t="s">
        <v>20798</v>
      </c>
      <c r="C9124" s="404" t="s">
        <v>19203</v>
      </c>
      <c r="D9124" s="405">
        <v>60.42</v>
      </c>
    </row>
    <row r="9125" spans="1:4" ht="13.2">
      <c r="A9125" s="404">
        <v>40379</v>
      </c>
      <c r="B9125" s="404" t="s">
        <v>20799</v>
      </c>
      <c r="C9125" s="404" t="s">
        <v>19203</v>
      </c>
      <c r="D9125" s="405">
        <v>20.89</v>
      </c>
    </row>
    <row r="9126" spans="1:4" ht="13.2">
      <c r="A9126" s="404">
        <v>40423</v>
      </c>
      <c r="B9126" s="404" t="s">
        <v>20800</v>
      </c>
      <c r="C9126" s="404" t="s">
        <v>19203</v>
      </c>
      <c r="D9126" s="405">
        <v>39.53</v>
      </c>
    </row>
    <row r="9127" spans="1:4" ht="13.2">
      <c r="A9127" s="404">
        <v>40389</v>
      </c>
      <c r="B9127" s="404" t="s">
        <v>20801</v>
      </c>
      <c r="C9127" s="404" t="s">
        <v>19203</v>
      </c>
      <c r="D9127" s="405">
        <v>250.69</v>
      </c>
    </row>
    <row r="9128" spans="1:4" ht="13.2">
      <c r="A9128" s="404">
        <v>40388</v>
      </c>
      <c r="B9128" s="404" t="s">
        <v>20802</v>
      </c>
      <c r="C9128" s="404" t="s">
        <v>19203</v>
      </c>
      <c r="D9128" s="405">
        <v>125.48</v>
      </c>
    </row>
    <row r="9129" spans="1:4" ht="13.2">
      <c r="A9129" s="404">
        <v>40381</v>
      </c>
      <c r="B9129" s="404" t="s">
        <v>20803</v>
      </c>
      <c r="C9129" s="404" t="s">
        <v>19203</v>
      </c>
      <c r="D9129" s="405">
        <v>27.85</v>
      </c>
    </row>
    <row r="9130" spans="1:4" ht="13.2">
      <c r="A9130" s="404">
        <v>40391</v>
      </c>
      <c r="B9130" s="404" t="s">
        <v>20804</v>
      </c>
      <c r="C9130" s="404" t="s">
        <v>19203</v>
      </c>
      <c r="D9130" s="405">
        <v>650.66999999999996</v>
      </c>
    </row>
    <row r="9131" spans="1:4" ht="13.2">
      <c r="A9131" s="404">
        <v>2609</v>
      </c>
      <c r="B9131" s="404" t="s">
        <v>20805</v>
      </c>
      <c r="C9131" s="404" t="s">
        <v>19203</v>
      </c>
      <c r="D9131" s="405">
        <v>4.4000000000000004</v>
      </c>
    </row>
    <row r="9132" spans="1:4" ht="13.2">
      <c r="A9132" s="404">
        <v>2634</v>
      </c>
      <c r="B9132" s="404" t="s">
        <v>20806</v>
      </c>
      <c r="C9132" s="404" t="s">
        <v>19203</v>
      </c>
      <c r="D9132" s="405">
        <v>5.78</v>
      </c>
    </row>
    <row r="9133" spans="1:4" ht="13.2">
      <c r="A9133" s="404">
        <v>2611</v>
      </c>
      <c r="B9133" s="404" t="s">
        <v>20807</v>
      </c>
      <c r="C9133" s="404" t="s">
        <v>19203</v>
      </c>
      <c r="D9133" s="405">
        <v>16.3</v>
      </c>
    </row>
    <row r="9134" spans="1:4" ht="13.2">
      <c r="A9134" s="404">
        <v>40414</v>
      </c>
      <c r="B9134" s="404" t="s">
        <v>20808</v>
      </c>
      <c r="C9134" s="404" t="s">
        <v>19203</v>
      </c>
      <c r="D9134" s="405">
        <v>17.510000000000002</v>
      </c>
    </row>
    <row r="9135" spans="1:4" ht="13.2">
      <c r="A9135" s="404">
        <v>40416</v>
      </c>
      <c r="B9135" s="404" t="s">
        <v>20809</v>
      </c>
      <c r="C9135" s="404" t="s">
        <v>19203</v>
      </c>
      <c r="D9135" s="405">
        <v>24.2</v>
      </c>
    </row>
    <row r="9136" spans="1:4" ht="13.2">
      <c r="A9136" s="404">
        <v>40418</v>
      </c>
      <c r="B9136" s="404" t="s">
        <v>20810</v>
      </c>
      <c r="C9136" s="404" t="s">
        <v>19203</v>
      </c>
      <c r="D9136" s="405">
        <v>28.87</v>
      </c>
    </row>
    <row r="9137" spans="1:4" ht="13.2">
      <c r="A9137" s="404">
        <v>34359</v>
      </c>
      <c r="B9137" s="404" t="s">
        <v>20811</v>
      </c>
      <c r="C9137" s="404" t="s">
        <v>19203</v>
      </c>
      <c r="D9137" s="405">
        <v>14.82</v>
      </c>
    </row>
    <row r="9138" spans="1:4" ht="13.2">
      <c r="A9138" s="404">
        <v>1789</v>
      </c>
      <c r="B9138" s="404" t="s">
        <v>20812</v>
      </c>
      <c r="C9138" s="404" t="s">
        <v>19203</v>
      </c>
      <c r="D9138" s="405">
        <v>81.14</v>
      </c>
    </row>
    <row r="9139" spans="1:4" ht="13.2">
      <c r="A9139" s="404">
        <v>1788</v>
      </c>
      <c r="B9139" s="404" t="s">
        <v>20813</v>
      </c>
      <c r="C9139" s="404" t="s">
        <v>19203</v>
      </c>
      <c r="D9139" s="405">
        <v>65.040000000000006</v>
      </c>
    </row>
    <row r="9140" spans="1:4" ht="13.2">
      <c r="A9140" s="404">
        <v>1786</v>
      </c>
      <c r="B9140" s="404" t="s">
        <v>20814</v>
      </c>
      <c r="C9140" s="404" t="s">
        <v>19203</v>
      </c>
      <c r="D9140" s="405">
        <v>16.149999999999999</v>
      </c>
    </row>
    <row r="9141" spans="1:4" ht="13.2">
      <c r="A9141" s="404">
        <v>1787</v>
      </c>
      <c r="B9141" s="404" t="s">
        <v>20815</v>
      </c>
      <c r="C9141" s="404" t="s">
        <v>19203</v>
      </c>
      <c r="D9141" s="405">
        <v>38.67</v>
      </c>
    </row>
    <row r="9142" spans="1:4" ht="13.2">
      <c r="A9142" s="404">
        <v>1791</v>
      </c>
      <c r="B9142" s="404" t="s">
        <v>20816</v>
      </c>
      <c r="C9142" s="404" t="s">
        <v>19203</v>
      </c>
      <c r="D9142" s="405">
        <v>234.5</v>
      </c>
    </row>
    <row r="9143" spans="1:4" ht="13.2">
      <c r="A9143" s="404">
        <v>1790</v>
      </c>
      <c r="B9143" s="404" t="s">
        <v>20817</v>
      </c>
      <c r="C9143" s="404" t="s">
        <v>19203</v>
      </c>
      <c r="D9143" s="405">
        <v>135.13</v>
      </c>
    </row>
    <row r="9144" spans="1:4" ht="13.2">
      <c r="A9144" s="404">
        <v>1813</v>
      </c>
      <c r="B9144" s="404" t="s">
        <v>20818</v>
      </c>
      <c r="C9144" s="404" t="s">
        <v>19203</v>
      </c>
      <c r="D9144" s="405">
        <v>25.63</v>
      </c>
    </row>
    <row r="9145" spans="1:4" ht="13.2">
      <c r="A9145" s="404">
        <v>1792</v>
      </c>
      <c r="B9145" s="404" t="s">
        <v>20819</v>
      </c>
      <c r="C9145" s="404" t="s">
        <v>19203</v>
      </c>
      <c r="D9145" s="405">
        <v>316.52999999999997</v>
      </c>
    </row>
    <row r="9146" spans="1:4" ht="13.2">
      <c r="A9146" s="404">
        <v>1793</v>
      </c>
      <c r="B9146" s="404" t="s">
        <v>20820</v>
      </c>
      <c r="C9146" s="404" t="s">
        <v>19203</v>
      </c>
      <c r="D9146" s="405">
        <v>639.61</v>
      </c>
    </row>
    <row r="9147" spans="1:4" ht="13.2">
      <c r="A9147" s="404">
        <v>1809</v>
      </c>
      <c r="B9147" s="404" t="s">
        <v>20821</v>
      </c>
      <c r="C9147" s="404" t="s">
        <v>19203</v>
      </c>
      <c r="D9147" s="405">
        <v>76.069999999999993</v>
      </c>
    </row>
    <row r="9148" spans="1:4" ht="13.2">
      <c r="A9148" s="404">
        <v>1814</v>
      </c>
      <c r="B9148" s="404" t="s">
        <v>20822</v>
      </c>
      <c r="C9148" s="404" t="s">
        <v>19203</v>
      </c>
      <c r="D9148" s="405">
        <v>62.49</v>
      </c>
    </row>
    <row r="9149" spans="1:4" ht="13.2">
      <c r="A9149" s="404">
        <v>1803</v>
      </c>
      <c r="B9149" s="404" t="s">
        <v>20823</v>
      </c>
      <c r="C9149" s="404" t="s">
        <v>19203</v>
      </c>
      <c r="D9149" s="405">
        <v>15.79</v>
      </c>
    </row>
    <row r="9150" spans="1:4" ht="13.2">
      <c r="A9150" s="404">
        <v>1805</v>
      </c>
      <c r="B9150" s="404" t="s">
        <v>20824</v>
      </c>
      <c r="C9150" s="404" t="s">
        <v>19203</v>
      </c>
      <c r="D9150" s="405">
        <v>36.270000000000003</v>
      </c>
    </row>
    <row r="9151" spans="1:4" ht="13.2">
      <c r="A9151" s="404">
        <v>1821</v>
      </c>
      <c r="B9151" s="404" t="s">
        <v>20825</v>
      </c>
      <c r="C9151" s="404" t="s">
        <v>19203</v>
      </c>
      <c r="D9151" s="405">
        <v>214.25</v>
      </c>
    </row>
    <row r="9152" spans="1:4" ht="13.2">
      <c r="A9152" s="404">
        <v>1806</v>
      </c>
      <c r="B9152" s="404" t="s">
        <v>20826</v>
      </c>
      <c r="C9152" s="404" t="s">
        <v>19203</v>
      </c>
      <c r="D9152" s="405">
        <v>127.52</v>
      </c>
    </row>
    <row r="9153" spans="1:4" ht="13.2">
      <c r="A9153" s="404">
        <v>1804</v>
      </c>
      <c r="B9153" s="404" t="s">
        <v>20827</v>
      </c>
      <c r="C9153" s="404" t="s">
        <v>19203</v>
      </c>
      <c r="D9153" s="405">
        <v>22.48</v>
      </c>
    </row>
    <row r="9154" spans="1:4" ht="13.2">
      <c r="A9154" s="404">
        <v>1807</v>
      </c>
      <c r="B9154" s="404" t="s">
        <v>20828</v>
      </c>
      <c r="C9154" s="404" t="s">
        <v>19203</v>
      </c>
      <c r="D9154" s="405">
        <v>306.41000000000003</v>
      </c>
    </row>
    <row r="9155" spans="1:4" ht="13.2">
      <c r="A9155" s="404">
        <v>1808</v>
      </c>
      <c r="B9155" s="404" t="s">
        <v>20829</v>
      </c>
      <c r="C9155" s="404" t="s">
        <v>19203</v>
      </c>
      <c r="D9155" s="405">
        <v>614.29</v>
      </c>
    </row>
    <row r="9156" spans="1:4" ht="13.2">
      <c r="A9156" s="404">
        <v>1797</v>
      </c>
      <c r="B9156" s="404" t="s">
        <v>20830</v>
      </c>
      <c r="C9156" s="404" t="s">
        <v>19203</v>
      </c>
      <c r="D9156" s="405">
        <v>92.13</v>
      </c>
    </row>
    <row r="9157" spans="1:4" ht="13.2">
      <c r="A9157" s="404">
        <v>1796</v>
      </c>
      <c r="B9157" s="404" t="s">
        <v>20831</v>
      </c>
      <c r="C9157" s="404" t="s">
        <v>19203</v>
      </c>
      <c r="D9157" s="405">
        <v>70.67</v>
      </c>
    </row>
    <row r="9158" spans="1:4" ht="13.2">
      <c r="A9158" s="404">
        <v>1794</v>
      </c>
      <c r="B9158" s="404" t="s">
        <v>20832</v>
      </c>
      <c r="C9158" s="404" t="s">
        <v>19203</v>
      </c>
      <c r="D9158" s="405">
        <v>16.87</v>
      </c>
    </row>
    <row r="9159" spans="1:4" ht="13.2">
      <c r="A9159" s="404">
        <v>1816</v>
      </c>
      <c r="B9159" s="404" t="s">
        <v>20833</v>
      </c>
      <c r="C9159" s="404" t="s">
        <v>19203</v>
      </c>
      <c r="D9159" s="405">
        <v>38.04</v>
      </c>
    </row>
    <row r="9160" spans="1:4" ht="13.2">
      <c r="A9160" s="404">
        <v>1815</v>
      </c>
      <c r="B9160" s="404" t="s">
        <v>20834</v>
      </c>
      <c r="C9160" s="404" t="s">
        <v>19203</v>
      </c>
      <c r="D9160" s="405">
        <v>292.12</v>
      </c>
    </row>
    <row r="9161" spans="1:4" ht="13.2">
      <c r="A9161" s="404">
        <v>1798</v>
      </c>
      <c r="B9161" s="404" t="s">
        <v>20835</v>
      </c>
      <c r="C9161" s="404" t="s">
        <v>19203</v>
      </c>
      <c r="D9161" s="405">
        <v>130.71</v>
      </c>
    </row>
    <row r="9162" spans="1:4" ht="13.2">
      <c r="A9162" s="404">
        <v>1795</v>
      </c>
      <c r="B9162" s="404" t="s">
        <v>20836</v>
      </c>
      <c r="C9162" s="404" t="s">
        <v>19203</v>
      </c>
      <c r="D9162" s="405">
        <v>23.37</v>
      </c>
    </row>
    <row r="9163" spans="1:4" ht="13.2">
      <c r="A9163" s="404">
        <v>1799</v>
      </c>
      <c r="B9163" s="404" t="s">
        <v>20837</v>
      </c>
      <c r="C9163" s="404" t="s">
        <v>19203</v>
      </c>
      <c r="D9163" s="405">
        <v>380.46</v>
      </c>
    </row>
    <row r="9164" spans="1:4" ht="13.2">
      <c r="A9164" s="404">
        <v>1800</v>
      </c>
      <c r="B9164" s="404" t="s">
        <v>20838</v>
      </c>
      <c r="C9164" s="404" t="s">
        <v>19203</v>
      </c>
      <c r="D9164" s="405">
        <v>726.36</v>
      </c>
    </row>
    <row r="9165" spans="1:4" ht="13.2">
      <c r="A9165" s="404">
        <v>1802</v>
      </c>
      <c r="B9165" s="404" t="s">
        <v>20839</v>
      </c>
      <c r="C9165" s="404" t="s">
        <v>19203</v>
      </c>
      <c r="D9165" s="405">
        <v>1816.93</v>
      </c>
    </row>
    <row r="9166" spans="1:4" ht="13.2">
      <c r="A9166" s="404">
        <v>40385</v>
      </c>
      <c r="B9166" s="404" t="s">
        <v>20840</v>
      </c>
      <c r="C9166" s="404" t="s">
        <v>19203</v>
      </c>
      <c r="D9166" s="405">
        <v>88.26</v>
      </c>
    </row>
    <row r="9167" spans="1:4" ht="13.2">
      <c r="A9167" s="404">
        <v>40383</v>
      </c>
      <c r="B9167" s="404" t="s">
        <v>20841</v>
      </c>
      <c r="C9167" s="404" t="s">
        <v>19203</v>
      </c>
      <c r="D9167" s="405">
        <v>60.42</v>
      </c>
    </row>
    <row r="9168" spans="1:4" ht="13.2">
      <c r="A9168" s="404">
        <v>40378</v>
      </c>
      <c r="B9168" s="404" t="s">
        <v>20842</v>
      </c>
      <c r="C9168" s="404" t="s">
        <v>19203</v>
      </c>
      <c r="D9168" s="405">
        <v>20.89</v>
      </c>
    </row>
    <row r="9169" spans="1:4" ht="13.2">
      <c r="A9169" s="404">
        <v>40382</v>
      </c>
      <c r="B9169" s="404" t="s">
        <v>20843</v>
      </c>
      <c r="C9169" s="404" t="s">
        <v>19203</v>
      </c>
      <c r="D9169" s="405">
        <v>39.53</v>
      </c>
    </row>
    <row r="9170" spans="1:4" ht="13.2">
      <c r="A9170" s="404">
        <v>40422</v>
      </c>
      <c r="B9170" s="404" t="s">
        <v>20844</v>
      </c>
      <c r="C9170" s="404" t="s">
        <v>19203</v>
      </c>
      <c r="D9170" s="405">
        <v>269.3</v>
      </c>
    </row>
    <row r="9171" spans="1:4" ht="13.2">
      <c r="A9171" s="404">
        <v>40387</v>
      </c>
      <c r="B9171" s="404" t="s">
        <v>20845</v>
      </c>
      <c r="C9171" s="404" t="s">
        <v>19203</v>
      </c>
      <c r="D9171" s="405">
        <v>137.12</v>
      </c>
    </row>
    <row r="9172" spans="1:4" ht="13.2">
      <c r="A9172" s="404">
        <v>40380</v>
      </c>
      <c r="B9172" s="404" t="s">
        <v>20846</v>
      </c>
      <c r="C9172" s="404" t="s">
        <v>19203</v>
      </c>
      <c r="D9172" s="405">
        <v>27.85</v>
      </c>
    </row>
    <row r="9173" spans="1:4" ht="13.2">
      <c r="A9173" s="404">
        <v>40390</v>
      </c>
      <c r="B9173" s="404" t="s">
        <v>20847</v>
      </c>
      <c r="C9173" s="404" t="s">
        <v>19203</v>
      </c>
      <c r="D9173" s="405">
        <v>567.17999999999995</v>
      </c>
    </row>
    <row r="9174" spans="1:4" ht="13.2">
      <c r="A9174" s="404">
        <v>2621</v>
      </c>
      <c r="B9174" s="404" t="s">
        <v>20848</v>
      </c>
      <c r="C9174" s="404" t="s">
        <v>19203</v>
      </c>
      <c r="D9174" s="405">
        <v>139.51</v>
      </c>
    </row>
    <row r="9175" spans="1:4" ht="13.2">
      <c r="A9175" s="404">
        <v>2616</v>
      </c>
      <c r="B9175" s="404" t="s">
        <v>20849</v>
      </c>
      <c r="C9175" s="404" t="s">
        <v>19203</v>
      </c>
      <c r="D9175" s="405">
        <v>3.95</v>
      </c>
    </row>
    <row r="9176" spans="1:4" ht="13.2">
      <c r="A9176" s="404">
        <v>2633</v>
      </c>
      <c r="B9176" s="404" t="s">
        <v>20850</v>
      </c>
      <c r="C9176" s="404" t="s">
        <v>19203</v>
      </c>
      <c r="D9176" s="405">
        <v>4.46</v>
      </c>
    </row>
    <row r="9177" spans="1:4" ht="13.2">
      <c r="A9177" s="404">
        <v>2617</v>
      </c>
      <c r="B9177" s="404" t="s">
        <v>20851</v>
      </c>
      <c r="C9177" s="404" t="s">
        <v>19203</v>
      </c>
      <c r="D9177" s="405">
        <v>6.07</v>
      </c>
    </row>
    <row r="9178" spans="1:4" ht="13.2">
      <c r="A9178" s="404">
        <v>2618</v>
      </c>
      <c r="B9178" s="404" t="s">
        <v>20852</v>
      </c>
      <c r="C9178" s="404" t="s">
        <v>19203</v>
      </c>
      <c r="D9178" s="405">
        <v>13.82</v>
      </c>
    </row>
    <row r="9179" spans="1:4" ht="13.2">
      <c r="A9179" s="404">
        <v>2632</v>
      </c>
      <c r="B9179" s="404" t="s">
        <v>20853</v>
      </c>
      <c r="C9179" s="404" t="s">
        <v>19203</v>
      </c>
      <c r="D9179" s="405">
        <v>16.850000000000001</v>
      </c>
    </row>
    <row r="9180" spans="1:4" ht="13.2">
      <c r="A9180" s="404">
        <v>2631</v>
      </c>
      <c r="B9180" s="404" t="s">
        <v>20854</v>
      </c>
      <c r="C9180" s="404" t="s">
        <v>19203</v>
      </c>
      <c r="D9180" s="405">
        <v>24.74</v>
      </c>
    </row>
    <row r="9181" spans="1:4" ht="13.2">
      <c r="A9181" s="404">
        <v>2619</v>
      </c>
      <c r="B9181" s="404" t="s">
        <v>20855</v>
      </c>
      <c r="C9181" s="404" t="s">
        <v>19203</v>
      </c>
      <c r="D9181" s="405">
        <v>62.66</v>
      </c>
    </row>
    <row r="9182" spans="1:4" ht="13.2">
      <c r="A9182" s="404">
        <v>2620</v>
      </c>
      <c r="B9182" s="404" t="s">
        <v>20856</v>
      </c>
      <c r="C9182" s="404" t="s">
        <v>19203</v>
      </c>
      <c r="D9182" s="405">
        <v>82.26</v>
      </c>
    </row>
    <row r="9183" spans="1:4" ht="13.2">
      <c r="A9183" s="404">
        <v>40413</v>
      </c>
      <c r="B9183" s="404" t="s">
        <v>20857</v>
      </c>
      <c r="C9183" s="404" t="s">
        <v>19203</v>
      </c>
      <c r="D9183" s="405">
        <v>19.02</v>
      </c>
    </row>
    <row r="9184" spans="1:4" ht="13.2">
      <c r="A9184" s="404">
        <v>40415</v>
      </c>
      <c r="B9184" s="404" t="s">
        <v>20858</v>
      </c>
      <c r="C9184" s="404" t="s">
        <v>19203</v>
      </c>
      <c r="D9184" s="405">
        <v>27.1</v>
      </c>
    </row>
    <row r="9185" spans="1:4" ht="13.2">
      <c r="A9185" s="404">
        <v>40417</v>
      </c>
      <c r="B9185" s="404" t="s">
        <v>20859</v>
      </c>
      <c r="C9185" s="404" t="s">
        <v>19203</v>
      </c>
      <c r="D9185" s="405">
        <v>31.97</v>
      </c>
    </row>
    <row r="9186" spans="1:4" ht="13.2">
      <c r="A9186" s="404">
        <v>39271</v>
      </c>
      <c r="B9186" s="404" t="s">
        <v>20860</v>
      </c>
      <c r="C9186" s="404" t="s">
        <v>19203</v>
      </c>
      <c r="D9186" s="405">
        <v>2.1800000000000002</v>
      </c>
    </row>
    <row r="9187" spans="1:4" ht="13.2">
      <c r="A9187" s="404">
        <v>39273</v>
      </c>
      <c r="B9187" s="404" t="s">
        <v>20861</v>
      </c>
      <c r="C9187" s="404" t="s">
        <v>19203</v>
      </c>
      <c r="D9187" s="405">
        <v>3.7</v>
      </c>
    </row>
    <row r="9188" spans="1:4" ht="13.2">
      <c r="A9188" s="404">
        <v>39272</v>
      </c>
      <c r="B9188" s="404" t="s">
        <v>20862</v>
      </c>
      <c r="C9188" s="404" t="s">
        <v>19203</v>
      </c>
      <c r="D9188" s="405">
        <v>2.68</v>
      </c>
    </row>
    <row r="9189" spans="1:4" ht="13.2">
      <c r="A9189" s="404">
        <v>1875</v>
      </c>
      <c r="B9189" s="404" t="s">
        <v>20863</v>
      </c>
      <c r="C9189" s="404" t="s">
        <v>19203</v>
      </c>
      <c r="D9189" s="405">
        <v>5.91</v>
      </c>
    </row>
    <row r="9190" spans="1:4" ht="13.2">
      <c r="A9190" s="404">
        <v>1874</v>
      </c>
      <c r="B9190" s="404" t="s">
        <v>20864</v>
      </c>
      <c r="C9190" s="404" t="s">
        <v>19203</v>
      </c>
      <c r="D9190" s="405">
        <v>4.88</v>
      </c>
    </row>
    <row r="9191" spans="1:4" ht="13.2">
      <c r="A9191" s="404">
        <v>1870</v>
      </c>
      <c r="B9191" s="404" t="s">
        <v>20865</v>
      </c>
      <c r="C9191" s="404" t="s">
        <v>19203</v>
      </c>
      <c r="D9191" s="405">
        <v>2.82</v>
      </c>
    </row>
    <row r="9192" spans="1:4" ht="13.2">
      <c r="A9192" s="404">
        <v>1884</v>
      </c>
      <c r="B9192" s="404" t="s">
        <v>20866</v>
      </c>
      <c r="C9192" s="404" t="s">
        <v>19203</v>
      </c>
      <c r="D9192" s="405">
        <v>4.33</v>
      </c>
    </row>
    <row r="9193" spans="1:4" ht="13.2">
      <c r="A9193" s="404">
        <v>1887</v>
      </c>
      <c r="B9193" s="404" t="s">
        <v>20867</v>
      </c>
      <c r="C9193" s="404" t="s">
        <v>19203</v>
      </c>
      <c r="D9193" s="405">
        <v>24.52</v>
      </c>
    </row>
    <row r="9194" spans="1:4" ht="13.2">
      <c r="A9194" s="404">
        <v>1876</v>
      </c>
      <c r="B9194" s="404" t="s">
        <v>20868</v>
      </c>
      <c r="C9194" s="404" t="s">
        <v>19203</v>
      </c>
      <c r="D9194" s="405">
        <v>9.61</v>
      </c>
    </row>
    <row r="9195" spans="1:4" ht="13.2">
      <c r="A9195" s="404">
        <v>1879</v>
      </c>
      <c r="B9195" s="404" t="s">
        <v>20869</v>
      </c>
      <c r="C9195" s="404" t="s">
        <v>19203</v>
      </c>
      <c r="D9195" s="405">
        <v>2.86</v>
      </c>
    </row>
    <row r="9196" spans="1:4" ht="13.2">
      <c r="A9196" s="404">
        <v>1877</v>
      </c>
      <c r="B9196" s="404" t="s">
        <v>20870</v>
      </c>
      <c r="C9196" s="404" t="s">
        <v>19203</v>
      </c>
      <c r="D9196" s="405">
        <v>24.55</v>
      </c>
    </row>
    <row r="9197" spans="1:4" ht="13.2">
      <c r="A9197" s="404">
        <v>1878</v>
      </c>
      <c r="B9197" s="404" t="s">
        <v>20871</v>
      </c>
      <c r="C9197" s="404" t="s">
        <v>19203</v>
      </c>
      <c r="D9197" s="405">
        <v>49.32</v>
      </c>
    </row>
    <row r="9198" spans="1:4" ht="13.2">
      <c r="A9198" s="404">
        <v>44472</v>
      </c>
      <c r="B9198" s="404" t="s">
        <v>20872</v>
      </c>
      <c r="C9198" s="404" t="s">
        <v>19203</v>
      </c>
      <c r="D9198" s="405">
        <v>49.82</v>
      </c>
    </row>
    <row r="9199" spans="1:4" ht="13.2">
      <c r="A9199" s="404">
        <v>38369</v>
      </c>
      <c r="B9199" s="404" t="s">
        <v>20873</v>
      </c>
      <c r="C9199" s="404" t="s">
        <v>19203</v>
      </c>
      <c r="D9199" s="405">
        <v>22.52</v>
      </c>
    </row>
    <row r="9200" spans="1:4" ht="13.2">
      <c r="A9200" s="404">
        <v>38370</v>
      </c>
      <c r="B9200" s="404" t="s">
        <v>20874</v>
      </c>
      <c r="C9200" s="404" t="s">
        <v>19203</v>
      </c>
      <c r="D9200" s="405">
        <v>22.52</v>
      </c>
    </row>
    <row r="9201" spans="1:4" ht="13.2">
      <c r="A9201" s="404">
        <v>38372</v>
      </c>
      <c r="B9201" s="404" t="s">
        <v>20875</v>
      </c>
      <c r="C9201" s="404" t="s">
        <v>19203</v>
      </c>
      <c r="D9201" s="405">
        <v>24.11</v>
      </c>
    </row>
    <row r="9202" spans="1:4" ht="13.2">
      <c r="A9202" s="404">
        <v>2358</v>
      </c>
      <c r="B9202" s="404" t="s">
        <v>20876</v>
      </c>
      <c r="C9202" s="404" t="s">
        <v>19351</v>
      </c>
      <c r="D9202" s="405">
        <v>43.28</v>
      </c>
    </row>
    <row r="9203" spans="1:4" ht="13.2">
      <c r="A9203" s="404">
        <v>40807</v>
      </c>
      <c r="B9203" s="404" t="s">
        <v>20877</v>
      </c>
      <c r="C9203" s="404" t="s">
        <v>19353</v>
      </c>
      <c r="D9203" s="405">
        <v>7649.24</v>
      </c>
    </row>
    <row r="9204" spans="1:4" ht="13.2">
      <c r="A9204" s="404">
        <v>44330</v>
      </c>
      <c r="B9204" s="404" t="s">
        <v>20878</v>
      </c>
      <c r="C9204" s="404" t="s">
        <v>19253</v>
      </c>
      <c r="D9204" s="405">
        <v>12.69</v>
      </c>
    </row>
    <row r="9205" spans="1:4" ht="13.2">
      <c r="A9205" s="404">
        <v>43144</v>
      </c>
      <c r="B9205" s="404" t="s">
        <v>20879</v>
      </c>
      <c r="C9205" s="404" t="s">
        <v>19251</v>
      </c>
      <c r="D9205" s="405">
        <v>33.44</v>
      </c>
    </row>
    <row r="9206" spans="1:4" ht="13.2">
      <c r="A9206" s="404">
        <v>39397</v>
      </c>
      <c r="B9206" s="404" t="s">
        <v>20880</v>
      </c>
      <c r="C9206" s="404" t="s">
        <v>19253</v>
      </c>
      <c r="D9206" s="405">
        <v>15.24</v>
      </c>
    </row>
    <row r="9207" spans="1:4" ht="13.2">
      <c r="A9207" s="404">
        <v>2692</v>
      </c>
      <c r="B9207" s="404" t="s">
        <v>20881</v>
      </c>
      <c r="C9207" s="404" t="s">
        <v>19253</v>
      </c>
      <c r="D9207" s="405">
        <v>6.15</v>
      </c>
    </row>
    <row r="9208" spans="1:4" ht="13.2">
      <c r="A9208" s="404">
        <v>44329</v>
      </c>
      <c r="B9208" s="404" t="s">
        <v>20882</v>
      </c>
      <c r="C9208" s="404" t="s">
        <v>19253</v>
      </c>
      <c r="D9208" s="405">
        <v>16.63</v>
      </c>
    </row>
    <row r="9209" spans="1:4" ht="13.2">
      <c r="A9209" s="404">
        <v>5318</v>
      </c>
      <c r="B9209" s="404" t="s">
        <v>20883</v>
      </c>
      <c r="C9209" s="404" t="s">
        <v>19253</v>
      </c>
      <c r="D9209" s="405">
        <v>26.89</v>
      </c>
    </row>
    <row r="9210" spans="1:4" ht="13.2">
      <c r="A9210" s="404">
        <v>5330</v>
      </c>
      <c r="B9210" s="404" t="s">
        <v>20884</v>
      </c>
      <c r="C9210" s="404" t="s">
        <v>19253</v>
      </c>
      <c r="D9210" s="405">
        <v>61.29</v>
      </c>
    </row>
    <row r="9211" spans="1:4" ht="13.2">
      <c r="A9211" s="404">
        <v>44532</v>
      </c>
      <c r="B9211" s="404" t="s">
        <v>20885</v>
      </c>
      <c r="C9211" s="404" t="s">
        <v>19203</v>
      </c>
      <c r="D9211" s="405">
        <v>30.59</v>
      </c>
    </row>
    <row r="9212" spans="1:4" ht="13.2">
      <c r="A9212" s="404">
        <v>44531</v>
      </c>
      <c r="B9212" s="404" t="s">
        <v>20886</v>
      </c>
      <c r="C9212" s="404" t="s">
        <v>19203</v>
      </c>
      <c r="D9212" s="405">
        <v>97.23</v>
      </c>
    </row>
    <row r="9213" spans="1:4" ht="13.2">
      <c r="A9213" s="404">
        <v>38140</v>
      </c>
      <c r="B9213" s="404" t="s">
        <v>20887</v>
      </c>
      <c r="C9213" s="404" t="s">
        <v>19203</v>
      </c>
      <c r="D9213" s="405">
        <v>23.58</v>
      </c>
    </row>
    <row r="9214" spans="1:4" ht="13.2">
      <c r="A9214" s="404">
        <v>13887</v>
      </c>
      <c r="B9214" s="404" t="s">
        <v>20888</v>
      </c>
      <c r="C9214" s="404" t="s">
        <v>19203</v>
      </c>
      <c r="D9214" s="405">
        <v>558.27</v>
      </c>
    </row>
    <row r="9215" spans="1:4" ht="13.2">
      <c r="A9215" s="404">
        <v>44495</v>
      </c>
      <c r="B9215" s="404" t="s">
        <v>20889</v>
      </c>
      <c r="C9215" s="404" t="s">
        <v>19203</v>
      </c>
      <c r="D9215" s="405">
        <v>24.85</v>
      </c>
    </row>
    <row r="9216" spans="1:4" ht="13.2">
      <c r="A9216" s="404">
        <v>44533</v>
      </c>
      <c r="B9216" s="404" t="s">
        <v>20890</v>
      </c>
      <c r="C9216" s="404" t="s">
        <v>19203</v>
      </c>
      <c r="D9216" s="405">
        <v>23.47</v>
      </c>
    </row>
    <row r="9217" spans="1:4" ht="13.2">
      <c r="A9217" s="404">
        <v>44534</v>
      </c>
      <c r="B9217" s="404" t="s">
        <v>20891</v>
      </c>
      <c r="C9217" s="404" t="s">
        <v>19203</v>
      </c>
      <c r="D9217" s="405">
        <v>6.11</v>
      </c>
    </row>
    <row r="9218" spans="1:4" ht="13.2">
      <c r="A9218" s="404">
        <v>34544</v>
      </c>
      <c r="B9218" s="404" t="s">
        <v>20892</v>
      </c>
      <c r="C9218" s="404" t="s">
        <v>19203</v>
      </c>
      <c r="D9218" s="405">
        <v>2332.3000000000002</v>
      </c>
    </row>
    <row r="9219" spans="1:4" ht="13.2">
      <c r="A9219" s="404">
        <v>34729</v>
      </c>
      <c r="B9219" s="404" t="s">
        <v>20893</v>
      </c>
      <c r="C9219" s="404" t="s">
        <v>19203</v>
      </c>
      <c r="D9219" s="405">
        <v>1834.72</v>
      </c>
    </row>
    <row r="9220" spans="1:4" ht="13.2">
      <c r="A9220" s="404">
        <v>34734</v>
      </c>
      <c r="B9220" s="404" t="s">
        <v>20894</v>
      </c>
      <c r="C9220" s="404" t="s">
        <v>19203</v>
      </c>
      <c r="D9220" s="405">
        <v>2840.73</v>
      </c>
    </row>
    <row r="9221" spans="1:4" ht="13.2">
      <c r="A9221" s="404">
        <v>34738</v>
      </c>
      <c r="B9221" s="404" t="s">
        <v>20895</v>
      </c>
      <c r="C9221" s="404" t="s">
        <v>19203</v>
      </c>
      <c r="D9221" s="405">
        <v>6636.82</v>
      </c>
    </row>
    <row r="9222" spans="1:4" ht="13.2">
      <c r="A9222" s="404">
        <v>34623</v>
      </c>
      <c r="B9222" s="404" t="s">
        <v>20896</v>
      </c>
      <c r="C9222" s="404" t="s">
        <v>19203</v>
      </c>
      <c r="D9222" s="405">
        <v>79.53</v>
      </c>
    </row>
    <row r="9223" spans="1:4" ht="13.2">
      <c r="A9223" s="404">
        <v>34616</v>
      </c>
      <c r="B9223" s="404" t="s">
        <v>20897</v>
      </c>
      <c r="C9223" s="404" t="s">
        <v>19203</v>
      </c>
      <c r="D9223" s="405">
        <v>80.77</v>
      </c>
    </row>
    <row r="9224" spans="1:4" ht="13.2">
      <c r="A9224" s="404">
        <v>34628</v>
      </c>
      <c r="B9224" s="404" t="s">
        <v>20898</v>
      </c>
      <c r="C9224" s="404" t="s">
        <v>19203</v>
      </c>
      <c r="D9224" s="405">
        <v>113.92</v>
      </c>
    </row>
    <row r="9225" spans="1:4" ht="13.2">
      <c r="A9225" s="404">
        <v>34686</v>
      </c>
      <c r="B9225" s="404" t="s">
        <v>20899</v>
      </c>
      <c r="C9225" s="404" t="s">
        <v>19203</v>
      </c>
      <c r="D9225" s="405">
        <v>20.89</v>
      </c>
    </row>
    <row r="9226" spans="1:4" ht="13.2">
      <c r="A9226" s="404">
        <v>34653</v>
      </c>
      <c r="B9226" s="404" t="s">
        <v>20900</v>
      </c>
      <c r="C9226" s="404" t="s">
        <v>19203</v>
      </c>
      <c r="D9226" s="405">
        <v>14.09</v>
      </c>
    </row>
    <row r="9227" spans="1:4" ht="13.2">
      <c r="A9227" s="404">
        <v>34688</v>
      </c>
      <c r="B9227" s="404" t="s">
        <v>20901</v>
      </c>
      <c r="C9227" s="404" t="s">
        <v>19203</v>
      </c>
      <c r="D9227" s="405">
        <v>25.54</v>
      </c>
    </row>
    <row r="9228" spans="1:4" ht="13.2">
      <c r="A9228" s="404">
        <v>34709</v>
      </c>
      <c r="B9228" s="404" t="s">
        <v>20902</v>
      </c>
      <c r="C9228" s="404" t="s">
        <v>19203</v>
      </c>
      <c r="D9228" s="405">
        <v>98.96</v>
      </c>
    </row>
    <row r="9229" spans="1:4" ht="13.2">
      <c r="A9229" s="404">
        <v>34714</v>
      </c>
      <c r="B9229" s="404" t="s">
        <v>20903</v>
      </c>
      <c r="C9229" s="404" t="s">
        <v>19203</v>
      </c>
      <c r="D9229" s="405">
        <v>118.19</v>
      </c>
    </row>
    <row r="9230" spans="1:4" ht="13.2">
      <c r="A9230" s="404">
        <v>2391</v>
      </c>
      <c r="B9230" s="404" t="s">
        <v>20904</v>
      </c>
      <c r="C9230" s="404" t="s">
        <v>19203</v>
      </c>
      <c r="D9230" s="405">
        <v>539.79</v>
      </c>
    </row>
    <row r="9231" spans="1:4" ht="13.2">
      <c r="A9231" s="404">
        <v>2374</v>
      </c>
      <c r="B9231" s="404" t="s">
        <v>20905</v>
      </c>
      <c r="C9231" s="404" t="s">
        <v>19203</v>
      </c>
      <c r="D9231" s="405">
        <v>612.38</v>
      </c>
    </row>
    <row r="9232" spans="1:4" ht="13.2">
      <c r="A9232" s="404">
        <v>2377</v>
      </c>
      <c r="B9232" s="404" t="s">
        <v>20906</v>
      </c>
      <c r="C9232" s="404" t="s">
        <v>19203</v>
      </c>
      <c r="D9232" s="405">
        <v>859.41</v>
      </c>
    </row>
    <row r="9233" spans="1:4" ht="13.2">
      <c r="A9233" s="404">
        <v>2393</v>
      </c>
      <c r="B9233" s="404" t="s">
        <v>20907</v>
      </c>
      <c r="C9233" s="404" t="s">
        <v>19203</v>
      </c>
      <c r="D9233" s="405">
        <v>1439.19</v>
      </c>
    </row>
    <row r="9234" spans="1:4" ht="13.2">
      <c r="A9234" s="404">
        <v>34705</v>
      </c>
      <c r="B9234" s="404" t="s">
        <v>20908</v>
      </c>
      <c r="C9234" s="404" t="s">
        <v>19203</v>
      </c>
      <c r="D9234" s="405">
        <v>1258.78</v>
      </c>
    </row>
    <row r="9235" spans="1:4" ht="13.2">
      <c r="A9235" s="404">
        <v>34707</v>
      </c>
      <c r="B9235" s="404" t="s">
        <v>20909</v>
      </c>
      <c r="C9235" s="404" t="s">
        <v>19203</v>
      </c>
      <c r="D9235" s="405">
        <v>2332.54</v>
      </c>
    </row>
    <row r="9236" spans="1:4" ht="13.2">
      <c r="A9236" s="404">
        <v>2378</v>
      </c>
      <c r="B9236" s="404" t="s">
        <v>20910</v>
      </c>
      <c r="C9236" s="404" t="s">
        <v>19203</v>
      </c>
      <c r="D9236" s="405">
        <v>1976.92</v>
      </c>
    </row>
    <row r="9237" spans="1:4" ht="13.2">
      <c r="A9237" s="404">
        <v>2379</v>
      </c>
      <c r="B9237" s="404" t="s">
        <v>20911</v>
      </c>
      <c r="C9237" s="404" t="s">
        <v>19203</v>
      </c>
      <c r="D9237" s="405">
        <v>1976.92</v>
      </c>
    </row>
    <row r="9238" spans="1:4" ht="13.2">
      <c r="A9238" s="404">
        <v>2376</v>
      </c>
      <c r="B9238" s="404" t="s">
        <v>20912</v>
      </c>
      <c r="C9238" s="404" t="s">
        <v>19203</v>
      </c>
      <c r="D9238" s="405">
        <v>3255.98</v>
      </c>
    </row>
    <row r="9239" spans="1:4" ht="13.2">
      <c r="A9239" s="404">
        <v>2394</v>
      </c>
      <c r="B9239" s="404" t="s">
        <v>20913</v>
      </c>
      <c r="C9239" s="404" t="s">
        <v>19203</v>
      </c>
      <c r="D9239" s="405">
        <v>6960.69</v>
      </c>
    </row>
    <row r="9240" spans="1:4" ht="13.2">
      <c r="A9240" s="404">
        <v>2388</v>
      </c>
      <c r="B9240" s="404" t="s">
        <v>20914</v>
      </c>
      <c r="C9240" s="404" t="s">
        <v>19203</v>
      </c>
      <c r="D9240" s="405">
        <v>98.22</v>
      </c>
    </row>
    <row r="9241" spans="1:4" ht="13.2">
      <c r="A9241" s="404">
        <v>34606</v>
      </c>
      <c r="B9241" s="404" t="s">
        <v>20915</v>
      </c>
      <c r="C9241" s="404" t="s">
        <v>19203</v>
      </c>
      <c r="D9241" s="405">
        <v>150.66</v>
      </c>
    </row>
    <row r="9242" spans="1:4" ht="13.2">
      <c r="A9242" s="404">
        <v>34689</v>
      </c>
      <c r="B9242" s="404" t="s">
        <v>20916</v>
      </c>
      <c r="C9242" s="404" t="s">
        <v>19203</v>
      </c>
      <c r="D9242" s="405">
        <v>47.97</v>
      </c>
    </row>
    <row r="9243" spans="1:4" ht="13.2">
      <c r="A9243" s="404">
        <v>2370</v>
      </c>
      <c r="B9243" s="404" t="s">
        <v>20917</v>
      </c>
      <c r="C9243" s="404" t="s">
        <v>19203</v>
      </c>
      <c r="D9243" s="405">
        <v>18.25</v>
      </c>
    </row>
    <row r="9244" spans="1:4" ht="13.2">
      <c r="A9244" s="404">
        <v>2386</v>
      </c>
      <c r="B9244" s="404" t="s">
        <v>20918</v>
      </c>
      <c r="C9244" s="404" t="s">
        <v>19203</v>
      </c>
      <c r="D9244" s="405">
        <v>30.61</v>
      </c>
    </row>
    <row r="9245" spans="1:4" ht="13.2">
      <c r="A9245" s="404">
        <v>2392</v>
      </c>
      <c r="B9245" s="404" t="s">
        <v>20919</v>
      </c>
      <c r="C9245" s="404" t="s">
        <v>19203</v>
      </c>
      <c r="D9245" s="405">
        <v>122.51</v>
      </c>
    </row>
    <row r="9246" spans="1:4" ht="13.2">
      <c r="A9246" s="404">
        <v>2373</v>
      </c>
      <c r="B9246" s="404" t="s">
        <v>20920</v>
      </c>
      <c r="C9246" s="404" t="s">
        <v>19203</v>
      </c>
      <c r="D9246" s="405">
        <v>172.6</v>
      </c>
    </row>
    <row r="9247" spans="1:4" ht="13.2">
      <c r="A9247" s="404">
        <v>39465</v>
      </c>
      <c r="B9247" s="404" t="s">
        <v>20921</v>
      </c>
      <c r="C9247" s="404" t="s">
        <v>19203</v>
      </c>
      <c r="D9247" s="405">
        <v>105.44</v>
      </c>
    </row>
    <row r="9248" spans="1:4" ht="13.2">
      <c r="A9248" s="404">
        <v>39466</v>
      </c>
      <c r="B9248" s="404" t="s">
        <v>20922</v>
      </c>
      <c r="C9248" s="404" t="s">
        <v>19203</v>
      </c>
      <c r="D9248" s="405">
        <v>118.62</v>
      </c>
    </row>
    <row r="9249" spans="1:4" ht="13.2">
      <c r="A9249" s="404">
        <v>39467</v>
      </c>
      <c r="B9249" s="404" t="s">
        <v>20923</v>
      </c>
      <c r="C9249" s="404" t="s">
        <v>19203</v>
      </c>
      <c r="D9249" s="405">
        <v>151.72999999999999</v>
      </c>
    </row>
    <row r="9250" spans="1:4" ht="13.2">
      <c r="A9250" s="404">
        <v>39468</v>
      </c>
      <c r="B9250" s="404" t="s">
        <v>20924</v>
      </c>
      <c r="C9250" s="404" t="s">
        <v>19203</v>
      </c>
      <c r="D9250" s="405">
        <v>269.7</v>
      </c>
    </row>
    <row r="9251" spans="1:4" ht="13.2">
      <c r="A9251" s="404">
        <v>39469</v>
      </c>
      <c r="B9251" s="404" t="s">
        <v>20925</v>
      </c>
      <c r="C9251" s="404" t="s">
        <v>19203</v>
      </c>
      <c r="D9251" s="405">
        <v>109.86</v>
      </c>
    </row>
    <row r="9252" spans="1:4" ht="13.2">
      <c r="A9252" s="404">
        <v>39470</v>
      </c>
      <c r="B9252" s="404" t="s">
        <v>20926</v>
      </c>
      <c r="C9252" s="404" t="s">
        <v>19203</v>
      </c>
      <c r="D9252" s="405">
        <v>134.97999999999999</v>
      </c>
    </row>
    <row r="9253" spans="1:4" ht="13.2">
      <c r="A9253" s="404">
        <v>39471</v>
      </c>
      <c r="B9253" s="404" t="s">
        <v>20927</v>
      </c>
      <c r="C9253" s="404" t="s">
        <v>19203</v>
      </c>
      <c r="D9253" s="405">
        <v>162.22</v>
      </c>
    </row>
    <row r="9254" spans="1:4" ht="13.2">
      <c r="A9254" s="404">
        <v>39472</v>
      </c>
      <c r="B9254" s="404" t="s">
        <v>20928</v>
      </c>
      <c r="C9254" s="404" t="s">
        <v>19203</v>
      </c>
      <c r="D9254" s="405">
        <v>281.86</v>
      </c>
    </row>
    <row r="9255" spans="1:4" ht="13.2">
      <c r="A9255" s="404">
        <v>39473</v>
      </c>
      <c r="B9255" s="404" t="s">
        <v>20929</v>
      </c>
      <c r="C9255" s="404" t="s">
        <v>19203</v>
      </c>
      <c r="D9255" s="405">
        <v>182.08</v>
      </c>
    </row>
    <row r="9256" spans="1:4" ht="13.2">
      <c r="A9256" s="404">
        <v>39474</v>
      </c>
      <c r="B9256" s="404" t="s">
        <v>20930</v>
      </c>
      <c r="C9256" s="404" t="s">
        <v>19203</v>
      </c>
      <c r="D9256" s="405">
        <v>194.1</v>
      </c>
    </row>
    <row r="9257" spans="1:4" ht="13.2">
      <c r="A9257" s="404">
        <v>39475</v>
      </c>
      <c r="B9257" s="404" t="s">
        <v>20931</v>
      </c>
      <c r="C9257" s="404" t="s">
        <v>19203</v>
      </c>
      <c r="D9257" s="405">
        <v>220.23</v>
      </c>
    </row>
    <row r="9258" spans="1:4" ht="13.2">
      <c r="A9258" s="404">
        <v>39476</v>
      </c>
      <c r="B9258" s="404" t="s">
        <v>20932</v>
      </c>
      <c r="C9258" s="404" t="s">
        <v>19203</v>
      </c>
      <c r="D9258" s="405">
        <v>414.57</v>
      </c>
    </row>
    <row r="9259" spans="1:4" ht="13.2">
      <c r="A9259" s="404">
        <v>39477</v>
      </c>
      <c r="B9259" s="404" t="s">
        <v>20933</v>
      </c>
      <c r="C9259" s="404" t="s">
        <v>19203</v>
      </c>
      <c r="D9259" s="405">
        <v>203.13</v>
      </c>
    </row>
    <row r="9260" spans="1:4" ht="13.2">
      <c r="A9260" s="404">
        <v>39478</v>
      </c>
      <c r="B9260" s="404" t="s">
        <v>20934</v>
      </c>
      <c r="C9260" s="404" t="s">
        <v>19203</v>
      </c>
      <c r="D9260" s="405">
        <v>209.41</v>
      </c>
    </row>
    <row r="9261" spans="1:4" ht="13.2">
      <c r="A9261" s="404">
        <v>39479</v>
      </c>
      <c r="B9261" s="404" t="s">
        <v>20935</v>
      </c>
      <c r="C9261" s="404" t="s">
        <v>19203</v>
      </c>
      <c r="D9261" s="405">
        <v>246.74</v>
      </c>
    </row>
    <row r="9262" spans="1:4" ht="13.2">
      <c r="A9262" s="404">
        <v>39480</v>
      </c>
      <c r="B9262" s="404" t="s">
        <v>20936</v>
      </c>
      <c r="C9262" s="404" t="s">
        <v>19203</v>
      </c>
      <c r="D9262" s="405">
        <v>509.13</v>
      </c>
    </row>
    <row r="9263" spans="1:4" ht="13.2">
      <c r="A9263" s="404">
        <v>39459</v>
      </c>
      <c r="B9263" s="404" t="s">
        <v>20937</v>
      </c>
      <c r="C9263" s="404" t="s">
        <v>19203</v>
      </c>
      <c r="D9263" s="405">
        <v>432.12</v>
      </c>
    </row>
    <row r="9264" spans="1:4" ht="13.2">
      <c r="A9264" s="404">
        <v>39445</v>
      </c>
      <c r="B9264" s="404" t="s">
        <v>20938</v>
      </c>
      <c r="C9264" s="404" t="s">
        <v>19203</v>
      </c>
      <c r="D9264" s="405">
        <v>216.97</v>
      </c>
    </row>
    <row r="9265" spans="1:4" ht="13.2">
      <c r="A9265" s="404">
        <v>39446</v>
      </c>
      <c r="B9265" s="404" t="s">
        <v>20939</v>
      </c>
      <c r="C9265" s="404" t="s">
        <v>19203</v>
      </c>
      <c r="D9265" s="405">
        <v>220.83</v>
      </c>
    </row>
    <row r="9266" spans="1:4" ht="13.2">
      <c r="A9266" s="404">
        <v>39447</v>
      </c>
      <c r="B9266" s="404" t="s">
        <v>20940</v>
      </c>
      <c r="C9266" s="404" t="s">
        <v>19203</v>
      </c>
      <c r="D9266" s="405">
        <v>236.15</v>
      </c>
    </row>
    <row r="9267" spans="1:4" ht="13.2">
      <c r="A9267" s="404">
        <v>39448</v>
      </c>
      <c r="B9267" s="404" t="s">
        <v>20941</v>
      </c>
      <c r="C9267" s="404" t="s">
        <v>19203</v>
      </c>
      <c r="D9267" s="405">
        <v>402.68</v>
      </c>
    </row>
    <row r="9268" spans="1:4" ht="13.2">
      <c r="A9268" s="404">
        <v>39450</v>
      </c>
      <c r="B9268" s="404" t="s">
        <v>20942</v>
      </c>
      <c r="C9268" s="404" t="s">
        <v>19203</v>
      </c>
      <c r="D9268" s="405">
        <v>245.68</v>
      </c>
    </row>
    <row r="9269" spans="1:4" ht="13.2">
      <c r="A9269" s="404">
        <v>39451</v>
      </c>
      <c r="B9269" s="404" t="s">
        <v>20943</v>
      </c>
      <c r="C9269" s="404" t="s">
        <v>19203</v>
      </c>
      <c r="D9269" s="405">
        <v>267.97000000000003</v>
      </c>
    </row>
    <row r="9270" spans="1:4" ht="13.2">
      <c r="A9270" s="404">
        <v>39452</v>
      </c>
      <c r="B9270" s="404" t="s">
        <v>20944</v>
      </c>
      <c r="C9270" s="404" t="s">
        <v>19203</v>
      </c>
      <c r="D9270" s="405">
        <v>269.57</v>
      </c>
    </row>
    <row r="9271" spans="1:4" ht="13.2">
      <c r="A9271" s="404">
        <v>39523</v>
      </c>
      <c r="B9271" s="404" t="s">
        <v>20945</v>
      </c>
      <c r="C9271" s="404" t="s">
        <v>19203</v>
      </c>
      <c r="D9271" s="405">
        <v>451.11</v>
      </c>
    </row>
    <row r="9272" spans="1:4" ht="13.2">
      <c r="A9272" s="404">
        <v>39449</v>
      </c>
      <c r="B9272" s="404" t="s">
        <v>20946</v>
      </c>
      <c r="C9272" s="404" t="s">
        <v>19203</v>
      </c>
      <c r="D9272" s="405">
        <v>499.58</v>
      </c>
    </row>
    <row r="9273" spans="1:4" ht="13.2">
      <c r="A9273" s="404">
        <v>39455</v>
      </c>
      <c r="B9273" s="404" t="s">
        <v>20947</v>
      </c>
      <c r="C9273" s="404" t="s">
        <v>19203</v>
      </c>
      <c r="D9273" s="405">
        <v>247.2</v>
      </c>
    </row>
    <row r="9274" spans="1:4" ht="13.2">
      <c r="A9274" s="404">
        <v>39456</v>
      </c>
      <c r="B9274" s="404" t="s">
        <v>20948</v>
      </c>
      <c r="C9274" s="404" t="s">
        <v>19203</v>
      </c>
      <c r="D9274" s="405">
        <v>247.38</v>
      </c>
    </row>
    <row r="9275" spans="1:4" ht="13.2">
      <c r="A9275" s="404">
        <v>39457</v>
      </c>
      <c r="B9275" s="404" t="s">
        <v>20949</v>
      </c>
      <c r="C9275" s="404" t="s">
        <v>19203</v>
      </c>
      <c r="D9275" s="405">
        <v>269.69</v>
      </c>
    </row>
    <row r="9276" spans="1:4" ht="13.2">
      <c r="A9276" s="404">
        <v>39458</v>
      </c>
      <c r="B9276" s="404" t="s">
        <v>20950</v>
      </c>
      <c r="C9276" s="404" t="s">
        <v>19203</v>
      </c>
      <c r="D9276" s="405">
        <v>503.26</v>
      </c>
    </row>
    <row r="9277" spans="1:4" ht="13.2">
      <c r="A9277" s="404">
        <v>39464</v>
      </c>
      <c r="B9277" s="404" t="s">
        <v>20951</v>
      </c>
      <c r="C9277" s="404" t="s">
        <v>19203</v>
      </c>
      <c r="D9277" s="405">
        <v>809.28</v>
      </c>
    </row>
    <row r="9278" spans="1:4" ht="13.2">
      <c r="A9278" s="404">
        <v>39460</v>
      </c>
      <c r="B9278" s="404" t="s">
        <v>20952</v>
      </c>
      <c r="C9278" s="404" t="s">
        <v>19203</v>
      </c>
      <c r="D9278" s="405">
        <v>306.94</v>
      </c>
    </row>
    <row r="9279" spans="1:4" ht="13.2">
      <c r="A9279" s="404">
        <v>39461</v>
      </c>
      <c r="B9279" s="404" t="s">
        <v>20953</v>
      </c>
      <c r="C9279" s="404" t="s">
        <v>19203</v>
      </c>
      <c r="D9279" s="405">
        <v>359.66</v>
      </c>
    </row>
    <row r="9280" spans="1:4" ht="13.2">
      <c r="A9280" s="404">
        <v>39462</v>
      </c>
      <c r="B9280" s="404" t="s">
        <v>20954</v>
      </c>
      <c r="C9280" s="404" t="s">
        <v>19203</v>
      </c>
      <c r="D9280" s="405">
        <v>346.62</v>
      </c>
    </row>
    <row r="9281" spans="1:4" ht="13.2">
      <c r="A9281" s="404">
        <v>39463</v>
      </c>
      <c r="B9281" s="404" t="s">
        <v>20955</v>
      </c>
      <c r="C9281" s="404" t="s">
        <v>19203</v>
      </c>
      <c r="D9281" s="405">
        <v>803</v>
      </c>
    </row>
    <row r="9282" spans="1:4" ht="13.2">
      <c r="A9282" s="404">
        <v>26039</v>
      </c>
      <c r="B9282" s="404" t="s">
        <v>20956</v>
      </c>
      <c r="C9282" s="404" t="s">
        <v>19203</v>
      </c>
      <c r="D9282" s="405">
        <v>391246.87</v>
      </c>
    </row>
    <row r="9283" spans="1:4" ht="13.2">
      <c r="A9283" s="404">
        <v>2401</v>
      </c>
      <c r="B9283" s="404" t="s">
        <v>20957</v>
      </c>
      <c r="C9283" s="404" t="s">
        <v>19203</v>
      </c>
      <c r="D9283" s="405">
        <v>89991.11</v>
      </c>
    </row>
    <row r="9284" spans="1:4" ht="13.2">
      <c r="A9284" s="404">
        <v>38870</v>
      </c>
      <c r="B9284" s="404" t="s">
        <v>20958</v>
      </c>
      <c r="C9284" s="404" t="s">
        <v>19203</v>
      </c>
      <c r="D9284" s="405">
        <v>29.51</v>
      </c>
    </row>
    <row r="9285" spans="1:4" ht="13.2">
      <c r="A9285" s="404">
        <v>38869</v>
      </c>
      <c r="B9285" s="404" t="s">
        <v>20959</v>
      </c>
      <c r="C9285" s="404" t="s">
        <v>19203</v>
      </c>
      <c r="D9285" s="405">
        <v>19.91</v>
      </c>
    </row>
    <row r="9286" spans="1:4" ht="13.2">
      <c r="A9286" s="404">
        <v>38872</v>
      </c>
      <c r="B9286" s="404" t="s">
        <v>20960</v>
      </c>
      <c r="C9286" s="404" t="s">
        <v>19203</v>
      </c>
      <c r="D9286" s="405">
        <v>37.590000000000003</v>
      </c>
    </row>
    <row r="9287" spans="1:4" ht="13.2">
      <c r="A9287" s="404">
        <v>38871</v>
      </c>
      <c r="B9287" s="404" t="s">
        <v>20961</v>
      </c>
      <c r="C9287" s="404" t="s">
        <v>19203</v>
      </c>
      <c r="D9287" s="405">
        <v>25.99</v>
      </c>
    </row>
    <row r="9288" spans="1:4" ht="13.2">
      <c r="A9288" s="404">
        <v>39283</v>
      </c>
      <c r="B9288" s="404" t="s">
        <v>20962</v>
      </c>
      <c r="C9288" s="404" t="s">
        <v>19203</v>
      </c>
      <c r="D9288" s="405">
        <v>121.76</v>
      </c>
    </row>
    <row r="9289" spans="1:4" ht="13.2">
      <c r="A9289" s="404">
        <v>39285</v>
      </c>
      <c r="B9289" s="404" t="s">
        <v>20963</v>
      </c>
      <c r="C9289" s="404" t="s">
        <v>19203</v>
      </c>
      <c r="D9289" s="405">
        <v>139.16</v>
      </c>
    </row>
    <row r="9290" spans="1:4" ht="13.2">
      <c r="A9290" s="404">
        <v>39286</v>
      </c>
      <c r="B9290" s="404" t="s">
        <v>20964</v>
      </c>
      <c r="C9290" s="404" t="s">
        <v>19203</v>
      </c>
      <c r="D9290" s="405">
        <v>133.37</v>
      </c>
    </row>
    <row r="9291" spans="1:4" ht="13.2">
      <c r="A9291" s="404">
        <v>39288</v>
      </c>
      <c r="B9291" s="404" t="s">
        <v>20965</v>
      </c>
      <c r="C9291" s="404" t="s">
        <v>19203</v>
      </c>
      <c r="D9291" s="405">
        <v>162.34</v>
      </c>
    </row>
    <row r="9292" spans="1:4" ht="13.2">
      <c r="A9292" s="404">
        <v>44476</v>
      </c>
      <c r="B9292" s="404" t="s">
        <v>20966</v>
      </c>
      <c r="C9292" s="404" t="s">
        <v>19606</v>
      </c>
      <c r="D9292" s="405">
        <v>509.66</v>
      </c>
    </row>
    <row r="9293" spans="1:4" ht="13.2">
      <c r="A9293" s="404">
        <v>10629</v>
      </c>
      <c r="B9293" s="404" t="s">
        <v>20967</v>
      </c>
      <c r="C9293" s="404" t="s">
        <v>19606</v>
      </c>
      <c r="D9293" s="405">
        <v>494.6</v>
      </c>
    </row>
    <row r="9294" spans="1:4" ht="13.2">
      <c r="A9294" s="404">
        <v>10698</v>
      </c>
      <c r="B9294" s="404" t="s">
        <v>20968</v>
      </c>
      <c r="C9294" s="404" t="s">
        <v>19606</v>
      </c>
      <c r="D9294" s="405">
        <v>245.82</v>
      </c>
    </row>
    <row r="9295" spans="1:4" ht="13.2">
      <c r="A9295" s="404">
        <v>40521</v>
      </c>
      <c r="B9295" s="404" t="s">
        <v>20969</v>
      </c>
      <c r="C9295" s="404" t="s">
        <v>19203</v>
      </c>
      <c r="D9295" s="405">
        <v>95607.5</v>
      </c>
    </row>
    <row r="9296" spans="1:4" ht="13.2">
      <c r="A9296" s="404">
        <v>2432</v>
      </c>
      <c r="B9296" s="404" t="s">
        <v>20970</v>
      </c>
      <c r="C9296" s="404" t="s">
        <v>19203</v>
      </c>
      <c r="D9296" s="405">
        <v>21.38</v>
      </c>
    </row>
    <row r="9297" spans="1:4" ht="13.2">
      <c r="A9297" s="404">
        <v>2433</v>
      </c>
      <c r="B9297" s="404" t="s">
        <v>20971</v>
      </c>
      <c r="C9297" s="404" t="s">
        <v>19203</v>
      </c>
      <c r="D9297" s="405">
        <v>7.24</v>
      </c>
    </row>
    <row r="9298" spans="1:4" ht="13.2">
      <c r="A9298" s="404">
        <v>2418</v>
      </c>
      <c r="B9298" s="404" t="s">
        <v>20972</v>
      </c>
      <c r="C9298" s="404" t="s">
        <v>19203</v>
      </c>
      <c r="D9298" s="405">
        <v>9.92</v>
      </c>
    </row>
    <row r="9299" spans="1:4" ht="13.2">
      <c r="A9299" s="404">
        <v>2420</v>
      </c>
      <c r="B9299" s="404" t="s">
        <v>20973</v>
      </c>
      <c r="C9299" s="404" t="s">
        <v>19203</v>
      </c>
      <c r="D9299" s="405">
        <v>12.44</v>
      </c>
    </row>
    <row r="9300" spans="1:4" ht="13.2">
      <c r="A9300" s="404">
        <v>11447</v>
      </c>
      <c r="B9300" s="404" t="s">
        <v>20974</v>
      </c>
      <c r="C9300" s="404" t="s">
        <v>19203</v>
      </c>
      <c r="D9300" s="405">
        <v>24.59</v>
      </c>
    </row>
    <row r="9301" spans="1:4" ht="13.2">
      <c r="A9301" s="404">
        <v>11451</v>
      </c>
      <c r="B9301" s="404" t="s">
        <v>20975</v>
      </c>
      <c r="C9301" s="404" t="s">
        <v>19203</v>
      </c>
      <c r="D9301" s="405">
        <v>65.92</v>
      </c>
    </row>
    <row r="9302" spans="1:4" ht="13.2">
      <c r="A9302" s="404">
        <v>11116</v>
      </c>
      <c r="B9302" s="404" t="s">
        <v>20976</v>
      </c>
      <c r="C9302" s="404" t="s">
        <v>19203</v>
      </c>
      <c r="D9302" s="405">
        <v>796.82</v>
      </c>
    </row>
    <row r="9303" spans="1:4" ht="13.2">
      <c r="A9303" s="404">
        <v>38411</v>
      </c>
      <c r="B9303" s="404" t="s">
        <v>20977</v>
      </c>
      <c r="C9303" s="404" t="s">
        <v>19203</v>
      </c>
      <c r="D9303" s="405">
        <v>1971.29</v>
      </c>
    </row>
    <row r="9304" spans="1:4" ht="13.2">
      <c r="A9304" s="404">
        <v>38189</v>
      </c>
      <c r="B9304" s="404" t="s">
        <v>20978</v>
      </c>
      <c r="C9304" s="404" t="s">
        <v>19203</v>
      </c>
      <c r="D9304" s="405">
        <v>164.57</v>
      </c>
    </row>
    <row r="9305" spans="1:4" ht="13.2">
      <c r="A9305" s="404">
        <v>38190</v>
      </c>
      <c r="B9305" s="404" t="s">
        <v>20979</v>
      </c>
      <c r="C9305" s="404" t="s">
        <v>19203</v>
      </c>
      <c r="D9305" s="405">
        <v>346.7</v>
      </c>
    </row>
    <row r="9306" spans="1:4" ht="13.2">
      <c r="A9306" s="404">
        <v>7608</v>
      </c>
      <c r="B9306" s="404" t="s">
        <v>20980</v>
      </c>
      <c r="C9306" s="404" t="s">
        <v>19203</v>
      </c>
      <c r="D9306" s="405">
        <v>10.58</v>
      </c>
    </row>
    <row r="9307" spans="1:4" ht="13.2">
      <c r="A9307" s="404">
        <v>1370</v>
      </c>
      <c r="B9307" s="404" t="s">
        <v>20981</v>
      </c>
      <c r="C9307" s="404" t="s">
        <v>19203</v>
      </c>
      <c r="D9307" s="405">
        <v>106.21</v>
      </c>
    </row>
    <row r="9308" spans="1:4" ht="13.2">
      <c r="A9308" s="404">
        <v>36516</v>
      </c>
      <c r="B9308" s="404" t="s">
        <v>20982</v>
      </c>
      <c r="C9308" s="404" t="s">
        <v>19203</v>
      </c>
      <c r="D9308" s="405">
        <v>161051.37</v>
      </c>
    </row>
    <row r="9309" spans="1:4" ht="13.2">
      <c r="A9309" s="404">
        <v>34777</v>
      </c>
      <c r="B9309" s="404" t="s">
        <v>20983</v>
      </c>
      <c r="C9309" s="404" t="s">
        <v>19203</v>
      </c>
      <c r="D9309" s="405">
        <v>2.83</v>
      </c>
    </row>
    <row r="9310" spans="1:4" ht="13.2">
      <c r="A9310" s="404">
        <v>7272</v>
      </c>
      <c r="B9310" s="404" t="s">
        <v>20984</v>
      </c>
      <c r="C9310" s="404" t="s">
        <v>19203</v>
      </c>
      <c r="D9310" s="405">
        <v>2.39</v>
      </c>
    </row>
    <row r="9311" spans="1:4" ht="13.2">
      <c r="A9311" s="404">
        <v>10605</v>
      </c>
      <c r="B9311" s="404" t="s">
        <v>20985</v>
      </c>
      <c r="C9311" s="404" t="s">
        <v>19203</v>
      </c>
      <c r="D9311" s="405">
        <v>5.36</v>
      </c>
    </row>
    <row r="9312" spans="1:4" ht="13.2">
      <c r="A9312" s="404">
        <v>10604</v>
      </c>
      <c r="B9312" s="404" t="s">
        <v>20986</v>
      </c>
      <c r="C9312" s="404" t="s">
        <v>19203</v>
      </c>
      <c r="D9312" s="405">
        <v>12.48</v>
      </c>
    </row>
    <row r="9313" spans="1:4" ht="13.2">
      <c r="A9313" s="404">
        <v>672</v>
      </c>
      <c r="B9313" s="404" t="s">
        <v>20987</v>
      </c>
      <c r="C9313" s="404" t="s">
        <v>19203</v>
      </c>
      <c r="D9313" s="405">
        <v>17.170000000000002</v>
      </c>
    </row>
    <row r="9314" spans="1:4" ht="13.2">
      <c r="A9314" s="404">
        <v>668</v>
      </c>
      <c r="B9314" s="404" t="s">
        <v>20988</v>
      </c>
      <c r="C9314" s="404" t="s">
        <v>19203</v>
      </c>
      <c r="D9314" s="405">
        <v>20.73</v>
      </c>
    </row>
    <row r="9315" spans="1:4" ht="13.2">
      <c r="A9315" s="404">
        <v>10578</v>
      </c>
      <c r="B9315" s="404" t="s">
        <v>20989</v>
      </c>
      <c r="C9315" s="404" t="s">
        <v>19203</v>
      </c>
      <c r="D9315" s="405">
        <v>24.14</v>
      </c>
    </row>
    <row r="9316" spans="1:4" ht="13.2">
      <c r="A9316" s="404">
        <v>666</v>
      </c>
      <c r="B9316" s="404" t="s">
        <v>20990</v>
      </c>
      <c r="C9316" s="404" t="s">
        <v>19203</v>
      </c>
      <c r="D9316" s="405">
        <v>26.85</v>
      </c>
    </row>
    <row r="9317" spans="1:4" ht="13.2">
      <c r="A9317" s="404">
        <v>665</v>
      </c>
      <c r="B9317" s="404" t="s">
        <v>20991</v>
      </c>
      <c r="C9317" s="404" t="s">
        <v>19203</v>
      </c>
      <c r="D9317" s="405">
        <v>35.9</v>
      </c>
    </row>
    <row r="9318" spans="1:4" ht="13.2">
      <c r="A9318" s="404">
        <v>10577</v>
      </c>
      <c r="B9318" s="404" t="s">
        <v>20992</v>
      </c>
      <c r="C9318" s="404" t="s">
        <v>19203</v>
      </c>
      <c r="D9318" s="405">
        <v>31.84</v>
      </c>
    </row>
    <row r="9319" spans="1:4" ht="13.2">
      <c r="A9319" s="404">
        <v>10583</v>
      </c>
      <c r="B9319" s="404" t="s">
        <v>20993</v>
      </c>
      <c r="C9319" s="404" t="s">
        <v>19203</v>
      </c>
      <c r="D9319" s="405">
        <v>16.54</v>
      </c>
    </row>
    <row r="9320" spans="1:4" ht="13.2">
      <c r="A9320" s="404">
        <v>10579</v>
      </c>
      <c r="B9320" s="404" t="s">
        <v>20994</v>
      </c>
      <c r="C9320" s="404" t="s">
        <v>19203</v>
      </c>
      <c r="D9320" s="405">
        <v>28.84</v>
      </c>
    </row>
    <row r="9321" spans="1:4" ht="13.2">
      <c r="A9321" s="404">
        <v>10582</v>
      </c>
      <c r="B9321" s="404" t="s">
        <v>20995</v>
      </c>
      <c r="C9321" s="404" t="s">
        <v>19203</v>
      </c>
      <c r="D9321" s="405">
        <v>14.57</v>
      </c>
    </row>
    <row r="9322" spans="1:4" ht="13.2">
      <c r="A9322" s="404">
        <v>2436</v>
      </c>
      <c r="B9322" s="404" t="s">
        <v>20996</v>
      </c>
      <c r="C9322" s="404" t="s">
        <v>19351</v>
      </c>
      <c r="D9322" s="405">
        <v>21.62</v>
      </c>
    </row>
    <row r="9323" spans="1:4" ht="13.2">
      <c r="A9323" s="404">
        <v>40918</v>
      </c>
      <c r="B9323" s="404" t="s">
        <v>20997</v>
      </c>
      <c r="C9323" s="404" t="s">
        <v>19353</v>
      </c>
      <c r="D9323" s="405">
        <v>3820.57</v>
      </c>
    </row>
    <row r="9324" spans="1:4" ht="13.2">
      <c r="A9324" s="404">
        <v>10998</v>
      </c>
      <c r="B9324" s="404" t="s">
        <v>20998</v>
      </c>
      <c r="C9324" s="404" t="s">
        <v>19251</v>
      </c>
      <c r="D9324" s="405">
        <v>58.46</v>
      </c>
    </row>
    <row r="9325" spans="1:4" ht="13.2">
      <c r="A9325" s="404">
        <v>11002</v>
      </c>
      <c r="B9325" s="404" t="s">
        <v>20999</v>
      </c>
      <c r="C9325" s="404" t="s">
        <v>19251</v>
      </c>
      <c r="D9325" s="405">
        <v>53.56</v>
      </c>
    </row>
    <row r="9326" spans="1:4" ht="13.2">
      <c r="A9326" s="404">
        <v>10999</v>
      </c>
      <c r="B9326" s="404" t="s">
        <v>21000</v>
      </c>
      <c r="C9326" s="404" t="s">
        <v>19251</v>
      </c>
      <c r="D9326" s="405">
        <v>51.45</v>
      </c>
    </row>
    <row r="9327" spans="1:4" ht="13.2">
      <c r="A9327" s="404">
        <v>10997</v>
      </c>
      <c r="B9327" s="404" t="s">
        <v>21001</v>
      </c>
      <c r="C9327" s="404" t="s">
        <v>19251</v>
      </c>
      <c r="D9327" s="405">
        <v>55.77</v>
      </c>
    </row>
    <row r="9328" spans="1:4" ht="13.2">
      <c r="A9328" s="404">
        <v>2685</v>
      </c>
      <c r="B9328" s="404" t="s">
        <v>21002</v>
      </c>
      <c r="C9328" s="404" t="s">
        <v>19247</v>
      </c>
      <c r="D9328" s="405">
        <v>8.2100000000000009</v>
      </c>
    </row>
    <row r="9329" spans="1:4" ht="13.2">
      <c r="A9329" s="404">
        <v>2680</v>
      </c>
      <c r="B9329" s="404" t="s">
        <v>21003</v>
      </c>
      <c r="C9329" s="404" t="s">
        <v>19247</v>
      </c>
      <c r="D9329" s="405">
        <v>12.01</v>
      </c>
    </row>
    <row r="9330" spans="1:4" ht="13.2">
      <c r="A9330" s="404">
        <v>2684</v>
      </c>
      <c r="B9330" s="404" t="s">
        <v>21004</v>
      </c>
      <c r="C9330" s="404" t="s">
        <v>19247</v>
      </c>
      <c r="D9330" s="405">
        <v>10.93</v>
      </c>
    </row>
    <row r="9331" spans="1:4" ht="13.2">
      <c r="A9331" s="404">
        <v>2673</v>
      </c>
      <c r="B9331" s="404" t="s">
        <v>21005</v>
      </c>
      <c r="C9331" s="404" t="s">
        <v>19247</v>
      </c>
      <c r="D9331" s="405">
        <v>4.22</v>
      </c>
    </row>
    <row r="9332" spans="1:4" ht="13.2">
      <c r="A9332" s="404">
        <v>2681</v>
      </c>
      <c r="B9332" s="404" t="s">
        <v>21006</v>
      </c>
      <c r="C9332" s="404" t="s">
        <v>19247</v>
      </c>
      <c r="D9332" s="405">
        <v>19.64</v>
      </c>
    </row>
    <row r="9333" spans="1:4" ht="13.2">
      <c r="A9333" s="404">
        <v>2682</v>
      </c>
      <c r="B9333" s="404" t="s">
        <v>21007</v>
      </c>
      <c r="C9333" s="404" t="s">
        <v>19247</v>
      </c>
      <c r="D9333" s="405">
        <v>28.65</v>
      </c>
    </row>
    <row r="9334" spans="1:4" ht="13.2">
      <c r="A9334" s="404">
        <v>2686</v>
      </c>
      <c r="B9334" s="404" t="s">
        <v>21008</v>
      </c>
      <c r="C9334" s="404" t="s">
        <v>19247</v>
      </c>
      <c r="D9334" s="405">
        <v>35.93</v>
      </c>
    </row>
    <row r="9335" spans="1:4" ht="13.2">
      <c r="A9335" s="404">
        <v>2674</v>
      </c>
      <c r="B9335" s="404" t="s">
        <v>21009</v>
      </c>
      <c r="C9335" s="404" t="s">
        <v>19247</v>
      </c>
      <c r="D9335" s="405">
        <v>5.25</v>
      </c>
    </row>
    <row r="9336" spans="1:4" ht="13.2">
      <c r="A9336" s="404">
        <v>2683</v>
      </c>
      <c r="B9336" s="404" t="s">
        <v>21010</v>
      </c>
      <c r="C9336" s="404" t="s">
        <v>19247</v>
      </c>
      <c r="D9336" s="405">
        <v>56.61</v>
      </c>
    </row>
    <row r="9337" spans="1:4" ht="13.2">
      <c r="A9337" s="404">
        <v>2676</v>
      </c>
      <c r="B9337" s="404" t="s">
        <v>21011</v>
      </c>
      <c r="C9337" s="404" t="s">
        <v>19247</v>
      </c>
      <c r="D9337" s="405">
        <v>2.4500000000000002</v>
      </c>
    </row>
    <row r="9338" spans="1:4" ht="13.2">
      <c r="A9338" s="404">
        <v>2678</v>
      </c>
      <c r="B9338" s="404" t="s">
        <v>21012</v>
      </c>
      <c r="C9338" s="404" t="s">
        <v>19247</v>
      </c>
      <c r="D9338" s="405">
        <v>3.07</v>
      </c>
    </row>
    <row r="9339" spans="1:4" ht="13.2">
      <c r="A9339" s="404">
        <v>2679</v>
      </c>
      <c r="B9339" s="404" t="s">
        <v>21013</v>
      </c>
      <c r="C9339" s="404" t="s">
        <v>19247</v>
      </c>
      <c r="D9339" s="405">
        <v>4.74</v>
      </c>
    </row>
    <row r="9340" spans="1:4" ht="13.2">
      <c r="A9340" s="404">
        <v>12070</v>
      </c>
      <c r="B9340" s="404" t="s">
        <v>21014</v>
      </c>
      <c r="C9340" s="404" t="s">
        <v>19247</v>
      </c>
      <c r="D9340" s="405">
        <v>6.59</v>
      </c>
    </row>
    <row r="9341" spans="1:4" ht="13.2">
      <c r="A9341" s="404">
        <v>2675</v>
      </c>
      <c r="B9341" s="404" t="s">
        <v>21015</v>
      </c>
      <c r="C9341" s="404" t="s">
        <v>19247</v>
      </c>
      <c r="D9341" s="405">
        <v>8.57</v>
      </c>
    </row>
    <row r="9342" spans="1:4" ht="13.2">
      <c r="A9342" s="404">
        <v>12067</v>
      </c>
      <c r="B9342" s="404" t="s">
        <v>21016</v>
      </c>
      <c r="C9342" s="404" t="s">
        <v>19247</v>
      </c>
      <c r="D9342" s="405">
        <v>11.63</v>
      </c>
    </row>
    <row r="9343" spans="1:4" ht="13.2">
      <c r="A9343" s="404">
        <v>21128</v>
      </c>
      <c r="B9343" s="404" t="s">
        <v>21017</v>
      </c>
      <c r="C9343" s="404" t="s">
        <v>19247</v>
      </c>
      <c r="D9343" s="405">
        <v>9.14</v>
      </c>
    </row>
    <row r="9344" spans="1:4" ht="13.2">
      <c r="A9344" s="404">
        <v>40401</v>
      </c>
      <c r="B9344" s="404" t="s">
        <v>21018</v>
      </c>
      <c r="C9344" s="404" t="s">
        <v>19247</v>
      </c>
      <c r="D9344" s="405">
        <v>2.88</v>
      </c>
    </row>
    <row r="9345" spans="1:4" ht="13.2">
      <c r="A9345" s="404">
        <v>40402</v>
      </c>
      <c r="B9345" s="404" t="s">
        <v>21019</v>
      </c>
      <c r="C9345" s="404" t="s">
        <v>19247</v>
      </c>
      <c r="D9345" s="405">
        <v>3.69</v>
      </c>
    </row>
    <row r="9346" spans="1:4" ht="13.2">
      <c r="A9346" s="404">
        <v>40400</v>
      </c>
      <c r="B9346" s="404" t="s">
        <v>21020</v>
      </c>
      <c r="C9346" s="404" t="s">
        <v>19247</v>
      </c>
      <c r="D9346" s="405">
        <v>1.95</v>
      </c>
    </row>
    <row r="9347" spans="1:4" ht="13.2">
      <c r="A9347" s="404">
        <v>21137</v>
      </c>
      <c r="B9347" s="404" t="s">
        <v>21021</v>
      </c>
      <c r="C9347" s="404" t="s">
        <v>19247</v>
      </c>
      <c r="D9347" s="405">
        <v>9.35</v>
      </c>
    </row>
    <row r="9348" spans="1:4" ht="13.2">
      <c r="A9348" s="404">
        <v>2504</v>
      </c>
      <c r="B9348" s="404" t="s">
        <v>21022</v>
      </c>
      <c r="C9348" s="404" t="s">
        <v>19247</v>
      </c>
      <c r="D9348" s="405">
        <v>10.14</v>
      </c>
    </row>
    <row r="9349" spans="1:4" ht="13.2">
      <c r="A9349" s="404">
        <v>2501</v>
      </c>
      <c r="B9349" s="404" t="s">
        <v>21023</v>
      </c>
      <c r="C9349" s="404" t="s">
        <v>19247</v>
      </c>
      <c r="D9349" s="405">
        <v>13.3</v>
      </c>
    </row>
    <row r="9350" spans="1:4" ht="13.2">
      <c r="A9350" s="404">
        <v>2502</v>
      </c>
      <c r="B9350" s="404" t="s">
        <v>21024</v>
      </c>
      <c r="C9350" s="404" t="s">
        <v>19247</v>
      </c>
      <c r="D9350" s="405">
        <v>20.07</v>
      </c>
    </row>
    <row r="9351" spans="1:4" ht="13.2">
      <c r="A9351" s="404">
        <v>2503</v>
      </c>
      <c r="B9351" s="404" t="s">
        <v>21025</v>
      </c>
      <c r="C9351" s="404" t="s">
        <v>19247</v>
      </c>
      <c r="D9351" s="405">
        <v>25.83</v>
      </c>
    </row>
    <row r="9352" spans="1:4" ht="13.2">
      <c r="A9352" s="404">
        <v>2500</v>
      </c>
      <c r="B9352" s="404" t="s">
        <v>21026</v>
      </c>
      <c r="C9352" s="404" t="s">
        <v>19247</v>
      </c>
      <c r="D9352" s="405">
        <v>34.4</v>
      </c>
    </row>
    <row r="9353" spans="1:4" ht="13.2">
      <c r="A9353" s="404">
        <v>2505</v>
      </c>
      <c r="B9353" s="404" t="s">
        <v>21027</v>
      </c>
      <c r="C9353" s="404" t="s">
        <v>19247</v>
      </c>
      <c r="D9353" s="405">
        <v>53.61</v>
      </c>
    </row>
    <row r="9354" spans="1:4" ht="13.2">
      <c r="A9354" s="404">
        <v>12058</v>
      </c>
      <c r="B9354" s="404" t="s">
        <v>21028</v>
      </c>
      <c r="C9354" s="404" t="s">
        <v>19247</v>
      </c>
      <c r="D9354" s="405">
        <v>11.47</v>
      </c>
    </row>
    <row r="9355" spans="1:4" ht="13.2">
      <c r="A9355" s="404">
        <v>12056</v>
      </c>
      <c r="B9355" s="404" t="s">
        <v>21029</v>
      </c>
      <c r="C9355" s="404" t="s">
        <v>19247</v>
      </c>
      <c r="D9355" s="405">
        <v>21.66</v>
      </c>
    </row>
    <row r="9356" spans="1:4" ht="13.2">
      <c r="A9356" s="404">
        <v>12057</v>
      </c>
      <c r="B9356" s="404" t="s">
        <v>21030</v>
      </c>
      <c r="C9356" s="404" t="s">
        <v>19247</v>
      </c>
      <c r="D9356" s="405">
        <v>18.399999999999999</v>
      </c>
    </row>
    <row r="9357" spans="1:4" ht="13.2">
      <c r="A9357" s="404">
        <v>12059</v>
      </c>
      <c r="B9357" s="404" t="s">
        <v>21031</v>
      </c>
      <c r="C9357" s="404" t="s">
        <v>19247</v>
      </c>
      <c r="D9357" s="405">
        <v>6.45</v>
      </c>
    </row>
    <row r="9358" spans="1:4" ht="13.2">
      <c r="A9358" s="404">
        <v>12060</v>
      </c>
      <c r="B9358" s="404" t="s">
        <v>21032</v>
      </c>
      <c r="C9358" s="404" t="s">
        <v>19247</v>
      </c>
      <c r="D9358" s="405">
        <v>47.81</v>
      </c>
    </row>
    <row r="9359" spans="1:4" ht="13.2">
      <c r="A9359" s="404">
        <v>12061</v>
      </c>
      <c r="B9359" s="404" t="s">
        <v>21033</v>
      </c>
      <c r="C9359" s="404" t="s">
        <v>19247</v>
      </c>
      <c r="D9359" s="405">
        <v>29.19</v>
      </c>
    </row>
    <row r="9360" spans="1:4" ht="13.2">
      <c r="A9360" s="404">
        <v>12062</v>
      </c>
      <c r="B9360" s="404" t="s">
        <v>21034</v>
      </c>
      <c r="C9360" s="404" t="s">
        <v>19247</v>
      </c>
      <c r="D9360" s="405">
        <v>53.83</v>
      </c>
    </row>
    <row r="9361" spans="1:4" ht="13.2">
      <c r="A9361" s="404">
        <v>2687</v>
      </c>
      <c r="B9361" s="404" t="s">
        <v>21035</v>
      </c>
      <c r="C9361" s="404" t="s">
        <v>19247</v>
      </c>
      <c r="D9361" s="405">
        <v>2.14</v>
      </c>
    </row>
    <row r="9362" spans="1:4" ht="13.2">
      <c r="A9362" s="404">
        <v>2689</v>
      </c>
      <c r="B9362" s="404" t="s">
        <v>21036</v>
      </c>
      <c r="C9362" s="404" t="s">
        <v>19247</v>
      </c>
      <c r="D9362" s="405">
        <v>2.5499999999999998</v>
      </c>
    </row>
    <row r="9363" spans="1:4" ht="13.2">
      <c r="A9363" s="404">
        <v>2688</v>
      </c>
      <c r="B9363" s="404" t="s">
        <v>21037</v>
      </c>
      <c r="C9363" s="404" t="s">
        <v>19247</v>
      </c>
      <c r="D9363" s="405">
        <v>2.76</v>
      </c>
    </row>
    <row r="9364" spans="1:4" ht="13.2">
      <c r="A9364" s="404">
        <v>2690</v>
      </c>
      <c r="B9364" s="404" t="s">
        <v>21038</v>
      </c>
      <c r="C9364" s="404" t="s">
        <v>19247</v>
      </c>
      <c r="D9364" s="405">
        <v>4.7300000000000004</v>
      </c>
    </row>
    <row r="9365" spans="1:4" ht="13.2">
      <c r="A9365" s="404">
        <v>39243</v>
      </c>
      <c r="B9365" s="404" t="s">
        <v>21039</v>
      </c>
      <c r="C9365" s="404" t="s">
        <v>19247</v>
      </c>
      <c r="D9365" s="405">
        <v>3.11</v>
      </c>
    </row>
    <row r="9366" spans="1:4" ht="13.2">
      <c r="A9366" s="404">
        <v>39244</v>
      </c>
      <c r="B9366" s="404" t="s">
        <v>21040</v>
      </c>
      <c r="C9366" s="404" t="s">
        <v>19247</v>
      </c>
      <c r="D9366" s="405">
        <v>4.21</v>
      </c>
    </row>
    <row r="9367" spans="1:4" ht="13.2">
      <c r="A9367" s="404">
        <v>39245</v>
      </c>
      <c r="B9367" s="404" t="s">
        <v>21041</v>
      </c>
      <c r="C9367" s="404" t="s">
        <v>19247</v>
      </c>
      <c r="D9367" s="405">
        <v>8.1</v>
      </c>
    </row>
    <row r="9368" spans="1:4" ht="13.2">
      <c r="A9368" s="404">
        <v>39254</v>
      </c>
      <c r="B9368" s="404" t="s">
        <v>21042</v>
      </c>
      <c r="C9368" s="404" t="s">
        <v>19247</v>
      </c>
      <c r="D9368" s="405">
        <v>12.12</v>
      </c>
    </row>
    <row r="9369" spans="1:4" ht="13.2">
      <c r="A9369" s="404">
        <v>39255</v>
      </c>
      <c r="B9369" s="404" t="s">
        <v>21043</v>
      </c>
      <c r="C9369" s="404" t="s">
        <v>19247</v>
      </c>
      <c r="D9369" s="405">
        <v>22.43</v>
      </c>
    </row>
    <row r="9370" spans="1:4" ht="13.2">
      <c r="A9370" s="404">
        <v>39253</v>
      </c>
      <c r="B9370" s="404" t="s">
        <v>21044</v>
      </c>
      <c r="C9370" s="404" t="s">
        <v>19247</v>
      </c>
      <c r="D9370" s="405">
        <v>15.44</v>
      </c>
    </row>
    <row r="9371" spans="1:4" ht="13.2">
      <c r="A9371" s="404">
        <v>39246</v>
      </c>
      <c r="B9371" s="404" t="s">
        <v>21045</v>
      </c>
      <c r="C9371" s="404" t="s">
        <v>19247</v>
      </c>
      <c r="D9371" s="405">
        <v>5</v>
      </c>
    </row>
    <row r="9372" spans="1:4" ht="13.2">
      <c r="A9372" s="404">
        <v>39247</v>
      </c>
      <c r="B9372" s="404" t="s">
        <v>21046</v>
      </c>
      <c r="C9372" s="404" t="s">
        <v>19247</v>
      </c>
      <c r="D9372" s="405">
        <v>4.3600000000000003</v>
      </c>
    </row>
    <row r="9373" spans="1:4" ht="13.2">
      <c r="A9373" s="404">
        <v>2446</v>
      </c>
      <c r="B9373" s="404" t="s">
        <v>21047</v>
      </c>
      <c r="C9373" s="404" t="s">
        <v>19247</v>
      </c>
      <c r="D9373" s="405">
        <v>7.18</v>
      </c>
    </row>
    <row r="9374" spans="1:4" ht="13.2">
      <c r="A9374" s="404">
        <v>2442</v>
      </c>
      <c r="B9374" s="404" t="s">
        <v>21048</v>
      </c>
      <c r="C9374" s="404" t="s">
        <v>19247</v>
      </c>
      <c r="D9374" s="405">
        <v>10.06</v>
      </c>
    </row>
    <row r="9375" spans="1:4" ht="13.2">
      <c r="A9375" s="404">
        <v>39248</v>
      </c>
      <c r="B9375" s="404" t="s">
        <v>21049</v>
      </c>
      <c r="C9375" s="404" t="s">
        <v>19247</v>
      </c>
      <c r="D9375" s="405">
        <v>14.02</v>
      </c>
    </row>
    <row r="9376" spans="1:4" ht="13.2">
      <c r="A9376" s="404">
        <v>2438</v>
      </c>
      <c r="B9376" s="404" t="s">
        <v>21050</v>
      </c>
      <c r="C9376" s="404" t="s">
        <v>19351</v>
      </c>
      <c r="D9376" s="405">
        <v>33.770000000000003</v>
      </c>
    </row>
    <row r="9377" spans="1:4" ht="13.2">
      <c r="A9377" s="404">
        <v>40922</v>
      </c>
      <c r="B9377" s="404" t="s">
        <v>21051</v>
      </c>
      <c r="C9377" s="404" t="s">
        <v>19353</v>
      </c>
      <c r="D9377" s="405">
        <v>5970.67</v>
      </c>
    </row>
    <row r="9378" spans="1:4" ht="13.2">
      <c r="A9378" s="404">
        <v>36486</v>
      </c>
      <c r="B9378" s="404" t="s">
        <v>21052</v>
      </c>
      <c r="C9378" s="404" t="s">
        <v>19203</v>
      </c>
      <c r="D9378" s="405">
        <v>70127.199999999997</v>
      </c>
    </row>
    <row r="9379" spans="1:4" ht="13.2">
      <c r="A9379" s="404">
        <v>37777</v>
      </c>
      <c r="B9379" s="404" t="s">
        <v>21053</v>
      </c>
      <c r="C9379" s="404" t="s">
        <v>19203</v>
      </c>
      <c r="D9379" s="405">
        <v>330157.49</v>
      </c>
    </row>
    <row r="9380" spans="1:4" ht="13.2">
      <c r="A9380" s="404">
        <v>12624</v>
      </c>
      <c r="B9380" s="404" t="s">
        <v>21054</v>
      </c>
      <c r="C9380" s="404" t="s">
        <v>19203</v>
      </c>
      <c r="D9380" s="405">
        <v>32.25</v>
      </c>
    </row>
    <row r="9381" spans="1:4" ht="13.2">
      <c r="A9381" s="404">
        <v>517</v>
      </c>
      <c r="B9381" s="404" t="s">
        <v>21055</v>
      </c>
      <c r="C9381" s="404" t="s">
        <v>19253</v>
      </c>
      <c r="D9381" s="405">
        <v>8.82</v>
      </c>
    </row>
    <row r="9382" spans="1:4" ht="13.2">
      <c r="A9382" s="404">
        <v>37534</v>
      </c>
      <c r="B9382" s="404" t="s">
        <v>21056</v>
      </c>
      <c r="C9382" s="404" t="s">
        <v>19251</v>
      </c>
      <c r="D9382" s="405">
        <v>18.52</v>
      </c>
    </row>
    <row r="9383" spans="1:4" ht="13.2">
      <c r="A9383" s="404">
        <v>37535</v>
      </c>
      <c r="B9383" s="404" t="s">
        <v>21057</v>
      </c>
      <c r="C9383" s="404" t="s">
        <v>19251</v>
      </c>
      <c r="D9383" s="405">
        <v>18.52</v>
      </c>
    </row>
    <row r="9384" spans="1:4" ht="13.2">
      <c r="A9384" s="404">
        <v>37533</v>
      </c>
      <c r="B9384" s="404" t="s">
        <v>21058</v>
      </c>
      <c r="C9384" s="404" t="s">
        <v>19251</v>
      </c>
      <c r="D9384" s="405">
        <v>18.52</v>
      </c>
    </row>
    <row r="9385" spans="1:4" ht="13.2">
      <c r="A9385" s="404">
        <v>37537</v>
      </c>
      <c r="B9385" s="404" t="s">
        <v>21059</v>
      </c>
      <c r="C9385" s="404" t="s">
        <v>19251</v>
      </c>
      <c r="D9385" s="405">
        <v>14.02</v>
      </c>
    </row>
    <row r="9386" spans="1:4" ht="13.2">
      <c r="A9386" s="404">
        <v>37536</v>
      </c>
      <c r="B9386" s="404" t="s">
        <v>21060</v>
      </c>
      <c r="C9386" s="404" t="s">
        <v>19251</v>
      </c>
      <c r="D9386" s="405">
        <v>14.02</v>
      </c>
    </row>
    <row r="9387" spans="1:4" ht="13.2">
      <c r="A9387" s="404">
        <v>37532</v>
      </c>
      <c r="B9387" s="404" t="s">
        <v>21061</v>
      </c>
      <c r="C9387" s="404" t="s">
        <v>19251</v>
      </c>
      <c r="D9387" s="405">
        <v>14.02</v>
      </c>
    </row>
    <row r="9388" spans="1:4" ht="13.2">
      <c r="A9388" s="404">
        <v>2696</v>
      </c>
      <c r="B9388" s="404" t="s">
        <v>21062</v>
      </c>
      <c r="C9388" s="404" t="s">
        <v>19351</v>
      </c>
      <c r="D9388" s="405">
        <v>21.62</v>
      </c>
    </row>
    <row r="9389" spans="1:4" ht="13.2">
      <c r="A9389" s="404">
        <v>40928</v>
      </c>
      <c r="B9389" s="404" t="s">
        <v>21063</v>
      </c>
      <c r="C9389" s="404" t="s">
        <v>19353</v>
      </c>
      <c r="D9389" s="405">
        <v>3820.57</v>
      </c>
    </row>
    <row r="9390" spans="1:4" ht="13.2">
      <c r="A9390" s="404">
        <v>4083</v>
      </c>
      <c r="B9390" s="404" t="s">
        <v>21064</v>
      </c>
      <c r="C9390" s="404" t="s">
        <v>19351</v>
      </c>
      <c r="D9390" s="405">
        <v>50.57</v>
      </c>
    </row>
    <row r="9391" spans="1:4" ht="13.2">
      <c r="A9391" s="404">
        <v>40818</v>
      </c>
      <c r="B9391" s="404" t="s">
        <v>21065</v>
      </c>
      <c r="C9391" s="404" t="s">
        <v>19353</v>
      </c>
      <c r="D9391" s="405">
        <v>8936.83</v>
      </c>
    </row>
    <row r="9392" spans="1:4" ht="13.2">
      <c r="A9392" s="404">
        <v>43146</v>
      </c>
      <c r="B9392" s="404" t="s">
        <v>21066</v>
      </c>
      <c r="C9392" s="404" t="s">
        <v>19251</v>
      </c>
      <c r="D9392" s="405">
        <v>7.87</v>
      </c>
    </row>
    <row r="9393" spans="1:4" ht="13.2">
      <c r="A9393" s="404">
        <v>2705</v>
      </c>
      <c r="B9393" s="404" t="s">
        <v>21067</v>
      </c>
      <c r="C9393" s="404" t="s">
        <v>21068</v>
      </c>
      <c r="D9393" s="405">
        <v>0.93</v>
      </c>
    </row>
    <row r="9394" spans="1:4" ht="13.2">
      <c r="A9394" s="404">
        <v>14250</v>
      </c>
      <c r="B9394" s="404" t="s">
        <v>21069</v>
      </c>
      <c r="C9394" s="404" t="s">
        <v>21068</v>
      </c>
      <c r="D9394" s="405">
        <v>0.95</v>
      </c>
    </row>
    <row r="9395" spans="1:4" ht="13.2">
      <c r="A9395" s="404">
        <v>11683</v>
      </c>
      <c r="B9395" s="404" t="s">
        <v>21070</v>
      </c>
      <c r="C9395" s="404" t="s">
        <v>19203</v>
      </c>
      <c r="D9395" s="405">
        <v>55.92</v>
      </c>
    </row>
    <row r="9396" spans="1:4" ht="13.2">
      <c r="A9396" s="404">
        <v>11684</v>
      </c>
      <c r="B9396" s="404" t="s">
        <v>21071</v>
      </c>
      <c r="C9396" s="404" t="s">
        <v>19203</v>
      </c>
      <c r="D9396" s="405">
        <v>61.21</v>
      </c>
    </row>
    <row r="9397" spans="1:4" ht="13.2">
      <c r="A9397" s="404">
        <v>6141</v>
      </c>
      <c r="B9397" s="404" t="s">
        <v>21072</v>
      </c>
      <c r="C9397" s="404" t="s">
        <v>19203</v>
      </c>
      <c r="D9397" s="405">
        <v>5.87</v>
      </c>
    </row>
    <row r="9398" spans="1:4" ht="13.2">
      <c r="A9398" s="404">
        <v>11681</v>
      </c>
      <c r="B9398" s="404" t="s">
        <v>21073</v>
      </c>
      <c r="C9398" s="404" t="s">
        <v>19203</v>
      </c>
      <c r="D9398" s="405">
        <v>7.41</v>
      </c>
    </row>
    <row r="9399" spans="1:4" ht="13.2">
      <c r="A9399" s="404">
        <v>2706</v>
      </c>
      <c r="B9399" s="404" t="s">
        <v>21074</v>
      </c>
      <c r="C9399" s="404" t="s">
        <v>19351</v>
      </c>
      <c r="D9399" s="405">
        <v>113.95</v>
      </c>
    </row>
    <row r="9400" spans="1:4" ht="13.2">
      <c r="A9400" s="404">
        <v>40811</v>
      </c>
      <c r="B9400" s="404" t="s">
        <v>21075</v>
      </c>
      <c r="C9400" s="404" t="s">
        <v>19353</v>
      </c>
      <c r="D9400" s="405">
        <v>20136.47</v>
      </c>
    </row>
    <row r="9401" spans="1:4" ht="13.2">
      <c r="A9401" s="404">
        <v>2707</v>
      </c>
      <c r="B9401" s="404" t="s">
        <v>21076</v>
      </c>
      <c r="C9401" s="404" t="s">
        <v>19351</v>
      </c>
      <c r="D9401" s="405">
        <v>117.86</v>
      </c>
    </row>
    <row r="9402" spans="1:4" ht="13.2">
      <c r="A9402" s="404">
        <v>40813</v>
      </c>
      <c r="B9402" s="404" t="s">
        <v>21077</v>
      </c>
      <c r="C9402" s="404" t="s">
        <v>19353</v>
      </c>
      <c r="D9402" s="405">
        <v>20830.37</v>
      </c>
    </row>
    <row r="9403" spans="1:4" ht="13.2">
      <c r="A9403" s="404">
        <v>2708</v>
      </c>
      <c r="B9403" s="404" t="s">
        <v>21078</v>
      </c>
      <c r="C9403" s="404" t="s">
        <v>19351</v>
      </c>
      <c r="D9403" s="405">
        <v>147.46</v>
      </c>
    </row>
    <row r="9404" spans="1:4" ht="13.2">
      <c r="A9404" s="404">
        <v>40814</v>
      </c>
      <c r="B9404" s="404" t="s">
        <v>21079</v>
      </c>
      <c r="C9404" s="404" t="s">
        <v>19353</v>
      </c>
      <c r="D9404" s="405">
        <v>26058.7</v>
      </c>
    </row>
    <row r="9405" spans="1:4" ht="13.2">
      <c r="A9405" s="404">
        <v>38403</v>
      </c>
      <c r="B9405" s="404" t="s">
        <v>21080</v>
      </c>
      <c r="C9405" s="404" t="s">
        <v>19203</v>
      </c>
      <c r="D9405" s="405">
        <v>55.75</v>
      </c>
    </row>
    <row r="9406" spans="1:4" ht="13.2">
      <c r="A9406" s="404">
        <v>43482</v>
      </c>
      <c r="B9406" s="404" t="s">
        <v>21081</v>
      </c>
      <c r="C9406" s="404" t="s">
        <v>19351</v>
      </c>
      <c r="D9406" s="405">
        <v>0.79</v>
      </c>
    </row>
    <row r="9407" spans="1:4" ht="13.2">
      <c r="A9407" s="404">
        <v>43494</v>
      </c>
      <c r="B9407" s="404" t="s">
        <v>21082</v>
      </c>
      <c r="C9407" s="404" t="s">
        <v>19353</v>
      </c>
      <c r="D9407" s="405">
        <v>148.04</v>
      </c>
    </row>
    <row r="9408" spans="1:4" ht="13.2">
      <c r="A9408" s="404">
        <v>43483</v>
      </c>
      <c r="B9408" s="404" t="s">
        <v>21083</v>
      </c>
      <c r="C9408" s="404" t="s">
        <v>19351</v>
      </c>
      <c r="D9408" s="405">
        <v>1.43</v>
      </c>
    </row>
    <row r="9409" spans="1:4" ht="13.2">
      <c r="A9409" s="404">
        <v>43495</v>
      </c>
      <c r="B9409" s="404" t="s">
        <v>21084</v>
      </c>
      <c r="C9409" s="404" t="s">
        <v>19353</v>
      </c>
      <c r="D9409" s="405">
        <v>269.97000000000003</v>
      </c>
    </row>
    <row r="9410" spans="1:4" ht="13.2">
      <c r="A9410" s="404">
        <v>43484</v>
      </c>
      <c r="B9410" s="404" t="s">
        <v>21085</v>
      </c>
      <c r="C9410" s="404" t="s">
        <v>19351</v>
      </c>
      <c r="D9410" s="405">
        <v>1.2</v>
      </c>
    </row>
    <row r="9411" spans="1:4" ht="13.2">
      <c r="A9411" s="404">
        <v>43496</v>
      </c>
      <c r="B9411" s="404" t="s">
        <v>21086</v>
      </c>
      <c r="C9411" s="404" t="s">
        <v>19353</v>
      </c>
      <c r="D9411" s="405">
        <v>226.41</v>
      </c>
    </row>
    <row r="9412" spans="1:4" ht="13.2">
      <c r="A9412" s="404">
        <v>43485</v>
      </c>
      <c r="B9412" s="404" t="s">
        <v>21087</v>
      </c>
      <c r="C9412" s="404" t="s">
        <v>19351</v>
      </c>
      <c r="D9412" s="405">
        <v>1.06</v>
      </c>
    </row>
    <row r="9413" spans="1:4" ht="13.2">
      <c r="A9413" s="404">
        <v>43497</v>
      </c>
      <c r="B9413" s="404" t="s">
        <v>21088</v>
      </c>
      <c r="C9413" s="404" t="s">
        <v>19353</v>
      </c>
      <c r="D9413" s="405">
        <v>199.2</v>
      </c>
    </row>
    <row r="9414" spans="1:4" ht="13.2">
      <c r="A9414" s="404">
        <v>43487</v>
      </c>
      <c r="B9414" s="404" t="s">
        <v>21089</v>
      </c>
      <c r="C9414" s="404" t="s">
        <v>19351</v>
      </c>
      <c r="D9414" s="405">
        <v>1.25</v>
      </c>
    </row>
    <row r="9415" spans="1:4" ht="13.2">
      <c r="A9415" s="404">
        <v>43499</v>
      </c>
      <c r="B9415" s="404" t="s">
        <v>21090</v>
      </c>
      <c r="C9415" s="404" t="s">
        <v>19353</v>
      </c>
      <c r="D9415" s="405">
        <v>236.16</v>
      </c>
    </row>
    <row r="9416" spans="1:4" ht="13.2">
      <c r="A9416" s="404">
        <v>43486</v>
      </c>
      <c r="B9416" s="404" t="s">
        <v>21091</v>
      </c>
      <c r="C9416" s="404" t="s">
        <v>19351</v>
      </c>
      <c r="D9416" s="405">
        <v>0.74</v>
      </c>
    </row>
    <row r="9417" spans="1:4" ht="13.2">
      <c r="A9417" s="404">
        <v>43498</v>
      </c>
      <c r="B9417" s="404" t="s">
        <v>21092</v>
      </c>
      <c r="C9417" s="404" t="s">
        <v>19353</v>
      </c>
      <c r="D9417" s="405">
        <v>140.22999999999999</v>
      </c>
    </row>
    <row r="9418" spans="1:4" ht="13.2">
      <c r="A9418" s="404">
        <v>43488</v>
      </c>
      <c r="B9418" s="404" t="s">
        <v>21093</v>
      </c>
      <c r="C9418" s="404" t="s">
        <v>19351</v>
      </c>
      <c r="D9418" s="405">
        <v>0.86</v>
      </c>
    </row>
    <row r="9419" spans="1:4" ht="13.2">
      <c r="A9419" s="404">
        <v>43500</v>
      </c>
      <c r="B9419" s="404" t="s">
        <v>21094</v>
      </c>
      <c r="C9419" s="404" t="s">
        <v>19353</v>
      </c>
      <c r="D9419" s="405">
        <v>162.97</v>
      </c>
    </row>
    <row r="9420" spans="1:4" ht="13.2">
      <c r="A9420" s="404">
        <v>43489</v>
      </c>
      <c r="B9420" s="404" t="s">
        <v>21095</v>
      </c>
      <c r="C9420" s="404" t="s">
        <v>19351</v>
      </c>
      <c r="D9420" s="405">
        <v>1.24</v>
      </c>
    </row>
    <row r="9421" spans="1:4" ht="13.2">
      <c r="A9421" s="404">
        <v>43501</v>
      </c>
      <c r="B9421" s="404" t="s">
        <v>21096</v>
      </c>
      <c r="C9421" s="404" t="s">
        <v>19353</v>
      </c>
      <c r="D9421" s="405">
        <v>233.35</v>
      </c>
    </row>
    <row r="9422" spans="1:4" ht="13.2">
      <c r="A9422" s="404">
        <v>43490</v>
      </c>
      <c r="B9422" s="404" t="s">
        <v>21097</v>
      </c>
      <c r="C9422" s="404" t="s">
        <v>19351</v>
      </c>
      <c r="D9422" s="405">
        <v>1.73</v>
      </c>
    </row>
    <row r="9423" spans="1:4" ht="13.2">
      <c r="A9423" s="404">
        <v>43502</v>
      </c>
      <c r="B9423" s="404" t="s">
        <v>21098</v>
      </c>
      <c r="C9423" s="404" t="s">
        <v>19353</v>
      </c>
      <c r="D9423" s="405">
        <v>325.51</v>
      </c>
    </row>
    <row r="9424" spans="1:4" ht="13.2">
      <c r="A9424" s="404">
        <v>43491</v>
      </c>
      <c r="B9424" s="404" t="s">
        <v>21099</v>
      </c>
      <c r="C9424" s="404" t="s">
        <v>19351</v>
      </c>
      <c r="D9424" s="405">
        <v>1.33</v>
      </c>
    </row>
    <row r="9425" spans="1:4" ht="13.2">
      <c r="A9425" s="404">
        <v>43503</v>
      </c>
      <c r="B9425" s="404" t="s">
        <v>21100</v>
      </c>
      <c r="C9425" s="404" t="s">
        <v>19353</v>
      </c>
      <c r="D9425" s="405">
        <v>250.24</v>
      </c>
    </row>
    <row r="9426" spans="1:4" ht="13.2">
      <c r="A9426" s="404">
        <v>43492</v>
      </c>
      <c r="B9426" s="404" t="s">
        <v>21101</v>
      </c>
      <c r="C9426" s="404" t="s">
        <v>19351</v>
      </c>
      <c r="D9426" s="405">
        <v>1.79</v>
      </c>
    </row>
    <row r="9427" spans="1:4" ht="13.2">
      <c r="A9427" s="404">
        <v>43504</v>
      </c>
      <c r="B9427" s="404" t="s">
        <v>21102</v>
      </c>
      <c r="C9427" s="404" t="s">
        <v>19353</v>
      </c>
      <c r="D9427" s="405">
        <v>337.87</v>
      </c>
    </row>
    <row r="9428" spans="1:4" ht="13.2">
      <c r="A9428" s="404">
        <v>43493</v>
      </c>
      <c r="B9428" s="404" t="s">
        <v>21103</v>
      </c>
      <c r="C9428" s="404" t="s">
        <v>19351</v>
      </c>
      <c r="D9428" s="405">
        <v>0.71</v>
      </c>
    </row>
    <row r="9429" spans="1:4" ht="13.2">
      <c r="A9429" s="404">
        <v>43505</v>
      </c>
      <c r="B9429" s="404" t="s">
        <v>21104</v>
      </c>
      <c r="C9429" s="404" t="s">
        <v>19353</v>
      </c>
      <c r="D9429" s="405">
        <v>132.94</v>
      </c>
    </row>
    <row r="9430" spans="1:4" ht="13.2">
      <c r="A9430" s="404">
        <v>37774</v>
      </c>
      <c r="B9430" s="404" t="s">
        <v>21105</v>
      </c>
      <c r="C9430" s="404" t="s">
        <v>19203</v>
      </c>
      <c r="D9430" s="405">
        <v>565124.71</v>
      </c>
    </row>
    <row r="9431" spans="1:4" ht="13.2">
      <c r="A9431" s="404">
        <v>38629</v>
      </c>
      <c r="B9431" s="404" t="s">
        <v>21106</v>
      </c>
      <c r="C9431" s="404" t="s">
        <v>19203</v>
      </c>
      <c r="D9431" s="405">
        <v>3198457.03</v>
      </c>
    </row>
    <row r="9432" spans="1:4" ht="13.2">
      <c r="A9432" s="404">
        <v>38630</v>
      </c>
      <c r="B9432" s="404" t="s">
        <v>21107</v>
      </c>
      <c r="C9432" s="404" t="s">
        <v>19203</v>
      </c>
      <c r="D9432" s="405">
        <v>2148707.0299999998</v>
      </c>
    </row>
    <row r="9433" spans="1:4" ht="13.2">
      <c r="A9433" s="404">
        <v>38476</v>
      </c>
      <c r="B9433" s="404" t="s">
        <v>21108</v>
      </c>
      <c r="C9433" s="404" t="s">
        <v>19203</v>
      </c>
      <c r="D9433" s="405">
        <v>418.99</v>
      </c>
    </row>
    <row r="9434" spans="1:4" ht="13.2">
      <c r="A9434" s="404">
        <v>38477</v>
      </c>
      <c r="B9434" s="404" t="s">
        <v>21109</v>
      </c>
      <c r="C9434" s="404" t="s">
        <v>19203</v>
      </c>
      <c r="D9434" s="405">
        <v>1186.58</v>
      </c>
    </row>
    <row r="9435" spans="1:4" ht="13.2">
      <c r="A9435" s="404">
        <v>40635</v>
      </c>
      <c r="B9435" s="404" t="s">
        <v>21110</v>
      </c>
      <c r="C9435" s="404" t="s">
        <v>19203</v>
      </c>
      <c r="D9435" s="405">
        <v>926298.7</v>
      </c>
    </row>
    <row r="9436" spans="1:4" ht="13.2">
      <c r="A9436" s="404">
        <v>36483</v>
      </c>
      <c r="B9436" s="404" t="s">
        <v>21111</v>
      </c>
      <c r="C9436" s="404" t="s">
        <v>19203</v>
      </c>
      <c r="D9436" s="405">
        <v>839375</v>
      </c>
    </row>
    <row r="9437" spans="1:4" ht="13.2">
      <c r="A9437" s="404">
        <v>14525</v>
      </c>
      <c r="B9437" s="404" t="s">
        <v>21112</v>
      </c>
      <c r="C9437" s="404" t="s">
        <v>19203</v>
      </c>
      <c r="D9437" s="405">
        <v>878875</v>
      </c>
    </row>
    <row r="9438" spans="1:4" ht="13.2">
      <c r="A9438" s="404">
        <v>36482</v>
      </c>
      <c r="B9438" s="404" t="s">
        <v>21113</v>
      </c>
      <c r="C9438" s="404" t="s">
        <v>19203</v>
      </c>
      <c r="D9438" s="405">
        <v>753757.72</v>
      </c>
    </row>
    <row r="9439" spans="1:4" ht="13.2">
      <c r="A9439" s="404">
        <v>36408</v>
      </c>
      <c r="B9439" s="404" t="s">
        <v>21114</v>
      </c>
      <c r="C9439" s="404" t="s">
        <v>19203</v>
      </c>
      <c r="D9439" s="405">
        <v>900600</v>
      </c>
    </row>
    <row r="9440" spans="1:4" ht="13.2">
      <c r="A9440" s="404">
        <v>2723</v>
      </c>
      <c r="B9440" s="404" t="s">
        <v>21115</v>
      </c>
      <c r="C9440" s="404" t="s">
        <v>19203</v>
      </c>
      <c r="D9440" s="405">
        <v>691250</v>
      </c>
    </row>
    <row r="9441" spans="1:4" ht="13.2">
      <c r="A9441" s="404">
        <v>36481</v>
      </c>
      <c r="B9441" s="404" t="s">
        <v>21116</v>
      </c>
      <c r="C9441" s="404" t="s">
        <v>19203</v>
      </c>
      <c r="D9441" s="405">
        <v>824562.5</v>
      </c>
    </row>
    <row r="9442" spans="1:4" ht="13.2">
      <c r="A9442" s="404">
        <v>10685</v>
      </c>
      <c r="B9442" s="404" t="s">
        <v>21117</v>
      </c>
      <c r="C9442" s="404" t="s">
        <v>19203</v>
      </c>
      <c r="D9442" s="405">
        <v>790000</v>
      </c>
    </row>
    <row r="9443" spans="1:4" ht="13.2">
      <c r="A9443" s="404">
        <v>40636</v>
      </c>
      <c r="B9443" s="404" t="s">
        <v>21118</v>
      </c>
      <c r="C9443" s="404" t="s">
        <v>19203</v>
      </c>
      <c r="D9443" s="405">
        <v>891736.2</v>
      </c>
    </row>
    <row r="9444" spans="1:4" ht="13.2">
      <c r="A9444" s="404">
        <v>4111</v>
      </c>
      <c r="B9444" s="404" t="s">
        <v>21119</v>
      </c>
      <c r="C9444" s="404" t="s">
        <v>19203</v>
      </c>
      <c r="D9444" s="405">
        <v>79.8</v>
      </c>
    </row>
    <row r="9445" spans="1:4" ht="13.2">
      <c r="A9445" s="404">
        <v>44538</v>
      </c>
      <c r="B9445" s="404" t="s">
        <v>21120</v>
      </c>
      <c r="C9445" s="404" t="s">
        <v>19203</v>
      </c>
      <c r="D9445" s="405">
        <v>56.49</v>
      </c>
    </row>
    <row r="9446" spans="1:4" ht="13.2">
      <c r="A9446" s="404">
        <v>12</v>
      </c>
      <c r="B9446" s="404" t="s">
        <v>21121</v>
      </c>
      <c r="C9446" s="404" t="s">
        <v>19203</v>
      </c>
      <c r="D9446" s="405">
        <v>14.4</v>
      </c>
    </row>
    <row r="9447" spans="1:4" ht="13.2">
      <c r="A9447" s="404">
        <v>37554</v>
      </c>
      <c r="B9447" s="404" t="s">
        <v>21122</v>
      </c>
      <c r="C9447" s="404" t="s">
        <v>19203</v>
      </c>
      <c r="D9447" s="405">
        <v>211.38</v>
      </c>
    </row>
    <row r="9448" spans="1:4" ht="13.2">
      <c r="A9448" s="404">
        <v>37555</v>
      </c>
      <c r="B9448" s="404" t="s">
        <v>21123</v>
      </c>
      <c r="C9448" s="404" t="s">
        <v>19203</v>
      </c>
      <c r="D9448" s="405">
        <v>257.14</v>
      </c>
    </row>
    <row r="9449" spans="1:4" ht="13.2">
      <c r="A9449" s="404">
        <v>10902</v>
      </c>
      <c r="B9449" s="404" t="s">
        <v>21124</v>
      </c>
      <c r="C9449" s="404" t="s">
        <v>19203</v>
      </c>
      <c r="D9449" s="405">
        <v>64.52</v>
      </c>
    </row>
    <row r="9450" spans="1:4" ht="13.2">
      <c r="A9450" s="404">
        <v>20965</v>
      </c>
      <c r="B9450" s="404" t="s">
        <v>21125</v>
      </c>
      <c r="C9450" s="404" t="s">
        <v>19203</v>
      </c>
      <c r="D9450" s="405">
        <v>65.12</v>
      </c>
    </row>
    <row r="9451" spans="1:4" ht="13.2">
      <c r="A9451" s="404">
        <v>20966</v>
      </c>
      <c r="B9451" s="404" t="s">
        <v>21126</v>
      </c>
      <c r="C9451" s="404" t="s">
        <v>19203</v>
      </c>
      <c r="D9451" s="405">
        <v>70.12</v>
      </c>
    </row>
    <row r="9452" spans="1:4" ht="13.2">
      <c r="A9452" s="404">
        <v>10903</v>
      </c>
      <c r="B9452" s="404" t="s">
        <v>21127</v>
      </c>
      <c r="C9452" s="404" t="s">
        <v>19203</v>
      </c>
      <c r="D9452" s="405">
        <v>106.28</v>
      </c>
    </row>
    <row r="9453" spans="1:4" ht="13.2">
      <c r="A9453" s="404">
        <v>20967</v>
      </c>
      <c r="B9453" s="404" t="s">
        <v>21128</v>
      </c>
      <c r="C9453" s="404" t="s">
        <v>19203</v>
      </c>
      <c r="D9453" s="405">
        <v>106.28</v>
      </c>
    </row>
    <row r="9454" spans="1:4" ht="13.2">
      <c r="A9454" s="404">
        <v>20968</v>
      </c>
      <c r="B9454" s="404" t="s">
        <v>21129</v>
      </c>
      <c r="C9454" s="404" t="s">
        <v>19203</v>
      </c>
      <c r="D9454" s="405">
        <v>116.57</v>
      </c>
    </row>
    <row r="9455" spans="1:4" ht="13.2">
      <c r="A9455" s="404">
        <v>11359</v>
      </c>
      <c r="B9455" s="404" t="s">
        <v>21130</v>
      </c>
      <c r="C9455" s="404" t="s">
        <v>19203</v>
      </c>
      <c r="D9455" s="405">
        <v>792.07</v>
      </c>
    </row>
    <row r="9456" spans="1:4" ht="13.2">
      <c r="A9456" s="404">
        <v>39017</v>
      </c>
      <c r="B9456" s="404" t="s">
        <v>21131</v>
      </c>
      <c r="C9456" s="404" t="s">
        <v>19203</v>
      </c>
      <c r="D9456" s="405">
        <v>0.21</v>
      </c>
    </row>
    <row r="9457" spans="1:4" ht="13.2">
      <c r="A9457" s="404">
        <v>39315</v>
      </c>
      <c r="B9457" s="404" t="s">
        <v>21132</v>
      </c>
      <c r="C9457" s="404" t="s">
        <v>19203</v>
      </c>
      <c r="D9457" s="405">
        <v>0.35</v>
      </c>
    </row>
    <row r="9458" spans="1:4" ht="13.2">
      <c r="A9458" s="404">
        <v>39016</v>
      </c>
      <c r="B9458" s="404" t="s">
        <v>21133</v>
      </c>
      <c r="C9458" s="404" t="s">
        <v>19203</v>
      </c>
      <c r="D9458" s="405">
        <v>0.35</v>
      </c>
    </row>
    <row r="9459" spans="1:4" ht="13.2">
      <c r="A9459" s="404">
        <v>39481</v>
      </c>
      <c r="B9459" s="404" t="s">
        <v>21134</v>
      </c>
      <c r="C9459" s="404" t="s">
        <v>19203</v>
      </c>
      <c r="D9459" s="405">
        <v>1.7</v>
      </c>
    </row>
    <row r="9460" spans="1:4" ht="13.2">
      <c r="A9460" s="404">
        <v>39013</v>
      </c>
      <c r="B9460" s="404" t="s">
        <v>21135</v>
      </c>
      <c r="C9460" s="404" t="s">
        <v>19203</v>
      </c>
      <c r="D9460" s="405">
        <v>1.45</v>
      </c>
    </row>
    <row r="9461" spans="1:4" ht="13.2">
      <c r="A9461" s="404">
        <v>44919</v>
      </c>
      <c r="B9461" s="404" t="s">
        <v>21136</v>
      </c>
      <c r="C9461" s="404" t="s">
        <v>19203</v>
      </c>
      <c r="D9461" s="405">
        <v>2.71</v>
      </c>
    </row>
    <row r="9462" spans="1:4" ht="13.2">
      <c r="A9462" s="404">
        <v>40433</v>
      </c>
      <c r="B9462" s="404" t="s">
        <v>21137</v>
      </c>
      <c r="C9462" s="404" t="s">
        <v>19203</v>
      </c>
      <c r="D9462" s="405">
        <v>1.5</v>
      </c>
    </row>
    <row r="9463" spans="1:4" ht="13.2">
      <c r="A9463" s="404">
        <v>20219</v>
      </c>
      <c r="B9463" s="404" t="s">
        <v>21138</v>
      </c>
      <c r="C9463" s="404" t="s">
        <v>19203</v>
      </c>
      <c r="D9463" s="405">
        <v>116000</v>
      </c>
    </row>
    <row r="9464" spans="1:4" ht="13.2">
      <c r="A9464" s="404">
        <v>36484</v>
      </c>
      <c r="B9464" s="404" t="s">
        <v>21139</v>
      </c>
      <c r="C9464" s="404" t="s">
        <v>19203</v>
      </c>
      <c r="D9464" s="405">
        <v>246246.87</v>
      </c>
    </row>
    <row r="9465" spans="1:4" ht="13.2">
      <c r="A9465" s="404">
        <v>38367</v>
      </c>
      <c r="B9465" s="404" t="s">
        <v>21140</v>
      </c>
      <c r="C9465" s="404" t="s">
        <v>19203</v>
      </c>
      <c r="D9465" s="405">
        <v>22.51</v>
      </c>
    </row>
    <row r="9466" spans="1:4" ht="13.2">
      <c r="A9466" s="404">
        <v>38368</v>
      </c>
      <c r="B9466" s="404" t="s">
        <v>21141</v>
      </c>
      <c r="C9466" s="404" t="s">
        <v>19203</v>
      </c>
      <c r="D9466" s="405">
        <v>9.3800000000000008</v>
      </c>
    </row>
    <row r="9467" spans="1:4" ht="13.2">
      <c r="A9467" s="404">
        <v>38091</v>
      </c>
      <c r="B9467" s="404" t="s">
        <v>21142</v>
      </c>
      <c r="C9467" s="404" t="s">
        <v>19203</v>
      </c>
      <c r="D9467" s="405">
        <v>2.35</v>
      </c>
    </row>
    <row r="9468" spans="1:4" ht="13.2">
      <c r="A9468" s="404">
        <v>38095</v>
      </c>
      <c r="B9468" s="404" t="s">
        <v>21143</v>
      </c>
      <c r="C9468" s="404" t="s">
        <v>19203</v>
      </c>
      <c r="D9468" s="405">
        <v>4.97</v>
      </c>
    </row>
    <row r="9469" spans="1:4" ht="13.2">
      <c r="A9469" s="404">
        <v>38092</v>
      </c>
      <c r="B9469" s="404" t="s">
        <v>21144</v>
      </c>
      <c r="C9469" s="404" t="s">
        <v>19203</v>
      </c>
      <c r="D9469" s="405">
        <v>2.2200000000000002</v>
      </c>
    </row>
    <row r="9470" spans="1:4" ht="13.2">
      <c r="A9470" s="404">
        <v>38093</v>
      </c>
      <c r="B9470" s="404" t="s">
        <v>21145</v>
      </c>
      <c r="C9470" s="404" t="s">
        <v>19203</v>
      </c>
      <c r="D9470" s="405">
        <v>2.2999999999999998</v>
      </c>
    </row>
    <row r="9471" spans="1:4" ht="13.2">
      <c r="A9471" s="404">
        <v>38096</v>
      </c>
      <c r="B9471" s="404" t="s">
        <v>21146</v>
      </c>
      <c r="C9471" s="404" t="s">
        <v>19203</v>
      </c>
      <c r="D9471" s="405">
        <v>5.34</v>
      </c>
    </row>
    <row r="9472" spans="1:4" ht="13.2">
      <c r="A9472" s="404">
        <v>38094</v>
      </c>
      <c r="B9472" s="404" t="s">
        <v>21147</v>
      </c>
      <c r="C9472" s="404" t="s">
        <v>19203</v>
      </c>
      <c r="D9472" s="405">
        <v>2.82</v>
      </c>
    </row>
    <row r="9473" spans="1:4" ht="13.2">
      <c r="A9473" s="404">
        <v>38097</v>
      </c>
      <c r="B9473" s="404" t="s">
        <v>21148</v>
      </c>
      <c r="C9473" s="404" t="s">
        <v>19203</v>
      </c>
      <c r="D9473" s="405">
        <v>5.73</v>
      </c>
    </row>
    <row r="9474" spans="1:4" ht="13.2">
      <c r="A9474" s="404">
        <v>38098</v>
      </c>
      <c r="B9474" s="404" t="s">
        <v>21149</v>
      </c>
      <c r="C9474" s="404" t="s">
        <v>19203</v>
      </c>
      <c r="D9474" s="405">
        <v>5.73</v>
      </c>
    </row>
    <row r="9475" spans="1:4" ht="13.2">
      <c r="A9475" s="404">
        <v>11186</v>
      </c>
      <c r="B9475" s="404" t="s">
        <v>21150</v>
      </c>
      <c r="C9475" s="404" t="s">
        <v>19606</v>
      </c>
      <c r="D9475" s="405">
        <v>344</v>
      </c>
    </row>
    <row r="9476" spans="1:4" ht="13.2">
      <c r="A9476" s="404">
        <v>11558</v>
      </c>
      <c r="B9476" s="404" t="s">
        <v>21151</v>
      </c>
      <c r="C9476" s="404" t="s">
        <v>19620</v>
      </c>
      <c r="D9476" s="405">
        <v>14.98</v>
      </c>
    </row>
    <row r="9477" spans="1:4" ht="13.2">
      <c r="A9477" s="404">
        <v>11557</v>
      </c>
      <c r="B9477" s="404" t="s">
        <v>21152</v>
      </c>
      <c r="C9477" s="404" t="s">
        <v>19620</v>
      </c>
      <c r="D9477" s="405">
        <v>37.93</v>
      </c>
    </row>
    <row r="9478" spans="1:4" ht="13.2">
      <c r="A9478" s="404">
        <v>2759</v>
      </c>
      <c r="B9478" s="404" t="s">
        <v>21153</v>
      </c>
      <c r="C9478" s="404" t="s">
        <v>19203</v>
      </c>
      <c r="D9478" s="405">
        <v>9.8699999999999992</v>
      </c>
    </row>
    <row r="9479" spans="1:4" ht="13.2">
      <c r="A9479" s="404">
        <v>38124</v>
      </c>
      <c r="B9479" s="404" t="s">
        <v>21154</v>
      </c>
      <c r="C9479" s="404" t="s">
        <v>19203</v>
      </c>
      <c r="D9479" s="405">
        <v>29.6</v>
      </c>
    </row>
    <row r="9480" spans="1:4" ht="13.2">
      <c r="A9480" s="404">
        <v>38380</v>
      </c>
      <c r="B9480" s="404" t="s">
        <v>21155</v>
      </c>
      <c r="C9480" s="404" t="s">
        <v>19203</v>
      </c>
      <c r="D9480" s="405">
        <v>35.770000000000003</v>
      </c>
    </row>
    <row r="9481" spans="1:4" ht="13.2">
      <c r="A9481" s="404">
        <v>42429</v>
      </c>
      <c r="B9481" s="404" t="s">
        <v>21156</v>
      </c>
      <c r="C9481" s="404" t="s">
        <v>19203</v>
      </c>
      <c r="D9481" s="405">
        <v>6025.1</v>
      </c>
    </row>
    <row r="9482" spans="1:4" ht="13.2">
      <c r="A9482" s="404">
        <v>39616</v>
      </c>
      <c r="B9482" s="404" t="s">
        <v>21157</v>
      </c>
      <c r="C9482" s="404" t="s">
        <v>19203</v>
      </c>
      <c r="D9482" s="405">
        <v>414.76</v>
      </c>
    </row>
    <row r="9483" spans="1:4" ht="13.2">
      <c r="A9483" s="404">
        <v>39618</v>
      </c>
      <c r="B9483" s="404" t="s">
        <v>21158</v>
      </c>
      <c r="C9483" s="404" t="s">
        <v>19203</v>
      </c>
      <c r="D9483" s="405">
        <v>752.3</v>
      </c>
    </row>
    <row r="9484" spans="1:4" ht="13.2">
      <c r="A9484" s="404">
        <v>39619</v>
      </c>
      <c r="B9484" s="404" t="s">
        <v>21159</v>
      </c>
      <c r="C9484" s="404" t="s">
        <v>19203</v>
      </c>
      <c r="D9484" s="405">
        <v>1030.3499999999999</v>
      </c>
    </row>
    <row r="9485" spans="1:4" ht="13.2">
      <c r="A9485" s="404">
        <v>39613</v>
      </c>
      <c r="B9485" s="404" t="s">
        <v>21160</v>
      </c>
      <c r="C9485" s="404" t="s">
        <v>19203</v>
      </c>
      <c r="D9485" s="405">
        <v>164.75</v>
      </c>
    </row>
    <row r="9486" spans="1:4" ht="13.2">
      <c r="A9486" s="404">
        <v>39614</v>
      </c>
      <c r="B9486" s="404" t="s">
        <v>21161</v>
      </c>
      <c r="C9486" s="404" t="s">
        <v>19203</v>
      </c>
      <c r="D9486" s="405">
        <v>240.36</v>
      </c>
    </row>
    <row r="9487" spans="1:4" ht="13.2">
      <c r="A9487" s="404">
        <v>38538</v>
      </c>
      <c r="B9487" s="404" t="s">
        <v>21162</v>
      </c>
      <c r="C9487" s="404" t="s">
        <v>19247</v>
      </c>
      <c r="D9487" s="405">
        <v>77.599999999999994</v>
      </c>
    </row>
    <row r="9488" spans="1:4" ht="13.2">
      <c r="A9488" s="404">
        <v>38539</v>
      </c>
      <c r="B9488" s="404" t="s">
        <v>21163</v>
      </c>
      <c r="C9488" s="404" t="s">
        <v>19247</v>
      </c>
      <c r="D9488" s="405">
        <v>105.52</v>
      </c>
    </row>
    <row r="9489" spans="1:4" ht="13.2">
      <c r="A9489" s="404">
        <v>38540</v>
      </c>
      <c r="B9489" s="404" t="s">
        <v>21164</v>
      </c>
      <c r="C9489" s="404" t="s">
        <v>19247</v>
      </c>
      <c r="D9489" s="405">
        <v>270.44</v>
      </c>
    </row>
    <row r="9490" spans="1:4" ht="13.2">
      <c r="A9490" s="404">
        <v>38384</v>
      </c>
      <c r="B9490" s="404" t="s">
        <v>21165</v>
      </c>
      <c r="C9490" s="404" t="s">
        <v>19203</v>
      </c>
      <c r="D9490" s="405">
        <v>24.3</v>
      </c>
    </row>
    <row r="9491" spans="1:4" ht="13.2">
      <c r="A9491" s="404">
        <v>13</v>
      </c>
      <c r="B9491" s="404" t="s">
        <v>21166</v>
      </c>
      <c r="C9491" s="404" t="s">
        <v>19251</v>
      </c>
      <c r="D9491" s="405">
        <v>22.17</v>
      </c>
    </row>
    <row r="9492" spans="1:4" ht="13.2">
      <c r="A9492" s="404">
        <v>2762</v>
      </c>
      <c r="B9492" s="404" t="s">
        <v>21167</v>
      </c>
      <c r="C9492" s="404" t="s">
        <v>19247</v>
      </c>
      <c r="D9492" s="405">
        <v>12.33</v>
      </c>
    </row>
    <row r="9493" spans="1:4" ht="13.2">
      <c r="A9493" s="404">
        <v>21142</v>
      </c>
      <c r="B9493" s="404" t="s">
        <v>21168</v>
      </c>
      <c r="C9493" s="404" t="s">
        <v>19203</v>
      </c>
      <c r="D9493" s="405">
        <v>43.6</v>
      </c>
    </row>
    <row r="9494" spans="1:4" ht="13.2">
      <c r="A9494" s="404">
        <v>4223</v>
      </c>
      <c r="B9494" s="404" t="s">
        <v>21169</v>
      </c>
      <c r="C9494" s="404" t="s">
        <v>19253</v>
      </c>
      <c r="D9494" s="405">
        <v>3.87</v>
      </c>
    </row>
    <row r="9495" spans="1:4" ht="13.2">
      <c r="A9495" s="404">
        <v>37372</v>
      </c>
      <c r="B9495" s="404" t="s">
        <v>21170</v>
      </c>
      <c r="C9495" s="404" t="s">
        <v>19351</v>
      </c>
      <c r="D9495" s="405">
        <v>1.34</v>
      </c>
    </row>
    <row r="9496" spans="1:4" ht="13.2">
      <c r="A9496" s="404">
        <v>40863</v>
      </c>
      <c r="B9496" s="404" t="s">
        <v>21171</v>
      </c>
      <c r="C9496" s="404" t="s">
        <v>19353</v>
      </c>
      <c r="D9496" s="405">
        <v>252.08</v>
      </c>
    </row>
    <row r="9497" spans="1:4" ht="13.2">
      <c r="A9497" s="404">
        <v>38475</v>
      </c>
      <c r="B9497" s="404" t="s">
        <v>21172</v>
      </c>
      <c r="C9497" s="404" t="s">
        <v>19203</v>
      </c>
      <c r="D9497" s="405">
        <v>25.97</v>
      </c>
    </row>
    <row r="9498" spans="1:4" ht="13.2">
      <c r="A9498" s="404">
        <v>38474</v>
      </c>
      <c r="B9498" s="404" t="s">
        <v>21173</v>
      </c>
      <c r="C9498" s="404" t="s">
        <v>19203</v>
      </c>
      <c r="D9498" s="405">
        <v>32.11</v>
      </c>
    </row>
    <row r="9499" spans="1:4" ht="13.2">
      <c r="A9499" s="404">
        <v>10886</v>
      </c>
      <c r="B9499" s="404" t="s">
        <v>21174</v>
      </c>
      <c r="C9499" s="404" t="s">
        <v>19203</v>
      </c>
      <c r="D9499" s="405">
        <v>154.43</v>
      </c>
    </row>
    <row r="9500" spans="1:4" ht="13.2">
      <c r="A9500" s="404">
        <v>10888</v>
      </c>
      <c r="B9500" s="404" t="s">
        <v>21175</v>
      </c>
      <c r="C9500" s="404" t="s">
        <v>19203</v>
      </c>
      <c r="D9500" s="405">
        <v>488.76</v>
      </c>
    </row>
    <row r="9501" spans="1:4" ht="13.2">
      <c r="A9501" s="404">
        <v>10889</v>
      </c>
      <c r="B9501" s="404" t="s">
        <v>21176</v>
      </c>
      <c r="C9501" s="404" t="s">
        <v>19203</v>
      </c>
      <c r="D9501" s="405">
        <v>529.5</v>
      </c>
    </row>
    <row r="9502" spans="1:4" ht="13.2">
      <c r="A9502" s="404">
        <v>10890</v>
      </c>
      <c r="B9502" s="404" t="s">
        <v>21177</v>
      </c>
      <c r="C9502" s="404" t="s">
        <v>19203</v>
      </c>
      <c r="D9502" s="405">
        <v>244.38</v>
      </c>
    </row>
    <row r="9503" spans="1:4" ht="13.2">
      <c r="A9503" s="404">
        <v>10891</v>
      </c>
      <c r="B9503" s="404" t="s">
        <v>21178</v>
      </c>
      <c r="C9503" s="404" t="s">
        <v>19203</v>
      </c>
      <c r="D9503" s="405">
        <v>149.34</v>
      </c>
    </row>
    <row r="9504" spans="1:4" ht="13.2">
      <c r="A9504" s="404">
        <v>10892</v>
      </c>
      <c r="B9504" s="404" t="s">
        <v>21179</v>
      </c>
      <c r="C9504" s="404" t="s">
        <v>19203</v>
      </c>
      <c r="D9504" s="405">
        <v>176.5</v>
      </c>
    </row>
    <row r="9505" spans="1:4" ht="13.2">
      <c r="A9505" s="404">
        <v>20977</v>
      </c>
      <c r="B9505" s="404" t="s">
        <v>21180</v>
      </c>
      <c r="C9505" s="404" t="s">
        <v>19203</v>
      </c>
      <c r="D9505" s="405">
        <v>210.44</v>
      </c>
    </row>
    <row r="9506" spans="1:4" ht="13.2">
      <c r="A9506" s="404">
        <v>3073</v>
      </c>
      <c r="B9506" s="404" t="s">
        <v>21181</v>
      </c>
      <c r="C9506" s="404" t="s">
        <v>19203</v>
      </c>
      <c r="D9506" s="405">
        <v>161.83000000000001</v>
      </c>
    </row>
    <row r="9507" spans="1:4" ht="13.2">
      <c r="A9507" s="404">
        <v>3074</v>
      </c>
      <c r="B9507" s="404" t="s">
        <v>21182</v>
      </c>
      <c r="C9507" s="404" t="s">
        <v>19203</v>
      </c>
      <c r="D9507" s="405">
        <v>102.16</v>
      </c>
    </row>
    <row r="9508" spans="1:4" ht="13.2">
      <c r="A9508" s="404">
        <v>3076</v>
      </c>
      <c r="B9508" s="404" t="s">
        <v>21183</v>
      </c>
      <c r="C9508" s="404" t="s">
        <v>19203</v>
      </c>
      <c r="D9508" s="405">
        <v>133.04</v>
      </c>
    </row>
    <row r="9509" spans="1:4" ht="13.2">
      <c r="A9509" s="404">
        <v>3075</v>
      </c>
      <c r="B9509" s="404" t="s">
        <v>21184</v>
      </c>
      <c r="C9509" s="404" t="s">
        <v>19203</v>
      </c>
      <c r="D9509" s="405">
        <v>84.07</v>
      </c>
    </row>
    <row r="9510" spans="1:4" ht="13.2">
      <c r="A9510" s="404">
        <v>10781</v>
      </c>
      <c r="B9510" s="404" t="s">
        <v>21185</v>
      </c>
      <c r="C9510" s="404" t="s">
        <v>19203</v>
      </c>
      <c r="D9510" s="405">
        <v>11.4</v>
      </c>
    </row>
    <row r="9511" spans="1:4" ht="13.2">
      <c r="A9511" s="404">
        <v>43612</v>
      </c>
      <c r="B9511" s="404" t="s">
        <v>21186</v>
      </c>
      <c r="C9511" s="404" t="s">
        <v>20569</v>
      </c>
      <c r="D9511" s="405">
        <v>92.44</v>
      </c>
    </row>
    <row r="9512" spans="1:4" ht="13.2">
      <c r="A9512" s="404">
        <v>43613</v>
      </c>
      <c r="B9512" s="404" t="s">
        <v>21187</v>
      </c>
      <c r="C9512" s="404" t="s">
        <v>20569</v>
      </c>
      <c r="D9512" s="405">
        <v>76.53</v>
      </c>
    </row>
    <row r="9513" spans="1:4" ht="13.2">
      <c r="A9513" s="404">
        <v>11480</v>
      </c>
      <c r="B9513" s="404" t="s">
        <v>21188</v>
      </c>
      <c r="C9513" s="404" t="s">
        <v>20569</v>
      </c>
      <c r="D9513" s="405">
        <v>117.45</v>
      </c>
    </row>
    <row r="9514" spans="1:4" ht="13.2">
      <c r="A9514" s="404">
        <v>11469</v>
      </c>
      <c r="B9514" s="404" t="s">
        <v>21189</v>
      </c>
      <c r="C9514" s="404" t="s">
        <v>19203</v>
      </c>
      <c r="D9514" s="405">
        <v>12.54</v>
      </c>
    </row>
    <row r="9515" spans="1:4" ht="13.2">
      <c r="A9515" s="404">
        <v>11468</v>
      </c>
      <c r="B9515" s="404" t="s">
        <v>21190</v>
      </c>
      <c r="C9515" s="404" t="s">
        <v>19203</v>
      </c>
      <c r="D9515" s="405">
        <v>12.54</v>
      </c>
    </row>
    <row r="9516" spans="1:4" ht="13.2">
      <c r="A9516" s="404">
        <v>11484</v>
      </c>
      <c r="B9516" s="404" t="s">
        <v>21191</v>
      </c>
      <c r="C9516" s="404" t="s">
        <v>19203</v>
      </c>
      <c r="D9516" s="405">
        <v>55.1</v>
      </c>
    </row>
    <row r="9517" spans="1:4" ht="13.2">
      <c r="A9517" s="404">
        <v>38155</v>
      </c>
      <c r="B9517" s="404" t="s">
        <v>21192</v>
      </c>
      <c r="C9517" s="404" t="s">
        <v>19203</v>
      </c>
      <c r="D9517" s="405">
        <v>85.55</v>
      </c>
    </row>
    <row r="9518" spans="1:4" ht="13.2">
      <c r="A9518" s="404">
        <v>11467</v>
      </c>
      <c r="B9518" s="404" t="s">
        <v>21193</v>
      </c>
      <c r="C9518" s="404" t="s">
        <v>19203</v>
      </c>
      <c r="D9518" s="405">
        <v>19.55</v>
      </c>
    </row>
    <row r="9519" spans="1:4" ht="13.2">
      <c r="A9519" s="404">
        <v>38153</v>
      </c>
      <c r="B9519" s="404" t="s">
        <v>21194</v>
      </c>
      <c r="C9519" s="404" t="s">
        <v>20569</v>
      </c>
      <c r="D9519" s="405">
        <v>49.93</v>
      </c>
    </row>
    <row r="9520" spans="1:4" ht="13.2">
      <c r="A9520" s="404">
        <v>43607</v>
      </c>
      <c r="B9520" s="404" t="s">
        <v>21195</v>
      </c>
      <c r="C9520" s="404" t="s">
        <v>20569</v>
      </c>
      <c r="D9520" s="405">
        <v>94.44</v>
      </c>
    </row>
    <row r="9521" spans="1:4" ht="13.2">
      <c r="A9521" s="404">
        <v>3080</v>
      </c>
      <c r="B9521" s="404" t="s">
        <v>21196</v>
      </c>
      <c r="C9521" s="404" t="s">
        <v>20569</v>
      </c>
      <c r="D9521" s="405">
        <v>63.5</v>
      </c>
    </row>
    <row r="9522" spans="1:4" ht="13.2">
      <c r="A9522" s="404">
        <v>3081</v>
      </c>
      <c r="B9522" s="404" t="s">
        <v>21197</v>
      </c>
      <c r="C9522" s="404" t="s">
        <v>20569</v>
      </c>
      <c r="D9522" s="405">
        <v>125.63</v>
      </c>
    </row>
    <row r="9523" spans="1:4" ht="13.2">
      <c r="A9523" s="404">
        <v>3090</v>
      </c>
      <c r="B9523" s="404" t="s">
        <v>21198</v>
      </c>
      <c r="C9523" s="404" t="s">
        <v>20569</v>
      </c>
      <c r="D9523" s="405">
        <v>56.68</v>
      </c>
    </row>
    <row r="9524" spans="1:4" ht="13.2">
      <c r="A9524" s="404">
        <v>43611</v>
      </c>
      <c r="B9524" s="404" t="s">
        <v>21199</v>
      </c>
      <c r="C9524" s="404" t="s">
        <v>20569</v>
      </c>
      <c r="D9524" s="405">
        <v>94.05</v>
      </c>
    </row>
    <row r="9525" spans="1:4" ht="13.2">
      <c r="A9525" s="404">
        <v>3103</v>
      </c>
      <c r="B9525" s="404" t="s">
        <v>21200</v>
      </c>
      <c r="C9525" s="404" t="s">
        <v>19203</v>
      </c>
      <c r="D9525" s="405">
        <v>46.99</v>
      </c>
    </row>
    <row r="9526" spans="1:4" ht="13.2">
      <c r="A9526" s="404">
        <v>3097</v>
      </c>
      <c r="B9526" s="404" t="s">
        <v>21201</v>
      </c>
      <c r="C9526" s="404" t="s">
        <v>20569</v>
      </c>
      <c r="D9526" s="405">
        <v>71.099999999999994</v>
      </c>
    </row>
    <row r="9527" spans="1:4" ht="13.2">
      <c r="A9527" s="404">
        <v>3099</v>
      </c>
      <c r="B9527" s="404" t="s">
        <v>21202</v>
      </c>
      <c r="C9527" s="404" t="s">
        <v>20569</v>
      </c>
      <c r="D9527" s="405">
        <v>113.84</v>
      </c>
    </row>
    <row r="9528" spans="1:4" ht="13.2">
      <c r="A9528" s="404">
        <v>38151</v>
      </c>
      <c r="B9528" s="404" t="s">
        <v>21203</v>
      </c>
      <c r="C9528" s="404" t="s">
        <v>20569</v>
      </c>
      <c r="D9528" s="405">
        <v>82.53</v>
      </c>
    </row>
    <row r="9529" spans="1:4" ht="13.2">
      <c r="A9529" s="404">
        <v>38152</v>
      </c>
      <c r="B9529" s="404" t="s">
        <v>21204</v>
      </c>
      <c r="C9529" s="404" t="s">
        <v>20569</v>
      </c>
      <c r="D9529" s="405">
        <v>133.13</v>
      </c>
    </row>
    <row r="9530" spans="1:4" ht="13.2">
      <c r="A9530" s="404">
        <v>43610</v>
      </c>
      <c r="B9530" s="404" t="s">
        <v>21205</v>
      </c>
      <c r="C9530" s="404" t="s">
        <v>20569</v>
      </c>
      <c r="D9530" s="405">
        <v>70.540000000000006</v>
      </c>
    </row>
    <row r="9531" spans="1:4" ht="13.2">
      <c r="A9531" s="404">
        <v>3093</v>
      </c>
      <c r="B9531" s="404" t="s">
        <v>21206</v>
      </c>
      <c r="C9531" s="404" t="s">
        <v>20569</v>
      </c>
      <c r="D9531" s="405">
        <v>113.84</v>
      </c>
    </row>
    <row r="9532" spans="1:4" ht="13.2">
      <c r="A9532" s="404">
        <v>38165</v>
      </c>
      <c r="B9532" s="404" t="s">
        <v>21207</v>
      </c>
      <c r="C9532" s="404" t="s">
        <v>20569</v>
      </c>
      <c r="D9532" s="405">
        <v>72.069999999999993</v>
      </c>
    </row>
    <row r="9533" spans="1:4" ht="13.2">
      <c r="A9533" s="404">
        <v>38177</v>
      </c>
      <c r="B9533" s="404" t="s">
        <v>21208</v>
      </c>
      <c r="C9533" s="404" t="s">
        <v>19203</v>
      </c>
      <c r="D9533" s="405">
        <v>21.41</v>
      </c>
    </row>
    <row r="9534" spans="1:4" ht="13.2">
      <c r="A9534" s="404">
        <v>11458</v>
      </c>
      <c r="B9534" s="404" t="s">
        <v>21209</v>
      </c>
      <c r="C9534" s="404" t="s">
        <v>19203</v>
      </c>
      <c r="D9534" s="405">
        <v>25.57</v>
      </c>
    </row>
    <row r="9535" spans="1:4" ht="13.2">
      <c r="A9535" s="404">
        <v>3108</v>
      </c>
      <c r="B9535" s="404" t="s">
        <v>21210</v>
      </c>
      <c r="C9535" s="404" t="s">
        <v>19203</v>
      </c>
      <c r="D9535" s="405">
        <v>108.69</v>
      </c>
    </row>
    <row r="9536" spans="1:4" ht="13.2">
      <c r="A9536" s="404">
        <v>3105</v>
      </c>
      <c r="B9536" s="404" t="s">
        <v>21211</v>
      </c>
      <c r="C9536" s="404" t="s">
        <v>19203</v>
      </c>
      <c r="D9536" s="405">
        <v>142.16</v>
      </c>
    </row>
    <row r="9537" spans="1:4" ht="13.2">
      <c r="A9537" s="404">
        <v>38178</v>
      </c>
      <c r="B9537" s="404" t="s">
        <v>21212</v>
      </c>
      <c r="C9537" s="404" t="s">
        <v>19203</v>
      </c>
      <c r="D9537" s="405">
        <v>23.56</v>
      </c>
    </row>
    <row r="9538" spans="1:4" ht="13.2">
      <c r="A9538" s="404">
        <v>43575</v>
      </c>
      <c r="B9538" s="404" t="s">
        <v>21213</v>
      </c>
      <c r="C9538" s="404" t="s">
        <v>19203</v>
      </c>
      <c r="D9538" s="405">
        <v>51.06</v>
      </c>
    </row>
    <row r="9539" spans="1:4" ht="13.2">
      <c r="A9539" s="404">
        <v>43577</v>
      </c>
      <c r="B9539" s="404" t="s">
        <v>21214</v>
      </c>
      <c r="C9539" s="404" t="s">
        <v>19203</v>
      </c>
      <c r="D9539" s="405">
        <v>88.77</v>
      </c>
    </row>
    <row r="9540" spans="1:4" ht="13.2">
      <c r="A9540" s="404">
        <v>43458</v>
      </c>
      <c r="B9540" s="404" t="s">
        <v>21215</v>
      </c>
      <c r="C9540" s="404" t="s">
        <v>19351</v>
      </c>
      <c r="D9540" s="405">
        <v>0.06</v>
      </c>
    </row>
    <row r="9541" spans="1:4" ht="13.2">
      <c r="A9541" s="404">
        <v>43470</v>
      </c>
      <c r="B9541" s="404" t="s">
        <v>21216</v>
      </c>
      <c r="C9541" s="404" t="s">
        <v>19353</v>
      </c>
      <c r="D9541" s="405">
        <v>10.89</v>
      </c>
    </row>
    <row r="9542" spans="1:4" ht="13.2">
      <c r="A9542" s="404">
        <v>43459</v>
      </c>
      <c r="B9542" s="404" t="s">
        <v>21217</v>
      </c>
      <c r="C9542" s="404" t="s">
        <v>19351</v>
      </c>
      <c r="D9542" s="405">
        <v>0.49</v>
      </c>
    </row>
    <row r="9543" spans="1:4" ht="13.2">
      <c r="A9543" s="404">
        <v>43471</v>
      </c>
      <c r="B9543" s="404" t="s">
        <v>21218</v>
      </c>
      <c r="C9543" s="404" t="s">
        <v>19353</v>
      </c>
      <c r="D9543" s="405">
        <v>92.26</v>
      </c>
    </row>
    <row r="9544" spans="1:4" ht="13.2">
      <c r="A9544" s="404">
        <v>43460</v>
      </c>
      <c r="B9544" s="404" t="s">
        <v>21219</v>
      </c>
      <c r="C9544" s="404" t="s">
        <v>19351</v>
      </c>
      <c r="D9544" s="405">
        <v>0.85</v>
      </c>
    </row>
    <row r="9545" spans="1:4" ht="13.2">
      <c r="A9545" s="404">
        <v>43472</v>
      </c>
      <c r="B9545" s="404" t="s">
        <v>21220</v>
      </c>
      <c r="C9545" s="404" t="s">
        <v>19353</v>
      </c>
      <c r="D9545" s="405">
        <v>159.72999999999999</v>
      </c>
    </row>
    <row r="9546" spans="1:4" ht="13.2">
      <c r="A9546" s="404">
        <v>43461</v>
      </c>
      <c r="B9546" s="404" t="s">
        <v>21221</v>
      </c>
      <c r="C9546" s="404" t="s">
        <v>19351</v>
      </c>
      <c r="D9546" s="405">
        <v>0.31</v>
      </c>
    </row>
    <row r="9547" spans="1:4" ht="13.2">
      <c r="A9547" s="404">
        <v>43473</v>
      </c>
      <c r="B9547" s="404" t="s">
        <v>21222</v>
      </c>
      <c r="C9547" s="404" t="s">
        <v>19353</v>
      </c>
      <c r="D9547" s="405">
        <v>59.28</v>
      </c>
    </row>
    <row r="9548" spans="1:4" ht="13.2">
      <c r="A9548" s="404">
        <v>43463</v>
      </c>
      <c r="B9548" s="404" t="s">
        <v>21223</v>
      </c>
      <c r="C9548" s="404" t="s">
        <v>19351</v>
      </c>
      <c r="D9548" s="405">
        <v>0.1</v>
      </c>
    </row>
    <row r="9549" spans="1:4" ht="13.2">
      <c r="A9549" s="404">
        <v>43475</v>
      </c>
      <c r="B9549" s="404" t="s">
        <v>21224</v>
      </c>
      <c r="C9549" s="404" t="s">
        <v>19353</v>
      </c>
      <c r="D9549" s="405">
        <v>18.73</v>
      </c>
    </row>
    <row r="9550" spans="1:4" ht="13.2">
      <c r="A9550" s="404">
        <v>43462</v>
      </c>
      <c r="B9550" s="404" t="s">
        <v>21225</v>
      </c>
      <c r="C9550" s="404" t="s">
        <v>19351</v>
      </c>
      <c r="D9550" s="405">
        <v>0.01</v>
      </c>
    </row>
    <row r="9551" spans="1:4" ht="13.2">
      <c r="A9551" s="404">
        <v>43474</v>
      </c>
      <c r="B9551" s="404" t="s">
        <v>21226</v>
      </c>
      <c r="C9551" s="404" t="s">
        <v>19353</v>
      </c>
      <c r="D9551" s="405">
        <v>2.29</v>
      </c>
    </row>
    <row r="9552" spans="1:4" ht="13.2">
      <c r="A9552" s="404">
        <v>43464</v>
      </c>
      <c r="B9552" s="404" t="s">
        <v>21227</v>
      </c>
      <c r="C9552" s="404" t="s">
        <v>19351</v>
      </c>
      <c r="D9552" s="405">
        <v>0.01</v>
      </c>
    </row>
    <row r="9553" spans="1:4" ht="13.2">
      <c r="A9553" s="404">
        <v>43476</v>
      </c>
      <c r="B9553" s="404" t="s">
        <v>21228</v>
      </c>
      <c r="C9553" s="404" t="s">
        <v>19353</v>
      </c>
      <c r="D9553" s="405">
        <v>0.01</v>
      </c>
    </row>
    <row r="9554" spans="1:4" ht="13.2">
      <c r="A9554" s="404">
        <v>43465</v>
      </c>
      <c r="B9554" s="404" t="s">
        <v>21229</v>
      </c>
      <c r="C9554" s="404" t="s">
        <v>19351</v>
      </c>
      <c r="D9554" s="405">
        <v>0.82</v>
      </c>
    </row>
    <row r="9555" spans="1:4" ht="13.2">
      <c r="A9555" s="404">
        <v>43477</v>
      </c>
      <c r="B9555" s="404" t="s">
        <v>21230</v>
      </c>
      <c r="C9555" s="404" t="s">
        <v>19353</v>
      </c>
      <c r="D9555" s="405">
        <v>155.21</v>
      </c>
    </row>
    <row r="9556" spans="1:4" ht="13.2">
      <c r="A9556" s="404">
        <v>43466</v>
      </c>
      <c r="B9556" s="404" t="s">
        <v>21231</v>
      </c>
      <c r="C9556" s="404" t="s">
        <v>19351</v>
      </c>
      <c r="D9556" s="405">
        <v>1.97</v>
      </c>
    </row>
    <row r="9557" spans="1:4" ht="13.2">
      <c r="A9557" s="404">
        <v>43478</v>
      </c>
      <c r="B9557" s="404" t="s">
        <v>21232</v>
      </c>
      <c r="C9557" s="404" t="s">
        <v>19353</v>
      </c>
      <c r="D9557" s="405">
        <v>371.21</v>
      </c>
    </row>
    <row r="9558" spans="1:4" ht="13.2">
      <c r="A9558" s="404">
        <v>43467</v>
      </c>
      <c r="B9558" s="404" t="s">
        <v>21233</v>
      </c>
      <c r="C9558" s="404" t="s">
        <v>19351</v>
      </c>
      <c r="D9558" s="405">
        <v>0.61</v>
      </c>
    </row>
    <row r="9559" spans="1:4" ht="13.2">
      <c r="A9559" s="404">
        <v>43479</v>
      </c>
      <c r="B9559" s="404" t="s">
        <v>21234</v>
      </c>
      <c r="C9559" s="404" t="s">
        <v>19353</v>
      </c>
      <c r="D9559" s="405">
        <v>114.72</v>
      </c>
    </row>
    <row r="9560" spans="1:4" ht="13.2">
      <c r="A9560" s="404">
        <v>43468</v>
      </c>
      <c r="B9560" s="404" t="s">
        <v>21235</v>
      </c>
      <c r="C9560" s="404" t="s">
        <v>19351</v>
      </c>
      <c r="D9560" s="405">
        <v>1.23</v>
      </c>
    </row>
    <row r="9561" spans="1:4" ht="13.2">
      <c r="A9561" s="404">
        <v>43480</v>
      </c>
      <c r="B9561" s="404" t="s">
        <v>21236</v>
      </c>
      <c r="C9561" s="404" t="s">
        <v>19353</v>
      </c>
      <c r="D9561" s="405">
        <v>232.31</v>
      </c>
    </row>
    <row r="9562" spans="1:4" ht="13.2">
      <c r="A9562" s="404">
        <v>43469</v>
      </c>
      <c r="B9562" s="404" t="s">
        <v>21237</v>
      </c>
      <c r="C9562" s="404" t="s">
        <v>19351</v>
      </c>
      <c r="D9562" s="405">
        <v>7.0000000000000007E-2</v>
      </c>
    </row>
    <row r="9563" spans="1:4" ht="13.2">
      <c r="A9563" s="404">
        <v>43481</v>
      </c>
      <c r="B9563" s="404" t="s">
        <v>21238</v>
      </c>
      <c r="C9563" s="404" t="s">
        <v>19353</v>
      </c>
      <c r="D9563" s="405">
        <v>12.77</v>
      </c>
    </row>
    <row r="9564" spans="1:4" ht="13.2">
      <c r="A9564" s="404">
        <v>3119</v>
      </c>
      <c r="B9564" s="404" t="s">
        <v>21239</v>
      </c>
      <c r="C9564" s="404" t="s">
        <v>19203</v>
      </c>
      <c r="D9564" s="405">
        <v>2.76</v>
      </c>
    </row>
    <row r="9565" spans="1:4" ht="13.2">
      <c r="A9565" s="404">
        <v>3122</v>
      </c>
      <c r="B9565" s="404" t="s">
        <v>21240</v>
      </c>
      <c r="C9565" s="404" t="s">
        <v>19203</v>
      </c>
      <c r="D9565" s="405">
        <v>5.63</v>
      </c>
    </row>
    <row r="9566" spans="1:4" ht="13.2">
      <c r="A9566" s="404">
        <v>3121</v>
      </c>
      <c r="B9566" s="404" t="s">
        <v>21241</v>
      </c>
      <c r="C9566" s="404" t="s">
        <v>19203</v>
      </c>
      <c r="D9566" s="405">
        <v>6.38</v>
      </c>
    </row>
    <row r="9567" spans="1:4" ht="13.2">
      <c r="A9567" s="404">
        <v>3120</v>
      </c>
      <c r="B9567" s="404" t="s">
        <v>21242</v>
      </c>
      <c r="C9567" s="404" t="s">
        <v>19203</v>
      </c>
      <c r="D9567" s="405">
        <v>12.1</v>
      </c>
    </row>
    <row r="9568" spans="1:4" ht="13.2">
      <c r="A9568" s="404">
        <v>11455</v>
      </c>
      <c r="B9568" s="404" t="s">
        <v>21243</v>
      </c>
      <c r="C9568" s="404" t="s">
        <v>19203</v>
      </c>
      <c r="D9568" s="405">
        <v>17.5</v>
      </c>
    </row>
    <row r="9569" spans="1:4" ht="13.2">
      <c r="A9569" s="404">
        <v>11456</v>
      </c>
      <c r="B9569" s="404" t="s">
        <v>21244</v>
      </c>
      <c r="C9569" s="404" t="s">
        <v>19203</v>
      </c>
      <c r="D9569" s="405">
        <v>20.92</v>
      </c>
    </row>
    <row r="9570" spans="1:4" ht="13.2">
      <c r="A9570" s="404">
        <v>3107</v>
      </c>
      <c r="B9570" s="404" t="s">
        <v>21245</v>
      </c>
      <c r="C9570" s="404" t="s">
        <v>19203</v>
      </c>
      <c r="D9570" s="405">
        <v>8.82</v>
      </c>
    </row>
    <row r="9571" spans="1:4" ht="13.2">
      <c r="A9571" s="404">
        <v>43583</v>
      </c>
      <c r="B9571" s="404" t="s">
        <v>21246</v>
      </c>
      <c r="C9571" s="404" t="s">
        <v>19203</v>
      </c>
      <c r="D9571" s="405">
        <v>9.9499999999999993</v>
      </c>
    </row>
    <row r="9572" spans="1:4" ht="13.2">
      <c r="A9572" s="404">
        <v>43586</v>
      </c>
      <c r="B9572" s="404" t="s">
        <v>21247</v>
      </c>
      <c r="C9572" s="404" t="s">
        <v>19203</v>
      </c>
      <c r="D9572" s="405">
        <v>10.199999999999999</v>
      </c>
    </row>
    <row r="9573" spans="1:4" ht="13.2">
      <c r="A9573" s="404">
        <v>11461</v>
      </c>
      <c r="B9573" s="404" t="s">
        <v>21248</v>
      </c>
      <c r="C9573" s="404" t="s">
        <v>19203</v>
      </c>
      <c r="D9573" s="405">
        <v>11.12</v>
      </c>
    </row>
    <row r="9574" spans="1:4" ht="13.2">
      <c r="A9574" s="404">
        <v>43587</v>
      </c>
      <c r="B9574" s="404" t="s">
        <v>21249</v>
      </c>
      <c r="C9574" s="404" t="s">
        <v>19203</v>
      </c>
      <c r="D9574" s="405">
        <v>12.82</v>
      </c>
    </row>
    <row r="9575" spans="1:4" ht="13.2">
      <c r="A9575" s="404">
        <v>3106</v>
      </c>
      <c r="B9575" s="404" t="s">
        <v>21250</v>
      </c>
      <c r="C9575" s="404" t="s">
        <v>19203</v>
      </c>
      <c r="D9575" s="405">
        <v>16.27</v>
      </c>
    </row>
    <row r="9576" spans="1:4" ht="13.2">
      <c r="A9576" s="404">
        <v>44539</v>
      </c>
      <c r="B9576" s="404" t="s">
        <v>21251</v>
      </c>
      <c r="C9576" s="404" t="s">
        <v>19251</v>
      </c>
      <c r="D9576" s="405">
        <v>2.79</v>
      </c>
    </row>
    <row r="9577" spans="1:4" ht="13.2">
      <c r="A9577" s="404">
        <v>3123</v>
      </c>
      <c r="B9577" s="404" t="s">
        <v>21252</v>
      </c>
      <c r="C9577" s="404" t="s">
        <v>19251</v>
      </c>
      <c r="D9577" s="405">
        <v>2.6</v>
      </c>
    </row>
    <row r="9578" spans="1:4" ht="13.2">
      <c r="A9578" s="404">
        <v>38125</v>
      </c>
      <c r="B9578" s="404" t="s">
        <v>21253</v>
      </c>
      <c r="C9578" s="404" t="s">
        <v>19251</v>
      </c>
      <c r="D9578" s="405">
        <v>1.86</v>
      </c>
    </row>
    <row r="9579" spans="1:4" ht="13.2">
      <c r="A9579" s="404">
        <v>39014</v>
      </c>
      <c r="B9579" s="404" t="s">
        <v>21254</v>
      </c>
      <c r="C9579" s="404" t="s">
        <v>19251</v>
      </c>
      <c r="D9579" s="405">
        <v>8.17</v>
      </c>
    </row>
    <row r="9580" spans="1:4" ht="13.2">
      <c r="A9580" s="404">
        <v>39365</v>
      </c>
      <c r="B9580" s="404" t="s">
        <v>21255</v>
      </c>
      <c r="C9580" s="404" t="s">
        <v>19203</v>
      </c>
      <c r="D9580" s="405">
        <v>1966.98</v>
      </c>
    </row>
    <row r="9581" spans="1:4" ht="13.2">
      <c r="A9581" s="404">
        <v>39366</v>
      </c>
      <c r="B9581" s="404" t="s">
        <v>21256</v>
      </c>
      <c r="C9581" s="404" t="s">
        <v>19203</v>
      </c>
      <c r="D9581" s="405">
        <v>2984.23</v>
      </c>
    </row>
    <row r="9582" spans="1:4" ht="13.2">
      <c r="A9582" s="404">
        <v>39367</v>
      </c>
      <c r="B9582" s="404" t="s">
        <v>21257</v>
      </c>
      <c r="C9582" s="404" t="s">
        <v>19203</v>
      </c>
      <c r="D9582" s="405">
        <v>5113.2700000000004</v>
      </c>
    </row>
    <row r="9583" spans="1:4" ht="13.2">
      <c r="A9583" s="404">
        <v>37394</v>
      </c>
      <c r="B9583" s="404" t="s">
        <v>21258</v>
      </c>
      <c r="C9583" s="404" t="s">
        <v>21259</v>
      </c>
      <c r="D9583" s="405">
        <v>93.28</v>
      </c>
    </row>
    <row r="9584" spans="1:4" ht="13.2">
      <c r="A9584" s="404">
        <v>14146</v>
      </c>
      <c r="B9584" s="404" t="s">
        <v>21260</v>
      </c>
      <c r="C9584" s="404" t="s">
        <v>21259</v>
      </c>
      <c r="D9584" s="405">
        <v>150</v>
      </c>
    </row>
    <row r="9585" spans="1:4" ht="13.2">
      <c r="A9585" s="404">
        <v>938</v>
      </c>
      <c r="B9585" s="404" t="s">
        <v>21261</v>
      </c>
      <c r="C9585" s="404" t="s">
        <v>19247</v>
      </c>
      <c r="D9585" s="405">
        <v>1.27</v>
      </c>
    </row>
    <row r="9586" spans="1:4" ht="13.2">
      <c r="A9586" s="404">
        <v>937</v>
      </c>
      <c r="B9586" s="404" t="s">
        <v>21262</v>
      </c>
      <c r="C9586" s="404" t="s">
        <v>19247</v>
      </c>
      <c r="D9586" s="405">
        <v>7.4</v>
      </c>
    </row>
    <row r="9587" spans="1:4" ht="13.2">
      <c r="A9587" s="404">
        <v>939</v>
      </c>
      <c r="B9587" s="404" t="s">
        <v>21263</v>
      </c>
      <c r="C9587" s="404" t="s">
        <v>19247</v>
      </c>
      <c r="D9587" s="405">
        <v>2.0499999999999998</v>
      </c>
    </row>
    <row r="9588" spans="1:4" ht="13.2">
      <c r="A9588" s="404">
        <v>944</v>
      </c>
      <c r="B9588" s="404" t="s">
        <v>21264</v>
      </c>
      <c r="C9588" s="404" t="s">
        <v>19247</v>
      </c>
      <c r="D9588" s="405">
        <v>3.24</v>
      </c>
    </row>
    <row r="9589" spans="1:4" ht="13.2">
      <c r="A9589" s="404">
        <v>940</v>
      </c>
      <c r="B9589" s="404" t="s">
        <v>21265</v>
      </c>
      <c r="C9589" s="404" t="s">
        <v>19247</v>
      </c>
      <c r="D9589" s="405">
        <v>4.68</v>
      </c>
    </row>
    <row r="9590" spans="1:4" ht="13.2">
      <c r="A9590" s="404">
        <v>44397</v>
      </c>
      <c r="B9590" s="404" t="s">
        <v>21266</v>
      </c>
      <c r="C9590" s="404" t="s">
        <v>19247</v>
      </c>
      <c r="D9590" s="405">
        <v>3.83</v>
      </c>
    </row>
    <row r="9591" spans="1:4" ht="13.2">
      <c r="A9591" s="404">
        <v>406</v>
      </c>
      <c r="B9591" s="404" t="s">
        <v>21267</v>
      </c>
      <c r="C9591" s="404" t="s">
        <v>19203</v>
      </c>
      <c r="D9591" s="405">
        <v>83.41</v>
      </c>
    </row>
    <row r="9592" spans="1:4" ht="13.2">
      <c r="A9592" s="404">
        <v>42529</v>
      </c>
      <c r="B9592" s="404" t="s">
        <v>21268</v>
      </c>
      <c r="C9592" s="404" t="s">
        <v>19247</v>
      </c>
      <c r="D9592" s="405">
        <v>1.27</v>
      </c>
    </row>
    <row r="9593" spans="1:4" ht="13.2">
      <c r="A9593" s="404">
        <v>39634</v>
      </c>
      <c r="B9593" s="404" t="s">
        <v>21269</v>
      </c>
      <c r="C9593" s="404" t="s">
        <v>19247</v>
      </c>
      <c r="D9593" s="405">
        <v>6.82</v>
      </c>
    </row>
    <row r="9594" spans="1:4" ht="13.2">
      <c r="A9594" s="404">
        <v>39701</v>
      </c>
      <c r="B9594" s="404" t="s">
        <v>21270</v>
      </c>
      <c r="C9594" s="404" t="s">
        <v>19203</v>
      </c>
      <c r="D9594" s="405">
        <v>87.41</v>
      </c>
    </row>
    <row r="9595" spans="1:4" ht="13.2">
      <c r="A9595" s="404">
        <v>12815</v>
      </c>
      <c r="B9595" s="404" t="s">
        <v>21271</v>
      </c>
      <c r="C9595" s="404" t="s">
        <v>19203</v>
      </c>
      <c r="D9595" s="405">
        <v>10.7</v>
      </c>
    </row>
    <row r="9596" spans="1:4" ht="13.2">
      <c r="A9596" s="404">
        <v>39431</v>
      </c>
      <c r="B9596" s="404" t="s">
        <v>21272</v>
      </c>
      <c r="C9596" s="404" t="s">
        <v>19247</v>
      </c>
      <c r="D9596" s="405">
        <v>0.33</v>
      </c>
    </row>
    <row r="9597" spans="1:4" ht="13.2">
      <c r="A9597" s="404">
        <v>39432</v>
      </c>
      <c r="B9597" s="404" t="s">
        <v>21273</v>
      </c>
      <c r="C9597" s="404" t="s">
        <v>19247</v>
      </c>
      <c r="D9597" s="405">
        <v>2.91</v>
      </c>
    </row>
    <row r="9598" spans="1:4" ht="13.2">
      <c r="A9598" s="404">
        <v>20111</v>
      </c>
      <c r="B9598" s="404" t="s">
        <v>21274</v>
      </c>
      <c r="C9598" s="404" t="s">
        <v>19203</v>
      </c>
      <c r="D9598" s="405">
        <v>9.15</v>
      </c>
    </row>
    <row r="9599" spans="1:4" ht="13.2">
      <c r="A9599" s="404">
        <v>21127</v>
      </c>
      <c r="B9599" s="404" t="s">
        <v>21275</v>
      </c>
      <c r="C9599" s="404" t="s">
        <v>19203</v>
      </c>
      <c r="D9599" s="405">
        <v>3.46</v>
      </c>
    </row>
    <row r="9600" spans="1:4" ht="13.2">
      <c r="A9600" s="404">
        <v>404</v>
      </c>
      <c r="B9600" s="404" t="s">
        <v>21276</v>
      </c>
      <c r="C9600" s="404" t="s">
        <v>19247</v>
      </c>
      <c r="D9600" s="405">
        <v>1.24</v>
      </c>
    </row>
    <row r="9601" spans="1:4" ht="13.2">
      <c r="A9601" s="404">
        <v>14151</v>
      </c>
      <c r="B9601" s="404" t="s">
        <v>21277</v>
      </c>
      <c r="C9601" s="404" t="s">
        <v>19203</v>
      </c>
      <c r="D9601" s="405">
        <v>107.81</v>
      </c>
    </row>
    <row r="9602" spans="1:4" ht="13.2">
      <c r="A9602" s="404">
        <v>14153</v>
      </c>
      <c r="B9602" s="404" t="s">
        <v>21278</v>
      </c>
      <c r="C9602" s="404" t="s">
        <v>19203</v>
      </c>
      <c r="D9602" s="405">
        <v>121.87</v>
      </c>
    </row>
    <row r="9603" spans="1:4" ht="13.2">
      <c r="A9603" s="404">
        <v>14152</v>
      </c>
      <c r="B9603" s="404" t="s">
        <v>21279</v>
      </c>
      <c r="C9603" s="404" t="s">
        <v>19203</v>
      </c>
      <c r="D9603" s="405">
        <v>93.56</v>
      </c>
    </row>
    <row r="9604" spans="1:4" ht="13.2">
      <c r="A9604" s="404">
        <v>14154</v>
      </c>
      <c r="B9604" s="404" t="s">
        <v>21280</v>
      </c>
      <c r="C9604" s="404" t="s">
        <v>19203</v>
      </c>
      <c r="D9604" s="405">
        <v>327.45999999999998</v>
      </c>
    </row>
    <row r="9605" spans="1:4" ht="13.2">
      <c r="A9605" s="404">
        <v>3146</v>
      </c>
      <c r="B9605" s="404" t="s">
        <v>21281</v>
      </c>
      <c r="C9605" s="404" t="s">
        <v>19203</v>
      </c>
      <c r="D9605" s="405">
        <v>3.5</v>
      </c>
    </row>
    <row r="9606" spans="1:4" ht="13.2">
      <c r="A9606" s="404">
        <v>3143</v>
      </c>
      <c r="B9606" s="404" t="s">
        <v>21282</v>
      </c>
      <c r="C9606" s="404" t="s">
        <v>19203</v>
      </c>
      <c r="D9606" s="405">
        <v>7.96</v>
      </c>
    </row>
    <row r="9607" spans="1:4" ht="13.2">
      <c r="A9607" s="404">
        <v>3148</v>
      </c>
      <c r="B9607" s="404" t="s">
        <v>21283</v>
      </c>
      <c r="C9607" s="404" t="s">
        <v>19203</v>
      </c>
      <c r="D9607" s="405">
        <v>12.9</v>
      </c>
    </row>
    <row r="9608" spans="1:4" ht="13.2">
      <c r="A9608" s="404">
        <v>4310</v>
      </c>
      <c r="B9608" s="404" t="s">
        <v>21284</v>
      </c>
      <c r="C9608" s="404" t="s">
        <v>19203</v>
      </c>
      <c r="D9608" s="405">
        <v>4.16</v>
      </c>
    </row>
    <row r="9609" spans="1:4" ht="13.2">
      <c r="A9609" s="404">
        <v>4311</v>
      </c>
      <c r="B9609" s="404" t="s">
        <v>21285</v>
      </c>
      <c r="C9609" s="404" t="s">
        <v>19203</v>
      </c>
      <c r="D9609" s="405">
        <v>2.93</v>
      </c>
    </row>
    <row r="9610" spans="1:4" ht="13.2">
      <c r="A9610" s="404">
        <v>4312</v>
      </c>
      <c r="B9610" s="404" t="s">
        <v>21286</v>
      </c>
      <c r="C9610" s="404" t="s">
        <v>19203</v>
      </c>
      <c r="D9610" s="405">
        <v>4.1100000000000003</v>
      </c>
    </row>
    <row r="9611" spans="1:4" ht="13.2">
      <c r="A9611" s="404">
        <v>13261</v>
      </c>
      <c r="B9611" s="404" t="s">
        <v>21287</v>
      </c>
      <c r="C9611" s="404" t="s">
        <v>19203</v>
      </c>
      <c r="D9611" s="405">
        <v>3.41</v>
      </c>
    </row>
    <row r="9612" spans="1:4" ht="13.2">
      <c r="A9612" s="404">
        <v>3272</v>
      </c>
      <c r="B9612" s="404" t="s">
        <v>21288</v>
      </c>
      <c r="C9612" s="404" t="s">
        <v>19203</v>
      </c>
      <c r="D9612" s="405">
        <v>54.06</v>
      </c>
    </row>
    <row r="9613" spans="1:4" ht="13.2">
      <c r="A9613" s="404">
        <v>3265</v>
      </c>
      <c r="B9613" s="404" t="s">
        <v>21289</v>
      </c>
      <c r="C9613" s="404" t="s">
        <v>19203</v>
      </c>
      <c r="D9613" s="405">
        <v>42.95</v>
      </c>
    </row>
    <row r="9614" spans="1:4" ht="13.2">
      <c r="A9614" s="404">
        <v>3262</v>
      </c>
      <c r="B9614" s="404" t="s">
        <v>21290</v>
      </c>
      <c r="C9614" s="404" t="s">
        <v>19203</v>
      </c>
      <c r="D9614" s="405">
        <v>18.8</v>
      </c>
    </row>
    <row r="9615" spans="1:4" ht="13.2">
      <c r="A9615" s="404">
        <v>3264</v>
      </c>
      <c r="B9615" s="404" t="s">
        <v>21291</v>
      </c>
      <c r="C9615" s="404" t="s">
        <v>19203</v>
      </c>
      <c r="D9615" s="405">
        <v>30.88</v>
      </c>
    </row>
    <row r="9616" spans="1:4" ht="13.2">
      <c r="A9616" s="404">
        <v>3267</v>
      </c>
      <c r="B9616" s="404" t="s">
        <v>21292</v>
      </c>
      <c r="C9616" s="404" t="s">
        <v>19203</v>
      </c>
      <c r="D9616" s="405">
        <v>100.86</v>
      </c>
    </row>
    <row r="9617" spans="1:4" ht="13.2">
      <c r="A9617" s="404">
        <v>3266</v>
      </c>
      <c r="B9617" s="404" t="s">
        <v>21293</v>
      </c>
      <c r="C9617" s="404" t="s">
        <v>19203</v>
      </c>
      <c r="D9617" s="405">
        <v>64.17</v>
      </c>
    </row>
    <row r="9618" spans="1:4" ht="13.2">
      <c r="A9618" s="404">
        <v>3263</v>
      </c>
      <c r="B9618" s="404" t="s">
        <v>21294</v>
      </c>
      <c r="C9618" s="404" t="s">
        <v>19203</v>
      </c>
      <c r="D9618" s="405">
        <v>25.68</v>
      </c>
    </row>
    <row r="9619" spans="1:4" ht="13.2">
      <c r="A9619" s="404">
        <v>3268</v>
      </c>
      <c r="B9619" s="404" t="s">
        <v>21295</v>
      </c>
      <c r="C9619" s="404" t="s">
        <v>19203</v>
      </c>
      <c r="D9619" s="405">
        <v>136.37</v>
      </c>
    </row>
    <row r="9620" spans="1:4" ht="13.2">
      <c r="A9620" s="404">
        <v>3271</v>
      </c>
      <c r="B9620" s="404" t="s">
        <v>21296</v>
      </c>
      <c r="C9620" s="404" t="s">
        <v>19203</v>
      </c>
      <c r="D9620" s="405">
        <v>201.61</v>
      </c>
    </row>
    <row r="9621" spans="1:4" ht="13.2">
      <c r="A9621" s="404">
        <v>3270</v>
      </c>
      <c r="B9621" s="404" t="s">
        <v>21297</v>
      </c>
      <c r="C9621" s="404" t="s">
        <v>19203</v>
      </c>
      <c r="D9621" s="405">
        <v>338.73</v>
      </c>
    </row>
    <row r="9622" spans="1:4" ht="13.2">
      <c r="A9622" s="404">
        <v>3275</v>
      </c>
      <c r="B9622" s="404" t="s">
        <v>21298</v>
      </c>
      <c r="C9622" s="404" t="s">
        <v>19606</v>
      </c>
      <c r="D9622" s="405">
        <v>129</v>
      </c>
    </row>
    <row r="9623" spans="1:4" ht="13.2">
      <c r="A9623" s="404">
        <v>39512</v>
      </c>
      <c r="B9623" s="404" t="s">
        <v>21299</v>
      </c>
      <c r="C9623" s="404" t="s">
        <v>19606</v>
      </c>
      <c r="D9623" s="405">
        <v>112.98</v>
      </c>
    </row>
    <row r="9624" spans="1:4" ht="13.2">
      <c r="A9624" s="404">
        <v>39511</v>
      </c>
      <c r="B9624" s="404" t="s">
        <v>21300</v>
      </c>
      <c r="C9624" s="404" t="s">
        <v>19606</v>
      </c>
      <c r="D9624" s="405">
        <v>123.23</v>
      </c>
    </row>
    <row r="9625" spans="1:4" ht="13.2">
      <c r="A9625" s="404">
        <v>39513</v>
      </c>
      <c r="B9625" s="404" t="s">
        <v>21301</v>
      </c>
      <c r="C9625" s="404" t="s">
        <v>19606</v>
      </c>
      <c r="D9625" s="405">
        <v>132.16999999999999</v>
      </c>
    </row>
    <row r="9626" spans="1:4" ht="13.2">
      <c r="A9626" s="404">
        <v>3286</v>
      </c>
      <c r="B9626" s="404" t="s">
        <v>21302</v>
      </c>
      <c r="C9626" s="404" t="s">
        <v>19606</v>
      </c>
      <c r="D9626" s="405">
        <v>103.63</v>
      </c>
    </row>
    <row r="9627" spans="1:4" ht="13.2">
      <c r="A9627" s="404">
        <v>3287</v>
      </c>
      <c r="B9627" s="404" t="s">
        <v>21303</v>
      </c>
      <c r="C9627" s="404" t="s">
        <v>19606</v>
      </c>
      <c r="D9627" s="405">
        <v>156.6</v>
      </c>
    </row>
    <row r="9628" spans="1:4" ht="13.2">
      <c r="A9628" s="404">
        <v>3283</v>
      </c>
      <c r="B9628" s="404" t="s">
        <v>21304</v>
      </c>
      <c r="C9628" s="404" t="s">
        <v>19606</v>
      </c>
      <c r="D9628" s="405">
        <v>32.89</v>
      </c>
    </row>
    <row r="9629" spans="1:4" ht="13.2">
      <c r="A9629" s="404">
        <v>11587</v>
      </c>
      <c r="B9629" s="404" t="s">
        <v>21305</v>
      </c>
      <c r="C9629" s="404" t="s">
        <v>19606</v>
      </c>
      <c r="D9629" s="405">
        <v>88.46</v>
      </c>
    </row>
    <row r="9630" spans="1:4" ht="13.2">
      <c r="A9630" s="404">
        <v>36225</v>
      </c>
      <c r="B9630" s="404" t="s">
        <v>21306</v>
      </c>
      <c r="C9630" s="404" t="s">
        <v>19606</v>
      </c>
      <c r="D9630" s="405">
        <v>35.93</v>
      </c>
    </row>
    <row r="9631" spans="1:4" ht="13.2">
      <c r="A9631" s="404">
        <v>36230</v>
      </c>
      <c r="B9631" s="404" t="s">
        <v>21307</v>
      </c>
      <c r="C9631" s="404" t="s">
        <v>19606</v>
      </c>
      <c r="D9631" s="405">
        <v>26.4</v>
      </c>
    </row>
    <row r="9632" spans="1:4" ht="13.2">
      <c r="A9632" s="404">
        <v>36238</v>
      </c>
      <c r="B9632" s="404" t="s">
        <v>21308</v>
      </c>
      <c r="C9632" s="404" t="s">
        <v>19606</v>
      </c>
      <c r="D9632" s="405">
        <v>25.8</v>
      </c>
    </row>
    <row r="9633" spans="1:4" ht="13.2">
      <c r="A9633" s="404">
        <v>39363</v>
      </c>
      <c r="B9633" s="404" t="s">
        <v>21309</v>
      </c>
      <c r="C9633" s="404" t="s">
        <v>19203</v>
      </c>
      <c r="D9633" s="405">
        <v>5797.98</v>
      </c>
    </row>
    <row r="9634" spans="1:4" ht="13.2">
      <c r="A9634" s="404">
        <v>39361</v>
      </c>
      <c r="B9634" s="404" t="s">
        <v>21310</v>
      </c>
      <c r="C9634" s="404" t="s">
        <v>19203</v>
      </c>
      <c r="D9634" s="405">
        <v>1771.32</v>
      </c>
    </row>
    <row r="9635" spans="1:4" ht="13.2">
      <c r="A9635" s="404">
        <v>39362</v>
      </c>
      <c r="B9635" s="404" t="s">
        <v>21311</v>
      </c>
      <c r="C9635" s="404" t="s">
        <v>19203</v>
      </c>
      <c r="D9635" s="405">
        <v>3129.13</v>
      </c>
    </row>
    <row r="9636" spans="1:4" ht="13.2">
      <c r="A9636" s="404">
        <v>39364</v>
      </c>
      <c r="B9636" s="404" t="s">
        <v>21312</v>
      </c>
      <c r="C9636" s="404" t="s">
        <v>19203</v>
      </c>
      <c r="D9636" s="405">
        <v>12229.47</v>
      </c>
    </row>
    <row r="9637" spans="1:4" ht="13.2">
      <c r="A9637" s="404">
        <v>14576</v>
      </c>
      <c r="B9637" s="404" t="s">
        <v>21313</v>
      </c>
      <c r="C9637" s="404" t="s">
        <v>19203</v>
      </c>
      <c r="D9637" s="405">
        <v>5453283.9000000004</v>
      </c>
    </row>
    <row r="9638" spans="1:4" ht="13.2">
      <c r="A9638" s="404">
        <v>13877</v>
      </c>
      <c r="B9638" s="404" t="s">
        <v>21314</v>
      </c>
      <c r="C9638" s="404" t="s">
        <v>19203</v>
      </c>
      <c r="D9638" s="405">
        <v>2334469.5</v>
      </c>
    </row>
    <row r="9639" spans="1:4" ht="13.2">
      <c r="A9639" s="404">
        <v>7307</v>
      </c>
      <c r="B9639" s="404" t="s">
        <v>21315</v>
      </c>
      <c r="C9639" s="404" t="s">
        <v>19253</v>
      </c>
      <c r="D9639" s="405">
        <v>47.91</v>
      </c>
    </row>
    <row r="9640" spans="1:4" ht="13.2">
      <c r="A9640" s="404">
        <v>38122</v>
      </c>
      <c r="B9640" s="404" t="s">
        <v>21316</v>
      </c>
      <c r="C9640" s="404" t="s">
        <v>19253</v>
      </c>
      <c r="D9640" s="405">
        <v>19.989999999999998</v>
      </c>
    </row>
    <row r="9641" spans="1:4" ht="13.2">
      <c r="A9641" s="404">
        <v>43653</v>
      </c>
      <c r="B9641" s="404" t="s">
        <v>21317</v>
      </c>
      <c r="C9641" s="404" t="s">
        <v>19253</v>
      </c>
      <c r="D9641" s="405">
        <v>37.380000000000003</v>
      </c>
    </row>
    <row r="9642" spans="1:4" ht="13.2">
      <c r="A9642" s="404">
        <v>38633</v>
      </c>
      <c r="B9642" s="404" t="s">
        <v>21318</v>
      </c>
      <c r="C9642" s="404" t="s">
        <v>19203</v>
      </c>
      <c r="D9642" s="405">
        <v>17.29</v>
      </c>
    </row>
    <row r="9643" spans="1:4" ht="13.2">
      <c r="A9643" s="404">
        <v>12344</v>
      </c>
      <c r="B9643" s="404" t="s">
        <v>21319</v>
      </c>
      <c r="C9643" s="404" t="s">
        <v>19203</v>
      </c>
      <c r="D9643" s="405">
        <v>4.49</v>
      </c>
    </row>
    <row r="9644" spans="1:4" ht="13.2">
      <c r="A9644" s="404">
        <v>12343</v>
      </c>
      <c r="B9644" s="404" t="s">
        <v>21320</v>
      </c>
      <c r="C9644" s="404" t="s">
        <v>19203</v>
      </c>
      <c r="D9644" s="405">
        <v>6.96</v>
      </c>
    </row>
    <row r="9645" spans="1:4" ht="13.2">
      <c r="A9645" s="404">
        <v>3295</v>
      </c>
      <c r="B9645" s="404" t="s">
        <v>21321</v>
      </c>
      <c r="C9645" s="404" t="s">
        <v>19203</v>
      </c>
      <c r="D9645" s="405">
        <v>24.33</v>
      </c>
    </row>
    <row r="9646" spans="1:4" ht="13.2">
      <c r="A9646" s="404">
        <v>3302</v>
      </c>
      <c r="B9646" s="404" t="s">
        <v>21322</v>
      </c>
      <c r="C9646" s="404" t="s">
        <v>19203</v>
      </c>
      <c r="D9646" s="405">
        <v>25.44</v>
      </c>
    </row>
    <row r="9647" spans="1:4" ht="13.2">
      <c r="A9647" s="404">
        <v>3297</v>
      </c>
      <c r="B9647" s="404" t="s">
        <v>21323</v>
      </c>
      <c r="C9647" s="404" t="s">
        <v>19203</v>
      </c>
      <c r="D9647" s="405">
        <v>27.15</v>
      </c>
    </row>
    <row r="9648" spans="1:4" ht="13.2">
      <c r="A9648" s="404">
        <v>3294</v>
      </c>
      <c r="B9648" s="404" t="s">
        <v>21324</v>
      </c>
      <c r="C9648" s="404" t="s">
        <v>19203</v>
      </c>
      <c r="D9648" s="405">
        <v>27.57</v>
      </c>
    </row>
    <row r="9649" spans="1:4" ht="13.2">
      <c r="A9649" s="404">
        <v>3292</v>
      </c>
      <c r="B9649" s="404" t="s">
        <v>21325</v>
      </c>
      <c r="C9649" s="404" t="s">
        <v>19203</v>
      </c>
      <c r="D9649" s="405">
        <v>25.9</v>
      </c>
    </row>
    <row r="9650" spans="1:4" ht="13.2">
      <c r="A9650" s="404">
        <v>3298</v>
      </c>
      <c r="B9650" s="404" t="s">
        <v>21326</v>
      </c>
      <c r="C9650" s="404" t="s">
        <v>19203</v>
      </c>
      <c r="D9650" s="405">
        <v>60.7</v>
      </c>
    </row>
    <row r="9651" spans="1:4" ht="13.2">
      <c r="A9651" s="404">
        <v>11596</v>
      </c>
      <c r="B9651" s="404" t="s">
        <v>21327</v>
      </c>
      <c r="C9651" s="404" t="s">
        <v>19203</v>
      </c>
      <c r="D9651" s="405">
        <v>530.75</v>
      </c>
    </row>
    <row r="9652" spans="1:4" ht="13.2">
      <c r="A9652" s="404">
        <v>34802</v>
      </c>
      <c r="B9652" s="404" t="s">
        <v>21328</v>
      </c>
      <c r="C9652" s="404" t="s">
        <v>19203</v>
      </c>
      <c r="D9652" s="405">
        <v>1457.61</v>
      </c>
    </row>
    <row r="9653" spans="1:4" ht="13.2">
      <c r="A9653" s="404">
        <v>11588</v>
      </c>
      <c r="B9653" s="404" t="s">
        <v>21329</v>
      </c>
      <c r="C9653" s="404" t="s">
        <v>19203</v>
      </c>
      <c r="D9653" s="405">
        <v>1572.52</v>
      </c>
    </row>
    <row r="9654" spans="1:4" ht="13.2">
      <c r="A9654" s="404">
        <v>34383</v>
      </c>
      <c r="B9654" s="404" t="s">
        <v>21330</v>
      </c>
      <c r="C9654" s="404" t="s">
        <v>19203</v>
      </c>
      <c r="D9654" s="405">
        <v>1729.89</v>
      </c>
    </row>
    <row r="9655" spans="1:4" ht="13.2">
      <c r="A9655" s="404">
        <v>40451</v>
      </c>
      <c r="B9655" s="404" t="s">
        <v>21331</v>
      </c>
      <c r="C9655" s="404" t="s">
        <v>19606</v>
      </c>
      <c r="D9655" s="405">
        <v>139.83000000000001</v>
      </c>
    </row>
    <row r="9656" spans="1:4" ht="13.2">
      <c r="A9656" s="404">
        <v>40453</v>
      </c>
      <c r="B9656" s="404" t="s">
        <v>21332</v>
      </c>
      <c r="C9656" s="404" t="s">
        <v>19606</v>
      </c>
      <c r="D9656" s="405">
        <v>151.30000000000001</v>
      </c>
    </row>
    <row r="9657" spans="1:4" ht="13.2">
      <c r="A9657" s="404">
        <v>40452</v>
      </c>
      <c r="B9657" s="404" t="s">
        <v>21333</v>
      </c>
      <c r="C9657" s="404" t="s">
        <v>19606</v>
      </c>
      <c r="D9657" s="405">
        <v>165.96</v>
      </c>
    </row>
    <row r="9658" spans="1:4" ht="13.2">
      <c r="A9658" s="404">
        <v>11594</v>
      </c>
      <c r="B9658" s="404" t="s">
        <v>21334</v>
      </c>
      <c r="C9658" s="404" t="s">
        <v>19203</v>
      </c>
      <c r="D9658" s="405">
        <v>501.21</v>
      </c>
    </row>
    <row r="9659" spans="1:4" ht="13.2">
      <c r="A9659" s="404">
        <v>3311</v>
      </c>
      <c r="B9659" s="404" t="s">
        <v>21335</v>
      </c>
      <c r="C9659" s="404" t="s">
        <v>19349</v>
      </c>
      <c r="D9659" s="405">
        <v>501.21</v>
      </c>
    </row>
    <row r="9660" spans="1:4" ht="13.2">
      <c r="A9660" s="404">
        <v>11599</v>
      </c>
      <c r="B9660" s="404" t="s">
        <v>21336</v>
      </c>
      <c r="C9660" s="404" t="s">
        <v>19203</v>
      </c>
      <c r="D9660" s="405">
        <v>666.55</v>
      </c>
    </row>
    <row r="9661" spans="1:4" ht="13.2">
      <c r="A9661" s="404">
        <v>11593</v>
      </c>
      <c r="B9661" s="404" t="s">
        <v>21337</v>
      </c>
      <c r="C9661" s="404" t="s">
        <v>19203</v>
      </c>
      <c r="D9661" s="405">
        <v>934.46</v>
      </c>
    </row>
    <row r="9662" spans="1:4" ht="13.2">
      <c r="A9662" s="404">
        <v>3314</v>
      </c>
      <c r="B9662" s="404" t="s">
        <v>21338</v>
      </c>
      <c r="C9662" s="404" t="s">
        <v>19349</v>
      </c>
      <c r="D9662" s="405">
        <v>668.33</v>
      </c>
    </row>
    <row r="9663" spans="1:4" ht="13.2">
      <c r="A9663" s="404">
        <v>11597</v>
      </c>
      <c r="B9663" s="404" t="s">
        <v>21339</v>
      </c>
      <c r="C9663" s="404" t="s">
        <v>19203</v>
      </c>
      <c r="D9663" s="405">
        <v>777.18</v>
      </c>
    </row>
    <row r="9664" spans="1:4" ht="13.2">
      <c r="A9664" s="404">
        <v>3309</v>
      </c>
      <c r="B9664" s="404" t="s">
        <v>21340</v>
      </c>
      <c r="C9664" s="404" t="s">
        <v>19349</v>
      </c>
      <c r="D9664" s="405">
        <v>530.75</v>
      </c>
    </row>
    <row r="9665" spans="1:4" ht="13.2">
      <c r="A9665" s="404">
        <v>34612</v>
      </c>
      <c r="B9665" s="404" t="s">
        <v>21341</v>
      </c>
      <c r="C9665" s="404" t="s">
        <v>19203</v>
      </c>
      <c r="D9665" s="405">
        <v>961.24</v>
      </c>
    </row>
    <row r="9666" spans="1:4" ht="13.2">
      <c r="A9666" s="404">
        <v>34635</v>
      </c>
      <c r="B9666" s="404" t="s">
        <v>21342</v>
      </c>
      <c r="C9666" s="404" t="s">
        <v>19203</v>
      </c>
      <c r="D9666" s="405">
        <v>1236.1099999999999</v>
      </c>
    </row>
    <row r="9667" spans="1:4" ht="13.2">
      <c r="A9667" s="404">
        <v>34633</v>
      </c>
      <c r="B9667" s="404" t="s">
        <v>21343</v>
      </c>
      <c r="C9667" s="404" t="s">
        <v>19203</v>
      </c>
      <c r="D9667" s="405">
        <v>1362.52</v>
      </c>
    </row>
    <row r="9668" spans="1:4" ht="13.2">
      <c r="A9668" s="404">
        <v>40440</v>
      </c>
      <c r="B9668" s="404" t="s">
        <v>21344</v>
      </c>
      <c r="C9668" s="404" t="s">
        <v>19349</v>
      </c>
      <c r="D9668" s="405">
        <v>696.13</v>
      </c>
    </row>
    <row r="9669" spans="1:4" ht="13.2">
      <c r="A9669" s="404">
        <v>40441</v>
      </c>
      <c r="B9669" s="404" t="s">
        <v>21345</v>
      </c>
      <c r="C9669" s="404" t="s">
        <v>19349</v>
      </c>
      <c r="D9669" s="405">
        <v>444.44</v>
      </c>
    </row>
    <row r="9670" spans="1:4" ht="13.2">
      <c r="A9670" s="404">
        <v>40449</v>
      </c>
      <c r="B9670" s="404" t="s">
        <v>21346</v>
      </c>
      <c r="C9670" s="404" t="s">
        <v>19349</v>
      </c>
      <c r="D9670" s="405">
        <v>373.63</v>
      </c>
    </row>
    <row r="9671" spans="1:4" ht="13.2">
      <c r="A9671" s="404">
        <v>34800</v>
      </c>
      <c r="B9671" s="404" t="s">
        <v>21347</v>
      </c>
      <c r="C9671" s="404" t="s">
        <v>19349</v>
      </c>
      <c r="D9671" s="405">
        <v>467.22</v>
      </c>
    </row>
    <row r="9672" spans="1:4" ht="13.2">
      <c r="A9672" s="404">
        <v>11592</v>
      </c>
      <c r="B9672" s="404" t="s">
        <v>21348</v>
      </c>
      <c r="C9672" s="404" t="s">
        <v>19203</v>
      </c>
      <c r="D9672" s="405">
        <v>668.33</v>
      </c>
    </row>
    <row r="9673" spans="1:4" ht="13.2">
      <c r="A9673" s="404">
        <v>40438</v>
      </c>
      <c r="B9673" s="404" t="s">
        <v>21349</v>
      </c>
      <c r="C9673" s="404" t="s">
        <v>19349</v>
      </c>
      <c r="D9673" s="405">
        <v>311.27</v>
      </c>
    </row>
    <row r="9674" spans="1:4" ht="13.2">
      <c r="A9674" s="404">
        <v>40436</v>
      </c>
      <c r="B9674" s="404" t="s">
        <v>21350</v>
      </c>
      <c r="C9674" s="404" t="s">
        <v>19349</v>
      </c>
      <c r="D9674" s="405">
        <v>388.13</v>
      </c>
    </row>
    <row r="9675" spans="1:4" ht="13.2">
      <c r="A9675" s="404">
        <v>4315</v>
      </c>
      <c r="B9675" s="404" t="s">
        <v>21351</v>
      </c>
      <c r="C9675" s="404" t="s">
        <v>19203</v>
      </c>
      <c r="D9675" s="405">
        <v>3.02</v>
      </c>
    </row>
    <row r="9676" spans="1:4" ht="13.2">
      <c r="A9676" s="404">
        <v>402</v>
      </c>
      <c r="B9676" s="404" t="s">
        <v>21352</v>
      </c>
      <c r="C9676" s="404" t="s">
        <v>19203</v>
      </c>
      <c r="D9676" s="405">
        <v>12.11</v>
      </c>
    </row>
    <row r="9677" spans="1:4" ht="13.2">
      <c r="A9677" s="404">
        <v>4226</v>
      </c>
      <c r="B9677" s="404" t="s">
        <v>21353</v>
      </c>
      <c r="C9677" s="404" t="s">
        <v>19251</v>
      </c>
      <c r="D9677" s="405">
        <v>7.69</v>
      </c>
    </row>
    <row r="9678" spans="1:4" ht="13.2">
      <c r="A9678" s="404">
        <v>4222</v>
      </c>
      <c r="B9678" s="404" t="s">
        <v>21354</v>
      </c>
      <c r="C9678" s="404" t="s">
        <v>19253</v>
      </c>
      <c r="D9678" s="405">
        <v>5.73</v>
      </c>
    </row>
    <row r="9679" spans="1:4" ht="13.2">
      <c r="A9679" s="404">
        <v>34804</v>
      </c>
      <c r="B9679" s="404" t="s">
        <v>21355</v>
      </c>
      <c r="C9679" s="404" t="s">
        <v>19606</v>
      </c>
      <c r="D9679" s="405">
        <v>56.42</v>
      </c>
    </row>
    <row r="9680" spans="1:4" ht="13.2">
      <c r="A9680" s="404">
        <v>4013</v>
      </c>
      <c r="B9680" s="404" t="s">
        <v>21356</v>
      </c>
      <c r="C9680" s="404" t="s">
        <v>19606</v>
      </c>
      <c r="D9680" s="405">
        <v>6.16</v>
      </c>
    </row>
    <row r="9681" spans="1:4" ht="13.2">
      <c r="A9681" s="404">
        <v>4011</v>
      </c>
      <c r="B9681" s="404" t="s">
        <v>21357</v>
      </c>
      <c r="C9681" s="404" t="s">
        <v>19606</v>
      </c>
      <c r="D9681" s="405">
        <v>6.88</v>
      </c>
    </row>
    <row r="9682" spans="1:4" ht="13.2">
      <c r="A9682" s="404">
        <v>4021</v>
      </c>
      <c r="B9682" s="404" t="s">
        <v>21358</v>
      </c>
      <c r="C9682" s="404" t="s">
        <v>19606</v>
      </c>
      <c r="D9682" s="405">
        <v>8.59</v>
      </c>
    </row>
    <row r="9683" spans="1:4" ht="13.2">
      <c r="A9683" s="404">
        <v>4019</v>
      </c>
      <c r="B9683" s="404" t="s">
        <v>21359</v>
      </c>
      <c r="C9683" s="404" t="s">
        <v>19606</v>
      </c>
      <c r="D9683" s="405">
        <v>10.31</v>
      </c>
    </row>
    <row r="9684" spans="1:4" ht="13.2">
      <c r="A9684" s="404">
        <v>4012</v>
      </c>
      <c r="B9684" s="404" t="s">
        <v>21360</v>
      </c>
      <c r="C9684" s="404" t="s">
        <v>19606</v>
      </c>
      <c r="D9684" s="405">
        <v>13.81</v>
      </c>
    </row>
    <row r="9685" spans="1:4" ht="13.2">
      <c r="A9685" s="404">
        <v>4020</v>
      </c>
      <c r="B9685" s="404" t="s">
        <v>21361</v>
      </c>
      <c r="C9685" s="404" t="s">
        <v>19606</v>
      </c>
      <c r="D9685" s="405">
        <v>17.3</v>
      </c>
    </row>
    <row r="9686" spans="1:4" ht="13.2">
      <c r="A9686" s="404">
        <v>4018</v>
      </c>
      <c r="B9686" s="404" t="s">
        <v>21362</v>
      </c>
      <c r="C9686" s="404" t="s">
        <v>19606</v>
      </c>
      <c r="D9686" s="405">
        <v>20.72</v>
      </c>
    </row>
    <row r="9687" spans="1:4" ht="13.2">
      <c r="A9687" s="404">
        <v>36498</v>
      </c>
      <c r="B9687" s="404" t="s">
        <v>21363</v>
      </c>
      <c r="C9687" s="404" t="s">
        <v>19203</v>
      </c>
      <c r="D9687" s="405">
        <v>8600.61</v>
      </c>
    </row>
    <row r="9688" spans="1:4" ht="13.2">
      <c r="A9688" s="404">
        <v>12872</v>
      </c>
      <c r="B9688" s="404" t="s">
        <v>21364</v>
      </c>
      <c r="C9688" s="404" t="s">
        <v>19351</v>
      </c>
      <c r="D9688" s="405">
        <v>22.24</v>
      </c>
    </row>
    <row r="9689" spans="1:4" ht="13.2">
      <c r="A9689" s="404">
        <v>41075</v>
      </c>
      <c r="B9689" s="404" t="s">
        <v>21365</v>
      </c>
      <c r="C9689" s="404" t="s">
        <v>19353</v>
      </c>
      <c r="D9689" s="405">
        <v>3934.39</v>
      </c>
    </row>
    <row r="9690" spans="1:4" ht="13.2">
      <c r="A9690" s="404">
        <v>44324</v>
      </c>
      <c r="B9690" s="404" t="s">
        <v>21366</v>
      </c>
      <c r="C9690" s="404" t="s">
        <v>19251</v>
      </c>
      <c r="D9690" s="405">
        <v>2.88</v>
      </c>
    </row>
    <row r="9691" spans="1:4" ht="13.2">
      <c r="A9691" s="404">
        <v>3315</v>
      </c>
      <c r="B9691" s="404" t="s">
        <v>21367</v>
      </c>
      <c r="C9691" s="404" t="s">
        <v>19251</v>
      </c>
      <c r="D9691" s="405">
        <v>0.83</v>
      </c>
    </row>
    <row r="9692" spans="1:4" ht="13.2">
      <c r="A9692" s="404">
        <v>36870</v>
      </c>
      <c r="B9692" s="404" t="s">
        <v>21368</v>
      </c>
      <c r="C9692" s="404" t="s">
        <v>19251</v>
      </c>
      <c r="D9692" s="405">
        <v>0.64</v>
      </c>
    </row>
    <row r="9693" spans="1:4" ht="13.2">
      <c r="A9693" s="404">
        <v>5092</v>
      </c>
      <c r="B9693" s="404" t="s">
        <v>21369</v>
      </c>
      <c r="C9693" s="404" t="s">
        <v>19620</v>
      </c>
      <c r="D9693" s="405">
        <v>18.34</v>
      </c>
    </row>
    <row r="9694" spans="1:4" ht="13.2">
      <c r="A9694" s="404">
        <v>11462</v>
      </c>
      <c r="B9694" s="404" t="s">
        <v>21370</v>
      </c>
      <c r="C9694" s="404" t="s">
        <v>19620</v>
      </c>
      <c r="D9694" s="405">
        <v>18.75</v>
      </c>
    </row>
    <row r="9695" spans="1:4" ht="13.2">
      <c r="A9695" s="404">
        <v>36529</v>
      </c>
      <c r="B9695" s="404" t="s">
        <v>21371</v>
      </c>
      <c r="C9695" s="404" t="s">
        <v>19203</v>
      </c>
      <c r="D9695" s="405">
        <v>62499.99</v>
      </c>
    </row>
    <row r="9696" spans="1:4" ht="13.2">
      <c r="A9696" s="404">
        <v>3318</v>
      </c>
      <c r="B9696" s="404" t="s">
        <v>21372</v>
      </c>
      <c r="C9696" s="404" t="s">
        <v>19203</v>
      </c>
      <c r="D9696" s="405">
        <v>49000</v>
      </c>
    </row>
    <row r="9697" spans="1:4" ht="13.2">
      <c r="A9697" s="404">
        <v>3324</v>
      </c>
      <c r="B9697" s="404" t="s">
        <v>21373</v>
      </c>
      <c r="C9697" s="404" t="s">
        <v>19606</v>
      </c>
      <c r="D9697" s="405">
        <v>10.71</v>
      </c>
    </row>
    <row r="9698" spans="1:4" ht="13.2">
      <c r="A9698" s="404">
        <v>3322</v>
      </c>
      <c r="B9698" s="404" t="s">
        <v>21374</v>
      </c>
      <c r="C9698" s="404" t="s">
        <v>19606</v>
      </c>
      <c r="D9698" s="405">
        <v>15</v>
      </c>
    </row>
    <row r="9699" spans="1:4" ht="13.2">
      <c r="A9699" s="404">
        <v>5076</v>
      </c>
      <c r="B9699" s="404" t="s">
        <v>21375</v>
      </c>
      <c r="C9699" s="404" t="s">
        <v>19251</v>
      </c>
      <c r="D9699" s="405">
        <v>19.27</v>
      </c>
    </row>
    <row r="9700" spans="1:4" ht="13.2">
      <c r="A9700" s="404">
        <v>5077</v>
      </c>
      <c r="B9700" s="404" t="s">
        <v>21376</v>
      </c>
      <c r="C9700" s="404" t="s">
        <v>19251</v>
      </c>
      <c r="D9700" s="405">
        <v>21.29</v>
      </c>
    </row>
    <row r="9701" spans="1:4" ht="13.2">
      <c r="A9701" s="404">
        <v>11837</v>
      </c>
      <c r="B9701" s="404" t="s">
        <v>21377</v>
      </c>
      <c r="C9701" s="404" t="s">
        <v>19203</v>
      </c>
      <c r="D9701" s="405">
        <v>86.88</v>
      </c>
    </row>
    <row r="9702" spans="1:4" ht="13.2">
      <c r="A9702" s="404">
        <v>38055</v>
      </c>
      <c r="B9702" s="404" t="s">
        <v>21378</v>
      </c>
      <c r="C9702" s="404" t="s">
        <v>19203</v>
      </c>
      <c r="D9702" s="405">
        <v>7.88</v>
      </c>
    </row>
    <row r="9703" spans="1:4" ht="13.2">
      <c r="A9703" s="404">
        <v>415</v>
      </c>
      <c r="B9703" s="404" t="s">
        <v>21379</v>
      </c>
      <c r="C9703" s="404" t="s">
        <v>19203</v>
      </c>
      <c r="D9703" s="405">
        <v>35.630000000000003</v>
      </c>
    </row>
    <row r="9704" spans="1:4" ht="13.2">
      <c r="A9704" s="404">
        <v>416</v>
      </c>
      <c r="B9704" s="404" t="s">
        <v>21380</v>
      </c>
      <c r="C9704" s="404" t="s">
        <v>19203</v>
      </c>
      <c r="D9704" s="405">
        <v>13.04</v>
      </c>
    </row>
    <row r="9705" spans="1:4" ht="13.2">
      <c r="A9705" s="404">
        <v>425</v>
      </c>
      <c r="B9705" s="404" t="s">
        <v>21381</v>
      </c>
      <c r="C9705" s="404" t="s">
        <v>19203</v>
      </c>
      <c r="D9705" s="405">
        <v>8.08</v>
      </c>
    </row>
    <row r="9706" spans="1:4" ht="13.2">
      <c r="A9706" s="404">
        <v>426</v>
      </c>
      <c r="B9706" s="404" t="s">
        <v>21382</v>
      </c>
      <c r="C9706" s="404" t="s">
        <v>19203</v>
      </c>
      <c r="D9706" s="405">
        <v>44.53</v>
      </c>
    </row>
    <row r="9707" spans="1:4" ht="13.2">
      <c r="A9707" s="404">
        <v>38056</v>
      </c>
      <c r="B9707" s="404" t="s">
        <v>21383</v>
      </c>
      <c r="C9707" s="404" t="s">
        <v>19203</v>
      </c>
      <c r="D9707" s="405">
        <v>43.48</v>
      </c>
    </row>
    <row r="9708" spans="1:4" ht="13.2">
      <c r="A9708" s="404">
        <v>1564</v>
      </c>
      <c r="B9708" s="404" t="s">
        <v>21384</v>
      </c>
      <c r="C9708" s="404" t="s">
        <v>19203</v>
      </c>
      <c r="D9708" s="405">
        <v>16.59</v>
      </c>
    </row>
    <row r="9709" spans="1:4" ht="13.2">
      <c r="A9709" s="404">
        <v>11032</v>
      </c>
      <c r="B9709" s="404" t="s">
        <v>21385</v>
      </c>
      <c r="C9709" s="404" t="s">
        <v>19203</v>
      </c>
      <c r="D9709" s="405">
        <v>17.03</v>
      </c>
    </row>
    <row r="9710" spans="1:4" ht="13.2">
      <c r="A9710" s="404">
        <v>36786</v>
      </c>
      <c r="B9710" s="404" t="s">
        <v>21386</v>
      </c>
      <c r="C9710" s="404" t="s">
        <v>21387</v>
      </c>
      <c r="D9710" s="405">
        <v>154.63999999999999</v>
      </c>
    </row>
    <row r="9711" spans="1:4" ht="13.2">
      <c r="A9711" s="404">
        <v>36785</v>
      </c>
      <c r="B9711" s="404" t="s">
        <v>21388</v>
      </c>
      <c r="C9711" s="404" t="s">
        <v>21387</v>
      </c>
      <c r="D9711" s="405">
        <v>134.38</v>
      </c>
    </row>
    <row r="9712" spans="1:4" ht="13.2">
      <c r="A9712" s="404">
        <v>36782</v>
      </c>
      <c r="B9712" s="404" t="s">
        <v>21389</v>
      </c>
      <c r="C9712" s="404" t="s">
        <v>21387</v>
      </c>
      <c r="D9712" s="405">
        <v>160.4</v>
      </c>
    </row>
    <row r="9713" spans="1:4" ht="13.2">
      <c r="A9713" s="404">
        <v>44481</v>
      </c>
      <c r="B9713" s="404" t="s">
        <v>21390</v>
      </c>
      <c r="C9713" s="404" t="s">
        <v>21387</v>
      </c>
      <c r="D9713" s="405">
        <v>180.68</v>
      </c>
    </row>
    <row r="9714" spans="1:4" ht="13.2">
      <c r="A9714" s="404">
        <v>4824</v>
      </c>
      <c r="B9714" s="404" t="s">
        <v>21391</v>
      </c>
      <c r="C9714" s="404" t="s">
        <v>19251</v>
      </c>
      <c r="D9714" s="405">
        <v>0.46</v>
      </c>
    </row>
    <row r="9715" spans="1:4" ht="13.2">
      <c r="A9715" s="404">
        <v>11795</v>
      </c>
      <c r="B9715" s="404" t="s">
        <v>21392</v>
      </c>
      <c r="C9715" s="404" t="s">
        <v>19606</v>
      </c>
      <c r="D9715" s="405">
        <v>459.84</v>
      </c>
    </row>
    <row r="9716" spans="1:4" ht="13.2">
      <c r="A9716" s="404">
        <v>134</v>
      </c>
      <c r="B9716" s="404" t="s">
        <v>21393</v>
      </c>
      <c r="C9716" s="404" t="s">
        <v>19251</v>
      </c>
      <c r="D9716" s="405">
        <v>1.5</v>
      </c>
    </row>
    <row r="9717" spans="1:4" ht="13.2">
      <c r="A9717" s="404">
        <v>4229</v>
      </c>
      <c r="B9717" s="404" t="s">
        <v>21394</v>
      </c>
      <c r="C9717" s="404" t="s">
        <v>19251</v>
      </c>
      <c r="D9717" s="405">
        <v>42.75</v>
      </c>
    </row>
    <row r="9718" spans="1:4" ht="13.2">
      <c r="A9718" s="404">
        <v>11731</v>
      </c>
      <c r="B9718" s="404" t="s">
        <v>21395</v>
      </c>
      <c r="C9718" s="404" t="s">
        <v>19203</v>
      </c>
      <c r="D9718" s="405">
        <v>8.84</v>
      </c>
    </row>
    <row r="9719" spans="1:4" ht="13.2">
      <c r="A9719" s="404">
        <v>11732</v>
      </c>
      <c r="B9719" s="404" t="s">
        <v>21396</v>
      </c>
      <c r="C9719" s="404" t="s">
        <v>19203</v>
      </c>
      <c r="D9719" s="405">
        <v>23.16</v>
      </c>
    </row>
    <row r="9720" spans="1:4" ht="13.2">
      <c r="A9720" s="404">
        <v>11244</v>
      </c>
      <c r="B9720" s="404" t="s">
        <v>21397</v>
      </c>
      <c r="C9720" s="404" t="s">
        <v>19203</v>
      </c>
      <c r="D9720" s="405">
        <v>186.94</v>
      </c>
    </row>
    <row r="9721" spans="1:4" ht="13.2">
      <c r="A9721" s="404">
        <v>11245</v>
      </c>
      <c r="B9721" s="404" t="s">
        <v>21398</v>
      </c>
      <c r="C9721" s="404" t="s">
        <v>19203</v>
      </c>
      <c r="D9721" s="405">
        <v>258.57</v>
      </c>
    </row>
    <row r="9722" spans="1:4" ht="13.2">
      <c r="A9722" s="404">
        <v>11235</v>
      </c>
      <c r="B9722" s="404" t="s">
        <v>21399</v>
      </c>
      <c r="C9722" s="404" t="s">
        <v>19203</v>
      </c>
      <c r="D9722" s="405">
        <v>142.66</v>
      </c>
    </row>
    <row r="9723" spans="1:4" ht="13.2">
      <c r="A9723" s="404">
        <v>11236</v>
      </c>
      <c r="B9723" s="404" t="s">
        <v>21400</v>
      </c>
      <c r="C9723" s="404" t="s">
        <v>19203</v>
      </c>
      <c r="D9723" s="405">
        <v>181.29</v>
      </c>
    </row>
    <row r="9724" spans="1:4" ht="13.2">
      <c r="A9724" s="404">
        <v>36494</v>
      </c>
      <c r="B9724" s="404" t="s">
        <v>21401</v>
      </c>
      <c r="C9724" s="404" t="s">
        <v>19203</v>
      </c>
      <c r="D9724" s="405">
        <v>719505.07</v>
      </c>
    </row>
    <row r="9725" spans="1:4" ht="13.2">
      <c r="A9725" s="404">
        <v>36493</v>
      </c>
      <c r="B9725" s="404" t="s">
        <v>21402</v>
      </c>
      <c r="C9725" s="404" t="s">
        <v>19203</v>
      </c>
      <c r="D9725" s="405">
        <v>815170.02</v>
      </c>
    </row>
    <row r="9726" spans="1:4" ht="13.2">
      <c r="A9726" s="404">
        <v>36492</v>
      </c>
      <c r="B9726" s="404" t="s">
        <v>21403</v>
      </c>
      <c r="C9726" s="404" t="s">
        <v>19203</v>
      </c>
      <c r="D9726" s="405">
        <v>1514276.75</v>
      </c>
    </row>
    <row r="9727" spans="1:4" ht="13.2">
      <c r="A9727" s="404">
        <v>36499</v>
      </c>
      <c r="B9727" s="404" t="s">
        <v>21404</v>
      </c>
      <c r="C9727" s="404" t="s">
        <v>19203</v>
      </c>
      <c r="D9727" s="405">
        <v>4644.33</v>
      </c>
    </row>
    <row r="9728" spans="1:4" ht="13.2">
      <c r="A9728" s="404">
        <v>13533</v>
      </c>
      <c r="B9728" s="404" t="s">
        <v>21405</v>
      </c>
      <c r="C9728" s="404" t="s">
        <v>19203</v>
      </c>
      <c r="D9728" s="405">
        <v>212898.11</v>
      </c>
    </row>
    <row r="9729" spans="1:4" ht="13.2">
      <c r="A9729" s="404">
        <v>13333</v>
      </c>
      <c r="B9729" s="404" t="s">
        <v>21406</v>
      </c>
      <c r="C9729" s="404" t="s">
        <v>19203</v>
      </c>
      <c r="D9729" s="405">
        <v>238170.66</v>
      </c>
    </row>
    <row r="9730" spans="1:4" ht="13.2">
      <c r="A9730" s="404">
        <v>39585</v>
      </c>
      <c r="B9730" s="404" t="s">
        <v>21407</v>
      </c>
      <c r="C9730" s="404" t="s">
        <v>19203</v>
      </c>
      <c r="D9730" s="405">
        <v>153786.79</v>
      </c>
    </row>
    <row r="9731" spans="1:4" ht="13.2">
      <c r="A9731" s="404">
        <v>39586</v>
      </c>
      <c r="B9731" s="404" t="s">
        <v>21408</v>
      </c>
      <c r="C9731" s="404" t="s">
        <v>19203</v>
      </c>
      <c r="D9731" s="405">
        <v>180381.49</v>
      </c>
    </row>
    <row r="9732" spans="1:4" ht="13.2">
      <c r="A9732" s="404">
        <v>39587</v>
      </c>
      <c r="B9732" s="404" t="s">
        <v>21409</v>
      </c>
      <c r="C9732" s="404" t="s">
        <v>19203</v>
      </c>
      <c r="D9732" s="405">
        <v>219695.42</v>
      </c>
    </row>
    <row r="9733" spans="1:4" ht="13.2">
      <c r="A9733" s="404">
        <v>39588</v>
      </c>
      <c r="B9733" s="404" t="s">
        <v>21410</v>
      </c>
      <c r="C9733" s="404" t="s">
        <v>19203</v>
      </c>
      <c r="D9733" s="405">
        <v>254384.16</v>
      </c>
    </row>
    <row r="9734" spans="1:4" ht="13.2">
      <c r="A9734" s="404">
        <v>39584</v>
      </c>
      <c r="B9734" s="404" t="s">
        <v>21411</v>
      </c>
      <c r="C9734" s="404" t="s">
        <v>19203</v>
      </c>
      <c r="D9734" s="405">
        <v>136951.18</v>
      </c>
    </row>
    <row r="9735" spans="1:4" ht="13.2">
      <c r="A9735" s="404">
        <v>39590</v>
      </c>
      <c r="B9735" s="404" t="s">
        <v>21412</v>
      </c>
      <c r="C9735" s="404" t="s">
        <v>19203</v>
      </c>
      <c r="D9735" s="405">
        <v>133667.32</v>
      </c>
    </row>
    <row r="9736" spans="1:4" ht="13.2">
      <c r="A9736" s="404">
        <v>39592</v>
      </c>
      <c r="B9736" s="404" t="s">
        <v>21413</v>
      </c>
      <c r="C9736" s="404" t="s">
        <v>19203</v>
      </c>
      <c r="D9736" s="405">
        <v>192083.16</v>
      </c>
    </row>
    <row r="9737" spans="1:4" ht="13.2">
      <c r="A9737" s="404">
        <v>39593</v>
      </c>
      <c r="B9737" s="404" t="s">
        <v>21414</v>
      </c>
      <c r="C9737" s="404" t="s">
        <v>19203</v>
      </c>
      <c r="D9737" s="405">
        <v>219695.42</v>
      </c>
    </row>
    <row r="9738" spans="1:4" ht="13.2">
      <c r="A9738" s="404">
        <v>14254</v>
      </c>
      <c r="B9738" s="404" t="s">
        <v>21415</v>
      </c>
      <c r="C9738" s="404" t="s">
        <v>19203</v>
      </c>
      <c r="D9738" s="405">
        <v>124879.5</v>
      </c>
    </row>
    <row r="9739" spans="1:4" ht="13.2">
      <c r="A9739" s="404">
        <v>44494</v>
      </c>
      <c r="B9739" s="404" t="s">
        <v>21416</v>
      </c>
      <c r="C9739" s="404" t="s">
        <v>19203</v>
      </c>
      <c r="D9739" s="405">
        <v>104284.34</v>
      </c>
    </row>
    <row r="9740" spans="1:4" ht="13.2">
      <c r="A9740" s="404">
        <v>25019</v>
      </c>
      <c r="B9740" s="404" t="s">
        <v>21417</v>
      </c>
      <c r="C9740" s="404" t="s">
        <v>19203</v>
      </c>
      <c r="D9740" s="405">
        <v>178755.02</v>
      </c>
    </row>
    <row r="9741" spans="1:4" ht="13.2">
      <c r="A9741" s="404">
        <v>36501</v>
      </c>
      <c r="B9741" s="404" t="s">
        <v>21418</v>
      </c>
      <c r="C9741" s="404" t="s">
        <v>19203</v>
      </c>
      <c r="D9741" s="405">
        <v>159153.57</v>
      </c>
    </row>
    <row r="9742" spans="1:4" ht="13.2">
      <c r="A9742" s="404">
        <v>44493</v>
      </c>
      <c r="B9742" s="404" t="s">
        <v>21419</v>
      </c>
      <c r="C9742" s="404" t="s">
        <v>19203</v>
      </c>
      <c r="D9742" s="405">
        <v>191333.08</v>
      </c>
    </row>
    <row r="9743" spans="1:4" ht="13.2">
      <c r="A9743" s="404">
        <v>36500</v>
      </c>
      <c r="B9743" s="404" t="s">
        <v>21420</v>
      </c>
      <c r="C9743" s="404" t="s">
        <v>19203</v>
      </c>
      <c r="D9743" s="405">
        <v>112469.48</v>
      </c>
    </row>
    <row r="9744" spans="1:4" ht="13.2">
      <c r="A9744" s="404">
        <v>20017</v>
      </c>
      <c r="B9744" s="404" t="s">
        <v>21421</v>
      </c>
      <c r="C9744" s="404" t="s">
        <v>19247</v>
      </c>
      <c r="D9744" s="405">
        <v>7.63</v>
      </c>
    </row>
    <row r="9745" spans="1:4" ht="13.2">
      <c r="A9745" s="404">
        <v>20007</v>
      </c>
      <c r="B9745" s="404" t="s">
        <v>21422</v>
      </c>
      <c r="C9745" s="404" t="s">
        <v>19247</v>
      </c>
      <c r="D9745" s="405">
        <v>4.55</v>
      </c>
    </row>
    <row r="9746" spans="1:4" ht="13.2">
      <c r="A9746" s="404">
        <v>39831</v>
      </c>
      <c r="B9746" s="404" t="s">
        <v>21423</v>
      </c>
      <c r="C9746" s="404" t="s">
        <v>19655</v>
      </c>
      <c r="D9746" s="405">
        <v>267.62</v>
      </c>
    </row>
    <row r="9747" spans="1:4" ht="13.2">
      <c r="A9747" s="404">
        <v>36888</v>
      </c>
      <c r="B9747" s="404" t="s">
        <v>21424</v>
      </c>
      <c r="C9747" s="404" t="s">
        <v>19247</v>
      </c>
      <c r="D9747" s="405">
        <v>28.28</v>
      </c>
    </row>
    <row r="9748" spans="1:4" ht="13.2">
      <c r="A9748" s="404">
        <v>39836</v>
      </c>
      <c r="B9748" s="404" t="s">
        <v>21425</v>
      </c>
      <c r="C9748" s="404" t="s">
        <v>19655</v>
      </c>
      <c r="D9748" s="405">
        <v>235.15</v>
      </c>
    </row>
    <row r="9749" spans="1:4" ht="13.2">
      <c r="A9749" s="404">
        <v>39830</v>
      </c>
      <c r="B9749" s="404" t="s">
        <v>21426</v>
      </c>
      <c r="C9749" s="404" t="s">
        <v>19655</v>
      </c>
      <c r="D9749" s="405">
        <v>268.19</v>
      </c>
    </row>
    <row r="9750" spans="1:4" ht="13.2">
      <c r="A9750" s="404">
        <v>40527</v>
      </c>
      <c r="B9750" s="404" t="s">
        <v>21427</v>
      </c>
      <c r="C9750" s="404" t="s">
        <v>19203</v>
      </c>
      <c r="D9750" s="405">
        <v>1783.42</v>
      </c>
    </row>
    <row r="9751" spans="1:4" ht="13.2">
      <c r="A9751" s="404">
        <v>36497</v>
      </c>
      <c r="B9751" s="404" t="s">
        <v>21428</v>
      </c>
      <c r="C9751" s="404" t="s">
        <v>19203</v>
      </c>
      <c r="D9751" s="405">
        <v>2035.97</v>
      </c>
    </row>
    <row r="9752" spans="1:4" ht="13.2">
      <c r="A9752" s="404">
        <v>36487</v>
      </c>
      <c r="B9752" s="404" t="s">
        <v>21429</v>
      </c>
      <c r="C9752" s="404" t="s">
        <v>19203</v>
      </c>
      <c r="D9752" s="405">
        <v>3544.94</v>
      </c>
    </row>
    <row r="9753" spans="1:4" ht="13.2">
      <c r="A9753" s="404">
        <v>44475</v>
      </c>
      <c r="B9753" s="404" t="s">
        <v>21430</v>
      </c>
      <c r="C9753" s="404" t="s">
        <v>19203</v>
      </c>
      <c r="D9753" s="405">
        <v>1258165.24</v>
      </c>
    </row>
    <row r="9754" spans="1:4" ht="13.2">
      <c r="A9754" s="404">
        <v>44474</v>
      </c>
      <c r="B9754" s="404" t="s">
        <v>21431</v>
      </c>
      <c r="C9754" s="404" t="s">
        <v>19203</v>
      </c>
      <c r="D9754" s="405">
        <v>2419548.54</v>
      </c>
    </row>
    <row r="9755" spans="1:4" ht="13.2">
      <c r="A9755" s="404">
        <v>44490</v>
      </c>
      <c r="B9755" s="404" t="s">
        <v>21432</v>
      </c>
      <c r="C9755" s="404" t="s">
        <v>19203</v>
      </c>
      <c r="D9755" s="405">
        <v>4113232.5</v>
      </c>
    </row>
    <row r="9756" spans="1:4" ht="13.2">
      <c r="A9756" s="404">
        <v>37776</v>
      </c>
      <c r="B9756" s="404" t="s">
        <v>21433</v>
      </c>
      <c r="C9756" s="404" t="s">
        <v>19203</v>
      </c>
      <c r="D9756" s="405">
        <v>252088.58</v>
      </c>
    </row>
    <row r="9757" spans="1:4" ht="13.2">
      <c r="A9757" s="404">
        <v>37775</v>
      </c>
      <c r="B9757" s="404" t="s">
        <v>21434</v>
      </c>
      <c r="C9757" s="404" t="s">
        <v>19203</v>
      </c>
      <c r="D9757" s="405">
        <v>397058.59</v>
      </c>
    </row>
    <row r="9758" spans="1:4" ht="13.2">
      <c r="A9758" s="404">
        <v>36491</v>
      </c>
      <c r="B9758" s="404" t="s">
        <v>21435</v>
      </c>
      <c r="C9758" s="404" t="s">
        <v>19203</v>
      </c>
      <c r="D9758" s="405">
        <v>1470425.78</v>
      </c>
    </row>
    <row r="9759" spans="1:4" ht="13.2">
      <c r="A9759" s="404">
        <v>10712</v>
      </c>
      <c r="B9759" s="404" t="s">
        <v>21436</v>
      </c>
      <c r="C9759" s="404" t="s">
        <v>19203</v>
      </c>
      <c r="D9759" s="405">
        <v>99264.639999999999</v>
      </c>
    </row>
    <row r="9760" spans="1:4" ht="13.2">
      <c r="A9760" s="404">
        <v>3363</v>
      </c>
      <c r="B9760" s="404" t="s">
        <v>21437</v>
      </c>
      <c r="C9760" s="404" t="s">
        <v>19203</v>
      </c>
      <c r="D9760" s="405">
        <v>139625</v>
      </c>
    </row>
    <row r="9761" spans="1:4" ht="13.2">
      <c r="A9761" s="404">
        <v>3365</v>
      </c>
      <c r="B9761" s="404" t="s">
        <v>21438</v>
      </c>
      <c r="C9761" s="404" t="s">
        <v>19203</v>
      </c>
      <c r="D9761" s="405">
        <v>326373.43</v>
      </c>
    </row>
    <row r="9762" spans="1:4" ht="13.2">
      <c r="A9762" s="404">
        <v>7569</v>
      </c>
      <c r="B9762" s="404" t="s">
        <v>21439</v>
      </c>
      <c r="C9762" s="404" t="s">
        <v>19203</v>
      </c>
      <c r="D9762" s="405">
        <v>56.58</v>
      </c>
    </row>
    <row r="9763" spans="1:4" ht="13.2">
      <c r="A9763" s="404">
        <v>3378</v>
      </c>
      <c r="B9763" s="404" t="s">
        <v>21440</v>
      </c>
      <c r="C9763" s="404" t="s">
        <v>19203</v>
      </c>
      <c r="D9763" s="405">
        <v>126.11</v>
      </c>
    </row>
    <row r="9764" spans="1:4" ht="13.2">
      <c r="A9764" s="404">
        <v>3380</v>
      </c>
      <c r="B9764" s="404" t="s">
        <v>21441</v>
      </c>
      <c r="C9764" s="404" t="s">
        <v>19203</v>
      </c>
      <c r="D9764" s="405">
        <v>88.28</v>
      </c>
    </row>
    <row r="9765" spans="1:4" ht="13.2">
      <c r="A9765" s="404">
        <v>3379</v>
      </c>
      <c r="B9765" s="404" t="s">
        <v>21442</v>
      </c>
      <c r="C9765" s="404" t="s">
        <v>19203</v>
      </c>
      <c r="D9765" s="405">
        <v>85.23</v>
      </c>
    </row>
    <row r="9766" spans="1:4" ht="13.2">
      <c r="A9766" s="404">
        <v>11991</v>
      </c>
      <c r="B9766" s="404" t="s">
        <v>21443</v>
      </c>
      <c r="C9766" s="404" t="s">
        <v>19203</v>
      </c>
      <c r="D9766" s="405">
        <v>98.96</v>
      </c>
    </row>
    <row r="9767" spans="1:4" ht="13.2">
      <c r="A9767" s="404">
        <v>34349</v>
      </c>
      <c r="B9767" s="404" t="s">
        <v>21444</v>
      </c>
      <c r="C9767" s="404" t="s">
        <v>19203</v>
      </c>
      <c r="D9767" s="405">
        <v>32.049999999999997</v>
      </c>
    </row>
    <row r="9768" spans="1:4" ht="13.2">
      <c r="A9768" s="404">
        <v>11029</v>
      </c>
      <c r="B9768" s="404" t="s">
        <v>21445</v>
      </c>
      <c r="C9768" s="404" t="s">
        <v>20569</v>
      </c>
      <c r="D9768" s="405">
        <v>2.61</v>
      </c>
    </row>
    <row r="9769" spans="1:4" ht="13.2">
      <c r="A9769" s="404">
        <v>4316</v>
      </c>
      <c r="B9769" s="404" t="s">
        <v>21446</v>
      </c>
      <c r="C9769" s="404" t="s">
        <v>19203</v>
      </c>
      <c r="D9769" s="405">
        <v>2.64</v>
      </c>
    </row>
    <row r="9770" spans="1:4" ht="13.2">
      <c r="A9770" s="404">
        <v>4313</v>
      </c>
      <c r="B9770" s="404" t="s">
        <v>21447</v>
      </c>
      <c r="C9770" s="404" t="s">
        <v>20569</v>
      </c>
      <c r="D9770" s="405">
        <v>3.78</v>
      </c>
    </row>
    <row r="9771" spans="1:4" ht="13.2">
      <c r="A9771" s="404">
        <v>4317</v>
      </c>
      <c r="B9771" s="404" t="s">
        <v>21448</v>
      </c>
      <c r="C9771" s="404" t="s">
        <v>19203</v>
      </c>
      <c r="D9771" s="405">
        <v>4.3099999999999996</v>
      </c>
    </row>
    <row r="9772" spans="1:4" ht="13.2">
      <c r="A9772" s="404">
        <v>4314</v>
      </c>
      <c r="B9772" s="404" t="s">
        <v>21449</v>
      </c>
      <c r="C9772" s="404" t="s">
        <v>20569</v>
      </c>
      <c r="D9772" s="405">
        <v>5.05</v>
      </c>
    </row>
    <row r="9773" spans="1:4" ht="13.2">
      <c r="A9773" s="404">
        <v>10921</v>
      </c>
      <c r="B9773" s="404" t="s">
        <v>21450</v>
      </c>
      <c r="C9773" s="404" t="s">
        <v>19203</v>
      </c>
      <c r="D9773" s="405">
        <v>5890</v>
      </c>
    </row>
    <row r="9774" spans="1:4" ht="13.2">
      <c r="A9774" s="404">
        <v>10922</v>
      </c>
      <c r="B9774" s="404" t="s">
        <v>21451</v>
      </c>
      <c r="C9774" s="404" t="s">
        <v>19203</v>
      </c>
      <c r="D9774" s="405">
        <v>5335.01</v>
      </c>
    </row>
    <row r="9775" spans="1:4" ht="13.2">
      <c r="A9775" s="404">
        <v>10923</v>
      </c>
      <c r="B9775" s="404" t="s">
        <v>21452</v>
      </c>
      <c r="C9775" s="404" t="s">
        <v>19203</v>
      </c>
      <c r="D9775" s="405">
        <v>3153.22</v>
      </c>
    </row>
    <row r="9776" spans="1:4" ht="13.2">
      <c r="A9776" s="404">
        <v>10924</v>
      </c>
      <c r="B9776" s="404" t="s">
        <v>21453</v>
      </c>
      <c r="C9776" s="404" t="s">
        <v>19203</v>
      </c>
      <c r="D9776" s="405">
        <v>3320.95</v>
      </c>
    </row>
    <row r="9777" spans="1:4" ht="13.2">
      <c r="A9777" s="404">
        <v>37772</v>
      </c>
      <c r="B9777" s="404" t="s">
        <v>21454</v>
      </c>
      <c r="C9777" s="404" t="s">
        <v>19203</v>
      </c>
      <c r="D9777" s="405">
        <v>342998.8</v>
      </c>
    </row>
    <row r="9778" spans="1:4" ht="13.2">
      <c r="A9778" s="404">
        <v>37771</v>
      </c>
      <c r="B9778" s="404" t="s">
        <v>21455</v>
      </c>
      <c r="C9778" s="404" t="s">
        <v>19203</v>
      </c>
      <c r="D9778" s="405">
        <v>364896.09</v>
      </c>
    </row>
    <row r="9779" spans="1:4" ht="13.2">
      <c r="A9779" s="404">
        <v>12772</v>
      </c>
      <c r="B9779" s="404" t="s">
        <v>21456</v>
      </c>
      <c r="C9779" s="404" t="s">
        <v>19203</v>
      </c>
      <c r="D9779" s="405">
        <v>1107.03</v>
      </c>
    </row>
    <row r="9780" spans="1:4" ht="13.2">
      <c r="A9780" s="404">
        <v>12770</v>
      </c>
      <c r="B9780" s="404" t="s">
        <v>21457</v>
      </c>
      <c r="C9780" s="404" t="s">
        <v>19203</v>
      </c>
      <c r="D9780" s="405">
        <v>666.09</v>
      </c>
    </row>
    <row r="9781" spans="1:4" ht="13.2">
      <c r="A9781" s="404">
        <v>12775</v>
      </c>
      <c r="B9781" s="404" t="s">
        <v>21458</v>
      </c>
      <c r="C9781" s="404" t="s">
        <v>19203</v>
      </c>
      <c r="D9781" s="405">
        <v>487.84</v>
      </c>
    </row>
    <row r="9782" spans="1:4" ht="13.2">
      <c r="A9782" s="404">
        <v>12768</v>
      </c>
      <c r="B9782" s="404" t="s">
        <v>21459</v>
      </c>
      <c r="C9782" s="404" t="s">
        <v>19203</v>
      </c>
      <c r="D9782" s="405">
        <v>1557.34</v>
      </c>
    </row>
    <row r="9783" spans="1:4" ht="13.2">
      <c r="A9783" s="404">
        <v>12769</v>
      </c>
      <c r="B9783" s="404" t="s">
        <v>21460</v>
      </c>
      <c r="C9783" s="404" t="s">
        <v>19203</v>
      </c>
      <c r="D9783" s="405">
        <v>127.59</v>
      </c>
    </row>
    <row r="9784" spans="1:4" ht="13.2">
      <c r="A9784" s="404">
        <v>12773</v>
      </c>
      <c r="B9784" s="404" t="s">
        <v>21461</v>
      </c>
      <c r="C9784" s="404" t="s">
        <v>19203</v>
      </c>
      <c r="D9784" s="405">
        <v>136.97</v>
      </c>
    </row>
    <row r="9785" spans="1:4" ht="13.2">
      <c r="A9785" s="404">
        <v>12774</v>
      </c>
      <c r="B9785" s="404" t="s">
        <v>21462</v>
      </c>
      <c r="C9785" s="404" t="s">
        <v>19203</v>
      </c>
      <c r="D9785" s="405">
        <v>168.86</v>
      </c>
    </row>
    <row r="9786" spans="1:4" ht="13.2">
      <c r="A9786" s="404">
        <v>12776</v>
      </c>
      <c r="B9786" s="404" t="s">
        <v>21463</v>
      </c>
      <c r="C9786" s="404" t="s">
        <v>19203</v>
      </c>
      <c r="D9786" s="405">
        <v>2514.27</v>
      </c>
    </row>
    <row r="9787" spans="1:4" ht="13.2">
      <c r="A9787" s="404">
        <v>12777</v>
      </c>
      <c r="B9787" s="404" t="s">
        <v>21464</v>
      </c>
      <c r="C9787" s="404" t="s">
        <v>19203</v>
      </c>
      <c r="D9787" s="405">
        <v>3283.56</v>
      </c>
    </row>
    <row r="9788" spans="1:4" ht="13.2">
      <c r="A9788" s="404">
        <v>3389</v>
      </c>
      <c r="B9788" s="404" t="s">
        <v>21465</v>
      </c>
      <c r="C9788" s="404" t="s">
        <v>19203</v>
      </c>
      <c r="D9788" s="405">
        <v>25.6</v>
      </c>
    </row>
    <row r="9789" spans="1:4" ht="13.2">
      <c r="A9789" s="404">
        <v>12873</v>
      </c>
      <c r="B9789" s="404" t="s">
        <v>21466</v>
      </c>
      <c r="C9789" s="404" t="s">
        <v>19351</v>
      </c>
      <c r="D9789" s="405">
        <v>21.62</v>
      </c>
    </row>
    <row r="9790" spans="1:4" ht="13.2">
      <c r="A9790" s="404">
        <v>41076</v>
      </c>
      <c r="B9790" s="404" t="s">
        <v>21467</v>
      </c>
      <c r="C9790" s="404" t="s">
        <v>19353</v>
      </c>
      <c r="D9790" s="405">
        <v>3820.57</v>
      </c>
    </row>
    <row r="9791" spans="1:4" ht="13.2">
      <c r="A9791" s="404">
        <v>140</v>
      </c>
      <c r="B9791" s="404" t="s">
        <v>21468</v>
      </c>
      <c r="C9791" s="404" t="s">
        <v>19251</v>
      </c>
      <c r="D9791" s="405">
        <v>16.82</v>
      </c>
    </row>
    <row r="9792" spans="1:4" ht="13.2">
      <c r="A9792" s="404">
        <v>151</v>
      </c>
      <c r="B9792" s="404" t="s">
        <v>21469</v>
      </c>
      <c r="C9792" s="404" t="s">
        <v>19253</v>
      </c>
      <c r="D9792" s="405">
        <v>24.83</v>
      </c>
    </row>
    <row r="9793" spans="1:4" ht="13.2">
      <c r="A9793" s="404">
        <v>7340</v>
      </c>
      <c r="B9793" s="404" t="s">
        <v>21470</v>
      </c>
      <c r="C9793" s="404" t="s">
        <v>19253</v>
      </c>
      <c r="D9793" s="405">
        <v>29.57</v>
      </c>
    </row>
    <row r="9794" spans="1:4" ht="13.2">
      <c r="A9794" s="404">
        <v>40929</v>
      </c>
      <c r="B9794" s="404" t="s">
        <v>21471</v>
      </c>
      <c r="C9794" s="404" t="s">
        <v>19353</v>
      </c>
      <c r="D9794" s="405">
        <v>3250.54</v>
      </c>
    </row>
    <row r="9795" spans="1:4" ht="13.2">
      <c r="A9795" s="404">
        <v>2701</v>
      </c>
      <c r="B9795" s="404" t="s">
        <v>21472</v>
      </c>
      <c r="C9795" s="404" t="s">
        <v>19351</v>
      </c>
      <c r="D9795" s="405">
        <v>18.38</v>
      </c>
    </row>
    <row r="9796" spans="1:4" ht="13.2">
      <c r="A9796" s="404">
        <v>38114</v>
      </c>
      <c r="B9796" s="404" t="s">
        <v>21473</v>
      </c>
      <c r="C9796" s="404" t="s">
        <v>19203</v>
      </c>
      <c r="D9796" s="405">
        <v>17.239999999999998</v>
      </c>
    </row>
    <row r="9797" spans="1:4" ht="13.2">
      <c r="A9797" s="404">
        <v>38064</v>
      </c>
      <c r="B9797" s="404" t="s">
        <v>21474</v>
      </c>
      <c r="C9797" s="404" t="s">
        <v>19203</v>
      </c>
      <c r="D9797" s="405">
        <v>19.28</v>
      </c>
    </row>
    <row r="9798" spans="1:4" ht="13.2">
      <c r="A9798" s="404">
        <v>38115</v>
      </c>
      <c r="B9798" s="404" t="s">
        <v>21475</v>
      </c>
      <c r="C9798" s="404" t="s">
        <v>19203</v>
      </c>
      <c r="D9798" s="405">
        <v>18.41</v>
      </c>
    </row>
    <row r="9799" spans="1:4" ht="13.2">
      <c r="A9799" s="404">
        <v>38065</v>
      </c>
      <c r="B9799" s="404" t="s">
        <v>21476</v>
      </c>
      <c r="C9799" s="404" t="s">
        <v>19203</v>
      </c>
      <c r="D9799" s="405">
        <v>27.35</v>
      </c>
    </row>
    <row r="9800" spans="1:4" ht="13.2">
      <c r="A9800" s="404">
        <v>38078</v>
      </c>
      <c r="B9800" s="404" t="s">
        <v>21477</v>
      </c>
      <c r="C9800" s="404" t="s">
        <v>19203</v>
      </c>
      <c r="D9800" s="405">
        <v>15.96</v>
      </c>
    </row>
    <row r="9801" spans="1:4" ht="13.2">
      <c r="A9801" s="404">
        <v>38113</v>
      </c>
      <c r="B9801" s="404" t="s">
        <v>21478</v>
      </c>
      <c r="C9801" s="404" t="s">
        <v>19203</v>
      </c>
      <c r="D9801" s="405">
        <v>8.67</v>
      </c>
    </row>
    <row r="9802" spans="1:4" ht="13.2">
      <c r="A9802" s="404">
        <v>38063</v>
      </c>
      <c r="B9802" s="404" t="s">
        <v>21479</v>
      </c>
      <c r="C9802" s="404" t="s">
        <v>19203</v>
      </c>
      <c r="D9802" s="405">
        <v>9.3000000000000007</v>
      </c>
    </row>
    <row r="9803" spans="1:4" ht="13.2">
      <c r="A9803" s="404">
        <v>38080</v>
      </c>
      <c r="B9803" s="404" t="s">
        <v>21480</v>
      </c>
      <c r="C9803" s="404" t="s">
        <v>19203</v>
      </c>
      <c r="D9803" s="405">
        <v>27.71</v>
      </c>
    </row>
    <row r="9804" spans="1:4" ht="13.2">
      <c r="A9804" s="404">
        <v>38069</v>
      </c>
      <c r="B9804" s="404" t="s">
        <v>21481</v>
      </c>
      <c r="C9804" s="404" t="s">
        <v>19203</v>
      </c>
      <c r="D9804" s="405">
        <v>15.16</v>
      </c>
    </row>
    <row r="9805" spans="1:4" ht="13.2">
      <c r="A9805" s="404">
        <v>38077</v>
      </c>
      <c r="B9805" s="404" t="s">
        <v>21482</v>
      </c>
      <c r="C9805" s="404" t="s">
        <v>19203</v>
      </c>
      <c r="D9805" s="405">
        <v>14.81</v>
      </c>
    </row>
    <row r="9806" spans="1:4" ht="13.2">
      <c r="A9806" s="404">
        <v>38073</v>
      </c>
      <c r="B9806" s="404" t="s">
        <v>21483</v>
      </c>
      <c r="C9806" s="404" t="s">
        <v>19203</v>
      </c>
      <c r="D9806" s="405">
        <v>22.57</v>
      </c>
    </row>
    <row r="9807" spans="1:4" ht="13.2">
      <c r="A9807" s="404">
        <v>38112</v>
      </c>
      <c r="B9807" s="404" t="s">
        <v>21484</v>
      </c>
      <c r="C9807" s="404" t="s">
        <v>19203</v>
      </c>
      <c r="D9807" s="405">
        <v>6.65</v>
      </c>
    </row>
    <row r="9808" spans="1:4" ht="13.2">
      <c r="A9808" s="404">
        <v>38062</v>
      </c>
      <c r="B9808" s="404" t="s">
        <v>21485</v>
      </c>
      <c r="C9808" s="404" t="s">
        <v>19203</v>
      </c>
      <c r="D9808" s="405">
        <v>6.83</v>
      </c>
    </row>
    <row r="9809" spans="1:4" ht="13.2">
      <c r="A9809" s="404">
        <v>12128</v>
      </c>
      <c r="B9809" s="404" t="s">
        <v>21486</v>
      </c>
      <c r="C9809" s="404" t="s">
        <v>19203</v>
      </c>
      <c r="D9809" s="405">
        <v>9.1300000000000008</v>
      </c>
    </row>
    <row r="9810" spans="1:4" ht="13.2">
      <c r="A9810" s="404">
        <v>12129</v>
      </c>
      <c r="B9810" s="404" t="s">
        <v>21487</v>
      </c>
      <c r="C9810" s="404" t="s">
        <v>19203</v>
      </c>
      <c r="D9810" s="405">
        <v>12.07</v>
      </c>
    </row>
    <row r="9811" spans="1:4" ht="13.2">
      <c r="A9811" s="404">
        <v>38081</v>
      </c>
      <c r="B9811" s="404" t="s">
        <v>21488</v>
      </c>
      <c r="C9811" s="404" t="s">
        <v>19203</v>
      </c>
      <c r="D9811" s="405">
        <v>23.51</v>
      </c>
    </row>
    <row r="9812" spans="1:4" ht="13.2">
      <c r="A9812" s="404">
        <v>38070</v>
      </c>
      <c r="B9812" s="404" t="s">
        <v>21489</v>
      </c>
      <c r="C9812" s="404" t="s">
        <v>19203</v>
      </c>
      <c r="D9812" s="405">
        <v>16.2</v>
      </c>
    </row>
    <row r="9813" spans="1:4" ht="13.2">
      <c r="A9813" s="404">
        <v>38074</v>
      </c>
      <c r="B9813" s="404" t="s">
        <v>21490</v>
      </c>
      <c r="C9813" s="404" t="s">
        <v>19203</v>
      </c>
      <c r="D9813" s="405">
        <v>24.63</v>
      </c>
    </row>
    <row r="9814" spans="1:4" ht="13.2">
      <c r="A9814" s="404">
        <v>38079</v>
      </c>
      <c r="B9814" s="404" t="s">
        <v>21491</v>
      </c>
      <c r="C9814" s="404" t="s">
        <v>19203</v>
      </c>
      <c r="D9814" s="405">
        <v>21.14</v>
      </c>
    </row>
    <row r="9815" spans="1:4" ht="13.2">
      <c r="A9815" s="404">
        <v>38072</v>
      </c>
      <c r="B9815" s="404" t="s">
        <v>21492</v>
      </c>
      <c r="C9815" s="404" t="s">
        <v>19203</v>
      </c>
      <c r="D9815" s="405">
        <v>20.309999999999999</v>
      </c>
    </row>
    <row r="9816" spans="1:4" ht="13.2">
      <c r="A9816" s="404">
        <v>38068</v>
      </c>
      <c r="B9816" s="404" t="s">
        <v>21493</v>
      </c>
      <c r="C9816" s="404" t="s">
        <v>19203</v>
      </c>
      <c r="D9816" s="405">
        <v>14.02</v>
      </c>
    </row>
    <row r="9817" spans="1:4" ht="13.2">
      <c r="A9817" s="404">
        <v>38071</v>
      </c>
      <c r="B9817" s="404" t="s">
        <v>21494</v>
      </c>
      <c r="C9817" s="404" t="s">
        <v>19203</v>
      </c>
      <c r="D9817" s="405">
        <v>16.77</v>
      </c>
    </row>
    <row r="9818" spans="1:4" ht="13.2">
      <c r="A9818" s="404">
        <v>38412</v>
      </c>
      <c r="B9818" s="404" t="s">
        <v>21495</v>
      </c>
      <c r="C9818" s="404" t="s">
        <v>19203</v>
      </c>
      <c r="D9818" s="405">
        <v>1148</v>
      </c>
    </row>
    <row r="9819" spans="1:4" ht="13.2">
      <c r="A9819" s="404">
        <v>3405</v>
      </c>
      <c r="B9819" s="404" t="s">
        <v>21496</v>
      </c>
      <c r="C9819" s="404" t="s">
        <v>19203</v>
      </c>
      <c r="D9819" s="405">
        <v>96.54</v>
      </c>
    </row>
    <row r="9820" spans="1:4" ht="13.2">
      <c r="A9820" s="404">
        <v>3394</v>
      </c>
      <c r="B9820" s="404" t="s">
        <v>21497</v>
      </c>
      <c r="C9820" s="404" t="s">
        <v>19203</v>
      </c>
      <c r="D9820" s="405">
        <v>509.6</v>
      </c>
    </row>
    <row r="9821" spans="1:4" ht="13.2">
      <c r="A9821" s="404">
        <v>3393</v>
      </c>
      <c r="B9821" s="404" t="s">
        <v>21498</v>
      </c>
      <c r="C9821" s="404" t="s">
        <v>19203</v>
      </c>
      <c r="D9821" s="405">
        <v>867.65</v>
      </c>
    </row>
    <row r="9822" spans="1:4" ht="13.2">
      <c r="A9822" s="404">
        <v>3406</v>
      </c>
      <c r="B9822" s="404" t="s">
        <v>21499</v>
      </c>
      <c r="C9822" s="404" t="s">
        <v>19203</v>
      </c>
      <c r="D9822" s="405">
        <v>29.55</v>
      </c>
    </row>
    <row r="9823" spans="1:4" ht="13.2">
      <c r="A9823" s="404">
        <v>3395</v>
      </c>
      <c r="B9823" s="404" t="s">
        <v>21500</v>
      </c>
      <c r="C9823" s="404" t="s">
        <v>19203</v>
      </c>
      <c r="D9823" s="405">
        <v>124.65</v>
      </c>
    </row>
    <row r="9824" spans="1:4" ht="13.2">
      <c r="A9824" s="404">
        <v>3398</v>
      </c>
      <c r="B9824" s="404" t="s">
        <v>21501</v>
      </c>
      <c r="C9824" s="404" t="s">
        <v>19203</v>
      </c>
      <c r="D9824" s="405">
        <v>5.92</v>
      </c>
    </row>
    <row r="9825" spans="1:4" ht="13.2">
      <c r="A9825" s="404">
        <v>40662</v>
      </c>
      <c r="B9825" s="404" t="s">
        <v>21502</v>
      </c>
      <c r="C9825" s="404" t="s">
        <v>19203</v>
      </c>
      <c r="D9825" s="405">
        <v>348.79</v>
      </c>
    </row>
    <row r="9826" spans="1:4" ht="13.2">
      <c r="A9826" s="404">
        <v>3437</v>
      </c>
      <c r="B9826" s="404" t="s">
        <v>21503</v>
      </c>
      <c r="C9826" s="404" t="s">
        <v>19606</v>
      </c>
      <c r="D9826" s="405">
        <v>968.87</v>
      </c>
    </row>
    <row r="9827" spans="1:4" ht="13.2">
      <c r="A9827" s="404">
        <v>11190</v>
      </c>
      <c r="B9827" s="404" t="s">
        <v>21504</v>
      </c>
      <c r="C9827" s="404" t="s">
        <v>19203</v>
      </c>
      <c r="D9827" s="405">
        <v>184.95</v>
      </c>
    </row>
    <row r="9828" spans="1:4" ht="13.2">
      <c r="A9828" s="404">
        <v>34377</v>
      </c>
      <c r="B9828" s="404" t="s">
        <v>21505</v>
      </c>
      <c r="C9828" s="404" t="s">
        <v>19203</v>
      </c>
      <c r="D9828" s="405">
        <v>199.12</v>
      </c>
    </row>
    <row r="9829" spans="1:4" ht="13.2">
      <c r="A9829" s="404">
        <v>3428</v>
      </c>
      <c r="B9829" s="404" t="s">
        <v>21506</v>
      </c>
      <c r="C9829" s="404" t="s">
        <v>19606</v>
      </c>
      <c r="D9829" s="405">
        <v>1437.16</v>
      </c>
    </row>
    <row r="9830" spans="1:4" ht="13.2">
      <c r="A9830" s="404">
        <v>3429</v>
      </c>
      <c r="B9830" s="404" t="s">
        <v>21507</v>
      </c>
      <c r="C9830" s="404" t="s">
        <v>19606</v>
      </c>
      <c r="D9830" s="405">
        <v>821.11</v>
      </c>
    </row>
    <row r="9831" spans="1:4" ht="13.2">
      <c r="A9831" s="404">
        <v>11199</v>
      </c>
      <c r="B9831" s="404" t="s">
        <v>21508</v>
      </c>
      <c r="C9831" s="404" t="s">
        <v>19203</v>
      </c>
      <c r="D9831" s="405">
        <v>1021.44</v>
      </c>
    </row>
    <row r="9832" spans="1:4" ht="13.2">
      <c r="A9832" s="404">
        <v>34369</v>
      </c>
      <c r="B9832" s="404" t="s">
        <v>21509</v>
      </c>
      <c r="C9832" s="404" t="s">
        <v>19203</v>
      </c>
      <c r="D9832" s="405">
        <v>692.57</v>
      </c>
    </row>
    <row r="9833" spans="1:4" ht="13.2">
      <c r="A9833" s="404">
        <v>36896</v>
      </c>
      <c r="B9833" s="404" t="s">
        <v>21510</v>
      </c>
      <c r="C9833" s="404" t="s">
        <v>19203</v>
      </c>
      <c r="D9833" s="405">
        <v>385.66</v>
      </c>
    </row>
    <row r="9834" spans="1:4" ht="13.2">
      <c r="A9834" s="404">
        <v>34367</v>
      </c>
      <c r="B9834" s="404" t="s">
        <v>21511</v>
      </c>
      <c r="C9834" s="404" t="s">
        <v>19203</v>
      </c>
      <c r="D9834" s="405">
        <v>497.05</v>
      </c>
    </row>
    <row r="9835" spans="1:4" ht="13.2">
      <c r="A9835" s="404">
        <v>36897</v>
      </c>
      <c r="B9835" s="404" t="s">
        <v>21512</v>
      </c>
      <c r="C9835" s="404" t="s">
        <v>19203</v>
      </c>
      <c r="D9835" s="405">
        <v>601.80999999999995</v>
      </c>
    </row>
    <row r="9836" spans="1:4" ht="13.2">
      <c r="A9836" s="404">
        <v>34364</v>
      </c>
      <c r="B9836" s="404" t="s">
        <v>21513</v>
      </c>
      <c r="C9836" s="404" t="s">
        <v>19203</v>
      </c>
      <c r="D9836" s="405">
        <v>653.36</v>
      </c>
    </row>
    <row r="9837" spans="1:4" ht="13.2">
      <c r="A9837" s="404">
        <v>40659</v>
      </c>
      <c r="B9837" s="404" t="s">
        <v>21514</v>
      </c>
      <c r="C9837" s="404" t="s">
        <v>19606</v>
      </c>
      <c r="D9837" s="405">
        <v>1370.82</v>
      </c>
    </row>
    <row r="9838" spans="1:4" ht="13.2">
      <c r="A9838" s="404">
        <v>40660</v>
      </c>
      <c r="B9838" s="404" t="s">
        <v>21515</v>
      </c>
      <c r="C9838" s="404" t="s">
        <v>19606</v>
      </c>
      <c r="D9838" s="405">
        <v>1737.35</v>
      </c>
    </row>
    <row r="9839" spans="1:4" ht="13.2">
      <c r="A9839" s="404">
        <v>40661</v>
      </c>
      <c r="B9839" s="404" t="s">
        <v>21516</v>
      </c>
      <c r="C9839" s="404" t="s">
        <v>19606</v>
      </c>
      <c r="D9839" s="405">
        <v>1068.17</v>
      </c>
    </row>
    <row r="9840" spans="1:4" ht="13.2">
      <c r="A9840" s="404">
        <v>3421</v>
      </c>
      <c r="B9840" s="404" t="s">
        <v>21517</v>
      </c>
      <c r="C9840" s="404" t="s">
        <v>19606</v>
      </c>
      <c r="D9840" s="405">
        <v>1076.3399999999999</v>
      </c>
    </row>
    <row r="9841" spans="1:4" ht="13.2">
      <c r="A9841" s="404">
        <v>599</v>
      </c>
      <c r="B9841" s="404" t="s">
        <v>21518</v>
      </c>
      <c r="C9841" s="404" t="s">
        <v>19606</v>
      </c>
      <c r="D9841" s="405">
        <v>703.36</v>
      </c>
    </row>
    <row r="9842" spans="1:4" ht="13.2">
      <c r="A9842" s="404">
        <v>44053</v>
      </c>
      <c r="B9842" s="404" t="s">
        <v>21519</v>
      </c>
      <c r="C9842" s="404" t="s">
        <v>19203</v>
      </c>
      <c r="D9842" s="405">
        <v>1561.13</v>
      </c>
    </row>
    <row r="9843" spans="1:4" ht="13.2">
      <c r="A9843" s="404">
        <v>3423</v>
      </c>
      <c r="B9843" s="404" t="s">
        <v>21520</v>
      </c>
      <c r="C9843" s="404" t="s">
        <v>19606</v>
      </c>
      <c r="D9843" s="405">
        <v>1517.9</v>
      </c>
    </row>
    <row r="9844" spans="1:4" ht="13.2">
      <c r="A9844" s="404">
        <v>34381</v>
      </c>
      <c r="B9844" s="404" t="s">
        <v>21521</v>
      </c>
      <c r="C9844" s="404" t="s">
        <v>19203</v>
      </c>
      <c r="D9844" s="405">
        <v>284</v>
      </c>
    </row>
    <row r="9845" spans="1:4" ht="13.2">
      <c r="A9845" s="404">
        <v>34797</v>
      </c>
      <c r="B9845" s="404" t="s">
        <v>21522</v>
      </c>
      <c r="C9845" s="404" t="s">
        <v>19203</v>
      </c>
      <c r="D9845" s="405">
        <v>402.85</v>
      </c>
    </row>
    <row r="9846" spans="1:4" ht="13.2">
      <c r="A9846" s="404">
        <v>44054</v>
      </c>
      <c r="B9846" s="404" t="s">
        <v>21523</v>
      </c>
      <c r="C9846" s="404" t="s">
        <v>19203</v>
      </c>
      <c r="D9846" s="405">
        <v>560.04</v>
      </c>
    </row>
    <row r="9847" spans="1:4" ht="13.2">
      <c r="A9847" s="404">
        <v>44399</v>
      </c>
      <c r="B9847" s="404" t="s">
        <v>21524</v>
      </c>
      <c r="C9847" s="404" t="s">
        <v>19203</v>
      </c>
      <c r="D9847" s="405">
        <v>765.19</v>
      </c>
    </row>
    <row r="9848" spans="1:4" ht="13.2">
      <c r="A9848" s="404">
        <v>44503</v>
      </c>
      <c r="B9848" s="404" t="s">
        <v>21525</v>
      </c>
      <c r="C9848" s="404" t="s">
        <v>19351</v>
      </c>
      <c r="D9848" s="405">
        <v>17.73</v>
      </c>
    </row>
    <row r="9849" spans="1:4" ht="13.2">
      <c r="A9849" s="404">
        <v>41077</v>
      </c>
      <c r="B9849" s="404" t="s">
        <v>21526</v>
      </c>
      <c r="C9849" s="404" t="s">
        <v>19353</v>
      </c>
      <c r="D9849" s="405">
        <v>3135.65</v>
      </c>
    </row>
    <row r="9850" spans="1:4" ht="13.2">
      <c r="A9850" s="404">
        <v>37963</v>
      </c>
      <c r="B9850" s="404" t="s">
        <v>21527</v>
      </c>
      <c r="C9850" s="404" t="s">
        <v>19203</v>
      </c>
      <c r="D9850" s="405">
        <v>3.92</v>
      </c>
    </row>
    <row r="9851" spans="1:4" ht="13.2">
      <c r="A9851" s="404">
        <v>37964</v>
      </c>
      <c r="B9851" s="404" t="s">
        <v>21528</v>
      </c>
      <c r="C9851" s="404" t="s">
        <v>19203</v>
      </c>
      <c r="D9851" s="405">
        <v>5.24</v>
      </c>
    </row>
    <row r="9852" spans="1:4" ht="13.2">
      <c r="A9852" s="404">
        <v>37965</v>
      </c>
      <c r="B9852" s="404" t="s">
        <v>21529</v>
      </c>
      <c r="C9852" s="404" t="s">
        <v>19203</v>
      </c>
      <c r="D9852" s="405">
        <v>7.55</v>
      </c>
    </row>
    <row r="9853" spans="1:4" ht="13.2">
      <c r="A9853" s="404">
        <v>37966</v>
      </c>
      <c r="B9853" s="404" t="s">
        <v>21530</v>
      </c>
      <c r="C9853" s="404" t="s">
        <v>19203</v>
      </c>
      <c r="D9853" s="405">
        <v>13.27</v>
      </c>
    </row>
    <row r="9854" spans="1:4" ht="13.2">
      <c r="A9854" s="404">
        <v>37967</v>
      </c>
      <c r="B9854" s="404" t="s">
        <v>21531</v>
      </c>
      <c r="C9854" s="404" t="s">
        <v>19203</v>
      </c>
      <c r="D9854" s="405">
        <v>22.29</v>
      </c>
    </row>
    <row r="9855" spans="1:4" ht="13.2">
      <c r="A9855" s="404">
        <v>37968</v>
      </c>
      <c r="B9855" s="404" t="s">
        <v>21532</v>
      </c>
      <c r="C9855" s="404" t="s">
        <v>19203</v>
      </c>
      <c r="D9855" s="405">
        <v>47.33</v>
      </c>
    </row>
    <row r="9856" spans="1:4" ht="13.2">
      <c r="A9856" s="404">
        <v>37969</v>
      </c>
      <c r="B9856" s="404" t="s">
        <v>21533</v>
      </c>
      <c r="C9856" s="404" t="s">
        <v>19203</v>
      </c>
      <c r="D9856" s="405">
        <v>119.59</v>
      </c>
    </row>
    <row r="9857" spans="1:4" ht="13.2">
      <c r="A9857" s="404">
        <v>37970</v>
      </c>
      <c r="B9857" s="404" t="s">
        <v>21534</v>
      </c>
      <c r="C9857" s="404" t="s">
        <v>19203</v>
      </c>
      <c r="D9857" s="405">
        <v>173.03</v>
      </c>
    </row>
    <row r="9858" spans="1:4" ht="13.2">
      <c r="A9858" s="404">
        <v>44251</v>
      </c>
      <c r="B9858" s="404" t="s">
        <v>21535</v>
      </c>
      <c r="C9858" s="404" t="s">
        <v>19203</v>
      </c>
      <c r="D9858" s="405">
        <v>199.85</v>
      </c>
    </row>
    <row r="9859" spans="1:4" ht="13.2">
      <c r="A9859" s="404">
        <v>21118</v>
      </c>
      <c r="B9859" s="404" t="s">
        <v>21536</v>
      </c>
      <c r="C9859" s="404" t="s">
        <v>19203</v>
      </c>
      <c r="D9859" s="405">
        <v>3.11</v>
      </c>
    </row>
    <row r="9860" spans="1:4" ht="13.2">
      <c r="A9860" s="404">
        <v>37956</v>
      </c>
      <c r="B9860" s="404" t="s">
        <v>21537</v>
      </c>
      <c r="C9860" s="404" t="s">
        <v>19203</v>
      </c>
      <c r="D9860" s="405">
        <v>3.82</v>
      </c>
    </row>
    <row r="9861" spans="1:4" ht="13.2">
      <c r="A9861" s="404">
        <v>37957</v>
      </c>
      <c r="B9861" s="404" t="s">
        <v>21538</v>
      </c>
      <c r="C9861" s="404" t="s">
        <v>19203</v>
      </c>
      <c r="D9861" s="405">
        <v>8.14</v>
      </c>
    </row>
    <row r="9862" spans="1:4" ht="13.2">
      <c r="A9862" s="404">
        <v>37958</v>
      </c>
      <c r="B9862" s="404" t="s">
        <v>21539</v>
      </c>
      <c r="C9862" s="404" t="s">
        <v>19203</v>
      </c>
      <c r="D9862" s="405">
        <v>14.71</v>
      </c>
    </row>
    <row r="9863" spans="1:4" ht="13.2">
      <c r="A9863" s="404">
        <v>37959</v>
      </c>
      <c r="B9863" s="404" t="s">
        <v>21540</v>
      </c>
      <c r="C9863" s="404" t="s">
        <v>19203</v>
      </c>
      <c r="D9863" s="405">
        <v>22.65</v>
      </c>
    </row>
    <row r="9864" spans="1:4" ht="13.2">
      <c r="A9864" s="404">
        <v>37960</v>
      </c>
      <c r="B9864" s="404" t="s">
        <v>21541</v>
      </c>
      <c r="C9864" s="404" t="s">
        <v>19203</v>
      </c>
      <c r="D9864" s="405">
        <v>57.86</v>
      </c>
    </row>
    <row r="9865" spans="1:4" ht="13.2">
      <c r="A9865" s="404">
        <v>37961</v>
      </c>
      <c r="B9865" s="404" t="s">
        <v>21542</v>
      </c>
      <c r="C9865" s="404" t="s">
        <v>19203</v>
      </c>
      <c r="D9865" s="405">
        <v>124.36</v>
      </c>
    </row>
    <row r="9866" spans="1:4" ht="13.2">
      <c r="A9866" s="404">
        <v>37962</v>
      </c>
      <c r="B9866" s="404" t="s">
        <v>21543</v>
      </c>
      <c r="C9866" s="404" t="s">
        <v>19203</v>
      </c>
      <c r="D9866" s="405">
        <v>143.37</v>
      </c>
    </row>
    <row r="9867" spans="1:4" ht="13.2">
      <c r="A9867" s="404">
        <v>3533</v>
      </c>
      <c r="B9867" s="404" t="s">
        <v>21544</v>
      </c>
      <c r="C9867" s="404" t="s">
        <v>19203</v>
      </c>
      <c r="D9867" s="405">
        <v>2.59</v>
      </c>
    </row>
    <row r="9868" spans="1:4" ht="13.2">
      <c r="A9868" s="404">
        <v>3538</v>
      </c>
      <c r="B9868" s="404" t="s">
        <v>21545</v>
      </c>
      <c r="C9868" s="404" t="s">
        <v>19203</v>
      </c>
      <c r="D9868" s="405">
        <v>4.9000000000000004</v>
      </c>
    </row>
    <row r="9869" spans="1:4" ht="13.2">
      <c r="A9869" s="404">
        <v>3498</v>
      </c>
      <c r="B9869" s="404" t="s">
        <v>21546</v>
      </c>
      <c r="C9869" s="404" t="s">
        <v>19203</v>
      </c>
      <c r="D9869" s="405">
        <v>4.75</v>
      </c>
    </row>
    <row r="9870" spans="1:4" ht="13.2">
      <c r="A9870" s="404">
        <v>3496</v>
      </c>
      <c r="B9870" s="404" t="s">
        <v>21547</v>
      </c>
      <c r="C9870" s="404" t="s">
        <v>19203</v>
      </c>
      <c r="D9870" s="405">
        <v>3.18</v>
      </c>
    </row>
    <row r="9871" spans="1:4" ht="13.2">
      <c r="A9871" s="404">
        <v>38429</v>
      </c>
      <c r="B9871" s="404" t="s">
        <v>21548</v>
      </c>
      <c r="C9871" s="404" t="s">
        <v>19203</v>
      </c>
      <c r="D9871" s="405">
        <v>10.59</v>
      </c>
    </row>
    <row r="9872" spans="1:4" ht="13.2">
      <c r="A9872" s="404">
        <v>38431</v>
      </c>
      <c r="B9872" s="404" t="s">
        <v>21549</v>
      </c>
      <c r="C9872" s="404" t="s">
        <v>19203</v>
      </c>
      <c r="D9872" s="405">
        <v>13.28</v>
      </c>
    </row>
    <row r="9873" spans="1:4" ht="13.2">
      <c r="A9873" s="404">
        <v>38430</v>
      </c>
      <c r="B9873" s="404" t="s">
        <v>21550</v>
      </c>
      <c r="C9873" s="404" t="s">
        <v>19203</v>
      </c>
      <c r="D9873" s="405">
        <v>20.59</v>
      </c>
    </row>
    <row r="9874" spans="1:4" ht="13.2">
      <c r="A9874" s="404">
        <v>36348</v>
      </c>
      <c r="B9874" s="404" t="s">
        <v>21551</v>
      </c>
      <c r="C9874" s="404" t="s">
        <v>19203</v>
      </c>
      <c r="D9874" s="405">
        <v>1.96</v>
      </c>
    </row>
    <row r="9875" spans="1:4" ht="13.2">
      <c r="A9875" s="404">
        <v>36349</v>
      </c>
      <c r="B9875" s="404" t="s">
        <v>21552</v>
      </c>
      <c r="C9875" s="404" t="s">
        <v>19203</v>
      </c>
      <c r="D9875" s="405">
        <v>2.7</v>
      </c>
    </row>
    <row r="9876" spans="1:4" ht="13.2">
      <c r="A9876" s="404">
        <v>38987</v>
      </c>
      <c r="B9876" s="404" t="s">
        <v>21553</v>
      </c>
      <c r="C9876" s="404" t="s">
        <v>19203</v>
      </c>
      <c r="D9876" s="405">
        <v>12.98</v>
      </c>
    </row>
    <row r="9877" spans="1:4" ht="13.2">
      <c r="A9877" s="404">
        <v>38988</v>
      </c>
      <c r="B9877" s="404" t="s">
        <v>21554</v>
      </c>
      <c r="C9877" s="404" t="s">
        <v>19203</v>
      </c>
      <c r="D9877" s="405">
        <v>21.15</v>
      </c>
    </row>
    <row r="9878" spans="1:4" ht="13.2">
      <c r="A9878" s="404">
        <v>38989</v>
      </c>
      <c r="B9878" s="404" t="s">
        <v>21555</v>
      </c>
      <c r="C9878" s="404" t="s">
        <v>19203</v>
      </c>
      <c r="D9878" s="405">
        <v>35.590000000000003</v>
      </c>
    </row>
    <row r="9879" spans="1:4" ht="13.2">
      <c r="A9879" s="404">
        <v>38990</v>
      </c>
      <c r="B9879" s="404" t="s">
        <v>21556</v>
      </c>
      <c r="C9879" s="404" t="s">
        <v>19203</v>
      </c>
      <c r="D9879" s="405">
        <v>71.12</v>
      </c>
    </row>
    <row r="9880" spans="1:4" ht="13.2">
      <c r="A9880" s="404">
        <v>38991</v>
      </c>
      <c r="B9880" s="404" t="s">
        <v>21557</v>
      </c>
      <c r="C9880" s="404" t="s">
        <v>19203</v>
      </c>
      <c r="D9880" s="405">
        <v>127.97</v>
      </c>
    </row>
    <row r="9881" spans="1:4" ht="13.2">
      <c r="A9881" s="404">
        <v>38433</v>
      </c>
      <c r="B9881" s="404" t="s">
        <v>21558</v>
      </c>
      <c r="C9881" s="404" t="s">
        <v>19203</v>
      </c>
      <c r="D9881" s="405">
        <v>6.61</v>
      </c>
    </row>
    <row r="9882" spans="1:4" ht="13.2">
      <c r="A9882" s="404">
        <v>38440</v>
      </c>
      <c r="B9882" s="404" t="s">
        <v>21559</v>
      </c>
      <c r="C9882" s="404" t="s">
        <v>19203</v>
      </c>
      <c r="D9882" s="405">
        <v>278.89999999999998</v>
      </c>
    </row>
    <row r="9883" spans="1:4" ht="13.2">
      <c r="A9883" s="404">
        <v>36359</v>
      </c>
      <c r="B9883" s="404" t="s">
        <v>21560</v>
      </c>
      <c r="C9883" s="404" t="s">
        <v>19203</v>
      </c>
      <c r="D9883" s="405">
        <v>1.74</v>
      </c>
    </row>
    <row r="9884" spans="1:4" ht="13.2">
      <c r="A9884" s="404">
        <v>36360</v>
      </c>
      <c r="B9884" s="404" t="s">
        <v>21561</v>
      </c>
      <c r="C9884" s="404" t="s">
        <v>19203</v>
      </c>
      <c r="D9884" s="405">
        <v>2.34</v>
      </c>
    </row>
    <row r="9885" spans="1:4" ht="13.2">
      <c r="A9885" s="404">
        <v>38434</v>
      </c>
      <c r="B9885" s="404" t="s">
        <v>21562</v>
      </c>
      <c r="C9885" s="404" t="s">
        <v>19203</v>
      </c>
      <c r="D9885" s="405">
        <v>3.56</v>
      </c>
    </row>
    <row r="9886" spans="1:4" ht="13.2">
      <c r="A9886" s="404">
        <v>38435</v>
      </c>
      <c r="B9886" s="404" t="s">
        <v>21563</v>
      </c>
      <c r="C9886" s="404" t="s">
        <v>19203</v>
      </c>
      <c r="D9886" s="405">
        <v>8.02</v>
      </c>
    </row>
    <row r="9887" spans="1:4" ht="13.2">
      <c r="A9887" s="404">
        <v>38436</v>
      </c>
      <c r="B9887" s="404" t="s">
        <v>21564</v>
      </c>
      <c r="C9887" s="404" t="s">
        <v>19203</v>
      </c>
      <c r="D9887" s="405">
        <v>13.3</v>
      </c>
    </row>
    <row r="9888" spans="1:4" ht="13.2">
      <c r="A9888" s="404">
        <v>38437</v>
      </c>
      <c r="B9888" s="404" t="s">
        <v>21565</v>
      </c>
      <c r="C9888" s="404" t="s">
        <v>19203</v>
      </c>
      <c r="D9888" s="405">
        <v>21.57</v>
      </c>
    </row>
    <row r="9889" spans="1:4" ht="13.2">
      <c r="A9889" s="404">
        <v>38438</v>
      </c>
      <c r="B9889" s="404" t="s">
        <v>21566</v>
      </c>
      <c r="C9889" s="404" t="s">
        <v>19203</v>
      </c>
      <c r="D9889" s="405">
        <v>62.57</v>
      </c>
    </row>
    <row r="9890" spans="1:4" ht="13.2">
      <c r="A9890" s="404">
        <v>38439</v>
      </c>
      <c r="B9890" s="404" t="s">
        <v>21567</v>
      </c>
      <c r="C9890" s="404" t="s">
        <v>19203</v>
      </c>
      <c r="D9890" s="405">
        <v>79.5</v>
      </c>
    </row>
    <row r="9891" spans="1:4" ht="13.2">
      <c r="A9891" s="404">
        <v>10836</v>
      </c>
      <c r="B9891" s="404" t="s">
        <v>21568</v>
      </c>
      <c r="C9891" s="404" t="s">
        <v>19203</v>
      </c>
      <c r="D9891" s="405">
        <v>20.420000000000002</v>
      </c>
    </row>
    <row r="9892" spans="1:4" ht="13.2">
      <c r="A9892" s="404">
        <v>10835</v>
      </c>
      <c r="B9892" s="404" t="s">
        <v>21569</v>
      </c>
      <c r="C9892" s="404" t="s">
        <v>19203</v>
      </c>
      <c r="D9892" s="405">
        <v>5.7</v>
      </c>
    </row>
    <row r="9893" spans="1:4" ht="13.2">
      <c r="A9893" s="404">
        <v>3475</v>
      </c>
      <c r="B9893" s="404" t="s">
        <v>21570</v>
      </c>
      <c r="C9893" s="404" t="s">
        <v>19203</v>
      </c>
      <c r="D9893" s="405">
        <v>4.54</v>
      </c>
    </row>
    <row r="9894" spans="1:4" ht="13.2">
      <c r="A9894" s="404">
        <v>3485</v>
      </c>
      <c r="B9894" s="404" t="s">
        <v>21571</v>
      </c>
      <c r="C9894" s="404" t="s">
        <v>19203</v>
      </c>
      <c r="D9894" s="405">
        <v>12.54</v>
      </c>
    </row>
    <row r="9895" spans="1:4" ht="13.2">
      <c r="A9895" s="404">
        <v>3534</v>
      </c>
      <c r="B9895" s="404" t="s">
        <v>21572</v>
      </c>
      <c r="C9895" s="404" t="s">
        <v>19203</v>
      </c>
      <c r="D9895" s="405">
        <v>7.19</v>
      </c>
    </row>
    <row r="9896" spans="1:4" ht="13.2">
      <c r="A9896" s="404">
        <v>3543</v>
      </c>
      <c r="B9896" s="404" t="s">
        <v>21573</v>
      </c>
      <c r="C9896" s="404" t="s">
        <v>19203</v>
      </c>
      <c r="D9896" s="405">
        <v>1.67</v>
      </c>
    </row>
    <row r="9897" spans="1:4" ht="13.2">
      <c r="A9897" s="404">
        <v>3482</v>
      </c>
      <c r="B9897" s="404" t="s">
        <v>21574</v>
      </c>
      <c r="C9897" s="404" t="s">
        <v>19203</v>
      </c>
      <c r="D9897" s="405">
        <v>5.14</v>
      </c>
    </row>
    <row r="9898" spans="1:4" ht="13.2">
      <c r="A9898" s="404">
        <v>3505</v>
      </c>
      <c r="B9898" s="404" t="s">
        <v>21575</v>
      </c>
      <c r="C9898" s="404" t="s">
        <v>19203</v>
      </c>
      <c r="D9898" s="405">
        <v>2.48</v>
      </c>
    </row>
    <row r="9899" spans="1:4" ht="13.2">
      <c r="A9899" s="404">
        <v>3521</v>
      </c>
      <c r="B9899" s="404" t="s">
        <v>21576</v>
      </c>
      <c r="C9899" s="404" t="s">
        <v>19203</v>
      </c>
      <c r="D9899" s="405">
        <v>1.87</v>
      </c>
    </row>
    <row r="9900" spans="1:4" ht="13.2">
      <c r="A9900" s="404">
        <v>3531</v>
      </c>
      <c r="B9900" s="404" t="s">
        <v>21577</v>
      </c>
      <c r="C9900" s="404" t="s">
        <v>19203</v>
      </c>
      <c r="D9900" s="405">
        <v>3.56</v>
      </c>
    </row>
    <row r="9901" spans="1:4" ht="13.2">
      <c r="A9901" s="404">
        <v>3522</v>
      </c>
      <c r="B9901" s="404" t="s">
        <v>21578</v>
      </c>
      <c r="C9901" s="404" t="s">
        <v>19203</v>
      </c>
      <c r="D9901" s="405">
        <v>2.2999999999999998</v>
      </c>
    </row>
    <row r="9902" spans="1:4" ht="13.2">
      <c r="A9902" s="404">
        <v>3527</v>
      </c>
      <c r="B9902" s="404" t="s">
        <v>21579</v>
      </c>
      <c r="C9902" s="404" t="s">
        <v>19203</v>
      </c>
      <c r="D9902" s="405">
        <v>12.08</v>
      </c>
    </row>
    <row r="9903" spans="1:4" ht="13.2">
      <c r="A9903" s="404">
        <v>3516</v>
      </c>
      <c r="B9903" s="404" t="s">
        <v>21580</v>
      </c>
      <c r="C9903" s="404" t="s">
        <v>19203</v>
      </c>
      <c r="D9903" s="405">
        <v>2.35</v>
      </c>
    </row>
    <row r="9904" spans="1:4" ht="13.2">
      <c r="A9904" s="404">
        <v>3517</v>
      </c>
      <c r="B9904" s="404" t="s">
        <v>21581</v>
      </c>
      <c r="C9904" s="404" t="s">
        <v>19203</v>
      </c>
      <c r="D9904" s="405">
        <v>2.12</v>
      </c>
    </row>
    <row r="9905" spans="1:4" ht="13.2">
      <c r="A9905" s="404">
        <v>3515</v>
      </c>
      <c r="B9905" s="404" t="s">
        <v>21582</v>
      </c>
      <c r="C9905" s="404" t="s">
        <v>19203</v>
      </c>
      <c r="D9905" s="405">
        <v>6.16</v>
      </c>
    </row>
    <row r="9906" spans="1:4" ht="13.2">
      <c r="A9906" s="404">
        <v>20147</v>
      </c>
      <c r="B9906" s="404" t="s">
        <v>21583</v>
      </c>
      <c r="C9906" s="404" t="s">
        <v>19203</v>
      </c>
      <c r="D9906" s="405">
        <v>5.07</v>
      </c>
    </row>
    <row r="9907" spans="1:4" ht="13.2">
      <c r="A9907" s="404">
        <v>3524</v>
      </c>
      <c r="B9907" s="404" t="s">
        <v>21584</v>
      </c>
      <c r="C9907" s="404" t="s">
        <v>19203</v>
      </c>
      <c r="D9907" s="405">
        <v>7.63</v>
      </c>
    </row>
    <row r="9908" spans="1:4" ht="13.2">
      <c r="A9908" s="404">
        <v>3532</v>
      </c>
      <c r="B9908" s="404" t="s">
        <v>21585</v>
      </c>
      <c r="C9908" s="404" t="s">
        <v>19203</v>
      </c>
      <c r="D9908" s="405">
        <v>17.63</v>
      </c>
    </row>
    <row r="9909" spans="1:4" ht="13.2">
      <c r="A9909" s="404">
        <v>3528</v>
      </c>
      <c r="B9909" s="404" t="s">
        <v>21586</v>
      </c>
      <c r="C9909" s="404" t="s">
        <v>19203</v>
      </c>
      <c r="D9909" s="405">
        <v>9.1999999999999993</v>
      </c>
    </row>
    <row r="9910" spans="1:4" ht="13.2">
      <c r="A9910" s="404">
        <v>37952</v>
      </c>
      <c r="B9910" s="404" t="s">
        <v>21587</v>
      </c>
      <c r="C9910" s="404" t="s">
        <v>19203</v>
      </c>
      <c r="D9910" s="405">
        <v>65.900000000000006</v>
      </c>
    </row>
    <row r="9911" spans="1:4" ht="13.2">
      <c r="A9911" s="404">
        <v>37951</v>
      </c>
      <c r="B9911" s="404" t="s">
        <v>21588</v>
      </c>
      <c r="C9911" s="404" t="s">
        <v>19203</v>
      </c>
      <c r="D9911" s="405">
        <v>2.48</v>
      </c>
    </row>
    <row r="9912" spans="1:4" ht="13.2">
      <c r="A9912" s="404">
        <v>3518</v>
      </c>
      <c r="B9912" s="404" t="s">
        <v>21589</v>
      </c>
      <c r="C9912" s="404" t="s">
        <v>19203</v>
      </c>
      <c r="D9912" s="405">
        <v>3.81</v>
      </c>
    </row>
    <row r="9913" spans="1:4" ht="13.2">
      <c r="A9913" s="404">
        <v>3519</v>
      </c>
      <c r="B9913" s="404" t="s">
        <v>21590</v>
      </c>
      <c r="C9913" s="404" t="s">
        <v>19203</v>
      </c>
      <c r="D9913" s="405">
        <v>7.97</v>
      </c>
    </row>
    <row r="9914" spans="1:4" ht="13.2">
      <c r="A9914" s="404">
        <v>3520</v>
      </c>
      <c r="B9914" s="404" t="s">
        <v>21591</v>
      </c>
      <c r="C9914" s="404" t="s">
        <v>19203</v>
      </c>
      <c r="D9914" s="405">
        <v>8.36</v>
      </c>
    </row>
    <row r="9915" spans="1:4" ht="13.2">
      <c r="A9915" s="404">
        <v>37950</v>
      </c>
      <c r="B9915" s="404" t="s">
        <v>21592</v>
      </c>
      <c r="C9915" s="404" t="s">
        <v>19203</v>
      </c>
      <c r="D9915" s="405">
        <v>60.67</v>
      </c>
    </row>
    <row r="9916" spans="1:4" ht="13.2">
      <c r="A9916" s="404">
        <v>37949</v>
      </c>
      <c r="B9916" s="404" t="s">
        <v>21593</v>
      </c>
      <c r="C9916" s="404" t="s">
        <v>19203</v>
      </c>
      <c r="D9916" s="405">
        <v>2.23</v>
      </c>
    </row>
    <row r="9917" spans="1:4" ht="13.2">
      <c r="A9917" s="404">
        <v>3526</v>
      </c>
      <c r="B9917" s="404" t="s">
        <v>21594</v>
      </c>
      <c r="C9917" s="404" t="s">
        <v>19203</v>
      </c>
      <c r="D9917" s="405">
        <v>3.08</v>
      </c>
    </row>
    <row r="9918" spans="1:4" ht="13.2">
      <c r="A9918" s="404">
        <v>3509</v>
      </c>
      <c r="B9918" s="404" t="s">
        <v>21595</v>
      </c>
      <c r="C9918" s="404" t="s">
        <v>19203</v>
      </c>
      <c r="D9918" s="405">
        <v>6.99</v>
      </c>
    </row>
    <row r="9919" spans="1:4" ht="13.2">
      <c r="A9919" s="404">
        <v>3530</v>
      </c>
      <c r="B9919" s="404" t="s">
        <v>21596</v>
      </c>
      <c r="C9919" s="404" t="s">
        <v>19203</v>
      </c>
      <c r="D9919" s="405">
        <v>195.71</v>
      </c>
    </row>
    <row r="9920" spans="1:4" ht="13.2">
      <c r="A9920" s="404">
        <v>3542</v>
      </c>
      <c r="B9920" s="404" t="s">
        <v>21597</v>
      </c>
      <c r="C9920" s="404" t="s">
        <v>19203</v>
      </c>
      <c r="D9920" s="405">
        <v>0.56000000000000005</v>
      </c>
    </row>
    <row r="9921" spans="1:4" ht="13.2">
      <c r="A9921" s="404">
        <v>3529</v>
      </c>
      <c r="B9921" s="404" t="s">
        <v>21598</v>
      </c>
      <c r="C9921" s="404" t="s">
        <v>19203</v>
      </c>
      <c r="D9921" s="405">
        <v>0.69</v>
      </c>
    </row>
    <row r="9922" spans="1:4" ht="13.2">
      <c r="A9922" s="404">
        <v>3536</v>
      </c>
      <c r="B9922" s="404" t="s">
        <v>21599</v>
      </c>
      <c r="C9922" s="404" t="s">
        <v>19203</v>
      </c>
      <c r="D9922" s="405">
        <v>2.29</v>
      </c>
    </row>
    <row r="9923" spans="1:4" ht="13.2">
      <c r="A9923" s="404">
        <v>3535</v>
      </c>
      <c r="B9923" s="404" t="s">
        <v>21600</v>
      </c>
      <c r="C9923" s="404" t="s">
        <v>19203</v>
      </c>
      <c r="D9923" s="405">
        <v>5.58</v>
      </c>
    </row>
    <row r="9924" spans="1:4" ht="13.2">
      <c r="A9924" s="404">
        <v>3540</v>
      </c>
      <c r="B9924" s="404" t="s">
        <v>21601</v>
      </c>
      <c r="C9924" s="404" t="s">
        <v>19203</v>
      </c>
      <c r="D9924" s="405">
        <v>4.72</v>
      </c>
    </row>
    <row r="9925" spans="1:4" ht="13.2">
      <c r="A9925" s="404">
        <v>3539</v>
      </c>
      <c r="B9925" s="404" t="s">
        <v>21602</v>
      </c>
      <c r="C9925" s="404" t="s">
        <v>19203</v>
      </c>
      <c r="D9925" s="405">
        <v>27.39</v>
      </c>
    </row>
    <row r="9926" spans="1:4" ht="13.2">
      <c r="A9926" s="404">
        <v>3513</v>
      </c>
      <c r="B9926" s="404" t="s">
        <v>21603</v>
      </c>
      <c r="C9926" s="404" t="s">
        <v>19203</v>
      </c>
      <c r="D9926" s="405">
        <v>96.59</v>
      </c>
    </row>
    <row r="9927" spans="1:4" ht="13.2">
      <c r="A9927" s="404">
        <v>3510</v>
      </c>
      <c r="B9927" s="404" t="s">
        <v>21604</v>
      </c>
      <c r="C9927" s="404" t="s">
        <v>19203</v>
      </c>
      <c r="D9927" s="405">
        <v>11.93</v>
      </c>
    </row>
    <row r="9928" spans="1:4" ht="13.2">
      <c r="A9928" s="404">
        <v>38913</v>
      </c>
      <c r="B9928" s="404" t="s">
        <v>21605</v>
      </c>
      <c r="C9928" s="404" t="s">
        <v>19203</v>
      </c>
      <c r="D9928" s="405">
        <v>9.42</v>
      </c>
    </row>
    <row r="9929" spans="1:4" ht="13.2">
      <c r="A9929" s="404">
        <v>38914</v>
      </c>
      <c r="B9929" s="404" t="s">
        <v>21606</v>
      </c>
      <c r="C9929" s="404" t="s">
        <v>19203</v>
      </c>
      <c r="D9929" s="405">
        <v>11.57</v>
      </c>
    </row>
    <row r="9930" spans="1:4" ht="13.2">
      <c r="A9930" s="404">
        <v>38915</v>
      </c>
      <c r="B9930" s="404" t="s">
        <v>21607</v>
      </c>
      <c r="C9930" s="404" t="s">
        <v>19203</v>
      </c>
      <c r="D9930" s="405">
        <v>22.29</v>
      </c>
    </row>
    <row r="9931" spans="1:4" ht="13.2">
      <c r="A9931" s="404">
        <v>38916</v>
      </c>
      <c r="B9931" s="404" t="s">
        <v>21608</v>
      </c>
      <c r="C9931" s="404" t="s">
        <v>19203</v>
      </c>
      <c r="D9931" s="405">
        <v>30.85</v>
      </c>
    </row>
    <row r="9932" spans="1:4" ht="13.2">
      <c r="A9932" s="404">
        <v>39300</v>
      </c>
      <c r="B9932" s="404" t="s">
        <v>21609</v>
      </c>
      <c r="C9932" s="404" t="s">
        <v>19203</v>
      </c>
      <c r="D9932" s="405">
        <v>8.41</v>
      </c>
    </row>
    <row r="9933" spans="1:4" ht="13.2">
      <c r="A9933" s="404">
        <v>39301</v>
      </c>
      <c r="B9933" s="404" t="s">
        <v>21610</v>
      </c>
      <c r="C9933" s="404" t="s">
        <v>19203</v>
      </c>
      <c r="D9933" s="405">
        <v>11.26</v>
      </c>
    </row>
    <row r="9934" spans="1:4" ht="13.2">
      <c r="A9934" s="404">
        <v>39302</v>
      </c>
      <c r="B9934" s="404" t="s">
        <v>21611</v>
      </c>
      <c r="C9934" s="404" t="s">
        <v>19203</v>
      </c>
      <c r="D9934" s="405">
        <v>20.47</v>
      </c>
    </row>
    <row r="9935" spans="1:4" ht="13.2">
      <c r="A9935" s="404">
        <v>38941</v>
      </c>
      <c r="B9935" s="404" t="s">
        <v>21612</v>
      </c>
      <c r="C9935" s="404" t="s">
        <v>19203</v>
      </c>
      <c r="D9935" s="405">
        <v>15.2</v>
      </c>
    </row>
    <row r="9936" spans="1:4" ht="13.2">
      <c r="A9936" s="404">
        <v>38923</v>
      </c>
      <c r="B9936" s="404" t="s">
        <v>21613</v>
      </c>
      <c r="C9936" s="404" t="s">
        <v>19203</v>
      </c>
      <c r="D9936" s="405">
        <v>10.08</v>
      </c>
    </row>
    <row r="9937" spans="1:4" ht="13.2">
      <c r="A9937" s="404">
        <v>38925</v>
      </c>
      <c r="B9937" s="404" t="s">
        <v>21614</v>
      </c>
      <c r="C9937" s="404" t="s">
        <v>19203</v>
      </c>
      <c r="D9937" s="405">
        <v>11.7</v>
      </c>
    </row>
    <row r="9938" spans="1:4" ht="13.2">
      <c r="A9938" s="404">
        <v>38926</v>
      </c>
      <c r="B9938" s="404" t="s">
        <v>21615</v>
      </c>
      <c r="C9938" s="404" t="s">
        <v>19203</v>
      </c>
      <c r="D9938" s="405">
        <v>13.87</v>
      </c>
    </row>
    <row r="9939" spans="1:4" ht="13.2">
      <c r="A9939" s="404">
        <v>38927</v>
      </c>
      <c r="B9939" s="404" t="s">
        <v>21616</v>
      </c>
      <c r="C9939" s="404" t="s">
        <v>19203</v>
      </c>
      <c r="D9939" s="405">
        <v>17.52</v>
      </c>
    </row>
    <row r="9940" spans="1:4" ht="13.2">
      <c r="A9940" s="404">
        <v>39304</v>
      </c>
      <c r="B9940" s="404" t="s">
        <v>21617</v>
      </c>
      <c r="C9940" s="404" t="s">
        <v>19203</v>
      </c>
      <c r="D9940" s="405">
        <v>9.9499999999999993</v>
      </c>
    </row>
    <row r="9941" spans="1:4" ht="13.2">
      <c r="A9941" s="404">
        <v>39305</v>
      </c>
      <c r="B9941" s="404" t="s">
        <v>21618</v>
      </c>
      <c r="C9941" s="404" t="s">
        <v>19203</v>
      </c>
      <c r="D9941" s="405">
        <v>10.91</v>
      </c>
    </row>
    <row r="9942" spans="1:4" ht="13.2">
      <c r="A9942" s="404">
        <v>39306</v>
      </c>
      <c r="B9942" s="404" t="s">
        <v>21619</v>
      </c>
      <c r="C9942" s="404" t="s">
        <v>19203</v>
      </c>
      <c r="D9942" s="405">
        <v>14.67</v>
      </c>
    </row>
    <row r="9943" spans="1:4" ht="13.2">
      <c r="A9943" s="404">
        <v>38928</v>
      </c>
      <c r="B9943" s="404" t="s">
        <v>21620</v>
      </c>
      <c r="C9943" s="404" t="s">
        <v>19203</v>
      </c>
      <c r="D9943" s="405">
        <v>19.39</v>
      </c>
    </row>
    <row r="9944" spans="1:4" ht="13.2">
      <c r="A9944" s="404">
        <v>38917</v>
      </c>
      <c r="B9944" s="404" t="s">
        <v>21621</v>
      </c>
      <c r="C9944" s="404" t="s">
        <v>19203</v>
      </c>
      <c r="D9944" s="405">
        <v>10.84</v>
      </c>
    </row>
    <row r="9945" spans="1:4" ht="13.2">
      <c r="A9945" s="404">
        <v>38919</v>
      </c>
      <c r="B9945" s="404" t="s">
        <v>21622</v>
      </c>
      <c r="C9945" s="404" t="s">
        <v>19203</v>
      </c>
      <c r="D9945" s="405">
        <v>12.72</v>
      </c>
    </row>
    <row r="9946" spans="1:4" ht="13.2">
      <c r="A9946" s="404">
        <v>38922</v>
      </c>
      <c r="B9946" s="404" t="s">
        <v>21623</v>
      </c>
      <c r="C9946" s="404" t="s">
        <v>19203</v>
      </c>
      <c r="D9946" s="405">
        <v>17.07</v>
      </c>
    </row>
    <row r="9947" spans="1:4" ht="13.2">
      <c r="A9947" s="404">
        <v>20151</v>
      </c>
      <c r="B9947" s="404" t="s">
        <v>21624</v>
      </c>
      <c r="C9947" s="404" t="s">
        <v>19203</v>
      </c>
      <c r="D9947" s="405">
        <v>20.55</v>
      </c>
    </row>
    <row r="9948" spans="1:4" ht="13.2">
      <c r="A9948" s="404">
        <v>20152</v>
      </c>
      <c r="B9948" s="404" t="s">
        <v>21625</v>
      </c>
      <c r="C9948" s="404" t="s">
        <v>19203</v>
      </c>
      <c r="D9948" s="405">
        <v>74.36</v>
      </c>
    </row>
    <row r="9949" spans="1:4" ht="13.2">
      <c r="A9949" s="404">
        <v>20148</v>
      </c>
      <c r="B9949" s="404" t="s">
        <v>21626</v>
      </c>
      <c r="C9949" s="404" t="s">
        <v>19203</v>
      </c>
      <c r="D9949" s="405">
        <v>4.04</v>
      </c>
    </row>
    <row r="9950" spans="1:4" ht="13.2">
      <c r="A9950" s="404">
        <v>20149</v>
      </c>
      <c r="B9950" s="404" t="s">
        <v>21627</v>
      </c>
      <c r="C9950" s="404" t="s">
        <v>19203</v>
      </c>
      <c r="D9950" s="405">
        <v>6.75</v>
      </c>
    </row>
    <row r="9951" spans="1:4" ht="13.2">
      <c r="A9951" s="404">
        <v>20150</v>
      </c>
      <c r="B9951" s="404" t="s">
        <v>21628</v>
      </c>
      <c r="C9951" s="404" t="s">
        <v>19203</v>
      </c>
      <c r="D9951" s="405">
        <v>17.39</v>
      </c>
    </row>
    <row r="9952" spans="1:4" ht="13.2">
      <c r="A9952" s="404">
        <v>20157</v>
      </c>
      <c r="B9952" s="404" t="s">
        <v>21629</v>
      </c>
      <c r="C9952" s="404" t="s">
        <v>19203</v>
      </c>
      <c r="D9952" s="405">
        <v>19.52</v>
      </c>
    </row>
    <row r="9953" spans="1:4" ht="13.2">
      <c r="A9953" s="404">
        <v>20158</v>
      </c>
      <c r="B9953" s="404" t="s">
        <v>21630</v>
      </c>
      <c r="C9953" s="404" t="s">
        <v>19203</v>
      </c>
      <c r="D9953" s="405">
        <v>77.52</v>
      </c>
    </row>
    <row r="9954" spans="1:4" ht="13.2">
      <c r="A9954" s="404">
        <v>20154</v>
      </c>
      <c r="B9954" s="404" t="s">
        <v>21631</v>
      </c>
      <c r="C9954" s="404" t="s">
        <v>19203</v>
      </c>
      <c r="D9954" s="405">
        <v>3.95</v>
      </c>
    </row>
    <row r="9955" spans="1:4" ht="13.2">
      <c r="A9955" s="404">
        <v>20155</v>
      </c>
      <c r="B9955" s="404" t="s">
        <v>21632</v>
      </c>
      <c r="C9955" s="404" t="s">
        <v>19203</v>
      </c>
      <c r="D9955" s="405">
        <v>6.02</v>
      </c>
    </row>
    <row r="9956" spans="1:4" ht="13.2">
      <c r="A9956" s="404">
        <v>20156</v>
      </c>
      <c r="B9956" s="404" t="s">
        <v>21633</v>
      </c>
      <c r="C9956" s="404" t="s">
        <v>19203</v>
      </c>
      <c r="D9956" s="405">
        <v>16.93</v>
      </c>
    </row>
    <row r="9957" spans="1:4" ht="13.2">
      <c r="A9957" s="404">
        <v>3499</v>
      </c>
      <c r="B9957" s="404" t="s">
        <v>21634</v>
      </c>
      <c r="C9957" s="404" t="s">
        <v>19203</v>
      </c>
      <c r="D9957" s="405">
        <v>1.07</v>
      </c>
    </row>
    <row r="9958" spans="1:4" ht="13.2">
      <c r="A9958" s="404">
        <v>3500</v>
      </c>
      <c r="B9958" s="404" t="s">
        <v>21635</v>
      </c>
      <c r="C9958" s="404" t="s">
        <v>19203</v>
      </c>
      <c r="D9958" s="405">
        <v>1.42</v>
      </c>
    </row>
    <row r="9959" spans="1:4" ht="13.2">
      <c r="A9959" s="404">
        <v>3501</v>
      </c>
      <c r="B9959" s="404" t="s">
        <v>21636</v>
      </c>
      <c r="C9959" s="404" t="s">
        <v>19203</v>
      </c>
      <c r="D9959" s="405">
        <v>3.92</v>
      </c>
    </row>
    <row r="9960" spans="1:4" ht="13.2">
      <c r="A9960" s="404">
        <v>3502</v>
      </c>
      <c r="B9960" s="404" t="s">
        <v>21637</v>
      </c>
      <c r="C9960" s="404" t="s">
        <v>19203</v>
      </c>
      <c r="D9960" s="405">
        <v>5.64</v>
      </c>
    </row>
    <row r="9961" spans="1:4" ht="13.2">
      <c r="A9961" s="404">
        <v>3503</v>
      </c>
      <c r="B9961" s="404" t="s">
        <v>21638</v>
      </c>
      <c r="C9961" s="404" t="s">
        <v>19203</v>
      </c>
      <c r="D9961" s="405">
        <v>7.08</v>
      </c>
    </row>
    <row r="9962" spans="1:4" ht="13.2">
      <c r="A9962" s="404">
        <v>3477</v>
      </c>
      <c r="B9962" s="404" t="s">
        <v>21639</v>
      </c>
      <c r="C9962" s="404" t="s">
        <v>19203</v>
      </c>
      <c r="D9962" s="405">
        <v>25.74</v>
      </c>
    </row>
    <row r="9963" spans="1:4" ht="13.2">
      <c r="A9963" s="404">
        <v>3478</v>
      </c>
      <c r="B9963" s="404" t="s">
        <v>21640</v>
      </c>
      <c r="C9963" s="404" t="s">
        <v>19203</v>
      </c>
      <c r="D9963" s="405">
        <v>61.71</v>
      </c>
    </row>
    <row r="9964" spans="1:4" ht="13.2">
      <c r="A9964" s="404">
        <v>3525</v>
      </c>
      <c r="B9964" s="404" t="s">
        <v>21641</v>
      </c>
      <c r="C9964" s="404" t="s">
        <v>19203</v>
      </c>
      <c r="D9964" s="405">
        <v>76.16</v>
      </c>
    </row>
    <row r="9965" spans="1:4" ht="13.2">
      <c r="A9965" s="404">
        <v>3511</v>
      </c>
      <c r="B9965" s="404" t="s">
        <v>21642</v>
      </c>
      <c r="C9965" s="404" t="s">
        <v>19203</v>
      </c>
      <c r="D9965" s="405">
        <v>80.790000000000006</v>
      </c>
    </row>
    <row r="9966" spans="1:4" ht="13.2">
      <c r="A9966" s="404">
        <v>12032</v>
      </c>
      <c r="B9966" s="404" t="s">
        <v>21643</v>
      </c>
      <c r="C9966" s="404" t="s">
        <v>19655</v>
      </c>
      <c r="D9966" s="405">
        <v>57.07</v>
      </c>
    </row>
    <row r="9967" spans="1:4" ht="13.2">
      <c r="A9967" s="404">
        <v>12030</v>
      </c>
      <c r="B9967" s="404" t="s">
        <v>21644</v>
      </c>
      <c r="C9967" s="404" t="s">
        <v>19655</v>
      </c>
      <c r="D9967" s="405">
        <v>53.62</v>
      </c>
    </row>
    <row r="9968" spans="1:4" ht="13.2">
      <c r="A9968" s="404">
        <v>10908</v>
      </c>
      <c r="B9968" s="404" t="s">
        <v>21645</v>
      </c>
      <c r="C9968" s="404" t="s">
        <v>19203</v>
      </c>
      <c r="D9968" s="405">
        <v>19.190000000000001</v>
      </c>
    </row>
    <row r="9969" spans="1:4" ht="13.2">
      <c r="A9969" s="404">
        <v>10909</v>
      </c>
      <c r="B9969" s="404" t="s">
        <v>21646</v>
      </c>
      <c r="C9969" s="404" t="s">
        <v>19203</v>
      </c>
      <c r="D9969" s="405">
        <v>22.32</v>
      </c>
    </row>
    <row r="9970" spans="1:4" ht="13.2">
      <c r="A9970" s="404">
        <v>3669</v>
      </c>
      <c r="B9970" s="404" t="s">
        <v>21647</v>
      </c>
      <c r="C9970" s="404" t="s">
        <v>19203</v>
      </c>
      <c r="D9970" s="405">
        <v>13.71</v>
      </c>
    </row>
    <row r="9971" spans="1:4" ht="13.2">
      <c r="A9971" s="404">
        <v>20139</v>
      </c>
      <c r="B9971" s="404" t="s">
        <v>21648</v>
      </c>
      <c r="C9971" s="404" t="s">
        <v>19203</v>
      </c>
      <c r="D9971" s="405">
        <v>117.93</v>
      </c>
    </row>
    <row r="9972" spans="1:4" ht="13.2">
      <c r="A9972" s="404">
        <v>3668</v>
      </c>
      <c r="B9972" s="404" t="s">
        <v>21649</v>
      </c>
      <c r="C9972" s="404" t="s">
        <v>19203</v>
      </c>
      <c r="D9972" s="405">
        <v>42.13</v>
      </c>
    </row>
    <row r="9973" spans="1:4" ht="13.2">
      <c r="A9973" s="404">
        <v>10911</v>
      </c>
      <c r="B9973" s="404" t="s">
        <v>21650</v>
      </c>
      <c r="C9973" s="404" t="s">
        <v>19203</v>
      </c>
      <c r="D9973" s="405">
        <v>18.47</v>
      </c>
    </row>
    <row r="9974" spans="1:4" ht="13.2">
      <c r="A9974" s="404">
        <v>3659</v>
      </c>
      <c r="B9974" s="404" t="s">
        <v>21651</v>
      </c>
      <c r="C9974" s="404" t="s">
        <v>19203</v>
      </c>
      <c r="D9974" s="405">
        <v>18.82</v>
      </c>
    </row>
    <row r="9975" spans="1:4" ht="13.2">
      <c r="A9975" s="404">
        <v>3660</v>
      </c>
      <c r="B9975" s="404" t="s">
        <v>21652</v>
      </c>
      <c r="C9975" s="404" t="s">
        <v>19203</v>
      </c>
      <c r="D9975" s="405">
        <v>24.33</v>
      </c>
    </row>
    <row r="9976" spans="1:4" ht="13.2">
      <c r="A9976" s="404">
        <v>20144</v>
      </c>
      <c r="B9976" s="404" t="s">
        <v>21653</v>
      </c>
      <c r="C9976" s="404" t="s">
        <v>19203</v>
      </c>
      <c r="D9976" s="405">
        <v>54.49</v>
      </c>
    </row>
    <row r="9977" spans="1:4" ht="13.2">
      <c r="A9977" s="404">
        <v>20143</v>
      </c>
      <c r="B9977" s="404" t="s">
        <v>21654</v>
      </c>
      <c r="C9977" s="404" t="s">
        <v>19203</v>
      </c>
      <c r="D9977" s="405">
        <v>69.709999999999994</v>
      </c>
    </row>
    <row r="9978" spans="1:4" ht="13.2">
      <c r="A9978" s="404">
        <v>20145</v>
      </c>
      <c r="B9978" s="404" t="s">
        <v>21655</v>
      </c>
      <c r="C9978" s="404" t="s">
        <v>19203</v>
      </c>
      <c r="D9978" s="405">
        <v>134.47</v>
      </c>
    </row>
    <row r="9979" spans="1:4" ht="13.2">
      <c r="A9979" s="404">
        <v>20146</v>
      </c>
      <c r="B9979" s="404" t="s">
        <v>21656</v>
      </c>
      <c r="C9979" s="404" t="s">
        <v>19203</v>
      </c>
      <c r="D9979" s="405">
        <v>183.83</v>
      </c>
    </row>
    <row r="9980" spans="1:4" ht="13.2">
      <c r="A9980" s="404">
        <v>20140</v>
      </c>
      <c r="B9980" s="404" t="s">
        <v>21657</v>
      </c>
      <c r="C9980" s="404" t="s">
        <v>19203</v>
      </c>
      <c r="D9980" s="405">
        <v>8.6199999999999992</v>
      </c>
    </row>
    <row r="9981" spans="1:4" ht="13.2">
      <c r="A9981" s="404">
        <v>20141</v>
      </c>
      <c r="B9981" s="404" t="s">
        <v>21658</v>
      </c>
      <c r="C9981" s="404" t="s">
        <v>19203</v>
      </c>
      <c r="D9981" s="405">
        <v>21.12</v>
      </c>
    </row>
    <row r="9982" spans="1:4" ht="13.2">
      <c r="A9982" s="404">
        <v>20142</v>
      </c>
      <c r="B9982" s="404" t="s">
        <v>21659</v>
      </c>
      <c r="C9982" s="404" t="s">
        <v>19203</v>
      </c>
      <c r="D9982" s="405">
        <v>37.15</v>
      </c>
    </row>
    <row r="9983" spans="1:4" ht="13.2">
      <c r="A9983" s="404">
        <v>3670</v>
      </c>
      <c r="B9983" s="404" t="s">
        <v>21660</v>
      </c>
      <c r="C9983" s="404" t="s">
        <v>19203</v>
      </c>
      <c r="D9983" s="405">
        <v>24.16</v>
      </c>
    </row>
    <row r="9984" spans="1:4" ht="13.2">
      <c r="A9984" s="404">
        <v>3666</v>
      </c>
      <c r="B9984" s="404" t="s">
        <v>21661</v>
      </c>
      <c r="C9984" s="404" t="s">
        <v>19203</v>
      </c>
      <c r="D9984" s="405">
        <v>3.8</v>
      </c>
    </row>
    <row r="9985" spans="1:4" ht="13.2">
      <c r="A9985" s="404">
        <v>3662</v>
      </c>
      <c r="B9985" s="404" t="s">
        <v>21662</v>
      </c>
      <c r="C9985" s="404" t="s">
        <v>19203</v>
      </c>
      <c r="D9985" s="405">
        <v>9.91</v>
      </c>
    </row>
    <row r="9986" spans="1:4" ht="13.2">
      <c r="A9986" s="404">
        <v>3658</v>
      </c>
      <c r="B9986" s="404" t="s">
        <v>21663</v>
      </c>
      <c r="C9986" s="404" t="s">
        <v>19203</v>
      </c>
      <c r="D9986" s="405">
        <v>18.78</v>
      </c>
    </row>
    <row r="9987" spans="1:4" ht="13.2">
      <c r="A9987" s="404">
        <v>14157</v>
      </c>
      <c r="B9987" s="404" t="s">
        <v>21664</v>
      </c>
      <c r="C9987" s="404" t="s">
        <v>19203</v>
      </c>
      <c r="D9987" s="405">
        <v>2.79</v>
      </c>
    </row>
    <row r="9988" spans="1:4" ht="13.2">
      <c r="A9988" s="404">
        <v>42696</v>
      </c>
      <c r="B9988" s="404" t="s">
        <v>21665</v>
      </c>
      <c r="C9988" s="404" t="s">
        <v>19203</v>
      </c>
      <c r="D9988" s="405">
        <v>148.96</v>
      </c>
    </row>
    <row r="9989" spans="1:4" ht="13.2">
      <c r="A9989" s="404">
        <v>39875</v>
      </c>
      <c r="B9989" s="404" t="s">
        <v>21666</v>
      </c>
      <c r="C9989" s="404" t="s">
        <v>19203</v>
      </c>
      <c r="D9989" s="405">
        <v>614.15</v>
      </c>
    </row>
    <row r="9990" spans="1:4" ht="13.2">
      <c r="A9990" s="404">
        <v>39876</v>
      </c>
      <c r="B9990" s="404" t="s">
        <v>21667</v>
      </c>
      <c r="C9990" s="404" t="s">
        <v>19203</v>
      </c>
      <c r="D9990" s="405">
        <v>768.91</v>
      </c>
    </row>
    <row r="9991" spans="1:4" ht="13.2">
      <c r="A9991" s="404">
        <v>39877</v>
      </c>
      <c r="B9991" s="404" t="s">
        <v>21668</v>
      </c>
      <c r="C9991" s="404" t="s">
        <v>19203</v>
      </c>
      <c r="D9991" s="405">
        <v>1066.44</v>
      </c>
    </row>
    <row r="9992" spans="1:4" ht="13.2">
      <c r="A9992" s="404">
        <v>39878</v>
      </c>
      <c r="B9992" s="404" t="s">
        <v>21669</v>
      </c>
      <c r="C9992" s="404" t="s">
        <v>19203</v>
      </c>
      <c r="D9992" s="405">
        <v>1408.6</v>
      </c>
    </row>
    <row r="9993" spans="1:4" ht="13.2">
      <c r="A9993" s="404">
        <v>39872</v>
      </c>
      <c r="B9993" s="404" t="s">
        <v>21670</v>
      </c>
      <c r="C9993" s="404" t="s">
        <v>19203</v>
      </c>
      <c r="D9993" s="405">
        <v>421.16</v>
      </c>
    </row>
    <row r="9994" spans="1:4" ht="13.2">
      <c r="A9994" s="404">
        <v>39873</v>
      </c>
      <c r="B9994" s="404" t="s">
        <v>21671</v>
      </c>
      <c r="C9994" s="404" t="s">
        <v>19203</v>
      </c>
      <c r="D9994" s="405">
        <v>488.53</v>
      </c>
    </row>
    <row r="9995" spans="1:4" ht="13.2">
      <c r="A9995" s="404">
        <v>39874</v>
      </c>
      <c r="B9995" s="404" t="s">
        <v>21672</v>
      </c>
      <c r="C9995" s="404" t="s">
        <v>19203</v>
      </c>
      <c r="D9995" s="405">
        <v>536.58000000000004</v>
      </c>
    </row>
    <row r="9996" spans="1:4" ht="13.2">
      <c r="A9996" s="404">
        <v>3674</v>
      </c>
      <c r="B9996" s="404" t="s">
        <v>21673</v>
      </c>
      <c r="C9996" s="404" t="s">
        <v>19247</v>
      </c>
      <c r="D9996" s="405">
        <v>86.56</v>
      </c>
    </row>
    <row r="9997" spans="1:4" ht="13.2">
      <c r="A9997" s="404">
        <v>3681</v>
      </c>
      <c r="B9997" s="404" t="s">
        <v>21674</v>
      </c>
      <c r="C9997" s="404" t="s">
        <v>19247</v>
      </c>
      <c r="D9997" s="405">
        <v>128.78</v>
      </c>
    </row>
    <row r="9998" spans="1:4" ht="13.2">
      <c r="A9998" s="404">
        <v>3676</v>
      </c>
      <c r="B9998" s="404" t="s">
        <v>21675</v>
      </c>
      <c r="C9998" s="404" t="s">
        <v>19247</v>
      </c>
      <c r="D9998" s="405">
        <v>484.67</v>
      </c>
    </row>
    <row r="9999" spans="1:4" ht="13.2">
      <c r="A9999" s="404">
        <v>3679</v>
      </c>
      <c r="B9999" s="404" t="s">
        <v>21676</v>
      </c>
      <c r="C9999" s="404" t="s">
        <v>19247</v>
      </c>
      <c r="D9999" s="405">
        <v>400.97</v>
      </c>
    </row>
    <row r="10000" spans="1:4" ht="13.2">
      <c r="A10000" s="404">
        <v>3672</v>
      </c>
      <c r="B10000" s="404" t="s">
        <v>21677</v>
      </c>
      <c r="C10000" s="404" t="s">
        <v>19247</v>
      </c>
      <c r="D10000" s="405">
        <v>1.36</v>
      </c>
    </row>
    <row r="10001" spans="1:4" ht="13.2">
      <c r="A10001" s="404">
        <v>3671</v>
      </c>
      <c r="B10001" s="404" t="s">
        <v>21678</v>
      </c>
      <c r="C10001" s="404" t="s">
        <v>19247</v>
      </c>
      <c r="D10001" s="405">
        <v>1.29</v>
      </c>
    </row>
    <row r="10002" spans="1:4" ht="13.2">
      <c r="A10002" s="404">
        <v>3673</v>
      </c>
      <c r="B10002" s="404" t="s">
        <v>21679</v>
      </c>
      <c r="C10002" s="404" t="s">
        <v>19247</v>
      </c>
      <c r="D10002" s="405">
        <v>2.02</v>
      </c>
    </row>
    <row r="10003" spans="1:4" ht="13.2">
      <c r="A10003" s="404">
        <v>38394</v>
      </c>
      <c r="B10003" s="404" t="s">
        <v>21680</v>
      </c>
      <c r="C10003" s="404" t="s">
        <v>19203</v>
      </c>
      <c r="D10003" s="405">
        <v>383.46</v>
      </c>
    </row>
    <row r="10004" spans="1:4" ht="13.2">
      <c r="A10004" s="404">
        <v>3729</v>
      </c>
      <c r="B10004" s="404" t="s">
        <v>21681</v>
      </c>
      <c r="C10004" s="404" t="s">
        <v>19203</v>
      </c>
      <c r="D10004" s="405">
        <v>131.22999999999999</v>
      </c>
    </row>
    <row r="10005" spans="1:4" ht="13.2">
      <c r="A10005" s="404">
        <v>39357</v>
      </c>
      <c r="B10005" s="404" t="s">
        <v>21682</v>
      </c>
      <c r="C10005" s="404" t="s">
        <v>19203</v>
      </c>
      <c r="D10005" s="405">
        <v>52.21</v>
      </c>
    </row>
    <row r="10006" spans="1:4" ht="13.2">
      <c r="A10006" s="404">
        <v>39358</v>
      </c>
      <c r="B10006" s="404" t="s">
        <v>21683</v>
      </c>
      <c r="C10006" s="404" t="s">
        <v>19203</v>
      </c>
      <c r="D10006" s="405">
        <v>52.21</v>
      </c>
    </row>
    <row r="10007" spans="1:4" ht="13.2">
      <c r="A10007" s="404">
        <v>39355</v>
      </c>
      <c r="B10007" s="404" t="s">
        <v>21684</v>
      </c>
      <c r="C10007" s="404" t="s">
        <v>19203</v>
      </c>
      <c r="D10007" s="405">
        <v>76.069999999999993</v>
      </c>
    </row>
    <row r="10008" spans="1:4" ht="13.2">
      <c r="A10008" s="404">
        <v>39356</v>
      </c>
      <c r="B10008" s="404" t="s">
        <v>21685</v>
      </c>
      <c r="C10008" s="404" t="s">
        <v>19203</v>
      </c>
      <c r="D10008" s="405">
        <v>72.599999999999994</v>
      </c>
    </row>
    <row r="10009" spans="1:4" ht="13.2">
      <c r="A10009" s="404">
        <v>39353</v>
      </c>
      <c r="B10009" s="404" t="s">
        <v>21686</v>
      </c>
      <c r="C10009" s="404" t="s">
        <v>19203</v>
      </c>
      <c r="D10009" s="405">
        <v>166.66</v>
      </c>
    </row>
    <row r="10010" spans="1:4" ht="13.2">
      <c r="A10010" s="404">
        <v>39354</v>
      </c>
      <c r="B10010" s="404" t="s">
        <v>21687</v>
      </c>
      <c r="C10010" s="404" t="s">
        <v>19203</v>
      </c>
      <c r="D10010" s="405">
        <v>351.63</v>
      </c>
    </row>
    <row r="10011" spans="1:4" ht="13.2">
      <c r="A10011" s="404">
        <v>39398</v>
      </c>
      <c r="B10011" s="404" t="s">
        <v>21688</v>
      </c>
      <c r="C10011" s="404" t="s">
        <v>19203</v>
      </c>
      <c r="D10011" s="405">
        <v>79.09</v>
      </c>
    </row>
    <row r="10012" spans="1:4" ht="13.2">
      <c r="A10012" s="404">
        <v>13343</v>
      </c>
      <c r="B10012" s="404" t="s">
        <v>21689</v>
      </c>
      <c r="C10012" s="404" t="s">
        <v>19203</v>
      </c>
      <c r="D10012" s="405">
        <v>60.79</v>
      </c>
    </row>
    <row r="10013" spans="1:4" ht="13.2">
      <c r="A10013" s="404">
        <v>12118</v>
      </c>
      <c r="B10013" s="404" t="s">
        <v>21690</v>
      </c>
      <c r="C10013" s="404" t="s">
        <v>19203</v>
      </c>
      <c r="D10013" s="405">
        <v>21.91</v>
      </c>
    </row>
    <row r="10014" spans="1:4" ht="13.2">
      <c r="A10014" s="404">
        <v>39482</v>
      </c>
      <c r="B10014" s="404" t="s">
        <v>21691</v>
      </c>
      <c r="C10014" s="404" t="s">
        <v>19203</v>
      </c>
      <c r="D10014" s="405">
        <v>567.37</v>
      </c>
    </row>
    <row r="10015" spans="1:4" ht="13.2">
      <c r="A10015" s="404">
        <v>39486</v>
      </c>
      <c r="B10015" s="404" t="s">
        <v>21692</v>
      </c>
      <c r="C10015" s="404" t="s">
        <v>19203</v>
      </c>
      <c r="D10015" s="405">
        <v>463.05</v>
      </c>
    </row>
    <row r="10016" spans="1:4" ht="13.2">
      <c r="A10016" s="404">
        <v>39484</v>
      </c>
      <c r="B10016" s="404" t="s">
        <v>21693</v>
      </c>
      <c r="C10016" s="404" t="s">
        <v>19203</v>
      </c>
      <c r="D10016" s="405">
        <v>567.37</v>
      </c>
    </row>
    <row r="10017" spans="1:4" ht="13.2">
      <c r="A10017" s="404">
        <v>39488</v>
      </c>
      <c r="B10017" s="404" t="s">
        <v>21694</v>
      </c>
      <c r="C10017" s="404" t="s">
        <v>19203</v>
      </c>
      <c r="D10017" s="405">
        <v>470.63</v>
      </c>
    </row>
    <row r="10018" spans="1:4" ht="13.2">
      <c r="A10018" s="404">
        <v>39485</v>
      </c>
      <c r="B10018" s="404" t="s">
        <v>21695</v>
      </c>
      <c r="C10018" s="404" t="s">
        <v>19203</v>
      </c>
      <c r="D10018" s="405">
        <v>567.37</v>
      </c>
    </row>
    <row r="10019" spans="1:4" ht="13.2">
      <c r="A10019" s="404">
        <v>39489</v>
      </c>
      <c r="B10019" s="404" t="s">
        <v>21696</v>
      </c>
      <c r="C10019" s="404" t="s">
        <v>19203</v>
      </c>
      <c r="D10019" s="405">
        <v>478.61</v>
      </c>
    </row>
    <row r="10020" spans="1:4" ht="13.2">
      <c r="A10020" s="404">
        <v>39490</v>
      </c>
      <c r="B10020" s="404" t="s">
        <v>21697</v>
      </c>
      <c r="C10020" s="404" t="s">
        <v>19203</v>
      </c>
      <c r="D10020" s="405">
        <v>713.19</v>
      </c>
    </row>
    <row r="10021" spans="1:4" ht="13.2">
      <c r="A10021" s="404">
        <v>39494</v>
      </c>
      <c r="B10021" s="404" t="s">
        <v>21698</v>
      </c>
      <c r="C10021" s="404" t="s">
        <v>19203</v>
      </c>
      <c r="D10021" s="405">
        <v>512.13</v>
      </c>
    </row>
    <row r="10022" spans="1:4" ht="13.2">
      <c r="A10022" s="404">
        <v>39495</v>
      </c>
      <c r="B10022" s="404" t="s">
        <v>21699</v>
      </c>
      <c r="C10022" s="404" t="s">
        <v>19203</v>
      </c>
      <c r="D10022" s="405">
        <v>577.1</v>
      </c>
    </row>
    <row r="10023" spans="1:4" ht="13.2">
      <c r="A10023" s="404">
        <v>39496</v>
      </c>
      <c r="B10023" s="404" t="s">
        <v>21700</v>
      </c>
      <c r="C10023" s="404" t="s">
        <v>19203</v>
      </c>
      <c r="D10023" s="405">
        <v>634.80999999999995</v>
      </c>
    </row>
    <row r="10024" spans="1:4" ht="13.2">
      <c r="A10024" s="404">
        <v>39492</v>
      </c>
      <c r="B10024" s="404" t="s">
        <v>21701</v>
      </c>
      <c r="C10024" s="404" t="s">
        <v>19203</v>
      </c>
      <c r="D10024" s="405">
        <v>734.94</v>
      </c>
    </row>
    <row r="10025" spans="1:4" ht="13.2">
      <c r="A10025" s="404">
        <v>39497</v>
      </c>
      <c r="B10025" s="404" t="s">
        <v>21702</v>
      </c>
      <c r="C10025" s="404" t="s">
        <v>19203</v>
      </c>
      <c r="D10025" s="405">
        <v>663.84</v>
      </c>
    </row>
    <row r="10026" spans="1:4" ht="13.2">
      <c r="A10026" s="404">
        <v>39493</v>
      </c>
      <c r="B10026" s="404" t="s">
        <v>21703</v>
      </c>
      <c r="C10026" s="404" t="s">
        <v>19203</v>
      </c>
      <c r="D10026" s="405">
        <v>788.29</v>
      </c>
    </row>
    <row r="10027" spans="1:4" ht="13.2">
      <c r="A10027" s="404">
        <v>39500</v>
      </c>
      <c r="B10027" s="404" t="s">
        <v>21704</v>
      </c>
      <c r="C10027" s="404" t="s">
        <v>19203</v>
      </c>
      <c r="D10027" s="405">
        <v>860.09</v>
      </c>
    </row>
    <row r="10028" spans="1:4" ht="13.2">
      <c r="A10028" s="404">
        <v>39498</v>
      </c>
      <c r="B10028" s="404" t="s">
        <v>21705</v>
      </c>
      <c r="C10028" s="404" t="s">
        <v>19203</v>
      </c>
      <c r="D10028" s="405">
        <v>1060.78</v>
      </c>
    </row>
    <row r="10029" spans="1:4" ht="13.2">
      <c r="A10029" s="404">
        <v>43628</v>
      </c>
      <c r="B10029" s="404" t="s">
        <v>21706</v>
      </c>
      <c r="C10029" s="404" t="s">
        <v>19203</v>
      </c>
      <c r="D10029" s="405">
        <v>836.12</v>
      </c>
    </row>
    <row r="10030" spans="1:4" ht="13.2">
      <c r="A10030" s="404">
        <v>39501</v>
      </c>
      <c r="B10030" s="404" t="s">
        <v>21707</v>
      </c>
      <c r="C10030" s="404" t="s">
        <v>19203</v>
      </c>
      <c r="D10030" s="405">
        <v>883.38</v>
      </c>
    </row>
    <row r="10031" spans="1:4" ht="13.2">
      <c r="A10031" s="404">
        <v>39499</v>
      </c>
      <c r="B10031" s="404" t="s">
        <v>21708</v>
      </c>
      <c r="C10031" s="404" t="s">
        <v>19203</v>
      </c>
      <c r="D10031" s="405">
        <v>1075.8399999999999</v>
      </c>
    </row>
    <row r="10032" spans="1:4" ht="13.2">
      <c r="A10032" s="404">
        <v>43621</v>
      </c>
      <c r="B10032" s="404" t="s">
        <v>21709</v>
      </c>
      <c r="C10032" s="404" t="s">
        <v>19203</v>
      </c>
      <c r="D10032" s="405">
        <v>888.38</v>
      </c>
    </row>
    <row r="10033" spans="1:4" ht="13.2">
      <c r="A10033" s="404">
        <v>3733</v>
      </c>
      <c r="B10033" s="404" t="s">
        <v>21710</v>
      </c>
      <c r="C10033" s="404" t="s">
        <v>19606</v>
      </c>
      <c r="D10033" s="405">
        <v>51.17</v>
      </c>
    </row>
    <row r="10034" spans="1:4" ht="13.2">
      <c r="A10034" s="404">
        <v>3731</v>
      </c>
      <c r="B10034" s="404" t="s">
        <v>21711</v>
      </c>
      <c r="C10034" s="404" t="s">
        <v>19606</v>
      </c>
      <c r="D10034" s="405">
        <v>47.5</v>
      </c>
    </row>
    <row r="10035" spans="1:4" ht="13.2">
      <c r="A10035" s="404">
        <v>38137</v>
      </c>
      <c r="B10035" s="404" t="s">
        <v>21712</v>
      </c>
      <c r="C10035" s="404" t="s">
        <v>19606</v>
      </c>
      <c r="D10035" s="405">
        <v>47.78</v>
      </c>
    </row>
    <row r="10036" spans="1:4" ht="13.2">
      <c r="A10036" s="404">
        <v>38138</v>
      </c>
      <c r="B10036" s="404" t="s">
        <v>21713</v>
      </c>
      <c r="C10036" s="404" t="s">
        <v>19606</v>
      </c>
      <c r="D10036" s="405">
        <v>46.92</v>
      </c>
    </row>
    <row r="10037" spans="1:4" ht="13.2">
      <c r="A10037" s="404">
        <v>3736</v>
      </c>
      <c r="B10037" s="404" t="s">
        <v>21714</v>
      </c>
      <c r="C10037" s="404" t="s">
        <v>19606</v>
      </c>
      <c r="D10037" s="405">
        <v>59</v>
      </c>
    </row>
    <row r="10038" spans="1:4" ht="13.2">
      <c r="A10038" s="404">
        <v>3741</v>
      </c>
      <c r="B10038" s="404" t="s">
        <v>21715</v>
      </c>
      <c r="C10038" s="404" t="s">
        <v>19606</v>
      </c>
      <c r="D10038" s="405">
        <v>61.5</v>
      </c>
    </row>
    <row r="10039" spans="1:4" ht="13.2">
      <c r="A10039" s="404">
        <v>3745</v>
      </c>
      <c r="B10039" s="404" t="s">
        <v>21716</v>
      </c>
      <c r="C10039" s="404" t="s">
        <v>19606</v>
      </c>
      <c r="D10039" s="405">
        <v>66.31</v>
      </c>
    </row>
    <row r="10040" spans="1:4" ht="13.2">
      <c r="A10040" s="404">
        <v>3743</v>
      </c>
      <c r="B10040" s="404" t="s">
        <v>21717</v>
      </c>
      <c r="C10040" s="404" t="s">
        <v>19606</v>
      </c>
      <c r="D10040" s="405">
        <v>61.28</v>
      </c>
    </row>
    <row r="10041" spans="1:4" ht="13.2">
      <c r="A10041" s="404">
        <v>3744</v>
      </c>
      <c r="B10041" s="404" t="s">
        <v>21718</v>
      </c>
      <c r="C10041" s="404" t="s">
        <v>19606</v>
      </c>
      <c r="D10041" s="405">
        <v>67.459999999999994</v>
      </c>
    </row>
    <row r="10042" spans="1:4" ht="13.2">
      <c r="A10042" s="404">
        <v>3739</v>
      </c>
      <c r="B10042" s="404" t="s">
        <v>21719</v>
      </c>
      <c r="C10042" s="404" t="s">
        <v>19606</v>
      </c>
      <c r="D10042" s="405">
        <v>70.89</v>
      </c>
    </row>
    <row r="10043" spans="1:4" ht="13.2">
      <c r="A10043" s="404">
        <v>3737</v>
      </c>
      <c r="B10043" s="404" t="s">
        <v>21720</v>
      </c>
      <c r="C10043" s="404" t="s">
        <v>19606</v>
      </c>
      <c r="D10043" s="405">
        <v>74.319999999999993</v>
      </c>
    </row>
    <row r="10044" spans="1:4" ht="13.2">
      <c r="A10044" s="404">
        <v>3738</v>
      </c>
      <c r="B10044" s="404" t="s">
        <v>21721</v>
      </c>
      <c r="C10044" s="404" t="s">
        <v>19606</v>
      </c>
      <c r="D10044" s="405">
        <v>85.75</v>
      </c>
    </row>
    <row r="10045" spans="1:4" ht="13.2">
      <c r="A10045" s="404">
        <v>3747</v>
      </c>
      <c r="B10045" s="404" t="s">
        <v>21722</v>
      </c>
      <c r="C10045" s="404" t="s">
        <v>19606</v>
      </c>
      <c r="D10045" s="405">
        <v>67.459999999999994</v>
      </c>
    </row>
    <row r="10046" spans="1:4" ht="13.2">
      <c r="A10046" s="404">
        <v>11649</v>
      </c>
      <c r="B10046" s="404" t="s">
        <v>21723</v>
      </c>
      <c r="C10046" s="404" t="s">
        <v>19203</v>
      </c>
      <c r="D10046" s="405">
        <v>489.37</v>
      </c>
    </row>
    <row r="10047" spans="1:4" ht="13.2">
      <c r="A10047" s="404">
        <v>11650</v>
      </c>
      <c r="B10047" s="404" t="s">
        <v>21724</v>
      </c>
      <c r="C10047" s="404" t="s">
        <v>19203</v>
      </c>
      <c r="D10047" s="405">
        <v>834.11</v>
      </c>
    </row>
    <row r="10048" spans="1:4" ht="13.2">
      <c r="A10048" s="404">
        <v>3742</v>
      </c>
      <c r="B10048" s="404" t="s">
        <v>21725</v>
      </c>
      <c r="C10048" s="404" t="s">
        <v>19606</v>
      </c>
      <c r="D10048" s="405">
        <v>88.95</v>
      </c>
    </row>
    <row r="10049" spans="1:4" ht="13.2">
      <c r="A10049" s="404">
        <v>3746</v>
      </c>
      <c r="B10049" s="404" t="s">
        <v>21726</v>
      </c>
      <c r="C10049" s="404" t="s">
        <v>19606</v>
      </c>
      <c r="D10049" s="405">
        <v>103.86</v>
      </c>
    </row>
    <row r="10050" spans="1:4" ht="13.2">
      <c r="A10050" s="404">
        <v>21106</v>
      </c>
      <c r="B10050" s="404" t="s">
        <v>21727</v>
      </c>
      <c r="C10050" s="404" t="s">
        <v>19251</v>
      </c>
      <c r="D10050" s="405">
        <v>57.13</v>
      </c>
    </row>
    <row r="10051" spans="1:4" ht="13.2">
      <c r="A10051" s="404">
        <v>3753</v>
      </c>
      <c r="B10051" s="404" t="s">
        <v>21728</v>
      </c>
      <c r="C10051" s="404" t="s">
        <v>19203</v>
      </c>
      <c r="D10051" s="405">
        <v>8.61</v>
      </c>
    </row>
    <row r="10052" spans="1:4" ht="13.2">
      <c r="A10052" s="404">
        <v>39388</v>
      </c>
      <c r="B10052" s="404" t="s">
        <v>21729</v>
      </c>
      <c r="C10052" s="404" t="s">
        <v>19203</v>
      </c>
      <c r="D10052" s="405">
        <v>7.87</v>
      </c>
    </row>
    <row r="10053" spans="1:4" ht="13.2">
      <c r="A10053" s="404">
        <v>39387</v>
      </c>
      <c r="B10053" s="404" t="s">
        <v>21730</v>
      </c>
      <c r="C10053" s="404" t="s">
        <v>19203</v>
      </c>
      <c r="D10053" s="405">
        <v>12.27</v>
      </c>
    </row>
    <row r="10054" spans="1:4" ht="13.2">
      <c r="A10054" s="404">
        <v>39386</v>
      </c>
      <c r="B10054" s="404" t="s">
        <v>21731</v>
      </c>
      <c r="C10054" s="404" t="s">
        <v>19203</v>
      </c>
      <c r="D10054" s="405">
        <v>8.5500000000000007</v>
      </c>
    </row>
    <row r="10055" spans="1:4" ht="13.2">
      <c r="A10055" s="404">
        <v>38194</v>
      </c>
      <c r="B10055" s="404" t="s">
        <v>21732</v>
      </c>
      <c r="C10055" s="404" t="s">
        <v>19203</v>
      </c>
      <c r="D10055" s="405">
        <v>6.4</v>
      </c>
    </row>
    <row r="10056" spans="1:4" ht="13.2">
      <c r="A10056" s="404">
        <v>38193</v>
      </c>
      <c r="B10056" s="404" t="s">
        <v>21733</v>
      </c>
      <c r="C10056" s="404" t="s">
        <v>19203</v>
      </c>
      <c r="D10056" s="405">
        <v>5.56</v>
      </c>
    </row>
    <row r="10057" spans="1:4" ht="13.2">
      <c r="A10057" s="404">
        <v>3749</v>
      </c>
      <c r="B10057" s="404" t="s">
        <v>21734</v>
      </c>
      <c r="C10057" s="404" t="s">
        <v>19203</v>
      </c>
      <c r="D10057" s="405">
        <v>40.49</v>
      </c>
    </row>
    <row r="10058" spans="1:4" ht="13.2">
      <c r="A10058" s="404">
        <v>746</v>
      </c>
      <c r="B10058" s="404" t="s">
        <v>21735</v>
      </c>
      <c r="C10058" s="404" t="s">
        <v>19203</v>
      </c>
      <c r="D10058" s="405">
        <v>2559</v>
      </c>
    </row>
    <row r="10059" spans="1:4" ht="13.2">
      <c r="A10059" s="404">
        <v>20269</v>
      </c>
      <c r="B10059" s="404" t="s">
        <v>21736</v>
      </c>
      <c r="C10059" s="404" t="s">
        <v>19203</v>
      </c>
      <c r="D10059" s="405">
        <v>100.3</v>
      </c>
    </row>
    <row r="10060" spans="1:4" ht="13.2">
      <c r="A10060" s="404">
        <v>20270</v>
      </c>
      <c r="B10060" s="404" t="s">
        <v>21737</v>
      </c>
      <c r="C10060" s="404" t="s">
        <v>19203</v>
      </c>
      <c r="D10060" s="405">
        <v>110.82</v>
      </c>
    </row>
    <row r="10061" spans="1:4" ht="13.2">
      <c r="A10061" s="404">
        <v>11696</v>
      </c>
      <c r="B10061" s="404" t="s">
        <v>21738</v>
      </c>
      <c r="C10061" s="404" t="s">
        <v>19203</v>
      </c>
      <c r="D10061" s="405">
        <v>177.4</v>
      </c>
    </row>
    <row r="10062" spans="1:4" ht="13.2">
      <c r="A10062" s="404">
        <v>10427</v>
      </c>
      <c r="B10062" s="404" t="s">
        <v>21739</v>
      </c>
      <c r="C10062" s="404" t="s">
        <v>19203</v>
      </c>
      <c r="D10062" s="405">
        <v>496.45</v>
      </c>
    </row>
    <row r="10063" spans="1:4" ht="13.2">
      <c r="A10063" s="404">
        <v>10428</v>
      </c>
      <c r="B10063" s="404" t="s">
        <v>21740</v>
      </c>
      <c r="C10063" s="404" t="s">
        <v>19203</v>
      </c>
      <c r="D10063" s="405">
        <v>511.5</v>
      </c>
    </row>
    <row r="10064" spans="1:4" ht="13.2">
      <c r="A10064" s="404">
        <v>36521</v>
      </c>
      <c r="B10064" s="404" t="s">
        <v>21741</v>
      </c>
      <c r="C10064" s="404" t="s">
        <v>19203</v>
      </c>
      <c r="D10064" s="405">
        <v>159.59</v>
      </c>
    </row>
    <row r="10065" spans="1:4" ht="13.2">
      <c r="A10065" s="404">
        <v>36794</v>
      </c>
      <c r="B10065" s="404" t="s">
        <v>21742</v>
      </c>
      <c r="C10065" s="404" t="s">
        <v>19203</v>
      </c>
      <c r="D10065" s="405">
        <v>169.9</v>
      </c>
    </row>
    <row r="10066" spans="1:4" ht="13.2">
      <c r="A10066" s="404">
        <v>10426</v>
      </c>
      <c r="B10066" s="404" t="s">
        <v>21743</v>
      </c>
      <c r="C10066" s="404" t="s">
        <v>19203</v>
      </c>
      <c r="D10066" s="405">
        <v>190.25</v>
      </c>
    </row>
    <row r="10067" spans="1:4" ht="13.2">
      <c r="A10067" s="404">
        <v>10425</v>
      </c>
      <c r="B10067" s="404" t="s">
        <v>21744</v>
      </c>
      <c r="C10067" s="404" t="s">
        <v>19203</v>
      </c>
      <c r="D10067" s="405">
        <v>96.52</v>
      </c>
    </row>
    <row r="10068" spans="1:4" ht="13.2">
      <c r="A10068" s="404">
        <v>10431</v>
      </c>
      <c r="B10068" s="404" t="s">
        <v>21745</v>
      </c>
      <c r="C10068" s="404" t="s">
        <v>19203</v>
      </c>
      <c r="D10068" s="405">
        <v>330.45</v>
      </c>
    </row>
    <row r="10069" spans="1:4" ht="13.2">
      <c r="A10069" s="404">
        <v>10429</v>
      </c>
      <c r="B10069" s="404" t="s">
        <v>21746</v>
      </c>
      <c r="C10069" s="404" t="s">
        <v>19203</v>
      </c>
      <c r="D10069" s="405">
        <v>163.01</v>
      </c>
    </row>
    <row r="10070" spans="1:4" ht="13.2">
      <c r="A10070" s="404">
        <v>10853</v>
      </c>
      <c r="B10070" s="404" t="s">
        <v>21747</v>
      </c>
      <c r="C10070" s="404" t="s">
        <v>19203</v>
      </c>
      <c r="D10070" s="405">
        <v>98.57</v>
      </c>
    </row>
    <row r="10071" spans="1:4" ht="13.2">
      <c r="A10071" s="404">
        <v>5093</v>
      </c>
      <c r="B10071" s="404" t="s">
        <v>21748</v>
      </c>
      <c r="C10071" s="404" t="s">
        <v>19620</v>
      </c>
      <c r="D10071" s="405">
        <v>18.14</v>
      </c>
    </row>
    <row r="10072" spans="1:4" ht="13.2">
      <c r="A10072" s="404">
        <v>44331</v>
      </c>
      <c r="B10072" s="404" t="s">
        <v>21749</v>
      </c>
      <c r="C10072" s="404" t="s">
        <v>19253</v>
      </c>
      <c r="D10072" s="405">
        <v>66.239999999999995</v>
      </c>
    </row>
    <row r="10073" spans="1:4" ht="13.2">
      <c r="A10073" s="404">
        <v>37768</v>
      </c>
      <c r="B10073" s="404" t="s">
        <v>21750</v>
      </c>
      <c r="C10073" s="404" t="s">
        <v>19203</v>
      </c>
      <c r="D10073" s="405">
        <v>295000</v>
      </c>
    </row>
    <row r="10074" spans="1:4" ht="13.2">
      <c r="A10074" s="404">
        <v>37773</v>
      </c>
      <c r="B10074" s="404" t="s">
        <v>21751</v>
      </c>
      <c r="C10074" s="404" t="s">
        <v>19203</v>
      </c>
      <c r="D10074" s="405">
        <v>250504.73</v>
      </c>
    </row>
    <row r="10075" spans="1:4" ht="13.2">
      <c r="A10075" s="404">
        <v>37769</v>
      </c>
      <c r="B10075" s="404" t="s">
        <v>21752</v>
      </c>
      <c r="C10075" s="404" t="s">
        <v>19203</v>
      </c>
      <c r="D10075" s="405">
        <v>419376.48</v>
      </c>
    </row>
    <row r="10076" spans="1:4" ht="13.2">
      <c r="A10076" s="404">
        <v>37770</v>
      </c>
      <c r="B10076" s="404" t="s">
        <v>21753</v>
      </c>
      <c r="C10076" s="404" t="s">
        <v>19203</v>
      </c>
      <c r="D10076" s="405">
        <v>711748.8</v>
      </c>
    </row>
    <row r="10077" spans="1:4" ht="13.2">
      <c r="A10077" s="404">
        <v>38382</v>
      </c>
      <c r="B10077" s="404" t="s">
        <v>21754</v>
      </c>
      <c r="C10077" s="404" t="s">
        <v>19203</v>
      </c>
      <c r="D10077" s="405">
        <v>13.95</v>
      </c>
    </row>
    <row r="10078" spans="1:4" ht="13.2">
      <c r="A10078" s="404">
        <v>38383</v>
      </c>
      <c r="B10078" s="404" t="s">
        <v>21755</v>
      </c>
      <c r="C10078" s="404" t="s">
        <v>19203</v>
      </c>
      <c r="D10078" s="405">
        <v>2.61</v>
      </c>
    </row>
    <row r="10079" spans="1:4" ht="13.2">
      <c r="A10079" s="404">
        <v>3768</v>
      </c>
      <c r="B10079" s="404" t="s">
        <v>21756</v>
      </c>
      <c r="C10079" s="404" t="s">
        <v>19203</v>
      </c>
      <c r="D10079" s="405">
        <v>3.83</v>
      </c>
    </row>
    <row r="10080" spans="1:4" ht="13.2">
      <c r="A10080" s="404">
        <v>3767</v>
      </c>
      <c r="B10080" s="404" t="s">
        <v>21757</v>
      </c>
      <c r="C10080" s="404" t="s">
        <v>19203</v>
      </c>
      <c r="D10080" s="405">
        <v>1.28</v>
      </c>
    </row>
    <row r="10081" spans="1:4" ht="13.2">
      <c r="A10081" s="404">
        <v>13192</v>
      </c>
      <c r="B10081" s="404" t="s">
        <v>21758</v>
      </c>
      <c r="C10081" s="404" t="s">
        <v>19203</v>
      </c>
      <c r="D10081" s="405">
        <v>4937.66</v>
      </c>
    </row>
    <row r="10082" spans="1:4" ht="13.2">
      <c r="A10082" s="404">
        <v>38413</v>
      </c>
      <c r="B10082" s="404" t="s">
        <v>21759</v>
      </c>
      <c r="C10082" s="404" t="s">
        <v>19203</v>
      </c>
      <c r="D10082" s="405">
        <v>816.62</v>
      </c>
    </row>
    <row r="10083" spans="1:4" ht="13.2">
      <c r="A10083" s="404">
        <v>42440</v>
      </c>
      <c r="B10083" s="404" t="s">
        <v>21760</v>
      </c>
      <c r="C10083" s="404" t="s">
        <v>19203</v>
      </c>
      <c r="D10083" s="405">
        <v>1235.9100000000001</v>
      </c>
    </row>
    <row r="10084" spans="1:4" ht="13.2">
      <c r="A10084" s="404">
        <v>20193</v>
      </c>
      <c r="B10084" s="404" t="s">
        <v>21761</v>
      </c>
      <c r="C10084" s="404" t="s">
        <v>21762</v>
      </c>
      <c r="D10084" s="405">
        <v>15</v>
      </c>
    </row>
    <row r="10085" spans="1:4" ht="13.2">
      <c r="A10085" s="404">
        <v>10527</v>
      </c>
      <c r="B10085" s="404" t="s">
        <v>21763</v>
      </c>
      <c r="C10085" s="404" t="s">
        <v>21764</v>
      </c>
      <c r="D10085" s="405">
        <v>20</v>
      </c>
    </row>
    <row r="10086" spans="1:4" ht="13.2">
      <c r="A10086" s="404">
        <v>41805</v>
      </c>
      <c r="B10086" s="404" t="s">
        <v>21765</v>
      </c>
      <c r="C10086" s="404" t="s">
        <v>19353</v>
      </c>
      <c r="D10086" s="405">
        <v>575</v>
      </c>
    </row>
    <row r="10087" spans="1:4" ht="13.2">
      <c r="A10087" s="404">
        <v>40271</v>
      </c>
      <c r="B10087" s="404" t="s">
        <v>21766</v>
      </c>
      <c r="C10087" s="404" t="s">
        <v>21767</v>
      </c>
      <c r="D10087" s="405">
        <v>15.31</v>
      </c>
    </row>
    <row r="10088" spans="1:4" ht="13.2">
      <c r="A10088" s="404">
        <v>40287</v>
      </c>
      <c r="B10088" s="404" t="s">
        <v>21768</v>
      </c>
      <c r="C10088" s="404" t="s">
        <v>19353</v>
      </c>
      <c r="D10088" s="405">
        <v>5.89</v>
      </c>
    </row>
    <row r="10089" spans="1:4" ht="13.2">
      <c r="A10089" s="404">
        <v>4084</v>
      </c>
      <c r="B10089" s="404" t="s">
        <v>21769</v>
      </c>
      <c r="C10089" s="404" t="s">
        <v>19351</v>
      </c>
      <c r="D10089" s="405">
        <v>1.58</v>
      </c>
    </row>
    <row r="10090" spans="1:4" ht="13.2">
      <c r="A10090" s="404">
        <v>743</v>
      </c>
      <c r="B10090" s="404" t="s">
        <v>21770</v>
      </c>
      <c r="C10090" s="404" t="s">
        <v>19351</v>
      </c>
      <c r="D10090" s="405">
        <v>1.58</v>
      </c>
    </row>
    <row r="10091" spans="1:4" ht="13.2">
      <c r="A10091" s="404">
        <v>40293</v>
      </c>
      <c r="B10091" s="404" t="s">
        <v>21771</v>
      </c>
      <c r="C10091" s="404" t="s">
        <v>19351</v>
      </c>
      <c r="D10091" s="405">
        <v>1.89</v>
      </c>
    </row>
    <row r="10092" spans="1:4" ht="13.2">
      <c r="A10092" s="404">
        <v>40294</v>
      </c>
      <c r="B10092" s="404" t="s">
        <v>21772</v>
      </c>
      <c r="C10092" s="404" t="s">
        <v>19351</v>
      </c>
      <c r="D10092" s="405">
        <v>1.58</v>
      </c>
    </row>
    <row r="10093" spans="1:4" ht="13.2">
      <c r="A10093" s="404">
        <v>4085</v>
      </c>
      <c r="B10093" s="404" t="s">
        <v>21773</v>
      </c>
      <c r="C10093" s="404" t="s">
        <v>19351</v>
      </c>
      <c r="D10093" s="405">
        <v>2.21</v>
      </c>
    </row>
    <row r="10094" spans="1:4" ht="13.2">
      <c r="A10094" s="404">
        <v>10779</v>
      </c>
      <c r="B10094" s="404" t="s">
        <v>21774</v>
      </c>
      <c r="C10094" s="404" t="s">
        <v>19353</v>
      </c>
      <c r="D10094" s="405">
        <v>1243.75</v>
      </c>
    </row>
    <row r="10095" spans="1:4" ht="13.2">
      <c r="A10095" s="404">
        <v>10777</v>
      </c>
      <c r="B10095" s="404" t="s">
        <v>21775</v>
      </c>
      <c r="C10095" s="404" t="s">
        <v>19353</v>
      </c>
      <c r="D10095" s="405">
        <v>1129.73</v>
      </c>
    </row>
    <row r="10096" spans="1:4" ht="13.2">
      <c r="A10096" s="404">
        <v>10775</v>
      </c>
      <c r="B10096" s="404" t="s">
        <v>21776</v>
      </c>
      <c r="C10096" s="404" t="s">
        <v>19353</v>
      </c>
      <c r="D10096" s="405">
        <v>995</v>
      </c>
    </row>
    <row r="10097" spans="1:4" ht="13.2">
      <c r="A10097" s="404">
        <v>10776</v>
      </c>
      <c r="B10097" s="404" t="s">
        <v>21777</v>
      </c>
      <c r="C10097" s="404" t="s">
        <v>19353</v>
      </c>
      <c r="D10097" s="405">
        <v>777.34</v>
      </c>
    </row>
    <row r="10098" spans="1:4" ht="13.2">
      <c r="A10098" s="404">
        <v>10778</v>
      </c>
      <c r="B10098" s="404" t="s">
        <v>21778</v>
      </c>
      <c r="C10098" s="404" t="s">
        <v>19353</v>
      </c>
      <c r="D10098" s="405">
        <v>1243.75</v>
      </c>
    </row>
    <row r="10099" spans="1:4" ht="13.2">
      <c r="A10099" s="404">
        <v>40339</v>
      </c>
      <c r="B10099" s="404" t="s">
        <v>21779</v>
      </c>
      <c r="C10099" s="404" t="s">
        <v>21767</v>
      </c>
      <c r="D10099" s="405">
        <v>5.37</v>
      </c>
    </row>
    <row r="10100" spans="1:4" ht="13.2">
      <c r="A10100" s="404">
        <v>10749</v>
      </c>
      <c r="B10100" s="404" t="s">
        <v>21780</v>
      </c>
      <c r="C10100" s="404" t="s">
        <v>21767</v>
      </c>
      <c r="D10100" s="405">
        <v>17.75</v>
      </c>
    </row>
    <row r="10101" spans="1:4" ht="13.2">
      <c r="A10101" s="404">
        <v>40290</v>
      </c>
      <c r="B10101" s="404" t="s">
        <v>21781</v>
      </c>
      <c r="C10101" s="404" t="s">
        <v>21767</v>
      </c>
      <c r="D10101" s="405">
        <v>9.6</v>
      </c>
    </row>
    <row r="10102" spans="1:4" ht="13.2">
      <c r="A10102" s="404">
        <v>3346</v>
      </c>
      <c r="B10102" s="404" t="s">
        <v>21782</v>
      </c>
      <c r="C10102" s="404" t="s">
        <v>19351</v>
      </c>
      <c r="D10102" s="405">
        <v>20.3</v>
      </c>
    </row>
    <row r="10103" spans="1:4" ht="13.2">
      <c r="A10103" s="404">
        <v>3348</v>
      </c>
      <c r="B10103" s="404" t="s">
        <v>21783</v>
      </c>
      <c r="C10103" s="404" t="s">
        <v>19351</v>
      </c>
      <c r="D10103" s="405">
        <v>24.28</v>
      </c>
    </row>
    <row r="10104" spans="1:4" ht="13.2">
      <c r="A10104" s="404">
        <v>39833</v>
      </c>
      <c r="B10104" s="404" t="s">
        <v>21784</v>
      </c>
      <c r="C10104" s="404" t="s">
        <v>19351</v>
      </c>
      <c r="D10104" s="405">
        <v>33.26</v>
      </c>
    </row>
    <row r="10105" spans="1:4" ht="13.2">
      <c r="A10105" s="404">
        <v>7252</v>
      </c>
      <c r="B10105" s="404" t="s">
        <v>21785</v>
      </c>
      <c r="C10105" s="404" t="s">
        <v>19351</v>
      </c>
      <c r="D10105" s="405">
        <v>2.0299999999999998</v>
      </c>
    </row>
    <row r="10106" spans="1:4" ht="13.2">
      <c r="A10106" s="404">
        <v>7247</v>
      </c>
      <c r="B10106" s="404" t="s">
        <v>21786</v>
      </c>
      <c r="C10106" s="404" t="s">
        <v>19351</v>
      </c>
      <c r="D10106" s="405">
        <v>2.0299999999999998</v>
      </c>
    </row>
    <row r="10107" spans="1:4" ht="13.2">
      <c r="A10107" s="404">
        <v>40291</v>
      </c>
      <c r="B10107" s="404" t="s">
        <v>21787</v>
      </c>
      <c r="C10107" s="404" t="s">
        <v>21767</v>
      </c>
      <c r="D10107" s="405">
        <v>500</v>
      </c>
    </row>
    <row r="10108" spans="1:4" ht="13.2">
      <c r="A10108" s="404">
        <v>40275</v>
      </c>
      <c r="B10108" s="404" t="s">
        <v>21788</v>
      </c>
      <c r="C10108" s="404" t="s">
        <v>21767</v>
      </c>
      <c r="D10108" s="405">
        <v>16</v>
      </c>
    </row>
    <row r="10109" spans="1:4" ht="13.2">
      <c r="A10109" s="404">
        <v>42408</v>
      </c>
      <c r="B10109" s="404" t="s">
        <v>21789</v>
      </c>
      <c r="C10109" s="404" t="s">
        <v>19606</v>
      </c>
      <c r="D10109" s="405">
        <v>2.0099999999999998</v>
      </c>
    </row>
    <row r="10110" spans="1:4" ht="13.2">
      <c r="A10110" s="404">
        <v>3777</v>
      </c>
      <c r="B10110" s="404" t="s">
        <v>21790</v>
      </c>
      <c r="C10110" s="404" t="s">
        <v>19606</v>
      </c>
      <c r="D10110" s="405">
        <v>1.45</v>
      </c>
    </row>
    <row r="10111" spans="1:4" ht="13.2">
      <c r="A10111" s="404">
        <v>44699</v>
      </c>
      <c r="B10111" s="404" t="s">
        <v>21791</v>
      </c>
      <c r="C10111" s="404" t="s">
        <v>19251</v>
      </c>
      <c r="D10111" s="405">
        <v>45.83</v>
      </c>
    </row>
    <row r="10112" spans="1:4" ht="13.2">
      <c r="A10112" s="404">
        <v>3798</v>
      </c>
      <c r="B10112" s="404" t="s">
        <v>21792</v>
      </c>
      <c r="C10112" s="404" t="s">
        <v>19203</v>
      </c>
      <c r="D10112" s="405">
        <v>87.69</v>
      </c>
    </row>
    <row r="10113" spans="1:4" ht="13.2">
      <c r="A10113" s="404">
        <v>38769</v>
      </c>
      <c r="B10113" s="404" t="s">
        <v>21793</v>
      </c>
      <c r="C10113" s="404" t="s">
        <v>19203</v>
      </c>
      <c r="D10113" s="405">
        <v>68.48</v>
      </c>
    </row>
    <row r="10114" spans="1:4" ht="13.2">
      <c r="A10114" s="404">
        <v>38774</v>
      </c>
      <c r="B10114" s="404" t="s">
        <v>21794</v>
      </c>
      <c r="C10114" s="404" t="s">
        <v>19203</v>
      </c>
      <c r="D10114" s="405">
        <v>16.079999999999998</v>
      </c>
    </row>
    <row r="10115" spans="1:4" ht="13.2">
      <c r="A10115" s="404">
        <v>42247</v>
      </c>
      <c r="B10115" s="404" t="s">
        <v>21795</v>
      </c>
      <c r="C10115" s="404" t="s">
        <v>19203</v>
      </c>
      <c r="D10115" s="405">
        <v>548.79</v>
      </c>
    </row>
    <row r="10116" spans="1:4" ht="13.2">
      <c r="A10116" s="404">
        <v>42248</v>
      </c>
      <c r="B10116" s="404" t="s">
        <v>21796</v>
      </c>
      <c r="C10116" s="404" t="s">
        <v>19203</v>
      </c>
      <c r="D10116" s="405">
        <v>637.46</v>
      </c>
    </row>
    <row r="10117" spans="1:4" ht="13.2">
      <c r="A10117" s="404">
        <v>42249</v>
      </c>
      <c r="B10117" s="404" t="s">
        <v>21797</v>
      </c>
      <c r="C10117" s="404" t="s">
        <v>19203</v>
      </c>
      <c r="D10117" s="405">
        <v>1056.05</v>
      </c>
    </row>
    <row r="10118" spans="1:4" ht="13.2">
      <c r="A10118" s="404">
        <v>42244</v>
      </c>
      <c r="B10118" s="404" t="s">
        <v>21798</v>
      </c>
      <c r="C10118" s="404" t="s">
        <v>19203</v>
      </c>
      <c r="D10118" s="405">
        <v>164.92</v>
      </c>
    </row>
    <row r="10119" spans="1:4" ht="13.2">
      <c r="A10119" s="404">
        <v>42245</v>
      </c>
      <c r="B10119" s="404" t="s">
        <v>21799</v>
      </c>
      <c r="C10119" s="404" t="s">
        <v>19203</v>
      </c>
      <c r="D10119" s="405">
        <v>304.33</v>
      </c>
    </row>
    <row r="10120" spans="1:4" ht="13.2">
      <c r="A10120" s="404">
        <v>42246</v>
      </c>
      <c r="B10120" s="404" t="s">
        <v>21800</v>
      </c>
      <c r="C10120" s="404" t="s">
        <v>19203</v>
      </c>
      <c r="D10120" s="405">
        <v>336.88</v>
      </c>
    </row>
    <row r="10121" spans="1:4" ht="13.2">
      <c r="A10121" s="404">
        <v>42243</v>
      </c>
      <c r="B10121" s="404" t="s">
        <v>21801</v>
      </c>
      <c r="C10121" s="404" t="s">
        <v>19203</v>
      </c>
      <c r="D10121" s="405">
        <v>406.22</v>
      </c>
    </row>
    <row r="10122" spans="1:4" ht="13.2">
      <c r="A10122" s="404">
        <v>38889</v>
      </c>
      <c r="B10122" s="404" t="s">
        <v>21802</v>
      </c>
      <c r="C10122" s="404" t="s">
        <v>19203</v>
      </c>
      <c r="D10122" s="405">
        <v>52.49</v>
      </c>
    </row>
    <row r="10123" spans="1:4" ht="13.2">
      <c r="A10123" s="404">
        <v>38784</v>
      </c>
      <c r="B10123" s="404" t="s">
        <v>21803</v>
      </c>
      <c r="C10123" s="404" t="s">
        <v>19203</v>
      </c>
      <c r="D10123" s="405">
        <v>70.22</v>
      </c>
    </row>
    <row r="10124" spans="1:4" ht="13.2">
      <c r="A10124" s="404">
        <v>3780</v>
      </c>
      <c r="B10124" s="404" t="s">
        <v>21804</v>
      </c>
      <c r="C10124" s="404" t="s">
        <v>19203</v>
      </c>
      <c r="D10124" s="405">
        <v>107.97</v>
      </c>
    </row>
    <row r="10125" spans="1:4" ht="13.2">
      <c r="A10125" s="404">
        <v>38773</v>
      </c>
      <c r="B10125" s="404" t="s">
        <v>21805</v>
      </c>
      <c r="C10125" s="404" t="s">
        <v>19203</v>
      </c>
      <c r="D10125" s="405">
        <v>6.88</v>
      </c>
    </row>
    <row r="10126" spans="1:4" ht="13.2">
      <c r="A10126" s="404">
        <v>12271</v>
      </c>
      <c r="B10126" s="404" t="s">
        <v>21806</v>
      </c>
      <c r="C10126" s="404" t="s">
        <v>19203</v>
      </c>
      <c r="D10126" s="405">
        <v>384.03</v>
      </c>
    </row>
    <row r="10127" spans="1:4" ht="13.2">
      <c r="A10127" s="404">
        <v>38786</v>
      </c>
      <c r="B10127" s="404" t="s">
        <v>21807</v>
      </c>
      <c r="C10127" s="404" t="s">
        <v>19203</v>
      </c>
      <c r="D10127" s="405">
        <v>223.95</v>
      </c>
    </row>
    <row r="10128" spans="1:4" ht="13.2">
      <c r="A10128" s="404">
        <v>39385</v>
      </c>
      <c r="B10128" s="404" t="s">
        <v>21808</v>
      </c>
      <c r="C10128" s="404" t="s">
        <v>19203</v>
      </c>
      <c r="D10128" s="405">
        <v>14.7</v>
      </c>
    </row>
    <row r="10129" spans="1:4" ht="13.2">
      <c r="A10129" s="404">
        <v>39389</v>
      </c>
      <c r="B10129" s="404" t="s">
        <v>21809</v>
      </c>
      <c r="C10129" s="404" t="s">
        <v>19203</v>
      </c>
      <c r="D10129" s="405">
        <v>15.95</v>
      </c>
    </row>
    <row r="10130" spans="1:4" ht="13.2">
      <c r="A10130" s="404">
        <v>39390</v>
      </c>
      <c r="B10130" s="404" t="s">
        <v>21810</v>
      </c>
      <c r="C10130" s="404" t="s">
        <v>19203</v>
      </c>
      <c r="D10130" s="405">
        <v>33.44</v>
      </c>
    </row>
    <row r="10131" spans="1:4" ht="13.2">
      <c r="A10131" s="404">
        <v>39391</v>
      </c>
      <c r="B10131" s="404" t="s">
        <v>21811</v>
      </c>
      <c r="C10131" s="404" t="s">
        <v>19203</v>
      </c>
      <c r="D10131" s="405">
        <v>37.549999999999997</v>
      </c>
    </row>
    <row r="10132" spans="1:4" ht="13.2">
      <c r="A10132" s="404">
        <v>3803</v>
      </c>
      <c r="B10132" s="404" t="s">
        <v>21812</v>
      </c>
      <c r="C10132" s="404" t="s">
        <v>19203</v>
      </c>
      <c r="D10132" s="405">
        <v>64.94</v>
      </c>
    </row>
    <row r="10133" spans="1:4" ht="13.2">
      <c r="A10133" s="404">
        <v>38770</v>
      </c>
      <c r="B10133" s="404" t="s">
        <v>21813</v>
      </c>
      <c r="C10133" s="404" t="s">
        <v>19203</v>
      </c>
      <c r="D10133" s="405">
        <v>75.19</v>
      </c>
    </row>
    <row r="10134" spans="1:4" ht="13.2">
      <c r="A10134" s="404">
        <v>12267</v>
      </c>
      <c r="B10134" s="404" t="s">
        <v>21814</v>
      </c>
      <c r="C10134" s="404" t="s">
        <v>19203</v>
      </c>
      <c r="D10134" s="405">
        <v>220.34</v>
      </c>
    </row>
    <row r="10135" spans="1:4" ht="13.2">
      <c r="A10135" s="404">
        <v>43265</v>
      </c>
      <c r="B10135" s="404" t="s">
        <v>21815</v>
      </c>
      <c r="C10135" s="404" t="s">
        <v>19203</v>
      </c>
      <c r="D10135" s="405">
        <v>45.98</v>
      </c>
    </row>
    <row r="10136" spans="1:4" ht="13.2">
      <c r="A10136" s="404">
        <v>12266</v>
      </c>
      <c r="B10136" s="404" t="s">
        <v>21816</v>
      </c>
      <c r="C10136" s="404" t="s">
        <v>19203</v>
      </c>
      <c r="D10136" s="405">
        <v>112.78</v>
      </c>
    </row>
    <row r="10137" spans="1:4" ht="13.2">
      <c r="A10137" s="404">
        <v>39378</v>
      </c>
      <c r="B10137" s="404" t="s">
        <v>21817</v>
      </c>
      <c r="C10137" s="404" t="s">
        <v>19203</v>
      </c>
      <c r="D10137" s="405">
        <v>79.959999999999994</v>
      </c>
    </row>
    <row r="10138" spans="1:4" ht="13.2">
      <c r="A10138" s="404">
        <v>43543</v>
      </c>
      <c r="B10138" s="404" t="s">
        <v>21818</v>
      </c>
      <c r="C10138" s="404" t="s">
        <v>19203</v>
      </c>
      <c r="D10138" s="405">
        <v>166.58</v>
      </c>
    </row>
    <row r="10139" spans="1:4" ht="13.2">
      <c r="A10139" s="404">
        <v>38775</v>
      </c>
      <c r="B10139" s="404" t="s">
        <v>21819</v>
      </c>
      <c r="C10139" s="404" t="s">
        <v>19203</v>
      </c>
      <c r="D10139" s="405">
        <v>84.77</v>
      </c>
    </row>
    <row r="10140" spans="1:4" ht="13.2">
      <c r="A10140" s="404">
        <v>44252</v>
      </c>
      <c r="B10140" s="404" t="s">
        <v>21820</v>
      </c>
      <c r="C10140" s="404" t="s">
        <v>19203</v>
      </c>
      <c r="D10140" s="405">
        <v>163.56</v>
      </c>
    </row>
    <row r="10141" spans="1:4" ht="13.2">
      <c r="A10141" s="404">
        <v>21119</v>
      </c>
      <c r="B10141" s="404" t="s">
        <v>21821</v>
      </c>
      <c r="C10141" s="404" t="s">
        <v>19203</v>
      </c>
      <c r="D10141" s="405">
        <v>1.64</v>
      </c>
    </row>
    <row r="10142" spans="1:4" ht="13.2">
      <c r="A10142" s="404">
        <v>37974</v>
      </c>
      <c r="B10142" s="404" t="s">
        <v>21822</v>
      </c>
      <c r="C10142" s="404" t="s">
        <v>19203</v>
      </c>
      <c r="D10142" s="405">
        <v>2.12</v>
      </c>
    </row>
    <row r="10143" spans="1:4" ht="13.2">
      <c r="A10143" s="404">
        <v>37975</v>
      </c>
      <c r="B10143" s="404" t="s">
        <v>21823</v>
      </c>
      <c r="C10143" s="404" t="s">
        <v>19203</v>
      </c>
      <c r="D10143" s="405">
        <v>4.72</v>
      </c>
    </row>
    <row r="10144" spans="1:4" ht="13.2">
      <c r="A10144" s="404">
        <v>37976</v>
      </c>
      <c r="B10144" s="404" t="s">
        <v>21824</v>
      </c>
      <c r="C10144" s="404" t="s">
        <v>19203</v>
      </c>
      <c r="D10144" s="405">
        <v>10.52</v>
      </c>
    </row>
    <row r="10145" spans="1:4" ht="13.2">
      <c r="A10145" s="404">
        <v>37977</v>
      </c>
      <c r="B10145" s="404" t="s">
        <v>21825</v>
      </c>
      <c r="C10145" s="404" t="s">
        <v>19203</v>
      </c>
      <c r="D10145" s="405">
        <v>14.55</v>
      </c>
    </row>
    <row r="10146" spans="1:4" ht="13.2">
      <c r="A10146" s="404">
        <v>37978</v>
      </c>
      <c r="B10146" s="404" t="s">
        <v>21826</v>
      </c>
      <c r="C10146" s="404" t="s">
        <v>19203</v>
      </c>
      <c r="D10146" s="405">
        <v>28.85</v>
      </c>
    </row>
    <row r="10147" spans="1:4" ht="13.2">
      <c r="A10147" s="404">
        <v>37979</v>
      </c>
      <c r="B10147" s="404" t="s">
        <v>21827</v>
      </c>
      <c r="C10147" s="404" t="s">
        <v>19203</v>
      </c>
      <c r="D10147" s="405">
        <v>122.45</v>
      </c>
    </row>
    <row r="10148" spans="1:4" ht="13.2">
      <c r="A10148" s="404">
        <v>37980</v>
      </c>
      <c r="B10148" s="404" t="s">
        <v>21828</v>
      </c>
      <c r="C10148" s="404" t="s">
        <v>19203</v>
      </c>
      <c r="D10148" s="405">
        <v>140.66</v>
      </c>
    </row>
    <row r="10149" spans="1:4" ht="13.2">
      <c r="A10149" s="404">
        <v>36147</v>
      </c>
      <c r="B10149" s="404" t="s">
        <v>21829</v>
      </c>
      <c r="C10149" s="404" t="s">
        <v>19620</v>
      </c>
      <c r="D10149" s="405">
        <v>341.56</v>
      </c>
    </row>
    <row r="10150" spans="1:4" ht="13.2">
      <c r="A10150" s="404">
        <v>12731</v>
      </c>
      <c r="B10150" s="404" t="s">
        <v>21830</v>
      </c>
      <c r="C10150" s="404" t="s">
        <v>19203</v>
      </c>
      <c r="D10150" s="405">
        <v>350.49</v>
      </c>
    </row>
    <row r="10151" spans="1:4" ht="13.2">
      <c r="A10151" s="404">
        <v>12723</v>
      </c>
      <c r="B10151" s="404" t="s">
        <v>21831</v>
      </c>
      <c r="C10151" s="404" t="s">
        <v>19203</v>
      </c>
      <c r="D10151" s="405">
        <v>2.71</v>
      </c>
    </row>
    <row r="10152" spans="1:4" ht="13.2">
      <c r="A10152" s="404">
        <v>12724</v>
      </c>
      <c r="B10152" s="404" t="s">
        <v>21832</v>
      </c>
      <c r="C10152" s="404" t="s">
        <v>19203</v>
      </c>
      <c r="D10152" s="405">
        <v>5.22</v>
      </c>
    </row>
    <row r="10153" spans="1:4" ht="13.2">
      <c r="A10153" s="404">
        <v>12725</v>
      </c>
      <c r="B10153" s="404" t="s">
        <v>21833</v>
      </c>
      <c r="C10153" s="404" t="s">
        <v>19203</v>
      </c>
      <c r="D10153" s="405">
        <v>10.47</v>
      </c>
    </row>
    <row r="10154" spans="1:4" ht="13.2">
      <c r="A10154" s="404">
        <v>12726</v>
      </c>
      <c r="B10154" s="404" t="s">
        <v>21834</v>
      </c>
      <c r="C10154" s="404" t="s">
        <v>19203</v>
      </c>
      <c r="D10154" s="405">
        <v>23.12</v>
      </c>
    </row>
    <row r="10155" spans="1:4" ht="13.2">
      <c r="A10155" s="404">
        <v>12727</v>
      </c>
      <c r="B10155" s="404" t="s">
        <v>21835</v>
      </c>
      <c r="C10155" s="404" t="s">
        <v>19203</v>
      </c>
      <c r="D10155" s="405">
        <v>29.32</v>
      </c>
    </row>
    <row r="10156" spans="1:4" ht="13.2">
      <c r="A10156" s="404">
        <v>12728</v>
      </c>
      <c r="B10156" s="404" t="s">
        <v>21836</v>
      </c>
      <c r="C10156" s="404" t="s">
        <v>19203</v>
      </c>
      <c r="D10156" s="405">
        <v>47.9</v>
      </c>
    </row>
    <row r="10157" spans="1:4" ht="13.2">
      <c r="A10157" s="404">
        <v>12729</v>
      </c>
      <c r="B10157" s="404" t="s">
        <v>21837</v>
      </c>
      <c r="C10157" s="404" t="s">
        <v>19203</v>
      </c>
      <c r="D10157" s="405">
        <v>156.99</v>
      </c>
    </row>
    <row r="10158" spans="1:4" ht="13.2">
      <c r="A10158" s="404">
        <v>12730</v>
      </c>
      <c r="B10158" s="404" t="s">
        <v>21838</v>
      </c>
      <c r="C10158" s="404" t="s">
        <v>19203</v>
      </c>
      <c r="D10158" s="405">
        <v>240.36</v>
      </c>
    </row>
    <row r="10159" spans="1:4" ht="13.2">
      <c r="A10159" s="404">
        <v>3840</v>
      </c>
      <c r="B10159" s="404" t="s">
        <v>21839</v>
      </c>
      <c r="C10159" s="404" t="s">
        <v>19203</v>
      </c>
      <c r="D10159" s="405">
        <v>42.54</v>
      </c>
    </row>
    <row r="10160" spans="1:4" ht="13.2">
      <c r="A10160" s="404">
        <v>3838</v>
      </c>
      <c r="B10160" s="404" t="s">
        <v>21840</v>
      </c>
      <c r="C10160" s="404" t="s">
        <v>19203</v>
      </c>
      <c r="D10160" s="405">
        <v>93.89</v>
      </c>
    </row>
    <row r="10161" spans="1:4" ht="13.2">
      <c r="A10161" s="404">
        <v>3844</v>
      </c>
      <c r="B10161" s="404" t="s">
        <v>21841</v>
      </c>
      <c r="C10161" s="404" t="s">
        <v>19203</v>
      </c>
      <c r="D10161" s="405">
        <v>167.48</v>
      </c>
    </row>
    <row r="10162" spans="1:4" ht="13.2">
      <c r="A10162" s="404">
        <v>3839</v>
      </c>
      <c r="B10162" s="404" t="s">
        <v>21842</v>
      </c>
      <c r="C10162" s="404" t="s">
        <v>19203</v>
      </c>
      <c r="D10162" s="405">
        <v>305.05</v>
      </c>
    </row>
    <row r="10163" spans="1:4" ht="13.2">
      <c r="A10163" s="404">
        <v>3843</v>
      </c>
      <c r="B10163" s="404" t="s">
        <v>21843</v>
      </c>
      <c r="C10163" s="404" t="s">
        <v>19203</v>
      </c>
      <c r="D10163" s="405">
        <v>418.69</v>
      </c>
    </row>
    <row r="10164" spans="1:4" ht="13.2">
      <c r="A10164" s="404">
        <v>3900</v>
      </c>
      <c r="B10164" s="404" t="s">
        <v>21844</v>
      </c>
      <c r="C10164" s="404" t="s">
        <v>19203</v>
      </c>
      <c r="D10164" s="405">
        <v>44.12</v>
      </c>
    </row>
    <row r="10165" spans="1:4" ht="13.2">
      <c r="A10165" s="404">
        <v>3846</v>
      </c>
      <c r="B10165" s="404" t="s">
        <v>21845</v>
      </c>
      <c r="C10165" s="404" t="s">
        <v>19203</v>
      </c>
      <c r="D10165" s="405">
        <v>13.26</v>
      </c>
    </row>
    <row r="10166" spans="1:4" ht="13.2">
      <c r="A10166" s="404">
        <v>3886</v>
      </c>
      <c r="B10166" s="404" t="s">
        <v>21846</v>
      </c>
      <c r="C10166" s="404" t="s">
        <v>19203</v>
      </c>
      <c r="D10166" s="405">
        <v>17.600000000000001</v>
      </c>
    </row>
    <row r="10167" spans="1:4" ht="13.2">
      <c r="A10167" s="404">
        <v>3854</v>
      </c>
      <c r="B10167" s="404" t="s">
        <v>21847</v>
      </c>
      <c r="C10167" s="404" t="s">
        <v>19203</v>
      </c>
      <c r="D10167" s="405">
        <v>10.029999999999999</v>
      </c>
    </row>
    <row r="10168" spans="1:4" ht="13.2">
      <c r="A10168" s="404">
        <v>3873</v>
      </c>
      <c r="B10168" s="404" t="s">
        <v>21848</v>
      </c>
      <c r="C10168" s="404" t="s">
        <v>19203</v>
      </c>
      <c r="D10168" s="405">
        <v>11.68</v>
      </c>
    </row>
    <row r="10169" spans="1:4" ht="13.2">
      <c r="A10169" s="404">
        <v>38021</v>
      </c>
      <c r="B10169" s="404" t="s">
        <v>21849</v>
      </c>
      <c r="C10169" s="404" t="s">
        <v>19203</v>
      </c>
      <c r="D10169" s="405">
        <v>20.73</v>
      </c>
    </row>
    <row r="10170" spans="1:4" ht="13.2">
      <c r="A10170" s="404">
        <v>43838</v>
      </c>
      <c r="B10170" s="404" t="s">
        <v>21850</v>
      </c>
      <c r="C10170" s="404" t="s">
        <v>19203</v>
      </c>
      <c r="D10170" s="405">
        <v>26.8</v>
      </c>
    </row>
    <row r="10171" spans="1:4" ht="13.2">
      <c r="A10171" s="404">
        <v>3847</v>
      </c>
      <c r="B10171" s="404" t="s">
        <v>21851</v>
      </c>
      <c r="C10171" s="404" t="s">
        <v>19203</v>
      </c>
      <c r="D10171" s="405">
        <v>27.02</v>
      </c>
    </row>
    <row r="10172" spans="1:4" ht="13.2">
      <c r="A10172" s="404">
        <v>38022</v>
      </c>
      <c r="B10172" s="404" t="s">
        <v>21852</v>
      </c>
      <c r="C10172" s="404" t="s">
        <v>19203</v>
      </c>
      <c r="D10172" s="405">
        <v>37.15</v>
      </c>
    </row>
    <row r="10173" spans="1:4" ht="13.2">
      <c r="A10173" s="404">
        <v>3826</v>
      </c>
      <c r="B10173" s="404" t="s">
        <v>21853</v>
      </c>
      <c r="C10173" s="404" t="s">
        <v>19203</v>
      </c>
      <c r="D10173" s="405">
        <v>42.21</v>
      </c>
    </row>
    <row r="10174" spans="1:4" ht="13.2">
      <c r="A10174" s="404">
        <v>3825</v>
      </c>
      <c r="B10174" s="404" t="s">
        <v>21854</v>
      </c>
      <c r="C10174" s="404" t="s">
        <v>19203</v>
      </c>
      <c r="D10174" s="405">
        <v>12.14</v>
      </c>
    </row>
    <row r="10175" spans="1:4" ht="13.2">
      <c r="A10175" s="404">
        <v>3827</v>
      </c>
      <c r="B10175" s="404" t="s">
        <v>21855</v>
      </c>
      <c r="C10175" s="404" t="s">
        <v>19203</v>
      </c>
      <c r="D10175" s="405">
        <v>26.52</v>
      </c>
    </row>
    <row r="10176" spans="1:4" ht="13.2">
      <c r="A10176" s="404">
        <v>3830</v>
      </c>
      <c r="B10176" s="404" t="s">
        <v>21856</v>
      </c>
      <c r="C10176" s="404" t="s">
        <v>19203</v>
      </c>
      <c r="D10176" s="405">
        <v>198.82</v>
      </c>
    </row>
    <row r="10177" spans="1:4" ht="13.2">
      <c r="A10177" s="404">
        <v>37981</v>
      </c>
      <c r="B10177" s="404" t="s">
        <v>21857</v>
      </c>
      <c r="C10177" s="404" t="s">
        <v>19203</v>
      </c>
      <c r="D10177" s="405">
        <v>6.12</v>
      </c>
    </row>
    <row r="10178" spans="1:4" ht="13.2">
      <c r="A10178" s="404">
        <v>37982</v>
      </c>
      <c r="B10178" s="404" t="s">
        <v>21858</v>
      </c>
      <c r="C10178" s="404" t="s">
        <v>19203</v>
      </c>
      <c r="D10178" s="405">
        <v>8.89</v>
      </c>
    </row>
    <row r="10179" spans="1:4" ht="13.2">
      <c r="A10179" s="404">
        <v>37983</v>
      </c>
      <c r="B10179" s="404" t="s">
        <v>21859</v>
      </c>
      <c r="C10179" s="404" t="s">
        <v>19203</v>
      </c>
      <c r="D10179" s="405">
        <v>13.14</v>
      </c>
    </row>
    <row r="10180" spans="1:4" ht="13.2">
      <c r="A10180" s="404">
        <v>37984</v>
      </c>
      <c r="B10180" s="404" t="s">
        <v>21860</v>
      </c>
      <c r="C10180" s="404" t="s">
        <v>19203</v>
      </c>
      <c r="D10180" s="405">
        <v>18.46</v>
      </c>
    </row>
    <row r="10181" spans="1:4" ht="13.2">
      <c r="A10181" s="404">
        <v>37985</v>
      </c>
      <c r="B10181" s="404" t="s">
        <v>21861</v>
      </c>
      <c r="C10181" s="404" t="s">
        <v>19203</v>
      </c>
      <c r="D10181" s="405">
        <v>26.23</v>
      </c>
    </row>
    <row r="10182" spans="1:4" ht="13.2">
      <c r="A10182" s="404">
        <v>20165</v>
      </c>
      <c r="B10182" s="404" t="s">
        <v>21862</v>
      </c>
      <c r="C10182" s="404" t="s">
        <v>19203</v>
      </c>
      <c r="D10182" s="405">
        <v>24.64</v>
      </c>
    </row>
    <row r="10183" spans="1:4" ht="13.2">
      <c r="A10183" s="404">
        <v>20166</v>
      </c>
      <c r="B10183" s="404" t="s">
        <v>21863</v>
      </c>
      <c r="C10183" s="404" t="s">
        <v>19203</v>
      </c>
      <c r="D10183" s="405">
        <v>75.27</v>
      </c>
    </row>
    <row r="10184" spans="1:4" ht="13.2">
      <c r="A10184" s="404">
        <v>20164</v>
      </c>
      <c r="B10184" s="404" t="s">
        <v>21864</v>
      </c>
      <c r="C10184" s="404" t="s">
        <v>19203</v>
      </c>
      <c r="D10184" s="405">
        <v>11.84</v>
      </c>
    </row>
    <row r="10185" spans="1:4" ht="13.2">
      <c r="A10185" s="404">
        <v>3893</v>
      </c>
      <c r="B10185" s="404" t="s">
        <v>21865</v>
      </c>
      <c r="C10185" s="404" t="s">
        <v>19203</v>
      </c>
      <c r="D10185" s="405">
        <v>18.559999999999999</v>
      </c>
    </row>
    <row r="10186" spans="1:4" ht="13.2">
      <c r="A10186" s="404">
        <v>3848</v>
      </c>
      <c r="B10186" s="404" t="s">
        <v>21866</v>
      </c>
      <c r="C10186" s="404" t="s">
        <v>19203</v>
      </c>
      <c r="D10186" s="405">
        <v>11.32</v>
      </c>
    </row>
    <row r="10187" spans="1:4" ht="13.2">
      <c r="A10187" s="404">
        <v>3895</v>
      </c>
      <c r="B10187" s="404" t="s">
        <v>21867</v>
      </c>
      <c r="C10187" s="404" t="s">
        <v>19203</v>
      </c>
      <c r="D10187" s="405">
        <v>12.57</v>
      </c>
    </row>
    <row r="10188" spans="1:4" ht="13.2">
      <c r="A10188" s="404">
        <v>12404</v>
      </c>
      <c r="B10188" s="404" t="s">
        <v>21868</v>
      </c>
      <c r="C10188" s="404" t="s">
        <v>19203</v>
      </c>
      <c r="D10188" s="405">
        <v>11.38</v>
      </c>
    </row>
    <row r="10189" spans="1:4" ht="13.2">
      <c r="A10189" s="404">
        <v>3939</v>
      </c>
      <c r="B10189" s="404" t="s">
        <v>21869</v>
      </c>
      <c r="C10189" s="404" t="s">
        <v>19203</v>
      </c>
      <c r="D10189" s="405">
        <v>23.45</v>
      </c>
    </row>
    <row r="10190" spans="1:4" ht="13.2">
      <c r="A10190" s="404">
        <v>3911</v>
      </c>
      <c r="B10190" s="404" t="s">
        <v>21870</v>
      </c>
      <c r="C10190" s="404" t="s">
        <v>19203</v>
      </c>
      <c r="D10190" s="405">
        <v>19.149999999999999</v>
      </c>
    </row>
    <row r="10191" spans="1:4" ht="13.2">
      <c r="A10191" s="404">
        <v>3908</v>
      </c>
      <c r="B10191" s="404" t="s">
        <v>21871</v>
      </c>
      <c r="C10191" s="404" t="s">
        <v>19203</v>
      </c>
      <c r="D10191" s="405">
        <v>6.19</v>
      </c>
    </row>
    <row r="10192" spans="1:4" ht="13.2">
      <c r="A10192" s="404">
        <v>3910</v>
      </c>
      <c r="B10192" s="404" t="s">
        <v>21872</v>
      </c>
      <c r="C10192" s="404" t="s">
        <v>19203</v>
      </c>
      <c r="D10192" s="405">
        <v>13.71</v>
      </c>
    </row>
    <row r="10193" spans="1:4" ht="13.2">
      <c r="A10193" s="404">
        <v>3913</v>
      </c>
      <c r="B10193" s="404" t="s">
        <v>21873</v>
      </c>
      <c r="C10193" s="404" t="s">
        <v>19203</v>
      </c>
      <c r="D10193" s="405">
        <v>65.510000000000005</v>
      </c>
    </row>
    <row r="10194" spans="1:4" ht="13.2">
      <c r="A10194" s="404">
        <v>3912</v>
      </c>
      <c r="B10194" s="404" t="s">
        <v>21874</v>
      </c>
      <c r="C10194" s="404" t="s">
        <v>19203</v>
      </c>
      <c r="D10194" s="405">
        <v>35.909999999999997</v>
      </c>
    </row>
    <row r="10195" spans="1:4" ht="13.2">
      <c r="A10195" s="404">
        <v>3909</v>
      </c>
      <c r="B10195" s="404" t="s">
        <v>21875</v>
      </c>
      <c r="C10195" s="404" t="s">
        <v>19203</v>
      </c>
      <c r="D10195" s="405">
        <v>8.43</v>
      </c>
    </row>
    <row r="10196" spans="1:4" ht="13.2">
      <c r="A10196" s="404">
        <v>3914</v>
      </c>
      <c r="B10196" s="404" t="s">
        <v>21876</v>
      </c>
      <c r="C10196" s="404" t="s">
        <v>19203</v>
      </c>
      <c r="D10196" s="405">
        <v>98.83</v>
      </c>
    </row>
    <row r="10197" spans="1:4" ht="13.2">
      <c r="A10197" s="404">
        <v>3915</v>
      </c>
      <c r="B10197" s="404" t="s">
        <v>21877</v>
      </c>
      <c r="C10197" s="404" t="s">
        <v>19203</v>
      </c>
      <c r="D10197" s="405">
        <v>155.85</v>
      </c>
    </row>
    <row r="10198" spans="1:4" ht="13.2">
      <c r="A10198" s="404">
        <v>3916</v>
      </c>
      <c r="B10198" s="404" t="s">
        <v>21878</v>
      </c>
      <c r="C10198" s="404" t="s">
        <v>19203</v>
      </c>
      <c r="D10198" s="405">
        <v>283.93</v>
      </c>
    </row>
    <row r="10199" spans="1:4" ht="13.2">
      <c r="A10199" s="404">
        <v>3917</v>
      </c>
      <c r="B10199" s="404" t="s">
        <v>21879</v>
      </c>
      <c r="C10199" s="404" t="s">
        <v>19203</v>
      </c>
      <c r="D10199" s="405">
        <v>468.3</v>
      </c>
    </row>
    <row r="10200" spans="1:4" ht="13.2">
      <c r="A10200" s="404">
        <v>1904</v>
      </c>
      <c r="B10200" s="404" t="s">
        <v>21880</v>
      </c>
      <c r="C10200" s="404" t="s">
        <v>19203</v>
      </c>
      <c r="D10200" s="405">
        <v>0.98</v>
      </c>
    </row>
    <row r="10201" spans="1:4" ht="13.2">
      <c r="A10201" s="404">
        <v>1899</v>
      </c>
      <c r="B10201" s="404" t="s">
        <v>21881</v>
      </c>
      <c r="C10201" s="404" t="s">
        <v>19203</v>
      </c>
      <c r="D10201" s="405">
        <v>1.1100000000000001</v>
      </c>
    </row>
    <row r="10202" spans="1:4" ht="13.2">
      <c r="A10202" s="404">
        <v>1900</v>
      </c>
      <c r="B10202" s="404" t="s">
        <v>21882</v>
      </c>
      <c r="C10202" s="404" t="s">
        <v>19203</v>
      </c>
      <c r="D10202" s="405">
        <v>1.79</v>
      </c>
    </row>
    <row r="10203" spans="1:4" ht="13.2">
      <c r="A10203" s="404">
        <v>12407</v>
      </c>
      <c r="B10203" s="404" t="s">
        <v>21883</v>
      </c>
      <c r="C10203" s="404" t="s">
        <v>19203</v>
      </c>
      <c r="D10203" s="405">
        <v>35.450000000000003</v>
      </c>
    </row>
    <row r="10204" spans="1:4" ht="13.2">
      <c r="A10204" s="404">
        <v>12408</v>
      </c>
      <c r="B10204" s="404" t="s">
        <v>21884</v>
      </c>
      <c r="C10204" s="404" t="s">
        <v>19203</v>
      </c>
      <c r="D10204" s="405">
        <v>20.010000000000002</v>
      </c>
    </row>
    <row r="10205" spans="1:4" ht="13.2">
      <c r="A10205" s="404">
        <v>12409</v>
      </c>
      <c r="B10205" s="404" t="s">
        <v>21885</v>
      </c>
      <c r="C10205" s="404" t="s">
        <v>19203</v>
      </c>
      <c r="D10205" s="405">
        <v>20.010000000000002</v>
      </c>
    </row>
    <row r="10206" spans="1:4" ht="13.2">
      <c r="A10206" s="404">
        <v>12410</v>
      </c>
      <c r="B10206" s="404" t="s">
        <v>21886</v>
      </c>
      <c r="C10206" s="404" t="s">
        <v>19203</v>
      </c>
      <c r="D10206" s="405">
        <v>13.78</v>
      </c>
    </row>
    <row r="10207" spans="1:4" ht="13.2">
      <c r="A10207" s="404">
        <v>3936</v>
      </c>
      <c r="B10207" s="404" t="s">
        <v>21887</v>
      </c>
      <c r="C10207" s="404" t="s">
        <v>19203</v>
      </c>
      <c r="D10207" s="405">
        <v>24.91</v>
      </c>
    </row>
    <row r="10208" spans="1:4" ht="13.2">
      <c r="A10208" s="404">
        <v>3922</v>
      </c>
      <c r="B10208" s="404" t="s">
        <v>21888</v>
      </c>
      <c r="C10208" s="404" t="s">
        <v>19203</v>
      </c>
      <c r="D10208" s="405">
        <v>22.91</v>
      </c>
    </row>
    <row r="10209" spans="1:4" ht="13.2">
      <c r="A10209" s="404">
        <v>3924</v>
      </c>
      <c r="B10209" s="404" t="s">
        <v>21889</v>
      </c>
      <c r="C10209" s="404" t="s">
        <v>19203</v>
      </c>
      <c r="D10209" s="405">
        <v>24.91</v>
      </c>
    </row>
    <row r="10210" spans="1:4" ht="13.2">
      <c r="A10210" s="404">
        <v>3923</v>
      </c>
      <c r="B10210" s="404" t="s">
        <v>21890</v>
      </c>
      <c r="C10210" s="404" t="s">
        <v>19203</v>
      </c>
      <c r="D10210" s="405">
        <v>24.91</v>
      </c>
    </row>
    <row r="10211" spans="1:4" ht="13.2">
      <c r="A10211" s="404">
        <v>3937</v>
      </c>
      <c r="B10211" s="404" t="s">
        <v>21891</v>
      </c>
      <c r="C10211" s="404" t="s">
        <v>19203</v>
      </c>
      <c r="D10211" s="405">
        <v>20.55</v>
      </c>
    </row>
    <row r="10212" spans="1:4" ht="13.2">
      <c r="A10212" s="404">
        <v>3921</v>
      </c>
      <c r="B10212" s="404" t="s">
        <v>21892</v>
      </c>
      <c r="C10212" s="404" t="s">
        <v>19203</v>
      </c>
      <c r="D10212" s="405">
        <v>20.56</v>
      </c>
    </row>
    <row r="10213" spans="1:4" ht="13.2">
      <c r="A10213" s="404">
        <v>3920</v>
      </c>
      <c r="B10213" s="404" t="s">
        <v>21893</v>
      </c>
      <c r="C10213" s="404" t="s">
        <v>19203</v>
      </c>
      <c r="D10213" s="405">
        <v>20.55</v>
      </c>
    </row>
    <row r="10214" spans="1:4" ht="13.2">
      <c r="A10214" s="404">
        <v>3938</v>
      </c>
      <c r="B10214" s="404" t="s">
        <v>21894</v>
      </c>
      <c r="C10214" s="404" t="s">
        <v>19203</v>
      </c>
      <c r="D10214" s="405">
        <v>13.55</v>
      </c>
    </row>
    <row r="10215" spans="1:4" ht="13.2">
      <c r="A10215" s="404">
        <v>3919</v>
      </c>
      <c r="B10215" s="404" t="s">
        <v>21895</v>
      </c>
      <c r="C10215" s="404" t="s">
        <v>19203</v>
      </c>
      <c r="D10215" s="405">
        <v>13.81</v>
      </c>
    </row>
    <row r="10216" spans="1:4" ht="13.2">
      <c r="A10216" s="404">
        <v>3927</v>
      </c>
      <c r="B10216" s="404" t="s">
        <v>21896</v>
      </c>
      <c r="C10216" s="404" t="s">
        <v>19203</v>
      </c>
      <c r="D10216" s="405">
        <v>69.95</v>
      </c>
    </row>
    <row r="10217" spans="1:4" ht="13.2">
      <c r="A10217" s="404">
        <v>3928</v>
      </c>
      <c r="B10217" s="404" t="s">
        <v>21897</v>
      </c>
      <c r="C10217" s="404" t="s">
        <v>19203</v>
      </c>
      <c r="D10217" s="405">
        <v>69.95</v>
      </c>
    </row>
    <row r="10218" spans="1:4" ht="13.2">
      <c r="A10218" s="404">
        <v>3926</v>
      </c>
      <c r="B10218" s="404" t="s">
        <v>21898</v>
      </c>
      <c r="C10218" s="404" t="s">
        <v>19203</v>
      </c>
      <c r="D10218" s="405">
        <v>39.880000000000003</v>
      </c>
    </row>
    <row r="10219" spans="1:4" ht="13.2">
      <c r="A10219" s="404">
        <v>3935</v>
      </c>
      <c r="B10219" s="404" t="s">
        <v>21899</v>
      </c>
      <c r="C10219" s="404" t="s">
        <v>19203</v>
      </c>
      <c r="D10219" s="405">
        <v>39.880000000000003</v>
      </c>
    </row>
    <row r="10220" spans="1:4" ht="13.2">
      <c r="A10220" s="404">
        <v>3925</v>
      </c>
      <c r="B10220" s="404" t="s">
        <v>21900</v>
      </c>
      <c r="C10220" s="404" t="s">
        <v>19203</v>
      </c>
      <c r="D10220" s="405">
        <v>39.880000000000003</v>
      </c>
    </row>
    <row r="10221" spans="1:4" ht="13.2">
      <c r="A10221" s="404">
        <v>12406</v>
      </c>
      <c r="B10221" s="404" t="s">
        <v>21901</v>
      </c>
      <c r="C10221" s="404" t="s">
        <v>19203</v>
      </c>
      <c r="D10221" s="405">
        <v>9.7899999999999991</v>
      </c>
    </row>
    <row r="10222" spans="1:4" ht="13.2">
      <c r="A10222" s="404">
        <v>3929</v>
      </c>
      <c r="B10222" s="404" t="s">
        <v>21902</v>
      </c>
      <c r="C10222" s="404" t="s">
        <v>19203</v>
      </c>
      <c r="D10222" s="405">
        <v>106.58</v>
      </c>
    </row>
    <row r="10223" spans="1:4" ht="13.2">
      <c r="A10223" s="404">
        <v>3931</v>
      </c>
      <c r="B10223" s="404" t="s">
        <v>21903</v>
      </c>
      <c r="C10223" s="404" t="s">
        <v>19203</v>
      </c>
      <c r="D10223" s="405">
        <v>106.58</v>
      </c>
    </row>
    <row r="10224" spans="1:4" ht="13.2">
      <c r="A10224" s="404">
        <v>3930</v>
      </c>
      <c r="B10224" s="404" t="s">
        <v>21904</v>
      </c>
      <c r="C10224" s="404" t="s">
        <v>19203</v>
      </c>
      <c r="D10224" s="405">
        <v>106.58</v>
      </c>
    </row>
    <row r="10225" spans="1:4" ht="13.2">
      <c r="A10225" s="404">
        <v>3932</v>
      </c>
      <c r="B10225" s="404" t="s">
        <v>21905</v>
      </c>
      <c r="C10225" s="404" t="s">
        <v>19203</v>
      </c>
      <c r="D10225" s="405">
        <v>184.03</v>
      </c>
    </row>
    <row r="10226" spans="1:4" ht="13.2">
      <c r="A10226" s="404">
        <v>3933</v>
      </c>
      <c r="B10226" s="404" t="s">
        <v>21906</v>
      </c>
      <c r="C10226" s="404" t="s">
        <v>19203</v>
      </c>
      <c r="D10226" s="405">
        <v>184.03</v>
      </c>
    </row>
    <row r="10227" spans="1:4" ht="13.2">
      <c r="A10227" s="404">
        <v>3934</v>
      </c>
      <c r="B10227" s="404" t="s">
        <v>21907</v>
      </c>
      <c r="C10227" s="404" t="s">
        <v>19203</v>
      </c>
      <c r="D10227" s="405">
        <v>184.03</v>
      </c>
    </row>
    <row r="10228" spans="1:4" ht="13.2">
      <c r="A10228" s="404">
        <v>40355</v>
      </c>
      <c r="B10228" s="404" t="s">
        <v>21908</v>
      </c>
      <c r="C10228" s="404" t="s">
        <v>19203</v>
      </c>
      <c r="D10228" s="405">
        <v>12.51</v>
      </c>
    </row>
    <row r="10229" spans="1:4" ht="13.2">
      <c r="A10229" s="404">
        <v>40364</v>
      </c>
      <c r="B10229" s="404" t="s">
        <v>21909</v>
      </c>
      <c r="C10229" s="404" t="s">
        <v>19203</v>
      </c>
      <c r="D10229" s="405">
        <v>58.62</v>
      </c>
    </row>
    <row r="10230" spans="1:4" ht="13.2">
      <c r="A10230" s="404">
        <v>40361</v>
      </c>
      <c r="B10230" s="404" t="s">
        <v>21910</v>
      </c>
      <c r="C10230" s="404" t="s">
        <v>19203</v>
      </c>
      <c r="D10230" s="405">
        <v>45.83</v>
      </c>
    </row>
    <row r="10231" spans="1:4" ht="13.2">
      <c r="A10231" s="404">
        <v>40358</v>
      </c>
      <c r="B10231" s="404" t="s">
        <v>21911</v>
      </c>
      <c r="C10231" s="404" t="s">
        <v>19203</v>
      </c>
      <c r="D10231" s="405">
        <v>17.47</v>
      </c>
    </row>
    <row r="10232" spans="1:4" ht="13.2">
      <c r="A10232" s="404">
        <v>40370</v>
      </c>
      <c r="B10232" s="404" t="s">
        <v>21912</v>
      </c>
      <c r="C10232" s="404" t="s">
        <v>19203</v>
      </c>
      <c r="D10232" s="405">
        <v>186</v>
      </c>
    </row>
    <row r="10233" spans="1:4" ht="13.2">
      <c r="A10233" s="404">
        <v>40367</v>
      </c>
      <c r="B10233" s="404" t="s">
        <v>21913</v>
      </c>
      <c r="C10233" s="404" t="s">
        <v>19203</v>
      </c>
      <c r="D10233" s="405">
        <v>92.45</v>
      </c>
    </row>
    <row r="10234" spans="1:4" ht="13.2">
      <c r="A10234" s="404">
        <v>40373</v>
      </c>
      <c r="B10234" s="404" t="s">
        <v>21914</v>
      </c>
      <c r="C10234" s="404" t="s">
        <v>19203</v>
      </c>
      <c r="D10234" s="405">
        <v>251.52</v>
      </c>
    </row>
    <row r="10235" spans="1:4" ht="13.2">
      <c r="A10235" s="404">
        <v>3907</v>
      </c>
      <c r="B10235" s="404" t="s">
        <v>21915</v>
      </c>
      <c r="C10235" s="404" t="s">
        <v>19203</v>
      </c>
      <c r="D10235" s="405">
        <v>5.08</v>
      </c>
    </row>
    <row r="10236" spans="1:4" ht="13.2">
      <c r="A10236" s="404">
        <v>3889</v>
      </c>
      <c r="B10236" s="404" t="s">
        <v>21916</v>
      </c>
      <c r="C10236" s="404" t="s">
        <v>19203</v>
      </c>
      <c r="D10236" s="405">
        <v>3.61</v>
      </c>
    </row>
    <row r="10237" spans="1:4" ht="13.2">
      <c r="A10237" s="404">
        <v>3868</v>
      </c>
      <c r="B10237" s="404" t="s">
        <v>21917</v>
      </c>
      <c r="C10237" s="404" t="s">
        <v>19203</v>
      </c>
      <c r="D10237" s="405">
        <v>1.33</v>
      </c>
    </row>
    <row r="10238" spans="1:4" ht="13.2">
      <c r="A10238" s="404">
        <v>3869</v>
      </c>
      <c r="B10238" s="404" t="s">
        <v>21918</v>
      </c>
      <c r="C10238" s="404" t="s">
        <v>19203</v>
      </c>
      <c r="D10238" s="405">
        <v>2.94</v>
      </c>
    </row>
    <row r="10239" spans="1:4" ht="13.2">
      <c r="A10239" s="404">
        <v>3872</v>
      </c>
      <c r="B10239" s="404" t="s">
        <v>21919</v>
      </c>
      <c r="C10239" s="404" t="s">
        <v>19203</v>
      </c>
      <c r="D10239" s="405">
        <v>5.01</v>
      </c>
    </row>
    <row r="10240" spans="1:4" ht="13.2">
      <c r="A10240" s="404">
        <v>3850</v>
      </c>
      <c r="B10240" s="404" t="s">
        <v>21920</v>
      </c>
      <c r="C10240" s="404" t="s">
        <v>19203</v>
      </c>
      <c r="D10240" s="405">
        <v>11.57</v>
      </c>
    </row>
    <row r="10241" spans="1:4" ht="13.2">
      <c r="A10241" s="404">
        <v>38023</v>
      </c>
      <c r="B10241" s="404" t="s">
        <v>21921</v>
      </c>
      <c r="C10241" s="404" t="s">
        <v>19203</v>
      </c>
      <c r="D10241" s="405">
        <v>5.89</v>
      </c>
    </row>
    <row r="10242" spans="1:4" ht="13.2">
      <c r="A10242" s="404">
        <v>37986</v>
      </c>
      <c r="B10242" s="404" t="s">
        <v>21922</v>
      </c>
      <c r="C10242" s="404" t="s">
        <v>19203</v>
      </c>
      <c r="D10242" s="405">
        <v>2.09</v>
      </c>
    </row>
    <row r="10243" spans="1:4" ht="13.2">
      <c r="A10243" s="404">
        <v>37987</v>
      </c>
      <c r="B10243" s="404" t="s">
        <v>21923</v>
      </c>
      <c r="C10243" s="404" t="s">
        <v>19203</v>
      </c>
      <c r="D10243" s="405">
        <v>104.34</v>
      </c>
    </row>
    <row r="10244" spans="1:4" ht="13.2">
      <c r="A10244" s="404">
        <v>37988</v>
      </c>
      <c r="B10244" s="404" t="s">
        <v>21924</v>
      </c>
      <c r="C10244" s="404" t="s">
        <v>19203</v>
      </c>
      <c r="D10244" s="405">
        <v>165.8</v>
      </c>
    </row>
    <row r="10245" spans="1:4" ht="13.2">
      <c r="A10245" s="404">
        <v>21120</v>
      </c>
      <c r="B10245" s="404" t="s">
        <v>21925</v>
      </c>
      <c r="C10245" s="404" t="s">
        <v>19203</v>
      </c>
      <c r="D10245" s="405">
        <v>10.67</v>
      </c>
    </row>
    <row r="10246" spans="1:4" ht="13.2">
      <c r="A10246" s="404">
        <v>39318</v>
      </c>
      <c r="B10246" s="404" t="s">
        <v>21926</v>
      </c>
      <c r="C10246" s="404" t="s">
        <v>19203</v>
      </c>
      <c r="D10246" s="405">
        <v>9.92</v>
      </c>
    </row>
    <row r="10247" spans="1:4" ht="13.2">
      <c r="A10247" s="404">
        <v>40366</v>
      </c>
      <c r="B10247" s="404" t="s">
        <v>21927</v>
      </c>
      <c r="C10247" s="404" t="s">
        <v>19203</v>
      </c>
      <c r="D10247" s="405">
        <v>45.72</v>
      </c>
    </row>
    <row r="10248" spans="1:4" ht="13.2">
      <c r="A10248" s="404">
        <v>40363</v>
      </c>
      <c r="B10248" s="404" t="s">
        <v>21928</v>
      </c>
      <c r="C10248" s="404" t="s">
        <v>19203</v>
      </c>
      <c r="D10248" s="405">
        <v>35.76</v>
      </c>
    </row>
    <row r="10249" spans="1:4" ht="13.2">
      <c r="A10249" s="404">
        <v>40354</v>
      </c>
      <c r="B10249" s="404" t="s">
        <v>21929</v>
      </c>
      <c r="C10249" s="404" t="s">
        <v>19203</v>
      </c>
      <c r="D10249" s="405">
        <v>15.57</v>
      </c>
    </row>
    <row r="10250" spans="1:4" ht="13.2">
      <c r="A10250" s="404">
        <v>40360</v>
      </c>
      <c r="B10250" s="404" t="s">
        <v>21930</v>
      </c>
      <c r="C10250" s="404" t="s">
        <v>19203</v>
      </c>
      <c r="D10250" s="405">
        <v>23.44</v>
      </c>
    </row>
    <row r="10251" spans="1:4" ht="13.2">
      <c r="A10251" s="404">
        <v>40372</v>
      </c>
      <c r="B10251" s="404" t="s">
        <v>21931</v>
      </c>
      <c r="C10251" s="404" t="s">
        <v>19203</v>
      </c>
      <c r="D10251" s="405">
        <v>144.79</v>
      </c>
    </row>
    <row r="10252" spans="1:4" ht="13.2">
      <c r="A10252" s="404">
        <v>40369</v>
      </c>
      <c r="B10252" s="404" t="s">
        <v>21932</v>
      </c>
      <c r="C10252" s="404" t="s">
        <v>19203</v>
      </c>
      <c r="D10252" s="405">
        <v>72.06</v>
      </c>
    </row>
    <row r="10253" spans="1:4" ht="13.2">
      <c r="A10253" s="404">
        <v>40357</v>
      </c>
      <c r="B10253" s="404" t="s">
        <v>21933</v>
      </c>
      <c r="C10253" s="404" t="s">
        <v>19203</v>
      </c>
      <c r="D10253" s="405">
        <v>17.47</v>
      </c>
    </row>
    <row r="10254" spans="1:4" ht="13.2">
      <c r="A10254" s="404">
        <v>40375</v>
      </c>
      <c r="B10254" s="404" t="s">
        <v>21934</v>
      </c>
      <c r="C10254" s="404" t="s">
        <v>19203</v>
      </c>
      <c r="D10254" s="405">
        <v>196</v>
      </c>
    </row>
    <row r="10255" spans="1:4" ht="13.2">
      <c r="A10255" s="404">
        <v>1893</v>
      </c>
      <c r="B10255" s="404" t="s">
        <v>21935</v>
      </c>
      <c r="C10255" s="404" t="s">
        <v>19203</v>
      </c>
      <c r="D10255" s="405">
        <v>3.69</v>
      </c>
    </row>
    <row r="10256" spans="1:4" ht="13.2">
      <c r="A10256" s="404">
        <v>1902</v>
      </c>
      <c r="B10256" s="404" t="s">
        <v>21936</v>
      </c>
      <c r="C10256" s="404" t="s">
        <v>19203</v>
      </c>
      <c r="D10256" s="405">
        <v>2.68</v>
      </c>
    </row>
    <row r="10257" spans="1:4" ht="13.2">
      <c r="A10257" s="404">
        <v>1901</v>
      </c>
      <c r="B10257" s="404" t="s">
        <v>21937</v>
      </c>
      <c r="C10257" s="404" t="s">
        <v>19203</v>
      </c>
      <c r="D10257" s="405">
        <v>0.84</v>
      </c>
    </row>
    <row r="10258" spans="1:4" ht="13.2">
      <c r="A10258" s="404">
        <v>1892</v>
      </c>
      <c r="B10258" s="404" t="s">
        <v>21938</v>
      </c>
      <c r="C10258" s="404" t="s">
        <v>19203</v>
      </c>
      <c r="D10258" s="405">
        <v>1.73</v>
      </c>
    </row>
    <row r="10259" spans="1:4" ht="13.2">
      <c r="A10259" s="404">
        <v>1907</v>
      </c>
      <c r="B10259" s="404" t="s">
        <v>21939</v>
      </c>
      <c r="C10259" s="404" t="s">
        <v>19203</v>
      </c>
      <c r="D10259" s="405">
        <v>11.88</v>
      </c>
    </row>
    <row r="10260" spans="1:4" ht="13.2">
      <c r="A10260" s="404">
        <v>1894</v>
      </c>
      <c r="B10260" s="404" t="s">
        <v>21940</v>
      </c>
      <c r="C10260" s="404" t="s">
        <v>19203</v>
      </c>
      <c r="D10260" s="405">
        <v>5.34</v>
      </c>
    </row>
    <row r="10261" spans="1:4" ht="13.2">
      <c r="A10261" s="404">
        <v>1891</v>
      </c>
      <c r="B10261" s="404" t="s">
        <v>21941</v>
      </c>
      <c r="C10261" s="404" t="s">
        <v>19203</v>
      </c>
      <c r="D10261" s="405">
        <v>1.24</v>
      </c>
    </row>
    <row r="10262" spans="1:4" ht="13.2">
      <c r="A10262" s="404">
        <v>1896</v>
      </c>
      <c r="B10262" s="404" t="s">
        <v>21942</v>
      </c>
      <c r="C10262" s="404" t="s">
        <v>19203</v>
      </c>
      <c r="D10262" s="405">
        <v>15.95</v>
      </c>
    </row>
    <row r="10263" spans="1:4" ht="13.2">
      <c r="A10263" s="404">
        <v>1895</v>
      </c>
      <c r="B10263" s="404" t="s">
        <v>21943</v>
      </c>
      <c r="C10263" s="404" t="s">
        <v>19203</v>
      </c>
      <c r="D10263" s="405">
        <v>28.03</v>
      </c>
    </row>
    <row r="10264" spans="1:4" ht="13.2">
      <c r="A10264" s="404">
        <v>2643</v>
      </c>
      <c r="B10264" s="404" t="s">
        <v>21944</v>
      </c>
      <c r="C10264" s="404" t="s">
        <v>19203</v>
      </c>
      <c r="D10264" s="405">
        <v>7</v>
      </c>
    </row>
    <row r="10265" spans="1:4" ht="13.2">
      <c r="A10265" s="404">
        <v>2641</v>
      </c>
      <c r="B10265" s="404" t="s">
        <v>21945</v>
      </c>
      <c r="C10265" s="404" t="s">
        <v>19203</v>
      </c>
      <c r="D10265" s="405">
        <v>24.56</v>
      </c>
    </row>
    <row r="10266" spans="1:4" ht="13.2">
      <c r="A10266" s="404">
        <v>2636</v>
      </c>
      <c r="B10266" s="404" t="s">
        <v>21946</v>
      </c>
      <c r="C10266" s="404" t="s">
        <v>19203</v>
      </c>
      <c r="D10266" s="405">
        <v>1.58</v>
      </c>
    </row>
    <row r="10267" spans="1:4" ht="13.2">
      <c r="A10267" s="404">
        <v>2637</v>
      </c>
      <c r="B10267" s="404" t="s">
        <v>21947</v>
      </c>
      <c r="C10267" s="404" t="s">
        <v>19203</v>
      </c>
      <c r="D10267" s="405">
        <v>1.68</v>
      </c>
    </row>
    <row r="10268" spans="1:4" ht="13.2">
      <c r="A10268" s="404">
        <v>2638</v>
      </c>
      <c r="B10268" s="404" t="s">
        <v>21948</v>
      </c>
      <c r="C10268" s="404" t="s">
        <v>19203</v>
      </c>
      <c r="D10268" s="405">
        <v>1.96</v>
      </c>
    </row>
    <row r="10269" spans="1:4" ht="13.2">
      <c r="A10269" s="404">
        <v>2639</v>
      </c>
      <c r="B10269" s="404" t="s">
        <v>21949</v>
      </c>
      <c r="C10269" s="404" t="s">
        <v>19203</v>
      </c>
      <c r="D10269" s="405">
        <v>3.47</v>
      </c>
    </row>
    <row r="10270" spans="1:4" ht="13.2">
      <c r="A10270" s="404">
        <v>2644</v>
      </c>
      <c r="B10270" s="404" t="s">
        <v>21950</v>
      </c>
      <c r="C10270" s="404" t="s">
        <v>19203</v>
      </c>
      <c r="D10270" s="405">
        <v>5.0199999999999996</v>
      </c>
    </row>
    <row r="10271" spans="1:4" ht="13.2">
      <c r="A10271" s="404">
        <v>2640</v>
      </c>
      <c r="B10271" s="404" t="s">
        <v>21951</v>
      </c>
      <c r="C10271" s="404" t="s">
        <v>19203</v>
      </c>
      <c r="D10271" s="405">
        <v>10.220000000000001</v>
      </c>
    </row>
    <row r="10272" spans="1:4" ht="13.2">
      <c r="A10272" s="404">
        <v>2642</v>
      </c>
      <c r="B10272" s="404" t="s">
        <v>21952</v>
      </c>
      <c r="C10272" s="404" t="s">
        <v>19203</v>
      </c>
      <c r="D10272" s="405">
        <v>15.56</v>
      </c>
    </row>
    <row r="10273" spans="1:4" ht="13.2">
      <c r="A10273" s="404">
        <v>39855</v>
      </c>
      <c r="B10273" s="404" t="s">
        <v>21953</v>
      </c>
      <c r="C10273" s="404" t="s">
        <v>19203</v>
      </c>
      <c r="D10273" s="405">
        <v>2.74</v>
      </c>
    </row>
    <row r="10274" spans="1:4" ht="13.2">
      <c r="A10274" s="404">
        <v>39856</v>
      </c>
      <c r="B10274" s="404" t="s">
        <v>21954</v>
      </c>
      <c r="C10274" s="404" t="s">
        <v>19203</v>
      </c>
      <c r="D10274" s="405">
        <v>6.47</v>
      </c>
    </row>
    <row r="10275" spans="1:4" ht="13.2">
      <c r="A10275" s="404">
        <v>39857</v>
      </c>
      <c r="B10275" s="404" t="s">
        <v>21955</v>
      </c>
      <c r="C10275" s="404" t="s">
        <v>19203</v>
      </c>
      <c r="D10275" s="405">
        <v>10.47</v>
      </c>
    </row>
    <row r="10276" spans="1:4" ht="13.2">
      <c r="A10276" s="404">
        <v>39858</v>
      </c>
      <c r="B10276" s="404" t="s">
        <v>21956</v>
      </c>
      <c r="C10276" s="404" t="s">
        <v>19203</v>
      </c>
      <c r="D10276" s="405">
        <v>23.24</v>
      </c>
    </row>
    <row r="10277" spans="1:4" ht="13.2">
      <c r="A10277" s="404">
        <v>39859</v>
      </c>
      <c r="B10277" s="404" t="s">
        <v>21957</v>
      </c>
      <c r="C10277" s="404" t="s">
        <v>19203</v>
      </c>
      <c r="D10277" s="405">
        <v>35.83</v>
      </c>
    </row>
    <row r="10278" spans="1:4" ht="13.2">
      <c r="A10278" s="404">
        <v>39860</v>
      </c>
      <c r="B10278" s="404" t="s">
        <v>21958</v>
      </c>
      <c r="C10278" s="404" t="s">
        <v>19203</v>
      </c>
      <c r="D10278" s="405">
        <v>54.98</v>
      </c>
    </row>
    <row r="10279" spans="1:4" ht="13.2">
      <c r="A10279" s="404">
        <v>39861</v>
      </c>
      <c r="B10279" s="404" t="s">
        <v>21959</v>
      </c>
      <c r="C10279" s="404" t="s">
        <v>19203</v>
      </c>
      <c r="D10279" s="405">
        <v>156.99</v>
      </c>
    </row>
    <row r="10280" spans="1:4" ht="13.2">
      <c r="A10280" s="404">
        <v>3867</v>
      </c>
      <c r="B10280" s="404" t="s">
        <v>21960</v>
      </c>
      <c r="C10280" s="404" t="s">
        <v>19203</v>
      </c>
      <c r="D10280" s="405">
        <v>70.47</v>
      </c>
    </row>
    <row r="10281" spans="1:4" ht="13.2">
      <c r="A10281" s="404">
        <v>3861</v>
      </c>
      <c r="B10281" s="404" t="s">
        <v>21961</v>
      </c>
      <c r="C10281" s="404" t="s">
        <v>19203</v>
      </c>
      <c r="D10281" s="405">
        <v>0.73</v>
      </c>
    </row>
    <row r="10282" spans="1:4" ht="13.2">
      <c r="A10282" s="404">
        <v>3904</v>
      </c>
      <c r="B10282" s="404" t="s">
        <v>21962</v>
      </c>
      <c r="C10282" s="404" t="s">
        <v>19203</v>
      </c>
      <c r="D10282" s="405">
        <v>0.77</v>
      </c>
    </row>
    <row r="10283" spans="1:4" ht="13.2">
      <c r="A10283" s="404">
        <v>3903</v>
      </c>
      <c r="B10283" s="404" t="s">
        <v>21963</v>
      </c>
      <c r="C10283" s="404" t="s">
        <v>19203</v>
      </c>
      <c r="D10283" s="405">
        <v>1.89</v>
      </c>
    </row>
    <row r="10284" spans="1:4" ht="13.2">
      <c r="A10284" s="404">
        <v>3862</v>
      </c>
      <c r="B10284" s="404" t="s">
        <v>21964</v>
      </c>
      <c r="C10284" s="404" t="s">
        <v>19203</v>
      </c>
      <c r="D10284" s="405">
        <v>4.03</v>
      </c>
    </row>
    <row r="10285" spans="1:4" ht="13.2">
      <c r="A10285" s="404">
        <v>3863</v>
      </c>
      <c r="B10285" s="404" t="s">
        <v>21965</v>
      </c>
      <c r="C10285" s="404" t="s">
        <v>19203</v>
      </c>
      <c r="D10285" s="405">
        <v>4.13</v>
      </c>
    </row>
    <row r="10286" spans="1:4" ht="13.2">
      <c r="A10286" s="404">
        <v>3864</v>
      </c>
      <c r="B10286" s="404" t="s">
        <v>21966</v>
      </c>
      <c r="C10286" s="404" t="s">
        <v>19203</v>
      </c>
      <c r="D10286" s="405">
        <v>12.64</v>
      </c>
    </row>
    <row r="10287" spans="1:4" ht="13.2">
      <c r="A10287" s="404">
        <v>3865</v>
      </c>
      <c r="B10287" s="404" t="s">
        <v>21967</v>
      </c>
      <c r="C10287" s="404" t="s">
        <v>19203</v>
      </c>
      <c r="D10287" s="405">
        <v>18.48</v>
      </c>
    </row>
    <row r="10288" spans="1:4" ht="13.2">
      <c r="A10288" s="404">
        <v>3866</v>
      </c>
      <c r="B10288" s="404" t="s">
        <v>21968</v>
      </c>
      <c r="C10288" s="404" t="s">
        <v>19203</v>
      </c>
      <c r="D10288" s="405">
        <v>41.5</v>
      </c>
    </row>
    <row r="10289" spans="1:4" ht="13.2">
      <c r="A10289" s="404">
        <v>3878</v>
      </c>
      <c r="B10289" s="404" t="s">
        <v>21969</v>
      </c>
      <c r="C10289" s="404" t="s">
        <v>19203</v>
      </c>
      <c r="D10289" s="405">
        <v>11.31</v>
      </c>
    </row>
    <row r="10290" spans="1:4" ht="13.2">
      <c r="A10290" s="404">
        <v>3883</v>
      </c>
      <c r="B10290" s="404" t="s">
        <v>21970</v>
      </c>
      <c r="C10290" s="404" t="s">
        <v>19203</v>
      </c>
      <c r="D10290" s="405">
        <v>1.45</v>
      </c>
    </row>
    <row r="10291" spans="1:4" ht="13.2">
      <c r="A10291" s="404">
        <v>3876</v>
      </c>
      <c r="B10291" s="404" t="s">
        <v>21971</v>
      </c>
      <c r="C10291" s="404" t="s">
        <v>19203</v>
      </c>
      <c r="D10291" s="405">
        <v>4.5</v>
      </c>
    </row>
    <row r="10292" spans="1:4" ht="13.2">
      <c r="A10292" s="404">
        <v>3884</v>
      </c>
      <c r="B10292" s="404" t="s">
        <v>21972</v>
      </c>
      <c r="C10292" s="404" t="s">
        <v>19203</v>
      </c>
      <c r="D10292" s="405">
        <v>2.29</v>
      </c>
    </row>
    <row r="10293" spans="1:4" ht="13.2">
      <c r="A10293" s="404">
        <v>12892</v>
      </c>
      <c r="B10293" s="404" t="s">
        <v>21973</v>
      </c>
      <c r="C10293" s="404" t="s">
        <v>19620</v>
      </c>
      <c r="D10293" s="405">
        <v>11.88</v>
      </c>
    </row>
    <row r="10294" spans="1:4" ht="13.2">
      <c r="A10294" s="404">
        <v>38447</v>
      </c>
      <c r="B10294" s="404" t="s">
        <v>21974</v>
      </c>
      <c r="C10294" s="404" t="s">
        <v>19203</v>
      </c>
      <c r="D10294" s="405">
        <v>81.650000000000006</v>
      </c>
    </row>
    <row r="10295" spans="1:4" ht="13.2">
      <c r="A10295" s="404">
        <v>36320</v>
      </c>
      <c r="B10295" s="404" t="s">
        <v>21975</v>
      </c>
      <c r="C10295" s="404" t="s">
        <v>19203</v>
      </c>
      <c r="D10295" s="405">
        <v>2.19</v>
      </c>
    </row>
    <row r="10296" spans="1:4" ht="13.2">
      <c r="A10296" s="404">
        <v>36324</v>
      </c>
      <c r="B10296" s="404" t="s">
        <v>21976</v>
      </c>
      <c r="C10296" s="404" t="s">
        <v>19203</v>
      </c>
      <c r="D10296" s="405">
        <v>2</v>
      </c>
    </row>
    <row r="10297" spans="1:4" ht="13.2">
      <c r="A10297" s="404">
        <v>38441</v>
      </c>
      <c r="B10297" s="404" t="s">
        <v>21977</v>
      </c>
      <c r="C10297" s="404" t="s">
        <v>19203</v>
      </c>
      <c r="D10297" s="405">
        <v>3.59</v>
      </c>
    </row>
    <row r="10298" spans="1:4" ht="13.2">
      <c r="A10298" s="404">
        <v>38442</v>
      </c>
      <c r="B10298" s="404" t="s">
        <v>21978</v>
      </c>
      <c r="C10298" s="404" t="s">
        <v>19203</v>
      </c>
      <c r="D10298" s="405">
        <v>10.199999999999999</v>
      </c>
    </row>
    <row r="10299" spans="1:4" ht="13.2">
      <c r="A10299" s="404">
        <v>38443</v>
      </c>
      <c r="B10299" s="404" t="s">
        <v>21979</v>
      </c>
      <c r="C10299" s="404" t="s">
        <v>19203</v>
      </c>
      <c r="D10299" s="405">
        <v>12.38</v>
      </c>
    </row>
    <row r="10300" spans="1:4" ht="13.2">
      <c r="A10300" s="404">
        <v>38444</v>
      </c>
      <c r="B10300" s="404" t="s">
        <v>21980</v>
      </c>
      <c r="C10300" s="404" t="s">
        <v>19203</v>
      </c>
      <c r="D10300" s="405">
        <v>20.79</v>
      </c>
    </row>
    <row r="10301" spans="1:4" ht="13.2">
      <c r="A10301" s="404">
        <v>38445</v>
      </c>
      <c r="B10301" s="404" t="s">
        <v>21981</v>
      </c>
      <c r="C10301" s="404" t="s">
        <v>19203</v>
      </c>
      <c r="D10301" s="405">
        <v>38.54</v>
      </c>
    </row>
    <row r="10302" spans="1:4" ht="13.2">
      <c r="A10302" s="404">
        <v>38446</v>
      </c>
      <c r="B10302" s="404" t="s">
        <v>21982</v>
      </c>
      <c r="C10302" s="404" t="s">
        <v>19203</v>
      </c>
      <c r="D10302" s="405">
        <v>63.08</v>
      </c>
    </row>
    <row r="10303" spans="1:4" ht="13.2">
      <c r="A10303" s="404">
        <v>3837</v>
      </c>
      <c r="B10303" s="404" t="s">
        <v>21983</v>
      </c>
      <c r="C10303" s="404" t="s">
        <v>19203</v>
      </c>
      <c r="D10303" s="405">
        <v>36.64</v>
      </c>
    </row>
    <row r="10304" spans="1:4" ht="13.2">
      <c r="A10304" s="404">
        <v>3845</v>
      </c>
      <c r="B10304" s="404" t="s">
        <v>21984</v>
      </c>
      <c r="C10304" s="404" t="s">
        <v>19203</v>
      </c>
      <c r="D10304" s="405">
        <v>13.39</v>
      </c>
    </row>
    <row r="10305" spans="1:4" ht="13.2">
      <c r="A10305" s="404">
        <v>11045</v>
      </c>
      <c r="B10305" s="404" t="s">
        <v>21985</v>
      </c>
      <c r="C10305" s="404" t="s">
        <v>19203</v>
      </c>
      <c r="D10305" s="405">
        <v>25.82</v>
      </c>
    </row>
    <row r="10306" spans="1:4" ht="13.2">
      <c r="A10306" s="404">
        <v>20170</v>
      </c>
      <c r="B10306" s="404" t="s">
        <v>21986</v>
      </c>
      <c r="C10306" s="404" t="s">
        <v>19203</v>
      </c>
      <c r="D10306" s="405">
        <v>13.65</v>
      </c>
    </row>
    <row r="10307" spans="1:4" ht="13.2">
      <c r="A10307" s="404">
        <v>20171</v>
      </c>
      <c r="B10307" s="404" t="s">
        <v>21987</v>
      </c>
      <c r="C10307" s="404" t="s">
        <v>19203</v>
      </c>
      <c r="D10307" s="405">
        <v>39.369999999999997</v>
      </c>
    </row>
    <row r="10308" spans="1:4" ht="13.2">
      <c r="A10308" s="404">
        <v>20167</v>
      </c>
      <c r="B10308" s="404" t="s">
        <v>21988</v>
      </c>
      <c r="C10308" s="404" t="s">
        <v>19203</v>
      </c>
      <c r="D10308" s="405">
        <v>4.95</v>
      </c>
    </row>
    <row r="10309" spans="1:4" ht="13.2">
      <c r="A10309" s="404">
        <v>20168</v>
      </c>
      <c r="B10309" s="404" t="s">
        <v>21989</v>
      </c>
      <c r="C10309" s="404" t="s">
        <v>19203</v>
      </c>
      <c r="D10309" s="405">
        <v>10.19</v>
      </c>
    </row>
    <row r="10310" spans="1:4" ht="13.2">
      <c r="A10310" s="404">
        <v>20169</v>
      </c>
      <c r="B10310" s="404" t="s">
        <v>21990</v>
      </c>
      <c r="C10310" s="404" t="s">
        <v>19203</v>
      </c>
      <c r="D10310" s="405">
        <v>11.89</v>
      </c>
    </row>
    <row r="10311" spans="1:4" ht="13.2">
      <c r="A10311" s="404">
        <v>3899</v>
      </c>
      <c r="B10311" s="404" t="s">
        <v>21991</v>
      </c>
      <c r="C10311" s="404" t="s">
        <v>19203</v>
      </c>
      <c r="D10311" s="405">
        <v>6.59</v>
      </c>
    </row>
    <row r="10312" spans="1:4" ht="13.2">
      <c r="A10312" s="404">
        <v>38676</v>
      </c>
      <c r="B10312" s="404" t="s">
        <v>21992</v>
      </c>
      <c r="C10312" s="404" t="s">
        <v>19203</v>
      </c>
      <c r="D10312" s="405">
        <v>32.99</v>
      </c>
    </row>
    <row r="10313" spans="1:4" ht="13.2">
      <c r="A10313" s="404">
        <v>3897</v>
      </c>
      <c r="B10313" s="404" t="s">
        <v>21993</v>
      </c>
      <c r="C10313" s="404" t="s">
        <v>19203</v>
      </c>
      <c r="D10313" s="405">
        <v>1.61</v>
      </c>
    </row>
    <row r="10314" spans="1:4" ht="13.2">
      <c r="A10314" s="404">
        <v>3875</v>
      </c>
      <c r="B10314" s="404" t="s">
        <v>21994</v>
      </c>
      <c r="C10314" s="404" t="s">
        <v>19203</v>
      </c>
      <c r="D10314" s="405">
        <v>3.32</v>
      </c>
    </row>
    <row r="10315" spans="1:4" ht="13.2">
      <c r="A10315" s="404">
        <v>3898</v>
      </c>
      <c r="B10315" s="404" t="s">
        <v>21995</v>
      </c>
      <c r="C10315" s="404" t="s">
        <v>19203</v>
      </c>
      <c r="D10315" s="405">
        <v>6.75</v>
      </c>
    </row>
    <row r="10316" spans="1:4" ht="13.2">
      <c r="A10316" s="404">
        <v>3855</v>
      </c>
      <c r="B10316" s="404" t="s">
        <v>21996</v>
      </c>
      <c r="C10316" s="404" t="s">
        <v>19203</v>
      </c>
      <c r="D10316" s="405">
        <v>4.8899999999999997</v>
      </c>
    </row>
    <row r="10317" spans="1:4" ht="13.2">
      <c r="A10317" s="404">
        <v>3874</v>
      </c>
      <c r="B10317" s="404" t="s">
        <v>21997</v>
      </c>
      <c r="C10317" s="404" t="s">
        <v>19203</v>
      </c>
      <c r="D10317" s="405">
        <v>5.66</v>
      </c>
    </row>
    <row r="10318" spans="1:4" ht="13.2">
      <c r="A10318" s="404">
        <v>3870</v>
      </c>
      <c r="B10318" s="404" t="s">
        <v>21998</v>
      </c>
      <c r="C10318" s="404" t="s">
        <v>19203</v>
      </c>
      <c r="D10318" s="405">
        <v>6.21</v>
      </c>
    </row>
    <row r="10319" spans="1:4" ht="13.2">
      <c r="A10319" s="404">
        <v>38678</v>
      </c>
      <c r="B10319" s="404" t="s">
        <v>21999</v>
      </c>
      <c r="C10319" s="404" t="s">
        <v>19203</v>
      </c>
      <c r="D10319" s="405">
        <v>16.440000000000001</v>
      </c>
    </row>
    <row r="10320" spans="1:4" ht="13.2">
      <c r="A10320" s="404">
        <v>3859</v>
      </c>
      <c r="B10320" s="404" t="s">
        <v>22000</v>
      </c>
      <c r="C10320" s="404" t="s">
        <v>19203</v>
      </c>
      <c r="D10320" s="405">
        <v>1.25</v>
      </c>
    </row>
    <row r="10321" spans="1:4" ht="13.2">
      <c r="A10321" s="404">
        <v>3856</v>
      </c>
      <c r="B10321" s="404" t="s">
        <v>22001</v>
      </c>
      <c r="C10321" s="404" t="s">
        <v>19203</v>
      </c>
      <c r="D10321" s="405">
        <v>1.73</v>
      </c>
    </row>
    <row r="10322" spans="1:4" ht="13.2">
      <c r="A10322" s="404">
        <v>3906</v>
      </c>
      <c r="B10322" s="404" t="s">
        <v>22002</v>
      </c>
      <c r="C10322" s="404" t="s">
        <v>19203</v>
      </c>
      <c r="D10322" s="405">
        <v>1.43</v>
      </c>
    </row>
    <row r="10323" spans="1:4" ht="13.2">
      <c r="A10323" s="404">
        <v>3860</v>
      </c>
      <c r="B10323" s="404" t="s">
        <v>22003</v>
      </c>
      <c r="C10323" s="404" t="s">
        <v>19203</v>
      </c>
      <c r="D10323" s="405">
        <v>4.26</v>
      </c>
    </row>
    <row r="10324" spans="1:4" ht="13.2">
      <c r="A10324" s="404">
        <v>3905</v>
      </c>
      <c r="B10324" s="404" t="s">
        <v>22004</v>
      </c>
      <c r="C10324" s="404" t="s">
        <v>19203</v>
      </c>
      <c r="D10324" s="405">
        <v>9.77</v>
      </c>
    </row>
    <row r="10325" spans="1:4" ht="13.2">
      <c r="A10325" s="404">
        <v>3871</v>
      </c>
      <c r="B10325" s="404" t="s">
        <v>22005</v>
      </c>
      <c r="C10325" s="404" t="s">
        <v>19203</v>
      </c>
      <c r="D10325" s="405">
        <v>17.29</v>
      </c>
    </row>
    <row r="10326" spans="1:4" ht="13.2">
      <c r="A10326" s="404">
        <v>39292</v>
      </c>
      <c r="B10326" s="404" t="s">
        <v>22006</v>
      </c>
      <c r="C10326" s="404" t="s">
        <v>19203</v>
      </c>
      <c r="D10326" s="405">
        <v>7.58</v>
      </c>
    </row>
    <row r="10327" spans="1:4" ht="13.2">
      <c r="A10327" s="404">
        <v>39293</v>
      </c>
      <c r="B10327" s="404" t="s">
        <v>22007</v>
      </c>
      <c r="C10327" s="404" t="s">
        <v>19203</v>
      </c>
      <c r="D10327" s="405">
        <v>11.78</v>
      </c>
    </row>
    <row r="10328" spans="1:4" ht="13.2">
      <c r="A10328" s="404">
        <v>39294</v>
      </c>
      <c r="B10328" s="404" t="s">
        <v>22008</v>
      </c>
      <c r="C10328" s="404" t="s">
        <v>19203</v>
      </c>
      <c r="D10328" s="405">
        <v>12.59</v>
      </c>
    </row>
    <row r="10329" spans="1:4" ht="13.2">
      <c r="A10329" s="404">
        <v>39295</v>
      </c>
      <c r="B10329" s="404" t="s">
        <v>22009</v>
      </c>
      <c r="C10329" s="404" t="s">
        <v>19203</v>
      </c>
      <c r="D10329" s="405">
        <v>17.32</v>
      </c>
    </row>
    <row r="10330" spans="1:4" ht="13.2">
      <c r="A10330" s="404">
        <v>39312</v>
      </c>
      <c r="B10330" s="404" t="s">
        <v>22010</v>
      </c>
      <c r="C10330" s="404" t="s">
        <v>19203</v>
      </c>
      <c r="D10330" s="405">
        <v>11.62</v>
      </c>
    </row>
    <row r="10331" spans="1:4" ht="13.2">
      <c r="A10331" s="404">
        <v>39313</v>
      </c>
      <c r="B10331" s="404" t="s">
        <v>22011</v>
      </c>
      <c r="C10331" s="404" t="s">
        <v>19203</v>
      </c>
      <c r="D10331" s="405">
        <v>15.61</v>
      </c>
    </row>
    <row r="10332" spans="1:4" ht="13.2">
      <c r="A10332" s="404">
        <v>39314</v>
      </c>
      <c r="B10332" s="404" t="s">
        <v>22012</v>
      </c>
      <c r="C10332" s="404" t="s">
        <v>19203</v>
      </c>
      <c r="D10332" s="405">
        <v>22.97</v>
      </c>
    </row>
    <row r="10333" spans="1:4" ht="13.2">
      <c r="A10333" s="404">
        <v>39296</v>
      </c>
      <c r="B10333" s="404" t="s">
        <v>22013</v>
      </c>
      <c r="C10333" s="404" t="s">
        <v>19203</v>
      </c>
      <c r="D10333" s="405">
        <v>6.91</v>
      </c>
    </row>
    <row r="10334" spans="1:4" ht="13.2">
      <c r="A10334" s="404">
        <v>39297</v>
      </c>
      <c r="B10334" s="404" t="s">
        <v>22014</v>
      </c>
      <c r="C10334" s="404" t="s">
        <v>19203</v>
      </c>
      <c r="D10334" s="405">
        <v>9.3699999999999992</v>
      </c>
    </row>
    <row r="10335" spans="1:4" ht="13.2">
      <c r="A10335" s="404">
        <v>39298</v>
      </c>
      <c r="B10335" s="404" t="s">
        <v>22015</v>
      </c>
      <c r="C10335" s="404" t="s">
        <v>19203</v>
      </c>
      <c r="D10335" s="405">
        <v>17.989999999999998</v>
      </c>
    </row>
    <row r="10336" spans="1:4" ht="13.2">
      <c r="A10336" s="404">
        <v>39299</v>
      </c>
      <c r="B10336" s="404" t="s">
        <v>22016</v>
      </c>
      <c r="C10336" s="404" t="s">
        <v>19203</v>
      </c>
      <c r="D10336" s="405">
        <v>21.32</v>
      </c>
    </row>
    <row r="10337" spans="1:4" ht="13.2">
      <c r="A10337" s="404">
        <v>39308</v>
      </c>
      <c r="B10337" s="404" t="s">
        <v>22017</v>
      </c>
      <c r="C10337" s="404" t="s">
        <v>19203</v>
      </c>
      <c r="D10337" s="405">
        <v>5.76</v>
      </c>
    </row>
    <row r="10338" spans="1:4" ht="13.2">
      <c r="A10338" s="404">
        <v>39309</v>
      </c>
      <c r="B10338" s="404" t="s">
        <v>22018</v>
      </c>
      <c r="C10338" s="404" t="s">
        <v>19203</v>
      </c>
      <c r="D10338" s="405">
        <v>6.57</v>
      </c>
    </row>
    <row r="10339" spans="1:4" ht="13.2">
      <c r="A10339" s="404">
        <v>39310</v>
      </c>
      <c r="B10339" s="404" t="s">
        <v>22019</v>
      </c>
      <c r="C10339" s="404" t="s">
        <v>19203</v>
      </c>
      <c r="D10339" s="405">
        <v>12.27</v>
      </c>
    </row>
    <row r="10340" spans="1:4" ht="13.2">
      <c r="A10340" s="404">
        <v>39311</v>
      </c>
      <c r="B10340" s="404" t="s">
        <v>22020</v>
      </c>
      <c r="C10340" s="404" t="s">
        <v>19203</v>
      </c>
      <c r="D10340" s="405">
        <v>17.37</v>
      </c>
    </row>
    <row r="10341" spans="1:4" ht="13.2">
      <c r="A10341" s="404">
        <v>37429</v>
      </c>
      <c r="B10341" s="404" t="s">
        <v>22021</v>
      </c>
      <c r="C10341" s="404" t="s">
        <v>19203</v>
      </c>
      <c r="D10341" s="405">
        <v>2619.8200000000002</v>
      </c>
    </row>
    <row r="10342" spans="1:4" ht="13.2">
      <c r="A10342" s="404">
        <v>37426</v>
      </c>
      <c r="B10342" s="404" t="s">
        <v>22022</v>
      </c>
      <c r="C10342" s="404" t="s">
        <v>19203</v>
      </c>
      <c r="D10342" s="405">
        <v>25.2</v>
      </c>
    </row>
    <row r="10343" spans="1:4" ht="13.2">
      <c r="A10343" s="404">
        <v>37427</v>
      </c>
      <c r="B10343" s="404" t="s">
        <v>22023</v>
      </c>
      <c r="C10343" s="404" t="s">
        <v>19203</v>
      </c>
      <c r="D10343" s="405">
        <v>60.11</v>
      </c>
    </row>
    <row r="10344" spans="1:4" ht="13.2">
      <c r="A10344" s="404">
        <v>37424</v>
      </c>
      <c r="B10344" s="404" t="s">
        <v>22024</v>
      </c>
      <c r="C10344" s="404" t="s">
        <v>19203</v>
      </c>
      <c r="D10344" s="405">
        <v>11.58</v>
      </c>
    </row>
    <row r="10345" spans="1:4" ht="13.2">
      <c r="A10345" s="404">
        <v>37428</v>
      </c>
      <c r="B10345" s="404" t="s">
        <v>22025</v>
      </c>
      <c r="C10345" s="404" t="s">
        <v>19203</v>
      </c>
      <c r="D10345" s="405">
        <v>207.17</v>
      </c>
    </row>
    <row r="10346" spans="1:4" ht="13.2">
      <c r="A10346" s="404">
        <v>37425</v>
      </c>
      <c r="B10346" s="404" t="s">
        <v>22026</v>
      </c>
      <c r="C10346" s="404" t="s">
        <v>19203</v>
      </c>
      <c r="D10346" s="405">
        <v>12.48</v>
      </c>
    </row>
    <row r="10347" spans="1:4" ht="13.2">
      <c r="A10347" s="404">
        <v>11519</v>
      </c>
      <c r="B10347" s="404" t="s">
        <v>22027</v>
      </c>
      <c r="C10347" s="404" t="s">
        <v>19620</v>
      </c>
      <c r="D10347" s="405">
        <v>47.52</v>
      </c>
    </row>
    <row r="10348" spans="1:4" ht="13.2">
      <c r="A10348" s="404">
        <v>11520</v>
      </c>
      <c r="B10348" s="404" t="s">
        <v>22028</v>
      </c>
      <c r="C10348" s="404" t="s">
        <v>19620</v>
      </c>
      <c r="D10348" s="405">
        <v>21.97</v>
      </c>
    </row>
    <row r="10349" spans="1:4" ht="13.2">
      <c r="A10349" s="404">
        <v>11518</v>
      </c>
      <c r="B10349" s="404" t="s">
        <v>22029</v>
      </c>
      <c r="C10349" s="404" t="s">
        <v>19620</v>
      </c>
      <c r="D10349" s="405">
        <v>79.89</v>
      </c>
    </row>
    <row r="10350" spans="1:4" ht="13.2">
      <c r="A10350" s="404">
        <v>38473</v>
      </c>
      <c r="B10350" s="404" t="s">
        <v>22030</v>
      </c>
      <c r="C10350" s="404" t="s">
        <v>19203</v>
      </c>
      <c r="D10350" s="405">
        <v>108.07</v>
      </c>
    </row>
    <row r="10351" spans="1:4" ht="13.2">
      <c r="A10351" s="404">
        <v>4244</v>
      </c>
      <c r="B10351" s="404" t="s">
        <v>22031</v>
      </c>
      <c r="C10351" s="404" t="s">
        <v>19351</v>
      </c>
      <c r="D10351" s="405">
        <v>20.95</v>
      </c>
    </row>
    <row r="10352" spans="1:4" ht="13.2">
      <c r="A10352" s="404">
        <v>40977</v>
      </c>
      <c r="B10352" s="404" t="s">
        <v>22032</v>
      </c>
      <c r="C10352" s="404" t="s">
        <v>19353</v>
      </c>
      <c r="D10352" s="405">
        <v>3705.97</v>
      </c>
    </row>
    <row r="10353" spans="1:4" ht="13.2">
      <c r="A10353" s="404">
        <v>4115</v>
      </c>
      <c r="B10353" s="404" t="s">
        <v>22033</v>
      </c>
      <c r="C10353" s="404" t="s">
        <v>19247</v>
      </c>
      <c r="D10353" s="405">
        <v>22.07</v>
      </c>
    </row>
    <row r="10354" spans="1:4" ht="13.2">
      <c r="A10354" s="404">
        <v>4119</v>
      </c>
      <c r="B10354" s="404" t="s">
        <v>22034</v>
      </c>
      <c r="C10354" s="404" t="s">
        <v>19247</v>
      </c>
      <c r="D10354" s="405">
        <v>44.57</v>
      </c>
    </row>
    <row r="10355" spans="1:4" ht="13.2">
      <c r="A10355" s="404">
        <v>2794</v>
      </c>
      <c r="B10355" s="404" t="s">
        <v>22035</v>
      </c>
      <c r="C10355" s="404" t="s">
        <v>19247</v>
      </c>
      <c r="D10355" s="405">
        <v>118.25</v>
      </c>
    </row>
    <row r="10356" spans="1:4" ht="13.2">
      <c r="A10356" s="404">
        <v>2788</v>
      </c>
      <c r="B10356" s="404" t="s">
        <v>22036</v>
      </c>
      <c r="C10356" s="404" t="s">
        <v>19247</v>
      </c>
      <c r="D10356" s="405">
        <v>172.27</v>
      </c>
    </row>
    <row r="10357" spans="1:4" ht="13.2">
      <c r="A10357" s="404">
        <v>4006</v>
      </c>
      <c r="B10357" s="404" t="s">
        <v>22037</v>
      </c>
      <c r="C10357" s="404" t="s">
        <v>19349</v>
      </c>
      <c r="D10357" s="405">
        <v>1821.65</v>
      </c>
    </row>
    <row r="10358" spans="1:4" ht="13.2">
      <c r="A10358" s="404">
        <v>36151</v>
      </c>
      <c r="B10358" s="404" t="s">
        <v>22038</v>
      </c>
      <c r="C10358" s="404" t="s">
        <v>19203</v>
      </c>
      <c r="D10358" s="405">
        <v>26.4</v>
      </c>
    </row>
    <row r="10359" spans="1:4" ht="13.2">
      <c r="A10359" s="404">
        <v>37457</v>
      </c>
      <c r="B10359" s="404" t="s">
        <v>22039</v>
      </c>
      <c r="C10359" s="404" t="s">
        <v>19247</v>
      </c>
      <c r="D10359" s="405">
        <v>3.89</v>
      </c>
    </row>
    <row r="10360" spans="1:4" ht="13.2">
      <c r="A10360" s="404">
        <v>37456</v>
      </c>
      <c r="B10360" s="404" t="s">
        <v>22040</v>
      </c>
      <c r="C10360" s="404" t="s">
        <v>19247</v>
      </c>
      <c r="D10360" s="405">
        <v>2.0499999999999998</v>
      </c>
    </row>
    <row r="10361" spans="1:4" ht="13.2">
      <c r="A10361" s="404">
        <v>37461</v>
      </c>
      <c r="B10361" s="404" t="s">
        <v>22041</v>
      </c>
      <c r="C10361" s="404" t="s">
        <v>19247</v>
      </c>
      <c r="D10361" s="405">
        <v>14.46</v>
      </c>
    </row>
    <row r="10362" spans="1:4" ht="13.2">
      <c r="A10362" s="404">
        <v>37460</v>
      </c>
      <c r="B10362" s="404" t="s">
        <v>22042</v>
      </c>
      <c r="C10362" s="404" t="s">
        <v>19247</v>
      </c>
      <c r="D10362" s="405">
        <v>19.75</v>
      </c>
    </row>
    <row r="10363" spans="1:4" ht="13.2">
      <c r="A10363" s="404">
        <v>37458</v>
      </c>
      <c r="B10363" s="404" t="s">
        <v>22043</v>
      </c>
      <c r="C10363" s="404" t="s">
        <v>19247</v>
      </c>
      <c r="D10363" s="405">
        <v>5.79</v>
      </c>
    </row>
    <row r="10364" spans="1:4" ht="13.2">
      <c r="A10364" s="404">
        <v>37454</v>
      </c>
      <c r="B10364" s="404" t="s">
        <v>22044</v>
      </c>
      <c r="C10364" s="404" t="s">
        <v>19247</v>
      </c>
      <c r="D10364" s="405">
        <v>1.52</v>
      </c>
    </row>
    <row r="10365" spans="1:4" ht="13.2">
      <c r="A10365" s="404">
        <v>37455</v>
      </c>
      <c r="B10365" s="404" t="s">
        <v>22045</v>
      </c>
      <c r="C10365" s="404" t="s">
        <v>19247</v>
      </c>
      <c r="D10365" s="405">
        <v>2.5499999999999998</v>
      </c>
    </row>
    <row r="10366" spans="1:4" ht="13.2">
      <c r="A10366" s="404">
        <v>37459</v>
      </c>
      <c r="B10366" s="404" t="s">
        <v>22046</v>
      </c>
      <c r="C10366" s="404" t="s">
        <v>19247</v>
      </c>
      <c r="D10366" s="405">
        <v>8.1300000000000008</v>
      </c>
    </row>
    <row r="10367" spans="1:4" ht="13.2">
      <c r="A10367" s="404">
        <v>21029</v>
      </c>
      <c r="B10367" s="404" t="s">
        <v>22047</v>
      </c>
      <c r="C10367" s="404" t="s">
        <v>19203</v>
      </c>
      <c r="D10367" s="405">
        <v>380</v>
      </c>
    </row>
    <row r="10368" spans="1:4" ht="13.2">
      <c r="A10368" s="404">
        <v>21030</v>
      </c>
      <c r="B10368" s="404" t="s">
        <v>22048</v>
      </c>
      <c r="C10368" s="404" t="s">
        <v>19203</v>
      </c>
      <c r="D10368" s="405">
        <v>468.41</v>
      </c>
    </row>
    <row r="10369" spans="1:4" ht="13.2">
      <c r="A10369" s="404">
        <v>21031</v>
      </c>
      <c r="B10369" s="404" t="s">
        <v>22049</v>
      </c>
      <c r="C10369" s="404" t="s">
        <v>19203</v>
      </c>
      <c r="D10369" s="405">
        <v>583.16</v>
      </c>
    </row>
    <row r="10370" spans="1:4" ht="13.2">
      <c r="A10370" s="404">
        <v>21032</v>
      </c>
      <c r="B10370" s="404" t="s">
        <v>22050</v>
      </c>
      <c r="C10370" s="404" t="s">
        <v>19203</v>
      </c>
      <c r="D10370" s="405">
        <v>622.66999999999996</v>
      </c>
    </row>
    <row r="10371" spans="1:4" ht="13.2">
      <c r="A10371" s="404">
        <v>37527</v>
      </c>
      <c r="B10371" s="404" t="s">
        <v>22051</v>
      </c>
      <c r="C10371" s="404" t="s">
        <v>19203</v>
      </c>
      <c r="D10371" s="405">
        <v>562.47</v>
      </c>
    </row>
    <row r="10372" spans="1:4" ht="13.2">
      <c r="A10372" s="404">
        <v>37528</v>
      </c>
      <c r="B10372" s="404" t="s">
        <v>22052</v>
      </c>
      <c r="C10372" s="404" t="s">
        <v>19203</v>
      </c>
      <c r="D10372" s="405">
        <v>670.64</v>
      </c>
    </row>
    <row r="10373" spans="1:4" ht="13.2">
      <c r="A10373" s="404">
        <v>37529</v>
      </c>
      <c r="B10373" s="404" t="s">
        <v>22053</v>
      </c>
      <c r="C10373" s="404" t="s">
        <v>19203</v>
      </c>
      <c r="D10373" s="405">
        <v>677.22</v>
      </c>
    </row>
    <row r="10374" spans="1:4" ht="13.2">
      <c r="A10374" s="404">
        <v>37530</v>
      </c>
      <c r="B10374" s="404" t="s">
        <v>22054</v>
      </c>
      <c r="C10374" s="404" t="s">
        <v>19203</v>
      </c>
      <c r="D10374" s="405">
        <v>884.15</v>
      </c>
    </row>
    <row r="10375" spans="1:4" ht="13.2">
      <c r="A10375" s="404">
        <v>21034</v>
      </c>
      <c r="B10375" s="404" t="s">
        <v>22055</v>
      </c>
      <c r="C10375" s="404" t="s">
        <v>19203</v>
      </c>
      <c r="D10375" s="405">
        <v>754.35</v>
      </c>
    </row>
    <row r="10376" spans="1:4" ht="13.2">
      <c r="A10376" s="404">
        <v>37531</v>
      </c>
      <c r="B10376" s="404" t="s">
        <v>22056</v>
      </c>
      <c r="C10376" s="404" t="s">
        <v>19203</v>
      </c>
      <c r="D10376" s="405">
        <v>950</v>
      </c>
    </row>
    <row r="10377" spans="1:4" ht="13.2">
      <c r="A10377" s="404">
        <v>21036</v>
      </c>
      <c r="B10377" s="404" t="s">
        <v>22057</v>
      </c>
      <c r="C10377" s="404" t="s">
        <v>19203</v>
      </c>
      <c r="D10377" s="405">
        <v>1155.04</v>
      </c>
    </row>
    <row r="10378" spans="1:4" ht="13.2">
      <c r="A10378" s="404">
        <v>21037</v>
      </c>
      <c r="B10378" s="404" t="s">
        <v>22058</v>
      </c>
      <c r="C10378" s="404" t="s">
        <v>19203</v>
      </c>
      <c r="D10378" s="405">
        <v>1316.83</v>
      </c>
    </row>
    <row r="10379" spans="1:4" ht="13.2">
      <c r="A10379" s="404">
        <v>20185</v>
      </c>
      <c r="B10379" s="404" t="s">
        <v>22059</v>
      </c>
      <c r="C10379" s="404" t="s">
        <v>19247</v>
      </c>
      <c r="D10379" s="405">
        <v>23.52</v>
      </c>
    </row>
    <row r="10380" spans="1:4" ht="13.2">
      <c r="A10380" s="404">
        <v>20260</v>
      </c>
      <c r="B10380" s="404" t="s">
        <v>22060</v>
      </c>
      <c r="C10380" s="404" t="s">
        <v>19203</v>
      </c>
      <c r="D10380" s="405">
        <v>18.91</v>
      </c>
    </row>
    <row r="10381" spans="1:4" ht="13.2">
      <c r="A10381" s="404">
        <v>37523</v>
      </c>
      <c r="B10381" s="404" t="s">
        <v>22061</v>
      </c>
      <c r="C10381" s="404" t="s">
        <v>19203</v>
      </c>
      <c r="D10381" s="405">
        <v>579269.27</v>
      </c>
    </row>
    <row r="10382" spans="1:4" ht="13.2">
      <c r="A10382" s="404">
        <v>37515</v>
      </c>
      <c r="B10382" s="404" t="s">
        <v>22062</v>
      </c>
      <c r="C10382" s="404" t="s">
        <v>19203</v>
      </c>
      <c r="D10382" s="405">
        <v>515000</v>
      </c>
    </row>
    <row r="10383" spans="1:4" ht="13.2">
      <c r="A10383" s="404">
        <v>12899</v>
      </c>
      <c r="B10383" s="404" t="s">
        <v>22063</v>
      </c>
      <c r="C10383" s="404" t="s">
        <v>19203</v>
      </c>
      <c r="D10383" s="405">
        <v>104.89</v>
      </c>
    </row>
    <row r="10384" spans="1:4" ht="13.2">
      <c r="A10384" s="404">
        <v>12898</v>
      </c>
      <c r="B10384" s="404" t="s">
        <v>22064</v>
      </c>
      <c r="C10384" s="404" t="s">
        <v>19203</v>
      </c>
      <c r="D10384" s="405">
        <v>166.38</v>
      </c>
    </row>
    <row r="10385" spans="1:4" ht="13.2">
      <c r="A10385" s="404">
        <v>39699</v>
      </c>
      <c r="B10385" s="404" t="s">
        <v>22065</v>
      </c>
      <c r="C10385" s="404" t="s">
        <v>19606</v>
      </c>
      <c r="D10385" s="405">
        <v>16.3</v>
      </c>
    </row>
    <row r="10386" spans="1:4" ht="13.2">
      <c r="A10386" s="404">
        <v>42528</v>
      </c>
      <c r="B10386" s="404" t="s">
        <v>22066</v>
      </c>
      <c r="C10386" s="404" t="s">
        <v>19606</v>
      </c>
      <c r="D10386" s="405">
        <v>8.6</v>
      </c>
    </row>
    <row r="10387" spans="1:4" ht="13.2">
      <c r="A10387" s="404">
        <v>39696</v>
      </c>
      <c r="B10387" s="404" t="s">
        <v>22067</v>
      </c>
      <c r="C10387" s="404" t="s">
        <v>19606</v>
      </c>
      <c r="D10387" s="405">
        <v>6.05</v>
      </c>
    </row>
    <row r="10388" spans="1:4" ht="13.2">
      <c r="A10388" s="404">
        <v>39700</v>
      </c>
      <c r="B10388" s="404" t="s">
        <v>22068</v>
      </c>
      <c r="C10388" s="404" t="s">
        <v>19606</v>
      </c>
      <c r="D10388" s="405">
        <v>23.68</v>
      </c>
    </row>
    <row r="10389" spans="1:4" ht="13.2">
      <c r="A10389" s="404">
        <v>11621</v>
      </c>
      <c r="B10389" s="404" t="s">
        <v>22069</v>
      </c>
      <c r="C10389" s="404" t="s">
        <v>19606</v>
      </c>
      <c r="D10389" s="405">
        <v>47.12</v>
      </c>
    </row>
    <row r="10390" spans="1:4" ht="13.2">
      <c r="A10390" s="404">
        <v>4014</v>
      </c>
      <c r="B10390" s="404" t="s">
        <v>22070</v>
      </c>
      <c r="C10390" s="404" t="s">
        <v>19606</v>
      </c>
      <c r="D10390" s="405">
        <v>48.76</v>
      </c>
    </row>
    <row r="10391" spans="1:4" ht="13.2">
      <c r="A10391" s="404">
        <v>4015</v>
      </c>
      <c r="B10391" s="404" t="s">
        <v>22071</v>
      </c>
      <c r="C10391" s="404" t="s">
        <v>19606</v>
      </c>
      <c r="D10391" s="405">
        <v>59.87</v>
      </c>
    </row>
    <row r="10392" spans="1:4" ht="13.2">
      <c r="A10392" s="404">
        <v>4017</v>
      </c>
      <c r="B10392" s="404" t="s">
        <v>22072</v>
      </c>
      <c r="C10392" s="404" t="s">
        <v>19606</v>
      </c>
      <c r="D10392" s="405">
        <v>87.12</v>
      </c>
    </row>
    <row r="10393" spans="1:4" ht="13.2">
      <c r="A10393" s="404">
        <v>4016</v>
      </c>
      <c r="B10393" s="404" t="s">
        <v>22073</v>
      </c>
      <c r="C10393" s="404" t="s">
        <v>19606</v>
      </c>
      <c r="D10393" s="405">
        <v>34.409999999999997</v>
      </c>
    </row>
    <row r="10394" spans="1:4" ht="13.2">
      <c r="A10394" s="404">
        <v>38544</v>
      </c>
      <c r="B10394" s="404" t="s">
        <v>22074</v>
      </c>
      <c r="C10394" s="404" t="s">
        <v>19606</v>
      </c>
      <c r="D10394" s="405">
        <v>8.83</v>
      </c>
    </row>
    <row r="10395" spans="1:4" ht="13.2">
      <c r="A10395" s="404">
        <v>38545</v>
      </c>
      <c r="B10395" s="404" t="s">
        <v>22075</v>
      </c>
      <c r="C10395" s="404" t="s">
        <v>19606</v>
      </c>
      <c r="D10395" s="405">
        <v>5.67</v>
      </c>
    </row>
    <row r="10396" spans="1:4" ht="13.2">
      <c r="A10396" s="404">
        <v>42527</v>
      </c>
      <c r="B10396" s="404" t="s">
        <v>22076</v>
      </c>
      <c r="C10396" s="404" t="s">
        <v>19606</v>
      </c>
      <c r="D10396" s="405">
        <v>22.73</v>
      </c>
    </row>
    <row r="10397" spans="1:4" ht="13.2">
      <c r="A10397" s="404">
        <v>39323</v>
      </c>
      <c r="B10397" s="404" t="s">
        <v>22077</v>
      </c>
      <c r="C10397" s="404" t="s">
        <v>19606</v>
      </c>
      <c r="D10397" s="405">
        <v>21.64</v>
      </c>
    </row>
    <row r="10398" spans="1:4" ht="13.2">
      <c r="A10398" s="404">
        <v>626</v>
      </c>
      <c r="B10398" s="404" t="s">
        <v>22078</v>
      </c>
      <c r="C10398" s="404" t="s">
        <v>19251</v>
      </c>
      <c r="D10398" s="405">
        <v>19.559999999999999</v>
      </c>
    </row>
    <row r="10399" spans="1:4" ht="13.2">
      <c r="A10399" s="404">
        <v>44504</v>
      </c>
      <c r="B10399" s="404" t="s">
        <v>22079</v>
      </c>
      <c r="C10399" s="404" t="s">
        <v>19606</v>
      </c>
      <c r="D10399" s="405">
        <v>13.22</v>
      </c>
    </row>
    <row r="10400" spans="1:4" ht="13.2">
      <c r="A10400" s="404">
        <v>44505</v>
      </c>
      <c r="B10400" s="404" t="s">
        <v>22080</v>
      </c>
      <c r="C10400" s="404" t="s">
        <v>19606</v>
      </c>
      <c r="D10400" s="405">
        <v>19.95</v>
      </c>
    </row>
    <row r="10401" spans="1:4" ht="13.2">
      <c r="A10401" s="404">
        <v>44506</v>
      </c>
      <c r="B10401" s="404" t="s">
        <v>22081</v>
      </c>
      <c r="C10401" s="404" t="s">
        <v>19606</v>
      </c>
      <c r="D10401" s="405">
        <v>21.17</v>
      </c>
    </row>
    <row r="10402" spans="1:4" ht="13.2">
      <c r="A10402" s="404">
        <v>44507</v>
      </c>
      <c r="B10402" s="404" t="s">
        <v>22082</v>
      </c>
      <c r="C10402" s="404" t="s">
        <v>19606</v>
      </c>
      <c r="D10402" s="405">
        <v>26.47</v>
      </c>
    </row>
    <row r="10403" spans="1:4" ht="13.2">
      <c r="A10403" s="404">
        <v>44508</v>
      </c>
      <c r="B10403" s="404" t="s">
        <v>22083</v>
      </c>
      <c r="C10403" s="404" t="s">
        <v>19606</v>
      </c>
      <c r="D10403" s="405">
        <v>39.700000000000003</v>
      </c>
    </row>
    <row r="10404" spans="1:4" ht="13.2">
      <c r="A10404" s="404">
        <v>44509</v>
      </c>
      <c r="B10404" s="404" t="s">
        <v>22084</v>
      </c>
      <c r="C10404" s="404" t="s">
        <v>19606</v>
      </c>
      <c r="D10404" s="405">
        <v>53.18</v>
      </c>
    </row>
    <row r="10405" spans="1:4" ht="13.2">
      <c r="A10405" s="404">
        <v>44510</v>
      </c>
      <c r="B10405" s="404" t="s">
        <v>22085</v>
      </c>
      <c r="C10405" s="404" t="s">
        <v>19606</v>
      </c>
      <c r="D10405" s="405">
        <v>66.03</v>
      </c>
    </row>
    <row r="10406" spans="1:4" ht="13.2">
      <c r="A10406" s="404">
        <v>44512</v>
      </c>
      <c r="B10406" s="404" t="s">
        <v>22086</v>
      </c>
      <c r="C10406" s="404" t="s">
        <v>19606</v>
      </c>
      <c r="D10406" s="405">
        <v>14.74</v>
      </c>
    </row>
    <row r="10407" spans="1:4" ht="13.2">
      <c r="A10407" s="404">
        <v>44513</v>
      </c>
      <c r="B10407" s="404" t="s">
        <v>22087</v>
      </c>
      <c r="C10407" s="404" t="s">
        <v>19606</v>
      </c>
      <c r="D10407" s="405">
        <v>20.8</v>
      </c>
    </row>
    <row r="10408" spans="1:4" ht="13.2">
      <c r="A10408" s="404">
        <v>44514</v>
      </c>
      <c r="B10408" s="404" t="s">
        <v>22088</v>
      </c>
      <c r="C10408" s="404" t="s">
        <v>19606</v>
      </c>
      <c r="D10408" s="405">
        <v>23.58</v>
      </c>
    </row>
    <row r="10409" spans="1:4" ht="13.2">
      <c r="A10409" s="404">
        <v>44515</v>
      </c>
      <c r="B10409" s="404" t="s">
        <v>22089</v>
      </c>
      <c r="C10409" s="404" t="s">
        <v>19606</v>
      </c>
      <c r="D10409" s="405">
        <v>28.96</v>
      </c>
    </row>
    <row r="10410" spans="1:4" ht="13.2">
      <c r="A10410" s="404">
        <v>44511</v>
      </c>
      <c r="B10410" s="404" t="s">
        <v>22090</v>
      </c>
      <c r="C10410" s="404" t="s">
        <v>19606</v>
      </c>
      <c r="D10410" s="405">
        <v>42.86</v>
      </c>
    </row>
    <row r="10411" spans="1:4" ht="13.2">
      <c r="A10411" s="404">
        <v>44516</v>
      </c>
      <c r="B10411" s="404" t="s">
        <v>22091</v>
      </c>
      <c r="C10411" s="404" t="s">
        <v>19606</v>
      </c>
      <c r="D10411" s="405">
        <v>57.93</v>
      </c>
    </row>
    <row r="10412" spans="1:4" ht="13.2">
      <c r="A10412" s="404">
        <v>44517</v>
      </c>
      <c r="B10412" s="404" t="s">
        <v>22092</v>
      </c>
      <c r="C10412" s="404" t="s">
        <v>19606</v>
      </c>
      <c r="D10412" s="405">
        <v>72.25</v>
      </c>
    </row>
    <row r="10413" spans="1:4" ht="13.2">
      <c r="A10413" s="404">
        <v>11479</v>
      </c>
      <c r="B10413" s="404" t="s">
        <v>22093</v>
      </c>
      <c r="C10413" s="404" t="s">
        <v>19203</v>
      </c>
      <c r="D10413" s="405">
        <v>33.369999999999997</v>
      </c>
    </row>
    <row r="10414" spans="1:4" ht="13.2">
      <c r="A10414" s="404">
        <v>11481</v>
      </c>
      <c r="B10414" s="404" t="s">
        <v>22094</v>
      </c>
      <c r="C10414" s="404" t="s">
        <v>19203</v>
      </c>
      <c r="D10414" s="405">
        <v>30.18</v>
      </c>
    </row>
    <row r="10415" spans="1:4" ht="13.2">
      <c r="A10415" s="404">
        <v>43609</v>
      </c>
      <c r="B10415" s="404" t="s">
        <v>22095</v>
      </c>
      <c r="C10415" s="404" t="s">
        <v>19203</v>
      </c>
      <c r="D10415" s="405">
        <v>30.18</v>
      </c>
    </row>
    <row r="10416" spans="1:4" ht="13.2">
      <c r="A10416" s="404">
        <v>11478</v>
      </c>
      <c r="B10416" s="404" t="s">
        <v>22096</v>
      </c>
      <c r="C10416" s="404" t="s">
        <v>19203</v>
      </c>
      <c r="D10416" s="405">
        <v>57.25</v>
      </c>
    </row>
    <row r="10417" spans="1:4" ht="13.2">
      <c r="A10417" s="404">
        <v>43608</v>
      </c>
      <c r="B10417" s="404" t="s">
        <v>22097</v>
      </c>
      <c r="C10417" s="404" t="s">
        <v>19203</v>
      </c>
      <c r="D10417" s="405">
        <v>43.69</v>
      </c>
    </row>
    <row r="10418" spans="1:4" ht="13.2">
      <c r="A10418" s="404">
        <v>11476</v>
      </c>
      <c r="B10418" s="404" t="s">
        <v>22098</v>
      </c>
      <c r="C10418" s="404" t="s">
        <v>19203</v>
      </c>
      <c r="D10418" s="405">
        <v>43.69</v>
      </c>
    </row>
    <row r="10419" spans="1:4" ht="13.2">
      <c r="A10419" s="404">
        <v>40637</v>
      </c>
      <c r="B10419" s="404" t="s">
        <v>22099</v>
      </c>
      <c r="C10419" s="404" t="s">
        <v>19203</v>
      </c>
      <c r="D10419" s="405">
        <v>793072.01</v>
      </c>
    </row>
    <row r="10420" spans="1:4" ht="13.2">
      <c r="A10420" s="404">
        <v>13836</v>
      </c>
      <c r="B10420" s="404" t="s">
        <v>22100</v>
      </c>
      <c r="C10420" s="404" t="s">
        <v>19203</v>
      </c>
      <c r="D10420" s="405">
        <v>65568.13</v>
      </c>
    </row>
    <row r="10421" spans="1:4" ht="13.2">
      <c r="A10421" s="404">
        <v>14534</v>
      </c>
      <c r="B10421" s="404" t="s">
        <v>22101</v>
      </c>
      <c r="C10421" s="404" t="s">
        <v>19203</v>
      </c>
      <c r="D10421" s="405">
        <v>27448.55</v>
      </c>
    </row>
    <row r="10422" spans="1:4" ht="13.2">
      <c r="A10422" s="404">
        <v>14619</v>
      </c>
      <c r="B10422" s="404" t="s">
        <v>22102</v>
      </c>
      <c r="C10422" s="404" t="s">
        <v>19203</v>
      </c>
      <c r="D10422" s="405">
        <v>13957.42</v>
      </c>
    </row>
    <row r="10423" spans="1:4" ht="13.2">
      <c r="A10423" s="404">
        <v>14535</v>
      </c>
      <c r="B10423" s="404" t="s">
        <v>22103</v>
      </c>
      <c r="C10423" s="404" t="s">
        <v>19203</v>
      </c>
      <c r="D10423" s="405">
        <v>272429.52</v>
      </c>
    </row>
    <row r="10424" spans="1:4" ht="13.2">
      <c r="A10424" s="404">
        <v>39813</v>
      </c>
      <c r="B10424" s="404" t="s">
        <v>22104</v>
      </c>
      <c r="C10424" s="404" t="s">
        <v>19203</v>
      </c>
      <c r="D10424" s="405">
        <v>38057.519999999997</v>
      </c>
    </row>
    <row r="10425" spans="1:4" ht="13.2">
      <c r="A10425" s="404">
        <v>40403</v>
      </c>
      <c r="B10425" s="404" t="s">
        <v>22105</v>
      </c>
      <c r="C10425" s="404" t="s">
        <v>19203</v>
      </c>
      <c r="D10425" s="405">
        <v>557.16999999999996</v>
      </c>
    </row>
    <row r="10426" spans="1:4" ht="13.2">
      <c r="A10426" s="404">
        <v>12868</v>
      </c>
      <c r="B10426" s="404" t="s">
        <v>22106</v>
      </c>
      <c r="C10426" s="404" t="s">
        <v>19351</v>
      </c>
      <c r="D10426" s="405">
        <v>21.64</v>
      </c>
    </row>
    <row r="10427" spans="1:4" ht="13.2">
      <c r="A10427" s="404">
        <v>40916</v>
      </c>
      <c r="B10427" s="404" t="s">
        <v>22107</v>
      </c>
      <c r="C10427" s="404" t="s">
        <v>19353</v>
      </c>
      <c r="D10427" s="405">
        <v>3825.52</v>
      </c>
    </row>
    <row r="10428" spans="1:4" ht="13.2">
      <c r="A10428" s="404">
        <v>4755</v>
      </c>
      <c r="B10428" s="404" t="s">
        <v>22108</v>
      </c>
      <c r="C10428" s="404" t="s">
        <v>19351</v>
      </c>
      <c r="D10428" s="405">
        <v>22.89</v>
      </c>
    </row>
    <row r="10429" spans="1:4" ht="13.2">
      <c r="A10429" s="404">
        <v>41067</v>
      </c>
      <c r="B10429" s="404" t="s">
        <v>22109</v>
      </c>
      <c r="C10429" s="404" t="s">
        <v>19353</v>
      </c>
      <c r="D10429" s="405">
        <v>4049.12</v>
      </c>
    </row>
    <row r="10430" spans="1:4" ht="13.2">
      <c r="A10430" s="404">
        <v>38463</v>
      </c>
      <c r="B10430" s="404" t="s">
        <v>22110</v>
      </c>
      <c r="C10430" s="404" t="s">
        <v>19203</v>
      </c>
      <c r="D10430" s="405">
        <v>26.25</v>
      </c>
    </row>
    <row r="10431" spans="1:4" ht="13.2">
      <c r="A10431" s="404">
        <v>40703</v>
      </c>
      <c r="B10431" s="404" t="s">
        <v>22111</v>
      </c>
      <c r="C10431" s="404" t="s">
        <v>19203</v>
      </c>
      <c r="D10431" s="405">
        <v>9900</v>
      </c>
    </row>
    <row r="10432" spans="1:4" ht="13.2">
      <c r="A10432" s="404">
        <v>14531</v>
      </c>
      <c r="B10432" s="404" t="s">
        <v>22112</v>
      </c>
      <c r="C10432" s="404" t="s">
        <v>19203</v>
      </c>
      <c r="D10432" s="405">
        <v>18457.330000000002</v>
      </c>
    </row>
    <row r="10433" spans="1:4" ht="13.2">
      <c r="A10433" s="404">
        <v>36533</v>
      </c>
      <c r="B10433" s="404" t="s">
        <v>22113</v>
      </c>
      <c r="C10433" s="404" t="s">
        <v>19203</v>
      </c>
      <c r="D10433" s="405">
        <v>21239.67</v>
      </c>
    </row>
    <row r="10434" spans="1:4" ht="13.2">
      <c r="A10434" s="404">
        <v>11616</v>
      </c>
      <c r="B10434" s="404" t="s">
        <v>22114</v>
      </c>
      <c r="C10434" s="404" t="s">
        <v>19203</v>
      </c>
      <c r="D10434" s="405">
        <v>20060.55</v>
      </c>
    </row>
    <row r="10435" spans="1:4" ht="13.2">
      <c r="A10435" s="404">
        <v>41898</v>
      </c>
      <c r="B10435" s="404" t="s">
        <v>22115</v>
      </c>
      <c r="C10435" s="404" t="s">
        <v>19203</v>
      </c>
      <c r="D10435" s="405">
        <v>22570.85</v>
      </c>
    </row>
    <row r="10436" spans="1:4" ht="13.2">
      <c r="A10436" s="404">
        <v>13447</v>
      </c>
      <c r="B10436" s="404" t="s">
        <v>22116</v>
      </c>
      <c r="C10436" s="404" t="s">
        <v>19203</v>
      </c>
      <c r="D10436" s="405">
        <v>41531.910000000003</v>
      </c>
    </row>
    <row r="10437" spans="1:4" ht="13.2">
      <c r="A10437" s="404">
        <v>14529</v>
      </c>
      <c r="B10437" s="404" t="s">
        <v>22117</v>
      </c>
      <c r="C10437" s="404" t="s">
        <v>19203</v>
      </c>
      <c r="D10437" s="405">
        <v>23227.74</v>
      </c>
    </row>
    <row r="10438" spans="1:4" ht="13.2">
      <c r="A10438" s="404">
        <v>10747</v>
      </c>
      <c r="B10438" s="404" t="s">
        <v>22118</v>
      </c>
      <c r="C10438" s="404" t="s">
        <v>19203</v>
      </c>
      <c r="D10438" s="405">
        <v>22789.96</v>
      </c>
    </row>
    <row r="10439" spans="1:4" ht="13.2">
      <c r="A10439" s="404">
        <v>36141</v>
      </c>
      <c r="B10439" s="404" t="s">
        <v>22119</v>
      </c>
      <c r="C10439" s="404" t="s">
        <v>19203</v>
      </c>
      <c r="D10439" s="405">
        <v>35.64</v>
      </c>
    </row>
    <row r="10440" spans="1:4" ht="13.2">
      <c r="A10440" s="404">
        <v>43651</v>
      </c>
      <c r="B10440" s="404" t="s">
        <v>22120</v>
      </c>
      <c r="C10440" s="404" t="s">
        <v>19251</v>
      </c>
      <c r="D10440" s="405">
        <v>6.83</v>
      </c>
    </row>
    <row r="10441" spans="1:4" ht="13.2">
      <c r="A10441" s="404">
        <v>43626</v>
      </c>
      <c r="B10441" s="404" t="s">
        <v>22121</v>
      </c>
      <c r="C10441" s="404" t="s">
        <v>19251</v>
      </c>
      <c r="D10441" s="405">
        <v>3.8</v>
      </c>
    </row>
    <row r="10442" spans="1:4" ht="13.2">
      <c r="A10442" s="404">
        <v>39434</v>
      </c>
      <c r="B10442" s="404" t="s">
        <v>22122</v>
      </c>
      <c r="C10442" s="404" t="s">
        <v>19251</v>
      </c>
      <c r="D10442" s="405">
        <v>3.64</v>
      </c>
    </row>
    <row r="10443" spans="1:4" ht="13.2">
      <c r="A10443" s="404">
        <v>39433</v>
      </c>
      <c r="B10443" s="404" t="s">
        <v>22123</v>
      </c>
      <c r="C10443" s="404" t="s">
        <v>19251</v>
      </c>
      <c r="D10443" s="405">
        <v>2.89</v>
      </c>
    </row>
    <row r="10444" spans="1:4" ht="13.2">
      <c r="A10444" s="404">
        <v>4049</v>
      </c>
      <c r="B10444" s="404" t="s">
        <v>22124</v>
      </c>
      <c r="C10444" s="404" t="s">
        <v>19253</v>
      </c>
      <c r="D10444" s="405">
        <v>76.27</v>
      </c>
    </row>
    <row r="10445" spans="1:4" ht="13.2">
      <c r="A10445" s="404">
        <v>38120</v>
      </c>
      <c r="B10445" s="404" t="s">
        <v>22125</v>
      </c>
      <c r="C10445" s="404" t="s">
        <v>19251</v>
      </c>
      <c r="D10445" s="405">
        <v>139.19999999999999</v>
      </c>
    </row>
    <row r="10446" spans="1:4" ht="13.2">
      <c r="A10446" s="404">
        <v>43652</v>
      </c>
      <c r="B10446" s="404" t="s">
        <v>22126</v>
      </c>
      <c r="C10446" s="404" t="s">
        <v>19251</v>
      </c>
      <c r="D10446" s="405">
        <v>15.31</v>
      </c>
    </row>
    <row r="10447" spans="1:4" ht="13.2">
      <c r="A10447" s="404">
        <v>10498</v>
      </c>
      <c r="B10447" s="404" t="s">
        <v>22127</v>
      </c>
      <c r="C10447" s="404" t="s">
        <v>19251</v>
      </c>
      <c r="D10447" s="405">
        <v>7.64</v>
      </c>
    </row>
    <row r="10448" spans="1:4" ht="13.2">
      <c r="A10448" s="404">
        <v>4823</v>
      </c>
      <c r="B10448" s="404" t="s">
        <v>22128</v>
      </c>
      <c r="C10448" s="404" t="s">
        <v>19251</v>
      </c>
      <c r="D10448" s="405">
        <v>37.799999999999997</v>
      </c>
    </row>
    <row r="10449" spans="1:4" ht="13.2">
      <c r="A10449" s="404">
        <v>38877</v>
      </c>
      <c r="B10449" s="404" t="s">
        <v>22129</v>
      </c>
      <c r="C10449" s="404" t="s">
        <v>19251</v>
      </c>
      <c r="D10449" s="405">
        <v>6.68</v>
      </c>
    </row>
    <row r="10450" spans="1:4" ht="13.2">
      <c r="A10450" s="404">
        <v>34546</v>
      </c>
      <c r="B10450" s="404" t="s">
        <v>22130</v>
      </c>
      <c r="C10450" s="404" t="s">
        <v>19251</v>
      </c>
      <c r="D10450" s="405">
        <v>6.87</v>
      </c>
    </row>
    <row r="10451" spans="1:4" ht="13.2">
      <c r="A10451" s="404">
        <v>41387</v>
      </c>
      <c r="B10451" s="404" t="s">
        <v>22131</v>
      </c>
      <c r="C10451" s="404" t="s">
        <v>19247</v>
      </c>
      <c r="D10451" s="405">
        <v>57.04</v>
      </c>
    </row>
    <row r="10452" spans="1:4" ht="13.2">
      <c r="A10452" s="404">
        <v>41388</v>
      </c>
      <c r="B10452" s="404" t="s">
        <v>22132</v>
      </c>
      <c r="C10452" s="404" t="s">
        <v>19247</v>
      </c>
      <c r="D10452" s="405">
        <v>68.44</v>
      </c>
    </row>
    <row r="10453" spans="1:4" ht="13.2">
      <c r="A10453" s="404">
        <v>41380</v>
      </c>
      <c r="B10453" s="404" t="s">
        <v>22133</v>
      </c>
      <c r="C10453" s="404" t="s">
        <v>19203</v>
      </c>
      <c r="D10453" s="405">
        <v>455.36</v>
      </c>
    </row>
    <row r="10454" spans="1:4" ht="13.2">
      <c r="A10454" s="404">
        <v>41381</v>
      </c>
      <c r="B10454" s="404" t="s">
        <v>22134</v>
      </c>
      <c r="C10454" s="404" t="s">
        <v>19203</v>
      </c>
      <c r="D10454" s="405">
        <v>477.05</v>
      </c>
    </row>
    <row r="10455" spans="1:4" ht="13.2">
      <c r="A10455" s="404">
        <v>41382</v>
      </c>
      <c r="B10455" s="404" t="s">
        <v>22135</v>
      </c>
      <c r="C10455" s="404" t="s">
        <v>19203</v>
      </c>
      <c r="D10455" s="405">
        <v>461.75</v>
      </c>
    </row>
    <row r="10456" spans="1:4" ht="13.2">
      <c r="A10456" s="404">
        <v>41383</v>
      </c>
      <c r="B10456" s="404" t="s">
        <v>22136</v>
      </c>
      <c r="C10456" s="404" t="s">
        <v>19203</v>
      </c>
      <c r="D10456" s="405">
        <v>626.74</v>
      </c>
    </row>
    <row r="10457" spans="1:4" ht="13.2">
      <c r="A10457" s="404">
        <v>41385</v>
      </c>
      <c r="B10457" s="404" t="s">
        <v>22137</v>
      </c>
      <c r="C10457" s="404" t="s">
        <v>19203</v>
      </c>
      <c r="D10457" s="405">
        <v>779.89</v>
      </c>
    </row>
    <row r="10458" spans="1:4" ht="13.2">
      <c r="A10458" s="404">
        <v>11079</v>
      </c>
      <c r="B10458" s="404" t="s">
        <v>22138</v>
      </c>
      <c r="C10458" s="404" t="s">
        <v>19349</v>
      </c>
      <c r="D10458" s="405">
        <v>2659.73</v>
      </c>
    </row>
    <row r="10459" spans="1:4" ht="13.2">
      <c r="A10459" s="404">
        <v>11082</v>
      </c>
      <c r="B10459" s="404" t="s">
        <v>22139</v>
      </c>
      <c r="C10459" s="404" t="s">
        <v>19349</v>
      </c>
      <c r="D10459" s="405">
        <v>2659.73</v>
      </c>
    </row>
    <row r="10460" spans="1:4" ht="13.2">
      <c r="A10460" s="404">
        <v>4058</v>
      </c>
      <c r="B10460" s="404" t="s">
        <v>22140</v>
      </c>
      <c r="C10460" s="404" t="s">
        <v>19351</v>
      </c>
      <c r="D10460" s="405">
        <v>30.77</v>
      </c>
    </row>
    <row r="10461" spans="1:4" ht="13.2">
      <c r="A10461" s="404">
        <v>40974</v>
      </c>
      <c r="B10461" s="404" t="s">
        <v>22141</v>
      </c>
      <c r="C10461" s="404" t="s">
        <v>19353</v>
      </c>
      <c r="D10461" s="405">
        <v>5440.8</v>
      </c>
    </row>
    <row r="10462" spans="1:4" ht="13.2">
      <c r="A10462" s="404">
        <v>34794</v>
      </c>
      <c r="B10462" s="404" t="s">
        <v>22142</v>
      </c>
      <c r="C10462" s="404" t="s">
        <v>19351</v>
      </c>
      <c r="D10462" s="405">
        <v>23.35</v>
      </c>
    </row>
    <row r="10463" spans="1:4" ht="13.2">
      <c r="A10463" s="404">
        <v>40925</v>
      </c>
      <c r="B10463" s="404" t="s">
        <v>22143</v>
      </c>
      <c r="C10463" s="404" t="s">
        <v>19353</v>
      </c>
      <c r="D10463" s="405">
        <v>4128.1000000000004</v>
      </c>
    </row>
    <row r="10464" spans="1:4" ht="13.2">
      <c r="A10464" s="404">
        <v>13741</v>
      </c>
      <c r="B10464" s="404" t="s">
        <v>22144</v>
      </c>
      <c r="C10464" s="404" t="s">
        <v>19203</v>
      </c>
      <c r="D10464" s="405">
        <v>3019.16</v>
      </c>
    </row>
    <row r="10465" spans="1:4" ht="13.2">
      <c r="A10465" s="404">
        <v>3288</v>
      </c>
      <c r="B10465" s="404" t="s">
        <v>22145</v>
      </c>
      <c r="C10465" s="404" t="s">
        <v>19247</v>
      </c>
      <c r="D10465" s="405">
        <v>7.83</v>
      </c>
    </row>
    <row r="10466" spans="1:4" ht="13.2">
      <c r="A10466" s="404">
        <v>13587</v>
      </c>
      <c r="B10466" s="404" t="s">
        <v>22146</v>
      </c>
      <c r="C10466" s="404" t="s">
        <v>19247</v>
      </c>
      <c r="D10466" s="405">
        <v>4.7300000000000004</v>
      </c>
    </row>
    <row r="10467" spans="1:4" ht="13.2">
      <c r="A10467" s="404">
        <v>38598</v>
      </c>
      <c r="B10467" s="404" t="s">
        <v>22147</v>
      </c>
      <c r="C10467" s="404" t="s">
        <v>19203</v>
      </c>
      <c r="D10467" s="405">
        <v>3.47</v>
      </c>
    </row>
    <row r="10468" spans="1:4" ht="13.2">
      <c r="A10468" s="404">
        <v>38595</v>
      </c>
      <c r="B10468" s="404" t="s">
        <v>22148</v>
      </c>
      <c r="C10468" s="404" t="s">
        <v>19203</v>
      </c>
      <c r="D10468" s="405">
        <v>2.94</v>
      </c>
    </row>
    <row r="10469" spans="1:4" ht="13.2">
      <c r="A10469" s="404">
        <v>38592</v>
      </c>
      <c r="B10469" s="404" t="s">
        <v>22149</v>
      </c>
      <c r="C10469" s="404" t="s">
        <v>19203</v>
      </c>
      <c r="D10469" s="405">
        <v>2.97</v>
      </c>
    </row>
    <row r="10470" spans="1:4" ht="13.2">
      <c r="A10470" s="404">
        <v>38588</v>
      </c>
      <c r="B10470" s="404" t="s">
        <v>22150</v>
      </c>
      <c r="C10470" s="404" t="s">
        <v>19203</v>
      </c>
      <c r="D10470" s="405">
        <v>2.38</v>
      </c>
    </row>
    <row r="10471" spans="1:4" ht="13.2">
      <c r="A10471" s="404">
        <v>38593</v>
      </c>
      <c r="B10471" s="404" t="s">
        <v>22151</v>
      </c>
      <c r="C10471" s="404" t="s">
        <v>19203</v>
      </c>
      <c r="D10471" s="405">
        <v>3.28</v>
      </c>
    </row>
    <row r="10472" spans="1:4" ht="13.2">
      <c r="A10472" s="404">
        <v>38589</v>
      </c>
      <c r="B10472" s="404" t="s">
        <v>22152</v>
      </c>
      <c r="C10472" s="404" t="s">
        <v>19203</v>
      </c>
      <c r="D10472" s="405">
        <v>2.4900000000000002</v>
      </c>
    </row>
    <row r="10473" spans="1:4" ht="13.2">
      <c r="A10473" s="404">
        <v>38594</v>
      </c>
      <c r="B10473" s="404" t="s">
        <v>22153</v>
      </c>
      <c r="C10473" s="404" t="s">
        <v>19203</v>
      </c>
      <c r="D10473" s="405">
        <v>5.18</v>
      </c>
    </row>
    <row r="10474" spans="1:4" ht="13.2">
      <c r="A10474" s="404">
        <v>34773</v>
      </c>
      <c r="B10474" s="404" t="s">
        <v>22154</v>
      </c>
      <c r="C10474" s="404" t="s">
        <v>19203</v>
      </c>
      <c r="D10474" s="405">
        <v>2.4500000000000002</v>
      </c>
    </row>
    <row r="10475" spans="1:4" ht="13.2">
      <c r="A10475" s="404">
        <v>34769</v>
      </c>
      <c r="B10475" s="404" t="s">
        <v>22155</v>
      </c>
      <c r="C10475" s="404" t="s">
        <v>19203</v>
      </c>
      <c r="D10475" s="405">
        <v>3.03</v>
      </c>
    </row>
    <row r="10476" spans="1:4" ht="13.2">
      <c r="A10476" s="404">
        <v>34763</v>
      </c>
      <c r="B10476" s="404" t="s">
        <v>22156</v>
      </c>
      <c r="C10476" s="404" t="s">
        <v>19203</v>
      </c>
      <c r="D10476" s="405">
        <v>1.87</v>
      </c>
    </row>
    <row r="10477" spans="1:4" ht="13.2">
      <c r="A10477" s="404">
        <v>34774</v>
      </c>
      <c r="B10477" s="404" t="s">
        <v>22157</v>
      </c>
      <c r="C10477" s="404" t="s">
        <v>19203</v>
      </c>
      <c r="D10477" s="405">
        <v>2.33</v>
      </c>
    </row>
    <row r="10478" spans="1:4" ht="13.2">
      <c r="A10478" s="404">
        <v>34771</v>
      </c>
      <c r="B10478" s="404" t="s">
        <v>22158</v>
      </c>
      <c r="C10478" s="404" t="s">
        <v>19203</v>
      </c>
      <c r="D10478" s="405">
        <v>2.81</v>
      </c>
    </row>
    <row r="10479" spans="1:4" ht="13.2">
      <c r="A10479" s="404">
        <v>34764</v>
      </c>
      <c r="B10479" s="404" t="s">
        <v>22159</v>
      </c>
      <c r="C10479" s="404" t="s">
        <v>19203</v>
      </c>
      <c r="D10479" s="405">
        <v>1.84</v>
      </c>
    </row>
    <row r="10480" spans="1:4" ht="13.2">
      <c r="A10480" s="404">
        <v>34788</v>
      </c>
      <c r="B10480" s="404" t="s">
        <v>22160</v>
      </c>
      <c r="C10480" s="404" t="s">
        <v>19203</v>
      </c>
      <c r="D10480" s="405">
        <v>1.4</v>
      </c>
    </row>
    <row r="10481" spans="1:4" ht="13.2">
      <c r="A10481" s="404">
        <v>34781</v>
      </c>
      <c r="B10481" s="404" t="s">
        <v>22161</v>
      </c>
      <c r="C10481" s="404" t="s">
        <v>19203</v>
      </c>
      <c r="D10481" s="405">
        <v>1.59</v>
      </c>
    </row>
    <row r="10482" spans="1:4" ht="13.2">
      <c r="A10482" s="404">
        <v>41682</v>
      </c>
      <c r="B10482" s="404" t="s">
        <v>22162</v>
      </c>
      <c r="C10482" s="404" t="s">
        <v>19203</v>
      </c>
      <c r="D10482" s="405">
        <v>49.42</v>
      </c>
    </row>
    <row r="10483" spans="1:4" ht="13.2">
      <c r="A10483" s="404">
        <v>41683</v>
      </c>
      <c r="B10483" s="404" t="s">
        <v>22163</v>
      </c>
      <c r="C10483" s="404" t="s">
        <v>19203</v>
      </c>
      <c r="D10483" s="405">
        <v>36.36</v>
      </c>
    </row>
    <row r="10484" spans="1:4" ht="13.2">
      <c r="A10484" s="404">
        <v>41680</v>
      </c>
      <c r="B10484" s="404" t="s">
        <v>22164</v>
      </c>
      <c r="C10484" s="404" t="s">
        <v>19203</v>
      </c>
      <c r="D10484" s="405">
        <v>19.579999999999998</v>
      </c>
    </row>
    <row r="10485" spans="1:4" ht="13.2">
      <c r="A10485" s="404">
        <v>41679</v>
      </c>
      <c r="B10485" s="404" t="s">
        <v>22165</v>
      </c>
      <c r="C10485" s="404" t="s">
        <v>19203</v>
      </c>
      <c r="D10485" s="405">
        <v>44.75</v>
      </c>
    </row>
    <row r="10486" spans="1:4" ht="13.2">
      <c r="A10486" s="404">
        <v>41681</v>
      </c>
      <c r="B10486" s="404" t="s">
        <v>22166</v>
      </c>
      <c r="C10486" s="404" t="s">
        <v>19203</v>
      </c>
      <c r="D10486" s="405">
        <v>30.63</v>
      </c>
    </row>
    <row r="10487" spans="1:4" ht="13.2">
      <c r="A10487" s="404">
        <v>43386</v>
      </c>
      <c r="B10487" s="404" t="s">
        <v>22167</v>
      </c>
      <c r="C10487" s="404" t="s">
        <v>19203</v>
      </c>
      <c r="D10487" s="405">
        <v>69.930000000000007</v>
      </c>
    </row>
    <row r="10488" spans="1:4" ht="13.2">
      <c r="A10488" s="404">
        <v>4059</v>
      </c>
      <c r="B10488" s="404" t="s">
        <v>22168</v>
      </c>
      <c r="C10488" s="404" t="s">
        <v>19247</v>
      </c>
      <c r="D10488" s="405">
        <v>49.42</v>
      </c>
    </row>
    <row r="10489" spans="1:4" ht="13.2">
      <c r="A10489" s="404">
        <v>4062</v>
      </c>
      <c r="B10489" s="404" t="s">
        <v>22169</v>
      </c>
      <c r="C10489" s="404" t="s">
        <v>19203</v>
      </c>
      <c r="D10489" s="405">
        <v>49.42</v>
      </c>
    </row>
    <row r="10490" spans="1:4" ht="13.2">
      <c r="A10490" s="404">
        <v>4061</v>
      </c>
      <c r="B10490" s="404" t="s">
        <v>22170</v>
      </c>
      <c r="C10490" s="404" t="s">
        <v>19203</v>
      </c>
      <c r="D10490" s="405">
        <v>61.54</v>
      </c>
    </row>
    <row r="10491" spans="1:4" ht="13.2">
      <c r="A10491" s="404">
        <v>41315</v>
      </c>
      <c r="B10491" s="404" t="s">
        <v>22171</v>
      </c>
      <c r="C10491" s="404" t="s">
        <v>19251</v>
      </c>
      <c r="D10491" s="405">
        <v>78.430000000000007</v>
      </c>
    </row>
    <row r="10492" spans="1:4" ht="13.2">
      <c r="A10492" s="404">
        <v>43148</v>
      </c>
      <c r="B10492" s="404" t="s">
        <v>22172</v>
      </c>
      <c r="C10492" s="404" t="s">
        <v>19251</v>
      </c>
      <c r="D10492" s="405">
        <v>53.23</v>
      </c>
    </row>
    <row r="10493" spans="1:4" ht="13.2">
      <c r="A10493" s="404">
        <v>43147</v>
      </c>
      <c r="B10493" s="404" t="s">
        <v>22173</v>
      </c>
      <c r="C10493" s="404" t="s">
        <v>19251</v>
      </c>
      <c r="D10493" s="405">
        <v>20.62</v>
      </c>
    </row>
    <row r="10494" spans="1:4" ht="13.2">
      <c r="A10494" s="404">
        <v>10608</v>
      </c>
      <c r="B10494" s="404" t="s">
        <v>22174</v>
      </c>
      <c r="C10494" s="404" t="s">
        <v>19203</v>
      </c>
      <c r="D10494" s="405">
        <v>9379.7999999999993</v>
      </c>
    </row>
    <row r="10495" spans="1:4" ht="13.2">
      <c r="A10495" s="404">
        <v>4069</v>
      </c>
      <c r="B10495" s="404" t="s">
        <v>22175</v>
      </c>
      <c r="C10495" s="404" t="s">
        <v>19351</v>
      </c>
      <c r="D10495" s="405">
        <v>82.49</v>
      </c>
    </row>
    <row r="10496" spans="1:4" ht="13.2">
      <c r="A10496" s="404">
        <v>40819</v>
      </c>
      <c r="B10496" s="404" t="s">
        <v>22176</v>
      </c>
      <c r="C10496" s="404" t="s">
        <v>19353</v>
      </c>
      <c r="D10496" s="405">
        <v>14578.13</v>
      </c>
    </row>
    <row r="10497" spans="1:4" ht="13.2">
      <c r="A10497" s="404">
        <v>34361</v>
      </c>
      <c r="B10497" s="404" t="s">
        <v>22177</v>
      </c>
      <c r="C10497" s="404" t="s">
        <v>19251</v>
      </c>
      <c r="D10497" s="405">
        <v>15</v>
      </c>
    </row>
    <row r="10498" spans="1:4" ht="13.2">
      <c r="A10498" s="404">
        <v>36512</v>
      </c>
      <c r="B10498" s="404" t="s">
        <v>22178</v>
      </c>
      <c r="C10498" s="404" t="s">
        <v>19203</v>
      </c>
      <c r="D10498" s="405">
        <v>23801.37</v>
      </c>
    </row>
    <row r="10499" spans="1:4" ht="13.2">
      <c r="A10499" s="404">
        <v>44478</v>
      </c>
      <c r="B10499" s="404" t="s">
        <v>22179</v>
      </c>
      <c r="C10499" s="404" t="s">
        <v>19251</v>
      </c>
      <c r="D10499" s="405">
        <v>9.99</v>
      </c>
    </row>
    <row r="10500" spans="1:4" ht="13.2">
      <c r="A10500" s="404">
        <v>44477</v>
      </c>
      <c r="B10500" s="404" t="s">
        <v>22180</v>
      </c>
      <c r="C10500" s="404" t="s">
        <v>19251</v>
      </c>
      <c r="D10500" s="405">
        <v>9.99</v>
      </c>
    </row>
    <row r="10501" spans="1:4" ht="13.2">
      <c r="A10501" s="404">
        <v>11697</v>
      </c>
      <c r="B10501" s="404" t="s">
        <v>22181</v>
      </c>
      <c r="C10501" s="404" t="s">
        <v>19203</v>
      </c>
      <c r="D10501" s="405">
        <v>674.43</v>
      </c>
    </row>
    <row r="10502" spans="1:4" ht="13.2">
      <c r="A10502" s="404">
        <v>11698</v>
      </c>
      <c r="B10502" s="404" t="s">
        <v>22182</v>
      </c>
      <c r="C10502" s="404" t="s">
        <v>19203</v>
      </c>
      <c r="D10502" s="405">
        <v>804.56</v>
      </c>
    </row>
    <row r="10503" spans="1:4" ht="13.2">
      <c r="A10503" s="404">
        <v>11699</v>
      </c>
      <c r="B10503" s="404" t="s">
        <v>22183</v>
      </c>
      <c r="C10503" s="404" t="s">
        <v>19203</v>
      </c>
      <c r="D10503" s="405">
        <v>889.22</v>
      </c>
    </row>
    <row r="10504" spans="1:4" ht="13.2">
      <c r="A10504" s="404">
        <v>10432</v>
      </c>
      <c r="B10504" s="404" t="s">
        <v>22184</v>
      </c>
      <c r="C10504" s="404" t="s">
        <v>19203</v>
      </c>
      <c r="D10504" s="405">
        <v>371.18</v>
      </c>
    </row>
    <row r="10505" spans="1:4" ht="13.2">
      <c r="A10505" s="404">
        <v>44020</v>
      </c>
      <c r="B10505" s="404" t="s">
        <v>22185</v>
      </c>
      <c r="C10505" s="404" t="s">
        <v>19203</v>
      </c>
      <c r="D10505" s="405">
        <v>915.74</v>
      </c>
    </row>
    <row r="10506" spans="1:4" ht="13.2">
      <c r="A10506" s="404">
        <v>41420</v>
      </c>
      <c r="B10506" s="404" t="s">
        <v>22186</v>
      </c>
      <c r="C10506" s="404" t="s">
        <v>19203</v>
      </c>
      <c r="D10506" s="405">
        <v>11.61</v>
      </c>
    </row>
    <row r="10507" spans="1:4" ht="13.2">
      <c r="A10507" s="404">
        <v>41422</v>
      </c>
      <c r="B10507" s="404" t="s">
        <v>22187</v>
      </c>
      <c r="C10507" s="404" t="s">
        <v>19203</v>
      </c>
      <c r="D10507" s="405">
        <v>15.85</v>
      </c>
    </row>
    <row r="10508" spans="1:4" ht="13.2">
      <c r="A10508" s="404">
        <v>41425</v>
      </c>
      <c r="B10508" s="404" t="s">
        <v>22188</v>
      </c>
      <c r="C10508" s="404" t="s">
        <v>19203</v>
      </c>
      <c r="D10508" s="405">
        <v>8.11</v>
      </c>
    </row>
    <row r="10509" spans="1:4" ht="13.2">
      <c r="A10509" s="404">
        <v>41426</v>
      </c>
      <c r="B10509" s="404" t="s">
        <v>22189</v>
      </c>
      <c r="C10509" s="404" t="s">
        <v>19203</v>
      </c>
      <c r="D10509" s="405">
        <v>14.63</v>
      </c>
    </row>
    <row r="10510" spans="1:4" ht="13.2">
      <c r="A10510" s="404">
        <v>41419</v>
      </c>
      <c r="B10510" s="404" t="s">
        <v>22190</v>
      </c>
      <c r="C10510" s="404" t="s">
        <v>19203</v>
      </c>
      <c r="D10510" s="405">
        <v>8.5299999999999994</v>
      </c>
    </row>
    <row r="10511" spans="1:4" ht="13.2">
      <c r="A10511" s="404">
        <v>41421</v>
      </c>
      <c r="B10511" s="404" t="s">
        <v>22191</v>
      </c>
      <c r="C10511" s="404" t="s">
        <v>19203</v>
      </c>
      <c r="D10511" s="405">
        <v>11.58</v>
      </c>
    </row>
    <row r="10512" spans="1:4" ht="13.2">
      <c r="A10512" s="404">
        <v>41414</v>
      </c>
      <c r="B10512" s="404" t="s">
        <v>22192</v>
      </c>
      <c r="C10512" s="404" t="s">
        <v>19203</v>
      </c>
      <c r="D10512" s="405">
        <v>26.85</v>
      </c>
    </row>
    <row r="10513" spans="1:4" ht="13.2">
      <c r="A10513" s="404">
        <v>41415</v>
      </c>
      <c r="B10513" s="404" t="s">
        <v>22193</v>
      </c>
      <c r="C10513" s="404" t="s">
        <v>19203</v>
      </c>
      <c r="D10513" s="405">
        <v>31.27</v>
      </c>
    </row>
    <row r="10514" spans="1:4" ht="13.2">
      <c r="A10514" s="404">
        <v>37514</v>
      </c>
      <c r="B10514" s="404" t="s">
        <v>22194</v>
      </c>
      <c r="C10514" s="404" t="s">
        <v>19203</v>
      </c>
      <c r="D10514" s="405">
        <v>332000</v>
      </c>
    </row>
    <row r="10515" spans="1:4" ht="13.2">
      <c r="A10515" s="404">
        <v>37519</v>
      </c>
      <c r="B10515" s="404" t="s">
        <v>22195</v>
      </c>
      <c r="C10515" s="404" t="s">
        <v>19203</v>
      </c>
      <c r="D10515" s="405">
        <v>512373.4</v>
      </c>
    </row>
    <row r="10516" spans="1:4" ht="13.2">
      <c r="A10516" s="404">
        <v>37520</v>
      </c>
      <c r="B10516" s="404" t="s">
        <v>22196</v>
      </c>
      <c r="C10516" s="404" t="s">
        <v>19203</v>
      </c>
      <c r="D10516" s="405">
        <v>503973.84</v>
      </c>
    </row>
    <row r="10517" spans="1:4" ht="13.2">
      <c r="A10517" s="404">
        <v>37521</v>
      </c>
      <c r="B10517" s="404" t="s">
        <v>22197</v>
      </c>
      <c r="C10517" s="404" t="s">
        <v>19203</v>
      </c>
      <c r="D10517" s="405">
        <v>614848.09</v>
      </c>
    </row>
    <row r="10518" spans="1:4" ht="13.2">
      <c r="A10518" s="404">
        <v>37522</v>
      </c>
      <c r="B10518" s="404" t="s">
        <v>22198</v>
      </c>
      <c r="C10518" s="404" t="s">
        <v>19203</v>
      </c>
      <c r="D10518" s="405">
        <v>633346.27</v>
      </c>
    </row>
    <row r="10519" spans="1:4" ht="13.2">
      <c r="A10519" s="404">
        <v>37546</v>
      </c>
      <c r="B10519" s="404" t="s">
        <v>22199</v>
      </c>
      <c r="C10519" s="404" t="s">
        <v>19203</v>
      </c>
      <c r="D10519" s="405">
        <v>14910.52</v>
      </c>
    </row>
    <row r="10520" spans="1:4" ht="13.2">
      <c r="A10520" s="404">
        <v>37544</v>
      </c>
      <c r="B10520" s="404" t="s">
        <v>22200</v>
      </c>
      <c r="C10520" s="404" t="s">
        <v>19203</v>
      </c>
      <c r="D10520" s="405">
        <v>15770.38</v>
      </c>
    </row>
    <row r="10521" spans="1:4" ht="13.2">
      <c r="A10521" s="404">
        <v>37545</v>
      </c>
      <c r="B10521" s="404" t="s">
        <v>22201</v>
      </c>
      <c r="C10521" s="404" t="s">
        <v>19203</v>
      </c>
      <c r="D10521" s="405">
        <v>18764.64</v>
      </c>
    </row>
    <row r="10522" spans="1:4" ht="13.2">
      <c r="A10522" s="404">
        <v>36793</v>
      </c>
      <c r="B10522" s="404" t="s">
        <v>22202</v>
      </c>
      <c r="C10522" s="404" t="s">
        <v>19203</v>
      </c>
      <c r="D10522" s="405">
        <v>837.95</v>
      </c>
    </row>
    <row r="10523" spans="1:4" ht="13.2">
      <c r="A10523" s="404">
        <v>11769</v>
      </c>
      <c r="B10523" s="404" t="s">
        <v>22203</v>
      </c>
      <c r="C10523" s="404" t="s">
        <v>19203</v>
      </c>
      <c r="D10523" s="405">
        <v>370.31</v>
      </c>
    </row>
    <row r="10524" spans="1:4" ht="13.2">
      <c r="A10524" s="404">
        <v>11771</v>
      </c>
      <c r="B10524" s="404" t="s">
        <v>22204</v>
      </c>
      <c r="C10524" s="404" t="s">
        <v>19203</v>
      </c>
      <c r="D10524" s="405">
        <v>453.58</v>
      </c>
    </row>
    <row r="10525" spans="1:4" ht="13.2">
      <c r="A10525" s="404">
        <v>39919</v>
      </c>
      <c r="B10525" s="404" t="s">
        <v>22205</v>
      </c>
      <c r="C10525" s="404" t="s">
        <v>19203</v>
      </c>
      <c r="D10525" s="405">
        <v>74635.41</v>
      </c>
    </row>
    <row r="10526" spans="1:4" ht="13.2">
      <c r="A10526" s="404">
        <v>38385</v>
      </c>
      <c r="B10526" s="404" t="s">
        <v>22206</v>
      </c>
      <c r="C10526" s="404" t="s">
        <v>19203</v>
      </c>
      <c r="D10526" s="405">
        <v>57.19</v>
      </c>
    </row>
    <row r="10527" spans="1:4" ht="13.2">
      <c r="A10527" s="404">
        <v>36800</v>
      </c>
      <c r="B10527" s="404" t="s">
        <v>22207</v>
      </c>
      <c r="C10527" s="404" t="s">
        <v>19203</v>
      </c>
      <c r="D10527" s="405">
        <v>222.51</v>
      </c>
    </row>
    <row r="10528" spans="1:4" ht="13.2">
      <c r="A10528" s="404">
        <v>37587</v>
      </c>
      <c r="B10528" s="404" t="s">
        <v>22208</v>
      </c>
      <c r="C10528" s="404" t="s">
        <v>19203</v>
      </c>
      <c r="D10528" s="405">
        <v>488.86</v>
      </c>
    </row>
    <row r="10529" spans="1:4" ht="13.2">
      <c r="A10529" s="404">
        <v>11561</v>
      </c>
      <c r="B10529" s="404" t="s">
        <v>22209</v>
      </c>
      <c r="C10529" s="404" t="s">
        <v>19203</v>
      </c>
      <c r="D10529" s="405">
        <v>242.01</v>
      </c>
    </row>
    <row r="10530" spans="1:4" ht="13.2">
      <c r="A10530" s="404">
        <v>43604</v>
      </c>
      <c r="B10530" s="404" t="s">
        <v>22210</v>
      </c>
      <c r="C10530" s="404" t="s">
        <v>19203</v>
      </c>
      <c r="D10530" s="405">
        <v>129.02000000000001</v>
      </c>
    </row>
    <row r="10531" spans="1:4" ht="13.2">
      <c r="A10531" s="404">
        <v>11560</v>
      </c>
      <c r="B10531" s="404" t="s">
        <v>22211</v>
      </c>
      <c r="C10531" s="404" t="s">
        <v>19203</v>
      </c>
      <c r="D10531" s="405">
        <v>186.8</v>
      </c>
    </row>
    <row r="10532" spans="1:4" ht="13.2">
      <c r="A10532" s="404">
        <v>11499</v>
      </c>
      <c r="B10532" s="404" t="s">
        <v>22212</v>
      </c>
      <c r="C10532" s="404" t="s">
        <v>19203</v>
      </c>
      <c r="D10532" s="405">
        <v>788.74</v>
      </c>
    </row>
    <row r="10533" spans="1:4" ht="13.2">
      <c r="A10533" s="404">
        <v>34761</v>
      </c>
      <c r="B10533" s="404" t="s">
        <v>22213</v>
      </c>
      <c r="C10533" s="404" t="s">
        <v>19351</v>
      </c>
      <c r="D10533" s="405">
        <v>17.04</v>
      </c>
    </row>
    <row r="10534" spans="1:4" ht="13.2">
      <c r="A10534" s="404">
        <v>40924</v>
      </c>
      <c r="B10534" s="404" t="s">
        <v>22214</v>
      </c>
      <c r="C10534" s="404" t="s">
        <v>19353</v>
      </c>
      <c r="D10534" s="405">
        <v>3012.82</v>
      </c>
    </row>
    <row r="10535" spans="1:4" ht="13.2">
      <c r="A10535" s="404">
        <v>40983</v>
      </c>
      <c r="B10535" s="404" t="s">
        <v>22215</v>
      </c>
      <c r="C10535" s="404" t="s">
        <v>19353</v>
      </c>
      <c r="D10535" s="405">
        <v>3426.99</v>
      </c>
    </row>
    <row r="10536" spans="1:4" ht="13.2">
      <c r="A10536" s="404">
        <v>44497</v>
      </c>
      <c r="B10536" s="404" t="s">
        <v>22216</v>
      </c>
      <c r="C10536" s="404" t="s">
        <v>19351</v>
      </c>
      <c r="D10536" s="405">
        <v>19.38</v>
      </c>
    </row>
    <row r="10537" spans="1:4" ht="13.2">
      <c r="A10537" s="404">
        <v>2437</v>
      </c>
      <c r="B10537" s="404" t="s">
        <v>22217</v>
      </c>
      <c r="C10537" s="404" t="s">
        <v>19351</v>
      </c>
      <c r="D10537" s="405">
        <v>24.92</v>
      </c>
    </row>
    <row r="10538" spans="1:4" ht="13.2">
      <c r="A10538" s="404">
        <v>40921</v>
      </c>
      <c r="B10538" s="404" t="s">
        <v>22218</v>
      </c>
      <c r="C10538" s="404" t="s">
        <v>19353</v>
      </c>
      <c r="D10538" s="405">
        <v>4406.1400000000003</v>
      </c>
    </row>
    <row r="10539" spans="1:4" ht="13.2">
      <c r="A10539" s="404">
        <v>14252</v>
      </c>
      <c r="B10539" s="404" t="s">
        <v>22219</v>
      </c>
      <c r="C10539" s="404" t="s">
        <v>19203</v>
      </c>
      <c r="D10539" s="405">
        <v>3833.79</v>
      </c>
    </row>
    <row r="10540" spans="1:4" ht="13.2">
      <c r="A10540" s="404">
        <v>730</v>
      </c>
      <c r="B10540" s="404" t="s">
        <v>22220</v>
      </c>
      <c r="C10540" s="404" t="s">
        <v>19203</v>
      </c>
      <c r="D10540" s="405">
        <v>10243.16</v>
      </c>
    </row>
    <row r="10541" spans="1:4" ht="13.2">
      <c r="A10541" s="404">
        <v>723</v>
      </c>
      <c r="B10541" s="404" t="s">
        <v>22221</v>
      </c>
      <c r="C10541" s="404" t="s">
        <v>19203</v>
      </c>
      <c r="D10541" s="405">
        <v>5091.21</v>
      </c>
    </row>
    <row r="10542" spans="1:4" ht="13.2">
      <c r="A10542" s="404">
        <v>36502</v>
      </c>
      <c r="B10542" s="404" t="s">
        <v>22222</v>
      </c>
      <c r="C10542" s="404" t="s">
        <v>19203</v>
      </c>
      <c r="D10542" s="405">
        <v>4785.13</v>
      </c>
    </row>
    <row r="10543" spans="1:4" ht="13.2">
      <c r="A10543" s="404">
        <v>36503</v>
      </c>
      <c r="B10543" s="404" t="s">
        <v>22223</v>
      </c>
      <c r="C10543" s="404" t="s">
        <v>19203</v>
      </c>
      <c r="D10543" s="405">
        <v>5900.63</v>
      </c>
    </row>
    <row r="10544" spans="1:4" ht="13.2">
      <c r="A10544" s="404">
        <v>4090</v>
      </c>
      <c r="B10544" s="404" t="s">
        <v>22224</v>
      </c>
      <c r="C10544" s="404" t="s">
        <v>19203</v>
      </c>
      <c r="D10544" s="405">
        <v>1205500</v>
      </c>
    </row>
    <row r="10545" spans="1:4" ht="13.2">
      <c r="A10545" s="404">
        <v>13227</v>
      </c>
      <c r="B10545" s="404" t="s">
        <v>22225</v>
      </c>
      <c r="C10545" s="404" t="s">
        <v>19203</v>
      </c>
      <c r="D10545" s="405">
        <v>1497984.07</v>
      </c>
    </row>
    <row r="10546" spans="1:4" ht="13.2">
      <c r="A10546" s="404">
        <v>10597</v>
      </c>
      <c r="B10546" s="404" t="s">
        <v>22226</v>
      </c>
      <c r="C10546" s="404" t="s">
        <v>19203</v>
      </c>
      <c r="D10546" s="405">
        <v>1576821.48</v>
      </c>
    </row>
    <row r="10547" spans="1:4" ht="13.2">
      <c r="A10547" s="404">
        <v>39628</v>
      </c>
      <c r="B10547" s="404" t="s">
        <v>22227</v>
      </c>
      <c r="C10547" s="404" t="s">
        <v>19203</v>
      </c>
      <c r="D10547" s="405">
        <v>4176.5</v>
      </c>
    </row>
    <row r="10548" spans="1:4" ht="13.2">
      <c r="A10548" s="404">
        <v>39404</v>
      </c>
      <c r="B10548" s="404" t="s">
        <v>22228</v>
      </c>
      <c r="C10548" s="404" t="s">
        <v>19203</v>
      </c>
      <c r="D10548" s="405">
        <v>2070.9899999999998</v>
      </c>
    </row>
    <row r="10549" spans="1:4" ht="13.2">
      <c r="A10549" s="404">
        <v>39402</v>
      </c>
      <c r="B10549" s="404" t="s">
        <v>22229</v>
      </c>
      <c r="C10549" s="404" t="s">
        <v>19203</v>
      </c>
      <c r="D10549" s="405">
        <v>1706.1</v>
      </c>
    </row>
    <row r="10550" spans="1:4" ht="13.2">
      <c r="A10550" s="404">
        <v>39403</v>
      </c>
      <c r="B10550" s="404" t="s">
        <v>22230</v>
      </c>
      <c r="C10550" s="404" t="s">
        <v>19203</v>
      </c>
      <c r="D10550" s="405">
        <v>1668.99</v>
      </c>
    </row>
    <row r="10551" spans="1:4" ht="13.2">
      <c r="A10551" s="404">
        <v>4093</v>
      </c>
      <c r="B10551" s="404" t="s">
        <v>22231</v>
      </c>
      <c r="C10551" s="404" t="s">
        <v>19351</v>
      </c>
      <c r="D10551" s="405">
        <v>24.39</v>
      </c>
    </row>
    <row r="10552" spans="1:4" ht="13.2">
      <c r="A10552" s="404">
        <v>10512</v>
      </c>
      <c r="B10552" s="404" t="s">
        <v>22232</v>
      </c>
      <c r="C10552" s="404" t="s">
        <v>19353</v>
      </c>
      <c r="D10552" s="405">
        <v>4311.53</v>
      </c>
    </row>
    <row r="10553" spans="1:4" ht="13.2">
      <c r="A10553" s="404">
        <v>4243</v>
      </c>
      <c r="B10553" s="404" t="s">
        <v>22233</v>
      </c>
      <c r="C10553" s="404" t="s">
        <v>19351</v>
      </c>
      <c r="D10553" s="405">
        <v>24.94</v>
      </c>
    </row>
    <row r="10554" spans="1:4" ht="13.2">
      <c r="A10554" s="404">
        <v>20020</v>
      </c>
      <c r="B10554" s="404" t="s">
        <v>22234</v>
      </c>
      <c r="C10554" s="404" t="s">
        <v>19351</v>
      </c>
      <c r="D10554" s="405">
        <v>25.33</v>
      </c>
    </row>
    <row r="10555" spans="1:4" ht="13.2">
      <c r="A10555" s="404">
        <v>41038</v>
      </c>
      <c r="B10555" s="404" t="s">
        <v>22235</v>
      </c>
      <c r="C10555" s="404" t="s">
        <v>19353</v>
      </c>
      <c r="D10555" s="405">
        <v>4480.5600000000004</v>
      </c>
    </row>
    <row r="10556" spans="1:4" ht="13.2">
      <c r="A10556" s="404">
        <v>4094</v>
      </c>
      <c r="B10556" s="404" t="s">
        <v>22236</v>
      </c>
      <c r="C10556" s="404" t="s">
        <v>19351</v>
      </c>
      <c r="D10556" s="405">
        <v>30.33</v>
      </c>
    </row>
    <row r="10557" spans="1:4" ht="13.2">
      <c r="A10557" s="404">
        <v>40988</v>
      </c>
      <c r="B10557" s="404" t="s">
        <v>22237</v>
      </c>
      <c r="C10557" s="404" t="s">
        <v>19353</v>
      </c>
      <c r="D10557" s="405">
        <v>5362.76</v>
      </c>
    </row>
    <row r="10558" spans="1:4" ht="13.2">
      <c r="A10558" s="404">
        <v>4095</v>
      </c>
      <c r="B10558" s="404" t="s">
        <v>22238</v>
      </c>
      <c r="C10558" s="404" t="s">
        <v>19351</v>
      </c>
      <c r="D10558" s="405">
        <v>21.41</v>
      </c>
    </row>
    <row r="10559" spans="1:4" ht="13.2">
      <c r="A10559" s="404">
        <v>40990</v>
      </c>
      <c r="B10559" s="404" t="s">
        <v>22239</v>
      </c>
      <c r="C10559" s="404" t="s">
        <v>19353</v>
      </c>
      <c r="D10559" s="405">
        <v>3784.55</v>
      </c>
    </row>
    <row r="10560" spans="1:4" ht="13.2">
      <c r="A10560" s="404">
        <v>4096</v>
      </c>
      <c r="B10560" s="404" t="s">
        <v>22240</v>
      </c>
      <c r="C10560" s="404" t="s">
        <v>19351</v>
      </c>
      <c r="D10560" s="405">
        <v>27.34</v>
      </c>
    </row>
    <row r="10561" spans="1:4" ht="13.2">
      <c r="A10561" s="404">
        <v>40992</v>
      </c>
      <c r="B10561" s="404" t="s">
        <v>22241</v>
      </c>
      <c r="C10561" s="404" t="s">
        <v>19353</v>
      </c>
      <c r="D10561" s="405">
        <v>4834.83</v>
      </c>
    </row>
    <row r="10562" spans="1:4" ht="13.2">
      <c r="A10562" s="404">
        <v>4114</v>
      </c>
      <c r="B10562" s="404" t="s">
        <v>22242</v>
      </c>
      <c r="C10562" s="404" t="s">
        <v>19203</v>
      </c>
      <c r="D10562" s="405">
        <v>113.29</v>
      </c>
    </row>
    <row r="10563" spans="1:4" ht="13.2">
      <c r="A10563" s="404">
        <v>36797</v>
      </c>
      <c r="B10563" s="404" t="s">
        <v>22243</v>
      </c>
      <c r="C10563" s="404" t="s">
        <v>19203</v>
      </c>
      <c r="D10563" s="405">
        <v>100.87</v>
      </c>
    </row>
    <row r="10564" spans="1:4" ht="13.2">
      <c r="A10564" s="404">
        <v>4107</v>
      </c>
      <c r="B10564" s="404" t="s">
        <v>22244</v>
      </c>
      <c r="C10564" s="404" t="s">
        <v>19203</v>
      </c>
      <c r="D10564" s="405">
        <v>95.1</v>
      </c>
    </row>
    <row r="10565" spans="1:4" ht="13.2">
      <c r="A10565" s="404">
        <v>4102</v>
      </c>
      <c r="B10565" s="404" t="s">
        <v>22245</v>
      </c>
      <c r="C10565" s="404" t="s">
        <v>19203</v>
      </c>
      <c r="D10565" s="405">
        <v>116.09</v>
      </c>
    </row>
    <row r="10566" spans="1:4" ht="13.2">
      <c r="A10566" s="404">
        <v>36799</v>
      </c>
      <c r="B10566" s="404" t="s">
        <v>22246</v>
      </c>
      <c r="C10566" s="404" t="s">
        <v>19203</v>
      </c>
      <c r="D10566" s="405">
        <v>97.9</v>
      </c>
    </row>
    <row r="10567" spans="1:4" ht="13.2">
      <c r="A10567" s="404">
        <v>2747</v>
      </c>
      <c r="B10567" s="404" t="s">
        <v>22247</v>
      </c>
      <c r="C10567" s="404" t="s">
        <v>19247</v>
      </c>
      <c r="D10567" s="405">
        <v>25.01</v>
      </c>
    </row>
    <row r="10568" spans="1:4" ht="13.2">
      <c r="A10568" s="404">
        <v>21138</v>
      </c>
      <c r="B10568" s="404" t="s">
        <v>22248</v>
      </c>
      <c r="C10568" s="404" t="s">
        <v>19247</v>
      </c>
      <c r="D10568" s="405">
        <v>7.93</v>
      </c>
    </row>
    <row r="10569" spans="1:4" ht="13.2">
      <c r="A10569" s="404">
        <v>10826</v>
      </c>
      <c r="B10569" s="404" t="s">
        <v>22249</v>
      </c>
      <c r="C10569" s="404" t="s">
        <v>19203</v>
      </c>
      <c r="D10569" s="405">
        <v>100.57</v>
      </c>
    </row>
    <row r="10570" spans="1:4" ht="13.2">
      <c r="A10570" s="404">
        <v>365</v>
      </c>
      <c r="B10570" s="404" t="s">
        <v>22250</v>
      </c>
      <c r="C10570" s="404" t="s">
        <v>19203</v>
      </c>
      <c r="D10570" s="405">
        <v>62.35</v>
      </c>
    </row>
    <row r="10571" spans="1:4" ht="13.2">
      <c r="A10571" s="404">
        <v>38639</v>
      </c>
      <c r="B10571" s="404" t="s">
        <v>22251</v>
      </c>
      <c r="C10571" s="404" t="s">
        <v>19203</v>
      </c>
      <c r="D10571" s="405">
        <v>241.37</v>
      </c>
    </row>
    <row r="10572" spans="1:4" ht="13.2">
      <c r="A10572" s="404">
        <v>38640</v>
      </c>
      <c r="B10572" s="404" t="s">
        <v>22252</v>
      </c>
      <c r="C10572" s="404" t="s">
        <v>19203</v>
      </c>
      <c r="D10572" s="405">
        <v>3.62</v>
      </c>
    </row>
    <row r="10573" spans="1:4" ht="13.2">
      <c r="A10573" s="404">
        <v>358</v>
      </c>
      <c r="B10573" s="404" t="s">
        <v>22253</v>
      </c>
      <c r="C10573" s="404" t="s">
        <v>19203</v>
      </c>
      <c r="D10573" s="405">
        <v>74.42</v>
      </c>
    </row>
    <row r="10574" spans="1:4" ht="13.2">
      <c r="A10574" s="404">
        <v>359</v>
      </c>
      <c r="B10574" s="404" t="s">
        <v>22254</v>
      </c>
      <c r="C10574" s="404" t="s">
        <v>19203</v>
      </c>
      <c r="D10574" s="405">
        <v>152.87</v>
      </c>
    </row>
    <row r="10575" spans="1:4" ht="13.2">
      <c r="A10575" s="404">
        <v>38641</v>
      </c>
      <c r="B10575" s="404" t="s">
        <v>22255</v>
      </c>
      <c r="C10575" s="404" t="s">
        <v>19203</v>
      </c>
      <c r="D10575" s="405">
        <v>150.86000000000001</v>
      </c>
    </row>
    <row r="10576" spans="1:4" ht="13.2">
      <c r="A10576" s="404">
        <v>360</v>
      </c>
      <c r="B10576" s="404" t="s">
        <v>22256</v>
      </c>
      <c r="C10576" s="404" t="s">
        <v>19203</v>
      </c>
      <c r="D10576" s="405">
        <v>3.5</v>
      </c>
    </row>
    <row r="10577" spans="1:4" ht="13.2">
      <c r="A10577" s="404">
        <v>42430</v>
      </c>
      <c r="B10577" s="404" t="s">
        <v>22257</v>
      </c>
      <c r="C10577" s="404" t="s">
        <v>19203</v>
      </c>
      <c r="D10577" s="405">
        <v>6434.22</v>
      </c>
    </row>
    <row r="10578" spans="1:4" ht="13.2">
      <c r="A10578" s="404">
        <v>4209</v>
      </c>
      <c r="B10578" s="404" t="s">
        <v>22258</v>
      </c>
      <c r="C10578" s="404" t="s">
        <v>19203</v>
      </c>
      <c r="D10578" s="405">
        <v>23.11</v>
      </c>
    </row>
    <row r="10579" spans="1:4" ht="13.2">
      <c r="A10579" s="404">
        <v>4180</v>
      </c>
      <c r="B10579" s="404" t="s">
        <v>22259</v>
      </c>
      <c r="C10579" s="404" t="s">
        <v>19203</v>
      </c>
      <c r="D10579" s="405">
        <v>17.399999999999999</v>
      </c>
    </row>
    <row r="10580" spans="1:4" ht="13.2">
      <c r="A10580" s="404">
        <v>4177</v>
      </c>
      <c r="B10580" s="404" t="s">
        <v>22260</v>
      </c>
      <c r="C10580" s="404" t="s">
        <v>19203</v>
      </c>
      <c r="D10580" s="405">
        <v>5.77</v>
      </c>
    </row>
    <row r="10581" spans="1:4" ht="13.2">
      <c r="A10581" s="404">
        <v>4179</v>
      </c>
      <c r="B10581" s="404" t="s">
        <v>22261</v>
      </c>
      <c r="C10581" s="404" t="s">
        <v>19203</v>
      </c>
      <c r="D10581" s="405">
        <v>11.81</v>
      </c>
    </row>
    <row r="10582" spans="1:4" ht="13.2">
      <c r="A10582" s="404">
        <v>4208</v>
      </c>
      <c r="B10582" s="404" t="s">
        <v>22262</v>
      </c>
      <c r="C10582" s="404" t="s">
        <v>19203</v>
      </c>
      <c r="D10582" s="405">
        <v>55.01</v>
      </c>
    </row>
    <row r="10583" spans="1:4" ht="13.2">
      <c r="A10583" s="404">
        <v>4181</v>
      </c>
      <c r="B10583" s="404" t="s">
        <v>22263</v>
      </c>
      <c r="C10583" s="404" t="s">
        <v>19203</v>
      </c>
      <c r="D10583" s="405">
        <v>35.94</v>
      </c>
    </row>
    <row r="10584" spans="1:4" ht="13.2">
      <c r="A10584" s="404">
        <v>4178</v>
      </c>
      <c r="B10584" s="404" t="s">
        <v>22264</v>
      </c>
      <c r="C10584" s="404" t="s">
        <v>19203</v>
      </c>
      <c r="D10584" s="405">
        <v>8.01</v>
      </c>
    </row>
    <row r="10585" spans="1:4" ht="13.2">
      <c r="A10585" s="404">
        <v>4182</v>
      </c>
      <c r="B10585" s="404" t="s">
        <v>22265</v>
      </c>
      <c r="C10585" s="404" t="s">
        <v>19203</v>
      </c>
      <c r="D10585" s="405">
        <v>89.48</v>
      </c>
    </row>
    <row r="10586" spans="1:4" ht="13.2">
      <c r="A10586" s="404">
        <v>4183</v>
      </c>
      <c r="B10586" s="404" t="s">
        <v>22266</v>
      </c>
      <c r="C10586" s="404" t="s">
        <v>19203</v>
      </c>
      <c r="D10586" s="405">
        <v>144.06</v>
      </c>
    </row>
    <row r="10587" spans="1:4" ht="13.2">
      <c r="A10587" s="404">
        <v>4184</v>
      </c>
      <c r="B10587" s="404" t="s">
        <v>22267</v>
      </c>
      <c r="C10587" s="404" t="s">
        <v>19203</v>
      </c>
      <c r="D10587" s="405">
        <v>317.99</v>
      </c>
    </row>
    <row r="10588" spans="1:4" ht="13.2">
      <c r="A10588" s="404">
        <v>4185</v>
      </c>
      <c r="B10588" s="404" t="s">
        <v>22268</v>
      </c>
      <c r="C10588" s="404" t="s">
        <v>19203</v>
      </c>
      <c r="D10588" s="405">
        <v>528.36</v>
      </c>
    </row>
    <row r="10589" spans="1:4" ht="13.2">
      <c r="A10589" s="404">
        <v>4205</v>
      </c>
      <c r="B10589" s="404" t="s">
        <v>22269</v>
      </c>
      <c r="C10589" s="404" t="s">
        <v>19203</v>
      </c>
      <c r="D10589" s="405">
        <v>30.51</v>
      </c>
    </row>
    <row r="10590" spans="1:4" ht="13.2">
      <c r="A10590" s="404">
        <v>4192</v>
      </c>
      <c r="B10590" s="404" t="s">
        <v>22270</v>
      </c>
      <c r="C10590" s="404" t="s">
        <v>19203</v>
      </c>
      <c r="D10590" s="405">
        <v>30.51</v>
      </c>
    </row>
    <row r="10591" spans="1:4" ht="13.2">
      <c r="A10591" s="404">
        <v>4191</v>
      </c>
      <c r="B10591" s="404" t="s">
        <v>22271</v>
      </c>
      <c r="C10591" s="404" t="s">
        <v>19203</v>
      </c>
      <c r="D10591" s="405">
        <v>30.51</v>
      </c>
    </row>
    <row r="10592" spans="1:4" ht="13.2">
      <c r="A10592" s="404">
        <v>4207</v>
      </c>
      <c r="B10592" s="404" t="s">
        <v>22272</v>
      </c>
      <c r="C10592" s="404" t="s">
        <v>19203</v>
      </c>
      <c r="D10592" s="405">
        <v>24.55</v>
      </c>
    </row>
    <row r="10593" spans="1:4" ht="13.2">
      <c r="A10593" s="404">
        <v>4206</v>
      </c>
      <c r="B10593" s="404" t="s">
        <v>22273</v>
      </c>
      <c r="C10593" s="404" t="s">
        <v>19203</v>
      </c>
      <c r="D10593" s="405">
        <v>23.84</v>
      </c>
    </row>
    <row r="10594" spans="1:4" ht="13.2">
      <c r="A10594" s="404">
        <v>4190</v>
      </c>
      <c r="B10594" s="404" t="s">
        <v>22274</v>
      </c>
      <c r="C10594" s="404" t="s">
        <v>19203</v>
      </c>
      <c r="D10594" s="405">
        <v>23.84</v>
      </c>
    </row>
    <row r="10595" spans="1:4" ht="13.2">
      <c r="A10595" s="404">
        <v>4186</v>
      </c>
      <c r="B10595" s="404" t="s">
        <v>22275</v>
      </c>
      <c r="C10595" s="404" t="s">
        <v>19203</v>
      </c>
      <c r="D10595" s="405">
        <v>7.05</v>
      </c>
    </row>
    <row r="10596" spans="1:4" ht="13.2">
      <c r="A10596" s="404">
        <v>4188</v>
      </c>
      <c r="B10596" s="404" t="s">
        <v>22276</v>
      </c>
      <c r="C10596" s="404" t="s">
        <v>19203</v>
      </c>
      <c r="D10596" s="405">
        <v>14.39</v>
      </c>
    </row>
    <row r="10597" spans="1:4" ht="13.2">
      <c r="A10597" s="404">
        <v>4189</v>
      </c>
      <c r="B10597" s="404" t="s">
        <v>22277</v>
      </c>
      <c r="C10597" s="404" t="s">
        <v>19203</v>
      </c>
      <c r="D10597" s="405">
        <v>14.39</v>
      </c>
    </row>
    <row r="10598" spans="1:4" ht="13.2">
      <c r="A10598" s="404">
        <v>4197</v>
      </c>
      <c r="B10598" s="404" t="s">
        <v>22278</v>
      </c>
      <c r="C10598" s="404" t="s">
        <v>19203</v>
      </c>
      <c r="D10598" s="405">
        <v>76.19</v>
      </c>
    </row>
    <row r="10599" spans="1:4" ht="13.2">
      <c r="A10599" s="404">
        <v>4194</v>
      </c>
      <c r="B10599" s="404" t="s">
        <v>22279</v>
      </c>
      <c r="C10599" s="404" t="s">
        <v>19203</v>
      </c>
      <c r="D10599" s="405">
        <v>46.04</v>
      </c>
    </row>
    <row r="10600" spans="1:4" ht="13.2">
      <c r="A10600" s="404">
        <v>4193</v>
      </c>
      <c r="B10600" s="404" t="s">
        <v>22280</v>
      </c>
      <c r="C10600" s="404" t="s">
        <v>19203</v>
      </c>
      <c r="D10600" s="405">
        <v>46.04</v>
      </c>
    </row>
    <row r="10601" spans="1:4" ht="13.2">
      <c r="A10601" s="404">
        <v>4204</v>
      </c>
      <c r="B10601" s="404" t="s">
        <v>22281</v>
      </c>
      <c r="C10601" s="404" t="s">
        <v>19203</v>
      </c>
      <c r="D10601" s="405">
        <v>46.04</v>
      </c>
    </row>
    <row r="10602" spans="1:4" ht="13.2">
      <c r="A10602" s="404">
        <v>4187</v>
      </c>
      <c r="B10602" s="404" t="s">
        <v>22282</v>
      </c>
      <c r="C10602" s="404" t="s">
        <v>19203</v>
      </c>
      <c r="D10602" s="405">
        <v>9.17</v>
      </c>
    </row>
    <row r="10603" spans="1:4" ht="13.2">
      <c r="A10603" s="404">
        <v>4202</v>
      </c>
      <c r="B10603" s="404" t="s">
        <v>22283</v>
      </c>
      <c r="C10603" s="404" t="s">
        <v>19203</v>
      </c>
      <c r="D10603" s="405">
        <v>139.13999999999999</v>
      </c>
    </row>
    <row r="10604" spans="1:4" ht="13.2">
      <c r="A10604" s="404">
        <v>4203</v>
      </c>
      <c r="B10604" s="404" t="s">
        <v>22284</v>
      </c>
      <c r="C10604" s="404" t="s">
        <v>19203</v>
      </c>
      <c r="D10604" s="405">
        <v>122.89</v>
      </c>
    </row>
    <row r="10605" spans="1:4" ht="13.2">
      <c r="A10605" s="404">
        <v>40368</v>
      </c>
      <c r="B10605" s="404" t="s">
        <v>22285</v>
      </c>
      <c r="C10605" s="404" t="s">
        <v>19203</v>
      </c>
      <c r="D10605" s="405">
        <v>56.02</v>
      </c>
    </row>
    <row r="10606" spans="1:4" ht="13.2">
      <c r="A10606" s="404">
        <v>40365</v>
      </c>
      <c r="B10606" s="404" t="s">
        <v>22286</v>
      </c>
      <c r="C10606" s="404" t="s">
        <v>19203</v>
      </c>
      <c r="D10606" s="405">
        <v>37.79</v>
      </c>
    </row>
    <row r="10607" spans="1:4" ht="13.2">
      <c r="A10607" s="404">
        <v>40356</v>
      </c>
      <c r="B10607" s="404" t="s">
        <v>22287</v>
      </c>
      <c r="C10607" s="404" t="s">
        <v>19203</v>
      </c>
      <c r="D10607" s="405">
        <v>12.91</v>
      </c>
    </row>
    <row r="10608" spans="1:4" ht="13.2">
      <c r="A10608" s="404">
        <v>40362</v>
      </c>
      <c r="B10608" s="404" t="s">
        <v>22288</v>
      </c>
      <c r="C10608" s="404" t="s">
        <v>19203</v>
      </c>
      <c r="D10608" s="405">
        <v>25.03</v>
      </c>
    </row>
    <row r="10609" spans="1:4" ht="13.2">
      <c r="A10609" s="404">
        <v>40374</v>
      </c>
      <c r="B10609" s="404" t="s">
        <v>22289</v>
      </c>
      <c r="C10609" s="404" t="s">
        <v>19203</v>
      </c>
      <c r="D10609" s="405">
        <v>146.41</v>
      </c>
    </row>
    <row r="10610" spans="1:4" ht="13.2">
      <c r="A10610" s="404">
        <v>40371</v>
      </c>
      <c r="B10610" s="404" t="s">
        <v>22290</v>
      </c>
      <c r="C10610" s="404" t="s">
        <v>19203</v>
      </c>
      <c r="D10610" s="405">
        <v>92.16</v>
      </c>
    </row>
    <row r="10611" spans="1:4" ht="13.2">
      <c r="A10611" s="404">
        <v>40359</v>
      </c>
      <c r="B10611" s="404" t="s">
        <v>22291</v>
      </c>
      <c r="C10611" s="404" t="s">
        <v>19203</v>
      </c>
      <c r="D10611" s="405">
        <v>16.68</v>
      </c>
    </row>
    <row r="10612" spans="1:4" ht="13.2">
      <c r="A10612" s="404">
        <v>7595</v>
      </c>
      <c r="B10612" s="404" t="s">
        <v>22292</v>
      </c>
      <c r="C10612" s="404" t="s">
        <v>19351</v>
      </c>
      <c r="D10612" s="405">
        <v>16.329999999999998</v>
      </c>
    </row>
    <row r="10613" spans="1:4" ht="13.2">
      <c r="A10613" s="404">
        <v>41094</v>
      </c>
      <c r="B10613" s="404" t="s">
        <v>22293</v>
      </c>
      <c r="C10613" s="404" t="s">
        <v>19353</v>
      </c>
      <c r="D10613" s="405">
        <v>2888.16</v>
      </c>
    </row>
    <row r="10614" spans="1:4" ht="13.2">
      <c r="A10614" s="404">
        <v>39609</v>
      </c>
      <c r="B10614" s="404" t="s">
        <v>22294</v>
      </c>
      <c r="C10614" s="404" t="s">
        <v>19203</v>
      </c>
      <c r="D10614" s="405">
        <v>57448.98</v>
      </c>
    </row>
    <row r="10615" spans="1:4" ht="13.2">
      <c r="A10615" s="404">
        <v>39610</v>
      </c>
      <c r="B10615" s="404" t="s">
        <v>22295</v>
      </c>
      <c r="C10615" s="404" t="s">
        <v>19203</v>
      </c>
      <c r="D10615" s="405">
        <v>83857.59</v>
      </c>
    </row>
    <row r="10616" spans="1:4" ht="13.2">
      <c r="A10616" s="404">
        <v>39611</v>
      </c>
      <c r="B10616" s="404" t="s">
        <v>22296</v>
      </c>
      <c r="C10616" s="404" t="s">
        <v>19203</v>
      </c>
      <c r="D10616" s="405">
        <v>101481.41</v>
      </c>
    </row>
    <row r="10617" spans="1:4" ht="13.2">
      <c r="A10617" s="404">
        <v>39612</v>
      </c>
      <c r="B10617" s="404" t="s">
        <v>22297</v>
      </c>
      <c r="C10617" s="404" t="s">
        <v>19203</v>
      </c>
      <c r="D10617" s="405">
        <v>158972.92000000001</v>
      </c>
    </row>
    <row r="10618" spans="1:4" ht="13.2">
      <c r="A10618" s="404">
        <v>39608</v>
      </c>
      <c r="B10618" s="404" t="s">
        <v>22298</v>
      </c>
      <c r="C10618" s="404" t="s">
        <v>19203</v>
      </c>
      <c r="D10618" s="405">
        <v>45935.6</v>
      </c>
    </row>
    <row r="10619" spans="1:4" ht="13.2">
      <c r="A10619" s="404">
        <v>38175</v>
      </c>
      <c r="B10619" s="404" t="s">
        <v>22299</v>
      </c>
      <c r="C10619" s="404" t="s">
        <v>19203</v>
      </c>
      <c r="D10619" s="405">
        <v>4.8499999999999996</v>
      </c>
    </row>
    <row r="10620" spans="1:4" ht="13.2">
      <c r="A10620" s="404">
        <v>38176</v>
      </c>
      <c r="B10620" s="404" t="s">
        <v>22300</v>
      </c>
      <c r="C10620" s="404" t="s">
        <v>19203</v>
      </c>
      <c r="D10620" s="405">
        <v>14.27</v>
      </c>
    </row>
    <row r="10621" spans="1:4" ht="13.2">
      <c r="A10621" s="404">
        <v>36152</v>
      </c>
      <c r="B10621" s="404" t="s">
        <v>22301</v>
      </c>
      <c r="C10621" s="404" t="s">
        <v>19203</v>
      </c>
      <c r="D10621" s="405">
        <v>5.14</v>
      </c>
    </row>
    <row r="10622" spans="1:4" ht="13.2">
      <c r="A10622" s="404">
        <v>4221</v>
      </c>
      <c r="B10622" s="404" t="s">
        <v>22302</v>
      </c>
      <c r="C10622" s="404" t="s">
        <v>19253</v>
      </c>
      <c r="D10622" s="405">
        <v>5.74</v>
      </c>
    </row>
    <row r="10623" spans="1:4" ht="13.2">
      <c r="A10623" s="404">
        <v>4227</v>
      </c>
      <c r="B10623" s="404" t="s">
        <v>22303</v>
      </c>
      <c r="C10623" s="404" t="s">
        <v>19253</v>
      </c>
      <c r="D10623" s="405">
        <v>26.76</v>
      </c>
    </row>
    <row r="10624" spans="1:4" ht="13.2">
      <c r="A10624" s="404">
        <v>38170</v>
      </c>
      <c r="B10624" s="404" t="s">
        <v>22304</v>
      </c>
      <c r="C10624" s="404" t="s">
        <v>19203</v>
      </c>
      <c r="D10624" s="405">
        <v>21.21</v>
      </c>
    </row>
    <row r="10625" spans="1:4" ht="13.2">
      <c r="A10625" s="404">
        <v>4252</v>
      </c>
      <c r="B10625" s="404" t="s">
        <v>22305</v>
      </c>
      <c r="C10625" s="404" t="s">
        <v>19351</v>
      </c>
      <c r="D10625" s="405">
        <v>22.37</v>
      </c>
    </row>
    <row r="10626" spans="1:4" ht="13.2">
      <c r="A10626" s="404">
        <v>40980</v>
      </c>
      <c r="B10626" s="404" t="s">
        <v>22306</v>
      </c>
      <c r="C10626" s="404" t="s">
        <v>19353</v>
      </c>
      <c r="D10626" s="405">
        <v>3956.27</v>
      </c>
    </row>
    <row r="10627" spans="1:4" ht="13.2">
      <c r="A10627" s="404">
        <v>41031</v>
      </c>
      <c r="B10627" s="404" t="s">
        <v>22307</v>
      </c>
      <c r="C10627" s="404" t="s">
        <v>19353</v>
      </c>
      <c r="D10627" s="405">
        <v>4408.6099999999997</v>
      </c>
    </row>
    <row r="10628" spans="1:4" ht="13.2">
      <c r="A10628" s="404">
        <v>37666</v>
      </c>
      <c r="B10628" s="404" t="s">
        <v>22308</v>
      </c>
      <c r="C10628" s="404" t="s">
        <v>19351</v>
      </c>
      <c r="D10628" s="405">
        <v>20.32</v>
      </c>
    </row>
    <row r="10629" spans="1:4" ht="13.2">
      <c r="A10629" s="404">
        <v>40986</v>
      </c>
      <c r="B10629" s="404" t="s">
        <v>22309</v>
      </c>
      <c r="C10629" s="404" t="s">
        <v>19353</v>
      </c>
      <c r="D10629" s="405">
        <v>3593.08</v>
      </c>
    </row>
    <row r="10630" spans="1:4" ht="13.2">
      <c r="A10630" s="404">
        <v>4250</v>
      </c>
      <c r="B10630" s="404" t="s">
        <v>22310</v>
      </c>
      <c r="C10630" s="404" t="s">
        <v>19351</v>
      </c>
      <c r="D10630" s="405">
        <v>20.07</v>
      </c>
    </row>
    <row r="10631" spans="1:4" ht="13.2">
      <c r="A10631" s="404">
        <v>40978</v>
      </c>
      <c r="B10631" s="404" t="s">
        <v>22311</v>
      </c>
      <c r="C10631" s="404" t="s">
        <v>19353</v>
      </c>
      <c r="D10631" s="405">
        <v>3547.68</v>
      </c>
    </row>
    <row r="10632" spans="1:4" ht="13.2">
      <c r="A10632" s="404">
        <v>44501</v>
      </c>
      <c r="B10632" s="404" t="s">
        <v>22312</v>
      </c>
      <c r="C10632" s="404" t="s">
        <v>19351</v>
      </c>
      <c r="D10632" s="405">
        <v>24.94</v>
      </c>
    </row>
    <row r="10633" spans="1:4" ht="13.2">
      <c r="A10633" s="404">
        <v>41043</v>
      </c>
      <c r="B10633" s="404" t="s">
        <v>22313</v>
      </c>
      <c r="C10633" s="404" t="s">
        <v>19353</v>
      </c>
      <c r="D10633" s="405">
        <v>4408.6099999999997</v>
      </c>
    </row>
    <row r="10634" spans="1:4" ht="13.2">
      <c r="A10634" s="404">
        <v>4234</v>
      </c>
      <c r="B10634" s="404" t="s">
        <v>22314</v>
      </c>
      <c r="C10634" s="404" t="s">
        <v>19351</v>
      </c>
      <c r="D10634" s="405">
        <v>31.54</v>
      </c>
    </row>
    <row r="10635" spans="1:4" ht="13.2">
      <c r="A10635" s="404">
        <v>40987</v>
      </c>
      <c r="B10635" s="404" t="s">
        <v>22315</v>
      </c>
      <c r="C10635" s="404" t="s">
        <v>19353</v>
      </c>
      <c r="D10635" s="405">
        <v>5573.98</v>
      </c>
    </row>
    <row r="10636" spans="1:4" ht="13.2">
      <c r="A10636" s="404">
        <v>4253</v>
      </c>
      <c r="B10636" s="404" t="s">
        <v>22316</v>
      </c>
      <c r="C10636" s="404" t="s">
        <v>19351</v>
      </c>
      <c r="D10636" s="405">
        <v>20.32</v>
      </c>
    </row>
    <row r="10637" spans="1:4" ht="13.2">
      <c r="A10637" s="404">
        <v>40981</v>
      </c>
      <c r="B10637" s="404" t="s">
        <v>22317</v>
      </c>
      <c r="C10637" s="404" t="s">
        <v>19353</v>
      </c>
      <c r="D10637" s="405">
        <v>3593.08</v>
      </c>
    </row>
    <row r="10638" spans="1:4" ht="13.2">
      <c r="A10638" s="404">
        <v>4254</v>
      </c>
      <c r="B10638" s="404" t="s">
        <v>22318</v>
      </c>
      <c r="C10638" s="404" t="s">
        <v>19351</v>
      </c>
      <c r="D10638" s="405">
        <v>30.18</v>
      </c>
    </row>
    <row r="10639" spans="1:4" ht="13.2">
      <c r="A10639" s="404">
        <v>41036</v>
      </c>
      <c r="B10639" s="404" t="s">
        <v>22319</v>
      </c>
      <c r="C10639" s="404" t="s">
        <v>19353</v>
      </c>
      <c r="D10639" s="405">
        <v>5335.15</v>
      </c>
    </row>
    <row r="10640" spans="1:4" ht="13.2">
      <c r="A10640" s="404">
        <v>4251</v>
      </c>
      <c r="B10640" s="404" t="s">
        <v>22320</v>
      </c>
      <c r="C10640" s="404" t="s">
        <v>19351</v>
      </c>
      <c r="D10640" s="405">
        <v>22.47</v>
      </c>
    </row>
    <row r="10641" spans="1:4" ht="13.2">
      <c r="A10641" s="404">
        <v>40979</v>
      </c>
      <c r="B10641" s="404" t="s">
        <v>22321</v>
      </c>
      <c r="C10641" s="404" t="s">
        <v>19353</v>
      </c>
      <c r="D10641" s="405">
        <v>3972.71</v>
      </c>
    </row>
    <row r="10642" spans="1:4" ht="13.2">
      <c r="A10642" s="404">
        <v>4230</v>
      </c>
      <c r="B10642" s="404" t="s">
        <v>22322</v>
      </c>
      <c r="C10642" s="404" t="s">
        <v>19351</v>
      </c>
      <c r="D10642" s="405">
        <v>28.89</v>
      </c>
    </row>
    <row r="10643" spans="1:4" ht="13.2">
      <c r="A10643" s="404">
        <v>40998</v>
      </c>
      <c r="B10643" s="404" t="s">
        <v>22323</v>
      </c>
      <c r="C10643" s="404" t="s">
        <v>19353</v>
      </c>
      <c r="D10643" s="405">
        <v>5105.53</v>
      </c>
    </row>
    <row r="10644" spans="1:4" ht="13.2">
      <c r="A10644" s="404">
        <v>4257</v>
      </c>
      <c r="B10644" s="404" t="s">
        <v>22324</v>
      </c>
      <c r="C10644" s="404" t="s">
        <v>19351</v>
      </c>
      <c r="D10644" s="405">
        <v>19.97</v>
      </c>
    </row>
    <row r="10645" spans="1:4" ht="13.2">
      <c r="A10645" s="404">
        <v>40982</v>
      </c>
      <c r="B10645" s="404" t="s">
        <v>22325</v>
      </c>
      <c r="C10645" s="404" t="s">
        <v>19353</v>
      </c>
      <c r="D10645" s="405">
        <v>3529.31</v>
      </c>
    </row>
    <row r="10646" spans="1:4" ht="13.2">
      <c r="A10646" s="404">
        <v>4240</v>
      </c>
      <c r="B10646" s="404" t="s">
        <v>22326</v>
      </c>
      <c r="C10646" s="404" t="s">
        <v>19351</v>
      </c>
      <c r="D10646" s="405">
        <v>33.270000000000003</v>
      </c>
    </row>
    <row r="10647" spans="1:4" ht="13.2">
      <c r="A10647" s="404">
        <v>41026</v>
      </c>
      <c r="B10647" s="404" t="s">
        <v>22327</v>
      </c>
      <c r="C10647" s="404" t="s">
        <v>19353</v>
      </c>
      <c r="D10647" s="405">
        <v>5883.52</v>
      </c>
    </row>
    <row r="10648" spans="1:4" ht="13.2">
      <c r="A10648" s="404">
        <v>4239</v>
      </c>
      <c r="B10648" s="404" t="s">
        <v>22328</v>
      </c>
      <c r="C10648" s="404" t="s">
        <v>19351</v>
      </c>
      <c r="D10648" s="405">
        <v>33.270000000000003</v>
      </c>
    </row>
    <row r="10649" spans="1:4" ht="13.2">
      <c r="A10649" s="404">
        <v>41024</v>
      </c>
      <c r="B10649" s="404" t="s">
        <v>22329</v>
      </c>
      <c r="C10649" s="404" t="s">
        <v>19353</v>
      </c>
      <c r="D10649" s="405">
        <v>5883.52</v>
      </c>
    </row>
    <row r="10650" spans="1:4" ht="13.2">
      <c r="A10650" s="404">
        <v>4248</v>
      </c>
      <c r="B10650" s="404" t="s">
        <v>22330</v>
      </c>
      <c r="C10650" s="404" t="s">
        <v>19351</v>
      </c>
      <c r="D10650" s="405">
        <v>24.94</v>
      </c>
    </row>
    <row r="10651" spans="1:4" ht="13.2">
      <c r="A10651" s="404">
        <v>41033</v>
      </c>
      <c r="B10651" s="404" t="s">
        <v>22331</v>
      </c>
      <c r="C10651" s="404" t="s">
        <v>19353</v>
      </c>
      <c r="D10651" s="405">
        <v>4408.6099999999997</v>
      </c>
    </row>
    <row r="10652" spans="1:4" ht="13.2">
      <c r="A10652" s="404">
        <v>44500</v>
      </c>
      <c r="B10652" s="404" t="s">
        <v>22332</v>
      </c>
      <c r="C10652" s="404" t="s">
        <v>19351</v>
      </c>
      <c r="D10652" s="405">
        <v>24.94</v>
      </c>
    </row>
    <row r="10653" spans="1:4" ht="13.2">
      <c r="A10653" s="404">
        <v>41040</v>
      </c>
      <c r="B10653" s="404" t="s">
        <v>22333</v>
      </c>
      <c r="C10653" s="404" t="s">
        <v>19353</v>
      </c>
      <c r="D10653" s="405">
        <v>4408.6099999999997</v>
      </c>
    </row>
    <row r="10654" spans="1:4" ht="13.2">
      <c r="A10654" s="404">
        <v>4238</v>
      </c>
      <c r="B10654" s="404" t="s">
        <v>22334</v>
      </c>
      <c r="C10654" s="404" t="s">
        <v>19351</v>
      </c>
      <c r="D10654" s="405">
        <v>18.75</v>
      </c>
    </row>
    <row r="10655" spans="1:4" ht="13.2">
      <c r="A10655" s="404">
        <v>41012</v>
      </c>
      <c r="B10655" s="404" t="s">
        <v>22335</v>
      </c>
      <c r="C10655" s="404" t="s">
        <v>19353</v>
      </c>
      <c r="D10655" s="405">
        <v>3315.46</v>
      </c>
    </row>
    <row r="10656" spans="1:4" ht="13.2">
      <c r="A10656" s="404">
        <v>4233</v>
      </c>
      <c r="B10656" s="404" t="s">
        <v>22336</v>
      </c>
      <c r="C10656" s="404" t="s">
        <v>19351</v>
      </c>
      <c r="D10656" s="405">
        <v>33.270000000000003</v>
      </c>
    </row>
    <row r="10657" spans="1:4" ht="13.2">
      <c r="A10657" s="404">
        <v>41001</v>
      </c>
      <c r="B10657" s="404" t="s">
        <v>22337</v>
      </c>
      <c r="C10657" s="404" t="s">
        <v>19353</v>
      </c>
      <c r="D10657" s="405">
        <v>5883.52</v>
      </c>
    </row>
    <row r="10658" spans="1:4" ht="13.2">
      <c r="A10658" s="404">
        <v>2</v>
      </c>
      <c r="B10658" s="404" t="s">
        <v>22338</v>
      </c>
      <c r="C10658" s="404" t="s">
        <v>19349</v>
      </c>
      <c r="D10658" s="405">
        <v>21.36</v>
      </c>
    </row>
    <row r="10659" spans="1:4" ht="13.2">
      <c r="A10659" s="404">
        <v>36517</v>
      </c>
      <c r="B10659" s="404" t="s">
        <v>22339</v>
      </c>
      <c r="C10659" s="404" t="s">
        <v>19203</v>
      </c>
      <c r="D10659" s="405">
        <v>674880</v>
      </c>
    </row>
    <row r="10660" spans="1:4" ht="13.2">
      <c r="A10660" s="404">
        <v>4262</v>
      </c>
      <c r="B10660" s="404" t="s">
        <v>22340</v>
      </c>
      <c r="C10660" s="404" t="s">
        <v>19203</v>
      </c>
      <c r="D10660" s="405">
        <v>760000</v>
      </c>
    </row>
    <row r="10661" spans="1:4" ht="13.2">
      <c r="A10661" s="404">
        <v>4263</v>
      </c>
      <c r="B10661" s="404" t="s">
        <v>22341</v>
      </c>
      <c r="C10661" s="404" t="s">
        <v>19203</v>
      </c>
      <c r="D10661" s="405">
        <v>1053866.6100000001</v>
      </c>
    </row>
    <row r="10662" spans="1:4" ht="13.2">
      <c r="A10662" s="404">
        <v>36518</v>
      </c>
      <c r="B10662" s="404" t="s">
        <v>22342</v>
      </c>
      <c r="C10662" s="404" t="s">
        <v>19203</v>
      </c>
      <c r="D10662" s="405">
        <v>1199786.6100000001</v>
      </c>
    </row>
    <row r="10663" spans="1:4" ht="13.2">
      <c r="A10663" s="404">
        <v>14221</v>
      </c>
      <c r="B10663" s="404" t="s">
        <v>22343</v>
      </c>
      <c r="C10663" s="404" t="s">
        <v>19203</v>
      </c>
      <c r="D10663" s="405">
        <v>700213.3</v>
      </c>
    </row>
    <row r="10664" spans="1:4" ht="13.2">
      <c r="A10664" s="404">
        <v>38402</v>
      </c>
      <c r="B10664" s="404" t="s">
        <v>22344</v>
      </c>
      <c r="C10664" s="404" t="s">
        <v>19203</v>
      </c>
      <c r="D10664" s="405">
        <v>13.94</v>
      </c>
    </row>
    <row r="10665" spans="1:4" ht="13.2">
      <c r="A10665" s="404">
        <v>3412</v>
      </c>
      <c r="B10665" s="404" t="s">
        <v>22345</v>
      </c>
      <c r="C10665" s="404" t="s">
        <v>19606</v>
      </c>
      <c r="D10665" s="405">
        <v>16.03</v>
      </c>
    </row>
    <row r="10666" spans="1:4" ht="13.2">
      <c r="A10666" s="404">
        <v>3413</v>
      </c>
      <c r="B10666" s="404" t="s">
        <v>22346</v>
      </c>
      <c r="C10666" s="404" t="s">
        <v>19606</v>
      </c>
      <c r="D10666" s="405">
        <v>36.090000000000003</v>
      </c>
    </row>
    <row r="10667" spans="1:4" ht="13.2">
      <c r="A10667" s="404">
        <v>39744</v>
      </c>
      <c r="B10667" s="404" t="s">
        <v>22347</v>
      </c>
      <c r="C10667" s="404" t="s">
        <v>19606</v>
      </c>
      <c r="D10667" s="405">
        <v>28.02</v>
      </c>
    </row>
    <row r="10668" spans="1:4" ht="13.2">
      <c r="A10668" s="404">
        <v>39745</v>
      </c>
      <c r="B10668" s="404" t="s">
        <v>22348</v>
      </c>
      <c r="C10668" s="404" t="s">
        <v>19606</v>
      </c>
      <c r="D10668" s="405">
        <v>59.15</v>
      </c>
    </row>
    <row r="10669" spans="1:4" ht="13.2">
      <c r="A10669" s="404">
        <v>39637</v>
      </c>
      <c r="B10669" s="404" t="s">
        <v>22349</v>
      </c>
      <c r="C10669" s="404" t="s">
        <v>19606</v>
      </c>
      <c r="D10669" s="405">
        <v>79.540000000000006</v>
      </c>
    </row>
    <row r="10670" spans="1:4" ht="13.2">
      <c r="A10670" s="404">
        <v>39638</v>
      </c>
      <c r="B10670" s="404" t="s">
        <v>22350</v>
      </c>
      <c r="C10670" s="404" t="s">
        <v>19606</v>
      </c>
      <c r="D10670" s="405">
        <v>90</v>
      </c>
    </row>
    <row r="10671" spans="1:4" ht="13.2">
      <c r="A10671" s="404">
        <v>39639</v>
      </c>
      <c r="B10671" s="404" t="s">
        <v>22351</v>
      </c>
      <c r="C10671" s="404" t="s">
        <v>19606</v>
      </c>
      <c r="D10671" s="405">
        <v>135.79</v>
      </c>
    </row>
    <row r="10672" spans="1:4" ht="13.2">
      <c r="A10672" s="404">
        <v>39517</v>
      </c>
      <c r="B10672" s="404" t="s">
        <v>22352</v>
      </c>
      <c r="C10672" s="404" t="s">
        <v>19606</v>
      </c>
      <c r="D10672" s="405">
        <v>161.75</v>
      </c>
    </row>
    <row r="10673" spans="1:4" ht="13.2">
      <c r="A10673" s="404">
        <v>39518</v>
      </c>
      <c r="B10673" s="404" t="s">
        <v>22353</v>
      </c>
      <c r="C10673" s="404" t="s">
        <v>19606</v>
      </c>
      <c r="D10673" s="405">
        <v>191.76</v>
      </c>
    </row>
    <row r="10674" spans="1:4" ht="13.2">
      <c r="A10674" s="404">
        <v>38366</v>
      </c>
      <c r="B10674" s="404" t="s">
        <v>22354</v>
      </c>
      <c r="C10674" s="404" t="s">
        <v>19606</v>
      </c>
      <c r="D10674" s="405">
        <v>5</v>
      </c>
    </row>
    <row r="10675" spans="1:4" ht="13.2">
      <c r="A10675" s="404">
        <v>11703</v>
      </c>
      <c r="B10675" s="404" t="s">
        <v>22355</v>
      </c>
      <c r="C10675" s="404" t="s">
        <v>19203</v>
      </c>
      <c r="D10675" s="405">
        <v>30.77</v>
      </c>
    </row>
    <row r="10676" spans="1:4" ht="13.2">
      <c r="A10676" s="404">
        <v>37400</v>
      </c>
      <c r="B10676" s="404" t="s">
        <v>22356</v>
      </c>
      <c r="C10676" s="404" t="s">
        <v>19203</v>
      </c>
      <c r="D10676" s="405">
        <v>41.06</v>
      </c>
    </row>
    <row r="10677" spans="1:4" ht="13.2">
      <c r="A10677" s="404">
        <v>25400</v>
      </c>
      <c r="B10677" s="404" t="s">
        <v>22357</v>
      </c>
      <c r="C10677" s="404" t="s">
        <v>19203</v>
      </c>
      <c r="D10677" s="405">
        <v>2683.36</v>
      </c>
    </row>
    <row r="10678" spans="1:4" ht="13.2">
      <c r="A10678" s="404">
        <v>4276</v>
      </c>
      <c r="B10678" s="404" t="s">
        <v>22358</v>
      </c>
      <c r="C10678" s="404" t="s">
        <v>19203</v>
      </c>
      <c r="D10678" s="405">
        <v>216.09</v>
      </c>
    </row>
    <row r="10679" spans="1:4" ht="13.2">
      <c r="A10679" s="404">
        <v>4273</v>
      </c>
      <c r="B10679" s="404" t="s">
        <v>22359</v>
      </c>
      <c r="C10679" s="404" t="s">
        <v>19203</v>
      </c>
      <c r="D10679" s="405">
        <v>392.33</v>
      </c>
    </row>
    <row r="10680" spans="1:4" ht="13.2">
      <c r="A10680" s="404">
        <v>4274</v>
      </c>
      <c r="B10680" s="404" t="s">
        <v>22360</v>
      </c>
      <c r="C10680" s="404" t="s">
        <v>19203</v>
      </c>
      <c r="D10680" s="405">
        <v>143.53</v>
      </c>
    </row>
    <row r="10681" spans="1:4" ht="13.2">
      <c r="A10681" s="404">
        <v>39438</v>
      </c>
      <c r="B10681" s="404" t="s">
        <v>22361</v>
      </c>
      <c r="C10681" s="404" t="s">
        <v>19203</v>
      </c>
      <c r="D10681" s="405">
        <v>0.35</v>
      </c>
    </row>
    <row r="10682" spans="1:4" ht="13.2">
      <c r="A10682" s="404">
        <v>4379</v>
      </c>
      <c r="B10682" s="404" t="s">
        <v>22362</v>
      </c>
      <c r="C10682" s="404" t="s">
        <v>19203</v>
      </c>
      <c r="D10682" s="405">
        <v>7.0000000000000007E-2</v>
      </c>
    </row>
    <row r="10683" spans="1:4" ht="13.2">
      <c r="A10683" s="404">
        <v>4377</v>
      </c>
      <c r="B10683" s="404" t="s">
        <v>22363</v>
      </c>
      <c r="C10683" s="404" t="s">
        <v>19203</v>
      </c>
      <c r="D10683" s="405">
        <v>0.25</v>
      </c>
    </row>
    <row r="10684" spans="1:4" ht="13.2">
      <c r="A10684" s="404">
        <v>4356</v>
      </c>
      <c r="B10684" s="404" t="s">
        <v>22364</v>
      </c>
      <c r="C10684" s="404" t="s">
        <v>19203</v>
      </c>
      <c r="D10684" s="405">
        <v>0.35</v>
      </c>
    </row>
    <row r="10685" spans="1:4" ht="13.2">
      <c r="A10685" s="404">
        <v>13246</v>
      </c>
      <c r="B10685" s="404" t="s">
        <v>22365</v>
      </c>
      <c r="C10685" s="404" t="s">
        <v>19203</v>
      </c>
      <c r="D10685" s="405">
        <v>0.61</v>
      </c>
    </row>
    <row r="10686" spans="1:4" ht="13.2">
      <c r="A10686" s="404">
        <v>13294</v>
      </c>
      <c r="B10686" s="404" t="s">
        <v>22366</v>
      </c>
      <c r="C10686" s="404" t="s">
        <v>19203</v>
      </c>
      <c r="D10686" s="405">
        <v>2.0499999999999998</v>
      </c>
    </row>
    <row r="10687" spans="1:4" ht="13.2">
      <c r="A10687" s="404">
        <v>11963</v>
      </c>
      <c r="B10687" s="404" t="s">
        <v>22367</v>
      </c>
      <c r="C10687" s="404" t="s">
        <v>19203</v>
      </c>
      <c r="D10687" s="405">
        <v>12.9</v>
      </c>
    </row>
    <row r="10688" spans="1:4" ht="13.2">
      <c r="A10688" s="404">
        <v>11964</v>
      </c>
      <c r="B10688" s="404" t="s">
        <v>22368</v>
      </c>
      <c r="C10688" s="404" t="s">
        <v>19203</v>
      </c>
      <c r="D10688" s="405">
        <v>3.25</v>
      </c>
    </row>
    <row r="10689" spans="1:4" ht="13.2">
      <c r="A10689" s="404">
        <v>4346</v>
      </c>
      <c r="B10689" s="404" t="s">
        <v>22369</v>
      </c>
      <c r="C10689" s="404" t="s">
        <v>19203</v>
      </c>
      <c r="D10689" s="405">
        <v>13.82</v>
      </c>
    </row>
    <row r="10690" spans="1:4" ht="13.2">
      <c r="A10690" s="404">
        <v>11955</v>
      </c>
      <c r="B10690" s="404" t="s">
        <v>22370</v>
      </c>
      <c r="C10690" s="404" t="s">
        <v>19203</v>
      </c>
      <c r="D10690" s="405">
        <v>6.05</v>
      </c>
    </row>
    <row r="10691" spans="1:4" ht="13.2">
      <c r="A10691" s="404">
        <v>11960</v>
      </c>
      <c r="B10691" s="404" t="s">
        <v>22371</v>
      </c>
      <c r="C10691" s="404" t="s">
        <v>19203</v>
      </c>
      <c r="D10691" s="405">
        <v>0.2</v>
      </c>
    </row>
    <row r="10692" spans="1:4" ht="13.2">
      <c r="A10692" s="404">
        <v>4333</v>
      </c>
      <c r="B10692" s="404" t="s">
        <v>22372</v>
      </c>
      <c r="C10692" s="404" t="s">
        <v>19203</v>
      </c>
      <c r="D10692" s="405">
        <v>0.35</v>
      </c>
    </row>
    <row r="10693" spans="1:4" ht="13.2">
      <c r="A10693" s="404">
        <v>4358</v>
      </c>
      <c r="B10693" s="404" t="s">
        <v>22373</v>
      </c>
      <c r="C10693" s="404" t="s">
        <v>19203</v>
      </c>
      <c r="D10693" s="405">
        <v>2.77</v>
      </c>
    </row>
    <row r="10694" spans="1:4" ht="13.2">
      <c r="A10694" s="404">
        <v>39435</v>
      </c>
      <c r="B10694" s="404" t="s">
        <v>22374</v>
      </c>
      <c r="C10694" s="404" t="s">
        <v>19203</v>
      </c>
      <c r="D10694" s="405">
        <v>0.14000000000000001</v>
      </c>
    </row>
    <row r="10695" spans="1:4" ht="13.2">
      <c r="A10695" s="404">
        <v>39436</v>
      </c>
      <c r="B10695" s="404" t="s">
        <v>22375</v>
      </c>
      <c r="C10695" s="404" t="s">
        <v>19203</v>
      </c>
      <c r="D10695" s="405">
        <v>0.24</v>
      </c>
    </row>
    <row r="10696" spans="1:4" ht="13.2">
      <c r="A10696" s="404">
        <v>39437</v>
      </c>
      <c r="B10696" s="404" t="s">
        <v>22376</v>
      </c>
      <c r="C10696" s="404" t="s">
        <v>19203</v>
      </c>
      <c r="D10696" s="405">
        <v>0.31</v>
      </c>
    </row>
    <row r="10697" spans="1:4" ht="13.2">
      <c r="A10697" s="404">
        <v>39439</v>
      </c>
      <c r="B10697" s="404" t="s">
        <v>22377</v>
      </c>
      <c r="C10697" s="404" t="s">
        <v>19203</v>
      </c>
      <c r="D10697" s="405">
        <v>0.21</v>
      </c>
    </row>
    <row r="10698" spans="1:4" ht="13.2">
      <c r="A10698" s="404">
        <v>39440</v>
      </c>
      <c r="B10698" s="404" t="s">
        <v>22378</v>
      </c>
      <c r="C10698" s="404" t="s">
        <v>19203</v>
      </c>
      <c r="D10698" s="405">
        <v>0.27</v>
      </c>
    </row>
    <row r="10699" spans="1:4" ht="13.2">
      <c r="A10699" s="404">
        <v>39441</v>
      </c>
      <c r="B10699" s="404" t="s">
        <v>22379</v>
      </c>
      <c r="C10699" s="404" t="s">
        <v>19203</v>
      </c>
      <c r="D10699" s="405">
        <v>0.35</v>
      </c>
    </row>
    <row r="10700" spans="1:4" ht="13.2">
      <c r="A10700" s="404">
        <v>39442</v>
      </c>
      <c r="B10700" s="404" t="s">
        <v>22380</v>
      </c>
      <c r="C10700" s="404" t="s">
        <v>19203</v>
      </c>
      <c r="D10700" s="405">
        <v>0.25</v>
      </c>
    </row>
    <row r="10701" spans="1:4" ht="13.2">
      <c r="A10701" s="404">
        <v>39443</v>
      </c>
      <c r="B10701" s="404" t="s">
        <v>22381</v>
      </c>
      <c r="C10701" s="404" t="s">
        <v>19203</v>
      </c>
      <c r="D10701" s="405">
        <v>0.33</v>
      </c>
    </row>
    <row r="10702" spans="1:4" ht="13.2">
      <c r="A10702" s="404">
        <v>4329</v>
      </c>
      <c r="B10702" s="404" t="s">
        <v>22382</v>
      </c>
      <c r="C10702" s="404" t="s">
        <v>19203</v>
      </c>
      <c r="D10702" s="405">
        <v>2.95</v>
      </c>
    </row>
    <row r="10703" spans="1:4" ht="13.2">
      <c r="A10703" s="404">
        <v>4383</v>
      </c>
      <c r="B10703" s="404" t="s">
        <v>22383</v>
      </c>
      <c r="C10703" s="404" t="s">
        <v>19203</v>
      </c>
      <c r="D10703" s="405">
        <v>26.67</v>
      </c>
    </row>
    <row r="10704" spans="1:4" ht="13.2">
      <c r="A10704" s="404">
        <v>4344</v>
      </c>
      <c r="B10704" s="404" t="s">
        <v>22384</v>
      </c>
      <c r="C10704" s="404" t="s">
        <v>19203</v>
      </c>
      <c r="D10704" s="405">
        <v>27.96</v>
      </c>
    </row>
    <row r="10705" spans="1:4" ht="13.2">
      <c r="A10705" s="404">
        <v>436</v>
      </c>
      <c r="B10705" s="404" t="s">
        <v>22385</v>
      </c>
      <c r="C10705" s="404" t="s">
        <v>19203</v>
      </c>
      <c r="D10705" s="405">
        <v>13.08</v>
      </c>
    </row>
    <row r="10706" spans="1:4" ht="13.2">
      <c r="A10706" s="404">
        <v>442</v>
      </c>
      <c r="B10706" s="404" t="s">
        <v>22386</v>
      </c>
      <c r="C10706" s="404" t="s">
        <v>19203</v>
      </c>
      <c r="D10706" s="405">
        <v>7.73</v>
      </c>
    </row>
    <row r="10707" spans="1:4" ht="13.2">
      <c r="A10707" s="404">
        <v>11953</v>
      </c>
      <c r="B10707" s="404" t="s">
        <v>22387</v>
      </c>
      <c r="C10707" s="404" t="s">
        <v>19203</v>
      </c>
      <c r="D10707" s="405">
        <v>4.43</v>
      </c>
    </row>
    <row r="10708" spans="1:4" ht="13.2">
      <c r="A10708" s="404">
        <v>4335</v>
      </c>
      <c r="B10708" s="404" t="s">
        <v>22388</v>
      </c>
      <c r="C10708" s="404" t="s">
        <v>19203</v>
      </c>
      <c r="D10708" s="405">
        <v>18.77</v>
      </c>
    </row>
    <row r="10709" spans="1:4" ht="13.2">
      <c r="A10709" s="404">
        <v>4334</v>
      </c>
      <c r="B10709" s="404" t="s">
        <v>22389</v>
      </c>
      <c r="C10709" s="404" t="s">
        <v>19203</v>
      </c>
      <c r="D10709" s="405">
        <v>25.75</v>
      </c>
    </row>
    <row r="10710" spans="1:4" ht="13.2">
      <c r="A10710" s="404">
        <v>4343</v>
      </c>
      <c r="B10710" s="404" t="s">
        <v>22390</v>
      </c>
      <c r="C10710" s="404" t="s">
        <v>19203</v>
      </c>
      <c r="D10710" s="405">
        <v>6.33</v>
      </c>
    </row>
    <row r="10711" spans="1:4" ht="13.2">
      <c r="A10711" s="404">
        <v>430</v>
      </c>
      <c r="B10711" s="404" t="s">
        <v>22391</v>
      </c>
      <c r="C10711" s="404" t="s">
        <v>19203</v>
      </c>
      <c r="D10711" s="405">
        <v>11.7</v>
      </c>
    </row>
    <row r="10712" spans="1:4" ht="13.2">
      <c r="A10712" s="404">
        <v>441</v>
      </c>
      <c r="B10712" s="404" t="s">
        <v>22392</v>
      </c>
      <c r="C10712" s="404" t="s">
        <v>19203</v>
      </c>
      <c r="D10712" s="405">
        <v>12.88</v>
      </c>
    </row>
    <row r="10713" spans="1:4" ht="13.2">
      <c r="A10713" s="404">
        <v>431</v>
      </c>
      <c r="B10713" s="404" t="s">
        <v>22393</v>
      </c>
      <c r="C10713" s="404" t="s">
        <v>19203</v>
      </c>
      <c r="D10713" s="405">
        <v>15.55</v>
      </c>
    </row>
    <row r="10714" spans="1:4" ht="13.2">
      <c r="A10714" s="404">
        <v>432</v>
      </c>
      <c r="B10714" s="404" t="s">
        <v>22394</v>
      </c>
      <c r="C10714" s="404" t="s">
        <v>19203</v>
      </c>
      <c r="D10714" s="405">
        <v>17.16</v>
      </c>
    </row>
    <row r="10715" spans="1:4" ht="13.2">
      <c r="A10715" s="404">
        <v>429</v>
      </c>
      <c r="B10715" s="404" t="s">
        <v>22395</v>
      </c>
      <c r="C10715" s="404" t="s">
        <v>19203</v>
      </c>
      <c r="D10715" s="405">
        <v>23.13</v>
      </c>
    </row>
    <row r="10716" spans="1:4" ht="13.2">
      <c r="A10716" s="404">
        <v>439</v>
      </c>
      <c r="B10716" s="404" t="s">
        <v>22396</v>
      </c>
      <c r="C10716" s="404" t="s">
        <v>19203</v>
      </c>
      <c r="D10716" s="405">
        <v>19.71</v>
      </c>
    </row>
    <row r="10717" spans="1:4" ht="13.2">
      <c r="A10717" s="404">
        <v>433</v>
      </c>
      <c r="B10717" s="404" t="s">
        <v>22397</v>
      </c>
      <c r="C10717" s="404" t="s">
        <v>19203</v>
      </c>
      <c r="D10717" s="405">
        <v>23.01</v>
      </c>
    </row>
    <row r="10718" spans="1:4" ht="13.2">
      <c r="A10718" s="404">
        <v>437</v>
      </c>
      <c r="B10718" s="404" t="s">
        <v>22398</v>
      </c>
      <c r="C10718" s="404" t="s">
        <v>19203</v>
      </c>
      <c r="D10718" s="405">
        <v>30.58</v>
      </c>
    </row>
    <row r="10719" spans="1:4" ht="13.2">
      <c r="A10719" s="404">
        <v>11790</v>
      </c>
      <c r="B10719" s="404" t="s">
        <v>22399</v>
      </c>
      <c r="C10719" s="404" t="s">
        <v>19203</v>
      </c>
      <c r="D10719" s="405">
        <v>34.68</v>
      </c>
    </row>
    <row r="10720" spans="1:4" ht="13.2">
      <c r="A10720" s="404">
        <v>428</v>
      </c>
      <c r="B10720" s="404" t="s">
        <v>22400</v>
      </c>
      <c r="C10720" s="404" t="s">
        <v>19203</v>
      </c>
      <c r="D10720" s="405">
        <v>37.71</v>
      </c>
    </row>
    <row r="10721" spans="1:4" ht="13.2">
      <c r="A10721" s="404">
        <v>4384</v>
      </c>
      <c r="B10721" s="404" t="s">
        <v>22401</v>
      </c>
      <c r="C10721" s="404" t="s">
        <v>19203</v>
      </c>
      <c r="D10721" s="405">
        <v>30.65</v>
      </c>
    </row>
    <row r="10722" spans="1:4" ht="13.2">
      <c r="A10722" s="404">
        <v>4351</v>
      </c>
      <c r="B10722" s="404" t="s">
        <v>22402</v>
      </c>
      <c r="C10722" s="404" t="s">
        <v>19203</v>
      </c>
      <c r="D10722" s="405">
        <v>22.72</v>
      </c>
    </row>
    <row r="10723" spans="1:4" ht="13.2">
      <c r="A10723" s="404">
        <v>11054</v>
      </c>
      <c r="B10723" s="404" t="s">
        <v>22403</v>
      </c>
      <c r="C10723" s="404" t="s">
        <v>19203</v>
      </c>
      <c r="D10723" s="405">
        <v>0.06</v>
      </c>
    </row>
    <row r="10724" spans="1:4" ht="13.2">
      <c r="A10724" s="404">
        <v>11055</v>
      </c>
      <c r="B10724" s="404" t="s">
        <v>22404</v>
      </c>
      <c r="C10724" s="404" t="s">
        <v>19203</v>
      </c>
      <c r="D10724" s="405">
        <v>0.1</v>
      </c>
    </row>
    <row r="10725" spans="1:4" ht="13.2">
      <c r="A10725" s="404">
        <v>11056</v>
      </c>
      <c r="B10725" s="404" t="s">
        <v>22405</v>
      </c>
      <c r="C10725" s="404" t="s">
        <v>19203</v>
      </c>
      <c r="D10725" s="405">
        <v>0.11</v>
      </c>
    </row>
    <row r="10726" spans="1:4" ht="13.2">
      <c r="A10726" s="404">
        <v>11057</v>
      </c>
      <c r="B10726" s="404" t="s">
        <v>22406</v>
      </c>
      <c r="C10726" s="404" t="s">
        <v>19203</v>
      </c>
      <c r="D10726" s="405">
        <v>0.23</v>
      </c>
    </row>
    <row r="10727" spans="1:4" ht="13.2">
      <c r="A10727" s="404">
        <v>11059</v>
      </c>
      <c r="B10727" s="404" t="s">
        <v>22407</v>
      </c>
      <c r="C10727" s="404" t="s">
        <v>19203</v>
      </c>
      <c r="D10727" s="405">
        <v>0.45</v>
      </c>
    </row>
    <row r="10728" spans="1:4" ht="13.2">
      <c r="A10728" s="404">
        <v>11058</v>
      </c>
      <c r="B10728" s="404" t="s">
        <v>22408</v>
      </c>
      <c r="C10728" s="404" t="s">
        <v>19203</v>
      </c>
      <c r="D10728" s="405">
        <v>0.57999999999999996</v>
      </c>
    </row>
    <row r="10729" spans="1:4" ht="13.2">
      <c r="A10729" s="404">
        <v>4380</v>
      </c>
      <c r="B10729" s="404" t="s">
        <v>22409</v>
      </c>
      <c r="C10729" s="404" t="s">
        <v>19203</v>
      </c>
      <c r="D10729" s="405">
        <v>1.96</v>
      </c>
    </row>
    <row r="10730" spans="1:4" ht="13.2">
      <c r="A10730" s="404">
        <v>4299</v>
      </c>
      <c r="B10730" s="404" t="s">
        <v>22410</v>
      </c>
      <c r="C10730" s="404" t="s">
        <v>19203</v>
      </c>
      <c r="D10730" s="405">
        <v>1.85</v>
      </c>
    </row>
    <row r="10731" spans="1:4" ht="13.2">
      <c r="A10731" s="404">
        <v>4304</v>
      </c>
      <c r="B10731" s="404" t="s">
        <v>22411</v>
      </c>
      <c r="C10731" s="404" t="s">
        <v>19203</v>
      </c>
      <c r="D10731" s="405">
        <v>2.52</v>
      </c>
    </row>
    <row r="10732" spans="1:4" ht="13.2">
      <c r="A10732" s="404">
        <v>4305</v>
      </c>
      <c r="B10732" s="404" t="s">
        <v>22412</v>
      </c>
      <c r="C10732" s="404" t="s">
        <v>19203</v>
      </c>
      <c r="D10732" s="405">
        <v>2.93</v>
      </c>
    </row>
    <row r="10733" spans="1:4" ht="13.2">
      <c r="A10733" s="404">
        <v>4306</v>
      </c>
      <c r="B10733" s="404" t="s">
        <v>22413</v>
      </c>
      <c r="C10733" s="404" t="s">
        <v>19203</v>
      </c>
      <c r="D10733" s="405">
        <v>3.4</v>
      </c>
    </row>
    <row r="10734" spans="1:4" ht="13.2">
      <c r="A10734" s="404">
        <v>4308</v>
      </c>
      <c r="B10734" s="404" t="s">
        <v>22414</v>
      </c>
      <c r="C10734" s="404" t="s">
        <v>19203</v>
      </c>
      <c r="D10734" s="405">
        <v>7.04</v>
      </c>
    </row>
    <row r="10735" spans="1:4" ht="13.2">
      <c r="A10735" s="404">
        <v>4302</v>
      </c>
      <c r="B10735" s="404" t="s">
        <v>22415</v>
      </c>
      <c r="C10735" s="404" t="s">
        <v>19203</v>
      </c>
      <c r="D10735" s="405">
        <v>5.28</v>
      </c>
    </row>
    <row r="10736" spans="1:4" ht="13.2">
      <c r="A10736" s="404">
        <v>4300</v>
      </c>
      <c r="B10736" s="404" t="s">
        <v>22416</v>
      </c>
      <c r="C10736" s="404" t="s">
        <v>19203</v>
      </c>
      <c r="D10736" s="405">
        <v>1.26</v>
      </c>
    </row>
    <row r="10737" spans="1:4" ht="13.2">
      <c r="A10737" s="404">
        <v>4301</v>
      </c>
      <c r="B10737" s="404" t="s">
        <v>22417</v>
      </c>
      <c r="C10737" s="404" t="s">
        <v>19203</v>
      </c>
      <c r="D10737" s="405">
        <v>1.54</v>
      </c>
    </row>
    <row r="10738" spans="1:4" ht="13.2">
      <c r="A10738" s="404">
        <v>4320</v>
      </c>
      <c r="B10738" s="404" t="s">
        <v>22418</v>
      </c>
      <c r="C10738" s="404" t="s">
        <v>19203</v>
      </c>
      <c r="D10738" s="405">
        <v>4.66</v>
      </c>
    </row>
    <row r="10739" spans="1:4" ht="13.2">
      <c r="A10739" s="404">
        <v>4318</v>
      </c>
      <c r="B10739" s="404" t="s">
        <v>22419</v>
      </c>
      <c r="C10739" s="404" t="s">
        <v>19203</v>
      </c>
      <c r="D10739" s="405">
        <v>2.27</v>
      </c>
    </row>
    <row r="10740" spans="1:4" ht="13.2">
      <c r="A10740" s="404">
        <v>40547</v>
      </c>
      <c r="B10740" s="404" t="s">
        <v>22420</v>
      </c>
      <c r="C10740" s="404" t="s">
        <v>21259</v>
      </c>
      <c r="D10740" s="405">
        <v>37.24</v>
      </c>
    </row>
    <row r="10741" spans="1:4" ht="13.2">
      <c r="A10741" s="404">
        <v>11962</v>
      </c>
      <c r="B10741" s="404" t="s">
        <v>22421</v>
      </c>
      <c r="C10741" s="404" t="s">
        <v>19203</v>
      </c>
      <c r="D10741" s="405">
        <v>0.3</v>
      </c>
    </row>
    <row r="10742" spans="1:4" ht="13.2">
      <c r="A10742" s="404">
        <v>4332</v>
      </c>
      <c r="B10742" s="404" t="s">
        <v>22422</v>
      </c>
      <c r="C10742" s="404" t="s">
        <v>19203</v>
      </c>
      <c r="D10742" s="405">
        <v>1.48</v>
      </c>
    </row>
    <row r="10743" spans="1:4" ht="13.2">
      <c r="A10743" s="404">
        <v>4331</v>
      </c>
      <c r="B10743" s="404" t="s">
        <v>22423</v>
      </c>
      <c r="C10743" s="404" t="s">
        <v>19203</v>
      </c>
      <c r="D10743" s="405">
        <v>5.59</v>
      </c>
    </row>
    <row r="10744" spans="1:4" ht="13.2">
      <c r="A10744" s="404">
        <v>4336</v>
      </c>
      <c r="B10744" s="404" t="s">
        <v>22424</v>
      </c>
      <c r="C10744" s="404" t="s">
        <v>19203</v>
      </c>
      <c r="D10744" s="405">
        <v>7.15</v>
      </c>
    </row>
    <row r="10745" spans="1:4" ht="13.2">
      <c r="A10745" s="404">
        <v>11948</v>
      </c>
      <c r="B10745" s="404" t="s">
        <v>22425</v>
      </c>
      <c r="C10745" s="404" t="s">
        <v>19203</v>
      </c>
      <c r="D10745" s="405">
        <v>0.92</v>
      </c>
    </row>
    <row r="10746" spans="1:4" ht="13.2">
      <c r="A10746" s="404">
        <v>4382</v>
      </c>
      <c r="B10746" s="404" t="s">
        <v>22426</v>
      </c>
      <c r="C10746" s="404" t="s">
        <v>19203</v>
      </c>
      <c r="D10746" s="405">
        <v>1.53</v>
      </c>
    </row>
    <row r="10747" spans="1:4" ht="13.2">
      <c r="A10747" s="404">
        <v>4354</v>
      </c>
      <c r="B10747" s="404" t="s">
        <v>22427</v>
      </c>
      <c r="C10747" s="404" t="s">
        <v>19203</v>
      </c>
      <c r="D10747" s="405">
        <v>64.13</v>
      </c>
    </row>
    <row r="10748" spans="1:4" ht="13.2">
      <c r="A10748" s="404">
        <v>40839</v>
      </c>
      <c r="B10748" s="404" t="s">
        <v>22428</v>
      </c>
      <c r="C10748" s="404" t="s">
        <v>21259</v>
      </c>
      <c r="D10748" s="405">
        <v>154.31</v>
      </c>
    </row>
    <row r="10749" spans="1:4" ht="13.2">
      <c r="A10749" s="404">
        <v>40552</v>
      </c>
      <c r="B10749" s="404" t="s">
        <v>22429</v>
      </c>
      <c r="C10749" s="404" t="s">
        <v>21259</v>
      </c>
      <c r="D10749" s="405">
        <v>63.85</v>
      </c>
    </row>
    <row r="10750" spans="1:4" ht="13.2">
      <c r="A10750" s="404">
        <v>40549</v>
      </c>
      <c r="B10750" s="404" t="s">
        <v>22430</v>
      </c>
      <c r="C10750" s="404" t="s">
        <v>21259</v>
      </c>
      <c r="D10750" s="405">
        <v>252.75</v>
      </c>
    </row>
    <row r="10751" spans="1:4" ht="13.2">
      <c r="A10751" s="404">
        <v>4385</v>
      </c>
      <c r="B10751" s="404" t="s">
        <v>22431</v>
      </c>
      <c r="C10751" s="404" t="s">
        <v>22432</v>
      </c>
      <c r="D10751" s="405">
        <v>4765.47</v>
      </c>
    </row>
    <row r="10752" spans="1:4" ht="13.2">
      <c r="A10752" s="404">
        <v>20078</v>
      </c>
      <c r="B10752" s="404" t="s">
        <v>22433</v>
      </c>
      <c r="C10752" s="404" t="s">
        <v>19203</v>
      </c>
      <c r="D10752" s="405">
        <v>24.45</v>
      </c>
    </row>
    <row r="10753" spans="1:4" ht="13.2">
      <c r="A10753" s="404">
        <v>39897</v>
      </c>
      <c r="B10753" s="404" t="s">
        <v>22434</v>
      </c>
      <c r="C10753" s="404" t="s">
        <v>19203</v>
      </c>
      <c r="D10753" s="405">
        <v>50.4</v>
      </c>
    </row>
    <row r="10754" spans="1:4" ht="13.2">
      <c r="A10754" s="404">
        <v>118</v>
      </c>
      <c r="B10754" s="404" t="s">
        <v>22435</v>
      </c>
      <c r="C10754" s="404" t="s">
        <v>19203</v>
      </c>
      <c r="D10754" s="405">
        <v>51.69</v>
      </c>
    </row>
    <row r="10755" spans="1:4" ht="13.2">
      <c r="A10755" s="404">
        <v>4396</v>
      </c>
      <c r="B10755" s="404" t="s">
        <v>22436</v>
      </c>
      <c r="C10755" s="404" t="s">
        <v>19606</v>
      </c>
      <c r="D10755" s="405">
        <v>183.71</v>
      </c>
    </row>
    <row r="10756" spans="1:4" ht="13.2">
      <c r="A10756" s="404">
        <v>36881</v>
      </c>
      <c r="B10756" s="404" t="s">
        <v>22437</v>
      </c>
      <c r="C10756" s="404" t="s">
        <v>19606</v>
      </c>
      <c r="D10756" s="405">
        <v>118.32</v>
      </c>
    </row>
    <row r="10757" spans="1:4" ht="13.2">
      <c r="A10757" s="404">
        <v>4397</v>
      </c>
      <c r="B10757" s="404" t="s">
        <v>22438</v>
      </c>
      <c r="C10757" s="404" t="s">
        <v>19606</v>
      </c>
      <c r="D10757" s="405">
        <v>199.84</v>
      </c>
    </row>
    <row r="10758" spans="1:4" ht="13.2">
      <c r="A10758" s="404">
        <v>36882</v>
      </c>
      <c r="B10758" s="404" t="s">
        <v>22439</v>
      </c>
      <c r="C10758" s="404" t="s">
        <v>19606</v>
      </c>
      <c r="D10758" s="405">
        <v>141.47999999999999</v>
      </c>
    </row>
    <row r="10759" spans="1:4" ht="13.2">
      <c r="A10759" s="404">
        <v>4751</v>
      </c>
      <c r="B10759" s="404" t="s">
        <v>22440</v>
      </c>
      <c r="C10759" s="404" t="s">
        <v>19351</v>
      </c>
      <c r="D10759" s="405">
        <v>21.62</v>
      </c>
    </row>
    <row r="10760" spans="1:4" ht="13.2">
      <c r="A10760" s="404">
        <v>41066</v>
      </c>
      <c r="B10760" s="404" t="s">
        <v>22441</v>
      </c>
      <c r="C10760" s="404" t="s">
        <v>19353</v>
      </c>
      <c r="D10760" s="405">
        <v>3821.13</v>
      </c>
    </row>
    <row r="10761" spans="1:4" ht="13.2">
      <c r="A10761" s="404">
        <v>39604</v>
      </c>
      <c r="B10761" s="404" t="s">
        <v>22442</v>
      </c>
      <c r="C10761" s="404" t="s">
        <v>19203</v>
      </c>
      <c r="D10761" s="405">
        <v>10.86</v>
      </c>
    </row>
    <row r="10762" spans="1:4" ht="13.2">
      <c r="A10762" s="404">
        <v>39605</v>
      </c>
      <c r="B10762" s="404" t="s">
        <v>22443</v>
      </c>
      <c r="C10762" s="404" t="s">
        <v>19203</v>
      </c>
      <c r="D10762" s="405">
        <v>11.79</v>
      </c>
    </row>
    <row r="10763" spans="1:4" ht="13.2">
      <c r="A10763" s="404">
        <v>39606</v>
      </c>
      <c r="B10763" s="404" t="s">
        <v>22444</v>
      </c>
      <c r="C10763" s="404" t="s">
        <v>19203</v>
      </c>
      <c r="D10763" s="405">
        <v>20.65</v>
      </c>
    </row>
    <row r="10764" spans="1:4" ht="13.2">
      <c r="A10764" s="404">
        <v>39607</v>
      </c>
      <c r="B10764" s="404" t="s">
        <v>22445</v>
      </c>
      <c r="C10764" s="404" t="s">
        <v>19203</v>
      </c>
      <c r="D10764" s="405">
        <v>27.94</v>
      </c>
    </row>
    <row r="10765" spans="1:4" ht="13.2">
      <c r="A10765" s="404">
        <v>39594</v>
      </c>
      <c r="B10765" s="404" t="s">
        <v>22446</v>
      </c>
      <c r="C10765" s="404" t="s">
        <v>19203</v>
      </c>
      <c r="D10765" s="405">
        <v>306.7</v>
      </c>
    </row>
    <row r="10766" spans="1:4" ht="13.2">
      <c r="A10766" s="404">
        <v>39596</v>
      </c>
      <c r="B10766" s="404" t="s">
        <v>22447</v>
      </c>
      <c r="C10766" s="404" t="s">
        <v>19203</v>
      </c>
      <c r="D10766" s="405">
        <v>821.37</v>
      </c>
    </row>
    <row r="10767" spans="1:4" ht="13.2">
      <c r="A10767" s="404">
        <v>39595</v>
      </c>
      <c r="B10767" s="404" t="s">
        <v>22448</v>
      </c>
      <c r="C10767" s="404" t="s">
        <v>19203</v>
      </c>
      <c r="D10767" s="405">
        <v>1845.5</v>
      </c>
    </row>
    <row r="10768" spans="1:4" ht="13.2">
      <c r="A10768" s="404">
        <v>39597</v>
      </c>
      <c r="B10768" s="404" t="s">
        <v>22449</v>
      </c>
      <c r="C10768" s="404" t="s">
        <v>19203</v>
      </c>
      <c r="D10768" s="405">
        <v>2894.91</v>
      </c>
    </row>
    <row r="10769" spans="1:4" ht="13.2">
      <c r="A10769" s="404">
        <v>10731</v>
      </c>
      <c r="B10769" s="404" t="s">
        <v>22450</v>
      </c>
      <c r="C10769" s="404" t="s">
        <v>19606</v>
      </c>
      <c r="D10769" s="405">
        <v>42</v>
      </c>
    </row>
    <row r="10770" spans="1:4" ht="13.2">
      <c r="A10770" s="404">
        <v>4704</v>
      </c>
      <c r="B10770" s="404" t="s">
        <v>22451</v>
      </c>
      <c r="C10770" s="404" t="s">
        <v>19606</v>
      </c>
      <c r="D10770" s="405">
        <v>37.9</v>
      </c>
    </row>
    <row r="10771" spans="1:4" ht="13.2">
      <c r="A10771" s="404">
        <v>10730</v>
      </c>
      <c r="B10771" s="404" t="s">
        <v>22452</v>
      </c>
      <c r="C10771" s="404" t="s">
        <v>19606</v>
      </c>
      <c r="D10771" s="405">
        <v>40.61</v>
      </c>
    </row>
    <row r="10772" spans="1:4" ht="13.2">
      <c r="A10772" s="404">
        <v>4729</v>
      </c>
      <c r="B10772" s="404" t="s">
        <v>22453</v>
      </c>
      <c r="C10772" s="404" t="s">
        <v>19349</v>
      </c>
      <c r="D10772" s="405">
        <v>128.66</v>
      </c>
    </row>
    <row r="10773" spans="1:4" ht="13.2">
      <c r="A10773" s="404">
        <v>4720</v>
      </c>
      <c r="B10773" s="404" t="s">
        <v>22454</v>
      </c>
      <c r="C10773" s="404" t="s">
        <v>19349</v>
      </c>
      <c r="D10773" s="405">
        <v>147.43</v>
      </c>
    </row>
    <row r="10774" spans="1:4" ht="13.2">
      <c r="A10774" s="404">
        <v>4721</v>
      </c>
      <c r="B10774" s="404" t="s">
        <v>22455</v>
      </c>
      <c r="C10774" s="404" t="s">
        <v>19349</v>
      </c>
      <c r="D10774" s="405">
        <v>127.69</v>
      </c>
    </row>
    <row r="10775" spans="1:4" ht="13.2">
      <c r="A10775" s="404">
        <v>4718</v>
      </c>
      <c r="B10775" s="404" t="s">
        <v>22456</v>
      </c>
      <c r="C10775" s="404" t="s">
        <v>19349</v>
      </c>
      <c r="D10775" s="405">
        <v>128.37</v>
      </c>
    </row>
    <row r="10776" spans="1:4" ht="13.2">
      <c r="A10776" s="404">
        <v>4722</v>
      </c>
      <c r="B10776" s="404" t="s">
        <v>22457</v>
      </c>
      <c r="C10776" s="404" t="s">
        <v>19349</v>
      </c>
      <c r="D10776" s="405">
        <v>120.62</v>
      </c>
    </row>
    <row r="10777" spans="1:4" ht="13.2">
      <c r="A10777" s="404">
        <v>4723</v>
      </c>
      <c r="B10777" s="404" t="s">
        <v>22458</v>
      </c>
      <c r="C10777" s="404" t="s">
        <v>19349</v>
      </c>
      <c r="D10777" s="405">
        <v>119.58</v>
      </c>
    </row>
    <row r="10778" spans="1:4" ht="13.2">
      <c r="A10778" s="404">
        <v>4727</v>
      </c>
      <c r="B10778" s="404" t="s">
        <v>22459</v>
      </c>
      <c r="C10778" s="404" t="s">
        <v>19349</v>
      </c>
      <c r="D10778" s="405">
        <v>109.45</v>
      </c>
    </row>
    <row r="10779" spans="1:4" ht="13.2">
      <c r="A10779" s="404">
        <v>4748</v>
      </c>
      <c r="B10779" s="404" t="s">
        <v>22460</v>
      </c>
      <c r="C10779" s="404" t="s">
        <v>19349</v>
      </c>
      <c r="D10779" s="405">
        <v>117.94</v>
      </c>
    </row>
    <row r="10780" spans="1:4" ht="13.2">
      <c r="A10780" s="404">
        <v>4730</v>
      </c>
      <c r="B10780" s="404" t="s">
        <v>22461</v>
      </c>
      <c r="C10780" s="404" t="s">
        <v>19349</v>
      </c>
      <c r="D10780" s="405">
        <v>120.03</v>
      </c>
    </row>
    <row r="10781" spans="1:4" ht="13.2">
      <c r="A10781" s="404">
        <v>13186</v>
      </c>
      <c r="B10781" s="404" t="s">
        <v>22462</v>
      </c>
      <c r="C10781" s="404" t="s">
        <v>19349</v>
      </c>
      <c r="D10781" s="405">
        <v>138.49</v>
      </c>
    </row>
    <row r="10782" spans="1:4" ht="13.2">
      <c r="A10782" s="404">
        <v>10737</v>
      </c>
      <c r="B10782" s="404" t="s">
        <v>22463</v>
      </c>
      <c r="C10782" s="404" t="s">
        <v>19606</v>
      </c>
      <c r="D10782" s="405">
        <v>131.99</v>
      </c>
    </row>
    <row r="10783" spans="1:4" ht="13.2">
      <c r="A10783" s="404">
        <v>10734</v>
      </c>
      <c r="B10783" s="404" t="s">
        <v>22464</v>
      </c>
      <c r="C10783" s="404" t="s">
        <v>19606</v>
      </c>
      <c r="D10783" s="405">
        <v>78.510000000000005</v>
      </c>
    </row>
    <row r="10784" spans="1:4" ht="13.2">
      <c r="A10784" s="404">
        <v>4708</v>
      </c>
      <c r="B10784" s="404" t="s">
        <v>22465</v>
      </c>
      <c r="C10784" s="404" t="s">
        <v>19606</v>
      </c>
      <c r="D10784" s="405">
        <v>152.29</v>
      </c>
    </row>
    <row r="10785" spans="1:4" ht="13.2">
      <c r="A10785" s="404">
        <v>4712</v>
      </c>
      <c r="B10785" s="404" t="s">
        <v>22466</v>
      </c>
      <c r="C10785" s="404" t="s">
        <v>19606</v>
      </c>
      <c r="D10785" s="405">
        <v>74.45</v>
      </c>
    </row>
    <row r="10786" spans="1:4" ht="13.2">
      <c r="A10786" s="404">
        <v>4710</v>
      </c>
      <c r="B10786" s="404" t="s">
        <v>22467</v>
      </c>
      <c r="C10786" s="404" t="s">
        <v>19606</v>
      </c>
      <c r="D10786" s="405">
        <v>238.76</v>
      </c>
    </row>
    <row r="10787" spans="1:4" ht="13.2">
      <c r="A10787" s="404">
        <v>4746</v>
      </c>
      <c r="B10787" s="404" t="s">
        <v>22468</v>
      </c>
      <c r="C10787" s="404" t="s">
        <v>19349</v>
      </c>
      <c r="D10787" s="405">
        <v>89.65</v>
      </c>
    </row>
    <row r="10788" spans="1:4" ht="13.2">
      <c r="A10788" s="404">
        <v>4750</v>
      </c>
      <c r="B10788" s="404" t="s">
        <v>22469</v>
      </c>
      <c r="C10788" s="404" t="s">
        <v>19351</v>
      </c>
      <c r="D10788" s="405">
        <v>21.62</v>
      </c>
    </row>
    <row r="10789" spans="1:4" ht="13.2">
      <c r="A10789" s="404">
        <v>41065</v>
      </c>
      <c r="B10789" s="404" t="s">
        <v>22470</v>
      </c>
      <c r="C10789" s="404" t="s">
        <v>19353</v>
      </c>
      <c r="D10789" s="405">
        <v>3820.57</v>
      </c>
    </row>
    <row r="10790" spans="1:4" ht="13.2">
      <c r="A10790" s="404">
        <v>34747</v>
      </c>
      <c r="B10790" s="404" t="s">
        <v>22471</v>
      </c>
      <c r="C10790" s="404" t="s">
        <v>19247</v>
      </c>
      <c r="D10790" s="405">
        <v>76.62</v>
      </c>
    </row>
    <row r="10791" spans="1:4" ht="13.2">
      <c r="A10791" s="404">
        <v>4826</v>
      </c>
      <c r="B10791" s="404" t="s">
        <v>22472</v>
      </c>
      <c r="C10791" s="404" t="s">
        <v>19247</v>
      </c>
      <c r="D10791" s="405">
        <v>82.39</v>
      </c>
    </row>
    <row r="10792" spans="1:4" ht="13.2">
      <c r="A10792" s="404">
        <v>41975</v>
      </c>
      <c r="B10792" s="404" t="s">
        <v>22473</v>
      </c>
      <c r="C10792" s="404" t="s">
        <v>19606</v>
      </c>
      <c r="D10792" s="405">
        <v>111.73</v>
      </c>
    </row>
    <row r="10793" spans="1:4" ht="13.2">
      <c r="A10793" s="404">
        <v>4825</v>
      </c>
      <c r="B10793" s="404" t="s">
        <v>22474</v>
      </c>
      <c r="C10793" s="404" t="s">
        <v>19247</v>
      </c>
      <c r="D10793" s="405">
        <v>114.05</v>
      </c>
    </row>
    <row r="10794" spans="1:4" ht="13.2">
      <c r="A10794" s="404">
        <v>34744</v>
      </c>
      <c r="B10794" s="404" t="s">
        <v>22475</v>
      </c>
      <c r="C10794" s="404" t="s">
        <v>19606</v>
      </c>
      <c r="D10794" s="405">
        <v>23.25</v>
      </c>
    </row>
    <row r="10795" spans="1:4" ht="13.2">
      <c r="A10795" s="404">
        <v>39430</v>
      </c>
      <c r="B10795" s="404" t="s">
        <v>22476</v>
      </c>
      <c r="C10795" s="404" t="s">
        <v>19203</v>
      </c>
      <c r="D10795" s="405">
        <v>1.89</v>
      </c>
    </row>
    <row r="10796" spans="1:4" ht="13.2">
      <c r="A10796" s="404">
        <v>39573</v>
      </c>
      <c r="B10796" s="404" t="s">
        <v>22477</v>
      </c>
      <c r="C10796" s="404" t="s">
        <v>19203</v>
      </c>
      <c r="D10796" s="405">
        <v>1.86</v>
      </c>
    </row>
    <row r="10797" spans="1:4" ht="13.2">
      <c r="A10797" s="404">
        <v>38410</v>
      </c>
      <c r="B10797" s="404" t="s">
        <v>22478</v>
      </c>
      <c r="C10797" s="404" t="s">
        <v>19203</v>
      </c>
      <c r="D10797" s="405">
        <v>17460.009999999998</v>
      </c>
    </row>
    <row r="10798" spans="1:4" ht="13.2">
      <c r="A10798" s="404">
        <v>43082</v>
      </c>
      <c r="B10798" s="404" t="s">
        <v>22479</v>
      </c>
      <c r="C10798" s="404" t="s">
        <v>19251</v>
      </c>
      <c r="D10798" s="405">
        <v>9.1</v>
      </c>
    </row>
    <row r="10799" spans="1:4" ht="13.2">
      <c r="A10799" s="404">
        <v>43083</v>
      </c>
      <c r="B10799" s="404" t="s">
        <v>22480</v>
      </c>
      <c r="C10799" s="404" t="s">
        <v>19251</v>
      </c>
      <c r="D10799" s="405">
        <v>7.88</v>
      </c>
    </row>
    <row r="10800" spans="1:4" ht="13.2">
      <c r="A10800" s="404">
        <v>40535</v>
      </c>
      <c r="B10800" s="404" t="s">
        <v>22481</v>
      </c>
      <c r="C10800" s="404" t="s">
        <v>19251</v>
      </c>
      <c r="D10800" s="405">
        <v>7.88</v>
      </c>
    </row>
    <row r="10801" spans="1:4" ht="13.2">
      <c r="A10801" s="404">
        <v>40598</v>
      </c>
      <c r="B10801" s="404" t="s">
        <v>22482</v>
      </c>
      <c r="C10801" s="404" t="s">
        <v>19251</v>
      </c>
      <c r="D10801" s="405">
        <v>7.69</v>
      </c>
    </row>
    <row r="10802" spans="1:4" ht="13.2">
      <c r="A10802" s="404">
        <v>43692</v>
      </c>
      <c r="B10802" s="404" t="s">
        <v>22483</v>
      </c>
      <c r="C10802" s="404" t="s">
        <v>19251</v>
      </c>
      <c r="D10802" s="405">
        <v>8.3000000000000007</v>
      </c>
    </row>
    <row r="10803" spans="1:4" ht="13.2">
      <c r="A10803" s="404">
        <v>43665</v>
      </c>
      <c r="B10803" s="404" t="s">
        <v>22484</v>
      </c>
      <c r="C10803" s="404" t="s">
        <v>19251</v>
      </c>
      <c r="D10803" s="405">
        <v>7.82</v>
      </c>
    </row>
    <row r="10804" spans="1:4" ht="13.2">
      <c r="A10804" s="404">
        <v>10966</v>
      </c>
      <c r="B10804" s="404" t="s">
        <v>22485</v>
      </c>
      <c r="C10804" s="404" t="s">
        <v>19251</v>
      </c>
      <c r="D10804" s="405">
        <v>8.3000000000000007</v>
      </c>
    </row>
    <row r="10805" spans="1:4" ht="13.2">
      <c r="A10805" s="404">
        <v>39427</v>
      </c>
      <c r="B10805" s="404" t="s">
        <v>22486</v>
      </c>
      <c r="C10805" s="404" t="s">
        <v>19247</v>
      </c>
      <c r="D10805" s="405">
        <v>5.0199999999999996</v>
      </c>
    </row>
    <row r="10806" spans="1:4" ht="13.2">
      <c r="A10806" s="404">
        <v>39424</v>
      </c>
      <c r="B10806" s="404" t="s">
        <v>22487</v>
      </c>
      <c r="C10806" s="404" t="s">
        <v>19247</v>
      </c>
      <c r="D10806" s="405">
        <v>2.98</v>
      </c>
    </row>
    <row r="10807" spans="1:4" ht="13.2">
      <c r="A10807" s="404">
        <v>39425</v>
      </c>
      <c r="B10807" s="404" t="s">
        <v>22488</v>
      </c>
      <c r="C10807" s="404" t="s">
        <v>19247</v>
      </c>
      <c r="D10807" s="405">
        <v>2.94</v>
      </c>
    </row>
    <row r="10808" spans="1:4" ht="13.2">
      <c r="A10808" s="404">
        <v>40664</v>
      </c>
      <c r="B10808" s="404" t="s">
        <v>22489</v>
      </c>
      <c r="C10808" s="404" t="s">
        <v>19251</v>
      </c>
      <c r="D10808" s="405">
        <v>16.170000000000002</v>
      </c>
    </row>
    <row r="10809" spans="1:4" ht="13.2">
      <c r="A10809" s="404">
        <v>34360</v>
      </c>
      <c r="B10809" s="404" t="s">
        <v>22490</v>
      </c>
      <c r="C10809" s="404" t="s">
        <v>19251</v>
      </c>
      <c r="D10809" s="405">
        <v>58.29</v>
      </c>
    </row>
    <row r="10810" spans="1:4" ht="13.2">
      <c r="A10810" s="404">
        <v>20259</v>
      </c>
      <c r="B10810" s="404" t="s">
        <v>22491</v>
      </c>
      <c r="C10810" s="404" t="s">
        <v>19247</v>
      </c>
      <c r="D10810" s="405">
        <v>12.9</v>
      </c>
    </row>
    <row r="10811" spans="1:4" ht="13.2">
      <c r="A10811" s="404">
        <v>14077</v>
      </c>
      <c r="B10811" s="404" t="s">
        <v>22492</v>
      </c>
      <c r="C10811" s="404" t="s">
        <v>19247</v>
      </c>
      <c r="D10811" s="405">
        <v>197.44</v>
      </c>
    </row>
    <row r="10812" spans="1:4" ht="13.2">
      <c r="A10812" s="404">
        <v>3678</v>
      </c>
      <c r="B10812" s="404" t="s">
        <v>22493</v>
      </c>
      <c r="C10812" s="404" t="s">
        <v>19247</v>
      </c>
      <c r="D10812" s="405">
        <v>89.24</v>
      </c>
    </row>
    <row r="10813" spans="1:4" ht="13.2">
      <c r="A10813" s="404">
        <v>11552</v>
      </c>
      <c r="B10813" s="404" t="s">
        <v>22494</v>
      </c>
      <c r="C10813" s="404" t="s">
        <v>19247</v>
      </c>
      <c r="D10813" s="405">
        <v>7.48</v>
      </c>
    </row>
    <row r="10814" spans="1:4" ht="13.2">
      <c r="A10814" s="404">
        <v>585</v>
      </c>
      <c r="B10814" s="404" t="s">
        <v>22495</v>
      </c>
      <c r="C10814" s="404" t="s">
        <v>19251</v>
      </c>
      <c r="D10814" s="405">
        <v>46.63</v>
      </c>
    </row>
    <row r="10815" spans="1:4" ht="13.2">
      <c r="A10815" s="404">
        <v>39418</v>
      </c>
      <c r="B10815" s="404" t="s">
        <v>22496</v>
      </c>
      <c r="C10815" s="404" t="s">
        <v>19247</v>
      </c>
      <c r="D10815" s="405">
        <v>5.6</v>
      </c>
    </row>
    <row r="10816" spans="1:4" ht="13.2">
      <c r="A10816" s="404">
        <v>39419</v>
      </c>
      <c r="B10816" s="404" t="s">
        <v>22497</v>
      </c>
      <c r="C10816" s="404" t="s">
        <v>19247</v>
      </c>
      <c r="D10816" s="405">
        <v>6.82</v>
      </c>
    </row>
    <row r="10817" spans="1:4" ht="13.2">
      <c r="A10817" s="404">
        <v>39420</v>
      </c>
      <c r="B10817" s="404" t="s">
        <v>22498</v>
      </c>
      <c r="C10817" s="404" t="s">
        <v>19247</v>
      </c>
      <c r="D10817" s="405">
        <v>7.53</v>
      </c>
    </row>
    <row r="10818" spans="1:4" ht="13.2">
      <c r="A10818" s="404">
        <v>39571</v>
      </c>
      <c r="B10818" s="404" t="s">
        <v>22499</v>
      </c>
      <c r="C10818" s="404" t="s">
        <v>19247</v>
      </c>
      <c r="D10818" s="405">
        <v>4.55</v>
      </c>
    </row>
    <row r="10819" spans="1:4" ht="13.2">
      <c r="A10819" s="404">
        <v>39421</v>
      </c>
      <c r="B10819" s="404" t="s">
        <v>22500</v>
      </c>
      <c r="C10819" s="404" t="s">
        <v>19247</v>
      </c>
      <c r="D10819" s="405">
        <v>6.63</v>
      </c>
    </row>
    <row r="10820" spans="1:4" ht="13.2">
      <c r="A10820" s="404">
        <v>39422</v>
      </c>
      <c r="B10820" s="404" t="s">
        <v>22501</v>
      </c>
      <c r="C10820" s="404" t="s">
        <v>19247</v>
      </c>
      <c r="D10820" s="405">
        <v>7.74</v>
      </c>
    </row>
    <row r="10821" spans="1:4" ht="13.2">
      <c r="A10821" s="404">
        <v>39423</v>
      </c>
      <c r="B10821" s="404" t="s">
        <v>22502</v>
      </c>
      <c r="C10821" s="404" t="s">
        <v>19247</v>
      </c>
      <c r="D10821" s="405">
        <v>8.98</v>
      </c>
    </row>
    <row r="10822" spans="1:4" ht="13.2">
      <c r="A10822" s="404">
        <v>39426</v>
      </c>
      <c r="B10822" s="404" t="s">
        <v>22503</v>
      </c>
      <c r="C10822" s="404" t="s">
        <v>19247</v>
      </c>
      <c r="D10822" s="405">
        <v>20.2</v>
      </c>
    </row>
    <row r="10823" spans="1:4" ht="13.2">
      <c r="A10823" s="404">
        <v>39429</v>
      </c>
      <c r="B10823" s="404" t="s">
        <v>22504</v>
      </c>
      <c r="C10823" s="404" t="s">
        <v>19247</v>
      </c>
      <c r="D10823" s="405">
        <v>6.37</v>
      </c>
    </row>
    <row r="10824" spans="1:4" ht="13.2">
      <c r="A10824" s="404">
        <v>39428</v>
      </c>
      <c r="B10824" s="404" t="s">
        <v>22505</v>
      </c>
      <c r="C10824" s="404" t="s">
        <v>19247</v>
      </c>
      <c r="D10824" s="405">
        <v>4.87</v>
      </c>
    </row>
    <row r="10825" spans="1:4" ht="13.2">
      <c r="A10825" s="404">
        <v>39572</v>
      </c>
      <c r="B10825" s="404" t="s">
        <v>22506</v>
      </c>
      <c r="C10825" s="404" t="s">
        <v>19247</v>
      </c>
      <c r="D10825" s="405">
        <v>4.21</v>
      </c>
    </row>
    <row r="10826" spans="1:4" ht="13.2">
      <c r="A10826" s="404">
        <v>39570</v>
      </c>
      <c r="B10826" s="404" t="s">
        <v>22507</v>
      </c>
      <c r="C10826" s="404" t="s">
        <v>19247</v>
      </c>
      <c r="D10826" s="405">
        <v>4.47</v>
      </c>
    </row>
    <row r="10827" spans="1:4" ht="13.2">
      <c r="A10827" s="404">
        <v>39569</v>
      </c>
      <c r="B10827" s="404" t="s">
        <v>22508</v>
      </c>
      <c r="C10827" s="404" t="s">
        <v>19247</v>
      </c>
      <c r="D10827" s="405">
        <v>4.41</v>
      </c>
    </row>
    <row r="10828" spans="1:4" ht="13.2">
      <c r="A10828" s="404">
        <v>39029</v>
      </c>
      <c r="B10828" s="404" t="s">
        <v>22509</v>
      </c>
      <c r="C10828" s="404" t="s">
        <v>19247</v>
      </c>
      <c r="D10828" s="405">
        <v>14.26</v>
      </c>
    </row>
    <row r="10829" spans="1:4" ht="13.2">
      <c r="A10829" s="404">
        <v>39028</v>
      </c>
      <c r="B10829" s="404" t="s">
        <v>22510</v>
      </c>
      <c r="C10829" s="404" t="s">
        <v>19247</v>
      </c>
      <c r="D10829" s="405">
        <v>8.3000000000000007</v>
      </c>
    </row>
    <row r="10830" spans="1:4" ht="13.2">
      <c r="A10830" s="404">
        <v>39328</v>
      </c>
      <c r="B10830" s="404" t="s">
        <v>22511</v>
      </c>
      <c r="C10830" s="404" t="s">
        <v>19247</v>
      </c>
      <c r="D10830" s="405">
        <v>4.5599999999999996</v>
      </c>
    </row>
    <row r="10831" spans="1:4" ht="13.2">
      <c r="A10831" s="404">
        <v>38541</v>
      </c>
      <c r="B10831" s="404" t="s">
        <v>22512</v>
      </c>
      <c r="C10831" s="404" t="s">
        <v>19203</v>
      </c>
      <c r="D10831" s="405">
        <v>3877236.81</v>
      </c>
    </row>
    <row r="10832" spans="1:4" ht="13.2">
      <c r="A10832" s="404">
        <v>38542</v>
      </c>
      <c r="B10832" s="404" t="s">
        <v>22513</v>
      </c>
      <c r="C10832" s="404" t="s">
        <v>19203</v>
      </c>
      <c r="D10832" s="405">
        <v>6028947.3300000001</v>
      </c>
    </row>
    <row r="10833" spans="1:4" ht="13.2">
      <c r="A10833" s="404">
        <v>38543</v>
      </c>
      <c r="B10833" s="404" t="s">
        <v>22514</v>
      </c>
      <c r="C10833" s="404" t="s">
        <v>19203</v>
      </c>
      <c r="D10833" s="405">
        <v>1476052.66</v>
      </c>
    </row>
    <row r="10834" spans="1:4" ht="13.2">
      <c r="A10834" s="404">
        <v>40406</v>
      </c>
      <c r="B10834" s="404" t="s">
        <v>22515</v>
      </c>
      <c r="C10834" s="404" t="s">
        <v>19203</v>
      </c>
      <c r="D10834" s="405">
        <v>66668.91</v>
      </c>
    </row>
    <row r="10835" spans="1:4" ht="13.2">
      <c r="A10835" s="404">
        <v>40789</v>
      </c>
      <c r="B10835" s="404" t="s">
        <v>22516</v>
      </c>
      <c r="C10835" s="404" t="s">
        <v>19203</v>
      </c>
      <c r="D10835" s="405">
        <v>9607.67</v>
      </c>
    </row>
    <row r="10836" spans="1:4" ht="13.2">
      <c r="A10836" s="404">
        <v>40791</v>
      </c>
      <c r="B10836" s="404" t="s">
        <v>22517</v>
      </c>
      <c r="C10836" s="404" t="s">
        <v>19203</v>
      </c>
      <c r="D10836" s="405">
        <v>30076.2</v>
      </c>
    </row>
    <row r="10837" spans="1:4" ht="13.2">
      <c r="A10837" s="404">
        <v>11651</v>
      </c>
      <c r="B10837" s="404" t="s">
        <v>22518</v>
      </c>
      <c r="C10837" s="404" t="s">
        <v>19203</v>
      </c>
      <c r="D10837" s="405">
        <v>16449.099999999999</v>
      </c>
    </row>
    <row r="10838" spans="1:4" ht="13.2">
      <c r="A10838" s="404">
        <v>40435</v>
      </c>
      <c r="B10838" s="404" t="s">
        <v>22519</v>
      </c>
      <c r="C10838" s="404" t="s">
        <v>19203</v>
      </c>
      <c r="D10838" s="405">
        <v>809750</v>
      </c>
    </row>
    <row r="10839" spans="1:4" ht="13.2">
      <c r="A10839" s="404">
        <v>39012</v>
      </c>
      <c r="B10839" s="404" t="s">
        <v>22520</v>
      </c>
      <c r="C10839" s="404" t="s">
        <v>19203</v>
      </c>
      <c r="D10839" s="405">
        <v>844862.18</v>
      </c>
    </row>
    <row r="10840" spans="1:4" ht="13.2">
      <c r="A10840" s="404">
        <v>13617</v>
      </c>
      <c r="B10840" s="404" t="s">
        <v>22521</v>
      </c>
      <c r="C10840" s="404" t="s">
        <v>19203</v>
      </c>
      <c r="D10840" s="405">
        <v>97595.79</v>
      </c>
    </row>
    <row r="10841" spans="1:4" ht="13.2">
      <c r="A10841" s="404">
        <v>35274</v>
      </c>
      <c r="B10841" s="404" t="s">
        <v>22522</v>
      </c>
      <c r="C10841" s="404" t="s">
        <v>19247</v>
      </c>
      <c r="D10841" s="405">
        <v>73.459999999999994</v>
      </c>
    </row>
    <row r="10842" spans="1:4" ht="13.2">
      <c r="A10842" s="404">
        <v>35275</v>
      </c>
      <c r="B10842" s="404" t="s">
        <v>22523</v>
      </c>
      <c r="C10842" s="404" t="s">
        <v>19247</v>
      </c>
      <c r="D10842" s="405">
        <v>155.91</v>
      </c>
    </row>
    <row r="10843" spans="1:4" ht="13.2">
      <c r="A10843" s="404">
        <v>35276</v>
      </c>
      <c r="B10843" s="404" t="s">
        <v>22524</v>
      </c>
      <c r="C10843" s="404" t="s">
        <v>19247</v>
      </c>
      <c r="D10843" s="405">
        <v>271.29000000000002</v>
      </c>
    </row>
    <row r="10844" spans="1:4" ht="13.2">
      <c r="A10844" s="404">
        <v>38386</v>
      </c>
      <c r="B10844" s="404" t="s">
        <v>22525</v>
      </c>
      <c r="C10844" s="404" t="s">
        <v>19203</v>
      </c>
      <c r="D10844" s="405">
        <v>6.13</v>
      </c>
    </row>
    <row r="10845" spans="1:4" ht="13.2">
      <c r="A10845" s="404">
        <v>11091</v>
      </c>
      <c r="B10845" s="404" t="s">
        <v>22526</v>
      </c>
      <c r="C10845" s="404" t="s">
        <v>19203</v>
      </c>
      <c r="D10845" s="405">
        <v>2.2599999999999998</v>
      </c>
    </row>
    <row r="10846" spans="1:4" ht="13.2">
      <c r="A10846" s="404">
        <v>37586</v>
      </c>
      <c r="B10846" s="404" t="s">
        <v>22527</v>
      </c>
      <c r="C10846" s="404" t="s">
        <v>21259</v>
      </c>
      <c r="D10846" s="405">
        <v>103.03</v>
      </c>
    </row>
    <row r="10847" spans="1:4" ht="13.2">
      <c r="A10847" s="404">
        <v>37395</v>
      </c>
      <c r="B10847" s="404" t="s">
        <v>22528</v>
      </c>
      <c r="C10847" s="404" t="s">
        <v>21259</v>
      </c>
      <c r="D10847" s="405">
        <v>88.59</v>
      </c>
    </row>
    <row r="10848" spans="1:4" ht="13.2">
      <c r="A10848" s="404">
        <v>14147</v>
      </c>
      <c r="B10848" s="404" t="s">
        <v>22529</v>
      </c>
      <c r="C10848" s="404" t="s">
        <v>21259</v>
      </c>
      <c r="D10848" s="405">
        <v>117.51</v>
      </c>
    </row>
    <row r="10849" spans="1:4" ht="13.2">
      <c r="A10849" s="404">
        <v>37396</v>
      </c>
      <c r="B10849" s="404" t="s">
        <v>22530</v>
      </c>
      <c r="C10849" s="404" t="s">
        <v>21259</v>
      </c>
      <c r="D10849" s="405">
        <v>72.489999999999995</v>
      </c>
    </row>
    <row r="10850" spans="1:4" ht="13.2">
      <c r="A10850" s="404">
        <v>37397</v>
      </c>
      <c r="B10850" s="404" t="s">
        <v>22531</v>
      </c>
      <c r="C10850" s="404" t="s">
        <v>21259</v>
      </c>
      <c r="D10850" s="405">
        <v>75.930000000000007</v>
      </c>
    </row>
    <row r="10851" spans="1:4" ht="13.2">
      <c r="A10851" s="404">
        <v>43606</v>
      </c>
      <c r="B10851" s="404" t="s">
        <v>22532</v>
      </c>
      <c r="C10851" s="404" t="s">
        <v>19203</v>
      </c>
      <c r="D10851" s="405">
        <v>8.9700000000000006</v>
      </c>
    </row>
    <row r="10852" spans="1:4" ht="13.2">
      <c r="A10852" s="404">
        <v>444</v>
      </c>
      <c r="B10852" s="404" t="s">
        <v>22533</v>
      </c>
      <c r="C10852" s="404" t="s">
        <v>19203</v>
      </c>
      <c r="D10852" s="405">
        <v>24</v>
      </c>
    </row>
    <row r="10853" spans="1:4" ht="13.2">
      <c r="A10853" s="404">
        <v>445</v>
      </c>
      <c r="B10853" s="404" t="s">
        <v>22534</v>
      </c>
      <c r="C10853" s="404" t="s">
        <v>19203</v>
      </c>
      <c r="D10853" s="405">
        <v>32.85</v>
      </c>
    </row>
    <row r="10854" spans="1:4" ht="13.2">
      <c r="A10854" s="404">
        <v>4783</v>
      </c>
      <c r="B10854" s="404" t="s">
        <v>22535</v>
      </c>
      <c r="C10854" s="404" t="s">
        <v>19351</v>
      </c>
      <c r="D10854" s="405">
        <v>21.62</v>
      </c>
    </row>
    <row r="10855" spans="1:4" ht="13.2">
      <c r="A10855" s="404">
        <v>41079</v>
      </c>
      <c r="B10855" s="404" t="s">
        <v>22536</v>
      </c>
      <c r="C10855" s="404" t="s">
        <v>19353</v>
      </c>
      <c r="D10855" s="405">
        <v>3820.57</v>
      </c>
    </row>
    <row r="10856" spans="1:4" ht="13.2">
      <c r="A10856" s="404">
        <v>12874</v>
      </c>
      <c r="B10856" s="404" t="s">
        <v>22537</v>
      </c>
      <c r="C10856" s="404" t="s">
        <v>19351</v>
      </c>
      <c r="D10856" s="405">
        <v>20.99</v>
      </c>
    </row>
    <row r="10857" spans="1:4" ht="13.2">
      <c r="A10857" s="404">
        <v>41082</v>
      </c>
      <c r="B10857" s="404" t="s">
        <v>22538</v>
      </c>
      <c r="C10857" s="404" t="s">
        <v>19353</v>
      </c>
      <c r="D10857" s="405">
        <v>3710.03</v>
      </c>
    </row>
    <row r="10858" spans="1:4" ht="13.2">
      <c r="A10858" s="404">
        <v>4785</v>
      </c>
      <c r="B10858" s="404" t="s">
        <v>22539</v>
      </c>
      <c r="C10858" s="404" t="s">
        <v>19351</v>
      </c>
      <c r="D10858" s="405">
        <v>21.62</v>
      </c>
    </row>
    <row r="10859" spans="1:4" ht="13.2">
      <c r="A10859" s="404">
        <v>41081</v>
      </c>
      <c r="B10859" s="404" t="s">
        <v>22540</v>
      </c>
      <c r="C10859" s="404" t="s">
        <v>19353</v>
      </c>
      <c r="D10859" s="405">
        <v>3820.57</v>
      </c>
    </row>
    <row r="10860" spans="1:4" ht="13.2">
      <c r="A10860" s="404">
        <v>4801</v>
      </c>
      <c r="B10860" s="404" t="s">
        <v>22541</v>
      </c>
      <c r="C10860" s="404" t="s">
        <v>19606</v>
      </c>
      <c r="D10860" s="405">
        <v>77.67</v>
      </c>
    </row>
    <row r="10861" spans="1:4" ht="13.2">
      <c r="A10861" s="404">
        <v>4794</v>
      </c>
      <c r="B10861" s="404" t="s">
        <v>22542</v>
      </c>
      <c r="C10861" s="404" t="s">
        <v>19606</v>
      </c>
      <c r="D10861" s="405">
        <v>353.73</v>
      </c>
    </row>
    <row r="10862" spans="1:4" ht="13.2">
      <c r="A10862" s="404">
        <v>4796</v>
      </c>
      <c r="B10862" s="404" t="s">
        <v>22543</v>
      </c>
      <c r="C10862" s="404" t="s">
        <v>19606</v>
      </c>
      <c r="D10862" s="405">
        <v>214.85</v>
      </c>
    </row>
    <row r="10863" spans="1:4" ht="13.2">
      <c r="A10863" s="404">
        <v>4800</v>
      </c>
      <c r="B10863" s="404" t="s">
        <v>22544</v>
      </c>
      <c r="C10863" s="404" t="s">
        <v>19606</v>
      </c>
      <c r="D10863" s="405">
        <v>59.08</v>
      </c>
    </row>
    <row r="10864" spans="1:4" ht="13.2">
      <c r="A10864" s="404">
        <v>4795</v>
      </c>
      <c r="B10864" s="404" t="s">
        <v>22545</v>
      </c>
      <c r="C10864" s="404" t="s">
        <v>19606</v>
      </c>
      <c r="D10864" s="405">
        <v>344.34</v>
      </c>
    </row>
    <row r="10865" spans="1:4" ht="13.2">
      <c r="A10865" s="404">
        <v>39694</v>
      </c>
      <c r="B10865" s="404" t="s">
        <v>22546</v>
      </c>
      <c r="C10865" s="404" t="s">
        <v>19606</v>
      </c>
      <c r="D10865" s="405">
        <v>414.65</v>
      </c>
    </row>
    <row r="10866" spans="1:4" ht="13.2">
      <c r="A10866" s="404">
        <v>1292</v>
      </c>
      <c r="B10866" s="404" t="s">
        <v>22547</v>
      </c>
      <c r="C10866" s="404" t="s">
        <v>19606</v>
      </c>
      <c r="D10866" s="405">
        <v>61.85</v>
      </c>
    </row>
    <row r="10867" spans="1:4" ht="13.2">
      <c r="A10867" s="404">
        <v>1287</v>
      </c>
      <c r="B10867" s="404" t="s">
        <v>22548</v>
      </c>
      <c r="C10867" s="404" t="s">
        <v>19606</v>
      </c>
      <c r="D10867" s="405">
        <v>30.34</v>
      </c>
    </row>
    <row r="10868" spans="1:4" ht="13.2">
      <c r="A10868" s="404">
        <v>1297</v>
      </c>
      <c r="B10868" s="404" t="s">
        <v>22549</v>
      </c>
      <c r="C10868" s="404" t="s">
        <v>19606</v>
      </c>
      <c r="D10868" s="405">
        <v>25.16</v>
      </c>
    </row>
    <row r="10869" spans="1:4" ht="13.2">
      <c r="A10869" s="404">
        <v>4786</v>
      </c>
      <c r="B10869" s="404" t="s">
        <v>22550</v>
      </c>
      <c r="C10869" s="404" t="s">
        <v>19606</v>
      </c>
      <c r="D10869" s="405">
        <v>128.5</v>
      </c>
    </row>
    <row r="10870" spans="1:4" ht="13.2">
      <c r="A10870" s="404">
        <v>10840</v>
      </c>
      <c r="B10870" s="404" t="s">
        <v>22551</v>
      </c>
      <c r="C10870" s="404" t="s">
        <v>19606</v>
      </c>
      <c r="D10870" s="405">
        <v>304.64999999999998</v>
      </c>
    </row>
    <row r="10871" spans="1:4" ht="13.2">
      <c r="A10871" s="404">
        <v>10841</v>
      </c>
      <c r="B10871" s="404" t="s">
        <v>22552</v>
      </c>
      <c r="C10871" s="404" t="s">
        <v>19606</v>
      </c>
      <c r="D10871" s="405">
        <v>229.92</v>
      </c>
    </row>
    <row r="10872" spans="1:4" ht="13.2">
      <c r="A10872" s="404">
        <v>44540</v>
      </c>
      <c r="B10872" s="404" t="s">
        <v>22553</v>
      </c>
      <c r="C10872" s="404" t="s">
        <v>19606</v>
      </c>
      <c r="D10872" s="405">
        <v>293.79000000000002</v>
      </c>
    </row>
    <row r="10873" spans="1:4" ht="13.2">
      <c r="A10873" s="404">
        <v>10842</v>
      </c>
      <c r="B10873" s="404" t="s">
        <v>22554</v>
      </c>
      <c r="C10873" s="404" t="s">
        <v>19606</v>
      </c>
      <c r="D10873" s="405">
        <v>332.11</v>
      </c>
    </row>
    <row r="10874" spans="1:4" ht="13.2">
      <c r="A10874" s="404">
        <v>21108</v>
      </c>
      <c r="B10874" s="404" t="s">
        <v>22555</v>
      </c>
      <c r="C10874" s="404" t="s">
        <v>19606</v>
      </c>
      <c r="D10874" s="405">
        <v>82.43</v>
      </c>
    </row>
    <row r="10875" spans="1:4" ht="13.2">
      <c r="A10875" s="404">
        <v>38195</v>
      </c>
      <c r="B10875" s="404" t="s">
        <v>22556</v>
      </c>
      <c r="C10875" s="404" t="s">
        <v>19606</v>
      </c>
      <c r="D10875" s="405">
        <v>97.36</v>
      </c>
    </row>
    <row r="10876" spans="1:4" ht="13.2">
      <c r="A10876" s="404">
        <v>38180</v>
      </c>
      <c r="B10876" s="404" t="s">
        <v>22557</v>
      </c>
      <c r="C10876" s="404" t="s">
        <v>19606</v>
      </c>
      <c r="D10876" s="405">
        <v>172.98</v>
      </c>
    </row>
    <row r="10877" spans="1:4" ht="13.2">
      <c r="A10877" s="404">
        <v>40648</v>
      </c>
      <c r="B10877" s="404" t="s">
        <v>22558</v>
      </c>
      <c r="C10877" s="404" t="s">
        <v>19606</v>
      </c>
      <c r="D10877" s="405">
        <v>246.72</v>
      </c>
    </row>
    <row r="10878" spans="1:4" ht="13.2">
      <c r="A10878" s="404">
        <v>40649</v>
      </c>
      <c r="B10878" s="404" t="s">
        <v>22559</v>
      </c>
      <c r="C10878" s="404" t="s">
        <v>19606</v>
      </c>
      <c r="D10878" s="405">
        <v>143.71</v>
      </c>
    </row>
    <row r="10879" spans="1:4" ht="13.2">
      <c r="A10879" s="404">
        <v>40650</v>
      </c>
      <c r="B10879" s="404" t="s">
        <v>22560</v>
      </c>
      <c r="C10879" s="404" t="s">
        <v>19606</v>
      </c>
      <c r="D10879" s="405">
        <v>185.04</v>
      </c>
    </row>
    <row r="10880" spans="1:4" ht="13.2">
      <c r="A10880" s="404">
        <v>40651</v>
      </c>
      <c r="B10880" s="404" t="s">
        <v>22561</v>
      </c>
      <c r="C10880" s="404" t="s">
        <v>19606</v>
      </c>
      <c r="D10880" s="405">
        <v>341.29</v>
      </c>
    </row>
    <row r="10881" spans="1:4" ht="13.2">
      <c r="A10881" s="404">
        <v>40652</v>
      </c>
      <c r="B10881" s="404" t="s">
        <v>22562</v>
      </c>
      <c r="C10881" s="404" t="s">
        <v>19606</v>
      </c>
      <c r="D10881" s="405">
        <v>182.98</v>
      </c>
    </row>
    <row r="10882" spans="1:4" ht="13.2">
      <c r="A10882" s="404">
        <v>40647</v>
      </c>
      <c r="B10882" s="404" t="s">
        <v>22563</v>
      </c>
      <c r="C10882" s="404" t="s">
        <v>19606</v>
      </c>
      <c r="D10882" s="405">
        <v>201.48</v>
      </c>
    </row>
    <row r="10883" spans="1:4" ht="13.2">
      <c r="A10883" s="404">
        <v>40653</v>
      </c>
      <c r="B10883" s="404" t="s">
        <v>22564</v>
      </c>
      <c r="C10883" s="404" t="s">
        <v>19606</v>
      </c>
      <c r="D10883" s="405">
        <v>154.19999999999999</v>
      </c>
    </row>
    <row r="10884" spans="1:4" ht="13.2">
      <c r="A10884" s="404">
        <v>38135</v>
      </c>
      <c r="B10884" s="404" t="s">
        <v>22565</v>
      </c>
      <c r="C10884" s="404" t="s">
        <v>19606</v>
      </c>
      <c r="D10884" s="405">
        <v>60.56</v>
      </c>
    </row>
    <row r="10885" spans="1:4" ht="13.2">
      <c r="A10885" s="404">
        <v>36178</v>
      </c>
      <c r="B10885" s="404" t="s">
        <v>22566</v>
      </c>
      <c r="C10885" s="404" t="s">
        <v>19203</v>
      </c>
      <c r="D10885" s="405">
        <v>13.87</v>
      </c>
    </row>
    <row r="10886" spans="1:4" ht="13.2">
      <c r="A10886" s="404">
        <v>38181</v>
      </c>
      <c r="B10886" s="404" t="s">
        <v>22567</v>
      </c>
      <c r="C10886" s="404" t="s">
        <v>19606</v>
      </c>
      <c r="D10886" s="405">
        <v>236.15</v>
      </c>
    </row>
    <row r="10887" spans="1:4" ht="13.2">
      <c r="A10887" s="404">
        <v>38182</v>
      </c>
      <c r="B10887" s="404" t="s">
        <v>22568</v>
      </c>
      <c r="C10887" s="404" t="s">
        <v>19606</v>
      </c>
      <c r="D10887" s="405">
        <v>224.94</v>
      </c>
    </row>
    <row r="10888" spans="1:4" ht="13.2">
      <c r="A10888" s="404">
        <v>38186</v>
      </c>
      <c r="B10888" s="404" t="s">
        <v>22569</v>
      </c>
      <c r="C10888" s="404" t="s">
        <v>19606</v>
      </c>
      <c r="D10888" s="405">
        <v>584.70000000000005</v>
      </c>
    </row>
    <row r="10889" spans="1:4" ht="13.2">
      <c r="A10889" s="404">
        <v>38185</v>
      </c>
      <c r="B10889" s="404" t="s">
        <v>22570</v>
      </c>
      <c r="C10889" s="404" t="s">
        <v>19606</v>
      </c>
      <c r="D10889" s="405">
        <v>520.59</v>
      </c>
    </row>
    <row r="10890" spans="1:4" ht="13.2">
      <c r="A10890" s="404">
        <v>40654</v>
      </c>
      <c r="B10890" s="404" t="s">
        <v>22571</v>
      </c>
      <c r="C10890" s="404" t="s">
        <v>19606</v>
      </c>
      <c r="D10890" s="405">
        <v>239.52</v>
      </c>
    </row>
    <row r="10891" spans="1:4" ht="13.2">
      <c r="A10891" s="404">
        <v>44541</v>
      </c>
      <c r="B10891" s="404" t="s">
        <v>22572</v>
      </c>
      <c r="C10891" s="404" t="s">
        <v>19606</v>
      </c>
      <c r="D10891" s="405">
        <v>242.69</v>
      </c>
    </row>
    <row r="10892" spans="1:4" ht="13.2">
      <c r="A10892" s="404">
        <v>4822</v>
      </c>
      <c r="B10892" s="404" t="s">
        <v>22573</v>
      </c>
      <c r="C10892" s="404" t="s">
        <v>19606</v>
      </c>
      <c r="D10892" s="405">
        <v>315.68</v>
      </c>
    </row>
    <row r="10893" spans="1:4" ht="13.2">
      <c r="A10893" s="404">
        <v>4818</v>
      </c>
      <c r="B10893" s="404" t="s">
        <v>22574</v>
      </c>
      <c r="C10893" s="404" t="s">
        <v>19606</v>
      </c>
      <c r="D10893" s="405">
        <v>324.48</v>
      </c>
    </row>
    <row r="10894" spans="1:4" ht="13.2">
      <c r="A10894" s="404">
        <v>39567</v>
      </c>
      <c r="B10894" s="404" t="s">
        <v>22575</v>
      </c>
      <c r="C10894" s="404" t="s">
        <v>19606</v>
      </c>
      <c r="D10894" s="405">
        <v>44.08</v>
      </c>
    </row>
    <row r="10895" spans="1:4" ht="13.2">
      <c r="A10895" s="404">
        <v>39566</v>
      </c>
      <c r="B10895" s="404" t="s">
        <v>22576</v>
      </c>
      <c r="C10895" s="404" t="s">
        <v>19606</v>
      </c>
      <c r="D10895" s="405">
        <v>46.65</v>
      </c>
    </row>
    <row r="10896" spans="1:4" ht="13.2">
      <c r="A10896" s="404">
        <v>39416</v>
      </c>
      <c r="B10896" s="404" t="s">
        <v>22577</v>
      </c>
      <c r="C10896" s="404" t="s">
        <v>19606</v>
      </c>
      <c r="D10896" s="405">
        <v>28.43</v>
      </c>
    </row>
    <row r="10897" spans="1:4" ht="13.2">
      <c r="A10897" s="404">
        <v>39417</v>
      </c>
      <c r="B10897" s="404" t="s">
        <v>22578</v>
      </c>
      <c r="C10897" s="404" t="s">
        <v>19606</v>
      </c>
      <c r="D10897" s="405">
        <v>27.73</v>
      </c>
    </row>
    <row r="10898" spans="1:4" ht="13.2">
      <c r="A10898" s="404">
        <v>43742</v>
      </c>
      <c r="B10898" s="404" t="s">
        <v>22579</v>
      </c>
      <c r="C10898" s="404" t="s">
        <v>19606</v>
      </c>
      <c r="D10898" s="405">
        <v>29.91</v>
      </c>
    </row>
    <row r="10899" spans="1:4" ht="13.2">
      <c r="A10899" s="404">
        <v>39414</v>
      </c>
      <c r="B10899" s="404" t="s">
        <v>22580</v>
      </c>
      <c r="C10899" s="404" t="s">
        <v>19606</v>
      </c>
      <c r="D10899" s="405">
        <v>26.93</v>
      </c>
    </row>
    <row r="10900" spans="1:4" ht="13.2">
      <c r="A10900" s="404">
        <v>39415</v>
      </c>
      <c r="B10900" s="404" t="s">
        <v>22581</v>
      </c>
      <c r="C10900" s="404" t="s">
        <v>19606</v>
      </c>
      <c r="D10900" s="405">
        <v>23.21</v>
      </c>
    </row>
    <row r="10901" spans="1:4" ht="13.2">
      <c r="A10901" s="404">
        <v>43740</v>
      </c>
      <c r="B10901" s="404" t="s">
        <v>22582</v>
      </c>
      <c r="C10901" s="404" t="s">
        <v>19606</v>
      </c>
      <c r="D10901" s="405">
        <v>28.34</v>
      </c>
    </row>
    <row r="10902" spans="1:4" ht="13.2">
      <c r="A10902" s="404">
        <v>39412</v>
      </c>
      <c r="B10902" s="404" t="s">
        <v>22583</v>
      </c>
      <c r="C10902" s="404" t="s">
        <v>19606</v>
      </c>
      <c r="D10902" s="405">
        <v>19.440000000000001</v>
      </c>
    </row>
    <row r="10903" spans="1:4" ht="13.2">
      <c r="A10903" s="404">
        <v>39413</v>
      </c>
      <c r="B10903" s="404" t="s">
        <v>22584</v>
      </c>
      <c r="C10903" s="404" t="s">
        <v>19606</v>
      </c>
      <c r="D10903" s="405">
        <v>21.02</v>
      </c>
    </row>
    <row r="10904" spans="1:4" ht="13.2">
      <c r="A10904" s="404">
        <v>43741</v>
      </c>
      <c r="B10904" s="404" t="s">
        <v>22585</v>
      </c>
      <c r="C10904" s="404" t="s">
        <v>19606</v>
      </c>
      <c r="D10904" s="405">
        <v>22.41</v>
      </c>
    </row>
    <row r="10905" spans="1:4" ht="13.2">
      <c r="A10905" s="404">
        <v>11062</v>
      </c>
      <c r="B10905" s="404" t="s">
        <v>22586</v>
      </c>
      <c r="C10905" s="404" t="s">
        <v>19606</v>
      </c>
      <c r="D10905" s="405">
        <v>41.39</v>
      </c>
    </row>
    <row r="10906" spans="1:4" ht="13.2">
      <c r="A10906" s="404">
        <v>11063</v>
      </c>
      <c r="B10906" s="404" t="s">
        <v>22587</v>
      </c>
      <c r="C10906" s="404" t="s">
        <v>19606</v>
      </c>
      <c r="D10906" s="405">
        <v>25.33</v>
      </c>
    </row>
    <row r="10907" spans="1:4" ht="13.2">
      <c r="A10907" s="404">
        <v>13521</v>
      </c>
      <c r="B10907" s="404" t="s">
        <v>22588</v>
      </c>
      <c r="C10907" s="404" t="s">
        <v>19203</v>
      </c>
      <c r="D10907" s="405">
        <v>82.5</v>
      </c>
    </row>
    <row r="10908" spans="1:4" ht="13.2">
      <c r="A10908" s="404">
        <v>10851</v>
      </c>
      <c r="B10908" s="404" t="s">
        <v>22589</v>
      </c>
      <c r="C10908" s="404" t="s">
        <v>19203</v>
      </c>
      <c r="D10908" s="405">
        <v>78.489999999999995</v>
      </c>
    </row>
    <row r="10909" spans="1:4" ht="13.2">
      <c r="A10909" s="404">
        <v>39515</v>
      </c>
      <c r="B10909" s="404" t="s">
        <v>22590</v>
      </c>
      <c r="C10909" s="404" t="s">
        <v>19203</v>
      </c>
      <c r="D10909" s="405">
        <v>52.33</v>
      </c>
    </row>
    <row r="10910" spans="1:4" ht="13.2">
      <c r="A10910" s="404">
        <v>39516</v>
      </c>
      <c r="B10910" s="404" t="s">
        <v>22591</v>
      </c>
      <c r="C10910" s="404" t="s">
        <v>19203</v>
      </c>
      <c r="D10910" s="405">
        <v>44.12</v>
      </c>
    </row>
    <row r="10911" spans="1:4" ht="13.2">
      <c r="A10911" s="404">
        <v>39514</v>
      </c>
      <c r="B10911" s="404" t="s">
        <v>22592</v>
      </c>
      <c r="C10911" s="404" t="s">
        <v>19203</v>
      </c>
      <c r="D10911" s="405">
        <v>27.45</v>
      </c>
    </row>
    <row r="10912" spans="1:4" ht="13.2">
      <c r="A10912" s="404">
        <v>4812</v>
      </c>
      <c r="B10912" s="404" t="s">
        <v>22593</v>
      </c>
      <c r="C10912" s="404" t="s">
        <v>19606</v>
      </c>
      <c r="D10912" s="405">
        <v>11.66</v>
      </c>
    </row>
    <row r="10913" spans="1:4" ht="13.2">
      <c r="A10913" s="404">
        <v>10849</v>
      </c>
      <c r="B10913" s="404" t="s">
        <v>22594</v>
      </c>
      <c r="C10913" s="404" t="s">
        <v>19203</v>
      </c>
      <c r="D10913" s="405">
        <v>1200.01</v>
      </c>
    </row>
    <row r="10914" spans="1:4" ht="13.2">
      <c r="A10914" s="404">
        <v>10848</v>
      </c>
      <c r="B10914" s="404" t="s">
        <v>22595</v>
      </c>
      <c r="C10914" s="404" t="s">
        <v>19203</v>
      </c>
      <c r="D10914" s="405">
        <v>753.75</v>
      </c>
    </row>
    <row r="10915" spans="1:4" ht="13.2">
      <c r="A10915" s="404">
        <v>4813</v>
      </c>
      <c r="B10915" s="404" t="s">
        <v>22596</v>
      </c>
      <c r="C10915" s="404" t="s">
        <v>19606</v>
      </c>
      <c r="D10915" s="405">
        <v>250</v>
      </c>
    </row>
    <row r="10916" spans="1:4" ht="13.2">
      <c r="A10916" s="404">
        <v>37560</v>
      </c>
      <c r="B10916" s="404" t="s">
        <v>22597</v>
      </c>
      <c r="C10916" s="404" t="s">
        <v>19203</v>
      </c>
      <c r="D10916" s="405">
        <v>40</v>
      </c>
    </row>
    <row r="10917" spans="1:4" ht="13.2">
      <c r="A10917" s="404">
        <v>37557</v>
      </c>
      <c r="B10917" s="404" t="s">
        <v>22598</v>
      </c>
      <c r="C10917" s="404" t="s">
        <v>19203</v>
      </c>
      <c r="D10917" s="405">
        <v>12.15</v>
      </c>
    </row>
    <row r="10918" spans="1:4" ht="13.2">
      <c r="A10918" s="404">
        <v>37556</v>
      </c>
      <c r="B10918" s="404" t="s">
        <v>22599</v>
      </c>
      <c r="C10918" s="404" t="s">
        <v>19203</v>
      </c>
      <c r="D10918" s="405">
        <v>23.5</v>
      </c>
    </row>
    <row r="10919" spans="1:4" ht="13.2">
      <c r="A10919" s="404">
        <v>37559</v>
      </c>
      <c r="B10919" s="404" t="s">
        <v>22600</v>
      </c>
      <c r="C10919" s="404" t="s">
        <v>19203</v>
      </c>
      <c r="D10919" s="405">
        <v>28.83</v>
      </c>
    </row>
    <row r="10920" spans="1:4" ht="13.2">
      <c r="A10920" s="404">
        <v>37539</v>
      </c>
      <c r="B10920" s="404" t="s">
        <v>22601</v>
      </c>
      <c r="C10920" s="404" t="s">
        <v>19203</v>
      </c>
      <c r="D10920" s="405">
        <v>20.32</v>
      </c>
    </row>
    <row r="10921" spans="1:4" ht="13.2">
      <c r="A10921" s="404">
        <v>37558</v>
      </c>
      <c r="B10921" s="404" t="s">
        <v>22602</v>
      </c>
      <c r="C10921" s="404" t="s">
        <v>19203</v>
      </c>
      <c r="D10921" s="405">
        <v>37.880000000000003</v>
      </c>
    </row>
    <row r="10922" spans="1:4" ht="13.2">
      <c r="A10922" s="404">
        <v>34723</v>
      </c>
      <c r="B10922" s="404" t="s">
        <v>22603</v>
      </c>
      <c r="C10922" s="404" t="s">
        <v>19606</v>
      </c>
      <c r="D10922" s="405">
        <v>577.5</v>
      </c>
    </row>
    <row r="10923" spans="1:4" ht="13.2">
      <c r="A10923" s="404">
        <v>34721</v>
      </c>
      <c r="B10923" s="404" t="s">
        <v>22604</v>
      </c>
      <c r="C10923" s="404" t="s">
        <v>19606</v>
      </c>
      <c r="D10923" s="405">
        <v>720</v>
      </c>
    </row>
    <row r="10924" spans="1:4" ht="13.2">
      <c r="A10924" s="404">
        <v>4309</v>
      </c>
      <c r="B10924" s="404" t="s">
        <v>22605</v>
      </c>
      <c r="C10924" s="404" t="s">
        <v>19203</v>
      </c>
      <c r="D10924" s="405">
        <v>10.130000000000001</v>
      </c>
    </row>
    <row r="10925" spans="1:4" ht="13.2">
      <c r="A10925" s="404">
        <v>4307</v>
      </c>
      <c r="B10925" s="404" t="s">
        <v>22606</v>
      </c>
      <c r="C10925" s="404" t="s">
        <v>19203</v>
      </c>
      <c r="D10925" s="405">
        <v>17.32</v>
      </c>
    </row>
    <row r="10926" spans="1:4" ht="13.2">
      <c r="A10926" s="404">
        <v>10850</v>
      </c>
      <c r="B10926" s="404" t="s">
        <v>22607</v>
      </c>
      <c r="C10926" s="404" t="s">
        <v>19203</v>
      </c>
      <c r="D10926" s="405">
        <v>37.5</v>
      </c>
    </row>
    <row r="10927" spans="1:4" ht="13.2">
      <c r="A10927" s="404">
        <v>42438</v>
      </c>
      <c r="B10927" s="404" t="s">
        <v>22608</v>
      </c>
      <c r="C10927" s="404" t="s">
        <v>19203</v>
      </c>
      <c r="D10927" s="405">
        <v>2090.75</v>
      </c>
    </row>
    <row r="10928" spans="1:4" ht="13.2">
      <c r="A10928" s="404">
        <v>4792</v>
      </c>
      <c r="B10928" s="404" t="s">
        <v>22609</v>
      </c>
      <c r="C10928" s="404" t="s">
        <v>19606</v>
      </c>
      <c r="D10928" s="405">
        <v>166.06</v>
      </c>
    </row>
    <row r="10929" spans="1:4" ht="13.2">
      <c r="A10929" s="404">
        <v>4790</v>
      </c>
      <c r="B10929" s="404" t="s">
        <v>22610</v>
      </c>
      <c r="C10929" s="404" t="s">
        <v>19606</v>
      </c>
      <c r="D10929" s="405">
        <v>99.84</v>
      </c>
    </row>
    <row r="10930" spans="1:4" ht="13.2">
      <c r="A10930" s="404">
        <v>40671</v>
      </c>
      <c r="B10930" s="404" t="s">
        <v>22611</v>
      </c>
      <c r="C10930" s="404" t="s">
        <v>19606</v>
      </c>
      <c r="D10930" s="405">
        <v>91.07</v>
      </c>
    </row>
    <row r="10931" spans="1:4" ht="13.2">
      <c r="A10931" s="404">
        <v>7552</v>
      </c>
      <c r="B10931" s="404" t="s">
        <v>22612</v>
      </c>
      <c r="C10931" s="404" t="s">
        <v>19203</v>
      </c>
      <c r="D10931" s="405">
        <v>22.85</v>
      </c>
    </row>
    <row r="10932" spans="1:4" ht="13.2">
      <c r="A10932" s="404">
        <v>4893</v>
      </c>
      <c r="B10932" s="404" t="s">
        <v>22613</v>
      </c>
      <c r="C10932" s="404" t="s">
        <v>19203</v>
      </c>
      <c r="D10932" s="405">
        <v>14.41</v>
      </c>
    </row>
    <row r="10933" spans="1:4" ht="13.2">
      <c r="A10933" s="404">
        <v>4894</v>
      </c>
      <c r="B10933" s="404" t="s">
        <v>22614</v>
      </c>
      <c r="C10933" s="404" t="s">
        <v>19203</v>
      </c>
      <c r="D10933" s="405">
        <v>12.37</v>
      </c>
    </row>
    <row r="10934" spans="1:4" ht="13.2">
      <c r="A10934" s="404">
        <v>4888</v>
      </c>
      <c r="B10934" s="404" t="s">
        <v>22615</v>
      </c>
      <c r="C10934" s="404" t="s">
        <v>19203</v>
      </c>
      <c r="D10934" s="405">
        <v>4.21</v>
      </c>
    </row>
    <row r="10935" spans="1:4" ht="13.2">
      <c r="A10935" s="404">
        <v>4890</v>
      </c>
      <c r="B10935" s="404" t="s">
        <v>22616</v>
      </c>
      <c r="C10935" s="404" t="s">
        <v>19203</v>
      </c>
      <c r="D10935" s="405">
        <v>7.91</v>
      </c>
    </row>
    <row r="10936" spans="1:4" ht="13.2">
      <c r="A10936" s="404">
        <v>12411</v>
      </c>
      <c r="B10936" s="404" t="s">
        <v>22617</v>
      </c>
      <c r="C10936" s="404" t="s">
        <v>19203</v>
      </c>
      <c r="D10936" s="405">
        <v>42.62</v>
      </c>
    </row>
    <row r="10937" spans="1:4" ht="13.2">
      <c r="A10937" s="404">
        <v>4891</v>
      </c>
      <c r="B10937" s="404" t="s">
        <v>22618</v>
      </c>
      <c r="C10937" s="404" t="s">
        <v>19203</v>
      </c>
      <c r="D10937" s="405">
        <v>21.31</v>
      </c>
    </row>
    <row r="10938" spans="1:4" ht="13.2">
      <c r="A10938" s="404">
        <v>4889</v>
      </c>
      <c r="B10938" s="404" t="s">
        <v>22619</v>
      </c>
      <c r="C10938" s="404" t="s">
        <v>19203</v>
      </c>
      <c r="D10938" s="405">
        <v>5.69</v>
      </c>
    </row>
    <row r="10939" spans="1:4" ht="13.2">
      <c r="A10939" s="404">
        <v>4892</v>
      </c>
      <c r="B10939" s="404" t="s">
        <v>22620</v>
      </c>
      <c r="C10939" s="404" t="s">
        <v>19203</v>
      </c>
      <c r="D10939" s="405">
        <v>59.68</v>
      </c>
    </row>
    <row r="10940" spans="1:4" ht="13.2">
      <c r="A10940" s="404">
        <v>12412</v>
      </c>
      <c r="B10940" s="404" t="s">
        <v>22621</v>
      </c>
      <c r="C10940" s="404" t="s">
        <v>19203</v>
      </c>
      <c r="D10940" s="405">
        <v>110.92</v>
      </c>
    </row>
    <row r="10941" spans="1:4" ht="13.2">
      <c r="A10941" s="404">
        <v>4907</v>
      </c>
      <c r="B10941" s="404" t="s">
        <v>22622</v>
      </c>
      <c r="C10941" s="404" t="s">
        <v>19203</v>
      </c>
      <c r="D10941" s="405">
        <v>21.43</v>
      </c>
    </row>
    <row r="10942" spans="1:4" ht="13.2">
      <c r="A10942" s="404">
        <v>4902</v>
      </c>
      <c r="B10942" s="404" t="s">
        <v>22623</v>
      </c>
      <c r="C10942" s="404" t="s">
        <v>19203</v>
      </c>
      <c r="D10942" s="405">
        <v>55.59</v>
      </c>
    </row>
    <row r="10943" spans="1:4" ht="13.2">
      <c r="A10943" s="404">
        <v>11096</v>
      </c>
      <c r="B10943" s="404" t="s">
        <v>22624</v>
      </c>
      <c r="C10943" s="404" t="s">
        <v>19251</v>
      </c>
      <c r="D10943" s="405">
        <v>1.75</v>
      </c>
    </row>
    <row r="10944" spans="1:4" ht="13.2">
      <c r="A10944" s="404">
        <v>4741</v>
      </c>
      <c r="B10944" s="404" t="s">
        <v>22625</v>
      </c>
      <c r="C10944" s="404" t="s">
        <v>19349</v>
      </c>
      <c r="D10944" s="405">
        <v>120.62</v>
      </c>
    </row>
    <row r="10945" spans="1:4" ht="13.2">
      <c r="A10945" s="404">
        <v>4752</v>
      </c>
      <c r="B10945" s="404" t="s">
        <v>22626</v>
      </c>
      <c r="C10945" s="404" t="s">
        <v>19351</v>
      </c>
      <c r="D10945" s="405">
        <v>20.32</v>
      </c>
    </row>
    <row r="10946" spans="1:4" ht="13.2">
      <c r="A10946" s="404">
        <v>41091</v>
      </c>
      <c r="B10946" s="404" t="s">
        <v>22627</v>
      </c>
      <c r="C10946" s="404" t="s">
        <v>19353</v>
      </c>
      <c r="D10946" s="405">
        <v>3593.08</v>
      </c>
    </row>
    <row r="10947" spans="1:4" ht="13.2">
      <c r="A10947" s="404">
        <v>13954</v>
      </c>
      <c r="B10947" s="404" t="s">
        <v>22628</v>
      </c>
      <c r="C10947" s="404" t="s">
        <v>19203</v>
      </c>
      <c r="D10947" s="405">
        <v>6769.68</v>
      </c>
    </row>
    <row r="10948" spans="1:4" ht="13.2">
      <c r="A10948" s="404">
        <v>3411</v>
      </c>
      <c r="B10948" s="404" t="s">
        <v>22629</v>
      </c>
      <c r="C10948" s="404" t="s">
        <v>19251</v>
      </c>
      <c r="D10948" s="405">
        <v>45.01</v>
      </c>
    </row>
    <row r="10949" spans="1:4" ht="13.2">
      <c r="A10949" s="404">
        <v>39995</v>
      </c>
      <c r="B10949" s="404" t="s">
        <v>22630</v>
      </c>
      <c r="C10949" s="404" t="s">
        <v>19349</v>
      </c>
      <c r="D10949" s="405">
        <v>346.25</v>
      </c>
    </row>
    <row r="10950" spans="1:4" ht="13.2">
      <c r="A10950" s="404">
        <v>11615</v>
      </c>
      <c r="B10950" s="404" t="s">
        <v>22631</v>
      </c>
      <c r="C10950" s="404" t="s">
        <v>19606</v>
      </c>
      <c r="D10950" s="405">
        <v>2.93</v>
      </c>
    </row>
    <row r="10951" spans="1:4" ht="13.2">
      <c r="A10951" s="404">
        <v>3408</v>
      </c>
      <c r="B10951" s="404" t="s">
        <v>22632</v>
      </c>
      <c r="C10951" s="404" t="s">
        <v>19606</v>
      </c>
      <c r="D10951" s="405">
        <v>7.8</v>
      </c>
    </row>
    <row r="10952" spans="1:4" ht="13.2">
      <c r="A10952" s="404">
        <v>3409</v>
      </c>
      <c r="B10952" s="404" t="s">
        <v>22633</v>
      </c>
      <c r="C10952" s="404" t="s">
        <v>19606</v>
      </c>
      <c r="D10952" s="405">
        <v>19.5</v>
      </c>
    </row>
    <row r="10953" spans="1:4" ht="13.2">
      <c r="A10953" s="404">
        <v>11427</v>
      </c>
      <c r="B10953" s="404" t="s">
        <v>22634</v>
      </c>
      <c r="C10953" s="404" t="s">
        <v>19251</v>
      </c>
      <c r="D10953" s="405">
        <v>93.46</v>
      </c>
    </row>
    <row r="10954" spans="1:4" ht="13.2">
      <c r="A10954" s="404">
        <v>4491</v>
      </c>
      <c r="B10954" s="404" t="s">
        <v>22635</v>
      </c>
      <c r="C10954" s="404" t="s">
        <v>19247</v>
      </c>
      <c r="D10954" s="405">
        <v>8.09</v>
      </c>
    </row>
    <row r="10955" spans="1:4" ht="13.2">
      <c r="A10955" s="404">
        <v>2745</v>
      </c>
      <c r="B10955" s="404" t="s">
        <v>22636</v>
      </c>
      <c r="C10955" s="404" t="s">
        <v>19247</v>
      </c>
      <c r="D10955" s="405">
        <v>2.91</v>
      </c>
    </row>
    <row r="10956" spans="1:4" ht="13.2">
      <c r="A10956" s="404">
        <v>14439</v>
      </c>
      <c r="B10956" s="404" t="s">
        <v>22637</v>
      </c>
      <c r="C10956" s="404" t="s">
        <v>19247</v>
      </c>
      <c r="D10956" s="405">
        <v>3.62</v>
      </c>
    </row>
    <row r="10957" spans="1:4" ht="13.2">
      <c r="A10957" s="404">
        <v>44496</v>
      </c>
      <c r="B10957" s="404" t="s">
        <v>22638</v>
      </c>
      <c r="C10957" s="404" t="s">
        <v>19203</v>
      </c>
      <c r="D10957" s="405">
        <v>156.88999999999999</v>
      </c>
    </row>
    <row r="10958" spans="1:4" ht="13.2">
      <c r="A10958" s="404">
        <v>12362</v>
      </c>
      <c r="B10958" s="404" t="s">
        <v>22639</v>
      </c>
      <c r="C10958" s="404" t="s">
        <v>19203</v>
      </c>
      <c r="D10958" s="405">
        <v>13.04</v>
      </c>
    </row>
    <row r="10959" spans="1:4" ht="13.2">
      <c r="A10959" s="404">
        <v>421</v>
      </c>
      <c r="B10959" s="404" t="s">
        <v>22640</v>
      </c>
      <c r="C10959" s="404" t="s">
        <v>19203</v>
      </c>
      <c r="D10959" s="405">
        <v>22.78</v>
      </c>
    </row>
    <row r="10960" spans="1:4" ht="13.2">
      <c r="A10960" s="404">
        <v>14148</v>
      </c>
      <c r="B10960" s="404" t="s">
        <v>22641</v>
      </c>
      <c r="C10960" s="404" t="s">
        <v>19203</v>
      </c>
      <c r="D10960" s="405">
        <v>2</v>
      </c>
    </row>
    <row r="10961" spans="1:4" ht="13.2">
      <c r="A10961" s="404">
        <v>4341</v>
      </c>
      <c r="B10961" s="404" t="s">
        <v>22642</v>
      </c>
      <c r="C10961" s="404" t="s">
        <v>19203</v>
      </c>
      <c r="D10961" s="405">
        <v>1.38</v>
      </c>
    </row>
    <row r="10962" spans="1:4" ht="13.2">
      <c r="A10962" s="404">
        <v>4337</v>
      </c>
      <c r="B10962" s="404" t="s">
        <v>22643</v>
      </c>
      <c r="C10962" s="404" t="s">
        <v>19203</v>
      </c>
      <c r="D10962" s="405">
        <v>3.48</v>
      </c>
    </row>
    <row r="10963" spans="1:4" ht="13.2">
      <c r="A10963" s="404">
        <v>4339</v>
      </c>
      <c r="B10963" s="404" t="s">
        <v>22644</v>
      </c>
      <c r="C10963" s="404" t="s">
        <v>19203</v>
      </c>
      <c r="D10963" s="405">
        <v>0.74</v>
      </c>
    </row>
    <row r="10964" spans="1:4" ht="13.2">
      <c r="A10964" s="404">
        <v>39997</v>
      </c>
      <c r="B10964" s="404" t="s">
        <v>22645</v>
      </c>
      <c r="C10964" s="404" t="s">
        <v>19203</v>
      </c>
      <c r="D10964" s="405">
        <v>0.41</v>
      </c>
    </row>
    <row r="10965" spans="1:4" ht="13.2">
      <c r="A10965" s="404">
        <v>11971</v>
      </c>
      <c r="B10965" s="404" t="s">
        <v>22646</v>
      </c>
      <c r="C10965" s="404" t="s">
        <v>19203</v>
      </c>
      <c r="D10965" s="405">
        <v>5.77</v>
      </c>
    </row>
    <row r="10966" spans="1:4" ht="13.2">
      <c r="A10966" s="404">
        <v>4342</v>
      </c>
      <c r="B10966" s="404" t="s">
        <v>22647</v>
      </c>
      <c r="C10966" s="404" t="s">
        <v>19203</v>
      </c>
      <c r="D10966" s="405">
        <v>0.3</v>
      </c>
    </row>
    <row r="10967" spans="1:4" ht="13.2">
      <c r="A10967" s="404">
        <v>4330</v>
      </c>
      <c r="B10967" s="404" t="s">
        <v>22648</v>
      </c>
      <c r="C10967" s="404" t="s">
        <v>19203</v>
      </c>
      <c r="D10967" s="405">
        <v>0.2</v>
      </c>
    </row>
    <row r="10968" spans="1:4" ht="13.2">
      <c r="A10968" s="404">
        <v>4340</v>
      </c>
      <c r="B10968" s="404" t="s">
        <v>22649</v>
      </c>
      <c r="C10968" s="404" t="s">
        <v>19203</v>
      </c>
      <c r="D10968" s="405">
        <v>1.61</v>
      </c>
    </row>
    <row r="10969" spans="1:4" ht="13.2">
      <c r="A10969" s="404">
        <v>5088</v>
      </c>
      <c r="B10969" s="404" t="s">
        <v>22650</v>
      </c>
      <c r="C10969" s="404" t="s">
        <v>19203</v>
      </c>
      <c r="D10969" s="405">
        <v>7</v>
      </c>
    </row>
    <row r="10970" spans="1:4" ht="13.2">
      <c r="A10970" s="404">
        <v>11154</v>
      </c>
      <c r="B10970" s="404" t="s">
        <v>22651</v>
      </c>
      <c r="C10970" s="404" t="s">
        <v>19203</v>
      </c>
      <c r="D10970" s="405">
        <v>1251.6199999999999</v>
      </c>
    </row>
    <row r="10971" spans="1:4" ht="13.2">
      <c r="A10971" s="404">
        <v>4989</v>
      </c>
      <c r="B10971" s="404" t="s">
        <v>22652</v>
      </c>
      <c r="C10971" s="404" t="s">
        <v>19203</v>
      </c>
      <c r="D10971" s="405">
        <v>299.86</v>
      </c>
    </row>
    <row r="10972" spans="1:4" ht="13.2">
      <c r="A10972" s="404">
        <v>4982</v>
      </c>
      <c r="B10972" s="404" t="s">
        <v>22653</v>
      </c>
      <c r="C10972" s="404" t="s">
        <v>19203</v>
      </c>
      <c r="D10972" s="405">
        <v>281.25</v>
      </c>
    </row>
    <row r="10973" spans="1:4" ht="13.2">
      <c r="A10973" s="404">
        <v>4962</v>
      </c>
      <c r="B10973" s="404" t="s">
        <v>22654</v>
      </c>
      <c r="C10973" s="404" t="s">
        <v>19203</v>
      </c>
      <c r="D10973" s="405">
        <v>221.8</v>
      </c>
    </row>
    <row r="10974" spans="1:4" ht="13.2">
      <c r="A10974" s="404">
        <v>4981</v>
      </c>
      <c r="B10974" s="404" t="s">
        <v>22655</v>
      </c>
      <c r="C10974" s="404" t="s">
        <v>19203</v>
      </c>
      <c r="D10974" s="405">
        <v>197.46</v>
      </c>
    </row>
    <row r="10975" spans="1:4" ht="13.2">
      <c r="A10975" s="404">
        <v>4964</v>
      </c>
      <c r="B10975" s="404" t="s">
        <v>22656</v>
      </c>
      <c r="C10975" s="404" t="s">
        <v>19203</v>
      </c>
      <c r="D10975" s="405">
        <v>250.5</v>
      </c>
    </row>
    <row r="10976" spans="1:4" ht="13.2">
      <c r="A10976" s="404">
        <v>4992</v>
      </c>
      <c r="B10976" s="404" t="s">
        <v>22657</v>
      </c>
      <c r="C10976" s="404" t="s">
        <v>19203</v>
      </c>
      <c r="D10976" s="405">
        <v>244.69</v>
      </c>
    </row>
    <row r="10977" spans="1:4" ht="13.2">
      <c r="A10977" s="404">
        <v>4987</v>
      </c>
      <c r="B10977" s="404" t="s">
        <v>22658</v>
      </c>
      <c r="C10977" s="404" t="s">
        <v>19203</v>
      </c>
      <c r="D10977" s="405">
        <v>279.95</v>
      </c>
    </row>
    <row r="10978" spans="1:4" ht="13.2">
      <c r="A10978" s="404">
        <v>4930</v>
      </c>
      <c r="B10978" s="404" t="s">
        <v>22659</v>
      </c>
      <c r="C10978" s="404" t="s">
        <v>19606</v>
      </c>
      <c r="D10978" s="405">
        <v>530.14</v>
      </c>
    </row>
    <row r="10979" spans="1:4" ht="13.2">
      <c r="A10979" s="404">
        <v>4998</v>
      </c>
      <c r="B10979" s="404" t="s">
        <v>22660</v>
      </c>
      <c r="C10979" s="404" t="s">
        <v>19606</v>
      </c>
      <c r="D10979" s="405">
        <v>853.84</v>
      </c>
    </row>
    <row r="10980" spans="1:4" ht="13.2">
      <c r="A10980" s="404">
        <v>39021</v>
      </c>
      <c r="B10980" s="404" t="s">
        <v>22661</v>
      </c>
      <c r="C10980" s="404" t="s">
        <v>19203</v>
      </c>
      <c r="D10980" s="405">
        <v>563.66999999999996</v>
      </c>
    </row>
    <row r="10981" spans="1:4" ht="13.2">
      <c r="A10981" s="404">
        <v>39022</v>
      </c>
      <c r="B10981" s="404" t="s">
        <v>22662</v>
      </c>
      <c r="C10981" s="404" t="s">
        <v>19203</v>
      </c>
      <c r="D10981" s="405">
        <v>504.9</v>
      </c>
    </row>
    <row r="10982" spans="1:4" ht="13.2">
      <c r="A10982" s="404">
        <v>39024</v>
      </c>
      <c r="B10982" s="404" t="s">
        <v>22663</v>
      </c>
      <c r="C10982" s="404" t="s">
        <v>19203</v>
      </c>
      <c r="D10982" s="405">
        <v>780.94</v>
      </c>
    </row>
    <row r="10983" spans="1:4" ht="13.2">
      <c r="A10983" s="404">
        <v>4914</v>
      </c>
      <c r="B10983" s="404" t="s">
        <v>22664</v>
      </c>
      <c r="C10983" s="404" t="s">
        <v>19606</v>
      </c>
      <c r="D10983" s="405">
        <v>633.21</v>
      </c>
    </row>
    <row r="10984" spans="1:4" ht="13.2">
      <c r="A10984" s="404">
        <v>4917</v>
      </c>
      <c r="B10984" s="404" t="s">
        <v>22665</v>
      </c>
      <c r="C10984" s="404" t="s">
        <v>19606</v>
      </c>
      <c r="D10984" s="405">
        <v>437.3</v>
      </c>
    </row>
    <row r="10985" spans="1:4" ht="13.2">
      <c r="A10985" s="404">
        <v>39025</v>
      </c>
      <c r="B10985" s="404" t="s">
        <v>22666</v>
      </c>
      <c r="C10985" s="404" t="s">
        <v>19203</v>
      </c>
      <c r="D10985" s="405">
        <v>800.78</v>
      </c>
    </row>
    <row r="10986" spans="1:4" ht="13.2">
      <c r="A10986" s="404">
        <v>4922</v>
      </c>
      <c r="B10986" s="404" t="s">
        <v>22667</v>
      </c>
      <c r="C10986" s="404" t="s">
        <v>19606</v>
      </c>
      <c r="D10986" s="405">
        <v>405.63</v>
      </c>
    </row>
    <row r="10987" spans="1:4" ht="13.2">
      <c r="A10987" s="404">
        <v>4911</v>
      </c>
      <c r="B10987" s="404" t="s">
        <v>22668</v>
      </c>
      <c r="C10987" s="404" t="s">
        <v>19606</v>
      </c>
      <c r="D10987" s="405">
        <v>315</v>
      </c>
    </row>
    <row r="10988" spans="1:4" ht="13.2">
      <c r="A10988" s="404">
        <v>37518</v>
      </c>
      <c r="B10988" s="404" t="s">
        <v>22669</v>
      </c>
      <c r="C10988" s="404" t="s">
        <v>19606</v>
      </c>
      <c r="D10988" s="405">
        <v>511.87</v>
      </c>
    </row>
    <row r="10989" spans="1:4" ht="13.2">
      <c r="A10989" s="404">
        <v>4910</v>
      </c>
      <c r="B10989" s="404" t="s">
        <v>22670</v>
      </c>
      <c r="C10989" s="404" t="s">
        <v>19606</v>
      </c>
      <c r="D10989" s="405">
        <v>431.51</v>
      </c>
    </row>
    <row r="10990" spans="1:4" ht="13.2">
      <c r="A10990" s="404">
        <v>4943</v>
      </c>
      <c r="B10990" s="404" t="s">
        <v>22671</v>
      </c>
      <c r="C10990" s="404" t="s">
        <v>19606</v>
      </c>
      <c r="D10990" s="405">
        <v>642.85</v>
      </c>
    </row>
    <row r="10991" spans="1:4" ht="13.2">
      <c r="A10991" s="404">
        <v>5002</v>
      </c>
      <c r="B10991" s="404" t="s">
        <v>22672</v>
      </c>
      <c r="C10991" s="404" t="s">
        <v>19606</v>
      </c>
      <c r="D10991" s="405">
        <v>622.42999999999995</v>
      </c>
    </row>
    <row r="10992" spans="1:4" ht="13.2">
      <c r="A10992" s="404">
        <v>4977</v>
      </c>
      <c r="B10992" s="404" t="s">
        <v>22673</v>
      </c>
      <c r="C10992" s="404" t="s">
        <v>19606</v>
      </c>
      <c r="D10992" s="405">
        <v>420.16</v>
      </c>
    </row>
    <row r="10993" spans="1:4" ht="13.2">
      <c r="A10993" s="404">
        <v>5028</v>
      </c>
      <c r="B10993" s="404" t="s">
        <v>22674</v>
      </c>
      <c r="C10993" s="404" t="s">
        <v>19606</v>
      </c>
      <c r="D10993" s="405">
        <v>1028.08</v>
      </c>
    </row>
    <row r="10994" spans="1:4" ht="13.2">
      <c r="A10994" s="404">
        <v>4969</v>
      </c>
      <c r="B10994" s="404" t="s">
        <v>22675</v>
      </c>
      <c r="C10994" s="404" t="s">
        <v>19606</v>
      </c>
      <c r="D10994" s="405">
        <v>594.24</v>
      </c>
    </row>
    <row r="10995" spans="1:4" ht="13.2">
      <c r="A10995" s="404">
        <v>11364</v>
      </c>
      <c r="B10995" s="404" t="s">
        <v>22676</v>
      </c>
      <c r="C10995" s="404" t="s">
        <v>19203</v>
      </c>
      <c r="D10995" s="405">
        <v>169.63</v>
      </c>
    </row>
    <row r="10996" spans="1:4" ht="13.2">
      <c r="A10996" s="404">
        <v>11365</v>
      </c>
      <c r="B10996" s="404" t="s">
        <v>22677</v>
      </c>
      <c r="C10996" s="404" t="s">
        <v>19203</v>
      </c>
      <c r="D10996" s="405">
        <v>176.04</v>
      </c>
    </row>
    <row r="10997" spans="1:4" ht="13.2">
      <c r="A10997" s="404">
        <v>11366</v>
      </c>
      <c r="B10997" s="404" t="s">
        <v>22678</v>
      </c>
      <c r="C10997" s="404" t="s">
        <v>19203</v>
      </c>
      <c r="D10997" s="405">
        <v>187.13</v>
      </c>
    </row>
    <row r="10998" spans="1:4" ht="13.2">
      <c r="A10998" s="404">
        <v>43777</v>
      </c>
      <c r="B10998" s="404" t="s">
        <v>22679</v>
      </c>
      <c r="C10998" s="404" t="s">
        <v>19203</v>
      </c>
      <c r="D10998" s="405">
        <v>219.81</v>
      </c>
    </row>
    <row r="10999" spans="1:4" ht="13.2">
      <c r="A10999" s="404">
        <v>20322</v>
      </c>
      <c r="B10999" s="404" t="s">
        <v>22680</v>
      </c>
      <c r="C10999" s="404" t="s">
        <v>19203</v>
      </c>
      <c r="D10999" s="405">
        <v>204.05</v>
      </c>
    </row>
    <row r="11000" spans="1:4" ht="13.2">
      <c r="A11000" s="404">
        <v>10553</v>
      </c>
      <c r="B11000" s="404" t="s">
        <v>22681</v>
      </c>
      <c r="C11000" s="404" t="s">
        <v>19203</v>
      </c>
      <c r="D11000" s="405">
        <v>185.28</v>
      </c>
    </row>
    <row r="11001" spans="1:4" ht="13.2">
      <c r="A11001" s="404">
        <v>5020</v>
      </c>
      <c r="B11001" s="404" t="s">
        <v>22682</v>
      </c>
      <c r="C11001" s="404" t="s">
        <v>19203</v>
      </c>
      <c r="D11001" s="405">
        <v>195.34</v>
      </c>
    </row>
    <row r="11002" spans="1:4" ht="13.2">
      <c r="A11002" s="404">
        <v>10554</v>
      </c>
      <c r="B11002" s="404" t="s">
        <v>22683</v>
      </c>
      <c r="C11002" s="404" t="s">
        <v>19203</v>
      </c>
      <c r="D11002" s="405">
        <v>186.92</v>
      </c>
    </row>
    <row r="11003" spans="1:4" ht="13.2">
      <c r="A11003" s="404">
        <v>10555</v>
      </c>
      <c r="B11003" s="404" t="s">
        <v>22684</v>
      </c>
      <c r="C11003" s="404" t="s">
        <v>19203</v>
      </c>
      <c r="D11003" s="405">
        <v>203.84</v>
      </c>
    </row>
    <row r="11004" spans="1:4" ht="13.2">
      <c r="A11004" s="404">
        <v>10556</v>
      </c>
      <c r="B11004" s="404" t="s">
        <v>22685</v>
      </c>
      <c r="C11004" s="404" t="s">
        <v>19203</v>
      </c>
      <c r="D11004" s="405">
        <v>271.02999999999997</v>
      </c>
    </row>
    <row r="11005" spans="1:4" ht="13.2">
      <c r="A11005" s="404">
        <v>39502</v>
      </c>
      <c r="B11005" s="404" t="s">
        <v>22686</v>
      </c>
      <c r="C11005" s="404" t="s">
        <v>19203</v>
      </c>
      <c r="D11005" s="405">
        <v>380.59</v>
      </c>
    </row>
    <row r="11006" spans="1:4" ht="13.2">
      <c r="A11006" s="404">
        <v>39504</v>
      </c>
      <c r="B11006" s="404" t="s">
        <v>22687</v>
      </c>
      <c r="C11006" s="404" t="s">
        <v>19203</v>
      </c>
      <c r="D11006" s="405">
        <v>420.86</v>
      </c>
    </row>
    <row r="11007" spans="1:4" ht="13.2">
      <c r="A11007" s="404">
        <v>39503</v>
      </c>
      <c r="B11007" s="404" t="s">
        <v>22688</v>
      </c>
      <c r="C11007" s="404" t="s">
        <v>19203</v>
      </c>
      <c r="D11007" s="405">
        <v>442.94</v>
      </c>
    </row>
    <row r="11008" spans="1:4" ht="13.2">
      <c r="A11008" s="404">
        <v>39505</v>
      </c>
      <c r="B11008" s="404" t="s">
        <v>22689</v>
      </c>
      <c r="C11008" s="404" t="s">
        <v>19203</v>
      </c>
      <c r="D11008" s="405">
        <v>477.33</v>
      </c>
    </row>
    <row r="11009" spans="1:4" ht="13.2">
      <c r="A11009" s="404">
        <v>44471</v>
      </c>
      <c r="B11009" s="404" t="s">
        <v>22690</v>
      </c>
      <c r="C11009" s="404" t="s">
        <v>19203</v>
      </c>
      <c r="D11009" s="405">
        <v>469.13</v>
      </c>
    </row>
    <row r="11010" spans="1:4" ht="13.2">
      <c r="A11010" s="404">
        <v>4944</v>
      </c>
      <c r="B11010" s="404" t="s">
        <v>22691</v>
      </c>
      <c r="C11010" s="404" t="s">
        <v>19606</v>
      </c>
      <c r="D11010" s="405">
        <v>961.07</v>
      </c>
    </row>
    <row r="11011" spans="1:4" ht="13.2">
      <c r="A11011" s="404">
        <v>21102</v>
      </c>
      <c r="B11011" s="404" t="s">
        <v>22692</v>
      </c>
      <c r="C11011" s="404" t="s">
        <v>19203</v>
      </c>
      <c r="D11011" s="405">
        <v>36.61</v>
      </c>
    </row>
    <row r="11012" spans="1:4" ht="13.2">
      <c r="A11012" s="404">
        <v>21101</v>
      </c>
      <c r="B11012" s="404" t="s">
        <v>22693</v>
      </c>
      <c r="C11012" s="404" t="s">
        <v>19203</v>
      </c>
      <c r="D11012" s="405">
        <v>23.51</v>
      </c>
    </row>
    <row r="11013" spans="1:4" ht="13.2">
      <c r="A11013" s="404">
        <v>34713</v>
      </c>
      <c r="B11013" s="404" t="s">
        <v>22694</v>
      </c>
      <c r="C11013" s="404" t="s">
        <v>19606</v>
      </c>
      <c r="D11013" s="405">
        <v>203.81</v>
      </c>
    </row>
    <row r="11014" spans="1:4" ht="13.2">
      <c r="A11014" s="404">
        <v>37563</v>
      </c>
      <c r="B11014" s="404" t="s">
        <v>22695</v>
      </c>
      <c r="C11014" s="404" t="s">
        <v>19606</v>
      </c>
      <c r="D11014" s="405">
        <v>583.35</v>
      </c>
    </row>
    <row r="11015" spans="1:4" ht="13.2">
      <c r="A11015" s="404">
        <v>4948</v>
      </c>
      <c r="B11015" s="404" t="s">
        <v>22696</v>
      </c>
      <c r="C11015" s="404" t="s">
        <v>19606</v>
      </c>
      <c r="D11015" s="405">
        <v>507.52</v>
      </c>
    </row>
    <row r="11016" spans="1:4" ht="13.2">
      <c r="A11016" s="404">
        <v>37561</v>
      </c>
      <c r="B11016" s="404" t="s">
        <v>22697</v>
      </c>
      <c r="C11016" s="404" t="s">
        <v>19606</v>
      </c>
      <c r="D11016" s="405">
        <v>473.34</v>
      </c>
    </row>
    <row r="11017" spans="1:4" ht="13.2">
      <c r="A11017" s="404">
        <v>37562</v>
      </c>
      <c r="B11017" s="404" t="s">
        <v>22698</v>
      </c>
      <c r="C11017" s="404" t="s">
        <v>19606</v>
      </c>
      <c r="D11017" s="405">
        <v>620.6</v>
      </c>
    </row>
    <row r="11018" spans="1:4" ht="13.2">
      <c r="A11018" s="404">
        <v>14164</v>
      </c>
      <c r="B11018" s="404" t="s">
        <v>22699</v>
      </c>
      <c r="C11018" s="404" t="s">
        <v>19203</v>
      </c>
      <c r="D11018" s="405">
        <v>1666.21</v>
      </c>
    </row>
    <row r="11019" spans="1:4" ht="13.2">
      <c r="A11019" s="404">
        <v>14163</v>
      </c>
      <c r="B11019" s="404" t="s">
        <v>22700</v>
      </c>
      <c r="C11019" s="404" t="s">
        <v>19203</v>
      </c>
      <c r="D11019" s="405">
        <v>1893.75</v>
      </c>
    </row>
    <row r="11020" spans="1:4" ht="13.2">
      <c r="A11020" s="404">
        <v>5051</v>
      </c>
      <c r="B11020" s="404" t="s">
        <v>22701</v>
      </c>
      <c r="C11020" s="404" t="s">
        <v>19203</v>
      </c>
      <c r="D11020" s="405">
        <v>1610.61</v>
      </c>
    </row>
    <row r="11021" spans="1:4" ht="13.2">
      <c r="A11021" s="404">
        <v>14162</v>
      </c>
      <c r="B11021" s="404" t="s">
        <v>22702</v>
      </c>
      <c r="C11021" s="404" t="s">
        <v>19203</v>
      </c>
      <c r="D11021" s="405">
        <v>1608.27</v>
      </c>
    </row>
    <row r="11022" spans="1:4" ht="13.2">
      <c r="A11022" s="404">
        <v>5052</v>
      </c>
      <c r="B11022" s="404" t="s">
        <v>22703</v>
      </c>
      <c r="C11022" s="404" t="s">
        <v>19203</v>
      </c>
      <c r="D11022" s="405">
        <v>1200</v>
      </c>
    </row>
    <row r="11023" spans="1:4" ht="13.2">
      <c r="A11023" s="404">
        <v>14166</v>
      </c>
      <c r="B11023" s="404" t="s">
        <v>22704</v>
      </c>
      <c r="C11023" s="404" t="s">
        <v>19203</v>
      </c>
      <c r="D11023" s="405">
        <v>1215.23</v>
      </c>
    </row>
    <row r="11024" spans="1:4" ht="13.2">
      <c r="A11024" s="404">
        <v>14165</v>
      </c>
      <c r="B11024" s="404" t="s">
        <v>22705</v>
      </c>
      <c r="C11024" s="404" t="s">
        <v>19203</v>
      </c>
      <c r="D11024" s="405">
        <v>1683.54</v>
      </c>
    </row>
    <row r="11025" spans="1:4" ht="13.2">
      <c r="A11025" s="404">
        <v>5050</v>
      </c>
      <c r="B11025" s="404" t="s">
        <v>22706</v>
      </c>
      <c r="C11025" s="404" t="s">
        <v>19203</v>
      </c>
      <c r="D11025" s="405">
        <v>414.36</v>
      </c>
    </row>
    <row r="11026" spans="1:4" ht="13.2">
      <c r="A11026" s="404">
        <v>12366</v>
      </c>
      <c r="B11026" s="404" t="s">
        <v>22707</v>
      </c>
      <c r="C11026" s="404" t="s">
        <v>19203</v>
      </c>
      <c r="D11026" s="405">
        <v>1589.61</v>
      </c>
    </row>
    <row r="11027" spans="1:4" ht="13.2">
      <c r="A11027" s="404">
        <v>5045</v>
      </c>
      <c r="B11027" s="404" t="s">
        <v>22708</v>
      </c>
      <c r="C11027" s="404" t="s">
        <v>19203</v>
      </c>
      <c r="D11027" s="405">
        <v>2195.96</v>
      </c>
    </row>
    <row r="11028" spans="1:4" ht="13.2">
      <c r="A11028" s="404">
        <v>5035</v>
      </c>
      <c r="B11028" s="404" t="s">
        <v>22709</v>
      </c>
      <c r="C11028" s="404" t="s">
        <v>19203</v>
      </c>
      <c r="D11028" s="405">
        <v>2524.83</v>
      </c>
    </row>
    <row r="11029" spans="1:4" ht="13.2">
      <c r="A11029" s="404">
        <v>41180</v>
      </c>
      <c r="B11029" s="404" t="s">
        <v>22710</v>
      </c>
      <c r="C11029" s="404" t="s">
        <v>19203</v>
      </c>
      <c r="D11029" s="405">
        <v>5675.77</v>
      </c>
    </row>
    <row r="11030" spans="1:4" ht="13.2">
      <c r="A11030" s="404">
        <v>41181</v>
      </c>
      <c r="B11030" s="404" t="s">
        <v>22711</v>
      </c>
      <c r="C11030" s="404" t="s">
        <v>19203</v>
      </c>
      <c r="D11030" s="405">
        <v>7514.54</v>
      </c>
    </row>
    <row r="11031" spans="1:4" ht="13.2">
      <c r="A11031" s="404">
        <v>41182</v>
      </c>
      <c r="B11031" s="404" t="s">
        <v>22712</v>
      </c>
      <c r="C11031" s="404" t="s">
        <v>19203</v>
      </c>
      <c r="D11031" s="405">
        <v>10780.23</v>
      </c>
    </row>
    <row r="11032" spans="1:4" ht="13.2">
      <c r="A11032" s="404">
        <v>41183</v>
      </c>
      <c r="B11032" s="404" t="s">
        <v>22713</v>
      </c>
      <c r="C11032" s="404" t="s">
        <v>19203</v>
      </c>
      <c r="D11032" s="405">
        <v>13459.33</v>
      </c>
    </row>
    <row r="11033" spans="1:4" ht="13.2">
      <c r="A11033" s="404">
        <v>41184</v>
      </c>
      <c r="B11033" s="404" t="s">
        <v>22714</v>
      </c>
      <c r="C11033" s="404" t="s">
        <v>19203</v>
      </c>
      <c r="D11033" s="405">
        <v>20492.66</v>
      </c>
    </row>
    <row r="11034" spans="1:4" ht="13.2">
      <c r="A11034" s="404">
        <v>41185</v>
      </c>
      <c r="B11034" s="404" t="s">
        <v>22715</v>
      </c>
      <c r="C11034" s="404" t="s">
        <v>19203</v>
      </c>
      <c r="D11034" s="405">
        <v>7599.6</v>
      </c>
    </row>
    <row r="11035" spans="1:4" ht="13.2">
      <c r="A11035" s="404">
        <v>41186</v>
      </c>
      <c r="B11035" s="404" t="s">
        <v>22716</v>
      </c>
      <c r="C11035" s="404" t="s">
        <v>19203</v>
      </c>
      <c r="D11035" s="405">
        <v>10649.96</v>
      </c>
    </row>
    <row r="11036" spans="1:4" ht="13.2">
      <c r="A11036" s="404">
        <v>41187</v>
      </c>
      <c r="B11036" s="404" t="s">
        <v>22717</v>
      </c>
      <c r="C11036" s="404" t="s">
        <v>19203</v>
      </c>
      <c r="D11036" s="405">
        <v>14282.48</v>
      </c>
    </row>
    <row r="11037" spans="1:4" ht="13.2">
      <c r="A11037" s="404">
        <v>41188</v>
      </c>
      <c r="B11037" s="404" t="s">
        <v>22718</v>
      </c>
      <c r="C11037" s="404" t="s">
        <v>19203</v>
      </c>
      <c r="D11037" s="405">
        <v>18264.11</v>
      </c>
    </row>
    <row r="11038" spans="1:4" ht="13.2">
      <c r="A11038" s="404">
        <v>5036</v>
      </c>
      <c r="B11038" s="404" t="s">
        <v>22719</v>
      </c>
      <c r="C11038" s="404" t="s">
        <v>19203</v>
      </c>
      <c r="D11038" s="405">
        <v>3873.54</v>
      </c>
    </row>
    <row r="11039" spans="1:4" ht="13.2">
      <c r="A11039" s="404">
        <v>41189</v>
      </c>
      <c r="B11039" s="404" t="s">
        <v>22720</v>
      </c>
      <c r="C11039" s="404" t="s">
        <v>19203</v>
      </c>
      <c r="D11039" s="405">
        <v>23480.42</v>
      </c>
    </row>
    <row r="11040" spans="1:4" ht="13.2">
      <c r="A11040" s="404">
        <v>41190</v>
      </c>
      <c r="B11040" s="404" t="s">
        <v>22721</v>
      </c>
      <c r="C11040" s="404" t="s">
        <v>19203</v>
      </c>
      <c r="D11040" s="405">
        <v>8165.67</v>
      </c>
    </row>
    <row r="11041" spans="1:4" ht="13.2">
      <c r="A11041" s="404">
        <v>41191</v>
      </c>
      <c r="B11041" s="404" t="s">
        <v>22722</v>
      </c>
      <c r="C11041" s="404" t="s">
        <v>19203</v>
      </c>
      <c r="D11041" s="405">
        <v>12521.74</v>
      </c>
    </row>
    <row r="11042" spans="1:4" ht="13.2">
      <c r="A11042" s="404">
        <v>41192</v>
      </c>
      <c r="B11042" s="404" t="s">
        <v>22723</v>
      </c>
      <c r="C11042" s="404" t="s">
        <v>19203</v>
      </c>
      <c r="D11042" s="405">
        <v>13053.82</v>
      </c>
    </row>
    <row r="11043" spans="1:4" ht="13.2">
      <c r="A11043" s="404">
        <v>41193</v>
      </c>
      <c r="B11043" s="404" t="s">
        <v>22724</v>
      </c>
      <c r="C11043" s="404" t="s">
        <v>19203</v>
      </c>
      <c r="D11043" s="405">
        <v>21329.52</v>
      </c>
    </row>
    <row r="11044" spans="1:4" ht="13.2">
      <c r="A11044" s="404">
        <v>41194</v>
      </c>
      <c r="B11044" s="404" t="s">
        <v>22725</v>
      </c>
      <c r="C11044" s="404" t="s">
        <v>19203</v>
      </c>
      <c r="D11044" s="405">
        <v>25450.95</v>
      </c>
    </row>
    <row r="11045" spans="1:4" ht="13.2">
      <c r="A11045" s="404">
        <v>5044</v>
      </c>
      <c r="B11045" s="404" t="s">
        <v>22726</v>
      </c>
      <c r="C11045" s="404" t="s">
        <v>19203</v>
      </c>
      <c r="D11045" s="405">
        <v>1369.52</v>
      </c>
    </row>
    <row r="11046" spans="1:4" ht="13.2">
      <c r="A11046" s="404">
        <v>5059</v>
      </c>
      <c r="B11046" s="404" t="s">
        <v>22727</v>
      </c>
      <c r="C11046" s="404" t="s">
        <v>19203</v>
      </c>
      <c r="D11046" s="405">
        <v>1637.78</v>
      </c>
    </row>
    <row r="11047" spans="1:4" ht="13.2">
      <c r="A11047" s="404">
        <v>41201</v>
      </c>
      <c r="B11047" s="404" t="s">
        <v>22728</v>
      </c>
      <c r="C11047" s="404" t="s">
        <v>19203</v>
      </c>
      <c r="D11047" s="405">
        <v>3323.74</v>
      </c>
    </row>
    <row r="11048" spans="1:4" ht="13.2">
      <c r="A11048" s="404">
        <v>41199</v>
      </c>
      <c r="B11048" s="404" t="s">
        <v>22729</v>
      </c>
      <c r="C11048" s="404" t="s">
        <v>19203</v>
      </c>
      <c r="D11048" s="405">
        <v>1068.04</v>
      </c>
    </row>
    <row r="11049" spans="1:4" ht="13.2">
      <c r="A11049" s="404">
        <v>5057</v>
      </c>
      <c r="B11049" s="404" t="s">
        <v>22730</v>
      </c>
      <c r="C11049" s="404" t="s">
        <v>19203</v>
      </c>
      <c r="D11049" s="405">
        <v>1445.93</v>
      </c>
    </row>
    <row r="11050" spans="1:4" ht="13.2">
      <c r="A11050" s="404">
        <v>41200</v>
      </c>
      <c r="B11050" s="404" t="s">
        <v>22731</v>
      </c>
      <c r="C11050" s="404" t="s">
        <v>19203</v>
      </c>
      <c r="D11050" s="405">
        <v>2078.79</v>
      </c>
    </row>
    <row r="11051" spans="1:4" ht="13.2">
      <c r="A11051" s="404">
        <v>41205</v>
      </c>
      <c r="B11051" s="404" t="s">
        <v>22732</v>
      </c>
      <c r="C11051" s="404" t="s">
        <v>19203</v>
      </c>
      <c r="D11051" s="405">
        <v>3851.95</v>
      </c>
    </row>
    <row r="11052" spans="1:4" ht="13.2">
      <c r="A11052" s="404">
        <v>41202</v>
      </c>
      <c r="B11052" s="404" t="s">
        <v>22733</v>
      </c>
      <c r="C11052" s="404" t="s">
        <v>19203</v>
      </c>
      <c r="D11052" s="405">
        <v>1124.02</v>
      </c>
    </row>
    <row r="11053" spans="1:4" ht="13.2">
      <c r="A11053" s="404">
        <v>41206</v>
      </c>
      <c r="B11053" s="404" t="s">
        <v>22734</v>
      </c>
      <c r="C11053" s="404" t="s">
        <v>19203</v>
      </c>
      <c r="D11053" s="405">
        <v>5078.62</v>
      </c>
    </row>
    <row r="11054" spans="1:4" ht="13.2">
      <c r="A11054" s="404">
        <v>12372</v>
      </c>
      <c r="B11054" s="404" t="s">
        <v>22735</v>
      </c>
      <c r="C11054" s="404" t="s">
        <v>19203</v>
      </c>
      <c r="D11054" s="405">
        <v>1180.23</v>
      </c>
    </row>
    <row r="11055" spans="1:4" ht="13.2">
      <c r="A11055" s="404">
        <v>41207</v>
      </c>
      <c r="B11055" s="404" t="s">
        <v>22736</v>
      </c>
      <c r="C11055" s="404" t="s">
        <v>19203</v>
      </c>
      <c r="D11055" s="405">
        <v>6836.83</v>
      </c>
    </row>
    <row r="11056" spans="1:4" ht="13.2">
      <c r="A11056" s="404">
        <v>41203</v>
      </c>
      <c r="B11056" s="404" t="s">
        <v>22737</v>
      </c>
      <c r="C11056" s="404" t="s">
        <v>19203</v>
      </c>
      <c r="D11056" s="405">
        <v>1800.56</v>
      </c>
    </row>
    <row r="11057" spans="1:4" ht="13.2">
      <c r="A11057" s="404">
        <v>41204</v>
      </c>
      <c r="B11057" s="404" t="s">
        <v>22738</v>
      </c>
      <c r="C11057" s="404" t="s">
        <v>19203</v>
      </c>
      <c r="D11057" s="405">
        <v>2545.54</v>
      </c>
    </row>
    <row r="11058" spans="1:4" ht="13.2">
      <c r="A11058" s="404">
        <v>41210</v>
      </c>
      <c r="B11058" s="404" t="s">
        <v>22739</v>
      </c>
      <c r="C11058" s="404" t="s">
        <v>19203</v>
      </c>
      <c r="D11058" s="405">
        <v>4252.26</v>
      </c>
    </row>
    <row r="11059" spans="1:4" ht="13.2">
      <c r="A11059" s="404">
        <v>41208</v>
      </c>
      <c r="B11059" s="404" t="s">
        <v>22740</v>
      </c>
      <c r="C11059" s="404" t="s">
        <v>19203</v>
      </c>
      <c r="D11059" s="405">
        <v>1488.54</v>
      </c>
    </row>
    <row r="11060" spans="1:4" ht="13.2">
      <c r="A11060" s="404">
        <v>41211</v>
      </c>
      <c r="B11060" s="404" t="s">
        <v>22741</v>
      </c>
      <c r="C11060" s="404" t="s">
        <v>19203</v>
      </c>
      <c r="D11060" s="405">
        <v>5991.37</v>
      </c>
    </row>
    <row r="11061" spans="1:4" ht="13.2">
      <c r="A11061" s="404">
        <v>13339</v>
      </c>
      <c r="B11061" s="404" t="s">
        <v>22742</v>
      </c>
      <c r="C11061" s="404" t="s">
        <v>19203</v>
      </c>
      <c r="D11061" s="405">
        <v>2017.33</v>
      </c>
    </row>
    <row r="11062" spans="1:4" ht="13.2">
      <c r="A11062" s="404">
        <v>41213</v>
      </c>
      <c r="B11062" s="404" t="s">
        <v>22743</v>
      </c>
      <c r="C11062" s="404" t="s">
        <v>19203</v>
      </c>
      <c r="D11062" s="405">
        <v>12418.63</v>
      </c>
    </row>
    <row r="11063" spans="1:4" ht="13.2">
      <c r="A11063" s="404">
        <v>41209</v>
      </c>
      <c r="B11063" s="404" t="s">
        <v>22744</v>
      </c>
      <c r="C11063" s="404" t="s">
        <v>19203</v>
      </c>
      <c r="D11063" s="405">
        <v>2775.59</v>
      </c>
    </row>
    <row r="11064" spans="1:4" ht="13.2">
      <c r="A11064" s="404">
        <v>41216</v>
      </c>
      <c r="B11064" s="404" t="s">
        <v>22745</v>
      </c>
      <c r="C11064" s="404" t="s">
        <v>19203</v>
      </c>
      <c r="D11064" s="405">
        <v>5199.05</v>
      </c>
    </row>
    <row r="11065" spans="1:4" ht="13.2">
      <c r="A11065" s="404">
        <v>41217</v>
      </c>
      <c r="B11065" s="404" t="s">
        <v>22746</v>
      </c>
      <c r="C11065" s="404" t="s">
        <v>19203</v>
      </c>
      <c r="D11065" s="405">
        <v>8335.92</v>
      </c>
    </row>
    <row r="11066" spans="1:4" ht="13.2">
      <c r="A11066" s="404">
        <v>41218</v>
      </c>
      <c r="B11066" s="404" t="s">
        <v>22747</v>
      </c>
      <c r="C11066" s="404" t="s">
        <v>19203</v>
      </c>
      <c r="D11066" s="405">
        <v>11178.73</v>
      </c>
    </row>
    <row r="11067" spans="1:4" ht="13.2">
      <c r="A11067" s="404">
        <v>41214</v>
      </c>
      <c r="B11067" s="404" t="s">
        <v>22748</v>
      </c>
      <c r="C11067" s="404" t="s">
        <v>19203</v>
      </c>
      <c r="D11067" s="405">
        <v>2357.0100000000002</v>
      </c>
    </row>
    <row r="11068" spans="1:4" ht="13.2">
      <c r="A11068" s="404">
        <v>41215</v>
      </c>
      <c r="B11068" s="404" t="s">
        <v>22749</v>
      </c>
      <c r="C11068" s="404" t="s">
        <v>19203</v>
      </c>
      <c r="D11068" s="405">
        <v>3548.81</v>
      </c>
    </row>
    <row r="11069" spans="1:4" ht="13.2">
      <c r="A11069" s="404">
        <v>41221</v>
      </c>
      <c r="B11069" s="404" t="s">
        <v>22750</v>
      </c>
      <c r="C11069" s="404" t="s">
        <v>19203</v>
      </c>
      <c r="D11069" s="405">
        <v>10275.620000000001</v>
      </c>
    </row>
    <row r="11070" spans="1:4" ht="13.2">
      <c r="A11070" s="404">
        <v>41222</v>
      </c>
      <c r="B11070" s="404" t="s">
        <v>22751</v>
      </c>
      <c r="C11070" s="404" t="s">
        <v>19203</v>
      </c>
      <c r="D11070" s="405">
        <v>14704.53</v>
      </c>
    </row>
    <row r="11071" spans="1:4" ht="13.2">
      <c r="A11071" s="404">
        <v>41195</v>
      </c>
      <c r="B11071" s="404" t="s">
        <v>22752</v>
      </c>
      <c r="C11071" s="404" t="s">
        <v>19203</v>
      </c>
      <c r="D11071" s="405">
        <v>755.77</v>
      </c>
    </row>
    <row r="11072" spans="1:4" ht="13.2">
      <c r="A11072" s="404">
        <v>41198</v>
      </c>
      <c r="B11072" s="404" t="s">
        <v>22753</v>
      </c>
      <c r="C11072" s="404" t="s">
        <v>19203</v>
      </c>
      <c r="D11072" s="405">
        <v>2953.37</v>
      </c>
    </row>
    <row r="11073" spans="1:4" ht="13.2">
      <c r="A11073" s="404">
        <v>41196</v>
      </c>
      <c r="B11073" s="404" t="s">
        <v>22754</v>
      </c>
      <c r="C11073" s="404" t="s">
        <v>19203</v>
      </c>
      <c r="D11073" s="405">
        <v>936.82</v>
      </c>
    </row>
    <row r="11074" spans="1:4" ht="13.2">
      <c r="A11074" s="404">
        <v>5033</v>
      </c>
      <c r="B11074" s="404" t="s">
        <v>22755</v>
      </c>
      <c r="C11074" s="404" t="s">
        <v>19203</v>
      </c>
      <c r="D11074" s="405">
        <v>1230</v>
      </c>
    </row>
    <row r="11075" spans="1:4" ht="13.2">
      <c r="A11075" s="404">
        <v>41197</v>
      </c>
      <c r="B11075" s="404" t="s">
        <v>22756</v>
      </c>
      <c r="C11075" s="404" t="s">
        <v>19203</v>
      </c>
      <c r="D11075" s="405">
        <v>1827.01</v>
      </c>
    </row>
    <row r="11076" spans="1:4" ht="13.2">
      <c r="A11076" s="404">
        <v>12388</v>
      </c>
      <c r="B11076" s="404" t="s">
        <v>22757</v>
      </c>
      <c r="C11076" s="404" t="s">
        <v>19203</v>
      </c>
      <c r="D11076" s="405">
        <v>245.27</v>
      </c>
    </row>
    <row r="11077" spans="1:4" ht="13.2">
      <c r="A11077" s="404">
        <v>2731</v>
      </c>
      <c r="B11077" s="404" t="s">
        <v>22758</v>
      </c>
      <c r="C11077" s="404" t="s">
        <v>19247</v>
      </c>
      <c r="D11077" s="405">
        <v>83.33</v>
      </c>
    </row>
    <row r="11078" spans="1:4" ht="13.2">
      <c r="A11078" s="404">
        <v>41457</v>
      </c>
      <c r="B11078" s="404" t="s">
        <v>22759</v>
      </c>
      <c r="C11078" s="404" t="s">
        <v>19203</v>
      </c>
      <c r="D11078" s="405">
        <v>1692.38</v>
      </c>
    </row>
    <row r="11079" spans="1:4" ht="13.2">
      <c r="A11079" s="404">
        <v>41458</v>
      </c>
      <c r="B11079" s="404" t="s">
        <v>22760</v>
      </c>
      <c r="C11079" s="404" t="s">
        <v>19203</v>
      </c>
      <c r="D11079" s="405">
        <v>2362.64</v>
      </c>
    </row>
    <row r="11080" spans="1:4" ht="13.2">
      <c r="A11080" s="404">
        <v>41459</v>
      </c>
      <c r="B11080" s="404" t="s">
        <v>22761</v>
      </c>
      <c r="C11080" s="404" t="s">
        <v>19203</v>
      </c>
      <c r="D11080" s="405">
        <v>3295.71</v>
      </c>
    </row>
    <row r="11081" spans="1:4" ht="13.2">
      <c r="A11081" s="404">
        <v>41461</v>
      </c>
      <c r="B11081" s="404" t="s">
        <v>22762</v>
      </c>
      <c r="C11081" s="404" t="s">
        <v>19203</v>
      </c>
      <c r="D11081" s="405">
        <v>4493.53</v>
      </c>
    </row>
    <row r="11082" spans="1:4" ht="13.2">
      <c r="A11082" s="404">
        <v>44537</v>
      </c>
      <c r="B11082" s="404" t="s">
        <v>22763</v>
      </c>
      <c r="C11082" s="404" t="s">
        <v>20258</v>
      </c>
      <c r="D11082" s="405">
        <v>311.69</v>
      </c>
    </row>
    <row r="11083" spans="1:4" ht="13.2">
      <c r="A11083" s="404">
        <v>11844</v>
      </c>
      <c r="B11083" s="404" t="s">
        <v>22764</v>
      </c>
      <c r="C11083" s="404" t="s">
        <v>19247</v>
      </c>
      <c r="D11083" s="405">
        <v>76.92</v>
      </c>
    </row>
    <row r="11084" spans="1:4" ht="13.2">
      <c r="A11084" s="404">
        <v>4465</v>
      </c>
      <c r="B11084" s="404" t="s">
        <v>22765</v>
      </c>
      <c r="C11084" s="404" t="s">
        <v>19247</v>
      </c>
      <c r="D11084" s="405">
        <v>63.93</v>
      </c>
    </row>
    <row r="11085" spans="1:4" ht="13.2">
      <c r="A11085" s="404">
        <v>35273</v>
      </c>
      <c r="B11085" s="404" t="s">
        <v>22766</v>
      </c>
      <c r="C11085" s="404" t="s">
        <v>19247</v>
      </c>
      <c r="D11085" s="405">
        <v>76.66</v>
      </c>
    </row>
    <row r="11086" spans="1:4" ht="13.2">
      <c r="A11086" s="404">
        <v>4470</v>
      </c>
      <c r="B11086" s="404" t="s">
        <v>22767</v>
      </c>
      <c r="C11086" s="404" t="s">
        <v>19247</v>
      </c>
      <c r="D11086" s="405">
        <v>176.92</v>
      </c>
    </row>
    <row r="11087" spans="1:4" ht="13.2">
      <c r="A11087" s="404">
        <v>20204</v>
      </c>
      <c r="B11087" s="404" t="s">
        <v>22768</v>
      </c>
      <c r="C11087" s="404" t="s">
        <v>19247</v>
      </c>
      <c r="D11087" s="405">
        <v>117.95</v>
      </c>
    </row>
    <row r="11088" spans="1:4" ht="13.2">
      <c r="A11088" s="404">
        <v>20208</v>
      </c>
      <c r="B11088" s="404" t="s">
        <v>22769</v>
      </c>
      <c r="C11088" s="404" t="s">
        <v>19247</v>
      </c>
      <c r="D11088" s="405">
        <v>159.22999999999999</v>
      </c>
    </row>
    <row r="11089" spans="1:4" ht="13.2">
      <c r="A11089" s="404">
        <v>4437</v>
      </c>
      <c r="B11089" s="404" t="s">
        <v>22770</v>
      </c>
      <c r="C11089" s="404" t="s">
        <v>19247</v>
      </c>
      <c r="D11089" s="405">
        <v>132.69</v>
      </c>
    </row>
    <row r="11090" spans="1:4" ht="13.2">
      <c r="A11090" s="404">
        <v>14580</v>
      </c>
      <c r="B11090" s="404" t="s">
        <v>22771</v>
      </c>
      <c r="C11090" s="404" t="s">
        <v>19247</v>
      </c>
      <c r="D11090" s="405">
        <v>132.69</v>
      </c>
    </row>
    <row r="11091" spans="1:4" ht="13.2">
      <c r="A11091" s="404">
        <v>40304</v>
      </c>
      <c r="B11091" s="404" t="s">
        <v>22772</v>
      </c>
      <c r="C11091" s="404" t="s">
        <v>19251</v>
      </c>
      <c r="D11091" s="405">
        <v>23.54</v>
      </c>
    </row>
    <row r="11092" spans="1:4" ht="13.2">
      <c r="A11092" s="404">
        <v>5065</v>
      </c>
      <c r="B11092" s="404" t="s">
        <v>22773</v>
      </c>
      <c r="C11092" s="404" t="s">
        <v>19251</v>
      </c>
      <c r="D11092" s="405">
        <v>36.28</v>
      </c>
    </row>
    <row r="11093" spans="1:4" ht="13.2">
      <c r="A11093" s="404">
        <v>5072</v>
      </c>
      <c r="B11093" s="404" t="s">
        <v>22774</v>
      </c>
      <c r="C11093" s="404" t="s">
        <v>19251</v>
      </c>
      <c r="D11093" s="405">
        <v>33.56</v>
      </c>
    </row>
    <row r="11094" spans="1:4" ht="13.2">
      <c r="A11094" s="404">
        <v>5066</v>
      </c>
      <c r="B11094" s="404" t="s">
        <v>22775</v>
      </c>
      <c r="C11094" s="404" t="s">
        <v>19251</v>
      </c>
      <c r="D11094" s="405">
        <v>25.13</v>
      </c>
    </row>
    <row r="11095" spans="1:4" ht="13.2">
      <c r="A11095" s="404">
        <v>5063</v>
      </c>
      <c r="B11095" s="404" t="s">
        <v>22776</v>
      </c>
      <c r="C11095" s="404" t="s">
        <v>19251</v>
      </c>
      <c r="D11095" s="405">
        <v>22.76</v>
      </c>
    </row>
    <row r="11096" spans="1:4" ht="13.2">
      <c r="A11096" s="404">
        <v>20247</v>
      </c>
      <c r="B11096" s="404" t="s">
        <v>22777</v>
      </c>
      <c r="C11096" s="404" t="s">
        <v>19251</v>
      </c>
      <c r="D11096" s="405">
        <v>21.12</v>
      </c>
    </row>
    <row r="11097" spans="1:4" ht="13.2">
      <c r="A11097" s="404">
        <v>5074</v>
      </c>
      <c r="B11097" s="404" t="s">
        <v>22778</v>
      </c>
      <c r="C11097" s="404" t="s">
        <v>19251</v>
      </c>
      <c r="D11097" s="405">
        <v>21.37</v>
      </c>
    </row>
    <row r="11098" spans="1:4" ht="13.2">
      <c r="A11098" s="404">
        <v>5067</v>
      </c>
      <c r="B11098" s="404" t="s">
        <v>22779</v>
      </c>
      <c r="C11098" s="404" t="s">
        <v>19251</v>
      </c>
      <c r="D11098" s="405">
        <v>20.329999999999998</v>
      </c>
    </row>
    <row r="11099" spans="1:4" ht="13.2">
      <c r="A11099" s="404">
        <v>5078</v>
      </c>
      <c r="B11099" s="404" t="s">
        <v>22780</v>
      </c>
      <c r="C11099" s="404" t="s">
        <v>19251</v>
      </c>
      <c r="D11099" s="405">
        <v>20.100000000000001</v>
      </c>
    </row>
    <row r="11100" spans="1:4" ht="13.2">
      <c r="A11100" s="404">
        <v>5068</v>
      </c>
      <c r="B11100" s="404" t="s">
        <v>22781</v>
      </c>
      <c r="C11100" s="404" t="s">
        <v>19251</v>
      </c>
      <c r="D11100" s="405">
        <v>19.07</v>
      </c>
    </row>
    <row r="11101" spans="1:4" ht="13.2">
      <c r="A11101" s="404">
        <v>5073</v>
      </c>
      <c r="B11101" s="404" t="s">
        <v>22782</v>
      </c>
      <c r="C11101" s="404" t="s">
        <v>19251</v>
      </c>
      <c r="D11101" s="405">
        <v>19.440000000000001</v>
      </c>
    </row>
    <row r="11102" spans="1:4" ht="13.2">
      <c r="A11102" s="404">
        <v>5069</v>
      </c>
      <c r="B11102" s="404" t="s">
        <v>22783</v>
      </c>
      <c r="C11102" s="404" t="s">
        <v>19251</v>
      </c>
      <c r="D11102" s="405">
        <v>19.440000000000001</v>
      </c>
    </row>
    <row r="11103" spans="1:4" ht="13.2">
      <c r="A11103" s="404">
        <v>5070</v>
      </c>
      <c r="B11103" s="404" t="s">
        <v>22784</v>
      </c>
      <c r="C11103" s="404" t="s">
        <v>19251</v>
      </c>
      <c r="D11103" s="405">
        <v>19.649999999999999</v>
      </c>
    </row>
    <row r="11104" spans="1:4" ht="13.2">
      <c r="A11104" s="404">
        <v>5071</v>
      </c>
      <c r="B11104" s="404" t="s">
        <v>22785</v>
      </c>
      <c r="C11104" s="404" t="s">
        <v>19251</v>
      </c>
      <c r="D11104" s="405">
        <v>19.07</v>
      </c>
    </row>
    <row r="11105" spans="1:4" ht="13.2">
      <c r="A11105" s="404">
        <v>5061</v>
      </c>
      <c r="B11105" s="404" t="s">
        <v>22786</v>
      </c>
      <c r="C11105" s="404" t="s">
        <v>19251</v>
      </c>
      <c r="D11105" s="405">
        <v>18.75</v>
      </c>
    </row>
    <row r="11106" spans="1:4" ht="13.2">
      <c r="A11106" s="404">
        <v>5075</v>
      </c>
      <c r="B11106" s="404" t="s">
        <v>22787</v>
      </c>
      <c r="C11106" s="404" t="s">
        <v>19251</v>
      </c>
      <c r="D11106" s="405">
        <v>19.07</v>
      </c>
    </row>
    <row r="11107" spans="1:4" ht="13.2">
      <c r="A11107" s="404">
        <v>39027</v>
      </c>
      <c r="B11107" s="404" t="s">
        <v>22788</v>
      </c>
      <c r="C11107" s="404" t="s">
        <v>19251</v>
      </c>
      <c r="D11107" s="405">
        <v>19.05</v>
      </c>
    </row>
    <row r="11108" spans="1:4" ht="13.2">
      <c r="A11108" s="404">
        <v>5062</v>
      </c>
      <c r="B11108" s="404" t="s">
        <v>22789</v>
      </c>
      <c r="C11108" s="404" t="s">
        <v>19251</v>
      </c>
      <c r="D11108" s="405">
        <v>19.32</v>
      </c>
    </row>
    <row r="11109" spans="1:4" ht="13.2">
      <c r="A11109" s="404">
        <v>40568</v>
      </c>
      <c r="B11109" s="404" t="s">
        <v>22790</v>
      </c>
      <c r="C11109" s="404" t="s">
        <v>19251</v>
      </c>
      <c r="D11109" s="405">
        <v>19.21</v>
      </c>
    </row>
    <row r="11110" spans="1:4" ht="13.2">
      <c r="A11110" s="404">
        <v>39026</v>
      </c>
      <c r="B11110" s="404" t="s">
        <v>22791</v>
      </c>
      <c r="C11110" s="404" t="s">
        <v>19251</v>
      </c>
      <c r="D11110" s="405">
        <v>21.45</v>
      </c>
    </row>
    <row r="11111" spans="1:4" ht="13.2">
      <c r="A11111" s="404">
        <v>42431</v>
      </c>
      <c r="B11111" s="404" t="s">
        <v>22792</v>
      </c>
      <c r="C11111" s="404" t="s">
        <v>19203</v>
      </c>
      <c r="D11111" s="405">
        <v>3957.85</v>
      </c>
    </row>
    <row r="11112" spans="1:4" ht="13.2">
      <c r="A11112" s="404">
        <v>44074</v>
      </c>
      <c r="B11112" s="404" t="s">
        <v>22793</v>
      </c>
      <c r="C11112" s="404" t="s">
        <v>19253</v>
      </c>
      <c r="D11112" s="405">
        <v>497.86</v>
      </c>
    </row>
    <row r="11113" spans="1:4" ht="13.2">
      <c r="A11113" s="404">
        <v>44072</v>
      </c>
      <c r="B11113" s="404" t="s">
        <v>22794</v>
      </c>
      <c r="C11113" s="404" t="s">
        <v>19253</v>
      </c>
      <c r="D11113" s="405">
        <v>137.97999999999999</v>
      </c>
    </row>
    <row r="11114" spans="1:4" ht="13.2">
      <c r="A11114" s="404">
        <v>511</v>
      </c>
      <c r="B11114" s="404" t="s">
        <v>22795</v>
      </c>
      <c r="C11114" s="404" t="s">
        <v>19253</v>
      </c>
      <c r="D11114" s="405">
        <v>18.7</v>
      </c>
    </row>
    <row r="11115" spans="1:4" ht="13.2">
      <c r="A11115" s="404">
        <v>37540</v>
      </c>
      <c r="B11115" s="404" t="s">
        <v>22796</v>
      </c>
      <c r="C11115" s="404" t="s">
        <v>19203</v>
      </c>
      <c r="D11115" s="405">
        <v>97016.77</v>
      </c>
    </row>
    <row r="11116" spans="1:4" ht="13.2">
      <c r="A11116" s="404">
        <v>37548</v>
      </c>
      <c r="B11116" s="404" t="s">
        <v>22797</v>
      </c>
      <c r="C11116" s="404" t="s">
        <v>19203</v>
      </c>
      <c r="D11116" s="405">
        <v>128595.24</v>
      </c>
    </row>
    <row r="11117" spans="1:4" ht="13.2">
      <c r="A11117" s="404">
        <v>39828</v>
      </c>
      <c r="B11117" s="404" t="s">
        <v>22798</v>
      </c>
      <c r="C11117" s="404" t="s">
        <v>19203</v>
      </c>
      <c r="D11117" s="405">
        <v>771.44</v>
      </c>
    </row>
    <row r="11118" spans="1:4" ht="13.2">
      <c r="A11118" s="404">
        <v>38392</v>
      </c>
      <c r="B11118" s="404" t="s">
        <v>22799</v>
      </c>
      <c r="C11118" s="404" t="s">
        <v>19203</v>
      </c>
      <c r="D11118" s="405">
        <v>67.69</v>
      </c>
    </row>
    <row r="11119" spans="1:4" ht="13.2">
      <c r="A11119" s="404">
        <v>11735</v>
      </c>
      <c r="B11119" s="404" t="s">
        <v>22800</v>
      </c>
      <c r="C11119" s="404" t="s">
        <v>19203</v>
      </c>
      <c r="D11119" s="405">
        <v>8.14</v>
      </c>
    </row>
    <row r="11120" spans="1:4" ht="13.2">
      <c r="A11120" s="404">
        <v>11737</v>
      </c>
      <c r="B11120" s="404" t="s">
        <v>22801</v>
      </c>
      <c r="C11120" s="404" t="s">
        <v>19203</v>
      </c>
      <c r="D11120" s="405">
        <v>11.54</v>
      </c>
    </row>
    <row r="11121" spans="1:4" ht="13.2">
      <c r="A11121" s="404">
        <v>11738</v>
      </c>
      <c r="B11121" s="404" t="s">
        <v>22802</v>
      </c>
      <c r="C11121" s="404" t="s">
        <v>19203</v>
      </c>
      <c r="D11121" s="405">
        <v>14.55</v>
      </c>
    </row>
    <row r="11122" spans="1:4" ht="13.2">
      <c r="A11122" s="404">
        <v>36143</v>
      </c>
      <c r="B11122" s="404" t="s">
        <v>22803</v>
      </c>
      <c r="C11122" s="404" t="s">
        <v>19203</v>
      </c>
      <c r="D11122" s="405">
        <v>27.06</v>
      </c>
    </row>
    <row r="11123" spans="1:4" ht="13.2">
      <c r="A11123" s="404">
        <v>36142</v>
      </c>
      <c r="B11123" s="404" t="s">
        <v>22804</v>
      </c>
      <c r="C11123" s="404" t="s">
        <v>19203</v>
      </c>
      <c r="D11123" s="405">
        <v>1.98</v>
      </c>
    </row>
    <row r="11124" spans="1:4" ht="13.2">
      <c r="A11124" s="404">
        <v>36146</v>
      </c>
      <c r="B11124" s="404" t="s">
        <v>22805</v>
      </c>
      <c r="C11124" s="404" t="s">
        <v>19203</v>
      </c>
      <c r="D11124" s="405">
        <v>224.4</v>
      </c>
    </row>
    <row r="11125" spans="1:4" ht="13.2">
      <c r="A11125" s="404">
        <v>39015</v>
      </c>
      <c r="B11125" s="404" t="s">
        <v>22806</v>
      </c>
      <c r="C11125" s="404" t="s">
        <v>19203</v>
      </c>
      <c r="D11125" s="405">
        <v>0.95</v>
      </c>
    </row>
    <row r="11126" spans="1:4" ht="13.2">
      <c r="A11126" s="404">
        <v>38377</v>
      </c>
      <c r="B11126" s="404" t="s">
        <v>22807</v>
      </c>
      <c r="C11126" s="404" t="s">
        <v>19203</v>
      </c>
      <c r="D11126" s="405">
        <v>45.24</v>
      </c>
    </row>
    <row r="11127" spans="1:4" ht="13.2">
      <c r="A11127" s="404">
        <v>38376</v>
      </c>
      <c r="B11127" s="404" t="s">
        <v>22808</v>
      </c>
      <c r="C11127" s="404" t="s">
        <v>19203</v>
      </c>
      <c r="D11127" s="405">
        <v>51.58</v>
      </c>
    </row>
    <row r="11128" spans="1:4" ht="13.2">
      <c r="A11128" s="404">
        <v>38116</v>
      </c>
      <c r="B11128" s="404" t="s">
        <v>22809</v>
      </c>
      <c r="C11128" s="404" t="s">
        <v>19203</v>
      </c>
      <c r="D11128" s="405">
        <v>5.57</v>
      </c>
    </row>
    <row r="11129" spans="1:4" ht="13.2">
      <c r="A11129" s="404">
        <v>38066</v>
      </c>
      <c r="B11129" s="404" t="s">
        <v>22810</v>
      </c>
      <c r="C11129" s="404" t="s">
        <v>19203</v>
      </c>
      <c r="D11129" s="405">
        <v>9.1999999999999993</v>
      </c>
    </row>
    <row r="11130" spans="1:4" ht="13.2">
      <c r="A11130" s="404">
        <v>38117</v>
      </c>
      <c r="B11130" s="404" t="s">
        <v>22811</v>
      </c>
      <c r="C11130" s="404" t="s">
        <v>19203</v>
      </c>
      <c r="D11130" s="405">
        <v>9.49</v>
      </c>
    </row>
    <row r="11131" spans="1:4" ht="13.2">
      <c r="A11131" s="404">
        <v>38067</v>
      </c>
      <c r="B11131" s="404" t="s">
        <v>22812</v>
      </c>
      <c r="C11131" s="404" t="s">
        <v>19203</v>
      </c>
      <c r="D11131" s="405">
        <v>12.96</v>
      </c>
    </row>
    <row r="11132" spans="1:4" ht="13.2">
      <c r="A11132" s="404">
        <v>11522</v>
      </c>
      <c r="B11132" s="404" t="s">
        <v>22813</v>
      </c>
      <c r="C11132" s="404" t="s">
        <v>19203</v>
      </c>
      <c r="D11132" s="405">
        <v>13.56</v>
      </c>
    </row>
    <row r="11133" spans="1:4" ht="13.2">
      <c r="A11133" s="404">
        <v>43600</v>
      </c>
      <c r="B11133" s="404" t="s">
        <v>22814</v>
      </c>
      <c r="C11133" s="404" t="s">
        <v>19203</v>
      </c>
      <c r="D11133" s="405">
        <v>54.36</v>
      </c>
    </row>
    <row r="11134" spans="1:4" ht="13.2">
      <c r="A11134" s="404">
        <v>5080</v>
      </c>
      <c r="B11134" s="404" t="s">
        <v>22815</v>
      </c>
      <c r="C11134" s="404" t="s">
        <v>19203</v>
      </c>
      <c r="D11134" s="405">
        <v>21.2</v>
      </c>
    </row>
    <row r="11135" spans="1:4" ht="13.2">
      <c r="A11135" s="404">
        <v>38168</v>
      </c>
      <c r="B11135" s="404" t="s">
        <v>22816</v>
      </c>
      <c r="C11135" s="404" t="s">
        <v>19203</v>
      </c>
      <c r="D11135" s="405">
        <v>147.99</v>
      </c>
    </row>
    <row r="11136" spans="1:4" ht="13.2">
      <c r="A11136" s="404">
        <v>43601</v>
      </c>
      <c r="B11136" s="404" t="s">
        <v>22817</v>
      </c>
      <c r="C11136" s="404" t="s">
        <v>19203</v>
      </c>
      <c r="D11136" s="405">
        <v>73.989999999999995</v>
      </c>
    </row>
    <row r="11137" spans="1:4" ht="13.2">
      <c r="A11137" s="404">
        <v>13393</v>
      </c>
      <c r="B11137" s="404" t="s">
        <v>22818</v>
      </c>
      <c r="C11137" s="404" t="s">
        <v>19203</v>
      </c>
      <c r="D11137" s="405">
        <v>326.83999999999997</v>
      </c>
    </row>
    <row r="11138" spans="1:4" ht="13.2">
      <c r="A11138" s="404">
        <v>13395</v>
      </c>
      <c r="B11138" s="404" t="s">
        <v>22819</v>
      </c>
      <c r="C11138" s="404" t="s">
        <v>19203</v>
      </c>
      <c r="D11138" s="405">
        <v>458.03</v>
      </c>
    </row>
    <row r="11139" spans="1:4" ht="13.2">
      <c r="A11139" s="404">
        <v>12039</v>
      </c>
      <c r="B11139" s="404" t="s">
        <v>22820</v>
      </c>
      <c r="C11139" s="404" t="s">
        <v>19203</v>
      </c>
      <c r="D11139" s="405">
        <v>481.34</v>
      </c>
    </row>
    <row r="11140" spans="1:4" ht="13.2">
      <c r="A11140" s="404">
        <v>13396</v>
      </c>
      <c r="B11140" s="404" t="s">
        <v>22821</v>
      </c>
      <c r="C11140" s="404" t="s">
        <v>19203</v>
      </c>
      <c r="D11140" s="405">
        <v>676.02</v>
      </c>
    </row>
    <row r="11141" spans="1:4" ht="13.2">
      <c r="A11141" s="404">
        <v>12041</v>
      </c>
      <c r="B11141" s="404" t="s">
        <v>22822</v>
      </c>
      <c r="C11141" s="404" t="s">
        <v>19203</v>
      </c>
      <c r="D11141" s="405">
        <v>552.01</v>
      </c>
    </row>
    <row r="11142" spans="1:4" ht="13.2">
      <c r="A11142" s="404">
        <v>12043</v>
      </c>
      <c r="B11142" s="404" t="s">
        <v>22823</v>
      </c>
      <c r="C11142" s="404" t="s">
        <v>19203</v>
      </c>
      <c r="D11142" s="405">
        <v>1165.48</v>
      </c>
    </row>
    <row r="11143" spans="1:4" ht="13.2">
      <c r="A11143" s="404">
        <v>39762</v>
      </c>
      <c r="B11143" s="404" t="s">
        <v>22824</v>
      </c>
      <c r="C11143" s="404" t="s">
        <v>19203</v>
      </c>
      <c r="D11143" s="405">
        <v>554.79999999999995</v>
      </c>
    </row>
    <row r="11144" spans="1:4" ht="13.2">
      <c r="A11144" s="404">
        <v>12042</v>
      </c>
      <c r="B11144" s="404" t="s">
        <v>22825</v>
      </c>
      <c r="C11144" s="404" t="s">
        <v>19203</v>
      </c>
      <c r="D11144" s="405">
        <v>809.99</v>
      </c>
    </row>
    <row r="11145" spans="1:4" ht="13.2">
      <c r="A11145" s="404">
        <v>39763</v>
      </c>
      <c r="B11145" s="404" t="s">
        <v>22826</v>
      </c>
      <c r="C11145" s="404" t="s">
        <v>19203</v>
      </c>
      <c r="D11145" s="405">
        <v>947.98</v>
      </c>
    </row>
    <row r="11146" spans="1:4" ht="13.2">
      <c r="A11146" s="404">
        <v>39760</v>
      </c>
      <c r="B11146" s="404" t="s">
        <v>22827</v>
      </c>
      <c r="C11146" s="404" t="s">
        <v>19203</v>
      </c>
      <c r="D11146" s="405">
        <v>944.87</v>
      </c>
    </row>
    <row r="11147" spans="1:4" ht="13.2">
      <c r="A11147" s="404">
        <v>39756</v>
      </c>
      <c r="B11147" s="404" t="s">
        <v>22828</v>
      </c>
      <c r="C11147" s="404" t="s">
        <v>19203</v>
      </c>
      <c r="D11147" s="405">
        <v>339.26</v>
      </c>
    </row>
    <row r="11148" spans="1:4" ht="13.2">
      <c r="A11148" s="404">
        <v>12038</v>
      </c>
      <c r="B11148" s="404" t="s">
        <v>22829</v>
      </c>
      <c r="C11148" s="404" t="s">
        <v>19203</v>
      </c>
      <c r="D11148" s="405">
        <v>423.92</v>
      </c>
    </row>
    <row r="11149" spans="1:4" ht="13.2">
      <c r="A11149" s="404">
        <v>39757</v>
      </c>
      <c r="B11149" s="404" t="s">
        <v>22830</v>
      </c>
      <c r="C11149" s="404" t="s">
        <v>19203</v>
      </c>
      <c r="D11149" s="405">
        <v>391.99</v>
      </c>
    </row>
    <row r="11150" spans="1:4" ht="13.2">
      <c r="A11150" s="404">
        <v>39758</v>
      </c>
      <c r="B11150" s="404" t="s">
        <v>22831</v>
      </c>
      <c r="C11150" s="404" t="s">
        <v>19203</v>
      </c>
      <c r="D11150" s="405">
        <v>571.28</v>
      </c>
    </row>
    <row r="11151" spans="1:4" ht="13.2">
      <c r="A11151" s="404">
        <v>39759</v>
      </c>
      <c r="B11151" s="404" t="s">
        <v>22832</v>
      </c>
      <c r="C11151" s="404" t="s">
        <v>19203</v>
      </c>
      <c r="D11151" s="405">
        <v>705.53</v>
      </c>
    </row>
    <row r="11152" spans="1:4" ht="13.2">
      <c r="A11152" s="404">
        <v>39761</v>
      </c>
      <c r="B11152" s="404" t="s">
        <v>22833</v>
      </c>
      <c r="C11152" s="404" t="s">
        <v>19203</v>
      </c>
      <c r="D11152" s="405">
        <v>848.07</v>
      </c>
    </row>
    <row r="11153" spans="1:4" ht="13.2">
      <c r="A11153" s="404">
        <v>39805</v>
      </c>
      <c r="B11153" s="404" t="s">
        <v>22834</v>
      </c>
      <c r="C11153" s="404" t="s">
        <v>19203</v>
      </c>
      <c r="D11153" s="405">
        <v>137.77000000000001</v>
      </c>
    </row>
    <row r="11154" spans="1:4" ht="13.2">
      <c r="A11154" s="404">
        <v>39806</v>
      </c>
      <c r="B11154" s="404" t="s">
        <v>22835</v>
      </c>
      <c r="C11154" s="404" t="s">
        <v>19203</v>
      </c>
      <c r="D11154" s="405">
        <v>255.24</v>
      </c>
    </row>
    <row r="11155" spans="1:4" ht="13.2">
      <c r="A11155" s="404">
        <v>39807</v>
      </c>
      <c r="B11155" s="404" t="s">
        <v>22836</v>
      </c>
      <c r="C11155" s="404" t="s">
        <v>19203</v>
      </c>
      <c r="D11155" s="405">
        <v>553.16999999999996</v>
      </c>
    </row>
    <row r="11156" spans="1:4" ht="13.2">
      <c r="A11156" s="404">
        <v>43100</v>
      </c>
      <c r="B11156" s="404" t="s">
        <v>22837</v>
      </c>
      <c r="C11156" s="404" t="s">
        <v>19203</v>
      </c>
      <c r="D11156" s="405">
        <v>432.46</v>
      </c>
    </row>
    <row r="11157" spans="1:4" ht="13.2">
      <c r="A11157" s="404">
        <v>39804</v>
      </c>
      <c r="B11157" s="404" t="s">
        <v>22838</v>
      </c>
      <c r="C11157" s="404" t="s">
        <v>19203</v>
      </c>
      <c r="D11157" s="405">
        <v>80.89</v>
      </c>
    </row>
    <row r="11158" spans="1:4" ht="13.2">
      <c r="A11158" s="404">
        <v>39796</v>
      </c>
      <c r="B11158" s="404" t="s">
        <v>22839</v>
      </c>
      <c r="C11158" s="404" t="s">
        <v>19203</v>
      </c>
      <c r="D11158" s="405">
        <v>83.79</v>
      </c>
    </row>
    <row r="11159" spans="1:4" ht="13.2">
      <c r="A11159" s="404">
        <v>39797</v>
      </c>
      <c r="B11159" s="404" t="s">
        <v>22840</v>
      </c>
      <c r="C11159" s="404" t="s">
        <v>19203</v>
      </c>
      <c r="D11159" s="405">
        <v>131.53</v>
      </c>
    </row>
    <row r="11160" spans="1:4" ht="13.2">
      <c r="A11160" s="404">
        <v>39798</v>
      </c>
      <c r="B11160" s="404" t="s">
        <v>22841</v>
      </c>
      <c r="C11160" s="404" t="s">
        <v>19203</v>
      </c>
      <c r="D11160" s="405">
        <v>225.61</v>
      </c>
    </row>
    <row r="11161" spans="1:4" ht="13.2">
      <c r="A11161" s="404">
        <v>39794</v>
      </c>
      <c r="B11161" s="404" t="s">
        <v>22842</v>
      </c>
      <c r="C11161" s="404" t="s">
        <v>19203</v>
      </c>
      <c r="D11161" s="405">
        <v>35.56</v>
      </c>
    </row>
    <row r="11162" spans="1:4" ht="13.2">
      <c r="A11162" s="404">
        <v>39795</v>
      </c>
      <c r="B11162" s="404" t="s">
        <v>22843</v>
      </c>
      <c r="C11162" s="404" t="s">
        <v>19203</v>
      </c>
      <c r="D11162" s="405">
        <v>56.19</v>
      </c>
    </row>
    <row r="11163" spans="1:4" ht="13.2">
      <c r="A11163" s="404">
        <v>39799</v>
      </c>
      <c r="B11163" s="404" t="s">
        <v>22844</v>
      </c>
      <c r="C11163" s="404" t="s">
        <v>19203</v>
      </c>
      <c r="D11163" s="405">
        <v>41.45</v>
      </c>
    </row>
    <row r="11164" spans="1:4" ht="13.2">
      <c r="A11164" s="404">
        <v>39801</v>
      </c>
      <c r="B11164" s="404" t="s">
        <v>22845</v>
      </c>
      <c r="C11164" s="404" t="s">
        <v>19203</v>
      </c>
      <c r="D11164" s="405">
        <v>118.65</v>
      </c>
    </row>
    <row r="11165" spans="1:4" ht="13.2">
      <c r="A11165" s="404">
        <v>39802</v>
      </c>
      <c r="B11165" s="404" t="s">
        <v>22846</v>
      </c>
      <c r="C11165" s="404" t="s">
        <v>19203</v>
      </c>
      <c r="D11165" s="405">
        <v>173.92</v>
      </c>
    </row>
    <row r="11166" spans="1:4" ht="13.2">
      <c r="A11166" s="404">
        <v>39803</v>
      </c>
      <c r="B11166" s="404" t="s">
        <v>22847</v>
      </c>
      <c r="C11166" s="404" t="s">
        <v>19203</v>
      </c>
      <c r="D11166" s="405">
        <v>242.62</v>
      </c>
    </row>
    <row r="11167" spans="1:4" ht="13.2">
      <c r="A11167" s="404">
        <v>39800</v>
      </c>
      <c r="B11167" s="404" t="s">
        <v>22848</v>
      </c>
      <c r="C11167" s="404" t="s">
        <v>19203</v>
      </c>
      <c r="D11167" s="405">
        <v>70.62</v>
      </c>
    </row>
    <row r="11168" spans="1:4" ht="13.2">
      <c r="A11168" s="404">
        <v>43837</v>
      </c>
      <c r="B11168" s="404" t="s">
        <v>22849</v>
      </c>
      <c r="C11168" s="404" t="s">
        <v>19203</v>
      </c>
      <c r="D11168" s="405">
        <v>1226.58</v>
      </c>
    </row>
    <row r="11169" spans="1:4" ht="13.2">
      <c r="A11169" s="404">
        <v>43836</v>
      </c>
      <c r="B11169" s="404" t="s">
        <v>22850</v>
      </c>
      <c r="C11169" s="404" t="s">
        <v>19203</v>
      </c>
      <c r="D11169" s="405">
        <v>2495.87</v>
      </c>
    </row>
    <row r="11170" spans="1:4" ht="13.2">
      <c r="A11170" s="404">
        <v>21059</v>
      </c>
      <c r="B11170" s="404" t="s">
        <v>22851</v>
      </c>
      <c r="C11170" s="404" t="s">
        <v>19203</v>
      </c>
      <c r="D11170" s="405">
        <v>41.01</v>
      </c>
    </row>
    <row r="11171" spans="1:4" ht="13.2">
      <c r="A11171" s="404">
        <v>11234</v>
      </c>
      <c r="B11171" s="404" t="s">
        <v>22852</v>
      </c>
      <c r="C11171" s="404" t="s">
        <v>19203</v>
      </c>
      <c r="D11171" s="405">
        <v>61.81</v>
      </c>
    </row>
    <row r="11172" spans="1:4" ht="13.2">
      <c r="A11172" s="404">
        <v>21060</v>
      </c>
      <c r="B11172" s="404" t="s">
        <v>22853</v>
      </c>
      <c r="C11172" s="404" t="s">
        <v>19203</v>
      </c>
      <c r="D11172" s="405">
        <v>76.08</v>
      </c>
    </row>
    <row r="11173" spans="1:4" ht="13.2">
      <c r="A11173" s="404">
        <v>21061</v>
      </c>
      <c r="B11173" s="404" t="s">
        <v>22854</v>
      </c>
      <c r="C11173" s="404" t="s">
        <v>19203</v>
      </c>
      <c r="D11173" s="405">
        <v>95.1</v>
      </c>
    </row>
    <row r="11174" spans="1:4" ht="13.2">
      <c r="A11174" s="404">
        <v>21062</v>
      </c>
      <c r="B11174" s="404" t="s">
        <v>22855</v>
      </c>
      <c r="C11174" s="404" t="s">
        <v>19203</v>
      </c>
      <c r="D11174" s="405">
        <v>149.79</v>
      </c>
    </row>
    <row r="11175" spans="1:4" ht="13.2">
      <c r="A11175" s="404">
        <v>11708</v>
      </c>
      <c r="B11175" s="404" t="s">
        <v>22856</v>
      </c>
      <c r="C11175" s="404" t="s">
        <v>19203</v>
      </c>
      <c r="D11175" s="405">
        <v>16.34</v>
      </c>
    </row>
    <row r="11176" spans="1:4" ht="13.2">
      <c r="A11176" s="404">
        <v>11709</v>
      </c>
      <c r="B11176" s="404" t="s">
        <v>22857</v>
      </c>
      <c r="C11176" s="404" t="s">
        <v>19203</v>
      </c>
      <c r="D11176" s="405">
        <v>38.39</v>
      </c>
    </row>
    <row r="11177" spans="1:4" ht="13.2">
      <c r="A11177" s="404">
        <v>11710</v>
      </c>
      <c r="B11177" s="404" t="s">
        <v>22858</v>
      </c>
      <c r="C11177" s="404" t="s">
        <v>19203</v>
      </c>
      <c r="D11177" s="405">
        <v>88.27</v>
      </c>
    </row>
    <row r="11178" spans="1:4" ht="13.2">
      <c r="A11178" s="404">
        <v>11707</v>
      </c>
      <c r="B11178" s="404" t="s">
        <v>22859</v>
      </c>
      <c r="C11178" s="404" t="s">
        <v>19203</v>
      </c>
      <c r="D11178" s="405">
        <v>12.24</v>
      </c>
    </row>
    <row r="11179" spans="1:4" ht="13.2">
      <c r="A11179" s="404">
        <v>5102</v>
      </c>
      <c r="B11179" s="404" t="s">
        <v>22860</v>
      </c>
      <c r="C11179" s="404" t="s">
        <v>19203</v>
      </c>
      <c r="D11179" s="405">
        <v>11.43</v>
      </c>
    </row>
    <row r="11180" spans="1:4" ht="13.2">
      <c r="A11180" s="404">
        <v>11739</v>
      </c>
      <c r="B11180" s="404" t="s">
        <v>22861</v>
      </c>
      <c r="C11180" s="404" t="s">
        <v>19203</v>
      </c>
      <c r="D11180" s="405">
        <v>8.15</v>
      </c>
    </row>
    <row r="11181" spans="1:4" ht="13.2">
      <c r="A11181" s="404">
        <v>11711</v>
      </c>
      <c r="B11181" s="404" t="s">
        <v>22862</v>
      </c>
      <c r="C11181" s="404" t="s">
        <v>19203</v>
      </c>
      <c r="D11181" s="405">
        <v>9.52</v>
      </c>
    </row>
    <row r="11182" spans="1:4" ht="13.2">
      <c r="A11182" s="404">
        <v>11741</v>
      </c>
      <c r="B11182" s="404" t="s">
        <v>22863</v>
      </c>
      <c r="C11182" s="404" t="s">
        <v>19203</v>
      </c>
      <c r="D11182" s="405">
        <v>10.37</v>
      </c>
    </row>
    <row r="11183" spans="1:4" ht="13.2">
      <c r="A11183" s="404">
        <v>11745</v>
      </c>
      <c r="B11183" s="404" t="s">
        <v>22864</v>
      </c>
      <c r="C11183" s="404" t="s">
        <v>19203</v>
      </c>
      <c r="D11183" s="405">
        <v>13.67</v>
      </c>
    </row>
    <row r="11184" spans="1:4" ht="13.2">
      <c r="A11184" s="404">
        <v>11743</v>
      </c>
      <c r="B11184" s="404" t="s">
        <v>22865</v>
      </c>
      <c r="C11184" s="404" t="s">
        <v>19203</v>
      </c>
      <c r="D11184" s="405">
        <v>8.7100000000000009</v>
      </c>
    </row>
    <row r="11185" spans="1:4" ht="13.2">
      <c r="A11185" s="404">
        <v>1088</v>
      </c>
      <c r="B11185" s="404" t="s">
        <v>22866</v>
      </c>
      <c r="C11185" s="404" t="s">
        <v>19203</v>
      </c>
      <c r="D11185" s="405">
        <v>30.1</v>
      </c>
    </row>
    <row r="11186" spans="1:4" ht="13.2">
      <c r="A11186" s="404">
        <v>1086</v>
      </c>
      <c r="B11186" s="404" t="s">
        <v>22867</v>
      </c>
      <c r="C11186" s="404" t="s">
        <v>19203</v>
      </c>
      <c r="D11186" s="405">
        <v>39.520000000000003</v>
      </c>
    </row>
    <row r="11187" spans="1:4" ht="13.2">
      <c r="A11187" s="404">
        <v>39374</v>
      </c>
      <c r="B11187" s="404" t="s">
        <v>22868</v>
      </c>
      <c r="C11187" s="404" t="s">
        <v>19203</v>
      </c>
      <c r="D11187" s="405">
        <v>155</v>
      </c>
    </row>
    <row r="11188" spans="1:4" ht="13.2">
      <c r="A11188" s="404">
        <v>5104</v>
      </c>
      <c r="B11188" s="404" t="s">
        <v>22869</v>
      </c>
      <c r="C11188" s="404" t="s">
        <v>19251</v>
      </c>
      <c r="D11188" s="405">
        <v>95.04</v>
      </c>
    </row>
    <row r="11189" spans="1:4" ht="13.2">
      <c r="A11189" s="404">
        <v>44530</v>
      </c>
      <c r="B11189" s="404" t="s">
        <v>22870</v>
      </c>
      <c r="C11189" s="404" t="s">
        <v>19203</v>
      </c>
      <c r="D11189" s="405">
        <v>55.73</v>
      </c>
    </row>
    <row r="11190" spans="1:4" ht="13.2">
      <c r="A11190" s="404">
        <v>2710</v>
      </c>
      <c r="B11190" s="404" t="s">
        <v>22871</v>
      </c>
      <c r="C11190" s="404" t="s">
        <v>19203</v>
      </c>
      <c r="D11190" s="405">
        <v>44.51</v>
      </c>
    </row>
    <row r="11191" spans="1:4" ht="13.2">
      <c r="A11191" s="404">
        <v>14575</v>
      </c>
      <c r="B11191" s="404" t="s">
        <v>22872</v>
      </c>
      <c r="C11191" s="404" t="s">
        <v>19203</v>
      </c>
      <c r="D11191" s="405">
        <v>4738555.4800000004</v>
      </c>
    </row>
    <row r="11192" spans="1:4" ht="13.2">
      <c r="A11192" s="404">
        <v>20043</v>
      </c>
      <c r="B11192" s="404" t="s">
        <v>22873</v>
      </c>
      <c r="C11192" s="404" t="s">
        <v>19203</v>
      </c>
      <c r="D11192" s="405">
        <v>9.02</v>
      </c>
    </row>
    <row r="11193" spans="1:4" ht="13.2">
      <c r="A11193" s="404">
        <v>20044</v>
      </c>
      <c r="B11193" s="404" t="s">
        <v>22874</v>
      </c>
      <c r="C11193" s="404" t="s">
        <v>19203</v>
      </c>
      <c r="D11193" s="405">
        <v>10.46</v>
      </c>
    </row>
    <row r="11194" spans="1:4" ht="13.2">
      <c r="A11194" s="404">
        <v>20042</v>
      </c>
      <c r="B11194" s="404" t="s">
        <v>22875</v>
      </c>
      <c r="C11194" s="404" t="s">
        <v>19203</v>
      </c>
      <c r="D11194" s="405">
        <v>7.83</v>
      </c>
    </row>
    <row r="11195" spans="1:4" ht="13.2">
      <c r="A11195" s="404">
        <v>20046</v>
      </c>
      <c r="B11195" s="404" t="s">
        <v>22876</v>
      </c>
      <c r="C11195" s="404" t="s">
        <v>19203</v>
      </c>
      <c r="D11195" s="405">
        <v>18.53</v>
      </c>
    </row>
    <row r="11196" spans="1:4" ht="13.2">
      <c r="A11196" s="404">
        <v>20047</v>
      </c>
      <c r="B11196" s="404" t="s">
        <v>22877</v>
      </c>
      <c r="C11196" s="404" t="s">
        <v>19203</v>
      </c>
      <c r="D11196" s="405">
        <v>55.57</v>
      </c>
    </row>
    <row r="11197" spans="1:4" ht="13.2">
      <c r="A11197" s="404">
        <v>20045</v>
      </c>
      <c r="B11197" s="404" t="s">
        <v>22878</v>
      </c>
      <c r="C11197" s="404" t="s">
        <v>19203</v>
      </c>
      <c r="D11197" s="405">
        <v>9.3699999999999992</v>
      </c>
    </row>
    <row r="11198" spans="1:4" ht="13.2">
      <c r="A11198" s="404">
        <v>20972</v>
      </c>
      <c r="B11198" s="404" t="s">
        <v>22879</v>
      </c>
      <c r="C11198" s="404" t="s">
        <v>19203</v>
      </c>
      <c r="D11198" s="405">
        <v>128.57</v>
      </c>
    </row>
    <row r="11199" spans="1:4" ht="13.2">
      <c r="A11199" s="404">
        <v>11321</v>
      </c>
      <c r="B11199" s="404" t="s">
        <v>22880</v>
      </c>
      <c r="C11199" s="404" t="s">
        <v>19203</v>
      </c>
      <c r="D11199" s="405">
        <v>23.81</v>
      </c>
    </row>
    <row r="11200" spans="1:4" ht="13.2">
      <c r="A11200" s="404">
        <v>11323</v>
      </c>
      <c r="B11200" s="404" t="s">
        <v>22881</v>
      </c>
      <c r="C11200" s="404" t="s">
        <v>19203</v>
      </c>
      <c r="D11200" s="405">
        <v>27.39</v>
      </c>
    </row>
    <row r="11201" spans="1:4" ht="13.2">
      <c r="A11201" s="404">
        <v>20327</v>
      </c>
      <c r="B11201" s="404" t="s">
        <v>22882</v>
      </c>
      <c r="C11201" s="404" t="s">
        <v>19203</v>
      </c>
      <c r="D11201" s="405">
        <v>15.54</v>
      </c>
    </row>
    <row r="11202" spans="1:4" ht="13.2">
      <c r="A11202" s="404">
        <v>6034</v>
      </c>
      <c r="B11202" s="404" t="s">
        <v>22883</v>
      </c>
      <c r="C11202" s="404" t="s">
        <v>19203</v>
      </c>
      <c r="D11202" s="405">
        <v>8.1199999999999992</v>
      </c>
    </row>
    <row r="11203" spans="1:4" ht="13.2">
      <c r="A11203" s="404">
        <v>6036</v>
      </c>
      <c r="B11203" s="404" t="s">
        <v>22884</v>
      </c>
      <c r="C11203" s="404" t="s">
        <v>19203</v>
      </c>
      <c r="D11203" s="405">
        <v>11.06</v>
      </c>
    </row>
    <row r="11204" spans="1:4" ht="13.2">
      <c r="A11204" s="404">
        <v>6031</v>
      </c>
      <c r="B11204" s="404" t="s">
        <v>22885</v>
      </c>
      <c r="C11204" s="404" t="s">
        <v>19203</v>
      </c>
      <c r="D11204" s="405">
        <v>13</v>
      </c>
    </row>
    <row r="11205" spans="1:4" ht="13.2">
      <c r="A11205" s="404">
        <v>6029</v>
      </c>
      <c r="B11205" s="404" t="s">
        <v>22886</v>
      </c>
      <c r="C11205" s="404" t="s">
        <v>19203</v>
      </c>
      <c r="D11205" s="405">
        <v>13.13</v>
      </c>
    </row>
    <row r="11206" spans="1:4" ht="13.2">
      <c r="A11206" s="404">
        <v>6033</v>
      </c>
      <c r="B11206" s="404" t="s">
        <v>22887</v>
      </c>
      <c r="C11206" s="404" t="s">
        <v>19203</v>
      </c>
      <c r="D11206" s="405">
        <v>17.309999999999999</v>
      </c>
    </row>
    <row r="11207" spans="1:4" ht="13.2">
      <c r="A11207" s="404">
        <v>11672</v>
      </c>
      <c r="B11207" s="404" t="s">
        <v>22888</v>
      </c>
      <c r="C11207" s="404" t="s">
        <v>19203</v>
      </c>
      <c r="D11207" s="405">
        <v>37.659999999999997</v>
      </c>
    </row>
    <row r="11208" spans="1:4" ht="13.2">
      <c r="A11208" s="404">
        <v>11669</v>
      </c>
      <c r="B11208" s="404" t="s">
        <v>22889</v>
      </c>
      <c r="C11208" s="404" t="s">
        <v>19203</v>
      </c>
      <c r="D11208" s="405">
        <v>35.869999999999997</v>
      </c>
    </row>
    <row r="11209" spans="1:4" ht="13.2">
      <c r="A11209" s="404">
        <v>11670</v>
      </c>
      <c r="B11209" s="404" t="s">
        <v>22890</v>
      </c>
      <c r="C11209" s="404" t="s">
        <v>19203</v>
      </c>
      <c r="D11209" s="405">
        <v>13.74</v>
      </c>
    </row>
    <row r="11210" spans="1:4" ht="13.2">
      <c r="A11210" s="404">
        <v>20055</v>
      </c>
      <c r="B11210" s="404" t="s">
        <v>22891</v>
      </c>
      <c r="C11210" s="404" t="s">
        <v>19203</v>
      </c>
      <c r="D11210" s="405">
        <v>26.86</v>
      </c>
    </row>
    <row r="11211" spans="1:4" ht="13.2">
      <c r="A11211" s="404">
        <v>11671</v>
      </c>
      <c r="B11211" s="404" t="s">
        <v>22892</v>
      </c>
      <c r="C11211" s="404" t="s">
        <v>19203</v>
      </c>
      <c r="D11211" s="405">
        <v>57.64</v>
      </c>
    </row>
    <row r="11212" spans="1:4" ht="13.2">
      <c r="A11212" s="404">
        <v>6032</v>
      </c>
      <c r="B11212" s="404" t="s">
        <v>22893</v>
      </c>
      <c r="C11212" s="404" t="s">
        <v>19203</v>
      </c>
      <c r="D11212" s="405">
        <v>16.46</v>
      </c>
    </row>
    <row r="11213" spans="1:4" ht="13.2">
      <c r="A11213" s="404">
        <v>11673</v>
      </c>
      <c r="B11213" s="404" t="s">
        <v>22894</v>
      </c>
      <c r="C11213" s="404" t="s">
        <v>19203</v>
      </c>
      <c r="D11213" s="405">
        <v>12.96</v>
      </c>
    </row>
    <row r="11214" spans="1:4" ht="13.2">
      <c r="A11214" s="404">
        <v>11674</v>
      </c>
      <c r="B11214" s="404" t="s">
        <v>22895</v>
      </c>
      <c r="C11214" s="404" t="s">
        <v>19203</v>
      </c>
      <c r="D11214" s="405">
        <v>16.690000000000001</v>
      </c>
    </row>
    <row r="11215" spans="1:4" ht="13.2">
      <c r="A11215" s="404">
        <v>11675</v>
      </c>
      <c r="B11215" s="404" t="s">
        <v>22896</v>
      </c>
      <c r="C11215" s="404" t="s">
        <v>19203</v>
      </c>
      <c r="D11215" s="405">
        <v>26.51</v>
      </c>
    </row>
    <row r="11216" spans="1:4" ht="13.2">
      <c r="A11216" s="404">
        <v>11676</v>
      </c>
      <c r="B11216" s="404" t="s">
        <v>22897</v>
      </c>
      <c r="C11216" s="404" t="s">
        <v>19203</v>
      </c>
      <c r="D11216" s="405">
        <v>35.450000000000003</v>
      </c>
    </row>
    <row r="11217" spans="1:4" ht="13.2">
      <c r="A11217" s="404">
        <v>11677</v>
      </c>
      <c r="B11217" s="404" t="s">
        <v>22898</v>
      </c>
      <c r="C11217" s="404" t="s">
        <v>19203</v>
      </c>
      <c r="D11217" s="405">
        <v>36.61</v>
      </c>
    </row>
    <row r="11218" spans="1:4" ht="13.2">
      <c r="A11218" s="404">
        <v>11678</v>
      </c>
      <c r="B11218" s="404" t="s">
        <v>22899</v>
      </c>
      <c r="C11218" s="404" t="s">
        <v>19203</v>
      </c>
      <c r="D11218" s="405">
        <v>67.05</v>
      </c>
    </row>
    <row r="11219" spans="1:4" ht="13.2">
      <c r="A11219" s="404">
        <v>6038</v>
      </c>
      <c r="B11219" s="404" t="s">
        <v>22900</v>
      </c>
      <c r="C11219" s="404" t="s">
        <v>19203</v>
      </c>
      <c r="D11219" s="405">
        <v>4.25</v>
      </c>
    </row>
    <row r="11220" spans="1:4" ht="13.2">
      <c r="A11220" s="404">
        <v>11718</v>
      </c>
      <c r="B11220" s="404" t="s">
        <v>22901</v>
      </c>
      <c r="C11220" s="404" t="s">
        <v>19203</v>
      </c>
      <c r="D11220" s="405">
        <v>12.13</v>
      </c>
    </row>
    <row r="11221" spans="1:4" ht="13.2">
      <c r="A11221" s="404">
        <v>6037</v>
      </c>
      <c r="B11221" s="404" t="s">
        <v>22902</v>
      </c>
      <c r="C11221" s="404" t="s">
        <v>19203</v>
      </c>
      <c r="D11221" s="405">
        <v>8.85</v>
      </c>
    </row>
    <row r="11222" spans="1:4" ht="13.2">
      <c r="A11222" s="404">
        <v>11719</v>
      </c>
      <c r="B11222" s="404" t="s">
        <v>22903</v>
      </c>
      <c r="C11222" s="404" t="s">
        <v>19203</v>
      </c>
      <c r="D11222" s="405">
        <v>9.84</v>
      </c>
    </row>
    <row r="11223" spans="1:4" ht="13.2">
      <c r="A11223" s="404">
        <v>6019</v>
      </c>
      <c r="B11223" s="404" t="s">
        <v>22904</v>
      </c>
      <c r="C11223" s="404" t="s">
        <v>19203</v>
      </c>
      <c r="D11223" s="405">
        <v>75.25</v>
      </c>
    </row>
    <row r="11224" spans="1:4" ht="13.2">
      <c r="A11224" s="404">
        <v>6010</v>
      </c>
      <c r="B11224" s="404" t="s">
        <v>22905</v>
      </c>
      <c r="C11224" s="404" t="s">
        <v>19203</v>
      </c>
      <c r="D11224" s="405">
        <v>129.47</v>
      </c>
    </row>
    <row r="11225" spans="1:4" ht="13.2">
      <c r="A11225" s="404">
        <v>6017</v>
      </c>
      <c r="B11225" s="404" t="s">
        <v>22906</v>
      </c>
      <c r="C11225" s="404" t="s">
        <v>19203</v>
      </c>
      <c r="D11225" s="405">
        <v>102.55</v>
      </c>
    </row>
    <row r="11226" spans="1:4" ht="13.2">
      <c r="A11226" s="404">
        <v>6020</v>
      </c>
      <c r="B11226" s="404" t="s">
        <v>22907</v>
      </c>
      <c r="C11226" s="404" t="s">
        <v>19203</v>
      </c>
      <c r="D11226" s="405">
        <v>45.19</v>
      </c>
    </row>
    <row r="11227" spans="1:4" ht="13.2">
      <c r="A11227" s="404">
        <v>6028</v>
      </c>
      <c r="B11227" s="404" t="s">
        <v>22908</v>
      </c>
      <c r="C11227" s="404" t="s">
        <v>19203</v>
      </c>
      <c r="D11227" s="405">
        <v>180.34</v>
      </c>
    </row>
    <row r="11228" spans="1:4" ht="13.2">
      <c r="A11228" s="404">
        <v>6011</v>
      </c>
      <c r="B11228" s="404" t="s">
        <v>22909</v>
      </c>
      <c r="C11228" s="404" t="s">
        <v>19203</v>
      </c>
      <c r="D11228" s="405">
        <v>374.01</v>
      </c>
    </row>
    <row r="11229" spans="1:4" ht="13.2">
      <c r="A11229" s="404">
        <v>6012</v>
      </c>
      <c r="B11229" s="404" t="s">
        <v>22910</v>
      </c>
      <c r="C11229" s="404" t="s">
        <v>19203</v>
      </c>
      <c r="D11229" s="405">
        <v>452.8</v>
      </c>
    </row>
    <row r="11230" spans="1:4" ht="13.2">
      <c r="A11230" s="404">
        <v>6016</v>
      </c>
      <c r="B11230" s="404" t="s">
        <v>22911</v>
      </c>
      <c r="C11230" s="404" t="s">
        <v>19203</v>
      </c>
      <c r="D11230" s="405">
        <v>47.67</v>
      </c>
    </row>
    <row r="11231" spans="1:4" ht="13.2">
      <c r="A11231" s="404">
        <v>6027</v>
      </c>
      <c r="B11231" s="404" t="s">
        <v>22912</v>
      </c>
      <c r="C11231" s="404" t="s">
        <v>19203</v>
      </c>
      <c r="D11231" s="405">
        <v>943.47</v>
      </c>
    </row>
    <row r="11232" spans="1:4" ht="13.2">
      <c r="A11232" s="404">
        <v>6013</v>
      </c>
      <c r="B11232" s="404" t="s">
        <v>22913</v>
      </c>
      <c r="C11232" s="404" t="s">
        <v>19203</v>
      </c>
      <c r="D11232" s="405">
        <v>142.37</v>
      </c>
    </row>
    <row r="11233" spans="1:4" ht="13.2">
      <c r="A11233" s="404">
        <v>6015</v>
      </c>
      <c r="B11233" s="404" t="s">
        <v>22914</v>
      </c>
      <c r="C11233" s="404" t="s">
        <v>19203</v>
      </c>
      <c r="D11233" s="405">
        <v>207.03</v>
      </c>
    </row>
    <row r="11234" spans="1:4" ht="13.2">
      <c r="A11234" s="404">
        <v>6014</v>
      </c>
      <c r="B11234" s="404" t="s">
        <v>22915</v>
      </c>
      <c r="C11234" s="404" t="s">
        <v>19203</v>
      </c>
      <c r="D11234" s="405">
        <v>197.94</v>
      </c>
    </row>
    <row r="11235" spans="1:4" ht="13.2">
      <c r="A11235" s="404">
        <v>6006</v>
      </c>
      <c r="B11235" s="404" t="s">
        <v>22916</v>
      </c>
      <c r="C11235" s="404" t="s">
        <v>19203</v>
      </c>
      <c r="D11235" s="405">
        <v>103.1</v>
      </c>
    </row>
    <row r="11236" spans="1:4" ht="13.2">
      <c r="A11236" s="404">
        <v>6005</v>
      </c>
      <c r="B11236" s="404" t="s">
        <v>22917</v>
      </c>
      <c r="C11236" s="404" t="s">
        <v>19203</v>
      </c>
      <c r="D11236" s="405">
        <v>116.3</v>
      </c>
    </row>
    <row r="11237" spans="1:4" ht="13.2">
      <c r="A11237" s="404">
        <v>11756</v>
      </c>
      <c r="B11237" s="404" t="s">
        <v>22918</v>
      </c>
      <c r="C11237" s="404" t="s">
        <v>19203</v>
      </c>
      <c r="D11237" s="405">
        <v>55.54</v>
      </c>
    </row>
    <row r="11238" spans="1:4" ht="13.2">
      <c r="A11238" s="404">
        <v>10904</v>
      </c>
      <c r="B11238" s="404" t="s">
        <v>22919</v>
      </c>
      <c r="C11238" s="404" t="s">
        <v>19203</v>
      </c>
      <c r="D11238" s="405">
        <v>180</v>
      </c>
    </row>
    <row r="11239" spans="1:4" ht="13.2">
      <c r="A11239" s="404">
        <v>11752</v>
      </c>
      <c r="B11239" s="404" t="s">
        <v>22920</v>
      </c>
      <c r="C11239" s="404" t="s">
        <v>19203</v>
      </c>
      <c r="D11239" s="405">
        <v>32.03</v>
      </c>
    </row>
    <row r="11240" spans="1:4" ht="13.2">
      <c r="A11240" s="404">
        <v>11753</v>
      </c>
      <c r="B11240" s="404" t="s">
        <v>22921</v>
      </c>
      <c r="C11240" s="404" t="s">
        <v>19203</v>
      </c>
      <c r="D11240" s="405">
        <v>38.24</v>
      </c>
    </row>
    <row r="11241" spans="1:4" ht="13.2">
      <c r="A11241" s="404">
        <v>6021</v>
      </c>
      <c r="B11241" s="404" t="s">
        <v>22922</v>
      </c>
      <c r="C11241" s="404" t="s">
        <v>19203</v>
      </c>
      <c r="D11241" s="405">
        <v>106.12</v>
      </c>
    </row>
    <row r="11242" spans="1:4" ht="13.2">
      <c r="A11242" s="404">
        <v>6024</v>
      </c>
      <c r="B11242" s="404" t="s">
        <v>22923</v>
      </c>
      <c r="C11242" s="404" t="s">
        <v>19203</v>
      </c>
      <c r="D11242" s="405">
        <v>109.69</v>
      </c>
    </row>
    <row r="11243" spans="1:4" ht="13.2">
      <c r="A11243" s="404">
        <v>38379</v>
      </c>
      <c r="B11243" s="404" t="s">
        <v>22924</v>
      </c>
      <c r="C11243" s="404" t="s">
        <v>19247</v>
      </c>
      <c r="D11243" s="405">
        <v>60.52</v>
      </c>
    </row>
    <row r="11244" spans="1:4" ht="13.2">
      <c r="A11244" s="404">
        <v>13897</v>
      </c>
      <c r="B11244" s="404" t="s">
        <v>22925</v>
      </c>
      <c r="C11244" s="404" t="s">
        <v>19203</v>
      </c>
      <c r="D11244" s="405">
        <v>6173.95</v>
      </c>
    </row>
    <row r="11245" spans="1:4" ht="13.2">
      <c r="A11245" s="404">
        <v>10640</v>
      </c>
      <c r="B11245" s="404" t="s">
        <v>22926</v>
      </c>
      <c r="C11245" s="404" t="s">
        <v>19203</v>
      </c>
      <c r="D11245" s="405">
        <v>13371.47</v>
      </c>
    </row>
    <row r="11246" spans="1:4" ht="13.2">
      <c r="A11246" s="404">
        <v>34357</v>
      </c>
      <c r="B11246" s="404" t="s">
        <v>22927</v>
      </c>
      <c r="C11246" s="404" t="s">
        <v>19251</v>
      </c>
      <c r="D11246" s="405">
        <v>4.05</v>
      </c>
    </row>
    <row r="11247" spans="1:4" ht="13.2">
      <c r="A11247" s="404">
        <v>37329</v>
      </c>
      <c r="B11247" s="404" t="s">
        <v>22928</v>
      </c>
      <c r="C11247" s="404" t="s">
        <v>19251</v>
      </c>
      <c r="D11247" s="405">
        <v>85.33</v>
      </c>
    </row>
    <row r="11248" spans="1:4" ht="13.2">
      <c r="A11248" s="404">
        <v>2510</v>
      </c>
      <c r="B11248" s="404" t="s">
        <v>22929</v>
      </c>
      <c r="C11248" s="404" t="s">
        <v>19203</v>
      </c>
      <c r="D11248" s="405">
        <v>37.21</v>
      </c>
    </row>
    <row r="11249" spans="1:4" ht="13.2">
      <c r="A11249" s="404">
        <v>12359</v>
      </c>
      <c r="B11249" s="404" t="s">
        <v>22930</v>
      </c>
      <c r="C11249" s="404" t="s">
        <v>19203</v>
      </c>
      <c r="D11249" s="405">
        <v>189.16</v>
      </c>
    </row>
    <row r="11250" spans="1:4" ht="13.2">
      <c r="A11250" s="404">
        <v>7353</v>
      </c>
      <c r="B11250" s="404" t="s">
        <v>22931</v>
      </c>
      <c r="C11250" s="404" t="s">
        <v>19253</v>
      </c>
      <c r="D11250" s="405">
        <v>31.02</v>
      </c>
    </row>
    <row r="11251" spans="1:4" ht="13.2">
      <c r="A11251" s="404">
        <v>36144</v>
      </c>
      <c r="B11251" s="404" t="s">
        <v>22932</v>
      </c>
      <c r="C11251" s="404" t="s">
        <v>19203</v>
      </c>
      <c r="D11251" s="405">
        <v>1.47</v>
      </c>
    </row>
    <row r="11252" spans="1:4" ht="13.2">
      <c r="A11252" s="404">
        <v>10518</v>
      </c>
      <c r="B11252" s="404" t="s">
        <v>22933</v>
      </c>
      <c r="C11252" s="404" t="s">
        <v>19203</v>
      </c>
      <c r="D11252" s="405">
        <v>119.26</v>
      </c>
    </row>
    <row r="11253" spans="1:4" ht="13.2">
      <c r="A11253" s="404">
        <v>36530</v>
      </c>
      <c r="B11253" s="404" t="s">
        <v>22934</v>
      </c>
      <c r="C11253" s="404" t="s">
        <v>19203</v>
      </c>
      <c r="D11253" s="405">
        <v>391829.26</v>
      </c>
    </row>
    <row r="11254" spans="1:4" ht="13.2">
      <c r="A11254" s="404">
        <v>6046</v>
      </c>
      <c r="B11254" s="404" t="s">
        <v>22935</v>
      </c>
      <c r="C11254" s="404" t="s">
        <v>19203</v>
      </c>
      <c r="D11254" s="405">
        <v>425000</v>
      </c>
    </row>
    <row r="11255" spans="1:4" ht="13.2">
      <c r="A11255" s="404">
        <v>36531</v>
      </c>
      <c r="B11255" s="404" t="s">
        <v>22936</v>
      </c>
      <c r="C11255" s="404" t="s">
        <v>19203</v>
      </c>
      <c r="D11255" s="405">
        <v>440548.75</v>
      </c>
    </row>
    <row r="11256" spans="1:4" ht="13.2">
      <c r="A11256" s="404">
        <v>34684</v>
      </c>
      <c r="B11256" s="404" t="s">
        <v>22937</v>
      </c>
      <c r="C11256" s="404" t="s">
        <v>19606</v>
      </c>
      <c r="D11256" s="405">
        <v>303.93</v>
      </c>
    </row>
    <row r="11257" spans="1:4" ht="13.2">
      <c r="A11257" s="404">
        <v>34683</v>
      </c>
      <c r="B11257" s="404" t="s">
        <v>22938</v>
      </c>
      <c r="C11257" s="404" t="s">
        <v>19606</v>
      </c>
      <c r="D11257" s="405">
        <v>189.95</v>
      </c>
    </row>
    <row r="11258" spans="1:4" ht="13.2">
      <c r="A11258" s="404">
        <v>533</v>
      </c>
      <c r="B11258" s="404" t="s">
        <v>22939</v>
      </c>
      <c r="C11258" s="404" t="s">
        <v>19606</v>
      </c>
      <c r="D11258" s="405">
        <v>21.91</v>
      </c>
    </row>
    <row r="11259" spans="1:4" ht="13.2">
      <c r="A11259" s="404">
        <v>10515</v>
      </c>
      <c r="B11259" s="404" t="s">
        <v>22940</v>
      </c>
      <c r="C11259" s="404" t="s">
        <v>19606</v>
      </c>
      <c r="D11259" s="405">
        <v>41.33</v>
      </c>
    </row>
    <row r="11260" spans="1:4" ht="13.2">
      <c r="A11260" s="404">
        <v>536</v>
      </c>
      <c r="B11260" s="404" t="s">
        <v>22941</v>
      </c>
      <c r="C11260" s="404" t="s">
        <v>19606</v>
      </c>
      <c r="D11260" s="405">
        <v>29.9</v>
      </c>
    </row>
    <row r="11261" spans="1:4" ht="13.2">
      <c r="A11261" s="404">
        <v>153</v>
      </c>
      <c r="B11261" s="404" t="s">
        <v>22942</v>
      </c>
      <c r="C11261" s="404" t="s">
        <v>19253</v>
      </c>
      <c r="D11261" s="405">
        <v>86.32</v>
      </c>
    </row>
    <row r="11262" spans="1:4" ht="13.2">
      <c r="A11262" s="404">
        <v>34682</v>
      </c>
      <c r="B11262" s="404" t="s">
        <v>22943</v>
      </c>
      <c r="C11262" s="404" t="s">
        <v>19606</v>
      </c>
      <c r="D11262" s="405">
        <v>145.26</v>
      </c>
    </row>
    <row r="11263" spans="1:4" ht="13.2">
      <c r="A11263" s="404">
        <v>20205</v>
      </c>
      <c r="B11263" s="404" t="s">
        <v>22944</v>
      </c>
      <c r="C11263" s="404" t="s">
        <v>19247</v>
      </c>
      <c r="D11263" s="405">
        <v>4.91</v>
      </c>
    </row>
    <row r="11264" spans="1:4" ht="13.2">
      <c r="A11264" s="404">
        <v>4412</v>
      </c>
      <c r="B11264" s="404" t="s">
        <v>22945</v>
      </c>
      <c r="C11264" s="404" t="s">
        <v>19247</v>
      </c>
      <c r="D11264" s="405">
        <v>2.94</v>
      </c>
    </row>
    <row r="11265" spans="1:4" ht="13.2">
      <c r="A11265" s="404">
        <v>4408</v>
      </c>
      <c r="B11265" s="404" t="s">
        <v>22946</v>
      </c>
      <c r="C11265" s="404" t="s">
        <v>19247</v>
      </c>
      <c r="D11265" s="405">
        <v>3.67</v>
      </c>
    </row>
    <row r="11266" spans="1:4" ht="13.2">
      <c r="A11266" s="404">
        <v>36250</v>
      </c>
      <c r="B11266" s="404" t="s">
        <v>22947</v>
      </c>
      <c r="C11266" s="404" t="s">
        <v>19247</v>
      </c>
      <c r="D11266" s="405">
        <v>4.91</v>
      </c>
    </row>
    <row r="11267" spans="1:4" ht="13.2">
      <c r="A11267" s="404">
        <v>10857</v>
      </c>
      <c r="B11267" s="404" t="s">
        <v>22948</v>
      </c>
      <c r="C11267" s="404" t="s">
        <v>19247</v>
      </c>
      <c r="D11267" s="405">
        <v>16.36</v>
      </c>
    </row>
    <row r="11268" spans="1:4" ht="13.2">
      <c r="A11268" s="404">
        <v>4803</v>
      </c>
      <c r="B11268" s="404" t="s">
        <v>22949</v>
      </c>
      <c r="C11268" s="404" t="s">
        <v>19247</v>
      </c>
      <c r="D11268" s="405">
        <v>31.58</v>
      </c>
    </row>
    <row r="11269" spans="1:4" ht="13.2">
      <c r="A11269" s="404">
        <v>6186</v>
      </c>
      <c r="B11269" s="404" t="s">
        <v>22950</v>
      </c>
      <c r="C11269" s="404" t="s">
        <v>19247</v>
      </c>
      <c r="D11269" s="405">
        <v>18.05</v>
      </c>
    </row>
    <row r="11270" spans="1:4" ht="13.2">
      <c r="A11270" s="404">
        <v>4829</v>
      </c>
      <c r="B11270" s="404" t="s">
        <v>22951</v>
      </c>
      <c r="C11270" s="404" t="s">
        <v>19247</v>
      </c>
      <c r="D11270" s="405">
        <v>38.630000000000003</v>
      </c>
    </row>
    <row r="11271" spans="1:4" ht="13.2">
      <c r="A11271" s="404">
        <v>39829</v>
      </c>
      <c r="B11271" s="404" t="s">
        <v>22952</v>
      </c>
      <c r="C11271" s="404" t="s">
        <v>19247</v>
      </c>
      <c r="D11271" s="405">
        <v>32.9</v>
      </c>
    </row>
    <row r="11272" spans="1:4" ht="13.2">
      <c r="A11272" s="404">
        <v>20231</v>
      </c>
      <c r="B11272" s="404" t="s">
        <v>22953</v>
      </c>
      <c r="C11272" s="404" t="s">
        <v>19247</v>
      </c>
      <c r="D11272" s="405">
        <v>45.34</v>
      </c>
    </row>
    <row r="11273" spans="1:4" ht="13.2">
      <c r="A11273" s="404">
        <v>4804</v>
      </c>
      <c r="B11273" s="404" t="s">
        <v>22954</v>
      </c>
      <c r="C11273" s="404" t="s">
        <v>19247</v>
      </c>
      <c r="D11273" s="405">
        <v>24.24</v>
      </c>
    </row>
    <row r="11274" spans="1:4" ht="13.2">
      <c r="A11274" s="404">
        <v>34680</v>
      </c>
      <c r="B11274" s="404" t="s">
        <v>22955</v>
      </c>
      <c r="C11274" s="404" t="s">
        <v>19247</v>
      </c>
      <c r="D11274" s="405">
        <v>44.69</v>
      </c>
    </row>
    <row r="11275" spans="1:4" ht="13.2">
      <c r="A11275" s="404">
        <v>11573</v>
      </c>
      <c r="B11275" s="404" t="s">
        <v>22956</v>
      </c>
      <c r="C11275" s="404" t="s">
        <v>19203</v>
      </c>
      <c r="D11275" s="405">
        <v>6.07</v>
      </c>
    </row>
    <row r="11276" spans="1:4" ht="13.2">
      <c r="A11276" s="404">
        <v>38401</v>
      </c>
      <c r="B11276" s="404" t="s">
        <v>22957</v>
      </c>
      <c r="C11276" s="404" t="s">
        <v>19203</v>
      </c>
      <c r="D11276" s="405">
        <v>16.59</v>
      </c>
    </row>
    <row r="11277" spans="1:4" ht="13.2">
      <c r="A11277" s="404">
        <v>11575</v>
      </c>
      <c r="B11277" s="404" t="s">
        <v>22958</v>
      </c>
      <c r="C11277" s="404" t="s">
        <v>19203</v>
      </c>
      <c r="D11277" s="405">
        <v>58.54</v>
      </c>
    </row>
    <row r="11278" spans="1:4" ht="13.2">
      <c r="A11278" s="404">
        <v>38179</v>
      </c>
      <c r="B11278" s="404" t="s">
        <v>22959</v>
      </c>
      <c r="C11278" s="404" t="s">
        <v>19203</v>
      </c>
      <c r="D11278" s="405">
        <v>48.4</v>
      </c>
    </row>
    <row r="11279" spans="1:4" ht="13.2">
      <c r="A11279" s="404">
        <v>20256</v>
      </c>
      <c r="B11279" s="404" t="s">
        <v>22960</v>
      </c>
      <c r="C11279" s="404" t="s">
        <v>19203</v>
      </c>
      <c r="D11279" s="405">
        <v>0.35</v>
      </c>
    </row>
    <row r="11280" spans="1:4" ht="13.2">
      <c r="A11280" s="404">
        <v>14511</v>
      </c>
      <c r="B11280" s="404" t="s">
        <v>22961</v>
      </c>
      <c r="C11280" s="404" t="s">
        <v>19203</v>
      </c>
      <c r="D11280" s="405">
        <v>953241.72</v>
      </c>
    </row>
    <row r="11281" spans="1:4" ht="13.2">
      <c r="A11281" s="404">
        <v>10642</v>
      </c>
      <c r="B11281" s="404" t="s">
        <v>22962</v>
      </c>
      <c r="C11281" s="404" t="s">
        <v>19203</v>
      </c>
      <c r="D11281" s="405">
        <v>898000</v>
      </c>
    </row>
    <row r="11282" spans="1:4" ht="13.2">
      <c r="A11282" s="404">
        <v>14489</v>
      </c>
      <c r="B11282" s="404" t="s">
        <v>22963</v>
      </c>
      <c r="C11282" s="404" t="s">
        <v>19203</v>
      </c>
      <c r="D11282" s="405">
        <v>796509.29</v>
      </c>
    </row>
    <row r="11283" spans="1:4" ht="13.2">
      <c r="A11283" s="404">
        <v>14513</v>
      </c>
      <c r="B11283" s="404" t="s">
        <v>22964</v>
      </c>
      <c r="C11283" s="404" t="s">
        <v>19203</v>
      </c>
      <c r="D11283" s="405">
        <v>597400.87</v>
      </c>
    </row>
    <row r="11284" spans="1:4" ht="13.2">
      <c r="A11284" s="404">
        <v>13600</v>
      </c>
      <c r="B11284" s="404" t="s">
        <v>22965</v>
      </c>
      <c r="C11284" s="404" t="s">
        <v>19203</v>
      </c>
      <c r="D11284" s="405">
        <v>770815.36</v>
      </c>
    </row>
    <row r="11285" spans="1:4" ht="13.2">
      <c r="A11285" s="404">
        <v>10646</v>
      </c>
      <c r="B11285" s="404" t="s">
        <v>22966</v>
      </c>
      <c r="C11285" s="404" t="s">
        <v>19203</v>
      </c>
      <c r="D11285" s="405">
        <v>574591.49</v>
      </c>
    </row>
    <row r="11286" spans="1:4" ht="13.2">
      <c r="A11286" s="404">
        <v>6070</v>
      </c>
      <c r="B11286" s="404" t="s">
        <v>22967</v>
      </c>
      <c r="C11286" s="404" t="s">
        <v>19203</v>
      </c>
      <c r="D11286" s="405">
        <v>785108.55</v>
      </c>
    </row>
    <row r="11287" spans="1:4" ht="13.2">
      <c r="A11287" s="404">
        <v>6069</v>
      </c>
      <c r="B11287" s="404" t="s">
        <v>22968</v>
      </c>
      <c r="C11287" s="404" t="s">
        <v>19203</v>
      </c>
      <c r="D11287" s="405">
        <v>173442.32</v>
      </c>
    </row>
    <row r="11288" spans="1:4" ht="13.2">
      <c r="A11288" s="404">
        <v>14626</v>
      </c>
      <c r="B11288" s="404" t="s">
        <v>22969</v>
      </c>
      <c r="C11288" s="404" t="s">
        <v>19203</v>
      </c>
      <c r="D11288" s="405">
        <v>859514.32</v>
      </c>
    </row>
    <row r="11289" spans="1:4" ht="13.2">
      <c r="A11289" s="404">
        <v>6067</v>
      </c>
      <c r="B11289" s="404" t="s">
        <v>22970</v>
      </c>
      <c r="C11289" s="404" t="s">
        <v>19203</v>
      </c>
      <c r="D11289" s="405">
        <v>705571.44</v>
      </c>
    </row>
    <row r="11290" spans="1:4" ht="13.2">
      <c r="A11290" s="404">
        <v>38393</v>
      </c>
      <c r="B11290" s="404" t="s">
        <v>22971</v>
      </c>
      <c r="C11290" s="404" t="s">
        <v>19203</v>
      </c>
      <c r="D11290" s="405">
        <v>18.96</v>
      </c>
    </row>
    <row r="11291" spans="1:4" ht="13.2">
      <c r="A11291" s="404">
        <v>38390</v>
      </c>
      <c r="B11291" s="404" t="s">
        <v>22972</v>
      </c>
      <c r="C11291" s="404" t="s">
        <v>19203</v>
      </c>
      <c r="D11291" s="405">
        <v>42.05</v>
      </c>
    </row>
    <row r="11292" spans="1:4" ht="13.2">
      <c r="A11292" s="404">
        <v>36532</v>
      </c>
      <c r="B11292" s="404" t="s">
        <v>22973</v>
      </c>
      <c r="C11292" s="404" t="s">
        <v>19203</v>
      </c>
      <c r="D11292" s="405">
        <v>25723.82</v>
      </c>
    </row>
    <row r="11293" spans="1:4" ht="13.2">
      <c r="A11293" s="404">
        <v>11578</v>
      </c>
      <c r="B11293" s="404" t="s">
        <v>22974</v>
      </c>
      <c r="C11293" s="404" t="s">
        <v>19203</v>
      </c>
      <c r="D11293" s="405">
        <v>12.64</v>
      </c>
    </row>
    <row r="11294" spans="1:4" ht="13.2">
      <c r="A11294" s="404">
        <v>11577</v>
      </c>
      <c r="B11294" s="404" t="s">
        <v>22975</v>
      </c>
      <c r="C11294" s="404" t="s">
        <v>19203</v>
      </c>
      <c r="D11294" s="405">
        <v>12.06</v>
      </c>
    </row>
    <row r="11295" spans="1:4" ht="13.2">
      <c r="A11295" s="404">
        <v>42432</v>
      </c>
      <c r="B11295" s="404" t="s">
        <v>22976</v>
      </c>
      <c r="C11295" s="404" t="s">
        <v>19203</v>
      </c>
      <c r="D11295" s="405">
        <v>2424.64</v>
      </c>
    </row>
    <row r="11296" spans="1:4" ht="13.2">
      <c r="A11296" s="404">
        <v>42437</v>
      </c>
      <c r="B11296" s="404" t="s">
        <v>22977</v>
      </c>
      <c r="C11296" s="404" t="s">
        <v>19203</v>
      </c>
      <c r="D11296" s="405">
        <v>1843.37</v>
      </c>
    </row>
    <row r="11297" spans="1:4" ht="13.2">
      <c r="A11297" s="404">
        <v>1116</v>
      </c>
      <c r="B11297" s="404" t="s">
        <v>22978</v>
      </c>
      <c r="C11297" s="404" t="s">
        <v>19247</v>
      </c>
      <c r="D11297" s="405">
        <v>18.78</v>
      </c>
    </row>
    <row r="11298" spans="1:4" ht="13.2">
      <c r="A11298" s="404">
        <v>1115</v>
      </c>
      <c r="B11298" s="404" t="s">
        <v>22979</v>
      </c>
      <c r="C11298" s="404" t="s">
        <v>19247</v>
      </c>
      <c r="D11298" s="405">
        <v>22.5</v>
      </c>
    </row>
    <row r="11299" spans="1:4" ht="13.2">
      <c r="A11299" s="404">
        <v>1113</v>
      </c>
      <c r="B11299" s="404" t="s">
        <v>22980</v>
      </c>
      <c r="C11299" s="404" t="s">
        <v>19247</v>
      </c>
      <c r="D11299" s="405">
        <v>26.3</v>
      </c>
    </row>
    <row r="11300" spans="1:4" ht="13.2">
      <c r="A11300" s="404">
        <v>1114</v>
      </c>
      <c r="B11300" s="404" t="s">
        <v>22981</v>
      </c>
      <c r="C11300" s="404" t="s">
        <v>19247</v>
      </c>
      <c r="D11300" s="405">
        <v>31.33</v>
      </c>
    </row>
    <row r="11301" spans="1:4" ht="13.2">
      <c r="A11301" s="404">
        <v>40873</v>
      </c>
      <c r="B11301" s="404" t="s">
        <v>22982</v>
      </c>
      <c r="C11301" s="404" t="s">
        <v>19247</v>
      </c>
      <c r="D11301" s="405">
        <v>24.52</v>
      </c>
    </row>
    <row r="11302" spans="1:4" ht="13.2">
      <c r="A11302" s="404">
        <v>20214</v>
      </c>
      <c r="B11302" s="404" t="s">
        <v>22983</v>
      </c>
      <c r="C11302" s="404" t="s">
        <v>19203</v>
      </c>
      <c r="D11302" s="405">
        <v>46.43</v>
      </c>
    </row>
    <row r="11303" spans="1:4" ht="13.2">
      <c r="A11303" s="404">
        <v>7237</v>
      </c>
      <c r="B11303" s="404" t="s">
        <v>22984</v>
      </c>
      <c r="C11303" s="404" t="s">
        <v>19203</v>
      </c>
      <c r="D11303" s="405">
        <v>45.45</v>
      </c>
    </row>
    <row r="11304" spans="1:4" ht="13.2">
      <c r="A11304" s="404">
        <v>11757</v>
      </c>
      <c r="B11304" s="404" t="s">
        <v>22985</v>
      </c>
      <c r="C11304" s="404" t="s">
        <v>19203</v>
      </c>
      <c r="D11304" s="405">
        <v>30</v>
      </c>
    </row>
    <row r="11305" spans="1:4" ht="13.2">
      <c r="A11305" s="404">
        <v>11758</v>
      </c>
      <c r="B11305" s="404" t="s">
        <v>22986</v>
      </c>
      <c r="C11305" s="404" t="s">
        <v>19203</v>
      </c>
      <c r="D11305" s="405">
        <v>39.44</v>
      </c>
    </row>
    <row r="11306" spans="1:4" ht="13.2">
      <c r="A11306" s="404">
        <v>37526</v>
      </c>
      <c r="B11306" s="404" t="s">
        <v>22987</v>
      </c>
      <c r="C11306" s="404" t="s">
        <v>19203</v>
      </c>
      <c r="D11306" s="405">
        <v>2.88</v>
      </c>
    </row>
    <row r="11307" spans="1:4" ht="13.2">
      <c r="A11307" s="404">
        <v>6076</v>
      </c>
      <c r="B11307" s="404" t="s">
        <v>22988</v>
      </c>
      <c r="C11307" s="404" t="s">
        <v>19349</v>
      </c>
      <c r="D11307" s="405">
        <v>66.5</v>
      </c>
    </row>
    <row r="11308" spans="1:4" ht="13.2">
      <c r="A11308" s="404">
        <v>13109</v>
      </c>
      <c r="B11308" s="404" t="s">
        <v>22989</v>
      </c>
      <c r="C11308" s="404" t="s">
        <v>19203</v>
      </c>
      <c r="D11308" s="405">
        <v>270.93</v>
      </c>
    </row>
    <row r="11309" spans="1:4" ht="13.2">
      <c r="A11309" s="404">
        <v>13110</v>
      </c>
      <c r="B11309" s="404" t="s">
        <v>22990</v>
      </c>
      <c r="C11309" s="404" t="s">
        <v>19203</v>
      </c>
      <c r="D11309" s="405">
        <v>356.56</v>
      </c>
    </row>
    <row r="11310" spans="1:4" ht="13.2">
      <c r="A11310" s="404">
        <v>7581</v>
      </c>
      <c r="B11310" s="404" t="s">
        <v>22991</v>
      </c>
      <c r="C11310" s="404" t="s">
        <v>19203</v>
      </c>
      <c r="D11310" s="405">
        <v>3.44</v>
      </c>
    </row>
    <row r="11311" spans="1:4" ht="13.2">
      <c r="A11311" s="404">
        <v>4509</v>
      </c>
      <c r="B11311" s="404" t="s">
        <v>22992</v>
      </c>
      <c r="C11311" s="404" t="s">
        <v>19247</v>
      </c>
      <c r="D11311" s="405">
        <v>4.0999999999999996</v>
      </c>
    </row>
    <row r="11312" spans="1:4" ht="13.2">
      <c r="A11312" s="404">
        <v>4512</v>
      </c>
      <c r="B11312" s="404" t="s">
        <v>22993</v>
      </c>
      <c r="C11312" s="404" t="s">
        <v>19247</v>
      </c>
      <c r="D11312" s="405">
        <v>1.96</v>
      </c>
    </row>
    <row r="11313" spans="1:4" ht="13.2">
      <c r="A11313" s="404">
        <v>4517</v>
      </c>
      <c r="B11313" s="404" t="s">
        <v>22994</v>
      </c>
      <c r="C11313" s="404" t="s">
        <v>19247</v>
      </c>
      <c r="D11313" s="405">
        <v>2.83</v>
      </c>
    </row>
    <row r="11314" spans="1:4" ht="13.2">
      <c r="A11314" s="404">
        <v>20206</v>
      </c>
      <c r="B11314" s="404" t="s">
        <v>22995</v>
      </c>
      <c r="C11314" s="404" t="s">
        <v>19247</v>
      </c>
      <c r="D11314" s="405">
        <v>13.26</v>
      </c>
    </row>
    <row r="11315" spans="1:4" ht="13.2">
      <c r="A11315" s="404">
        <v>4460</v>
      </c>
      <c r="B11315" s="404" t="s">
        <v>22996</v>
      </c>
      <c r="C11315" s="404" t="s">
        <v>19247</v>
      </c>
      <c r="D11315" s="405">
        <v>13.62</v>
      </c>
    </row>
    <row r="11316" spans="1:4" ht="13.2">
      <c r="A11316" s="404">
        <v>4415</v>
      </c>
      <c r="B11316" s="404" t="s">
        <v>22997</v>
      </c>
      <c r="C11316" s="404" t="s">
        <v>19247</v>
      </c>
      <c r="D11316" s="405">
        <v>7.29</v>
      </c>
    </row>
    <row r="11317" spans="1:4" ht="13.2">
      <c r="A11317" s="404">
        <v>4417</v>
      </c>
      <c r="B11317" s="404" t="s">
        <v>22998</v>
      </c>
      <c r="C11317" s="404" t="s">
        <v>19247</v>
      </c>
      <c r="D11317" s="405">
        <v>10.5</v>
      </c>
    </row>
    <row r="11318" spans="1:4" ht="13.2">
      <c r="A11318" s="404">
        <v>37373</v>
      </c>
      <c r="B11318" s="404" t="s">
        <v>22999</v>
      </c>
      <c r="C11318" s="404" t="s">
        <v>19351</v>
      </c>
      <c r="D11318" s="405">
        <v>0.04</v>
      </c>
    </row>
    <row r="11319" spans="1:4" ht="13.2">
      <c r="A11319" s="404">
        <v>40864</v>
      </c>
      <c r="B11319" s="404" t="s">
        <v>23000</v>
      </c>
      <c r="C11319" s="404" t="s">
        <v>19353</v>
      </c>
      <c r="D11319" s="405">
        <v>7.31</v>
      </c>
    </row>
    <row r="11320" spans="1:4" ht="13.2">
      <c r="A11320" s="404">
        <v>4734</v>
      </c>
      <c r="B11320" s="404" t="s">
        <v>23001</v>
      </c>
      <c r="C11320" s="404" t="s">
        <v>19349</v>
      </c>
      <c r="D11320" s="405">
        <v>419.77</v>
      </c>
    </row>
    <row r="11321" spans="1:4" ht="13.2">
      <c r="A11321" s="404">
        <v>6085</v>
      </c>
      <c r="B11321" s="404" t="s">
        <v>23002</v>
      </c>
      <c r="C11321" s="404" t="s">
        <v>19253</v>
      </c>
      <c r="D11321" s="405">
        <v>11.17</v>
      </c>
    </row>
    <row r="11322" spans="1:4" ht="13.2">
      <c r="A11322" s="404">
        <v>38396</v>
      </c>
      <c r="B11322" s="404" t="s">
        <v>23003</v>
      </c>
      <c r="C11322" s="404" t="s">
        <v>19203</v>
      </c>
      <c r="D11322" s="405">
        <v>443.28</v>
      </c>
    </row>
    <row r="11323" spans="1:4" ht="13.2">
      <c r="A11323" s="404">
        <v>11622</v>
      </c>
      <c r="B11323" s="404" t="s">
        <v>23004</v>
      </c>
      <c r="C11323" s="404" t="s">
        <v>19251</v>
      </c>
      <c r="D11323" s="405">
        <v>65.040000000000006</v>
      </c>
    </row>
    <row r="11324" spans="1:4" ht="13.2">
      <c r="A11324" s="404">
        <v>43143</v>
      </c>
      <c r="B11324" s="404" t="s">
        <v>23005</v>
      </c>
      <c r="C11324" s="404" t="s">
        <v>19253</v>
      </c>
      <c r="D11324" s="405">
        <v>24.57</v>
      </c>
    </row>
    <row r="11325" spans="1:4" ht="13.2">
      <c r="A11325" s="404">
        <v>7317</v>
      </c>
      <c r="B11325" s="404" t="s">
        <v>23006</v>
      </c>
      <c r="C11325" s="404" t="s">
        <v>19251</v>
      </c>
      <c r="D11325" s="405">
        <v>41.22</v>
      </c>
    </row>
    <row r="11326" spans="1:4" ht="13.2">
      <c r="A11326" s="404">
        <v>142</v>
      </c>
      <c r="B11326" s="404" t="s">
        <v>23007</v>
      </c>
      <c r="C11326" s="404" t="s">
        <v>23008</v>
      </c>
      <c r="D11326" s="405">
        <v>30.69</v>
      </c>
    </row>
    <row r="11327" spans="1:4" ht="13.2">
      <c r="A11327" s="404">
        <v>43142</v>
      </c>
      <c r="B11327" s="404" t="s">
        <v>23009</v>
      </c>
      <c r="C11327" s="404" t="s">
        <v>19253</v>
      </c>
      <c r="D11327" s="405">
        <v>139.41999999999999</v>
      </c>
    </row>
    <row r="11328" spans="1:4" ht="13.2">
      <c r="A11328" s="404">
        <v>38123</v>
      </c>
      <c r="B11328" s="404" t="s">
        <v>23010</v>
      </c>
      <c r="C11328" s="404" t="s">
        <v>19251</v>
      </c>
      <c r="D11328" s="405">
        <v>70.61</v>
      </c>
    </row>
    <row r="11329" spans="1:4" ht="13.2">
      <c r="A11329" s="404">
        <v>42699</v>
      </c>
      <c r="B11329" s="404" t="s">
        <v>23011</v>
      </c>
      <c r="C11329" s="404" t="s">
        <v>19203</v>
      </c>
      <c r="D11329" s="405">
        <v>32.47</v>
      </c>
    </row>
    <row r="11330" spans="1:4" ht="13.2">
      <c r="A11330" s="404">
        <v>37743</v>
      </c>
      <c r="B11330" s="404" t="s">
        <v>23012</v>
      </c>
      <c r="C11330" s="404" t="s">
        <v>19203</v>
      </c>
      <c r="D11330" s="405">
        <v>262217.27</v>
      </c>
    </row>
    <row r="11331" spans="1:4" ht="13.2">
      <c r="A11331" s="404">
        <v>37744</v>
      </c>
      <c r="B11331" s="404" t="s">
        <v>23013</v>
      </c>
      <c r="C11331" s="404" t="s">
        <v>19203</v>
      </c>
      <c r="D11331" s="405">
        <v>308318.18</v>
      </c>
    </row>
    <row r="11332" spans="1:4" ht="13.2">
      <c r="A11332" s="404">
        <v>37741</v>
      </c>
      <c r="B11332" s="404" t="s">
        <v>23014</v>
      </c>
      <c r="C11332" s="404" t="s">
        <v>19203</v>
      </c>
      <c r="D11332" s="405">
        <v>238432.72</v>
      </c>
    </row>
    <row r="11333" spans="1:4" ht="13.2">
      <c r="A11333" s="404">
        <v>39396</v>
      </c>
      <c r="B11333" s="404" t="s">
        <v>23015</v>
      </c>
      <c r="C11333" s="404" t="s">
        <v>19203</v>
      </c>
      <c r="D11333" s="405">
        <v>72.86</v>
      </c>
    </row>
    <row r="11334" spans="1:4" ht="13.2">
      <c r="A11334" s="404">
        <v>39392</v>
      </c>
      <c r="B11334" s="404" t="s">
        <v>23016</v>
      </c>
      <c r="C11334" s="404" t="s">
        <v>19203</v>
      </c>
      <c r="D11334" s="405">
        <v>82.19</v>
      </c>
    </row>
    <row r="11335" spans="1:4" ht="13.2">
      <c r="A11335" s="404">
        <v>39393</v>
      </c>
      <c r="B11335" s="404" t="s">
        <v>23017</v>
      </c>
      <c r="C11335" s="404" t="s">
        <v>19203</v>
      </c>
      <c r="D11335" s="405">
        <v>50.83</v>
      </c>
    </row>
    <row r="11336" spans="1:4" ht="13.2">
      <c r="A11336" s="404">
        <v>39394</v>
      </c>
      <c r="B11336" s="404" t="s">
        <v>23018</v>
      </c>
      <c r="C11336" s="404" t="s">
        <v>19203</v>
      </c>
      <c r="D11336" s="405">
        <v>57.21</v>
      </c>
    </row>
    <row r="11337" spans="1:4" ht="13.2">
      <c r="A11337" s="404">
        <v>39395</v>
      </c>
      <c r="B11337" s="404" t="s">
        <v>23019</v>
      </c>
      <c r="C11337" s="404" t="s">
        <v>19203</v>
      </c>
      <c r="D11337" s="405">
        <v>53.2</v>
      </c>
    </row>
    <row r="11338" spans="1:4" ht="13.2">
      <c r="A11338" s="404">
        <v>14618</v>
      </c>
      <c r="B11338" s="404" t="s">
        <v>23020</v>
      </c>
      <c r="C11338" s="404" t="s">
        <v>19203</v>
      </c>
      <c r="D11338" s="405">
        <v>1191.8499999999999</v>
      </c>
    </row>
    <row r="11339" spans="1:4" ht="13.2">
      <c r="A11339" s="404">
        <v>40269</v>
      </c>
      <c r="B11339" s="404" t="s">
        <v>23021</v>
      </c>
      <c r="C11339" s="404" t="s">
        <v>19203</v>
      </c>
      <c r="D11339" s="405">
        <v>4801.87</v>
      </c>
    </row>
    <row r="11340" spans="1:4" ht="13.2">
      <c r="A11340" s="404">
        <v>6110</v>
      </c>
      <c r="B11340" s="404" t="s">
        <v>23022</v>
      </c>
      <c r="C11340" s="404" t="s">
        <v>19351</v>
      </c>
      <c r="D11340" s="405">
        <v>21.62</v>
      </c>
    </row>
    <row r="11341" spans="1:4" ht="13.2">
      <c r="A11341" s="404">
        <v>40910</v>
      </c>
      <c r="B11341" s="404" t="s">
        <v>23023</v>
      </c>
      <c r="C11341" s="404" t="s">
        <v>19353</v>
      </c>
      <c r="D11341" s="405">
        <v>3820.57</v>
      </c>
    </row>
    <row r="11342" spans="1:4" ht="13.2">
      <c r="A11342" s="404">
        <v>6111</v>
      </c>
      <c r="B11342" s="404" t="s">
        <v>23024</v>
      </c>
      <c r="C11342" s="404" t="s">
        <v>19351</v>
      </c>
      <c r="D11342" s="405">
        <v>14.18</v>
      </c>
    </row>
    <row r="11343" spans="1:4" ht="13.2">
      <c r="A11343" s="404">
        <v>41084</v>
      </c>
      <c r="B11343" s="404" t="s">
        <v>23025</v>
      </c>
      <c r="C11343" s="404" t="s">
        <v>19353</v>
      </c>
      <c r="D11343" s="405">
        <v>2506.44</v>
      </c>
    </row>
    <row r="11344" spans="1:4" ht="13.2">
      <c r="A11344" s="404">
        <v>44535</v>
      </c>
      <c r="B11344" s="404" t="s">
        <v>23026</v>
      </c>
      <c r="C11344" s="404" t="s">
        <v>19349</v>
      </c>
      <c r="D11344" s="405">
        <v>56.55</v>
      </c>
    </row>
    <row r="11345" spans="1:4" ht="13.2">
      <c r="A11345" s="404">
        <v>44945</v>
      </c>
      <c r="B11345" s="404" t="s">
        <v>23027</v>
      </c>
      <c r="C11345" s="404" t="s">
        <v>19203</v>
      </c>
      <c r="D11345" s="405">
        <v>9.7100000000000009</v>
      </c>
    </row>
    <row r="11346" spans="1:4" ht="13.2">
      <c r="A11346" s="404">
        <v>38637</v>
      </c>
      <c r="B11346" s="404" t="s">
        <v>23028</v>
      </c>
      <c r="C11346" s="404" t="s">
        <v>19203</v>
      </c>
      <c r="D11346" s="405">
        <v>306.49</v>
      </c>
    </row>
    <row r="11347" spans="1:4" ht="13.2">
      <c r="A11347" s="404">
        <v>6150</v>
      </c>
      <c r="B11347" s="404" t="s">
        <v>23029</v>
      </c>
      <c r="C11347" s="404" t="s">
        <v>19203</v>
      </c>
      <c r="D11347" s="405">
        <v>310.23</v>
      </c>
    </row>
    <row r="11348" spans="1:4" ht="13.2">
      <c r="A11348" s="404">
        <v>6136</v>
      </c>
      <c r="B11348" s="404" t="s">
        <v>23030</v>
      </c>
      <c r="C11348" s="404" t="s">
        <v>19203</v>
      </c>
      <c r="D11348" s="405">
        <v>243.86</v>
      </c>
    </row>
    <row r="11349" spans="1:4" ht="13.2">
      <c r="A11349" s="404">
        <v>38638</v>
      </c>
      <c r="B11349" s="404" t="s">
        <v>23031</v>
      </c>
      <c r="C11349" s="404" t="s">
        <v>19203</v>
      </c>
      <c r="D11349" s="405">
        <v>258.26</v>
      </c>
    </row>
    <row r="11350" spans="1:4" ht="13.2">
      <c r="A11350" s="404">
        <v>20262</v>
      </c>
      <c r="B11350" s="404" t="s">
        <v>23032</v>
      </c>
      <c r="C11350" s="404" t="s">
        <v>19203</v>
      </c>
      <c r="D11350" s="405">
        <v>17.78</v>
      </c>
    </row>
    <row r="11351" spans="1:4" ht="13.2">
      <c r="A11351" s="404">
        <v>6145</v>
      </c>
      <c r="B11351" s="404" t="s">
        <v>23033</v>
      </c>
      <c r="C11351" s="404" t="s">
        <v>19203</v>
      </c>
      <c r="D11351" s="405">
        <v>19.64</v>
      </c>
    </row>
    <row r="11352" spans="1:4" ht="13.2">
      <c r="A11352" s="404">
        <v>6149</v>
      </c>
      <c r="B11352" s="404" t="s">
        <v>23034</v>
      </c>
      <c r="C11352" s="404" t="s">
        <v>19203</v>
      </c>
      <c r="D11352" s="405">
        <v>12.98</v>
      </c>
    </row>
    <row r="11353" spans="1:4" ht="13.2">
      <c r="A11353" s="404">
        <v>6146</v>
      </c>
      <c r="B11353" s="404" t="s">
        <v>23035</v>
      </c>
      <c r="C11353" s="404" t="s">
        <v>19203</v>
      </c>
      <c r="D11353" s="405">
        <v>18.66</v>
      </c>
    </row>
    <row r="11354" spans="1:4" ht="13.2">
      <c r="A11354" s="404">
        <v>44536</v>
      </c>
      <c r="B11354" s="404" t="s">
        <v>23036</v>
      </c>
      <c r="C11354" s="404" t="s">
        <v>19251</v>
      </c>
      <c r="D11354" s="405">
        <v>2.58</v>
      </c>
    </row>
    <row r="11355" spans="1:4" ht="13.2">
      <c r="A11355" s="404">
        <v>39961</v>
      </c>
      <c r="B11355" s="404" t="s">
        <v>23037</v>
      </c>
      <c r="C11355" s="404" t="s">
        <v>19203</v>
      </c>
      <c r="D11355" s="405">
        <v>20.28</v>
      </c>
    </row>
    <row r="11356" spans="1:4" ht="13.2">
      <c r="A11356" s="404">
        <v>42433</v>
      </c>
      <c r="B11356" s="404" t="s">
        <v>23038</v>
      </c>
      <c r="C11356" s="404" t="s">
        <v>19203</v>
      </c>
      <c r="D11356" s="405">
        <v>4789.18</v>
      </c>
    </row>
    <row r="11357" spans="1:4" ht="13.2">
      <c r="A11357" s="404">
        <v>42434</v>
      </c>
      <c r="B11357" s="404" t="s">
        <v>23039</v>
      </c>
      <c r="C11357" s="404" t="s">
        <v>19203</v>
      </c>
      <c r="D11357" s="405">
        <v>5175.3999999999996</v>
      </c>
    </row>
    <row r="11358" spans="1:4" ht="13.2">
      <c r="A11358" s="404">
        <v>42435</v>
      </c>
      <c r="B11358" s="404" t="s">
        <v>23040</v>
      </c>
      <c r="C11358" s="404" t="s">
        <v>19203</v>
      </c>
      <c r="D11358" s="405">
        <v>2580.7800000000002</v>
      </c>
    </row>
    <row r="11359" spans="1:4" ht="13.2">
      <c r="A11359" s="404">
        <v>38061</v>
      </c>
      <c r="B11359" s="404" t="s">
        <v>23041</v>
      </c>
      <c r="C11359" s="404" t="s">
        <v>19203</v>
      </c>
      <c r="D11359" s="405">
        <v>51.17</v>
      </c>
    </row>
    <row r="11360" spans="1:4" ht="13.2">
      <c r="A11360" s="404">
        <v>20250</v>
      </c>
      <c r="B11360" s="404" t="s">
        <v>23042</v>
      </c>
      <c r="C11360" s="404" t="s">
        <v>19251</v>
      </c>
      <c r="D11360" s="405">
        <v>13</v>
      </c>
    </row>
    <row r="11361" spans="1:4" ht="13.2">
      <c r="A11361" s="404">
        <v>13388</v>
      </c>
      <c r="B11361" s="404" t="s">
        <v>23043</v>
      </c>
      <c r="C11361" s="404" t="s">
        <v>19251</v>
      </c>
      <c r="D11361" s="405">
        <v>271.39999999999998</v>
      </c>
    </row>
    <row r="11362" spans="1:4" ht="13.2">
      <c r="A11362" s="404">
        <v>39914</v>
      </c>
      <c r="B11362" s="404" t="s">
        <v>23044</v>
      </c>
      <c r="C11362" s="404" t="s">
        <v>19251</v>
      </c>
      <c r="D11362" s="405">
        <v>238.28</v>
      </c>
    </row>
    <row r="11363" spans="1:4" ht="13.2">
      <c r="A11363" s="404">
        <v>12732</v>
      </c>
      <c r="B11363" s="404" t="s">
        <v>23045</v>
      </c>
      <c r="C11363" s="404" t="s">
        <v>19203</v>
      </c>
      <c r="D11363" s="405">
        <v>274.94</v>
      </c>
    </row>
    <row r="11364" spans="1:4" ht="13.2">
      <c r="A11364" s="404">
        <v>6160</v>
      </c>
      <c r="B11364" s="404" t="s">
        <v>23046</v>
      </c>
      <c r="C11364" s="404" t="s">
        <v>19351</v>
      </c>
      <c r="D11364" s="405">
        <v>23.39</v>
      </c>
    </row>
    <row r="11365" spans="1:4" ht="13.2">
      <c r="A11365" s="404">
        <v>41087</v>
      </c>
      <c r="B11365" s="404" t="s">
        <v>23047</v>
      </c>
      <c r="C11365" s="404" t="s">
        <v>19353</v>
      </c>
      <c r="D11365" s="405">
        <v>4134.34</v>
      </c>
    </row>
    <row r="11366" spans="1:4" ht="13.2">
      <c r="A11366" s="404">
        <v>6166</v>
      </c>
      <c r="B11366" s="404" t="s">
        <v>23048</v>
      </c>
      <c r="C11366" s="404" t="s">
        <v>19351</v>
      </c>
      <c r="D11366" s="405">
        <v>31.89</v>
      </c>
    </row>
    <row r="11367" spans="1:4" ht="13.2">
      <c r="A11367" s="404">
        <v>41088</v>
      </c>
      <c r="B11367" s="404" t="s">
        <v>23049</v>
      </c>
      <c r="C11367" s="404" t="s">
        <v>19353</v>
      </c>
      <c r="D11367" s="405">
        <v>5637.17</v>
      </c>
    </row>
    <row r="11368" spans="1:4" ht="13.2">
      <c r="A11368" s="404">
        <v>20232</v>
      </c>
      <c r="B11368" s="404" t="s">
        <v>23050</v>
      </c>
      <c r="C11368" s="404" t="s">
        <v>19247</v>
      </c>
      <c r="D11368" s="405">
        <v>64.180000000000007</v>
      </c>
    </row>
    <row r="11369" spans="1:4" ht="13.2">
      <c r="A11369" s="404">
        <v>10856</v>
      </c>
      <c r="B11369" s="404" t="s">
        <v>23051</v>
      </c>
      <c r="C11369" s="404" t="s">
        <v>19247</v>
      </c>
      <c r="D11369" s="405">
        <v>122.91</v>
      </c>
    </row>
    <row r="11370" spans="1:4" ht="13.2">
      <c r="A11370" s="404">
        <v>4828</v>
      </c>
      <c r="B11370" s="404" t="s">
        <v>23052</v>
      </c>
      <c r="C11370" s="404" t="s">
        <v>19247</v>
      </c>
      <c r="D11370" s="405">
        <v>57.65</v>
      </c>
    </row>
    <row r="11371" spans="1:4" ht="13.2">
      <c r="A11371" s="404">
        <v>20249</v>
      </c>
      <c r="B11371" s="404" t="s">
        <v>23053</v>
      </c>
      <c r="C11371" s="404" t="s">
        <v>19247</v>
      </c>
      <c r="D11371" s="405">
        <v>31.57</v>
      </c>
    </row>
    <row r="11372" spans="1:4" ht="13.2">
      <c r="A11372" s="404">
        <v>11609</v>
      </c>
      <c r="B11372" s="404" t="s">
        <v>23054</v>
      </c>
      <c r="C11372" s="404" t="s">
        <v>19253</v>
      </c>
      <c r="D11372" s="405">
        <v>10.81</v>
      </c>
    </row>
    <row r="11373" spans="1:4" ht="13.2">
      <c r="A11373" s="404">
        <v>20083</v>
      </c>
      <c r="B11373" s="404" t="s">
        <v>23055</v>
      </c>
      <c r="C11373" s="404" t="s">
        <v>19203</v>
      </c>
      <c r="D11373" s="405">
        <v>67.12</v>
      </c>
    </row>
    <row r="11374" spans="1:4" ht="13.2">
      <c r="A11374" s="404">
        <v>10691</v>
      </c>
      <c r="B11374" s="404" t="s">
        <v>23056</v>
      </c>
      <c r="C11374" s="404" t="s">
        <v>19253</v>
      </c>
      <c r="D11374" s="405">
        <v>103.43</v>
      </c>
    </row>
    <row r="11375" spans="1:4" ht="13.2">
      <c r="A11375" s="404">
        <v>12295</v>
      </c>
      <c r="B11375" s="404" t="s">
        <v>23057</v>
      </c>
      <c r="C11375" s="404" t="s">
        <v>19203</v>
      </c>
      <c r="D11375" s="405">
        <v>2.99</v>
      </c>
    </row>
    <row r="11376" spans="1:4" ht="13.2">
      <c r="A11376" s="404">
        <v>12296</v>
      </c>
      <c r="B11376" s="404" t="s">
        <v>23058</v>
      </c>
      <c r="C11376" s="404" t="s">
        <v>19203</v>
      </c>
      <c r="D11376" s="405">
        <v>3.87</v>
      </c>
    </row>
    <row r="11377" spans="1:4" ht="13.2">
      <c r="A11377" s="404">
        <v>12294</v>
      </c>
      <c r="B11377" s="404" t="s">
        <v>23059</v>
      </c>
      <c r="C11377" s="404" t="s">
        <v>19203</v>
      </c>
      <c r="D11377" s="405">
        <v>9.3000000000000007</v>
      </c>
    </row>
    <row r="11378" spans="1:4" ht="13.2">
      <c r="A11378" s="404">
        <v>14543</v>
      </c>
      <c r="B11378" s="404" t="s">
        <v>23060</v>
      </c>
      <c r="C11378" s="404" t="s">
        <v>19203</v>
      </c>
      <c r="D11378" s="405">
        <v>6.64</v>
      </c>
    </row>
    <row r="11379" spans="1:4" ht="13.2">
      <c r="A11379" s="404">
        <v>13329</v>
      </c>
      <c r="B11379" s="404" t="s">
        <v>23061</v>
      </c>
      <c r="C11379" s="404" t="s">
        <v>19203</v>
      </c>
      <c r="D11379" s="405">
        <v>3.9</v>
      </c>
    </row>
    <row r="11380" spans="1:4" ht="13.2">
      <c r="A11380" s="404">
        <v>21047</v>
      </c>
      <c r="B11380" s="404" t="s">
        <v>23062</v>
      </c>
      <c r="C11380" s="404" t="s">
        <v>19203</v>
      </c>
      <c r="D11380" s="405">
        <v>41.81</v>
      </c>
    </row>
    <row r="11381" spans="1:4" ht="13.2">
      <c r="A11381" s="404">
        <v>21042</v>
      </c>
      <c r="B11381" s="404" t="s">
        <v>23063</v>
      </c>
      <c r="C11381" s="404" t="s">
        <v>19203</v>
      </c>
      <c r="D11381" s="405">
        <v>32.22</v>
      </c>
    </row>
    <row r="11382" spans="1:4" ht="13.2">
      <c r="A11382" s="404">
        <v>21043</v>
      </c>
      <c r="B11382" s="404" t="s">
        <v>23064</v>
      </c>
      <c r="C11382" s="404" t="s">
        <v>19203</v>
      </c>
      <c r="D11382" s="405">
        <v>40.700000000000003</v>
      </c>
    </row>
    <row r="11383" spans="1:4" ht="13.2">
      <c r="A11383" s="404">
        <v>21044</v>
      </c>
      <c r="B11383" s="404" t="s">
        <v>23065</v>
      </c>
      <c r="C11383" s="404" t="s">
        <v>19203</v>
      </c>
      <c r="D11383" s="405">
        <v>28.36</v>
      </c>
    </row>
    <row r="11384" spans="1:4" ht="13.2">
      <c r="A11384" s="404">
        <v>21045</v>
      </c>
      <c r="B11384" s="404" t="s">
        <v>23066</v>
      </c>
      <c r="C11384" s="404" t="s">
        <v>19203</v>
      </c>
      <c r="D11384" s="405">
        <v>38.840000000000003</v>
      </c>
    </row>
    <row r="11385" spans="1:4" ht="13.2">
      <c r="A11385" s="404">
        <v>21041</v>
      </c>
      <c r="B11385" s="404" t="s">
        <v>23067</v>
      </c>
      <c r="C11385" s="404" t="s">
        <v>19203</v>
      </c>
      <c r="D11385" s="405">
        <v>33.5</v>
      </c>
    </row>
    <row r="11386" spans="1:4" ht="13.2">
      <c r="A11386" s="404">
        <v>21040</v>
      </c>
      <c r="B11386" s="404" t="s">
        <v>23068</v>
      </c>
      <c r="C11386" s="404" t="s">
        <v>19203</v>
      </c>
      <c r="D11386" s="405">
        <v>27.75</v>
      </c>
    </row>
    <row r="11387" spans="1:4" ht="13.2">
      <c r="A11387" s="404">
        <v>14149</v>
      </c>
      <c r="B11387" s="404" t="s">
        <v>23069</v>
      </c>
      <c r="C11387" s="404" t="s">
        <v>21259</v>
      </c>
      <c r="D11387" s="405">
        <v>418.17</v>
      </c>
    </row>
    <row r="11388" spans="1:4" ht="13.2">
      <c r="A11388" s="404">
        <v>38099</v>
      </c>
      <c r="B11388" s="404" t="s">
        <v>23070</v>
      </c>
      <c r="C11388" s="404" t="s">
        <v>19203</v>
      </c>
      <c r="D11388" s="405">
        <v>1.46</v>
      </c>
    </row>
    <row r="11389" spans="1:4" ht="13.2">
      <c r="A11389" s="404">
        <v>38100</v>
      </c>
      <c r="B11389" s="404" t="s">
        <v>23071</v>
      </c>
      <c r="C11389" s="404" t="s">
        <v>19203</v>
      </c>
      <c r="D11389" s="405">
        <v>2.39</v>
      </c>
    </row>
    <row r="11390" spans="1:4" ht="13.2">
      <c r="A11390" s="404">
        <v>7576</v>
      </c>
      <c r="B11390" s="404" t="s">
        <v>23072</v>
      </c>
      <c r="C11390" s="404" t="s">
        <v>19203</v>
      </c>
      <c r="D11390" s="405">
        <v>141.30000000000001</v>
      </c>
    </row>
    <row r="11391" spans="1:4" ht="13.2">
      <c r="A11391" s="404">
        <v>3384</v>
      </c>
      <c r="B11391" s="404" t="s">
        <v>23073</v>
      </c>
      <c r="C11391" s="404" t="s">
        <v>19203</v>
      </c>
      <c r="D11391" s="405">
        <v>10.11</v>
      </c>
    </row>
    <row r="11392" spans="1:4" ht="13.2">
      <c r="A11392" s="404">
        <v>7572</v>
      </c>
      <c r="B11392" s="404" t="s">
        <v>23074</v>
      </c>
      <c r="C11392" s="404" t="s">
        <v>19203</v>
      </c>
      <c r="D11392" s="405">
        <v>8.36</v>
      </c>
    </row>
    <row r="11393" spans="1:4" ht="13.2">
      <c r="A11393" s="404">
        <v>3396</v>
      </c>
      <c r="B11393" s="404" t="s">
        <v>23075</v>
      </c>
      <c r="C11393" s="404" t="s">
        <v>19203</v>
      </c>
      <c r="D11393" s="405">
        <v>5.65</v>
      </c>
    </row>
    <row r="11394" spans="1:4" ht="13.2">
      <c r="A11394" s="404">
        <v>37590</v>
      </c>
      <c r="B11394" s="404" t="s">
        <v>23076</v>
      </c>
      <c r="C11394" s="404" t="s">
        <v>19203</v>
      </c>
      <c r="D11394" s="405">
        <v>15.34</v>
      </c>
    </row>
    <row r="11395" spans="1:4" ht="13.2">
      <c r="A11395" s="404">
        <v>37591</v>
      </c>
      <c r="B11395" s="404" t="s">
        <v>23077</v>
      </c>
      <c r="C11395" s="404" t="s">
        <v>19203</v>
      </c>
      <c r="D11395" s="405">
        <v>18.440000000000001</v>
      </c>
    </row>
    <row r="11396" spans="1:4" ht="13.2">
      <c r="A11396" s="404">
        <v>12626</v>
      </c>
      <c r="B11396" s="404" t="s">
        <v>23078</v>
      </c>
      <c r="C11396" s="404" t="s">
        <v>19203</v>
      </c>
      <c r="D11396" s="405">
        <v>41.07</v>
      </c>
    </row>
    <row r="11397" spans="1:4" ht="13.2">
      <c r="A11397" s="404">
        <v>11033</v>
      </c>
      <c r="B11397" s="404" t="s">
        <v>23079</v>
      </c>
      <c r="C11397" s="404" t="s">
        <v>19203</v>
      </c>
      <c r="D11397" s="405">
        <v>9.69</v>
      </c>
    </row>
    <row r="11398" spans="1:4" ht="13.2">
      <c r="A11398" s="404">
        <v>390</v>
      </c>
      <c r="B11398" s="404" t="s">
        <v>23080</v>
      </c>
      <c r="C11398" s="404" t="s">
        <v>19203</v>
      </c>
      <c r="D11398" s="405">
        <v>10.23</v>
      </c>
    </row>
    <row r="11399" spans="1:4" ht="13.2">
      <c r="A11399" s="404">
        <v>42436</v>
      </c>
      <c r="B11399" s="404" t="s">
        <v>23081</v>
      </c>
      <c r="C11399" s="404" t="s">
        <v>19203</v>
      </c>
      <c r="D11399" s="405">
        <v>2701.34</v>
      </c>
    </row>
    <row r="11400" spans="1:4" ht="13.2">
      <c r="A11400" s="404">
        <v>6194</v>
      </c>
      <c r="B11400" s="404" t="s">
        <v>23082</v>
      </c>
      <c r="C11400" s="404" t="s">
        <v>19247</v>
      </c>
      <c r="D11400" s="405">
        <v>5.77</v>
      </c>
    </row>
    <row r="11401" spans="1:4" ht="13.2">
      <c r="A11401" s="404">
        <v>10567</v>
      </c>
      <c r="B11401" s="404" t="s">
        <v>23083</v>
      </c>
      <c r="C11401" s="404" t="s">
        <v>19247</v>
      </c>
      <c r="D11401" s="405">
        <v>9.14</v>
      </c>
    </row>
    <row r="11402" spans="1:4" ht="13.2">
      <c r="A11402" s="404">
        <v>6212</v>
      </c>
      <c r="B11402" s="404" t="s">
        <v>23084</v>
      </c>
      <c r="C11402" s="404" t="s">
        <v>19247</v>
      </c>
      <c r="D11402" s="405">
        <v>13.42</v>
      </c>
    </row>
    <row r="11403" spans="1:4" ht="13.2">
      <c r="A11403" s="404">
        <v>3993</v>
      </c>
      <c r="B11403" s="404" t="s">
        <v>23085</v>
      </c>
      <c r="C11403" s="404" t="s">
        <v>19606</v>
      </c>
      <c r="D11403" s="405">
        <v>176.29</v>
      </c>
    </row>
    <row r="11404" spans="1:4" ht="13.2">
      <c r="A11404" s="404">
        <v>3990</v>
      </c>
      <c r="B11404" s="404" t="s">
        <v>23086</v>
      </c>
      <c r="C11404" s="404" t="s">
        <v>19247</v>
      </c>
      <c r="D11404" s="405">
        <v>33.17</v>
      </c>
    </row>
    <row r="11405" spans="1:4" ht="13.2">
      <c r="A11405" s="404">
        <v>3992</v>
      </c>
      <c r="B11405" s="404" t="s">
        <v>23087</v>
      </c>
      <c r="C11405" s="404" t="s">
        <v>19247</v>
      </c>
      <c r="D11405" s="405">
        <v>44.78</v>
      </c>
    </row>
    <row r="11406" spans="1:4" ht="13.2">
      <c r="A11406" s="404">
        <v>6178</v>
      </c>
      <c r="B11406" s="404" t="s">
        <v>23088</v>
      </c>
      <c r="C11406" s="404" t="s">
        <v>19606</v>
      </c>
      <c r="D11406" s="405">
        <v>301.13</v>
      </c>
    </row>
    <row r="11407" spans="1:4" ht="13.2">
      <c r="A11407" s="404">
        <v>6180</v>
      </c>
      <c r="B11407" s="404" t="s">
        <v>23089</v>
      </c>
      <c r="C11407" s="404" t="s">
        <v>19606</v>
      </c>
      <c r="D11407" s="405">
        <v>325</v>
      </c>
    </row>
    <row r="11408" spans="1:4" ht="13.2">
      <c r="A11408" s="404">
        <v>6182</v>
      </c>
      <c r="B11408" s="404" t="s">
        <v>23090</v>
      </c>
      <c r="C11408" s="404" t="s">
        <v>19606</v>
      </c>
      <c r="D11408" s="405">
        <v>403.4</v>
      </c>
    </row>
    <row r="11409" spans="1:4" ht="13.2">
      <c r="A11409" s="404">
        <v>43614</v>
      </c>
      <c r="B11409" s="404" t="s">
        <v>23091</v>
      </c>
      <c r="C11409" s="404" t="s">
        <v>19247</v>
      </c>
      <c r="D11409" s="405">
        <v>22.41</v>
      </c>
    </row>
    <row r="11410" spans="1:4" ht="13.2">
      <c r="A11410" s="404">
        <v>6193</v>
      </c>
      <c r="B11410" s="404" t="s">
        <v>23092</v>
      </c>
      <c r="C11410" s="404" t="s">
        <v>19247</v>
      </c>
      <c r="D11410" s="405">
        <v>27.27</v>
      </c>
    </row>
    <row r="11411" spans="1:4" ht="13.2">
      <c r="A11411" s="404">
        <v>6189</v>
      </c>
      <c r="B11411" s="404" t="s">
        <v>23093</v>
      </c>
      <c r="C11411" s="404" t="s">
        <v>19247</v>
      </c>
      <c r="D11411" s="405">
        <v>39.799999999999997</v>
      </c>
    </row>
    <row r="11412" spans="1:4" ht="13.2">
      <c r="A11412" s="404">
        <v>6214</v>
      </c>
      <c r="B11412" s="404" t="s">
        <v>23094</v>
      </c>
      <c r="C11412" s="404" t="s">
        <v>19606</v>
      </c>
      <c r="D11412" s="405">
        <v>188.63</v>
      </c>
    </row>
    <row r="11413" spans="1:4" ht="13.2">
      <c r="A11413" s="404">
        <v>36153</v>
      </c>
      <c r="B11413" s="404" t="s">
        <v>23095</v>
      </c>
      <c r="C11413" s="404" t="s">
        <v>19203</v>
      </c>
      <c r="D11413" s="405">
        <v>176.55</v>
      </c>
    </row>
    <row r="11414" spans="1:4" ht="13.2">
      <c r="A11414" s="404">
        <v>10740</v>
      </c>
      <c r="B11414" s="404" t="s">
        <v>23096</v>
      </c>
      <c r="C11414" s="404" t="s">
        <v>19203</v>
      </c>
      <c r="D11414" s="405">
        <v>7904.37</v>
      </c>
    </row>
    <row r="11415" spans="1:4" ht="13.2">
      <c r="A11415" s="404">
        <v>13914</v>
      </c>
      <c r="B11415" s="404" t="s">
        <v>23097</v>
      </c>
      <c r="C11415" s="404" t="s">
        <v>19203</v>
      </c>
      <c r="D11415" s="405">
        <v>571.91</v>
      </c>
    </row>
    <row r="11416" spans="1:4" ht="13.2">
      <c r="A11416" s="404">
        <v>10742</v>
      </c>
      <c r="B11416" s="404" t="s">
        <v>23098</v>
      </c>
      <c r="C11416" s="404" t="s">
        <v>19203</v>
      </c>
      <c r="D11416" s="405">
        <v>834.14</v>
      </c>
    </row>
    <row r="11417" spans="1:4" ht="13.2">
      <c r="A11417" s="404">
        <v>38465</v>
      </c>
      <c r="B11417" s="404" t="s">
        <v>23099</v>
      </c>
      <c r="C11417" s="404" t="s">
        <v>19203</v>
      </c>
      <c r="D11417" s="405">
        <v>26.77</v>
      </c>
    </row>
    <row r="11418" spans="1:4" ht="13.2">
      <c r="A11418" s="404">
        <v>7543</v>
      </c>
      <c r="B11418" s="404" t="s">
        <v>23100</v>
      </c>
      <c r="C11418" s="404" t="s">
        <v>19203</v>
      </c>
      <c r="D11418" s="405">
        <v>5.55</v>
      </c>
    </row>
    <row r="11419" spans="1:4" ht="13.2">
      <c r="A11419" s="404">
        <v>43427</v>
      </c>
      <c r="B11419" s="404" t="s">
        <v>23101</v>
      </c>
      <c r="C11419" s="404" t="s">
        <v>19203</v>
      </c>
      <c r="D11419" s="405">
        <v>1904.68</v>
      </c>
    </row>
    <row r="11420" spans="1:4" ht="13.2">
      <c r="A11420" s="404">
        <v>41613</v>
      </c>
      <c r="B11420" s="404" t="s">
        <v>23102</v>
      </c>
      <c r="C11420" s="404" t="s">
        <v>19203</v>
      </c>
      <c r="D11420" s="405">
        <v>122.43</v>
      </c>
    </row>
    <row r="11421" spans="1:4" ht="13.2">
      <c r="A11421" s="404">
        <v>41614</v>
      </c>
      <c r="B11421" s="404" t="s">
        <v>23103</v>
      </c>
      <c r="C11421" s="404" t="s">
        <v>19203</v>
      </c>
      <c r="D11421" s="405">
        <v>156</v>
      </c>
    </row>
    <row r="11422" spans="1:4" ht="13.2">
      <c r="A11422" s="404">
        <v>41615</v>
      </c>
      <c r="B11422" s="404" t="s">
        <v>23104</v>
      </c>
      <c r="C11422" s="404" t="s">
        <v>19203</v>
      </c>
      <c r="D11422" s="405">
        <v>241.12</v>
      </c>
    </row>
    <row r="11423" spans="1:4" ht="13.2">
      <c r="A11423" s="404">
        <v>41616</v>
      </c>
      <c r="B11423" s="404" t="s">
        <v>23105</v>
      </c>
      <c r="C11423" s="404" t="s">
        <v>19203</v>
      </c>
      <c r="D11423" s="405">
        <v>360.27</v>
      </c>
    </row>
    <row r="11424" spans="1:4" ht="13.2">
      <c r="A11424" s="404">
        <v>41617</v>
      </c>
      <c r="B11424" s="404" t="s">
        <v>23106</v>
      </c>
      <c r="C11424" s="404" t="s">
        <v>19203</v>
      </c>
      <c r="D11424" s="405">
        <v>716.35</v>
      </c>
    </row>
    <row r="11425" spans="1:4" ht="13.2">
      <c r="A11425" s="404">
        <v>41618</v>
      </c>
      <c r="B11425" s="404" t="s">
        <v>23107</v>
      </c>
      <c r="C11425" s="404" t="s">
        <v>19203</v>
      </c>
      <c r="D11425" s="405">
        <v>1318.76</v>
      </c>
    </row>
    <row r="11426" spans="1:4" ht="13.2">
      <c r="A11426" s="404">
        <v>43428</v>
      </c>
      <c r="B11426" s="404" t="s">
        <v>23108</v>
      </c>
      <c r="C11426" s="404" t="s">
        <v>19203</v>
      </c>
      <c r="D11426" s="405">
        <v>2316.42</v>
      </c>
    </row>
    <row r="11427" spans="1:4" ht="13.2">
      <c r="A11427" s="404">
        <v>41619</v>
      </c>
      <c r="B11427" s="404" t="s">
        <v>23109</v>
      </c>
      <c r="C11427" s="404" t="s">
        <v>19203</v>
      </c>
      <c r="D11427" s="405">
        <v>150.08000000000001</v>
      </c>
    </row>
    <row r="11428" spans="1:4" ht="13.2">
      <c r="A11428" s="404">
        <v>41620</v>
      </c>
      <c r="B11428" s="404" t="s">
        <v>23110</v>
      </c>
      <c r="C11428" s="404" t="s">
        <v>19203</v>
      </c>
      <c r="D11428" s="405">
        <v>189.57</v>
      </c>
    </row>
    <row r="11429" spans="1:4" ht="13.2">
      <c r="A11429" s="404">
        <v>41622</v>
      </c>
      <c r="B11429" s="404" t="s">
        <v>23111</v>
      </c>
      <c r="C11429" s="404" t="s">
        <v>19203</v>
      </c>
      <c r="D11429" s="405">
        <v>328.8</v>
      </c>
    </row>
    <row r="11430" spans="1:4" ht="13.2">
      <c r="A11430" s="404">
        <v>41623</v>
      </c>
      <c r="B11430" s="404" t="s">
        <v>23112</v>
      </c>
      <c r="C11430" s="404" t="s">
        <v>19203</v>
      </c>
      <c r="D11430" s="405">
        <v>505.54</v>
      </c>
    </row>
    <row r="11431" spans="1:4" ht="13.2">
      <c r="A11431" s="404">
        <v>41624</v>
      </c>
      <c r="B11431" s="404" t="s">
        <v>23113</v>
      </c>
      <c r="C11431" s="404" t="s">
        <v>19203</v>
      </c>
      <c r="D11431" s="405">
        <v>947.89</v>
      </c>
    </row>
    <row r="11432" spans="1:4" ht="13.2">
      <c r="A11432" s="404">
        <v>41625</v>
      </c>
      <c r="B11432" s="404" t="s">
        <v>23114</v>
      </c>
      <c r="C11432" s="404" t="s">
        <v>19203</v>
      </c>
      <c r="D11432" s="405">
        <v>1458.38</v>
      </c>
    </row>
    <row r="11433" spans="1:4" ht="13.2">
      <c r="A11433" s="404">
        <v>39352</v>
      </c>
      <c r="B11433" s="404" t="s">
        <v>23115</v>
      </c>
      <c r="C11433" s="404" t="s">
        <v>19203</v>
      </c>
      <c r="D11433" s="405">
        <v>3.43</v>
      </c>
    </row>
    <row r="11434" spans="1:4" ht="13.2">
      <c r="A11434" s="404">
        <v>39346</v>
      </c>
      <c r="B11434" s="404" t="s">
        <v>23116</v>
      </c>
      <c r="C11434" s="404" t="s">
        <v>19203</v>
      </c>
      <c r="D11434" s="405">
        <v>3.43</v>
      </c>
    </row>
    <row r="11435" spans="1:4" ht="13.2">
      <c r="A11435" s="404">
        <v>39350</v>
      </c>
      <c r="B11435" s="404" t="s">
        <v>23117</v>
      </c>
      <c r="C11435" s="404" t="s">
        <v>19203</v>
      </c>
      <c r="D11435" s="405">
        <v>3.69</v>
      </c>
    </row>
    <row r="11436" spans="1:4" ht="13.2">
      <c r="A11436" s="404">
        <v>39351</v>
      </c>
      <c r="B11436" s="404" t="s">
        <v>23118</v>
      </c>
      <c r="C11436" s="404" t="s">
        <v>19203</v>
      </c>
      <c r="D11436" s="405">
        <v>4.2699999999999996</v>
      </c>
    </row>
    <row r="11437" spans="1:4" ht="13.2">
      <c r="A11437" s="404">
        <v>38837</v>
      </c>
      <c r="B11437" s="404" t="s">
        <v>23119</v>
      </c>
      <c r="C11437" s="404" t="s">
        <v>19203</v>
      </c>
      <c r="D11437" s="405">
        <v>7.53</v>
      </c>
    </row>
    <row r="11438" spans="1:4" ht="13.2">
      <c r="A11438" s="404">
        <v>38836</v>
      </c>
      <c r="B11438" s="404" t="s">
        <v>23120</v>
      </c>
      <c r="C11438" s="404" t="s">
        <v>19203</v>
      </c>
      <c r="D11438" s="405">
        <v>5.26</v>
      </c>
    </row>
    <row r="11439" spans="1:4" ht="13.2">
      <c r="A11439" s="404">
        <v>2666</v>
      </c>
      <c r="B11439" s="404" t="s">
        <v>23121</v>
      </c>
      <c r="C11439" s="404" t="s">
        <v>19203</v>
      </c>
      <c r="D11439" s="405">
        <v>7.24</v>
      </c>
    </row>
    <row r="11440" spans="1:4" ht="13.2">
      <c r="A11440" s="404">
        <v>2668</v>
      </c>
      <c r="B11440" s="404" t="s">
        <v>23122</v>
      </c>
      <c r="C11440" s="404" t="s">
        <v>19203</v>
      </c>
      <c r="D11440" s="405">
        <v>8.27</v>
      </c>
    </row>
    <row r="11441" spans="1:4" ht="13.2">
      <c r="A11441" s="404">
        <v>2664</v>
      </c>
      <c r="B11441" s="404" t="s">
        <v>23123</v>
      </c>
      <c r="C11441" s="404" t="s">
        <v>19203</v>
      </c>
      <c r="D11441" s="405">
        <v>12.2</v>
      </c>
    </row>
    <row r="11442" spans="1:4" ht="13.2">
      <c r="A11442" s="404">
        <v>2662</v>
      </c>
      <c r="B11442" s="404" t="s">
        <v>23124</v>
      </c>
      <c r="C11442" s="404" t="s">
        <v>19203</v>
      </c>
      <c r="D11442" s="405">
        <v>14.97</v>
      </c>
    </row>
    <row r="11443" spans="1:4" ht="13.2">
      <c r="A11443" s="404">
        <v>20964</v>
      </c>
      <c r="B11443" s="404" t="s">
        <v>23125</v>
      </c>
      <c r="C11443" s="404" t="s">
        <v>19203</v>
      </c>
      <c r="D11443" s="405">
        <v>70.28</v>
      </c>
    </row>
    <row r="11444" spans="1:4" ht="13.2">
      <c r="A11444" s="404">
        <v>10905</v>
      </c>
      <c r="B11444" s="404" t="s">
        <v>23126</v>
      </c>
      <c r="C11444" s="404" t="s">
        <v>19203</v>
      </c>
      <c r="D11444" s="405">
        <v>94.28</v>
      </c>
    </row>
    <row r="11445" spans="1:4" ht="13.2">
      <c r="A11445" s="404">
        <v>11289</v>
      </c>
      <c r="B11445" s="404" t="s">
        <v>23127</v>
      </c>
      <c r="C11445" s="404" t="s">
        <v>19203</v>
      </c>
      <c r="D11445" s="405">
        <v>66.569999999999993</v>
      </c>
    </row>
    <row r="11446" spans="1:4" ht="13.2">
      <c r="A11446" s="404">
        <v>11241</v>
      </c>
      <c r="B11446" s="404" t="s">
        <v>23128</v>
      </c>
      <c r="C11446" s="404" t="s">
        <v>19203</v>
      </c>
      <c r="D11446" s="405">
        <v>166.43</v>
      </c>
    </row>
    <row r="11447" spans="1:4" ht="13.2">
      <c r="A11447" s="404">
        <v>11301</v>
      </c>
      <c r="B11447" s="404" t="s">
        <v>23129</v>
      </c>
      <c r="C11447" s="404" t="s">
        <v>19203</v>
      </c>
      <c r="D11447" s="405">
        <v>422.03</v>
      </c>
    </row>
    <row r="11448" spans="1:4" ht="13.2">
      <c r="A11448" s="404">
        <v>21090</v>
      </c>
      <c r="B11448" s="404" t="s">
        <v>23130</v>
      </c>
      <c r="C11448" s="404" t="s">
        <v>19203</v>
      </c>
      <c r="D11448" s="405">
        <v>517.14</v>
      </c>
    </row>
    <row r="11449" spans="1:4" ht="13.2">
      <c r="A11449" s="404">
        <v>11315</v>
      </c>
      <c r="B11449" s="404" t="s">
        <v>23131</v>
      </c>
      <c r="C11449" s="404" t="s">
        <v>19203</v>
      </c>
      <c r="D11449" s="405">
        <v>101.05</v>
      </c>
    </row>
    <row r="11450" spans="1:4" ht="13.2">
      <c r="A11450" s="404">
        <v>21071</v>
      </c>
      <c r="B11450" s="404" t="s">
        <v>23132</v>
      </c>
      <c r="C11450" s="404" t="s">
        <v>19203</v>
      </c>
      <c r="D11450" s="405">
        <v>154.54</v>
      </c>
    </row>
    <row r="11451" spans="1:4" ht="13.2">
      <c r="A11451" s="404">
        <v>14112</v>
      </c>
      <c r="B11451" s="404" t="s">
        <v>23133</v>
      </c>
      <c r="C11451" s="404" t="s">
        <v>19203</v>
      </c>
      <c r="D11451" s="405">
        <v>215.77</v>
      </c>
    </row>
    <row r="11452" spans="1:4" ht="13.2">
      <c r="A11452" s="404">
        <v>11316</v>
      </c>
      <c r="B11452" s="404" t="s">
        <v>23134</v>
      </c>
      <c r="C11452" s="404" t="s">
        <v>19203</v>
      </c>
      <c r="D11452" s="405">
        <v>332.87</v>
      </c>
    </row>
    <row r="11453" spans="1:4" ht="13.2">
      <c r="A11453" s="404">
        <v>6243</v>
      </c>
      <c r="B11453" s="404" t="s">
        <v>23135</v>
      </c>
      <c r="C11453" s="404" t="s">
        <v>19203</v>
      </c>
      <c r="D11453" s="405">
        <v>383.4</v>
      </c>
    </row>
    <row r="11454" spans="1:4" ht="13.2">
      <c r="A11454" s="404">
        <v>6240</v>
      </c>
      <c r="B11454" s="404" t="s">
        <v>23136</v>
      </c>
      <c r="C11454" s="404" t="s">
        <v>19203</v>
      </c>
      <c r="D11454" s="405">
        <v>507.63</v>
      </c>
    </row>
    <row r="11455" spans="1:4" ht="13.2">
      <c r="A11455" s="404">
        <v>11296</v>
      </c>
      <c r="B11455" s="404" t="s">
        <v>23137</v>
      </c>
      <c r="C11455" s="404" t="s">
        <v>19203</v>
      </c>
      <c r="D11455" s="405">
        <v>1617.41</v>
      </c>
    </row>
    <row r="11456" spans="1:4" ht="13.2">
      <c r="A11456" s="404">
        <v>11299</v>
      </c>
      <c r="B11456" s="404" t="s">
        <v>23138</v>
      </c>
      <c r="C11456" s="404" t="s">
        <v>19203</v>
      </c>
      <c r="D11456" s="405">
        <v>547.45000000000005</v>
      </c>
    </row>
    <row r="11457" spans="1:4" ht="13.2">
      <c r="A11457" s="404">
        <v>11688</v>
      </c>
      <c r="B11457" s="404" t="s">
        <v>23139</v>
      </c>
      <c r="C11457" s="404" t="s">
        <v>19203</v>
      </c>
      <c r="D11457" s="405">
        <v>482.89</v>
      </c>
    </row>
    <row r="11458" spans="1:4" ht="13.2">
      <c r="A11458" s="404">
        <v>37736</v>
      </c>
      <c r="B11458" s="404" t="s">
        <v>23140</v>
      </c>
      <c r="C11458" s="404" t="s">
        <v>19203</v>
      </c>
      <c r="D11458" s="405">
        <v>82950</v>
      </c>
    </row>
    <row r="11459" spans="1:4" ht="13.2">
      <c r="A11459" s="404">
        <v>37739</v>
      </c>
      <c r="B11459" s="404" t="s">
        <v>23141</v>
      </c>
      <c r="C11459" s="404" t="s">
        <v>19203</v>
      </c>
      <c r="D11459" s="405">
        <v>102092.3</v>
      </c>
    </row>
    <row r="11460" spans="1:4" ht="13.2">
      <c r="A11460" s="404">
        <v>37740</v>
      </c>
      <c r="B11460" s="404" t="s">
        <v>23142</v>
      </c>
      <c r="C11460" s="404" t="s">
        <v>19203</v>
      </c>
      <c r="D11460" s="405">
        <v>58259.19</v>
      </c>
    </row>
    <row r="11461" spans="1:4" ht="13.2">
      <c r="A11461" s="404">
        <v>37738</v>
      </c>
      <c r="B11461" s="404" t="s">
        <v>23143</v>
      </c>
      <c r="C11461" s="404" t="s">
        <v>19203</v>
      </c>
      <c r="D11461" s="405">
        <v>69217.47</v>
      </c>
    </row>
    <row r="11462" spans="1:4" ht="13.2">
      <c r="A11462" s="404">
        <v>37737</v>
      </c>
      <c r="B11462" s="404" t="s">
        <v>23144</v>
      </c>
      <c r="C11462" s="404" t="s">
        <v>19203</v>
      </c>
      <c r="D11462" s="405">
        <v>55068.81</v>
      </c>
    </row>
    <row r="11463" spans="1:4" ht="13.2">
      <c r="A11463" s="404">
        <v>25014</v>
      </c>
      <c r="B11463" s="404" t="s">
        <v>23145</v>
      </c>
      <c r="C11463" s="404" t="s">
        <v>19203</v>
      </c>
      <c r="D11463" s="405">
        <v>115339.33</v>
      </c>
    </row>
    <row r="11464" spans="1:4" ht="13.2">
      <c r="A11464" s="404">
        <v>25013</v>
      </c>
      <c r="B11464" s="404" t="s">
        <v>23146</v>
      </c>
      <c r="C11464" s="404" t="s">
        <v>19203</v>
      </c>
      <c r="D11464" s="405">
        <v>120887.83</v>
      </c>
    </row>
    <row r="11465" spans="1:4" ht="13.2">
      <c r="A11465" s="404">
        <v>14405</v>
      </c>
      <c r="B11465" s="404" t="s">
        <v>23147</v>
      </c>
      <c r="C11465" s="404" t="s">
        <v>19203</v>
      </c>
      <c r="D11465" s="405">
        <v>141902.75</v>
      </c>
    </row>
    <row r="11466" spans="1:4" ht="13.2">
      <c r="A11466" s="404">
        <v>20271</v>
      </c>
      <c r="B11466" s="404" t="s">
        <v>23148</v>
      </c>
      <c r="C11466" s="404" t="s">
        <v>19203</v>
      </c>
      <c r="D11466" s="405">
        <v>556.13</v>
      </c>
    </row>
    <row r="11467" spans="1:4" ht="13.2">
      <c r="A11467" s="404">
        <v>10423</v>
      </c>
      <c r="B11467" s="404" t="s">
        <v>23149</v>
      </c>
      <c r="C11467" s="404" t="s">
        <v>19203</v>
      </c>
      <c r="D11467" s="405">
        <v>408.33</v>
      </c>
    </row>
    <row r="11468" spans="1:4" ht="13.2">
      <c r="A11468" s="404">
        <v>36790</v>
      </c>
      <c r="B11468" s="404" t="s">
        <v>23150</v>
      </c>
      <c r="C11468" s="404" t="s">
        <v>19203</v>
      </c>
      <c r="D11468" s="405">
        <v>252.19</v>
      </c>
    </row>
    <row r="11469" spans="1:4" ht="13.2">
      <c r="A11469" s="404">
        <v>37589</v>
      </c>
      <c r="B11469" s="404" t="s">
        <v>23151</v>
      </c>
      <c r="C11469" s="404" t="s">
        <v>19203</v>
      </c>
      <c r="D11469" s="405">
        <v>309</v>
      </c>
    </row>
    <row r="11470" spans="1:4" ht="13.2">
      <c r="A11470" s="404">
        <v>11690</v>
      </c>
      <c r="B11470" s="404" t="s">
        <v>23152</v>
      </c>
      <c r="C11470" s="404" t="s">
        <v>19203</v>
      </c>
      <c r="D11470" s="405">
        <v>164.15</v>
      </c>
    </row>
    <row r="11471" spans="1:4" ht="13.2">
      <c r="A11471" s="404">
        <v>20234</v>
      </c>
      <c r="B11471" s="404" t="s">
        <v>23153</v>
      </c>
      <c r="C11471" s="404" t="s">
        <v>19203</v>
      </c>
      <c r="D11471" s="405">
        <v>207.73</v>
      </c>
    </row>
    <row r="11472" spans="1:4" ht="13.2">
      <c r="A11472" s="404">
        <v>44480</v>
      </c>
      <c r="B11472" s="404" t="s">
        <v>23154</v>
      </c>
      <c r="C11472" s="404" t="s">
        <v>19349</v>
      </c>
      <c r="D11472" s="405">
        <v>17.97</v>
      </c>
    </row>
    <row r="11473" spans="1:4" ht="13.2">
      <c r="A11473" s="404">
        <v>11457</v>
      </c>
      <c r="B11473" s="404" t="s">
        <v>23155</v>
      </c>
      <c r="C11473" s="404" t="s">
        <v>19203</v>
      </c>
      <c r="D11473" s="405">
        <v>47.85</v>
      </c>
    </row>
    <row r="11474" spans="1:4" ht="13.2">
      <c r="A11474" s="404">
        <v>44073</v>
      </c>
      <c r="B11474" s="404" t="s">
        <v>23156</v>
      </c>
      <c r="C11474" s="404" t="s">
        <v>19247</v>
      </c>
      <c r="D11474" s="405">
        <v>0.94</v>
      </c>
    </row>
    <row r="11475" spans="1:4" ht="13.2">
      <c r="A11475" s="404">
        <v>44253</v>
      </c>
      <c r="B11475" s="404" t="s">
        <v>23157</v>
      </c>
      <c r="C11475" s="404" t="s">
        <v>19203</v>
      </c>
      <c r="D11475" s="405">
        <v>241.62</v>
      </c>
    </row>
    <row r="11476" spans="1:4" ht="13.2">
      <c r="A11476" s="404">
        <v>21121</v>
      </c>
      <c r="B11476" s="404" t="s">
        <v>23158</v>
      </c>
      <c r="C11476" s="404" t="s">
        <v>19203</v>
      </c>
      <c r="D11476" s="405">
        <v>3.46</v>
      </c>
    </row>
    <row r="11477" spans="1:4" ht="13.2">
      <c r="A11477" s="404">
        <v>38010</v>
      </c>
      <c r="B11477" s="404" t="s">
        <v>23159</v>
      </c>
      <c r="C11477" s="404" t="s">
        <v>19203</v>
      </c>
      <c r="D11477" s="405">
        <v>4.3099999999999996</v>
      </c>
    </row>
    <row r="11478" spans="1:4" ht="13.2">
      <c r="A11478" s="404">
        <v>38011</v>
      </c>
      <c r="B11478" s="404" t="s">
        <v>23160</v>
      </c>
      <c r="C11478" s="404" t="s">
        <v>19203</v>
      </c>
      <c r="D11478" s="405">
        <v>8.65</v>
      </c>
    </row>
    <row r="11479" spans="1:4" ht="13.2">
      <c r="A11479" s="404">
        <v>38012</v>
      </c>
      <c r="B11479" s="404" t="s">
        <v>23161</v>
      </c>
      <c r="C11479" s="404" t="s">
        <v>19203</v>
      </c>
      <c r="D11479" s="405">
        <v>32.979999999999997</v>
      </c>
    </row>
    <row r="11480" spans="1:4" ht="13.2">
      <c r="A11480" s="404">
        <v>38013</v>
      </c>
      <c r="B11480" s="404" t="s">
        <v>23162</v>
      </c>
      <c r="C11480" s="404" t="s">
        <v>19203</v>
      </c>
      <c r="D11480" s="405">
        <v>42.37</v>
      </c>
    </row>
    <row r="11481" spans="1:4" ht="13.2">
      <c r="A11481" s="404">
        <v>38014</v>
      </c>
      <c r="B11481" s="404" t="s">
        <v>23163</v>
      </c>
      <c r="C11481" s="404" t="s">
        <v>19203</v>
      </c>
      <c r="D11481" s="405">
        <v>70.760000000000005</v>
      </c>
    </row>
    <row r="11482" spans="1:4" ht="13.2">
      <c r="A11482" s="404">
        <v>38015</v>
      </c>
      <c r="B11482" s="404" t="s">
        <v>23164</v>
      </c>
      <c r="C11482" s="404" t="s">
        <v>19203</v>
      </c>
      <c r="D11482" s="405">
        <v>166.35</v>
      </c>
    </row>
    <row r="11483" spans="1:4" ht="13.2">
      <c r="A11483" s="404">
        <v>38016</v>
      </c>
      <c r="B11483" s="404" t="s">
        <v>23165</v>
      </c>
      <c r="C11483" s="404" t="s">
        <v>19203</v>
      </c>
      <c r="D11483" s="405">
        <v>193.45</v>
      </c>
    </row>
    <row r="11484" spans="1:4" ht="13.2">
      <c r="A11484" s="404">
        <v>12741</v>
      </c>
      <c r="B11484" s="404" t="s">
        <v>23166</v>
      </c>
      <c r="C11484" s="404" t="s">
        <v>19203</v>
      </c>
      <c r="D11484" s="405">
        <v>1320.19</v>
      </c>
    </row>
    <row r="11485" spans="1:4" ht="13.2">
      <c r="A11485" s="404">
        <v>12733</v>
      </c>
      <c r="B11485" s="404" t="s">
        <v>23167</v>
      </c>
      <c r="C11485" s="404" t="s">
        <v>19203</v>
      </c>
      <c r="D11485" s="405">
        <v>6.64</v>
      </c>
    </row>
    <row r="11486" spans="1:4" ht="13.2">
      <c r="A11486" s="404">
        <v>12734</v>
      </c>
      <c r="B11486" s="404" t="s">
        <v>23168</v>
      </c>
      <c r="C11486" s="404" t="s">
        <v>19203</v>
      </c>
      <c r="D11486" s="405">
        <v>14.15</v>
      </c>
    </row>
    <row r="11487" spans="1:4" ht="13.2">
      <c r="A11487" s="404">
        <v>12735</v>
      </c>
      <c r="B11487" s="404" t="s">
        <v>23169</v>
      </c>
      <c r="C11487" s="404" t="s">
        <v>19203</v>
      </c>
      <c r="D11487" s="405">
        <v>23.29</v>
      </c>
    </row>
    <row r="11488" spans="1:4" ht="13.2">
      <c r="A11488" s="404">
        <v>12736</v>
      </c>
      <c r="B11488" s="404" t="s">
        <v>23170</v>
      </c>
      <c r="C11488" s="404" t="s">
        <v>19203</v>
      </c>
      <c r="D11488" s="405">
        <v>53.24</v>
      </c>
    </row>
    <row r="11489" spans="1:4" ht="13.2">
      <c r="A11489" s="404">
        <v>12737</v>
      </c>
      <c r="B11489" s="404" t="s">
        <v>23171</v>
      </c>
      <c r="C11489" s="404" t="s">
        <v>19203</v>
      </c>
      <c r="D11489" s="405">
        <v>68.59</v>
      </c>
    </row>
    <row r="11490" spans="1:4" ht="13.2">
      <c r="A11490" s="404">
        <v>12738</v>
      </c>
      <c r="B11490" s="404" t="s">
        <v>23172</v>
      </c>
      <c r="C11490" s="404" t="s">
        <v>19203</v>
      </c>
      <c r="D11490" s="405">
        <v>135.57</v>
      </c>
    </row>
    <row r="11491" spans="1:4" ht="13.2">
      <c r="A11491" s="404">
        <v>12739</v>
      </c>
      <c r="B11491" s="404" t="s">
        <v>23173</v>
      </c>
      <c r="C11491" s="404" t="s">
        <v>19203</v>
      </c>
      <c r="D11491" s="405">
        <v>385.93</v>
      </c>
    </row>
    <row r="11492" spans="1:4" ht="13.2">
      <c r="A11492" s="404">
        <v>12740</v>
      </c>
      <c r="B11492" s="404" t="s">
        <v>23174</v>
      </c>
      <c r="C11492" s="404" t="s">
        <v>19203</v>
      </c>
      <c r="D11492" s="405">
        <v>603.79999999999995</v>
      </c>
    </row>
    <row r="11493" spans="1:4" ht="13.2">
      <c r="A11493" s="404">
        <v>6297</v>
      </c>
      <c r="B11493" s="404" t="s">
        <v>23175</v>
      </c>
      <c r="C11493" s="404" t="s">
        <v>19203</v>
      </c>
      <c r="D11493" s="405">
        <v>42.82</v>
      </c>
    </row>
    <row r="11494" spans="1:4" ht="13.2">
      <c r="A11494" s="404">
        <v>6296</v>
      </c>
      <c r="B11494" s="404" t="s">
        <v>23176</v>
      </c>
      <c r="C11494" s="404" t="s">
        <v>19203</v>
      </c>
      <c r="D11494" s="405">
        <v>33.799999999999997</v>
      </c>
    </row>
    <row r="11495" spans="1:4" ht="13.2">
      <c r="A11495" s="404">
        <v>6294</v>
      </c>
      <c r="B11495" s="404" t="s">
        <v>23177</v>
      </c>
      <c r="C11495" s="404" t="s">
        <v>19203</v>
      </c>
      <c r="D11495" s="405">
        <v>9.6300000000000008</v>
      </c>
    </row>
    <row r="11496" spans="1:4" ht="13.2">
      <c r="A11496" s="404">
        <v>6323</v>
      </c>
      <c r="B11496" s="404" t="s">
        <v>23178</v>
      </c>
      <c r="C11496" s="404" t="s">
        <v>19203</v>
      </c>
      <c r="D11496" s="405">
        <v>22.08</v>
      </c>
    </row>
    <row r="11497" spans="1:4" ht="13.2">
      <c r="A11497" s="404">
        <v>6299</v>
      </c>
      <c r="B11497" s="404" t="s">
        <v>23179</v>
      </c>
      <c r="C11497" s="404" t="s">
        <v>19203</v>
      </c>
      <c r="D11497" s="405">
        <v>128.78</v>
      </c>
    </row>
    <row r="11498" spans="1:4" ht="13.2">
      <c r="A11498" s="404">
        <v>6298</v>
      </c>
      <c r="B11498" s="404" t="s">
        <v>23180</v>
      </c>
      <c r="C11498" s="404" t="s">
        <v>19203</v>
      </c>
      <c r="D11498" s="405">
        <v>67.819999999999993</v>
      </c>
    </row>
    <row r="11499" spans="1:4" ht="13.2">
      <c r="A11499" s="404">
        <v>6295</v>
      </c>
      <c r="B11499" s="404" t="s">
        <v>23181</v>
      </c>
      <c r="C11499" s="404" t="s">
        <v>19203</v>
      </c>
      <c r="D11499" s="405">
        <v>13.72</v>
      </c>
    </row>
    <row r="11500" spans="1:4" ht="13.2">
      <c r="A11500" s="404">
        <v>6322</v>
      </c>
      <c r="B11500" s="404" t="s">
        <v>23182</v>
      </c>
      <c r="C11500" s="404" t="s">
        <v>19203</v>
      </c>
      <c r="D11500" s="405">
        <v>172.49</v>
      </c>
    </row>
    <row r="11501" spans="1:4" ht="13.2">
      <c r="A11501" s="404">
        <v>6300</v>
      </c>
      <c r="B11501" s="404" t="s">
        <v>23183</v>
      </c>
      <c r="C11501" s="404" t="s">
        <v>19203</v>
      </c>
      <c r="D11501" s="405">
        <v>318</v>
      </c>
    </row>
    <row r="11502" spans="1:4" ht="13.2">
      <c r="A11502" s="404">
        <v>6321</v>
      </c>
      <c r="B11502" s="404" t="s">
        <v>23184</v>
      </c>
      <c r="C11502" s="404" t="s">
        <v>19203</v>
      </c>
      <c r="D11502" s="405">
        <v>454.25</v>
      </c>
    </row>
    <row r="11503" spans="1:4" ht="13.2">
      <c r="A11503" s="404">
        <v>6301</v>
      </c>
      <c r="B11503" s="404" t="s">
        <v>23185</v>
      </c>
      <c r="C11503" s="404" t="s">
        <v>19203</v>
      </c>
      <c r="D11503" s="405">
        <v>1064.72</v>
      </c>
    </row>
    <row r="11504" spans="1:4" ht="13.2">
      <c r="A11504" s="404">
        <v>7105</v>
      </c>
      <c r="B11504" s="404" t="s">
        <v>23186</v>
      </c>
      <c r="C11504" s="404" t="s">
        <v>19203</v>
      </c>
      <c r="D11504" s="405">
        <v>41.27</v>
      </c>
    </row>
    <row r="11505" spans="1:4" ht="13.2">
      <c r="A11505" s="404">
        <v>20183</v>
      </c>
      <c r="B11505" s="404" t="s">
        <v>23187</v>
      </c>
      <c r="C11505" s="404" t="s">
        <v>19203</v>
      </c>
      <c r="D11505" s="405">
        <v>50.85</v>
      </c>
    </row>
    <row r="11506" spans="1:4" ht="13.2">
      <c r="A11506" s="404">
        <v>38448</v>
      </c>
      <c r="B11506" s="404" t="s">
        <v>23188</v>
      </c>
      <c r="C11506" s="404" t="s">
        <v>19203</v>
      </c>
      <c r="D11506" s="405">
        <v>230.76</v>
      </c>
    </row>
    <row r="11507" spans="1:4" ht="13.2">
      <c r="A11507" s="404">
        <v>20182</v>
      </c>
      <c r="B11507" s="404" t="s">
        <v>23189</v>
      </c>
      <c r="C11507" s="404" t="s">
        <v>19203</v>
      </c>
      <c r="D11507" s="405">
        <v>29.57</v>
      </c>
    </row>
    <row r="11508" spans="1:4" ht="13.2">
      <c r="A11508" s="404">
        <v>7119</v>
      </c>
      <c r="B11508" s="404" t="s">
        <v>23190</v>
      </c>
      <c r="C11508" s="404" t="s">
        <v>19203</v>
      </c>
      <c r="D11508" s="405">
        <v>10.67</v>
      </c>
    </row>
    <row r="11509" spans="1:4" ht="13.2">
      <c r="A11509" s="404">
        <v>7126</v>
      </c>
      <c r="B11509" s="404" t="s">
        <v>23191</v>
      </c>
      <c r="C11509" s="404" t="s">
        <v>19203</v>
      </c>
      <c r="D11509" s="405">
        <v>21.77</v>
      </c>
    </row>
    <row r="11510" spans="1:4" ht="13.2">
      <c r="A11510" s="404">
        <v>7120</v>
      </c>
      <c r="B11510" s="404" t="s">
        <v>23192</v>
      </c>
      <c r="C11510" s="404" t="s">
        <v>19203</v>
      </c>
      <c r="D11510" s="405">
        <v>8.18</v>
      </c>
    </row>
    <row r="11511" spans="1:4" ht="13.2">
      <c r="A11511" s="404">
        <v>6319</v>
      </c>
      <c r="B11511" s="404" t="s">
        <v>23193</v>
      </c>
      <c r="C11511" s="404" t="s">
        <v>19203</v>
      </c>
      <c r="D11511" s="405">
        <v>50.3</v>
      </c>
    </row>
    <row r="11512" spans="1:4" ht="13.2">
      <c r="A11512" s="404">
        <v>6304</v>
      </c>
      <c r="B11512" s="404" t="s">
        <v>23194</v>
      </c>
      <c r="C11512" s="404" t="s">
        <v>19203</v>
      </c>
      <c r="D11512" s="405">
        <v>50.3</v>
      </c>
    </row>
    <row r="11513" spans="1:4" ht="13.2">
      <c r="A11513" s="404">
        <v>21116</v>
      </c>
      <c r="B11513" s="404" t="s">
        <v>23195</v>
      </c>
      <c r="C11513" s="404" t="s">
        <v>19203</v>
      </c>
      <c r="D11513" s="405">
        <v>38.090000000000003</v>
      </c>
    </row>
    <row r="11514" spans="1:4" ht="13.2">
      <c r="A11514" s="404">
        <v>6320</v>
      </c>
      <c r="B11514" s="404" t="s">
        <v>23196</v>
      </c>
      <c r="C11514" s="404" t="s">
        <v>19203</v>
      </c>
      <c r="D11514" s="405">
        <v>25.9</v>
      </c>
    </row>
    <row r="11515" spans="1:4" ht="13.2">
      <c r="A11515" s="404">
        <v>6303</v>
      </c>
      <c r="B11515" s="404" t="s">
        <v>23197</v>
      </c>
      <c r="C11515" s="404" t="s">
        <v>19203</v>
      </c>
      <c r="D11515" s="405">
        <v>25.9</v>
      </c>
    </row>
    <row r="11516" spans="1:4" ht="13.2">
      <c r="A11516" s="404">
        <v>6308</v>
      </c>
      <c r="B11516" s="404" t="s">
        <v>23198</v>
      </c>
      <c r="C11516" s="404" t="s">
        <v>19203</v>
      </c>
      <c r="D11516" s="405">
        <v>139.19999999999999</v>
      </c>
    </row>
    <row r="11517" spans="1:4" ht="13.2">
      <c r="A11517" s="404">
        <v>6317</v>
      </c>
      <c r="B11517" s="404" t="s">
        <v>23199</v>
      </c>
      <c r="C11517" s="404" t="s">
        <v>19203</v>
      </c>
      <c r="D11517" s="405">
        <v>139.19999999999999</v>
      </c>
    </row>
    <row r="11518" spans="1:4" ht="13.2">
      <c r="A11518" s="404">
        <v>6307</v>
      </c>
      <c r="B11518" s="404" t="s">
        <v>23200</v>
      </c>
      <c r="C11518" s="404" t="s">
        <v>19203</v>
      </c>
      <c r="D11518" s="405">
        <v>139.19999999999999</v>
      </c>
    </row>
    <row r="11519" spans="1:4" ht="13.2">
      <c r="A11519" s="404">
        <v>6309</v>
      </c>
      <c r="B11519" s="404" t="s">
        <v>23201</v>
      </c>
      <c r="C11519" s="404" t="s">
        <v>19203</v>
      </c>
      <c r="D11519" s="405">
        <v>143.24</v>
      </c>
    </row>
    <row r="11520" spans="1:4" ht="13.2">
      <c r="A11520" s="404">
        <v>6318</v>
      </c>
      <c r="B11520" s="404" t="s">
        <v>23202</v>
      </c>
      <c r="C11520" s="404" t="s">
        <v>19203</v>
      </c>
      <c r="D11520" s="405">
        <v>75.09</v>
      </c>
    </row>
    <row r="11521" spans="1:4" ht="13.2">
      <c r="A11521" s="404">
        <v>6306</v>
      </c>
      <c r="B11521" s="404" t="s">
        <v>23203</v>
      </c>
      <c r="C11521" s="404" t="s">
        <v>19203</v>
      </c>
      <c r="D11521" s="405">
        <v>75.09</v>
      </c>
    </row>
    <row r="11522" spans="1:4" ht="13.2">
      <c r="A11522" s="404">
        <v>6305</v>
      </c>
      <c r="B11522" s="404" t="s">
        <v>23204</v>
      </c>
      <c r="C11522" s="404" t="s">
        <v>19203</v>
      </c>
      <c r="D11522" s="405">
        <v>75.09</v>
      </c>
    </row>
    <row r="11523" spans="1:4" ht="13.2">
      <c r="A11523" s="404">
        <v>6302</v>
      </c>
      <c r="B11523" s="404" t="s">
        <v>23205</v>
      </c>
      <c r="C11523" s="404" t="s">
        <v>19203</v>
      </c>
      <c r="D11523" s="405">
        <v>15.92</v>
      </c>
    </row>
    <row r="11524" spans="1:4" ht="13.2">
      <c r="A11524" s="404">
        <v>6312</v>
      </c>
      <c r="B11524" s="404" t="s">
        <v>23206</v>
      </c>
      <c r="C11524" s="404" t="s">
        <v>19203</v>
      </c>
      <c r="D11524" s="405">
        <v>200.22</v>
      </c>
    </row>
    <row r="11525" spans="1:4" ht="13.2">
      <c r="A11525" s="404">
        <v>6311</v>
      </c>
      <c r="B11525" s="404" t="s">
        <v>23207</v>
      </c>
      <c r="C11525" s="404" t="s">
        <v>19203</v>
      </c>
      <c r="D11525" s="405">
        <v>200.22</v>
      </c>
    </row>
    <row r="11526" spans="1:4" ht="13.2">
      <c r="A11526" s="404">
        <v>6310</v>
      </c>
      <c r="B11526" s="404" t="s">
        <v>23208</v>
      </c>
      <c r="C11526" s="404" t="s">
        <v>19203</v>
      </c>
      <c r="D11526" s="405">
        <v>200.22</v>
      </c>
    </row>
    <row r="11527" spans="1:4" ht="13.2">
      <c r="A11527" s="404">
        <v>6314</v>
      </c>
      <c r="B11527" s="404" t="s">
        <v>23209</v>
      </c>
      <c r="C11527" s="404" t="s">
        <v>19203</v>
      </c>
      <c r="D11527" s="405">
        <v>200.22</v>
      </c>
    </row>
    <row r="11528" spans="1:4" ht="13.2">
      <c r="A11528" s="404">
        <v>6313</v>
      </c>
      <c r="B11528" s="404" t="s">
        <v>23210</v>
      </c>
      <c r="C11528" s="404" t="s">
        <v>19203</v>
      </c>
      <c r="D11528" s="405">
        <v>200.22</v>
      </c>
    </row>
    <row r="11529" spans="1:4" ht="13.2">
      <c r="A11529" s="404">
        <v>6315</v>
      </c>
      <c r="B11529" s="404" t="s">
        <v>23211</v>
      </c>
      <c r="C11529" s="404" t="s">
        <v>19203</v>
      </c>
      <c r="D11529" s="405">
        <v>379.11</v>
      </c>
    </row>
    <row r="11530" spans="1:4" ht="13.2">
      <c r="A11530" s="404">
        <v>6316</v>
      </c>
      <c r="B11530" s="404" t="s">
        <v>23212</v>
      </c>
      <c r="C11530" s="404" t="s">
        <v>19203</v>
      </c>
      <c r="D11530" s="405">
        <v>379.11</v>
      </c>
    </row>
    <row r="11531" spans="1:4" ht="13.2">
      <c r="A11531" s="404">
        <v>39324</v>
      </c>
      <c r="B11531" s="404" t="s">
        <v>23213</v>
      </c>
      <c r="C11531" s="404" t="s">
        <v>19203</v>
      </c>
      <c r="D11531" s="405">
        <v>4.51</v>
      </c>
    </row>
    <row r="11532" spans="1:4" ht="13.2">
      <c r="A11532" s="404">
        <v>39325</v>
      </c>
      <c r="B11532" s="404" t="s">
        <v>23214</v>
      </c>
      <c r="C11532" s="404" t="s">
        <v>19203</v>
      </c>
      <c r="D11532" s="405">
        <v>6.8</v>
      </c>
    </row>
    <row r="11533" spans="1:4" ht="13.2">
      <c r="A11533" s="404">
        <v>39326</v>
      </c>
      <c r="B11533" s="404" t="s">
        <v>23215</v>
      </c>
      <c r="C11533" s="404" t="s">
        <v>19203</v>
      </c>
      <c r="D11533" s="405">
        <v>24.39</v>
      </c>
    </row>
    <row r="11534" spans="1:4" ht="13.2">
      <c r="A11534" s="404">
        <v>39327</v>
      </c>
      <c r="B11534" s="404" t="s">
        <v>23216</v>
      </c>
      <c r="C11534" s="404" t="s">
        <v>19203</v>
      </c>
      <c r="D11534" s="405">
        <v>36.799999999999997</v>
      </c>
    </row>
    <row r="11535" spans="1:4" ht="13.2">
      <c r="A11535" s="404">
        <v>11378</v>
      </c>
      <c r="B11535" s="404" t="s">
        <v>23217</v>
      </c>
      <c r="C11535" s="404" t="s">
        <v>19203</v>
      </c>
      <c r="D11535" s="405">
        <v>74.5</v>
      </c>
    </row>
    <row r="11536" spans="1:4" ht="13.2">
      <c r="A11536" s="404">
        <v>11379</v>
      </c>
      <c r="B11536" s="404" t="s">
        <v>23218</v>
      </c>
      <c r="C11536" s="404" t="s">
        <v>19203</v>
      </c>
      <c r="D11536" s="405">
        <v>62.95</v>
      </c>
    </row>
    <row r="11537" spans="1:4" ht="13.2">
      <c r="A11537" s="404">
        <v>11493</v>
      </c>
      <c r="B11537" s="404" t="s">
        <v>23219</v>
      </c>
      <c r="C11537" s="404" t="s">
        <v>19203</v>
      </c>
      <c r="D11537" s="405">
        <v>36.31</v>
      </c>
    </row>
    <row r="11538" spans="1:4" ht="13.2">
      <c r="A11538" s="404">
        <v>7106</v>
      </c>
      <c r="B11538" s="404" t="s">
        <v>23220</v>
      </c>
      <c r="C11538" s="404" t="s">
        <v>19203</v>
      </c>
      <c r="D11538" s="405">
        <v>134.74</v>
      </c>
    </row>
    <row r="11539" spans="1:4" ht="13.2">
      <c r="A11539" s="404">
        <v>7104</v>
      </c>
      <c r="B11539" s="404" t="s">
        <v>23221</v>
      </c>
      <c r="C11539" s="404" t="s">
        <v>19203</v>
      </c>
      <c r="D11539" s="405">
        <v>3.63</v>
      </c>
    </row>
    <row r="11540" spans="1:4" ht="13.2">
      <c r="A11540" s="404">
        <v>7136</v>
      </c>
      <c r="B11540" s="404" t="s">
        <v>23222</v>
      </c>
      <c r="C11540" s="404" t="s">
        <v>19203</v>
      </c>
      <c r="D11540" s="405">
        <v>6.32</v>
      </c>
    </row>
    <row r="11541" spans="1:4" ht="13.2">
      <c r="A11541" s="404">
        <v>7128</v>
      </c>
      <c r="B11541" s="404" t="s">
        <v>23223</v>
      </c>
      <c r="C11541" s="404" t="s">
        <v>19203</v>
      </c>
      <c r="D11541" s="405">
        <v>8.1999999999999993</v>
      </c>
    </row>
    <row r="11542" spans="1:4" ht="13.2">
      <c r="A11542" s="404">
        <v>7108</v>
      </c>
      <c r="B11542" s="404" t="s">
        <v>23224</v>
      </c>
      <c r="C11542" s="404" t="s">
        <v>19203</v>
      </c>
      <c r="D11542" s="405">
        <v>8.18</v>
      </c>
    </row>
    <row r="11543" spans="1:4" ht="13.2">
      <c r="A11543" s="404">
        <v>7129</v>
      </c>
      <c r="B11543" s="404" t="s">
        <v>23225</v>
      </c>
      <c r="C11543" s="404" t="s">
        <v>19203</v>
      </c>
      <c r="D11543" s="405">
        <v>9.6300000000000008</v>
      </c>
    </row>
    <row r="11544" spans="1:4" ht="13.2">
      <c r="A11544" s="404">
        <v>7130</v>
      </c>
      <c r="B11544" s="404" t="s">
        <v>23226</v>
      </c>
      <c r="C11544" s="404" t="s">
        <v>19203</v>
      </c>
      <c r="D11544" s="405">
        <v>14</v>
      </c>
    </row>
    <row r="11545" spans="1:4" ht="13.2">
      <c r="A11545" s="404">
        <v>7131</v>
      </c>
      <c r="B11545" s="404" t="s">
        <v>23227</v>
      </c>
      <c r="C11545" s="404" t="s">
        <v>19203</v>
      </c>
      <c r="D11545" s="405">
        <v>17.12</v>
      </c>
    </row>
    <row r="11546" spans="1:4" ht="13.2">
      <c r="A11546" s="404">
        <v>7132</v>
      </c>
      <c r="B11546" s="404" t="s">
        <v>23228</v>
      </c>
      <c r="C11546" s="404" t="s">
        <v>19203</v>
      </c>
      <c r="D11546" s="405">
        <v>40.299999999999997</v>
      </c>
    </row>
    <row r="11547" spans="1:4" ht="13.2">
      <c r="A11547" s="404">
        <v>7133</v>
      </c>
      <c r="B11547" s="404" t="s">
        <v>23229</v>
      </c>
      <c r="C11547" s="404" t="s">
        <v>19203</v>
      </c>
      <c r="D11547" s="405">
        <v>93.13</v>
      </c>
    </row>
    <row r="11548" spans="1:4" ht="13.2">
      <c r="A11548" s="404">
        <v>37420</v>
      </c>
      <c r="B11548" s="404" t="s">
        <v>23230</v>
      </c>
      <c r="C11548" s="404" t="s">
        <v>19203</v>
      </c>
      <c r="D11548" s="405">
        <v>40.04</v>
      </c>
    </row>
    <row r="11549" spans="1:4" ht="13.2">
      <c r="A11549" s="404">
        <v>37421</v>
      </c>
      <c r="B11549" s="404" t="s">
        <v>23231</v>
      </c>
      <c r="C11549" s="404" t="s">
        <v>19203</v>
      </c>
      <c r="D11549" s="405">
        <v>54.73</v>
      </c>
    </row>
    <row r="11550" spans="1:4" ht="13.2">
      <c r="A11550" s="404">
        <v>37422</v>
      </c>
      <c r="B11550" s="404" t="s">
        <v>23232</v>
      </c>
      <c r="C11550" s="404" t="s">
        <v>19203</v>
      </c>
      <c r="D11550" s="405">
        <v>51.23</v>
      </c>
    </row>
    <row r="11551" spans="1:4" ht="13.2">
      <c r="A11551" s="404">
        <v>37443</v>
      </c>
      <c r="B11551" s="404" t="s">
        <v>23233</v>
      </c>
      <c r="C11551" s="404" t="s">
        <v>19203</v>
      </c>
      <c r="D11551" s="405">
        <v>188.09</v>
      </c>
    </row>
    <row r="11552" spans="1:4" ht="13.2">
      <c r="A11552" s="404">
        <v>37444</v>
      </c>
      <c r="B11552" s="404" t="s">
        <v>23234</v>
      </c>
      <c r="C11552" s="404" t="s">
        <v>19203</v>
      </c>
      <c r="D11552" s="405">
        <v>191.28</v>
      </c>
    </row>
    <row r="11553" spans="1:4" ht="13.2">
      <c r="A11553" s="404">
        <v>37445</v>
      </c>
      <c r="B11553" s="404" t="s">
        <v>23235</v>
      </c>
      <c r="C11553" s="404" t="s">
        <v>19203</v>
      </c>
      <c r="D11553" s="405">
        <v>289.94</v>
      </c>
    </row>
    <row r="11554" spans="1:4" ht="13.2">
      <c r="A11554" s="404">
        <v>37446</v>
      </c>
      <c r="B11554" s="404" t="s">
        <v>23236</v>
      </c>
      <c r="C11554" s="404" t="s">
        <v>19203</v>
      </c>
      <c r="D11554" s="405">
        <v>316.08</v>
      </c>
    </row>
    <row r="11555" spans="1:4" ht="13.2">
      <c r="A11555" s="404">
        <v>37447</v>
      </c>
      <c r="B11555" s="404" t="s">
        <v>23237</v>
      </c>
      <c r="C11555" s="404" t="s">
        <v>19203</v>
      </c>
      <c r="D11555" s="405">
        <v>321.02</v>
      </c>
    </row>
    <row r="11556" spans="1:4" ht="13.2">
      <c r="A11556" s="404">
        <v>37448</v>
      </c>
      <c r="B11556" s="404" t="s">
        <v>23238</v>
      </c>
      <c r="C11556" s="404" t="s">
        <v>19203</v>
      </c>
      <c r="D11556" s="405">
        <v>440.33</v>
      </c>
    </row>
    <row r="11557" spans="1:4" ht="13.2">
      <c r="A11557" s="404">
        <v>37440</v>
      </c>
      <c r="B11557" s="404" t="s">
        <v>23239</v>
      </c>
      <c r="C11557" s="404" t="s">
        <v>19203</v>
      </c>
      <c r="D11557" s="405">
        <v>149.29</v>
      </c>
    </row>
    <row r="11558" spans="1:4" ht="13.2">
      <c r="A11558" s="404">
        <v>37441</v>
      </c>
      <c r="B11558" s="404" t="s">
        <v>23240</v>
      </c>
      <c r="C11558" s="404" t="s">
        <v>19203</v>
      </c>
      <c r="D11558" s="405">
        <v>149.29</v>
      </c>
    </row>
    <row r="11559" spans="1:4" ht="13.2">
      <c r="A11559" s="404">
        <v>37442</v>
      </c>
      <c r="B11559" s="404" t="s">
        <v>23241</v>
      </c>
      <c r="C11559" s="404" t="s">
        <v>19203</v>
      </c>
      <c r="D11559" s="405">
        <v>179.82</v>
      </c>
    </row>
    <row r="11560" spans="1:4" ht="13.2">
      <c r="A11560" s="404">
        <v>38017</v>
      </c>
      <c r="B11560" s="404" t="s">
        <v>23242</v>
      </c>
      <c r="C11560" s="404" t="s">
        <v>19203</v>
      </c>
      <c r="D11560" s="405">
        <v>9.2200000000000006</v>
      </c>
    </row>
    <row r="11561" spans="1:4" ht="13.2">
      <c r="A11561" s="404">
        <v>38018</v>
      </c>
      <c r="B11561" s="404" t="s">
        <v>23243</v>
      </c>
      <c r="C11561" s="404" t="s">
        <v>19203</v>
      </c>
      <c r="D11561" s="405">
        <v>10.37</v>
      </c>
    </row>
    <row r="11562" spans="1:4" ht="13.2">
      <c r="A11562" s="404">
        <v>39895</v>
      </c>
      <c r="B11562" s="404" t="s">
        <v>23244</v>
      </c>
      <c r="C11562" s="404" t="s">
        <v>19203</v>
      </c>
      <c r="D11562" s="405">
        <v>47.96</v>
      </c>
    </row>
    <row r="11563" spans="1:4" ht="13.2">
      <c r="A11563" s="404">
        <v>39896</v>
      </c>
      <c r="B11563" s="404" t="s">
        <v>23245</v>
      </c>
      <c r="C11563" s="404" t="s">
        <v>19203</v>
      </c>
      <c r="D11563" s="405">
        <v>70.290000000000006</v>
      </c>
    </row>
    <row r="11564" spans="1:4" ht="13.2">
      <c r="A11564" s="404">
        <v>38873</v>
      </c>
      <c r="B11564" s="404" t="s">
        <v>23246</v>
      </c>
      <c r="C11564" s="404" t="s">
        <v>19203</v>
      </c>
      <c r="D11564" s="405">
        <v>14.35</v>
      </c>
    </row>
    <row r="11565" spans="1:4" ht="13.2">
      <c r="A11565" s="404">
        <v>38874</v>
      </c>
      <c r="B11565" s="404" t="s">
        <v>23247</v>
      </c>
      <c r="C11565" s="404" t="s">
        <v>19203</v>
      </c>
      <c r="D11565" s="405">
        <v>18.170000000000002</v>
      </c>
    </row>
    <row r="11566" spans="1:4" ht="13.2">
      <c r="A11566" s="404">
        <v>38875</v>
      </c>
      <c r="B11566" s="404" t="s">
        <v>23248</v>
      </c>
      <c r="C11566" s="404" t="s">
        <v>19203</v>
      </c>
      <c r="D11566" s="405">
        <v>28.8</v>
      </c>
    </row>
    <row r="11567" spans="1:4" ht="13.2">
      <c r="A11567" s="404">
        <v>38876</v>
      </c>
      <c r="B11567" s="404" t="s">
        <v>23249</v>
      </c>
      <c r="C11567" s="404" t="s">
        <v>19203</v>
      </c>
      <c r="D11567" s="405">
        <v>38.700000000000003</v>
      </c>
    </row>
    <row r="11568" spans="1:4" ht="13.2">
      <c r="A11568" s="404">
        <v>39000</v>
      </c>
      <c r="B11568" s="404" t="s">
        <v>23250</v>
      </c>
      <c r="C11568" s="404" t="s">
        <v>19203</v>
      </c>
      <c r="D11568" s="405">
        <v>29.79</v>
      </c>
    </row>
    <row r="11569" spans="1:4" ht="13.2">
      <c r="A11569" s="404">
        <v>38674</v>
      </c>
      <c r="B11569" s="404" t="s">
        <v>23251</v>
      </c>
      <c r="C11569" s="404" t="s">
        <v>19203</v>
      </c>
      <c r="D11569" s="405">
        <v>31.03</v>
      </c>
    </row>
    <row r="11570" spans="1:4" ht="13.2">
      <c r="A11570" s="404">
        <v>38019</v>
      </c>
      <c r="B11570" s="404" t="s">
        <v>23252</v>
      </c>
      <c r="C11570" s="404" t="s">
        <v>19203</v>
      </c>
      <c r="D11570" s="405">
        <v>6.56</v>
      </c>
    </row>
    <row r="11571" spans="1:4" ht="13.2">
      <c r="A11571" s="404">
        <v>38020</v>
      </c>
      <c r="B11571" s="404" t="s">
        <v>23253</v>
      </c>
      <c r="C11571" s="404" t="s">
        <v>19203</v>
      </c>
      <c r="D11571" s="405">
        <v>8.09</v>
      </c>
    </row>
    <row r="11572" spans="1:4" ht="13.2">
      <c r="A11572" s="404">
        <v>38454</v>
      </c>
      <c r="B11572" s="404" t="s">
        <v>23254</v>
      </c>
      <c r="C11572" s="404" t="s">
        <v>19203</v>
      </c>
      <c r="D11572" s="405">
        <v>11.17</v>
      </c>
    </row>
    <row r="11573" spans="1:4" ht="13.2">
      <c r="A11573" s="404">
        <v>38455</v>
      </c>
      <c r="B11573" s="404" t="s">
        <v>23255</v>
      </c>
      <c r="C11573" s="404" t="s">
        <v>19203</v>
      </c>
      <c r="D11573" s="405">
        <v>14.95</v>
      </c>
    </row>
    <row r="11574" spans="1:4" ht="13.2">
      <c r="A11574" s="404">
        <v>38462</v>
      </c>
      <c r="B11574" s="404" t="s">
        <v>23256</v>
      </c>
      <c r="C11574" s="404" t="s">
        <v>19203</v>
      </c>
      <c r="D11574" s="405">
        <v>241.08</v>
      </c>
    </row>
    <row r="11575" spans="1:4" ht="13.2">
      <c r="A11575" s="404">
        <v>36362</v>
      </c>
      <c r="B11575" s="404" t="s">
        <v>23257</v>
      </c>
      <c r="C11575" s="404" t="s">
        <v>19203</v>
      </c>
      <c r="D11575" s="405">
        <v>3.33</v>
      </c>
    </row>
    <row r="11576" spans="1:4" ht="13.2">
      <c r="A11576" s="404">
        <v>36298</v>
      </c>
      <c r="B11576" s="404" t="s">
        <v>23258</v>
      </c>
      <c r="C11576" s="404" t="s">
        <v>19203</v>
      </c>
      <c r="D11576" s="405">
        <v>2.86</v>
      </c>
    </row>
    <row r="11577" spans="1:4" ht="13.2">
      <c r="A11577" s="404">
        <v>38456</v>
      </c>
      <c r="B11577" s="404" t="s">
        <v>23259</v>
      </c>
      <c r="C11577" s="404" t="s">
        <v>19203</v>
      </c>
      <c r="D11577" s="405">
        <v>7.13</v>
      </c>
    </row>
    <row r="11578" spans="1:4" ht="13.2">
      <c r="A11578" s="404">
        <v>38457</v>
      </c>
      <c r="B11578" s="404" t="s">
        <v>23260</v>
      </c>
      <c r="C11578" s="404" t="s">
        <v>19203</v>
      </c>
      <c r="D11578" s="405">
        <v>12.99</v>
      </c>
    </row>
    <row r="11579" spans="1:4" ht="13.2">
      <c r="A11579" s="404">
        <v>38458</v>
      </c>
      <c r="B11579" s="404" t="s">
        <v>23261</v>
      </c>
      <c r="C11579" s="404" t="s">
        <v>19203</v>
      </c>
      <c r="D11579" s="405">
        <v>25.02</v>
      </c>
    </row>
    <row r="11580" spans="1:4" ht="13.2">
      <c r="A11580" s="404">
        <v>38459</v>
      </c>
      <c r="B11580" s="404" t="s">
        <v>23262</v>
      </c>
      <c r="C11580" s="404" t="s">
        <v>19203</v>
      </c>
      <c r="D11580" s="405">
        <v>39.340000000000003</v>
      </c>
    </row>
    <row r="11581" spans="1:4" ht="13.2">
      <c r="A11581" s="404">
        <v>38460</v>
      </c>
      <c r="B11581" s="404" t="s">
        <v>23263</v>
      </c>
      <c r="C11581" s="404" t="s">
        <v>19203</v>
      </c>
      <c r="D11581" s="405">
        <v>84.39</v>
      </c>
    </row>
    <row r="11582" spans="1:4" ht="13.2">
      <c r="A11582" s="404">
        <v>38461</v>
      </c>
      <c r="B11582" s="404" t="s">
        <v>23264</v>
      </c>
      <c r="C11582" s="404" t="s">
        <v>19203</v>
      </c>
      <c r="D11582" s="405">
        <v>113.25</v>
      </c>
    </row>
    <row r="11583" spans="1:4" ht="13.2">
      <c r="A11583" s="404">
        <v>7094</v>
      </c>
      <c r="B11583" s="404" t="s">
        <v>23265</v>
      </c>
      <c r="C11583" s="404" t="s">
        <v>19203</v>
      </c>
      <c r="D11583" s="405">
        <v>11.86</v>
      </c>
    </row>
    <row r="11584" spans="1:4" ht="13.2">
      <c r="A11584" s="404">
        <v>7116</v>
      </c>
      <c r="B11584" s="404" t="s">
        <v>23266</v>
      </c>
      <c r="C11584" s="404" t="s">
        <v>19203</v>
      </c>
      <c r="D11584" s="405">
        <v>3.7</v>
      </c>
    </row>
    <row r="11585" spans="1:4" ht="13.2">
      <c r="A11585" s="404">
        <v>7118</v>
      </c>
      <c r="B11585" s="404" t="s">
        <v>23267</v>
      </c>
      <c r="C11585" s="404" t="s">
        <v>19203</v>
      </c>
      <c r="D11585" s="405">
        <v>24.38</v>
      </c>
    </row>
    <row r="11586" spans="1:4" ht="13.2">
      <c r="A11586" s="404">
        <v>7098</v>
      </c>
      <c r="B11586" s="404" t="s">
        <v>23268</v>
      </c>
      <c r="C11586" s="404" t="s">
        <v>19203</v>
      </c>
      <c r="D11586" s="405">
        <v>3.62</v>
      </c>
    </row>
    <row r="11587" spans="1:4" ht="13.2">
      <c r="A11587" s="404">
        <v>7110</v>
      </c>
      <c r="B11587" s="404" t="s">
        <v>23269</v>
      </c>
      <c r="C11587" s="404" t="s">
        <v>19203</v>
      </c>
      <c r="D11587" s="405">
        <v>46.36</v>
      </c>
    </row>
    <row r="11588" spans="1:4" ht="13.2">
      <c r="A11588" s="404">
        <v>7123</v>
      </c>
      <c r="B11588" s="404" t="s">
        <v>23270</v>
      </c>
      <c r="C11588" s="404" t="s">
        <v>19203</v>
      </c>
      <c r="D11588" s="405">
        <v>4.38</v>
      </c>
    </row>
    <row r="11589" spans="1:4" ht="13.2">
      <c r="A11589" s="404">
        <v>7121</v>
      </c>
      <c r="B11589" s="404" t="s">
        <v>23271</v>
      </c>
      <c r="C11589" s="404" t="s">
        <v>19203</v>
      </c>
      <c r="D11589" s="405">
        <v>8.67</v>
      </c>
    </row>
    <row r="11590" spans="1:4" ht="13.2">
      <c r="A11590" s="404">
        <v>7137</v>
      </c>
      <c r="B11590" s="404" t="s">
        <v>23272</v>
      </c>
      <c r="C11590" s="404" t="s">
        <v>19203</v>
      </c>
      <c r="D11590" s="405">
        <v>9.4700000000000006</v>
      </c>
    </row>
    <row r="11591" spans="1:4" ht="13.2">
      <c r="A11591" s="404">
        <v>7122</v>
      </c>
      <c r="B11591" s="404" t="s">
        <v>23273</v>
      </c>
      <c r="C11591" s="404" t="s">
        <v>19203</v>
      </c>
      <c r="D11591" s="405">
        <v>10.42</v>
      </c>
    </row>
    <row r="11592" spans="1:4" ht="13.2">
      <c r="A11592" s="404">
        <v>7114</v>
      </c>
      <c r="B11592" s="404" t="s">
        <v>23274</v>
      </c>
      <c r="C11592" s="404" t="s">
        <v>19203</v>
      </c>
      <c r="D11592" s="405">
        <v>12.12</v>
      </c>
    </row>
    <row r="11593" spans="1:4" ht="13.2">
      <c r="A11593" s="404">
        <v>7109</v>
      </c>
      <c r="B11593" s="404" t="s">
        <v>23275</v>
      </c>
      <c r="C11593" s="404" t="s">
        <v>19203</v>
      </c>
      <c r="D11593" s="405">
        <v>2.4</v>
      </c>
    </row>
    <row r="11594" spans="1:4" ht="13.2">
      <c r="A11594" s="404">
        <v>7135</v>
      </c>
      <c r="B11594" s="404" t="s">
        <v>23276</v>
      </c>
      <c r="C11594" s="404" t="s">
        <v>19203</v>
      </c>
      <c r="D11594" s="405">
        <v>4.92</v>
      </c>
    </row>
    <row r="11595" spans="1:4" ht="13.2">
      <c r="A11595" s="404">
        <v>37947</v>
      </c>
      <c r="B11595" s="404" t="s">
        <v>23277</v>
      </c>
      <c r="C11595" s="404" t="s">
        <v>19203</v>
      </c>
      <c r="D11595" s="405">
        <v>4</v>
      </c>
    </row>
    <row r="11596" spans="1:4" ht="13.2">
      <c r="A11596" s="404">
        <v>7103</v>
      </c>
      <c r="B11596" s="404" t="s">
        <v>23278</v>
      </c>
      <c r="C11596" s="404" t="s">
        <v>19203</v>
      </c>
      <c r="D11596" s="405">
        <v>13.03</v>
      </c>
    </row>
    <row r="11597" spans="1:4" ht="13.2">
      <c r="A11597" s="404">
        <v>40419</v>
      </c>
      <c r="B11597" s="404" t="s">
        <v>23279</v>
      </c>
      <c r="C11597" s="404" t="s">
        <v>19203</v>
      </c>
      <c r="D11597" s="405">
        <v>31.15</v>
      </c>
    </row>
    <row r="11598" spans="1:4" ht="13.2">
      <c r="A11598" s="404">
        <v>40420</v>
      </c>
      <c r="B11598" s="404" t="s">
        <v>23280</v>
      </c>
      <c r="C11598" s="404" t="s">
        <v>19203</v>
      </c>
      <c r="D11598" s="405">
        <v>45.45</v>
      </c>
    </row>
    <row r="11599" spans="1:4" ht="13.2">
      <c r="A11599" s="404">
        <v>40421</v>
      </c>
      <c r="B11599" s="404" t="s">
        <v>23281</v>
      </c>
      <c r="C11599" s="404" t="s">
        <v>19203</v>
      </c>
      <c r="D11599" s="405">
        <v>48.39</v>
      </c>
    </row>
    <row r="11600" spans="1:4" ht="13.2">
      <c r="A11600" s="404">
        <v>38905</v>
      </c>
      <c r="B11600" s="404" t="s">
        <v>23282</v>
      </c>
      <c r="C11600" s="404" t="s">
        <v>19203</v>
      </c>
      <c r="D11600" s="405">
        <v>18.57</v>
      </c>
    </row>
    <row r="11601" spans="1:4" ht="13.2">
      <c r="A11601" s="404">
        <v>38907</v>
      </c>
      <c r="B11601" s="404" t="s">
        <v>23283</v>
      </c>
      <c r="C11601" s="404" t="s">
        <v>19203</v>
      </c>
      <c r="D11601" s="405">
        <v>17.899999999999999</v>
      </c>
    </row>
    <row r="11602" spans="1:4" ht="13.2">
      <c r="A11602" s="404">
        <v>38910</v>
      </c>
      <c r="B11602" s="404" t="s">
        <v>23284</v>
      </c>
      <c r="C11602" s="404" t="s">
        <v>19203</v>
      </c>
      <c r="D11602" s="405">
        <v>20.94</v>
      </c>
    </row>
    <row r="11603" spans="1:4" ht="13.2">
      <c r="A11603" s="404">
        <v>11655</v>
      </c>
      <c r="B11603" s="404" t="s">
        <v>23285</v>
      </c>
      <c r="C11603" s="404" t="s">
        <v>19203</v>
      </c>
      <c r="D11603" s="405">
        <v>17.11</v>
      </c>
    </row>
    <row r="11604" spans="1:4" ht="13.2">
      <c r="A11604" s="404">
        <v>11656</v>
      </c>
      <c r="B11604" s="404" t="s">
        <v>23286</v>
      </c>
      <c r="C11604" s="404" t="s">
        <v>19203</v>
      </c>
      <c r="D11604" s="405">
        <v>19.64</v>
      </c>
    </row>
    <row r="11605" spans="1:4" ht="13.2">
      <c r="A11605" s="404">
        <v>7091</v>
      </c>
      <c r="B11605" s="404" t="s">
        <v>23287</v>
      </c>
      <c r="C11605" s="404" t="s">
        <v>19203</v>
      </c>
      <c r="D11605" s="405">
        <v>16.09</v>
      </c>
    </row>
    <row r="11606" spans="1:4" ht="13.2">
      <c r="A11606" s="404">
        <v>37948</v>
      </c>
      <c r="B11606" s="404" t="s">
        <v>23288</v>
      </c>
      <c r="C11606" s="404" t="s">
        <v>19203</v>
      </c>
      <c r="D11606" s="405">
        <v>3.72</v>
      </c>
    </row>
    <row r="11607" spans="1:4" ht="13.2">
      <c r="A11607" s="404">
        <v>7097</v>
      </c>
      <c r="B11607" s="404" t="s">
        <v>23289</v>
      </c>
      <c r="C11607" s="404" t="s">
        <v>19203</v>
      </c>
      <c r="D11607" s="405">
        <v>7.56</v>
      </c>
    </row>
    <row r="11608" spans="1:4" ht="13.2">
      <c r="A11608" s="404">
        <v>11658</v>
      </c>
      <c r="B11608" s="404" t="s">
        <v>23290</v>
      </c>
      <c r="C11608" s="404" t="s">
        <v>19203</v>
      </c>
      <c r="D11608" s="405">
        <v>16.7</v>
      </c>
    </row>
    <row r="11609" spans="1:4" ht="13.2">
      <c r="A11609" s="404">
        <v>7146</v>
      </c>
      <c r="B11609" s="404" t="s">
        <v>23291</v>
      </c>
      <c r="C11609" s="404" t="s">
        <v>19203</v>
      </c>
      <c r="D11609" s="405">
        <v>158.66999999999999</v>
      </c>
    </row>
    <row r="11610" spans="1:4" ht="13.2">
      <c r="A11610" s="404">
        <v>7138</v>
      </c>
      <c r="B11610" s="404" t="s">
        <v>23292</v>
      </c>
      <c r="C11610" s="404" t="s">
        <v>19203</v>
      </c>
      <c r="D11610" s="405">
        <v>1</v>
      </c>
    </row>
    <row r="11611" spans="1:4" ht="13.2">
      <c r="A11611" s="404">
        <v>7139</v>
      </c>
      <c r="B11611" s="404" t="s">
        <v>23293</v>
      </c>
      <c r="C11611" s="404" t="s">
        <v>19203</v>
      </c>
      <c r="D11611" s="405">
        <v>1.1399999999999999</v>
      </c>
    </row>
    <row r="11612" spans="1:4" ht="13.2">
      <c r="A11612" s="404">
        <v>7140</v>
      </c>
      <c r="B11612" s="404" t="s">
        <v>23294</v>
      </c>
      <c r="C11612" s="404" t="s">
        <v>19203</v>
      </c>
      <c r="D11612" s="405">
        <v>3.57</v>
      </c>
    </row>
    <row r="11613" spans="1:4" ht="13.2">
      <c r="A11613" s="404">
        <v>7141</v>
      </c>
      <c r="B11613" s="404" t="s">
        <v>23295</v>
      </c>
      <c r="C11613" s="404" t="s">
        <v>19203</v>
      </c>
      <c r="D11613" s="405">
        <v>8.73</v>
      </c>
    </row>
    <row r="11614" spans="1:4" ht="13.2">
      <c r="A11614" s="404">
        <v>7143</v>
      </c>
      <c r="B11614" s="404" t="s">
        <v>23296</v>
      </c>
      <c r="C11614" s="404" t="s">
        <v>19203</v>
      </c>
      <c r="D11614" s="405">
        <v>29.29</v>
      </c>
    </row>
    <row r="11615" spans="1:4" ht="13.2">
      <c r="A11615" s="404">
        <v>7144</v>
      </c>
      <c r="B11615" s="404" t="s">
        <v>23297</v>
      </c>
      <c r="C11615" s="404" t="s">
        <v>19203</v>
      </c>
      <c r="D11615" s="405">
        <v>54.34</v>
      </c>
    </row>
    <row r="11616" spans="1:4" ht="13.2">
      <c r="A11616" s="404">
        <v>7145</v>
      </c>
      <c r="B11616" s="404" t="s">
        <v>23298</v>
      </c>
      <c r="C11616" s="404" t="s">
        <v>19203</v>
      </c>
      <c r="D11616" s="405">
        <v>73.89</v>
      </c>
    </row>
    <row r="11617" spans="1:4" ht="13.2">
      <c r="A11617" s="404">
        <v>7142</v>
      </c>
      <c r="B11617" s="404" t="s">
        <v>23299</v>
      </c>
      <c r="C11617" s="404" t="s">
        <v>19203</v>
      </c>
      <c r="D11617" s="405">
        <v>9.1199999999999992</v>
      </c>
    </row>
    <row r="11618" spans="1:4" ht="13.2">
      <c r="A11618" s="404">
        <v>3593</v>
      </c>
      <c r="B11618" s="404" t="s">
        <v>23300</v>
      </c>
      <c r="C11618" s="404" t="s">
        <v>19203</v>
      </c>
      <c r="D11618" s="405">
        <v>92.93</v>
      </c>
    </row>
    <row r="11619" spans="1:4" ht="13.2">
      <c r="A11619" s="404">
        <v>3588</v>
      </c>
      <c r="B11619" s="404" t="s">
        <v>23301</v>
      </c>
      <c r="C11619" s="404" t="s">
        <v>19203</v>
      </c>
      <c r="D11619" s="405">
        <v>71.63</v>
      </c>
    </row>
    <row r="11620" spans="1:4" ht="13.2">
      <c r="A11620" s="404">
        <v>3585</v>
      </c>
      <c r="B11620" s="404" t="s">
        <v>23302</v>
      </c>
      <c r="C11620" s="404" t="s">
        <v>19203</v>
      </c>
      <c r="D11620" s="405">
        <v>22.12</v>
      </c>
    </row>
    <row r="11621" spans="1:4" ht="13.2">
      <c r="A11621" s="404">
        <v>3587</v>
      </c>
      <c r="B11621" s="404" t="s">
        <v>23303</v>
      </c>
      <c r="C11621" s="404" t="s">
        <v>19203</v>
      </c>
      <c r="D11621" s="405">
        <v>44.45</v>
      </c>
    </row>
    <row r="11622" spans="1:4" ht="13.2">
      <c r="A11622" s="404">
        <v>3590</v>
      </c>
      <c r="B11622" s="404" t="s">
        <v>23304</v>
      </c>
      <c r="C11622" s="404" t="s">
        <v>19203</v>
      </c>
      <c r="D11622" s="405">
        <v>263.86</v>
      </c>
    </row>
    <row r="11623" spans="1:4" ht="13.2">
      <c r="A11623" s="404">
        <v>3589</v>
      </c>
      <c r="B11623" s="404" t="s">
        <v>23305</v>
      </c>
      <c r="C11623" s="404" t="s">
        <v>19203</v>
      </c>
      <c r="D11623" s="405">
        <v>141.63</v>
      </c>
    </row>
    <row r="11624" spans="1:4" ht="13.2">
      <c r="A11624" s="404">
        <v>3586</v>
      </c>
      <c r="B11624" s="404" t="s">
        <v>23306</v>
      </c>
      <c r="C11624" s="404" t="s">
        <v>19203</v>
      </c>
      <c r="D11624" s="405">
        <v>28.98</v>
      </c>
    </row>
    <row r="11625" spans="1:4" ht="13.2">
      <c r="A11625" s="404">
        <v>3592</v>
      </c>
      <c r="B11625" s="404" t="s">
        <v>23307</v>
      </c>
      <c r="C11625" s="404" t="s">
        <v>19203</v>
      </c>
      <c r="D11625" s="405">
        <v>417.09</v>
      </c>
    </row>
    <row r="11626" spans="1:4" ht="13.2">
      <c r="A11626" s="404">
        <v>3591</v>
      </c>
      <c r="B11626" s="404" t="s">
        <v>23308</v>
      </c>
      <c r="C11626" s="404" t="s">
        <v>19203</v>
      </c>
      <c r="D11626" s="405">
        <v>668.61</v>
      </c>
    </row>
    <row r="11627" spans="1:4" ht="13.2">
      <c r="A11627" s="404">
        <v>40396</v>
      </c>
      <c r="B11627" s="404" t="s">
        <v>23309</v>
      </c>
      <c r="C11627" s="404" t="s">
        <v>19203</v>
      </c>
      <c r="D11627" s="405">
        <v>130.11000000000001</v>
      </c>
    </row>
    <row r="11628" spans="1:4" ht="13.2">
      <c r="A11628" s="404">
        <v>40395</v>
      </c>
      <c r="B11628" s="404" t="s">
        <v>23310</v>
      </c>
      <c r="C11628" s="404" t="s">
        <v>19203</v>
      </c>
      <c r="D11628" s="405">
        <v>99.85</v>
      </c>
    </row>
    <row r="11629" spans="1:4" ht="13.2">
      <c r="A11629" s="404">
        <v>40392</v>
      </c>
      <c r="B11629" s="404" t="s">
        <v>23311</v>
      </c>
      <c r="C11629" s="404" t="s">
        <v>19203</v>
      </c>
      <c r="D11629" s="405">
        <v>32.130000000000003</v>
      </c>
    </row>
    <row r="11630" spans="1:4" ht="13.2">
      <c r="A11630" s="404">
        <v>40394</v>
      </c>
      <c r="B11630" s="404" t="s">
        <v>23312</v>
      </c>
      <c r="C11630" s="404" t="s">
        <v>19203</v>
      </c>
      <c r="D11630" s="405">
        <v>65.010000000000005</v>
      </c>
    </row>
    <row r="11631" spans="1:4" ht="13.2">
      <c r="A11631" s="404">
        <v>40398</v>
      </c>
      <c r="B11631" s="404" t="s">
        <v>23313</v>
      </c>
      <c r="C11631" s="404" t="s">
        <v>19203</v>
      </c>
      <c r="D11631" s="405">
        <v>417.42</v>
      </c>
    </row>
    <row r="11632" spans="1:4" ht="13.2">
      <c r="A11632" s="404">
        <v>40397</v>
      </c>
      <c r="B11632" s="404" t="s">
        <v>23314</v>
      </c>
      <c r="C11632" s="404" t="s">
        <v>19203</v>
      </c>
      <c r="D11632" s="405">
        <v>213.77</v>
      </c>
    </row>
    <row r="11633" spans="1:4" ht="13.2">
      <c r="A11633" s="404">
        <v>40393</v>
      </c>
      <c r="B11633" s="404" t="s">
        <v>23315</v>
      </c>
      <c r="C11633" s="404" t="s">
        <v>19203</v>
      </c>
      <c r="D11633" s="405">
        <v>41.38</v>
      </c>
    </row>
    <row r="11634" spans="1:4" ht="13.2">
      <c r="A11634" s="404">
        <v>40399</v>
      </c>
      <c r="B11634" s="404" t="s">
        <v>23316</v>
      </c>
      <c r="C11634" s="404" t="s">
        <v>19203</v>
      </c>
      <c r="D11634" s="405">
        <v>682.89</v>
      </c>
    </row>
    <row r="11635" spans="1:4" ht="13.2">
      <c r="A11635" s="404">
        <v>39322</v>
      </c>
      <c r="B11635" s="404" t="s">
        <v>23317</v>
      </c>
      <c r="C11635" s="404" t="s">
        <v>19203</v>
      </c>
      <c r="D11635" s="405">
        <v>8.83</v>
      </c>
    </row>
    <row r="11636" spans="1:4" ht="13.2">
      <c r="A11636" s="404">
        <v>39289</v>
      </c>
      <c r="B11636" s="404" t="s">
        <v>23318</v>
      </c>
      <c r="C11636" s="404" t="s">
        <v>19203</v>
      </c>
      <c r="D11636" s="405">
        <v>16.46</v>
      </c>
    </row>
    <row r="11637" spans="1:4" ht="13.2">
      <c r="A11637" s="404">
        <v>39290</v>
      </c>
      <c r="B11637" s="404" t="s">
        <v>23319</v>
      </c>
      <c r="C11637" s="404" t="s">
        <v>19203</v>
      </c>
      <c r="D11637" s="405">
        <v>27.8</v>
      </c>
    </row>
    <row r="11638" spans="1:4" ht="13.2">
      <c r="A11638" s="404">
        <v>39291</v>
      </c>
      <c r="B11638" s="404" t="s">
        <v>23320</v>
      </c>
      <c r="C11638" s="404" t="s">
        <v>19203</v>
      </c>
      <c r="D11638" s="405">
        <v>30.74</v>
      </c>
    </row>
    <row r="11639" spans="1:4" ht="13.2">
      <c r="A11639" s="404">
        <v>41892</v>
      </c>
      <c r="B11639" s="404" t="s">
        <v>23321</v>
      </c>
      <c r="C11639" s="404" t="s">
        <v>19203</v>
      </c>
      <c r="D11639" s="405">
        <v>93.75</v>
      </c>
    </row>
    <row r="11640" spans="1:4" ht="13.2">
      <c r="A11640" s="404">
        <v>7048</v>
      </c>
      <c r="B11640" s="404" t="s">
        <v>23322</v>
      </c>
      <c r="C11640" s="404" t="s">
        <v>19203</v>
      </c>
      <c r="D11640" s="405">
        <v>20.23</v>
      </c>
    </row>
    <row r="11641" spans="1:4" ht="13.2">
      <c r="A11641" s="404">
        <v>7088</v>
      </c>
      <c r="B11641" s="404" t="s">
        <v>23323</v>
      </c>
      <c r="C11641" s="404" t="s">
        <v>19203</v>
      </c>
      <c r="D11641" s="405">
        <v>44.25</v>
      </c>
    </row>
    <row r="11642" spans="1:4" ht="13.2">
      <c r="A11642" s="404">
        <v>20179</v>
      </c>
      <c r="B11642" s="404" t="s">
        <v>23324</v>
      </c>
      <c r="C11642" s="404" t="s">
        <v>19203</v>
      </c>
      <c r="D11642" s="405">
        <v>44.02</v>
      </c>
    </row>
    <row r="11643" spans="1:4" ht="13.2">
      <c r="A11643" s="404">
        <v>20178</v>
      </c>
      <c r="B11643" s="404" t="s">
        <v>23325</v>
      </c>
      <c r="C11643" s="404" t="s">
        <v>19203</v>
      </c>
      <c r="D11643" s="405">
        <v>52.77</v>
      </c>
    </row>
    <row r="11644" spans="1:4" ht="13.2">
      <c r="A11644" s="404">
        <v>20180</v>
      </c>
      <c r="B11644" s="404" t="s">
        <v>23326</v>
      </c>
      <c r="C11644" s="404" t="s">
        <v>19203</v>
      </c>
      <c r="D11644" s="405">
        <v>87.09</v>
      </c>
    </row>
    <row r="11645" spans="1:4" ht="13.2">
      <c r="A11645" s="404">
        <v>20181</v>
      </c>
      <c r="B11645" s="404" t="s">
        <v>23327</v>
      </c>
      <c r="C11645" s="404" t="s">
        <v>19203</v>
      </c>
      <c r="D11645" s="405">
        <v>116.61</v>
      </c>
    </row>
    <row r="11646" spans="1:4" ht="13.2">
      <c r="A11646" s="404">
        <v>20177</v>
      </c>
      <c r="B11646" s="404" t="s">
        <v>23328</v>
      </c>
      <c r="C11646" s="404" t="s">
        <v>19203</v>
      </c>
      <c r="D11646" s="405">
        <v>28.84</v>
      </c>
    </row>
    <row r="11647" spans="1:4" ht="13.2">
      <c r="A11647" s="404">
        <v>7070</v>
      </c>
      <c r="B11647" s="404" t="s">
        <v>23329</v>
      </c>
      <c r="C11647" s="404" t="s">
        <v>19203</v>
      </c>
      <c r="D11647" s="405">
        <v>206.99</v>
      </c>
    </row>
    <row r="11648" spans="1:4" ht="13.2">
      <c r="A11648" s="404">
        <v>40945</v>
      </c>
      <c r="B11648" s="404" t="s">
        <v>23330</v>
      </c>
      <c r="C11648" s="404" t="s">
        <v>19351</v>
      </c>
      <c r="D11648" s="405">
        <v>33.65</v>
      </c>
    </row>
    <row r="11649" spans="1:4" ht="13.2">
      <c r="A11649" s="404">
        <v>40946</v>
      </c>
      <c r="B11649" s="404" t="s">
        <v>23331</v>
      </c>
      <c r="C11649" s="404" t="s">
        <v>19353</v>
      </c>
      <c r="D11649" s="405">
        <v>5947.06</v>
      </c>
    </row>
    <row r="11650" spans="1:4" ht="13.2">
      <c r="A11650" s="404">
        <v>7153</v>
      </c>
      <c r="B11650" s="404" t="s">
        <v>23332</v>
      </c>
      <c r="C11650" s="404" t="s">
        <v>19351</v>
      </c>
      <c r="D11650" s="405">
        <v>35.51</v>
      </c>
    </row>
    <row r="11651" spans="1:4" ht="13.2">
      <c r="A11651" s="404">
        <v>41089</v>
      </c>
      <c r="B11651" s="404" t="s">
        <v>23333</v>
      </c>
      <c r="C11651" s="404" t="s">
        <v>19353</v>
      </c>
      <c r="D11651" s="405">
        <v>6277.69</v>
      </c>
    </row>
    <row r="11652" spans="1:4" ht="13.2">
      <c r="A11652" s="404">
        <v>40943</v>
      </c>
      <c r="B11652" s="404" t="s">
        <v>23334</v>
      </c>
      <c r="C11652" s="404" t="s">
        <v>19351</v>
      </c>
      <c r="D11652" s="405">
        <v>35.380000000000003</v>
      </c>
    </row>
    <row r="11653" spans="1:4" ht="13.2">
      <c r="A11653" s="404">
        <v>40944</v>
      </c>
      <c r="B11653" s="404" t="s">
        <v>23335</v>
      </c>
      <c r="C11653" s="404" t="s">
        <v>19353</v>
      </c>
      <c r="D11653" s="405">
        <v>6253.39</v>
      </c>
    </row>
    <row r="11654" spans="1:4" ht="13.2">
      <c r="A11654" s="404">
        <v>6175</v>
      </c>
      <c r="B11654" s="404" t="s">
        <v>23336</v>
      </c>
      <c r="C11654" s="404" t="s">
        <v>19351</v>
      </c>
      <c r="D11654" s="405">
        <v>23.29</v>
      </c>
    </row>
    <row r="11655" spans="1:4" ht="13.2">
      <c r="A11655" s="404">
        <v>41092</v>
      </c>
      <c r="B11655" s="404" t="s">
        <v>23337</v>
      </c>
      <c r="C11655" s="404" t="s">
        <v>19353</v>
      </c>
      <c r="D11655" s="405">
        <v>4117.3599999999997</v>
      </c>
    </row>
    <row r="11656" spans="1:4" ht="13.2">
      <c r="A11656" s="404">
        <v>37712</v>
      </c>
      <c r="B11656" s="404" t="s">
        <v>23338</v>
      </c>
      <c r="C11656" s="404" t="s">
        <v>19606</v>
      </c>
      <c r="D11656" s="405">
        <v>76.37</v>
      </c>
    </row>
    <row r="11657" spans="1:4" ht="13.2">
      <c r="A11657" s="404">
        <v>34547</v>
      </c>
      <c r="B11657" s="404" t="s">
        <v>23339</v>
      </c>
      <c r="C11657" s="404" t="s">
        <v>19247</v>
      </c>
      <c r="D11657" s="405">
        <v>3.94</v>
      </c>
    </row>
    <row r="11658" spans="1:4" ht="13.2">
      <c r="A11658" s="404">
        <v>34548</v>
      </c>
      <c r="B11658" s="404" t="s">
        <v>23340</v>
      </c>
      <c r="C11658" s="404" t="s">
        <v>19247</v>
      </c>
      <c r="D11658" s="405">
        <v>6.46</v>
      </c>
    </row>
    <row r="11659" spans="1:4" ht="13.2">
      <c r="A11659" s="404">
        <v>34558</v>
      </c>
      <c r="B11659" s="404" t="s">
        <v>23341</v>
      </c>
      <c r="C11659" s="404" t="s">
        <v>19247</v>
      </c>
      <c r="D11659" s="405">
        <v>3.2</v>
      </c>
    </row>
    <row r="11660" spans="1:4" ht="13.2">
      <c r="A11660" s="404">
        <v>34550</v>
      </c>
      <c r="B11660" s="404" t="s">
        <v>23342</v>
      </c>
      <c r="C11660" s="404" t="s">
        <v>19247</v>
      </c>
      <c r="D11660" s="405">
        <v>1.7</v>
      </c>
    </row>
    <row r="11661" spans="1:4" ht="13.2">
      <c r="A11661" s="404">
        <v>34557</v>
      </c>
      <c r="B11661" s="404" t="s">
        <v>23343</v>
      </c>
      <c r="C11661" s="404" t="s">
        <v>19247</v>
      </c>
      <c r="D11661" s="405">
        <v>2.4900000000000002</v>
      </c>
    </row>
    <row r="11662" spans="1:4" ht="13.2">
      <c r="A11662" s="404">
        <v>37411</v>
      </c>
      <c r="B11662" s="404" t="s">
        <v>23344</v>
      </c>
      <c r="C11662" s="404" t="s">
        <v>19606</v>
      </c>
      <c r="D11662" s="405">
        <v>18.239999999999998</v>
      </c>
    </row>
    <row r="11663" spans="1:4" ht="13.2">
      <c r="A11663" s="404">
        <v>39508</v>
      </c>
      <c r="B11663" s="404" t="s">
        <v>23345</v>
      </c>
      <c r="C11663" s="404" t="s">
        <v>19606</v>
      </c>
      <c r="D11663" s="405">
        <v>10.25</v>
      </c>
    </row>
    <row r="11664" spans="1:4" ht="13.2">
      <c r="A11664" s="404">
        <v>39507</v>
      </c>
      <c r="B11664" s="404" t="s">
        <v>23346</v>
      </c>
      <c r="C11664" s="404" t="s">
        <v>19606</v>
      </c>
      <c r="D11664" s="405">
        <v>15.29</v>
      </c>
    </row>
    <row r="11665" spans="1:4" ht="13.2">
      <c r="A11665" s="404">
        <v>7155</v>
      </c>
      <c r="B11665" s="404" t="s">
        <v>23347</v>
      </c>
      <c r="C11665" s="404" t="s">
        <v>19606</v>
      </c>
      <c r="D11665" s="405">
        <v>19.63</v>
      </c>
    </row>
    <row r="11666" spans="1:4" ht="13.2">
      <c r="A11666" s="404">
        <v>42406</v>
      </c>
      <c r="B11666" s="404" t="s">
        <v>23348</v>
      </c>
      <c r="C11666" s="404" t="s">
        <v>19606</v>
      </c>
      <c r="D11666" s="405">
        <v>22.5</v>
      </c>
    </row>
    <row r="11667" spans="1:4" ht="13.2">
      <c r="A11667" s="404">
        <v>7156</v>
      </c>
      <c r="B11667" s="404" t="s">
        <v>23349</v>
      </c>
      <c r="C11667" s="404" t="s">
        <v>19606</v>
      </c>
      <c r="D11667" s="405">
        <v>28.16</v>
      </c>
    </row>
    <row r="11668" spans="1:4" ht="13.2">
      <c r="A11668" s="404">
        <v>43127</v>
      </c>
      <c r="B11668" s="404" t="s">
        <v>23350</v>
      </c>
      <c r="C11668" s="404" t="s">
        <v>19606</v>
      </c>
      <c r="D11668" s="405">
        <v>40.299999999999997</v>
      </c>
    </row>
    <row r="11669" spans="1:4" ht="13.2">
      <c r="A11669" s="404">
        <v>10917</v>
      </c>
      <c r="B11669" s="404" t="s">
        <v>23351</v>
      </c>
      <c r="C11669" s="404" t="s">
        <v>19606</v>
      </c>
      <c r="D11669" s="405">
        <v>8.5</v>
      </c>
    </row>
    <row r="11670" spans="1:4" ht="13.2">
      <c r="A11670" s="404">
        <v>21141</v>
      </c>
      <c r="B11670" s="404" t="s">
        <v>23352</v>
      </c>
      <c r="C11670" s="404" t="s">
        <v>19606</v>
      </c>
      <c r="D11670" s="405">
        <v>13.17</v>
      </c>
    </row>
    <row r="11671" spans="1:4" ht="13.2">
      <c r="A11671" s="404">
        <v>39509</v>
      </c>
      <c r="B11671" s="404" t="s">
        <v>23353</v>
      </c>
      <c r="C11671" s="404" t="s">
        <v>19606</v>
      </c>
      <c r="D11671" s="405">
        <v>12.67</v>
      </c>
    </row>
    <row r="11672" spans="1:4" ht="13.2">
      <c r="A11672" s="404">
        <v>44529</v>
      </c>
      <c r="B11672" s="404" t="s">
        <v>23354</v>
      </c>
      <c r="C11672" s="404" t="s">
        <v>19606</v>
      </c>
      <c r="D11672" s="405">
        <v>11.67</v>
      </c>
    </row>
    <row r="11673" spans="1:4" ht="13.2">
      <c r="A11673" s="404">
        <v>7167</v>
      </c>
      <c r="B11673" s="404" t="s">
        <v>23355</v>
      </c>
      <c r="C11673" s="404" t="s">
        <v>19606</v>
      </c>
      <c r="D11673" s="405">
        <v>22.45</v>
      </c>
    </row>
    <row r="11674" spans="1:4" ht="13.2">
      <c r="A11674" s="404">
        <v>10928</v>
      </c>
      <c r="B11674" s="404" t="s">
        <v>23356</v>
      </c>
      <c r="C11674" s="404" t="s">
        <v>19606</v>
      </c>
      <c r="D11674" s="405">
        <v>12.9</v>
      </c>
    </row>
    <row r="11675" spans="1:4" ht="13.2">
      <c r="A11675" s="404">
        <v>10933</v>
      </c>
      <c r="B11675" s="404" t="s">
        <v>23357</v>
      </c>
      <c r="C11675" s="404" t="s">
        <v>19606</v>
      </c>
      <c r="D11675" s="405">
        <v>19.46</v>
      </c>
    </row>
    <row r="11676" spans="1:4" ht="13.2">
      <c r="A11676" s="404">
        <v>7158</v>
      </c>
      <c r="B11676" s="404" t="s">
        <v>23358</v>
      </c>
      <c r="C11676" s="404" t="s">
        <v>19606</v>
      </c>
      <c r="D11676" s="405">
        <v>33</v>
      </c>
    </row>
    <row r="11677" spans="1:4" ht="13.2">
      <c r="A11677" s="404">
        <v>10927</v>
      </c>
      <c r="B11677" s="404" t="s">
        <v>23359</v>
      </c>
      <c r="C11677" s="404" t="s">
        <v>19606</v>
      </c>
      <c r="D11677" s="405">
        <v>21.1</v>
      </c>
    </row>
    <row r="11678" spans="1:4" ht="13.2">
      <c r="A11678" s="404">
        <v>7162</v>
      </c>
      <c r="B11678" s="404" t="s">
        <v>23360</v>
      </c>
      <c r="C11678" s="404" t="s">
        <v>19606</v>
      </c>
      <c r="D11678" s="405">
        <v>51.64</v>
      </c>
    </row>
    <row r="11679" spans="1:4" ht="13.2">
      <c r="A11679" s="404">
        <v>10932</v>
      </c>
      <c r="B11679" s="404" t="s">
        <v>23361</v>
      </c>
      <c r="C11679" s="404" t="s">
        <v>19606</v>
      </c>
      <c r="D11679" s="405">
        <v>89.82</v>
      </c>
    </row>
    <row r="11680" spans="1:4" ht="13.2">
      <c r="A11680" s="404">
        <v>10937</v>
      </c>
      <c r="B11680" s="404" t="s">
        <v>23362</v>
      </c>
      <c r="C11680" s="404" t="s">
        <v>19606</v>
      </c>
      <c r="D11680" s="405">
        <v>23.09</v>
      </c>
    </row>
    <row r="11681" spans="1:4" ht="13.2">
      <c r="A11681" s="404">
        <v>10935</v>
      </c>
      <c r="B11681" s="404" t="s">
        <v>23363</v>
      </c>
      <c r="C11681" s="404" t="s">
        <v>19606</v>
      </c>
      <c r="D11681" s="405">
        <v>40.04</v>
      </c>
    </row>
    <row r="11682" spans="1:4" ht="13.2">
      <c r="A11682" s="404">
        <v>10931</v>
      </c>
      <c r="B11682" s="404" t="s">
        <v>23364</v>
      </c>
      <c r="C11682" s="404" t="s">
        <v>19606</v>
      </c>
      <c r="D11682" s="405">
        <v>11.26</v>
      </c>
    </row>
    <row r="11683" spans="1:4" ht="13.2">
      <c r="A11683" s="404">
        <v>7164</v>
      </c>
      <c r="B11683" s="404" t="s">
        <v>23365</v>
      </c>
      <c r="C11683" s="404" t="s">
        <v>19606</v>
      </c>
      <c r="D11683" s="405">
        <v>37.270000000000003</v>
      </c>
    </row>
    <row r="11684" spans="1:4" ht="13.2">
      <c r="A11684" s="404">
        <v>36887</v>
      </c>
      <c r="B11684" s="404" t="s">
        <v>23366</v>
      </c>
      <c r="C11684" s="404" t="s">
        <v>19606</v>
      </c>
      <c r="D11684" s="405">
        <v>9.74</v>
      </c>
    </row>
    <row r="11685" spans="1:4" ht="13.2">
      <c r="A11685" s="404">
        <v>34630</v>
      </c>
      <c r="B11685" s="404" t="s">
        <v>23367</v>
      </c>
      <c r="C11685" s="404" t="s">
        <v>19203</v>
      </c>
      <c r="D11685" s="405">
        <v>1241.2</v>
      </c>
    </row>
    <row r="11686" spans="1:4" ht="13.2">
      <c r="A11686" s="404">
        <v>7161</v>
      </c>
      <c r="B11686" s="404" t="s">
        <v>23368</v>
      </c>
      <c r="C11686" s="404" t="s">
        <v>19606</v>
      </c>
      <c r="D11686" s="405">
        <v>4.6399999999999997</v>
      </c>
    </row>
    <row r="11687" spans="1:4" ht="13.2">
      <c r="A11687" s="404">
        <v>7170</v>
      </c>
      <c r="B11687" s="404" t="s">
        <v>23369</v>
      </c>
      <c r="C11687" s="404" t="s">
        <v>19606</v>
      </c>
      <c r="D11687" s="405">
        <v>2.35</v>
      </c>
    </row>
    <row r="11688" spans="1:4" ht="13.2">
      <c r="A11688" s="404">
        <v>37524</v>
      </c>
      <c r="B11688" s="404" t="s">
        <v>23370</v>
      </c>
      <c r="C11688" s="404" t="s">
        <v>19247</v>
      </c>
      <c r="D11688" s="405">
        <v>2.15</v>
      </c>
    </row>
    <row r="11689" spans="1:4" ht="13.2">
      <c r="A11689" s="404">
        <v>37525</v>
      </c>
      <c r="B11689" s="404" t="s">
        <v>23371</v>
      </c>
      <c r="C11689" s="404" t="s">
        <v>19247</v>
      </c>
      <c r="D11689" s="405">
        <v>2.94</v>
      </c>
    </row>
    <row r="11690" spans="1:4" ht="13.2">
      <c r="A11690" s="404">
        <v>36789</v>
      </c>
      <c r="B11690" s="404" t="s">
        <v>23372</v>
      </c>
      <c r="C11690" s="404" t="s">
        <v>19203</v>
      </c>
      <c r="D11690" s="405">
        <v>2.7</v>
      </c>
    </row>
    <row r="11691" spans="1:4" ht="13.2">
      <c r="A11691" s="404">
        <v>7173</v>
      </c>
      <c r="B11691" s="404" t="s">
        <v>23373</v>
      </c>
      <c r="C11691" s="404" t="s">
        <v>22432</v>
      </c>
      <c r="D11691" s="405">
        <v>1750</v>
      </c>
    </row>
    <row r="11692" spans="1:4" ht="13.2">
      <c r="A11692" s="404">
        <v>7175</v>
      </c>
      <c r="B11692" s="404" t="s">
        <v>23374</v>
      </c>
      <c r="C11692" s="404" t="s">
        <v>19203</v>
      </c>
      <c r="D11692" s="405">
        <v>1.98</v>
      </c>
    </row>
    <row r="11693" spans="1:4" ht="13.2">
      <c r="A11693" s="404">
        <v>40741</v>
      </c>
      <c r="B11693" s="404" t="s">
        <v>23375</v>
      </c>
      <c r="C11693" s="404" t="s">
        <v>19203</v>
      </c>
      <c r="D11693" s="405">
        <v>3.17</v>
      </c>
    </row>
    <row r="11694" spans="1:4" ht="13.2">
      <c r="A11694" s="404">
        <v>7184</v>
      </c>
      <c r="B11694" s="404" t="s">
        <v>23376</v>
      </c>
      <c r="C11694" s="404" t="s">
        <v>19606</v>
      </c>
      <c r="D11694" s="405">
        <v>49.95</v>
      </c>
    </row>
    <row r="11695" spans="1:4" ht="13.2">
      <c r="A11695" s="404">
        <v>34458</v>
      </c>
      <c r="B11695" s="404" t="s">
        <v>23377</v>
      </c>
      <c r="C11695" s="404" t="s">
        <v>19203</v>
      </c>
      <c r="D11695" s="405">
        <v>126.81</v>
      </c>
    </row>
    <row r="11696" spans="1:4" ht="13.2">
      <c r="A11696" s="404">
        <v>34464</v>
      </c>
      <c r="B11696" s="404" t="s">
        <v>23378</v>
      </c>
      <c r="C11696" s="404" t="s">
        <v>19203</v>
      </c>
      <c r="D11696" s="405">
        <v>188.76</v>
      </c>
    </row>
    <row r="11697" spans="1:4" ht="13.2">
      <c r="A11697" s="404">
        <v>34468</v>
      </c>
      <c r="B11697" s="404" t="s">
        <v>23379</v>
      </c>
      <c r="C11697" s="404" t="s">
        <v>19203</v>
      </c>
      <c r="D11697" s="405">
        <v>237.98</v>
      </c>
    </row>
    <row r="11698" spans="1:4" ht="13.2">
      <c r="A11698" s="404">
        <v>34473</v>
      </c>
      <c r="B11698" s="404" t="s">
        <v>23380</v>
      </c>
      <c r="C11698" s="404" t="s">
        <v>19203</v>
      </c>
      <c r="D11698" s="405">
        <v>144.36000000000001</v>
      </c>
    </row>
    <row r="11699" spans="1:4" ht="13.2">
      <c r="A11699" s="404">
        <v>34480</v>
      </c>
      <c r="B11699" s="404" t="s">
        <v>23381</v>
      </c>
      <c r="C11699" s="404" t="s">
        <v>19203</v>
      </c>
      <c r="D11699" s="405">
        <v>266.79000000000002</v>
      </c>
    </row>
    <row r="11700" spans="1:4" ht="13.2">
      <c r="A11700" s="404">
        <v>34486</v>
      </c>
      <c r="B11700" s="404" t="s">
        <v>23382</v>
      </c>
      <c r="C11700" s="404" t="s">
        <v>19203</v>
      </c>
      <c r="D11700" s="405">
        <v>315.87</v>
      </c>
    </row>
    <row r="11701" spans="1:4" ht="13.2">
      <c r="A11701" s="404">
        <v>7190</v>
      </c>
      <c r="B11701" s="404" t="s">
        <v>23383</v>
      </c>
      <c r="C11701" s="404" t="s">
        <v>19203</v>
      </c>
      <c r="D11701" s="405">
        <v>10.54</v>
      </c>
    </row>
    <row r="11702" spans="1:4" ht="13.2">
      <c r="A11702" s="404">
        <v>34417</v>
      </c>
      <c r="B11702" s="404" t="s">
        <v>23384</v>
      </c>
      <c r="C11702" s="404" t="s">
        <v>19203</v>
      </c>
      <c r="D11702" s="405">
        <v>16.87</v>
      </c>
    </row>
    <row r="11703" spans="1:4" ht="13.2">
      <c r="A11703" s="404">
        <v>7213</v>
      </c>
      <c r="B11703" s="404" t="s">
        <v>23385</v>
      </c>
      <c r="C11703" s="404" t="s">
        <v>19606</v>
      </c>
      <c r="D11703" s="405">
        <v>15.47</v>
      </c>
    </row>
    <row r="11704" spans="1:4" ht="13.2">
      <c r="A11704" s="404">
        <v>7195</v>
      </c>
      <c r="B11704" s="404" t="s">
        <v>23386</v>
      </c>
      <c r="C11704" s="404" t="s">
        <v>19203</v>
      </c>
      <c r="D11704" s="405">
        <v>45.44</v>
      </c>
    </row>
    <row r="11705" spans="1:4" ht="13.2">
      <c r="A11705" s="404">
        <v>7186</v>
      </c>
      <c r="B11705" s="404" t="s">
        <v>23387</v>
      </c>
      <c r="C11705" s="404" t="s">
        <v>19203</v>
      </c>
      <c r="D11705" s="405">
        <v>49.5</v>
      </c>
    </row>
    <row r="11706" spans="1:4" ht="13.2">
      <c r="A11706" s="404">
        <v>7194</v>
      </c>
      <c r="B11706" s="404" t="s">
        <v>23388</v>
      </c>
      <c r="C11706" s="404" t="s">
        <v>19606</v>
      </c>
      <c r="D11706" s="405">
        <v>22.82</v>
      </c>
    </row>
    <row r="11707" spans="1:4" ht="13.2">
      <c r="A11707" s="404">
        <v>7197</v>
      </c>
      <c r="B11707" s="404" t="s">
        <v>23389</v>
      </c>
      <c r="C11707" s="404" t="s">
        <v>19203</v>
      </c>
      <c r="D11707" s="405">
        <v>96.32</v>
      </c>
    </row>
    <row r="11708" spans="1:4" ht="13.2">
      <c r="A11708" s="404">
        <v>7192</v>
      </c>
      <c r="B11708" s="404" t="s">
        <v>23390</v>
      </c>
      <c r="C11708" s="404" t="s">
        <v>19203</v>
      </c>
      <c r="D11708" s="405">
        <v>86.3</v>
      </c>
    </row>
    <row r="11709" spans="1:4" ht="13.2">
      <c r="A11709" s="404">
        <v>7193</v>
      </c>
      <c r="B11709" s="404" t="s">
        <v>23391</v>
      </c>
      <c r="C11709" s="404" t="s">
        <v>19203</v>
      </c>
      <c r="D11709" s="405">
        <v>97.16</v>
      </c>
    </row>
    <row r="11710" spans="1:4" ht="13.2">
      <c r="A11710" s="404">
        <v>7189</v>
      </c>
      <c r="B11710" s="404" t="s">
        <v>23392</v>
      </c>
      <c r="C11710" s="404" t="s">
        <v>19203</v>
      </c>
      <c r="D11710" s="405">
        <v>112.91</v>
      </c>
    </row>
    <row r="11711" spans="1:4" ht="13.2">
      <c r="A11711" s="404">
        <v>34402</v>
      </c>
      <c r="B11711" s="404" t="s">
        <v>23393</v>
      </c>
      <c r="C11711" s="404" t="s">
        <v>19203</v>
      </c>
      <c r="D11711" s="405">
        <v>159.41</v>
      </c>
    </row>
    <row r="11712" spans="1:4" ht="13.2">
      <c r="A11712" s="404">
        <v>7245</v>
      </c>
      <c r="B11712" s="404" t="s">
        <v>23394</v>
      </c>
      <c r="C11712" s="404" t="s">
        <v>19203</v>
      </c>
      <c r="D11712" s="405">
        <v>32.950000000000003</v>
      </c>
    </row>
    <row r="11713" spans="1:4" ht="13.2">
      <c r="A11713" s="404">
        <v>34425</v>
      </c>
      <c r="B11713" s="404" t="s">
        <v>23395</v>
      </c>
      <c r="C11713" s="404" t="s">
        <v>19203</v>
      </c>
      <c r="D11713" s="405">
        <v>102.4</v>
      </c>
    </row>
    <row r="11714" spans="1:4" ht="13.2">
      <c r="A11714" s="404">
        <v>7223</v>
      </c>
      <c r="B11714" s="404" t="s">
        <v>23396</v>
      </c>
      <c r="C11714" s="404" t="s">
        <v>19203</v>
      </c>
      <c r="D11714" s="405">
        <v>114.12</v>
      </c>
    </row>
    <row r="11715" spans="1:4" ht="13.2">
      <c r="A11715" s="404">
        <v>7234</v>
      </c>
      <c r="B11715" s="404" t="s">
        <v>23397</v>
      </c>
      <c r="C11715" s="404" t="s">
        <v>19203</v>
      </c>
      <c r="D11715" s="405">
        <v>172.2</v>
      </c>
    </row>
    <row r="11716" spans="1:4" ht="13.2">
      <c r="A11716" s="404">
        <v>7224</v>
      </c>
      <c r="B11716" s="404" t="s">
        <v>23398</v>
      </c>
      <c r="C11716" s="404" t="s">
        <v>19203</v>
      </c>
      <c r="D11716" s="405">
        <v>209.79</v>
      </c>
    </row>
    <row r="11717" spans="1:4" ht="13.2">
      <c r="A11717" s="404">
        <v>7225</v>
      </c>
      <c r="B11717" s="404" t="s">
        <v>23399</v>
      </c>
      <c r="C11717" s="404" t="s">
        <v>19203</v>
      </c>
      <c r="D11717" s="405">
        <v>224.95</v>
      </c>
    </row>
    <row r="11718" spans="1:4" ht="13.2">
      <c r="A11718" s="404">
        <v>7226</v>
      </c>
      <c r="B11718" s="404" t="s">
        <v>23400</v>
      </c>
      <c r="C11718" s="404" t="s">
        <v>19203</v>
      </c>
      <c r="D11718" s="405">
        <v>240.05</v>
      </c>
    </row>
    <row r="11719" spans="1:4" ht="13.2">
      <c r="A11719" s="404">
        <v>7227</v>
      </c>
      <c r="B11719" s="404" t="s">
        <v>23401</v>
      </c>
      <c r="C11719" s="404" t="s">
        <v>19203</v>
      </c>
      <c r="D11719" s="405">
        <v>273.24</v>
      </c>
    </row>
    <row r="11720" spans="1:4" ht="13.2">
      <c r="A11720" s="404">
        <v>7212</v>
      </c>
      <c r="B11720" s="404" t="s">
        <v>23402</v>
      </c>
      <c r="C11720" s="404" t="s">
        <v>19203</v>
      </c>
      <c r="D11720" s="405">
        <v>300.23</v>
      </c>
    </row>
    <row r="11721" spans="1:4" ht="13.2">
      <c r="A11721" s="404">
        <v>7229</v>
      </c>
      <c r="B11721" s="404" t="s">
        <v>23403</v>
      </c>
      <c r="C11721" s="404" t="s">
        <v>19203</v>
      </c>
      <c r="D11721" s="405">
        <v>190.3</v>
      </c>
    </row>
    <row r="11722" spans="1:4" ht="13.2">
      <c r="A11722" s="404">
        <v>7230</v>
      </c>
      <c r="B11722" s="404" t="s">
        <v>23404</v>
      </c>
      <c r="C11722" s="404" t="s">
        <v>19203</v>
      </c>
      <c r="D11722" s="405">
        <v>316.82</v>
      </c>
    </row>
    <row r="11723" spans="1:4" ht="13.2">
      <c r="A11723" s="404">
        <v>7231</v>
      </c>
      <c r="B11723" s="404" t="s">
        <v>23405</v>
      </c>
      <c r="C11723" s="404" t="s">
        <v>19203</v>
      </c>
      <c r="D11723" s="405">
        <v>449.43</v>
      </c>
    </row>
    <row r="11724" spans="1:4" ht="13.2">
      <c r="A11724" s="404">
        <v>7220</v>
      </c>
      <c r="B11724" s="404" t="s">
        <v>23406</v>
      </c>
      <c r="C11724" s="404" t="s">
        <v>19203</v>
      </c>
      <c r="D11724" s="405">
        <v>554.78</v>
      </c>
    </row>
    <row r="11725" spans="1:4" ht="13.2">
      <c r="A11725" s="404">
        <v>34447</v>
      </c>
      <c r="B11725" s="404" t="s">
        <v>23407</v>
      </c>
      <c r="C11725" s="404" t="s">
        <v>19203</v>
      </c>
      <c r="D11725" s="405">
        <v>620.32000000000005</v>
      </c>
    </row>
    <row r="11726" spans="1:4" ht="13.2">
      <c r="A11726" s="404">
        <v>7233</v>
      </c>
      <c r="B11726" s="404" t="s">
        <v>23408</v>
      </c>
      <c r="C11726" s="404" t="s">
        <v>19203</v>
      </c>
      <c r="D11726" s="405">
        <v>711.61</v>
      </c>
    </row>
    <row r="11727" spans="1:4" ht="13.2">
      <c r="A11727" s="404">
        <v>40740</v>
      </c>
      <c r="B11727" s="404" t="s">
        <v>23409</v>
      </c>
      <c r="C11727" s="404" t="s">
        <v>19606</v>
      </c>
      <c r="D11727" s="405">
        <v>116.23</v>
      </c>
    </row>
    <row r="11728" spans="1:4" ht="13.2">
      <c r="A11728" s="404">
        <v>25007</v>
      </c>
      <c r="B11728" s="404" t="s">
        <v>23410</v>
      </c>
      <c r="C11728" s="404" t="s">
        <v>19606</v>
      </c>
      <c r="D11728" s="405">
        <v>33.26</v>
      </c>
    </row>
    <row r="11729" spans="1:4" ht="13.2">
      <c r="A11729" s="404">
        <v>43071</v>
      </c>
      <c r="B11729" s="404" t="s">
        <v>23411</v>
      </c>
      <c r="C11729" s="404" t="s">
        <v>19606</v>
      </c>
      <c r="D11729" s="405">
        <v>130.88</v>
      </c>
    </row>
    <row r="11730" spans="1:4" ht="13.2">
      <c r="A11730" s="404">
        <v>39520</v>
      </c>
      <c r="B11730" s="404" t="s">
        <v>23412</v>
      </c>
      <c r="C11730" s="404" t="s">
        <v>19606</v>
      </c>
      <c r="D11730" s="405">
        <v>106.77</v>
      </c>
    </row>
    <row r="11731" spans="1:4" ht="13.2">
      <c r="A11731" s="404">
        <v>39521</v>
      </c>
      <c r="B11731" s="404" t="s">
        <v>23413</v>
      </c>
      <c r="C11731" s="404" t="s">
        <v>19606</v>
      </c>
      <c r="D11731" s="405">
        <v>110.26</v>
      </c>
    </row>
    <row r="11732" spans="1:4" ht="13.2">
      <c r="A11732" s="404">
        <v>39522</v>
      </c>
      <c r="B11732" s="404" t="s">
        <v>23414</v>
      </c>
      <c r="C11732" s="404" t="s">
        <v>19606</v>
      </c>
      <c r="D11732" s="405">
        <v>113.86</v>
      </c>
    </row>
    <row r="11733" spans="1:4" ht="13.2">
      <c r="A11733" s="404">
        <v>7243</v>
      </c>
      <c r="B11733" s="404" t="s">
        <v>23415</v>
      </c>
      <c r="C11733" s="404" t="s">
        <v>19606</v>
      </c>
      <c r="D11733" s="405">
        <v>34.75</v>
      </c>
    </row>
    <row r="11734" spans="1:4" ht="13.2">
      <c r="A11734" s="404">
        <v>11067</v>
      </c>
      <c r="B11734" s="404" t="s">
        <v>23416</v>
      </c>
      <c r="C11734" s="404" t="s">
        <v>19203</v>
      </c>
      <c r="D11734" s="405">
        <v>581.91</v>
      </c>
    </row>
    <row r="11735" spans="1:4" ht="13.2">
      <c r="A11735" s="404">
        <v>11068</v>
      </c>
      <c r="B11735" s="404" t="s">
        <v>23417</v>
      </c>
      <c r="C11735" s="404" t="s">
        <v>19203</v>
      </c>
      <c r="D11735" s="405">
        <v>735.16</v>
      </c>
    </row>
    <row r="11736" spans="1:4" ht="13.2">
      <c r="A11736" s="404">
        <v>7246</v>
      </c>
      <c r="B11736" s="404" t="s">
        <v>23418</v>
      </c>
      <c r="C11736" s="404" t="s">
        <v>19203</v>
      </c>
      <c r="D11736" s="405">
        <v>36.39</v>
      </c>
    </row>
    <row r="11737" spans="1:4" ht="13.2">
      <c r="A11737" s="404">
        <v>41097</v>
      </c>
      <c r="B11737" s="404" t="s">
        <v>23419</v>
      </c>
      <c r="C11737" s="404" t="s">
        <v>19353</v>
      </c>
      <c r="D11737" s="405">
        <v>3775.15</v>
      </c>
    </row>
    <row r="11738" spans="1:4" ht="13.2">
      <c r="A11738" s="404">
        <v>12869</v>
      </c>
      <c r="B11738" s="404" t="s">
        <v>23420</v>
      </c>
      <c r="C11738" s="404" t="s">
        <v>19351</v>
      </c>
      <c r="D11738" s="405">
        <v>21.34</v>
      </c>
    </row>
    <row r="11739" spans="1:4" ht="13.2">
      <c r="A11739" s="404">
        <v>1574</v>
      </c>
      <c r="B11739" s="404" t="s">
        <v>23421</v>
      </c>
      <c r="C11739" s="404" t="s">
        <v>19203</v>
      </c>
      <c r="D11739" s="405">
        <v>2.72</v>
      </c>
    </row>
    <row r="11740" spans="1:4" ht="13.2">
      <c r="A11740" s="404">
        <v>1581</v>
      </c>
      <c r="B11740" s="404" t="s">
        <v>23422</v>
      </c>
      <c r="C11740" s="404" t="s">
        <v>19203</v>
      </c>
      <c r="D11740" s="405">
        <v>18.84</v>
      </c>
    </row>
    <row r="11741" spans="1:4" ht="13.2">
      <c r="A11741" s="404">
        <v>1575</v>
      </c>
      <c r="B11741" s="404" t="s">
        <v>23423</v>
      </c>
      <c r="C11741" s="404" t="s">
        <v>19203</v>
      </c>
      <c r="D11741" s="405">
        <v>3.22</v>
      </c>
    </row>
    <row r="11742" spans="1:4" ht="13.2">
      <c r="A11742" s="404">
        <v>1570</v>
      </c>
      <c r="B11742" s="404" t="s">
        <v>23424</v>
      </c>
      <c r="C11742" s="404" t="s">
        <v>19203</v>
      </c>
      <c r="D11742" s="405">
        <v>1.62</v>
      </c>
    </row>
    <row r="11743" spans="1:4" ht="13.2">
      <c r="A11743" s="404">
        <v>1576</v>
      </c>
      <c r="B11743" s="404" t="s">
        <v>23425</v>
      </c>
      <c r="C11743" s="404" t="s">
        <v>19203</v>
      </c>
      <c r="D11743" s="405">
        <v>4.46</v>
      </c>
    </row>
    <row r="11744" spans="1:4" ht="13.2">
      <c r="A11744" s="404">
        <v>1577</v>
      </c>
      <c r="B11744" s="404" t="s">
        <v>23426</v>
      </c>
      <c r="C11744" s="404" t="s">
        <v>19203</v>
      </c>
      <c r="D11744" s="405">
        <v>5.03</v>
      </c>
    </row>
    <row r="11745" spans="1:4" ht="13.2">
      <c r="A11745" s="404">
        <v>1571</v>
      </c>
      <c r="B11745" s="404" t="s">
        <v>23427</v>
      </c>
      <c r="C11745" s="404" t="s">
        <v>19203</v>
      </c>
      <c r="D11745" s="405">
        <v>2.11</v>
      </c>
    </row>
    <row r="11746" spans="1:4" ht="13.2">
      <c r="A11746" s="404">
        <v>1578</v>
      </c>
      <c r="B11746" s="404" t="s">
        <v>23428</v>
      </c>
      <c r="C11746" s="404" t="s">
        <v>19203</v>
      </c>
      <c r="D11746" s="405">
        <v>8.73</v>
      </c>
    </row>
    <row r="11747" spans="1:4" ht="13.2">
      <c r="A11747" s="404">
        <v>1573</v>
      </c>
      <c r="B11747" s="404" t="s">
        <v>23429</v>
      </c>
      <c r="C11747" s="404" t="s">
        <v>19203</v>
      </c>
      <c r="D11747" s="405">
        <v>2.5099999999999998</v>
      </c>
    </row>
    <row r="11748" spans="1:4" ht="13.2">
      <c r="A11748" s="404">
        <v>1579</v>
      </c>
      <c r="B11748" s="404" t="s">
        <v>23430</v>
      </c>
      <c r="C11748" s="404" t="s">
        <v>19203</v>
      </c>
      <c r="D11748" s="405">
        <v>10.88</v>
      </c>
    </row>
    <row r="11749" spans="1:4" ht="13.2">
      <c r="A11749" s="404">
        <v>1580</v>
      </c>
      <c r="B11749" s="404" t="s">
        <v>23431</v>
      </c>
      <c r="C11749" s="404" t="s">
        <v>19203</v>
      </c>
      <c r="D11749" s="405">
        <v>13.4</v>
      </c>
    </row>
    <row r="11750" spans="1:4" ht="13.2">
      <c r="A11750" s="404">
        <v>39321</v>
      </c>
      <c r="B11750" s="404" t="s">
        <v>23432</v>
      </c>
      <c r="C11750" s="404" t="s">
        <v>19203</v>
      </c>
      <c r="D11750" s="405">
        <v>22.06</v>
      </c>
    </row>
    <row r="11751" spans="1:4" ht="13.2">
      <c r="A11751" s="404">
        <v>39319</v>
      </c>
      <c r="B11751" s="404" t="s">
        <v>23433</v>
      </c>
      <c r="C11751" s="404" t="s">
        <v>19203</v>
      </c>
      <c r="D11751" s="405">
        <v>9.18</v>
      </c>
    </row>
    <row r="11752" spans="1:4" ht="13.2">
      <c r="A11752" s="404">
        <v>39320</v>
      </c>
      <c r="B11752" s="404" t="s">
        <v>23434</v>
      </c>
      <c r="C11752" s="404" t="s">
        <v>19203</v>
      </c>
      <c r="D11752" s="405">
        <v>17.649999999999999</v>
      </c>
    </row>
    <row r="11753" spans="1:4" ht="13.2">
      <c r="A11753" s="404">
        <v>1591</v>
      </c>
      <c r="B11753" s="404" t="s">
        <v>23435</v>
      </c>
      <c r="C11753" s="404" t="s">
        <v>19203</v>
      </c>
      <c r="D11753" s="405">
        <v>41.54</v>
      </c>
    </row>
    <row r="11754" spans="1:4" ht="13.2">
      <c r="A11754" s="404">
        <v>1547</v>
      </c>
      <c r="B11754" s="404" t="s">
        <v>23436</v>
      </c>
      <c r="C11754" s="404" t="s">
        <v>19203</v>
      </c>
      <c r="D11754" s="405">
        <v>217.67</v>
      </c>
    </row>
    <row r="11755" spans="1:4" ht="13.2">
      <c r="A11755" s="404">
        <v>38196</v>
      </c>
      <c r="B11755" s="404" t="s">
        <v>23437</v>
      </c>
      <c r="C11755" s="404" t="s">
        <v>19203</v>
      </c>
      <c r="D11755" s="405">
        <v>42.39</v>
      </c>
    </row>
    <row r="11756" spans="1:4" ht="13.2">
      <c r="A11756" s="404">
        <v>1543</v>
      </c>
      <c r="B11756" s="404" t="s">
        <v>23438</v>
      </c>
      <c r="C11756" s="404" t="s">
        <v>19203</v>
      </c>
      <c r="D11756" s="405">
        <v>45.05</v>
      </c>
    </row>
    <row r="11757" spans="1:4" ht="13.2">
      <c r="A11757" s="404">
        <v>1585</v>
      </c>
      <c r="B11757" s="404" t="s">
        <v>23439</v>
      </c>
      <c r="C11757" s="404" t="s">
        <v>19203</v>
      </c>
      <c r="D11757" s="405">
        <v>8.73</v>
      </c>
    </row>
    <row r="11758" spans="1:4" ht="13.2">
      <c r="A11758" s="404">
        <v>1593</v>
      </c>
      <c r="B11758" s="404" t="s">
        <v>23440</v>
      </c>
      <c r="C11758" s="404" t="s">
        <v>19203</v>
      </c>
      <c r="D11758" s="405">
        <v>46.33</v>
      </c>
    </row>
    <row r="11759" spans="1:4" ht="13.2">
      <c r="A11759" s="404">
        <v>11838</v>
      </c>
      <c r="B11759" s="404" t="s">
        <v>23441</v>
      </c>
      <c r="C11759" s="404" t="s">
        <v>19203</v>
      </c>
      <c r="D11759" s="405">
        <v>61.13</v>
      </c>
    </row>
    <row r="11760" spans="1:4" ht="13.2">
      <c r="A11760" s="404">
        <v>1594</v>
      </c>
      <c r="B11760" s="404" t="s">
        <v>23442</v>
      </c>
      <c r="C11760" s="404" t="s">
        <v>19203</v>
      </c>
      <c r="D11760" s="405">
        <v>61.8</v>
      </c>
    </row>
    <row r="11761" spans="1:4" ht="13.2">
      <c r="A11761" s="404">
        <v>1586</v>
      </c>
      <c r="B11761" s="404" t="s">
        <v>23443</v>
      </c>
      <c r="C11761" s="404" t="s">
        <v>19203</v>
      </c>
      <c r="D11761" s="405">
        <v>11.04</v>
      </c>
    </row>
    <row r="11762" spans="1:4" ht="13.2">
      <c r="A11762" s="404">
        <v>11839</v>
      </c>
      <c r="B11762" s="404" t="s">
        <v>23444</v>
      </c>
      <c r="C11762" s="404" t="s">
        <v>19203</v>
      </c>
      <c r="D11762" s="405">
        <v>88.95</v>
      </c>
    </row>
    <row r="11763" spans="1:4" ht="13.2">
      <c r="A11763" s="404">
        <v>1587</v>
      </c>
      <c r="B11763" s="404" t="s">
        <v>23445</v>
      </c>
      <c r="C11763" s="404" t="s">
        <v>19203</v>
      </c>
      <c r="D11763" s="405">
        <v>11.24</v>
      </c>
    </row>
    <row r="11764" spans="1:4" ht="13.2">
      <c r="A11764" s="404">
        <v>1545</v>
      </c>
      <c r="B11764" s="404" t="s">
        <v>23446</v>
      </c>
      <c r="C11764" s="404" t="s">
        <v>19203</v>
      </c>
      <c r="D11764" s="405">
        <v>106.74</v>
      </c>
    </row>
    <row r="11765" spans="1:4" ht="13.2">
      <c r="A11765" s="404">
        <v>1588</v>
      </c>
      <c r="B11765" s="404" t="s">
        <v>23447</v>
      </c>
      <c r="C11765" s="404" t="s">
        <v>19203</v>
      </c>
      <c r="D11765" s="405">
        <v>15.43</v>
      </c>
    </row>
    <row r="11766" spans="1:4" ht="13.2">
      <c r="A11766" s="404">
        <v>1535</v>
      </c>
      <c r="B11766" s="404" t="s">
        <v>23448</v>
      </c>
      <c r="C11766" s="404" t="s">
        <v>19203</v>
      </c>
      <c r="D11766" s="405">
        <v>8.89</v>
      </c>
    </row>
    <row r="11767" spans="1:4" ht="13.2">
      <c r="A11767" s="404">
        <v>1589</v>
      </c>
      <c r="B11767" s="404" t="s">
        <v>23449</v>
      </c>
      <c r="C11767" s="404" t="s">
        <v>19203</v>
      </c>
      <c r="D11767" s="405">
        <v>15.91</v>
      </c>
    </row>
    <row r="11768" spans="1:4" ht="13.2">
      <c r="A11768" s="404">
        <v>1546</v>
      </c>
      <c r="B11768" s="404" t="s">
        <v>23450</v>
      </c>
      <c r="C11768" s="404" t="s">
        <v>19203</v>
      </c>
      <c r="D11768" s="405">
        <v>180.12</v>
      </c>
    </row>
    <row r="11769" spans="1:4" ht="13.2">
      <c r="A11769" s="404">
        <v>1590</v>
      </c>
      <c r="B11769" s="404" t="s">
        <v>23451</v>
      </c>
      <c r="C11769" s="404" t="s">
        <v>19203</v>
      </c>
      <c r="D11769" s="405">
        <v>28.02</v>
      </c>
    </row>
    <row r="11770" spans="1:4" ht="13.2">
      <c r="A11770" s="404">
        <v>1542</v>
      </c>
      <c r="B11770" s="404" t="s">
        <v>23452</v>
      </c>
      <c r="C11770" s="404" t="s">
        <v>19203</v>
      </c>
      <c r="D11770" s="405">
        <v>37.11</v>
      </c>
    </row>
    <row r="11771" spans="1:4" ht="13.2">
      <c r="A11771" s="404">
        <v>38415</v>
      </c>
      <c r="B11771" s="404" t="s">
        <v>23453</v>
      </c>
      <c r="C11771" s="404" t="s">
        <v>19203</v>
      </c>
      <c r="D11771" s="405">
        <v>883.81</v>
      </c>
    </row>
    <row r="11772" spans="1:4" ht="13.2">
      <c r="A11772" s="404">
        <v>38414</v>
      </c>
      <c r="B11772" s="404" t="s">
        <v>23454</v>
      </c>
      <c r="C11772" s="404" t="s">
        <v>19203</v>
      </c>
      <c r="D11772" s="405">
        <v>1240.43</v>
      </c>
    </row>
    <row r="11773" spans="1:4" ht="13.2">
      <c r="A11773" s="404">
        <v>38128</v>
      </c>
      <c r="B11773" s="404" t="s">
        <v>23455</v>
      </c>
      <c r="C11773" s="404" t="s">
        <v>19251</v>
      </c>
      <c r="D11773" s="405">
        <v>1.0900000000000001</v>
      </c>
    </row>
    <row r="11774" spans="1:4" ht="13.2">
      <c r="A11774" s="404">
        <v>7253</v>
      </c>
      <c r="B11774" s="404" t="s">
        <v>23456</v>
      </c>
      <c r="C11774" s="404" t="s">
        <v>19349</v>
      </c>
      <c r="D11774" s="405">
        <v>233.57</v>
      </c>
    </row>
    <row r="11775" spans="1:4" ht="13.2">
      <c r="A11775" s="404">
        <v>4806</v>
      </c>
      <c r="B11775" s="404" t="s">
        <v>23457</v>
      </c>
      <c r="C11775" s="404" t="s">
        <v>19247</v>
      </c>
      <c r="D11775" s="405">
        <v>18.329999999999998</v>
      </c>
    </row>
    <row r="11776" spans="1:4" ht="13.2">
      <c r="A11776" s="404">
        <v>34401</v>
      </c>
      <c r="B11776" s="404" t="s">
        <v>23458</v>
      </c>
      <c r="C11776" s="404" t="s">
        <v>19203</v>
      </c>
      <c r="D11776" s="405">
        <v>1.81</v>
      </c>
    </row>
    <row r="11777" spans="1:4" ht="13.2">
      <c r="A11777" s="404">
        <v>7260</v>
      </c>
      <c r="B11777" s="404" t="s">
        <v>23459</v>
      </c>
      <c r="C11777" s="404" t="s">
        <v>19203</v>
      </c>
      <c r="D11777" s="405">
        <v>1.61</v>
      </c>
    </row>
    <row r="11778" spans="1:4" ht="13.2">
      <c r="A11778" s="404">
        <v>7256</v>
      </c>
      <c r="B11778" s="404" t="s">
        <v>23460</v>
      </c>
      <c r="C11778" s="404" t="s">
        <v>19203</v>
      </c>
      <c r="D11778" s="405">
        <v>1.59</v>
      </c>
    </row>
    <row r="11779" spans="1:4" ht="13.2">
      <c r="A11779" s="404">
        <v>7258</v>
      </c>
      <c r="B11779" s="404" t="s">
        <v>23461</v>
      </c>
      <c r="C11779" s="404" t="s">
        <v>19203</v>
      </c>
      <c r="D11779" s="405">
        <v>0.65</v>
      </c>
    </row>
    <row r="11780" spans="1:4" ht="13.2">
      <c r="A11780" s="404">
        <v>34400</v>
      </c>
      <c r="B11780" s="404" t="s">
        <v>23462</v>
      </c>
      <c r="C11780" s="404" t="s">
        <v>19203</v>
      </c>
      <c r="D11780" s="405">
        <v>2.79</v>
      </c>
    </row>
    <row r="11781" spans="1:4" ht="13.2">
      <c r="A11781" s="404">
        <v>10617</v>
      </c>
      <c r="B11781" s="404" t="s">
        <v>23463</v>
      </c>
      <c r="C11781" s="404" t="s">
        <v>19203</v>
      </c>
      <c r="D11781" s="405">
        <v>5.34</v>
      </c>
    </row>
    <row r="11782" spans="1:4" ht="13.2">
      <c r="A11782" s="404">
        <v>44261</v>
      </c>
      <c r="B11782" s="404" t="s">
        <v>23464</v>
      </c>
      <c r="C11782" s="404" t="s">
        <v>19203</v>
      </c>
      <c r="D11782" s="405">
        <v>146.55000000000001</v>
      </c>
    </row>
    <row r="11783" spans="1:4" ht="13.2">
      <c r="A11783" s="404">
        <v>7274</v>
      </c>
      <c r="B11783" s="404" t="s">
        <v>23465</v>
      </c>
      <c r="C11783" s="404" t="s">
        <v>19203</v>
      </c>
      <c r="D11783" s="405">
        <v>70.95</v>
      </c>
    </row>
    <row r="11784" spans="1:4" ht="13.2">
      <c r="A11784" s="404">
        <v>44326</v>
      </c>
      <c r="B11784" s="404" t="s">
        <v>23466</v>
      </c>
      <c r="C11784" s="404" t="s">
        <v>19203</v>
      </c>
      <c r="D11784" s="405">
        <v>1532.34</v>
      </c>
    </row>
    <row r="11785" spans="1:4" ht="13.2">
      <c r="A11785" s="404">
        <v>154</v>
      </c>
      <c r="B11785" s="404" t="s">
        <v>23467</v>
      </c>
      <c r="C11785" s="404" t="s">
        <v>19253</v>
      </c>
      <c r="D11785" s="405">
        <v>64.89</v>
      </c>
    </row>
    <row r="11786" spans="1:4" ht="13.2">
      <c r="A11786" s="404">
        <v>38121</v>
      </c>
      <c r="B11786" s="404" t="s">
        <v>23468</v>
      </c>
      <c r="C11786" s="404" t="s">
        <v>19253</v>
      </c>
      <c r="D11786" s="405">
        <v>20.62</v>
      </c>
    </row>
    <row r="11787" spans="1:4" ht="13.2">
      <c r="A11787" s="404">
        <v>43776</v>
      </c>
      <c r="B11787" s="404" t="s">
        <v>23469</v>
      </c>
      <c r="C11787" s="404" t="s">
        <v>19253</v>
      </c>
      <c r="D11787" s="405">
        <v>30.92</v>
      </c>
    </row>
    <row r="11788" spans="1:4" ht="13.2">
      <c r="A11788" s="404">
        <v>7343</v>
      </c>
      <c r="B11788" s="404" t="s">
        <v>23470</v>
      </c>
      <c r="C11788" s="404" t="s">
        <v>19253</v>
      </c>
      <c r="D11788" s="405">
        <v>18.239999999999998</v>
      </c>
    </row>
    <row r="11789" spans="1:4" ht="13.2">
      <c r="A11789" s="404">
        <v>7348</v>
      </c>
      <c r="B11789" s="404" t="s">
        <v>23471</v>
      </c>
      <c r="C11789" s="404" t="s">
        <v>19253</v>
      </c>
      <c r="D11789" s="405">
        <v>18.78</v>
      </c>
    </row>
    <row r="11790" spans="1:4" ht="13.2">
      <c r="A11790" s="404">
        <v>7313</v>
      </c>
      <c r="B11790" s="404" t="s">
        <v>23472</v>
      </c>
      <c r="C11790" s="404" t="s">
        <v>19253</v>
      </c>
      <c r="D11790" s="405">
        <v>21.77</v>
      </c>
    </row>
    <row r="11791" spans="1:4" ht="13.2">
      <c r="A11791" s="404">
        <v>7319</v>
      </c>
      <c r="B11791" s="404" t="s">
        <v>23473</v>
      </c>
      <c r="C11791" s="404" t="s">
        <v>19253</v>
      </c>
      <c r="D11791" s="405">
        <v>12.46</v>
      </c>
    </row>
    <row r="11792" spans="1:4" ht="13.2">
      <c r="A11792" s="404">
        <v>7314</v>
      </c>
      <c r="B11792" s="404" t="s">
        <v>23474</v>
      </c>
      <c r="C11792" s="404" t="s">
        <v>19253</v>
      </c>
      <c r="D11792" s="405">
        <v>81.67</v>
      </c>
    </row>
    <row r="11793" spans="1:4" ht="13.2">
      <c r="A11793" s="404">
        <v>7304</v>
      </c>
      <c r="B11793" s="404" t="s">
        <v>23475</v>
      </c>
      <c r="C11793" s="404" t="s">
        <v>19253</v>
      </c>
      <c r="D11793" s="405">
        <v>91.64</v>
      </c>
    </row>
    <row r="11794" spans="1:4" ht="13.2">
      <c r="A11794" s="404">
        <v>43649</v>
      </c>
      <c r="B11794" s="404" t="s">
        <v>23476</v>
      </c>
      <c r="C11794" s="404" t="s">
        <v>19253</v>
      </c>
      <c r="D11794" s="405">
        <v>47.39</v>
      </c>
    </row>
    <row r="11795" spans="1:4" ht="13.2">
      <c r="A11795" s="404">
        <v>43650</v>
      </c>
      <c r="B11795" s="404" t="s">
        <v>23477</v>
      </c>
      <c r="C11795" s="404" t="s">
        <v>19253</v>
      </c>
      <c r="D11795" s="405">
        <v>44.79</v>
      </c>
    </row>
    <row r="11796" spans="1:4" ht="13.2">
      <c r="A11796" s="404">
        <v>7311</v>
      </c>
      <c r="B11796" s="404" t="s">
        <v>23478</v>
      </c>
      <c r="C11796" s="404" t="s">
        <v>19253</v>
      </c>
      <c r="D11796" s="405">
        <v>45.88</v>
      </c>
    </row>
    <row r="11797" spans="1:4" ht="13.2">
      <c r="A11797" s="404">
        <v>7292</v>
      </c>
      <c r="B11797" s="404" t="s">
        <v>23479</v>
      </c>
      <c r="C11797" s="404" t="s">
        <v>19253</v>
      </c>
      <c r="D11797" s="405">
        <v>44.42</v>
      </c>
    </row>
    <row r="11798" spans="1:4" ht="13.2">
      <c r="A11798" s="404">
        <v>7293</v>
      </c>
      <c r="B11798" s="404" t="s">
        <v>23480</v>
      </c>
      <c r="C11798" s="404" t="s">
        <v>19253</v>
      </c>
      <c r="D11798" s="405">
        <v>49.14</v>
      </c>
    </row>
    <row r="11799" spans="1:4" ht="13.2">
      <c r="A11799" s="404">
        <v>7306</v>
      </c>
      <c r="B11799" s="404" t="s">
        <v>23481</v>
      </c>
      <c r="C11799" s="404" t="s">
        <v>19253</v>
      </c>
      <c r="D11799" s="405">
        <v>54.23</v>
      </c>
    </row>
    <row r="11800" spans="1:4" ht="13.2">
      <c r="A11800" s="404">
        <v>7288</v>
      </c>
      <c r="B11800" s="404" t="s">
        <v>23482</v>
      </c>
      <c r="C11800" s="404" t="s">
        <v>19253</v>
      </c>
      <c r="D11800" s="405">
        <v>45.03</v>
      </c>
    </row>
    <row r="11801" spans="1:4" ht="13.2">
      <c r="A11801" s="404">
        <v>43625</v>
      </c>
      <c r="B11801" s="404" t="s">
        <v>23483</v>
      </c>
      <c r="C11801" s="404" t="s">
        <v>19253</v>
      </c>
      <c r="D11801" s="405">
        <v>36.36</v>
      </c>
    </row>
    <row r="11802" spans="1:4" ht="13.2">
      <c r="A11802" s="404">
        <v>43647</v>
      </c>
      <c r="B11802" s="404" t="s">
        <v>23484</v>
      </c>
      <c r="C11802" s="404" t="s">
        <v>19253</v>
      </c>
      <c r="D11802" s="405">
        <v>33.03</v>
      </c>
    </row>
    <row r="11803" spans="1:4" ht="13.2">
      <c r="A11803" s="404">
        <v>43648</v>
      </c>
      <c r="B11803" s="404" t="s">
        <v>23485</v>
      </c>
      <c r="C11803" s="404" t="s">
        <v>19253</v>
      </c>
      <c r="D11803" s="405">
        <v>31.87</v>
      </c>
    </row>
    <row r="11804" spans="1:4" ht="13.2">
      <c r="A11804" s="404">
        <v>35693</v>
      </c>
      <c r="B11804" s="404" t="s">
        <v>23486</v>
      </c>
      <c r="C11804" s="404" t="s">
        <v>19253</v>
      </c>
      <c r="D11804" s="405">
        <v>11.68</v>
      </c>
    </row>
    <row r="11805" spans="1:4" ht="13.2">
      <c r="A11805" s="404">
        <v>7356</v>
      </c>
      <c r="B11805" s="404" t="s">
        <v>23487</v>
      </c>
      <c r="C11805" s="404" t="s">
        <v>19253</v>
      </c>
      <c r="D11805" s="405">
        <v>28</v>
      </c>
    </row>
    <row r="11806" spans="1:4" ht="13.2">
      <c r="A11806" s="404">
        <v>35692</v>
      </c>
      <c r="B11806" s="404" t="s">
        <v>23488</v>
      </c>
      <c r="C11806" s="404" t="s">
        <v>19253</v>
      </c>
      <c r="D11806" s="405">
        <v>18.32</v>
      </c>
    </row>
    <row r="11807" spans="1:4" ht="13.2">
      <c r="A11807" s="404">
        <v>43624</v>
      </c>
      <c r="B11807" s="404" t="s">
        <v>23489</v>
      </c>
      <c r="C11807" s="404" t="s">
        <v>19253</v>
      </c>
      <c r="D11807" s="405">
        <v>34.130000000000003</v>
      </c>
    </row>
    <row r="11808" spans="1:4" ht="13.2">
      <c r="A11808" s="404">
        <v>7342</v>
      </c>
      <c r="B11808" s="404" t="s">
        <v>23490</v>
      </c>
      <c r="C11808" s="404" t="s">
        <v>19251</v>
      </c>
      <c r="D11808" s="405">
        <v>2.39</v>
      </c>
    </row>
    <row r="11809" spans="1:4" ht="13.2">
      <c r="A11809" s="404">
        <v>7350</v>
      </c>
      <c r="B11809" s="404" t="s">
        <v>23491</v>
      </c>
      <c r="C11809" s="404" t="s">
        <v>19253</v>
      </c>
      <c r="D11809" s="405">
        <v>40.42</v>
      </c>
    </row>
    <row r="11810" spans="1:4" ht="13.2">
      <c r="A11810" s="404">
        <v>39574</v>
      </c>
      <c r="B11810" s="404" t="s">
        <v>23492</v>
      </c>
      <c r="C11810" s="404" t="s">
        <v>19203</v>
      </c>
      <c r="D11810" s="405">
        <v>4.24</v>
      </c>
    </row>
    <row r="11811" spans="1:4" ht="13.2">
      <c r="A11811" s="404">
        <v>11060</v>
      </c>
      <c r="B11811" s="404" t="s">
        <v>23493</v>
      </c>
      <c r="C11811" s="404" t="s">
        <v>19203</v>
      </c>
      <c r="D11811" s="405">
        <v>57.4</v>
      </c>
    </row>
    <row r="11812" spans="1:4" ht="13.2">
      <c r="A11812" s="404">
        <v>37401</v>
      </c>
      <c r="B11812" s="404" t="s">
        <v>23494</v>
      </c>
      <c r="C11812" s="404" t="s">
        <v>19203</v>
      </c>
      <c r="D11812" s="405">
        <v>41.06</v>
      </c>
    </row>
    <row r="11813" spans="1:4" ht="13.2">
      <c r="A11813" s="404">
        <v>7525</v>
      </c>
      <c r="B11813" s="404" t="s">
        <v>23495</v>
      </c>
      <c r="C11813" s="404" t="s">
        <v>19203</v>
      </c>
      <c r="D11813" s="405">
        <v>43.82</v>
      </c>
    </row>
    <row r="11814" spans="1:4" ht="13.2">
      <c r="A11814" s="404">
        <v>7524</v>
      </c>
      <c r="B11814" s="404" t="s">
        <v>23496</v>
      </c>
      <c r="C11814" s="404" t="s">
        <v>19203</v>
      </c>
      <c r="D11814" s="405">
        <v>41.29</v>
      </c>
    </row>
    <row r="11815" spans="1:4" ht="13.2">
      <c r="A11815" s="404">
        <v>38105</v>
      </c>
      <c r="B11815" s="404" t="s">
        <v>23497</v>
      </c>
      <c r="C11815" s="404" t="s">
        <v>19203</v>
      </c>
      <c r="D11815" s="405">
        <v>10.61</v>
      </c>
    </row>
    <row r="11816" spans="1:4" ht="13.2">
      <c r="A11816" s="404">
        <v>38084</v>
      </c>
      <c r="B11816" s="404" t="s">
        <v>23498</v>
      </c>
      <c r="C11816" s="404" t="s">
        <v>19203</v>
      </c>
      <c r="D11816" s="405">
        <v>15.06</v>
      </c>
    </row>
    <row r="11817" spans="1:4" ht="13.2">
      <c r="A11817" s="404">
        <v>38103</v>
      </c>
      <c r="B11817" s="404" t="s">
        <v>23499</v>
      </c>
      <c r="C11817" s="404" t="s">
        <v>19203</v>
      </c>
      <c r="D11817" s="405">
        <v>15.92</v>
      </c>
    </row>
    <row r="11818" spans="1:4" ht="13.2">
      <c r="A11818" s="404">
        <v>38082</v>
      </c>
      <c r="B11818" s="404" t="s">
        <v>23500</v>
      </c>
      <c r="C11818" s="404" t="s">
        <v>19203</v>
      </c>
      <c r="D11818" s="405">
        <v>19.62</v>
      </c>
    </row>
    <row r="11819" spans="1:4" ht="13.2">
      <c r="A11819" s="404">
        <v>38104</v>
      </c>
      <c r="B11819" s="404" t="s">
        <v>23501</v>
      </c>
      <c r="C11819" s="404" t="s">
        <v>19203</v>
      </c>
      <c r="D11819" s="405">
        <v>31.18</v>
      </c>
    </row>
    <row r="11820" spans="1:4" ht="13.2">
      <c r="A11820" s="404">
        <v>38083</v>
      </c>
      <c r="B11820" s="404" t="s">
        <v>23502</v>
      </c>
      <c r="C11820" s="404" t="s">
        <v>19203</v>
      </c>
      <c r="D11820" s="405">
        <v>34.619999999999997</v>
      </c>
    </row>
    <row r="11821" spans="1:4" ht="13.2">
      <c r="A11821" s="404">
        <v>38101</v>
      </c>
      <c r="B11821" s="404" t="s">
        <v>23503</v>
      </c>
      <c r="C11821" s="404" t="s">
        <v>19203</v>
      </c>
      <c r="D11821" s="405">
        <v>7.57</v>
      </c>
    </row>
    <row r="11822" spans="1:4" ht="13.2">
      <c r="A11822" s="404">
        <v>7528</v>
      </c>
      <c r="B11822" s="404" t="s">
        <v>23504</v>
      </c>
      <c r="C11822" s="404" t="s">
        <v>19203</v>
      </c>
      <c r="D11822" s="405">
        <v>8.9</v>
      </c>
    </row>
    <row r="11823" spans="1:4" ht="13.2">
      <c r="A11823" s="404">
        <v>12147</v>
      </c>
      <c r="B11823" s="404" t="s">
        <v>23505</v>
      </c>
      <c r="C11823" s="404" t="s">
        <v>19203</v>
      </c>
      <c r="D11823" s="405">
        <v>13.57</v>
      </c>
    </row>
    <row r="11824" spans="1:4" ht="13.2">
      <c r="A11824" s="404">
        <v>38075</v>
      </c>
      <c r="B11824" s="404" t="s">
        <v>23506</v>
      </c>
      <c r="C11824" s="404" t="s">
        <v>19203</v>
      </c>
      <c r="D11824" s="405">
        <v>15.41</v>
      </c>
    </row>
    <row r="11825" spans="1:4" ht="13.2">
      <c r="A11825" s="404">
        <v>38102</v>
      </c>
      <c r="B11825" s="404" t="s">
        <v>23507</v>
      </c>
      <c r="C11825" s="404" t="s">
        <v>19203</v>
      </c>
      <c r="D11825" s="405">
        <v>9.69</v>
      </c>
    </row>
    <row r="11826" spans="1:4" ht="13.2">
      <c r="A11826" s="404">
        <v>38076</v>
      </c>
      <c r="B11826" s="404" t="s">
        <v>23508</v>
      </c>
      <c r="C11826" s="404" t="s">
        <v>19203</v>
      </c>
      <c r="D11826" s="405">
        <v>17.28</v>
      </c>
    </row>
    <row r="11827" spans="1:4" ht="13.2">
      <c r="A11827" s="404">
        <v>7592</v>
      </c>
      <c r="B11827" s="404" t="s">
        <v>23509</v>
      </c>
      <c r="C11827" s="404" t="s">
        <v>19351</v>
      </c>
      <c r="D11827" s="405">
        <v>42.59</v>
      </c>
    </row>
    <row r="11828" spans="1:4" ht="13.2">
      <c r="A11828" s="404">
        <v>40820</v>
      </c>
      <c r="B11828" s="404" t="s">
        <v>23510</v>
      </c>
      <c r="C11828" s="404" t="s">
        <v>19353</v>
      </c>
      <c r="D11828" s="405">
        <v>7526.72</v>
      </c>
    </row>
    <row r="11829" spans="1:4" ht="13.2">
      <c r="A11829" s="404">
        <v>11826</v>
      </c>
      <c r="B11829" s="404" t="s">
        <v>23511</v>
      </c>
      <c r="C11829" s="404" t="s">
        <v>19203</v>
      </c>
      <c r="D11829" s="405">
        <v>50.56</v>
      </c>
    </row>
    <row r="11830" spans="1:4" ht="13.2">
      <c r="A11830" s="404">
        <v>7606</v>
      </c>
      <c r="B11830" s="404" t="s">
        <v>23512</v>
      </c>
      <c r="C11830" s="404" t="s">
        <v>19203</v>
      </c>
      <c r="D11830" s="405">
        <v>60.8</v>
      </c>
    </row>
    <row r="11831" spans="1:4" ht="13.2">
      <c r="A11831" s="404">
        <v>11763</v>
      </c>
      <c r="B11831" s="404" t="s">
        <v>23513</v>
      </c>
      <c r="C11831" s="404" t="s">
        <v>19203</v>
      </c>
      <c r="D11831" s="405">
        <v>132.78</v>
      </c>
    </row>
    <row r="11832" spans="1:4" ht="13.2">
      <c r="A11832" s="404">
        <v>11764</v>
      </c>
      <c r="B11832" s="404" t="s">
        <v>23514</v>
      </c>
      <c r="C11832" s="404" t="s">
        <v>19203</v>
      </c>
      <c r="D11832" s="405">
        <v>108.94</v>
      </c>
    </row>
    <row r="11833" spans="1:4" ht="13.2">
      <c r="A11833" s="404">
        <v>11829</v>
      </c>
      <c r="B11833" s="404" t="s">
        <v>23515</v>
      </c>
      <c r="C11833" s="404" t="s">
        <v>19203</v>
      </c>
      <c r="D11833" s="405">
        <v>26.33</v>
      </c>
    </row>
    <row r="11834" spans="1:4" ht="13.2">
      <c r="A11834" s="404">
        <v>11830</v>
      </c>
      <c r="B11834" s="404" t="s">
        <v>23516</v>
      </c>
      <c r="C11834" s="404" t="s">
        <v>19203</v>
      </c>
      <c r="D11834" s="405">
        <v>28.43</v>
      </c>
    </row>
    <row r="11835" spans="1:4" ht="13.2">
      <c r="A11835" s="404">
        <v>11825</v>
      </c>
      <c r="B11835" s="404" t="s">
        <v>23517</v>
      </c>
      <c r="C11835" s="404" t="s">
        <v>19203</v>
      </c>
      <c r="D11835" s="405">
        <v>63.96</v>
      </c>
    </row>
    <row r="11836" spans="1:4" ht="13.2">
      <c r="A11836" s="404">
        <v>11767</v>
      </c>
      <c r="B11836" s="404" t="s">
        <v>23518</v>
      </c>
      <c r="C11836" s="404" t="s">
        <v>19203</v>
      </c>
      <c r="D11836" s="405">
        <v>170.37</v>
      </c>
    </row>
    <row r="11837" spans="1:4" ht="13.2">
      <c r="A11837" s="404">
        <v>11766</v>
      </c>
      <c r="B11837" s="404" t="s">
        <v>23519</v>
      </c>
      <c r="C11837" s="404" t="s">
        <v>19203</v>
      </c>
      <c r="D11837" s="405">
        <v>39.71</v>
      </c>
    </row>
    <row r="11838" spans="1:4" ht="13.2">
      <c r="A11838" s="404">
        <v>11765</v>
      </c>
      <c r="B11838" s="404" t="s">
        <v>23520</v>
      </c>
      <c r="C11838" s="404" t="s">
        <v>19203</v>
      </c>
      <c r="D11838" s="405">
        <v>72.599999999999994</v>
      </c>
    </row>
    <row r="11839" spans="1:4" ht="13.2">
      <c r="A11839" s="404">
        <v>11824</v>
      </c>
      <c r="B11839" s="404" t="s">
        <v>23521</v>
      </c>
      <c r="C11839" s="404" t="s">
        <v>19203</v>
      </c>
      <c r="D11839" s="405">
        <v>46.71</v>
      </c>
    </row>
    <row r="11840" spans="1:4" ht="13.2">
      <c r="A11840" s="404">
        <v>44045</v>
      </c>
      <c r="B11840" s="404" t="s">
        <v>23522</v>
      </c>
      <c r="C11840" s="404" t="s">
        <v>19203</v>
      </c>
      <c r="D11840" s="405">
        <v>312.55</v>
      </c>
    </row>
    <row r="11841" spans="1:4" ht="13.2">
      <c r="A11841" s="404">
        <v>39702</v>
      </c>
      <c r="B11841" s="404" t="s">
        <v>23523</v>
      </c>
      <c r="C11841" s="404" t="s">
        <v>19203</v>
      </c>
      <c r="D11841" s="405">
        <v>2075.79</v>
      </c>
    </row>
    <row r="11842" spans="1:4" ht="13.2">
      <c r="A11842" s="404">
        <v>13415</v>
      </c>
      <c r="B11842" s="404" t="s">
        <v>23524</v>
      </c>
      <c r="C11842" s="404" t="s">
        <v>19203</v>
      </c>
      <c r="D11842" s="405">
        <v>68.150000000000006</v>
      </c>
    </row>
    <row r="11843" spans="1:4" ht="13.2">
      <c r="A11843" s="404">
        <v>7602</v>
      </c>
      <c r="B11843" s="404" t="s">
        <v>23525</v>
      </c>
      <c r="C11843" s="404" t="s">
        <v>19203</v>
      </c>
      <c r="D11843" s="405">
        <v>43.49</v>
      </c>
    </row>
    <row r="11844" spans="1:4" ht="13.2">
      <c r="A11844" s="404">
        <v>7603</v>
      </c>
      <c r="B11844" s="404" t="s">
        <v>23526</v>
      </c>
      <c r="C11844" s="404" t="s">
        <v>19203</v>
      </c>
      <c r="D11844" s="405">
        <v>36.89</v>
      </c>
    </row>
    <row r="11845" spans="1:4" ht="13.2">
      <c r="A11845" s="404">
        <v>11777</v>
      </c>
      <c r="B11845" s="404" t="s">
        <v>23527</v>
      </c>
      <c r="C11845" s="404" t="s">
        <v>19203</v>
      </c>
      <c r="D11845" s="405">
        <v>169.13</v>
      </c>
    </row>
    <row r="11846" spans="1:4" ht="13.2">
      <c r="A11846" s="404">
        <v>13417</v>
      </c>
      <c r="B11846" s="404" t="s">
        <v>23528</v>
      </c>
      <c r="C11846" s="404" t="s">
        <v>19203</v>
      </c>
      <c r="D11846" s="405">
        <v>88.76</v>
      </c>
    </row>
    <row r="11847" spans="1:4" ht="13.2">
      <c r="A11847" s="404">
        <v>36791</v>
      </c>
      <c r="B11847" s="404" t="s">
        <v>23529</v>
      </c>
      <c r="C11847" s="404" t="s">
        <v>19203</v>
      </c>
      <c r="D11847" s="405">
        <v>133.21</v>
      </c>
    </row>
    <row r="11848" spans="1:4" ht="13.2">
      <c r="A11848" s="404">
        <v>36795</v>
      </c>
      <c r="B11848" s="404" t="s">
        <v>23530</v>
      </c>
      <c r="C11848" s="404" t="s">
        <v>19203</v>
      </c>
      <c r="D11848" s="405">
        <v>1684.32</v>
      </c>
    </row>
    <row r="11849" spans="1:4" ht="13.2">
      <c r="A11849" s="404">
        <v>36796</v>
      </c>
      <c r="B11849" s="404" t="s">
        <v>23531</v>
      </c>
      <c r="C11849" s="404" t="s">
        <v>19203</v>
      </c>
      <c r="D11849" s="405">
        <v>139.96</v>
      </c>
    </row>
    <row r="11850" spans="1:4" ht="13.2">
      <c r="A11850" s="404">
        <v>36792</v>
      </c>
      <c r="B11850" s="404" t="s">
        <v>23532</v>
      </c>
      <c r="C11850" s="404" t="s">
        <v>19203</v>
      </c>
      <c r="D11850" s="405">
        <v>177.3</v>
      </c>
    </row>
    <row r="11851" spans="1:4" ht="13.2">
      <c r="A11851" s="404">
        <v>11773</v>
      </c>
      <c r="B11851" s="404" t="s">
        <v>23533</v>
      </c>
      <c r="C11851" s="404" t="s">
        <v>19203</v>
      </c>
      <c r="D11851" s="405">
        <v>118.02</v>
      </c>
    </row>
    <row r="11852" spans="1:4" ht="13.2">
      <c r="A11852" s="404">
        <v>11762</v>
      </c>
      <c r="B11852" s="404" t="s">
        <v>23534</v>
      </c>
      <c r="C11852" s="404" t="s">
        <v>19203</v>
      </c>
      <c r="D11852" s="405">
        <v>55.98</v>
      </c>
    </row>
    <row r="11853" spans="1:4" ht="13.2">
      <c r="A11853" s="404">
        <v>7604</v>
      </c>
      <c r="B11853" s="404" t="s">
        <v>23535</v>
      </c>
      <c r="C11853" s="404" t="s">
        <v>19203</v>
      </c>
      <c r="D11853" s="405">
        <v>47.4</v>
      </c>
    </row>
    <row r="11854" spans="1:4" ht="13.2">
      <c r="A11854" s="404">
        <v>13984</v>
      </c>
      <c r="B11854" s="404" t="s">
        <v>23536</v>
      </c>
      <c r="C11854" s="404" t="s">
        <v>19203</v>
      </c>
      <c r="D11854" s="405">
        <v>68.89</v>
      </c>
    </row>
    <row r="11855" spans="1:4" ht="13.2">
      <c r="A11855" s="404">
        <v>11772</v>
      </c>
      <c r="B11855" s="404" t="s">
        <v>23537</v>
      </c>
      <c r="C11855" s="404" t="s">
        <v>19203</v>
      </c>
      <c r="D11855" s="405">
        <v>118.39</v>
      </c>
    </row>
    <row r="11856" spans="1:4" ht="13.2">
      <c r="A11856" s="404">
        <v>13983</v>
      </c>
      <c r="B11856" s="404" t="s">
        <v>23538</v>
      </c>
      <c r="C11856" s="404" t="s">
        <v>19203</v>
      </c>
      <c r="D11856" s="405">
        <v>89.66</v>
      </c>
    </row>
    <row r="11857" spans="1:4" ht="13.2">
      <c r="A11857" s="404">
        <v>13416</v>
      </c>
      <c r="B11857" s="404" t="s">
        <v>23539</v>
      </c>
      <c r="C11857" s="404" t="s">
        <v>19203</v>
      </c>
      <c r="D11857" s="405">
        <v>79.64</v>
      </c>
    </row>
    <row r="11858" spans="1:4" ht="13.2">
      <c r="A11858" s="404">
        <v>40329</v>
      </c>
      <c r="B11858" s="404" t="s">
        <v>23540</v>
      </c>
      <c r="C11858" s="404" t="s">
        <v>19203</v>
      </c>
      <c r="D11858" s="405">
        <v>16.5</v>
      </c>
    </row>
    <row r="11859" spans="1:4" ht="13.2">
      <c r="A11859" s="404">
        <v>11823</v>
      </c>
      <c r="B11859" s="404" t="s">
        <v>23541</v>
      </c>
      <c r="C11859" s="404" t="s">
        <v>19203</v>
      </c>
      <c r="D11859" s="405">
        <v>6.95</v>
      </c>
    </row>
    <row r="11860" spans="1:4" ht="13.2">
      <c r="A11860" s="404">
        <v>11822</v>
      </c>
      <c r="B11860" s="404" t="s">
        <v>23542</v>
      </c>
      <c r="C11860" s="404" t="s">
        <v>19203</v>
      </c>
      <c r="D11860" s="405">
        <v>30.87</v>
      </c>
    </row>
    <row r="11861" spans="1:4" ht="13.2">
      <c r="A11861" s="404">
        <v>11831</v>
      </c>
      <c r="B11861" s="404" t="s">
        <v>23543</v>
      </c>
      <c r="C11861" s="404" t="s">
        <v>19203</v>
      </c>
      <c r="D11861" s="405">
        <v>18.579999999999998</v>
      </c>
    </row>
    <row r="11862" spans="1:4" ht="13.2">
      <c r="A11862" s="404">
        <v>7613</v>
      </c>
      <c r="B11862" s="404" t="s">
        <v>23544</v>
      </c>
      <c r="C11862" s="404" t="s">
        <v>19203</v>
      </c>
      <c r="D11862" s="405">
        <v>120105.06</v>
      </c>
    </row>
    <row r="11863" spans="1:4" ht="13.2">
      <c r="A11863" s="404">
        <v>7619</v>
      </c>
      <c r="B11863" s="404" t="s">
        <v>23545</v>
      </c>
      <c r="C11863" s="404" t="s">
        <v>19203</v>
      </c>
      <c r="D11863" s="405">
        <v>18565.669999999998</v>
      </c>
    </row>
    <row r="11864" spans="1:4" ht="13.2">
      <c r="A11864" s="404">
        <v>12076</v>
      </c>
      <c r="B11864" s="404" t="s">
        <v>23546</v>
      </c>
      <c r="C11864" s="404" t="s">
        <v>19203</v>
      </c>
      <c r="D11864" s="405">
        <v>8516.36</v>
      </c>
    </row>
    <row r="11865" spans="1:4" ht="13.2">
      <c r="A11865" s="404">
        <v>7614</v>
      </c>
      <c r="B11865" s="404" t="s">
        <v>23547</v>
      </c>
      <c r="C11865" s="404" t="s">
        <v>19203</v>
      </c>
      <c r="D11865" s="405">
        <v>23415.74</v>
      </c>
    </row>
    <row r="11866" spans="1:4" ht="13.2">
      <c r="A11866" s="404">
        <v>7618</v>
      </c>
      <c r="B11866" s="404" t="s">
        <v>23548</v>
      </c>
      <c r="C11866" s="404" t="s">
        <v>19203</v>
      </c>
      <c r="D11866" s="405">
        <v>151868.67000000001</v>
      </c>
    </row>
    <row r="11867" spans="1:4" ht="13.2">
      <c r="A11867" s="404">
        <v>7620</v>
      </c>
      <c r="B11867" s="404" t="s">
        <v>23549</v>
      </c>
      <c r="C11867" s="404" t="s">
        <v>19203</v>
      </c>
      <c r="D11867" s="405">
        <v>32848.83</v>
      </c>
    </row>
    <row r="11868" spans="1:4" ht="13.2">
      <c r="A11868" s="404">
        <v>7610</v>
      </c>
      <c r="B11868" s="404" t="s">
        <v>23550</v>
      </c>
      <c r="C11868" s="404" t="s">
        <v>19203</v>
      </c>
      <c r="D11868" s="405">
        <v>10402.120000000001</v>
      </c>
    </row>
    <row r="11869" spans="1:4" ht="13.2">
      <c r="A11869" s="404">
        <v>7615</v>
      </c>
      <c r="B11869" s="404" t="s">
        <v>23551</v>
      </c>
      <c r="C11869" s="404" t="s">
        <v>19203</v>
      </c>
      <c r="D11869" s="405">
        <v>38323.629999999997</v>
      </c>
    </row>
    <row r="11870" spans="1:4" ht="13.2">
      <c r="A11870" s="404">
        <v>7617</v>
      </c>
      <c r="B11870" s="404" t="s">
        <v>23552</v>
      </c>
      <c r="C11870" s="404" t="s">
        <v>19203</v>
      </c>
      <c r="D11870" s="405">
        <v>11618.75</v>
      </c>
    </row>
    <row r="11871" spans="1:4" ht="13.2">
      <c r="A11871" s="404">
        <v>7616</v>
      </c>
      <c r="B11871" s="404" t="s">
        <v>23553</v>
      </c>
      <c r="C11871" s="404" t="s">
        <v>19203</v>
      </c>
      <c r="D11871" s="405">
        <v>62538.09</v>
      </c>
    </row>
    <row r="11872" spans="1:4" ht="13.2">
      <c r="A11872" s="404">
        <v>7611</v>
      </c>
      <c r="B11872" s="404" t="s">
        <v>23554</v>
      </c>
      <c r="C11872" s="404" t="s">
        <v>19203</v>
      </c>
      <c r="D11872" s="405">
        <v>15025.3</v>
      </c>
    </row>
    <row r="11873" spans="1:4" ht="13.2">
      <c r="A11873" s="404">
        <v>7612</v>
      </c>
      <c r="B11873" s="404" t="s">
        <v>23555</v>
      </c>
      <c r="C11873" s="404" t="s">
        <v>19203</v>
      </c>
      <c r="D11873" s="405">
        <v>85781.68</v>
      </c>
    </row>
    <row r="11874" spans="1:4" ht="13.2">
      <c r="A11874" s="404">
        <v>37371</v>
      </c>
      <c r="B11874" s="404" t="s">
        <v>23556</v>
      </c>
      <c r="C11874" s="404" t="s">
        <v>19351</v>
      </c>
      <c r="D11874" s="405">
        <v>0.68</v>
      </c>
    </row>
    <row r="11875" spans="1:4" ht="13.2">
      <c r="A11875" s="404">
        <v>40861</v>
      </c>
      <c r="B11875" s="404" t="s">
        <v>23557</v>
      </c>
      <c r="C11875" s="404" t="s">
        <v>19353</v>
      </c>
      <c r="D11875" s="405">
        <v>129</v>
      </c>
    </row>
    <row r="11876" spans="1:4" ht="13.2">
      <c r="A11876" s="404">
        <v>36510</v>
      </c>
      <c r="B11876" s="404" t="s">
        <v>23558</v>
      </c>
      <c r="C11876" s="404" t="s">
        <v>19203</v>
      </c>
      <c r="D11876" s="405">
        <v>1057492.31</v>
      </c>
    </row>
    <row r="11877" spans="1:4" ht="13.2">
      <c r="A11877" s="404">
        <v>25020</v>
      </c>
      <c r="B11877" s="404" t="s">
        <v>23559</v>
      </c>
      <c r="C11877" s="404" t="s">
        <v>19203</v>
      </c>
      <c r="D11877" s="405">
        <v>4356496.26</v>
      </c>
    </row>
    <row r="11878" spans="1:4" ht="13.2">
      <c r="A11878" s="404">
        <v>7622</v>
      </c>
      <c r="B11878" s="404" t="s">
        <v>23560</v>
      </c>
      <c r="C11878" s="404" t="s">
        <v>19203</v>
      </c>
      <c r="D11878" s="405">
        <v>1025922.1</v>
      </c>
    </row>
    <row r="11879" spans="1:4" ht="13.2">
      <c r="A11879" s="404">
        <v>7624</v>
      </c>
      <c r="B11879" s="404" t="s">
        <v>23561</v>
      </c>
      <c r="C11879" s="404" t="s">
        <v>19203</v>
      </c>
      <c r="D11879" s="405">
        <v>1330000</v>
      </c>
    </row>
    <row r="11880" spans="1:4" ht="13.2">
      <c r="A11880" s="404">
        <v>7625</v>
      </c>
      <c r="B11880" s="404" t="s">
        <v>23562</v>
      </c>
      <c r="C11880" s="404" t="s">
        <v>19203</v>
      </c>
      <c r="D11880" s="405">
        <v>1321865.32</v>
      </c>
    </row>
    <row r="11881" spans="1:4" ht="13.2">
      <c r="A11881" s="404">
        <v>7623</v>
      </c>
      <c r="B11881" s="404" t="s">
        <v>23563</v>
      </c>
      <c r="C11881" s="404" t="s">
        <v>19203</v>
      </c>
      <c r="D11881" s="405">
        <v>4356496.26</v>
      </c>
    </row>
    <row r="11882" spans="1:4" ht="13.2">
      <c r="A11882" s="404">
        <v>36508</v>
      </c>
      <c r="B11882" s="404" t="s">
        <v>23564</v>
      </c>
      <c r="C11882" s="404" t="s">
        <v>19203</v>
      </c>
      <c r="D11882" s="405">
        <v>1959289.23</v>
      </c>
    </row>
    <row r="11883" spans="1:4" ht="13.2">
      <c r="A11883" s="404">
        <v>36509</v>
      </c>
      <c r="B11883" s="404" t="s">
        <v>23565</v>
      </c>
      <c r="C11883" s="404" t="s">
        <v>19203</v>
      </c>
      <c r="D11883" s="405">
        <v>1073761.3999999999</v>
      </c>
    </row>
    <row r="11884" spans="1:4" ht="13.2">
      <c r="A11884" s="404">
        <v>13238</v>
      </c>
      <c r="B11884" s="404" t="s">
        <v>23566</v>
      </c>
      <c r="C11884" s="404" t="s">
        <v>19203</v>
      </c>
      <c r="D11884" s="405">
        <v>359158.85</v>
      </c>
    </row>
    <row r="11885" spans="1:4" ht="13.2">
      <c r="A11885" s="404">
        <v>36511</v>
      </c>
      <c r="B11885" s="404" t="s">
        <v>23567</v>
      </c>
      <c r="C11885" s="404" t="s">
        <v>19203</v>
      </c>
      <c r="D11885" s="405">
        <v>416168.19</v>
      </c>
    </row>
    <row r="11886" spans="1:4" ht="13.2">
      <c r="A11886" s="404">
        <v>36515</v>
      </c>
      <c r="B11886" s="404" t="s">
        <v>23568</v>
      </c>
      <c r="C11886" s="404" t="s">
        <v>19203</v>
      </c>
      <c r="D11886" s="405">
        <v>122570.07</v>
      </c>
    </row>
    <row r="11887" spans="1:4" ht="13.2">
      <c r="A11887" s="404">
        <v>10598</v>
      </c>
      <c r="B11887" s="404" t="s">
        <v>23569</v>
      </c>
      <c r="C11887" s="404" t="s">
        <v>19203</v>
      </c>
      <c r="D11887" s="405">
        <v>198765.9</v>
      </c>
    </row>
    <row r="11888" spans="1:4" ht="13.2">
      <c r="A11888" s="404">
        <v>7640</v>
      </c>
      <c r="B11888" s="404" t="s">
        <v>23570</v>
      </c>
      <c r="C11888" s="404" t="s">
        <v>19203</v>
      </c>
      <c r="D11888" s="405">
        <v>305000</v>
      </c>
    </row>
    <row r="11889" spans="1:4" ht="13.2">
      <c r="A11889" s="404">
        <v>36513</v>
      </c>
      <c r="B11889" s="404" t="s">
        <v>23571</v>
      </c>
      <c r="C11889" s="404" t="s">
        <v>19203</v>
      </c>
      <c r="D11889" s="405">
        <v>293811.89</v>
      </c>
    </row>
    <row r="11890" spans="1:4" ht="13.2">
      <c r="A11890" s="404">
        <v>36514</v>
      </c>
      <c r="B11890" s="404" t="s">
        <v>23572</v>
      </c>
      <c r="C11890" s="404" t="s">
        <v>19203</v>
      </c>
      <c r="D11890" s="405">
        <v>327803.71999999997</v>
      </c>
    </row>
    <row r="11891" spans="1:4" ht="13.2">
      <c r="A11891" s="404">
        <v>11572</v>
      </c>
      <c r="B11891" s="404" t="s">
        <v>23573</v>
      </c>
      <c r="C11891" s="404" t="s">
        <v>19203</v>
      </c>
      <c r="D11891" s="405">
        <v>32.53</v>
      </c>
    </row>
    <row r="11892" spans="1:4" ht="13.2">
      <c r="A11892" s="404">
        <v>36149</v>
      </c>
      <c r="B11892" s="404" t="s">
        <v>23574</v>
      </c>
      <c r="C11892" s="404" t="s">
        <v>19203</v>
      </c>
      <c r="D11892" s="405">
        <v>155.1</v>
      </c>
    </row>
    <row r="11893" spans="1:4" ht="13.2">
      <c r="A11893" s="404">
        <v>42407</v>
      </c>
      <c r="B11893" s="404" t="s">
        <v>23575</v>
      </c>
      <c r="C11893" s="404" t="s">
        <v>19247</v>
      </c>
      <c r="D11893" s="405">
        <v>6.42</v>
      </c>
    </row>
    <row r="11894" spans="1:4" ht="13.2">
      <c r="A11894" s="404">
        <v>11581</v>
      </c>
      <c r="B11894" s="404" t="s">
        <v>23576</v>
      </c>
      <c r="C11894" s="404" t="s">
        <v>19247</v>
      </c>
      <c r="D11894" s="405">
        <v>21.47</v>
      </c>
    </row>
    <row r="11895" spans="1:4" ht="13.2">
      <c r="A11895" s="404">
        <v>43605</v>
      </c>
      <c r="B11895" s="404" t="s">
        <v>23577</v>
      </c>
      <c r="C11895" s="404" t="s">
        <v>19247</v>
      </c>
      <c r="D11895" s="405">
        <v>43.93</v>
      </c>
    </row>
    <row r="11896" spans="1:4" ht="13.2">
      <c r="A11896" s="404">
        <v>11580</v>
      </c>
      <c r="B11896" s="404" t="s">
        <v>23578</v>
      </c>
      <c r="C11896" s="404" t="s">
        <v>19247</v>
      </c>
      <c r="D11896" s="405">
        <v>8.61</v>
      </c>
    </row>
    <row r="11897" spans="1:4" ht="13.2">
      <c r="A11897" s="404">
        <v>10743</v>
      </c>
      <c r="B11897" s="404" t="s">
        <v>23579</v>
      </c>
      <c r="C11897" s="404" t="s">
        <v>19203</v>
      </c>
      <c r="D11897" s="405">
        <v>461.78</v>
      </c>
    </row>
    <row r="11898" spans="1:4" ht="13.2">
      <c r="A11898" s="404">
        <v>39848</v>
      </c>
      <c r="B11898" s="404" t="s">
        <v>23580</v>
      </c>
      <c r="C11898" s="404" t="s">
        <v>19247</v>
      </c>
      <c r="D11898" s="405">
        <v>1.78</v>
      </c>
    </row>
    <row r="11899" spans="1:4" ht="13.2">
      <c r="A11899" s="404">
        <v>20999</v>
      </c>
      <c r="B11899" s="404" t="s">
        <v>23581</v>
      </c>
      <c r="C11899" s="404" t="s">
        <v>19247</v>
      </c>
      <c r="D11899" s="405">
        <v>12.92</v>
      </c>
    </row>
    <row r="11900" spans="1:4" ht="13.2">
      <c r="A11900" s="404">
        <v>21001</v>
      </c>
      <c r="B11900" s="404" t="s">
        <v>23582</v>
      </c>
      <c r="C11900" s="404" t="s">
        <v>19247</v>
      </c>
      <c r="D11900" s="405">
        <v>24.11</v>
      </c>
    </row>
    <row r="11901" spans="1:4" ht="13.2">
      <c r="A11901" s="404">
        <v>21003</v>
      </c>
      <c r="B11901" s="404" t="s">
        <v>23583</v>
      </c>
      <c r="C11901" s="404" t="s">
        <v>19247</v>
      </c>
      <c r="D11901" s="405">
        <v>39.619999999999997</v>
      </c>
    </row>
    <row r="11902" spans="1:4" ht="13.2">
      <c r="A11902" s="404">
        <v>21006</v>
      </c>
      <c r="B11902" s="404" t="s">
        <v>23584</v>
      </c>
      <c r="C11902" s="404" t="s">
        <v>19247</v>
      </c>
      <c r="D11902" s="405">
        <v>84.08</v>
      </c>
    </row>
    <row r="11903" spans="1:4" ht="13.2">
      <c r="A11903" s="404">
        <v>21019</v>
      </c>
      <c r="B11903" s="404" t="s">
        <v>23585</v>
      </c>
      <c r="C11903" s="404" t="s">
        <v>19247</v>
      </c>
      <c r="D11903" s="405">
        <v>29.23</v>
      </c>
    </row>
    <row r="11904" spans="1:4" ht="13.2">
      <c r="A11904" s="404">
        <v>21021</v>
      </c>
      <c r="B11904" s="404" t="s">
        <v>23586</v>
      </c>
      <c r="C11904" s="404" t="s">
        <v>19247</v>
      </c>
      <c r="D11904" s="405">
        <v>46.2</v>
      </c>
    </row>
    <row r="11905" spans="1:4" ht="13.2">
      <c r="A11905" s="404">
        <v>21024</v>
      </c>
      <c r="B11905" s="404" t="s">
        <v>23587</v>
      </c>
      <c r="C11905" s="404" t="s">
        <v>19247</v>
      </c>
      <c r="D11905" s="405">
        <v>98.99</v>
      </c>
    </row>
    <row r="11906" spans="1:4" ht="13.2">
      <c r="A11906" s="404">
        <v>40624</v>
      </c>
      <c r="B11906" s="404" t="s">
        <v>23588</v>
      </c>
      <c r="C11906" s="404" t="s">
        <v>19247</v>
      </c>
      <c r="D11906" s="405">
        <v>97.35</v>
      </c>
    </row>
    <row r="11907" spans="1:4" ht="13.2">
      <c r="A11907" s="404">
        <v>42575</v>
      </c>
      <c r="B11907" s="404" t="s">
        <v>23589</v>
      </c>
      <c r="C11907" s="404" t="s">
        <v>19247</v>
      </c>
      <c r="D11907" s="405">
        <v>89.33</v>
      </c>
    </row>
    <row r="11908" spans="1:4" ht="13.2">
      <c r="A11908" s="404">
        <v>13127</v>
      </c>
      <c r="B11908" s="404" t="s">
        <v>23590</v>
      </c>
      <c r="C11908" s="404" t="s">
        <v>19247</v>
      </c>
      <c r="D11908" s="405">
        <v>43.42</v>
      </c>
    </row>
    <row r="11909" spans="1:4" ht="13.2">
      <c r="A11909" s="404">
        <v>13137</v>
      </c>
      <c r="B11909" s="404" t="s">
        <v>23591</v>
      </c>
      <c r="C11909" s="404" t="s">
        <v>19247</v>
      </c>
      <c r="D11909" s="405">
        <v>57.62</v>
      </c>
    </row>
    <row r="11910" spans="1:4" ht="13.2">
      <c r="A11910" s="404">
        <v>42574</v>
      </c>
      <c r="B11910" s="404" t="s">
        <v>23592</v>
      </c>
      <c r="C11910" s="404" t="s">
        <v>19247</v>
      </c>
      <c r="D11910" s="405">
        <v>66.66</v>
      </c>
    </row>
    <row r="11911" spans="1:4" ht="13.2">
      <c r="A11911" s="404">
        <v>20989</v>
      </c>
      <c r="B11911" s="404" t="s">
        <v>23593</v>
      </c>
      <c r="C11911" s="404" t="s">
        <v>19247</v>
      </c>
      <c r="D11911" s="405">
        <v>2064.3000000000002</v>
      </c>
    </row>
    <row r="11912" spans="1:4" ht="13.2">
      <c r="A11912" s="404">
        <v>21147</v>
      </c>
      <c r="B11912" s="404" t="s">
        <v>23594</v>
      </c>
      <c r="C11912" s="404" t="s">
        <v>19247</v>
      </c>
      <c r="D11912" s="405">
        <v>193.55</v>
      </c>
    </row>
    <row r="11913" spans="1:4" ht="13.2">
      <c r="A11913" s="404">
        <v>21148</v>
      </c>
      <c r="B11913" s="404" t="s">
        <v>23595</v>
      </c>
      <c r="C11913" s="404" t="s">
        <v>19247</v>
      </c>
      <c r="D11913" s="405">
        <v>119.46</v>
      </c>
    </row>
    <row r="11914" spans="1:4" ht="13.2">
      <c r="A11914" s="404">
        <v>20984</v>
      </c>
      <c r="B11914" s="404" t="s">
        <v>23596</v>
      </c>
      <c r="C11914" s="404" t="s">
        <v>19247</v>
      </c>
      <c r="D11914" s="405">
        <v>3960.98</v>
      </c>
    </row>
    <row r="11915" spans="1:4" ht="13.2">
      <c r="A11915" s="404">
        <v>13042</v>
      </c>
      <c r="B11915" s="404" t="s">
        <v>23597</v>
      </c>
      <c r="C11915" s="404" t="s">
        <v>19247</v>
      </c>
      <c r="D11915" s="405">
        <v>2194.9699999999998</v>
      </c>
    </row>
    <row r="11916" spans="1:4" ht="13.2">
      <c r="A11916" s="404">
        <v>21150</v>
      </c>
      <c r="B11916" s="404" t="s">
        <v>23598</v>
      </c>
      <c r="C11916" s="404" t="s">
        <v>19247</v>
      </c>
      <c r="D11916" s="405">
        <v>59.23</v>
      </c>
    </row>
    <row r="11917" spans="1:4" ht="13.2">
      <c r="A11917" s="404">
        <v>13141</v>
      </c>
      <c r="B11917" s="404" t="s">
        <v>23599</v>
      </c>
      <c r="C11917" s="404" t="s">
        <v>19247</v>
      </c>
      <c r="D11917" s="405">
        <v>74.63</v>
      </c>
    </row>
    <row r="11918" spans="1:4" ht="13.2">
      <c r="A11918" s="404">
        <v>42576</v>
      </c>
      <c r="B11918" s="404" t="s">
        <v>23600</v>
      </c>
      <c r="C11918" s="404" t="s">
        <v>19247</v>
      </c>
      <c r="D11918" s="405">
        <v>243.68</v>
      </c>
    </row>
    <row r="11919" spans="1:4" ht="13.2">
      <c r="A11919" s="404">
        <v>21151</v>
      </c>
      <c r="B11919" s="404" t="s">
        <v>23601</v>
      </c>
      <c r="C11919" s="404" t="s">
        <v>19247</v>
      </c>
      <c r="D11919" s="405">
        <v>354.55</v>
      </c>
    </row>
    <row r="11920" spans="1:4" ht="13.2">
      <c r="A11920" s="404">
        <v>13142</v>
      </c>
      <c r="B11920" s="404" t="s">
        <v>23602</v>
      </c>
      <c r="C11920" s="404" t="s">
        <v>19247</v>
      </c>
      <c r="D11920" s="405">
        <v>506.87</v>
      </c>
    </row>
    <row r="11921" spans="1:4" ht="13.2">
      <c r="A11921" s="404">
        <v>42577</v>
      </c>
      <c r="B11921" s="404" t="s">
        <v>23603</v>
      </c>
      <c r="C11921" s="404" t="s">
        <v>19247</v>
      </c>
      <c r="D11921" s="405">
        <v>556.16999999999996</v>
      </c>
    </row>
    <row r="11922" spans="1:4" ht="13.2">
      <c r="A11922" s="404">
        <v>20994</v>
      </c>
      <c r="B11922" s="404" t="s">
        <v>23604</v>
      </c>
      <c r="C11922" s="404" t="s">
        <v>19247</v>
      </c>
      <c r="D11922" s="405">
        <v>955.66</v>
      </c>
    </row>
    <row r="11923" spans="1:4" ht="13.2">
      <c r="A11923" s="404">
        <v>7672</v>
      </c>
      <c r="B11923" s="404" t="s">
        <v>23605</v>
      </c>
      <c r="C11923" s="404" t="s">
        <v>19247</v>
      </c>
      <c r="D11923" s="405">
        <v>626.05999999999995</v>
      </c>
    </row>
    <row r="11924" spans="1:4" ht="13.2">
      <c r="A11924" s="404">
        <v>20995</v>
      </c>
      <c r="B11924" s="404" t="s">
        <v>23606</v>
      </c>
      <c r="C11924" s="404" t="s">
        <v>19247</v>
      </c>
      <c r="D11924" s="405">
        <v>1255.92</v>
      </c>
    </row>
    <row r="11925" spans="1:4" ht="13.2">
      <c r="A11925" s="404">
        <v>7690</v>
      </c>
      <c r="B11925" s="404" t="s">
        <v>23607</v>
      </c>
      <c r="C11925" s="404" t="s">
        <v>19247</v>
      </c>
      <c r="D11925" s="405">
        <v>726.38</v>
      </c>
    </row>
    <row r="11926" spans="1:4" ht="13.2">
      <c r="A11926" s="404">
        <v>20980</v>
      </c>
      <c r="B11926" s="404" t="s">
        <v>23608</v>
      </c>
      <c r="C11926" s="404" t="s">
        <v>19247</v>
      </c>
      <c r="D11926" s="405">
        <v>792.42</v>
      </c>
    </row>
    <row r="11927" spans="1:4" ht="13.2">
      <c r="A11927" s="404">
        <v>7661</v>
      </c>
      <c r="B11927" s="404" t="s">
        <v>23609</v>
      </c>
      <c r="C11927" s="404" t="s">
        <v>19247</v>
      </c>
      <c r="D11927" s="405">
        <v>942.64</v>
      </c>
    </row>
    <row r="11928" spans="1:4" ht="13.2">
      <c r="A11928" s="404">
        <v>21016</v>
      </c>
      <c r="B11928" s="404" t="s">
        <v>23610</v>
      </c>
      <c r="C11928" s="404" t="s">
        <v>19247</v>
      </c>
      <c r="D11928" s="405">
        <v>174.22</v>
      </c>
    </row>
    <row r="11929" spans="1:4" ht="13.2">
      <c r="A11929" s="404">
        <v>21008</v>
      </c>
      <c r="B11929" s="404" t="s">
        <v>23611</v>
      </c>
      <c r="C11929" s="404" t="s">
        <v>19247</v>
      </c>
      <c r="D11929" s="405">
        <v>20.350000000000001</v>
      </c>
    </row>
    <row r="11930" spans="1:4" ht="13.2">
      <c r="A11930" s="404">
        <v>21009</v>
      </c>
      <c r="B11930" s="404" t="s">
        <v>23612</v>
      </c>
      <c r="C11930" s="404" t="s">
        <v>19247</v>
      </c>
      <c r="D11930" s="405">
        <v>26.5</v>
      </c>
    </row>
    <row r="11931" spans="1:4" ht="13.2">
      <c r="A11931" s="404">
        <v>21010</v>
      </c>
      <c r="B11931" s="404" t="s">
        <v>23613</v>
      </c>
      <c r="C11931" s="404" t="s">
        <v>19247</v>
      </c>
      <c r="D11931" s="405">
        <v>35.58</v>
      </c>
    </row>
    <row r="11932" spans="1:4" ht="13.2">
      <c r="A11932" s="404">
        <v>21011</v>
      </c>
      <c r="B11932" s="404" t="s">
        <v>23614</v>
      </c>
      <c r="C11932" s="404" t="s">
        <v>19247</v>
      </c>
      <c r="D11932" s="405">
        <v>51.86</v>
      </c>
    </row>
    <row r="11933" spans="1:4" ht="13.2">
      <c r="A11933" s="404">
        <v>21012</v>
      </c>
      <c r="B11933" s="404" t="s">
        <v>23615</v>
      </c>
      <c r="C11933" s="404" t="s">
        <v>19247</v>
      </c>
      <c r="D11933" s="405">
        <v>57.3</v>
      </c>
    </row>
    <row r="11934" spans="1:4" ht="13.2">
      <c r="A11934" s="404">
        <v>21013</v>
      </c>
      <c r="B11934" s="404" t="s">
        <v>23616</v>
      </c>
      <c r="C11934" s="404" t="s">
        <v>19247</v>
      </c>
      <c r="D11934" s="405">
        <v>74.78</v>
      </c>
    </row>
    <row r="11935" spans="1:4" ht="13.2">
      <c r="A11935" s="404">
        <v>21014</v>
      </c>
      <c r="B11935" s="404" t="s">
        <v>23617</v>
      </c>
      <c r="C11935" s="404" t="s">
        <v>19247</v>
      </c>
      <c r="D11935" s="405">
        <v>104.63</v>
      </c>
    </row>
    <row r="11936" spans="1:4" ht="13.2">
      <c r="A11936" s="404">
        <v>21015</v>
      </c>
      <c r="B11936" s="404" t="s">
        <v>23618</v>
      </c>
      <c r="C11936" s="404" t="s">
        <v>19247</v>
      </c>
      <c r="D11936" s="405">
        <v>120.21</v>
      </c>
    </row>
    <row r="11937" spans="1:4" ht="13.2">
      <c r="A11937" s="404">
        <v>7697</v>
      </c>
      <c r="B11937" s="404" t="s">
        <v>23619</v>
      </c>
      <c r="C11937" s="404" t="s">
        <v>19247</v>
      </c>
      <c r="D11937" s="405">
        <v>57.36</v>
      </c>
    </row>
    <row r="11938" spans="1:4" ht="13.2">
      <c r="A11938" s="404">
        <v>7698</v>
      </c>
      <c r="B11938" s="404" t="s">
        <v>23620</v>
      </c>
      <c r="C11938" s="404" t="s">
        <v>19247</v>
      </c>
      <c r="D11938" s="405">
        <v>49.38</v>
      </c>
    </row>
    <row r="11939" spans="1:4" ht="13.2">
      <c r="A11939" s="404">
        <v>7691</v>
      </c>
      <c r="B11939" s="404" t="s">
        <v>23621</v>
      </c>
      <c r="C11939" s="404" t="s">
        <v>19247</v>
      </c>
      <c r="D11939" s="405">
        <v>20.86</v>
      </c>
    </row>
    <row r="11940" spans="1:4" ht="13.2">
      <c r="A11940" s="404">
        <v>40626</v>
      </c>
      <c r="B11940" s="404" t="s">
        <v>23622</v>
      </c>
      <c r="C11940" s="404" t="s">
        <v>19247</v>
      </c>
      <c r="D11940" s="405">
        <v>39.15</v>
      </c>
    </row>
    <row r="11941" spans="1:4" ht="13.2">
      <c r="A11941" s="404">
        <v>7701</v>
      </c>
      <c r="B11941" s="404" t="s">
        <v>23623</v>
      </c>
      <c r="C11941" s="404" t="s">
        <v>19247</v>
      </c>
      <c r="D11941" s="405">
        <v>102.65</v>
      </c>
    </row>
    <row r="11942" spans="1:4" ht="13.2">
      <c r="A11942" s="404">
        <v>7696</v>
      </c>
      <c r="B11942" s="404" t="s">
        <v>23624</v>
      </c>
      <c r="C11942" s="404" t="s">
        <v>19247</v>
      </c>
      <c r="D11942" s="405">
        <v>82.72</v>
      </c>
    </row>
    <row r="11943" spans="1:4" ht="13.2">
      <c r="A11943" s="404">
        <v>7700</v>
      </c>
      <c r="B11943" s="404" t="s">
        <v>23625</v>
      </c>
      <c r="C11943" s="404" t="s">
        <v>19247</v>
      </c>
      <c r="D11943" s="405">
        <v>26.39</v>
      </c>
    </row>
    <row r="11944" spans="1:4" ht="13.2">
      <c r="A11944" s="404">
        <v>7694</v>
      </c>
      <c r="B11944" s="404" t="s">
        <v>23626</v>
      </c>
      <c r="C11944" s="404" t="s">
        <v>19247</v>
      </c>
      <c r="D11944" s="405">
        <v>138.13999999999999</v>
      </c>
    </row>
    <row r="11945" spans="1:4" ht="13.2">
      <c r="A11945" s="404">
        <v>7693</v>
      </c>
      <c r="B11945" s="404" t="s">
        <v>23627</v>
      </c>
      <c r="C11945" s="404" t="s">
        <v>19247</v>
      </c>
      <c r="D11945" s="405">
        <v>190.25</v>
      </c>
    </row>
    <row r="11946" spans="1:4" ht="13.2">
      <c r="A11946" s="404">
        <v>7692</v>
      </c>
      <c r="B11946" s="404" t="s">
        <v>23628</v>
      </c>
      <c r="C11946" s="404" t="s">
        <v>19247</v>
      </c>
      <c r="D11946" s="405">
        <v>284.83999999999997</v>
      </c>
    </row>
    <row r="11947" spans="1:4" ht="13.2">
      <c r="A11947" s="404">
        <v>7695</v>
      </c>
      <c r="B11947" s="404" t="s">
        <v>23629</v>
      </c>
      <c r="C11947" s="404" t="s">
        <v>19247</v>
      </c>
      <c r="D11947" s="405">
        <v>308.91000000000003</v>
      </c>
    </row>
    <row r="11948" spans="1:4" ht="13.2">
      <c r="A11948" s="404">
        <v>13356</v>
      </c>
      <c r="B11948" s="404" t="s">
        <v>23630</v>
      </c>
      <c r="C11948" s="404" t="s">
        <v>19247</v>
      </c>
      <c r="D11948" s="405">
        <v>22.4</v>
      </c>
    </row>
    <row r="11949" spans="1:4" ht="13.2">
      <c r="A11949" s="404">
        <v>36365</v>
      </c>
      <c r="B11949" s="404" t="s">
        <v>23631</v>
      </c>
      <c r="C11949" s="404" t="s">
        <v>19247</v>
      </c>
      <c r="D11949" s="405">
        <v>40.369999999999997</v>
      </c>
    </row>
    <row r="11950" spans="1:4" ht="13.2">
      <c r="A11950" s="404">
        <v>41930</v>
      </c>
      <c r="B11950" s="404" t="s">
        <v>23632</v>
      </c>
      <c r="C11950" s="404" t="s">
        <v>19247</v>
      </c>
      <c r="D11950" s="405">
        <v>134.46</v>
      </c>
    </row>
    <row r="11951" spans="1:4" ht="13.2">
      <c r="A11951" s="404">
        <v>41931</v>
      </c>
      <c r="B11951" s="404" t="s">
        <v>23633</v>
      </c>
      <c r="C11951" s="404" t="s">
        <v>19247</v>
      </c>
      <c r="D11951" s="405">
        <v>210.6</v>
      </c>
    </row>
    <row r="11952" spans="1:4" ht="13.2">
      <c r="A11952" s="404">
        <v>41932</v>
      </c>
      <c r="B11952" s="404" t="s">
        <v>23634</v>
      </c>
      <c r="C11952" s="404" t="s">
        <v>19247</v>
      </c>
      <c r="D11952" s="405">
        <v>324.14999999999998</v>
      </c>
    </row>
    <row r="11953" spans="1:4" ht="13.2">
      <c r="A11953" s="404">
        <v>41933</v>
      </c>
      <c r="B11953" s="404" t="s">
        <v>23635</v>
      </c>
      <c r="C11953" s="404" t="s">
        <v>19247</v>
      </c>
      <c r="D11953" s="405">
        <v>458.1</v>
      </c>
    </row>
    <row r="11954" spans="1:4" ht="13.2">
      <c r="A11954" s="404">
        <v>41934</v>
      </c>
      <c r="B11954" s="404" t="s">
        <v>23636</v>
      </c>
      <c r="C11954" s="404" t="s">
        <v>19247</v>
      </c>
      <c r="D11954" s="405">
        <v>533.51</v>
      </c>
    </row>
    <row r="11955" spans="1:4" ht="13.2">
      <c r="A11955" s="404">
        <v>41936</v>
      </c>
      <c r="B11955" s="404" t="s">
        <v>23637</v>
      </c>
      <c r="C11955" s="404" t="s">
        <v>19247</v>
      </c>
      <c r="D11955" s="405">
        <v>79.180000000000007</v>
      </c>
    </row>
    <row r="11956" spans="1:4" ht="13.2">
      <c r="A11956" s="404">
        <v>44812</v>
      </c>
      <c r="B11956" s="404" t="s">
        <v>23638</v>
      </c>
      <c r="C11956" s="404" t="s">
        <v>19247</v>
      </c>
      <c r="D11956" s="405">
        <v>500.61</v>
      </c>
    </row>
    <row r="11957" spans="1:4" ht="13.2">
      <c r="A11957" s="404">
        <v>41785</v>
      </c>
      <c r="B11957" s="404" t="s">
        <v>23639</v>
      </c>
      <c r="C11957" s="404" t="s">
        <v>19247</v>
      </c>
      <c r="D11957" s="405">
        <v>1855.23</v>
      </c>
    </row>
    <row r="11958" spans="1:4" ht="13.2">
      <c r="A11958" s="404">
        <v>41781</v>
      </c>
      <c r="B11958" s="404" t="s">
        <v>23640</v>
      </c>
      <c r="C11958" s="404" t="s">
        <v>19247</v>
      </c>
      <c r="D11958" s="405">
        <v>334.99</v>
      </c>
    </row>
    <row r="11959" spans="1:4" ht="13.2">
      <c r="A11959" s="404">
        <v>41783</v>
      </c>
      <c r="B11959" s="404" t="s">
        <v>23641</v>
      </c>
      <c r="C11959" s="404" t="s">
        <v>19247</v>
      </c>
      <c r="D11959" s="405">
        <v>1204.32</v>
      </c>
    </row>
    <row r="11960" spans="1:4" ht="13.2">
      <c r="A11960" s="404">
        <v>41786</v>
      </c>
      <c r="B11960" s="404" t="s">
        <v>23642</v>
      </c>
      <c r="C11960" s="404" t="s">
        <v>19247</v>
      </c>
      <c r="D11960" s="405">
        <v>2564.04</v>
      </c>
    </row>
    <row r="11961" spans="1:4" ht="13.2">
      <c r="A11961" s="404">
        <v>41779</v>
      </c>
      <c r="B11961" s="404" t="s">
        <v>23643</v>
      </c>
      <c r="C11961" s="404" t="s">
        <v>19247</v>
      </c>
      <c r="D11961" s="405">
        <v>131.93</v>
      </c>
    </row>
    <row r="11962" spans="1:4" ht="13.2">
      <c r="A11962" s="404">
        <v>41780</v>
      </c>
      <c r="B11962" s="404" t="s">
        <v>23644</v>
      </c>
      <c r="C11962" s="404" t="s">
        <v>19247</v>
      </c>
      <c r="D11962" s="405">
        <v>206.69</v>
      </c>
    </row>
    <row r="11963" spans="1:4" ht="13.2">
      <c r="A11963" s="404">
        <v>41782</v>
      </c>
      <c r="B11963" s="404" t="s">
        <v>23645</v>
      </c>
      <c r="C11963" s="404" t="s">
        <v>19247</v>
      </c>
      <c r="D11963" s="405">
        <v>740.42</v>
      </c>
    </row>
    <row r="11964" spans="1:4" ht="13.2">
      <c r="A11964" s="404">
        <v>38130</v>
      </c>
      <c r="B11964" s="404" t="s">
        <v>23646</v>
      </c>
      <c r="C11964" s="404" t="s">
        <v>19247</v>
      </c>
      <c r="D11964" s="405">
        <v>37.590000000000003</v>
      </c>
    </row>
    <row r="11965" spans="1:4" ht="13.2">
      <c r="A11965" s="404">
        <v>44260</v>
      </c>
      <c r="B11965" s="404" t="s">
        <v>23647</v>
      </c>
      <c r="C11965" s="404" t="s">
        <v>19247</v>
      </c>
      <c r="D11965" s="405">
        <v>355.75</v>
      </c>
    </row>
    <row r="11966" spans="1:4" ht="13.2">
      <c r="A11966" s="404">
        <v>21123</v>
      </c>
      <c r="B11966" s="404" t="s">
        <v>23648</v>
      </c>
      <c r="C11966" s="404" t="s">
        <v>19247</v>
      </c>
      <c r="D11966" s="405">
        <v>10.46</v>
      </c>
    </row>
    <row r="11967" spans="1:4" ht="13.2">
      <c r="A11967" s="404">
        <v>21124</v>
      </c>
      <c r="B11967" s="404" t="s">
        <v>23649</v>
      </c>
      <c r="C11967" s="404" t="s">
        <v>19247</v>
      </c>
      <c r="D11967" s="405">
        <v>16.71</v>
      </c>
    </row>
    <row r="11968" spans="1:4" ht="13.2">
      <c r="A11968" s="404">
        <v>21125</v>
      </c>
      <c r="B11968" s="404" t="s">
        <v>23650</v>
      </c>
      <c r="C11968" s="404" t="s">
        <v>19247</v>
      </c>
      <c r="D11968" s="405">
        <v>28.78</v>
      </c>
    </row>
    <row r="11969" spans="1:4" ht="13.2">
      <c r="A11969" s="404">
        <v>38028</v>
      </c>
      <c r="B11969" s="404" t="s">
        <v>23651</v>
      </c>
      <c r="C11969" s="404" t="s">
        <v>19247</v>
      </c>
      <c r="D11969" s="405">
        <v>50.32</v>
      </c>
    </row>
    <row r="11970" spans="1:4" ht="13.2">
      <c r="A11970" s="404">
        <v>38029</v>
      </c>
      <c r="B11970" s="404" t="s">
        <v>23652</v>
      </c>
      <c r="C11970" s="404" t="s">
        <v>19247</v>
      </c>
      <c r="D11970" s="405">
        <v>73.650000000000006</v>
      </c>
    </row>
    <row r="11971" spans="1:4" ht="13.2">
      <c r="A11971" s="404">
        <v>38030</v>
      </c>
      <c r="B11971" s="404" t="s">
        <v>23653</v>
      </c>
      <c r="C11971" s="404" t="s">
        <v>19247</v>
      </c>
      <c r="D11971" s="405">
        <v>119.09</v>
      </c>
    </row>
    <row r="11972" spans="1:4" ht="13.2">
      <c r="A11972" s="404">
        <v>38031</v>
      </c>
      <c r="B11972" s="404" t="s">
        <v>23654</v>
      </c>
      <c r="C11972" s="404" t="s">
        <v>19247</v>
      </c>
      <c r="D11972" s="405">
        <v>186.92</v>
      </c>
    </row>
    <row r="11973" spans="1:4" ht="13.2">
      <c r="A11973" s="404">
        <v>39735</v>
      </c>
      <c r="B11973" s="404" t="s">
        <v>23655</v>
      </c>
      <c r="C11973" s="404" t="s">
        <v>19247</v>
      </c>
      <c r="D11973" s="405">
        <v>59.81</v>
      </c>
    </row>
    <row r="11974" spans="1:4" ht="13.2">
      <c r="A11974" s="404">
        <v>39734</v>
      </c>
      <c r="B11974" s="404" t="s">
        <v>23656</v>
      </c>
      <c r="C11974" s="404" t="s">
        <v>19247</v>
      </c>
      <c r="D11974" s="405">
        <v>70.94</v>
      </c>
    </row>
    <row r="11975" spans="1:4" ht="13.2">
      <c r="A11975" s="404">
        <v>39736</v>
      </c>
      <c r="B11975" s="404" t="s">
        <v>23657</v>
      </c>
      <c r="C11975" s="404" t="s">
        <v>19247</v>
      </c>
      <c r="D11975" s="405">
        <v>80.97</v>
      </c>
    </row>
    <row r="11976" spans="1:4" ht="13.2">
      <c r="A11976" s="404">
        <v>39737</v>
      </c>
      <c r="B11976" s="404" t="s">
        <v>23658</v>
      </c>
      <c r="C11976" s="404" t="s">
        <v>19247</v>
      </c>
      <c r="D11976" s="405">
        <v>10.89</v>
      </c>
    </row>
    <row r="11977" spans="1:4" ht="13.2">
      <c r="A11977" s="404">
        <v>39738</v>
      </c>
      <c r="B11977" s="404" t="s">
        <v>23659</v>
      </c>
      <c r="C11977" s="404" t="s">
        <v>19247</v>
      </c>
      <c r="D11977" s="405">
        <v>3.94</v>
      </c>
    </row>
    <row r="11978" spans="1:4" ht="13.2">
      <c r="A11978" s="404">
        <v>39739</v>
      </c>
      <c r="B11978" s="404" t="s">
        <v>23660</v>
      </c>
      <c r="C11978" s="404" t="s">
        <v>19247</v>
      </c>
      <c r="D11978" s="405">
        <v>55.99</v>
      </c>
    </row>
    <row r="11979" spans="1:4" ht="13.2">
      <c r="A11979" s="404">
        <v>39733</v>
      </c>
      <c r="B11979" s="404" t="s">
        <v>23661</v>
      </c>
      <c r="C11979" s="404" t="s">
        <v>19247</v>
      </c>
      <c r="D11979" s="405">
        <v>96.89</v>
      </c>
    </row>
    <row r="11980" spans="1:4" ht="13.2">
      <c r="A11980" s="404">
        <v>39854</v>
      </c>
      <c r="B11980" s="404" t="s">
        <v>23662</v>
      </c>
      <c r="C11980" s="404" t="s">
        <v>19247</v>
      </c>
      <c r="D11980" s="405">
        <v>98.27</v>
      </c>
    </row>
    <row r="11981" spans="1:4" ht="13.2">
      <c r="A11981" s="404">
        <v>39740</v>
      </c>
      <c r="B11981" s="404" t="s">
        <v>23663</v>
      </c>
      <c r="C11981" s="404" t="s">
        <v>19247</v>
      </c>
      <c r="D11981" s="405">
        <v>53.77</v>
      </c>
    </row>
    <row r="11982" spans="1:4" ht="13.2">
      <c r="A11982" s="404">
        <v>39741</v>
      </c>
      <c r="B11982" s="404" t="s">
        <v>23664</v>
      </c>
      <c r="C11982" s="404" t="s">
        <v>19247</v>
      </c>
      <c r="D11982" s="405">
        <v>9.91</v>
      </c>
    </row>
    <row r="11983" spans="1:4" ht="13.2">
      <c r="A11983" s="404">
        <v>39853</v>
      </c>
      <c r="B11983" s="404" t="s">
        <v>23665</v>
      </c>
      <c r="C11983" s="404" t="s">
        <v>19247</v>
      </c>
      <c r="D11983" s="405">
        <v>13.01</v>
      </c>
    </row>
    <row r="11984" spans="1:4" ht="13.2">
      <c r="A11984" s="404">
        <v>39742</v>
      </c>
      <c r="B11984" s="404" t="s">
        <v>23666</v>
      </c>
      <c r="C11984" s="404" t="s">
        <v>19247</v>
      </c>
      <c r="D11984" s="405">
        <v>43.22</v>
      </c>
    </row>
    <row r="11985" spans="1:4" ht="13.2">
      <c r="A11985" s="404">
        <v>39749</v>
      </c>
      <c r="B11985" s="404" t="s">
        <v>23667</v>
      </c>
      <c r="C11985" s="404" t="s">
        <v>19247</v>
      </c>
      <c r="D11985" s="405">
        <v>92.67</v>
      </c>
    </row>
    <row r="11986" spans="1:4" ht="13.2">
      <c r="A11986" s="404">
        <v>39751</v>
      </c>
      <c r="B11986" s="404" t="s">
        <v>23668</v>
      </c>
      <c r="C11986" s="404" t="s">
        <v>19247</v>
      </c>
      <c r="D11986" s="405">
        <v>168.4</v>
      </c>
    </row>
    <row r="11987" spans="1:4" ht="13.2">
      <c r="A11987" s="404">
        <v>39750</v>
      </c>
      <c r="B11987" s="404" t="s">
        <v>23669</v>
      </c>
      <c r="C11987" s="404" t="s">
        <v>19247</v>
      </c>
      <c r="D11987" s="405">
        <v>139.97</v>
      </c>
    </row>
    <row r="11988" spans="1:4" ht="13.2">
      <c r="A11988" s="404">
        <v>39747</v>
      </c>
      <c r="B11988" s="404" t="s">
        <v>23670</v>
      </c>
      <c r="C11988" s="404" t="s">
        <v>19247</v>
      </c>
      <c r="D11988" s="405">
        <v>45.02</v>
      </c>
    </row>
    <row r="11989" spans="1:4" ht="13.2">
      <c r="A11989" s="404">
        <v>39753</v>
      </c>
      <c r="B11989" s="404" t="s">
        <v>23671</v>
      </c>
      <c r="C11989" s="404" t="s">
        <v>19247</v>
      </c>
      <c r="D11989" s="405">
        <v>309.99</v>
      </c>
    </row>
    <row r="11990" spans="1:4" ht="13.2">
      <c r="A11990" s="404">
        <v>39754</v>
      </c>
      <c r="B11990" s="404" t="s">
        <v>23672</v>
      </c>
      <c r="C11990" s="404" t="s">
        <v>19247</v>
      </c>
      <c r="D11990" s="405">
        <v>456.69</v>
      </c>
    </row>
    <row r="11991" spans="1:4" ht="13.2">
      <c r="A11991" s="404">
        <v>39748</v>
      </c>
      <c r="B11991" s="404" t="s">
        <v>23673</v>
      </c>
      <c r="C11991" s="404" t="s">
        <v>19247</v>
      </c>
      <c r="D11991" s="405">
        <v>72.849999999999994</v>
      </c>
    </row>
    <row r="11992" spans="1:4" ht="13.2">
      <c r="A11992" s="404">
        <v>39755</v>
      </c>
      <c r="B11992" s="404" t="s">
        <v>23674</v>
      </c>
      <c r="C11992" s="404" t="s">
        <v>19247</v>
      </c>
      <c r="D11992" s="405">
        <v>692.45</v>
      </c>
    </row>
    <row r="11993" spans="1:4" ht="13.2">
      <c r="A11993" s="404">
        <v>12742</v>
      </c>
      <c r="B11993" s="404" t="s">
        <v>23675</v>
      </c>
      <c r="C11993" s="404" t="s">
        <v>19247</v>
      </c>
      <c r="D11993" s="405">
        <v>548.29999999999995</v>
      </c>
    </row>
    <row r="11994" spans="1:4" ht="13.2">
      <c r="A11994" s="404">
        <v>12713</v>
      </c>
      <c r="B11994" s="404" t="s">
        <v>23676</v>
      </c>
      <c r="C11994" s="404" t="s">
        <v>19247</v>
      </c>
      <c r="D11994" s="405">
        <v>29.08</v>
      </c>
    </row>
    <row r="11995" spans="1:4" ht="13.2">
      <c r="A11995" s="404">
        <v>12743</v>
      </c>
      <c r="B11995" s="404" t="s">
        <v>23677</v>
      </c>
      <c r="C11995" s="404" t="s">
        <v>19247</v>
      </c>
      <c r="D11995" s="405">
        <v>50.02</v>
      </c>
    </row>
    <row r="11996" spans="1:4" ht="13.2">
      <c r="A11996" s="404">
        <v>12744</v>
      </c>
      <c r="B11996" s="404" t="s">
        <v>23678</v>
      </c>
      <c r="C11996" s="404" t="s">
        <v>19247</v>
      </c>
      <c r="D11996" s="405">
        <v>63.49</v>
      </c>
    </row>
    <row r="11997" spans="1:4" ht="13.2">
      <c r="A11997" s="404">
        <v>12745</v>
      </c>
      <c r="B11997" s="404" t="s">
        <v>23679</v>
      </c>
      <c r="C11997" s="404" t="s">
        <v>19247</v>
      </c>
      <c r="D11997" s="405">
        <v>92.2</v>
      </c>
    </row>
    <row r="11998" spans="1:4" ht="13.2">
      <c r="A11998" s="404">
        <v>12746</v>
      </c>
      <c r="B11998" s="404" t="s">
        <v>23680</v>
      </c>
      <c r="C11998" s="404" t="s">
        <v>19247</v>
      </c>
      <c r="D11998" s="405">
        <v>124.5</v>
      </c>
    </row>
    <row r="11999" spans="1:4" ht="13.2">
      <c r="A11999" s="404">
        <v>12747</v>
      </c>
      <c r="B11999" s="404" t="s">
        <v>23681</v>
      </c>
      <c r="C11999" s="404" t="s">
        <v>19247</v>
      </c>
      <c r="D11999" s="405">
        <v>180.55</v>
      </c>
    </row>
    <row r="12000" spans="1:4" ht="13.2">
      <c r="A12000" s="404">
        <v>12748</v>
      </c>
      <c r="B12000" s="404" t="s">
        <v>23682</v>
      </c>
      <c r="C12000" s="404" t="s">
        <v>19247</v>
      </c>
      <c r="D12000" s="405">
        <v>254.36</v>
      </c>
    </row>
    <row r="12001" spans="1:4" ht="13.2">
      <c r="A12001" s="404">
        <v>12749</v>
      </c>
      <c r="B12001" s="404" t="s">
        <v>23683</v>
      </c>
      <c r="C12001" s="404" t="s">
        <v>19247</v>
      </c>
      <c r="D12001" s="405">
        <v>371.84</v>
      </c>
    </row>
    <row r="12002" spans="1:4" ht="13.2">
      <c r="A12002" s="404">
        <v>39726</v>
      </c>
      <c r="B12002" s="404" t="s">
        <v>23684</v>
      </c>
      <c r="C12002" s="404" t="s">
        <v>19247</v>
      </c>
      <c r="D12002" s="405">
        <v>122.13</v>
      </c>
    </row>
    <row r="12003" spans="1:4" ht="13.2">
      <c r="A12003" s="404">
        <v>39728</v>
      </c>
      <c r="B12003" s="404" t="s">
        <v>23685</v>
      </c>
      <c r="C12003" s="404" t="s">
        <v>19247</v>
      </c>
      <c r="D12003" s="405">
        <v>214.65</v>
      </c>
    </row>
    <row r="12004" spans="1:4" ht="13.2">
      <c r="A12004" s="404">
        <v>39727</v>
      </c>
      <c r="B12004" s="404" t="s">
        <v>23686</v>
      </c>
      <c r="C12004" s="404" t="s">
        <v>19247</v>
      </c>
      <c r="D12004" s="405">
        <v>176.65</v>
      </c>
    </row>
    <row r="12005" spans="1:4" ht="13.2">
      <c r="A12005" s="404">
        <v>39724</v>
      </c>
      <c r="B12005" s="404" t="s">
        <v>23687</v>
      </c>
      <c r="C12005" s="404" t="s">
        <v>19247</v>
      </c>
      <c r="D12005" s="405">
        <v>54.08</v>
      </c>
    </row>
    <row r="12006" spans="1:4" ht="13.2">
      <c r="A12006" s="404">
        <v>39729</v>
      </c>
      <c r="B12006" s="404" t="s">
        <v>23688</v>
      </c>
      <c r="C12006" s="404" t="s">
        <v>19247</v>
      </c>
      <c r="D12006" s="405">
        <v>297.26</v>
      </c>
    </row>
    <row r="12007" spans="1:4" ht="13.2">
      <c r="A12007" s="404">
        <v>39730</v>
      </c>
      <c r="B12007" s="404" t="s">
        <v>23689</v>
      </c>
      <c r="C12007" s="404" t="s">
        <v>19247</v>
      </c>
      <c r="D12007" s="405">
        <v>385.68</v>
      </c>
    </row>
    <row r="12008" spans="1:4" ht="13.2">
      <c r="A12008" s="404">
        <v>39731</v>
      </c>
      <c r="B12008" s="404" t="s">
        <v>23690</v>
      </c>
      <c r="C12008" s="404" t="s">
        <v>19247</v>
      </c>
      <c r="D12008" s="405">
        <v>571.22</v>
      </c>
    </row>
    <row r="12009" spans="1:4" ht="13.2">
      <c r="A12009" s="404">
        <v>39725</v>
      </c>
      <c r="B12009" s="404" t="s">
        <v>23691</v>
      </c>
      <c r="C12009" s="404" t="s">
        <v>19247</v>
      </c>
      <c r="D12009" s="405">
        <v>88.15</v>
      </c>
    </row>
    <row r="12010" spans="1:4" ht="13.2">
      <c r="A12010" s="404">
        <v>39732</v>
      </c>
      <c r="B12010" s="404" t="s">
        <v>23692</v>
      </c>
      <c r="C12010" s="404" t="s">
        <v>19247</v>
      </c>
      <c r="D12010" s="405">
        <v>840.8</v>
      </c>
    </row>
    <row r="12011" spans="1:4" ht="13.2">
      <c r="A12011" s="404">
        <v>39660</v>
      </c>
      <c r="B12011" s="404" t="s">
        <v>23693</v>
      </c>
      <c r="C12011" s="404" t="s">
        <v>19247</v>
      </c>
      <c r="D12011" s="405">
        <v>38.31</v>
      </c>
    </row>
    <row r="12012" spans="1:4" ht="13.2">
      <c r="A12012" s="404">
        <v>39662</v>
      </c>
      <c r="B12012" s="404" t="s">
        <v>23694</v>
      </c>
      <c r="C12012" s="404" t="s">
        <v>19247</v>
      </c>
      <c r="D12012" s="405">
        <v>18.36</v>
      </c>
    </row>
    <row r="12013" spans="1:4" ht="13.2">
      <c r="A12013" s="404">
        <v>39661</v>
      </c>
      <c r="B12013" s="404" t="s">
        <v>23695</v>
      </c>
      <c r="C12013" s="404" t="s">
        <v>19247</v>
      </c>
      <c r="D12013" s="405">
        <v>12.52</v>
      </c>
    </row>
    <row r="12014" spans="1:4" ht="13.2">
      <c r="A12014" s="404">
        <v>39666</v>
      </c>
      <c r="B12014" s="404" t="s">
        <v>23696</v>
      </c>
      <c r="C12014" s="404" t="s">
        <v>19247</v>
      </c>
      <c r="D12014" s="405">
        <v>57.63</v>
      </c>
    </row>
    <row r="12015" spans="1:4" ht="13.2">
      <c r="A12015" s="404">
        <v>39664</v>
      </c>
      <c r="B12015" s="404" t="s">
        <v>23697</v>
      </c>
      <c r="C12015" s="404" t="s">
        <v>19247</v>
      </c>
      <c r="D12015" s="405">
        <v>28.25</v>
      </c>
    </row>
    <row r="12016" spans="1:4" ht="13.2">
      <c r="A12016" s="404">
        <v>39663</v>
      </c>
      <c r="B12016" s="404" t="s">
        <v>23698</v>
      </c>
      <c r="C12016" s="404" t="s">
        <v>19247</v>
      </c>
      <c r="D12016" s="405">
        <v>22.58</v>
      </c>
    </row>
    <row r="12017" spans="1:4" ht="13.2">
      <c r="A12017" s="404">
        <v>39665</v>
      </c>
      <c r="B12017" s="404" t="s">
        <v>23699</v>
      </c>
      <c r="C12017" s="404" t="s">
        <v>19247</v>
      </c>
      <c r="D12017" s="405">
        <v>47.65</v>
      </c>
    </row>
    <row r="12018" spans="1:4" ht="13.2">
      <c r="A12018" s="404">
        <v>39752</v>
      </c>
      <c r="B12018" s="404" t="s">
        <v>23700</v>
      </c>
      <c r="C12018" s="404" t="s">
        <v>19247</v>
      </c>
      <c r="D12018" s="405">
        <v>239.62</v>
      </c>
    </row>
    <row r="12019" spans="1:4" ht="13.2">
      <c r="A12019" s="404">
        <v>7725</v>
      </c>
      <c r="B12019" s="404" t="s">
        <v>23701</v>
      </c>
      <c r="C12019" s="404" t="s">
        <v>19247</v>
      </c>
      <c r="D12019" s="405">
        <v>235</v>
      </c>
    </row>
    <row r="12020" spans="1:4" ht="13.2">
      <c r="A12020" s="404">
        <v>7753</v>
      </c>
      <c r="B12020" s="404" t="s">
        <v>23702</v>
      </c>
      <c r="C12020" s="404" t="s">
        <v>19247</v>
      </c>
      <c r="D12020" s="405">
        <v>458.15</v>
      </c>
    </row>
    <row r="12021" spans="1:4" ht="13.2">
      <c r="A12021" s="404">
        <v>13256</v>
      </c>
      <c r="B12021" s="404" t="s">
        <v>23703</v>
      </c>
      <c r="C12021" s="404" t="s">
        <v>19247</v>
      </c>
      <c r="D12021" s="405">
        <v>641.79999999999995</v>
      </c>
    </row>
    <row r="12022" spans="1:4" ht="13.2">
      <c r="A12022" s="404">
        <v>7757</v>
      </c>
      <c r="B12022" s="404" t="s">
        <v>23704</v>
      </c>
      <c r="C12022" s="404" t="s">
        <v>19247</v>
      </c>
      <c r="D12022" s="405">
        <v>684.26</v>
      </c>
    </row>
    <row r="12023" spans="1:4" ht="13.2">
      <c r="A12023" s="404">
        <v>7758</v>
      </c>
      <c r="B12023" s="404" t="s">
        <v>23705</v>
      </c>
      <c r="C12023" s="404" t="s">
        <v>19247</v>
      </c>
      <c r="D12023" s="405">
        <v>991.34</v>
      </c>
    </row>
    <row r="12024" spans="1:4" ht="13.2">
      <c r="A12024" s="404">
        <v>7759</v>
      </c>
      <c r="B12024" s="404" t="s">
        <v>23706</v>
      </c>
      <c r="C12024" s="404" t="s">
        <v>19247</v>
      </c>
      <c r="D12024" s="405">
        <v>2747.01</v>
      </c>
    </row>
    <row r="12025" spans="1:4" ht="13.2">
      <c r="A12025" s="404">
        <v>40334</v>
      </c>
      <c r="B12025" s="404" t="s">
        <v>23707</v>
      </c>
      <c r="C12025" s="404" t="s">
        <v>19247</v>
      </c>
      <c r="D12025" s="405">
        <v>107.62</v>
      </c>
    </row>
    <row r="12026" spans="1:4" ht="13.2">
      <c r="A12026" s="404">
        <v>7745</v>
      </c>
      <c r="B12026" s="404" t="s">
        <v>23708</v>
      </c>
      <c r="C12026" s="404" t="s">
        <v>19247</v>
      </c>
      <c r="D12026" s="405">
        <v>121.44</v>
      </c>
    </row>
    <row r="12027" spans="1:4" ht="13.2">
      <c r="A12027" s="404">
        <v>7742</v>
      </c>
      <c r="B12027" s="404" t="s">
        <v>23709</v>
      </c>
      <c r="C12027" s="404" t="s">
        <v>19247</v>
      </c>
      <c r="D12027" s="405">
        <v>320.31</v>
      </c>
    </row>
    <row r="12028" spans="1:4" ht="13.2">
      <c r="A12028" s="404">
        <v>7750</v>
      </c>
      <c r="B12028" s="404" t="s">
        <v>23710</v>
      </c>
      <c r="C12028" s="404" t="s">
        <v>19247</v>
      </c>
      <c r="D12028" s="405">
        <v>391</v>
      </c>
    </row>
    <row r="12029" spans="1:4" ht="13.2">
      <c r="A12029" s="404">
        <v>7756</v>
      </c>
      <c r="B12029" s="404" t="s">
        <v>23711</v>
      </c>
      <c r="C12029" s="404" t="s">
        <v>19247</v>
      </c>
      <c r="D12029" s="405">
        <v>449.26</v>
      </c>
    </row>
    <row r="12030" spans="1:4" ht="13.2">
      <c r="A12030" s="404">
        <v>7765</v>
      </c>
      <c r="B12030" s="404" t="s">
        <v>23712</v>
      </c>
      <c r="C12030" s="404" t="s">
        <v>19247</v>
      </c>
      <c r="D12030" s="405">
        <v>503.57</v>
      </c>
    </row>
    <row r="12031" spans="1:4" ht="13.2">
      <c r="A12031" s="404">
        <v>12569</v>
      </c>
      <c r="B12031" s="404" t="s">
        <v>23713</v>
      </c>
      <c r="C12031" s="404" t="s">
        <v>19247</v>
      </c>
      <c r="D12031" s="405">
        <v>695.12</v>
      </c>
    </row>
    <row r="12032" spans="1:4" ht="13.2">
      <c r="A12032" s="404">
        <v>7766</v>
      </c>
      <c r="B12032" s="404" t="s">
        <v>23714</v>
      </c>
      <c r="C12032" s="404" t="s">
        <v>19247</v>
      </c>
      <c r="D12032" s="405">
        <v>738.57</v>
      </c>
    </row>
    <row r="12033" spans="1:4" ht="13.2">
      <c r="A12033" s="404">
        <v>7767</v>
      </c>
      <c r="B12033" s="404" t="s">
        <v>23715</v>
      </c>
      <c r="C12033" s="404" t="s">
        <v>19247</v>
      </c>
      <c r="D12033" s="405">
        <v>1060.46</v>
      </c>
    </row>
    <row r="12034" spans="1:4" ht="13.2">
      <c r="A12034" s="404">
        <v>7727</v>
      </c>
      <c r="B12034" s="404" t="s">
        <v>23716</v>
      </c>
      <c r="C12034" s="404" t="s">
        <v>19247</v>
      </c>
      <c r="D12034" s="405">
        <v>3080.67</v>
      </c>
    </row>
    <row r="12035" spans="1:4" ht="13.2">
      <c r="A12035" s="404">
        <v>7760</v>
      </c>
      <c r="B12035" s="404" t="s">
        <v>23717</v>
      </c>
      <c r="C12035" s="404" t="s">
        <v>19247</v>
      </c>
      <c r="D12035" s="405">
        <v>122.43</v>
      </c>
    </row>
    <row r="12036" spans="1:4" ht="13.2">
      <c r="A12036" s="404">
        <v>7761</v>
      </c>
      <c r="B12036" s="404" t="s">
        <v>23718</v>
      </c>
      <c r="C12036" s="404" t="s">
        <v>19247</v>
      </c>
      <c r="D12036" s="405">
        <v>128.36000000000001</v>
      </c>
    </row>
    <row r="12037" spans="1:4" ht="13.2">
      <c r="A12037" s="404">
        <v>7752</v>
      </c>
      <c r="B12037" s="404" t="s">
        <v>23719</v>
      </c>
      <c r="C12037" s="404" t="s">
        <v>19247</v>
      </c>
      <c r="D12037" s="405">
        <v>156</v>
      </c>
    </row>
    <row r="12038" spans="1:4" ht="13.2">
      <c r="A12038" s="404">
        <v>7762</v>
      </c>
      <c r="B12038" s="404" t="s">
        <v>23720</v>
      </c>
      <c r="C12038" s="404" t="s">
        <v>19247</v>
      </c>
      <c r="D12038" s="405">
        <v>203.89</v>
      </c>
    </row>
    <row r="12039" spans="1:4" ht="13.2">
      <c r="A12039" s="404">
        <v>7722</v>
      </c>
      <c r="B12039" s="404" t="s">
        <v>23721</v>
      </c>
      <c r="C12039" s="404" t="s">
        <v>19247</v>
      </c>
      <c r="D12039" s="405">
        <v>312.01</v>
      </c>
    </row>
    <row r="12040" spans="1:4" ht="13.2">
      <c r="A12040" s="404">
        <v>7763</v>
      </c>
      <c r="B12040" s="404" t="s">
        <v>23722</v>
      </c>
      <c r="C12040" s="404" t="s">
        <v>19247</v>
      </c>
      <c r="D12040" s="405">
        <v>380.14</v>
      </c>
    </row>
    <row r="12041" spans="1:4" ht="13.2">
      <c r="A12041" s="404">
        <v>7764</v>
      </c>
      <c r="B12041" s="404" t="s">
        <v>23723</v>
      </c>
      <c r="C12041" s="404" t="s">
        <v>19247</v>
      </c>
      <c r="D12041" s="405">
        <v>454.2</v>
      </c>
    </row>
    <row r="12042" spans="1:4" ht="13.2">
      <c r="A12042" s="404">
        <v>12572</v>
      </c>
      <c r="B12042" s="404" t="s">
        <v>23724</v>
      </c>
      <c r="C12042" s="404" t="s">
        <v>19247</v>
      </c>
      <c r="D12042" s="405">
        <v>641.79999999999995</v>
      </c>
    </row>
    <row r="12043" spans="1:4" ht="13.2">
      <c r="A12043" s="404">
        <v>12573</v>
      </c>
      <c r="B12043" s="404" t="s">
        <v>23725</v>
      </c>
      <c r="C12043" s="404" t="s">
        <v>19247</v>
      </c>
      <c r="D12043" s="405">
        <v>844.22</v>
      </c>
    </row>
    <row r="12044" spans="1:4" ht="13.2">
      <c r="A12044" s="404">
        <v>12574</v>
      </c>
      <c r="B12044" s="404" t="s">
        <v>23726</v>
      </c>
      <c r="C12044" s="404" t="s">
        <v>19247</v>
      </c>
      <c r="D12044" s="405">
        <v>1020.76</v>
      </c>
    </row>
    <row r="12045" spans="1:4" ht="13.2">
      <c r="A12045" s="404">
        <v>12575</v>
      </c>
      <c r="B12045" s="404" t="s">
        <v>23727</v>
      </c>
      <c r="C12045" s="404" t="s">
        <v>19247</v>
      </c>
      <c r="D12045" s="405">
        <v>1550.21</v>
      </c>
    </row>
    <row r="12046" spans="1:4" ht="13.2">
      <c r="A12046" s="404">
        <v>12576</v>
      </c>
      <c r="B12046" s="404" t="s">
        <v>23728</v>
      </c>
      <c r="C12046" s="404" t="s">
        <v>19247</v>
      </c>
      <c r="D12046" s="405">
        <v>187.6</v>
      </c>
    </row>
    <row r="12047" spans="1:4" ht="13.2">
      <c r="A12047" s="404">
        <v>12577</v>
      </c>
      <c r="B12047" s="404" t="s">
        <v>23729</v>
      </c>
      <c r="C12047" s="404" t="s">
        <v>19247</v>
      </c>
      <c r="D12047" s="405">
        <v>252.77</v>
      </c>
    </row>
    <row r="12048" spans="1:4" ht="13.2">
      <c r="A12048" s="404">
        <v>12578</v>
      </c>
      <c r="B12048" s="404" t="s">
        <v>23730</v>
      </c>
      <c r="C12048" s="404" t="s">
        <v>19247</v>
      </c>
      <c r="D12048" s="405">
        <v>306.08999999999997</v>
      </c>
    </row>
    <row r="12049" spans="1:4" ht="13.2">
      <c r="A12049" s="404">
        <v>12579</v>
      </c>
      <c r="B12049" s="404" t="s">
        <v>23731</v>
      </c>
      <c r="C12049" s="404" t="s">
        <v>19247</v>
      </c>
      <c r="D12049" s="405">
        <v>527.26</v>
      </c>
    </row>
    <row r="12050" spans="1:4" ht="13.2">
      <c r="A12050" s="404">
        <v>12580</v>
      </c>
      <c r="B12050" s="404" t="s">
        <v>23732</v>
      </c>
      <c r="C12050" s="404" t="s">
        <v>19247</v>
      </c>
      <c r="D12050" s="405">
        <v>549.38</v>
      </c>
    </row>
    <row r="12051" spans="1:4" ht="13.2">
      <c r="A12051" s="404">
        <v>12581</v>
      </c>
      <c r="B12051" s="404" t="s">
        <v>23733</v>
      </c>
      <c r="C12051" s="404" t="s">
        <v>19247</v>
      </c>
      <c r="D12051" s="405">
        <v>588.48</v>
      </c>
    </row>
    <row r="12052" spans="1:4" ht="13.2">
      <c r="A12052" s="404">
        <v>7720</v>
      </c>
      <c r="B12052" s="404" t="s">
        <v>23734</v>
      </c>
      <c r="C12052" s="404" t="s">
        <v>19247</v>
      </c>
      <c r="D12052" s="405">
        <v>920.25</v>
      </c>
    </row>
    <row r="12053" spans="1:4" ht="13.2">
      <c r="A12053" s="404">
        <v>40335</v>
      </c>
      <c r="B12053" s="404" t="s">
        <v>23735</v>
      </c>
      <c r="C12053" s="404" t="s">
        <v>19247</v>
      </c>
      <c r="D12053" s="405">
        <v>192.54</v>
      </c>
    </row>
    <row r="12054" spans="1:4" ht="13.2">
      <c r="A12054" s="404">
        <v>7740</v>
      </c>
      <c r="B12054" s="404" t="s">
        <v>23736</v>
      </c>
      <c r="C12054" s="404" t="s">
        <v>19247</v>
      </c>
      <c r="D12054" s="405">
        <v>197.47</v>
      </c>
    </row>
    <row r="12055" spans="1:4" ht="13.2">
      <c r="A12055" s="404">
        <v>7741</v>
      </c>
      <c r="B12055" s="404" t="s">
        <v>23737</v>
      </c>
      <c r="C12055" s="404" t="s">
        <v>19247</v>
      </c>
      <c r="D12055" s="405">
        <v>365.33</v>
      </c>
    </row>
    <row r="12056" spans="1:4" ht="13.2">
      <c r="A12056" s="404">
        <v>7774</v>
      </c>
      <c r="B12056" s="404" t="s">
        <v>23738</v>
      </c>
      <c r="C12056" s="404" t="s">
        <v>19247</v>
      </c>
      <c r="D12056" s="405">
        <v>448.27</v>
      </c>
    </row>
    <row r="12057" spans="1:4" ht="13.2">
      <c r="A12057" s="404">
        <v>7744</v>
      </c>
      <c r="B12057" s="404" t="s">
        <v>23739</v>
      </c>
      <c r="C12057" s="404" t="s">
        <v>19247</v>
      </c>
      <c r="D12057" s="405">
        <v>585.52</v>
      </c>
    </row>
    <row r="12058" spans="1:4" ht="13.2">
      <c r="A12058" s="404">
        <v>7773</v>
      </c>
      <c r="B12058" s="404" t="s">
        <v>23740</v>
      </c>
      <c r="C12058" s="404" t="s">
        <v>19247</v>
      </c>
      <c r="D12058" s="405">
        <v>598.46</v>
      </c>
    </row>
    <row r="12059" spans="1:4" ht="13.2">
      <c r="A12059" s="404">
        <v>7754</v>
      </c>
      <c r="B12059" s="404" t="s">
        <v>23741</v>
      </c>
      <c r="C12059" s="404" t="s">
        <v>19247</v>
      </c>
      <c r="D12059" s="405">
        <v>907.41</v>
      </c>
    </row>
    <row r="12060" spans="1:4" ht="13.2">
      <c r="A12060" s="404">
        <v>7735</v>
      </c>
      <c r="B12060" s="404" t="s">
        <v>23742</v>
      </c>
      <c r="C12060" s="404" t="s">
        <v>19247</v>
      </c>
      <c r="D12060" s="405">
        <v>1175</v>
      </c>
    </row>
    <row r="12061" spans="1:4" ht="13.2">
      <c r="A12061" s="404">
        <v>7755</v>
      </c>
      <c r="B12061" s="404" t="s">
        <v>23743</v>
      </c>
      <c r="C12061" s="404" t="s">
        <v>19247</v>
      </c>
      <c r="D12061" s="405">
        <v>233.02</v>
      </c>
    </row>
    <row r="12062" spans="1:4" ht="13.2">
      <c r="A12062" s="404">
        <v>7776</v>
      </c>
      <c r="B12062" s="404" t="s">
        <v>23744</v>
      </c>
      <c r="C12062" s="404" t="s">
        <v>19247</v>
      </c>
      <c r="D12062" s="405">
        <v>485.79</v>
      </c>
    </row>
    <row r="12063" spans="1:4" ht="13.2">
      <c r="A12063" s="404">
        <v>7743</v>
      </c>
      <c r="B12063" s="404" t="s">
        <v>23745</v>
      </c>
      <c r="C12063" s="404" t="s">
        <v>19247</v>
      </c>
      <c r="D12063" s="405">
        <v>514.42999999999995</v>
      </c>
    </row>
    <row r="12064" spans="1:4" ht="13.2">
      <c r="A12064" s="404">
        <v>7733</v>
      </c>
      <c r="B12064" s="404" t="s">
        <v>23746</v>
      </c>
      <c r="C12064" s="404" t="s">
        <v>19247</v>
      </c>
      <c r="D12064" s="405">
        <v>671.42</v>
      </c>
    </row>
    <row r="12065" spans="1:4" ht="13.2">
      <c r="A12065" s="404">
        <v>7775</v>
      </c>
      <c r="B12065" s="404" t="s">
        <v>23747</v>
      </c>
      <c r="C12065" s="404" t="s">
        <v>19247</v>
      </c>
      <c r="D12065" s="405">
        <v>735.6</v>
      </c>
    </row>
    <row r="12066" spans="1:4" ht="13.2">
      <c r="A12066" s="404">
        <v>7734</v>
      </c>
      <c r="B12066" s="404" t="s">
        <v>23748</v>
      </c>
      <c r="C12066" s="404" t="s">
        <v>19247</v>
      </c>
      <c r="D12066" s="405">
        <v>1041.7</v>
      </c>
    </row>
    <row r="12067" spans="1:4" ht="13.2">
      <c r="A12067" s="404">
        <v>7714</v>
      </c>
      <c r="B12067" s="404" t="s">
        <v>23749</v>
      </c>
      <c r="C12067" s="404" t="s">
        <v>19247</v>
      </c>
      <c r="D12067" s="405">
        <v>145.13999999999999</v>
      </c>
    </row>
    <row r="12068" spans="1:4" ht="13.2">
      <c r="A12068" s="404">
        <v>37449</v>
      </c>
      <c r="B12068" s="404" t="s">
        <v>23750</v>
      </c>
      <c r="C12068" s="404" t="s">
        <v>19247</v>
      </c>
      <c r="D12068" s="405">
        <v>58.86</v>
      </c>
    </row>
    <row r="12069" spans="1:4" ht="13.2">
      <c r="A12069" s="404">
        <v>37450</v>
      </c>
      <c r="B12069" s="404" t="s">
        <v>23751</v>
      </c>
      <c r="C12069" s="404" t="s">
        <v>19247</v>
      </c>
      <c r="D12069" s="405">
        <v>82.41</v>
      </c>
    </row>
    <row r="12070" spans="1:4" ht="13.2">
      <c r="A12070" s="404">
        <v>37451</v>
      </c>
      <c r="B12070" s="404" t="s">
        <v>23752</v>
      </c>
      <c r="C12070" s="404" t="s">
        <v>19247</v>
      </c>
      <c r="D12070" s="405">
        <v>115.05</v>
      </c>
    </row>
    <row r="12071" spans="1:4" ht="13.2">
      <c r="A12071" s="404">
        <v>37452</v>
      </c>
      <c r="B12071" s="404" t="s">
        <v>23753</v>
      </c>
      <c r="C12071" s="404" t="s">
        <v>19247</v>
      </c>
      <c r="D12071" s="405">
        <v>167.22</v>
      </c>
    </row>
    <row r="12072" spans="1:4" ht="13.2">
      <c r="A12072" s="404">
        <v>37453</v>
      </c>
      <c r="B12072" s="404" t="s">
        <v>23754</v>
      </c>
      <c r="C12072" s="404" t="s">
        <v>19247</v>
      </c>
      <c r="D12072" s="405">
        <v>192.58</v>
      </c>
    </row>
    <row r="12073" spans="1:4" ht="13.2">
      <c r="A12073" s="404">
        <v>7778</v>
      </c>
      <c r="B12073" s="404" t="s">
        <v>23755</v>
      </c>
      <c r="C12073" s="404" t="s">
        <v>19247</v>
      </c>
      <c r="D12073" s="405">
        <v>72.239999999999995</v>
      </c>
    </row>
    <row r="12074" spans="1:4" ht="13.2">
      <c r="A12074" s="404">
        <v>7796</v>
      </c>
      <c r="B12074" s="404" t="s">
        <v>23756</v>
      </c>
      <c r="C12074" s="404" t="s">
        <v>19247</v>
      </c>
      <c r="D12074" s="405">
        <v>99</v>
      </c>
    </row>
    <row r="12075" spans="1:4" ht="13.2">
      <c r="A12075" s="404">
        <v>7781</v>
      </c>
      <c r="B12075" s="404" t="s">
        <v>23757</v>
      </c>
      <c r="C12075" s="404" t="s">
        <v>19247</v>
      </c>
      <c r="D12075" s="405">
        <v>116.99</v>
      </c>
    </row>
    <row r="12076" spans="1:4" ht="13.2">
      <c r="A12076" s="404">
        <v>7795</v>
      </c>
      <c r="B12076" s="404" t="s">
        <v>23758</v>
      </c>
      <c r="C12076" s="404" t="s">
        <v>19247</v>
      </c>
      <c r="D12076" s="405">
        <v>174.11</v>
      </c>
    </row>
    <row r="12077" spans="1:4" ht="13.2">
      <c r="A12077" s="404">
        <v>7791</v>
      </c>
      <c r="B12077" s="404" t="s">
        <v>23759</v>
      </c>
      <c r="C12077" s="404" t="s">
        <v>19247</v>
      </c>
      <c r="D12077" s="405">
        <v>208.43</v>
      </c>
    </row>
    <row r="12078" spans="1:4" ht="13.2">
      <c r="A12078" s="404">
        <v>7783</v>
      </c>
      <c r="B12078" s="404" t="s">
        <v>23760</v>
      </c>
      <c r="C12078" s="404" t="s">
        <v>19247</v>
      </c>
      <c r="D12078" s="405">
        <v>73.86</v>
      </c>
    </row>
    <row r="12079" spans="1:4" ht="13.2">
      <c r="A12079" s="404">
        <v>7790</v>
      </c>
      <c r="B12079" s="404" t="s">
        <v>23761</v>
      </c>
      <c r="C12079" s="404" t="s">
        <v>19247</v>
      </c>
      <c r="D12079" s="405">
        <v>116.39</v>
      </c>
    </row>
    <row r="12080" spans="1:4" ht="13.2">
      <c r="A12080" s="404">
        <v>7785</v>
      </c>
      <c r="B12080" s="404" t="s">
        <v>23762</v>
      </c>
      <c r="C12080" s="404" t="s">
        <v>19247</v>
      </c>
      <c r="D12080" s="405">
        <v>128.43</v>
      </c>
    </row>
    <row r="12081" spans="1:4" ht="13.2">
      <c r="A12081" s="404">
        <v>7792</v>
      </c>
      <c r="B12081" s="404" t="s">
        <v>23763</v>
      </c>
      <c r="C12081" s="404" t="s">
        <v>19247</v>
      </c>
      <c r="D12081" s="405">
        <v>182.14</v>
      </c>
    </row>
    <row r="12082" spans="1:4" ht="13.2">
      <c r="A12082" s="404">
        <v>7793</v>
      </c>
      <c r="B12082" s="404" t="s">
        <v>23764</v>
      </c>
      <c r="C12082" s="404" t="s">
        <v>19247</v>
      </c>
      <c r="D12082" s="405">
        <v>215.12</v>
      </c>
    </row>
    <row r="12083" spans="1:4" ht="13.2">
      <c r="A12083" s="404">
        <v>13159</v>
      </c>
      <c r="B12083" s="404" t="s">
        <v>23765</v>
      </c>
      <c r="C12083" s="404" t="s">
        <v>19247</v>
      </c>
      <c r="D12083" s="405">
        <v>187.29</v>
      </c>
    </row>
    <row r="12084" spans="1:4" ht="13.2">
      <c r="A12084" s="404">
        <v>13168</v>
      </c>
      <c r="B12084" s="404" t="s">
        <v>23766</v>
      </c>
      <c r="C12084" s="404" t="s">
        <v>19247</v>
      </c>
      <c r="D12084" s="405">
        <v>227.43</v>
      </c>
    </row>
    <row r="12085" spans="1:4" ht="13.2">
      <c r="A12085" s="404">
        <v>13173</v>
      </c>
      <c r="B12085" s="404" t="s">
        <v>23767</v>
      </c>
      <c r="C12085" s="404" t="s">
        <v>19247</v>
      </c>
      <c r="D12085" s="405">
        <v>307.7</v>
      </c>
    </row>
    <row r="12086" spans="1:4" ht="13.2">
      <c r="A12086" s="404">
        <v>12583</v>
      </c>
      <c r="B12086" s="404" t="s">
        <v>23768</v>
      </c>
      <c r="C12086" s="404" t="s">
        <v>19247</v>
      </c>
      <c r="D12086" s="405">
        <v>61.54</v>
      </c>
    </row>
    <row r="12087" spans="1:4" ht="13.2">
      <c r="A12087" s="404">
        <v>12584</v>
      </c>
      <c r="B12087" s="404" t="s">
        <v>23769</v>
      </c>
      <c r="C12087" s="404" t="s">
        <v>19247</v>
      </c>
      <c r="D12087" s="405">
        <v>80.27</v>
      </c>
    </row>
    <row r="12088" spans="1:4" ht="13.2">
      <c r="A12088" s="404">
        <v>12613</v>
      </c>
      <c r="B12088" s="404" t="s">
        <v>23770</v>
      </c>
      <c r="C12088" s="404" t="s">
        <v>19203</v>
      </c>
      <c r="D12088" s="405">
        <v>17.39</v>
      </c>
    </row>
    <row r="12089" spans="1:4" ht="13.2">
      <c r="A12089" s="404">
        <v>1031</v>
      </c>
      <c r="B12089" s="404" t="s">
        <v>23771</v>
      </c>
      <c r="C12089" s="404" t="s">
        <v>19203</v>
      </c>
      <c r="D12089" s="405">
        <v>15.05</v>
      </c>
    </row>
    <row r="12090" spans="1:4" ht="13.2">
      <c r="A12090" s="404">
        <v>39707</v>
      </c>
      <c r="B12090" s="404" t="s">
        <v>23772</v>
      </c>
      <c r="C12090" s="404" t="s">
        <v>19247</v>
      </c>
      <c r="D12090" s="405">
        <v>4.78</v>
      </c>
    </row>
    <row r="12091" spans="1:4" ht="13.2">
      <c r="A12091" s="404">
        <v>39708</v>
      </c>
      <c r="B12091" s="404" t="s">
        <v>23773</v>
      </c>
      <c r="C12091" s="404" t="s">
        <v>19247</v>
      </c>
      <c r="D12091" s="405">
        <v>4.63</v>
      </c>
    </row>
    <row r="12092" spans="1:4" ht="13.2">
      <c r="A12092" s="404">
        <v>39710</v>
      </c>
      <c r="B12092" s="404" t="s">
        <v>23774</v>
      </c>
      <c r="C12092" s="404" t="s">
        <v>19247</v>
      </c>
      <c r="D12092" s="405">
        <v>3.26</v>
      </c>
    </row>
    <row r="12093" spans="1:4" ht="13.2">
      <c r="A12093" s="404">
        <v>39709</v>
      </c>
      <c r="B12093" s="404" t="s">
        <v>23775</v>
      </c>
      <c r="C12093" s="404" t="s">
        <v>19247</v>
      </c>
      <c r="D12093" s="405">
        <v>4.5199999999999996</v>
      </c>
    </row>
    <row r="12094" spans="1:4" ht="13.2">
      <c r="A12094" s="404">
        <v>39711</v>
      </c>
      <c r="B12094" s="404" t="s">
        <v>23776</v>
      </c>
      <c r="C12094" s="404" t="s">
        <v>19247</v>
      </c>
      <c r="D12094" s="405">
        <v>5.08</v>
      </c>
    </row>
    <row r="12095" spans="1:4" ht="13.2">
      <c r="A12095" s="404">
        <v>39712</v>
      </c>
      <c r="B12095" s="404" t="s">
        <v>23777</v>
      </c>
      <c r="C12095" s="404" t="s">
        <v>19247</v>
      </c>
      <c r="D12095" s="405">
        <v>1.78</v>
      </c>
    </row>
    <row r="12096" spans="1:4" ht="13.2">
      <c r="A12096" s="404">
        <v>39713</v>
      </c>
      <c r="B12096" s="404" t="s">
        <v>23778</v>
      </c>
      <c r="C12096" s="404" t="s">
        <v>19247</v>
      </c>
      <c r="D12096" s="405">
        <v>1.4</v>
      </c>
    </row>
    <row r="12097" spans="1:4" ht="13.2">
      <c r="A12097" s="404">
        <v>39714</v>
      </c>
      <c r="B12097" s="404" t="s">
        <v>23779</v>
      </c>
      <c r="C12097" s="404" t="s">
        <v>19247</v>
      </c>
      <c r="D12097" s="405">
        <v>3.22</v>
      </c>
    </row>
    <row r="12098" spans="1:4" ht="13.2">
      <c r="A12098" s="404">
        <v>39715</v>
      </c>
      <c r="B12098" s="404" t="s">
        <v>23780</v>
      </c>
      <c r="C12098" s="404" t="s">
        <v>19247</v>
      </c>
      <c r="D12098" s="405">
        <v>2.29</v>
      </c>
    </row>
    <row r="12099" spans="1:4" ht="13.2">
      <c r="A12099" s="404">
        <v>39716</v>
      </c>
      <c r="B12099" s="404" t="s">
        <v>23781</v>
      </c>
      <c r="C12099" s="404" t="s">
        <v>19247</v>
      </c>
      <c r="D12099" s="405">
        <v>1.74</v>
      </c>
    </row>
    <row r="12100" spans="1:4" ht="13.2">
      <c r="A12100" s="404">
        <v>39718</v>
      </c>
      <c r="B12100" s="404" t="s">
        <v>23782</v>
      </c>
      <c r="C12100" s="404" t="s">
        <v>19247</v>
      </c>
      <c r="D12100" s="405">
        <v>2.96</v>
      </c>
    </row>
    <row r="12101" spans="1:4" ht="13.2">
      <c r="A12101" s="404">
        <v>9813</v>
      </c>
      <c r="B12101" s="404" t="s">
        <v>23783</v>
      </c>
      <c r="C12101" s="404" t="s">
        <v>19247</v>
      </c>
      <c r="D12101" s="405">
        <v>5.1100000000000003</v>
      </c>
    </row>
    <row r="12102" spans="1:4" ht="13.2">
      <c r="A12102" s="404">
        <v>9815</v>
      </c>
      <c r="B12102" s="404" t="s">
        <v>23784</v>
      </c>
      <c r="C12102" s="404" t="s">
        <v>19247</v>
      </c>
      <c r="D12102" s="405">
        <v>10.09</v>
      </c>
    </row>
    <row r="12103" spans="1:4" ht="13.2">
      <c r="A12103" s="404">
        <v>44543</v>
      </c>
      <c r="B12103" s="404" t="s">
        <v>23785</v>
      </c>
      <c r="C12103" s="404" t="s">
        <v>19247</v>
      </c>
      <c r="D12103" s="405">
        <v>5021.42</v>
      </c>
    </row>
    <row r="12104" spans="1:4" ht="13.2">
      <c r="A12104" s="404">
        <v>44526</v>
      </c>
      <c r="B12104" s="404" t="s">
        <v>23786</v>
      </c>
      <c r="C12104" s="404" t="s">
        <v>19247</v>
      </c>
      <c r="D12104" s="405">
        <v>123.07</v>
      </c>
    </row>
    <row r="12105" spans="1:4" ht="13.2">
      <c r="A12105" s="404">
        <v>44545</v>
      </c>
      <c r="B12105" s="404" t="s">
        <v>23787</v>
      </c>
      <c r="C12105" s="404" t="s">
        <v>19247</v>
      </c>
      <c r="D12105" s="405">
        <v>264.17</v>
      </c>
    </row>
    <row r="12106" spans="1:4" ht="13.2">
      <c r="A12106" s="404">
        <v>44525</v>
      </c>
      <c r="B12106" s="404" t="s">
        <v>23788</v>
      </c>
      <c r="C12106" s="404" t="s">
        <v>19247</v>
      </c>
      <c r="D12106" s="405">
        <v>4554.3999999999996</v>
      </c>
    </row>
    <row r="12107" spans="1:4" ht="13.2">
      <c r="A12107" s="404">
        <v>44547</v>
      </c>
      <c r="B12107" s="404" t="s">
        <v>23789</v>
      </c>
      <c r="C12107" s="404" t="s">
        <v>19247</v>
      </c>
      <c r="D12107" s="405">
        <v>411.8</v>
      </c>
    </row>
    <row r="12108" spans="1:4" ht="13.2">
      <c r="A12108" s="404">
        <v>44519</v>
      </c>
      <c r="B12108" s="404" t="s">
        <v>23790</v>
      </c>
      <c r="C12108" s="404" t="s">
        <v>19247</v>
      </c>
      <c r="D12108" s="405">
        <v>1009.03</v>
      </c>
    </row>
    <row r="12109" spans="1:4" ht="13.2">
      <c r="A12109" s="404">
        <v>44520</v>
      </c>
      <c r="B12109" s="404" t="s">
        <v>23791</v>
      </c>
      <c r="C12109" s="404" t="s">
        <v>19247</v>
      </c>
      <c r="D12109" s="405">
        <v>1625.17</v>
      </c>
    </row>
    <row r="12110" spans="1:4" ht="13.2">
      <c r="A12110" s="404">
        <v>44521</v>
      </c>
      <c r="B12110" s="404" t="s">
        <v>23792</v>
      </c>
      <c r="C12110" s="404" t="s">
        <v>19247</v>
      </c>
      <c r="D12110" s="405">
        <v>26.22</v>
      </c>
    </row>
    <row r="12111" spans="1:4" ht="13.2">
      <c r="A12111" s="404">
        <v>44522</v>
      </c>
      <c r="B12111" s="404" t="s">
        <v>23793</v>
      </c>
      <c r="C12111" s="404" t="s">
        <v>19247</v>
      </c>
      <c r="D12111" s="405">
        <v>2853.21</v>
      </c>
    </row>
    <row r="12112" spans="1:4" ht="13.2">
      <c r="A12112" s="404">
        <v>44523</v>
      </c>
      <c r="B12112" s="404" t="s">
        <v>23794</v>
      </c>
      <c r="C12112" s="404" t="s">
        <v>19247</v>
      </c>
      <c r="D12112" s="405">
        <v>4243.5200000000004</v>
      </c>
    </row>
    <row r="12113" spans="1:4" ht="13.2">
      <c r="A12113" s="404">
        <v>44527</v>
      </c>
      <c r="B12113" s="404" t="s">
        <v>23795</v>
      </c>
      <c r="C12113" s="404" t="s">
        <v>19247</v>
      </c>
      <c r="D12113" s="405">
        <v>2128.02</v>
      </c>
    </row>
    <row r="12114" spans="1:4" ht="13.2">
      <c r="A12114" s="404">
        <v>44524</v>
      </c>
      <c r="B12114" s="404" t="s">
        <v>23796</v>
      </c>
      <c r="C12114" s="404" t="s">
        <v>19247</v>
      </c>
      <c r="D12114" s="405">
        <v>58.63</v>
      </c>
    </row>
    <row r="12115" spans="1:4" ht="13.2">
      <c r="A12115" s="404">
        <v>44542</v>
      </c>
      <c r="B12115" s="404" t="s">
        <v>23797</v>
      </c>
      <c r="C12115" s="404" t="s">
        <v>19247</v>
      </c>
      <c r="D12115" s="405">
        <v>2776.35</v>
      </c>
    </row>
    <row r="12116" spans="1:4" ht="13.2">
      <c r="A12116" s="404">
        <v>9877</v>
      </c>
      <c r="B12116" s="404" t="s">
        <v>23798</v>
      </c>
      <c r="C12116" s="404" t="s">
        <v>19247</v>
      </c>
      <c r="D12116" s="405">
        <v>124.38</v>
      </c>
    </row>
    <row r="12117" spans="1:4" ht="13.2">
      <c r="A12117" s="404">
        <v>9878</v>
      </c>
      <c r="B12117" s="404" t="s">
        <v>23799</v>
      </c>
      <c r="C12117" s="404" t="s">
        <v>19247</v>
      </c>
      <c r="D12117" s="405">
        <v>153.12</v>
      </c>
    </row>
    <row r="12118" spans="1:4" ht="13.2">
      <c r="A12118" s="404">
        <v>41986</v>
      </c>
      <c r="B12118" s="404" t="s">
        <v>23800</v>
      </c>
      <c r="C12118" s="404" t="s">
        <v>19247</v>
      </c>
      <c r="D12118" s="405">
        <v>3736.08</v>
      </c>
    </row>
    <row r="12119" spans="1:4" ht="13.2">
      <c r="A12119" s="404">
        <v>43422</v>
      </c>
      <c r="B12119" s="404" t="s">
        <v>23801</v>
      </c>
      <c r="C12119" s="404" t="s">
        <v>19247</v>
      </c>
      <c r="D12119" s="405">
        <v>4581.93</v>
      </c>
    </row>
    <row r="12120" spans="1:4" ht="13.2">
      <c r="A12120" s="404">
        <v>41987</v>
      </c>
      <c r="B12120" s="404" t="s">
        <v>23802</v>
      </c>
      <c r="C12120" s="404" t="s">
        <v>19247</v>
      </c>
      <c r="D12120" s="405">
        <v>5310.84</v>
      </c>
    </row>
    <row r="12121" spans="1:4" ht="13.2">
      <c r="A12121" s="404">
        <v>41988</v>
      </c>
      <c r="B12121" s="404" t="s">
        <v>23803</v>
      </c>
      <c r="C12121" s="404" t="s">
        <v>19247</v>
      </c>
      <c r="D12121" s="405">
        <v>7014.86</v>
      </c>
    </row>
    <row r="12122" spans="1:4" ht="13.2">
      <c r="A12122" s="404">
        <v>41697</v>
      </c>
      <c r="B12122" s="404" t="s">
        <v>23804</v>
      </c>
      <c r="C12122" s="404" t="s">
        <v>19247</v>
      </c>
      <c r="D12122" s="405">
        <v>1243.3599999999999</v>
      </c>
    </row>
    <row r="12123" spans="1:4" ht="13.2">
      <c r="A12123" s="404">
        <v>41985</v>
      </c>
      <c r="B12123" s="404" t="s">
        <v>23805</v>
      </c>
      <c r="C12123" s="404" t="s">
        <v>19247</v>
      </c>
      <c r="D12123" s="405">
        <v>1731.67</v>
      </c>
    </row>
    <row r="12124" spans="1:4" ht="13.2">
      <c r="A12124" s="404">
        <v>41699</v>
      </c>
      <c r="B12124" s="404" t="s">
        <v>23806</v>
      </c>
      <c r="C12124" s="404" t="s">
        <v>19247</v>
      </c>
      <c r="D12124" s="405">
        <v>2465.81</v>
      </c>
    </row>
    <row r="12125" spans="1:4" ht="13.2">
      <c r="A12125" s="404">
        <v>38053</v>
      </c>
      <c r="B12125" s="404" t="s">
        <v>23807</v>
      </c>
      <c r="C12125" s="404" t="s">
        <v>19247</v>
      </c>
      <c r="D12125" s="405">
        <v>24.21</v>
      </c>
    </row>
    <row r="12126" spans="1:4" ht="13.2">
      <c r="A12126" s="404">
        <v>38054</v>
      </c>
      <c r="B12126" s="404" t="s">
        <v>23808</v>
      </c>
      <c r="C12126" s="404" t="s">
        <v>19247</v>
      </c>
      <c r="D12126" s="405">
        <v>41.61</v>
      </c>
    </row>
    <row r="12127" spans="1:4" ht="13.2">
      <c r="A12127" s="404">
        <v>38052</v>
      </c>
      <c r="B12127" s="404" t="s">
        <v>23809</v>
      </c>
      <c r="C12127" s="404" t="s">
        <v>19247</v>
      </c>
      <c r="D12127" s="405">
        <v>11.72</v>
      </c>
    </row>
    <row r="12128" spans="1:4" ht="13.2">
      <c r="A12128" s="404">
        <v>38051</v>
      </c>
      <c r="B12128" s="404" t="s">
        <v>23810</v>
      </c>
      <c r="C12128" s="404" t="s">
        <v>19247</v>
      </c>
      <c r="D12128" s="405">
        <v>7.31</v>
      </c>
    </row>
    <row r="12129" spans="1:4" ht="13.2">
      <c r="A12129" s="404">
        <v>38787</v>
      </c>
      <c r="B12129" s="404" t="s">
        <v>23811</v>
      </c>
      <c r="C12129" s="404" t="s">
        <v>19247</v>
      </c>
      <c r="D12129" s="405">
        <v>4.72</v>
      </c>
    </row>
    <row r="12130" spans="1:4" ht="13.2">
      <c r="A12130" s="404">
        <v>38825</v>
      </c>
      <c r="B12130" s="404" t="s">
        <v>23812</v>
      </c>
      <c r="C12130" s="404" t="s">
        <v>19247</v>
      </c>
      <c r="D12130" s="405">
        <v>6.1</v>
      </c>
    </row>
    <row r="12131" spans="1:4" ht="13.2">
      <c r="A12131" s="404">
        <v>38826</v>
      </c>
      <c r="B12131" s="404" t="s">
        <v>23813</v>
      </c>
      <c r="C12131" s="404" t="s">
        <v>19247</v>
      </c>
      <c r="D12131" s="405">
        <v>8.67</v>
      </c>
    </row>
    <row r="12132" spans="1:4" ht="13.2">
      <c r="A12132" s="404">
        <v>38827</v>
      </c>
      <c r="B12132" s="404" t="s">
        <v>23814</v>
      </c>
      <c r="C12132" s="404" t="s">
        <v>19247</v>
      </c>
      <c r="D12132" s="405">
        <v>14.19</v>
      </c>
    </row>
    <row r="12133" spans="1:4" ht="13.2">
      <c r="A12133" s="404">
        <v>38828</v>
      </c>
      <c r="B12133" s="404" t="s">
        <v>23815</v>
      </c>
      <c r="C12133" s="404" t="s">
        <v>19247</v>
      </c>
      <c r="D12133" s="405">
        <v>9.09</v>
      </c>
    </row>
    <row r="12134" spans="1:4" ht="13.2">
      <c r="A12134" s="404">
        <v>38829</v>
      </c>
      <c r="B12134" s="404" t="s">
        <v>23816</v>
      </c>
      <c r="C12134" s="404" t="s">
        <v>19247</v>
      </c>
      <c r="D12134" s="405">
        <v>14.89</v>
      </c>
    </row>
    <row r="12135" spans="1:4" ht="13.2">
      <c r="A12135" s="404">
        <v>38830</v>
      </c>
      <c r="B12135" s="404" t="s">
        <v>23817</v>
      </c>
      <c r="C12135" s="404" t="s">
        <v>19247</v>
      </c>
      <c r="D12135" s="405">
        <v>20.61</v>
      </c>
    </row>
    <row r="12136" spans="1:4" ht="13.2">
      <c r="A12136" s="404">
        <v>38831</v>
      </c>
      <c r="B12136" s="404" t="s">
        <v>23818</v>
      </c>
      <c r="C12136" s="404" t="s">
        <v>19247</v>
      </c>
      <c r="D12136" s="405">
        <v>28.75</v>
      </c>
    </row>
    <row r="12137" spans="1:4" ht="13.2">
      <c r="A12137" s="404">
        <v>36274</v>
      </c>
      <c r="B12137" s="404" t="s">
        <v>23819</v>
      </c>
      <c r="C12137" s="404" t="s">
        <v>19247</v>
      </c>
      <c r="D12137" s="405">
        <v>8.94</v>
      </c>
    </row>
    <row r="12138" spans="1:4" ht="13.2">
      <c r="A12138" s="404">
        <v>36278</v>
      </c>
      <c r="B12138" s="404" t="s">
        <v>23820</v>
      </c>
      <c r="C12138" s="404" t="s">
        <v>19247</v>
      </c>
      <c r="D12138" s="405">
        <v>12.12</v>
      </c>
    </row>
    <row r="12139" spans="1:4" ht="13.2">
      <c r="A12139" s="404">
        <v>38977</v>
      </c>
      <c r="B12139" s="404" t="s">
        <v>23821</v>
      </c>
      <c r="C12139" s="404" t="s">
        <v>19247</v>
      </c>
      <c r="D12139" s="405">
        <v>118.6</v>
      </c>
    </row>
    <row r="12140" spans="1:4" ht="13.2">
      <c r="A12140" s="404">
        <v>38971</v>
      </c>
      <c r="B12140" s="404" t="s">
        <v>23822</v>
      </c>
      <c r="C12140" s="404" t="s">
        <v>19247</v>
      </c>
      <c r="D12140" s="405">
        <v>9.9499999999999993</v>
      </c>
    </row>
    <row r="12141" spans="1:4" ht="13.2">
      <c r="A12141" s="404">
        <v>38972</v>
      </c>
      <c r="B12141" s="404" t="s">
        <v>23823</v>
      </c>
      <c r="C12141" s="404" t="s">
        <v>19247</v>
      </c>
      <c r="D12141" s="405">
        <v>13.42</v>
      </c>
    </row>
    <row r="12142" spans="1:4" ht="13.2">
      <c r="A12142" s="404">
        <v>38973</v>
      </c>
      <c r="B12142" s="404" t="s">
        <v>23824</v>
      </c>
      <c r="C12142" s="404" t="s">
        <v>19247</v>
      </c>
      <c r="D12142" s="405">
        <v>22.17</v>
      </c>
    </row>
    <row r="12143" spans="1:4" ht="13.2">
      <c r="A12143" s="404">
        <v>38974</v>
      </c>
      <c r="B12143" s="404" t="s">
        <v>23825</v>
      </c>
      <c r="C12143" s="404" t="s">
        <v>19247</v>
      </c>
      <c r="D12143" s="405">
        <v>36.01</v>
      </c>
    </row>
    <row r="12144" spans="1:4" ht="13.2">
      <c r="A12144" s="404">
        <v>38975</v>
      </c>
      <c r="B12144" s="404" t="s">
        <v>23826</v>
      </c>
      <c r="C12144" s="404" t="s">
        <v>19247</v>
      </c>
      <c r="D12144" s="405">
        <v>46.17</v>
      </c>
    </row>
    <row r="12145" spans="1:4" ht="13.2">
      <c r="A12145" s="404">
        <v>38976</v>
      </c>
      <c r="B12145" s="404" t="s">
        <v>23827</v>
      </c>
      <c r="C12145" s="404" t="s">
        <v>19247</v>
      </c>
      <c r="D12145" s="405">
        <v>79.38</v>
      </c>
    </row>
    <row r="12146" spans="1:4" ht="13.2">
      <c r="A12146" s="404">
        <v>44176</v>
      </c>
      <c r="B12146" s="404" t="s">
        <v>23828</v>
      </c>
      <c r="C12146" s="404" t="s">
        <v>19247</v>
      </c>
      <c r="D12146" s="405">
        <v>18.239999999999998</v>
      </c>
    </row>
    <row r="12147" spans="1:4" ht="13.2">
      <c r="A12147" s="404">
        <v>38986</v>
      </c>
      <c r="B12147" s="404" t="s">
        <v>23829</v>
      </c>
      <c r="C12147" s="404" t="s">
        <v>19247</v>
      </c>
      <c r="D12147" s="405">
        <v>239.62</v>
      </c>
    </row>
    <row r="12148" spans="1:4" ht="13.2">
      <c r="A12148" s="404">
        <v>38978</v>
      </c>
      <c r="B12148" s="404" t="s">
        <v>23830</v>
      </c>
      <c r="C12148" s="404" t="s">
        <v>19247</v>
      </c>
      <c r="D12148" s="405">
        <v>9.83</v>
      </c>
    </row>
    <row r="12149" spans="1:4" ht="13.2">
      <c r="A12149" s="404">
        <v>38979</v>
      </c>
      <c r="B12149" s="404" t="s">
        <v>23831</v>
      </c>
      <c r="C12149" s="404" t="s">
        <v>19247</v>
      </c>
      <c r="D12149" s="405">
        <v>13.59</v>
      </c>
    </row>
    <row r="12150" spans="1:4" ht="13.2">
      <c r="A12150" s="404">
        <v>38980</v>
      </c>
      <c r="B12150" s="404" t="s">
        <v>23832</v>
      </c>
      <c r="C12150" s="404" t="s">
        <v>19247</v>
      </c>
      <c r="D12150" s="405">
        <v>18.190000000000001</v>
      </c>
    </row>
    <row r="12151" spans="1:4" ht="13.2">
      <c r="A12151" s="404">
        <v>38981</v>
      </c>
      <c r="B12151" s="404" t="s">
        <v>23833</v>
      </c>
      <c r="C12151" s="404" t="s">
        <v>19247</v>
      </c>
      <c r="D12151" s="405">
        <v>26.24</v>
      </c>
    </row>
    <row r="12152" spans="1:4" ht="13.2">
      <c r="A12152" s="404">
        <v>38982</v>
      </c>
      <c r="B12152" s="404" t="s">
        <v>23834</v>
      </c>
      <c r="C12152" s="404" t="s">
        <v>19247</v>
      </c>
      <c r="D12152" s="405">
        <v>41.46</v>
      </c>
    </row>
    <row r="12153" spans="1:4" ht="13.2">
      <c r="A12153" s="404">
        <v>38983</v>
      </c>
      <c r="B12153" s="404" t="s">
        <v>23835</v>
      </c>
      <c r="C12153" s="404" t="s">
        <v>19247</v>
      </c>
      <c r="D12153" s="405">
        <v>72.959999999999994</v>
      </c>
    </row>
    <row r="12154" spans="1:4" ht="13.2">
      <c r="A12154" s="404">
        <v>38984</v>
      </c>
      <c r="B12154" s="404" t="s">
        <v>23836</v>
      </c>
      <c r="C12154" s="404" t="s">
        <v>19247</v>
      </c>
      <c r="D12154" s="405">
        <v>100.3</v>
      </c>
    </row>
    <row r="12155" spans="1:4" ht="13.2">
      <c r="A12155" s="404">
        <v>38985</v>
      </c>
      <c r="B12155" s="404" t="s">
        <v>23837</v>
      </c>
      <c r="C12155" s="404" t="s">
        <v>19247</v>
      </c>
      <c r="D12155" s="405">
        <v>172.44</v>
      </c>
    </row>
    <row r="12156" spans="1:4" ht="13.2">
      <c r="A12156" s="404">
        <v>9836</v>
      </c>
      <c r="B12156" s="404" t="s">
        <v>23838</v>
      </c>
      <c r="C12156" s="404" t="s">
        <v>19247</v>
      </c>
      <c r="D12156" s="405">
        <v>14.99</v>
      </c>
    </row>
    <row r="12157" spans="1:4" ht="13.2">
      <c r="A12157" s="404">
        <v>20065</v>
      </c>
      <c r="B12157" s="404" t="s">
        <v>23839</v>
      </c>
      <c r="C12157" s="404" t="s">
        <v>19247</v>
      </c>
      <c r="D12157" s="405">
        <v>39.18</v>
      </c>
    </row>
    <row r="12158" spans="1:4" ht="13.2">
      <c r="A12158" s="404">
        <v>9835</v>
      </c>
      <c r="B12158" s="404" t="s">
        <v>23840</v>
      </c>
      <c r="C12158" s="404" t="s">
        <v>19247</v>
      </c>
      <c r="D12158" s="405">
        <v>6.55</v>
      </c>
    </row>
    <row r="12159" spans="1:4" ht="13.2">
      <c r="A12159" s="404">
        <v>38032</v>
      </c>
      <c r="B12159" s="404" t="s">
        <v>23841</v>
      </c>
      <c r="C12159" s="404" t="s">
        <v>19247</v>
      </c>
      <c r="D12159" s="405">
        <v>59.23</v>
      </c>
    </row>
    <row r="12160" spans="1:4" ht="13.2">
      <c r="A12160" s="404">
        <v>38033</v>
      </c>
      <c r="B12160" s="404" t="s">
        <v>23842</v>
      </c>
      <c r="C12160" s="404" t="s">
        <v>19247</v>
      </c>
      <c r="D12160" s="405">
        <v>100.69</v>
      </c>
    </row>
    <row r="12161" spans="1:4" ht="13.2">
      <c r="A12161" s="404">
        <v>38034</v>
      </c>
      <c r="B12161" s="404" t="s">
        <v>23843</v>
      </c>
      <c r="C12161" s="404" t="s">
        <v>19247</v>
      </c>
      <c r="D12161" s="405">
        <v>157.72</v>
      </c>
    </row>
    <row r="12162" spans="1:4" ht="13.2">
      <c r="A12162" s="404">
        <v>38035</v>
      </c>
      <c r="B12162" s="404" t="s">
        <v>23844</v>
      </c>
      <c r="C12162" s="404" t="s">
        <v>19247</v>
      </c>
      <c r="D12162" s="405">
        <v>232.03</v>
      </c>
    </row>
    <row r="12163" spans="1:4" ht="13.2">
      <c r="A12163" s="404">
        <v>38036</v>
      </c>
      <c r="B12163" s="404" t="s">
        <v>23845</v>
      </c>
      <c r="C12163" s="404" t="s">
        <v>19247</v>
      </c>
      <c r="D12163" s="405">
        <v>312.58</v>
      </c>
    </row>
    <row r="12164" spans="1:4" ht="13.2">
      <c r="A12164" s="404">
        <v>38037</v>
      </c>
      <c r="B12164" s="404" t="s">
        <v>23846</v>
      </c>
      <c r="C12164" s="404" t="s">
        <v>19247</v>
      </c>
      <c r="D12164" s="405">
        <v>412.88</v>
      </c>
    </row>
    <row r="12165" spans="1:4" ht="13.2">
      <c r="A12165" s="404">
        <v>9850</v>
      </c>
      <c r="B12165" s="404" t="s">
        <v>23847</v>
      </c>
      <c r="C12165" s="404" t="s">
        <v>19247</v>
      </c>
      <c r="D12165" s="405">
        <v>147.75</v>
      </c>
    </row>
    <row r="12166" spans="1:4" ht="13.2">
      <c r="A12166" s="404">
        <v>9853</v>
      </c>
      <c r="B12166" s="404" t="s">
        <v>23848</v>
      </c>
      <c r="C12166" s="404" t="s">
        <v>19247</v>
      </c>
      <c r="D12166" s="405">
        <v>262.74</v>
      </c>
    </row>
    <row r="12167" spans="1:4" ht="13.2">
      <c r="A12167" s="404">
        <v>9854</v>
      </c>
      <c r="B12167" s="404" t="s">
        <v>23849</v>
      </c>
      <c r="C12167" s="404" t="s">
        <v>19247</v>
      </c>
      <c r="D12167" s="405">
        <v>115.12</v>
      </c>
    </row>
    <row r="12168" spans="1:4" ht="13.2">
      <c r="A12168" s="404">
        <v>9851</v>
      </c>
      <c r="B12168" s="404" t="s">
        <v>23850</v>
      </c>
      <c r="C12168" s="404" t="s">
        <v>19247</v>
      </c>
      <c r="D12168" s="405">
        <v>199.62</v>
      </c>
    </row>
    <row r="12169" spans="1:4" ht="13.2">
      <c r="A12169" s="404">
        <v>9825</v>
      </c>
      <c r="B12169" s="404" t="s">
        <v>23851</v>
      </c>
      <c r="C12169" s="404" t="s">
        <v>19247</v>
      </c>
      <c r="D12169" s="405">
        <v>37.99</v>
      </c>
    </row>
    <row r="12170" spans="1:4" ht="13.2">
      <c r="A12170" s="404">
        <v>9828</v>
      </c>
      <c r="B12170" s="404" t="s">
        <v>23852</v>
      </c>
      <c r="C12170" s="404" t="s">
        <v>19247</v>
      </c>
      <c r="D12170" s="405">
        <v>102.24</v>
      </c>
    </row>
    <row r="12171" spans="1:4" ht="13.2">
      <c r="A12171" s="404">
        <v>9829</v>
      </c>
      <c r="B12171" s="404" t="s">
        <v>23853</v>
      </c>
      <c r="C12171" s="404" t="s">
        <v>19247</v>
      </c>
      <c r="D12171" s="405">
        <v>173.28</v>
      </c>
    </row>
    <row r="12172" spans="1:4" ht="13.2">
      <c r="A12172" s="404">
        <v>9826</v>
      </c>
      <c r="B12172" s="404" t="s">
        <v>23854</v>
      </c>
      <c r="C12172" s="404" t="s">
        <v>19247</v>
      </c>
      <c r="D12172" s="405">
        <v>263.79000000000002</v>
      </c>
    </row>
    <row r="12173" spans="1:4" ht="13.2">
      <c r="A12173" s="404">
        <v>9827</v>
      </c>
      <c r="B12173" s="404" t="s">
        <v>23855</v>
      </c>
      <c r="C12173" s="404" t="s">
        <v>19247</v>
      </c>
      <c r="D12173" s="405">
        <v>374.58</v>
      </c>
    </row>
    <row r="12174" spans="1:4" ht="13.2">
      <c r="A12174" s="404">
        <v>36374</v>
      </c>
      <c r="B12174" s="404" t="s">
        <v>23856</v>
      </c>
      <c r="C12174" s="404" t="s">
        <v>19247</v>
      </c>
      <c r="D12174" s="405">
        <v>45.53</v>
      </c>
    </row>
    <row r="12175" spans="1:4" ht="13.2">
      <c r="A12175" s="404">
        <v>36084</v>
      </c>
      <c r="B12175" s="404" t="s">
        <v>23857</v>
      </c>
      <c r="C12175" s="404" t="s">
        <v>19247</v>
      </c>
      <c r="D12175" s="405">
        <v>13.49</v>
      </c>
    </row>
    <row r="12176" spans="1:4" ht="13.2">
      <c r="A12176" s="404">
        <v>36373</v>
      </c>
      <c r="B12176" s="404" t="s">
        <v>23858</v>
      </c>
      <c r="C12176" s="404" t="s">
        <v>19247</v>
      </c>
      <c r="D12176" s="405">
        <v>28.01</v>
      </c>
    </row>
    <row r="12177" spans="1:4" ht="13.2">
      <c r="A12177" s="404">
        <v>36377</v>
      </c>
      <c r="B12177" s="404" t="s">
        <v>23859</v>
      </c>
      <c r="C12177" s="404" t="s">
        <v>19247</v>
      </c>
      <c r="D12177" s="405">
        <v>54.62</v>
      </c>
    </row>
    <row r="12178" spans="1:4" ht="13.2">
      <c r="A12178" s="404">
        <v>36375</v>
      </c>
      <c r="B12178" s="404" t="s">
        <v>23860</v>
      </c>
      <c r="C12178" s="404" t="s">
        <v>19247</v>
      </c>
      <c r="D12178" s="405">
        <v>16.64</v>
      </c>
    </row>
    <row r="12179" spans="1:4" ht="13.2">
      <c r="A12179" s="404">
        <v>36376</v>
      </c>
      <c r="B12179" s="404" t="s">
        <v>23861</v>
      </c>
      <c r="C12179" s="404" t="s">
        <v>19247</v>
      </c>
      <c r="D12179" s="405">
        <v>32.69</v>
      </c>
    </row>
    <row r="12180" spans="1:4" ht="13.2">
      <c r="A12180" s="404">
        <v>36380</v>
      </c>
      <c r="B12180" s="404" t="s">
        <v>23862</v>
      </c>
      <c r="C12180" s="404" t="s">
        <v>19247</v>
      </c>
      <c r="D12180" s="405">
        <v>68.3</v>
      </c>
    </row>
    <row r="12181" spans="1:4" ht="13.2">
      <c r="A12181" s="404">
        <v>36378</v>
      </c>
      <c r="B12181" s="404" t="s">
        <v>23863</v>
      </c>
      <c r="C12181" s="404" t="s">
        <v>19247</v>
      </c>
      <c r="D12181" s="405">
        <v>20.46</v>
      </c>
    </row>
    <row r="12182" spans="1:4" ht="13.2">
      <c r="A12182" s="404">
        <v>36379</v>
      </c>
      <c r="B12182" s="404" t="s">
        <v>23864</v>
      </c>
      <c r="C12182" s="404" t="s">
        <v>19247</v>
      </c>
      <c r="D12182" s="405">
        <v>41.25</v>
      </c>
    </row>
    <row r="12183" spans="1:4" ht="13.2">
      <c r="A12183" s="404">
        <v>9859</v>
      </c>
      <c r="B12183" s="404" t="s">
        <v>23865</v>
      </c>
      <c r="C12183" s="404" t="s">
        <v>19247</v>
      </c>
      <c r="D12183" s="405">
        <v>9.6199999999999992</v>
      </c>
    </row>
    <row r="12184" spans="1:4" ht="13.2">
      <c r="A12184" s="404">
        <v>9838</v>
      </c>
      <c r="B12184" s="404" t="s">
        <v>23866</v>
      </c>
      <c r="C12184" s="404" t="s">
        <v>19247</v>
      </c>
      <c r="D12184" s="405">
        <v>10.81</v>
      </c>
    </row>
    <row r="12185" spans="1:4" ht="13.2">
      <c r="A12185" s="404">
        <v>9837</v>
      </c>
      <c r="B12185" s="404" t="s">
        <v>23867</v>
      </c>
      <c r="C12185" s="404" t="s">
        <v>19247</v>
      </c>
      <c r="D12185" s="405">
        <v>14.19</v>
      </c>
    </row>
    <row r="12186" spans="1:4" ht="13.2">
      <c r="A12186" s="404">
        <v>44315</v>
      </c>
      <c r="B12186" s="404" t="s">
        <v>23868</v>
      </c>
      <c r="C12186" s="404" t="s">
        <v>19247</v>
      </c>
      <c r="D12186" s="405">
        <v>58.69</v>
      </c>
    </row>
    <row r="12187" spans="1:4" ht="13.2">
      <c r="A12187" s="404">
        <v>9863</v>
      </c>
      <c r="B12187" s="404" t="s">
        <v>23869</v>
      </c>
      <c r="C12187" s="404" t="s">
        <v>19247</v>
      </c>
      <c r="D12187" s="405">
        <v>58.13</v>
      </c>
    </row>
    <row r="12188" spans="1:4" ht="13.2">
      <c r="A12188" s="404">
        <v>9860</v>
      </c>
      <c r="B12188" s="404" t="s">
        <v>23870</v>
      </c>
      <c r="C12188" s="404" t="s">
        <v>19247</v>
      </c>
      <c r="D12188" s="405">
        <v>42.43</v>
      </c>
    </row>
    <row r="12189" spans="1:4" ht="13.2">
      <c r="A12189" s="404">
        <v>9862</v>
      </c>
      <c r="B12189" s="404" t="s">
        <v>23871</v>
      </c>
      <c r="C12189" s="404" t="s">
        <v>19247</v>
      </c>
      <c r="D12189" s="405">
        <v>29.65</v>
      </c>
    </row>
    <row r="12190" spans="1:4" ht="13.2">
      <c r="A12190" s="404">
        <v>9861</v>
      </c>
      <c r="B12190" s="404" t="s">
        <v>23872</v>
      </c>
      <c r="C12190" s="404" t="s">
        <v>19247</v>
      </c>
      <c r="D12190" s="405">
        <v>23.29</v>
      </c>
    </row>
    <row r="12191" spans="1:4" ht="13.2">
      <c r="A12191" s="404">
        <v>9856</v>
      </c>
      <c r="B12191" s="404" t="s">
        <v>23873</v>
      </c>
      <c r="C12191" s="404" t="s">
        <v>19247</v>
      </c>
      <c r="D12191" s="405">
        <v>7.51</v>
      </c>
    </row>
    <row r="12192" spans="1:4" ht="13.2">
      <c r="A12192" s="404">
        <v>9866</v>
      </c>
      <c r="B12192" s="404" t="s">
        <v>23874</v>
      </c>
      <c r="C12192" s="404" t="s">
        <v>19247</v>
      </c>
      <c r="D12192" s="405">
        <v>20.100000000000001</v>
      </c>
    </row>
    <row r="12193" spans="1:4" ht="13.2">
      <c r="A12193" s="404">
        <v>9841</v>
      </c>
      <c r="B12193" s="404" t="s">
        <v>23875</v>
      </c>
      <c r="C12193" s="404" t="s">
        <v>19247</v>
      </c>
      <c r="D12193" s="405">
        <v>28.23</v>
      </c>
    </row>
    <row r="12194" spans="1:4" ht="13.2">
      <c r="A12194" s="404">
        <v>9840</v>
      </c>
      <c r="B12194" s="404" t="s">
        <v>23876</v>
      </c>
      <c r="C12194" s="404" t="s">
        <v>19247</v>
      </c>
      <c r="D12194" s="405">
        <v>59.63</v>
      </c>
    </row>
    <row r="12195" spans="1:4" ht="13.2">
      <c r="A12195" s="404">
        <v>20067</v>
      </c>
      <c r="B12195" s="404" t="s">
        <v>23877</v>
      </c>
      <c r="C12195" s="404" t="s">
        <v>19247</v>
      </c>
      <c r="D12195" s="405">
        <v>9.15</v>
      </c>
    </row>
    <row r="12196" spans="1:4" ht="13.2">
      <c r="A12196" s="404">
        <v>20068</v>
      </c>
      <c r="B12196" s="404" t="s">
        <v>23878</v>
      </c>
      <c r="C12196" s="404" t="s">
        <v>19247</v>
      </c>
      <c r="D12196" s="405">
        <v>12.89</v>
      </c>
    </row>
    <row r="12197" spans="1:4" ht="13.2">
      <c r="A12197" s="404">
        <v>9839</v>
      </c>
      <c r="B12197" s="404" t="s">
        <v>23879</v>
      </c>
      <c r="C12197" s="404" t="s">
        <v>19247</v>
      </c>
      <c r="D12197" s="405">
        <v>23.38</v>
      </c>
    </row>
    <row r="12198" spans="1:4" ht="13.2">
      <c r="A12198" s="404">
        <v>9870</v>
      </c>
      <c r="B12198" s="404" t="s">
        <v>23880</v>
      </c>
      <c r="C12198" s="404" t="s">
        <v>19247</v>
      </c>
      <c r="D12198" s="405">
        <v>86.7</v>
      </c>
    </row>
    <row r="12199" spans="1:4" ht="13.2">
      <c r="A12199" s="404">
        <v>9867</v>
      </c>
      <c r="B12199" s="404" t="s">
        <v>23881</v>
      </c>
      <c r="C12199" s="404" t="s">
        <v>19247</v>
      </c>
      <c r="D12199" s="405">
        <v>3.48</v>
      </c>
    </row>
    <row r="12200" spans="1:4" ht="13.2">
      <c r="A12200" s="404">
        <v>9868</v>
      </c>
      <c r="B12200" s="404" t="s">
        <v>23882</v>
      </c>
      <c r="C12200" s="404" t="s">
        <v>19247</v>
      </c>
      <c r="D12200" s="405">
        <v>3.93</v>
      </c>
    </row>
    <row r="12201" spans="1:4" ht="13.2">
      <c r="A12201" s="404">
        <v>9869</v>
      </c>
      <c r="B12201" s="404" t="s">
        <v>23883</v>
      </c>
      <c r="C12201" s="404" t="s">
        <v>19247</v>
      </c>
      <c r="D12201" s="405">
        <v>8.48</v>
      </c>
    </row>
    <row r="12202" spans="1:4" ht="13.2">
      <c r="A12202" s="404">
        <v>9874</v>
      </c>
      <c r="B12202" s="404" t="s">
        <v>23884</v>
      </c>
      <c r="C12202" s="404" t="s">
        <v>19247</v>
      </c>
      <c r="D12202" s="405">
        <v>13.32</v>
      </c>
    </row>
    <row r="12203" spans="1:4" ht="13.2">
      <c r="A12203" s="404">
        <v>9875</v>
      </c>
      <c r="B12203" s="404" t="s">
        <v>23885</v>
      </c>
      <c r="C12203" s="404" t="s">
        <v>19247</v>
      </c>
      <c r="D12203" s="405">
        <v>14.61</v>
      </c>
    </row>
    <row r="12204" spans="1:4" ht="13.2">
      <c r="A12204" s="404">
        <v>9873</v>
      </c>
      <c r="B12204" s="404" t="s">
        <v>23886</v>
      </c>
      <c r="C12204" s="404" t="s">
        <v>19247</v>
      </c>
      <c r="D12204" s="405">
        <v>24.03</v>
      </c>
    </row>
    <row r="12205" spans="1:4" ht="13.2">
      <c r="A12205" s="404">
        <v>9871</v>
      </c>
      <c r="B12205" s="404" t="s">
        <v>23887</v>
      </c>
      <c r="C12205" s="404" t="s">
        <v>19247</v>
      </c>
      <c r="D12205" s="405">
        <v>39.82</v>
      </c>
    </row>
    <row r="12206" spans="1:4" ht="13.2">
      <c r="A12206" s="404">
        <v>9872</v>
      </c>
      <c r="B12206" s="404" t="s">
        <v>23888</v>
      </c>
      <c r="C12206" s="404" t="s">
        <v>19247</v>
      </c>
      <c r="D12206" s="405">
        <v>55.4</v>
      </c>
    </row>
    <row r="12207" spans="1:4" ht="13.2">
      <c r="A12207" s="404">
        <v>7667</v>
      </c>
      <c r="B12207" s="404" t="s">
        <v>23889</v>
      </c>
      <c r="C12207" s="404" t="s">
        <v>19247</v>
      </c>
      <c r="D12207" s="405">
        <v>3526.15</v>
      </c>
    </row>
    <row r="12208" spans="1:4" ht="13.2">
      <c r="A12208" s="404">
        <v>7660</v>
      </c>
      <c r="B12208" s="404" t="s">
        <v>23890</v>
      </c>
      <c r="C12208" s="404" t="s">
        <v>19247</v>
      </c>
      <c r="D12208" s="405">
        <v>4495</v>
      </c>
    </row>
    <row r="12209" spans="1:4" ht="13.2">
      <c r="A12209" s="404">
        <v>7676</v>
      </c>
      <c r="B12209" s="404" t="s">
        <v>23891</v>
      </c>
      <c r="C12209" s="404" t="s">
        <v>19247</v>
      </c>
      <c r="D12209" s="405">
        <v>4546.37</v>
      </c>
    </row>
    <row r="12210" spans="1:4" ht="13.2">
      <c r="A12210" s="404">
        <v>12426</v>
      </c>
      <c r="B12210" s="404" t="s">
        <v>23892</v>
      </c>
      <c r="C12210" s="404" t="s">
        <v>19203</v>
      </c>
      <c r="D12210" s="405">
        <v>46.43</v>
      </c>
    </row>
    <row r="12211" spans="1:4" ht="13.2">
      <c r="A12211" s="404">
        <v>12425</v>
      </c>
      <c r="B12211" s="404" t="s">
        <v>23893</v>
      </c>
      <c r="C12211" s="404" t="s">
        <v>19203</v>
      </c>
      <c r="D12211" s="405">
        <v>63.79</v>
      </c>
    </row>
    <row r="12212" spans="1:4" ht="13.2">
      <c r="A12212" s="404">
        <v>12427</v>
      </c>
      <c r="B12212" s="404" t="s">
        <v>23894</v>
      </c>
      <c r="C12212" s="404" t="s">
        <v>19203</v>
      </c>
      <c r="D12212" s="405">
        <v>264.77999999999997</v>
      </c>
    </row>
    <row r="12213" spans="1:4" ht="13.2">
      <c r="A12213" s="404">
        <v>12428</v>
      </c>
      <c r="B12213" s="404" t="s">
        <v>23895</v>
      </c>
      <c r="C12213" s="404" t="s">
        <v>19203</v>
      </c>
      <c r="D12213" s="405">
        <v>169.95</v>
      </c>
    </row>
    <row r="12214" spans="1:4" ht="13.2">
      <c r="A12214" s="404">
        <v>12430</v>
      </c>
      <c r="B12214" s="404" t="s">
        <v>23896</v>
      </c>
      <c r="C12214" s="404" t="s">
        <v>19203</v>
      </c>
      <c r="D12214" s="405">
        <v>56.92</v>
      </c>
    </row>
    <row r="12215" spans="1:4" ht="13.2">
      <c r="A12215" s="404">
        <v>12429</v>
      </c>
      <c r="B12215" s="404" t="s">
        <v>23897</v>
      </c>
      <c r="C12215" s="404" t="s">
        <v>19203</v>
      </c>
      <c r="D12215" s="405">
        <v>428.16</v>
      </c>
    </row>
    <row r="12216" spans="1:4" ht="13.2">
      <c r="A12216" s="404">
        <v>12431</v>
      </c>
      <c r="B12216" s="404" t="s">
        <v>23898</v>
      </c>
      <c r="C12216" s="404" t="s">
        <v>19203</v>
      </c>
      <c r="D12216" s="405">
        <v>728.65</v>
      </c>
    </row>
    <row r="12217" spans="1:4" ht="13.2">
      <c r="A12217" s="404">
        <v>12432</v>
      </c>
      <c r="B12217" s="404" t="s">
        <v>23899</v>
      </c>
      <c r="C12217" s="404" t="s">
        <v>19203</v>
      </c>
      <c r="D12217" s="405">
        <v>149.86000000000001</v>
      </c>
    </row>
    <row r="12218" spans="1:4" ht="13.2">
      <c r="A12218" s="404">
        <v>12434</v>
      </c>
      <c r="B12218" s="404" t="s">
        <v>23900</v>
      </c>
      <c r="C12218" s="404" t="s">
        <v>19203</v>
      </c>
      <c r="D12218" s="405">
        <v>48.83</v>
      </c>
    </row>
    <row r="12219" spans="1:4" ht="13.2">
      <c r="A12219" s="404">
        <v>12433</v>
      </c>
      <c r="B12219" s="404" t="s">
        <v>23901</v>
      </c>
      <c r="C12219" s="404" t="s">
        <v>19203</v>
      </c>
      <c r="D12219" s="405">
        <v>95.4</v>
      </c>
    </row>
    <row r="12220" spans="1:4" ht="13.2">
      <c r="A12220" s="404">
        <v>12435</v>
      </c>
      <c r="B12220" s="404" t="s">
        <v>23902</v>
      </c>
      <c r="C12220" s="404" t="s">
        <v>19203</v>
      </c>
      <c r="D12220" s="405">
        <v>295.25</v>
      </c>
    </row>
    <row r="12221" spans="1:4" ht="13.2">
      <c r="A12221" s="404">
        <v>12437</v>
      </c>
      <c r="B12221" s="404" t="s">
        <v>23903</v>
      </c>
      <c r="C12221" s="404" t="s">
        <v>19203</v>
      </c>
      <c r="D12221" s="405">
        <v>238.45</v>
      </c>
    </row>
    <row r="12222" spans="1:4" ht="13.2">
      <c r="A12222" s="404">
        <v>12439</v>
      </c>
      <c r="B12222" s="404" t="s">
        <v>23904</v>
      </c>
      <c r="C12222" s="404" t="s">
        <v>19203</v>
      </c>
      <c r="D12222" s="405">
        <v>76.53</v>
      </c>
    </row>
    <row r="12223" spans="1:4" ht="13.2">
      <c r="A12223" s="404">
        <v>12438</v>
      </c>
      <c r="B12223" s="404" t="s">
        <v>23905</v>
      </c>
      <c r="C12223" s="404" t="s">
        <v>19203</v>
      </c>
      <c r="D12223" s="405">
        <v>431.52</v>
      </c>
    </row>
    <row r="12224" spans="1:4" ht="13.2">
      <c r="A12224" s="404">
        <v>12436</v>
      </c>
      <c r="B12224" s="404" t="s">
        <v>23906</v>
      </c>
      <c r="C12224" s="404" t="s">
        <v>19203</v>
      </c>
      <c r="D12224" s="405">
        <v>545.1</v>
      </c>
    </row>
    <row r="12225" spans="1:4" ht="13.2">
      <c r="A12225" s="404">
        <v>36357</v>
      </c>
      <c r="B12225" s="404" t="s">
        <v>23907</v>
      </c>
      <c r="C12225" s="404" t="s">
        <v>19203</v>
      </c>
      <c r="D12225" s="405">
        <v>132.33000000000001</v>
      </c>
    </row>
    <row r="12226" spans="1:4" ht="13.2">
      <c r="A12226" s="404">
        <v>12424</v>
      </c>
      <c r="B12226" s="404" t="s">
        <v>23908</v>
      </c>
      <c r="C12226" s="404" t="s">
        <v>19203</v>
      </c>
      <c r="D12226" s="405">
        <v>98.22</v>
      </c>
    </row>
    <row r="12227" spans="1:4" ht="13.2">
      <c r="A12227" s="404">
        <v>12440</v>
      </c>
      <c r="B12227" s="404" t="s">
        <v>23909</v>
      </c>
      <c r="C12227" s="404" t="s">
        <v>19203</v>
      </c>
      <c r="D12227" s="405">
        <v>94.94</v>
      </c>
    </row>
    <row r="12228" spans="1:4" ht="13.2">
      <c r="A12228" s="404">
        <v>9884</v>
      </c>
      <c r="B12228" s="404" t="s">
        <v>23910</v>
      </c>
      <c r="C12228" s="404" t="s">
        <v>19203</v>
      </c>
      <c r="D12228" s="405">
        <v>70.819999999999993</v>
      </c>
    </row>
    <row r="12229" spans="1:4" ht="13.2">
      <c r="A12229" s="404">
        <v>9888</v>
      </c>
      <c r="B12229" s="404" t="s">
        <v>23911</v>
      </c>
      <c r="C12229" s="404" t="s">
        <v>19203</v>
      </c>
      <c r="D12229" s="405">
        <v>56.9</v>
      </c>
    </row>
    <row r="12230" spans="1:4" ht="13.2">
      <c r="A12230" s="404">
        <v>9883</v>
      </c>
      <c r="B12230" s="404" t="s">
        <v>23912</v>
      </c>
      <c r="C12230" s="404" t="s">
        <v>19203</v>
      </c>
      <c r="D12230" s="405">
        <v>24.83</v>
      </c>
    </row>
    <row r="12231" spans="1:4" ht="13.2">
      <c r="A12231" s="404">
        <v>9886</v>
      </c>
      <c r="B12231" s="404" t="s">
        <v>23913</v>
      </c>
      <c r="C12231" s="404" t="s">
        <v>19203</v>
      </c>
      <c r="D12231" s="405">
        <v>34.01</v>
      </c>
    </row>
    <row r="12232" spans="1:4" ht="13.2">
      <c r="A12232" s="404">
        <v>9889</v>
      </c>
      <c r="B12232" s="404" t="s">
        <v>23914</v>
      </c>
      <c r="C12232" s="404" t="s">
        <v>19203</v>
      </c>
      <c r="D12232" s="405">
        <v>172.29</v>
      </c>
    </row>
    <row r="12233" spans="1:4" ht="13.2">
      <c r="A12233" s="404">
        <v>9887</v>
      </c>
      <c r="B12233" s="404" t="s">
        <v>23915</v>
      </c>
      <c r="C12233" s="404" t="s">
        <v>19203</v>
      </c>
      <c r="D12233" s="405">
        <v>104.13</v>
      </c>
    </row>
    <row r="12234" spans="1:4" ht="13.2">
      <c r="A12234" s="404">
        <v>9885</v>
      </c>
      <c r="B12234" s="404" t="s">
        <v>23916</v>
      </c>
      <c r="C12234" s="404" t="s">
        <v>19203</v>
      </c>
      <c r="D12234" s="405">
        <v>32.880000000000003</v>
      </c>
    </row>
    <row r="12235" spans="1:4" ht="13.2">
      <c r="A12235" s="404">
        <v>9890</v>
      </c>
      <c r="B12235" s="404" t="s">
        <v>23917</v>
      </c>
      <c r="C12235" s="404" t="s">
        <v>19203</v>
      </c>
      <c r="D12235" s="405">
        <v>266.92</v>
      </c>
    </row>
    <row r="12236" spans="1:4" ht="13.2">
      <c r="A12236" s="404">
        <v>9891</v>
      </c>
      <c r="B12236" s="404" t="s">
        <v>23918</v>
      </c>
      <c r="C12236" s="404" t="s">
        <v>19203</v>
      </c>
      <c r="D12236" s="405">
        <v>374.71</v>
      </c>
    </row>
    <row r="12237" spans="1:4" ht="13.2">
      <c r="A12237" s="404">
        <v>36316</v>
      </c>
      <c r="B12237" s="404" t="s">
        <v>23919</v>
      </c>
      <c r="C12237" s="404" t="s">
        <v>19203</v>
      </c>
      <c r="D12237" s="405">
        <v>21.57</v>
      </c>
    </row>
    <row r="12238" spans="1:4" ht="13.2">
      <c r="A12238" s="404">
        <v>36313</v>
      </c>
      <c r="B12238" s="404" t="s">
        <v>23920</v>
      </c>
      <c r="C12238" s="404" t="s">
        <v>19203</v>
      </c>
      <c r="D12238" s="405">
        <v>13.85</v>
      </c>
    </row>
    <row r="12239" spans="1:4" ht="13.2">
      <c r="A12239" s="404">
        <v>64</v>
      </c>
      <c r="B12239" s="404" t="s">
        <v>23921</v>
      </c>
      <c r="C12239" s="404" t="s">
        <v>19203</v>
      </c>
      <c r="D12239" s="405">
        <v>4.76</v>
      </c>
    </row>
    <row r="12240" spans="1:4" ht="13.2">
      <c r="A12240" s="404">
        <v>37423</v>
      </c>
      <c r="B12240" s="404" t="s">
        <v>23922</v>
      </c>
      <c r="C12240" s="404" t="s">
        <v>19203</v>
      </c>
      <c r="D12240" s="405">
        <v>11.76</v>
      </c>
    </row>
    <row r="12241" spans="1:4" ht="13.2">
      <c r="A12241" s="404">
        <v>9892</v>
      </c>
      <c r="B12241" s="404" t="s">
        <v>23923</v>
      </c>
      <c r="C12241" s="404" t="s">
        <v>19203</v>
      </c>
      <c r="D12241" s="405">
        <v>6.38</v>
      </c>
    </row>
    <row r="12242" spans="1:4" ht="13.2">
      <c r="A12242" s="404">
        <v>9901</v>
      </c>
      <c r="B12242" s="404" t="s">
        <v>23924</v>
      </c>
      <c r="C12242" s="404" t="s">
        <v>19203</v>
      </c>
      <c r="D12242" s="405">
        <v>30.86</v>
      </c>
    </row>
    <row r="12243" spans="1:4" ht="13.2">
      <c r="A12243" s="404">
        <v>9900</v>
      </c>
      <c r="B12243" s="404" t="s">
        <v>23925</v>
      </c>
      <c r="C12243" s="404" t="s">
        <v>19203</v>
      </c>
      <c r="D12243" s="405">
        <v>17.88</v>
      </c>
    </row>
    <row r="12244" spans="1:4" ht="13.2">
      <c r="A12244" s="404">
        <v>9899</v>
      </c>
      <c r="B12244" s="404" t="s">
        <v>23926</v>
      </c>
      <c r="C12244" s="404" t="s">
        <v>19203</v>
      </c>
      <c r="D12244" s="405">
        <v>8.02</v>
      </c>
    </row>
    <row r="12245" spans="1:4" ht="13.2">
      <c r="A12245" s="404">
        <v>9908</v>
      </c>
      <c r="B12245" s="404" t="s">
        <v>23927</v>
      </c>
      <c r="C12245" s="404" t="s">
        <v>19203</v>
      </c>
      <c r="D12245" s="405">
        <v>360.44</v>
      </c>
    </row>
    <row r="12246" spans="1:4" ht="13.2">
      <c r="A12246" s="404">
        <v>9905</v>
      </c>
      <c r="B12246" s="404" t="s">
        <v>23928</v>
      </c>
      <c r="C12246" s="404" t="s">
        <v>19203</v>
      </c>
      <c r="D12246" s="405">
        <v>6.27</v>
      </c>
    </row>
    <row r="12247" spans="1:4" ht="13.2">
      <c r="A12247" s="404">
        <v>9906</v>
      </c>
      <c r="B12247" s="404" t="s">
        <v>23929</v>
      </c>
      <c r="C12247" s="404" t="s">
        <v>19203</v>
      </c>
      <c r="D12247" s="405">
        <v>7.56</v>
      </c>
    </row>
    <row r="12248" spans="1:4" ht="13.2">
      <c r="A12248" s="404">
        <v>9895</v>
      </c>
      <c r="B12248" s="404" t="s">
        <v>23930</v>
      </c>
      <c r="C12248" s="404" t="s">
        <v>19203</v>
      </c>
      <c r="D12248" s="405">
        <v>12.73</v>
      </c>
    </row>
    <row r="12249" spans="1:4" ht="13.2">
      <c r="A12249" s="404">
        <v>9894</v>
      </c>
      <c r="B12249" s="404" t="s">
        <v>23931</v>
      </c>
      <c r="C12249" s="404" t="s">
        <v>19203</v>
      </c>
      <c r="D12249" s="405">
        <v>24.49</v>
      </c>
    </row>
    <row r="12250" spans="1:4" ht="13.2">
      <c r="A12250" s="404">
        <v>9897</v>
      </c>
      <c r="B12250" s="404" t="s">
        <v>23932</v>
      </c>
      <c r="C12250" s="404" t="s">
        <v>19203</v>
      </c>
      <c r="D12250" s="405">
        <v>26.15</v>
      </c>
    </row>
    <row r="12251" spans="1:4" ht="13.2">
      <c r="A12251" s="404">
        <v>9910</v>
      </c>
      <c r="B12251" s="404" t="s">
        <v>23933</v>
      </c>
      <c r="C12251" s="404" t="s">
        <v>19203</v>
      </c>
      <c r="D12251" s="405">
        <v>68.03</v>
      </c>
    </row>
    <row r="12252" spans="1:4" ht="13.2">
      <c r="A12252" s="404">
        <v>9909</v>
      </c>
      <c r="B12252" s="404" t="s">
        <v>23934</v>
      </c>
      <c r="C12252" s="404" t="s">
        <v>19203</v>
      </c>
      <c r="D12252" s="405">
        <v>138.56</v>
      </c>
    </row>
    <row r="12253" spans="1:4" ht="13.2">
      <c r="A12253" s="404">
        <v>9907</v>
      </c>
      <c r="B12253" s="404" t="s">
        <v>23935</v>
      </c>
      <c r="C12253" s="404" t="s">
        <v>19203</v>
      </c>
      <c r="D12253" s="405">
        <v>163.6</v>
      </c>
    </row>
    <row r="12254" spans="1:4" ht="13.2">
      <c r="A12254" s="404">
        <v>20973</v>
      </c>
      <c r="B12254" s="404" t="s">
        <v>23936</v>
      </c>
      <c r="C12254" s="404" t="s">
        <v>19203</v>
      </c>
      <c r="D12254" s="405">
        <v>110.23</v>
      </c>
    </row>
    <row r="12255" spans="1:4" ht="13.2">
      <c r="A12255" s="404">
        <v>20974</v>
      </c>
      <c r="B12255" s="404" t="s">
        <v>23937</v>
      </c>
      <c r="C12255" s="404" t="s">
        <v>19203</v>
      </c>
      <c r="D12255" s="405">
        <v>157.71</v>
      </c>
    </row>
    <row r="12256" spans="1:4" ht="13.2">
      <c r="A12256" s="404">
        <v>37989</v>
      </c>
      <c r="B12256" s="404" t="s">
        <v>23938</v>
      </c>
      <c r="C12256" s="404" t="s">
        <v>19203</v>
      </c>
      <c r="D12256" s="405">
        <v>13.1</v>
      </c>
    </row>
    <row r="12257" spans="1:4" ht="13.2">
      <c r="A12257" s="404">
        <v>37990</v>
      </c>
      <c r="B12257" s="404" t="s">
        <v>23939</v>
      </c>
      <c r="C12257" s="404" t="s">
        <v>19203</v>
      </c>
      <c r="D12257" s="405">
        <v>14.45</v>
      </c>
    </row>
    <row r="12258" spans="1:4" ht="13.2">
      <c r="A12258" s="404">
        <v>37991</v>
      </c>
      <c r="B12258" s="404" t="s">
        <v>23940</v>
      </c>
      <c r="C12258" s="404" t="s">
        <v>19203</v>
      </c>
      <c r="D12258" s="405">
        <v>19.23</v>
      </c>
    </row>
    <row r="12259" spans="1:4" ht="13.2">
      <c r="A12259" s="404">
        <v>37992</v>
      </c>
      <c r="B12259" s="404" t="s">
        <v>23941</v>
      </c>
      <c r="C12259" s="404" t="s">
        <v>19203</v>
      </c>
      <c r="D12259" s="405">
        <v>29.84</v>
      </c>
    </row>
    <row r="12260" spans="1:4" ht="13.2">
      <c r="A12260" s="404">
        <v>37993</v>
      </c>
      <c r="B12260" s="404" t="s">
        <v>23942</v>
      </c>
      <c r="C12260" s="404" t="s">
        <v>19203</v>
      </c>
      <c r="D12260" s="405">
        <v>45.28</v>
      </c>
    </row>
    <row r="12261" spans="1:4" ht="13.2">
      <c r="A12261" s="404">
        <v>37994</v>
      </c>
      <c r="B12261" s="404" t="s">
        <v>23943</v>
      </c>
      <c r="C12261" s="404" t="s">
        <v>19203</v>
      </c>
      <c r="D12261" s="405">
        <v>107.81</v>
      </c>
    </row>
    <row r="12262" spans="1:4" ht="13.2">
      <c r="A12262" s="404">
        <v>37995</v>
      </c>
      <c r="B12262" s="404" t="s">
        <v>23944</v>
      </c>
      <c r="C12262" s="404" t="s">
        <v>19203</v>
      </c>
      <c r="D12262" s="405">
        <v>140.53</v>
      </c>
    </row>
    <row r="12263" spans="1:4" ht="13.2">
      <c r="A12263" s="404">
        <v>37996</v>
      </c>
      <c r="B12263" s="404" t="s">
        <v>23945</v>
      </c>
      <c r="C12263" s="404" t="s">
        <v>19203</v>
      </c>
      <c r="D12263" s="405">
        <v>213.98</v>
      </c>
    </row>
    <row r="12264" spans="1:4" ht="13.2">
      <c r="A12264" s="404">
        <v>13883</v>
      </c>
      <c r="B12264" s="404" t="s">
        <v>23946</v>
      </c>
      <c r="C12264" s="404" t="s">
        <v>19203</v>
      </c>
      <c r="D12264" s="405">
        <v>172381.7</v>
      </c>
    </row>
    <row r="12265" spans="1:4" ht="13.2">
      <c r="A12265" s="404">
        <v>38604</v>
      </c>
      <c r="B12265" s="404" t="s">
        <v>23947</v>
      </c>
      <c r="C12265" s="404" t="s">
        <v>19203</v>
      </c>
      <c r="D12265" s="405">
        <v>214699.12</v>
      </c>
    </row>
    <row r="12266" spans="1:4" ht="13.2">
      <c r="A12266" s="404">
        <v>10601</v>
      </c>
      <c r="B12266" s="404" t="s">
        <v>23948</v>
      </c>
      <c r="C12266" s="404" t="s">
        <v>19203</v>
      </c>
      <c r="D12266" s="405">
        <v>4176326.08</v>
      </c>
    </row>
    <row r="12267" spans="1:4" ht="13.2">
      <c r="A12267" s="404">
        <v>44469</v>
      </c>
      <c r="B12267" s="404" t="s">
        <v>23949</v>
      </c>
      <c r="C12267" s="404" t="s">
        <v>19203</v>
      </c>
      <c r="D12267" s="405">
        <v>10996119.18</v>
      </c>
    </row>
    <row r="12268" spans="1:4" ht="13.2">
      <c r="A12268" s="404">
        <v>13894</v>
      </c>
      <c r="B12268" s="404" t="s">
        <v>23950</v>
      </c>
      <c r="C12268" s="404" t="s">
        <v>19203</v>
      </c>
      <c r="D12268" s="405">
        <v>399604.75</v>
      </c>
    </row>
    <row r="12269" spans="1:4" ht="13.2">
      <c r="A12269" s="404">
        <v>13895</v>
      </c>
      <c r="B12269" s="404" t="s">
        <v>23951</v>
      </c>
      <c r="C12269" s="404" t="s">
        <v>19203</v>
      </c>
      <c r="D12269" s="405">
        <v>537335.18000000005</v>
      </c>
    </row>
    <row r="12270" spans="1:4" ht="13.2">
      <c r="A12270" s="404">
        <v>13892</v>
      </c>
      <c r="B12270" s="404" t="s">
        <v>23952</v>
      </c>
      <c r="C12270" s="404" t="s">
        <v>19203</v>
      </c>
      <c r="D12270" s="405">
        <v>658491.12</v>
      </c>
    </row>
    <row r="12271" spans="1:4" ht="13.2">
      <c r="A12271" s="404">
        <v>9914</v>
      </c>
      <c r="B12271" s="404" t="s">
        <v>23953</v>
      </c>
      <c r="C12271" s="404" t="s">
        <v>19203</v>
      </c>
      <c r="D12271" s="405">
        <v>712400</v>
      </c>
    </row>
    <row r="12272" spans="1:4" ht="13.2">
      <c r="A12272" s="404">
        <v>36485</v>
      </c>
      <c r="B12272" s="404" t="s">
        <v>23954</v>
      </c>
      <c r="C12272" s="404" t="s">
        <v>19203</v>
      </c>
      <c r="D12272" s="405">
        <v>665336.65</v>
      </c>
    </row>
    <row r="12273" spans="1:4" ht="13.2">
      <c r="A12273" s="404">
        <v>9912</v>
      </c>
      <c r="B12273" s="404" t="s">
        <v>23955</v>
      </c>
      <c r="C12273" s="404" t="s">
        <v>19203</v>
      </c>
      <c r="D12273" s="405">
        <v>3400000</v>
      </c>
    </row>
    <row r="12274" spans="1:4" ht="13.2">
      <c r="A12274" s="404">
        <v>9921</v>
      </c>
      <c r="B12274" s="404" t="s">
        <v>23956</v>
      </c>
      <c r="C12274" s="404" t="s">
        <v>19203</v>
      </c>
      <c r="D12274" s="405">
        <v>1753880.82</v>
      </c>
    </row>
    <row r="12275" spans="1:4" ht="13.2">
      <c r="A12275" s="404">
        <v>21112</v>
      </c>
      <c r="B12275" s="404" t="s">
        <v>23957</v>
      </c>
      <c r="C12275" s="404" t="s">
        <v>19203</v>
      </c>
      <c r="D12275" s="405">
        <v>287.33999999999997</v>
      </c>
    </row>
    <row r="12276" spans="1:4" ht="13.2">
      <c r="A12276" s="404">
        <v>10228</v>
      </c>
      <c r="B12276" s="404" t="s">
        <v>23958</v>
      </c>
      <c r="C12276" s="404" t="s">
        <v>19203</v>
      </c>
      <c r="D12276" s="405">
        <v>333.8</v>
      </c>
    </row>
    <row r="12277" spans="1:4" ht="13.2">
      <c r="A12277" s="404">
        <v>11781</v>
      </c>
      <c r="B12277" s="404" t="s">
        <v>23959</v>
      </c>
      <c r="C12277" s="404" t="s">
        <v>19203</v>
      </c>
      <c r="D12277" s="405">
        <v>270.42</v>
      </c>
    </row>
    <row r="12278" spans="1:4" ht="13.2">
      <c r="A12278" s="404">
        <v>37588</v>
      </c>
      <c r="B12278" s="404" t="s">
        <v>23960</v>
      </c>
      <c r="C12278" s="404" t="s">
        <v>19203</v>
      </c>
      <c r="D12278" s="405">
        <v>76.709999999999994</v>
      </c>
    </row>
    <row r="12279" spans="1:4" ht="13.2">
      <c r="A12279" s="404">
        <v>11746</v>
      </c>
      <c r="B12279" s="404" t="s">
        <v>23961</v>
      </c>
      <c r="C12279" s="404" t="s">
        <v>19203</v>
      </c>
      <c r="D12279" s="405">
        <v>105.57</v>
      </c>
    </row>
    <row r="12280" spans="1:4" ht="13.2">
      <c r="A12280" s="404">
        <v>11751</v>
      </c>
      <c r="B12280" s="404" t="s">
        <v>23962</v>
      </c>
      <c r="C12280" s="404" t="s">
        <v>19203</v>
      </c>
      <c r="D12280" s="405">
        <v>189.61</v>
      </c>
    </row>
    <row r="12281" spans="1:4" ht="13.2">
      <c r="A12281" s="404">
        <v>11750</v>
      </c>
      <c r="B12281" s="404" t="s">
        <v>23963</v>
      </c>
      <c r="C12281" s="404" t="s">
        <v>19203</v>
      </c>
      <c r="D12281" s="405">
        <v>157.35</v>
      </c>
    </row>
    <row r="12282" spans="1:4" ht="13.2">
      <c r="A12282" s="404">
        <v>11748</v>
      </c>
      <c r="B12282" s="404" t="s">
        <v>23964</v>
      </c>
      <c r="C12282" s="404" t="s">
        <v>19203</v>
      </c>
      <c r="D12282" s="405">
        <v>67.75</v>
      </c>
    </row>
    <row r="12283" spans="1:4" ht="13.2">
      <c r="A12283" s="404">
        <v>11747</v>
      </c>
      <c r="B12283" s="404" t="s">
        <v>23965</v>
      </c>
      <c r="C12283" s="404" t="s">
        <v>19203</v>
      </c>
      <c r="D12283" s="405">
        <v>292.39</v>
      </c>
    </row>
    <row r="12284" spans="1:4" ht="13.2">
      <c r="A12284" s="404">
        <v>11749</v>
      </c>
      <c r="B12284" s="404" t="s">
        <v>23966</v>
      </c>
      <c r="C12284" s="404" t="s">
        <v>19203</v>
      </c>
      <c r="D12284" s="405">
        <v>78.2</v>
      </c>
    </row>
    <row r="12285" spans="1:4" ht="13.2">
      <c r="A12285" s="404">
        <v>10236</v>
      </c>
      <c r="B12285" s="404" t="s">
        <v>23967</v>
      </c>
      <c r="C12285" s="404" t="s">
        <v>19203</v>
      </c>
      <c r="D12285" s="405">
        <v>98.77</v>
      </c>
    </row>
    <row r="12286" spans="1:4" ht="13.2">
      <c r="A12286" s="404">
        <v>10233</v>
      </c>
      <c r="B12286" s="404" t="s">
        <v>23968</v>
      </c>
      <c r="C12286" s="404" t="s">
        <v>19203</v>
      </c>
      <c r="D12286" s="405">
        <v>92.56</v>
      </c>
    </row>
    <row r="12287" spans="1:4" ht="13.2">
      <c r="A12287" s="404">
        <v>10234</v>
      </c>
      <c r="B12287" s="404" t="s">
        <v>23969</v>
      </c>
      <c r="C12287" s="404" t="s">
        <v>19203</v>
      </c>
      <c r="D12287" s="405">
        <v>58.3</v>
      </c>
    </row>
    <row r="12288" spans="1:4" ht="13.2">
      <c r="A12288" s="404">
        <v>10231</v>
      </c>
      <c r="B12288" s="404" t="s">
        <v>23970</v>
      </c>
      <c r="C12288" s="404" t="s">
        <v>19203</v>
      </c>
      <c r="D12288" s="405">
        <v>267.37</v>
      </c>
    </row>
    <row r="12289" spans="1:4" ht="13.2">
      <c r="A12289" s="404">
        <v>10232</v>
      </c>
      <c r="B12289" s="404" t="s">
        <v>23971</v>
      </c>
      <c r="C12289" s="404" t="s">
        <v>19203</v>
      </c>
      <c r="D12289" s="405">
        <v>149.61000000000001</v>
      </c>
    </row>
    <row r="12290" spans="1:4" ht="13.2">
      <c r="A12290" s="404">
        <v>10229</v>
      </c>
      <c r="B12290" s="404" t="s">
        <v>23972</v>
      </c>
      <c r="C12290" s="404" t="s">
        <v>19203</v>
      </c>
      <c r="D12290" s="405">
        <v>52.73</v>
      </c>
    </row>
    <row r="12291" spans="1:4" ht="13.2">
      <c r="A12291" s="404">
        <v>10235</v>
      </c>
      <c r="B12291" s="404" t="s">
        <v>23973</v>
      </c>
      <c r="C12291" s="404" t="s">
        <v>19203</v>
      </c>
      <c r="D12291" s="405">
        <v>366.54</v>
      </c>
    </row>
    <row r="12292" spans="1:4" ht="13.2">
      <c r="A12292" s="404">
        <v>10230</v>
      </c>
      <c r="B12292" s="404" t="s">
        <v>23974</v>
      </c>
      <c r="C12292" s="404" t="s">
        <v>19203</v>
      </c>
      <c r="D12292" s="405">
        <v>645.07000000000005</v>
      </c>
    </row>
    <row r="12293" spans="1:4" ht="13.2">
      <c r="A12293" s="404">
        <v>10409</v>
      </c>
      <c r="B12293" s="404" t="s">
        <v>23975</v>
      </c>
      <c r="C12293" s="404" t="s">
        <v>19203</v>
      </c>
      <c r="D12293" s="405">
        <v>191.64</v>
      </c>
    </row>
    <row r="12294" spans="1:4" ht="13.2">
      <c r="A12294" s="404">
        <v>10411</v>
      </c>
      <c r="B12294" s="404" t="s">
        <v>23976</v>
      </c>
      <c r="C12294" s="404" t="s">
        <v>19203</v>
      </c>
      <c r="D12294" s="405">
        <v>171.48</v>
      </c>
    </row>
    <row r="12295" spans="1:4" ht="13.2">
      <c r="A12295" s="404">
        <v>10404</v>
      </c>
      <c r="B12295" s="404" t="s">
        <v>23977</v>
      </c>
      <c r="C12295" s="404" t="s">
        <v>19203</v>
      </c>
      <c r="D12295" s="405">
        <v>69.540000000000006</v>
      </c>
    </row>
    <row r="12296" spans="1:4" ht="13.2">
      <c r="A12296" s="404">
        <v>10410</v>
      </c>
      <c r="B12296" s="404" t="s">
        <v>23978</v>
      </c>
      <c r="C12296" s="404" t="s">
        <v>19203</v>
      </c>
      <c r="D12296" s="405">
        <v>114.55</v>
      </c>
    </row>
    <row r="12297" spans="1:4" ht="13.2">
      <c r="A12297" s="404">
        <v>10405</v>
      </c>
      <c r="B12297" s="404" t="s">
        <v>23979</v>
      </c>
      <c r="C12297" s="404" t="s">
        <v>19203</v>
      </c>
      <c r="D12297" s="405">
        <v>383.95</v>
      </c>
    </row>
    <row r="12298" spans="1:4" ht="13.2">
      <c r="A12298" s="404">
        <v>10408</v>
      </c>
      <c r="B12298" s="404" t="s">
        <v>23980</v>
      </c>
      <c r="C12298" s="404" t="s">
        <v>19203</v>
      </c>
      <c r="D12298" s="405">
        <v>268.49</v>
      </c>
    </row>
    <row r="12299" spans="1:4" ht="13.2">
      <c r="A12299" s="404">
        <v>10412</v>
      </c>
      <c r="B12299" s="404" t="s">
        <v>23981</v>
      </c>
      <c r="C12299" s="404" t="s">
        <v>19203</v>
      </c>
      <c r="D12299" s="405">
        <v>84.28</v>
      </c>
    </row>
    <row r="12300" spans="1:4" ht="13.2">
      <c r="A12300" s="404">
        <v>10406</v>
      </c>
      <c r="B12300" s="404" t="s">
        <v>23982</v>
      </c>
      <c r="C12300" s="404" t="s">
        <v>19203</v>
      </c>
      <c r="D12300" s="405">
        <v>530.32000000000005</v>
      </c>
    </row>
    <row r="12301" spans="1:4" ht="13.2">
      <c r="A12301" s="404">
        <v>10407</v>
      </c>
      <c r="B12301" s="404" t="s">
        <v>23983</v>
      </c>
      <c r="C12301" s="404" t="s">
        <v>19203</v>
      </c>
      <c r="D12301" s="405">
        <v>822.53</v>
      </c>
    </row>
    <row r="12302" spans="1:4" ht="13.2">
      <c r="A12302" s="404">
        <v>10416</v>
      </c>
      <c r="B12302" s="404" t="s">
        <v>23984</v>
      </c>
      <c r="C12302" s="404" t="s">
        <v>19203</v>
      </c>
      <c r="D12302" s="405">
        <v>102.02</v>
      </c>
    </row>
    <row r="12303" spans="1:4" ht="13.2">
      <c r="A12303" s="404">
        <v>10419</v>
      </c>
      <c r="B12303" s="404" t="s">
        <v>23985</v>
      </c>
      <c r="C12303" s="404" t="s">
        <v>19203</v>
      </c>
      <c r="D12303" s="405">
        <v>88.56</v>
      </c>
    </row>
    <row r="12304" spans="1:4" ht="13.2">
      <c r="A12304" s="404">
        <v>21092</v>
      </c>
      <c r="B12304" s="404" t="s">
        <v>23986</v>
      </c>
      <c r="C12304" s="404" t="s">
        <v>19203</v>
      </c>
      <c r="D12304" s="405">
        <v>50.63</v>
      </c>
    </row>
    <row r="12305" spans="1:4" ht="13.2">
      <c r="A12305" s="404">
        <v>10418</v>
      </c>
      <c r="B12305" s="404" t="s">
        <v>23987</v>
      </c>
      <c r="C12305" s="404" t="s">
        <v>19203</v>
      </c>
      <c r="D12305" s="405">
        <v>59.03</v>
      </c>
    </row>
    <row r="12306" spans="1:4" ht="13.2">
      <c r="A12306" s="404">
        <v>12657</v>
      </c>
      <c r="B12306" s="404" t="s">
        <v>23988</v>
      </c>
      <c r="C12306" s="404" t="s">
        <v>19203</v>
      </c>
      <c r="D12306" s="405">
        <v>238.21</v>
      </c>
    </row>
    <row r="12307" spans="1:4" ht="13.2">
      <c r="A12307" s="404">
        <v>10417</v>
      </c>
      <c r="B12307" s="404" t="s">
        <v>23989</v>
      </c>
      <c r="C12307" s="404" t="s">
        <v>19203</v>
      </c>
      <c r="D12307" s="405">
        <v>148.65</v>
      </c>
    </row>
    <row r="12308" spans="1:4" ht="13.2">
      <c r="A12308" s="404">
        <v>10413</v>
      </c>
      <c r="B12308" s="404" t="s">
        <v>23990</v>
      </c>
      <c r="C12308" s="404" t="s">
        <v>19203</v>
      </c>
      <c r="D12308" s="405">
        <v>54.03</v>
      </c>
    </row>
    <row r="12309" spans="1:4" ht="13.2">
      <c r="A12309" s="404">
        <v>10414</v>
      </c>
      <c r="B12309" s="404" t="s">
        <v>23991</v>
      </c>
      <c r="C12309" s="404" t="s">
        <v>19203</v>
      </c>
      <c r="D12309" s="405">
        <v>325.29000000000002</v>
      </c>
    </row>
    <row r="12310" spans="1:4" ht="13.2">
      <c r="A12310" s="404">
        <v>10415</v>
      </c>
      <c r="B12310" s="404" t="s">
        <v>23992</v>
      </c>
      <c r="C12310" s="404" t="s">
        <v>19203</v>
      </c>
      <c r="D12310" s="405">
        <v>564.55999999999995</v>
      </c>
    </row>
    <row r="12311" spans="1:4" ht="13.2">
      <c r="A12311" s="404">
        <v>38643</v>
      </c>
      <c r="B12311" s="404" t="s">
        <v>23993</v>
      </c>
      <c r="C12311" s="404" t="s">
        <v>19203</v>
      </c>
      <c r="D12311" s="405">
        <v>60.96</v>
      </c>
    </row>
    <row r="12312" spans="1:4" ht="13.2">
      <c r="A12312" s="404">
        <v>6157</v>
      </c>
      <c r="B12312" s="404" t="s">
        <v>23994</v>
      </c>
      <c r="C12312" s="404" t="s">
        <v>19203</v>
      </c>
      <c r="D12312" s="405">
        <v>83.28</v>
      </c>
    </row>
    <row r="12313" spans="1:4" ht="13.2">
      <c r="A12313" s="404">
        <v>6158</v>
      </c>
      <c r="B12313" s="404" t="s">
        <v>23995</v>
      </c>
      <c r="C12313" s="404" t="s">
        <v>19203</v>
      </c>
      <c r="D12313" s="405">
        <v>8.2899999999999991</v>
      </c>
    </row>
    <row r="12314" spans="1:4" ht="13.2">
      <c r="A12314" s="404">
        <v>6153</v>
      </c>
      <c r="B12314" s="404" t="s">
        <v>23996</v>
      </c>
      <c r="C12314" s="404" t="s">
        <v>19203</v>
      </c>
      <c r="D12314" s="405">
        <v>5.71</v>
      </c>
    </row>
    <row r="12315" spans="1:4" ht="13.2">
      <c r="A12315" s="404">
        <v>6156</v>
      </c>
      <c r="B12315" s="404" t="s">
        <v>23997</v>
      </c>
      <c r="C12315" s="404" t="s">
        <v>19203</v>
      </c>
      <c r="D12315" s="405">
        <v>7.12</v>
      </c>
    </row>
    <row r="12316" spans="1:4" ht="13.2">
      <c r="A12316" s="404">
        <v>6154</v>
      </c>
      <c r="B12316" s="404" t="s">
        <v>23998</v>
      </c>
      <c r="C12316" s="404" t="s">
        <v>19203</v>
      </c>
      <c r="D12316" s="405">
        <v>10.15</v>
      </c>
    </row>
    <row r="12317" spans="1:4" ht="13.2">
      <c r="A12317" s="404">
        <v>6155</v>
      </c>
      <c r="B12317" s="404" t="s">
        <v>23999</v>
      </c>
      <c r="C12317" s="404" t="s">
        <v>19203</v>
      </c>
      <c r="D12317" s="405">
        <v>23.36</v>
      </c>
    </row>
    <row r="12318" spans="1:4" ht="13.2">
      <c r="A12318" s="404">
        <v>43595</v>
      </c>
      <c r="B12318" s="404" t="s">
        <v>24000</v>
      </c>
      <c r="C12318" s="404" t="s">
        <v>19203</v>
      </c>
      <c r="D12318" s="405">
        <v>19.45</v>
      </c>
    </row>
    <row r="12319" spans="1:4" ht="13.2">
      <c r="A12319" s="404">
        <v>43596</v>
      </c>
      <c r="B12319" s="404" t="s">
        <v>24001</v>
      </c>
      <c r="C12319" s="404" t="s">
        <v>19203</v>
      </c>
      <c r="D12319" s="405">
        <v>22.48</v>
      </c>
    </row>
    <row r="12320" spans="1:4" ht="13.2">
      <c r="A12320" s="404">
        <v>38108</v>
      </c>
      <c r="B12320" s="404" t="s">
        <v>24002</v>
      </c>
      <c r="C12320" s="404" t="s">
        <v>19203</v>
      </c>
      <c r="D12320" s="405">
        <v>46.35</v>
      </c>
    </row>
    <row r="12321" spans="1:4" ht="13.2">
      <c r="A12321" s="404">
        <v>38087</v>
      </c>
      <c r="B12321" s="404" t="s">
        <v>24003</v>
      </c>
      <c r="C12321" s="404" t="s">
        <v>19203</v>
      </c>
      <c r="D12321" s="405">
        <v>59.61</v>
      </c>
    </row>
    <row r="12322" spans="1:4" ht="13.2">
      <c r="A12322" s="404">
        <v>38109</v>
      </c>
      <c r="B12322" s="404" t="s">
        <v>24004</v>
      </c>
      <c r="C12322" s="404" t="s">
        <v>19203</v>
      </c>
      <c r="D12322" s="405">
        <v>74.08</v>
      </c>
    </row>
    <row r="12323" spans="1:4" ht="13.2">
      <c r="A12323" s="404">
        <v>38088</v>
      </c>
      <c r="B12323" s="404" t="s">
        <v>24005</v>
      </c>
      <c r="C12323" s="404" t="s">
        <v>19203</v>
      </c>
      <c r="D12323" s="405">
        <v>77.89</v>
      </c>
    </row>
    <row r="12324" spans="1:4" ht="13.2">
      <c r="A12324" s="404">
        <v>38110</v>
      </c>
      <c r="B12324" s="404" t="s">
        <v>24006</v>
      </c>
      <c r="C12324" s="404" t="s">
        <v>19203</v>
      </c>
      <c r="D12324" s="405">
        <v>28.49</v>
      </c>
    </row>
    <row r="12325" spans="1:4" ht="13.2">
      <c r="A12325" s="404">
        <v>38089</v>
      </c>
      <c r="B12325" s="404" t="s">
        <v>24007</v>
      </c>
      <c r="C12325" s="404" t="s">
        <v>19203</v>
      </c>
      <c r="D12325" s="405">
        <v>49.65</v>
      </c>
    </row>
    <row r="12326" spans="1:4" ht="13.2">
      <c r="A12326" s="404">
        <v>38111</v>
      </c>
      <c r="B12326" s="404" t="s">
        <v>24008</v>
      </c>
      <c r="C12326" s="404" t="s">
        <v>19203</v>
      </c>
      <c r="D12326" s="405">
        <v>31.87</v>
      </c>
    </row>
    <row r="12327" spans="1:4" ht="13.2">
      <c r="A12327" s="404">
        <v>38090</v>
      </c>
      <c r="B12327" s="404" t="s">
        <v>24009</v>
      </c>
      <c r="C12327" s="404" t="s">
        <v>19203</v>
      </c>
      <c r="D12327" s="405">
        <v>51.32</v>
      </c>
    </row>
    <row r="12328" spans="1:4" ht="13.2">
      <c r="A12328" s="404">
        <v>13726</v>
      </c>
      <c r="B12328" s="404" t="s">
        <v>24010</v>
      </c>
      <c r="C12328" s="404" t="s">
        <v>19203</v>
      </c>
      <c r="D12328" s="405">
        <v>66249.990000000005</v>
      </c>
    </row>
    <row r="12329" spans="1:4" ht="13.2">
      <c r="A12329" s="404">
        <v>38400</v>
      </c>
      <c r="B12329" s="404" t="s">
        <v>24011</v>
      </c>
      <c r="C12329" s="404" t="s">
        <v>19203</v>
      </c>
      <c r="D12329" s="405">
        <v>23.21</v>
      </c>
    </row>
    <row r="12330" spans="1:4" ht="13.2">
      <c r="A12330" s="404">
        <v>12627</v>
      </c>
      <c r="B12330" s="404" t="s">
        <v>24012</v>
      </c>
      <c r="C12330" s="404" t="s">
        <v>19203</v>
      </c>
      <c r="D12330" s="405">
        <v>1.29</v>
      </c>
    </row>
    <row r="12331" spans="1:4" ht="13.2">
      <c r="A12331" s="404">
        <v>39996</v>
      </c>
      <c r="B12331" s="404" t="s">
        <v>24013</v>
      </c>
      <c r="C12331" s="404" t="s">
        <v>19247</v>
      </c>
      <c r="D12331" s="405">
        <v>3.19</v>
      </c>
    </row>
    <row r="12332" spans="1:4" ht="13.2">
      <c r="A12332" s="404">
        <v>10478</v>
      </c>
      <c r="B12332" s="404" t="s">
        <v>24014</v>
      </c>
      <c r="C12332" s="404" t="s">
        <v>19253</v>
      </c>
      <c r="D12332" s="405">
        <v>40.36</v>
      </c>
    </row>
    <row r="12333" spans="1:4" ht="13.2">
      <c r="A12333" s="404">
        <v>10481</v>
      </c>
      <c r="B12333" s="404" t="s">
        <v>24015</v>
      </c>
      <c r="C12333" s="404" t="s">
        <v>19253</v>
      </c>
      <c r="D12333" s="405">
        <v>35.89</v>
      </c>
    </row>
    <row r="12334" spans="1:4" ht="13.2">
      <c r="A12334" s="404">
        <v>10475</v>
      </c>
      <c r="B12334" s="404" t="s">
        <v>24016</v>
      </c>
      <c r="C12334" s="404" t="s">
        <v>19253</v>
      </c>
      <c r="D12334" s="405">
        <v>34.729999999999997</v>
      </c>
    </row>
    <row r="12335" spans="1:4" ht="13.2">
      <c r="A12335" s="404">
        <v>4030</v>
      </c>
      <c r="B12335" s="404" t="s">
        <v>24017</v>
      </c>
      <c r="C12335" s="404" t="s">
        <v>19606</v>
      </c>
      <c r="D12335" s="405">
        <v>6.39</v>
      </c>
    </row>
    <row r="12336" spans="1:4" ht="13.2">
      <c r="A12336" s="404">
        <v>4031</v>
      </c>
      <c r="B12336" s="404" t="s">
        <v>24018</v>
      </c>
      <c r="C12336" s="404" t="s">
        <v>19606</v>
      </c>
      <c r="D12336" s="405">
        <v>30.03</v>
      </c>
    </row>
    <row r="12337" spans="1:4" ht="13.2">
      <c r="A12337" s="404">
        <v>39399</v>
      </c>
      <c r="B12337" s="404" t="s">
        <v>24019</v>
      </c>
      <c r="C12337" s="404" t="s">
        <v>19203</v>
      </c>
      <c r="D12337" s="405">
        <v>1360.93</v>
      </c>
    </row>
    <row r="12338" spans="1:4" ht="13.2">
      <c r="A12338" s="404">
        <v>39400</v>
      </c>
      <c r="B12338" s="404" t="s">
        <v>24020</v>
      </c>
      <c r="C12338" s="404" t="s">
        <v>19203</v>
      </c>
      <c r="D12338" s="405">
        <v>1479.28</v>
      </c>
    </row>
    <row r="12339" spans="1:4" ht="13.2">
      <c r="A12339" s="404">
        <v>39401</v>
      </c>
      <c r="B12339" s="404" t="s">
        <v>24021</v>
      </c>
      <c r="C12339" s="404" t="s">
        <v>19203</v>
      </c>
      <c r="D12339" s="405">
        <v>1659.39</v>
      </c>
    </row>
    <row r="12340" spans="1:4" ht="13.2">
      <c r="A12340" s="404">
        <v>11652</v>
      </c>
      <c r="B12340" s="404" t="s">
        <v>24022</v>
      </c>
      <c r="C12340" s="404" t="s">
        <v>19203</v>
      </c>
      <c r="D12340" s="405">
        <v>3570</v>
      </c>
    </row>
    <row r="12341" spans="1:4" ht="13.2">
      <c r="A12341" s="404">
        <v>13896</v>
      </c>
      <c r="B12341" s="404" t="s">
        <v>24023</v>
      </c>
      <c r="C12341" s="404" t="s">
        <v>19203</v>
      </c>
      <c r="D12341" s="405">
        <v>3202.6</v>
      </c>
    </row>
    <row r="12342" spans="1:4" ht="13.2">
      <c r="A12342" s="404">
        <v>13475</v>
      </c>
      <c r="B12342" s="404" t="s">
        <v>24024</v>
      </c>
      <c r="C12342" s="404" t="s">
        <v>19203</v>
      </c>
      <c r="D12342" s="405">
        <v>3901.15</v>
      </c>
    </row>
    <row r="12343" spans="1:4" ht="13.2">
      <c r="A12343" s="404">
        <v>44491</v>
      </c>
      <c r="B12343" s="404" t="s">
        <v>24025</v>
      </c>
      <c r="C12343" s="404" t="s">
        <v>19203</v>
      </c>
      <c r="D12343" s="405">
        <v>3803375.37</v>
      </c>
    </row>
    <row r="12344" spans="1:4" ht="13.2">
      <c r="A12344" s="404">
        <v>44470</v>
      </c>
      <c r="B12344" s="404" t="s">
        <v>24026</v>
      </c>
      <c r="C12344" s="404" t="s">
        <v>19203</v>
      </c>
      <c r="D12344" s="405">
        <v>1601176.89</v>
      </c>
    </row>
    <row r="12345" spans="1:4" ht="13.2">
      <c r="A12345" s="404">
        <v>13476</v>
      </c>
      <c r="B12345" s="404" t="s">
        <v>24027</v>
      </c>
      <c r="C12345" s="404" t="s">
        <v>19203</v>
      </c>
      <c r="D12345" s="405">
        <v>1612779.73</v>
      </c>
    </row>
    <row r="12346" spans="1:4" ht="13.2">
      <c r="A12346" s="404">
        <v>10488</v>
      </c>
      <c r="B12346" s="404" t="s">
        <v>24028</v>
      </c>
      <c r="C12346" s="404" t="s">
        <v>19203</v>
      </c>
      <c r="D12346" s="405">
        <v>1953900</v>
      </c>
    </row>
    <row r="12347" spans="1:4" ht="13.2">
      <c r="A12347" s="404">
        <v>13606</v>
      </c>
      <c r="B12347" s="404" t="s">
        <v>24029</v>
      </c>
      <c r="C12347" s="404" t="s">
        <v>19203</v>
      </c>
      <c r="D12347" s="405">
        <v>1731127.45</v>
      </c>
    </row>
    <row r="12348" spans="1:4" ht="13.2">
      <c r="A12348" s="404">
        <v>10489</v>
      </c>
      <c r="B12348" s="404" t="s">
        <v>24030</v>
      </c>
      <c r="C12348" s="404" t="s">
        <v>19351</v>
      </c>
      <c r="D12348" s="405">
        <v>16.309999999999999</v>
      </c>
    </row>
    <row r="12349" spans="1:4" ht="13.2">
      <c r="A12349" s="404">
        <v>41073</v>
      </c>
      <c r="B12349" s="404" t="s">
        <v>24031</v>
      </c>
      <c r="C12349" s="404" t="s">
        <v>19353</v>
      </c>
      <c r="D12349" s="405">
        <v>2886.3</v>
      </c>
    </row>
    <row r="12350" spans="1:4" ht="13.2">
      <c r="A12350" s="404">
        <v>34391</v>
      </c>
      <c r="B12350" s="404" t="s">
        <v>24032</v>
      </c>
      <c r="C12350" s="404" t="s">
        <v>19606</v>
      </c>
      <c r="D12350" s="405">
        <v>574.5</v>
      </c>
    </row>
    <row r="12351" spans="1:4" ht="13.2">
      <c r="A12351" s="404">
        <v>10496</v>
      </c>
      <c r="B12351" s="404" t="s">
        <v>24033</v>
      </c>
      <c r="C12351" s="404" t="s">
        <v>19606</v>
      </c>
      <c r="D12351" s="405">
        <v>500</v>
      </c>
    </row>
    <row r="12352" spans="1:4" ht="13.2">
      <c r="A12352" s="404">
        <v>10497</v>
      </c>
      <c r="B12352" s="404" t="s">
        <v>24034</v>
      </c>
      <c r="C12352" s="404" t="s">
        <v>19606</v>
      </c>
      <c r="D12352" s="405">
        <v>1299.99</v>
      </c>
    </row>
    <row r="12353" spans="1:4" ht="13.2">
      <c r="A12353" s="404">
        <v>10504</v>
      </c>
      <c r="B12353" s="404" t="s">
        <v>24035</v>
      </c>
      <c r="C12353" s="404" t="s">
        <v>19606</v>
      </c>
      <c r="D12353" s="405">
        <v>1520</v>
      </c>
    </row>
    <row r="12354" spans="1:4" ht="13.2">
      <c r="A12354" s="404">
        <v>34390</v>
      </c>
      <c r="B12354" s="404" t="s">
        <v>24036</v>
      </c>
      <c r="C12354" s="404" t="s">
        <v>19606</v>
      </c>
      <c r="D12354" s="405">
        <v>447.99</v>
      </c>
    </row>
    <row r="12355" spans="1:4" ht="13.2">
      <c r="A12355" s="404">
        <v>34389</v>
      </c>
      <c r="B12355" s="404" t="s">
        <v>24037</v>
      </c>
      <c r="C12355" s="404" t="s">
        <v>19606</v>
      </c>
      <c r="D12355" s="405">
        <v>140</v>
      </c>
    </row>
    <row r="12356" spans="1:4" ht="13.2">
      <c r="A12356" s="404">
        <v>34388</v>
      </c>
      <c r="B12356" s="404" t="s">
        <v>24038</v>
      </c>
      <c r="C12356" s="404" t="s">
        <v>19606</v>
      </c>
      <c r="D12356" s="405">
        <v>198.98</v>
      </c>
    </row>
    <row r="12357" spans="1:4" ht="13.2">
      <c r="A12357" s="404">
        <v>34387</v>
      </c>
      <c r="B12357" s="404" t="s">
        <v>24039</v>
      </c>
      <c r="C12357" s="404" t="s">
        <v>19606</v>
      </c>
      <c r="D12357" s="405">
        <v>323</v>
      </c>
    </row>
    <row r="12358" spans="1:4" ht="13.2">
      <c r="A12358" s="404">
        <v>11188</v>
      </c>
      <c r="B12358" s="404" t="s">
        <v>24040</v>
      </c>
      <c r="C12358" s="404" t="s">
        <v>19606</v>
      </c>
      <c r="D12358" s="405">
        <v>159.99</v>
      </c>
    </row>
    <row r="12359" spans="1:4" ht="13.2">
      <c r="A12359" s="404">
        <v>11189</v>
      </c>
      <c r="B12359" s="404" t="s">
        <v>24041</v>
      </c>
      <c r="C12359" s="404" t="s">
        <v>19606</v>
      </c>
      <c r="D12359" s="405">
        <v>240</v>
      </c>
    </row>
    <row r="12360" spans="1:4" ht="13.2">
      <c r="A12360" s="404">
        <v>21107</v>
      </c>
      <c r="B12360" s="404" t="s">
        <v>24042</v>
      </c>
      <c r="C12360" s="404" t="s">
        <v>19606</v>
      </c>
      <c r="D12360" s="405">
        <v>172.71</v>
      </c>
    </row>
    <row r="12361" spans="1:4" ht="13.2">
      <c r="A12361" s="404">
        <v>34386</v>
      </c>
      <c r="B12361" s="404" t="s">
        <v>24043</v>
      </c>
      <c r="C12361" s="404" t="s">
        <v>19606</v>
      </c>
      <c r="D12361" s="405">
        <v>300</v>
      </c>
    </row>
    <row r="12362" spans="1:4" ht="13.2">
      <c r="A12362" s="404">
        <v>10490</v>
      </c>
      <c r="B12362" s="404" t="s">
        <v>24044</v>
      </c>
      <c r="C12362" s="404" t="s">
        <v>19606</v>
      </c>
      <c r="D12362" s="405">
        <v>105</v>
      </c>
    </row>
    <row r="12363" spans="1:4" ht="13.2">
      <c r="A12363" s="404">
        <v>10492</v>
      </c>
      <c r="B12363" s="404" t="s">
        <v>24045</v>
      </c>
      <c r="C12363" s="404" t="s">
        <v>19606</v>
      </c>
      <c r="D12363" s="405">
        <v>120</v>
      </c>
    </row>
    <row r="12364" spans="1:4" ht="13.2">
      <c r="A12364" s="404">
        <v>10493</v>
      </c>
      <c r="B12364" s="404" t="s">
        <v>24046</v>
      </c>
      <c r="C12364" s="404" t="s">
        <v>19606</v>
      </c>
      <c r="D12364" s="405">
        <v>140</v>
      </c>
    </row>
    <row r="12365" spans="1:4" ht="13.2">
      <c r="A12365" s="404">
        <v>10491</v>
      </c>
      <c r="B12365" s="404" t="s">
        <v>24047</v>
      </c>
      <c r="C12365" s="404" t="s">
        <v>19606</v>
      </c>
      <c r="D12365" s="405">
        <v>170</v>
      </c>
    </row>
    <row r="12366" spans="1:4" ht="13.2">
      <c r="A12366" s="404">
        <v>34385</v>
      </c>
      <c r="B12366" s="404" t="s">
        <v>24048</v>
      </c>
      <c r="C12366" s="404" t="s">
        <v>19606</v>
      </c>
      <c r="D12366" s="405">
        <v>248</v>
      </c>
    </row>
    <row r="12367" spans="1:4" ht="13.2">
      <c r="A12367" s="404">
        <v>10499</v>
      </c>
      <c r="B12367" s="404" t="s">
        <v>24049</v>
      </c>
      <c r="C12367" s="404" t="s">
        <v>19606</v>
      </c>
      <c r="D12367" s="405">
        <v>99.99</v>
      </c>
    </row>
    <row r="12368" spans="1:4" ht="13.2">
      <c r="A12368" s="404">
        <v>34384</v>
      </c>
      <c r="B12368" s="404" t="s">
        <v>24050</v>
      </c>
      <c r="C12368" s="404" t="s">
        <v>19606</v>
      </c>
      <c r="D12368" s="405">
        <v>300</v>
      </c>
    </row>
    <row r="12369" spans="1:4" ht="13.2">
      <c r="A12369" s="404">
        <v>11185</v>
      </c>
      <c r="B12369" s="404" t="s">
        <v>24051</v>
      </c>
      <c r="C12369" s="404" t="s">
        <v>19606</v>
      </c>
      <c r="D12369" s="405">
        <v>309.99</v>
      </c>
    </row>
    <row r="12370" spans="1:4" ht="13.2">
      <c r="A12370" s="404">
        <v>10507</v>
      </c>
      <c r="B12370" s="404" t="s">
        <v>24052</v>
      </c>
      <c r="C12370" s="404" t="s">
        <v>19606</v>
      </c>
      <c r="D12370" s="405">
        <v>198.77</v>
      </c>
    </row>
    <row r="12371" spans="1:4" ht="13.2">
      <c r="A12371" s="404">
        <v>10505</v>
      </c>
      <c r="B12371" s="404" t="s">
        <v>24053</v>
      </c>
      <c r="C12371" s="404" t="s">
        <v>19606</v>
      </c>
      <c r="D12371" s="405">
        <v>117.29</v>
      </c>
    </row>
    <row r="12372" spans="1:4" ht="13.2">
      <c r="A12372" s="404">
        <v>10506</v>
      </c>
      <c r="B12372" s="404" t="s">
        <v>24054</v>
      </c>
      <c r="C12372" s="404" t="s">
        <v>19606</v>
      </c>
      <c r="D12372" s="405">
        <v>153.11000000000001</v>
      </c>
    </row>
    <row r="12373" spans="1:4" ht="13.2">
      <c r="A12373" s="404">
        <v>5031</v>
      </c>
      <c r="B12373" s="404" t="s">
        <v>24055</v>
      </c>
      <c r="C12373" s="404" t="s">
        <v>19606</v>
      </c>
      <c r="D12373" s="405">
        <v>215</v>
      </c>
    </row>
    <row r="12374" spans="1:4" ht="13.2">
      <c r="A12374" s="404">
        <v>10502</v>
      </c>
      <c r="B12374" s="404" t="s">
        <v>24056</v>
      </c>
      <c r="C12374" s="404" t="s">
        <v>19606</v>
      </c>
      <c r="D12374" s="405">
        <v>250.52</v>
      </c>
    </row>
    <row r="12375" spans="1:4" ht="13.2">
      <c r="A12375" s="404">
        <v>10501</v>
      </c>
      <c r="B12375" s="404" t="s">
        <v>24057</v>
      </c>
      <c r="C12375" s="404" t="s">
        <v>19606</v>
      </c>
      <c r="D12375" s="405">
        <v>141.54</v>
      </c>
    </row>
    <row r="12376" spans="1:4" ht="13.2">
      <c r="A12376" s="404">
        <v>10503</v>
      </c>
      <c r="B12376" s="404" t="s">
        <v>24058</v>
      </c>
      <c r="C12376" s="404" t="s">
        <v>19606</v>
      </c>
      <c r="D12376" s="405">
        <v>191.22</v>
      </c>
    </row>
    <row r="12377" spans="1:4" ht="13.2">
      <c r="A12377" s="404">
        <v>4500</v>
      </c>
      <c r="B12377" s="404" t="s">
        <v>24059</v>
      </c>
      <c r="C12377" s="404" t="s">
        <v>19247</v>
      </c>
      <c r="D12377" s="405">
        <v>15.6</v>
      </c>
    </row>
    <row r="12378" spans="1:4" ht="13.2">
      <c r="A12378" s="404">
        <v>4448</v>
      </c>
      <c r="B12378" s="404" t="s">
        <v>24060</v>
      </c>
      <c r="C12378" s="404" t="s">
        <v>19247</v>
      </c>
      <c r="D12378" s="405">
        <v>21.43</v>
      </c>
    </row>
    <row r="12379" spans="1:4" ht="13.2">
      <c r="A12379" s="404">
        <v>20213</v>
      </c>
      <c r="B12379" s="404" t="s">
        <v>24061</v>
      </c>
      <c r="C12379" s="404" t="s">
        <v>19247</v>
      </c>
      <c r="D12379" s="405">
        <v>37.299999999999997</v>
      </c>
    </row>
    <row r="12380" spans="1:4" ht="13.2">
      <c r="A12380" s="404">
        <v>20211</v>
      </c>
      <c r="B12380" s="404" t="s">
        <v>24062</v>
      </c>
      <c r="C12380" s="404" t="s">
        <v>19247</v>
      </c>
      <c r="D12380" s="405">
        <v>49.39</v>
      </c>
    </row>
    <row r="12381" spans="1:4" ht="13.2">
      <c r="A12381" s="404">
        <v>40270</v>
      </c>
      <c r="B12381" s="404" t="s">
        <v>24063</v>
      </c>
      <c r="C12381" s="404" t="s">
        <v>19247</v>
      </c>
      <c r="D12381" s="405">
        <v>126.05</v>
      </c>
    </row>
    <row r="12382" spans="1:4" ht="13.2">
      <c r="A12382" s="404">
        <v>4425</v>
      </c>
      <c r="B12382" s="404" t="s">
        <v>24064</v>
      </c>
      <c r="C12382" s="404" t="s">
        <v>19247</v>
      </c>
      <c r="D12382" s="405">
        <v>40.82</v>
      </c>
    </row>
    <row r="12383" spans="1:4" ht="13.2">
      <c r="A12383" s="404">
        <v>4472</v>
      </c>
      <c r="B12383" s="404" t="s">
        <v>24065</v>
      </c>
      <c r="C12383" s="404" t="s">
        <v>19247</v>
      </c>
      <c r="D12383" s="405">
        <v>50.99</v>
      </c>
    </row>
    <row r="12384" spans="1:4" ht="13.2">
      <c r="A12384" s="404">
        <v>35272</v>
      </c>
      <c r="B12384" s="404" t="s">
        <v>24066</v>
      </c>
      <c r="C12384" s="404" t="s">
        <v>19247</v>
      </c>
      <c r="D12384" s="405">
        <v>73.72</v>
      </c>
    </row>
    <row r="12385" spans="1:4" ht="13.2">
      <c r="A12385" s="404">
        <v>4481</v>
      </c>
      <c r="B12385" s="404" t="s">
        <v>24067</v>
      </c>
      <c r="C12385" s="404" t="s">
        <v>19247</v>
      </c>
      <c r="D12385" s="405">
        <v>78.91</v>
      </c>
    </row>
    <row r="12386" spans="1:4" ht="13.2">
      <c r="A12386" s="404">
        <v>34345</v>
      </c>
      <c r="B12386" s="404" t="s">
        <v>24068</v>
      </c>
      <c r="C12386" s="404" t="s">
        <v>19351</v>
      </c>
      <c r="D12386" s="405">
        <v>17.27</v>
      </c>
    </row>
    <row r="12387" spans="1:4" ht="13.2">
      <c r="A12387" s="404">
        <v>41096</v>
      </c>
      <c r="B12387" s="404" t="s">
        <v>24069</v>
      </c>
      <c r="C12387" s="404" t="s">
        <v>19353</v>
      </c>
      <c r="D12387" s="405">
        <v>3055.69</v>
      </c>
    </row>
    <row r="12388" spans="1:4" ht="13.2">
      <c r="A12388" s="404"/>
      <c r="B12388" s="404"/>
      <c r="C12388" s="404"/>
      <c r="D12388" s="404"/>
    </row>
    <row r="12389" spans="1:4" ht="13.2">
      <c r="A12389" s="404" t="s">
        <v>24070</v>
      </c>
      <c r="B12389" s="404"/>
      <c r="C12389" s="404"/>
      <c r="D12389" s="404"/>
    </row>
  </sheetData>
  <pageMargins left="0.78749999999999998" right="0.78749999999999998" top="0.98402777777777795" bottom="0.98402777777777795" header="0.511811023622047" footer="0.511811023622047"/>
  <pageSetup orientation="portrait" horizontalDpi="300" verticalDpi="300" r:id="rId1"/>
</worksheet>
</file>

<file path=xl/worksheets/sheet12.xml><?xml version="1.0" encoding="utf-8"?>
<worksheet xmlns="http://schemas.openxmlformats.org/spreadsheetml/2006/main" xmlns:r="http://schemas.openxmlformats.org/officeDocument/2006/relationships">
  <dimension ref="A1:K7277"/>
  <sheetViews>
    <sheetView view="pageBreakPreview" topLeftCell="A2815" zoomScale="65" zoomScalePageLayoutView="65" workbookViewId="0">
      <selection activeCell="B2823" sqref="B2823"/>
    </sheetView>
  </sheetViews>
  <sheetFormatPr defaultColWidth="7.69921875" defaultRowHeight="15" customHeight="1"/>
  <cols>
    <col min="1" max="1" width="18.09765625" style="376" customWidth="1"/>
    <col min="2" max="2" width="98.69921875" style="406" customWidth="1"/>
    <col min="3" max="4" width="18.09765625" style="376" customWidth="1"/>
    <col min="5" max="16384" width="7.69921875" style="377"/>
  </cols>
  <sheetData>
    <row r="1" spans="1:4" ht="12" customHeight="1">
      <c r="A1" s="544" t="s">
        <v>570</v>
      </c>
      <c r="B1" s="544"/>
      <c r="C1" s="544"/>
      <c r="D1" s="544"/>
    </row>
    <row r="2" spans="1:4" ht="12" customHeight="1">
      <c r="A2" s="545" t="s">
        <v>24071</v>
      </c>
      <c r="B2" s="545"/>
      <c r="C2" s="545"/>
      <c r="D2" s="545"/>
    </row>
    <row r="3" spans="1:4" ht="12" customHeight="1">
      <c r="A3" s="545" t="s">
        <v>572</v>
      </c>
      <c r="B3" s="545"/>
      <c r="C3" s="545"/>
      <c r="D3" s="545"/>
    </row>
    <row r="4" spans="1:4" ht="10.5" customHeight="1">
      <c r="A4" s="546"/>
      <c r="B4" s="546"/>
      <c r="C4" s="546"/>
      <c r="D4" s="546"/>
    </row>
    <row r="5" spans="1:4" ht="10.5" customHeight="1">
      <c r="A5" s="547"/>
      <c r="B5" s="547"/>
      <c r="C5" s="547"/>
      <c r="D5" s="547"/>
    </row>
    <row r="6" spans="1:4" ht="12" customHeight="1">
      <c r="A6" s="378" t="s">
        <v>16</v>
      </c>
      <c r="B6" s="407" t="s">
        <v>573</v>
      </c>
      <c r="C6" s="378" t="s">
        <v>574</v>
      </c>
      <c r="D6" s="380" t="s">
        <v>575</v>
      </c>
    </row>
    <row r="7" spans="1:4" ht="12" customHeight="1">
      <c r="A7" s="381">
        <v>8662</v>
      </c>
      <c r="B7" s="408" t="s">
        <v>576</v>
      </c>
      <c r="C7" s="383"/>
      <c r="D7" s="384"/>
    </row>
    <row r="8" spans="1:4" ht="12" customHeight="1">
      <c r="A8" s="381">
        <v>8700</v>
      </c>
      <c r="B8" s="408" t="s">
        <v>577</v>
      </c>
      <c r="C8" s="383"/>
      <c r="D8" s="384"/>
    </row>
    <row r="9" spans="1:4" ht="36" customHeight="1">
      <c r="A9" s="385" t="s">
        <v>578</v>
      </c>
      <c r="B9" s="409" t="s">
        <v>579</v>
      </c>
      <c r="C9" s="385" t="s">
        <v>565</v>
      </c>
      <c r="D9" s="387">
        <v>0.2</v>
      </c>
    </row>
    <row r="10" spans="1:4" ht="36" customHeight="1">
      <c r="A10" s="385" t="s">
        <v>580</v>
      </c>
      <c r="B10" s="409" t="s">
        <v>581</v>
      </c>
      <c r="C10" s="385" t="s">
        <v>565</v>
      </c>
      <c r="D10" s="387">
        <v>0.5</v>
      </c>
    </row>
    <row r="11" spans="1:4" ht="36" customHeight="1">
      <c r="A11" s="385" t="s">
        <v>582</v>
      </c>
      <c r="B11" s="409" t="s">
        <v>583</v>
      </c>
      <c r="C11" s="385" t="s">
        <v>565</v>
      </c>
      <c r="D11" s="387">
        <v>0.3</v>
      </c>
    </row>
    <row r="12" spans="1:4" ht="12" customHeight="1">
      <c r="A12" s="381">
        <v>8701</v>
      </c>
      <c r="B12" s="408" t="s">
        <v>584</v>
      </c>
      <c r="C12" s="383"/>
      <c r="D12" s="384"/>
    </row>
    <row r="13" spans="1:4" ht="24" customHeight="1">
      <c r="A13" s="385" t="s">
        <v>585</v>
      </c>
      <c r="B13" s="409" t="s">
        <v>586</v>
      </c>
      <c r="C13" s="385" t="s">
        <v>565</v>
      </c>
      <c r="D13" s="387">
        <v>1</v>
      </c>
    </row>
    <row r="14" spans="1:4" ht="24" customHeight="1">
      <c r="A14" s="385" t="s">
        <v>587</v>
      </c>
      <c r="B14" s="409" t="s">
        <v>588</v>
      </c>
      <c r="C14" s="385" t="s">
        <v>565</v>
      </c>
      <c r="D14" s="387">
        <v>1.5</v>
      </c>
    </row>
    <row r="15" spans="1:4" ht="24" customHeight="1">
      <c r="A15" s="385" t="s">
        <v>589</v>
      </c>
      <c r="B15" s="409" t="s">
        <v>590</v>
      </c>
      <c r="C15" s="385" t="s">
        <v>565</v>
      </c>
      <c r="D15" s="387">
        <v>2</v>
      </c>
    </row>
    <row r="16" spans="1:4" ht="12" customHeight="1">
      <c r="A16" s="381">
        <v>8663</v>
      </c>
      <c r="B16" s="408" t="s">
        <v>27</v>
      </c>
      <c r="C16" s="383"/>
      <c r="D16" s="384"/>
    </row>
    <row r="17" spans="1:4" ht="12" customHeight="1">
      <c r="A17" s="381">
        <v>8702</v>
      </c>
      <c r="B17" s="408" t="s">
        <v>591</v>
      </c>
      <c r="C17" s="383"/>
      <c r="D17" s="384"/>
    </row>
    <row r="18" spans="1:4" ht="24" customHeight="1">
      <c r="A18" s="385" t="s">
        <v>592</v>
      </c>
      <c r="B18" s="409" t="s">
        <v>593</v>
      </c>
      <c r="C18" s="385" t="s">
        <v>65</v>
      </c>
      <c r="D18" s="387">
        <v>1.33</v>
      </c>
    </row>
    <row r="19" spans="1:4" ht="36" customHeight="1">
      <c r="A19" s="385" t="s">
        <v>594</v>
      </c>
      <c r="B19" s="409" t="s">
        <v>595</v>
      </c>
      <c r="C19" s="385" t="s">
        <v>180</v>
      </c>
      <c r="D19" s="387">
        <v>436.26</v>
      </c>
    </row>
    <row r="20" spans="1:4" ht="24" customHeight="1">
      <c r="A20" s="385" t="s">
        <v>596</v>
      </c>
      <c r="B20" s="409" t="s">
        <v>193</v>
      </c>
      <c r="C20" s="385" t="s">
        <v>65</v>
      </c>
      <c r="D20" s="387">
        <v>2.36</v>
      </c>
    </row>
    <row r="21" spans="1:4" ht="24" customHeight="1">
      <c r="A21" s="385" t="s">
        <v>597</v>
      </c>
      <c r="B21" s="409" t="s">
        <v>598</v>
      </c>
      <c r="C21" s="385" t="s">
        <v>65</v>
      </c>
      <c r="D21" s="387">
        <v>0.89</v>
      </c>
    </row>
    <row r="22" spans="1:4" ht="24" customHeight="1">
      <c r="A22" s="385" t="s">
        <v>599</v>
      </c>
      <c r="B22" s="409" t="s">
        <v>600</v>
      </c>
      <c r="C22" s="385" t="s">
        <v>65</v>
      </c>
      <c r="D22" s="387">
        <v>0.27</v>
      </c>
    </row>
    <row r="23" spans="1:4" ht="12" customHeight="1">
      <c r="A23" s="381">
        <v>8703</v>
      </c>
      <c r="B23" s="408" t="s">
        <v>601</v>
      </c>
      <c r="C23" s="383"/>
      <c r="D23" s="384"/>
    </row>
    <row r="24" spans="1:4" ht="24" customHeight="1">
      <c r="A24" s="385" t="s">
        <v>602</v>
      </c>
      <c r="B24" s="409" t="s">
        <v>603</v>
      </c>
      <c r="C24" s="385" t="s">
        <v>65</v>
      </c>
      <c r="D24" s="387">
        <v>0.52</v>
      </c>
    </row>
    <row r="25" spans="1:4" ht="12" customHeight="1">
      <c r="A25" s="381">
        <v>8704</v>
      </c>
      <c r="B25" s="408" t="s">
        <v>604</v>
      </c>
      <c r="C25" s="383"/>
      <c r="D25" s="384"/>
    </row>
    <row r="26" spans="1:4" ht="36" customHeight="1">
      <c r="A26" s="385" t="s">
        <v>605</v>
      </c>
      <c r="B26" s="409" t="s">
        <v>606</v>
      </c>
      <c r="C26" s="385" t="s">
        <v>180</v>
      </c>
      <c r="D26" s="387">
        <v>92.91</v>
      </c>
    </row>
    <row r="27" spans="1:4" ht="36" customHeight="1">
      <c r="A27" s="385" t="s">
        <v>607</v>
      </c>
      <c r="B27" s="409" t="s">
        <v>608</v>
      </c>
      <c r="C27" s="385" t="s">
        <v>180</v>
      </c>
      <c r="D27" s="387">
        <v>55.74</v>
      </c>
    </row>
    <row r="28" spans="1:4" ht="12" customHeight="1">
      <c r="A28" s="381">
        <v>8706</v>
      </c>
      <c r="B28" s="408" t="s">
        <v>609</v>
      </c>
      <c r="C28" s="383"/>
      <c r="D28" s="384"/>
    </row>
    <row r="29" spans="1:4" ht="48.75" customHeight="1">
      <c r="A29" s="385" t="s">
        <v>610</v>
      </c>
      <c r="B29" s="409" t="s">
        <v>611</v>
      </c>
      <c r="C29" s="385" t="s">
        <v>84</v>
      </c>
      <c r="D29" s="387">
        <v>4.63</v>
      </c>
    </row>
    <row r="30" spans="1:4" ht="48.75" customHeight="1">
      <c r="A30" s="385" t="s">
        <v>612</v>
      </c>
      <c r="B30" s="409" t="s">
        <v>613</v>
      </c>
      <c r="C30" s="385" t="s">
        <v>84</v>
      </c>
      <c r="D30" s="387">
        <v>5.54</v>
      </c>
    </row>
    <row r="31" spans="1:4" ht="60.75" customHeight="1">
      <c r="A31" s="385" t="s">
        <v>614</v>
      </c>
      <c r="B31" s="409" t="s">
        <v>615</v>
      </c>
      <c r="C31" s="385" t="s">
        <v>65</v>
      </c>
      <c r="D31" s="387">
        <v>11.1</v>
      </c>
    </row>
    <row r="32" spans="1:4" ht="48.75" customHeight="1">
      <c r="A32" s="385" t="s">
        <v>616</v>
      </c>
      <c r="B32" s="409" t="s">
        <v>617</v>
      </c>
      <c r="C32" s="385" t="s">
        <v>65</v>
      </c>
      <c r="D32" s="387">
        <v>22.2</v>
      </c>
    </row>
    <row r="33" spans="1:4" ht="60.75" customHeight="1">
      <c r="A33" s="385" t="s">
        <v>618</v>
      </c>
      <c r="B33" s="409" t="s">
        <v>619</v>
      </c>
      <c r="C33" s="385" t="s">
        <v>65</v>
      </c>
      <c r="D33" s="387">
        <v>14.8</v>
      </c>
    </row>
    <row r="34" spans="1:4" ht="48.75" customHeight="1">
      <c r="A34" s="385" t="s">
        <v>620</v>
      </c>
      <c r="B34" s="409" t="s">
        <v>621</v>
      </c>
      <c r="C34" s="385" t="s">
        <v>84</v>
      </c>
      <c r="D34" s="387">
        <v>6.81</v>
      </c>
    </row>
    <row r="35" spans="1:4" ht="48.75" customHeight="1">
      <c r="A35" s="385" t="s">
        <v>622</v>
      </c>
      <c r="B35" s="409" t="s">
        <v>623</v>
      </c>
      <c r="C35" s="385" t="s">
        <v>65</v>
      </c>
      <c r="D35" s="387">
        <v>12.69</v>
      </c>
    </row>
    <row r="36" spans="1:4" ht="48.75" customHeight="1">
      <c r="A36" s="385" t="s">
        <v>624</v>
      </c>
      <c r="B36" s="409" t="s">
        <v>625</v>
      </c>
      <c r="C36" s="385" t="s">
        <v>65</v>
      </c>
      <c r="D36" s="387">
        <v>24.05</v>
      </c>
    </row>
    <row r="37" spans="1:4" ht="48.75" customHeight="1">
      <c r="A37" s="385" t="s">
        <v>626</v>
      </c>
      <c r="B37" s="409" t="s">
        <v>627</v>
      </c>
      <c r="C37" s="385" t="s">
        <v>65</v>
      </c>
      <c r="D37" s="387">
        <v>24.32</v>
      </c>
    </row>
    <row r="38" spans="1:4" ht="48.75" customHeight="1">
      <c r="A38" s="385" t="s">
        <v>628</v>
      </c>
      <c r="B38" s="409" t="s">
        <v>629</v>
      </c>
      <c r="C38" s="385" t="s">
        <v>65</v>
      </c>
      <c r="D38" s="387">
        <v>8.8800000000000008</v>
      </c>
    </row>
    <row r="39" spans="1:4" ht="12" customHeight="1">
      <c r="A39" s="381">
        <v>8707</v>
      </c>
      <c r="B39" s="408" t="s">
        <v>630</v>
      </c>
      <c r="C39" s="383"/>
      <c r="D39" s="384"/>
    </row>
    <row r="40" spans="1:4" ht="60.75" customHeight="1">
      <c r="A40" s="385" t="s">
        <v>631</v>
      </c>
      <c r="B40" s="409" t="s">
        <v>632</v>
      </c>
      <c r="C40" s="385" t="s">
        <v>84</v>
      </c>
      <c r="D40" s="387">
        <v>8.31</v>
      </c>
    </row>
    <row r="41" spans="1:4" ht="48.75" customHeight="1">
      <c r="A41" s="385" t="s">
        <v>633</v>
      </c>
      <c r="B41" s="409" t="s">
        <v>634</v>
      </c>
      <c r="C41" s="385" t="s">
        <v>180</v>
      </c>
      <c r="D41" s="387">
        <v>43.49</v>
      </c>
    </row>
    <row r="42" spans="1:4" ht="48.75" customHeight="1">
      <c r="A42" s="385" t="s">
        <v>635</v>
      </c>
      <c r="B42" s="409" t="s">
        <v>636</v>
      </c>
      <c r="C42" s="385" t="s">
        <v>180</v>
      </c>
      <c r="D42" s="387">
        <v>10.47</v>
      </c>
    </row>
    <row r="43" spans="1:4" ht="60.75" customHeight="1">
      <c r="A43" s="385" t="s">
        <v>637</v>
      </c>
      <c r="B43" s="409" t="s">
        <v>638</v>
      </c>
      <c r="C43" s="385" t="s">
        <v>180</v>
      </c>
      <c r="D43" s="387">
        <v>6.11</v>
      </c>
    </row>
    <row r="44" spans="1:4" ht="48.75" customHeight="1">
      <c r="A44" s="385" t="s">
        <v>639</v>
      </c>
      <c r="B44" s="409" t="s">
        <v>640</v>
      </c>
      <c r="C44" s="385" t="s">
        <v>84</v>
      </c>
      <c r="D44" s="387">
        <v>9.23</v>
      </c>
    </row>
    <row r="45" spans="1:4" ht="72.75" customHeight="1">
      <c r="A45" s="385" t="s">
        <v>641</v>
      </c>
      <c r="B45" s="409" t="s">
        <v>642</v>
      </c>
      <c r="C45" s="385" t="s">
        <v>84</v>
      </c>
      <c r="D45" s="387">
        <v>11.98</v>
      </c>
    </row>
    <row r="46" spans="1:4" ht="12" customHeight="1">
      <c r="A46" s="381">
        <v>8708</v>
      </c>
      <c r="B46" s="408" t="s">
        <v>643</v>
      </c>
      <c r="C46" s="383"/>
      <c r="D46" s="384"/>
    </row>
    <row r="47" spans="1:4" ht="48.75" customHeight="1">
      <c r="A47" s="385" t="s">
        <v>644</v>
      </c>
      <c r="B47" s="409" t="s">
        <v>645</v>
      </c>
      <c r="C47" s="385" t="s">
        <v>65</v>
      </c>
      <c r="D47" s="387">
        <v>5.44</v>
      </c>
    </row>
    <row r="48" spans="1:4" ht="12" customHeight="1">
      <c r="A48" s="381">
        <v>8709</v>
      </c>
      <c r="B48" s="408" t="s">
        <v>646</v>
      </c>
      <c r="C48" s="383"/>
      <c r="D48" s="384"/>
    </row>
    <row r="49" spans="1:4" ht="60.75" customHeight="1">
      <c r="A49" s="385" t="s">
        <v>647</v>
      </c>
      <c r="B49" s="409" t="s">
        <v>648</v>
      </c>
      <c r="C49" s="385" t="s">
        <v>65</v>
      </c>
      <c r="D49" s="387">
        <v>2.08</v>
      </c>
    </row>
    <row r="50" spans="1:4" ht="60.75" customHeight="1">
      <c r="A50" s="385" t="s">
        <v>649</v>
      </c>
      <c r="B50" s="409" t="s">
        <v>650</v>
      </c>
      <c r="C50" s="385" t="s">
        <v>65</v>
      </c>
      <c r="D50" s="387">
        <v>6.23</v>
      </c>
    </row>
    <row r="51" spans="1:4" ht="60.75" customHeight="1">
      <c r="A51" s="385" t="s">
        <v>651</v>
      </c>
      <c r="B51" s="409" t="s">
        <v>652</v>
      </c>
      <c r="C51" s="385" t="s">
        <v>65</v>
      </c>
      <c r="D51" s="387">
        <v>9.7200000000000006</v>
      </c>
    </row>
    <row r="52" spans="1:4" ht="60.75" customHeight="1">
      <c r="A52" s="385" t="s">
        <v>653</v>
      </c>
      <c r="B52" s="409" t="s">
        <v>654</v>
      </c>
      <c r="C52" s="385" t="s">
        <v>65</v>
      </c>
      <c r="D52" s="387">
        <v>4.1500000000000004</v>
      </c>
    </row>
    <row r="53" spans="1:4" ht="12" customHeight="1">
      <c r="A53" s="381">
        <v>8710</v>
      </c>
      <c r="B53" s="408" t="s">
        <v>655</v>
      </c>
      <c r="C53" s="383"/>
      <c r="D53" s="384"/>
    </row>
    <row r="54" spans="1:4" ht="48.75" customHeight="1">
      <c r="A54" s="385" t="s">
        <v>656</v>
      </c>
      <c r="B54" s="409" t="s">
        <v>657</v>
      </c>
      <c r="C54" s="385" t="s">
        <v>266</v>
      </c>
      <c r="D54" s="387">
        <v>3.45</v>
      </c>
    </row>
    <row r="55" spans="1:4" ht="60.75" customHeight="1">
      <c r="A55" s="385" t="s">
        <v>658</v>
      </c>
      <c r="B55" s="409" t="s">
        <v>659</v>
      </c>
      <c r="C55" s="385" t="s">
        <v>180</v>
      </c>
      <c r="D55" s="387">
        <v>21.02</v>
      </c>
    </row>
    <row r="56" spans="1:4" ht="60.75" customHeight="1">
      <c r="A56" s="385" t="s">
        <v>660</v>
      </c>
      <c r="B56" s="409" t="s">
        <v>661</v>
      </c>
      <c r="C56" s="385" t="s">
        <v>65</v>
      </c>
      <c r="D56" s="387">
        <v>13.29</v>
      </c>
    </row>
    <row r="57" spans="1:4" ht="48.75" customHeight="1">
      <c r="A57" s="385" t="s">
        <v>662</v>
      </c>
      <c r="B57" s="409" t="s">
        <v>663</v>
      </c>
      <c r="C57" s="385" t="s">
        <v>65</v>
      </c>
      <c r="D57" s="387">
        <v>18.46</v>
      </c>
    </row>
    <row r="58" spans="1:4" ht="48.75" customHeight="1">
      <c r="A58" s="385" t="s">
        <v>664</v>
      </c>
      <c r="B58" s="409" t="s">
        <v>665</v>
      </c>
      <c r="C58" s="385" t="s">
        <v>65</v>
      </c>
      <c r="D58" s="387">
        <v>8.98</v>
      </c>
    </row>
    <row r="59" spans="1:4" ht="48.75" customHeight="1">
      <c r="A59" s="385" t="s">
        <v>666</v>
      </c>
      <c r="B59" s="409" t="s">
        <v>667</v>
      </c>
      <c r="C59" s="385" t="s">
        <v>180</v>
      </c>
      <c r="D59" s="387">
        <v>17.79</v>
      </c>
    </row>
    <row r="60" spans="1:4" ht="12" customHeight="1">
      <c r="A60" s="381">
        <v>8711</v>
      </c>
      <c r="B60" s="408" t="s">
        <v>668</v>
      </c>
      <c r="C60" s="383"/>
      <c r="D60" s="384"/>
    </row>
    <row r="61" spans="1:4" ht="36" customHeight="1">
      <c r="A61" s="385" t="s">
        <v>669</v>
      </c>
      <c r="B61" s="409" t="s">
        <v>670</v>
      </c>
      <c r="C61" s="385" t="s">
        <v>65</v>
      </c>
      <c r="D61" s="387">
        <v>27.3</v>
      </c>
    </row>
    <row r="62" spans="1:4" ht="12" customHeight="1">
      <c r="A62" s="381">
        <v>8712</v>
      </c>
      <c r="B62" s="408" t="s">
        <v>671</v>
      </c>
      <c r="C62" s="383"/>
      <c r="D62" s="384"/>
    </row>
    <row r="63" spans="1:4" ht="48.75" customHeight="1">
      <c r="A63" s="385" t="s">
        <v>672</v>
      </c>
      <c r="B63" s="409" t="s">
        <v>673</v>
      </c>
      <c r="C63" s="385" t="s">
        <v>180</v>
      </c>
      <c r="D63" s="387">
        <v>42.44</v>
      </c>
    </row>
    <row r="64" spans="1:4" ht="60.75" customHeight="1">
      <c r="A64" s="385" t="s">
        <v>674</v>
      </c>
      <c r="B64" s="409" t="s">
        <v>675</v>
      </c>
      <c r="C64" s="385" t="s">
        <v>180</v>
      </c>
      <c r="D64" s="387">
        <v>6.35</v>
      </c>
    </row>
    <row r="65" spans="1:4" ht="60.75" customHeight="1">
      <c r="A65" s="385" t="s">
        <v>676</v>
      </c>
      <c r="B65" s="409" t="s">
        <v>677</v>
      </c>
      <c r="C65" s="385" t="s">
        <v>180</v>
      </c>
      <c r="D65" s="387">
        <v>20.239999999999998</v>
      </c>
    </row>
    <row r="66" spans="1:4" ht="12" customHeight="1">
      <c r="A66" s="381">
        <v>8713</v>
      </c>
      <c r="B66" s="408" t="s">
        <v>678</v>
      </c>
      <c r="C66" s="383"/>
      <c r="D66" s="384"/>
    </row>
    <row r="67" spans="1:4" ht="48.75" customHeight="1">
      <c r="A67" s="385" t="s">
        <v>679</v>
      </c>
      <c r="B67" s="409" t="s">
        <v>680</v>
      </c>
      <c r="C67" s="385" t="s">
        <v>65</v>
      </c>
      <c r="D67" s="387">
        <v>17.489999999999998</v>
      </c>
    </row>
    <row r="68" spans="1:4" ht="36" customHeight="1">
      <c r="A68" s="385" t="s">
        <v>681</v>
      </c>
      <c r="B68" s="409" t="s">
        <v>682</v>
      </c>
      <c r="C68" s="385" t="s">
        <v>65</v>
      </c>
      <c r="D68" s="387">
        <v>7.02</v>
      </c>
    </row>
    <row r="69" spans="1:4" ht="36" customHeight="1">
      <c r="A69" s="385" t="s">
        <v>683</v>
      </c>
      <c r="B69" s="409" t="s">
        <v>684</v>
      </c>
      <c r="C69" s="385" t="s">
        <v>65</v>
      </c>
      <c r="D69" s="387">
        <v>10.7</v>
      </c>
    </row>
    <row r="70" spans="1:4" ht="72.75" customHeight="1">
      <c r="A70" s="385" t="s">
        <v>685</v>
      </c>
      <c r="B70" s="409" t="s">
        <v>686</v>
      </c>
      <c r="C70" s="385" t="s">
        <v>65</v>
      </c>
      <c r="D70" s="387">
        <v>52.89</v>
      </c>
    </row>
    <row r="71" spans="1:4" ht="72.75" customHeight="1">
      <c r="A71" s="385" t="s">
        <v>687</v>
      </c>
      <c r="B71" s="409" t="s">
        <v>688</v>
      </c>
      <c r="C71" s="385" t="s">
        <v>65</v>
      </c>
      <c r="D71" s="387">
        <v>44.13</v>
      </c>
    </row>
    <row r="72" spans="1:4" ht="12" customHeight="1">
      <c r="A72" s="381">
        <v>8714</v>
      </c>
      <c r="B72" s="408" t="s">
        <v>689</v>
      </c>
      <c r="C72" s="383"/>
      <c r="D72" s="384"/>
    </row>
    <row r="73" spans="1:4" ht="36" customHeight="1">
      <c r="A73" s="385" t="s">
        <v>690</v>
      </c>
      <c r="B73" s="409" t="s">
        <v>691</v>
      </c>
      <c r="C73" s="385" t="s">
        <v>80</v>
      </c>
      <c r="D73" s="387">
        <v>151.07</v>
      </c>
    </row>
    <row r="74" spans="1:4" ht="48.75" customHeight="1">
      <c r="A74" s="385" t="s">
        <v>692</v>
      </c>
      <c r="B74" s="409" t="s">
        <v>693</v>
      </c>
      <c r="C74" s="385" t="s">
        <v>80</v>
      </c>
      <c r="D74" s="387">
        <v>103.86</v>
      </c>
    </row>
    <row r="75" spans="1:4" ht="72.75" customHeight="1">
      <c r="A75" s="385" t="s">
        <v>694</v>
      </c>
      <c r="B75" s="409" t="s">
        <v>695</v>
      </c>
      <c r="C75" s="385" t="s">
        <v>65</v>
      </c>
      <c r="D75" s="387">
        <v>16.489999999999998</v>
      </c>
    </row>
    <row r="76" spans="1:4" ht="12" customHeight="1">
      <c r="A76" s="381">
        <v>8715</v>
      </c>
      <c r="B76" s="408" t="s">
        <v>696</v>
      </c>
      <c r="C76" s="383"/>
      <c r="D76" s="384"/>
    </row>
    <row r="77" spans="1:4" ht="36" customHeight="1">
      <c r="A77" s="385" t="s">
        <v>697</v>
      </c>
      <c r="B77" s="409" t="s">
        <v>698</v>
      </c>
      <c r="C77" s="385" t="s">
        <v>80</v>
      </c>
      <c r="D77" s="387">
        <v>474.8</v>
      </c>
    </row>
    <row r="78" spans="1:4" ht="36" customHeight="1">
      <c r="A78" s="385" t="s">
        <v>699</v>
      </c>
      <c r="B78" s="409" t="s">
        <v>700</v>
      </c>
      <c r="C78" s="385" t="s">
        <v>80</v>
      </c>
      <c r="D78" s="387">
        <v>287.76</v>
      </c>
    </row>
    <row r="79" spans="1:4" ht="48.75" customHeight="1">
      <c r="A79" s="385" t="s">
        <v>701</v>
      </c>
      <c r="B79" s="409" t="s">
        <v>702</v>
      </c>
      <c r="C79" s="385" t="s">
        <v>80</v>
      </c>
      <c r="D79" s="387">
        <v>247.34</v>
      </c>
    </row>
    <row r="80" spans="1:4" ht="48.75" customHeight="1">
      <c r="A80" s="385" t="s">
        <v>703</v>
      </c>
      <c r="B80" s="409" t="s">
        <v>704</v>
      </c>
      <c r="C80" s="385" t="s">
        <v>80</v>
      </c>
      <c r="D80" s="387">
        <v>343.59</v>
      </c>
    </row>
    <row r="81" spans="1:4" ht="48.75" customHeight="1">
      <c r="A81" s="385" t="s">
        <v>705</v>
      </c>
      <c r="B81" s="409" t="s">
        <v>706</v>
      </c>
      <c r="C81" s="385" t="s">
        <v>80</v>
      </c>
      <c r="D81" s="387">
        <v>152.18</v>
      </c>
    </row>
    <row r="82" spans="1:4" ht="48.75" customHeight="1">
      <c r="A82" s="385" t="s">
        <v>707</v>
      </c>
      <c r="B82" s="409" t="s">
        <v>708</v>
      </c>
      <c r="C82" s="385" t="s">
        <v>80</v>
      </c>
      <c r="D82" s="387">
        <v>210.51</v>
      </c>
    </row>
    <row r="83" spans="1:4" ht="12" customHeight="1">
      <c r="A83" s="381">
        <v>8716</v>
      </c>
      <c r="B83" s="408" t="s">
        <v>709</v>
      </c>
      <c r="C83" s="383"/>
      <c r="D83" s="384"/>
    </row>
    <row r="84" spans="1:4" ht="48.75" customHeight="1">
      <c r="A84" s="385" t="s">
        <v>710</v>
      </c>
      <c r="B84" s="409" t="s">
        <v>711</v>
      </c>
      <c r="C84" s="385" t="s">
        <v>180</v>
      </c>
      <c r="D84" s="387">
        <v>97.01</v>
      </c>
    </row>
    <row r="85" spans="1:4" ht="48.75" customHeight="1">
      <c r="A85" s="385" t="s">
        <v>712</v>
      </c>
      <c r="B85" s="409" t="s">
        <v>713</v>
      </c>
      <c r="C85" s="385" t="s">
        <v>180</v>
      </c>
      <c r="D85" s="387">
        <v>244.35</v>
      </c>
    </row>
    <row r="86" spans="1:4" ht="12" customHeight="1">
      <c r="A86" s="381">
        <v>8717</v>
      </c>
      <c r="B86" s="408" t="s">
        <v>714</v>
      </c>
      <c r="C86" s="383"/>
      <c r="D86" s="384"/>
    </row>
    <row r="87" spans="1:4" ht="48.75" customHeight="1">
      <c r="A87" s="385" t="s">
        <v>715</v>
      </c>
      <c r="B87" s="409" t="s">
        <v>716</v>
      </c>
      <c r="C87" s="385" t="s">
        <v>65</v>
      </c>
      <c r="D87" s="387">
        <v>41.55</v>
      </c>
    </row>
    <row r="88" spans="1:4" ht="36" customHeight="1">
      <c r="A88" s="385" t="s">
        <v>717</v>
      </c>
      <c r="B88" s="409" t="s">
        <v>718</v>
      </c>
      <c r="C88" s="385" t="s">
        <v>65</v>
      </c>
      <c r="D88" s="387">
        <v>10.39</v>
      </c>
    </row>
    <row r="89" spans="1:4" ht="48.75" customHeight="1">
      <c r="A89" s="385" t="s">
        <v>719</v>
      </c>
      <c r="B89" s="409" t="s">
        <v>720</v>
      </c>
      <c r="C89" s="385" t="s">
        <v>65</v>
      </c>
      <c r="D89" s="387">
        <v>22.43</v>
      </c>
    </row>
    <row r="90" spans="1:4" ht="48.75" customHeight="1">
      <c r="A90" s="385" t="s">
        <v>721</v>
      </c>
      <c r="B90" s="409" t="s">
        <v>722</v>
      </c>
      <c r="C90" s="385" t="s">
        <v>65</v>
      </c>
      <c r="D90" s="387">
        <v>30.6</v>
      </c>
    </row>
    <row r="91" spans="1:4" ht="48.75" customHeight="1">
      <c r="A91" s="385" t="s">
        <v>723</v>
      </c>
      <c r="B91" s="409" t="s">
        <v>724</v>
      </c>
      <c r="C91" s="385" t="s">
        <v>65</v>
      </c>
      <c r="D91" s="387">
        <v>10.17</v>
      </c>
    </row>
    <row r="92" spans="1:4" ht="48.75" customHeight="1">
      <c r="A92" s="385" t="s">
        <v>725</v>
      </c>
      <c r="B92" s="409" t="s">
        <v>726</v>
      </c>
      <c r="C92" s="385" t="s">
        <v>65</v>
      </c>
      <c r="D92" s="387">
        <v>14.16</v>
      </c>
    </row>
    <row r="93" spans="1:4" ht="48.75" customHeight="1">
      <c r="A93" s="385" t="s">
        <v>727</v>
      </c>
      <c r="B93" s="409" t="s">
        <v>728</v>
      </c>
      <c r="C93" s="385" t="s">
        <v>65</v>
      </c>
      <c r="D93" s="387">
        <v>8.56</v>
      </c>
    </row>
    <row r="94" spans="1:4" ht="48.75" customHeight="1">
      <c r="A94" s="385" t="s">
        <v>729</v>
      </c>
      <c r="B94" s="409" t="s">
        <v>730</v>
      </c>
      <c r="C94" s="385" t="s">
        <v>84</v>
      </c>
      <c r="D94" s="387">
        <v>20.77</v>
      </c>
    </row>
    <row r="95" spans="1:4" ht="48.75" customHeight="1">
      <c r="A95" s="385" t="s">
        <v>731</v>
      </c>
      <c r="B95" s="409" t="s">
        <v>732</v>
      </c>
      <c r="C95" s="385" t="s">
        <v>84</v>
      </c>
      <c r="D95" s="387">
        <v>11.08</v>
      </c>
    </row>
    <row r="96" spans="1:4" ht="60.75" customHeight="1">
      <c r="A96" s="385" t="s">
        <v>733</v>
      </c>
      <c r="B96" s="409" t="s">
        <v>734</v>
      </c>
      <c r="C96" s="385" t="s">
        <v>65</v>
      </c>
      <c r="D96" s="387">
        <v>14.16</v>
      </c>
    </row>
    <row r="97" spans="1:4" ht="48.75" customHeight="1">
      <c r="A97" s="385" t="s">
        <v>735</v>
      </c>
      <c r="B97" s="409" t="s">
        <v>736</v>
      </c>
      <c r="C97" s="385" t="s">
        <v>65</v>
      </c>
      <c r="D97" s="387">
        <v>15.86</v>
      </c>
    </row>
    <row r="98" spans="1:4" ht="12" customHeight="1">
      <c r="A98" s="381">
        <v>8718</v>
      </c>
      <c r="B98" s="408" t="s">
        <v>737</v>
      </c>
      <c r="C98" s="383"/>
      <c r="D98" s="384"/>
    </row>
    <row r="99" spans="1:4" ht="48.75" customHeight="1">
      <c r="A99" s="385" t="s">
        <v>738</v>
      </c>
      <c r="B99" s="409" t="s">
        <v>739</v>
      </c>
      <c r="C99" s="385" t="s">
        <v>65</v>
      </c>
      <c r="D99" s="387">
        <v>10.39</v>
      </c>
    </row>
    <row r="100" spans="1:4" ht="36" customHeight="1">
      <c r="A100" s="385" t="s">
        <v>740</v>
      </c>
      <c r="B100" s="409" t="s">
        <v>741</v>
      </c>
      <c r="C100" s="385" t="s">
        <v>65</v>
      </c>
      <c r="D100" s="387">
        <v>9.83</v>
      </c>
    </row>
    <row r="101" spans="1:4" ht="48.75" customHeight="1">
      <c r="A101" s="385" t="s">
        <v>742</v>
      </c>
      <c r="B101" s="409" t="s">
        <v>743</v>
      </c>
      <c r="C101" s="385" t="s">
        <v>65</v>
      </c>
      <c r="D101" s="387">
        <v>20.48</v>
      </c>
    </row>
    <row r="102" spans="1:4" ht="48.75" customHeight="1">
      <c r="A102" s="385" t="s">
        <v>744</v>
      </c>
      <c r="B102" s="409" t="s">
        <v>745</v>
      </c>
      <c r="C102" s="385" t="s">
        <v>65</v>
      </c>
      <c r="D102" s="387">
        <v>24.57</v>
      </c>
    </row>
    <row r="103" spans="1:4" ht="48.75" customHeight="1">
      <c r="A103" s="385" t="s">
        <v>746</v>
      </c>
      <c r="B103" s="409" t="s">
        <v>747</v>
      </c>
      <c r="C103" s="385" t="s">
        <v>84</v>
      </c>
      <c r="D103" s="387">
        <v>8.0500000000000007</v>
      </c>
    </row>
    <row r="104" spans="1:4" ht="12" customHeight="1">
      <c r="A104" s="381">
        <v>8719</v>
      </c>
      <c r="B104" s="408" t="s">
        <v>748</v>
      </c>
      <c r="C104" s="383"/>
      <c r="D104" s="384"/>
    </row>
    <row r="105" spans="1:4" ht="48.75" customHeight="1">
      <c r="A105" s="385" t="s">
        <v>749</v>
      </c>
      <c r="B105" s="409" t="s">
        <v>750</v>
      </c>
      <c r="C105" s="385" t="s">
        <v>65</v>
      </c>
      <c r="D105" s="387">
        <v>16.38</v>
      </c>
    </row>
    <row r="106" spans="1:4" ht="48.75" customHeight="1">
      <c r="A106" s="385" t="s">
        <v>751</v>
      </c>
      <c r="B106" s="409" t="s">
        <v>752</v>
      </c>
      <c r="C106" s="385" t="s">
        <v>65</v>
      </c>
      <c r="D106" s="387">
        <v>17.55</v>
      </c>
    </row>
    <row r="107" spans="1:4" ht="48.75" customHeight="1">
      <c r="A107" s="385" t="s">
        <v>753</v>
      </c>
      <c r="B107" s="409" t="s">
        <v>754</v>
      </c>
      <c r="C107" s="385" t="s">
        <v>65</v>
      </c>
      <c r="D107" s="387">
        <v>20.48</v>
      </c>
    </row>
    <row r="108" spans="1:4" ht="36" customHeight="1">
      <c r="A108" s="385" t="s">
        <v>755</v>
      </c>
      <c r="B108" s="409" t="s">
        <v>756</v>
      </c>
      <c r="C108" s="385" t="s">
        <v>65</v>
      </c>
      <c r="D108" s="387">
        <v>22.34</v>
      </c>
    </row>
    <row r="109" spans="1:4" ht="36" customHeight="1">
      <c r="A109" s="385" t="s">
        <v>757</v>
      </c>
      <c r="B109" s="409" t="s">
        <v>758</v>
      </c>
      <c r="C109" s="385" t="s">
        <v>65</v>
      </c>
      <c r="D109" s="387">
        <v>8.75</v>
      </c>
    </row>
    <row r="110" spans="1:4" ht="36" customHeight="1">
      <c r="A110" s="385" t="s">
        <v>759</v>
      </c>
      <c r="B110" s="409" t="s">
        <v>760</v>
      </c>
      <c r="C110" s="385" t="s">
        <v>84</v>
      </c>
      <c r="D110" s="387">
        <v>2.72</v>
      </c>
    </row>
    <row r="111" spans="1:4" ht="48.75" customHeight="1">
      <c r="A111" s="385" t="s">
        <v>761</v>
      </c>
      <c r="B111" s="409" t="s">
        <v>762</v>
      </c>
      <c r="C111" s="385" t="s">
        <v>65</v>
      </c>
      <c r="D111" s="387">
        <v>24.57</v>
      </c>
    </row>
    <row r="112" spans="1:4" ht="48.75" customHeight="1">
      <c r="A112" s="385" t="s">
        <v>763</v>
      </c>
      <c r="B112" s="409" t="s">
        <v>764</v>
      </c>
      <c r="C112" s="385" t="s">
        <v>65</v>
      </c>
      <c r="D112" s="387">
        <v>21.37</v>
      </c>
    </row>
    <row r="113" spans="1:4" ht="48.75" customHeight="1">
      <c r="A113" s="385" t="s">
        <v>765</v>
      </c>
      <c r="B113" s="409" t="s">
        <v>766</v>
      </c>
      <c r="C113" s="385" t="s">
        <v>84</v>
      </c>
      <c r="D113" s="387">
        <v>8.61</v>
      </c>
    </row>
    <row r="114" spans="1:4" ht="12" customHeight="1">
      <c r="A114" s="381">
        <v>8720</v>
      </c>
      <c r="B114" s="408" t="s">
        <v>767</v>
      </c>
      <c r="C114" s="383"/>
      <c r="D114" s="384"/>
    </row>
    <row r="115" spans="1:4" ht="48.75" customHeight="1">
      <c r="A115" s="385" t="s">
        <v>37</v>
      </c>
      <c r="B115" s="409" t="s">
        <v>39</v>
      </c>
      <c r="C115" s="385" t="s">
        <v>65</v>
      </c>
      <c r="D115" s="387">
        <v>18.899999999999999</v>
      </c>
    </row>
    <row r="116" spans="1:4" ht="48.75" customHeight="1">
      <c r="A116" s="385" t="s">
        <v>768</v>
      </c>
      <c r="B116" s="409" t="s">
        <v>769</v>
      </c>
      <c r="C116" s="385" t="s">
        <v>65</v>
      </c>
      <c r="D116" s="387">
        <v>16.38</v>
      </c>
    </row>
    <row r="117" spans="1:4" ht="48.75" customHeight="1">
      <c r="A117" s="385" t="s">
        <v>770</v>
      </c>
      <c r="B117" s="409" t="s">
        <v>771</v>
      </c>
      <c r="C117" s="385" t="s">
        <v>84</v>
      </c>
      <c r="D117" s="387">
        <v>2.76</v>
      </c>
    </row>
    <row r="118" spans="1:4" ht="12" customHeight="1">
      <c r="A118" s="381">
        <v>8721</v>
      </c>
      <c r="B118" s="408" t="s">
        <v>772</v>
      </c>
      <c r="C118" s="383"/>
      <c r="D118" s="384"/>
    </row>
    <row r="119" spans="1:4" ht="48.75" customHeight="1">
      <c r="A119" s="385" t="s">
        <v>773</v>
      </c>
      <c r="B119" s="409" t="s">
        <v>774</v>
      </c>
      <c r="C119" s="385" t="s">
        <v>65</v>
      </c>
      <c r="D119" s="387">
        <v>6.49</v>
      </c>
    </row>
    <row r="120" spans="1:4" ht="12" customHeight="1">
      <c r="A120" s="381">
        <v>8722</v>
      </c>
      <c r="B120" s="408" t="s">
        <v>775</v>
      </c>
      <c r="C120" s="383"/>
      <c r="D120" s="384"/>
    </row>
    <row r="121" spans="1:4" ht="48.75" customHeight="1">
      <c r="A121" s="385" t="s">
        <v>776</v>
      </c>
      <c r="B121" s="409" t="s">
        <v>777</v>
      </c>
      <c r="C121" s="385" t="s">
        <v>65</v>
      </c>
      <c r="D121" s="387">
        <v>27.7</v>
      </c>
    </row>
    <row r="122" spans="1:4" ht="12" customHeight="1">
      <c r="A122" s="381">
        <v>8664</v>
      </c>
      <c r="B122" s="408" t="s">
        <v>778</v>
      </c>
      <c r="C122" s="383"/>
      <c r="D122" s="384"/>
    </row>
    <row r="123" spans="1:4" ht="12" customHeight="1">
      <c r="A123" s="381">
        <v>8723</v>
      </c>
      <c r="B123" s="408" t="s">
        <v>779</v>
      </c>
      <c r="C123" s="383"/>
      <c r="D123" s="384"/>
    </row>
    <row r="124" spans="1:4" ht="72.75" customHeight="1">
      <c r="A124" s="385" t="s">
        <v>780</v>
      </c>
      <c r="B124" s="409" t="s">
        <v>64</v>
      </c>
      <c r="C124" s="385" t="s">
        <v>65</v>
      </c>
      <c r="D124" s="387">
        <v>308.11</v>
      </c>
    </row>
    <row r="125" spans="1:4" ht="72.75" customHeight="1">
      <c r="A125" s="385" t="s">
        <v>781</v>
      </c>
      <c r="B125" s="409" t="s">
        <v>782</v>
      </c>
      <c r="C125" s="385" t="s">
        <v>180</v>
      </c>
      <c r="D125" s="388">
        <v>1386.5</v>
      </c>
    </row>
    <row r="126" spans="1:4" ht="72.75" customHeight="1">
      <c r="A126" s="385" t="s">
        <v>783</v>
      </c>
      <c r="B126" s="409" t="s">
        <v>784</v>
      </c>
      <c r="C126" s="385" t="s">
        <v>180</v>
      </c>
      <c r="D126" s="388">
        <v>3697.32</v>
      </c>
    </row>
    <row r="127" spans="1:4" ht="72.75" customHeight="1">
      <c r="A127" s="385" t="s">
        <v>785</v>
      </c>
      <c r="B127" s="409" t="s">
        <v>786</v>
      </c>
      <c r="C127" s="385" t="s">
        <v>180</v>
      </c>
      <c r="D127" s="388">
        <v>5545.98</v>
      </c>
    </row>
    <row r="128" spans="1:4" ht="12" customHeight="1">
      <c r="A128" s="381">
        <v>8724</v>
      </c>
      <c r="B128" s="408" t="s">
        <v>787</v>
      </c>
      <c r="C128" s="383"/>
      <c r="D128" s="384"/>
    </row>
    <row r="129" spans="1:4" ht="48.75" customHeight="1">
      <c r="A129" s="385" t="s">
        <v>788</v>
      </c>
      <c r="B129" s="409" t="s">
        <v>789</v>
      </c>
      <c r="C129" s="385" t="s">
        <v>180</v>
      </c>
      <c r="D129" s="387">
        <v>401.98</v>
      </c>
    </row>
    <row r="130" spans="1:4" ht="24" customHeight="1">
      <c r="A130" s="385" t="s">
        <v>790</v>
      </c>
      <c r="B130" s="409" t="s">
        <v>791</v>
      </c>
      <c r="C130" s="385" t="s">
        <v>180</v>
      </c>
      <c r="D130" s="387">
        <v>807.68</v>
      </c>
    </row>
    <row r="131" spans="1:4" ht="60.75" customHeight="1">
      <c r="A131" s="385" t="s">
        <v>792</v>
      </c>
      <c r="B131" s="409" t="s">
        <v>234</v>
      </c>
      <c r="C131" s="385" t="s">
        <v>180</v>
      </c>
      <c r="D131" s="388">
        <v>1192.74</v>
      </c>
    </row>
    <row r="132" spans="1:4" ht="12" customHeight="1">
      <c r="A132" s="381">
        <v>8725</v>
      </c>
      <c r="B132" s="408" t="s">
        <v>793</v>
      </c>
      <c r="C132" s="383"/>
      <c r="D132" s="384"/>
    </row>
    <row r="133" spans="1:4" ht="48.75" customHeight="1">
      <c r="A133" s="385" t="s">
        <v>794</v>
      </c>
      <c r="B133" s="409" t="s">
        <v>795</v>
      </c>
      <c r="C133" s="385" t="s">
        <v>65</v>
      </c>
      <c r="D133" s="387">
        <v>130.19999999999999</v>
      </c>
    </row>
    <row r="134" spans="1:4" ht="36" customHeight="1">
      <c r="A134" s="385" t="s">
        <v>796</v>
      </c>
      <c r="B134" s="409" t="s">
        <v>797</v>
      </c>
      <c r="C134" s="385" t="s">
        <v>65</v>
      </c>
      <c r="D134" s="387">
        <v>588.35</v>
      </c>
    </row>
    <row r="135" spans="1:4" ht="48.75" customHeight="1">
      <c r="A135" s="385" t="s">
        <v>798</v>
      </c>
      <c r="B135" s="409" t="s">
        <v>799</v>
      </c>
      <c r="C135" s="385" t="s">
        <v>180</v>
      </c>
      <c r="D135" s="388">
        <v>7895.39</v>
      </c>
    </row>
    <row r="136" spans="1:4" ht="48.75" customHeight="1">
      <c r="A136" s="385" t="s">
        <v>800</v>
      </c>
      <c r="B136" s="409" t="s">
        <v>801</v>
      </c>
      <c r="C136" s="385" t="s">
        <v>180</v>
      </c>
      <c r="D136" s="388">
        <v>13058.69</v>
      </c>
    </row>
    <row r="137" spans="1:4" ht="48.75" customHeight="1">
      <c r="A137" s="385" t="s">
        <v>802</v>
      </c>
      <c r="B137" s="409" t="s">
        <v>803</v>
      </c>
      <c r="C137" s="385" t="s">
        <v>180</v>
      </c>
      <c r="D137" s="388">
        <v>10654.53</v>
      </c>
    </row>
    <row r="138" spans="1:4" ht="48.75" customHeight="1">
      <c r="A138" s="385" t="s">
        <v>804</v>
      </c>
      <c r="B138" s="409" t="s">
        <v>805</v>
      </c>
      <c r="C138" s="385" t="s">
        <v>180</v>
      </c>
      <c r="D138" s="388">
        <v>12318.58</v>
      </c>
    </row>
    <row r="139" spans="1:4" ht="48.75" customHeight="1">
      <c r="A139" s="385" t="s">
        <v>806</v>
      </c>
      <c r="B139" s="409" t="s">
        <v>807</v>
      </c>
      <c r="C139" s="385" t="s">
        <v>180</v>
      </c>
      <c r="D139" s="388">
        <v>10483.200000000001</v>
      </c>
    </row>
    <row r="140" spans="1:4" ht="48.75" customHeight="1">
      <c r="A140" s="385" t="s">
        <v>808</v>
      </c>
      <c r="B140" s="409" t="s">
        <v>809</v>
      </c>
      <c r="C140" s="385" t="s">
        <v>180</v>
      </c>
      <c r="D140" s="388">
        <v>12147.25</v>
      </c>
    </row>
    <row r="141" spans="1:4" ht="48.75" customHeight="1">
      <c r="A141" s="385" t="s">
        <v>810</v>
      </c>
      <c r="B141" s="409" t="s">
        <v>811</v>
      </c>
      <c r="C141" s="385" t="s">
        <v>180</v>
      </c>
      <c r="D141" s="388">
        <v>8698.15</v>
      </c>
    </row>
    <row r="142" spans="1:4" ht="48.75" customHeight="1">
      <c r="A142" s="385" t="s">
        <v>812</v>
      </c>
      <c r="B142" s="409" t="s">
        <v>813</v>
      </c>
      <c r="C142" s="385" t="s">
        <v>180</v>
      </c>
      <c r="D142" s="388">
        <v>11114.79</v>
      </c>
    </row>
    <row r="143" spans="1:4" ht="48.75" customHeight="1">
      <c r="A143" s="385" t="s">
        <v>814</v>
      </c>
      <c r="B143" s="409" t="s">
        <v>815</v>
      </c>
      <c r="C143" s="385" t="s">
        <v>180</v>
      </c>
      <c r="D143" s="388">
        <v>15731.62</v>
      </c>
    </row>
    <row r="144" spans="1:4" ht="36" customHeight="1">
      <c r="A144" s="385" t="s">
        <v>816</v>
      </c>
      <c r="B144" s="409" t="s">
        <v>817</v>
      </c>
      <c r="C144" s="385" t="s">
        <v>180</v>
      </c>
      <c r="D144" s="388">
        <v>9868.16</v>
      </c>
    </row>
    <row r="145" spans="1:4" ht="48.75" customHeight="1">
      <c r="A145" s="385" t="s">
        <v>818</v>
      </c>
      <c r="B145" s="409" t="s">
        <v>819</v>
      </c>
      <c r="C145" s="385" t="s">
        <v>180</v>
      </c>
      <c r="D145" s="388">
        <v>13322.07</v>
      </c>
    </row>
    <row r="146" spans="1:4" ht="48.75" customHeight="1">
      <c r="A146" s="385" t="s">
        <v>820</v>
      </c>
      <c r="B146" s="409" t="s">
        <v>821</v>
      </c>
      <c r="C146" s="385" t="s">
        <v>180</v>
      </c>
      <c r="D146" s="388">
        <v>14510.76</v>
      </c>
    </row>
    <row r="147" spans="1:4" ht="48.75" customHeight="1">
      <c r="A147" s="385" t="s">
        <v>822</v>
      </c>
      <c r="B147" s="409" t="s">
        <v>823</v>
      </c>
      <c r="C147" s="385" t="s">
        <v>180</v>
      </c>
      <c r="D147" s="388">
        <v>28328.080000000002</v>
      </c>
    </row>
    <row r="148" spans="1:4" ht="24" customHeight="1">
      <c r="A148" s="385" t="s">
        <v>824</v>
      </c>
      <c r="B148" s="409" t="s">
        <v>825</v>
      </c>
      <c r="C148" s="385" t="s">
        <v>180</v>
      </c>
      <c r="D148" s="387">
        <v>303.05</v>
      </c>
    </row>
    <row r="149" spans="1:4" ht="24" customHeight="1">
      <c r="A149" s="385" t="s">
        <v>826</v>
      </c>
      <c r="B149" s="409" t="s">
        <v>827</v>
      </c>
      <c r="C149" s="385" t="s">
        <v>180</v>
      </c>
      <c r="D149" s="387">
        <v>356.48</v>
      </c>
    </row>
    <row r="150" spans="1:4" ht="12" customHeight="1">
      <c r="A150" s="385" t="s">
        <v>828</v>
      </c>
      <c r="B150" s="409" t="s">
        <v>829</v>
      </c>
      <c r="C150" s="385" t="s">
        <v>180</v>
      </c>
      <c r="D150" s="387">
        <v>319.76</v>
      </c>
    </row>
    <row r="151" spans="1:4" ht="24" customHeight="1">
      <c r="A151" s="385" t="s">
        <v>830</v>
      </c>
      <c r="B151" s="409" t="s">
        <v>831</v>
      </c>
      <c r="C151" s="385" t="s">
        <v>180</v>
      </c>
      <c r="D151" s="387">
        <v>319.76</v>
      </c>
    </row>
    <row r="152" spans="1:4" ht="24" customHeight="1">
      <c r="A152" s="385" t="s">
        <v>832</v>
      </c>
      <c r="B152" s="409" t="s">
        <v>833</v>
      </c>
      <c r="C152" s="385" t="s">
        <v>180</v>
      </c>
      <c r="D152" s="387">
        <v>622.80999999999995</v>
      </c>
    </row>
    <row r="153" spans="1:4" ht="24" customHeight="1">
      <c r="A153" s="385" t="s">
        <v>834</v>
      </c>
      <c r="B153" s="409" t="s">
        <v>835</v>
      </c>
      <c r="C153" s="385" t="s">
        <v>180</v>
      </c>
      <c r="D153" s="387">
        <v>319.76</v>
      </c>
    </row>
    <row r="154" spans="1:4" ht="24" customHeight="1">
      <c r="A154" s="385" t="s">
        <v>836</v>
      </c>
      <c r="B154" s="409" t="s">
        <v>837</v>
      </c>
      <c r="C154" s="385" t="s">
        <v>180</v>
      </c>
      <c r="D154" s="387">
        <v>319.76</v>
      </c>
    </row>
    <row r="155" spans="1:4" ht="24" customHeight="1">
      <c r="A155" s="385" t="s">
        <v>838</v>
      </c>
      <c r="B155" s="409" t="s">
        <v>839</v>
      </c>
      <c r="C155" s="385" t="s">
        <v>180</v>
      </c>
      <c r="D155" s="388">
        <v>1072.93</v>
      </c>
    </row>
    <row r="156" spans="1:4" ht="24" customHeight="1">
      <c r="A156" s="385" t="s">
        <v>840</v>
      </c>
      <c r="B156" s="409" t="s">
        <v>841</v>
      </c>
      <c r="C156" s="385" t="s">
        <v>180</v>
      </c>
      <c r="D156" s="387">
        <v>676.24</v>
      </c>
    </row>
    <row r="157" spans="1:4" ht="24" customHeight="1">
      <c r="A157" s="385" t="s">
        <v>842</v>
      </c>
      <c r="B157" s="409" t="s">
        <v>843</v>
      </c>
      <c r="C157" s="385" t="s">
        <v>180</v>
      </c>
      <c r="D157" s="387">
        <v>902.92</v>
      </c>
    </row>
    <row r="158" spans="1:4" ht="24" customHeight="1">
      <c r="A158" s="385" t="s">
        <v>844</v>
      </c>
      <c r="B158" s="409" t="s">
        <v>845</v>
      </c>
      <c r="C158" s="385" t="s">
        <v>180</v>
      </c>
      <c r="D158" s="387">
        <v>319.76</v>
      </c>
    </row>
    <row r="159" spans="1:4" ht="36" customHeight="1">
      <c r="A159" s="385" t="s">
        <v>846</v>
      </c>
      <c r="B159" s="409" t="s">
        <v>847</v>
      </c>
      <c r="C159" s="385" t="s">
        <v>102</v>
      </c>
      <c r="D159" s="387">
        <v>843.01</v>
      </c>
    </row>
    <row r="160" spans="1:4" ht="72.75" customHeight="1">
      <c r="A160" s="385" t="s">
        <v>848</v>
      </c>
      <c r="B160" s="409" t="s">
        <v>849</v>
      </c>
      <c r="C160" s="385" t="s">
        <v>102</v>
      </c>
      <c r="D160" s="387">
        <v>974.82</v>
      </c>
    </row>
    <row r="161" spans="1:4" ht="97.5" customHeight="1">
      <c r="A161" s="385" t="s">
        <v>850</v>
      </c>
      <c r="B161" s="409" t="s">
        <v>101</v>
      </c>
      <c r="C161" s="385" t="s">
        <v>102</v>
      </c>
      <c r="D161" s="388">
        <v>1177.42</v>
      </c>
    </row>
    <row r="162" spans="1:4" ht="72.75" customHeight="1">
      <c r="A162" s="385" t="s">
        <v>851</v>
      </c>
      <c r="B162" s="409" t="s">
        <v>112</v>
      </c>
      <c r="C162" s="385" t="s">
        <v>102</v>
      </c>
      <c r="D162" s="387">
        <v>900.79</v>
      </c>
    </row>
    <row r="163" spans="1:4" ht="72.75" customHeight="1">
      <c r="A163" s="385" t="s">
        <v>852</v>
      </c>
      <c r="B163" s="409" t="s">
        <v>853</v>
      </c>
      <c r="C163" s="385" t="s">
        <v>102</v>
      </c>
      <c r="D163" s="387">
        <v>793.13</v>
      </c>
    </row>
    <row r="164" spans="1:4" ht="84.75" customHeight="1">
      <c r="A164" s="385" t="s">
        <v>854</v>
      </c>
      <c r="B164" s="409" t="s">
        <v>855</v>
      </c>
      <c r="C164" s="385" t="s">
        <v>102</v>
      </c>
      <c r="D164" s="388">
        <v>1127.52</v>
      </c>
    </row>
    <row r="165" spans="1:4" ht="97.5" customHeight="1">
      <c r="A165" s="385" t="s">
        <v>856</v>
      </c>
      <c r="B165" s="409" t="s">
        <v>857</v>
      </c>
      <c r="C165" s="385" t="s">
        <v>102</v>
      </c>
      <c r="D165" s="388">
        <v>1085.1199999999999</v>
      </c>
    </row>
    <row r="166" spans="1:4" ht="97.5" customHeight="1">
      <c r="A166" s="385" t="s">
        <v>858</v>
      </c>
      <c r="B166" s="409" t="s">
        <v>859</v>
      </c>
      <c r="C166" s="385" t="s">
        <v>102</v>
      </c>
      <c r="D166" s="388">
        <v>1091.5</v>
      </c>
    </row>
    <row r="167" spans="1:4" ht="84.75" customHeight="1">
      <c r="A167" s="385" t="s">
        <v>860</v>
      </c>
      <c r="B167" s="409" t="s">
        <v>861</v>
      </c>
      <c r="C167" s="385" t="s">
        <v>102</v>
      </c>
      <c r="D167" s="387">
        <v>809.04</v>
      </c>
    </row>
    <row r="168" spans="1:4" ht="36" customHeight="1">
      <c r="A168" s="385" t="s">
        <v>862</v>
      </c>
      <c r="B168" s="409" t="s">
        <v>183</v>
      </c>
      <c r="C168" s="385" t="s">
        <v>180</v>
      </c>
      <c r="D168" s="388">
        <v>1491.02</v>
      </c>
    </row>
    <row r="169" spans="1:4" ht="12" customHeight="1">
      <c r="A169" s="381">
        <v>8726</v>
      </c>
      <c r="B169" s="408" t="s">
        <v>863</v>
      </c>
      <c r="C169" s="383"/>
      <c r="D169" s="384"/>
    </row>
    <row r="170" spans="1:4" ht="48.75" customHeight="1">
      <c r="A170" s="385" t="s">
        <v>864</v>
      </c>
      <c r="B170" s="409" t="s">
        <v>865</v>
      </c>
      <c r="C170" s="385" t="s">
        <v>84</v>
      </c>
      <c r="D170" s="387">
        <v>43.32</v>
      </c>
    </row>
    <row r="171" spans="1:4" ht="24" customHeight="1">
      <c r="A171" s="385" t="s">
        <v>866</v>
      </c>
      <c r="B171" s="409" t="s">
        <v>867</v>
      </c>
      <c r="C171" s="385" t="s">
        <v>180</v>
      </c>
      <c r="D171" s="387">
        <v>35.6</v>
      </c>
    </row>
    <row r="172" spans="1:4" ht="36" customHeight="1">
      <c r="A172" s="385" t="s">
        <v>868</v>
      </c>
      <c r="B172" s="409" t="s">
        <v>869</v>
      </c>
      <c r="C172" s="385" t="s">
        <v>180</v>
      </c>
      <c r="D172" s="387">
        <v>61.62</v>
      </c>
    </row>
    <row r="173" spans="1:4" ht="24" customHeight="1">
      <c r="A173" s="385" t="s">
        <v>870</v>
      </c>
      <c r="B173" s="409" t="s">
        <v>871</v>
      </c>
      <c r="C173" s="385" t="s">
        <v>180</v>
      </c>
      <c r="D173" s="387">
        <v>81.86</v>
      </c>
    </row>
    <row r="174" spans="1:4" ht="12" customHeight="1">
      <c r="A174" s="381">
        <v>8727</v>
      </c>
      <c r="B174" s="408" t="s">
        <v>872</v>
      </c>
      <c r="C174" s="383"/>
      <c r="D174" s="384"/>
    </row>
    <row r="175" spans="1:4" ht="48.75" customHeight="1">
      <c r="A175" s="385" t="s">
        <v>873</v>
      </c>
      <c r="B175" s="409" t="s">
        <v>874</v>
      </c>
      <c r="C175" s="385" t="s">
        <v>65</v>
      </c>
      <c r="D175" s="387">
        <v>145.84</v>
      </c>
    </row>
    <row r="176" spans="1:4" ht="36" customHeight="1">
      <c r="A176" s="385" t="s">
        <v>875</v>
      </c>
      <c r="B176" s="409" t="s">
        <v>876</v>
      </c>
      <c r="C176" s="385" t="s">
        <v>65</v>
      </c>
      <c r="D176" s="387">
        <v>10.44</v>
      </c>
    </row>
    <row r="177" spans="1:4" ht="48.75" customHeight="1">
      <c r="A177" s="385" t="s">
        <v>877</v>
      </c>
      <c r="B177" s="409" t="s">
        <v>878</v>
      </c>
      <c r="C177" s="385" t="s">
        <v>84</v>
      </c>
      <c r="D177" s="387">
        <v>12.82</v>
      </c>
    </row>
    <row r="178" spans="1:4" ht="48.75" customHeight="1">
      <c r="A178" s="385" t="s">
        <v>879</v>
      </c>
      <c r="B178" s="409" t="s">
        <v>880</v>
      </c>
      <c r="C178" s="385" t="s">
        <v>84</v>
      </c>
      <c r="D178" s="387">
        <v>183.46</v>
      </c>
    </row>
    <row r="179" spans="1:4" ht="60.75" customHeight="1">
      <c r="A179" s="385" t="s">
        <v>881</v>
      </c>
      <c r="B179" s="409" t="s">
        <v>882</v>
      </c>
      <c r="C179" s="385" t="s">
        <v>65</v>
      </c>
      <c r="D179" s="387">
        <v>77.12</v>
      </c>
    </row>
    <row r="180" spans="1:4" ht="60.75" customHeight="1">
      <c r="A180" s="385" t="s">
        <v>883</v>
      </c>
      <c r="B180" s="409" t="s">
        <v>884</v>
      </c>
      <c r="C180" s="385" t="s">
        <v>65</v>
      </c>
      <c r="D180" s="387">
        <v>60.1</v>
      </c>
    </row>
    <row r="181" spans="1:4" ht="60.75" customHeight="1">
      <c r="A181" s="385" t="s">
        <v>885</v>
      </c>
      <c r="B181" s="409" t="s">
        <v>886</v>
      </c>
      <c r="C181" s="385" t="s">
        <v>65</v>
      </c>
      <c r="D181" s="387">
        <v>72.67</v>
      </c>
    </row>
    <row r="182" spans="1:4" ht="12" customHeight="1">
      <c r="A182" s="381">
        <v>8728</v>
      </c>
      <c r="B182" s="408" t="s">
        <v>887</v>
      </c>
      <c r="C182" s="383"/>
      <c r="D182" s="384"/>
    </row>
    <row r="183" spans="1:4" ht="24" customHeight="1">
      <c r="A183" s="385" t="s">
        <v>888</v>
      </c>
      <c r="B183" s="409" t="s">
        <v>889</v>
      </c>
      <c r="C183" s="385" t="s">
        <v>180</v>
      </c>
      <c r="D183" s="387">
        <v>5.05</v>
      </c>
    </row>
    <row r="184" spans="1:4" ht="36" customHeight="1">
      <c r="A184" s="385" t="s">
        <v>890</v>
      </c>
      <c r="B184" s="409" t="s">
        <v>891</v>
      </c>
      <c r="C184" s="385" t="s">
        <v>84</v>
      </c>
      <c r="D184" s="387">
        <v>2.8</v>
      </c>
    </row>
    <row r="185" spans="1:4" ht="60.75" customHeight="1">
      <c r="A185" s="385" t="s">
        <v>892</v>
      </c>
      <c r="B185" s="409" t="s">
        <v>893</v>
      </c>
      <c r="C185" s="385" t="s">
        <v>84</v>
      </c>
      <c r="D185" s="387">
        <v>10.66</v>
      </c>
    </row>
    <row r="186" spans="1:4" ht="12" customHeight="1">
      <c r="A186" s="381">
        <v>8729</v>
      </c>
      <c r="B186" s="408" t="s">
        <v>894</v>
      </c>
      <c r="C186" s="383"/>
      <c r="D186" s="384"/>
    </row>
    <row r="187" spans="1:4" ht="36" customHeight="1">
      <c r="A187" s="385" t="s">
        <v>895</v>
      </c>
      <c r="B187" s="409" t="s">
        <v>896</v>
      </c>
      <c r="C187" s="385" t="s">
        <v>84</v>
      </c>
      <c r="D187" s="387">
        <v>1.59</v>
      </c>
    </row>
    <row r="188" spans="1:4" ht="48.75" customHeight="1">
      <c r="A188" s="385" t="s">
        <v>897</v>
      </c>
      <c r="B188" s="409" t="s">
        <v>898</v>
      </c>
      <c r="C188" s="385" t="s">
        <v>65</v>
      </c>
      <c r="D188" s="387">
        <v>1.44</v>
      </c>
    </row>
    <row r="189" spans="1:4" ht="36" customHeight="1">
      <c r="A189" s="385" t="s">
        <v>899</v>
      </c>
      <c r="B189" s="409" t="s">
        <v>900</v>
      </c>
      <c r="C189" s="385" t="s">
        <v>901</v>
      </c>
      <c r="D189" s="387">
        <v>45.92</v>
      </c>
    </row>
    <row r="190" spans="1:4" ht="36" customHeight="1">
      <c r="A190" s="385" t="s">
        <v>902</v>
      </c>
      <c r="B190" s="409" t="s">
        <v>903</v>
      </c>
      <c r="C190" s="385" t="s">
        <v>97</v>
      </c>
      <c r="D190" s="387">
        <v>13.01</v>
      </c>
    </row>
    <row r="191" spans="1:4" ht="36" customHeight="1">
      <c r="A191" s="385" t="s">
        <v>904</v>
      </c>
      <c r="B191" s="409" t="s">
        <v>905</v>
      </c>
      <c r="C191" s="385" t="s">
        <v>901</v>
      </c>
      <c r="D191" s="387">
        <v>20</v>
      </c>
    </row>
    <row r="192" spans="1:4" ht="36" customHeight="1">
      <c r="A192" s="385" t="s">
        <v>906</v>
      </c>
      <c r="B192" s="409" t="s">
        <v>907</v>
      </c>
      <c r="C192" s="385" t="s">
        <v>65</v>
      </c>
      <c r="D192" s="387">
        <v>8.49</v>
      </c>
    </row>
    <row r="193" spans="1:4" ht="36" customHeight="1">
      <c r="A193" s="385" t="s">
        <v>908</v>
      </c>
      <c r="B193" s="409" t="s">
        <v>909</v>
      </c>
      <c r="C193" s="385" t="s">
        <v>65</v>
      </c>
      <c r="D193" s="387">
        <v>11.97</v>
      </c>
    </row>
    <row r="194" spans="1:4" ht="24" customHeight="1">
      <c r="A194" s="385" t="s">
        <v>910</v>
      </c>
      <c r="B194" s="409" t="s">
        <v>911</v>
      </c>
      <c r="C194" s="385" t="s">
        <v>84</v>
      </c>
      <c r="D194" s="387">
        <v>9.77</v>
      </c>
    </row>
    <row r="195" spans="1:4" ht="36" customHeight="1">
      <c r="A195" s="385" t="s">
        <v>912</v>
      </c>
      <c r="B195" s="409" t="s">
        <v>913</v>
      </c>
      <c r="C195" s="385" t="s">
        <v>65</v>
      </c>
      <c r="D195" s="387">
        <v>12.37</v>
      </c>
    </row>
    <row r="196" spans="1:4" ht="36" customHeight="1">
      <c r="A196" s="385" t="s">
        <v>914</v>
      </c>
      <c r="B196" s="409" t="s">
        <v>915</v>
      </c>
      <c r="C196" s="385" t="s">
        <v>65</v>
      </c>
      <c r="D196" s="387">
        <v>14.17</v>
      </c>
    </row>
    <row r="197" spans="1:4" ht="12" customHeight="1">
      <c r="A197" s="381">
        <v>8730</v>
      </c>
      <c r="B197" s="408" t="s">
        <v>916</v>
      </c>
      <c r="C197" s="383"/>
      <c r="D197" s="384"/>
    </row>
    <row r="198" spans="1:4" ht="48.75" customHeight="1">
      <c r="A198" s="385" t="s">
        <v>917</v>
      </c>
      <c r="B198" s="409" t="s">
        <v>918</v>
      </c>
      <c r="C198" s="385" t="s">
        <v>84</v>
      </c>
      <c r="D198" s="387">
        <v>182.85</v>
      </c>
    </row>
    <row r="199" spans="1:4" ht="48.75" customHeight="1">
      <c r="A199" s="385" t="s">
        <v>919</v>
      </c>
      <c r="B199" s="409" t="s">
        <v>920</v>
      </c>
      <c r="C199" s="385" t="s">
        <v>84</v>
      </c>
      <c r="D199" s="387">
        <v>113.73</v>
      </c>
    </row>
    <row r="200" spans="1:4" ht="12" customHeight="1">
      <c r="A200" s="381">
        <v>8665</v>
      </c>
      <c r="B200" s="408" t="s">
        <v>921</v>
      </c>
      <c r="C200" s="383"/>
      <c r="D200" s="384"/>
    </row>
    <row r="201" spans="1:4" ht="12" customHeight="1">
      <c r="A201" s="381">
        <v>8731</v>
      </c>
      <c r="B201" s="408" t="s">
        <v>922</v>
      </c>
      <c r="C201" s="383"/>
      <c r="D201" s="384"/>
    </row>
    <row r="202" spans="1:4" ht="48.75" customHeight="1">
      <c r="A202" s="385" t="s">
        <v>923</v>
      </c>
      <c r="B202" s="409" t="s">
        <v>243</v>
      </c>
      <c r="C202" s="385" t="s">
        <v>80</v>
      </c>
      <c r="D202" s="387">
        <v>3.61</v>
      </c>
    </row>
    <row r="203" spans="1:4" ht="36" customHeight="1">
      <c r="A203" s="385" t="s">
        <v>924</v>
      </c>
      <c r="B203" s="409" t="s">
        <v>925</v>
      </c>
      <c r="C203" s="385" t="s">
        <v>65</v>
      </c>
      <c r="D203" s="387">
        <v>9.7799999999999994</v>
      </c>
    </row>
    <row r="204" spans="1:4" ht="36" customHeight="1">
      <c r="A204" s="385" t="s">
        <v>926</v>
      </c>
      <c r="B204" s="409" t="s">
        <v>927</v>
      </c>
      <c r="C204" s="385" t="s">
        <v>65</v>
      </c>
      <c r="D204" s="387">
        <v>2.92</v>
      </c>
    </row>
    <row r="205" spans="1:4" ht="36" customHeight="1">
      <c r="A205" s="385" t="s">
        <v>928</v>
      </c>
      <c r="B205" s="409" t="s">
        <v>186</v>
      </c>
      <c r="C205" s="385" t="s">
        <v>65</v>
      </c>
      <c r="D205" s="387">
        <v>5.24</v>
      </c>
    </row>
    <row r="206" spans="1:4" ht="12" customHeight="1">
      <c r="A206" s="381">
        <v>8732</v>
      </c>
      <c r="B206" s="408" t="s">
        <v>929</v>
      </c>
      <c r="C206" s="383"/>
      <c r="D206" s="384"/>
    </row>
    <row r="207" spans="1:4" ht="36" customHeight="1">
      <c r="A207" s="385" t="s">
        <v>930</v>
      </c>
      <c r="B207" s="409" t="s">
        <v>931</v>
      </c>
      <c r="C207" s="385" t="s">
        <v>80</v>
      </c>
      <c r="D207" s="387">
        <v>9.06</v>
      </c>
    </row>
    <row r="208" spans="1:4" ht="36" customHeight="1">
      <c r="A208" s="385" t="s">
        <v>932</v>
      </c>
      <c r="B208" s="409" t="s">
        <v>933</v>
      </c>
      <c r="C208" s="385" t="s">
        <v>80</v>
      </c>
      <c r="D208" s="387">
        <v>7.93</v>
      </c>
    </row>
    <row r="209" spans="1:4" ht="36" customHeight="1">
      <c r="A209" s="385" t="s">
        <v>934</v>
      </c>
      <c r="B209" s="409" t="s">
        <v>935</v>
      </c>
      <c r="C209" s="385" t="s">
        <v>80</v>
      </c>
      <c r="D209" s="387">
        <v>8.5</v>
      </c>
    </row>
    <row r="210" spans="1:4" ht="36" customHeight="1">
      <c r="A210" s="385" t="s">
        <v>936</v>
      </c>
      <c r="B210" s="409" t="s">
        <v>937</v>
      </c>
      <c r="C210" s="385" t="s">
        <v>80</v>
      </c>
      <c r="D210" s="387">
        <v>7.5</v>
      </c>
    </row>
    <row r="211" spans="1:4" ht="36" customHeight="1">
      <c r="A211" s="385" t="s">
        <v>938</v>
      </c>
      <c r="B211" s="409" t="s">
        <v>939</v>
      </c>
      <c r="C211" s="385" t="s">
        <v>80</v>
      </c>
      <c r="D211" s="387">
        <v>10.62</v>
      </c>
    </row>
    <row r="212" spans="1:4" ht="36" customHeight="1">
      <c r="A212" s="385" t="s">
        <v>940</v>
      </c>
      <c r="B212" s="409" t="s">
        <v>941</v>
      </c>
      <c r="C212" s="385" t="s">
        <v>80</v>
      </c>
      <c r="D212" s="387">
        <v>9.1999999999999993</v>
      </c>
    </row>
    <row r="213" spans="1:4" ht="36" customHeight="1">
      <c r="A213" s="385" t="s">
        <v>942</v>
      </c>
      <c r="B213" s="409" t="s">
        <v>943</v>
      </c>
      <c r="C213" s="385" t="s">
        <v>80</v>
      </c>
      <c r="D213" s="387">
        <v>7.36</v>
      </c>
    </row>
    <row r="214" spans="1:4" ht="36" customHeight="1">
      <c r="A214" s="385" t="s">
        <v>944</v>
      </c>
      <c r="B214" s="409" t="s">
        <v>945</v>
      </c>
      <c r="C214" s="385" t="s">
        <v>80</v>
      </c>
      <c r="D214" s="387">
        <v>9.1999999999999993</v>
      </c>
    </row>
    <row r="215" spans="1:4" ht="24" customHeight="1">
      <c r="A215" s="385" t="s">
        <v>946</v>
      </c>
      <c r="B215" s="409" t="s">
        <v>947</v>
      </c>
      <c r="C215" s="385" t="s">
        <v>80</v>
      </c>
      <c r="D215" s="387">
        <v>8.07</v>
      </c>
    </row>
    <row r="216" spans="1:4" ht="48.75" customHeight="1">
      <c r="A216" s="385" t="s">
        <v>948</v>
      </c>
      <c r="B216" s="409" t="s">
        <v>949</v>
      </c>
      <c r="C216" s="385" t="s">
        <v>80</v>
      </c>
      <c r="D216" s="387">
        <v>3.01</v>
      </c>
    </row>
    <row r="217" spans="1:4" ht="48.75" customHeight="1">
      <c r="A217" s="385" t="s">
        <v>950</v>
      </c>
      <c r="B217" s="409" t="s">
        <v>951</v>
      </c>
      <c r="C217" s="385" t="s">
        <v>80</v>
      </c>
      <c r="D217" s="387">
        <v>4.51</v>
      </c>
    </row>
    <row r="218" spans="1:4" ht="12" customHeight="1">
      <c r="A218" s="381">
        <v>8733</v>
      </c>
      <c r="B218" s="408" t="s">
        <v>952</v>
      </c>
      <c r="C218" s="383"/>
      <c r="D218" s="384"/>
    </row>
    <row r="219" spans="1:4" ht="36" customHeight="1">
      <c r="A219" s="385" t="s">
        <v>953</v>
      </c>
      <c r="B219" s="409" t="s">
        <v>954</v>
      </c>
      <c r="C219" s="385" t="s">
        <v>80</v>
      </c>
      <c r="D219" s="387">
        <v>39.86</v>
      </c>
    </row>
    <row r="220" spans="1:4" ht="24" customHeight="1">
      <c r="A220" s="385" t="s">
        <v>955</v>
      </c>
      <c r="B220" s="409" t="s">
        <v>956</v>
      </c>
      <c r="C220" s="385" t="s">
        <v>80</v>
      </c>
      <c r="D220" s="387">
        <v>89.75</v>
      </c>
    </row>
    <row r="221" spans="1:4" ht="24" customHeight="1">
      <c r="A221" s="385" t="s">
        <v>957</v>
      </c>
      <c r="B221" s="409" t="s">
        <v>958</v>
      </c>
      <c r="C221" s="385" t="s">
        <v>80</v>
      </c>
      <c r="D221" s="387">
        <v>118.94</v>
      </c>
    </row>
    <row r="222" spans="1:4" ht="24" customHeight="1">
      <c r="A222" s="385" t="s">
        <v>959</v>
      </c>
      <c r="B222" s="409" t="s">
        <v>960</v>
      </c>
      <c r="C222" s="385" t="s">
        <v>80</v>
      </c>
      <c r="D222" s="387">
        <v>68.05</v>
      </c>
    </row>
    <row r="223" spans="1:4" ht="12" customHeight="1">
      <c r="A223" s="381">
        <v>8734</v>
      </c>
      <c r="B223" s="408" t="s">
        <v>961</v>
      </c>
      <c r="C223" s="383"/>
      <c r="D223" s="384"/>
    </row>
    <row r="224" spans="1:4" ht="24" customHeight="1">
      <c r="A224" s="385" t="s">
        <v>962</v>
      </c>
      <c r="B224" s="409" t="s">
        <v>254</v>
      </c>
      <c r="C224" s="385" t="s">
        <v>65</v>
      </c>
      <c r="D224" s="387">
        <v>22.94</v>
      </c>
    </row>
    <row r="225" spans="1:4" ht="24" customHeight="1">
      <c r="A225" s="385" t="s">
        <v>963</v>
      </c>
      <c r="B225" s="409" t="s">
        <v>964</v>
      </c>
      <c r="C225" s="385" t="s">
        <v>65</v>
      </c>
      <c r="D225" s="387">
        <v>12.99</v>
      </c>
    </row>
    <row r="226" spans="1:4" ht="12" customHeight="1">
      <c r="A226" s="381">
        <v>8735</v>
      </c>
      <c r="B226" s="408" t="s">
        <v>965</v>
      </c>
      <c r="C226" s="383"/>
      <c r="D226" s="384"/>
    </row>
    <row r="227" spans="1:4" ht="24" customHeight="1">
      <c r="A227" s="385" t="s">
        <v>966</v>
      </c>
      <c r="B227" s="409" t="s">
        <v>967</v>
      </c>
      <c r="C227" s="385" t="s">
        <v>80</v>
      </c>
      <c r="D227" s="387">
        <v>68.05</v>
      </c>
    </row>
    <row r="228" spans="1:4" ht="36" customHeight="1">
      <c r="A228" s="385" t="s">
        <v>968</v>
      </c>
      <c r="B228" s="409" t="s">
        <v>969</v>
      </c>
      <c r="C228" s="385" t="s">
        <v>80</v>
      </c>
      <c r="D228" s="387">
        <v>8.1</v>
      </c>
    </row>
    <row r="229" spans="1:4" ht="24" customHeight="1">
      <c r="A229" s="385" t="s">
        <v>970</v>
      </c>
      <c r="B229" s="409" t="s">
        <v>971</v>
      </c>
      <c r="C229" s="385" t="s">
        <v>80</v>
      </c>
      <c r="D229" s="387">
        <v>5.09</v>
      </c>
    </row>
    <row r="230" spans="1:4" ht="24" customHeight="1">
      <c r="A230" s="385" t="s">
        <v>972</v>
      </c>
      <c r="B230" s="409" t="s">
        <v>973</v>
      </c>
      <c r="C230" s="385" t="s">
        <v>80</v>
      </c>
      <c r="D230" s="387">
        <v>4.53</v>
      </c>
    </row>
    <row r="231" spans="1:4" ht="24" customHeight="1">
      <c r="A231" s="385" t="s">
        <v>974</v>
      </c>
      <c r="B231" s="409" t="s">
        <v>975</v>
      </c>
      <c r="C231" s="385" t="s">
        <v>80</v>
      </c>
      <c r="D231" s="387">
        <v>2.74</v>
      </c>
    </row>
    <row r="232" spans="1:4" ht="24" customHeight="1">
      <c r="A232" s="385" t="s">
        <v>976</v>
      </c>
      <c r="B232" s="409" t="s">
        <v>977</v>
      </c>
      <c r="C232" s="385" t="s">
        <v>80</v>
      </c>
      <c r="D232" s="387">
        <v>48.66</v>
      </c>
    </row>
    <row r="233" spans="1:4" ht="24" customHeight="1">
      <c r="A233" s="385" t="s">
        <v>978</v>
      </c>
      <c r="B233" s="409" t="s">
        <v>979</v>
      </c>
      <c r="C233" s="385" t="s">
        <v>80</v>
      </c>
      <c r="D233" s="387">
        <v>68.05</v>
      </c>
    </row>
    <row r="234" spans="1:4" ht="24" customHeight="1">
      <c r="A234" s="385" t="s">
        <v>980</v>
      </c>
      <c r="B234" s="409" t="s">
        <v>981</v>
      </c>
      <c r="C234" s="385" t="s">
        <v>80</v>
      </c>
      <c r="D234" s="387">
        <v>43.69</v>
      </c>
    </row>
    <row r="235" spans="1:4" ht="12" customHeight="1">
      <c r="A235" s="381">
        <v>8736</v>
      </c>
      <c r="B235" s="408" t="s">
        <v>982</v>
      </c>
      <c r="C235" s="383"/>
      <c r="D235" s="384"/>
    </row>
    <row r="236" spans="1:4" ht="36" customHeight="1">
      <c r="A236" s="385" t="s">
        <v>983</v>
      </c>
      <c r="B236" s="409" t="s">
        <v>984</v>
      </c>
      <c r="C236" s="385" t="s">
        <v>65</v>
      </c>
      <c r="D236" s="387">
        <v>108.99</v>
      </c>
    </row>
    <row r="237" spans="1:4" ht="36" customHeight="1">
      <c r="A237" s="385" t="s">
        <v>985</v>
      </c>
      <c r="B237" s="409" t="s">
        <v>986</v>
      </c>
      <c r="C237" s="385" t="s">
        <v>65</v>
      </c>
      <c r="D237" s="387">
        <v>74.08</v>
      </c>
    </row>
    <row r="238" spans="1:4" ht="12" customHeight="1">
      <c r="A238" s="381">
        <v>8666</v>
      </c>
      <c r="B238" s="408" t="s">
        <v>987</v>
      </c>
      <c r="C238" s="383"/>
      <c r="D238" s="384"/>
    </row>
    <row r="239" spans="1:4" ht="12" customHeight="1">
      <c r="A239" s="381">
        <v>8737</v>
      </c>
      <c r="B239" s="408" t="s">
        <v>988</v>
      </c>
      <c r="C239" s="383"/>
      <c r="D239" s="384"/>
    </row>
    <row r="240" spans="1:4" ht="48.75" customHeight="1">
      <c r="A240" s="385" t="s">
        <v>989</v>
      </c>
      <c r="B240" s="409" t="s">
        <v>990</v>
      </c>
      <c r="C240" s="385" t="s">
        <v>80</v>
      </c>
      <c r="D240" s="387">
        <v>221.76</v>
      </c>
    </row>
    <row r="241" spans="1:4" ht="12" customHeight="1">
      <c r="A241" s="381">
        <v>8738</v>
      </c>
      <c r="B241" s="408" t="s">
        <v>991</v>
      </c>
      <c r="C241" s="383"/>
      <c r="D241" s="384"/>
    </row>
    <row r="242" spans="1:4" ht="24" customHeight="1">
      <c r="A242" s="385" t="s">
        <v>992</v>
      </c>
      <c r="B242" s="409" t="s">
        <v>993</v>
      </c>
      <c r="C242" s="385" t="s">
        <v>180</v>
      </c>
      <c r="D242" s="387">
        <v>32.799999999999997</v>
      </c>
    </row>
    <row r="243" spans="1:4" ht="24" customHeight="1">
      <c r="A243" s="385" t="s">
        <v>994</v>
      </c>
      <c r="B243" s="409" t="s">
        <v>995</v>
      </c>
      <c r="C243" s="385" t="s">
        <v>180</v>
      </c>
      <c r="D243" s="387">
        <v>38</v>
      </c>
    </row>
    <row r="244" spans="1:4" ht="24" customHeight="1">
      <c r="A244" s="385" t="s">
        <v>996</v>
      </c>
      <c r="B244" s="409" t="s">
        <v>997</v>
      </c>
      <c r="C244" s="385" t="s">
        <v>180</v>
      </c>
      <c r="D244" s="387">
        <v>16.399999999999999</v>
      </c>
    </row>
    <row r="245" spans="1:4" ht="24" customHeight="1">
      <c r="A245" s="385" t="s">
        <v>998</v>
      </c>
      <c r="B245" s="409" t="s">
        <v>999</v>
      </c>
      <c r="C245" s="385" t="s">
        <v>180</v>
      </c>
      <c r="D245" s="387">
        <v>19</v>
      </c>
    </row>
    <row r="246" spans="1:4" ht="48.75" customHeight="1">
      <c r="A246" s="385" t="s">
        <v>1000</v>
      </c>
      <c r="B246" s="409" t="s">
        <v>1001</v>
      </c>
      <c r="C246" s="385" t="s">
        <v>80</v>
      </c>
      <c r="D246" s="387">
        <v>156.75</v>
      </c>
    </row>
    <row r="247" spans="1:4" ht="36" customHeight="1">
      <c r="A247" s="385" t="s">
        <v>1002</v>
      </c>
      <c r="B247" s="409" t="s">
        <v>1003</v>
      </c>
      <c r="C247" s="385" t="s">
        <v>84</v>
      </c>
      <c r="D247" s="387">
        <v>172.45</v>
      </c>
    </row>
    <row r="248" spans="1:4" ht="36" customHeight="1">
      <c r="A248" s="385" t="s">
        <v>1004</v>
      </c>
      <c r="B248" s="409" t="s">
        <v>1005</v>
      </c>
      <c r="C248" s="385" t="s">
        <v>84</v>
      </c>
      <c r="D248" s="387">
        <v>188.72</v>
      </c>
    </row>
    <row r="249" spans="1:4" ht="36" customHeight="1">
      <c r="A249" s="385" t="s">
        <v>1006</v>
      </c>
      <c r="B249" s="409" t="s">
        <v>1007</v>
      </c>
      <c r="C249" s="385" t="s">
        <v>84</v>
      </c>
      <c r="D249" s="387">
        <v>228.29</v>
      </c>
    </row>
    <row r="250" spans="1:4" ht="36" customHeight="1">
      <c r="A250" s="385" t="s">
        <v>1008</v>
      </c>
      <c r="B250" s="409" t="s">
        <v>1009</v>
      </c>
      <c r="C250" s="385" t="s">
        <v>84</v>
      </c>
      <c r="D250" s="387">
        <v>257.38</v>
      </c>
    </row>
    <row r="251" spans="1:4" ht="36" customHeight="1">
      <c r="A251" s="385" t="s">
        <v>1010</v>
      </c>
      <c r="B251" s="409" t="s">
        <v>1011</v>
      </c>
      <c r="C251" s="385" t="s">
        <v>84</v>
      </c>
      <c r="D251" s="387">
        <v>273.83999999999997</v>
      </c>
    </row>
    <row r="252" spans="1:4" ht="36" customHeight="1">
      <c r="A252" s="385" t="s">
        <v>1012</v>
      </c>
      <c r="B252" s="409" t="s">
        <v>1013</v>
      </c>
      <c r="C252" s="385" t="s">
        <v>84</v>
      </c>
      <c r="D252" s="387">
        <v>333.86</v>
      </c>
    </row>
    <row r="253" spans="1:4" ht="24" customHeight="1">
      <c r="A253" s="385" t="s">
        <v>1014</v>
      </c>
      <c r="B253" s="409" t="s">
        <v>1015</v>
      </c>
      <c r="C253" s="385" t="s">
        <v>84</v>
      </c>
      <c r="D253" s="387">
        <v>328.64</v>
      </c>
    </row>
    <row r="254" spans="1:4" ht="24" customHeight="1">
      <c r="A254" s="385" t="s">
        <v>1016</v>
      </c>
      <c r="B254" s="409" t="s">
        <v>1017</v>
      </c>
      <c r="C254" s="385" t="s">
        <v>84</v>
      </c>
      <c r="D254" s="387">
        <v>399.23</v>
      </c>
    </row>
    <row r="255" spans="1:4" ht="24" customHeight="1">
      <c r="A255" s="385" t="s">
        <v>1018</v>
      </c>
      <c r="B255" s="409" t="s">
        <v>1019</v>
      </c>
      <c r="C255" s="385" t="s">
        <v>84</v>
      </c>
      <c r="D255" s="387">
        <v>449.36</v>
      </c>
    </row>
    <row r="256" spans="1:4" ht="24" customHeight="1">
      <c r="A256" s="385" t="s">
        <v>1020</v>
      </c>
      <c r="B256" s="409" t="s">
        <v>1021</v>
      </c>
      <c r="C256" s="385" t="s">
        <v>84</v>
      </c>
      <c r="D256" s="387">
        <v>527.88</v>
      </c>
    </row>
    <row r="257" spans="1:4" ht="24" customHeight="1">
      <c r="A257" s="385" t="s">
        <v>1022</v>
      </c>
      <c r="B257" s="409" t="s">
        <v>1023</v>
      </c>
      <c r="C257" s="385" t="s">
        <v>84</v>
      </c>
      <c r="D257" s="387">
        <v>646.11</v>
      </c>
    </row>
    <row r="258" spans="1:4" ht="24" customHeight="1">
      <c r="A258" s="385" t="s">
        <v>1024</v>
      </c>
      <c r="B258" s="409" t="s">
        <v>1025</v>
      </c>
      <c r="C258" s="385" t="s">
        <v>84</v>
      </c>
      <c r="D258" s="387">
        <v>156.65</v>
      </c>
    </row>
    <row r="259" spans="1:4" ht="24" customHeight="1">
      <c r="A259" s="385" t="s">
        <v>1026</v>
      </c>
      <c r="B259" s="409" t="s">
        <v>1027</v>
      </c>
      <c r="C259" s="385" t="s">
        <v>84</v>
      </c>
      <c r="D259" s="387">
        <v>192.01</v>
      </c>
    </row>
    <row r="260" spans="1:4" ht="24" customHeight="1">
      <c r="A260" s="385" t="s">
        <v>1028</v>
      </c>
      <c r="B260" s="409" t="s">
        <v>1029</v>
      </c>
      <c r="C260" s="385" t="s">
        <v>84</v>
      </c>
      <c r="D260" s="387">
        <v>217</v>
      </c>
    </row>
    <row r="261" spans="1:4" ht="24" customHeight="1">
      <c r="A261" s="385" t="s">
        <v>1030</v>
      </c>
      <c r="B261" s="409" t="s">
        <v>1031</v>
      </c>
      <c r="C261" s="385" t="s">
        <v>84</v>
      </c>
      <c r="D261" s="387">
        <v>257.31</v>
      </c>
    </row>
    <row r="262" spans="1:4" ht="24" customHeight="1">
      <c r="A262" s="385" t="s">
        <v>1032</v>
      </c>
      <c r="B262" s="409" t="s">
        <v>1033</v>
      </c>
      <c r="C262" s="385" t="s">
        <v>84</v>
      </c>
      <c r="D262" s="387">
        <v>317.14999999999998</v>
      </c>
    </row>
    <row r="263" spans="1:4" ht="24" customHeight="1">
      <c r="A263" s="385" t="s">
        <v>1034</v>
      </c>
      <c r="B263" s="409" t="s">
        <v>1035</v>
      </c>
      <c r="C263" s="385" t="s">
        <v>180</v>
      </c>
      <c r="D263" s="387">
        <v>72.3</v>
      </c>
    </row>
    <row r="264" spans="1:4" ht="24" customHeight="1">
      <c r="A264" s="385" t="s">
        <v>1036</v>
      </c>
      <c r="B264" s="409" t="s">
        <v>1037</v>
      </c>
      <c r="C264" s="385" t="s">
        <v>180</v>
      </c>
      <c r="D264" s="387">
        <v>174.76</v>
      </c>
    </row>
    <row r="265" spans="1:4" ht="24" customHeight="1">
      <c r="A265" s="385" t="s">
        <v>1038</v>
      </c>
      <c r="B265" s="409" t="s">
        <v>1039</v>
      </c>
      <c r="C265" s="385" t="s">
        <v>180</v>
      </c>
      <c r="D265" s="387">
        <v>206.34</v>
      </c>
    </row>
    <row r="266" spans="1:4" ht="24" customHeight="1">
      <c r="A266" s="385" t="s">
        <v>1040</v>
      </c>
      <c r="B266" s="409" t="s">
        <v>1041</v>
      </c>
      <c r="C266" s="385" t="s">
        <v>180</v>
      </c>
      <c r="D266" s="387">
        <v>87.38</v>
      </c>
    </row>
    <row r="267" spans="1:4" ht="36" customHeight="1">
      <c r="A267" s="385" t="s">
        <v>1042</v>
      </c>
      <c r="B267" s="409" t="s">
        <v>1043</v>
      </c>
      <c r="C267" s="385" t="s">
        <v>180</v>
      </c>
      <c r="D267" s="387">
        <v>103.17</v>
      </c>
    </row>
    <row r="268" spans="1:4" ht="36" customHeight="1">
      <c r="A268" s="385" t="s">
        <v>1044</v>
      </c>
      <c r="B268" s="409" t="s">
        <v>1045</v>
      </c>
      <c r="C268" s="385" t="s">
        <v>84</v>
      </c>
      <c r="D268" s="387">
        <v>291.64999999999998</v>
      </c>
    </row>
    <row r="269" spans="1:4" ht="24" customHeight="1">
      <c r="A269" s="385" t="s">
        <v>1046</v>
      </c>
      <c r="B269" s="409" t="s">
        <v>1047</v>
      </c>
      <c r="C269" s="385" t="s">
        <v>80</v>
      </c>
      <c r="D269" s="387">
        <v>339.89</v>
      </c>
    </row>
    <row r="270" spans="1:4" ht="48.75" customHeight="1">
      <c r="A270" s="385" t="s">
        <v>1048</v>
      </c>
      <c r="B270" s="409" t="s">
        <v>1049</v>
      </c>
      <c r="C270" s="385" t="s">
        <v>84</v>
      </c>
      <c r="D270" s="387">
        <v>34.909999999999997</v>
      </c>
    </row>
    <row r="271" spans="1:4" ht="48.75" customHeight="1">
      <c r="A271" s="385" t="s">
        <v>1050</v>
      </c>
      <c r="B271" s="409" t="s">
        <v>1051</v>
      </c>
      <c r="C271" s="385" t="s">
        <v>84</v>
      </c>
      <c r="D271" s="387">
        <v>48.45</v>
      </c>
    </row>
    <row r="272" spans="1:4" ht="48.75" customHeight="1">
      <c r="A272" s="385" t="s">
        <v>1052</v>
      </c>
      <c r="B272" s="409" t="s">
        <v>1053</v>
      </c>
      <c r="C272" s="385" t="s">
        <v>84</v>
      </c>
      <c r="D272" s="387">
        <v>66.010000000000005</v>
      </c>
    </row>
    <row r="273" spans="1:4" ht="48.75" customHeight="1">
      <c r="A273" s="385" t="s">
        <v>1054</v>
      </c>
      <c r="B273" s="409" t="s">
        <v>1055</v>
      </c>
      <c r="C273" s="385" t="s">
        <v>84</v>
      </c>
      <c r="D273" s="387">
        <v>87.49</v>
      </c>
    </row>
    <row r="274" spans="1:4" ht="48.75" customHeight="1">
      <c r="A274" s="385" t="s">
        <v>1056</v>
      </c>
      <c r="B274" s="409" t="s">
        <v>1057</v>
      </c>
      <c r="C274" s="385" t="s">
        <v>84</v>
      </c>
      <c r="D274" s="387">
        <v>142.15</v>
      </c>
    </row>
    <row r="275" spans="1:4" ht="24" customHeight="1">
      <c r="A275" s="385" t="s">
        <v>1058</v>
      </c>
      <c r="B275" s="409" t="s">
        <v>1059</v>
      </c>
      <c r="C275" s="385" t="s">
        <v>84</v>
      </c>
      <c r="D275" s="387">
        <v>41.14</v>
      </c>
    </row>
    <row r="276" spans="1:4" ht="48.75" customHeight="1">
      <c r="A276" s="385" t="s">
        <v>1060</v>
      </c>
      <c r="B276" s="409" t="s">
        <v>1061</v>
      </c>
      <c r="C276" s="385" t="s">
        <v>84</v>
      </c>
      <c r="D276" s="387">
        <v>77.930000000000007</v>
      </c>
    </row>
    <row r="277" spans="1:4" ht="24" customHeight="1">
      <c r="A277" s="385" t="s">
        <v>1062</v>
      </c>
      <c r="B277" s="409" t="s">
        <v>1063</v>
      </c>
      <c r="C277" s="385" t="s">
        <v>84</v>
      </c>
      <c r="D277" s="387">
        <v>43.27</v>
      </c>
    </row>
    <row r="278" spans="1:4" ht="48.75" customHeight="1">
      <c r="A278" s="385" t="s">
        <v>1064</v>
      </c>
      <c r="B278" s="409" t="s">
        <v>1065</v>
      </c>
      <c r="C278" s="385" t="s">
        <v>84</v>
      </c>
      <c r="D278" s="387">
        <v>103.54</v>
      </c>
    </row>
    <row r="279" spans="1:4" ht="24" customHeight="1">
      <c r="A279" s="385" t="s">
        <v>1066</v>
      </c>
      <c r="B279" s="409" t="s">
        <v>1067</v>
      </c>
      <c r="C279" s="385" t="s">
        <v>84</v>
      </c>
      <c r="D279" s="387">
        <v>44.76</v>
      </c>
    </row>
    <row r="280" spans="1:4" ht="48.75" customHeight="1">
      <c r="A280" s="385" t="s">
        <v>1068</v>
      </c>
      <c r="B280" s="409" t="s">
        <v>1069</v>
      </c>
      <c r="C280" s="385" t="s">
        <v>84</v>
      </c>
      <c r="D280" s="387">
        <v>129.76</v>
      </c>
    </row>
    <row r="281" spans="1:4" ht="24" customHeight="1">
      <c r="A281" s="385" t="s">
        <v>1070</v>
      </c>
      <c r="B281" s="409" t="s">
        <v>1071</v>
      </c>
      <c r="C281" s="385" t="s">
        <v>84</v>
      </c>
      <c r="D281" s="387">
        <v>46.85</v>
      </c>
    </row>
    <row r="282" spans="1:4" ht="48.75" customHeight="1">
      <c r="A282" s="385" t="s">
        <v>1072</v>
      </c>
      <c r="B282" s="409" t="s">
        <v>1073</v>
      </c>
      <c r="C282" s="385" t="s">
        <v>84</v>
      </c>
      <c r="D282" s="387">
        <v>155.22</v>
      </c>
    </row>
    <row r="283" spans="1:4" ht="48.75" customHeight="1">
      <c r="A283" s="385" t="s">
        <v>1074</v>
      </c>
      <c r="B283" s="409" t="s">
        <v>1075</v>
      </c>
      <c r="C283" s="385" t="s">
        <v>180</v>
      </c>
      <c r="D283" s="388">
        <v>8749.32</v>
      </c>
    </row>
    <row r="284" spans="1:4" ht="36" customHeight="1">
      <c r="A284" s="385" t="s">
        <v>1076</v>
      </c>
      <c r="B284" s="409" t="s">
        <v>1077</v>
      </c>
      <c r="C284" s="385" t="s">
        <v>1078</v>
      </c>
      <c r="D284" s="387">
        <v>22.92</v>
      </c>
    </row>
    <row r="285" spans="1:4" ht="48.75" customHeight="1">
      <c r="A285" s="385" t="s">
        <v>1079</v>
      </c>
      <c r="B285" s="409" t="s">
        <v>1080</v>
      </c>
      <c r="C285" s="385" t="s">
        <v>180</v>
      </c>
      <c r="D285" s="388">
        <v>17973.400000000001</v>
      </c>
    </row>
    <row r="286" spans="1:4" ht="36" customHeight="1">
      <c r="A286" s="385" t="s">
        <v>1081</v>
      </c>
      <c r="B286" s="409" t="s">
        <v>1082</v>
      </c>
      <c r="C286" s="385" t="s">
        <v>1078</v>
      </c>
      <c r="D286" s="387">
        <v>22.92</v>
      </c>
    </row>
    <row r="287" spans="1:4" ht="48.75" customHeight="1">
      <c r="A287" s="385" t="s">
        <v>1083</v>
      </c>
      <c r="B287" s="409" t="s">
        <v>1084</v>
      </c>
      <c r="C287" s="385" t="s">
        <v>180</v>
      </c>
      <c r="D287" s="388">
        <v>4640.8999999999996</v>
      </c>
    </row>
    <row r="288" spans="1:4" ht="36" customHeight="1">
      <c r="A288" s="385" t="s">
        <v>1085</v>
      </c>
      <c r="B288" s="409" t="s">
        <v>1086</v>
      </c>
      <c r="C288" s="385" t="s">
        <v>1078</v>
      </c>
      <c r="D288" s="387">
        <v>9.9499999999999993</v>
      </c>
    </row>
    <row r="289" spans="1:4" ht="48.75" customHeight="1">
      <c r="A289" s="385" t="s">
        <v>1087</v>
      </c>
      <c r="B289" s="409" t="s">
        <v>1088</v>
      </c>
      <c r="C289" s="385" t="s">
        <v>180</v>
      </c>
      <c r="D289" s="388">
        <v>3780.94</v>
      </c>
    </row>
    <row r="290" spans="1:4" ht="36" customHeight="1">
      <c r="A290" s="385" t="s">
        <v>1089</v>
      </c>
      <c r="B290" s="409" t="s">
        <v>1090</v>
      </c>
      <c r="C290" s="385" t="s">
        <v>1078</v>
      </c>
      <c r="D290" s="387">
        <v>21.63</v>
      </c>
    </row>
    <row r="291" spans="1:4" ht="48.75" customHeight="1">
      <c r="A291" s="385" t="s">
        <v>1091</v>
      </c>
      <c r="B291" s="409" t="s">
        <v>1092</v>
      </c>
      <c r="C291" s="385" t="s">
        <v>80</v>
      </c>
      <c r="D291" s="387">
        <v>89.25</v>
      </c>
    </row>
    <row r="292" spans="1:4" ht="12" customHeight="1">
      <c r="A292" s="381">
        <v>8739</v>
      </c>
      <c r="B292" s="408" t="s">
        <v>1093</v>
      </c>
      <c r="C292" s="383"/>
      <c r="D292" s="384"/>
    </row>
    <row r="293" spans="1:4" ht="36" customHeight="1">
      <c r="A293" s="385" t="s">
        <v>1094</v>
      </c>
      <c r="B293" s="409" t="s">
        <v>1095</v>
      </c>
      <c r="C293" s="385" t="s">
        <v>65</v>
      </c>
      <c r="D293" s="387">
        <v>64.69</v>
      </c>
    </row>
    <row r="294" spans="1:4" ht="36" customHeight="1">
      <c r="A294" s="385" t="s">
        <v>1096</v>
      </c>
      <c r="B294" s="409" t="s">
        <v>1097</v>
      </c>
      <c r="C294" s="385" t="s">
        <v>65</v>
      </c>
      <c r="D294" s="387">
        <v>60.33</v>
      </c>
    </row>
    <row r="295" spans="1:4" ht="24" customHeight="1">
      <c r="A295" s="385" t="s">
        <v>1098</v>
      </c>
      <c r="B295" s="409" t="s">
        <v>85</v>
      </c>
      <c r="C295" s="385" t="s">
        <v>65</v>
      </c>
      <c r="D295" s="387">
        <v>58.55</v>
      </c>
    </row>
    <row r="296" spans="1:4" ht="12" customHeight="1">
      <c r="A296" s="381">
        <v>8740</v>
      </c>
      <c r="B296" s="408" t="s">
        <v>1099</v>
      </c>
      <c r="C296" s="383"/>
      <c r="D296" s="384"/>
    </row>
    <row r="297" spans="1:4" ht="36" customHeight="1">
      <c r="A297" s="385" t="s">
        <v>1100</v>
      </c>
      <c r="B297" s="409" t="s">
        <v>1101</v>
      </c>
      <c r="C297" s="385" t="s">
        <v>80</v>
      </c>
      <c r="D297" s="387">
        <v>672.05</v>
      </c>
    </row>
    <row r="298" spans="1:4" ht="36" customHeight="1">
      <c r="A298" s="385" t="s">
        <v>1102</v>
      </c>
      <c r="B298" s="409" t="s">
        <v>1103</v>
      </c>
      <c r="C298" s="385" t="s">
        <v>80</v>
      </c>
      <c r="D298" s="387">
        <v>688.56</v>
      </c>
    </row>
    <row r="299" spans="1:4" ht="48.75" customHeight="1">
      <c r="A299" s="385" t="s">
        <v>1104</v>
      </c>
      <c r="B299" s="409" t="s">
        <v>1105</v>
      </c>
      <c r="C299" s="385" t="s">
        <v>80</v>
      </c>
      <c r="D299" s="387">
        <v>777.5</v>
      </c>
    </row>
    <row r="300" spans="1:4" ht="36" customHeight="1">
      <c r="A300" s="385" t="s">
        <v>1106</v>
      </c>
      <c r="B300" s="409" t="s">
        <v>1107</v>
      </c>
      <c r="C300" s="385" t="s">
        <v>80</v>
      </c>
      <c r="D300" s="387">
        <v>708.65</v>
      </c>
    </row>
    <row r="301" spans="1:4" ht="36" customHeight="1">
      <c r="A301" s="385" t="s">
        <v>1108</v>
      </c>
      <c r="B301" s="409" t="s">
        <v>1109</v>
      </c>
      <c r="C301" s="385" t="s">
        <v>80</v>
      </c>
      <c r="D301" s="387">
        <v>728.74</v>
      </c>
    </row>
    <row r="302" spans="1:4" ht="36" customHeight="1">
      <c r="A302" s="385" t="s">
        <v>1110</v>
      </c>
      <c r="B302" s="409" t="s">
        <v>1111</v>
      </c>
      <c r="C302" s="385" t="s">
        <v>80</v>
      </c>
      <c r="D302" s="387">
        <v>756.49</v>
      </c>
    </row>
    <row r="303" spans="1:4" ht="36" customHeight="1">
      <c r="A303" s="385" t="s">
        <v>1112</v>
      </c>
      <c r="B303" s="409" t="s">
        <v>1113</v>
      </c>
      <c r="C303" s="385" t="s">
        <v>80</v>
      </c>
      <c r="D303" s="387">
        <v>681.37</v>
      </c>
    </row>
    <row r="304" spans="1:4" ht="36" customHeight="1">
      <c r="A304" s="385" t="s">
        <v>1114</v>
      </c>
      <c r="B304" s="409" t="s">
        <v>1115</v>
      </c>
      <c r="C304" s="385" t="s">
        <v>80</v>
      </c>
      <c r="D304" s="387">
        <v>702.75</v>
      </c>
    </row>
    <row r="305" spans="1:4" ht="36" customHeight="1">
      <c r="A305" s="385" t="s">
        <v>1116</v>
      </c>
      <c r="B305" s="409" t="s">
        <v>1117</v>
      </c>
      <c r="C305" s="385" t="s">
        <v>80</v>
      </c>
      <c r="D305" s="387">
        <v>724.92</v>
      </c>
    </row>
    <row r="306" spans="1:4" ht="36" customHeight="1">
      <c r="A306" s="385" t="s">
        <v>1118</v>
      </c>
      <c r="B306" s="409" t="s">
        <v>1119</v>
      </c>
      <c r="C306" s="385" t="s">
        <v>80</v>
      </c>
      <c r="D306" s="387">
        <v>747.9</v>
      </c>
    </row>
    <row r="307" spans="1:4" ht="36" customHeight="1">
      <c r="A307" s="385" t="s">
        <v>1120</v>
      </c>
      <c r="B307" s="409" t="s">
        <v>1121</v>
      </c>
      <c r="C307" s="385" t="s">
        <v>80</v>
      </c>
      <c r="D307" s="387">
        <v>771.72</v>
      </c>
    </row>
    <row r="308" spans="1:4" ht="36" customHeight="1">
      <c r="A308" s="385" t="s">
        <v>1122</v>
      </c>
      <c r="B308" s="409" t="s">
        <v>1123</v>
      </c>
      <c r="C308" s="385" t="s">
        <v>80</v>
      </c>
      <c r="D308" s="387">
        <v>651.67999999999995</v>
      </c>
    </row>
    <row r="309" spans="1:4" ht="36" customHeight="1">
      <c r="A309" s="385" t="s">
        <v>1124</v>
      </c>
      <c r="B309" s="409" t="s">
        <v>1125</v>
      </c>
      <c r="C309" s="385" t="s">
        <v>80</v>
      </c>
      <c r="D309" s="387">
        <v>660.74</v>
      </c>
    </row>
    <row r="310" spans="1:4" ht="12" customHeight="1">
      <c r="A310" s="381">
        <v>8741</v>
      </c>
      <c r="B310" s="408" t="s">
        <v>1126</v>
      </c>
      <c r="C310" s="383"/>
      <c r="D310" s="384"/>
    </row>
    <row r="311" spans="1:4" ht="36" customHeight="1">
      <c r="A311" s="385" t="s">
        <v>1127</v>
      </c>
      <c r="B311" s="409" t="s">
        <v>1128</v>
      </c>
      <c r="C311" s="385" t="s">
        <v>80</v>
      </c>
      <c r="D311" s="387">
        <v>713.81</v>
      </c>
    </row>
    <row r="312" spans="1:4" ht="36" customHeight="1">
      <c r="A312" s="385" t="s">
        <v>1129</v>
      </c>
      <c r="B312" s="409" t="s">
        <v>1130</v>
      </c>
      <c r="C312" s="385" t="s">
        <v>80</v>
      </c>
      <c r="D312" s="387">
        <v>735.07</v>
      </c>
    </row>
    <row r="313" spans="1:4" ht="36" customHeight="1">
      <c r="A313" s="385" t="s">
        <v>1131</v>
      </c>
      <c r="B313" s="409" t="s">
        <v>1132</v>
      </c>
      <c r="C313" s="385" t="s">
        <v>80</v>
      </c>
      <c r="D313" s="387">
        <v>780.33</v>
      </c>
    </row>
    <row r="314" spans="1:4" ht="36" customHeight="1">
      <c r="A314" s="385" t="s">
        <v>1133</v>
      </c>
      <c r="B314" s="409" t="s">
        <v>1134</v>
      </c>
      <c r="C314" s="385" t="s">
        <v>80</v>
      </c>
      <c r="D314" s="387">
        <v>805.16</v>
      </c>
    </row>
    <row r="315" spans="1:4" ht="36" customHeight="1">
      <c r="A315" s="385" t="s">
        <v>1135</v>
      </c>
      <c r="B315" s="409" t="s">
        <v>1136</v>
      </c>
      <c r="C315" s="385" t="s">
        <v>80</v>
      </c>
      <c r="D315" s="387">
        <v>847.48</v>
      </c>
    </row>
    <row r="316" spans="1:4" ht="36" customHeight="1">
      <c r="A316" s="385" t="s">
        <v>1137</v>
      </c>
      <c r="B316" s="409" t="s">
        <v>1138</v>
      </c>
      <c r="C316" s="385" t="s">
        <v>80</v>
      </c>
      <c r="D316" s="387">
        <v>654.12</v>
      </c>
    </row>
    <row r="317" spans="1:4" ht="36" customHeight="1">
      <c r="A317" s="385" t="s">
        <v>1139</v>
      </c>
      <c r="B317" s="409" t="s">
        <v>1140</v>
      </c>
      <c r="C317" s="385" t="s">
        <v>80</v>
      </c>
      <c r="D317" s="387">
        <v>676.23</v>
      </c>
    </row>
    <row r="318" spans="1:4" ht="36" customHeight="1">
      <c r="A318" s="385" t="s">
        <v>1141</v>
      </c>
      <c r="B318" s="409" t="s">
        <v>1142</v>
      </c>
      <c r="C318" s="385" t="s">
        <v>80</v>
      </c>
      <c r="D318" s="387">
        <v>675.31</v>
      </c>
    </row>
    <row r="319" spans="1:4" ht="36" customHeight="1">
      <c r="A319" s="385" t="s">
        <v>1143</v>
      </c>
      <c r="B319" s="409" t="s">
        <v>1144</v>
      </c>
      <c r="C319" s="385" t="s">
        <v>80</v>
      </c>
      <c r="D319" s="387">
        <v>701.96</v>
      </c>
    </row>
    <row r="320" spans="1:4" ht="36" customHeight="1">
      <c r="A320" s="385" t="s">
        <v>1145</v>
      </c>
      <c r="B320" s="409" t="s">
        <v>1146</v>
      </c>
      <c r="C320" s="385" t="s">
        <v>80</v>
      </c>
      <c r="D320" s="387">
        <v>648.04</v>
      </c>
    </row>
    <row r="321" spans="1:4" ht="12" customHeight="1">
      <c r="A321" s="381">
        <v>8667</v>
      </c>
      <c r="B321" s="408" t="s">
        <v>1147</v>
      </c>
      <c r="C321" s="383"/>
      <c r="D321" s="384"/>
    </row>
    <row r="322" spans="1:4" ht="12" customHeight="1">
      <c r="A322" s="381">
        <v>8742</v>
      </c>
      <c r="B322" s="408" t="s">
        <v>1148</v>
      </c>
      <c r="C322" s="383"/>
      <c r="D322" s="384"/>
    </row>
    <row r="323" spans="1:4" ht="36" customHeight="1">
      <c r="A323" s="385" t="s">
        <v>1149</v>
      </c>
      <c r="B323" s="409" t="s">
        <v>79</v>
      </c>
      <c r="C323" s="385" t="s">
        <v>80</v>
      </c>
      <c r="D323" s="387">
        <v>536.91</v>
      </c>
    </row>
    <row r="324" spans="1:4" ht="36" customHeight="1">
      <c r="A324" s="385" t="s">
        <v>1150</v>
      </c>
      <c r="B324" s="409" t="s">
        <v>1151</v>
      </c>
      <c r="C324" s="385" t="s">
        <v>80</v>
      </c>
      <c r="D324" s="387">
        <v>427.53</v>
      </c>
    </row>
    <row r="325" spans="1:4" ht="36" customHeight="1">
      <c r="A325" s="385" t="s">
        <v>1152</v>
      </c>
      <c r="B325" s="409" t="s">
        <v>1153</v>
      </c>
      <c r="C325" s="385" t="s">
        <v>80</v>
      </c>
      <c r="D325" s="387">
        <v>448.86</v>
      </c>
    </row>
    <row r="326" spans="1:4" ht="12" customHeight="1">
      <c r="A326" s="381">
        <v>8744</v>
      </c>
      <c r="B326" s="408" t="s">
        <v>1154</v>
      </c>
      <c r="C326" s="383"/>
      <c r="D326" s="384"/>
    </row>
    <row r="327" spans="1:4" ht="24" customHeight="1">
      <c r="A327" s="385" t="s">
        <v>1155</v>
      </c>
      <c r="B327" s="409" t="s">
        <v>1156</v>
      </c>
      <c r="C327" s="385" t="s">
        <v>80</v>
      </c>
      <c r="D327" s="387">
        <v>173.56</v>
      </c>
    </row>
    <row r="328" spans="1:4" ht="24" customHeight="1">
      <c r="A328" s="385" t="s">
        <v>1157</v>
      </c>
      <c r="B328" s="409" t="s">
        <v>1158</v>
      </c>
      <c r="C328" s="385" t="s">
        <v>80</v>
      </c>
      <c r="D328" s="387">
        <v>200.07</v>
      </c>
    </row>
    <row r="329" spans="1:4" ht="24" customHeight="1">
      <c r="A329" s="385" t="s">
        <v>1159</v>
      </c>
      <c r="B329" s="409" t="s">
        <v>239</v>
      </c>
      <c r="C329" s="385" t="s">
        <v>80</v>
      </c>
      <c r="D329" s="387">
        <v>552.04</v>
      </c>
    </row>
    <row r="330" spans="1:4" ht="24" customHeight="1">
      <c r="A330" s="385" t="s">
        <v>1160</v>
      </c>
      <c r="B330" s="409" t="s">
        <v>1161</v>
      </c>
      <c r="C330" s="385" t="s">
        <v>80</v>
      </c>
      <c r="D330" s="387">
        <v>262.04000000000002</v>
      </c>
    </row>
    <row r="331" spans="1:4" ht="12" customHeight="1">
      <c r="A331" s="381">
        <v>8745</v>
      </c>
      <c r="B331" s="408" t="s">
        <v>1162</v>
      </c>
      <c r="C331" s="383"/>
      <c r="D331" s="384"/>
    </row>
    <row r="332" spans="1:4" ht="36" customHeight="1">
      <c r="A332" s="385" t="s">
        <v>1163</v>
      </c>
      <c r="B332" s="409" t="s">
        <v>1164</v>
      </c>
      <c r="C332" s="385" t="s">
        <v>80</v>
      </c>
      <c r="D332" s="387">
        <v>258.05</v>
      </c>
    </row>
    <row r="333" spans="1:4" ht="24" customHeight="1">
      <c r="A333" s="385" t="s">
        <v>1165</v>
      </c>
      <c r="B333" s="409" t="s">
        <v>1166</v>
      </c>
      <c r="C333" s="385" t="s">
        <v>80</v>
      </c>
      <c r="D333" s="387">
        <v>179.59</v>
      </c>
    </row>
    <row r="334" spans="1:4" ht="12" customHeight="1">
      <c r="A334" s="381">
        <v>8668</v>
      </c>
      <c r="B334" s="408" t="s">
        <v>1167</v>
      </c>
      <c r="C334" s="383"/>
      <c r="D334" s="384"/>
    </row>
    <row r="335" spans="1:4" ht="12" customHeight="1">
      <c r="A335" s="381">
        <v>8746</v>
      </c>
      <c r="B335" s="408" t="s">
        <v>1168</v>
      </c>
      <c r="C335" s="383"/>
      <c r="D335" s="384"/>
    </row>
    <row r="336" spans="1:4" ht="36" customHeight="1">
      <c r="A336" s="385" t="s">
        <v>1169</v>
      </c>
      <c r="B336" s="409" t="s">
        <v>1170</v>
      </c>
      <c r="C336" s="385" t="s">
        <v>65</v>
      </c>
      <c r="D336" s="387">
        <v>30.28</v>
      </c>
    </row>
    <row r="337" spans="1:4" ht="36" customHeight="1">
      <c r="A337" s="385" t="s">
        <v>1171</v>
      </c>
      <c r="B337" s="409" t="s">
        <v>1172</v>
      </c>
      <c r="C337" s="385" t="s">
        <v>65</v>
      </c>
      <c r="D337" s="387">
        <v>14.11</v>
      </c>
    </row>
    <row r="338" spans="1:4" ht="36" customHeight="1">
      <c r="A338" s="385" t="s">
        <v>1173</v>
      </c>
      <c r="B338" s="409" t="s">
        <v>1174</v>
      </c>
      <c r="C338" s="385" t="s">
        <v>65</v>
      </c>
      <c r="D338" s="387">
        <v>17.329999999999998</v>
      </c>
    </row>
    <row r="339" spans="1:4" ht="36" customHeight="1">
      <c r="A339" s="385" t="s">
        <v>1175</v>
      </c>
      <c r="B339" s="409" t="s">
        <v>1176</v>
      </c>
      <c r="C339" s="385" t="s">
        <v>65</v>
      </c>
      <c r="D339" s="387">
        <v>20.88</v>
      </c>
    </row>
    <row r="340" spans="1:4" ht="24" customHeight="1">
      <c r="A340" s="385" t="s">
        <v>1177</v>
      </c>
      <c r="B340" s="409" t="s">
        <v>88</v>
      </c>
      <c r="C340" s="385" t="s">
        <v>67</v>
      </c>
      <c r="D340" s="387">
        <v>11.96</v>
      </c>
    </row>
    <row r="341" spans="1:4" ht="24" customHeight="1">
      <c r="A341" s="385" t="s">
        <v>1178</v>
      </c>
      <c r="B341" s="409" t="s">
        <v>137</v>
      </c>
      <c r="C341" s="385" t="s">
        <v>67</v>
      </c>
      <c r="D341" s="387">
        <v>10.92</v>
      </c>
    </row>
    <row r="342" spans="1:4" ht="24" customHeight="1">
      <c r="A342" s="385" t="s">
        <v>1179</v>
      </c>
      <c r="B342" s="409" t="s">
        <v>187</v>
      </c>
      <c r="C342" s="385" t="s">
        <v>67</v>
      </c>
      <c r="D342" s="387">
        <v>11.01</v>
      </c>
    </row>
    <row r="343" spans="1:4" ht="24" customHeight="1">
      <c r="A343" s="385" t="s">
        <v>1180</v>
      </c>
      <c r="B343" s="409" t="s">
        <v>1181</v>
      </c>
      <c r="C343" s="385" t="s">
        <v>67</v>
      </c>
      <c r="D343" s="387">
        <v>11.22</v>
      </c>
    </row>
    <row r="344" spans="1:4" ht="24" customHeight="1">
      <c r="A344" s="385" t="s">
        <v>1182</v>
      </c>
      <c r="B344" s="409" t="s">
        <v>279</v>
      </c>
      <c r="C344" s="385" t="s">
        <v>67</v>
      </c>
      <c r="D344" s="387">
        <v>12.04</v>
      </c>
    </row>
    <row r="345" spans="1:4" ht="24" customHeight="1">
      <c r="A345" s="385" t="s">
        <v>1183</v>
      </c>
      <c r="B345" s="409" t="s">
        <v>1184</v>
      </c>
      <c r="C345" s="385" t="s">
        <v>67</v>
      </c>
      <c r="D345" s="387">
        <v>12.04</v>
      </c>
    </row>
    <row r="346" spans="1:4" ht="24" customHeight="1">
      <c r="A346" s="385" t="s">
        <v>1185</v>
      </c>
      <c r="B346" s="409" t="s">
        <v>1186</v>
      </c>
      <c r="C346" s="385" t="s">
        <v>67</v>
      </c>
      <c r="D346" s="387">
        <v>11.62</v>
      </c>
    </row>
    <row r="347" spans="1:4" ht="24" customHeight="1">
      <c r="A347" s="385" t="s">
        <v>1187</v>
      </c>
      <c r="B347" s="409" t="s">
        <v>87</v>
      </c>
      <c r="C347" s="385" t="s">
        <v>67</v>
      </c>
      <c r="D347" s="387">
        <v>11.65</v>
      </c>
    </row>
    <row r="348" spans="1:4" ht="24" customHeight="1">
      <c r="A348" s="385" t="s">
        <v>1188</v>
      </c>
      <c r="B348" s="409" t="s">
        <v>142</v>
      </c>
      <c r="C348" s="385" t="s">
        <v>67</v>
      </c>
      <c r="D348" s="387">
        <v>11.65</v>
      </c>
    </row>
    <row r="349" spans="1:4" ht="24" customHeight="1">
      <c r="A349" s="385" t="s">
        <v>1189</v>
      </c>
      <c r="B349" s="409" t="s">
        <v>1190</v>
      </c>
      <c r="C349" s="385" t="s">
        <v>67</v>
      </c>
      <c r="D349" s="387">
        <v>11.54</v>
      </c>
    </row>
    <row r="350" spans="1:4" ht="24" customHeight="1">
      <c r="A350" s="385" t="s">
        <v>1191</v>
      </c>
      <c r="B350" s="409" t="s">
        <v>1192</v>
      </c>
      <c r="C350" s="385" t="s">
        <v>67</v>
      </c>
      <c r="D350" s="387">
        <v>11.54</v>
      </c>
    </row>
    <row r="351" spans="1:4" ht="24" customHeight="1">
      <c r="A351" s="385" t="s">
        <v>1193</v>
      </c>
      <c r="B351" s="409" t="s">
        <v>1194</v>
      </c>
      <c r="C351" s="385" t="s">
        <v>67</v>
      </c>
      <c r="D351" s="387">
        <v>11.54</v>
      </c>
    </row>
    <row r="352" spans="1:4" ht="24" customHeight="1">
      <c r="A352" s="385" t="s">
        <v>1195</v>
      </c>
      <c r="B352" s="409" t="s">
        <v>78</v>
      </c>
      <c r="C352" s="385" t="s">
        <v>67</v>
      </c>
      <c r="D352" s="387">
        <v>11.54</v>
      </c>
    </row>
    <row r="353" spans="1:4" ht="12" customHeight="1">
      <c r="A353" s="381">
        <v>8747</v>
      </c>
      <c r="B353" s="408" t="s">
        <v>1093</v>
      </c>
      <c r="C353" s="383"/>
      <c r="D353" s="384"/>
    </row>
    <row r="354" spans="1:4" ht="24" customHeight="1">
      <c r="A354" s="385" t="s">
        <v>1196</v>
      </c>
      <c r="B354" s="409" t="s">
        <v>1197</v>
      </c>
      <c r="C354" s="385" t="s">
        <v>65</v>
      </c>
      <c r="D354" s="387">
        <v>63.81</v>
      </c>
    </row>
    <row r="355" spans="1:4" ht="24" customHeight="1">
      <c r="A355" s="385" t="s">
        <v>1198</v>
      </c>
      <c r="B355" s="409" t="s">
        <v>1199</v>
      </c>
      <c r="C355" s="385" t="s">
        <v>65</v>
      </c>
      <c r="D355" s="387">
        <v>46.86</v>
      </c>
    </row>
    <row r="356" spans="1:4" ht="24" customHeight="1">
      <c r="A356" s="385" t="s">
        <v>1200</v>
      </c>
      <c r="B356" s="409" t="s">
        <v>1201</v>
      </c>
      <c r="C356" s="385" t="s">
        <v>65</v>
      </c>
      <c r="D356" s="387">
        <v>53.56</v>
      </c>
    </row>
    <row r="357" spans="1:4" ht="24" customHeight="1">
      <c r="A357" s="385" t="s">
        <v>1202</v>
      </c>
      <c r="B357" s="409" t="s">
        <v>1203</v>
      </c>
      <c r="C357" s="385" t="s">
        <v>65</v>
      </c>
      <c r="D357" s="387">
        <v>56.28</v>
      </c>
    </row>
    <row r="358" spans="1:4" ht="24" customHeight="1">
      <c r="A358" s="385" t="s">
        <v>1204</v>
      </c>
      <c r="B358" s="409" t="s">
        <v>69</v>
      </c>
      <c r="C358" s="385" t="s">
        <v>65</v>
      </c>
      <c r="D358" s="387">
        <v>58.39</v>
      </c>
    </row>
    <row r="359" spans="1:4" ht="24" customHeight="1">
      <c r="A359" s="385" t="s">
        <v>1205</v>
      </c>
      <c r="B359" s="409" t="s">
        <v>1206</v>
      </c>
      <c r="C359" s="385" t="s">
        <v>65</v>
      </c>
      <c r="D359" s="387">
        <v>60.35</v>
      </c>
    </row>
    <row r="360" spans="1:4" ht="36" customHeight="1">
      <c r="A360" s="385" t="s">
        <v>1207</v>
      </c>
      <c r="B360" s="409" t="s">
        <v>1208</v>
      </c>
      <c r="C360" s="385" t="s">
        <v>65</v>
      </c>
      <c r="D360" s="387">
        <v>131.41999999999999</v>
      </c>
    </row>
    <row r="361" spans="1:4" ht="36" customHeight="1">
      <c r="A361" s="385" t="s">
        <v>1209</v>
      </c>
      <c r="B361" s="409" t="s">
        <v>1210</v>
      </c>
      <c r="C361" s="385" t="s">
        <v>65</v>
      </c>
      <c r="D361" s="387">
        <v>108.31</v>
      </c>
    </row>
    <row r="362" spans="1:4" ht="36" customHeight="1">
      <c r="A362" s="385" t="s">
        <v>1211</v>
      </c>
      <c r="B362" s="409" t="s">
        <v>1212</v>
      </c>
      <c r="C362" s="385" t="s">
        <v>65</v>
      </c>
      <c r="D362" s="387">
        <v>89.82</v>
      </c>
    </row>
    <row r="363" spans="1:4" ht="24" customHeight="1">
      <c r="A363" s="385" t="s">
        <v>1213</v>
      </c>
      <c r="B363" s="409" t="s">
        <v>1214</v>
      </c>
      <c r="C363" s="385" t="s">
        <v>65</v>
      </c>
      <c r="D363" s="387">
        <v>56.31</v>
      </c>
    </row>
    <row r="364" spans="1:4" ht="24" customHeight="1">
      <c r="A364" s="385" t="s">
        <v>1215</v>
      </c>
      <c r="B364" s="409" t="s">
        <v>1216</v>
      </c>
      <c r="C364" s="385" t="s">
        <v>65</v>
      </c>
      <c r="D364" s="387">
        <v>45.26</v>
      </c>
    </row>
    <row r="365" spans="1:4" ht="60.75" customHeight="1">
      <c r="A365" s="385" t="s">
        <v>1217</v>
      </c>
      <c r="B365" s="409" t="s">
        <v>1218</v>
      </c>
      <c r="C365" s="385" t="s">
        <v>65</v>
      </c>
      <c r="D365" s="387">
        <v>109.38</v>
      </c>
    </row>
    <row r="366" spans="1:4" ht="36" customHeight="1">
      <c r="A366" s="385" t="s">
        <v>1219</v>
      </c>
      <c r="B366" s="409" t="s">
        <v>1220</v>
      </c>
      <c r="C366" s="385" t="s">
        <v>65</v>
      </c>
      <c r="D366" s="387">
        <v>55.59</v>
      </c>
    </row>
    <row r="367" spans="1:4" ht="36" customHeight="1">
      <c r="A367" s="385" t="s">
        <v>1221</v>
      </c>
      <c r="B367" s="409" t="s">
        <v>1222</v>
      </c>
      <c r="C367" s="385" t="s">
        <v>65</v>
      </c>
      <c r="D367" s="387">
        <v>40.619999999999997</v>
      </c>
    </row>
    <row r="368" spans="1:4" ht="36" customHeight="1">
      <c r="A368" s="385" t="s">
        <v>1223</v>
      </c>
      <c r="B368" s="409" t="s">
        <v>1224</v>
      </c>
      <c r="C368" s="385" t="s">
        <v>65</v>
      </c>
      <c r="D368" s="387">
        <v>41.9</v>
      </c>
    </row>
    <row r="369" spans="1:4" ht="36" customHeight="1">
      <c r="A369" s="385" t="s">
        <v>1225</v>
      </c>
      <c r="B369" s="409" t="s">
        <v>1226</v>
      </c>
      <c r="C369" s="385" t="s">
        <v>65</v>
      </c>
      <c r="D369" s="387">
        <v>48.34</v>
      </c>
    </row>
    <row r="370" spans="1:4" ht="36" customHeight="1">
      <c r="A370" s="385" t="s">
        <v>1227</v>
      </c>
      <c r="B370" s="409" t="s">
        <v>1228</v>
      </c>
      <c r="C370" s="385" t="s">
        <v>65</v>
      </c>
      <c r="D370" s="387">
        <v>50.37</v>
      </c>
    </row>
    <row r="371" spans="1:4" ht="36" customHeight="1">
      <c r="A371" s="385" t="s">
        <v>1229</v>
      </c>
      <c r="B371" s="409" t="s">
        <v>1230</v>
      </c>
      <c r="C371" s="385" t="s">
        <v>65</v>
      </c>
      <c r="D371" s="387">
        <v>52.26</v>
      </c>
    </row>
    <row r="372" spans="1:4" ht="36" customHeight="1">
      <c r="A372" s="385" t="s">
        <v>1231</v>
      </c>
      <c r="B372" s="409" t="s">
        <v>1232</v>
      </c>
      <c r="C372" s="385" t="s">
        <v>65</v>
      </c>
      <c r="D372" s="387">
        <v>49.45</v>
      </c>
    </row>
    <row r="373" spans="1:4" ht="36" customHeight="1">
      <c r="A373" s="385" t="s">
        <v>1233</v>
      </c>
      <c r="B373" s="409" t="s">
        <v>1234</v>
      </c>
      <c r="C373" s="385" t="s">
        <v>65</v>
      </c>
      <c r="D373" s="387">
        <v>39.54</v>
      </c>
    </row>
    <row r="374" spans="1:4" ht="48.75" customHeight="1">
      <c r="A374" s="385" t="s">
        <v>1235</v>
      </c>
      <c r="B374" s="409" t="s">
        <v>1236</v>
      </c>
      <c r="C374" s="385" t="s">
        <v>97</v>
      </c>
      <c r="D374" s="387">
        <v>58.61</v>
      </c>
    </row>
    <row r="375" spans="1:4" ht="48.75" customHeight="1">
      <c r="A375" s="385" t="s">
        <v>1237</v>
      </c>
      <c r="B375" s="409" t="s">
        <v>1238</v>
      </c>
      <c r="C375" s="385" t="s">
        <v>97</v>
      </c>
      <c r="D375" s="387">
        <v>59.49</v>
      </c>
    </row>
    <row r="376" spans="1:4" ht="36" customHeight="1">
      <c r="A376" s="385" t="s">
        <v>1239</v>
      </c>
      <c r="B376" s="409" t="s">
        <v>1240</v>
      </c>
      <c r="C376" s="385" t="s">
        <v>65</v>
      </c>
      <c r="D376" s="387">
        <v>79.19</v>
      </c>
    </row>
    <row r="377" spans="1:4" ht="36" customHeight="1">
      <c r="A377" s="385" t="s">
        <v>1241</v>
      </c>
      <c r="B377" s="409" t="s">
        <v>1242</v>
      </c>
      <c r="C377" s="385" t="s">
        <v>65</v>
      </c>
      <c r="D377" s="387">
        <v>55.9</v>
      </c>
    </row>
    <row r="378" spans="1:4" ht="36" customHeight="1">
      <c r="A378" s="385" t="s">
        <v>1243</v>
      </c>
      <c r="B378" s="409" t="s">
        <v>1244</v>
      </c>
      <c r="C378" s="385" t="s">
        <v>65</v>
      </c>
      <c r="D378" s="387">
        <v>57.4</v>
      </c>
    </row>
    <row r="379" spans="1:4" ht="36" customHeight="1">
      <c r="A379" s="385" t="s">
        <v>1245</v>
      </c>
      <c r="B379" s="409" t="s">
        <v>1246</v>
      </c>
      <c r="C379" s="385" t="s">
        <v>65</v>
      </c>
      <c r="D379" s="387">
        <v>70.67</v>
      </c>
    </row>
    <row r="380" spans="1:4" ht="36" customHeight="1">
      <c r="A380" s="385" t="s">
        <v>1247</v>
      </c>
      <c r="B380" s="409" t="s">
        <v>1248</v>
      </c>
      <c r="C380" s="385" t="s">
        <v>65</v>
      </c>
      <c r="D380" s="387">
        <v>73.06</v>
      </c>
    </row>
    <row r="381" spans="1:4" ht="36" customHeight="1">
      <c r="A381" s="385" t="s">
        <v>1249</v>
      </c>
      <c r="B381" s="409" t="s">
        <v>1250</v>
      </c>
      <c r="C381" s="385" t="s">
        <v>65</v>
      </c>
      <c r="D381" s="387">
        <v>75.28</v>
      </c>
    </row>
    <row r="382" spans="1:4" ht="36" customHeight="1">
      <c r="A382" s="385" t="s">
        <v>1251</v>
      </c>
      <c r="B382" s="409" t="s">
        <v>1252</v>
      </c>
      <c r="C382" s="385" t="s">
        <v>65</v>
      </c>
      <c r="D382" s="387">
        <v>70.099999999999994</v>
      </c>
    </row>
    <row r="383" spans="1:4" ht="36" customHeight="1">
      <c r="A383" s="385" t="s">
        <v>1253</v>
      </c>
      <c r="B383" s="409" t="s">
        <v>1254</v>
      </c>
      <c r="C383" s="385" t="s">
        <v>65</v>
      </c>
      <c r="D383" s="387">
        <v>56.81</v>
      </c>
    </row>
    <row r="384" spans="1:4" ht="36" customHeight="1">
      <c r="A384" s="385" t="s">
        <v>1255</v>
      </c>
      <c r="B384" s="409" t="s">
        <v>1256</v>
      </c>
      <c r="C384" s="385" t="s">
        <v>65</v>
      </c>
      <c r="D384" s="387">
        <v>70.7</v>
      </c>
    </row>
    <row r="385" spans="1:4" ht="36" customHeight="1">
      <c r="A385" s="385" t="s">
        <v>1257</v>
      </c>
      <c r="B385" s="409" t="s">
        <v>1258</v>
      </c>
      <c r="C385" s="385" t="s">
        <v>65</v>
      </c>
      <c r="D385" s="387">
        <v>71.05</v>
      </c>
    </row>
    <row r="386" spans="1:4" ht="36" customHeight="1">
      <c r="A386" s="385" t="s">
        <v>1259</v>
      </c>
      <c r="B386" s="409" t="s">
        <v>1260</v>
      </c>
      <c r="C386" s="385" t="s">
        <v>65</v>
      </c>
      <c r="D386" s="387">
        <v>53.37</v>
      </c>
    </row>
    <row r="387" spans="1:4" ht="36" customHeight="1">
      <c r="A387" s="385" t="s">
        <v>1261</v>
      </c>
      <c r="B387" s="409" t="s">
        <v>1262</v>
      </c>
      <c r="C387" s="385" t="s">
        <v>65</v>
      </c>
      <c r="D387" s="387">
        <v>63.47</v>
      </c>
    </row>
    <row r="388" spans="1:4" ht="36" customHeight="1">
      <c r="A388" s="385" t="s">
        <v>1263</v>
      </c>
      <c r="B388" s="409" t="s">
        <v>1264</v>
      </c>
      <c r="C388" s="385" t="s">
        <v>65</v>
      </c>
      <c r="D388" s="387">
        <v>65.599999999999994</v>
      </c>
    </row>
    <row r="389" spans="1:4" ht="36" customHeight="1">
      <c r="A389" s="385" t="s">
        <v>1265</v>
      </c>
      <c r="B389" s="409" t="s">
        <v>1266</v>
      </c>
      <c r="C389" s="385" t="s">
        <v>65</v>
      </c>
      <c r="D389" s="387">
        <v>67.569999999999993</v>
      </c>
    </row>
    <row r="390" spans="1:4" ht="36" customHeight="1">
      <c r="A390" s="385" t="s">
        <v>1267</v>
      </c>
      <c r="B390" s="409" t="s">
        <v>1268</v>
      </c>
      <c r="C390" s="385" t="s">
        <v>65</v>
      </c>
      <c r="D390" s="387">
        <v>62.01</v>
      </c>
    </row>
    <row r="391" spans="1:4" ht="36" customHeight="1">
      <c r="A391" s="385" t="s">
        <v>1269</v>
      </c>
      <c r="B391" s="409" t="s">
        <v>1270</v>
      </c>
      <c r="C391" s="385" t="s">
        <v>65</v>
      </c>
      <c r="D391" s="387">
        <v>49.99</v>
      </c>
    </row>
    <row r="392" spans="1:4" ht="12" customHeight="1">
      <c r="A392" s="381">
        <v>8748</v>
      </c>
      <c r="B392" s="408" t="s">
        <v>1099</v>
      </c>
      <c r="C392" s="383"/>
      <c r="D392" s="384"/>
    </row>
    <row r="393" spans="1:4" ht="36" customHeight="1">
      <c r="A393" s="385" t="s">
        <v>1271</v>
      </c>
      <c r="B393" s="409" t="s">
        <v>1272</v>
      </c>
      <c r="C393" s="385" t="s">
        <v>80</v>
      </c>
      <c r="D393" s="387">
        <v>686.07</v>
      </c>
    </row>
    <row r="394" spans="1:4" ht="36" customHeight="1">
      <c r="A394" s="385" t="s">
        <v>1273</v>
      </c>
      <c r="B394" s="409" t="s">
        <v>1274</v>
      </c>
      <c r="C394" s="385" t="s">
        <v>80</v>
      </c>
      <c r="D394" s="387">
        <v>702.58</v>
      </c>
    </row>
    <row r="395" spans="1:4" ht="36" customHeight="1">
      <c r="A395" s="385" t="s">
        <v>1275</v>
      </c>
      <c r="B395" s="409" t="s">
        <v>1276</v>
      </c>
      <c r="C395" s="385" t="s">
        <v>80</v>
      </c>
      <c r="D395" s="387">
        <v>722.67</v>
      </c>
    </row>
    <row r="396" spans="1:4" ht="36" customHeight="1">
      <c r="A396" s="385" t="s">
        <v>1277</v>
      </c>
      <c r="B396" s="409" t="s">
        <v>1278</v>
      </c>
      <c r="C396" s="385" t="s">
        <v>80</v>
      </c>
      <c r="D396" s="387">
        <v>742.76</v>
      </c>
    </row>
    <row r="397" spans="1:4" ht="36" customHeight="1">
      <c r="A397" s="385" t="s">
        <v>1279</v>
      </c>
      <c r="B397" s="409" t="s">
        <v>1280</v>
      </c>
      <c r="C397" s="385" t="s">
        <v>80</v>
      </c>
      <c r="D397" s="387">
        <v>770.51</v>
      </c>
    </row>
    <row r="398" spans="1:4" ht="36" customHeight="1">
      <c r="A398" s="385" t="s">
        <v>1281</v>
      </c>
      <c r="B398" s="409" t="s">
        <v>1282</v>
      </c>
      <c r="C398" s="385" t="s">
        <v>80</v>
      </c>
      <c r="D398" s="387">
        <v>845.08</v>
      </c>
    </row>
    <row r="399" spans="1:4" ht="36" customHeight="1">
      <c r="A399" s="385" t="s">
        <v>1283</v>
      </c>
      <c r="B399" s="409" t="s">
        <v>1284</v>
      </c>
      <c r="C399" s="385" t="s">
        <v>80</v>
      </c>
      <c r="D399" s="387">
        <v>714.54</v>
      </c>
    </row>
    <row r="400" spans="1:4" ht="36" customHeight="1">
      <c r="A400" s="385" t="s">
        <v>1285</v>
      </c>
      <c r="B400" s="409" t="s">
        <v>1286</v>
      </c>
      <c r="C400" s="385" t="s">
        <v>80</v>
      </c>
      <c r="D400" s="387">
        <v>735.92</v>
      </c>
    </row>
    <row r="401" spans="1:4" ht="36" customHeight="1">
      <c r="A401" s="385" t="s">
        <v>1287</v>
      </c>
      <c r="B401" s="409" t="s">
        <v>1288</v>
      </c>
      <c r="C401" s="385" t="s">
        <v>80</v>
      </c>
      <c r="D401" s="387">
        <v>758.09</v>
      </c>
    </row>
    <row r="402" spans="1:4" ht="36" customHeight="1">
      <c r="A402" s="385" t="s">
        <v>1289</v>
      </c>
      <c r="B402" s="409" t="s">
        <v>1290</v>
      </c>
      <c r="C402" s="385" t="s">
        <v>80</v>
      </c>
      <c r="D402" s="387">
        <v>781.07</v>
      </c>
    </row>
    <row r="403" spans="1:4" ht="36" customHeight="1">
      <c r="A403" s="385" t="s">
        <v>1291</v>
      </c>
      <c r="B403" s="409" t="s">
        <v>1292</v>
      </c>
      <c r="C403" s="385" t="s">
        <v>80</v>
      </c>
      <c r="D403" s="387">
        <v>804.89</v>
      </c>
    </row>
    <row r="404" spans="1:4" ht="36" customHeight="1">
      <c r="A404" s="385" t="s">
        <v>1293</v>
      </c>
      <c r="B404" s="409" t="s">
        <v>1294</v>
      </c>
      <c r="C404" s="385" t="s">
        <v>80</v>
      </c>
      <c r="D404" s="387">
        <v>829.6</v>
      </c>
    </row>
    <row r="405" spans="1:4" ht="36" customHeight="1">
      <c r="A405" s="385" t="s">
        <v>1295</v>
      </c>
      <c r="B405" s="409" t="s">
        <v>1296</v>
      </c>
      <c r="C405" s="385" t="s">
        <v>80</v>
      </c>
      <c r="D405" s="387">
        <v>684.85</v>
      </c>
    </row>
    <row r="406" spans="1:4" ht="36" customHeight="1">
      <c r="A406" s="385" t="s">
        <v>1297</v>
      </c>
      <c r="B406" s="409" t="s">
        <v>1298</v>
      </c>
      <c r="C406" s="385" t="s">
        <v>80</v>
      </c>
      <c r="D406" s="387">
        <v>693.91</v>
      </c>
    </row>
    <row r="407" spans="1:4" ht="12" customHeight="1">
      <c r="A407" s="381">
        <v>8749</v>
      </c>
      <c r="B407" s="408" t="s">
        <v>1299</v>
      </c>
      <c r="C407" s="383"/>
      <c r="D407" s="384"/>
    </row>
    <row r="408" spans="1:4" ht="36" customHeight="1">
      <c r="A408" s="385" t="s">
        <v>1300</v>
      </c>
      <c r="B408" s="409" t="s">
        <v>1301</v>
      </c>
      <c r="C408" s="385" t="s">
        <v>80</v>
      </c>
      <c r="D408" s="387">
        <v>743.19</v>
      </c>
    </row>
    <row r="409" spans="1:4" ht="36" customHeight="1">
      <c r="A409" s="385" t="s">
        <v>1302</v>
      </c>
      <c r="B409" s="409" t="s">
        <v>1303</v>
      </c>
      <c r="C409" s="385" t="s">
        <v>80</v>
      </c>
      <c r="D409" s="387">
        <v>761.83</v>
      </c>
    </row>
    <row r="410" spans="1:4" ht="36" customHeight="1">
      <c r="A410" s="385" t="s">
        <v>1304</v>
      </c>
      <c r="B410" s="409" t="s">
        <v>1305</v>
      </c>
      <c r="C410" s="385" t="s">
        <v>80</v>
      </c>
      <c r="D410" s="387">
        <v>785.63</v>
      </c>
    </row>
    <row r="411" spans="1:4" ht="36" customHeight="1">
      <c r="A411" s="385" t="s">
        <v>1306</v>
      </c>
      <c r="B411" s="409" t="s">
        <v>1307</v>
      </c>
      <c r="C411" s="385" t="s">
        <v>80</v>
      </c>
      <c r="D411" s="387">
        <v>806.39</v>
      </c>
    </row>
    <row r="412" spans="1:4" ht="36" customHeight="1">
      <c r="A412" s="385" t="s">
        <v>1308</v>
      </c>
      <c r="B412" s="409" t="s">
        <v>1309</v>
      </c>
      <c r="C412" s="385" t="s">
        <v>80</v>
      </c>
      <c r="D412" s="387">
        <v>827.76</v>
      </c>
    </row>
    <row r="413" spans="1:4" ht="36" customHeight="1">
      <c r="A413" s="385" t="s">
        <v>1310</v>
      </c>
      <c r="B413" s="409" t="s">
        <v>1311</v>
      </c>
      <c r="C413" s="385" t="s">
        <v>80</v>
      </c>
      <c r="D413" s="387">
        <v>849.74</v>
      </c>
    </row>
    <row r="414" spans="1:4" ht="12" customHeight="1">
      <c r="A414" s="381">
        <v>8750</v>
      </c>
      <c r="B414" s="408" t="s">
        <v>1126</v>
      </c>
      <c r="C414" s="383"/>
      <c r="D414" s="384"/>
    </row>
    <row r="415" spans="1:4" ht="36" customHeight="1">
      <c r="A415" s="385" t="s">
        <v>1312</v>
      </c>
      <c r="B415" s="409" t="s">
        <v>1313</v>
      </c>
      <c r="C415" s="385" t="s">
        <v>80</v>
      </c>
      <c r="D415" s="387">
        <v>736.29</v>
      </c>
    </row>
    <row r="416" spans="1:4" ht="36" customHeight="1">
      <c r="A416" s="385" t="s">
        <v>1314</v>
      </c>
      <c r="B416" s="409" t="s">
        <v>1315</v>
      </c>
      <c r="C416" s="385" t="s">
        <v>80</v>
      </c>
      <c r="D416" s="387">
        <v>767.26</v>
      </c>
    </row>
    <row r="417" spans="1:4" ht="36" customHeight="1">
      <c r="A417" s="385" t="s">
        <v>1316</v>
      </c>
      <c r="B417" s="409" t="s">
        <v>1317</v>
      </c>
      <c r="C417" s="385" t="s">
        <v>80</v>
      </c>
      <c r="D417" s="387">
        <v>813.5</v>
      </c>
    </row>
    <row r="418" spans="1:4" ht="36" customHeight="1">
      <c r="A418" s="385" t="s">
        <v>1318</v>
      </c>
      <c r="B418" s="409" t="s">
        <v>1319</v>
      </c>
      <c r="C418" s="385" t="s">
        <v>80</v>
      </c>
      <c r="D418" s="387">
        <v>838.33</v>
      </c>
    </row>
    <row r="419" spans="1:4" ht="36" customHeight="1">
      <c r="A419" s="385" t="s">
        <v>1320</v>
      </c>
      <c r="B419" s="409" t="s">
        <v>1321</v>
      </c>
      <c r="C419" s="385" t="s">
        <v>80</v>
      </c>
      <c r="D419" s="387">
        <v>880.65</v>
      </c>
    </row>
    <row r="420" spans="1:4" ht="36" customHeight="1">
      <c r="A420" s="385" t="s">
        <v>1322</v>
      </c>
      <c r="B420" s="409" t="s">
        <v>1323</v>
      </c>
      <c r="C420" s="385" t="s">
        <v>80</v>
      </c>
      <c r="D420" s="387">
        <v>687.29</v>
      </c>
    </row>
    <row r="421" spans="1:4" ht="36" customHeight="1">
      <c r="A421" s="385" t="s">
        <v>1324</v>
      </c>
      <c r="B421" s="409" t="s">
        <v>1325</v>
      </c>
      <c r="C421" s="385" t="s">
        <v>80</v>
      </c>
      <c r="D421" s="387">
        <v>709.4</v>
      </c>
    </row>
    <row r="422" spans="1:4" ht="36" customHeight="1">
      <c r="A422" s="385" t="s">
        <v>1326</v>
      </c>
      <c r="B422" s="409" t="s">
        <v>1327</v>
      </c>
      <c r="C422" s="385" t="s">
        <v>80</v>
      </c>
      <c r="D422" s="387">
        <v>717.75</v>
      </c>
    </row>
    <row r="423" spans="1:4" ht="36" customHeight="1">
      <c r="A423" s="385" t="s">
        <v>1328</v>
      </c>
      <c r="B423" s="409" t="s">
        <v>1329</v>
      </c>
      <c r="C423" s="385" t="s">
        <v>80</v>
      </c>
      <c r="D423" s="387">
        <v>735.13</v>
      </c>
    </row>
    <row r="424" spans="1:4" ht="36" customHeight="1">
      <c r="A424" s="385" t="s">
        <v>1330</v>
      </c>
      <c r="B424" s="409" t="s">
        <v>1331</v>
      </c>
      <c r="C424" s="385" t="s">
        <v>80</v>
      </c>
      <c r="D424" s="387">
        <v>681.21</v>
      </c>
    </row>
    <row r="425" spans="1:4" ht="12" customHeight="1">
      <c r="A425" s="381">
        <v>8751</v>
      </c>
      <c r="B425" s="408" t="s">
        <v>1332</v>
      </c>
      <c r="C425" s="383"/>
      <c r="D425" s="384"/>
    </row>
    <row r="426" spans="1:4" ht="48.75" customHeight="1">
      <c r="A426" s="385" t="s">
        <v>1333</v>
      </c>
      <c r="B426" s="409" t="s">
        <v>1334</v>
      </c>
      <c r="C426" s="385" t="s">
        <v>67</v>
      </c>
      <c r="D426" s="387">
        <v>26.01</v>
      </c>
    </row>
    <row r="427" spans="1:4" ht="48.75" customHeight="1">
      <c r="A427" s="385" t="s">
        <v>1335</v>
      </c>
      <c r="B427" s="409" t="s">
        <v>1336</v>
      </c>
      <c r="C427" s="385" t="s">
        <v>67</v>
      </c>
      <c r="D427" s="387">
        <v>26.01</v>
      </c>
    </row>
    <row r="428" spans="1:4" ht="12" customHeight="1">
      <c r="A428" s="381">
        <v>8752</v>
      </c>
      <c r="B428" s="408" t="s">
        <v>1337</v>
      </c>
      <c r="C428" s="383"/>
      <c r="D428" s="384"/>
    </row>
    <row r="429" spans="1:4" ht="72.75" customHeight="1">
      <c r="A429" s="385" t="s">
        <v>1338</v>
      </c>
      <c r="B429" s="409" t="s">
        <v>1339</v>
      </c>
      <c r="C429" s="385" t="s">
        <v>65</v>
      </c>
      <c r="D429" s="387">
        <v>143.44999999999999</v>
      </c>
    </row>
    <row r="430" spans="1:4" ht="72.75" customHeight="1">
      <c r="A430" s="385" t="s">
        <v>1340</v>
      </c>
      <c r="B430" s="409" t="s">
        <v>1341</v>
      </c>
      <c r="C430" s="385" t="s">
        <v>65</v>
      </c>
      <c r="D430" s="387">
        <v>150.19999999999999</v>
      </c>
    </row>
    <row r="431" spans="1:4" ht="72.75" customHeight="1">
      <c r="A431" s="385" t="s">
        <v>1342</v>
      </c>
      <c r="B431" s="409" t="s">
        <v>1343</v>
      </c>
      <c r="C431" s="385" t="s">
        <v>65</v>
      </c>
      <c r="D431" s="387">
        <v>156.91</v>
      </c>
    </row>
    <row r="432" spans="1:4" ht="72.75" customHeight="1">
      <c r="A432" s="385" t="s">
        <v>1344</v>
      </c>
      <c r="B432" s="409" t="s">
        <v>1345</v>
      </c>
      <c r="C432" s="385" t="s">
        <v>65</v>
      </c>
      <c r="D432" s="387">
        <v>146.83000000000001</v>
      </c>
    </row>
    <row r="433" spans="1:4" ht="72.75" customHeight="1">
      <c r="A433" s="385" t="s">
        <v>1346</v>
      </c>
      <c r="B433" s="409" t="s">
        <v>1347</v>
      </c>
      <c r="C433" s="385" t="s">
        <v>65</v>
      </c>
      <c r="D433" s="387">
        <v>156.91</v>
      </c>
    </row>
    <row r="434" spans="1:4" ht="72.75" customHeight="1">
      <c r="A434" s="385" t="s">
        <v>1348</v>
      </c>
      <c r="B434" s="409" t="s">
        <v>1349</v>
      </c>
      <c r="C434" s="385" t="s">
        <v>65</v>
      </c>
      <c r="D434" s="387">
        <v>171.6</v>
      </c>
    </row>
    <row r="435" spans="1:4" ht="72.75" customHeight="1">
      <c r="A435" s="385" t="s">
        <v>1350</v>
      </c>
      <c r="B435" s="409" t="s">
        <v>1351</v>
      </c>
      <c r="C435" s="385" t="s">
        <v>65</v>
      </c>
      <c r="D435" s="387">
        <v>180.41</v>
      </c>
    </row>
    <row r="436" spans="1:4" ht="72.75" customHeight="1">
      <c r="A436" s="385" t="s">
        <v>1352</v>
      </c>
      <c r="B436" s="409" t="s">
        <v>1353</v>
      </c>
      <c r="C436" s="385" t="s">
        <v>65</v>
      </c>
      <c r="D436" s="387">
        <v>150.19999999999999</v>
      </c>
    </row>
    <row r="437" spans="1:4" ht="72.75" customHeight="1">
      <c r="A437" s="385" t="s">
        <v>1354</v>
      </c>
      <c r="B437" s="409" t="s">
        <v>1355</v>
      </c>
      <c r="C437" s="385" t="s">
        <v>65</v>
      </c>
      <c r="D437" s="387">
        <v>162.47999999999999</v>
      </c>
    </row>
    <row r="438" spans="1:4" ht="72.75" customHeight="1">
      <c r="A438" s="385" t="s">
        <v>1356</v>
      </c>
      <c r="B438" s="409" t="s">
        <v>1357</v>
      </c>
      <c r="C438" s="385" t="s">
        <v>65</v>
      </c>
      <c r="D438" s="387">
        <v>192.72</v>
      </c>
    </row>
    <row r="439" spans="1:4" ht="60.75" customHeight="1">
      <c r="A439" s="385" t="s">
        <v>1358</v>
      </c>
      <c r="B439" s="409" t="s">
        <v>1359</v>
      </c>
      <c r="C439" s="385" t="s">
        <v>65</v>
      </c>
      <c r="D439" s="387">
        <v>131.93</v>
      </c>
    </row>
    <row r="440" spans="1:4" ht="60.75" customHeight="1">
      <c r="A440" s="385" t="s">
        <v>1360</v>
      </c>
      <c r="B440" s="409" t="s">
        <v>1361</v>
      </c>
      <c r="C440" s="385" t="s">
        <v>65</v>
      </c>
      <c r="D440" s="387">
        <v>138.68</v>
      </c>
    </row>
    <row r="441" spans="1:4" ht="60.75" customHeight="1">
      <c r="A441" s="385" t="s">
        <v>1362</v>
      </c>
      <c r="B441" s="409" t="s">
        <v>1363</v>
      </c>
      <c r="C441" s="385" t="s">
        <v>65</v>
      </c>
      <c r="D441" s="387">
        <v>145.38999999999999</v>
      </c>
    </row>
    <row r="442" spans="1:4" ht="60.75" customHeight="1">
      <c r="A442" s="385" t="s">
        <v>1364</v>
      </c>
      <c r="B442" s="409" t="s">
        <v>1365</v>
      </c>
      <c r="C442" s="385" t="s">
        <v>65</v>
      </c>
      <c r="D442" s="387">
        <v>135.31</v>
      </c>
    </row>
    <row r="443" spans="1:4" ht="60.75" customHeight="1">
      <c r="A443" s="385" t="s">
        <v>1366</v>
      </c>
      <c r="B443" s="409" t="s">
        <v>1367</v>
      </c>
      <c r="C443" s="385" t="s">
        <v>65</v>
      </c>
      <c r="D443" s="387">
        <v>145.38999999999999</v>
      </c>
    </row>
    <row r="444" spans="1:4" ht="60.75" customHeight="1">
      <c r="A444" s="385" t="s">
        <v>1368</v>
      </c>
      <c r="B444" s="409" t="s">
        <v>1369</v>
      </c>
      <c r="C444" s="385" t="s">
        <v>65</v>
      </c>
      <c r="D444" s="387">
        <v>160.08000000000001</v>
      </c>
    </row>
    <row r="445" spans="1:4" ht="60.75" customHeight="1">
      <c r="A445" s="385" t="s">
        <v>1370</v>
      </c>
      <c r="B445" s="409" t="s">
        <v>1371</v>
      </c>
      <c r="C445" s="385" t="s">
        <v>65</v>
      </c>
      <c r="D445" s="387">
        <v>138.68</v>
      </c>
    </row>
    <row r="446" spans="1:4" ht="60.75" customHeight="1">
      <c r="A446" s="385" t="s">
        <v>1372</v>
      </c>
      <c r="B446" s="409" t="s">
        <v>1373</v>
      </c>
      <c r="C446" s="385" t="s">
        <v>65</v>
      </c>
      <c r="D446" s="387">
        <v>150.96</v>
      </c>
    </row>
    <row r="447" spans="1:4" ht="60.75" customHeight="1">
      <c r="A447" s="385" t="s">
        <v>1374</v>
      </c>
      <c r="B447" s="409" t="s">
        <v>1375</v>
      </c>
      <c r="C447" s="385" t="s">
        <v>65</v>
      </c>
      <c r="D447" s="387">
        <v>181.2</v>
      </c>
    </row>
    <row r="448" spans="1:4" ht="12" customHeight="1">
      <c r="A448" s="381">
        <v>8753</v>
      </c>
      <c r="B448" s="408" t="s">
        <v>1376</v>
      </c>
      <c r="C448" s="383"/>
      <c r="D448" s="384"/>
    </row>
    <row r="449" spans="1:4" ht="36" customHeight="1">
      <c r="A449" s="385" t="s">
        <v>1377</v>
      </c>
      <c r="B449" s="409" t="s">
        <v>1378</v>
      </c>
      <c r="C449" s="385" t="s">
        <v>97</v>
      </c>
      <c r="D449" s="387">
        <v>21.05</v>
      </c>
    </row>
    <row r="450" spans="1:4" ht="36" customHeight="1">
      <c r="A450" s="385" t="s">
        <v>1379</v>
      </c>
      <c r="B450" s="409" t="s">
        <v>1380</v>
      </c>
      <c r="C450" s="385" t="s">
        <v>97</v>
      </c>
      <c r="D450" s="387">
        <v>21.93</v>
      </c>
    </row>
    <row r="451" spans="1:4" ht="36" customHeight="1">
      <c r="A451" s="385" t="s">
        <v>1381</v>
      </c>
      <c r="B451" s="409" t="s">
        <v>96</v>
      </c>
      <c r="C451" s="385" t="s">
        <v>97</v>
      </c>
      <c r="D451" s="387">
        <v>18.559999999999999</v>
      </c>
    </row>
    <row r="452" spans="1:4" ht="36" customHeight="1">
      <c r="A452" s="385" t="s">
        <v>1382</v>
      </c>
      <c r="B452" s="409" t="s">
        <v>1383</v>
      </c>
      <c r="C452" s="385" t="s">
        <v>97</v>
      </c>
      <c r="D452" s="387">
        <v>19.649999999999999</v>
      </c>
    </row>
    <row r="453" spans="1:4" ht="36" customHeight="1">
      <c r="A453" s="385" t="s">
        <v>1384</v>
      </c>
      <c r="B453" s="409" t="s">
        <v>1385</v>
      </c>
      <c r="C453" s="385" t="s">
        <v>97</v>
      </c>
      <c r="D453" s="387">
        <v>17.940000000000001</v>
      </c>
    </row>
    <row r="454" spans="1:4" ht="12" customHeight="1">
      <c r="A454" s="381">
        <v>8754</v>
      </c>
      <c r="B454" s="408" t="s">
        <v>1386</v>
      </c>
      <c r="C454" s="383"/>
      <c r="D454" s="384"/>
    </row>
    <row r="455" spans="1:4" ht="36" customHeight="1">
      <c r="A455" s="385" t="s">
        <v>1387</v>
      </c>
      <c r="B455" s="409" t="s">
        <v>1388</v>
      </c>
      <c r="C455" s="385" t="s">
        <v>65</v>
      </c>
      <c r="D455" s="387">
        <v>13.36</v>
      </c>
    </row>
    <row r="456" spans="1:4" ht="12" customHeight="1">
      <c r="A456" s="381">
        <v>8755</v>
      </c>
      <c r="B456" s="408" t="s">
        <v>1389</v>
      </c>
      <c r="C456" s="383"/>
      <c r="D456" s="384"/>
    </row>
    <row r="457" spans="1:4" ht="36" customHeight="1">
      <c r="A457" s="385" t="s">
        <v>1390</v>
      </c>
      <c r="B457" s="409" t="s">
        <v>1391</v>
      </c>
      <c r="C457" s="385" t="s">
        <v>80</v>
      </c>
      <c r="D457" s="387">
        <v>691.3</v>
      </c>
    </row>
    <row r="458" spans="1:4" ht="48.75" customHeight="1">
      <c r="A458" s="385" t="s">
        <v>1392</v>
      </c>
      <c r="B458" s="409" t="s">
        <v>1393</v>
      </c>
      <c r="C458" s="385" t="s">
        <v>80</v>
      </c>
      <c r="D458" s="388">
        <v>3198.1</v>
      </c>
    </row>
    <row r="459" spans="1:4" ht="12" customHeight="1">
      <c r="A459" s="381">
        <v>8756</v>
      </c>
      <c r="B459" s="408" t="s">
        <v>1394</v>
      </c>
      <c r="C459" s="383"/>
      <c r="D459" s="384"/>
    </row>
    <row r="460" spans="1:4" ht="36" customHeight="1">
      <c r="A460" s="385" t="s">
        <v>1395</v>
      </c>
      <c r="B460" s="409" t="s">
        <v>1396</v>
      </c>
      <c r="C460" s="385" t="s">
        <v>1397</v>
      </c>
      <c r="D460" s="387">
        <v>331.3</v>
      </c>
    </row>
    <row r="461" spans="1:4" ht="60.75" customHeight="1">
      <c r="A461" s="385" t="s">
        <v>1398</v>
      </c>
      <c r="B461" s="409" t="s">
        <v>1399</v>
      </c>
      <c r="C461" s="385" t="s">
        <v>65</v>
      </c>
      <c r="D461" s="387">
        <v>171.88</v>
      </c>
    </row>
    <row r="462" spans="1:4" ht="36" customHeight="1">
      <c r="A462" s="385" t="s">
        <v>1400</v>
      </c>
      <c r="B462" s="409" t="s">
        <v>1401</v>
      </c>
      <c r="C462" s="385" t="s">
        <v>84</v>
      </c>
      <c r="D462" s="387">
        <v>7.99</v>
      </c>
    </row>
    <row r="463" spans="1:4" ht="36" customHeight="1">
      <c r="A463" s="385" t="s">
        <v>1402</v>
      </c>
      <c r="B463" s="409" t="s">
        <v>1403</v>
      </c>
      <c r="C463" s="385" t="s">
        <v>84</v>
      </c>
      <c r="D463" s="387">
        <v>5.57</v>
      </c>
    </row>
    <row r="464" spans="1:4" ht="36" customHeight="1">
      <c r="A464" s="385" t="s">
        <v>1404</v>
      </c>
      <c r="B464" s="409" t="s">
        <v>1405</v>
      </c>
      <c r="C464" s="385" t="s">
        <v>67</v>
      </c>
      <c r="D464" s="387">
        <v>59.16</v>
      </c>
    </row>
    <row r="465" spans="1:4" ht="36" customHeight="1">
      <c r="A465" s="385" t="s">
        <v>1406</v>
      </c>
      <c r="B465" s="409" t="s">
        <v>1407</v>
      </c>
      <c r="C465" s="385" t="s">
        <v>67</v>
      </c>
      <c r="D465" s="387">
        <v>15.53</v>
      </c>
    </row>
    <row r="466" spans="1:4" ht="36" customHeight="1">
      <c r="A466" s="385" t="s">
        <v>1408</v>
      </c>
      <c r="B466" s="409" t="s">
        <v>1409</v>
      </c>
      <c r="C466" s="385" t="s">
        <v>65</v>
      </c>
      <c r="D466" s="387">
        <v>44.07</v>
      </c>
    </row>
    <row r="467" spans="1:4" ht="36" customHeight="1">
      <c r="A467" s="385" t="s">
        <v>1410</v>
      </c>
      <c r="B467" s="409" t="s">
        <v>1411</v>
      </c>
      <c r="C467" s="385" t="s">
        <v>65</v>
      </c>
      <c r="D467" s="387">
        <v>44.1</v>
      </c>
    </row>
    <row r="468" spans="1:4" ht="12" customHeight="1">
      <c r="A468" s="381">
        <v>8669</v>
      </c>
      <c r="B468" s="408" t="s">
        <v>1412</v>
      </c>
      <c r="C468" s="383"/>
      <c r="D468" s="384"/>
    </row>
    <row r="469" spans="1:4" ht="12" customHeight="1">
      <c r="A469" s="381">
        <v>8757</v>
      </c>
      <c r="B469" s="408" t="s">
        <v>1413</v>
      </c>
      <c r="C469" s="383"/>
      <c r="D469" s="384"/>
    </row>
    <row r="470" spans="1:4" ht="36" customHeight="1">
      <c r="A470" s="385" t="s">
        <v>1414</v>
      </c>
      <c r="B470" s="409" t="s">
        <v>1415</v>
      </c>
      <c r="C470" s="385" t="s">
        <v>65</v>
      </c>
      <c r="D470" s="387">
        <v>117.26</v>
      </c>
    </row>
    <row r="471" spans="1:4" ht="36" customHeight="1">
      <c r="A471" s="385" t="s">
        <v>1416</v>
      </c>
      <c r="B471" s="409" t="s">
        <v>1417</v>
      </c>
      <c r="C471" s="385" t="s">
        <v>65</v>
      </c>
      <c r="D471" s="387">
        <v>216.51</v>
      </c>
    </row>
    <row r="472" spans="1:4" ht="36" customHeight="1">
      <c r="A472" s="385" t="s">
        <v>1418</v>
      </c>
      <c r="B472" s="409" t="s">
        <v>1419</v>
      </c>
      <c r="C472" s="385" t="s">
        <v>65</v>
      </c>
      <c r="D472" s="387">
        <v>70.489999999999995</v>
      </c>
    </row>
    <row r="473" spans="1:4" ht="12" customHeight="1">
      <c r="A473" s="381">
        <v>8758</v>
      </c>
      <c r="B473" s="408" t="s">
        <v>1420</v>
      </c>
      <c r="C473" s="383"/>
      <c r="D473" s="384"/>
    </row>
    <row r="474" spans="1:4" ht="36" customHeight="1">
      <c r="A474" s="385" t="s">
        <v>1421</v>
      </c>
      <c r="B474" s="409" t="s">
        <v>1422</v>
      </c>
      <c r="C474" s="385" t="s">
        <v>65</v>
      </c>
      <c r="D474" s="387">
        <v>116.41</v>
      </c>
    </row>
    <row r="475" spans="1:4" ht="36" customHeight="1">
      <c r="A475" s="385" t="s">
        <v>1423</v>
      </c>
      <c r="B475" s="409" t="s">
        <v>1424</v>
      </c>
      <c r="C475" s="385" t="s">
        <v>65</v>
      </c>
      <c r="D475" s="387">
        <v>113.42</v>
      </c>
    </row>
    <row r="476" spans="1:4" ht="36" customHeight="1">
      <c r="A476" s="385" t="s">
        <v>1425</v>
      </c>
      <c r="B476" s="409" t="s">
        <v>1426</v>
      </c>
      <c r="C476" s="385" t="s">
        <v>65</v>
      </c>
      <c r="D476" s="387">
        <v>205</v>
      </c>
    </row>
    <row r="477" spans="1:4" ht="36" customHeight="1">
      <c r="A477" s="385" t="s">
        <v>1427</v>
      </c>
      <c r="B477" s="409" t="s">
        <v>1428</v>
      </c>
      <c r="C477" s="385" t="s">
        <v>65</v>
      </c>
      <c r="D477" s="387">
        <v>199.44</v>
      </c>
    </row>
    <row r="478" spans="1:4" ht="36" customHeight="1">
      <c r="A478" s="385" t="s">
        <v>1429</v>
      </c>
      <c r="B478" s="409" t="s">
        <v>1430</v>
      </c>
      <c r="C478" s="385" t="s">
        <v>65</v>
      </c>
      <c r="D478" s="387">
        <v>72.66</v>
      </c>
    </row>
    <row r="479" spans="1:4" ht="12" customHeight="1">
      <c r="A479" s="381">
        <v>8759</v>
      </c>
      <c r="B479" s="408" t="s">
        <v>1431</v>
      </c>
      <c r="C479" s="383"/>
      <c r="D479" s="384"/>
    </row>
    <row r="480" spans="1:4" ht="36" customHeight="1">
      <c r="A480" s="385" t="s">
        <v>1432</v>
      </c>
      <c r="B480" s="409" t="s">
        <v>1433</v>
      </c>
      <c r="C480" s="385" t="s">
        <v>65</v>
      </c>
      <c r="D480" s="387">
        <v>66.73</v>
      </c>
    </row>
    <row r="481" spans="1:4" ht="36" customHeight="1">
      <c r="A481" s="385" t="s">
        <v>1434</v>
      </c>
      <c r="B481" s="409" t="s">
        <v>1435</v>
      </c>
      <c r="C481" s="385" t="s">
        <v>65</v>
      </c>
      <c r="D481" s="387">
        <v>87.85</v>
      </c>
    </row>
    <row r="482" spans="1:4" ht="36" customHeight="1">
      <c r="A482" s="385" t="s">
        <v>1436</v>
      </c>
      <c r="B482" s="409" t="s">
        <v>75</v>
      </c>
      <c r="C482" s="385" t="s">
        <v>65</v>
      </c>
      <c r="D482" s="387">
        <v>49.24</v>
      </c>
    </row>
    <row r="483" spans="1:4" ht="12" customHeight="1">
      <c r="A483" s="381">
        <v>8760</v>
      </c>
      <c r="B483" s="408" t="s">
        <v>1437</v>
      </c>
      <c r="C483" s="383"/>
      <c r="D483" s="384"/>
    </row>
    <row r="484" spans="1:4" ht="36" customHeight="1">
      <c r="A484" s="385" t="s">
        <v>1438</v>
      </c>
      <c r="B484" s="409" t="s">
        <v>1439</v>
      </c>
      <c r="C484" s="385" t="s">
        <v>65</v>
      </c>
      <c r="D484" s="387">
        <v>73.69</v>
      </c>
    </row>
    <row r="485" spans="1:4" ht="36" customHeight="1">
      <c r="A485" s="385" t="s">
        <v>1440</v>
      </c>
      <c r="B485" s="409" t="s">
        <v>1441</v>
      </c>
      <c r="C485" s="385" t="s">
        <v>65</v>
      </c>
      <c r="D485" s="387">
        <v>71.12</v>
      </c>
    </row>
    <row r="486" spans="1:4" ht="36" customHeight="1">
      <c r="A486" s="385" t="s">
        <v>1442</v>
      </c>
      <c r="B486" s="409" t="s">
        <v>1443</v>
      </c>
      <c r="C486" s="385" t="s">
        <v>65</v>
      </c>
      <c r="D486" s="387">
        <v>89.36</v>
      </c>
    </row>
    <row r="487" spans="1:4" ht="36" customHeight="1">
      <c r="A487" s="385" t="s">
        <v>1444</v>
      </c>
      <c r="B487" s="409" t="s">
        <v>1445</v>
      </c>
      <c r="C487" s="385" t="s">
        <v>65</v>
      </c>
      <c r="D487" s="387">
        <v>86.01</v>
      </c>
    </row>
    <row r="488" spans="1:4" ht="36" customHeight="1">
      <c r="A488" s="385" t="s">
        <v>1446</v>
      </c>
      <c r="B488" s="409" t="s">
        <v>1447</v>
      </c>
      <c r="C488" s="385" t="s">
        <v>65</v>
      </c>
      <c r="D488" s="387">
        <v>59.44</v>
      </c>
    </row>
    <row r="489" spans="1:4" ht="36" customHeight="1">
      <c r="A489" s="385" t="s">
        <v>1448</v>
      </c>
      <c r="B489" s="409" t="s">
        <v>1449</v>
      </c>
      <c r="C489" s="385" t="s">
        <v>65</v>
      </c>
      <c r="D489" s="387">
        <v>57.6</v>
      </c>
    </row>
    <row r="490" spans="1:4" ht="12" customHeight="1">
      <c r="A490" s="381">
        <v>8761</v>
      </c>
      <c r="B490" s="408" t="s">
        <v>1450</v>
      </c>
      <c r="C490" s="383"/>
      <c r="D490" s="384"/>
    </row>
    <row r="491" spans="1:4" ht="36" customHeight="1">
      <c r="A491" s="385" t="s">
        <v>1451</v>
      </c>
      <c r="B491" s="409" t="s">
        <v>1452</v>
      </c>
      <c r="C491" s="385" t="s">
        <v>65</v>
      </c>
      <c r="D491" s="387">
        <v>77.84</v>
      </c>
    </row>
    <row r="492" spans="1:4" ht="36" customHeight="1">
      <c r="A492" s="385" t="s">
        <v>1453</v>
      </c>
      <c r="B492" s="409" t="s">
        <v>1454</v>
      </c>
      <c r="C492" s="385" t="s">
        <v>65</v>
      </c>
      <c r="D492" s="387">
        <v>73.06</v>
      </c>
    </row>
    <row r="493" spans="1:4" ht="36" customHeight="1">
      <c r="A493" s="385" t="s">
        <v>1455</v>
      </c>
      <c r="B493" s="409" t="s">
        <v>1456</v>
      </c>
      <c r="C493" s="385" t="s">
        <v>65</v>
      </c>
      <c r="D493" s="387">
        <v>92.54</v>
      </c>
    </row>
    <row r="494" spans="1:4" ht="36" customHeight="1">
      <c r="A494" s="385" t="s">
        <v>1457</v>
      </c>
      <c r="B494" s="409" t="s">
        <v>1458</v>
      </c>
      <c r="C494" s="385" t="s">
        <v>65</v>
      </c>
      <c r="D494" s="387">
        <v>86.68</v>
      </c>
    </row>
    <row r="495" spans="1:4" ht="36" customHeight="1">
      <c r="A495" s="385" t="s">
        <v>1459</v>
      </c>
      <c r="B495" s="409" t="s">
        <v>1460</v>
      </c>
      <c r="C495" s="385" t="s">
        <v>65</v>
      </c>
      <c r="D495" s="387">
        <v>61.1</v>
      </c>
    </row>
    <row r="496" spans="1:4" ht="36" customHeight="1">
      <c r="A496" s="385" t="s">
        <v>1461</v>
      </c>
      <c r="B496" s="409" t="s">
        <v>1462</v>
      </c>
      <c r="C496" s="385" t="s">
        <v>65</v>
      </c>
      <c r="D496" s="387">
        <v>57.78</v>
      </c>
    </row>
    <row r="497" spans="1:4" ht="48.75" customHeight="1">
      <c r="A497" s="385" t="s">
        <v>1463</v>
      </c>
      <c r="B497" s="409" t="s">
        <v>1464</v>
      </c>
      <c r="C497" s="385" t="s">
        <v>84</v>
      </c>
      <c r="D497" s="387">
        <v>28.64</v>
      </c>
    </row>
    <row r="498" spans="1:4" ht="48.75" customHeight="1">
      <c r="A498" s="385" t="s">
        <v>1465</v>
      </c>
      <c r="B498" s="409" t="s">
        <v>1466</v>
      </c>
      <c r="C498" s="385" t="s">
        <v>84</v>
      </c>
      <c r="D498" s="387">
        <v>27.66</v>
      </c>
    </row>
    <row r="499" spans="1:4" ht="48.75" customHeight="1">
      <c r="A499" s="385" t="s">
        <v>1467</v>
      </c>
      <c r="B499" s="409" t="s">
        <v>1468</v>
      </c>
      <c r="C499" s="385" t="s">
        <v>84</v>
      </c>
      <c r="D499" s="387">
        <v>20.37</v>
      </c>
    </row>
    <row r="500" spans="1:4" ht="48.75" customHeight="1">
      <c r="A500" s="385" t="s">
        <v>1469</v>
      </c>
      <c r="B500" s="409" t="s">
        <v>1470</v>
      </c>
      <c r="C500" s="385" t="s">
        <v>84</v>
      </c>
      <c r="D500" s="387">
        <v>19.77</v>
      </c>
    </row>
    <row r="501" spans="1:4" ht="48.75" customHeight="1">
      <c r="A501" s="385" t="s">
        <v>1471</v>
      </c>
      <c r="B501" s="409" t="s">
        <v>1472</v>
      </c>
      <c r="C501" s="385" t="s">
        <v>84</v>
      </c>
      <c r="D501" s="387">
        <v>23.99</v>
      </c>
    </row>
    <row r="502" spans="1:4" ht="48.75" customHeight="1">
      <c r="A502" s="385" t="s">
        <v>1473</v>
      </c>
      <c r="B502" s="409" t="s">
        <v>1474</v>
      </c>
      <c r="C502" s="385" t="s">
        <v>84</v>
      </c>
      <c r="D502" s="387">
        <v>23.29</v>
      </c>
    </row>
    <row r="503" spans="1:4" ht="48.75" customHeight="1">
      <c r="A503" s="385" t="s">
        <v>1475</v>
      </c>
      <c r="B503" s="409" t="s">
        <v>1476</v>
      </c>
      <c r="C503" s="385" t="s">
        <v>84</v>
      </c>
      <c r="D503" s="387">
        <v>15.58</v>
      </c>
    </row>
    <row r="504" spans="1:4" ht="48.75" customHeight="1">
      <c r="A504" s="385" t="s">
        <v>1477</v>
      </c>
      <c r="B504" s="409" t="s">
        <v>1478</v>
      </c>
      <c r="C504" s="385" t="s">
        <v>84</v>
      </c>
      <c r="D504" s="387">
        <v>15.19</v>
      </c>
    </row>
    <row r="505" spans="1:4" ht="12" customHeight="1">
      <c r="A505" s="381">
        <v>8762</v>
      </c>
      <c r="B505" s="408" t="s">
        <v>1479</v>
      </c>
      <c r="C505" s="383"/>
      <c r="D505" s="384"/>
    </row>
    <row r="506" spans="1:4" ht="36" customHeight="1">
      <c r="A506" s="385" t="s">
        <v>1480</v>
      </c>
      <c r="B506" s="409" t="s">
        <v>1481</v>
      </c>
      <c r="C506" s="385" t="s">
        <v>65</v>
      </c>
      <c r="D506" s="387">
        <v>83.36</v>
      </c>
    </row>
    <row r="507" spans="1:4" ht="36" customHeight="1">
      <c r="A507" s="385" t="s">
        <v>1482</v>
      </c>
      <c r="B507" s="409" t="s">
        <v>1483</v>
      </c>
      <c r="C507" s="385" t="s">
        <v>65</v>
      </c>
      <c r="D507" s="387">
        <v>130.85</v>
      </c>
    </row>
    <row r="508" spans="1:4" ht="36" customHeight="1">
      <c r="A508" s="385" t="s">
        <v>1484</v>
      </c>
      <c r="B508" s="409" t="s">
        <v>1485</v>
      </c>
      <c r="C508" s="385" t="s">
        <v>65</v>
      </c>
      <c r="D508" s="387">
        <v>168.31</v>
      </c>
    </row>
    <row r="509" spans="1:4" ht="12" customHeight="1">
      <c r="A509" s="381">
        <v>8764</v>
      </c>
      <c r="B509" s="408" t="s">
        <v>1486</v>
      </c>
      <c r="C509" s="383"/>
      <c r="D509" s="384"/>
    </row>
    <row r="510" spans="1:4" ht="36" customHeight="1">
      <c r="A510" s="385" t="s">
        <v>1487</v>
      </c>
      <c r="B510" s="409" t="s">
        <v>1488</v>
      </c>
      <c r="C510" s="385" t="s">
        <v>65</v>
      </c>
      <c r="D510" s="387">
        <v>141.21</v>
      </c>
    </row>
    <row r="511" spans="1:4" ht="36" customHeight="1">
      <c r="A511" s="385" t="s">
        <v>1489</v>
      </c>
      <c r="B511" s="409" t="s">
        <v>1490</v>
      </c>
      <c r="C511" s="385" t="s">
        <v>65</v>
      </c>
      <c r="D511" s="387">
        <v>110.49</v>
      </c>
    </row>
    <row r="512" spans="1:4" ht="12" customHeight="1">
      <c r="A512" s="381">
        <v>8765</v>
      </c>
      <c r="B512" s="408" t="s">
        <v>1491</v>
      </c>
      <c r="C512" s="383"/>
      <c r="D512" s="384"/>
    </row>
    <row r="513" spans="1:4" ht="36" customHeight="1">
      <c r="A513" s="385" t="s">
        <v>1492</v>
      </c>
      <c r="B513" s="409" t="s">
        <v>1493</v>
      </c>
      <c r="C513" s="385" t="s">
        <v>65</v>
      </c>
      <c r="D513" s="388">
        <v>1600.5</v>
      </c>
    </row>
    <row r="514" spans="1:4" ht="36" customHeight="1">
      <c r="A514" s="385" t="s">
        <v>1494</v>
      </c>
      <c r="B514" s="409" t="s">
        <v>1495</v>
      </c>
      <c r="C514" s="385" t="s">
        <v>65</v>
      </c>
      <c r="D514" s="388">
        <v>1595.12</v>
      </c>
    </row>
    <row r="515" spans="1:4" ht="36" customHeight="1">
      <c r="A515" s="385" t="s">
        <v>1496</v>
      </c>
      <c r="B515" s="409" t="s">
        <v>1497</v>
      </c>
      <c r="C515" s="385" t="s">
        <v>65</v>
      </c>
      <c r="D515" s="387">
        <v>626.1</v>
      </c>
    </row>
    <row r="516" spans="1:4" ht="12" customHeight="1">
      <c r="A516" s="381">
        <v>8767</v>
      </c>
      <c r="B516" s="408" t="s">
        <v>1498</v>
      </c>
      <c r="C516" s="383"/>
      <c r="D516" s="384"/>
    </row>
    <row r="517" spans="1:4" ht="24" customHeight="1">
      <c r="A517" s="385" t="s">
        <v>1499</v>
      </c>
      <c r="B517" s="409" t="s">
        <v>203</v>
      </c>
      <c r="C517" s="385" t="s">
        <v>84</v>
      </c>
      <c r="D517" s="387">
        <v>6.58</v>
      </c>
    </row>
    <row r="518" spans="1:4" ht="24" customHeight="1">
      <c r="A518" s="385" t="s">
        <v>1500</v>
      </c>
      <c r="B518" s="409" t="s">
        <v>1501</v>
      </c>
      <c r="C518" s="385" t="s">
        <v>84</v>
      </c>
      <c r="D518" s="387">
        <v>9.4700000000000006</v>
      </c>
    </row>
    <row r="519" spans="1:4" ht="12" customHeight="1">
      <c r="A519" s="381">
        <v>8768</v>
      </c>
      <c r="B519" s="408" t="s">
        <v>1502</v>
      </c>
      <c r="C519" s="383"/>
      <c r="D519" s="384"/>
    </row>
    <row r="520" spans="1:4" ht="48.75" customHeight="1">
      <c r="A520" s="385" t="s">
        <v>1503</v>
      </c>
      <c r="B520" s="409" t="s">
        <v>1504</v>
      </c>
      <c r="C520" s="385" t="s">
        <v>80</v>
      </c>
      <c r="D520" s="388">
        <v>2938.83</v>
      </c>
    </row>
    <row r="521" spans="1:4" ht="48.75" customHeight="1">
      <c r="A521" s="385" t="s">
        <v>1505</v>
      </c>
      <c r="B521" s="409" t="s">
        <v>1506</v>
      </c>
      <c r="C521" s="385" t="s">
        <v>80</v>
      </c>
      <c r="D521" s="388">
        <v>2739.31</v>
      </c>
    </row>
    <row r="522" spans="1:4" ht="12" customHeight="1">
      <c r="A522" s="381">
        <v>8769</v>
      </c>
      <c r="B522" s="408" t="s">
        <v>1507</v>
      </c>
      <c r="C522" s="383"/>
      <c r="D522" s="384"/>
    </row>
    <row r="523" spans="1:4" ht="48.75" customHeight="1">
      <c r="A523" s="385" t="s">
        <v>1508</v>
      </c>
      <c r="B523" s="409" t="s">
        <v>1509</v>
      </c>
      <c r="C523" s="385" t="s">
        <v>65</v>
      </c>
      <c r="D523" s="387">
        <v>104.54</v>
      </c>
    </row>
    <row r="524" spans="1:4" ht="48.75" customHeight="1">
      <c r="A524" s="385" t="s">
        <v>1510</v>
      </c>
      <c r="B524" s="409" t="s">
        <v>1511</v>
      </c>
      <c r="C524" s="385" t="s">
        <v>65</v>
      </c>
      <c r="D524" s="387">
        <v>94.05</v>
      </c>
    </row>
    <row r="525" spans="1:4" ht="48.75" customHeight="1">
      <c r="A525" s="385" t="s">
        <v>1512</v>
      </c>
      <c r="B525" s="409" t="s">
        <v>1513</v>
      </c>
      <c r="C525" s="385" t="s">
        <v>65</v>
      </c>
      <c r="D525" s="387">
        <v>115.02</v>
      </c>
    </row>
    <row r="526" spans="1:4" ht="12" customHeight="1">
      <c r="A526" s="381">
        <v>8770</v>
      </c>
      <c r="B526" s="408" t="s">
        <v>1514</v>
      </c>
      <c r="C526" s="383"/>
      <c r="D526" s="384"/>
    </row>
    <row r="527" spans="1:4" ht="48.75" customHeight="1">
      <c r="A527" s="385" t="s">
        <v>1515</v>
      </c>
      <c r="B527" s="409" t="s">
        <v>1516</v>
      </c>
      <c r="C527" s="385" t="s">
        <v>65</v>
      </c>
      <c r="D527" s="387">
        <v>101.73</v>
      </c>
    </row>
    <row r="528" spans="1:4" ht="48.75" customHeight="1">
      <c r="A528" s="385" t="s">
        <v>1517</v>
      </c>
      <c r="B528" s="409" t="s">
        <v>1518</v>
      </c>
      <c r="C528" s="385" t="s">
        <v>65</v>
      </c>
      <c r="D528" s="387">
        <v>101.23</v>
      </c>
    </row>
    <row r="529" spans="1:4" ht="12" customHeight="1">
      <c r="A529" s="381">
        <v>8771</v>
      </c>
      <c r="B529" s="408" t="s">
        <v>1519</v>
      </c>
      <c r="C529" s="383"/>
      <c r="D529" s="384"/>
    </row>
    <row r="530" spans="1:4" ht="24" customHeight="1">
      <c r="A530" s="385" t="s">
        <v>1520</v>
      </c>
      <c r="B530" s="409" t="s">
        <v>1521</v>
      </c>
      <c r="C530" s="385" t="s">
        <v>65</v>
      </c>
      <c r="D530" s="387">
        <v>328.76</v>
      </c>
    </row>
    <row r="531" spans="1:4" ht="24" customHeight="1">
      <c r="A531" s="385" t="s">
        <v>1522</v>
      </c>
      <c r="B531" s="409" t="s">
        <v>1523</v>
      </c>
      <c r="C531" s="385" t="s">
        <v>65</v>
      </c>
      <c r="D531" s="387">
        <v>253.68</v>
      </c>
    </row>
    <row r="532" spans="1:4" ht="24" customHeight="1">
      <c r="A532" s="385" t="s">
        <v>1524</v>
      </c>
      <c r="B532" s="409" t="s">
        <v>1525</v>
      </c>
      <c r="C532" s="385" t="s">
        <v>65</v>
      </c>
      <c r="D532" s="387">
        <v>698.97</v>
      </c>
    </row>
    <row r="533" spans="1:4" ht="24" customHeight="1">
      <c r="A533" s="385" t="s">
        <v>1526</v>
      </c>
      <c r="B533" s="409" t="s">
        <v>1527</v>
      </c>
      <c r="C533" s="385" t="s">
        <v>65</v>
      </c>
      <c r="D533" s="387">
        <v>603.79</v>
      </c>
    </row>
    <row r="534" spans="1:4" ht="24" customHeight="1">
      <c r="A534" s="385" t="s">
        <v>1528</v>
      </c>
      <c r="B534" s="409" t="s">
        <v>1529</v>
      </c>
      <c r="C534" s="385" t="s">
        <v>65</v>
      </c>
      <c r="D534" s="387">
        <v>649.45000000000005</v>
      </c>
    </row>
    <row r="535" spans="1:4" ht="12" customHeight="1">
      <c r="A535" s="381">
        <v>8670</v>
      </c>
      <c r="B535" s="408" t="s">
        <v>1530</v>
      </c>
      <c r="C535" s="383"/>
      <c r="D535" s="384"/>
    </row>
    <row r="536" spans="1:4" ht="12" customHeight="1">
      <c r="A536" s="381">
        <v>8775</v>
      </c>
      <c r="B536" s="408" t="s">
        <v>1531</v>
      </c>
      <c r="C536" s="383"/>
      <c r="D536" s="384"/>
    </row>
    <row r="537" spans="1:4" ht="24" customHeight="1">
      <c r="A537" s="385" t="s">
        <v>1532</v>
      </c>
      <c r="B537" s="409" t="s">
        <v>1533</v>
      </c>
      <c r="C537" s="385" t="s">
        <v>65</v>
      </c>
      <c r="D537" s="387">
        <v>82.3</v>
      </c>
    </row>
    <row r="538" spans="1:4" ht="24" customHeight="1">
      <c r="A538" s="385" t="s">
        <v>1534</v>
      </c>
      <c r="B538" s="409" t="s">
        <v>1535</v>
      </c>
      <c r="C538" s="385" t="s">
        <v>65</v>
      </c>
      <c r="D538" s="387">
        <v>120.65</v>
      </c>
    </row>
    <row r="539" spans="1:4" ht="24" customHeight="1">
      <c r="A539" s="385" t="s">
        <v>1536</v>
      </c>
      <c r="B539" s="409" t="s">
        <v>1537</v>
      </c>
      <c r="C539" s="385" t="s">
        <v>65</v>
      </c>
      <c r="D539" s="387">
        <v>75.63</v>
      </c>
    </row>
    <row r="540" spans="1:4" ht="24" customHeight="1">
      <c r="A540" s="385" t="s">
        <v>1538</v>
      </c>
      <c r="B540" s="409" t="s">
        <v>1539</v>
      </c>
      <c r="C540" s="385" t="s">
        <v>65</v>
      </c>
      <c r="D540" s="387">
        <v>361.45</v>
      </c>
    </row>
    <row r="541" spans="1:4" ht="12" customHeight="1">
      <c r="A541" s="381">
        <v>8774</v>
      </c>
      <c r="B541" s="408" t="s">
        <v>1540</v>
      </c>
      <c r="C541" s="383"/>
      <c r="D541" s="384"/>
    </row>
    <row r="542" spans="1:4" ht="48.75" customHeight="1">
      <c r="A542" s="385" t="s">
        <v>1541</v>
      </c>
      <c r="B542" s="409" t="s">
        <v>1542</v>
      </c>
      <c r="C542" s="385" t="s">
        <v>180</v>
      </c>
      <c r="D542" s="387">
        <v>92.41</v>
      </c>
    </row>
    <row r="543" spans="1:4" ht="36" customHeight="1">
      <c r="A543" s="385" t="s">
        <v>1543</v>
      </c>
      <c r="B543" s="409" t="s">
        <v>1544</v>
      </c>
      <c r="C543" s="385" t="s">
        <v>180</v>
      </c>
      <c r="D543" s="387">
        <v>134.76</v>
      </c>
    </row>
    <row r="544" spans="1:4" ht="48.75" customHeight="1">
      <c r="A544" s="385" t="s">
        <v>1545</v>
      </c>
      <c r="B544" s="409" t="s">
        <v>1546</v>
      </c>
      <c r="C544" s="385" t="s">
        <v>65</v>
      </c>
      <c r="D544" s="387">
        <v>858.61</v>
      </c>
    </row>
    <row r="545" spans="1:4" ht="36" customHeight="1">
      <c r="A545" s="385" t="s">
        <v>1547</v>
      </c>
      <c r="B545" s="409" t="s">
        <v>1548</v>
      </c>
      <c r="C545" s="385" t="s">
        <v>65</v>
      </c>
      <c r="D545" s="387">
        <v>582.94000000000005</v>
      </c>
    </row>
    <row r="546" spans="1:4" ht="48.75" customHeight="1">
      <c r="A546" s="385" t="s">
        <v>1549</v>
      </c>
      <c r="B546" s="409" t="s">
        <v>1550</v>
      </c>
      <c r="C546" s="385" t="s">
        <v>65</v>
      </c>
      <c r="D546" s="387">
        <v>997.78</v>
      </c>
    </row>
    <row r="547" spans="1:4" ht="48.75" customHeight="1">
      <c r="A547" s="385" t="s">
        <v>1551</v>
      </c>
      <c r="B547" s="409" t="s">
        <v>1552</v>
      </c>
      <c r="C547" s="385" t="s">
        <v>65</v>
      </c>
      <c r="D547" s="387">
        <v>899.17</v>
      </c>
    </row>
    <row r="548" spans="1:4" ht="12" customHeight="1">
      <c r="A548" s="381">
        <v>8777</v>
      </c>
      <c r="B548" s="408" t="s">
        <v>1553</v>
      </c>
      <c r="C548" s="383"/>
      <c r="D548" s="384"/>
    </row>
    <row r="549" spans="1:4" ht="60.75" customHeight="1">
      <c r="A549" s="385" t="s">
        <v>1554</v>
      </c>
      <c r="B549" s="409" t="s">
        <v>1555</v>
      </c>
      <c r="C549" s="385" t="s">
        <v>65</v>
      </c>
      <c r="D549" s="387">
        <v>371</v>
      </c>
    </row>
    <row r="550" spans="1:4" ht="60.75" customHeight="1">
      <c r="A550" s="385" t="s">
        <v>1556</v>
      </c>
      <c r="B550" s="409" t="s">
        <v>1557</v>
      </c>
      <c r="C550" s="385" t="s">
        <v>65</v>
      </c>
      <c r="D550" s="387">
        <v>415.05</v>
      </c>
    </row>
    <row r="551" spans="1:4" ht="60.75" customHeight="1">
      <c r="A551" s="385" t="s">
        <v>1558</v>
      </c>
      <c r="B551" s="409" t="s">
        <v>1559</v>
      </c>
      <c r="C551" s="385" t="s">
        <v>65</v>
      </c>
      <c r="D551" s="387">
        <v>416</v>
      </c>
    </row>
    <row r="552" spans="1:4" ht="60.75" customHeight="1">
      <c r="A552" s="385" t="s">
        <v>1560</v>
      </c>
      <c r="B552" s="409" t="s">
        <v>1561</v>
      </c>
      <c r="C552" s="385" t="s">
        <v>65</v>
      </c>
      <c r="D552" s="387">
        <v>375.87</v>
      </c>
    </row>
    <row r="553" spans="1:4" ht="12" customHeight="1">
      <c r="A553" s="381">
        <v>8776</v>
      </c>
      <c r="B553" s="408" t="s">
        <v>1562</v>
      </c>
      <c r="C553" s="383"/>
      <c r="D553" s="384"/>
    </row>
    <row r="554" spans="1:4" ht="36" customHeight="1">
      <c r="A554" s="385" t="s">
        <v>1563</v>
      </c>
      <c r="B554" s="409" t="s">
        <v>1564</v>
      </c>
      <c r="C554" s="385" t="s">
        <v>180</v>
      </c>
      <c r="D554" s="387">
        <v>180.67</v>
      </c>
    </row>
    <row r="555" spans="1:4" ht="48.75" customHeight="1">
      <c r="A555" s="385" t="s">
        <v>1565</v>
      </c>
      <c r="B555" s="409" t="s">
        <v>1566</v>
      </c>
      <c r="C555" s="385" t="s">
        <v>180</v>
      </c>
      <c r="D555" s="387">
        <v>198.29</v>
      </c>
    </row>
    <row r="556" spans="1:4" ht="48.75" customHeight="1">
      <c r="A556" s="385" t="s">
        <v>1567</v>
      </c>
      <c r="B556" s="409" t="s">
        <v>1568</v>
      </c>
      <c r="C556" s="385" t="s">
        <v>180</v>
      </c>
      <c r="D556" s="388">
        <v>2001.15</v>
      </c>
    </row>
    <row r="557" spans="1:4" ht="48.75" customHeight="1">
      <c r="A557" s="385" t="s">
        <v>1569</v>
      </c>
      <c r="B557" s="409" t="s">
        <v>1570</v>
      </c>
      <c r="C557" s="385" t="s">
        <v>180</v>
      </c>
      <c r="D557" s="388">
        <v>2166.89</v>
      </c>
    </row>
    <row r="558" spans="1:4" ht="48.75" customHeight="1">
      <c r="A558" s="385" t="s">
        <v>1571</v>
      </c>
      <c r="B558" s="409" t="s">
        <v>1572</v>
      </c>
      <c r="C558" s="385" t="s">
        <v>180</v>
      </c>
      <c r="D558" s="388">
        <v>2332.64</v>
      </c>
    </row>
    <row r="559" spans="1:4" ht="48.75" customHeight="1">
      <c r="A559" s="385" t="s">
        <v>1573</v>
      </c>
      <c r="B559" s="409" t="s">
        <v>1574</v>
      </c>
      <c r="C559" s="385" t="s">
        <v>180</v>
      </c>
      <c r="D559" s="388">
        <v>1566.3</v>
      </c>
    </row>
    <row r="560" spans="1:4" ht="48.75" customHeight="1">
      <c r="A560" s="385" t="s">
        <v>1575</v>
      </c>
      <c r="B560" s="409" t="s">
        <v>1576</v>
      </c>
      <c r="C560" s="385" t="s">
        <v>180</v>
      </c>
      <c r="D560" s="388">
        <v>1707.4</v>
      </c>
    </row>
    <row r="561" spans="1:4" ht="48.75" customHeight="1">
      <c r="A561" s="385" t="s">
        <v>1577</v>
      </c>
      <c r="B561" s="409" t="s">
        <v>1578</v>
      </c>
      <c r="C561" s="385" t="s">
        <v>180</v>
      </c>
      <c r="D561" s="388">
        <v>1848.56</v>
      </c>
    </row>
    <row r="562" spans="1:4" ht="48.75" customHeight="1">
      <c r="A562" s="385" t="s">
        <v>1579</v>
      </c>
      <c r="B562" s="409" t="s">
        <v>1580</v>
      </c>
      <c r="C562" s="385" t="s">
        <v>180</v>
      </c>
      <c r="D562" s="388">
        <v>1989.76</v>
      </c>
    </row>
    <row r="563" spans="1:4" ht="12" customHeight="1">
      <c r="A563" s="381">
        <v>8778</v>
      </c>
      <c r="B563" s="408" t="s">
        <v>1581</v>
      </c>
      <c r="C563" s="383"/>
      <c r="D563" s="384"/>
    </row>
    <row r="564" spans="1:4" ht="48.75" customHeight="1">
      <c r="A564" s="385" t="s">
        <v>1582</v>
      </c>
      <c r="B564" s="409" t="s">
        <v>1583</v>
      </c>
      <c r="C564" s="385" t="s">
        <v>180</v>
      </c>
      <c r="D564" s="387">
        <v>254.62</v>
      </c>
    </row>
    <row r="565" spans="1:4" ht="48.75" customHeight="1">
      <c r="A565" s="385" t="s">
        <v>1584</v>
      </c>
      <c r="B565" s="409" t="s">
        <v>1585</v>
      </c>
      <c r="C565" s="385" t="s">
        <v>180</v>
      </c>
      <c r="D565" s="387">
        <v>265.44</v>
      </c>
    </row>
    <row r="566" spans="1:4" ht="48.75" customHeight="1">
      <c r="A566" s="385" t="s">
        <v>1586</v>
      </c>
      <c r="B566" s="409" t="s">
        <v>1587</v>
      </c>
      <c r="C566" s="385" t="s">
        <v>180</v>
      </c>
      <c r="D566" s="387">
        <v>273.58999999999997</v>
      </c>
    </row>
    <row r="567" spans="1:4" ht="48.75" customHeight="1">
      <c r="A567" s="385" t="s">
        <v>1588</v>
      </c>
      <c r="B567" s="409" t="s">
        <v>1589</v>
      </c>
      <c r="C567" s="385" t="s">
        <v>180</v>
      </c>
      <c r="D567" s="387">
        <v>369.18</v>
      </c>
    </row>
    <row r="568" spans="1:4" ht="60.75" customHeight="1">
      <c r="A568" s="385" t="s">
        <v>1590</v>
      </c>
      <c r="B568" s="409" t="s">
        <v>1591</v>
      </c>
      <c r="C568" s="385" t="s">
        <v>180</v>
      </c>
      <c r="D568" s="387">
        <v>242.07</v>
      </c>
    </row>
    <row r="569" spans="1:4" ht="48.75" customHeight="1">
      <c r="A569" s="385" t="s">
        <v>1592</v>
      </c>
      <c r="B569" s="409" t="s">
        <v>1593</v>
      </c>
      <c r="C569" s="385" t="s">
        <v>180</v>
      </c>
      <c r="D569" s="387">
        <v>353.7</v>
      </c>
    </row>
    <row r="570" spans="1:4" ht="48.75" customHeight="1">
      <c r="A570" s="385" t="s">
        <v>1594</v>
      </c>
      <c r="B570" s="409" t="s">
        <v>1595</v>
      </c>
      <c r="C570" s="385" t="s">
        <v>180</v>
      </c>
      <c r="D570" s="387">
        <v>354.21</v>
      </c>
    </row>
    <row r="571" spans="1:4" ht="48.75" customHeight="1">
      <c r="A571" s="385" t="s">
        <v>1596</v>
      </c>
      <c r="B571" s="409" t="s">
        <v>1597</v>
      </c>
      <c r="C571" s="385" t="s">
        <v>180</v>
      </c>
      <c r="D571" s="387">
        <v>354.72</v>
      </c>
    </row>
    <row r="572" spans="1:4" ht="48.75" customHeight="1">
      <c r="A572" s="385" t="s">
        <v>1598</v>
      </c>
      <c r="B572" s="409" t="s">
        <v>1599</v>
      </c>
      <c r="C572" s="385" t="s">
        <v>180</v>
      </c>
      <c r="D572" s="387">
        <v>355.23</v>
      </c>
    </row>
    <row r="573" spans="1:4" ht="48.75" customHeight="1">
      <c r="A573" s="385" t="s">
        <v>1600</v>
      </c>
      <c r="B573" s="409" t="s">
        <v>1601</v>
      </c>
      <c r="C573" s="385" t="s">
        <v>180</v>
      </c>
      <c r="D573" s="387">
        <v>974.2</v>
      </c>
    </row>
    <row r="574" spans="1:4" ht="48.75" customHeight="1">
      <c r="A574" s="385" t="s">
        <v>1602</v>
      </c>
      <c r="B574" s="409" t="s">
        <v>1603</v>
      </c>
      <c r="C574" s="385" t="s">
        <v>180</v>
      </c>
      <c r="D574" s="387">
        <v>985.53</v>
      </c>
    </row>
    <row r="575" spans="1:4" ht="48.75" customHeight="1">
      <c r="A575" s="385" t="s">
        <v>1604</v>
      </c>
      <c r="B575" s="409" t="s">
        <v>1605</v>
      </c>
      <c r="C575" s="385" t="s">
        <v>180</v>
      </c>
      <c r="D575" s="387">
        <v>994.19</v>
      </c>
    </row>
    <row r="576" spans="1:4" ht="48.75" customHeight="1">
      <c r="A576" s="385" t="s">
        <v>1606</v>
      </c>
      <c r="B576" s="409" t="s">
        <v>1607</v>
      </c>
      <c r="C576" s="385" t="s">
        <v>180</v>
      </c>
      <c r="D576" s="388">
        <v>1090.29</v>
      </c>
    </row>
    <row r="577" spans="1:4" ht="48.75" customHeight="1">
      <c r="A577" s="385" t="s">
        <v>1608</v>
      </c>
      <c r="B577" s="409" t="s">
        <v>1609</v>
      </c>
      <c r="C577" s="385" t="s">
        <v>180</v>
      </c>
      <c r="D577" s="387">
        <v>67.430000000000007</v>
      </c>
    </row>
    <row r="578" spans="1:4" ht="48.75" customHeight="1">
      <c r="A578" s="385" t="s">
        <v>1610</v>
      </c>
      <c r="B578" s="409" t="s">
        <v>1611</v>
      </c>
      <c r="C578" s="385" t="s">
        <v>180</v>
      </c>
      <c r="D578" s="387">
        <v>90.76</v>
      </c>
    </row>
    <row r="579" spans="1:4" ht="12" customHeight="1">
      <c r="A579" s="381">
        <v>8779</v>
      </c>
      <c r="B579" s="408" t="s">
        <v>1612</v>
      </c>
      <c r="C579" s="383"/>
      <c r="D579" s="384"/>
    </row>
    <row r="580" spans="1:4" ht="48.75" customHeight="1">
      <c r="A580" s="385" t="s">
        <v>1613</v>
      </c>
      <c r="B580" s="409" t="s">
        <v>1614</v>
      </c>
      <c r="C580" s="385" t="s">
        <v>180</v>
      </c>
      <c r="D580" s="388">
        <v>1152.1300000000001</v>
      </c>
    </row>
    <row r="581" spans="1:4" ht="48.75" customHeight="1">
      <c r="A581" s="385" t="s">
        <v>1615</v>
      </c>
      <c r="B581" s="409" t="s">
        <v>1616</v>
      </c>
      <c r="C581" s="385" t="s">
        <v>180</v>
      </c>
      <c r="D581" s="388">
        <v>1277.8599999999999</v>
      </c>
    </row>
    <row r="582" spans="1:4" ht="48.75" customHeight="1">
      <c r="A582" s="385" t="s">
        <v>1617</v>
      </c>
      <c r="B582" s="409" t="s">
        <v>1618</v>
      </c>
      <c r="C582" s="385" t="s">
        <v>180</v>
      </c>
      <c r="D582" s="388">
        <v>1396.04</v>
      </c>
    </row>
    <row r="583" spans="1:4" ht="72.75" customHeight="1">
      <c r="A583" s="385" t="s">
        <v>1619</v>
      </c>
      <c r="B583" s="409" t="s">
        <v>1620</v>
      </c>
      <c r="C583" s="385" t="s">
        <v>180</v>
      </c>
      <c r="D583" s="387">
        <v>986.58</v>
      </c>
    </row>
    <row r="584" spans="1:4" ht="12" customHeight="1">
      <c r="A584" s="381">
        <v>8784</v>
      </c>
      <c r="B584" s="408" t="s">
        <v>1621</v>
      </c>
      <c r="C584" s="383"/>
      <c r="D584" s="384"/>
    </row>
    <row r="585" spans="1:4" ht="48.75" customHeight="1">
      <c r="A585" s="385" t="s">
        <v>1622</v>
      </c>
      <c r="B585" s="409" t="s">
        <v>1623</v>
      </c>
      <c r="C585" s="385" t="s">
        <v>180</v>
      </c>
      <c r="D585" s="388">
        <v>3644.6</v>
      </c>
    </row>
    <row r="586" spans="1:4" ht="48.75" customHeight="1">
      <c r="A586" s="385" t="s">
        <v>1624</v>
      </c>
      <c r="B586" s="409" t="s">
        <v>1625</v>
      </c>
      <c r="C586" s="385" t="s">
        <v>180</v>
      </c>
      <c r="D586" s="388">
        <v>1620</v>
      </c>
    </row>
    <row r="587" spans="1:4" ht="48.75" customHeight="1">
      <c r="A587" s="385" t="s">
        <v>1626</v>
      </c>
      <c r="B587" s="409" t="s">
        <v>1627</v>
      </c>
      <c r="C587" s="385" t="s">
        <v>180</v>
      </c>
      <c r="D587" s="388">
        <v>1750.31</v>
      </c>
    </row>
    <row r="588" spans="1:4" ht="12" customHeight="1">
      <c r="A588" s="381">
        <v>8865</v>
      </c>
      <c r="B588" s="408" t="s">
        <v>1628</v>
      </c>
      <c r="C588" s="383"/>
      <c r="D588" s="384"/>
    </row>
    <row r="589" spans="1:4" ht="48.75" customHeight="1">
      <c r="A589" s="385" t="s">
        <v>1629</v>
      </c>
      <c r="B589" s="409" t="s">
        <v>1630</v>
      </c>
      <c r="C589" s="385" t="s">
        <v>65</v>
      </c>
      <c r="D589" s="387">
        <v>475.75</v>
      </c>
    </row>
    <row r="590" spans="1:4" ht="12" customHeight="1">
      <c r="A590" s="381">
        <v>8773</v>
      </c>
      <c r="B590" s="408" t="s">
        <v>1631</v>
      </c>
      <c r="C590" s="383"/>
      <c r="D590" s="384"/>
    </row>
    <row r="591" spans="1:4" ht="24" customHeight="1">
      <c r="A591" s="385" t="s">
        <v>1632</v>
      </c>
      <c r="B591" s="409" t="s">
        <v>1633</v>
      </c>
      <c r="C591" s="385" t="s">
        <v>65</v>
      </c>
      <c r="D591" s="387">
        <v>127.72</v>
      </c>
    </row>
    <row r="592" spans="1:4" ht="12" customHeight="1">
      <c r="A592" s="385" t="s">
        <v>1634</v>
      </c>
      <c r="B592" s="409" t="s">
        <v>1635</v>
      </c>
      <c r="C592" s="385" t="s">
        <v>65</v>
      </c>
      <c r="D592" s="387">
        <v>384.02</v>
      </c>
    </row>
    <row r="593" spans="1:4" ht="36" customHeight="1">
      <c r="A593" s="385" t="s">
        <v>1636</v>
      </c>
      <c r="B593" s="409" t="s">
        <v>1637</v>
      </c>
      <c r="C593" s="385" t="s">
        <v>65</v>
      </c>
      <c r="D593" s="387">
        <v>408.36</v>
      </c>
    </row>
    <row r="594" spans="1:4" ht="24" customHeight="1">
      <c r="A594" s="385" t="s">
        <v>1638</v>
      </c>
      <c r="B594" s="409" t="s">
        <v>1639</v>
      </c>
      <c r="C594" s="385" t="s">
        <v>65</v>
      </c>
      <c r="D594" s="387">
        <v>521.75</v>
      </c>
    </row>
    <row r="595" spans="1:4" ht="48.75" customHeight="1">
      <c r="A595" s="385" t="s">
        <v>1640</v>
      </c>
      <c r="B595" s="409" t="s">
        <v>1641</v>
      </c>
      <c r="C595" s="385" t="s">
        <v>65</v>
      </c>
      <c r="D595" s="387">
        <v>540.66999999999996</v>
      </c>
    </row>
    <row r="596" spans="1:4" ht="12" customHeight="1">
      <c r="A596" s="381">
        <v>8783</v>
      </c>
      <c r="B596" s="408" t="s">
        <v>1642</v>
      </c>
      <c r="C596" s="383"/>
      <c r="D596" s="384"/>
    </row>
    <row r="597" spans="1:4" ht="36" customHeight="1">
      <c r="A597" s="385" t="s">
        <v>1643</v>
      </c>
      <c r="B597" s="409" t="s">
        <v>1644</v>
      </c>
      <c r="C597" s="385" t="s">
        <v>180</v>
      </c>
      <c r="D597" s="387">
        <v>22.21</v>
      </c>
    </row>
    <row r="598" spans="1:4" ht="36" customHeight="1">
      <c r="A598" s="385" t="s">
        <v>1645</v>
      </c>
      <c r="B598" s="409" t="s">
        <v>1646</v>
      </c>
      <c r="C598" s="385" t="s">
        <v>180</v>
      </c>
      <c r="D598" s="387">
        <v>27.31</v>
      </c>
    </row>
    <row r="599" spans="1:4" ht="36" customHeight="1">
      <c r="A599" s="385" t="s">
        <v>1647</v>
      </c>
      <c r="B599" s="409" t="s">
        <v>1648</v>
      </c>
      <c r="C599" s="385" t="s">
        <v>180</v>
      </c>
      <c r="D599" s="387">
        <v>24.96</v>
      </c>
    </row>
    <row r="600" spans="1:4" ht="36" customHeight="1">
      <c r="A600" s="385" t="s">
        <v>1649</v>
      </c>
      <c r="B600" s="409" t="s">
        <v>1650</v>
      </c>
      <c r="C600" s="385" t="s">
        <v>180</v>
      </c>
      <c r="D600" s="387">
        <v>20.6</v>
      </c>
    </row>
    <row r="601" spans="1:4" ht="60.75" customHeight="1">
      <c r="A601" s="385" t="s">
        <v>1651</v>
      </c>
      <c r="B601" s="409" t="s">
        <v>1652</v>
      </c>
      <c r="C601" s="385" t="s">
        <v>180</v>
      </c>
      <c r="D601" s="387">
        <v>110.55</v>
      </c>
    </row>
    <row r="602" spans="1:4" ht="60.75" customHeight="1">
      <c r="A602" s="385" t="s">
        <v>1653</v>
      </c>
      <c r="B602" s="409" t="s">
        <v>1654</v>
      </c>
      <c r="C602" s="385" t="s">
        <v>180</v>
      </c>
      <c r="D602" s="387">
        <v>93.19</v>
      </c>
    </row>
    <row r="603" spans="1:4" ht="48.75" customHeight="1">
      <c r="A603" s="385" t="s">
        <v>1655</v>
      </c>
      <c r="B603" s="409" t="s">
        <v>1656</v>
      </c>
      <c r="C603" s="385" t="s">
        <v>180</v>
      </c>
      <c r="D603" s="387">
        <v>117.73</v>
      </c>
    </row>
    <row r="604" spans="1:4" ht="60.75" customHeight="1">
      <c r="A604" s="385" t="s">
        <v>1657</v>
      </c>
      <c r="B604" s="409" t="s">
        <v>1658</v>
      </c>
      <c r="C604" s="385" t="s">
        <v>180</v>
      </c>
      <c r="D604" s="387">
        <v>118.4</v>
      </c>
    </row>
    <row r="605" spans="1:4" ht="36" customHeight="1">
      <c r="A605" s="385" t="s">
        <v>1659</v>
      </c>
      <c r="B605" s="409" t="s">
        <v>1660</v>
      </c>
      <c r="C605" s="385" t="s">
        <v>180</v>
      </c>
      <c r="D605" s="387">
        <v>85.24</v>
      </c>
    </row>
    <row r="606" spans="1:4" ht="84.75" customHeight="1">
      <c r="A606" s="385" t="s">
        <v>1661</v>
      </c>
      <c r="B606" s="409" t="s">
        <v>1662</v>
      </c>
      <c r="C606" s="385" t="s">
        <v>180</v>
      </c>
      <c r="D606" s="387">
        <v>159.82</v>
      </c>
    </row>
    <row r="607" spans="1:4" ht="72.75" customHeight="1">
      <c r="A607" s="385" t="s">
        <v>1663</v>
      </c>
      <c r="B607" s="409" t="s">
        <v>1664</v>
      </c>
      <c r="C607" s="385" t="s">
        <v>180</v>
      </c>
      <c r="D607" s="387">
        <v>490.18</v>
      </c>
    </row>
    <row r="608" spans="1:4" ht="72.75" customHeight="1">
      <c r="A608" s="385" t="s">
        <v>1665</v>
      </c>
      <c r="B608" s="409" t="s">
        <v>1666</v>
      </c>
      <c r="C608" s="385" t="s">
        <v>180</v>
      </c>
      <c r="D608" s="387">
        <v>281.33999999999997</v>
      </c>
    </row>
    <row r="609" spans="1:4" ht="24" customHeight="1">
      <c r="A609" s="385" t="s">
        <v>1667</v>
      </c>
      <c r="B609" s="409" t="s">
        <v>1668</v>
      </c>
      <c r="C609" s="385" t="s">
        <v>180</v>
      </c>
      <c r="D609" s="387">
        <v>168.94</v>
      </c>
    </row>
    <row r="610" spans="1:4" ht="24" customHeight="1">
      <c r="A610" s="385" t="s">
        <v>1669</v>
      </c>
      <c r="B610" s="409" t="s">
        <v>1670</v>
      </c>
      <c r="C610" s="385" t="s">
        <v>180</v>
      </c>
      <c r="D610" s="387">
        <v>19.89</v>
      </c>
    </row>
    <row r="611" spans="1:4" ht="24" customHeight="1">
      <c r="A611" s="385" t="s">
        <v>1671</v>
      </c>
      <c r="B611" s="409" t="s">
        <v>1672</v>
      </c>
      <c r="C611" s="385" t="s">
        <v>180</v>
      </c>
      <c r="D611" s="387">
        <v>65.599999999999994</v>
      </c>
    </row>
    <row r="612" spans="1:4" ht="12" customHeight="1">
      <c r="A612" s="381">
        <v>8782</v>
      </c>
      <c r="B612" s="408" t="s">
        <v>1673</v>
      </c>
      <c r="C612" s="383"/>
      <c r="D612" s="384"/>
    </row>
    <row r="613" spans="1:4" ht="24" customHeight="1">
      <c r="A613" s="385" t="s">
        <v>1674</v>
      </c>
      <c r="B613" s="409" t="s">
        <v>1675</v>
      </c>
      <c r="C613" s="385" t="s">
        <v>180</v>
      </c>
      <c r="D613" s="387">
        <v>104.38</v>
      </c>
    </row>
    <row r="614" spans="1:4" ht="12" customHeight="1">
      <c r="A614" s="381">
        <v>8785</v>
      </c>
      <c r="B614" s="408" t="s">
        <v>1676</v>
      </c>
      <c r="C614" s="383"/>
      <c r="D614" s="384"/>
    </row>
    <row r="615" spans="1:4" ht="24" customHeight="1">
      <c r="A615" s="385" t="s">
        <v>1677</v>
      </c>
      <c r="B615" s="409" t="s">
        <v>1678</v>
      </c>
      <c r="C615" s="385" t="s">
        <v>84</v>
      </c>
      <c r="D615" s="387">
        <v>22.88</v>
      </c>
    </row>
    <row r="616" spans="1:4" ht="12" customHeight="1">
      <c r="A616" s="381">
        <v>8671</v>
      </c>
      <c r="B616" s="408" t="s">
        <v>1679</v>
      </c>
      <c r="C616" s="383"/>
      <c r="D616" s="384"/>
    </row>
    <row r="617" spans="1:4" ht="12" customHeight="1">
      <c r="A617" s="381">
        <v>8786</v>
      </c>
      <c r="B617" s="408" t="s">
        <v>1680</v>
      </c>
      <c r="C617" s="383"/>
      <c r="D617" s="384"/>
    </row>
    <row r="618" spans="1:4" ht="24" customHeight="1">
      <c r="A618" s="385" t="s">
        <v>1681</v>
      </c>
      <c r="B618" s="409" t="s">
        <v>1682</v>
      </c>
      <c r="C618" s="385" t="s">
        <v>84</v>
      </c>
      <c r="D618" s="387">
        <v>24.86</v>
      </c>
    </row>
    <row r="619" spans="1:4" ht="24" customHeight="1">
      <c r="A619" s="385" t="s">
        <v>1683</v>
      </c>
      <c r="B619" s="409" t="s">
        <v>1684</v>
      </c>
      <c r="C619" s="385" t="s">
        <v>65</v>
      </c>
      <c r="D619" s="387">
        <v>127.7</v>
      </c>
    </row>
    <row r="620" spans="1:4" ht="24" customHeight="1">
      <c r="A620" s="385" t="s">
        <v>1685</v>
      </c>
      <c r="B620" s="409" t="s">
        <v>1686</v>
      </c>
      <c r="C620" s="385" t="s">
        <v>65</v>
      </c>
      <c r="D620" s="387">
        <v>92.47</v>
      </c>
    </row>
    <row r="621" spans="1:4" ht="36" customHeight="1">
      <c r="A621" s="385" t="s">
        <v>1687</v>
      </c>
      <c r="B621" s="409" t="s">
        <v>1688</v>
      </c>
      <c r="C621" s="385" t="s">
        <v>65</v>
      </c>
      <c r="D621" s="387">
        <v>29.89</v>
      </c>
    </row>
    <row r="622" spans="1:4" ht="36" customHeight="1">
      <c r="A622" s="385" t="s">
        <v>1689</v>
      </c>
      <c r="B622" s="409" t="s">
        <v>1690</v>
      </c>
      <c r="C622" s="385" t="s">
        <v>84</v>
      </c>
      <c r="D622" s="387">
        <v>64.13</v>
      </c>
    </row>
    <row r="623" spans="1:4" ht="36" customHeight="1">
      <c r="A623" s="385" t="s">
        <v>1691</v>
      </c>
      <c r="B623" s="409" t="s">
        <v>1692</v>
      </c>
      <c r="C623" s="385" t="s">
        <v>84</v>
      </c>
      <c r="D623" s="387">
        <v>78.53</v>
      </c>
    </row>
    <row r="624" spans="1:4" ht="36" customHeight="1">
      <c r="A624" s="385" t="s">
        <v>1693</v>
      </c>
      <c r="B624" s="409" t="s">
        <v>1694</v>
      </c>
      <c r="C624" s="385" t="s">
        <v>84</v>
      </c>
      <c r="D624" s="387">
        <v>47.94</v>
      </c>
    </row>
    <row r="625" spans="1:4" ht="24" customHeight="1">
      <c r="A625" s="385" t="s">
        <v>1695</v>
      </c>
      <c r="B625" s="409" t="s">
        <v>1696</v>
      </c>
      <c r="C625" s="385" t="s">
        <v>84</v>
      </c>
      <c r="D625" s="387">
        <v>12.33</v>
      </c>
    </row>
    <row r="626" spans="1:4" ht="12" customHeight="1">
      <c r="A626" s="381">
        <v>8787</v>
      </c>
      <c r="B626" s="408" t="s">
        <v>1697</v>
      </c>
      <c r="C626" s="383"/>
      <c r="D626" s="384"/>
    </row>
    <row r="627" spans="1:4" ht="60.75" customHeight="1">
      <c r="A627" s="385" t="s">
        <v>1698</v>
      </c>
      <c r="B627" s="409" t="s">
        <v>66</v>
      </c>
      <c r="C627" s="385" t="s">
        <v>67</v>
      </c>
      <c r="D627" s="387">
        <v>23.59</v>
      </c>
    </row>
    <row r="628" spans="1:4" ht="60.75" customHeight="1">
      <c r="A628" s="385" t="s">
        <v>1699</v>
      </c>
      <c r="B628" s="409" t="s">
        <v>1700</v>
      </c>
      <c r="C628" s="385" t="s">
        <v>65</v>
      </c>
      <c r="D628" s="387">
        <v>295.56</v>
      </c>
    </row>
    <row r="629" spans="1:4" ht="72.75" customHeight="1">
      <c r="A629" s="385" t="s">
        <v>1701</v>
      </c>
      <c r="B629" s="409" t="s">
        <v>1702</v>
      </c>
      <c r="C629" s="385" t="s">
        <v>65</v>
      </c>
      <c r="D629" s="387">
        <v>306.83999999999997</v>
      </c>
    </row>
    <row r="630" spans="1:4" ht="72.75" customHeight="1">
      <c r="A630" s="385" t="s">
        <v>1703</v>
      </c>
      <c r="B630" s="409" t="s">
        <v>1704</v>
      </c>
      <c r="C630" s="385" t="s">
        <v>65</v>
      </c>
      <c r="D630" s="387">
        <v>291.29000000000002</v>
      </c>
    </row>
    <row r="631" spans="1:4" ht="72.75" customHeight="1">
      <c r="A631" s="385" t="s">
        <v>1705</v>
      </c>
      <c r="B631" s="409" t="s">
        <v>1706</v>
      </c>
      <c r="C631" s="385" t="s">
        <v>65</v>
      </c>
      <c r="D631" s="387">
        <v>797.9</v>
      </c>
    </row>
    <row r="632" spans="1:4" ht="84.75" customHeight="1">
      <c r="A632" s="385" t="s">
        <v>1707</v>
      </c>
      <c r="B632" s="409" t="s">
        <v>1708</v>
      </c>
      <c r="C632" s="385" t="s">
        <v>65</v>
      </c>
      <c r="D632" s="387">
        <v>377.32</v>
      </c>
    </row>
    <row r="633" spans="1:4" ht="84.75" customHeight="1">
      <c r="A633" s="385" t="s">
        <v>1709</v>
      </c>
      <c r="B633" s="409" t="s">
        <v>1710</v>
      </c>
      <c r="C633" s="385" t="s">
        <v>65</v>
      </c>
      <c r="D633" s="387">
        <v>239.83</v>
      </c>
    </row>
    <row r="634" spans="1:4" ht="60.75" customHeight="1">
      <c r="A634" s="385" t="s">
        <v>1711</v>
      </c>
      <c r="B634" s="409" t="s">
        <v>1712</v>
      </c>
      <c r="C634" s="385" t="s">
        <v>65</v>
      </c>
      <c r="D634" s="387">
        <v>219.91</v>
      </c>
    </row>
    <row r="635" spans="1:4" ht="12" customHeight="1">
      <c r="A635" s="381">
        <v>8788</v>
      </c>
      <c r="B635" s="408" t="s">
        <v>1713</v>
      </c>
      <c r="C635" s="383"/>
      <c r="D635" s="384"/>
    </row>
    <row r="636" spans="1:4" ht="48.75" customHeight="1">
      <c r="A636" s="385" t="s">
        <v>1714</v>
      </c>
      <c r="B636" s="409" t="s">
        <v>1715</v>
      </c>
      <c r="C636" s="385" t="s">
        <v>65</v>
      </c>
      <c r="D636" s="387">
        <v>45.14</v>
      </c>
    </row>
    <row r="637" spans="1:4" ht="48.75" customHeight="1">
      <c r="A637" s="385" t="s">
        <v>1716</v>
      </c>
      <c r="B637" s="409" t="s">
        <v>1717</v>
      </c>
      <c r="C637" s="385" t="s">
        <v>65</v>
      </c>
      <c r="D637" s="387">
        <v>39.07</v>
      </c>
    </row>
    <row r="638" spans="1:4" ht="48.75" customHeight="1">
      <c r="A638" s="385" t="s">
        <v>1718</v>
      </c>
      <c r="B638" s="409" t="s">
        <v>1719</v>
      </c>
      <c r="C638" s="385" t="s">
        <v>65</v>
      </c>
      <c r="D638" s="387">
        <v>111.07</v>
      </c>
    </row>
    <row r="639" spans="1:4" ht="60.75" customHeight="1">
      <c r="A639" s="385" t="s">
        <v>1720</v>
      </c>
      <c r="B639" s="409" t="s">
        <v>1721</v>
      </c>
      <c r="C639" s="385" t="s">
        <v>65</v>
      </c>
      <c r="D639" s="387">
        <v>171.04</v>
      </c>
    </row>
    <row r="640" spans="1:4" ht="60.75" customHeight="1">
      <c r="A640" s="385" t="s">
        <v>1722</v>
      </c>
      <c r="B640" s="409" t="s">
        <v>1723</v>
      </c>
      <c r="C640" s="385" t="s">
        <v>65</v>
      </c>
      <c r="D640" s="387">
        <v>235.71</v>
      </c>
    </row>
    <row r="641" spans="1:4" ht="24" customHeight="1">
      <c r="A641" s="385" t="s">
        <v>1724</v>
      </c>
      <c r="B641" s="409" t="s">
        <v>1725</v>
      </c>
      <c r="C641" s="385" t="s">
        <v>84</v>
      </c>
      <c r="D641" s="387">
        <v>49.37</v>
      </c>
    </row>
    <row r="642" spans="1:4" ht="12" customHeight="1">
      <c r="A642" s="381">
        <v>8789</v>
      </c>
      <c r="B642" s="408" t="s">
        <v>1726</v>
      </c>
      <c r="C642" s="383"/>
      <c r="D642" s="384"/>
    </row>
    <row r="643" spans="1:4" ht="36" customHeight="1">
      <c r="A643" s="385" t="s">
        <v>1727</v>
      </c>
      <c r="B643" s="409" t="s">
        <v>1728</v>
      </c>
      <c r="C643" s="385" t="s">
        <v>65</v>
      </c>
      <c r="D643" s="387">
        <v>95.47</v>
      </c>
    </row>
    <row r="644" spans="1:4" ht="60.75" customHeight="1">
      <c r="A644" s="385" t="s">
        <v>1729</v>
      </c>
      <c r="B644" s="409" t="s">
        <v>1730</v>
      </c>
      <c r="C644" s="385" t="s">
        <v>65</v>
      </c>
      <c r="D644" s="387">
        <v>232.95</v>
      </c>
    </row>
    <row r="645" spans="1:4" ht="36" customHeight="1">
      <c r="A645" s="385" t="s">
        <v>1731</v>
      </c>
      <c r="B645" s="409" t="s">
        <v>1732</v>
      </c>
      <c r="C645" s="385" t="s">
        <v>65</v>
      </c>
      <c r="D645" s="387">
        <v>99.68</v>
      </c>
    </row>
    <row r="646" spans="1:4" ht="36" customHeight="1">
      <c r="A646" s="385" t="s">
        <v>1733</v>
      </c>
      <c r="B646" s="409" t="s">
        <v>1734</v>
      </c>
      <c r="C646" s="385" t="s">
        <v>65</v>
      </c>
      <c r="D646" s="387">
        <v>76.17</v>
      </c>
    </row>
    <row r="647" spans="1:4" ht="36" customHeight="1">
      <c r="A647" s="385" t="s">
        <v>1735</v>
      </c>
      <c r="B647" s="409" t="s">
        <v>1736</v>
      </c>
      <c r="C647" s="385" t="s">
        <v>65</v>
      </c>
      <c r="D647" s="387">
        <v>79.25</v>
      </c>
    </row>
    <row r="648" spans="1:4" ht="36" customHeight="1">
      <c r="A648" s="385" t="s">
        <v>1737</v>
      </c>
      <c r="B648" s="409" t="s">
        <v>1738</v>
      </c>
      <c r="C648" s="385" t="s">
        <v>84</v>
      </c>
      <c r="D648" s="387">
        <v>58.46</v>
      </c>
    </row>
    <row r="649" spans="1:4" ht="12" customHeight="1">
      <c r="A649" s="381">
        <v>8790</v>
      </c>
      <c r="B649" s="408" t="s">
        <v>1739</v>
      </c>
      <c r="C649" s="383"/>
      <c r="D649" s="384"/>
    </row>
    <row r="650" spans="1:4" ht="36" customHeight="1">
      <c r="A650" s="385" t="s">
        <v>1740</v>
      </c>
      <c r="B650" s="409" t="s">
        <v>1741</v>
      </c>
      <c r="C650" s="385" t="s">
        <v>65</v>
      </c>
      <c r="D650" s="387">
        <v>131.83000000000001</v>
      </c>
    </row>
    <row r="651" spans="1:4" ht="36" customHeight="1">
      <c r="A651" s="385" t="s">
        <v>1742</v>
      </c>
      <c r="B651" s="409" t="s">
        <v>1743</v>
      </c>
      <c r="C651" s="385" t="s">
        <v>65</v>
      </c>
      <c r="D651" s="387">
        <v>96.8</v>
      </c>
    </row>
    <row r="652" spans="1:4" ht="36" customHeight="1">
      <c r="A652" s="385" t="s">
        <v>1744</v>
      </c>
      <c r="B652" s="409" t="s">
        <v>1745</v>
      </c>
      <c r="C652" s="385" t="s">
        <v>65</v>
      </c>
      <c r="D652" s="387">
        <v>109.43</v>
      </c>
    </row>
    <row r="653" spans="1:4" ht="36" customHeight="1">
      <c r="A653" s="385" t="s">
        <v>1746</v>
      </c>
      <c r="B653" s="409" t="s">
        <v>1747</v>
      </c>
      <c r="C653" s="385" t="s">
        <v>84</v>
      </c>
      <c r="D653" s="387">
        <v>15.63</v>
      </c>
    </row>
    <row r="654" spans="1:4" ht="12" customHeight="1">
      <c r="A654" s="381">
        <v>8791</v>
      </c>
      <c r="B654" s="408" t="s">
        <v>1748</v>
      </c>
      <c r="C654" s="383"/>
      <c r="D654" s="384"/>
    </row>
    <row r="655" spans="1:4" ht="36" customHeight="1">
      <c r="A655" s="385" t="s">
        <v>1749</v>
      </c>
      <c r="B655" s="409" t="s">
        <v>1750</v>
      </c>
      <c r="C655" s="385" t="s">
        <v>84</v>
      </c>
      <c r="D655" s="387">
        <v>76.98</v>
      </c>
    </row>
    <row r="656" spans="1:4" ht="48.75" customHeight="1">
      <c r="A656" s="385" t="s">
        <v>1751</v>
      </c>
      <c r="B656" s="409" t="s">
        <v>1752</v>
      </c>
      <c r="C656" s="385" t="s">
        <v>84</v>
      </c>
      <c r="D656" s="387">
        <v>85.58</v>
      </c>
    </row>
    <row r="657" spans="1:4" ht="48.75" customHeight="1">
      <c r="A657" s="385" t="s">
        <v>1753</v>
      </c>
      <c r="B657" s="409" t="s">
        <v>1754</v>
      </c>
      <c r="C657" s="385" t="s">
        <v>84</v>
      </c>
      <c r="D657" s="387">
        <v>126.59</v>
      </c>
    </row>
    <row r="658" spans="1:4" ht="48.75" customHeight="1">
      <c r="A658" s="385" t="s">
        <v>1755</v>
      </c>
      <c r="B658" s="409" t="s">
        <v>1756</v>
      </c>
      <c r="C658" s="385" t="s">
        <v>84</v>
      </c>
      <c r="D658" s="387">
        <v>57.35</v>
      </c>
    </row>
    <row r="659" spans="1:4" ht="36" customHeight="1">
      <c r="A659" s="385" t="s">
        <v>1757</v>
      </c>
      <c r="B659" s="409" t="s">
        <v>1758</v>
      </c>
      <c r="C659" s="385" t="s">
        <v>84</v>
      </c>
      <c r="D659" s="387">
        <v>50.6</v>
      </c>
    </row>
    <row r="660" spans="1:4" ht="36" customHeight="1">
      <c r="A660" s="385" t="s">
        <v>1759</v>
      </c>
      <c r="B660" s="409" t="s">
        <v>1760</v>
      </c>
      <c r="C660" s="385" t="s">
        <v>84</v>
      </c>
      <c r="D660" s="387">
        <v>35.54</v>
      </c>
    </row>
    <row r="661" spans="1:4" ht="36" customHeight="1">
      <c r="A661" s="385" t="s">
        <v>1761</v>
      </c>
      <c r="B661" s="409" t="s">
        <v>1762</v>
      </c>
      <c r="C661" s="385" t="s">
        <v>84</v>
      </c>
      <c r="D661" s="387">
        <v>44.04</v>
      </c>
    </row>
    <row r="662" spans="1:4" ht="12" customHeight="1">
      <c r="A662" s="381">
        <v>8792</v>
      </c>
      <c r="B662" s="408" t="s">
        <v>1763</v>
      </c>
      <c r="C662" s="383"/>
      <c r="D662" s="384"/>
    </row>
    <row r="663" spans="1:4" ht="36" customHeight="1">
      <c r="A663" s="385" t="s">
        <v>1764</v>
      </c>
      <c r="B663" s="409" t="s">
        <v>1765</v>
      </c>
      <c r="C663" s="385" t="s">
        <v>84</v>
      </c>
      <c r="D663" s="387">
        <v>45.52</v>
      </c>
    </row>
    <row r="664" spans="1:4" ht="36" customHeight="1">
      <c r="A664" s="385" t="s">
        <v>1766</v>
      </c>
      <c r="B664" s="409" t="s">
        <v>1767</v>
      </c>
      <c r="C664" s="385" t="s">
        <v>84</v>
      </c>
      <c r="D664" s="387">
        <v>53.06</v>
      </c>
    </row>
    <row r="665" spans="1:4" ht="36" customHeight="1">
      <c r="A665" s="385" t="s">
        <v>1768</v>
      </c>
      <c r="B665" s="409" t="s">
        <v>1769</v>
      </c>
      <c r="C665" s="385" t="s">
        <v>84</v>
      </c>
      <c r="D665" s="387">
        <v>69.41</v>
      </c>
    </row>
    <row r="666" spans="1:4" ht="36" customHeight="1">
      <c r="A666" s="385" t="s">
        <v>1770</v>
      </c>
      <c r="B666" s="409" t="s">
        <v>1771</v>
      </c>
      <c r="C666" s="385" t="s">
        <v>84</v>
      </c>
      <c r="D666" s="387">
        <v>155.71</v>
      </c>
    </row>
    <row r="667" spans="1:4" ht="36" customHeight="1">
      <c r="A667" s="385" t="s">
        <v>1772</v>
      </c>
      <c r="B667" s="409" t="s">
        <v>1773</v>
      </c>
      <c r="C667" s="385" t="s">
        <v>84</v>
      </c>
      <c r="D667" s="387">
        <v>53.87</v>
      </c>
    </row>
    <row r="668" spans="1:4" ht="36" customHeight="1">
      <c r="A668" s="385" t="s">
        <v>1774</v>
      </c>
      <c r="B668" s="409" t="s">
        <v>1775</v>
      </c>
      <c r="C668" s="385" t="s">
        <v>84</v>
      </c>
      <c r="D668" s="387">
        <v>63.19</v>
      </c>
    </row>
    <row r="669" spans="1:4" ht="36" customHeight="1">
      <c r="A669" s="385" t="s">
        <v>1776</v>
      </c>
      <c r="B669" s="409" t="s">
        <v>1777</v>
      </c>
      <c r="C669" s="385" t="s">
        <v>84</v>
      </c>
      <c r="D669" s="387">
        <v>77.010000000000005</v>
      </c>
    </row>
    <row r="670" spans="1:4" ht="36" customHeight="1">
      <c r="A670" s="385" t="s">
        <v>1778</v>
      </c>
      <c r="B670" s="409" t="s">
        <v>1779</v>
      </c>
      <c r="C670" s="385" t="s">
        <v>84</v>
      </c>
      <c r="D670" s="387">
        <v>90.81</v>
      </c>
    </row>
    <row r="671" spans="1:4" ht="36" customHeight="1">
      <c r="A671" s="385" t="s">
        <v>1780</v>
      </c>
      <c r="B671" s="409" t="s">
        <v>1781</v>
      </c>
      <c r="C671" s="385" t="s">
        <v>84</v>
      </c>
      <c r="D671" s="387">
        <v>99.62</v>
      </c>
    </row>
    <row r="672" spans="1:4" ht="36" customHeight="1">
      <c r="A672" s="385" t="s">
        <v>1782</v>
      </c>
      <c r="B672" s="409" t="s">
        <v>138</v>
      </c>
      <c r="C672" s="385" t="s">
        <v>84</v>
      </c>
      <c r="D672" s="387">
        <v>113.06</v>
      </c>
    </row>
    <row r="673" spans="1:4" ht="36" customHeight="1">
      <c r="A673" s="385" t="s">
        <v>1783</v>
      </c>
      <c r="B673" s="409" t="s">
        <v>1784</v>
      </c>
      <c r="C673" s="385" t="s">
        <v>84</v>
      </c>
      <c r="D673" s="387">
        <v>181.02</v>
      </c>
    </row>
    <row r="674" spans="1:4" ht="36" customHeight="1">
      <c r="A674" s="385" t="s">
        <v>1785</v>
      </c>
      <c r="B674" s="409" t="s">
        <v>1786</v>
      </c>
      <c r="C674" s="385" t="s">
        <v>84</v>
      </c>
      <c r="D674" s="387">
        <v>62.22</v>
      </c>
    </row>
    <row r="675" spans="1:4" ht="36" customHeight="1">
      <c r="A675" s="385" t="s">
        <v>1787</v>
      </c>
      <c r="B675" s="409" t="s">
        <v>1788</v>
      </c>
      <c r="C675" s="385" t="s">
        <v>84</v>
      </c>
      <c r="D675" s="387">
        <v>73.319999999999993</v>
      </c>
    </row>
    <row r="676" spans="1:4" ht="36" customHeight="1">
      <c r="A676" s="385" t="s">
        <v>1789</v>
      </c>
      <c r="B676" s="409" t="s">
        <v>1790</v>
      </c>
      <c r="C676" s="385" t="s">
        <v>84</v>
      </c>
      <c r="D676" s="387">
        <v>89.66</v>
      </c>
    </row>
    <row r="677" spans="1:4" ht="36" customHeight="1">
      <c r="A677" s="385" t="s">
        <v>1791</v>
      </c>
      <c r="B677" s="409" t="s">
        <v>1792</v>
      </c>
      <c r="C677" s="385" t="s">
        <v>84</v>
      </c>
      <c r="D677" s="387">
        <v>116.33</v>
      </c>
    </row>
    <row r="678" spans="1:4" ht="36" customHeight="1">
      <c r="A678" s="385" t="s">
        <v>1793</v>
      </c>
      <c r="B678" s="409" t="s">
        <v>1794</v>
      </c>
      <c r="C678" s="385" t="s">
        <v>84</v>
      </c>
      <c r="D678" s="387">
        <v>132.04</v>
      </c>
    </row>
    <row r="679" spans="1:4" ht="12" customHeight="1">
      <c r="A679" s="381">
        <v>8793</v>
      </c>
      <c r="B679" s="408" t="s">
        <v>1795</v>
      </c>
      <c r="C679" s="383"/>
      <c r="D679" s="384"/>
    </row>
    <row r="680" spans="1:4" ht="36" customHeight="1">
      <c r="A680" s="385" t="s">
        <v>1796</v>
      </c>
      <c r="B680" s="409" t="s">
        <v>1797</v>
      </c>
      <c r="C680" s="385" t="s">
        <v>84</v>
      </c>
      <c r="D680" s="387">
        <v>27.95</v>
      </c>
    </row>
    <row r="681" spans="1:4" ht="36" customHeight="1">
      <c r="A681" s="385" t="s">
        <v>1798</v>
      </c>
      <c r="B681" s="409" t="s">
        <v>1799</v>
      </c>
      <c r="C681" s="385" t="s">
        <v>84</v>
      </c>
      <c r="D681" s="387">
        <v>33.86</v>
      </c>
    </row>
    <row r="682" spans="1:4" ht="36" customHeight="1">
      <c r="A682" s="385" t="s">
        <v>1800</v>
      </c>
      <c r="B682" s="409" t="s">
        <v>1801</v>
      </c>
      <c r="C682" s="385" t="s">
        <v>84</v>
      </c>
      <c r="D682" s="387">
        <v>39.090000000000003</v>
      </c>
    </row>
    <row r="683" spans="1:4" ht="36" customHeight="1">
      <c r="A683" s="385" t="s">
        <v>1802</v>
      </c>
      <c r="B683" s="409" t="s">
        <v>1803</v>
      </c>
      <c r="C683" s="385" t="s">
        <v>84</v>
      </c>
      <c r="D683" s="387">
        <v>48.76</v>
      </c>
    </row>
    <row r="684" spans="1:4" ht="36" customHeight="1">
      <c r="A684" s="385" t="s">
        <v>1804</v>
      </c>
      <c r="B684" s="409" t="s">
        <v>1805</v>
      </c>
      <c r="C684" s="385" t="s">
        <v>84</v>
      </c>
      <c r="D684" s="387">
        <v>32.42</v>
      </c>
    </row>
    <row r="685" spans="1:4" ht="36" customHeight="1">
      <c r="A685" s="385" t="s">
        <v>1806</v>
      </c>
      <c r="B685" s="409" t="s">
        <v>1807</v>
      </c>
      <c r="C685" s="385" t="s">
        <v>84</v>
      </c>
      <c r="D685" s="387">
        <v>39.81</v>
      </c>
    </row>
    <row r="686" spans="1:4" ht="36" customHeight="1">
      <c r="A686" s="385" t="s">
        <v>1808</v>
      </c>
      <c r="B686" s="409" t="s">
        <v>1809</v>
      </c>
      <c r="C686" s="385" t="s">
        <v>84</v>
      </c>
      <c r="D686" s="387">
        <v>47.02</v>
      </c>
    </row>
    <row r="687" spans="1:4" ht="36" customHeight="1">
      <c r="A687" s="385" t="s">
        <v>1810</v>
      </c>
      <c r="B687" s="409" t="s">
        <v>1811</v>
      </c>
      <c r="C687" s="385" t="s">
        <v>84</v>
      </c>
      <c r="D687" s="387">
        <v>58.58</v>
      </c>
    </row>
    <row r="688" spans="1:4" ht="36" customHeight="1">
      <c r="A688" s="385" t="s">
        <v>1812</v>
      </c>
      <c r="B688" s="409" t="s">
        <v>1813</v>
      </c>
      <c r="C688" s="385" t="s">
        <v>84</v>
      </c>
      <c r="D688" s="387">
        <v>84.15</v>
      </c>
    </row>
    <row r="689" spans="1:4" ht="36" customHeight="1">
      <c r="A689" s="385" t="s">
        <v>1814</v>
      </c>
      <c r="B689" s="409" t="s">
        <v>1815</v>
      </c>
      <c r="C689" s="385" t="s">
        <v>84</v>
      </c>
      <c r="D689" s="387">
        <v>99.37</v>
      </c>
    </row>
    <row r="690" spans="1:4" ht="36" customHeight="1">
      <c r="A690" s="385" t="s">
        <v>1816</v>
      </c>
      <c r="B690" s="409" t="s">
        <v>1817</v>
      </c>
      <c r="C690" s="385" t="s">
        <v>84</v>
      </c>
      <c r="D690" s="387">
        <v>115.65</v>
      </c>
    </row>
    <row r="691" spans="1:4" ht="12" customHeight="1">
      <c r="A691" s="381">
        <v>8794</v>
      </c>
      <c r="B691" s="408" t="s">
        <v>1818</v>
      </c>
      <c r="C691" s="383"/>
      <c r="D691" s="384"/>
    </row>
    <row r="692" spans="1:4" ht="36" customHeight="1">
      <c r="A692" s="385" t="s">
        <v>1819</v>
      </c>
      <c r="B692" s="409" t="s">
        <v>1820</v>
      </c>
      <c r="C692" s="385" t="s">
        <v>84</v>
      </c>
      <c r="D692" s="387">
        <v>60.11</v>
      </c>
    </row>
    <row r="693" spans="1:4" ht="12" customHeight="1">
      <c r="A693" s="381">
        <v>8795</v>
      </c>
      <c r="B693" s="408" t="s">
        <v>1821</v>
      </c>
      <c r="C693" s="383"/>
      <c r="D693" s="384"/>
    </row>
    <row r="694" spans="1:4" ht="36" customHeight="1">
      <c r="A694" s="385" t="s">
        <v>1822</v>
      </c>
      <c r="B694" s="409" t="s">
        <v>1823</v>
      </c>
      <c r="C694" s="385" t="s">
        <v>84</v>
      </c>
      <c r="D694" s="387">
        <v>17.489999999999998</v>
      </c>
    </row>
    <row r="695" spans="1:4" ht="12" customHeight="1">
      <c r="A695" s="381">
        <v>8797</v>
      </c>
      <c r="B695" s="408" t="s">
        <v>1824</v>
      </c>
      <c r="C695" s="383"/>
      <c r="D695" s="384"/>
    </row>
    <row r="696" spans="1:4" ht="36" customHeight="1">
      <c r="A696" s="385" t="s">
        <v>1825</v>
      </c>
      <c r="B696" s="409" t="s">
        <v>1826</v>
      </c>
      <c r="C696" s="385" t="s">
        <v>84</v>
      </c>
      <c r="D696" s="387">
        <v>88.18</v>
      </c>
    </row>
    <row r="697" spans="1:4" ht="36" customHeight="1">
      <c r="A697" s="385" t="s">
        <v>1827</v>
      </c>
      <c r="B697" s="409" t="s">
        <v>1828</v>
      </c>
      <c r="C697" s="385" t="s">
        <v>84</v>
      </c>
      <c r="D697" s="387">
        <v>87.98</v>
      </c>
    </row>
    <row r="698" spans="1:4" ht="36" customHeight="1">
      <c r="A698" s="385" t="s">
        <v>1829</v>
      </c>
      <c r="B698" s="409" t="s">
        <v>1830</v>
      </c>
      <c r="C698" s="385" t="s">
        <v>84</v>
      </c>
      <c r="D698" s="387">
        <v>64.86</v>
      </c>
    </row>
    <row r="699" spans="1:4" ht="12" customHeight="1">
      <c r="A699" s="381">
        <v>8798</v>
      </c>
      <c r="B699" s="408" t="s">
        <v>1831</v>
      </c>
      <c r="C699" s="383"/>
      <c r="D699" s="384"/>
    </row>
    <row r="700" spans="1:4" ht="24" customHeight="1">
      <c r="A700" s="385" t="s">
        <v>1832</v>
      </c>
      <c r="B700" s="409" t="s">
        <v>1833</v>
      </c>
      <c r="C700" s="385" t="s">
        <v>180</v>
      </c>
      <c r="D700" s="387">
        <v>39.94</v>
      </c>
    </row>
    <row r="701" spans="1:4" ht="24" customHeight="1">
      <c r="A701" s="385" t="s">
        <v>1834</v>
      </c>
      <c r="B701" s="409" t="s">
        <v>1835</v>
      </c>
      <c r="C701" s="385" t="s">
        <v>180</v>
      </c>
      <c r="D701" s="387">
        <v>33.49</v>
      </c>
    </row>
    <row r="702" spans="1:4" ht="24" customHeight="1">
      <c r="A702" s="385" t="s">
        <v>1836</v>
      </c>
      <c r="B702" s="409" t="s">
        <v>1837</v>
      </c>
      <c r="C702" s="385" t="s">
        <v>180</v>
      </c>
      <c r="D702" s="387">
        <v>36</v>
      </c>
    </row>
    <row r="703" spans="1:4" ht="12" customHeight="1">
      <c r="A703" s="381">
        <v>8799</v>
      </c>
      <c r="B703" s="408" t="s">
        <v>1838</v>
      </c>
      <c r="C703" s="383"/>
      <c r="D703" s="384"/>
    </row>
    <row r="704" spans="1:4" ht="36" customHeight="1">
      <c r="A704" s="385" t="s">
        <v>1839</v>
      </c>
      <c r="B704" s="409" t="s">
        <v>1840</v>
      </c>
      <c r="C704" s="385" t="s">
        <v>84</v>
      </c>
      <c r="D704" s="387">
        <v>33.99</v>
      </c>
    </row>
    <row r="705" spans="1:4" ht="12" customHeight="1">
      <c r="A705" s="389">
        <v>10529</v>
      </c>
      <c r="B705" s="408" t="s">
        <v>1841</v>
      </c>
      <c r="C705" s="383"/>
      <c r="D705" s="384"/>
    </row>
    <row r="706" spans="1:4" ht="24" customHeight="1">
      <c r="A706" s="385" t="s">
        <v>1842</v>
      </c>
      <c r="B706" s="409" t="s">
        <v>1843</v>
      </c>
      <c r="C706" s="385" t="s">
        <v>65</v>
      </c>
      <c r="D706" s="387">
        <v>23.69</v>
      </c>
    </row>
    <row r="707" spans="1:4" ht="12" customHeight="1">
      <c r="A707" s="381">
        <v>8672</v>
      </c>
      <c r="B707" s="408" t="s">
        <v>1844</v>
      </c>
      <c r="C707" s="383"/>
      <c r="D707" s="384"/>
    </row>
    <row r="708" spans="1:4" ht="12" customHeight="1">
      <c r="A708" s="381">
        <v>8800</v>
      </c>
      <c r="B708" s="408" t="s">
        <v>1845</v>
      </c>
      <c r="C708" s="383"/>
      <c r="D708" s="384"/>
    </row>
    <row r="709" spans="1:4" ht="60.75" customHeight="1">
      <c r="A709" s="385" t="s">
        <v>1846</v>
      </c>
      <c r="B709" s="409" t="s">
        <v>1847</v>
      </c>
      <c r="C709" s="385" t="s">
        <v>65</v>
      </c>
      <c r="D709" s="387">
        <v>70.02</v>
      </c>
    </row>
    <row r="710" spans="1:4" ht="12" customHeight="1">
      <c r="A710" s="381">
        <v>8801</v>
      </c>
      <c r="B710" s="408" t="s">
        <v>1848</v>
      </c>
      <c r="C710" s="383"/>
      <c r="D710" s="384"/>
    </row>
    <row r="711" spans="1:4" ht="24" customHeight="1">
      <c r="A711" s="385" t="s">
        <v>1849</v>
      </c>
      <c r="B711" s="409" t="s">
        <v>1850</v>
      </c>
      <c r="C711" s="385" t="s">
        <v>65</v>
      </c>
      <c r="D711" s="387">
        <v>54.25</v>
      </c>
    </row>
    <row r="712" spans="1:4" ht="12" customHeight="1">
      <c r="A712" s="385" t="s">
        <v>1851</v>
      </c>
      <c r="B712" s="409" t="s">
        <v>1852</v>
      </c>
      <c r="C712" s="385" t="s">
        <v>65</v>
      </c>
      <c r="D712" s="387">
        <v>27.03</v>
      </c>
    </row>
    <row r="713" spans="1:4" ht="12" customHeight="1">
      <c r="A713" s="385" t="s">
        <v>1853</v>
      </c>
      <c r="B713" s="409" t="s">
        <v>1854</v>
      </c>
      <c r="C713" s="385" t="s">
        <v>65</v>
      </c>
      <c r="D713" s="387">
        <v>22.43</v>
      </c>
    </row>
    <row r="714" spans="1:4" ht="12" customHeight="1">
      <c r="A714" s="381">
        <v>8802</v>
      </c>
      <c r="B714" s="408" t="s">
        <v>1855</v>
      </c>
      <c r="C714" s="383"/>
      <c r="D714" s="384"/>
    </row>
    <row r="715" spans="1:4" ht="36" customHeight="1">
      <c r="A715" s="385" t="s">
        <v>1856</v>
      </c>
      <c r="B715" s="409" t="s">
        <v>95</v>
      </c>
      <c r="C715" s="385" t="s">
        <v>65</v>
      </c>
      <c r="D715" s="387">
        <v>32.85</v>
      </c>
    </row>
    <row r="716" spans="1:4" ht="36" customHeight="1">
      <c r="A716" s="385" t="s">
        <v>1857</v>
      </c>
      <c r="B716" s="409" t="s">
        <v>235</v>
      </c>
      <c r="C716" s="385" t="s">
        <v>65</v>
      </c>
      <c r="D716" s="387">
        <v>36.380000000000003</v>
      </c>
    </row>
    <row r="717" spans="1:4" ht="36" customHeight="1">
      <c r="A717" s="385" t="s">
        <v>1858</v>
      </c>
      <c r="B717" s="409" t="s">
        <v>1859</v>
      </c>
      <c r="C717" s="385" t="s">
        <v>65</v>
      </c>
      <c r="D717" s="387">
        <v>39.92</v>
      </c>
    </row>
    <row r="718" spans="1:4" ht="36" customHeight="1">
      <c r="A718" s="385" t="s">
        <v>1860</v>
      </c>
      <c r="B718" s="409" t="s">
        <v>1861</v>
      </c>
      <c r="C718" s="385" t="s">
        <v>65</v>
      </c>
      <c r="D718" s="387">
        <v>43.45</v>
      </c>
    </row>
    <row r="719" spans="1:4" ht="36" customHeight="1">
      <c r="A719" s="385" t="s">
        <v>1862</v>
      </c>
      <c r="B719" s="409" t="s">
        <v>1863</v>
      </c>
      <c r="C719" s="385" t="s">
        <v>65</v>
      </c>
      <c r="D719" s="387">
        <v>31.29</v>
      </c>
    </row>
    <row r="720" spans="1:4" ht="36" customHeight="1">
      <c r="A720" s="385" t="s">
        <v>1864</v>
      </c>
      <c r="B720" s="409" t="s">
        <v>1865</v>
      </c>
      <c r="C720" s="385" t="s">
        <v>65</v>
      </c>
      <c r="D720" s="387">
        <v>34.31</v>
      </c>
    </row>
    <row r="721" spans="1:4" ht="36" customHeight="1">
      <c r="A721" s="385" t="s">
        <v>1866</v>
      </c>
      <c r="B721" s="409" t="s">
        <v>1867</v>
      </c>
      <c r="C721" s="385" t="s">
        <v>65</v>
      </c>
      <c r="D721" s="387">
        <v>37.32</v>
      </c>
    </row>
    <row r="722" spans="1:4" ht="36" customHeight="1">
      <c r="A722" s="385" t="s">
        <v>1868</v>
      </c>
      <c r="B722" s="409" t="s">
        <v>1869</v>
      </c>
      <c r="C722" s="385" t="s">
        <v>65</v>
      </c>
      <c r="D722" s="387">
        <v>40.33</v>
      </c>
    </row>
    <row r="723" spans="1:4" ht="12" customHeight="1">
      <c r="A723" s="381">
        <v>8803</v>
      </c>
      <c r="B723" s="408" t="s">
        <v>1870</v>
      </c>
      <c r="C723" s="383"/>
      <c r="D723" s="384"/>
    </row>
    <row r="724" spans="1:4" ht="48.75" customHeight="1">
      <c r="A724" s="385" t="s">
        <v>1871</v>
      </c>
      <c r="B724" s="409" t="s">
        <v>1872</v>
      </c>
      <c r="C724" s="385" t="s">
        <v>65</v>
      </c>
      <c r="D724" s="387">
        <v>28.41</v>
      </c>
    </row>
    <row r="725" spans="1:4" ht="48.75" customHeight="1">
      <c r="A725" s="385" t="s">
        <v>1873</v>
      </c>
      <c r="B725" s="409" t="s">
        <v>1874</v>
      </c>
      <c r="C725" s="385" t="s">
        <v>65</v>
      </c>
      <c r="D725" s="387">
        <v>31.95</v>
      </c>
    </row>
    <row r="726" spans="1:4" ht="48.75" customHeight="1">
      <c r="A726" s="385" t="s">
        <v>1875</v>
      </c>
      <c r="B726" s="409" t="s">
        <v>1876</v>
      </c>
      <c r="C726" s="385" t="s">
        <v>65</v>
      </c>
      <c r="D726" s="387">
        <v>35.479999999999997</v>
      </c>
    </row>
    <row r="727" spans="1:4" ht="48.75" customHeight="1">
      <c r="A727" s="385" t="s">
        <v>1877</v>
      </c>
      <c r="B727" s="409" t="s">
        <v>1878</v>
      </c>
      <c r="C727" s="385" t="s">
        <v>65</v>
      </c>
      <c r="D727" s="387">
        <v>39.01</v>
      </c>
    </row>
    <row r="728" spans="1:4" ht="48.75" customHeight="1">
      <c r="A728" s="385" t="s">
        <v>1879</v>
      </c>
      <c r="B728" s="409" t="s">
        <v>1880</v>
      </c>
      <c r="C728" s="385" t="s">
        <v>65</v>
      </c>
      <c r="D728" s="387">
        <v>26.86</v>
      </c>
    </row>
    <row r="729" spans="1:4" ht="48.75" customHeight="1">
      <c r="A729" s="385" t="s">
        <v>1881</v>
      </c>
      <c r="B729" s="409" t="s">
        <v>1882</v>
      </c>
      <c r="C729" s="385" t="s">
        <v>65</v>
      </c>
      <c r="D729" s="387">
        <v>29.87</v>
      </c>
    </row>
    <row r="730" spans="1:4" ht="48.75" customHeight="1">
      <c r="A730" s="385" t="s">
        <v>1883</v>
      </c>
      <c r="B730" s="409" t="s">
        <v>1884</v>
      </c>
      <c r="C730" s="385" t="s">
        <v>65</v>
      </c>
      <c r="D730" s="387">
        <v>32.880000000000003</v>
      </c>
    </row>
    <row r="731" spans="1:4" ht="48.75" customHeight="1">
      <c r="A731" s="385" t="s">
        <v>1885</v>
      </c>
      <c r="B731" s="409" t="s">
        <v>1886</v>
      </c>
      <c r="C731" s="385" t="s">
        <v>65</v>
      </c>
      <c r="D731" s="387">
        <v>35.9</v>
      </c>
    </row>
    <row r="732" spans="1:4" ht="12" customHeight="1">
      <c r="A732" s="381">
        <v>8804</v>
      </c>
      <c r="B732" s="408" t="s">
        <v>1887</v>
      </c>
      <c r="C732" s="383"/>
      <c r="D732" s="384"/>
    </row>
    <row r="733" spans="1:4" ht="24" customHeight="1">
      <c r="A733" s="385" t="s">
        <v>1888</v>
      </c>
      <c r="B733" s="409" t="s">
        <v>1889</v>
      </c>
      <c r="C733" s="385" t="s">
        <v>84</v>
      </c>
      <c r="D733" s="387">
        <v>16.29</v>
      </c>
    </row>
    <row r="734" spans="1:4" ht="12" customHeight="1">
      <c r="A734" s="385" t="s">
        <v>1890</v>
      </c>
      <c r="B734" s="409" t="s">
        <v>1891</v>
      </c>
      <c r="C734" s="385" t="s">
        <v>65</v>
      </c>
      <c r="D734" s="387">
        <v>28.12</v>
      </c>
    </row>
    <row r="735" spans="1:4" ht="12" customHeight="1">
      <c r="A735" s="381">
        <v>8805</v>
      </c>
      <c r="B735" s="408" t="s">
        <v>1892</v>
      </c>
      <c r="C735" s="383"/>
      <c r="D735" s="384"/>
    </row>
    <row r="736" spans="1:4" ht="24" customHeight="1">
      <c r="A736" s="385" t="s">
        <v>1893</v>
      </c>
      <c r="B736" s="409" t="s">
        <v>1894</v>
      </c>
      <c r="C736" s="385" t="s">
        <v>65</v>
      </c>
      <c r="D736" s="387">
        <v>73.31</v>
      </c>
    </row>
    <row r="737" spans="1:4" ht="24" customHeight="1">
      <c r="A737" s="385" t="s">
        <v>1895</v>
      </c>
      <c r="B737" s="409" t="s">
        <v>1896</v>
      </c>
      <c r="C737" s="385" t="s">
        <v>65</v>
      </c>
      <c r="D737" s="387">
        <v>74.39</v>
      </c>
    </row>
    <row r="738" spans="1:4" ht="12" customHeight="1">
      <c r="A738" s="381">
        <v>8673</v>
      </c>
      <c r="B738" s="408" t="s">
        <v>1897</v>
      </c>
      <c r="C738" s="383"/>
      <c r="D738" s="384"/>
    </row>
    <row r="739" spans="1:4" ht="12" customHeight="1">
      <c r="A739" s="381">
        <v>8807</v>
      </c>
      <c r="B739" s="408" t="s">
        <v>1898</v>
      </c>
      <c r="C739" s="383"/>
      <c r="D739" s="384"/>
    </row>
    <row r="740" spans="1:4" ht="12" customHeight="1">
      <c r="A740" s="385" t="s">
        <v>1899</v>
      </c>
      <c r="B740" s="409" t="s">
        <v>1900</v>
      </c>
      <c r="C740" s="385" t="s">
        <v>65</v>
      </c>
      <c r="D740" s="387">
        <v>9.98</v>
      </c>
    </row>
    <row r="741" spans="1:4" ht="24" customHeight="1">
      <c r="A741" s="385" t="s">
        <v>1901</v>
      </c>
      <c r="B741" s="409" t="s">
        <v>1902</v>
      </c>
      <c r="C741" s="385" t="s">
        <v>65</v>
      </c>
      <c r="D741" s="387">
        <v>2.98</v>
      </c>
    </row>
    <row r="742" spans="1:4" ht="12" customHeight="1">
      <c r="A742" s="381">
        <v>8808</v>
      </c>
      <c r="B742" s="408" t="s">
        <v>1903</v>
      </c>
      <c r="C742" s="383"/>
      <c r="D742" s="384"/>
    </row>
    <row r="743" spans="1:4" ht="24" customHeight="1">
      <c r="A743" s="385" t="s">
        <v>1904</v>
      </c>
      <c r="B743" s="409" t="s">
        <v>90</v>
      </c>
      <c r="C743" s="385" t="s">
        <v>65</v>
      </c>
      <c r="D743" s="387">
        <v>35.74</v>
      </c>
    </row>
    <row r="744" spans="1:4" ht="24" customHeight="1">
      <c r="A744" s="385" t="s">
        <v>1905</v>
      </c>
      <c r="B744" s="409" t="s">
        <v>1906</v>
      </c>
      <c r="C744" s="385" t="s">
        <v>65</v>
      </c>
      <c r="D744" s="387">
        <v>39.11</v>
      </c>
    </row>
    <row r="745" spans="1:4" ht="24" customHeight="1">
      <c r="A745" s="385" t="s">
        <v>1907</v>
      </c>
      <c r="B745" s="409" t="s">
        <v>1908</v>
      </c>
      <c r="C745" s="385" t="s">
        <v>65</v>
      </c>
      <c r="D745" s="387">
        <v>42.49</v>
      </c>
    </row>
    <row r="746" spans="1:4" ht="24" customHeight="1">
      <c r="A746" s="385" t="s">
        <v>1909</v>
      </c>
      <c r="B746" s="409" t="s">
        <v>1910</v>
      </c>
      <c r="C746" s="385" t="s">
        <v>65</v>
      </c>
      <c r="D746" s="387">
        <v>59.68</v>
      </c>
    </row>
    <row r="747" spans="1:4" ht="12" customHeight="1">
      <c r="A747" s="381">
        <v>8809</v>
      </c>
      <c r="B747" s="408" t="s">
        <v>1911</v>
      </c>
      <c r="C747" s="383"/>
      <c r="D747" s="384"/>
    </row>
    <row r="748" spans="1:4" ht="36" customHeight="1">
      <c r="A748" s="385" t="s">
        <v>1912</v>
      </c>
      <c r="B748" s="409" t="s">
        <v>1913</v>
      </c>
      <c r="C748" s="385" t="s">
        <v>65</v>
      </c>
      <c r="D748" s="387">
        <v>67.430000000000007</v>
      </c>
    </row>
    <row r="749" spans="1:4" ht="36" customHeight="1">
      <c r="A749" s="385" t="s">
        <v>1914</v>
      </c>
      <c r="B749" s="409" t="s">
        <v>1915</v>
      </c>
      <c r="C749" s="385" t="s">
        <v>65</v>
      </c>
      <c r="D749" s="387">
        <v>69.75</v>
      </c>
    </row>
    <row r="750" spans="1:4" ht="36" customHeight="1">
      <c r="A750" s="385" t="s">
        <v>1916</v>
      </c>
      <c r="B750" s="409" t="s">
        <v>1917</v>
      </c>
      <c r="C750" s="385" t="s">
        <v>65</v>
      </c>
      <c r="D750" s="387">
        <v>72.52</v>
      </c>
    </row>
    <row r="751" spans="1:4" ht="12" customHeight="1">
      <c r="A751" s="381">
        <v>8810</v>
      </c>
      <c r="B751" s="408" t="s">
        <v>1918</v>
      </c>
      <c r="C751" s="383"/>
      <c r="D751" s="384"/>
    </row>
    <row r="752" spans="1:4" ht="60.75" customHeight="1">
      <c r="A752" s="385" t="s">
        <v>1919</v>
      </c>
      <c r="B752" s="409" t="s">
        <v>1920</v>
      </c>
      <c r="C752" s="385" t="s">
        <v>65</v>
      </c>
      <c r="D752" s="387">
        <v>73.23</v>
      </c>
    </row>
    <row r="753" spans="1:4" ht="60.75" customHeight="1">
      <c r="A753" s="385" t="s">
        <v>1921</v>
      </c>
      <c r="B753" s="409" t="s">
        <v>1922</v>
      </c>
      <c r="C753" s="385" t="s">
        <v>65</v>
      </c>
      <c r="D753" s="387">
        <v>69</v>
      </c>
    </row>
    <row r="754" spans="1:4" ht="60.75" customHeight="1">
      <c r="A754" s="385" t="s">
        <v>1923</v>
      </c>
      <c r="B754" s="409" t="s">
        <v>1924</v>
      </c>
      <c r="C754" s="385" t="s">
        <v>65</v>
      </c>
      <c r="D754" s="387">
        <v>60.86</v>
      </c>
    </row>
    <row r="755" spans="1:4" ht="60.75" customHeight="1">
      <c r="A755" s="385" t="s">
        <v>1925</v>
      </c>
      <c r="B755" s="409" t="s">
        <v>1926</v>
      </c>
      <c r="C755" s="385" t="s">
        <v>65</v>
      </c>
      <c r="D755" s="387">
        <v>59.21</v>
      </c>
    </row>
    <row r="756" spans="1:4" ht="48.75" customHeight="1">
      <c r="A756" s="385" t="s">
        <v>1927</v>
      </c>
      <c r="B756" s="409" t="s">
        <v>1928</v>
      </c>
      <c r="C756" s="385" t="s">
        <v>65</v>
      </c>
      <c r="D756" s="387">
        <v>87.11</v>
      </c>
    </row>
    <row r="757" spans="1:4" ht="48.75" customHeight="1">
      <c r="A757" s="385" t="s">
        <v>1929</v>
      </c>
      <c r="B757" s="409" t="s">
        <v>1930</v>
      </c>
      <c r="C757" s="385" t="s">
        <v>65</v>
      </c>
      <c r="D757" s="387">
        <v>91.52</v>
      </c>
    </row>
    <row r="758" spans="1:4" ht="36" customHeight="1">
      <c r="A758" s="385" t="s">
        <v>1931</v>
      </c>
      <c r="B758" s="409" t="s">
        <v>1932</v>
      </c>
      <c r="C758" s="385" t="s">
        <v>65</v>
      </c>
      <c r="D758" s="387">
        <v>101.13</v>
      </c>
    </row>
    <row r="759" spans="1:4" ht="12" customHeight="1">
      <c r="A759" s="381">
        <v>8811</v>
      </c>
      <c r="B759" s="408" t="s">
        <v>1933</v>
      </c>
      <c r="C759" s="383"/>
      <c r="D759" s="384"/>
    </row>
    <row r="760" spans="1:4" ht="60.75" customHeight="1">
      <c r="A760" s="385" t="s">
        <v>1934</v>
      </c>
      <c r="B760" s="409" t="s">
        <v>1935</v>
      </c>
      <c r="C760" s="385" t="s">
        <v>65</v>
      </c>
      <c r="D760" s="387">
        <v>146.83000000000001</v>
      </c>
    </row>
    <row r="761" spans="1:4" ht="60.75" customHeight="1">
      <c r="A761" s="385" t="s">
        <v>1936</v>
      </c>
      <c r="B761" s="409" t="s">
        <v>1937</v>
      </c>
      <c r="C761" s="385" t="s">
        <v>65</v>
      </c>
      <c r="D761" s="387">
        <v>132.13</v>
      </c>
    </row>
    <row r="762" spans="1:4" ht="12" customHeight="1">
      <c r="A762" s="381">
        <v>8812</v>
      </c>
      <c r="B762" s="408" t="s">
        <v>1938</v>
      </c>
      <c r="C762" s="383"/>
      <c r="D762" s="384"/>
    </row>
    <row r="763" spans="1:4" ht="36" customHeight="1">
      <c r="A763" s="385" t="s">
        <v>1939</v>
      </c>
      <c r="B763" s="409" t="s">
        <v>1940</v>
      </c>
      <c r="C763" s="385" t="s">
        <v>65</v>
      </c>
      <c r="D763" s="387">
        <v>96.08</v>
      </c>
    </row>
    <row r="764" spans="1:4" ht="36" customHeight="1">
      <c r="A764" s="385" t="s">
        <v>1941</v>
      </c>
      <c r="B764" s="409" t="s">
        <v>1942</v>
      </c>
      <c r="C764" s="385" t="s">
        <v>65</v>
      </c>
      <c r="D764" s="387">
        <v>92.65</v>
      </c>
    </row>
    <row r="765" spans="1:4" ht="36" customHeight="1">
      <c r="A765" s="385" t="s">
        <v>1943</v>
      </c>
      <c r="B765" s="409" t="s">
        <v>1944</v>
      </c>
      <c r="C765" s="385" t="s">
        <v>65</v>
      </c>
      <c r="D765" s="387">
        <v>72.13</v>
      </c>
    </row>
    <row r="766" spans="1:4" ht="36" customHeight="1">
      <c r="A766" s="385" t="s">
        <v>1945</v>
      </c>
      <c r="B766" s="409" t="s">
        <v>1946</v>
      </c>
      <c r="C766" s="385" t="s">
        <v>65</v>
      </c>
      <c r="D766" s="387">
        <v>103.75</v>
      </c>
    </row>
    <row r="767" spans="1:4" ht="36" customHeight="1">
      <c r="A767" s="385" t="s">
        <v>1947</v>
      </c>
      <c r="B767" s="409" t="s">
        <v>1948</v>
      </c>
      <c r="C767" s="385" t="s">
        <v>65</v>
      </c>
      <c r="D767" s="387">
        <v>98.96</v>
      </c>
    </row>
    <row r="768" spans="1:4" ht="36" customHeight="1">
      <c r="A768" s="385" t="s">
        <v>1949</v>
      </c>
      <c r="B768" s="409" t="s">
        <v>1950</v>
      </c>
      <c r="C768" s="385" t="s">
        <v>65</v>
      </c>
      <c r="D768" s="387">
        <v>75.52</v>
      </c>
    </row>
    <row r="769" spans="1:4" ht="12" customHeight="1">
      <c r="A769" s="381">
        <v>8814</v>
      </c>
      <c r="B769" s="408" t="s">
        <v>1951</v>
      </c>
      <c r="C769" s="383"/>
      <c r="D769" s="384"/>
    </row>
    <row r="770" spans="1:4" ht="48.75" customHeight="1">
      <c r="A770" s="385" t="s">
        <v>1952</v>
      </c>
      <c r="B770" s="409" t="s">
        <v>1953</v>
      </c>
      <c r="C770" s="385" t="s">
        <v>65</v>
      </c>
      <c r="D770" s="387">
        <v>276.11</v>
      </c>
    </row>
    <row r="771" spans="1:4" ht="36" customHeight="1">
      <c r="A771" s="385" t="s">
        <v>1954</v>
      </c>
      <c r="B771" s="409" t="s">
        <v>1955</v>
      </c>
      <c r="C771" s="385" t="s">
        <v>65</v>
      </c>
      <c r="D771" s="387">
        <v>238.13</v>
      </c>
    </row>
    <row r="772" spans="1:4" ht="36" customHeight="1">
      <c r="A772" s="385" t="s">
        <v>1956</v>
      </c>
      <c r="B772" s="409" t="s">
        <v>1957</v>
      </c>
      <c r="C772" s="385" t="s">
        <v>65</v>
      </c>
      <c r="D772" s="387">
        <v>313.89</v>
      </c>
    </row>
    <row r="773" spans="1:4" ht="12" customHeight="1">
      <c r="A773" s="381">
        <v>8815</v>
      </c>
      <c r="B773" s="408" t="s">
        <v>1958</v>
      </c>
      <c r="C773" s="383"/>
      <c r="D773" s="384"/>
    </row>
    <row r="774" spans="1:4" ht="36" customHeight="1">
      <c r="A774" s="385" t="s">
        <v>1959</v>
      </c>
      <c r="B774" s="409" t="s">
        <v>1960</v>
      </c>
      <c r="C774" s="385" t="s">
        <v>65</v>
      </c>
      <c r="D774" s="387">
        <v>5.2</v>
      </c>
    </row>
    <row r="775" spans="1:4" ht="36" customHeight="1">
      <c r="A775" s="385" t="s">
        <v>1961</v>
      </c>
      <c r="B775" s="409" t="s">
        <v>1962</v>
      </c>
      <c r="C775" s="385" t="s">
        <v>65</v>
      </c>
      <c r="D775" s="387">
        <v>5.74</v>
      </c>
    </row>
    <row r="776" spans="1:4" ht="36" customHeight="1">
      <c r="A776" s="385" t="s">
        <v>1963</v>
      </c>
      <c r="B776" s="409" t="s">
        <v>1964</v>
      </c>
      <c r="C776" s="385" t="s">
        <v>65</v>
      </c>
      <c r="D776" s="387">
        <v>6.27</v>
      </c>
    </row>
    <row r="777" spans="1:4" ht="36" customHeight="1">
      <c r="A777" s="385" t="s">
        <v>1965</v>
      </c>
      <c r="B777" s="409" t="s">
        <v>1966</v>
      </c>
      <c r="C777" s="385" t="s">
        <v>65</v>
      </c>
      <c r="D777" s="387">
        <v>8.9499999999999993</v>
      </c>
    </row>
    <row r="778" spans="1:4" ht="24" customHeight="1">
      <c r="A778" s="385" t="s">
        <v>1967</v>
      </c>
      <c r="B778" s="409" t="s">
        <v>1968</v>
      </c>
      <c r="C778" s="385" t="s">
        <v>65</v>
      </c>
      <c r="D778" s="387">
        <v>9.1</v>
      </c>
    </row>
    <row r="779" spans="1:4" ht="24" customHeight="1">
      <c r="A779" s="385" t="s">
        <v>1969</v>
      </c>
      <c r="B779" s="409" t="s">
        <v>1970</v>
      </c>
      <c r="C779" s="385" t="s">
        <v>65</v>
      </c>
      <c r="D779" s="387">
        <v>16.16</v>
      </c>
    </row>
    <row r="780" spans="1:4" ht="12" customHeight="1">
      <c r="A780" s="381">
        <v>8816</v>
      </c>
      <c r="B780" s="408" t="s">
        <v>1971</v>
      </c>
      <c r="C780" s="383"/>
      <c r="D780" s="384"/>
    </row>
    <row r="781" spans="1:4" ht="12" customHeight="1">
      <c r="A781" s="385" t="s">
        <v>1972</v>
      </c>
      <c r="B781" s="409" t="s">
        <v>1973</v>
      </c>
      <c r="C781" s="385" t="s">
        <v>65</v>
      </c>
      <c r="D781" s="387">
        <v>126.45</v>
      </c>
    </row>
    <row r="782" spans="1:4" ht="12" customHeight="1">
      <c r="A782" s="381">
        <v>8817</v>
      </c>
      <c r="B782" s="408" t="s">
        <v>1974</v>
      </c>
      <c r="C782" s="383"/>
      <c r="D782" s="384"/>
    </row>
    <row r="783" spans="1:4" ht="36" customHeight="1">
      <c r="A783" s="385" t="s">
        <v>1975</v>
      </c>
      <c r="B783" s="409" t="s">
        <v>1976</v>
      </c>
      <c r="C783" s="385" t="s">
        <v>65</v>
      </c>
      <c r="D783" s="387">
        <v>54.51</v>
      </c>
    </row>
    <row r="784" spans="1:4" ht="36" customHeight="1">
      <c r="A784" s="385" t="s">
        <v>1977</v>
      </c>
      <c r="B784" s="409" t="s">
        <v>1978</v>
      </c>
      <c r="C784" s="385" t="s">
        <v>65</v>
      </c>
      <c r="D784" s="387">
        <v>55.02</v>
      </c>
    </row>
    <row r="785" spans="1:4" ht="36" customHeight="1">
      <c r="A785" s="385" t="s">
        <v>1979</v>
      </c>
      <c r="B785" s="409" t="s">
        <v>1980</v>
      </c>
      <c r="C785" s="385" t="s">
        <v>65</v>
      </c>
      <c r="D785" s="387">
        <v>57.61</v>
      </c>
    </row>
    <row r="786" spans="1:4" ht="24" customHeight="1">
      <c r="A786" s="385" t="s">
        <v>1981</v>
      </c>
      <c r="B786" s="409" t="s">
        <v>1982</v>
      </c>
      <c r="C786" s="385" t="s">
        <v>65</v>
      </c>
      <c r="D786" s="387">
        <v>15.46</v>
      </c>
    </row>
    <row r="787" spans="1:4" ht="24" customHeight="1">
      <c r="A787" s="385" t="s">
        <v>1983</v>
      </c>
      <c r="B787" s="409" t="s">
        <v>1984</v>
      </c>
      <c r="C787" s="385" t="s">
        <v>65</v>
      </c>
      <c r="D787" s="387">
        <v>18.149999999999999</v>
      </c>
    </row>
    <row r="788" spans="1:4" ht="24" customHeight="1">
      <c r="A788" s="385" t="s">
        <v>1985</v>
      </c>
      <c r="B788" s="409" t="s">
        <v>1986</v>
      </c>
      <c r="C788" s="385" t="s">
        <v>65</v>
      </c>
      <c r="D788" s="387">
        <v>18.66</v>
      </c>
    </row>
    <row r="789" spans="1:4" ht="24" customHeight="1">
      <c r="A789" s="385" t="s">
        <v>1987</v>
      </c>
      <c r="B789" s="409" t="s">
        <v>1988</v>
      </c>
      <c r="C789" s="385" t="s">
        <v>65</v>
      </c>
      <c r="D789" s="387">
        <v>21.25</v>
      </c>
    </row>
    <row r="790" spans="1:4" ht="12" customHeight="1">
      <c r="A790" s="385" t="s">
        <v>1989</v>
      </c>
      <c r="B790" s="409" t="s">
        <v>1990</v>
      </c>
      <c r="C790" s="385" t="s">
        <v>65</v>
      </c>
      <c r="D790" s="387">
        <v>5.44</v>
      </c>
    </row>
    <row r="791" spans="1:4" ht="24" customHeight="1">
      <c r="A791" s="385" t="s">
        <v>1991</v>
      </c>
      <c r="B791" s="409" t="s">
        <v>1992</v>
      </c>
      <c r="C791" s="385" t="s">
        <v>65</v>
      </c>
      <c r="D791" s="387">
        <v>126.33</v>
      </c>
    </row>
    <row r="792" spans="1:4" ht="24" customHeight="1">
      <c r="A792" s="385" t="s">
        <v>1993</v>
      </c>
      <c r="B792" s="409" t="s">
        <v>1994</v>
      </c>
      <c r="C792" s="385" t="s">
        <v>65</v>
      </c>
      <c r="D792" s="387">
        <v>111.79</v>
      </c>
    </row>
    <row r="793" spans="1:4" ht="12" customHeight="1">
      <c r="A793" s="381">
        <v>8818</v>
      </c>
      <c r="B793" s="408" t="s">
        <v>1995</v>
      </c>
      <c r="C793" s="383"/>
      <c r="D793" s="384"/>
    </row>
    <row r="794" spans="1:4" ht="36" customHeight="1">
      <c r="A794" s="385" t="s">
        <v>1996</v>
      </c>
      <c r="B794" s="409" t="s">
        <v>1997</v>
      </c>
      <c r="C794" s="385" t="s">
        <v>65</v>
      </c>
      <c r="D794" s="387">
        <v>52.49</v>
      </c>
    </row>
    <row r="795" spans="1:4" ht="36" customHeight="1">
      <c r="A795" s="385" t="s">
        <v>1998</v>
      </c>
      <c r="B795" s="409" t="s">
        <v>1999</v>
      </c>
      <c r="C795" s="385" t="s">
        <v>65</v>
      </c>
      <c r="D795" s="387">
        <v>57.98</v>
      </c>
    </row>
    <row r="796" spans="1:4" ht="36" customHeight="1">
      <c r="A796" s="385" t="s">
        <v>2000</v>
      </c>
      <c r="B796" s="409" t="s">
        <v>2001</v>
      </c>
      <c r="C796" s="385" t="s">
        <v>65</v>
      </c>
      <c r="D796" s="387">
        <v>54.7</v>
      </c>
    </row>
    <row r="797" spans="1:4" ht="36" customHeight="1">
      <c r="A797" s="385" t="s">
        <v>2002</v>
      </c>
      <c r="B797" s="409" t="s">
        <v>2003</v>
      </c>
      <c r="C797" s="385" t="s">
        <v>65</v>
      </c>
      <c r="D797" s="387">
        <v>62.74</v>
      </c>
    </row>
    <row r="798" spans="1:4" ht="36" customHeight="1">
      <c r="A798" s="385" t="s">
        <v>2004</v>
      </c>
      <c r="B798" s="409" t="s">
        <v>2005</v>
      </c>
      <c r="C798" s="385" t="s">
        <v>65</v>
      </c>
      <c r="D798" s="387">
        <v>63.71</v>
      </c>
    </row>
    <row r="799" spans="1:4" ht="36" customHeight="1">
      <c r="A799" s="385" t="s">
        <v>2006</v>
      </c>
      <c r="B799" s="409" t="s">
        <v>2007</v>
      </c>
      <c r="C799" s="385" t="s">
        <v>65</v>
      </c>
      <c r="D799" s="387">
        <v>60.43</v>
      </c>
    </row>
    <row r="800" spans="1:4" ht="36" customHeight="1">
      <c r="A800" s="385" t="s">
        <v>2008</v>
      </c>
      <c r="B800" s="409" t="s">
        <v>2009</v>
      </c>
      <c r="C800" s="385" t="s">
        <v>65</v>
      </c>
      <c r="D800" s="387">
        <v>68.47</v>
      </c>
    </row>
    <row r="801" spans="1:4" ht="36" customHeight="1">
      <c r="A801" s="385" t="s">
        <v>2010</v>
      </c>
      <c r="B801" s="409" t="s">
        <v>2011</v>
      </c>
      <c r="C801" s="385" t="s">
        <v>65</v>
      </c>
      <c r="D801" s="387">
        <v>81.900000000000006</v>
      </c>
    </row>
    <row r="802" spans="1:4" ht="48.75" customHeight="1">
      <c r="A802" s="385" t="s">
        <v>2012</v>
      </c>
      <c r="B802" s="409" t="s">
        <v>2013</v>
      </c>
      <c r="C802" s="385" t="s">
        <v>65</v>
      </c>
      <c r="D802" s="387">
        <v>56.66</v>
      </c>
    </row>
    <row r="803" spans="1:4" ht="36" customHeight="1">
      <c r="A803" s="385" t="s">
        <v>2014</v>
      </c>
      <c r="B803" s="409" t="s">
        <v>2015</v>
      </c>
      <c r="C803" s="385" t="s">
        <v>65</v>
      </c>
      <c r="D803" s="387">
        <v>41.88</v>
      </c>
    </row>
    <row r="804" spans="1:4" ht="36" customHeight="1">
      <c r="A804" s="385" t="s">
        <v>2016</v>
      </c>
      <c r="B804" s="409" t="s">
        <v>2017</v>
      </c>
      <c r="C804" s="385" t="s">
        <v>65</v>
      </c>
      <c r="D804" s="387">
        <v>60.57</v>
      </c>
    </row>
    <row r="805" spans="1:4" ht="36" customHeight="1">
      <c r="A805" s="385" t="s">
        <v>2018</v>
      </c>
      <c r="B805" s="409" t="s">
        <v>2019</v>
      </c>
      <c r="C805" s="385" t="s">
        <v>65</v>
      </c>
      <c r="D805" s="387">
        <v>57.29</v>
      </c>
    </row>
    <row r="806" spans="1:4" ht="36" customHeight="1">
      <c r="A806" s="385" t="s">
        <v>2020</v>
      </c>
      <c r="B806" s="409" t="s">
        <v>2021</v>
      </c>
      <c r="C806" s="385" t="s">
        <v>65</v>
      </c>
      <c r="D806" s="387">
        <v>65.33</v>
      </c>
    </row>
    <row r="807" spans="1:4" ht="36" customHeight="1">
      <c r="A807" s="385" t="s">
        <v>2022</v>
      </c>
      <c r="B807" s="409" t="s">
        <v>2023</v>
      </c>
      <c r="C807" s="385" t="s">
        <v>65</v>
      </c>
      <c r="D807" s="387">
        <v>45.25</v>
      </c>
    </row>
    <row r="808" spans="1:4" ht="36" customHeight="1">
      <c r="A808" s="385" t="s">
        <v>2024</v>
      </c>
      <c r="B808" s="409" t="s">
        <v>2025</v>
      </c>
      <c r="C808" s="385" t="s">
        <v>65</v>
      </c>
      <c r="D808" s="387">
        <v>65.959999999999994</v>
      </c>
    </row>
    <row r="809" spans="1:4" ht="36" customHeight="1">
      <c r="A809" s="385" t="s">
        <v>2026</v>
      </c>
      <c r="B809" s="409" t="s">
        <v>2027</v>
      </c>
      <c r="C809" s="385" t="s">
        <v>65</v>
      </c>
      <c r="D809" s="387">
        <v>62.68</v>
      </c>
    </row>
    <row r="810" spans="1:4" ht="36" customHeight="1">
      <c r="A810" s="385" t="s">
        <v>2028</v>
      </c>
      <c r="B810" s="409" t="s">
        <v>2029</v>
      </c>
      <c r="C810" s="385" t="s">
        <v>65</v>
      </c>
      <c r="D810" s="387">
        <v>70.72</v>
      </c>
    </row>
    <row r="811" spans="1:4" ht="36" customHeight="1">
      <c r="A811" s="385" t="s">
        <v>2030</v>
      </c>
      <c r="B811" s="409" t="s">
        <v>2031</v>
      </c>
      <c r="C811" s="385" t="s">
        <v>65</v>
      </c>
      <c r="D811" s="387">
        <v>48.62</v>
      </c>
    </row>
    <row r="812" spans="1:4" ht="36" customHeight="1">
      <c r="A812" s="385" t="s">
        <v>2032</v>
      </c>
      <c r="B812" s="409" t="s">
        <v>2033</v>
      </c>
      <c r="C812" s="385" t="s">
        <v>65</v>
      </c>
      <c r="D812" s="387">
        <v>89.01</v>
      </c>
    </row>
    <row r="813" spans="1:4" ht="36" customHeight="1">
      <c r="A813" s="385" t="s">
        <v>2034</v>
      </c>
      <c r="B813" s="409" t="s">
        <v>2035</v>
      </c>
      <c r="C813" s="385" t="s">
        <v>65</v>
      </c>
      <c r="D813" s="387">
        <v>67.760000000000005</v>
      </c>
    </row>
    <row r="814" spans="1:4" ht="12" customHeight="1">
      <c r="A814" s="381">
        <v>8819</v>
      </c>
      <c r="B814" s="408" t="s">
        <v>2036</v>
      </c>
      <c r="C814" s="383"/>
      <c r="D814" s="384"/>
    </row>
    <row r="815" spans="1:4" ht="24" customHeight="1">
      <c r="A815" s="385" t="s">
        <v>2037</v>
      </c>
      <c r="B815" s="409" t="s">
        <v>2038</v>
      </c>
      <c r="C815" s="385" t="s">
        <v>65</v>
      </c>
      <c r="D815" s="387">
        <v>26.94</v>
      </c>
    </row>
    <row r="816" spans="1:4" ht="36" customHeight="1">
      <c r="A816" s="385" t="s">
        <v>2039</v>
      </c>
      <c r="B816" s="409" t="s">
        <v>2040</v>
      </c>
      <c r="C816" s="385" t="s">
        <v>65</v>
      </c>
      <c r="D816" s="387">
        <v>109.99</v>
      </c>
    </row>
    <row r="817" spans="1:4" ht="36" customHeight="1">
      <c r="A817" s="385" t="s">
        <v>2041</v>
      </c>
      <c r="B817" s="409" t="s">
        <v>2042</v>
      </c>
      <c r="C817" s="385" t="s">
        <v>65</v>
      </c>
      <c r="D817" s="387">
        <v>109.99</v>
      </c>
    </row>
    <row r="818" spans="1:4" ht="36" customHeight="1">
      <c r="A818" s="385" t="s">
        <v>2043</v>
      </c>
      <c r="B818" s="409" t="s">
        <v>2044</v>
      </c>
      <c r="C818" s="385" t="s">
        <v>65</v>
      </c>
      <c r="D818" s="387">
        <v>181.21</v>
      </c>
    </row>
    <row r="819" spans="1:4" ht="36" customHeight="1">
      <c r="A819" s="385" t="s">
        <v>2045</v>
      </c>
      <c r="B819" s="409" t="s">
        <v>2046</v>
      </c>
      <c r="C819" s="385" t="s">
        <v>65</v>
      </c>
      <c r="D819" s="387">
        <v>164.32</v>
      </c>
    </row>
    <row r="820" spans="1:4" ht="36" customHeight="1">
      <c r="A820" s="385" t="s">
        <v>2047</v>
      </c>
      <c r="B820" s="409" t="s">
        <v>2048</v>
      </c>
      <c r="C820" s="385" t="s">
        <v>65</v>
      </c>
      <c r="D820" s="387">
        <v>147.13</v>
      </c>
    </row>
    <row r="821" spans="1:4" ht="36" customHeight="1">
      <c r="A821" s="385" t="s">
        <v>2049</v>
      </c>
      <c r="B821" s="409" t="s">
        <v>2050</v>
      </c>
      <c r="C821" s="385" t="s">
        <v>65</v>
      </c>
      <c r="D821" s="387">
        <v>130.24</v>
      </c>
    </row>
    <row r="822" spans="1:4" ht="12" customHeight="1">
      <c r="A822" s="381">
        <v>8820</v>
      </c>
      <c r="B822" s="408" t="s">
        <v>2051</v>
      </c>
      <c r="C822" s="383"/>
      <c r="D822" s="384"/>
    </row>
    <row r="823" spans="1:4" ht="12" customHeight="1">
      <c r="A823" s="385" t="s">
        <v>2052</v>
      </c>
      <c r="B823" s="409" t="s">
        <v>2053</v>
      </c>
      <c r="C823" s="385" t="s">
        <v>80</v>
      </c>
      <c r="D823" s="388">
        <v>2785.72</v>
      </c>
    </row>
    <row r="824" spans="1:4" ht="48.75" customHeight="1">
      <c r="A824" s="385" t="s">
        <v>2054</v>
      </c>
      <c r="B824" s="409" t="s">
        <v>2055</v>
      </c>
      <c r="C824" s="385" t="s">
        <v>65</v>
      </c>
      <c r="D824" s="387">
        <v>54.56</v>
      </c>
    </row>
    <row r="825" spans="1:4" ht="48.75" customHeight="1">
      <c r="A825" s="385" t="s">
        <v>2056</v>
      </c>
      <c r="B825" s="409" t="s">
        <v>2057</v>
      </c>
      <c r="C825" s="385" t="s">
        <v>65</v>
      </c>
      <c r="D825" s="387">
        <v>85.99</v>
      </c>
    </row>
    <row r="826" spans="1:4" ht="48.75" customHeight="1">
      <c r="A826" s="385" t="s">
        <v>2058</v>
      </c>
      <c r="B826" s="409" t="s">
        <v>2059</v>
      </c>
      <c r="C826" s="385" t="s">
        <v>65</v>
      </c>
      <c r="D826" s="387">
        <v>134.43</v>
      </c>
    </row>
    <row r="827" spans="1:4" ht="48.75" customHeight="1">
      <c r="A827" s="385" t="s">
        <v>2060</v>
      </c>
      <c r="B827" s="409" t="s">
        <v>2061</v>
      </c>
      <c r="C827" s="385" t="s">
        <v>65</v>
      </c>
      <c r="D827" s="387">
        <v>147.26</v>
      </c>
    </row>
    <row r="828" spans="1:4" ht="48.75" customHeight="1">
      <c r="A828" s="385" t="s">
        <v>2062</v>
      </c>
      <c r="B828" s="409" t="s">
        <v>2063</v>
      </c>
      <c r="C828" s="385" t="s">
        <v>65</v>
      </c>
      <c r="D828" s="387">
        <v>89.08</v>
      </c>
    </row>
    <row r="829" spans="1:4" ht="48.75" customHeight="1">
      <c r="A829" s="385" t="s">
        <v>2064</v>
      </c>
      <c r="B829" s="409" t="s">
        <v>2065</v>
      </c>
      <c r="C829" s="385" t="s">
        <v>65</v>
      </c>
      <c r="D829" s="387">
        <v>65.569999999999993</v>
      </c>
    </row>
    <row r="830" spans="1:4" ht="48.75" customHeight="1">
      <c r="A830" s="385" t="s">
        <v>2066</v>
      </c>
      <c r="B830" s="409" t="s">
        <v>2067</v>
      </c>
      <c r="C830" s="385" t="s">
        <v>65</v>
      </c>
      <c r="D830" s="387">
        <v>200.22</v>
      </c>
    </row>
    <row r="831" spans="1:4" ht="12" customHeight="1">
      <c r="A831" s="381">
        <v>8821</v>
      </c>
      <c r="B831" s="408" t="s">
        <v>2068</v>
      </c>
      <c r="C831" s="383"/>
      <c r="D831" s="384"/>
    </row>
    <row r="832" spans="1:4" ht="36" customHeight="1">
      <c r="A832" s="385" t="s">
        <v>2069</v>
      </c>
      <c r="B832" s="409" t="s">
        <v>2070</v>
      </c>
      <c r="C832" s="385" t="s">
        <v>65</v>
      </c>
      <c r="D832" s="387">
        <v>122.07</v>
      </c>
    </row>
    <row r="833" spans="1:4" ht="36" customHeight="1">
      <c r="A833" s="385" t="s">
        <v>2071</v>
      </c>
      <c r="B833" s="409" t="s">
        <v>2072</v>
      </c>
      <c r="C833" s="385" t="s">
        <v>65</v>
      </c>
      <c r="D833" s="387">
        <v>136.85</v>
      </c>
    </row>
    <row r="834" spans="1:4" ht="36" customHeight="1">
      <c r="A834" s="385" t="s">
        <v>2073</v>
      </c>
      <c r="B834" s="409" t="s">
        <v>2074</v>
      </c>
      <c r="C834" s="385" t="s">
        <v>65</v>
      </c>
      <c r="D834" s="387">
        <v>142.65</v>
      </c>
    </row>
    <row r="835" spans="1:4" ht="36" customHeight="1">
      <c r="A835" s="385" t="s">
        <v>2075</v>
      </c>
      <c r="B835" s="409" t="s">
        <v>2076</v>
      </c>
      <c r="C835" s="385" t="s">
        <v>65</v>
      </c>
      <c r="D835" s="387">
        <v>150.35</v>
      </c>
    </row>
    <row r="836" spans="1:4" ht="36" customHeight="1">
      <c r="A836" s="385" t="s">
        <v>2077</v>
      </c>
      <c r="B836" s="409" t="s">
        <v>2078</v>
      </c>
      <c r="C836" s="385" t="s">
        <v>65</v>
      </c>
      <c r="D836" s="387">
        <v>152.63</v>
      </c>
    </row>
    <row r="837" spans="1:4" ht="24" customHeight="1">
      <c r="A837" s="385" t="s">
        <v>2079</v>
      </c>
      <c r="B837" s="409" t="s">
        <v>2080</v>
      </c>
      <c r="C837" s="385" t="s">
        <v>65</v>
      </c>
      <c r="D837" s="387">
        <v>54.56</v>
      </c>
    </row>
    <row r="838" spans="1:4" ht="24" customHeight="1">
      <c r="A838" s="385" t="s">
        <v>2081</v>
      </c>
      <c r="B838" s="409" t="s">
        <v>2082</v>
      </c>
      <c r="C838" s="385" t="s">
        <v>65</v>
      </c>
      <c r="D838" s="387">
        <v>60.91</v>
      </c>
    </row>
    <row r="839" spans="1:4" ht="36" customHeight="1">
      <c r="A839" s="385" t="s">
        <v>2083</v>
      </c>
      <c r="B839" s="409" t="s">
        <v>2084</v>
      </c>
      <c r="C839" s="385" t="s">
        <v>65</v>
      </c>
      <c r="D839" s="387">
        <v>119.55</v>
      </c>
    </row>
    <row r="840" spans="1:4" ht="36" customHeight="1">
      <c r="A840" s="385" t="s">
        <v>2085</v>
      </c>
      <c r="B840" s="409" t="s">
        <v>2086</v>
      </c>
      <c r="C840" s="385" t="s">
        <v>65</v>
      </c>
      <c r="D840" s="387">
        <v>121.07</v>
      </c>
    </row>
    <row r="841" spans="1:4" ht="36" customHeight="1">
      <c r="A841" s="385" t="s">
        <v>2087</v>
      </c>
      <c r="B841" s="409" t="s">
        <v>2088</v>
      </c>
      <c r="C841" s="385" t="s">
        <v>65</v>
      </c>
      <c r="D841" s="387">
        <v>122.12</v>
      </c>
    </row>
    <row r="842" spans="1:4" ht="24" customHeight="1">
      <c r="A842" s="385" t="s">
        <v>2089</v>
      </c>
      <c r="B842" s="409" t="s">
        <v>2090</v>
      </c>
      <c r="C842" s="385" t="s">
        <v>65</v>
      </c>
      <c r="D842" s="387">
        <v>77.599999999999994</v>
      </c>
    </row>
    <row r="843" spans="1:4" ht="36" customHeight="1">
      <c r="A843" s="385" t="s">
        <v>2091</v>
      </c>
      <c r="B843" s="409" t="s">
        <v>2092</v>
      </c>
      <c r="C843" s="385" t="s">
        <v>65</v>
      </c>
      <c r="D843" s="387">
        <v>127.25</v>
      </c>
    </row>
    <row r="844" spans="1:4" ht="12" customHeight="1">
      <c r="A844" s="381">
        <v>8822</v>
      </c>
      <c r="B844" s="408" t="s">
        <v>2093</v>
      </c>
      <c r="C844" s="383"/>
      <c r="D844" s="384"/>
    </row>
    <row r="845" spans="1:4" ht="48.75" customHeight="1">
      <c r="A845" s="385" t="s">
        <v>2094</v>
      </c>
      <c r="B845" s="409" t="s">
        <v>2095</v>
      </c>
      <c r="C845" s="385" t="s">
        <v>65</v>
      </c>
      <c r="D845" s="387">
        <v>82.48</v>
      </c>
    </row>
    <row r="846" spans="1:4" ht="12" customHeight="1">
      <c r="A846" s="381">
        <v>8823</v>
      </c>
      <c r="B846" s="408" t="s">
        <v>2096</v>
      </c>
      <c r="C846" s="383"/>
      <c r="D846" s="384"/>
    </row>
    <row r="847" spans="1:4" ht="48.75" customHeight="1">
      <c r="A847" s="385" t="s">
        <v>2097</v>
      </c>
      <c r="B847" s="409" t="s">
        <v>2098</v>
      </c>
      <c r="C847" s="385" t="s">
        <v>65</v>
      </c>
      <c r="D847" s="387">
        <v>127.11</v>
      </c>
    </row>
    <row r="848" spans="1:4" ht="48.75" customHeight="1">
      <c r="A848" s="385" t="s">
        <v>2099</v>
      </c>
      <c r="B848" s="409" t="s">
        <v>2100</v>
      </c>
      <c r="C848" s="385" t="s">
        <v>65</v>
      </c>
      <c r="D848" s="387">
        <v>106.95</v>
      </c>
    </row>
    <row r="849" spans="1:4" ht="12" customHeight="1">
      <c r="A849" s="381">
        <v>8824</v>
      </c>
      <c r="B849" s="408" t="s">
        <v>2101</v>
      </c>
      <c r="C849" s="383"/>
      <c r="D849" s="384"/>
    </row>
    <row r="850" spans="1:4" ht="36" customHeight="1">
      <c r="A850" s="385" t="s">
        <v>2102</v>
      </c>
      <c r="B850" s="409" t="s">
        <v>2103</v>
      </c>
      <c r="C850" s="385" t="s">
        <v>65</v>
      </c>
      <c r="D850" s="387">
        <v>288.02999999999997</v>
      </c>
    </row>
    <row r="851" spans="1:4" ht="36" customHeight="1">
      <c r="A851" s="385" t="s">
        <v>2104</v>
      </c>
      <c r="B851" s="409" t="s">
        <v>2105</v>
      </c>
      <c r="C851" s="385" t="s">
        <v>65</v>
      </c>
      <c r="D851" s="387">
        <v>243.81</v>
      </c>
    </row>
    <row r="852" spans="1:4" ht="48.75" customHeight="1">
      <c r="A852" s="385" t="s">
        <v>2106</v>
      </c>
      <c r="B852" s="409" t="s">
        <v>2107</v>
      </c>
      <c r="C852" s="385" t="s">
        <v>65</v>
      </c>
      <c r="D852" s="387">
        <v>104.96</v>
      </c>
    </row>
    <row r="853" spans="1:4" ht="48.75" customHeight="1">
      <c r="A853" s="385" t="s">
        <v>2108</v>
      </c>
      <c r="B853" s="409" t="s">
        <v>2109</v>
      </c>
      <c r="C853" s="385" t="s">
        <v>65</v>
      </c>
      <c r="D853" s="387">
        <v>135.49</v>
      </c>
    </row>
    <row r="854" spans="1:4" ht="12" customHeight="1">
      <c r="A854" s="381">
        <v>8825</v>
      </c>
      <c r="B854" s="408" t="s">
        <v>2110</v>
      </c>
      <c r="C854" s="383"/>
      <c r="D854" s="384"/>
    </row>
    <row r="855" spans="1:4" ht="24" customHeight="1">
      <c r="A855" s="385" t="s">
        <v>2111</v>
      </c>
      <c r="B855" s="409" t="s">
        <v>2112</v>
      </c>
      <c r="C855" s="385" t="s">
        <v>65</v>
      </c>
      <c r="D855" s="387">
        <v>64.319999999999993</v>
      </c>
    </row>
    <row r="856" spans="1:4" ht="12" customHeight="1">
      <c r="A856" s="381">
        <v>8826</v>
      </c>
      <c r="B856" s="408" t="s">
        <v>2113</v>
      </c>
      <c r="C856" s="383"/>
      <c r="D856" s="384"/>
    </row>
    <row r="857" spans="1:4" ht="36" customHeight="1">
      <c r="A857" s="385" t="s">
        <v>2114</v>
      </c>
      <c r="B857" s="409" t="s">
        <v>2115</v>
      </c>
      <c r="C857" s="385" t="s">
        <v>84</v>
      </c>
      <c r="D857" s="387">
        <v>31.98</v>
      </c>
    </row>
    <row r="858" spans="1:4" ht="12" customHeight="1">
      <c r="A858" s="381">
        <v>8827</v>
      </c>
      <c r="B858" s="408" t="s">
        <v>2116</v>
      </c>
      <c r="C858" s="383"/>
      <c r="D858" s="384"/>
    </row>
    <row r="859" spans="1:4" ht="24" customHeight="1">
      <c r="A859" s="385" t="s">
        <v>2117</v>
      </c>
      <c r="B859" s="409" t="s">
        <v>2118</v>
      </c>
      <c r="C859" s="385" t="s">
        <v>84</v>
      </c>
      <c r="D859" s="387">
        <v>14.24</v>
      </c>
    </row>
    <row r="860" spans="1:4" ht="36" customHeight="1">
      <c r="A860" s="385" t="s">
        <v>2119</v>
      </c>
      <c r="B860" s="409" t="s">
        <v>2120</v>
      </c>
      <c r="C860" s="385" t="s">
        <v>84</v>
      </c>
      <c r="D860" s="387">
        <v>225.76</v>
      </c>
    </row>
    <row r="861" spans="1:4" ht="24" customHeight="1">
      <c r="A861" s="385" t="s">
        <v>2121</v>
      </c>
      <c r="B861" s="409" t="s">
        <v>2122</v>
      </c>
      <c r="C861" s="385" t="s">
        <v>84</v>
      </c>
      <c r="D861" s="387">
        <v>11.23</v>
      </c>
    </row>
    <row r="862" spans="1:4" ht="12" customHeight="1">
      <c r="A862" s="381">
        <v>8828</v>
      </c>
      <c r="B862" s="408" t="s">
        <v>2123</v>
      </c>
      <c r="C862" s="383"/>
      <c r="D862" s="384"/>
    </row>
    <row r="863" spans="1:4" ht="36" customHeight="1">
      <c r="A863" s="385" t="s">
        <v>2124</v>
      </c>
      <c r="B863" s="409" t="s">
        <v>2125</v>
      </c>
      <c r="C863" s="385" t="s">
        <v>65</v>
      </c>
      <c r="D863" s="387">
        <v>112.53</v>
      </c>
    </row>
    <row r="864" spans="1:4" ht="12" customHeight="1">
      <c r="A864" s="381">
        <v>8674</v>
      </c>
      <c r="B864" s="408" t="s">
        <v>2126</v>
      </c>
      <c r="C864" s="383"/>
      <c r="D864" s="384"/>
    </row>
    <row r="865" spans="1:4" ht="12" customHeight="1">
      <c r="A865" s="381">
        <v>8829</v>
      </c>
      <c r="B865" s="408" t="s">
        <v>2127</v>
      </c>
      <c r="C865" s="383"/>
      <c r="D865" s="384"/>
    </row>
    <row r="866" spans="1:4" ht="36" customHeight="1">
      <c r="A866" s="385" t="s">
        <v>2128</v>
      </c>
      <c r="B866" s="409" t="s">
        <v>2129</v>
      </c>
      <c r="C866" s="385" t="s">
        <v>84</v>
      </c>
      <c r="D866" s="387">
        <v>17.059999999999999</v>
      </c>
    </row>
    <row r="867" spans="1:4" ht="36" customHeight="1">
      <c r="A867" s="385" t="s">
        <v>2130</v>
      </c>
      <c r="B867" s="409" t="s">
        <v>2131</v>
      </c>
      <c r="C867" s="385" t="s">
        <v>84</v>
      </c>
      <c r="D867" s="387">
        <v>17.39</v>
      </c>
    </row>
    <row r="868" spans="1:4" ht="12" customHeight="1">
      <c r="A868" s="381">
        <v>8830</v>
      </c>
      <c r="B868" s="408" t="s">
        <v>2132</v>
      </c>
      <c r="C868" s="383"/>
      <c r="D868" s="384"/>
    </row>
    <row r="869" spans="1:4" ht="36" customHeight="1">
      <c r="A869" s="385" t="s">
        <v>2133</v>
      </c>
      <c r="B869" s="409" t="s">
        <v>2134</v>
      </c>
      <c r="C869" s="385" t="s">
        <v>84</v>
      </c>
      <c r="D869" s="387">
        <v>12.46</v>
      </c>
    </row>
    <row r="870" spans="1:4" ht="12" customHeight="1">
      <c r="A870" s="381">
        <v>8831</v>
      </c>
      <c r="B870" s="408" t="s">
        <v>2135</v>
      </c>
      <c r="C870" s="383"/>
      <c r="D870" s="384"/>
    </row>
    <row r="871" spans="1:4" ht="24" customHeight="1">
      <c r="A871" s="385" t="s">
        <v>2136</v>
      </c>
      <c r="B871" s="409" t="s">
        <v>2137</v>
      </c>
      <c r="C871" s="385" t="s">
        <v>84</v>
      </c>
      <c r="D871" s="387">
        <v>60</v>
      </c>
    </row>
    <row r="872" spans="1:4" ht="24" customHeight="1">
      <c r="A872" s="385" t="s">
        <v>2138</v>
      </c>
      <c r="B872" s="409" t="s">
        <v>2139</v>
      </c>
      <c r="C872" s="385" t="s">
        <v>84</v>
      </c>
      <c r="D872" s="387">
        <v>42.7</v>
      </c>
    </row>
    <row r="873" spans="1:4" ht="24" customHeight="1">
      <c r="A873" s="385" t="s">
        <v>2140</v>
      </c>
      <c r="B873" s="409" t="s">
        <v>2141</v>
      </c>
      <c r="C873" s="385" t="s">
        <v>84</v>
      </c>
      <c r="D873" s="387">
        <v>49.62</v>
      </c>
    </row>
    <row r="874" spans="1:4" ht="24" customHeight="1">
      <c r="A874" s="385" t="s">
        <v>2142</v>
      </c>
      <c r="B874" s="409" t="s">
        <v>2143</v>
      </c>
      <c r="C874" s="385" t="s">
        <v>84</v>
      </c>
      <c r="D874" s="387">
        <v>42.1</v>
      </c>
    </row>
    <row r="875" spans="1:4" ht="24" customHeight="1">
      <c r="A875" s="385" t="s">
        <v>2144</v>
      </c>
      <c r="B875" s="409" t="s">
        <v>2145</v>
      </c>
      <c r="C875" s="385" t="s">
        <v>84</v>
      </c>
      <c r="D875" s="387">
        <v>33.76</v>
      </c>
    </row>
    <row r="876" spans="1:4" ht="24" customHeight="1">
      <c r="A876" s="385" t="s">
        <v>2146</v>
      </c>
      <c r="B876" s="409" t="s">
        <v>2147</v>
      </c>
      <c r="C876" s="385" t="s">
        <v>84</v>
      </c>
      <c r="D876" s="387">
        <v>37.1</v>
      </c>
    </row>
    <row r="877" spans="1:4" ht="12" customHeight="1">
      <c r="A877" s="381">
        <v>8832</v>
      </c>
      <c r="B877" s="408" t="s">
        <v>2148</v>
      </c>
      <c r="C877" s="383"/>
      <c r="D877" s="384"/>
    </row>
    <row r="878" spans="1:4" ht="36" customHeight="1">
      <c r="A878" s="385" t="s">
        <v>2149</v>
      </c>
      <c r="B878" s="409" t="s">
        <v>2150</v>
      </c>
      <c r="C878" s="385" t="s">
        <v>84</v>
      </c>
      <c r="D878" s="387">
        <v>81.89</v>
      </c>
    </row>
    <row r="879" spans="1:4" ht="36" customHeight="1">
      <c r="A879" s="385" t="s">
        <v>2151</v>
      </c>
      <c r="B879" s="409" t="s">
        <v>2152</v>
      </c>
      <c r="C879" s="385" t="s">
        <v>84</v>
      </c>
      <c r="D879" s="387">
        <v>47.64</v>
      </c>
    </row>
    <row r="880" spans="1:4" ht="36" customHeight="1">
      <c r="A880" s="385" t="s">
        <v>2153</v>
      </c>
      <c r="B880" s="409" t="s">
        <v>2154</v>
      </c>
      <c r="C880" s="385" t="s">
        <v>84</v>
      </c>
      <c r="D880" s="387">
        <v>58.28</v>
      </c>
    </row>
    <row r="881" spans="1:4" ht="12" customHeight="1">
      <c r="A881" s="381">
        <v>8833</v>
      </c>
      <c r="B881" s="408" t="s">
        <v>2155</v>
      </c>
      <c r="C881" s="383"/>
      <c r="D881" s="384"/>
    </row>
    <row r="882" spans="1:4" ht="36" customHeight="1">
      <c r="A882" s="385" t="s">
        <v>2156</v>
      </c>
      <c r="B882" s="409" t="s">
        <v>2157</v>
      </c>
      <c r="C882" s="385" t="s">
        <v>84</v>
      </c>
      <c r="D882" s="387">
        <v>69.599999999999994</v>
      </c>
    </row>
    <row r="883" spans="1:4" ht="36" customHeight="1">
      <c r="A883" s="385" t="s">
        <v>2158</v>
      </c>
      <c r="B883" s="409" t="s">
        <v>2159</v>
      </c>
      <c r="C883" s="385" t="s">
        <v>84</v>
      </c>
      <c r="D883" s="387">
        <v>43.43</v>
      </c>
    </row>
    <row r="884" spans="1:4" ht="36" customHeight="1">
      <c r="A884" s="385" t="s">
        <v>2160</v>
      </c>
      <c r="B884" s="409" t="s">
        <v>2161</v>
      </c>
      <c r="C884" s="385" t="s">
        <v>84</v>
      </c>
      <c r="D884" s="387">
        <v>50.76</v>
      </c>
    </row>
    <row r="885" spans="1:4" ht="12" customHeight="1">
      <c r="A885" s="381">
        <v>8834</v>
      </c>
      <c r="B885" s="408" t="s">
        <v>2162</v>
      </c>
      <c r="C885" s="383"/>
      <c r="D885" s="384"/>
    </row>
    <row r="886" spans="1:4" ht="24" customHeight="1">
      <c r="A886" s="385" t="s">
        <v>2163</v>
      </c>
      <c r="B886" s="409" t="s">
        <v>2164</v>
      </c>
      <c r="C886" s="385" t="s">
        <v>84</v>
      </c>
      <c r="D886" s="387">
        <v>18.440000000000001</v>
      </c>
    </row>
    <row r="887" spans="1:4" ht="12" customHeight="1">
      <c r="A887" s="381">
        <v>8835</v>
      </c>
      <c r="B887" s="408" t="s">
        <v>2165</v>
      </c>
      <c r="C887" s="383"/>
      <c r="D887" s="384"/>
    </row>
    <row r="888" spans="1:4" ht="24" customHeight="1">
      <c r="A888" s="385" t="s">
        <v>2166</v>
      </c>
      <c r="B888" s="409" t="s">
        <v>2167</v>
      </c>
      <c r="C888" s="385" t="s">
        <v>84</v>
      </c>
      <c r="D888" s="387">
        <v>19.97</v>
      </c>
    </row>
    <row r="889" spans="1:4" ht="24" customHeight="1">
      <c r="A889" s="385" t="s">
        <v>2168</v>
      </c>
      <c r="B889" s="409" t="s">
        <v>2169</v>
      </c>
      <c r="C889" s="385" t="s">
        <v>84</v>
      </c>
      <c r="D889" s="387">
        <v>17.329999999999998</v>
      </c>
    </row>
    <row r="890" spans="1:4" ht="24" customHeight="1">
      <c r="A890" s="385" t="s">
        <v>2170</v>
      </c>
      <c r="B890" s="409" t="s">
        <v>2171</v>
      </c>
      <c r="C890" s="385" t="s">
        <v>84</v>
      </c>
      <c r="D890" s="387">
        <v>19.010000000000002</v>
      </c>
    </row>
    <row r="891" spans="1:4" ht="12" customHeight="1">
      <c r="A891" s="381">
        <v>8836</v>
      </c>
      <c r="B891" s="408" t="s">
        <v>2172</v>
      </c>
      <c r="C891" s="383"/>
      <c r="D891" s="384"/>
    </row>
    <row r="892" spans="1:4" ht="36" customHeight="1">
      <c r="A892" s="385" t="s">
        <v>2173</v>
      </c>
      <c r="B892" s="409" t="s">
        <v>2174</v>
      </c>
      <c r="C892" s="385" t="s">
        <v>84</v>
      </c>
      <c r="D892" s="387">
        <v>38.700000000000003</v>
      </c>
    </row>
    <row r="893" spans="1:4" ht="36" customHeight="1">
      <c r="A893" s="385" t="s">
        <v>2175</v>
      </c>
      <c r="B893" s="409" t="s">
        <v>2176</v>
      </c>
      <c r="C893" s="385" t="s">
        <v>84</v>
      </c>
      <c r="D893" s="387">
        <v>38.96</v>
      </c>
    </row>
    <row r="894" spans="1:4" ht="12" customHeight="1">
      <c r="A894" s="381">
        <v>8837</v>
      </c>
      <c r="B894" s="408" t="s">
        <v>2177</v>
      </c>
      <c r="C894" s="383"/>
      <c r="D894" s="384"/>
    </row>
    <row r="895" spans="1:4" ht="12" customHeight="1">
      <c r="A895" s="385" t="s">
        <v>2178</v>
      </c>
      <c r="B895" s="409" t="s">
        <v>2179</v>
      </c>
      <c r="C895" s="385" t="s">
        <v>65</v>
      </c>
      <c r="D895" s="387">
        <v>211.84</v>
      </c>
    </row>
    <row r="896" spans="1:4" ht="12" customHeight="1">
      <c r="A896" s="381">
        <v>8838</v>
      </c>
      <c r="B896" s="408" t="s">
        <v>2180</v>
      </c>
      <c r="C896" s="383"/>
      <c r="D896" s="384"/>
    </row>
    <row r="897" spans="1:4" ht="12" customHeight="1">
      <c r="A897" s="385" t="s">
        <v>2181</v>
      </c>
      <c r="B897" s="409" t="s">
        <v>181</v>
      </c>
      <c r="C897" s="385" t="s">
        <v>65</v>
      </c>
      <c r="D897" s="387">
        <v>272.38</v>
      </c>
    </row>
    <row r="898" spans="1:4" ht="12" customHeight="1">
      <c r="A898" s="385" t="s">
        <v>2182</v>
      </c>
      <c r="B898" s="409" t="s">
        <v>2183</v>
      </c>
      <c r="C898" s="385" t="s">
        <v>65</v>
      </c>
      <c r="D898" s="387">
        <v>324.12</v>
      </c>
    </row>
    <row r="899" spans="1:4" ht="12" customHeight="1">
      <c r="A899" s="381">
        <v>8839</v>
      </c>
      <c r="B899" s="408" t="s">
        <v>2184</v>
      </c>
      <c r="C899" s="383"/>
      <c r="D899" s="384"/>
    </row>
    <row r="900" spans="1:4" ht="12" customHeight="1">
      <c r="A900" s="385" t="s">
        <v>2185</v>
      </c>
      <c r="B900" s="409" t="s">
        <v>2186</v>
      </c>
      <c r="C900" s="385" t="s">
        <v>65</v>
      </c>
      <c r="D900" s="387">
        <v>376.05</v>
      </c>
    </row>
    <row r="901" spans="1:4" ht="12" customHeight="1">
      <c r="A901" s="385" t="s">
        <v>2187</v>
      </c>
      <c r="B901" s="409" t="s">
        <v>2188</v>
      </c>
      <c r="C901" s="385" t="s">
        <v>65</v>
      </c>
      <c r="D901" s="387">
        <v>403.16</v>
      </c>
    </row>
    <row r="902" spans="1:4" ht="12" customHeight="1">
      <c r="A902" s="381">
        <v>8840</v>
      </c>
      <c r="B902" s="408" t="s">
        <v>2189</v>
      </c>
      <c r="C902" s="383"/>
      <c r="D902" s="384"/>
    </row>
    <row r="903" spans="1:4" ht="12" customHeight="1">
      <c r="A903" s="385" t="s">
        <v>2190</v>
      </c>
      <c r="B903" s="409" t="s">
        <v>2191</v>
      </c>
      <c r="C903" s="385" t="s">
        <v>84</v>
      </c>
      <c r="D903" s="387">
        <v>35.619999999999997</v>
      </c>
    </row>
    <row r="904" spans="1:4" ht="12" customHeight="1">
      <c r="A904" s="385" t="s">
        <v>2192</v>
      </c>
      <c r="B904" s="409" t="s">
        <v>2193</v>
      </c>
      <c r="C904" s="385" t="s">
        <v>84</v>
      </c>
      <c r="D904" s="387">
        <v>56.3</v>
      </c>
    </row>
    <row r="905" spans="1:4" ht="24" customHeight="1">
      <c r="A905" s="385" t="s">
        <v>2194</v>
      </c>
      <c r="B905" s="409" t="s">
        <v>2195</v>
      </c>
      <c r="C905" s="385" t="s">
        <v>84</v>
      </c>
      <c r="D905" s="387">
        <v>53.2</v>
      </c>
    </row>
    <row r="906" spans="1:4" ht="12" customHeight="1">
      <c r="A906" s="381">
        <v>8841</v>
      </c>
      <c r="B906" s="408" t="s">
        <v>2196</v>
      </c>
      <c r="C906" s="383"/>
      <c r="D906" s="384"/>
    </row>
    <row r="907" spans="1:4" ht="12" customHeight="1">
      <c r="A907" s="385" t="s">
        <v>2197</v>
      </c>
      <c r="B907" s="409" t="s">
        <v>2198</v>
      </c>
      <c r="C907" s="385" t="s">
        <v>65</v>
      </c>
      <c r="D907" s="387">
        <v>211.84</v>
      </c>
    </row>
    <row r="908" spans="1:4" ht="12" customHeight="1">
      <c r="A908" s="381">
        <v>8842</v>
      </c>
      <c r="B908" s="408" t="s">
        <v>2199</v>
      </c>
      <c r="C908" s="383"/>
      <c r="D908" s="384"/>
    </row>
    <row r="909" spans="1:4" ht="12" customHeight="1">
      <c r="A909" s="385" t="s">
        <v>2200</v>
      </c>
      <c r="B909" s="409" t="s">
        <v>2201</v>
      </c>
      <c r="C909" s="385" t="s">
        <v>65</v>
      </c>
      <c r="D909" s="387">
        <v>122.01</v>
      </c>
    </row>
    <row r="910" spans="1:4" ht="12" customHeight="1">
      <c r="A910" s="381">
        <v>8843</v>
      </c>
      <c r="B910" s="408" t="s">
        <v>2202</v>
      </c>
      <c r="C910" s="383"/>
      <c r="D910" s="384"/>
    </row>
    <row r="911" spans="1:4" ht="24" customHeight="1">
      <c r="A911" s="385" t="s">
        <v>2203</v>
      </c>
      <c r="B911" s="409" t="s">
        <v>285</v>
      </c>
      <c r="C911" s="385" t="s">
        <v>65</v>
      </c>
      <c r="D911" s="387">
        <v>306.38</v>
      </c>
    </row>
    <row r="912" spans="1:4" ht="24" customHeight="1">
      <c r="A912" s="385" t="s">
        <v>2204</v>
      </c>
      <c r="B912" s="409" t="s">
        <v>2205</v>
      </c>
      <c r="C912" s="385" t="s">
        <v>65</v>
      </c>
      <c r="D912" s="387">
        <v>380.44</v>
      </c>
    </row>
    <row r="913" spans="1:4" ht="12" customHeight="1">
      <c r="A913" s="381">
        <v>8844</v>
      </c>
      <c r="B913" s="408" t="s">
        <v>2206</v>
      </c>
      <c r="C913" s="383"/>
      <c r="D913" s="384"/>
    </row>
    <row r="914" spans="1:4" ht="12" customHeight="1">
      <c r="A914" s="385" t="s">
        <v>2207</v>
      </c>
      <c r="B914" s="409" t="s">
        <v>2208</v>
      </c>
      <c r="C914" s="385" t="s">
        <v>65</v>
      </c>
      <c r="D914" s="387">
        <v>376.05</v>
      </c>
    </row>
    <row r="915" spans="1:4" ht="12" customHeight="1">
      <c r="A915" s="385" t="s">
        <v>2209</v>
      </c>
      <c r="B915" s="409" t="s">
        <v>2210</v>
      </c>
      <c r="C915" s="385" t="s">
        <v>65</v>
      </c>
      <c r="D915" s="387">
        <v>403.16</v>
      </c>
    </row>
    <row r="916" spans="1:4" ht="12" customHeight="1">
      <c r="A916" s="381">
        <v>8675</v>
      </c>
      <c r="B916" s="408" t="s">
        <v>2211</v>
      </c>
      <c r="C916" s="383"/>
      <c r="D916" s="384"/>
    </row>
    <row r="917" spans="1:4" ht="12" customHeight="1">
      <c r="A917" s="381">
        <v>8845</v>
      </c>
      <c r="B917" s="408" t="s">
        <v>2212</v>
      </c>
      <c r="C917" s="383"/>
      <c r="D917" s="384"/>
    </row>
    <row r="918" spans="1:4" ht="48.75" customHeight="1">
      <c r="A918" s="385" t="s">
        <v>2213</v>
      </c>
      <c r="B918" s="409" t="s">
        <v>2214</v>
      </c>
      <c r="C918" s="385" t="s">
        <v>65</v>
      </c>
      <c r="D918" s="387">
        <v>14.2</v>
      </c>
    </row>
    <row r="919" spans="1:4" ht="36" customHeight="1">
      <c r="A919" s="385" t="s">
        <v>2215</v>
      </c>
      <c r="B919" s="409" t="s">
        <v>2216</v>
      </c>
      <c r="C919" s="385" t="s">
        <v>65</v>
      </c>
      <c r="D919" s="387">
        <v>13.9</v>
      </c>
    </row>
    <row r="920" spans="1:4" ht="36" customHeight="1">
      <c r="A920" s="385" t="s">
        <v>2217</v>
      </c>
      <c r="B920" s="409" t="s">
        <v>2218</v>
      </c>
      <c r="C920" s="385" t="s">
        <v>65</v>
      </c>
      <c r="D920" s="387">
        <v>12.95</v>
      </c>
    </row>
    <row r="921" spans="1:4" ht="48.75" customHeight="1">
      <c r="A921" s="385" t="s">
        <v>2219</v>
      </c>
      <c r="B921" s="409" t="s">
        <v>2220</v>
      </c>
      <c r="C921" s="385" t="s">
        <v>65</v>
      </c>
      <c r="D921" s="387">
        <v>9.18</v>
      </c>
    </row>
    <row r="922" spans="1:4" ht="36" customHeight="1">
      <c r="A922" s="385" t="s">
        <v>2221</v>
      </c>
      <c r="B922" s="409" t="s">
        <v>2222</v>
      </c>
      <c r="C922" s="385" t="s">
        <v>65</v>
      </c>
      <c r="D922" s="387">
        <v>12.61</v>
      </c>
    </row>
    <row r="923" spans="1:4" ht="36" customHeight="1">
      <c r="A923" s="385" t="s">
        <v>2223</v>
      </c>
      <c r="B923" s="409" t="s">
        <v>2224</v>
      </c>
      <c r="C923" s="385" t="s">
        <v>65</v>
      </c>
      <c r="D923" s="387">
        <v>32.97</v>
      </c>
    </row>
    <row r="924" spans="1:4" ht="48.75" customHeight="1">
      <c r="A924" s="385" t="s">
        <v>2225</v>
      </c>
      <c r="B924" s="409" t="s">
        <v>2226</v>
      </c>
      <c r="C924" s="385" t="s">
        <v>65</v>
      </c>
      <c r="D924" s="387">
        <v>68.8</v>
      </c>
    </row>
    <row r="925" spans="1:4" ht="36" customHeight="1">
      <c r="A925" s="385" t="s">
        <v>2227</v>
      </c>
      <c r="B925" s="409" t="s">
        <v>2228</v>
      </c>
      <c r="C925" s="385" t="s">
        <v>65</v>
      </c>
      <c r="D925" s="387">
        <v>52.54</v>
      </c>
    </row>
    <row r="926" spans="1:4" ht="12" customHeight="1">
      <c r="A926" s="385" t="s">
        <v>2229</v>
      </c>
      <c r="B926" s="409" t="s">
        <v>2230</v>
      </c>
      <c r="C926" s="385" t="s">
        <v>84</v>
      </c>
      <c r="D926" s="387">
        <v>22.38</v>
      </c>
    </row>
    <row r="927" spans="1:4" ht="36" customHeight="1">
      <c r="A927" s="385" t="s">
        <v>2231</v>
      </c>
      <c r="B927" s="409" t="s">
        <v>2232</v>
      </c>
      <c r="C927" s="385" t="s">
        <v>65</v>
      </c>
      <c r="D927" s="387">
        <v>34.64</v>
      </c>
    </row>
    <row r="928" spans="1:4" ht="48.75" customHeight="1">
      <c r="A928" s="385" t="s">
        <v>2233</v>
      </c>
      <c r="B928" s="409" t="s">
        <v>2234</v>
      </c>
      <c r="C928" s="385" t="s">
        <v>65</v>
      </c>
      <c r="D928" s="387">
        <v>50.72</v>
      </c>
    </row>
    <row r="929" spans="1:4" ht="36" customHeight="1">
      <c r="A929" s="385" t="s">
        <v>2235</v>
      </c>
      <c r="B929" s="409" t="s">
        <v>72</v>
      </c>
      <c r="C929" s="385" t="s">
        <v>65</v>
      </c>
      <c r="D929" s="387">
        <v>30.93</v>
      </c>
    </row>
    <row r="930" spans="1:4" ht="48.75" customHeight="1">
      <c r="A930" s="385" t="s">
        <v>2236</v>
      </c>
      <c r="B930" s="409" t="s">
        <v>2237</v>
      </c>
      <c r="C930" s="385" t="s">
        <v>65</v>
      </c>
      <c r="D930" s="387">
        <v>31.48</v>
      </c>
    </row>
    <row r="931" spans="1:4" ht="48.75" customHeight="1">
      <c r="A931" s="385" t="s">
        <v>2238</v>
      </c>
      <c r="B931" s="409" t="s">
        <v>2239</v>
      </c>
      <c r="C931" s="385" t="s">
        <v>65</v>
      </c>
      <c r="D931" s="387">
        <v>33.5</v>
      </c>
    </row>
    <row r="932" spans="1:4" ht="12" customHeight="1">
      <c r="A932" s="381">
        <v>8846</v>
      </c>
      <c r="B932" s="408" t="s">
        <v>2240</v>
      </c>
      <c r="C932" s="383"/>
      <c r="D932" s="384"/>
    </row>
    <row r="933" spans="1:4" ht="24" customHeight="1">
      <c r="A933" s="385" t="s">
        <v>2241</v>
      </c>
      <c r="B933" s="409" t="s">
        <v>2242</v>
      </c>
      <c r="C933" s="385" t="s">
        <v>65</v>
      </c>
      <c r="D933" s="387">
        <v>22.44</v>
      </c>
    </row>
    <row r="934" spans="1:4" ht="24" customHeight="1">
      <c r="A934" s="385" t="s">
        <v>2243</v>
      </c>
      <c r="B934" s="409" t="s">
        <v>2244</v>
      </c>
      <c r="C934" s="385" t="s">
        <v>65</v>
      </c>
      <c r="D934" s="387">
        <v>25.87</v>
      </c>
    </row>
    <row r="935" spans="1:4" ht="12" customHeight="1">
      <c r="A935" s="381">
        <v>8847</v>
      </c>
      <c r="B935" s="408" t="s">
        <v>2245</v>
      </c>
      <c r="C935" s="383"/>
      <c r="D935" s="384"/>
    </row>
    <row r="936" spans="1:4" ht="60.75" customHeight="1">
      <c r="A936" s="385" t="s">
        <v>2246</v>
      </c>
      <c r="B936" s="409" t="s">
        <v>2247</v>
      </c>
      <c r="C936" s="385" t="s">
        <v>65</v>
      </c>
      <c r="D936" s="387">
        <v>52.08</v>
      </c>
    </row>
    <row r="937" spans="1:4" ht="36" customHeight="1">
      <c r="A937" s="385" t="s">
        <v>2248</v>
      </c>
      <c r="B937" s="409" t="s">
        <v>2249</v>
      </c>
      <c r="C937" s="385" t="s">
        <v>65</v>
      </c>
      <c r="D937" s="387">
        <v>20.6</v>
      </c>
    </row>
    <row r="938" spans="1:4" ht="12" customHeight="1">
      <c r="A938" s="381">
        <v>8848</v>
      </c>
      <c r="B938" s="408" t="s">
        <v>2250</v>
      </c>
      <c r="C938" s="383"/>
      <c r="D938" s="384"/>
    </row>
    <row r="939" spans="1:4" ht="12" customHeight="1">
      <c r="A939" s="385" t="s">
        <v>2251</v>
      </c>
      <c r="B939" s="409" t="s">
        <v>2252</v>
      </c>
      <c r="C939" s="385" t="s">
        <v>84</v>
      </c>
      <c r="D939" s="387">
        <v>22.96</v>
      </c>
    </row>
    <row r="940" spans="1:4" ht="12" customHeight="1">
      <c r="A940" s="385" t="s">
        <v>2253</v>
      </c>
      <c r="B940" s="409" t="s">
        <v>2254</v>
      </c>
      <c r="C940" s="385" t="s">
        <v>84</v>
      </c>
      <c r="D940" s="387">
        <v>23.64</v>
      </c>
    </row>
    <row r="941" spans="1:4" ht="12" customHeight="1">
      <c r="A941" s="385" t="s">
        <v>2255</v>
      </c>
      <c r="B941" s="409" t="s">
        <v>2256</v>
      </c>
      <c r="C941" s="385" t="s">
        <v>84</v>
      </c>
      <c r="D941" s="387">
        <v>35.74</v>
      </c>
    </row>
    <row r="942" spans="1:4" ht="24" customHeight="1">
      <c r="A942" s="385" t="s">
        <v>2257</v>
      </c>
      <c r="B942" s="409" t="s">
        <v>2258</v>
      </c>
      <c r="C942" s="385" t="s">
        <v>65</v>
      </c>
      <c r="D942" s="387">
        <v>102.71</v>
      </c>
    </row>
    <row r="943" spans="1:4" ht="36" customHeight="1">
      <c r="A943" s="385" t="s">
        <v>2259</v>
      </c>
      <c r="B943" s="409" t="s">
        <v>2260</v>
      </c>
      <c r="C943" s="385" t="s">
        <v>65</v>
      </c>
      <c r="D943" s="387">
        <v>106.38</v>
      </c>
    </row>
    <row r="944" spans="1:4" ht="36" customHeight="1">
      <c r="A944" s="385" t="s">
        <v>2261</v>
      </c>
      <c r="B944" s="409" t="s">
        <v>2262</v>
      </c>
      <c r="C944" s="385" t="s">
        <v>65</v>
      </c>
      <c r="D944" s="387">
        <v>93.01</v>
      </c>
    </row>
    <row r="945" spans="1:4" ht="36" customHeight="1">
      <c r="A945" s="385" t="s">
        <v>2263</v>
      </c>
      <c r="B945" s="409" t="s">
        <v>2264</v>
      </c>
      <c r="C945" s="385" t="s">
        <v>65</v>
      </c>
      <c r="D945" s="387">
        <v>86.81</v>
      </c>
    </row>
    <row r="946" spans="1:4" ht="60.75" customHeight="1">
      <c r="A946" s="385" t="s">
        <v>2265</v>
      </c>
      <c r="B946" s="409" t="s">
        <v>2266</v>
      </c>
      <c r="C946" s="385" t="s">
        <v>65</v>
      </c>
      <c r="D946" s="387">
        <v>74.040000000000006</v>
      </c>
    </row>
    <row r="947" spans="1:4" ht="36" customHeight="1">
      <c r="A947" s="385" t="s">
        <v>2267</v>
      </c>
      <c r="B947" s="409" t="s">
        <v>2268</v>
      </c>
      <c r="C947" s="385" t="s">
        <v>65</v>
      </c>
      <c r="D947" s="387">
        <v>334.64</v>
      </c>
    </row>
    <row r="948" spans="1:4" ht="24" customHeight="1">
      <c r="A948" s="385" t="s">
        <v>2269</v>
      </c>
      <c r="B948" s="409" t="s">
        <v>2270</v>
      </c>
      <c r="C948" s="385" t="s">
        <v>65</v>
      </c>
      <c r="D948" s="387">
        <v>228.1</v>
      </c>
    </row>
    <row r="949" spans="1:4" ht="12" customHeight="1">
      <c r="A949" s="381">
        <v>8850</v>
      </c>
      <c r="B949" s="408" t="s">
        <v>2271</v>
      </c>
      <c r="C949" s="383"/>
      <c r="D949" s="384"/>
    </row>
    <row r="950" spans="1:4" ht="24" customHeight="1">
      <c r="A950" s="385" t="s">
        <v>2272</v>
      </c>
      <c r="B950" s="409" t="s">
        <v>2273</v>
      </c>
      <c r="C950" s="385" t="s">
        <v>84</v>
      </c>
      <c r="D950" s="387">
        <v>26.88</v>
      </c>
    </row>
    <row r="951" spans="1:4" ht="12" customHeight="1">
      <c r="A951" s="381">
        <v>8851</v>
      </c>
      <c r="B951" s="408" t="s">
        <v>2274</v>
      </c>
      <c r="C951" s="383"/>
      <c r="D951" s="384"/>
    </row>
    <row r="952" spans="1:4" ht="36" customHeight="1">
      <c r="A952" s="385" t="s">
        <v>2275</v>
      </c>
      <c r="B952" s="409" t="s">
        <v>2276</v>
      </c>
      <c r="C952" s="385" t="s">
        <v>65</v>
      </c>
      <c r="D952" s="387">
        <v>75.44</v>
      </c>
    </row>
    <row r="953" spans="1:4" ht="36" customHeight="1">
      <c r="A953" s="385" t="s">
        <v>2277</v>
      </c>
      <c r="B953" s="409" t="s">
        <v>2278</v>
      </c>
      <c r="C953" s="385" t="s">
        <v>65</v>
      </c>
      <c r="D953" s="387">
        <v>78.84</v>
      </c>
    </row>
    <row r="954" spans="1:4" ht="12" customHeight="1">
      <c r="A954" s="381">
        <v>8852</v>
      </c>
      <c r="B954" s="408" t="s">
        <v>2279</v>
      </c>
      <c r="C954" s="383"/>
      <c r="D954" s="384"/>
    </row>
    <row r="955" spans="1:4" ht="36" customHeight="1">
      <c r="A955" s="385" t="s">
        <v>2280</v>
      </c>
      <c r="B955" s="409" t="s">
        <v>2281</v>
      </c>
      <c r="C955" s="385" t="s">
        <v>65</v>
      </c>
      <c r="D955" s="387">
        <v>76.06</v>
      </c>
    </row>
    <row r="956" spans="1:4" ht="60.75" customHeight="1">
      <c r="A956" s="385" t="s">
        <v>2282</v>
      </c>
      <c r="B956" s="409" t="s">
        <v>2283</v>
      </c>
      <c r="C956" s="385" t="s">
        <v>65</v>
      </c>
      <c r="D956" s="387">
        <v>289.99</v>
      </c>
    </row>
    <row r="957" spans="1:4" ht="48.75" customHeight="1">
      <c r="A957" s="385" t="s">
        <v>2284</v>
      </c>
      <c r="B957" s="409" t="s">
        <v>2285</v>
      </c>
      <c r="C957" s="385" t="s">
        <v>65</v>
      </c>
      <c r="D957" s="387">
        <v>242.81</v>
      </c>
    </row>
    <row r="958" spans="1:4" ht="60.75" customHeight="1">
      <c r="A958" s="385" t="s">
        <v>2286</v>
      </c>
      <c r="B958" s="409" t="s">
        <v>2287</v>
      </c>
      <c r="C958" s="385" t="s">
        <v>65</v>
      </c>
      <c r="D958" s="387">
        <v>143.44999999999999</v>
      </c>
    </row>
    <row r="959" spans="1:4" ht="12" customHeight="1">
      <c r="A959" s="381">
        <v>8853</v>
      </c>
      <c r="B959" s="408" t="s">
        <v>2288</v>
      </c>
      <c r="C959" s="383"/>
      <c r="D959" s="384"/>
    </row>
    <row r="960" spans="1:4" ht="24" customHeight="1">
      <c r="A960" s="385" t="s">
        <v>2289</v>
      </c>
      <c r="B960" s="409" t="s">
        <v>2290</v>
      </c>
      <c r="C960" s="385" t="s">
        <v>65</v>
      </c>
      <c r="D960" s="387">
        <v>17.38</v>
      </c>
    </row>
    <row r="961" spans="1:4" ht="24" customHeight="1">
      <c r="A961" s="385" t="s">
        <v>2291</v>
      </c>
      <c r="B961" s="409" t="s">
        <v>2292</v>
      </c>
      <c r="C961" s="385" t="s">
        <v>65</v>
      </c>
      <c r="D961" s="387">
        <v>129.33000000000001</v>
      </c>
    </row>
    <row r="962" spans="1:4" ht="48.75" customHeight="1">
      <c r="A962" s="385" t="s">
        <v>2293</v>
      </c>
      <c r="B962" s="409" t="s">
        <v>2294</v>
      </c>
      <c r="C962" s="385" t="s">
        <v>65</v>
      </c>
      <c r="D962" s="387">
        <v>130.72</v>
      </c>
    </row>
    <row r="963" spans="1:4" ht="48.75" customHeight="1">
      <c r="A963" s="385" t="s">
        <v>2295</v>
      </c>
      <c r="B963" s="409" t="s">
        <v>2296</v>
      </c>
      <c r="C963" s="385" t="s">
        <v>65</v>
      </c>
      <c r="D963" s="387">
        <v>113.3</v>
      </c>
    </row>
    <row r="964" spans="1:4" ht="12" customHeight="1">
      <c r="A964" s="381">
        <v>8854</v>
      </c>
      <c r="B964" s="408" t="s">
        <v>2297</v>
      </c>
      <c r="C964" s="383"/>
      <c r="D964" s="384"/>
    </row>
    <row r="965" spans="1:4" ht="24" customHeight="1">
      <c r="A965" s="385" t="s">
        <v>2298</v>
      </c>
      <c r="B965" s="409" t="s">
        <v>2299</v>
      </c>
      <c r="C965" s="385" t="s">
        <v>65</v>
      </c>
      <c r="D965" s="387">
        <v>45.73</v>
      </c>
    </row>
    <row r="966" spans="1:4" ht="24" customHeight="1">
      <c r="A966" s="385" t="s">
        <v>2300</v>
      </c>
      <c r="B966" s="409" t="s">
        <v>2301</v>
      </c>
      <c r="C966" s="385" t="s">
        <v>65</v>
      </c>
      <c r="D966" s="387">
        <v>169.97</v>
      </c>
    </row>
    <row r="967" spans="1:4" ht="12" customHeight="1">
      <c r="A967" s="381">
        <v>8676</v>
      </c>
      <c r="B967" s="408" t="s">
        <v>2302</v>
      </c>
      <c r="C967" s="383"/>
      <c r="D967" s="384"/>
    </row>
    <row r="968" spans="1:4" ht="12" customHeight="1">
      <c r="A968" s="381">
        <v>8855</v>
      </c>
      <c r="B968" s="408" t="s">
        <v>2303</v>
      </c>
      <c r="C968" s="383"/>
      <c r="D968" s="384"/>
    </row>
    <row r="969" spans="1:4" ht="48.75" customHeight="1">
      <c r="A969" s="385" t="s">
        <v>2304</v>
      </c>
      <c r="B969" s="409" t="s">
        <v>2305</v>
      </c>
      <c r="C969" s="385" t="s">
        <v>65</v>
      </c>
      <c r="D969" s="387">
        <v>62.46</v>
      </c>
    </row>
    <row r="970" spans="1:4" ht="36" customHeight="1">
      <c r="A970" s="385" t="s">
        <v>2306</v>
      </c>
      <c r="B970" s="409" t="s">
        <v>2307</v>
      </c>
      <c r="C970" s="385" t="s">
        <v>65</v>
      </c>
      <c r="D970" s="387">
        <v>54.25</v>
      </c>
    </row>
    <row r="971" spans="1:4" ht="36" customHeight="1">
      <c r="A971" s="385" t="s">
        <v>2308</v>
      </c>
      <c r="B971" s="409" t="s">
        <v>2309</v>
      </c>
      <c r="C971" s="385" t="s">
        <v>65</v>
      </c>
      <c r="D971" s="387">
        <v>45.02</v>
      </c>
    </row>
    <row r="972" spans="1:4" ht="36" customHeight="1">
      <c r="A972" s="385" t="s">
        <v>2310</v>
      </c>
      <c r="B972" s="409" t="s">
        <v>2311</v>
      </c>
      <c r="C972" s="385" t="s">
        <v>84</v>
      </c>
      <c r="D972" s="387">
        <v>18.739999999999998</v>
      </c>
    </row>
    <row r="973" spans="1:4" ht="12" customHeight="1">
      <c r="A973" s="381">
        <v>8856</v>
      </c>
      <c r="B973" s="408" t="s">
        <v>2312</v>
      </c>
      <c r="C973" s="383"/>
      <c r="D973" s="384"/>
    </row>
    <row r="974" spans="1:4" ht="12" customHeight="1">
      <c r="A974" s="385" t="s">
        <v>2313</v>
      </c>
      <c r="B974" s="409" t="s">
        <v>2314</v>
      </c>
      <c r="C974" s="385" t="s">
        <v>84</v>
      </c>
      <c r="D974" s="387">
        <v>20.67</v>
      </c>
    </row>
    <row r="975" spans="1:4" ht="24" customHeight="1">
      <c r="A975" s="385" t="s">
        <v>2315</v>
      </c>
      <c r="B975" s="409" t="s">
        <v>2316</v>
      </c>
      <c r="C975" s="385" t="s">
        <v>65</v>
      </c>
      <c r="D975" s="387">
        <v>130.77000000000001</v>
      </c>
    </row>
    <row r="976" spans="1:4" ht="24" customHeight="1">
      <c r="A976" s="385" t="s">
        <v>2317</v>
      </c>
      <c r="B976" s="409" t="s">
        <v>2318</v>
      </c>
      <c r="C976" s="385" t="s">
        <v>65</v>
      </c>
      <c r="D976" s="387">
        <v>138.97</v>
      </c>
    </row>
    <row r="977" spans="1:4" ht="24" customHeight="1">
      <c r="A977" s="385" t="s">
        <v>2319</v>
      </c>
      <c r="B977" s="409" t="s">
        <v>2320</v>
      </c>
      <c r="C977" s="385" t="s">
        <v>65</v>
      </c>
      <c r="D977" s="387">
        <v>116.97</v>
      </c>
    </row>
    <row r="978" spans="1:4" ht="12" customHeight="1">
      <c r="A978" s="381">
        <v>8857</v>
      </c>
      <c r="B978" s="408" t="s">
        <v>2321</v>
      </c>
      <c r="C978" s="383"/>
      <c r="D978" s="384"/>
    </row>
    <row r="979" spans="1:4" ht="48.75" customHeight="1">
      <c r="A979" s="385" t="s">
        <v>2322</v>
      </c>
      <c r="B979" s="409" t="s">
        <v>2323</v>
      </c>
      <c r="C979" s="385" t="s">
        <v>65</v>
      </c>
      <c r="D979" s="387">
        <v>65.7</v>
      </c>
    </row>
    <row r="980" spans="1:4" ht="24" customHeight="1">
      <c r="A980" s="385" t="s">
        <v>2324</v>
      </c>
      <c r="B980" s="409" t="s">
        <v>2325</v>
      </c>
      <c r="C980" s="385" t="s">
        <v>84</v>
      </c>
      <c r="D980" s="387">
        <v>16.82</v>
      </c>
    </row>
    <row r="981" spans="1:4" ht="12" customHeight="1">
      <c r="A981" s="381">
        <v>8858</v>
      </c>
      <c r="B981" s="408" t="s">
        <v>2326</v>
      </c>
      <c r="C981" s="383"/>
      <c r="D981" s="384"/>
    </row>
    <row r="982" spans="1:4" ht="12" customHeight="1">
      <c r="A982" s="385" t="s">
        <v>2327</v>
      </c>
      <c r="B982" s="409" t="s">
        <v>2328</v>
      </c>
      <c r="C982" s="385" t="s">
        <v>84</v>
      </c>
      <c r="D982" s="387">
        <v>9.32</v>
      </c>
    </row>
    <row r="983" spans="1:4" ht="12" customHeight="1">
      <c r="A983" s="381">
        <v>8677</v>
      </c>
      <c r="B983" s="408" t="s">
        <v>2329</v>
      </c>
      <c r="C983" s="383"/>
      <c r="D983" s="384"/>
    </row>
    <row r="984" spans="1:4" ht="12" customHeight="1">
      <c r="A984" s="381">
        <v>8859</v>
      </c>
      <c r="B984" s="408" t="s">
        <v>2330</v>
      </c>
      <c r="C984" s="383"/>
      <c r="D984" s="384"/>
    </row>
    <row r="985" spans="1:4" ht="48.75" customHeight="1">
      <c r="A985" s="385" t="s">
        <v>2331</v>
      </c>
      <c r="B985" s="409" t="s">
        <v>2332</v>
      </c>
      <c r="C985" s="385" t="s">
        <v>84</v>
      </c>
      <c r="D985" s="387">
        <v>221.98</v>
      </c>
    </row>
    <row r="986" spans="1:4" ht="48.75" customHeight="1">
      <c r="A986" s="385" t="s">
        <v>2333</v>
      </c>
      <c r="B986" s="409" t="s">
        <v>333</v>
      </c>
      <c r="C986" s="385" t="s">
        <v>84</v>
      </c>
      <c r="D986" s="387">
        <v>309.58</v>
      </c>
    </row>
    <row r="987" spans="1:4" ht="60.75" customHeight="1">
      <c r="A987" s="385" t="s">
        <v>2334</v>
      </c>
      <c r="B987" s="409" t="s">
        <v>2335</v>
      </c>
      <c r="C987" s="385" t="s">
        <v>84</v>
      </c>
      <c r="D987" s="387">
        <v>508.06</v>
      </c>
    </row>
    <row r="988" spans="1:4" ht="60.75" customHeight="1">
      <c r="A988" s="385" t="s">
        <v>2336</v>
      </c>
      <c r="B988" s="409" t="s">
        <v>2337</v>
      </c>
      <c r="C988" s="385" t="s">
        <v>84</v>
      </c>
      <c r="D988" s="387">
        <v>307.93</v>
      </c>
    </row>
    <row r="989" spans="1:4" ht="48.75" customHeight="1">
      <c r="A989" s="385" t="s">
        <v>2338</v>
      </c>
      <c r="B989" s="409" t="s">
        <v>2339</v>
      </c>
      <c r="C989" s="385" t="s">
        <v>84</v>
      </c>
      <c r="D989" s="387">
        <v>121.1</v>
      </c>
    </row>
    <row r="990" spans="1:4" ht="48.75" customHeight="1">
      <c r="A990" s="385" t="s">
        <v>2340</v>
      </c>
      <c r="B990" s="409" t="s">
        <v>2341</v>
      </c>
      <c r="C990" s="385" t="s">
        <v>84</v>
      </c>
      <c r="D990" s="387">
        <v>208.69</v>
      </c>
    </row>
    <row r="991" spans="1:4" ht="48.75" customHeight="1">
      <c r="A991" s="385" t="s">
        <v>2342</v>
      </c>
      <c r="B991" s="409" t="s">
        <v>2343</v>
      </c>
      <c r="C991" s="385" t="s">
        <v>84</v>
      </c>
      <c r="D991" s="387">
        <v>679.94</v>
      </c>
    </row>
    <row r="992" spans="1:4" ht="60.75" customHeight="1">
      <c r="A992" s="385" t="s">
        <v>2344</v>
      </c>
      <c r="B992" s="409" t="s">
        <v>2345</v>
      </c>
      <c r="C992" s="385" t="s">
        <v>84</v>
      </c>
      <c r="D992" s="387">
        <v>880.21</v>
      </c>
    </row>
    <row r="993" spans="1:4" ht="60.75" customHeight="1">
      <c r="A993" s="385" t="s">
        <v>2346</v>
      </c>
      <c r="B993" s="409" t="s">
        <v>2347</v>
      </c>
      <c r="C993" s="385" t="s">
        <v>84</v>
      </c>
      <c r="D993" s="387">
        <v>780.08</v>
      </c>
    </row>
    <row r="994" spans="1:4" ht="48.75" customHeight="1">
      <c r="A994" s="385" t="s">
        <v>2348</v>
      </c>
      <c r="B994" s="409" t="s">
        <v>2349</v>
      </c>
      <c r="C994" s="385" t="s">
        <v>84</v>
      </c>
      <c r="D994" s="387">
        <v>748.53</v>
      </c>
    </row>
    <row r="995" spans="1:4" ht="60.75" customHeight="1">
      <c r="A995" s="385" t="s">
        <v>2350</v>
      </c>
      <c r="B995" s="409" t="s">
        <v>2351</v>
      </c>
      <c r="C995" s="385" t="s">
        <v>84</v>
      </c>
      <c r="D995" s="387">
        <v>948.8</v>
      </c>
    </row>
    <row r="996" spans="1:4" ht="60.75" customHeight="1">
      <c r="A996" s="385" t="s">
        <v>2352</v>
      </c>
      <c r="B996" s="409" t="s">
        <v>2353</v>
      </c>
      <c r="C996" s="385" t="s">
        <v>84</v>
      </c>
      <c r="D996" s="387">
        <v>848.67</v>
      </c>
    </row>
    <row r="997" spans="1:4" ht="48.75" customHeight="1">
      <c r="A997" s="385" t="s">
        <v>2354</v>
      </c>
      <c r="B997" s="409" t="s">
        <v>83</v>
      </c>
      <c r="C997" s="385" t="s">
        <v>84</v>
      </c>
      <c r="D997" s="387">
        <v>514.92999999999995</v>
      </c>
    </row>
    <row r="998" spans="1:4" ht="60.75" customHeight="1">
      <c r="A998" s="385" t="s">
        <v>2355</v>
      </c>
      <c r="B998" s="409" t="s">
        <v>2356</v>
      </c>
      <c r="C998" s="385" t="s">
        <v>84</v>
      </c>
      <c r="D998" s="387">
        <v>715.2</v>
      </c>
    </row>
    <row r="999" spans="1:4" ht="60.75" customHeight="1">
      <c r="A999" s="385" t="s">
        <v>2357</v>
      </c>
      <c r="B999" s="409" t="s">
        <v>2358</v>
      </c>
      <c r="C999" s="385" t="s">
        <v>84</v>
      </c>
      <c r="D999" s="387">
        <v>615.07000000000005</v>
      </c>
    </row>
    <row r="1000" spans="1:4" ht="48.75" customHeight="1">
      <c r="A1000" s="385" t="s">
        <v>2359</v>
      </c>
      <c r="B1000" s="409" t="s">
        <v>2360</v>
      </c>
      <c r="C1000" s="385" t="s">
        <v>84</v>
      </c>
      <c r="D1000" s="387">
        <v>606.22</v>
      </c>
    </row>
    <row r="1001" spans="1:4" ht="60.75" customHeight="1">
      <c r="A1001" s="385" t="s">
        <v>2361</v>
      </c>
      <c r="B1001" s="409" t="s">
        <v>2362</v>
      </c>
      <c r="C1001" s="385" t="s">
        <v>84</v>
      </c>
      <c r="D1001" s="387">
        <v>806.49</v>
      </c>
    </row>
    <row r="1002" spans="1:4" ht="60.75" customHeight="1">
      <c r="A1002" s="385" t="s">
        <v>2363</v>
      </c>
      <c r="B1002" s="409" t="s">
        <v>2364</v>
      </c>
      <c r="C1002" s="385" t="s">
        <v>84</v>
      </c>
      <c r="D1002" s="387">
        <v>706.36</v>
      </c>
    </row>
    <row r="1003" spans="1:4" ht="48.75" customHeight="1">
      <c r="A1003" s="385" t="s">
        <v>2365</v>
      </c>
      <c r="B1003" s="409" t="s">
        <v>2366</v>
      </c>
      <c r="C1003" s="385" t="s">
        <v>84</v>
      </c>
      <c r="D1003" s="387">
        <v>668.16</v>
      </c>
    </row>
    <row r="1004" spans="1:4" ht="60.75" customHeight="1">
      <c r="A1004" s="385" t="s">
        <v>2367</v>
      </c>
      <c r="B1004" s="409" t="s">
        <v>2368</v>
      </c>
      <c r="C1004" s="385" t="s">
        <v>84</v>
      </c>
      <c r="D1004" s="387">
        <v>868.43</v>
      </c>
    </row>
    <row r="1005" spans="1:4" ht="60.75" customHeight="1">
      <c r="A1005" s="385" t="s">
        <v>2369</v>
      </c>
      <c r="B1005" s="409" t="s">
        <v>2370</v>
      </c>
      <c r="C1005" s="385" t="s">
        <v>84</v>
      </c>
      <c r="D1005" s="387">
        <v>768.3</v>
      </c>
    </row>
    <row r="1006" spans="1:4" ht="48.75" customHeight="1">
      <c r="A1006" s="385" t="s">
        <v>2371</v>
      </c>
      <c r="B1006" s="409" t="s">
        <v>2372</v>
      </c>
      <c r="C1006" s="385" t="s">
        <v>84</v>
      </c>
      <c r="D1006" s="387">
        <v>464.35</v>
      </c>
    </row>
    <row r="1007" spans="1:4" ht="60.75" customHeight="1">
      <c r="A1007" s="385" t="s">
        <v>2373</v>
      </c>
      <c r="B1007" s="409" t="s">
        <v>2374</v>
      </c>
      <c r="C1007" s="385" t="s">
        <v>84</v>
      </c>
      <c r="D1007" s="387">
        <v>664.62</v>
      </c>
    </row>
    <row r="1008" spans="1:4" ht="60.75" customHeight="1">
      <c r="A1008" s="385" t="s">
        <v>2375</v>
      </c>
      <c r="B1008" s="409" t="s">
        <v>2376</v>
      </c>
      <c r="C1008" s="385" t="s">
        <v>84</v>
      </c>
      <c r="D1008" s="387">
        <v>564.49</v>
      </c>
    </row>
    <row r="1009" spans="1:4" ht="12" customHeight="1">
      <c r="A1009" s="381">
        <v>8861</v>
      </c>
      <c r="B1009" s="408" t="s">
        <v>2377</v>
      </c>
      <c r="C1009" s="383"/>
      <c r="D1009" s="384"/>
    </row>
    <row r="1010" spans="1:4" ht="60.75" customHeight="1">
      <c r="A1010" s="385" t="s">
        <v>2378</v>
      </c>
      <c r="B1010" s="409" t="s">
        <v>2379</v>
      </c>
      <c r="C1010" s="385" t="s">
        <v>84</v>
      </c>
      <c r="D1010" s="387">
        <v>329.96</v>
      </c>
    </row>
    <row r="1011" spans="1:4" ht="72.75" customHeight="1">
      <c r="A1011" s="385" t="s">
        <v>2380</v>
      </c>
      <c r="B1011" s="409" t="s">
        <v>2381</v>
      </c>
      <c r="C1011" s="385" t="s">
        <v>84</v>
      </c>
      <c r="D1011" s="387">
        <v>692.86</v>
      </c>
    </row>
    <row r="1012" spans="1:4" ht="60.75" customHeight="1">
      <c r="A1012" s="385" t="s">
        <v>2382</v>
      </c>
      <c r="B1012" s="409" t="s">
        <v>2383</v>
      </c>
      <c r="C1012" s="385" t="s">
        <v>84</v>
      </c>
      <c r="D1012" s="387">
        <v>958.73</v>
      </c>
    </row>
    <row r="1013" spans="1:4" ht="60.75" customHeight="1">
      <c r="A1013" s="385" t="s">
        <v>2384</v>
      </c>
      <c r="B1013" s="409" t="s">
        <v>2385</v>
      </c>
      <c r="C1013" s="385" t="s">
        <v>65</v>
      </c>
      <c r="D1013" s="387">
        <v>170.73</v>
      </c>
    </row>
    <row r="1014" spans="1:4" ht="72.75" customHeight="1">
      <c r="A1014" s="385" t="s">
        <v>2386</v>
      </c>
      <c r="B1014" s="409" t="s">
        <v>2387</v>
      </c>
      <c r="C1014" s="385" t="s">
        <v>180</v>
      </c>
      <c r="D1014" s="388">
        <v>1157.03</v>
      </c>
    </row>
    <row r="1015" spans="1:4" ht="12" customHeight="1">
      <c r="A1015" s="381">
        <v>8862</v>
      </c>
      <c r="B1015" s="408" t="s">
        <v>2388</v>
      </c>
      <c r="C1015" s="383"/>
      <c r="D1015" s="384"/>
    </row>
    <row r="1016" spans="1:4" ht="24" customHeight="1">
      <c r="A1016" s="385" t="s">
        <v>2389</v>
      </c>
      <c r="B1016" s="409" t="s">
        <v>2390</v>
      </c>
      <c r="C1016" s="385" t="s">
        <v>180</v>
      </c>
      <c r="D1016" s="387">
        <v>706.64</v>
      </c>
    </row>
    <row r="1017" spans="1:4" ht="12" customHeight="1">
      <c r="A1017" s="385" t="s">
        <v>2391</v>
      </c>
      <c r="B1017" s="409" t="s">
        <v>2392</v>
      </c>
      <c r="C1017" s="385" t="s">
        <v>195</v>
      </c>
      <c r="D1017" s="387">
        <v>452.57</v>
      </c>
    </row>
    <row r="1018" spans="1:4" ht="24" customHeight="1">
      <c r="A1018" s="385" t="s">
        <v>2393</v>
      </c>
      <c r="B1018" s="409" t="s">
        <v>2394</v>
      </c>
      <c r="C1018" s="385" t="s">
        <v>266</v>
      </c>
      <c r="D1018" s="388">
        <v>3208.89</v>
      </c>
    </row>
    <row r="1019" spans="1:4" ht="60.75" customHeight="1">
      <c r="A1019" s="385" t="s">
        <v>2395</v>
      </c>
      <c r="B1019" s="409" t="s">
        <v>2396</v>
      </c>
      <c r="C1019" s="385" t="s">
        <v>180</v>
      </c>
      <c r="D1019" s="387">
        <v>216.13</v>
      </c>
    </row>
    <row r="1020" spans="1:4" ht="12" customHeight="1">
      <c r="A1020" s="381">
        <v>8863</v>
      </c>
      <c r="B1020" s="408" t="s">
        <v>2397</v>
      </c>
      <c r="C1020" s="383"/>
      <c r="D1020" s="384"/>
    </row>
    <row r="1021" spans="1:4" ht="48.75" customHeight="1">
      <c r="A1021" s="385" t="s">
        <v>2398</v>
      </c>
      <c r="B1021" s="409" t="s">
        <v>2399</v>
      </c>
      <c r="C1021" s="385" t="s">
        <v>180</v>
      </c>
      <c r="D1021" s="387">
        <v>333.52</v>
      </c>
    </row>
    <row r="1022" spans="1:4" ht="48.75" customHeight="1">
      <c r="A1022" s="385" t="s">
        <v>2400</v>
      </c>
      <c r="B1022" s="409" t="s">
        <v>2401</v>
      </c>
      <c r="C1022" s="385" t="s">
        <v>180</v>
      </c>
      <c r="D1022" s="387">
        <v>390.87</v>
      </c>
    </row>
    <row r="1023" spans="1:4" ht="48.75" customHeight="1">
      <c r="A1023" s="385" t="s">
        <v>2402</v>
      </c>
      <c r="B1023" s="409" t="s">
        <v>294</v>
      </c>
      <c r="C1023" s="385" t="s">
        <v>180</v>
      </c>
      <c r="D1023" s="387">
        <v>454.49</v>
      </c>
    </row>
    <row r="1024" spans="1:4" ht="12" customHeight="1">
      <c r="A1024" s="381">
        <v>8864</v>
      </c>
      <c r="B1024" s="408" t="s">
        <v>2403</v>
      </c>
      <c r="C1024" s="383"/>
      <c r="D1024" s="384"/>
    </row>
    <row r="1025" spans="1:4" ht="24" customHeight="1">
      <c r="A1025" s="385" t="s">
        <v>2404</v>
      </c>
      <c r="B1025" s="409" t="s">
        <v>2405</v>
      </c>
      <c r="C1025" s="385" t="s">
        <v>195</v>
      </c>
      <c r="D1025" s="387">
        <v>53.61</v>
      </c>
    </row>
    <row r="1026" spans="1:4" ht="12" customHeight="1">
      <c r="A1026" s="385" t="s">
        <v>2406</v>
      </c>
      <c r="B1026" s="409" t="s">
        <v>2407</v>
      </c>
      <c r="C1026" s="385" t="s">
        <v>84</v>
      </c>
      <c r="D1026" s="387">
        <v>191.23</v>
      </c>
    </row>
    <row r="1027" spans="1:4" ht="12" customHeight="1">
      <c r="A1027" s="385" t="s">
        <v>2408</v>
      </c>
      <c r="B1027" s="409" t="s">
        <v>2409</v>
      </c>
      <c r="C1027" s="385" t="s">
        <v>84</v>
      </c>
      <c r="D1027" s="387">
        <v>401.88</v>
      </c>
    </row>
    <row r="1028" spans="1:4" ht="12" customHeight="1">
      <c r="A1028" s="381">
        <v>8781</v>
      </c>
      <c r="B1028" s="408" t="s">
        <v>2410</v>
      </c>
      <c r="C1028" s="383"/>
      <c r="D1028" s="384"/>
    </row>
    <row r="1029" spans="1:4" ht="36" customHeight="1">
      <c r="A1029" s="385" t="s">
        <v>2411</v>
      </c>
      <c r="B1029" s="409" t="s">
        <v>2412</v>
      </c>
      <c r="C1029" s="385" t="s">
        <v>84</v>
      </c>
      <c r="D1029" s="387">
        <v>72.88</v>
      </c>
    </row>
    <row r="1030" spans="1:4" ht="36" customHeight="1">
      <c r="A1030" s="385" t="s">
        <v>2413</v>
      </c>
      <c r="B1030" s="409" t="s">
        <v>2414</v>
      </c>
      <c r="C1030" s="385" t="s">
        <v>84</v>
      </c>
      <c r="D1030" s="387">
        <v>105.2</v>
      </c>
    </row>
    <row r="1031" spans="1:4" ht="12" customHeight="1">
      <c r="A1031" s="381">
        <v>8678</v>
      </c>
      <c r="B1031" s="408" t="s">
        <v>47</v>
      </c>
      <c r="C1031" s="383"/>
      <c r="D1031" s="384"/>
    </row>
    <row r="1032" spans="1:4" ht="12" customHeight="1">
      <c r="A1032" s="381">
        <v>8866</v>
      </c>
      <c r="B1032" s="408" t="s">
        <v>2415</v>
      </c>
      <c r="C1032" s="383"/>
      <c r="D1032" s="384"/>
    </row>
    <row r="1033" spans="1:4" ht="12" customHeight="1">
      <c r="A1033" s="385" t="s">
        <v>2416</v>
      </c>
      <c r="B1033" s="409" t="s">
        <v>2417</v>
      </c>
      <c r="C1033" s="385" t="s">
        <v>65</v>
      </c>
      <c r="D1033" s="387">
        <v>3.07</v>
      </c>
    </row>
    <row r="1034" spans="1:4" ht="24" customHeight="1">
      <c r="A1034" s="385" t="s">
        <v>2418</v>
      </c>
      <c r="B1034" s="409" t="s">
        <v>2419</v>
      </c>
      <c r="C1034" s="385" t="s">
        <v>65</v>
      </c>
      <c r="D1034" s="387">
        <v>4.57</v>
      </c>
    </row>
    <row r="1035" spans="1:4" ht="24" customHeight="1">
      <c r="A1035" s="385" t="s">
        <v>2420</v>
      </c>
      <c r="B1035" s="409" t="s">
        <v>2421</v>
      </c>
      <c r="C1035" s="385" t="s">
        <v>65</v>
      </c>
      <c r="D1035" s="387">
        <v>4.76</v>
      </c>
    </row>
    <row r="1036" spans="1:4" ht="12" customHeight="1">
      <c r="A1036" s="385" t="s">
        <v>2422</v>
      </c>
      <c r="B1036" s="409" t="s">
        <v>2423</v>
      </c>
      <c r="C1036" s="385" t="s">
        <v>65</v>
      </c>
      <c r="D1036" s="387">
        <v>3.47</v>
      </c>
    </row>
    <row r="1037" spans="1:4" ht="12" customHeight="1">
      <c r="A1037" s="381">
        <v>8867</v>
      </c>
      <c r="B1037" s="408" t="s">
        <v>2424</v>
      </c>
      <c r="C1037" s="383"/>
      <c r="D1037" s="384"/>
    </row>
    <row r="1038" spans="1:4" ht="36" customHeight="1">
      <c r="A1038" s="385" t="s">
        <v>2425</v>
      </c>
      <c r="B1038" s="409" t="s">
        <v>143</v>
      </c>
      <c r="C1038" s="385" t="s">
        <v>65</v>
      </c>
      <c r="D1038" s="387">
        <v>6.86</v>
      </c>
    </row>
    <row r="1039" spans="1:4" ht="48.75" customHeight="1">
      <c r="A1039" s="385" t="s">
        <v>2426</v>
      </c>
      <c r="B1039" s="409" t="s">
        <v>2427</v>
      </c>
      <c r="C1039" s="385" t="s">
        <v>65</v>
      </c>
      <c r="D1039" s="387">
        <v>6.16</v>
      </c>
    </row>
    <row r="1040" spans="1:4" ht="36" customHeight="1">
      <c r="A1040" s="385" t="s">
        <v>2428</v>
      </c>
      <c r="B1040" s="409" t="s">
        <v>170</v>
      </c>
      <c r="C1040" s="385" t="s">
        <v>65</v>
      </c>
      <c r="D1040" s="387">
        <v>8.6</v>
      </c>
    </row>
    <row r="1041" spans="1:4" ht="12" customHeight="1">
      <c r="A1041" s="381">
        <v>8868</v>
      </c>
      <c r="B1041" s="408" t="s">
        <v>2429</v>
      </c>
      <c r="C1041" s="383"/>
      <c r="D1041" s="384"/>
    </row>
    <row r="1042" spans="1:4" ht="24" customHeight="1">
      <c r="A1042" s="385" t="s">
        <v>2430</v>
      </c>
      <c r="B1042" s="409" t="s">
        <v>2431</v>
      </c>
      <c r="C1042" s="385" t="s">
        <v>65</v>
      </c>
      <c r="D1042" s="387">
        <v>18.899999999999999</v>
      </c>
    </row>
    <row r="1043" spans="1:4" ht="24" customHeight="1">
      <c r="A1043" s="385" t="s">
        <v>2432</v>
      </c>
      <c r="B1043" s="409" t="s">
        <v>2433</v>
      </c>
      <c r="C1043" s="385" t="s">
        <v>65</v>
      </c>
      <c r="D1043" s="387">
        <v>15.73</v>
      </c>
    </row>
    <row r="1044" spans="1:4" ht="24" customHeight="1">
      <c r="A1044" s="385" t="s">
        <v>2434</v>
      </c>
      <c r="B1044" s="409" t="s">
        <v>2435</v>
      </c>
      <c r="C1044" s="385" t="s">
        <v>65</v>
      </c>
      <c r="D1044" s="387">
        <v>23.3</v>
      </c>
    </row>
    <row r="1045" spans="1:4" ht="24" customHeight="1">
      <c r="A1045" s="385" t="s">
        <v>2436</v>
      </c>
      <c r="B1045" s="409" t="s">
        <v>93</v>
      </c>
      <c r="C1045" s="385" t="s">
        <v>65</v>
      </c>
      <c r="D1045" s="387">
        <v>15.19</v>
      </c>
    </row>
    <row r="1046" spans="1:4" ht="24" customHeight="1">
      <c r="A1046" s="385" t="s">
        <v>2437</v>
      </c>
      <c r="B1046" s="409" t="s">
        <v>2438</v>
      </c>
      <c r="C1046" s="385" t="s">
        <v>65</v>
      </c>
      <c r="D1046" s="387">
        <v>17.309999999999999</v>
      </c>
    </row>
    <row r="1047" spans="1:4" ht="24" customHeight="1">
      <c r="A1047" s="385" t="s">
        <v>2439</v>
      </c>
      <c r="B1047" s="409" t="s">
        <v>2440</v>
      </c>
      <c r="C1047" s="385" t="s">
        <v>65</v>
      </c>
      <c r="D1047" s="387">
        <v>12.2</v>
      </c>
    </row>
    <row r="1048" spans="1:4" ht="36" customHeight="1">
      <c r="A1048" s="385" t="s">
        <v>2441</v>
      </c>
      <c r="B1048" s="409" t="s">
        <v>2442</v>
      </c>
      <c r="C1048" s="385" t="s">
        <v>65</v>
      </c>
      <c r="D1048" s="387">
        <v>15.19</v>
      </c>
    </row>
    <row r="1049" spans="1:4" ht="36" customHeight="1">
      <c r="A1049" s="385" t="s">
        <v>2443</v>
      </c>
      <c r="B1049" s="409" t="s">
        <v>2444</v>
      </c>
      <c r="C1049" s="385" t="s">
        <v>65</v>
      </c>
      <c r="D1049" s="387">
        <v>12.2</v>
      </c>
    </row>
    <row r="1050" spans="1:4" ht="24" customHeight="1">
      <c r="A1050" s="385" t="s">
        <v>2445</v>
      </c>
      <c r="B1050" s="409" t="s">
        <v>2446</v>
      </c>
      <c r="C1050" s="385" t="s">
        <v>65</v>
      </c>
      <c r="D1050" s="387">
        <v>35.549999999999997</v>
      </c>
    </row>
    <row r="1051" spans="1:4" ht="24" customHeight="1">
      <c r="A1051" s="385" t="s">
        <v>2447</v>
      </c>
      <c r="B1051" s="409" t="s">
        <v>2448</v>
      </c>
      <c r="C1051" s="385" t="s">
        <v>65</v>
      </c>
      <c r="D1051" s="387">
        <v>24.38</v>
      </c>
    </row>
    <row r="1052" spans="1:4" ht="24" customHeight="1">
      <c r="A1052" s="385" t="s">
        <v>2449</v>
      </c>
      <c r="B1052" s="409" t="s">
        <v>2450</v>
      </c>
      <c r="C1052" s="385" t="s">
        <v>65</v>
      </c>
      <c r="D1052" s="387">
        <v>29.56</v>
      </c>
    </row>
    <row r="1053" spans="1:4" ht="24" customHeight="1">
      <c r="A1053" s="385" t="s">
        <v>2451</v>
      </c>
      <c r="B1053" s="409" t="s">
        <v>2452</v>
      </c>
      <c r="C1053" s="385" t="s">
        <v>65</v>
      </c>
      <c r="D1053" s="387">
        <v>21.39</v>
      </c>
    </row>
    <row r="1054" spans="1:4" ht="12" customHeight="1">
      <c r="A1054" s="381">
        <v>8869</v>
      </c>
      <c r="B1054" s="408" t="s">
        <v>2453</v>
      </c>
      <c r="C1054" s="383"/>
      <c r="D1054" s="384"/>
    </row>
    <row r="1055" spans="1:4" ht="24" customHeight="1">
      <c r="A1055" s="385" t="s">
        <v>2454</v>
      </c>
      <c r="B1055" s="409" t="s">
        <v>2455</v>
      </c>
      <c r="C1055" s="385" t="s">
        <v>65</v>
      </c>
      <c r="D1055" s="387">
        <v>26.25</v>
      </c>
    </row>
    <row r="1056" spans="1:4" ht="36" customHeight="1">
      <c r="A1056" s="385" t="s">
        <v>2456</v>
      </c>
      <c r="B1056" s="409" t="s">
        <v>2457</v>
      </c>
      <c r="C1056" s="385" t="s">
        <v>65</v>
      </c>
      <c r="D1056" s="387">
        <v>15.66</v>
      </c>
    </row>
    <row r="1057" spans="1:4" ht="36" customHeight="1">
      <c r="A1057" s="385" t="s">
        <v>2458</v>
      </c>
      <c r="B1057" s="409" t="s">
        <v>2459</v>
      </c>
      <c r="C1057" s="385" t="s">
        <v>65</v>
      </c>
      <c r="D1057" s="387">
        <v>27.86</v>
      </c>
    </row>
    <row r="1058" spans="1:4" ht="24" customHeight="1">
      <c r="A1058" s="385" t="s">
        <v>2460</v>
      </c>
      <c r="B1058" s="409" t="s">
        <v>2461</v>
      </c>
      <c r="C1058" s="385" t="s">
        <v>65</v>
      </c>
      <c r="D1058" s="387">
        <v>20.5</v>
      </c>
    </row>
    <row r="1059" spans="1:4" ht="24" customHeight="1">
      <c r="A1059" s="385" t="s">
        <v>2462</v>
      </c>
      <c r="B1059" s="409" t="s">
        <v>2463</v>
      </c>
      <c r="C1059" s="385" t="s">
        <v>84</v>
      </c>
      <c r="D1059" s="387">
        <v>6.59</v>
      </c>
    </row>
    <row r="1060" spans="1:4" ht="24" customHeight="1">
      <c r="A1060" s="385" t="s">
        <v>2464</v>
      </c>
      <c r="B1060" s="409" t="s">
        <v>2465</v>
      </c>
      <c r="C1060" s="385" t="s">
        <v>65</v>
      </c>
      <c r="D1060" s="387">
        <v>17.29</v>
      </c>
    </row>
    <row r="1061" spans="1:4" ht="36" customHeight="1">
      <c r="A1061" s="385" t="s">
        <v>2466</v>
      </c>
      <c r="B1061" s="409" t="s">
        <v>2467</v>
      </c>
      <c r="C1061" s="385" t="s">
        <v>65</v>
      </c>
      <c r="D1061" s="387">
        <v>38.68</v>
      </c>
    </row>
    <row r="1062" spans="1:4" ht="24" customHeight="1">
      <c r="A1062" s="385" t="s">
        <v>2468</v>
      </c>
      <c r="B1062" s="409" t="s">
        <v>2469</v>
      </c>
      <c r="C1062" s="385" t="s">
        <v>65</v>
      </c>
      <c r="D1062" s="387">
        <v>22.97</v>
      </c>
    </row>
    <row r="1063" spans="1:4" ht="12" customHeight="1">
      <c r="A1063" s="381">
        <v>8870</v>
      </c>
      <c r="B1063" s="408" t="s">
        <v>2470</v>
      </c>
      <c r="C1063" s="383"/>
      <c r="D1063" s="384"/>
    </row>
    <row r="1064" spans="1:4" ht="24" customHeight="1">
      <c r="A1064" s="385" t="s">
        <v>2471</v>
      </c>
      <c r="B1064" s="409" t="s">
        <v>2472</v>
      </c>
      <c r="C1064" s="385" t="s">
        <v>65</v>
      </c>
      <c r="D1064" s="387">
        <v>16.47</v>
      </c>
    </row>
    <row r="1065" spans="1:4" ht="36" customHeight="1">
      <c r="A1065" s="385" t="s">
        <v>2473</v>
      </c>
      <c r="B1065" s="409" t="s">
        <v>2474</v>
      </c>
      <c r="C1065" s="385" t="s">
        <v>65</v>
      </c>
      <c r="D1065" s="387">
        <v>28.67</v>
      </c>
    </row>
    <row r="1066" spans="1:4" ht="24" customHeight="1">
      <c r="A1066" s="385" t="s">
        <v>2475</v>
      </c>
      <c r="B1066" s="409" t="s">
        <v>2476</v>
      </c>
      <c r="C1066" s="385" t="s">
        <v>65</v>
      </c>
      <c r="D1066" s="387">
        <v>21.72</v>
      </c>
    </row>
    <row r="1067" spans="1:4" ht="24" customHeight="1">
      <c r="A1067" s="385" t="s">
        <v>2477</v>
      </c>
      <c r="B1067" s="409" t="s">
        <v>2478</v>
      </c>
      <c r="C1067" s="385" t="s">
        <v>65</v>
      </c>
      <c r="D1067" s="387">
        <v>18.11</v>
      </c>
    </row>
    <row r="1068" spans="1:4" ht="36" customHeight="1">
      <c r="A1068" s="385" t="s">
        <v>2479</v>
      </c>
      <c r="B1068" s="409" t="s">
        <v>2480</v>
      </c>
      <c r="C1068" s="385" t="s">
        <v>65</v>
      </c>
      <c r="D1068" s="387">
        <v>39.5</v>
      </c>
    </row>
    <row r="1069" spans="1:4" ht="24" customHeight="1">
      <c r="A1069" s="385" t="s">
        <v>2481</v>
      </c>
      <c r="B1069" s="409" t="s">
        <v>2482</v>
      </c>
      <c r="C1069" s="385" t="s">
        <v>65</v>
      </c>
      <c r="D1069" s="387">
        <v>24.2</v>
      </c>
    </row>
    <row r="1070" spans="1:4" ht="12" customHeight="1">
      <c r="A1070" s="381">
        <v>8871</v>
      </c>
      <c r="B1070" s="408" t="s">
        <v>2483</v>
      </c>
      <c r="C1070" s="383"/>
      <c r="D1070" s="384"/>
    </row>
    <row r="1071" spans="1:4" ht="24" customHeight="1">
      <c r="A1071" s="385" t="s">
        <v>2484</v>
      </c>
      <c r="B1071" s="409" t="s">
        <v>2485</v>
      </c>
      <c r="C1071" s="385" t="s">
        <v>65</v>
      </c>
      <c r="D1071" s="387">
        <v>15.08</v>
      </c>
    </row>
    <row r="1072" spans="1:4" ht="24" customHeight="1">
      <c r="A1072" s="385" t="s">
        <v>2486</v>
      </c>
      <c r="B1072" s="409" t="s">
        <v>2487</v>
      </c>
      <c r="C1072" s="385" t="s">
        <v>65</v>
      </c>
      <c r="D1072" s="387">
        <v>17.760000000000002</v>
      </c>
    </row>
    <row r="1073" spans="1:4" ht="12" customHeight="1">
      <c r="A1073" s="381">
        <v>8872</v>
      </c>
      <c r="B1073" s="408" t="s">
        <v>2488</v>
      </c>
      <c r="C1073" s="383"/>
      <c r="D1073" s="384"/>
    </row>
    <row r="1074" spans="1:4" ht="24" customHeight="1">
      <c r="A1074" s="385" t="s">
        <v>2489</v>
      </c>
      <c r="B1074" s="409" t="s">
        <v>2490</v>
      </c>
      <c r="C1074" s="385" t="s">
        <v>65</v>
      </c>
      <c r="D1074" s="387">
        <v>25.57</v>
      </c>
    </row>
    <row r="1075" spans="1:4" ht="36" customHeight="1">
      <c r="A1075" s="385" t="s">
        <v>2491</v>
      </c>
      <c r="B1075" s="409" t="s">
        <v>2492</v>
      </c>
      <c r="C1075" s="385" t="s">
        <v>65</v>
      </c>
      <c r="D1075" s="387">
        <v>38.340000000000003</v>
      </c>
    </row>
    <row r="1076" spans="1:4" ht="12" customHeight="1">
      <c r="A1076" s="381">
        <v>8873</v>
      </c>
      <c r="B1076" s="408" t="s">
        <v>2493</v>
      </c>
      <c r="C1076" s="383"/>
      <c r="D1076" s="384"/>
    </row>
    <row r="1077" spans="1:4" ht="24" customHeight="1">
      <c r="A1077" s="385" t="s">
        <v>2494</v>
      </c>
      <c r="B1077" s="409" t="s">
        <v>2495</v>
      </c>
      <c r="C1077" s="385" t="s">
        <v>65</v>
      </c>
      <c r="D1077" s="387">
        <v>19.98</v>
      </c>
    </row>
    <row r="1078" spans="1:4" ht="36" customHeight="1">
      <c r="A1078" s="385" t="s">
        <v>2496</v>
      </c>
      <c r="B1078" s="409" t="s">
        <v>2497</v>
      </c>
      <c r="C1078" s="385" t="s">
        <v>65</v>
      </c>
      <c r="D1078" s="387">
        <v>33.090000000000003</v>
      </c>
    </row>
    <row r="1079" spans="1:4" ht="12" customHeight="1">
      <c r="A1079" s="381">
        <v>8874</v>
      </c>
      <c r="B1079" s="408" t="s">
        <v>2498</v>
      </c>
      <c r="C1079" s="383"/>
      <c r="D1079" s="384"/>
    </row>
    <row r="1080" spans="1:4" ht="24" customHeight="1">
      <c r="A1080" s="385" t="s">
        <v>2499</v>
      </c>
      <c r="B1080" s="409" t="s">
        <v>2500</v>
      </c>
      <c r="C1080" s="385" t="s">
        <v>65</v>
      </c>
      <c r="D1080" s="387">
        <v>19.71</v>
      </c>
    </row>
    <row r="1081" spans="1:4" ht="36" customHeight="1">
      <c r="A1081" s="385" t="s">
        <v>2501</v>
      </c>
      <c r="B1081" s="409" t="s">
        <v>2502</v>
      </c>
      <c r="C1081" s="385" t="s">
        <v>84</v>
      </c>
      <c r="D1081" s="387">
        <v>8.4600000000000009</v>
      </c>
    </row>
    <row r="1082" spans="1:4" ht="36" customHeight="1">
      <c r="A1082" s="385" t="s">
        <v>2503</v>
      </c>
      <c r="B1082" s="409" t="s">
        <v>2504</v>
      </c>
      <c r="C1082" s="385" t="s">
        <v>65</v>
      </c>
      <c r="D1082" s="387">
        <v>25.41</v>
      </c>
    </row>
    <row r="1083" spans="1:4" ht="24" customHeight="1">
      <c r="A1083" s="385" t="s">
        <v>2505</v>
      </c>
      <c r="B1083" s="409" t="s">
        <v>2506</v>
      </c>
      <c r="C1083" s="385" t="s">
        <v>65</v>
      </c>
      <c r="D1083" s="387">
        <v>23.84</v>
      </c>
    </row>
    <row r="1084" spans="1:4" ht="24" customHeight="1">
      <c r="A1084" s="385" t="s">
        <v>2507</v>
      </c>
      <c r="B1084" s="409" t="s">
        <v>2508</v>
      </c>
      <c r="C1084" s="385" t="s">
        <v>65</v>
      </c>
      <c r="D1084" s="387">
        <v>24.41</v>
      </c>
    </row>
    <row r="1085" spans="1:4" ht="48.75" customHeight="1">
      <c r="A1085" s="385" t="s">
        <v>2509</v>
      </c>
      <c r="B1085" s="409" t="s">
        <v>2510</v>
      </c>
      <c r="C1085" s="385" t="s">
        <v>84</v>
      </c>
      <c r="D1085" s="387">
        <v>7.71</v>
      </c>
    </row>
    <row r="1086" spans="1:4" ht="12" customHeight="1">
      <c r="A1086" s="381">
        <v>8875</v>
      </c>
      <c r="B1086" s="408" t="s">
        <v>2511</v>
      </c>
      <c r="C1086" s="383"/>
      <c r="D1086" s="384"/>
    </row>
    <row r="1087" spans="1:4" ht="36" customHeight="1">
      <c r="A1087" s="385" t="s">
        <v>2512</v>
      </c>
      <c r="B1087" s="409" t="s">
        <v>2513</v>
      </c>
      <c r="C1087" s="385" t="s">
        <v>65</v>
      </c>
      <c r="D1087" s="387">
        <v>30.69</v>
      </c>
    </row>
    <row r="1088" spans="1:4" ht="24" customHeight="1">
      <c r="A1088" s="385" t="s">
        <v>2514</v>
      </c>
      <c r="B1088" s="409" t="s">
        <v>2515</v>
      </c>
      <c r="C1088" s="385" t="s">
        <v>65</v>
      </c>
      <c r="D1088" s="387">
        <v>21.92</v>
      </c>
    </row>
    <row r="1089" spans="1:4" ht="36" customHeight="1">
      <c r="A1089" s="385" t="s">
        <v>2516</v>
      </c>
      <c r="B1089" s="409" t="s">
        <v>2517</v>
      </c>
      <c r="C1089" s="385" t="s">
        <v>65</v>
      </c>
      <c r="D1089" s="387">
        <v>29.04</v>
      </c>
    </row>
    <row r="1090" spans="1:4" ht="12" customHeight="1">
      <c r="A1090" s="381">
        <v>8876</v>
      </c>
      <c r="B1090" s="408" t="s">
        <v>2518</v>
      </c>
      <c r="C1090" s="383"/>
      <c r="D1090" s="384"/>
    </row>
    <row r="1091" spans="1:4" ht="24" customHeight="1">
      <c r="A1091" s="385" t="s">
        <v>2519</v>
      </c>
      <c r="B1091" s="409" t="s">
        <v>2520</v>
      </c>
      <c r="C1091" s="385" t="s">
        <v>65</v>
      </c>
      <c r="D1091" s="387">
        <v>28.21</v>
      </c>
    </row>
    <row r="1092" spans="1:4" ht="24" customHeight="1">
      <c r="A1092" s="385" t="s">
        <v>2521</v>
      </c>
      <c r="B1092" s="409" t="s">
        <v>2522</v>
      </c>
      <c r="C1092" s="385" t="s">
        <v>84</v>
      </c>
      <c r="D1092" s="387">
        <v>8.94</v>
      </c>
    </row>
    <row r="1093" spans="1:4" ht="12" customHeight="1">
      <c r="A1093" s="381">
        <v>8877</v>
      </c>
      <c r="B1093" s="408" t="s">
        <v>2523</v>
      </c>
      <c r="C1093" s="383"/>
      <c r="D1093" s="384"/>
    </row>
    <row r="1094" spans="1:4" ht="36" customHeight="1">
      <c r="A1094" s="385" t="s">
        <v>2524</v>
      </c>
      <c r="B1094" s="409" t="s">
        <v>2525</v>
      </c>
      <c r="C1094" s="385" t="s">
        <v>65</v>
      </c>
      <c r="D1094" s="387">
        <v>25.32</v>
      </c>
    </row>
    <row r="1095" spans="1:4" ht="36" customHeight="1">
      <c r="A1095" s="385" t="s">
        <v>2526</v>
      </c>
      <c r="B1095" s="409" t="s">
        <v>2527</v>
      </c>
      <c r="C1095" s="385" t="s">
        <v>65</v>
      </c>
      <c r="D1095" s="387">
        <v>32.93</v>
      </c>
    </row>
    <row r="1096" spans="1:4" ht="12" customHeight="1">
      <c r="A1096" s="381">
        <v>8878</v>
      </c>
      <c r="B1096" s="408" t="s">
        <v>2528</v>
      </c>
      <c r="C1096" s="383"/>
      <c r="D1096" s="384"/>
    </row>
    <row r="1097" spans="1:4" ht="24" customHeight="1">
      <c r="A1097" s="385" t="s">
        <v>2529</v>
      </c>
      <c r="B1097" s="409" t="s">
        <v>2530</v>
      </c>
      <c r="C1097" s="385" t="s">
        <v>65</v>
      </c>
      <c r="D1097" s="387">
        <v>37.51</v>
      </c>
    </row>
    <row r="1098" spans="1:4" ht="24" customHeight="1">
      <c r="A1098" s="385" t="s">
        <v>2531</v>
      </c>
      <c r="B1098" s="409" t="s">
        <v>480</v>
      </c>
      <c r="C1098" s="385" t="s">
        <v>84</v>
      </c>
      <c r="D1098" s="387">
        <v>25.34</v>
      </c>
    </row>
    <row r="1099" spans="1:4" ht="36" customHeight="1">
      <c r="A1099" s="385" t="s">
        <v>2532</v>
      </c>
      <c r="B1099" s="409" t="s">
        <v>2533</v>
      </c>
      <c r="C1099" s="385" t="s">
        <v>65</v>
      </c>
      <c r="D1099" s="387">
        <v>37.51</v>
      </c>
    </row>
    <row r="1100" spans="1:4" ht="12" customHeight="1">
      <c r="A1100" s="381">
        <v>8879</v>
      </c>
      <c r="B1100" s="408" t="s">
        <v>2534</v>
      </c>
      <c r="C1100" s="383"/>
      <c r="D1100" s="384"/>
    </row>
    <row r="1101" spans="1:4" ht="24" customHeight="1">
      <c r="A1101" s="385" t="s">
        <v>2535</v>
      </c>
      <c r="B1101" s="409" t="s">
        <v>2536</v>
      </c>
      <c r="C1101" s="385" t="s">
        <v>65</v>
      </c>
      <c r="D1101" s="387">
        <v>29.58</v>
      </c>
    </row>
    <row r="1102" spans="1:4" ht="24" customHeight="1">
      <c r="A1102" s="385" t="s">
        <v>2537</v>
      </c>
      <c r="B1102" s="409" t="s">
        <v>2538</v>
      </c>
      <c r="C1102" s="385" t="s">
        <v>65</v>
      </c>
      <c r="D1102" s="387">
        <v>44.77</v>
      </c>
    </row>
    <row r="1103" spans="1:4" ht="24" customHeight="1">
      <c r="A1103" s="385" t="s">
        <v>2539</v>
      </c>
      <c r="B1103" s="409" t="s">
        <v>2540</v>
      </c>
      <c r="C1103" s="385" t="s">
        <v>65</v>
      </c>
      <c r="D1103" s="387">
        <v>41.38</v>
      </c>
    </row>
    <row r="1104" spans="1:4" ht="12" customHeight="1">
      <c r="A1104" s="381">
        <v>8880</v>
      </c>
      <c r="B1104" s="408" t="s">
        <v>2541</v>
      </c>
      <c r="C1104" s="383"/>
      <c r="D1104" s="384"/>
    </row>
    <row r="1105" spans="1:4" ht="36" customHeight="1">
      <c r="A1105" s="385" t="s">
        <v>2542</v>
      </c>
      <c r="B1105" s="409" t="s">
        <v>2543</v>
      </c>
      <c r="C1105" s="385" t="s">
        <v>65</v>
      </c>
      <c r="D1105" s="387">
        <v>28.25</v>
      </c>
    </row>
    <row r="1106" spans="1:4" ht="24" customHeight="1">
      <c r="A1106" s="385" t="s">
        <v>2544</v>
      </c>
      <c r="B1106" s="409" t="s">
        <v>2545</v>
      </c>
      <c r="C1106" s="385" t="s">
        <v>65</v>
      </c>
      <c r="D1106" s="387">
        <v>56.32</v>
      </c>
    </row>
    <row r="1107" spans="1:4" ht="36" customHeight="1">
      <c r="A1107" s="385" t="s">
        <v>2546</v>
      </c>
      <c r="B1107" s="409" t="s">
        <v>2547</v>
      </c>
      <c r="C1107" s="385" t="s">
        <v>65</v>
      </c>
      <c r="D1107" s="387">
        <v>102.39</v>
      </c>
    </row>
    <row r="1108" spans="1:4" ht="36" customHeight="1">
      <c r="A1108" s="385" t="s">
        <v>2548</v>
      </c>
      <c r="B1108" s="409" t="s">
        <v>2549</v>
      </c>
      <c r="C1108" s="385" t="s">
        <v>65</v>
      </c>
      <c r="D1108" s="387">
        <v>15.66</v>
      </c>
    </row>
    <row r="1109" spans="1:4" ht="24" customHeight="1">
      <c r="A1109" s="385" t="s">
        <v>2550</v>
      </c>
      <c r="B1109" s="409" t="s">
        <v>2551</v>
      </c>
      <c r="C1109" s="385" t="s">
        <v>65</v>
      </c>
      <c r="D1109" s="387">
        <v>28.07</v>
      </c>
    </row>
    <row r="1110" spans="1:4" ht="12" customHeight="1">
      <c r="A1110" s="381">
        <v>8881</v>
      </c>
      <c r="B1110" s="408" t="s">
        <v>2552</v>
      </c>
      <c r="C1110" s="383"/>
      <c r="D1110" s="384"/>
    </row>
    <row r="1111" spans="1:4" ht="24" customHeight="1">
      <c r="A1111" s="385" t="s">
        <v>2553</v>
      </c>
      <c r="B1111" s="409" t="s">
        <v>2554</v>
      </c>
      <c r="C1111" s="385" t="s">
        <v>65</v>
      </c>
      <c r="D1111" s="387">
        <v>35.92</v>
      </c>
    </row>
    <row r="1112" spans="1:4" ht="24" customHeight="1">
      <c r="A1112" s="385" t="s">
        <v>2555</v>
      </c>
      <c r="B1112" s="409" t="s">
        <v>2556</v>
      </c>
      <c r="C1112" s="385" t="s">
        <v>65</v>
      </c>
      <c r="D1112" s="387">
        <v>37.68</v>
      </c>
    </row>
    <row r="1113" spans="1:4" ht="36" customHeight="1">
      <c r="A1113" s="385" t="s">
        <v>2557</v>
      </c>
      <c r="B1113" s="409" t="s">
        <v>2558</v>
      </c>
      <c r="C1113" s="385" t="s">
        <v>65</v>
      </c>
      <c r="D1113" s="387">
        <v>20.67</v>
      </c>
    </row>
    <row r="1114" spans="1:4" ht="12" customHeight="1">
      <c r="A1114" s="381">
        <v>8882</v>
      </c>
      <c r="B1114" s="408" t="s">
        <v>2559</v>
      </c>
      <c r="C1114" s="383"/>
      <c r="D1114" s="384"/>
    </row>
    <row r="1115" spans="1:4" ht="24" customHeight="1">
      <c r="A1115" s="385" t="s">
        <v>2560</v>
      </c>
      <c r="B1115" s="409" t="s">
        <v>2561</v>
      </c>
      <c r="C1115" s="385" t="s">
        <v>65</v>
      </c>
      <c r="D1115" s="387">
        <v>25.32</v>
      </c>
    </row>
    <row r="1116" spans="1:4" ht="24" customHeight="1">
      <c r="A1116" s="385" t="s">
        <v>2562</v>
      </c>
      <c r="B1116" s="409" t="s">
        <v>2563</v>
      </c>
      <c r="C1116" s="385" t="s">
        <v>65</v>
      </c>
      <c r="D1116" s="387">
        <v>29.42</v>
      </c>
    </row>
    <row r="1117" spans="1:4" ht="24" customHeight="1">
      <c r="A1117" s="385" t="s">
        <v>2564</v>
      </c>
      <c r="B1117" s="409" t="s">
        <v>2565</v>
      </c>
      <c r="C1117" s="385" t="s">
        <v>65</v>
      </c>
      <c r="D1117" s="387">
        <v>19.59</v>
      </c>
    </row>
    <row r="1118" spans="1:4" ht="24" customHeight="1">
      <c r="A1118" s="385" t="s">
        <v>2566</v>
      </c>
      <c r="B1118" s="409" t="s">
        <v>2567</v>
      </c>
      <c r="C1118" s="385" t="s">
        <v>65</v>
      </c>
      <c r="D1118" s="387">
        <v>23.95</v>
      </c>
    </row>
    <row r="1119" spans="1:4" ht="12" customHeight="1">
      <c r="A1119" s="381">
        <v>8883</v>
      </c>
      <c r="B1119" s="408" t="s">
        <v>2568</v>
      </c>
      <c r="C1119" s="383"/>
      <c r="D1119" s="384"/>
    </row>
    <row r="1120" spans="1:4" ht="24" customHeight="1">
      <c r="A1120" s="385" t="s">
        <v>2569</v>
      </c>
      <c r="B1120" s="409" t="s">
        <v>2570</v>
      </c>
      <c r="C1120" s="385" t="s">
        <v>65</v>
      </c>
      <c r="D1120" s="387">
        <v>14.04</v>
      </c>
    </row>
    <row r="1121" spans="1:4" ht="24" customHeight="1">
      <c r="A1121" s="385" t="s">
        <v>2571</v>
      </c>
      <c r="B1121" s="409" t="s">
        <v>2572</v>
      </c>
      <c r="C1121" s="385" t="s">
        <v>65</v>
      </c>
      <c r="D1121" s="387">
        <v>31.4</v>
      </c>
    </row>
    <row r="1122" spans="1:4" ht="24" customHeight="1">
      <c r="A1122" s="385" t="s">
        <v>2573</v>
      </c>
      <c r="B1122" s="409" t="s">
        <v>2574</v>
      </c>
      <c r="C1122" s="385" t="s">
        <v>65</v>
      </c>
      <c r="D1122" s="387">
        <v>20.47</v>
      </c>
    </row>
    <row r="1123" spans="1:4" ht="24" customHeight="1">
      <c r="A1123" s="385" t="s">
        <v>2575</v>
      </c>
      <c r="B1123" s="409" t="s">
        <v>2576</v>
      </c>
      <c r="C1123" s="385" t="s">
        <v>65</v>
      </c>
      <c r="D1123" s="387">
        <v>38.549999999999997</v>
      </c>
    </row>
    <row r="1124" spans="1:4" ht="12" customHeight="1">
      <c r="A1124" s="381">
        <v>8884</v>
      </c>
      <c r="B1124" s="408" t="s">
        <v>2577</v>
      </c>
      <c r="C1124" s="383"/>
      <c r="D1124" s="384"/>
    </row>
    <row r="1125" spans="1:4" ht="24" customHeight="1">
      <c r="A1125" s="385" t="s">
        <v>2578</v>
      </c>
      <c r="B1125" s="409" t="s">
        <v>2579</v>
      </c>
      <c r="C1125" s="385" t="s">
        <v>65</v>
      </c>
      <c r="D1125" s="387">
        <v>35.32</v>
      </c>
    </row>
    <row r="1126" spans="1:4" ht="24" customHeight="1">
      <c r="A1126" s="385" t="s">
        <v>2580</v>
      </c>
      <c r="B1126" s="409" t="s">
        <v>2581</v>
      </c>
      <c r="C1126" s="385" t="s">
        <v>65</v>
      </c>
      <c r="D1126" s="387">
        <v>56.46</v>
      </c>
    </row>
    <row r="1127" spans="1:4" ht="36" customHeight="1">
      <c r="A1127" s="385" t="s">
        <v>2582</v>
      </c>
      <c r="B1127" s="409" t="s">
        <v>2583</v>
      </c>
      <c r="C1127" s="385" t="s">
        <v>84</v>
      </c>
      <c r="D1127" s="387">
        <v>9.83</v>
      </c>
    </row>
    <row r="1128" spans="1:4" ht="12" customHeight="1">
      <c r="A1128" s="381">
        <v>8885</v>
      </c>
      <c r="B1128" s="408" t="s">
        <v>2584</v>
      </c>
      <c r="C1128" s="383"/>
      <c r="D1128" s="384"/>
    </row>
    <row r="1129" spans="1:4" ht="24" customHeight="1">
      <c r="A1129" s="385" t="s">
        <v>2585</v>
      </c>
      <c r="B1129" s="409" t="s">
        <v>2586</v>
      </c>
      <c r="C1129" s="385" t="s">
        <v>84</v>
      </c>
      <c r="D1129" s="387">
        <v>3.69</v>
      </c>
    </row>
    <row r="1130" spans="1:4" ht="24" customHeight="1">
      <c r="A1130" s="385" t="s">
        <v>2587</v>
      </c>
      <c r="B1130" s="409" t="s">
        <v>2588</v>
      </c>
      <c r="C1130" s="385" t="s">
        <v>84</v>
      </c>
      <c r="D1130" s="387">
        <v>4.99</v>
      </c>
    </row>
    <row r="1131" spans="1:4" ht="24" customHeight="1">
      <c r="A1131" s="385" t="s">
        <v>2589</v>
      </c>
      <c r="B1131" s="409" t="s">
        <v>2590</v>
      </c>
      <c r="C1131" s="385" t="s">
        <v>65</v>
      </c>
      <c r="D1131" s="387">
        <v>12.07</v>
      </c>
    </row>
    <row r="1132" spans="1:4" ht="24" customHeight="1">
      <c r="A1132" s="385" t="s">
        <v>49</v>
      </c>
      <c r="B1132" s="409" t="s">
        <v>2591</v>
      </c>
      <c r="C1132" s="385" t="s">
        <v>65</v>
      </c>
      <c r="D1132" s="387">
        <v>12.07</v>
      </c>
    </row>
    <row r="1133" spans="1:4" ht="24" customHeight="1">
      <c r="A1133" s="385" t="s">
        <v>2592</v>
      </c>
      <c r="B1133" s="409" t="s">
        <v>2593</v>
      </c>
      <c r="C1133" s="385" t="s">
        <v>65</v>
      </c>
      <c r="D1133" s="387">
        <v>24.53</v>
      </c>
    </row>
    <row r="1134" spans="1:4" ht="36" customHeight="1">
      <c r="A1134" s="385" t="s">
        <v>2594</v>
      </c>
      <c r="B1134" s="409" t="s">
        <v>2595</v>
      </c>
      <c r="C1134" s="385" t="s">
        <v>65</v>
      </c>
      <c r="D1134" s="387">
        <v>13.22</v>
      </c>
    </row>
    <row r="1135" spans="1:4" ht="36" customHeight="1">
      <c r="A1135" s="385" t="s">
        <v>2596</v>
      </c>
      <c r="B1135" s="409" t="s">
        <v>2597</v>
      </c>
      <c r="C1135" s="385" t="s">
        <v>84</v>
      </c>
      <c r="D1135" s="387">
        <v>9.83</v>
      </c>
    </row>
    <row r="1136" spans="1:4" ht="24" customHeight="1">
      <c r="A1136" s="385" t="s">
        <v>2598</v>
      </c>
      <c r="B1136" s="409" t="s">
        <v>2599</v>
      </c>
      <c r="C1136" s="385" t="s">
        <v>84</v>
      </c>
      <c r="D1136" s="387">
        <v>20.64</v>
      </c>
    </row>
    <row r="1137" spans="1:4" ht="36" customHeight="1">
      <c r="A1137" s="385" t="s">
        <v>2600</v>
      </c>
      <c r="B1137" s="409" t="s">
        <v>2601</v>
      </c>
      <c r="C1137" s="385" t="s">
        <v>195</v>
      </c>
      <c r="D1137" s="387">
        <v>278.77999999999997</v>
      </c>
    </row>
    <row r="1138" spans="1:4" ht="12" customHeight="1">
      <c r="A1138" s="381">
        <v>8679</v>
      </c>
      <c r="B1138" s="408" t="s">
        <v>2602</v>
      </c>
      <c r="C1138" s="383"/>
      <c r="D1138" s="384"/>
    </row>
    <row r="1139" spans="1:4" ht="12" customHeight="1">
      <c r="A1139" s="381">
        <v>8886</v>
      </c>
      <c r="B1139" s="408" t="s">
        <v>2603</v>
      </c>
      <c r="C1139" s="383"/>
      <c r="D1139" s="384"/>
    </row>
    <row r="1140" spans="1:4" ht="60.75" customHeight="1">
      <c r="A1140" s="385" t="s">
        <v>2604</v>
      </c>
      <c r="B1140" s="409" t="s">
        <v>2605</v>
      </c>
      <c r="C1140" s="385" t="s">
        <v>180</v>
      </c>
      <c r="D1140" s="387">
        <v>462.8</v>
      </c>
    </row>
    <row r="1141" spans="1:4" ht="60.75" customHeight="1">
      <c r="A1141" s="385" t="s">
        <v>2606</v>
      </c>
      <c r="B1141" s="409" t="s">
        <v>2607</v>
      </c>
      <c r="C1141" s="385" t="s">
        <v>180</v>
      </c>
      <c r="D1141" s="387">
        <v>489.08</v>
      </c>
    </row>
    <row r="1142" spans="1:4" ht="60.75" customHeight="1">
      <c r="A1142" s="385" t="s">
        <v>2608</v>
      </c>
      <c r="B1142" s="409" t="s">
        <v>2609</v>
      </c>
      <c r="C1142" s="385" t="s">
        <v>180</v>
      </c>
      <c r="D1142" s="388">
        <v>1057.54</v>
      </c>
    </row>
    <row r="1143" spans="1:4" ht="12" customHeight="1">
      <c r="A1143" s="381">
        <v>8887</v>
      </c>
      <c r="B1143" s="408" t="s">
        <v>2610</v>
      </c>
      <c r="C1143" s="383"/>
      <c r="D1143" s="384"/>
    </row>
    <row r="1144" spans="1:4" ht="48.75" customHeight="1">
      <c r="A1144" s="385" t="s">
        <v>2611</v>
      </c>
      <c r="B1144" s="409" t="s">
        <v>2612</v>
      </c>
      <c r="C1144" s="385" t="s">
        <v>180</v>
      </c>
      <c r="D1144" s="387">
        <v>344.47</v>
      </c>
    </row>
    <row r="1145" spans="1:4" ht="48.75" customHeight="1">
      <c r="A1145" s="385" t="s">
        <v>2613</v>
      </c>
      <c r="B1145" s="409" t="s">
        <v>2614</v>
      </c>
      <c r="C1145" s="385" t="s">
        <v>180</v>
      </c>
      <c r="D1145" s="387">
        <v>398.04</v>
      </c>
    </row>
    <row r="1146" spans="1:4" ht="72.75" customHeight="1">
      <c r="A1146" s="385" t="s">
        <v>2615</v>
      </c>
      <c r="B1146" s="409" t="s">
        <v>2616</v>
      </c>
      <c r="C1146" s="385" t="s">
        <v>180</v>
      </c>
      <c r="D1146" s="387">
        <v>462.51</v>
      </c>
    </row>
    <row r="1147" spans="1:4" ht="72.75" customHeight="1">
      <c r="A1147" s="385" t="s">
        <v>2617</v>
      </c>
      <c r="B1147" s="409" t="s">
        <v>2618</v>
      </c>
      <c r="C1147" s="385" t="s">
        <v>195</v>
      </c>
      <c r="D1147" s="387">
        <v>472.5</v>
      </c>
    </row>
    <row r="1148" spans="1:4" ht="72.75" customHeight="1">
      <c r="A1148" s="385" t="s">
        <v>2619</v>
      </c>
      <c r="B1148" s="409" t="s">
        <v>2620</v>
      </c>
      <c r="C1148" s="385" t="s">
        <v>195</v>
      </c>
      <c r="D1148" s="387">
        <v>389.43</v>
      </c>
    </row>
    <row r="1149" spans="1:4" ht="72.75" customHeight="1">
      <c r="A1149" s="385" t="s">
        <v>2621</v>
      </c>
      <c r="B1149" s="409" t="s">
        <v>2622</v>
      </c>
      <c r="C1149" s="385" t="s">
        <v>195</v>
      </c>
      <c r="D1149" s="387">
        <v>375.87</v>
      </c>
    </row>
    <row r="1150" spans="1:4" ht="12" customHeight="1">
      <c r="A1150" s="381">
        <v>8888</v>
      </c>
      <c r="B1150" s="408" t="s">
        <v>2623</v>
      </c>
      <c r="C1150" s="383"/>
      <c r="D1150" s="384"/>
    </row>
    <row r="1151" spans="1:4" ht="60.75" customHeight="1">
      <c r="A1151" s="385" t="s">
        <v>2624</v>
      </c>
      <c r="B1151" s="409" t="s">
        <v>2625</v>
      </c>
      <c r="C1151" s="385" t="s">
        <v>180</v>
      </c>
      <c r="D1151" s="387">
        <v>954.84</v>
      </c>
    </row>
    <row r="1152" spans="1:4" ht="48.75" customHeight="1">
      <c r="A1152" s="385" t="s">
        <v>2626</v>
      </c>
      <c r="B1152" s="409" t="s">
        <v>2627</v>
      </c>
      <c r="C1152" s="385" t="s">
        <v>195</v>
      </c>
      <c r="D1152" s="387">
        <v>482.98</v>
      </c>
    </row>
    <row r="1153" spans="1:4" ht="72.75" customHeight="1">
      <c r="A1153" s="385" t="s">
        <v>2628</v>
      </c>
      <c r="B1153" s="409" t="s">
        <v>2629</v>
      </c>
      <c r="C1153" s="385" t="s">
        <v>195</v>
      </c>
      <c r="D1153" s="387">
        <v>700.33</v>
      </c>
    </row>
    <row r="1154" spans="1:4" ht="60.75" customHeight="1">
      <c r="A1154" s="385" t="s">
        <v>2630</v>
      </c>
      <c r="B1154" s="409" t="s">
        <v>2631</v>
      </c>
      <c r="C1154" s="385" t="s">
        <v>195</v>
      </c>
      <c r="D1154" s="387">
        <v>641.04999999999995</v>
      </c>
    </row>
    <row r="1155" spans="1:4" ht="60.75" customHeight="1">
      <c r="A1155" s="385" t="s">
        <v>2632</v>
      </c>
      <c r="B1155" s="409" t="s">
        <v>2633</v>
      </c>
      <c r="C1155" s="385" t="s">
        <v>195</v>
      </c>
      <c r="D1155" s="387">
        <v>504.25</v>
      </c>
    </row>
    <row r="1156" spans="1:4" ht="60.75" customHeight="1">
      <c r="A1156" s="385" t="s">
        <v>2634</v>
      </c>
      <c r="B1156" s="409" t="s">
        <v>2635</v>
      </c>
      <c r="C1156" s="385" t="s">
        <v>195</v>
      </c>
      <c r="D1156" s="387">
        <v>150.33000000000001</v>
      </c>
    </row>
    <row r="1157" spans="1:4" ht="60.75" customHeight="1">
      <c r="A1157" s="385" t="s">
        <v>2636</v>
      </c>
      <c r="B1157" s="409" t="s">
        <v>2637</v>
      </c>
      <c r="C1157" s="385" t="s">
        <v>195</v>
      </c>
      <c r="D1157" s="387">
        <v>163.6</v>
      </c>
    </row>
    <row r="1158" spans="1:4" ht="12" customHeight="1">
      <c r="A1158" s="381">
        <v>8889</v>
      </c>
      <c r="B1158" s="408" t="s">
        <v>2638</v>
      </c>
      <c r="C1158" s="383"/>
      <c r="D1158" s="384"/>
    </row>
    <row r="1159" spans="1:4" ht="36" customHeight="1">
      <c r="A1159" s="385" t="s">
        <v>2639</v>
      </c>
      <c r="B1159" s="409" t="s">
        <v>2640</v>
      </c>
      <c r="C1159" s="385" t="s">
        <v>180</v>
      </c>
      <c r="D1159" s="387">
        <v>502.63</v>
      </c>
    </row>
    <row r="1160" spans="1:4" ht="48.75" customHeight="1">
      <c r="A1160" s="385" t="s">
        <v>2641</v>
      </c>
      <c r="B1160" s="409" t="s">
        <v>2642</v>
      </c>
      <c r="C1160" s="385" t="s">
        <v>180</v>
      </c>
      <c r="D1160" s="387">
        <v>313.14</v>
      </c>
    </row>
    <row r="1161" spans="1:4" ht="36" customHeight="1">
      <c r="A1161" s="385" t="s">
        <v>2643</v>
      </c>
      <c r="B1161" s="409" t="s">
        <v>229</v>
      </c>
      <c r="C1161" s="385" t="s">
        <v>180</v>
      </c>
      <c r="D1161" s="387">
        <v>233.26</v>
      </c>
    </row>
    <row r="1162" spans="1:4" ht="36" customHeight="1">
      <c r="A1162" s="385" t="s">
        <v>2644</v>
      </c>
      <c r="B1162" s="409" t="s">
        <v>2645</v>
      </c>
      <c r="C1162" s="385" t="s">
        <v>180</v>
      </c>
      <c r="D1162" s="387">
        <v>111.62</v>
      </c>
    </row>
    <row r="1163" spans="1:4" ht="36" customHeight="1">
      <c r="A1163" s="385" t="s">
        <v>2646</v>
      </c>
      <c r="B1163" s="409" t="s">
        <v>2647</v>
      </c>
      <c r="C1163" s="385" t="s">
        <v>180</v>
      </c>
      <c r="D1163" s="387">
        <v>94.49</v>
      </c>
    </row>
    <row r="1164" spans="1:4" ht="36" customHeight="1">
      <c r="A1164" s="385" t="s">
        <v>2648</v>
      </c>
      <c r="B1164" s="409" t="s">
        <v>440</v>
      </c>
      <c r="C1164" s="385" t="s">
        <v>180</v>
      </c>
      <c r="D1164" s="387">
        <v>48.1</v>
      </c>
    </row>
    <row r="1165" spans="1:4" ht="48.75" customHeight="1">
      <c r="A1165" s="385" t="s">
        <v>2649</v>
      </c>
      <c r="B1165" s="409" t="s">
        <v>2650</v>
      </c>
      <c r="C1165" s="385" t="s">
        <v>180</v>
      </c>
      <c r="D1165" s="387">
        <v>132.05000000000001</v>
      </c>
    </row>
    <row r="1166" spans="1:4" ht="48.75" customHeight="1">
      <c r="A1166" s="385" t="s">
        <v>2651</v>
      </c>
      <c r="B1166" s="409" t="s">
        <v>210</v>
      </c>
      <c r="C1166" s="385" t="s">
        <v>180</v>
      </c>
      <c r="D1166" s="387">
        <v>350.18</v>
      </c>
    </row>
    <row r="1167" spans="1:4" ht="36" customHeight="1">
      <c r="A1167" s="385" t="s">
        <v>2652</v>
      </c>
      <c r="B1167" s="409" t="s">
        <v>2653</v>
      </c>
      <c r="C1167" s="385" t="s">
        <v>180</v>
      </c>
      <c r="D1167" s="387">
        <v>84.17</v>
      </c>
    </row>
    <row r="1168" spans="1:4" ht="36" customHeight="1">
      <c r="A1168" s="385" t="s">
        <v>2654</v>
      </c>
      <c r="B1168" s="409" t="s">
        <v>2655</v>
      </c>
      <c r="C1168" s="385" t="s">
        <v>180</v>
      </c>
      <c r="D1168" s="387">
        <v>87.93</v>
      </c>
    </row>
    <row r="1169" spans="1:4" ht="48.75" customHeight="1">
      <c r="A1169" s="385" t="s">
        <v>2656</v>
      </c>
      <c r="B1169" s="409" t="s">
        <v>2657</v>
      </c>
      <c r="C1169" s="385" t="s">
        <v>180</v>
      </c>
      <c r="D1169" s="387">
        <v>164.3</v>
      </c>
    </row>
    <row r="1170" spans="1:4" ht="36" customHeight="1">
      <c r="A1170" s="385" t="s">
        <v>2658</v>
      </c>
      <c r="B1170" s="409" t="s">
        <v>2659</v>
      </c>
      <c r="C1170" s="385" t="s">
        <v>180</v>
      </c>
      <c r="D1170" s="387">
        <v>101.53</v>
      </c>
    </row>
    <row r="1171" spans="1:4" ht="24" customHeight="1">
      <c r="A1171" s="385" t="s">
        <v>2660</v>
      </c>
      <c r="B1171" s="409" t="s">
        <v>2661</v>
      </c>
      <c r="C1171" s="385" t="s">
        <v>180</v>
      </c>
      <c r="D1171" s="387">
        <v>83.21</v>
      </c>
    </row>
    <row r="1172" spans="1:4" ht="24" customHeight="1">
      <c r="A1172" s="385" t="s">
        <v>2662</v>
      </c>
      <c r="B1172" s="409" t="s">
        <v>2663</v>
      </c>
      <c r="C1172" s="385" t="s">
        <v>180</v>
      </c>
      <c r="D1172" s="387">
        <v>76.180000000000007</v>
      </c>
    </row>
    <row r="1173" spans="1:4" ht="24" customHeight="1">
      <c r="A1173" s="385" t="s">
        <v>2664</v>
      </c>
      <c r="B1173" s="409" t="s">
        <v>2665</v>
      </c>
      <c r="C1173" s="385" t="s">
        <v>180</v>
      </c>
      <c r="D1173" s="387">
        <v>14.9</v>
      </c>
    </row>
    <row r="1174" spans="1:4" ht="12" customHeight="1">
      <c r="A1174" s="381">
        <v>8890</v>
      </c>
      <c r="B1174" s="408" t="s">
        <v>2666</v>
      </c>
      <c r="C1174" s="383"/>
      <c r="D1174" s="384"/>
    </row>
    <row r="1175" spans="1:4" ht="24" customHeight="1">
      <c r="A1175" s="385" t="s">
        <v>2667</v>
      </c>
      <c r="B1175" s="409" t="s">
        <v>2668</v>
      </c>
      <c r="C1175" s="385" t="s">
        <v>180</v>
      </c>
      <c r="D1175" s="387">
        <v>54.94</v>
      </c>
    </row>
    <row r="1176" spans="1:4" ht="12" customHeight="1">
      <c r="A1176" s="381">
        <v>8891</v>
      </c>
      <c r="B1176" s="408" t="s">
        <v>2669</v>
      </c>
      <c r="C1176" s="383"/>
      <c r="D1176" s="384"/>
    </row>
    <row r="1177" spans="1:4" ht="36" customHeight="1">
      <c r="A1177" s="385" t="s">
        <v>2670</v>
      </c>
      <c r="B1177" s="409" t="s">
        <v>2671</v>
      </c>
      <c r="C1177" s="385" t="s">
        <v>195</v>
      </c>
      <c r="D1177" s="387">
        <v>51.89</v>
      </c>
    </row>
    <row r="1178" spans="1:4" ht="12" customHeight="1">
      <c r="A1178" s="385" t="s">
        <v>2672</v>
      </c>
      <c r="B1178" s="409" t="s">
        <v>2673</v>
      </c>
      <c r="C1178" s="385" t="s">
        <v>195</v>
      </c>
      <c r="D1178" s="387">
        <v>75.239999999999995</v>
      </c>
    </row>
    <row r="1179" spans="1:4" ht="12" customHeight="1">
      <c r="A1179" s="385" t="s">
        <v>2674</v>
      </c>
      <c r="B1179" s="409" t="s">
        <v>2675</v>
      </c>
      <c r="C1179" s="385" t="s">
        <v>195</v>
      </c>
      <c r="D1179" s="387">
        <v>104.02</v>
      </c>
    </row>
    <row r="1180" spans="1:4" ht="36" customHeight="1">
      <c r="A1180" s="385" t="s">
        <v>2676</v>
      </c>
      <c r="B1180" s="409" t="s">
        <v>2677</v>
      </c>
      <c r="C1180" s="385" t="s">
        <v>180</v>
      </c>
      <c r="D1180" s="387">
        <v>244.8</v>
      </c>
    </row>
    <row r="1181" spans="1:4" ht="12" customHeight="1">
      <c r="A1181" s="385" t="s">
        <v>2678</v>
      </c>
      <c r="B1181" s="409" t="s">
        <v>2679</v>
      </c>
      <c r="C1181" s="385" t="s">
        <v>195</v>
      </c>
      <c r="D1181" s="387">
        <v>97.15</v>
      </c>
    </row>
    <row r="1182" spans="1:4" ht="24" customHeight="1">
      <c r="A1182" s="385" t="s">
        <v>2680</v>
      </c>
      <c r="B1182" s="409" t="s">
        <v>2681</v>
      </c>
      <c r="C1182" s="385" t="s">
        <v>195</v>
      </c>
      <c r="D1182" s="387">
        <v>96.8</v>
      </c>
    </row>
    <row r="1183" spans="1:4" ht="12" customHeight="1">
      <c r="A1183" s="381">
        <v>8892</v>
      </c>
      <c r="B1183" s="408" t="s">
        <v>2682</v>
      </c>
      <c r="C1183" s="383"/>
      <c r="D1183" s="384"/>
    </row>
    <row r="1184" spans="1:4" ht="36" customHeight="1">
      <c r="A1184" s="385" t="s">
        <v>2683</v>
      </c>
      <c r="B1184" s="409" t="s">
        <v>2684</v>
      </c>
      <c r="C1184" s="385" t="s">
        <v>195</v>
      </c>
      <c r="D1184" s="387">
        <v>172.33</v>
      </c>
    </row>
    <row r="1185" spans="1:4" ht="36" customHeight="1">
      <c r="A1185" s="385" t="s">
        <v>2685</v>
      </c>
      <c r="B1185" s="409" t="s">
        <v>2686</v>
      </c>
      <c r="C1185" s="385" t="s">
        <v>195</v>
      </c>
      <c r="D1185" s="387">
        <v>218.26</v>
      </c>
    </row>
    <row r="1186" spans="1:4" ht="12" customHeight="1">
      <c r="A1186" s="381">
        <v>8893</v>
      </c>
      <c r="B1186" s="408" t="s">
        <v>2687</v>
      </c>
      <c r="C1186" s="383"/>
      <c r="D1186" s="384"/>
    </row>
    <row r="1187" spans="1:4" ht="36" customHeight="1">
      <c r="A1187" s="385" t="s">
        <v>2688</v>
      </c>
      <c r="B1187" s="409" t="s">
        <v>2689</v>
      </c>
      <c r="C1187" s="385" t="s">
        <v>180</v>
      </c>
      <c r="D1187" s="388">
        <v>1015.52</v>
      </c>
    </row>
    <row r="1188" spans="1:4" ht="48.75" customHeight="1">
      <c r="A1188" s="385" t="s">
        <v>2690</v>
      </c>
      <c r="B1188" s="409" t="s">
        <v>2691</v>
      </c>
      <c r="C1188" s="385" t="s">
        <v>180</v>
      </c>
      <c r="D1188" s="387">
        <v>525.42999999999995</v>
      </c>
    </row>
    <row r="1189" spans="1:4" ht="109.5" customHeight="1">
      <c r="A1189" s="385" t="s">
        <v>2692</v>
      </c>
      <c r="B1189" s="409" t="s">
        <v>2693</v>
      </c>
      <c r="C1189" s="385" t="s">
        <v>180</v>
      </c>
      <c r="D1189" s="387">
        <v>779.39</v>
      </c>
    </row>
    <row r="1190" spans="1:4" ht="48.75" customHeight="1">
      <c r="A1190" s="385" t="s">
        <v>2694</v>
      </c>
      <c r="B1190" s="409" t="s">
        <v>2695</v>
      </c>
      <c r="C1190" s="385" t="s">
        <v>180</v>
      </c>
      <c r="D1190" s="387">
        <v>327.10000000000002</v>
      </c>
    </row>
    <row r="1191" spans="1:4" ht="60.75" customHeight="1">
      <c r="A1191" s="385" t="s">
        <v>2696</v>
      </c>
      <c r="B1191" s="409" t="s">
        <v>2697</v>
      </c>
      <c r="C1191" s="385" t="s">
        <v>180</v>
      </c>
      <c r="D1191" s="387">
        <v>760.73</v>
      </c>
    </row>
    <row r="1192" spans="1:4" ht="60.75" customHeight="1">
      <c r="A1192" s="385" t="s">
        <v>2698</v>
      </c>
      <c r="B1192" s="409" t="s">
        <v>2699</v>
      </c>
      <c r="C1192" s="385" t="s">
        <v>180</v>
      </c>
      <c r="D1192" s="387">
        <v>972.48</v>
      </c>
    </row>
    <row r="1193" spans="1:4" ht="12" customHeight="1">
      <c r="A1193" s="381">
        <v>8894</v>
      </c>
      <c r="B1193" s="408" t="s">
        <v>2700</v>
      </c>
      <c r="C1193" s="383"/>
      <c r="D1193" s="384"/>
    </row>
    <row r="1194" spans="1:4" ht="48.75" customHeight="1">
      <c r="A1194" s="385" t="s">
        <v>2701</v>
      </c>
      <c r="B1194" s="409" t="s">
        <v>2702</v>
      </c>
      <c r="C1194" s="385" t="s">
        <v>180</v>
      </c>
      <c r="D1194" s="388">
        <v>1005.22</v>
      </c>
    </row>
    <row r="1195" spans="1:4" ht="48.75" customHeight="1">
      <c r="A1195" s="385" t="s">
        <v>2703</v>
      </c>
      <c r="B1195" s="409" t="s">
        <v>2704</v>
      </c>
      <c r="C1195" s="385" t="s">
        <v>180</v>
      </c>
      <c r="D1195" s="388">
        <v>1289.58</v>
      </c>
    </row>
    <row r="1196" spans="1:4" ht="24" customHeight="1">
      <c r="A1196" s="385" t="s">
        <v>2705</v>
      </c>
      <c r="B1196" s="409" t="s">
        <v>2706</v>
      </c>
      <c r="C1196" s="385" t="s">
        <v>195</v>
      </c>
      <c r="D1196" s="387">
        <v>538.86</v>
      </c>
    </row>
    <row r="1197" spans="1:4" ht="12" customHeight="1">
      <c r="A1197" s="381">
        <v>8895</v>
      </c>
      <c r="B1197" s="408" t="s">
        <v>2707</v>
      </c>
      <c r="C1197" s="383"/>
      <c r="D1197" s="384"/>
    </row>
    <row r="1198" spans="1:4" ht="48.75" customHeight="1">
      <c r="A1198" s="385" t="s">
        <v>2708</v>
      </c>
      <c r="B1198" s="409" t="s">
        <v>2709</v>
      </c>
      <c r="C1198" s="385" t="s">
        <v>180</v>
      </c>
      <c r="D1198" s="387">
        <v>512.53</v>
      </c>
    </row>
    <row r="1199" spans="1:4" ht="48.75" customHeight="1">
      <c r="A1199" s="385" t="s">
        <v>2710</v>
      </c>
      <c r="B1199" s="409" t="s">
        <v>2711</v>
      </c>
      <c r="C1199" s="385" t="s">
        <v>180</v>
      </c>
      <c r="D1199" s="387">
        <v>150.04</v>
      </c>
    </row>
    <row r="1200" spans="1:4" ht="48.75" customHeight="1">
      <c r="A1200" s="385" t="s">
        <v>2712</v>
      </c>
      <c r="B1200" s="409" t="s">
        <v>2713</v>
      </c>
      <c r="C1200" s="385" t="s">
        <v>180</v>
      </c>
      <c r="D1200" s="387">
        <v>538.80999999999995</v>
      </c>
    </row>
    <row r="1201" spans="1:4" ht="48.75" customHeight="1">
      <c r="A1201" s="385" t="s">
        <v>2714</v>
      </c>
      <c r="B1201" s="409" t="s">
        <v>2715</v>
      </c>
      <c r="C1201" s="385" t="s">
        <v>180</v>
      </c>
      <c r="D1201" s="387">
        <v>807.54</v>
      </c>
    </row>
    <row r="1202" spans="1:4" ht="24" customHeight="1">
      <c r="A1202" s="385" t="s">
        <v>2716</v>
      </c>
      <c r="B1202" s="409" t="s">
        <v>2717</v>
      </c>
      <c r="C1202" s="385" t="s">
        <v>195</v>
      </c>
      <c r="D1202" s="387">
        <v>180.27</v>
      </c>
    </row>
    <row r="1203" spans="1:4" ht="36" customHeight="1">
      <c r="A1203" s="385" t="s">
        <v>2718</v>
      </c>
      <c r="B1203" s="409" t="s">
        <v>2719</v>
      </c>
      <c r="C1203" s="385" t="s">
        <v>180</v>
      </c>
      <c r="D1203" s="387">
        <v>280.33</v>
      </c>
    </row>
    <row r="1204" spans="1:4" ht="12" customHeight="1">
      <c r="A1204" s="381">
        <v>8896</v>
      </c>
      <c r="B1204" s="408" t="s">
        <v>2720</v>
      </c>
      <c r="C1204" s="383"/>
      <c r="D1204" s="384"/>
    </row>
    <row r="1205" spans="1:4" ht="12" customHeight="1">
      <c r="A1205" s="385" t="s">
        <v>2721</v>
      </c>
      <c r="B1205" s="409" t="s">
        <v>271</v>
      </c>
      <c r="C1205" s="385" t="s">
        <v>195</v>
      </c>
      <c r="D1205" s="388">
        <v>1164.79</v>
      </c>
    </row>
    <row r="1206" spans="1:4" ht="12" customHeight="1">
      <c r="A1206" s="385" t="s">
        <v>2722</v>
      </c>
      <c r="B1206" s="409" t="s">
        <v>2723</v>
      </c>
      <c r="C1206" s="385" t="s">
        <v>195</v>
      </c>
      <c r="D1206" s="388">
        <v>1286.32</v>
      </c>
    </row>
    <row r="1207" spans="1:4" ht="12" customHeight="1">
      <c r="A1207" s="385" t="s">
        <v>2724</v>
      </c>
      <c r="B1207" s="409" t="s">
        <v>2725</v>
      </c>
      <c r="C1207" s="385" t="s">
        <v>195</v>
      </c>
      <c r="D1207" s="388">
        <v>1252.04</v>
      </c>
    </row>
    <row r="1208" spans="1:4" ht="12" customHeight="1">
      <c r="A1208" s="385" t="s">
        <v>2726</v>
      </c>
      <c r="B1208" s="409" t="s">
        <v>2727</v>
      </c>
      <c r="C1208" s="385" t="s">
        <v>195</v>
      </c>
      <c r="D1208" s="388">
        <v>1202.3599999999999</v>
      </c>
    </row>
    <row r="1209" spans="1:4" ht="24" customHeight="1">
      <c r="A1209" s="385" t="s">
        <v>2728</v>
      </c>
      <c r="B1209" s="409" t="s">
        <v>2729</v>
      </c>
      <c r="C1209" s="385" t="s">
        <v>180</v>
      </c>
      <c r="D1209" s="387">
        <v>136.44</v>
      </c>
    </row>
    <row r="1210" spans="1:4" ht="12" customHeight="1">
      <c r="A1210" s="381">
        <v>8897</v>
      </c>
      <c r="B1210" s="408" t="s">
        <v>2730</v>
      </c>
      <c r="C1210" s="383"/>
      <c r="D1210" s="384"/>
    </row>
    <row r="1211" spans="1:4" ht="36" customHeight="1">
      <c r="A1211" s="385" t="s">
        <v>2731</v>
      </c>
      <c r="B1211" s="409" t="s">
        <v>2732</v>
      </c>
      <c r="C1211" s="385" t="s">
        <v>180</v>
      </c>
      <c r="D1211" s="387">
        <v>158.74</v>
      </c>
    </row>
    <row r="1212" spans="1:4" ht="12" customHeight="1">
      <c r="A1212" s="381">
        <v>8898</v>
      </c>
      <c r="B1212" s="408" t="s">
        <v>2733</v>
      </c>
      <c r="C1212" s="383"/>
      <c r="D1212" s="384"/>
    </row>
    <row r="1213" spans="1:4" ht="24" customHeight="1">
      <c r="A1213" s="385" t="s">
        <v>2734</v>
      </c>
      <c r="B1213" s="409" t="s">
        <v>2735</v>
      </c>
      <c r="C1213" s="385" t="s">
        <v>180</v>
      </c>
      <c r="D1213" s="387">
        <v>21.15</v>
      </c>
    </row>
    <row r="1214" spans="1:4" ht="24" customHeight="1">
      <c r="A1214" s="385" t="s">
        <v>2736</v>
      </c>
      <c r="B1214" s="409" t="s">
        <v>2737</v>
      </c>
      <c r="C1214" s="385" t="s">
        <v>180</v>
      </c>
      <c r="D1214" s="387">
        <v>113.34</v>
      </c>
    </row>
    <row r="1215" spans="1:4" ht="36" customHeight="1">
      <c r="A1215" s="385" t="s">
        <v>2738</v>
      </c>
      <c r="B1215" s="409" t="s">
        <v>2739</v>
      </c>
      <c r="C1215" s="385" t="s">
        <v>180</v>
      </c>
      <c r="D1215" s="387">
        <v>247.44</v>
      </c>
    </row>
    <row r="1216" spans="1:4" ht="24" customHeight="1">
      <c r="A1216" s="385" t="s">
        <v>2740</v>
      </c>
      <c r="B1216" s="409" t="s">
        <v>2741</v>
      </c>
      <c r="C1216" s="385" t="s">
        <v>180</v>
      </c>
      <c r="D1216" s="387">
        <v>249.35</v>
      </c>
    </row>
    <row r="1217" spans="1:4" ht="24" customHeight="1">
      <c r="A1217" s="385" t="s">
        <v>2742</v>
      </c>
      <c r="B1217" s="409" t="s">
        <v>2743</v>
      </c>
      <c r="C1217" s="385" t="s">
        <v>180</v>
      </c>
      <c r="D1217" s="387">
        <v>27.21</v>
      </c>
    </row>
    <row r="1218" spans="1:4" ht="12" customHeight="1">
      <c r="A1218" s="381">
        <v>8899</v>
      </c>
      <c r="B1218" s="408" t="s">
        <v>2744</v>
      </c>
      <c r="C1218" s="383"/>
      <c r="D1218" s="384"/>
    </row>
    <row r="1219" spans="1:4" ht="12" customHeight="1">
      <c r="A1219" s="385" t="s">
        <v>2745</v>
      </c>
      <c r="B1219" s="409" t="s">
        <v>2746</v>
      </c>
      <c r="C1219" s="385" t="s">
        <v>195</v>
      </c>
      <c r="D1219" s="387">
        <v>54.15</v>
      </c>
    </row>
    <row r="1220" spans="1:4" ht="12" customHeight="1">
      <c r="A1220" s="385" t="s">
        <v>2747</v>
      </c>
      <c r="B1220" s="409" t="s">
        <v>2748</v>
      </c>
      <c r="C1220" s="385" t="s">
        <v>195</v>
      </c>
      <c r="D1220" s="387">
        <v>187.47</v>
      </c>
    </row>
    <row r="1221" spans="1:4" ht="60.75" customHeight="1">
      <c r="A1221" s="385" t="s">
        <v>2749</v>
      </c>
      <c r="B1221" s="409" t="s">
        <v>2750</v>
      </c>
      <c r="C1221" s="385" t="s">
        <v>195</v>
      </c>
      <c r="D1221" s="388">
        <v>1165.3399999999999</v>
      </c>
    </row>
    <row r="1222" spans="1:4" ht="12" customHeight="1">
      <c r="A1222" s="385" t="s">
        <v>2751</v>
      </c>
      <c r="B1222" s="409" t="s">
        <v>2752</v>
      </c>
      <c r="C1222" s="385" t="s">
        <v>195</v>
      </c>
      <c r="D1222" s="387">
        <v>16.48</v>
      </c>
    </row>
    <row r="1223" spans="1:4" ht="36" customHeight="1">
      <c r="A1223" s="385" t="s">
        <v>2753</v>
      </c>
      <c r="B1223" s="409" t="s">
        <v>2754</v>
      </c>
      <c r="C1223" s="385" t="s">
        <v>180</v>
      </c>
      <c r="D1223" s="387">
        <v>32.450000000000003</v>
      </c>
    </row>
    <row r="1224" spans="1:4" ht="12" customHeight="1">
      <c r="A1224" s="385" t="s">
        <v>2755</v>
      </c>
      <c r="B1224" s="409" t="s">
        <v>2756</v>
      </c>
      <c r="C1224" s="385" t="s">
        <v>195</v>
      </c>
      <c r="D1224" s="387">
        <v>50.81</v>
      </c>
    </row>
    <row r="1225" spans="1:4" ht="12" customHeight="1">
      <c r="A1225" s="385" t="s">
        <v>2757</v>
      </c>
      <c r="B1225" s="409" t="s">
        <v>2758</v>
      </c>
      <c r="C1225" s="385" t="s">
        <v>195</v>
      </c>
      <c r="D1225" s="387">
        <v>40.75</v>
      </c>
    </row>
    <row r="1226" spans="1:4" ht="12" customHeight="1">
      <c r="A1226" s="385" t="s">
        <v>2759</v>
      </c>
      <c r="B1226" s="409" t="s">
        <v>2760</v>
      </c>
      <c r="C1226" s="385" t="s">
        <v>195</v>
      </c>
      <c r="D1226" s="387">
        <v>204.93</v>
      </c>
    </row>
    <row r="1227" spans="1:4" ht="12" customHeight="1">
      <c r="A1227" s="385" t="s">
        <v>2761</v>
      </c>
      <c r="B1227" s="409" t="s">
        <v>220</v>
      </c>
      <c r="C1227" s="385" t="s">
        <v>195</v>
      </c>
      <c r="D1227" s="387">
        <v>67.47</v>
      </c>
    </row>
    <row r="1228" spans="1:4" ht="12" customHeight="1">
      <c r="A1228" s="385" t="s">
        <v>2762</v>
      </c>
      <c r="B1228" s="409" t="s">
        <v>2763</v>
      </c>
      <c r="C1228" s="385" t="s">
        <v>195</v>
      </c>
      <c r="D1228" s="387">
        <v>63.47</v>
      </c>
    </row>
    <row r="1229" spans="1:4" ht="36" customHeight="1">
      <c r="A1229" s="385" t="s">
        <v>2764</v>
      </c>
      <c r="B1229" s="409" t="s">
        <v>2765</v>
      </c>
      <c r="C1229" s="385" t="s">
        <v>180</v>
      </c>
      <c r="D1229" s="387">
        <v>45.63</v>
      </c>
    </row>
    <row r="1230" spans="1:4" ht="36" customHeight="1">
      <c r="A1230" s="385" t="s">
        <v>2766</v>
      </c>
      <c r="B1230" s="409" t="s">
        <v>2767</v>
      </c>
      <c r="C1230" s="385" t="s">
        <v>180</v>
      </c>
      <c r="D1230" s="387">
        <v>95.86</v>
      </c>
    </row>
    <row r="1231" spans="1:4" ht="12" customHeight="1">
      <c r="A1231" s="385" t="s">
        <v>2768</v>
      </c>
      <c r="B1231" s="409" t="s">
        <v>2769</v>
      </c>
      <c r="C1231" s="385" t="s">
        <v>195</v>
      </c>
      <c r="D1231" s="387">
        <v>59.52</v>
      </c>
    </row>
    <row r="1232" spans="1:4" ht="24" customHeight="1">
      <c r="A1232" s="385" t="s">
        <v>2770</v>
      </c>
      <c r="B1232" s="409" t="s">
        <v>2771</v>
      </c>
      <c r="C1232" s="385" t="s">
        <v>180</v>
      </c>
      <c r="D1232" s="387">
        <v>4.55</v>
      </c>
    </row>
    <row r="1233" spans="1:4" ht="36" customHeight="1">
      <c r="A1233" s="385" t="s">
        <v>2772</v>
      </c>
      <c r="B1233" s="409" t="s">
        <v>2773</v>
      </c>
      <c r="C1233" s="385" t="s">
        <v>180</v>
      </c>
      <c r="D1233" s="387">
        <v>53.09</v>
      </c>
    </row>
    <row r="1234" spans="1:4" ht="24" customHeight="1">
      <c r="A1234" s="385" t="s">
        <v>2774</v>
      </c>
      <c r="B1234" s="409" t="s">
        <v>2775</v>
      </c>
      <c r="C1234" s="385" t="s">
        <v>195</v>
      </c>
      <c r="D1234" s="387">
        <v>57.93</v>
      </c>
    </row>
    <row r="1235" spans="1:4" ht="36" customHeight="1">
      <c r="A1235" s="385" t="s">
        <v>2776</v>
      </c>
      <c r="B1235" s="409" t="s">
        <v>306</v>
      </c>
      <c r="C1235" s="385" t="s">
        <v>195</v>
      </c>
      <c r="D1235" s="387">
        <v>138.65</v>
      </c>
    </row>
    <row r="1236" spans="1:4" ht="36" customHeight="1">
      <c r="A1236" s="385" t="s">
        <v>2777</v>
      </c>
      <c r="B1236" s="409" t="s">
        <v>2778</v>
      </c>
      <c r="C1236" s="385" t="s">
        <v>195</v>
      </c>
      <c r="D1236" s="387">
        <v>153.34</v>
      </c>
    </row>
    <row r="1237" spans="1:4" ht="24" customHeight="1">
      <c r="A1237" s="385" t="s">
        <v>2779</v>
      </c>
      <c r="B1237" s="409" t="s">
        <v>2780</v>
      </c>
      <c r="C1237" s="385" t="s">
        <v>195</v>
      </c>
      <c r="D1237" s="387">
        <v>34.869999999999997</v>
      </c>
    </row>
    <row r="1238" spans="1:4" ht="24" customHeight="1">
      <c r="A1238" s="385" t="s">
        <v>2781</v>
      </c>
      <c r="B1238" s="409" t="s">
        <v>2782</v>
      </c>
      <c r="C1238" s="385" t="s">
        <v>195</v>
      </c>
      <c r="D1238" s="387">
        <v>54.33</v>
      </c>
    </row>
    <row r="1239" spans="1:4" ht="12" customHeight="1">
      <c r="A1239" s="381">
        <v>8900</v>
      </c>
      <c r="B1239" s="408" t="s">
        <v>2783</v>
      </c>
      <c r="C1239" s="383"/>
      <c r="D1239" s="384"/>
    </row>
    <row r="1240" spans="1:4" ht="12" customHeight="1">
      <c r="A1240" s="385" t="s">
        <v>2784</v>
      </c>
      <c r="B1240" s="409" t="s">
        <v>2785</v>
      </c>
      <c r="C1240" s="385" t="s">
        <v>195</v>
      </c>
      <c r="D1240" s="387">
        <v>65.010000000000005</v>
      </c>
    </row>
    <row r="1241" spans="1:4" ht="24" customHeight="1">
      <c r="A1241" s="385" t="s">
        <v>2786</v>
      </c>
      <c r="B1241" s="409" t="s">
        <v>2787</v>
      </c>
      <c r="C1241" s="385" t="s">
        <v>195</v>
      </c>
      <c r="D1241" s="387">
        <v>66.42</v>
      </c>
    </row>
    <row r="1242" spans="1:4" ht="24" customHeight="1">
      <c r="A1242" s="385" t="s">
        <v>2788</v>
      </c>
      <c r="B1242" s="409" t="s">
        <v>2789</v>
      </c>
      <c r="C1242" s="385" t="s">
        <v>195</v>
      </c>
      <c r="D1242" s="387">
        <v>220.65</v>
      </c>
    </row>
    <row r="1243" spans="1:4" ht="24" customHeight="1">
      <c r="A1243" s="385" t="s">
        <v>2790</v>
      </c>
      <c r="B1243" s="409" t="s">
        <v>2791</v>
      </c>
      <c r="C1243" s="385" t="s">
        <v>195</v>
      </c>
      <c r="D1243" s="387">
        <v>78</v>
      </c>
    </row>
    <row r="1244" spans="1:4" ht="24" customHeight="1">
      <c r="A1244" s="385" t="s">
        <v>2792</v>
      </c>
      <c r="B1244" s="409" t="s">
        <v>2793</v>
      </c>
      <c r="C1244" s="385" t="s">
        <v>195</v>
      </c>
      <c r="D1244" s="387">
        <v>65.010000000000005</v>
      </c>
    </row>
    <row r="1245" spans="1:4" ht="12" customHeight="1">
      <c r="A1245" s="381">
        <v>8901</v>
      </c>
      <c r="B1245" s="408" t="s">
        <v>2794</v>
      </c>
      <c r="C1245" s="383"/>
      <c r="D1245" s="384"/>
    </row>
    <row r="1246" spans="1:4" ht="36" customHeight="1">
      <c r="A1246" s="385" t="s">
        <v>2795</v>
      </c>
      <c r="B1246" s="409" t="s">
        <v>2796</v>
      </c>
      <c r="C1246" s="385" t="s">
        <v>195</v>
      </c>
      <c r="D1246" s="387">
        <v>623.57000000000005</v>
      </c>
    </row>
    <row r="1247" spans="1:4" ht="48.75" customHeight="1">
      <c r="A1247" s="385" t="s">
        <v>2797</v>
      </c>
      <c r="B1247" s="409" t="s">
        <v>2798</v>
      </c>
      <c r="C1247" s="385" t="s">
        <v>180</v>
      </c>
      <c r="D1247" s="387">
        <v>330.38</v>
      </c>
    </row>
    <row r="1248" spans="1:4" ht="48.75" customHeight="1">
      <c r="A1248" s="385" t="s">
        <v>2799</v>
      </c>
      <c r="B1248" s="409" t="s">
        <v>2800</v>
      </c>
      <c r="C1248" s="385" t="s">
        <v>180</v>
      </c>
      <c r="D1248" s="387">
        <v>227.49</v>
      </c>
    </row>
    <row r="1249" spans="1:4" ht="48.75" customHeight="1">
      <c r="A1249" s="385" t="s">
        <v>2801</v>
      </c>
      <c r="B1249" s="409" t="s">
        <v>2802</v>
      </c>
      <c r="C1249" s="385" t="s">
        <v>180</v>
      </c>
      <c r="D1249" s="387">
        <v>237.65</v>
      </c>
    </row>
    <row r="1250" spans="1:4" ht="48.75" customHeight="1">
      <c r="A1250" s="385" t="s">
        <v>2803</v>
      </c>
      <c r="B1250" s="409" t="s">
        <v>2804</v>
      </c>
      <c r="C1250" s="385" t="s">
        <v>180</v>
      </c>
      <c r="D1250" s="387">
        <v>269.33999999999997</v>
      </c>
    </row>
    <row r="1251" spans="1:4" ht="48.75" customHeight="1">
      <c r="A1251" s="385" t="s">
        <v>2805</v>
      </c>
      <c r="B1251" s="409" t="s">
        <v>267</v>
      </c>
      <c r="C1251" s="385" t="s">
        <v>180</v>
      </c>
      <c r="D1251" s="387">
        <v>137.94999999999999</v>
      </c>
    </row>
    <row r="1252" spans="1:4" ht="48.75" customHeight="1">
      <c r="A1252" s="385" t="s">
        <v>2806</v>
      </c>
      <c r="B1252" s="409" t="s">
        <v>313</v>
      </c>
      <c r="C1252" s="385" t="s">
        <v>180</v>
      </c>
      <c r="D1252" s="387">
        <v>183.09</v>
      </c>
    </row>
    <row r="1253" spans="1:4" ht="48.75" customHeight="1">
      <c r="A1253" s="385" t="s">
        <v>2807</v>
      </c>
      <c r="B1253" s="409" t="s">
        <v>258</v>
      </c>
      <c r="C1253" s="385" t="s">
        <v>180</v>
      </c>
      <c r="D1253" s="387">
        <v>230.82</v>
      </c>
    </row>
    <row r="1254" spans="1:4" ht="48.75" customHeight="1">
      <c r="A1254" s="385" t="s">
        <v>2808</v>
      </c>
      <c r="B1254" s="409" t="s">
        <v>2809</v>
      </c>
      <c r="C1254" s="385" t="s">
        <v>180</v>
      </c>
      <c r="D1254" s="387">
        <v>222.71</v>
      </c>
    </row>
    <row r="1255" spans="1:4" ht="12" customHeight="1">
      <c r="A1255" s="381">
        <v>8680</v>
      </c>
      <c r="B1255" s="408" t="s">
        <v>2810</v>
      </c>
      <c r="C1255" s="383"/>
      <c r="D1255" s="384"/>
    </row>
    <row r="1256" spans="1:4" ht="12" customHeight="1">
      <c r="A1256" s="381">
        <v>8902</v>
      </c>
      <c r="B1256" s="408" t="s">
        <v>2811</v>
      </c>
      <c r="C1256" s="383"/>
      <c r="D1256" s="384"/>
    </row>
    <row r="1257" spans="1:4" ht="12" customHeight="1">
      <c r="A1257" s="385" t="s">
        <v>2812</v>
      </c>
      <c r="B1257" s="409" t="s">
        <v>2813</v>
      </c>
      <c r="C1257" s="385" t="s">
        <v>65</v>
      </c>
      <c r="D1257" s="388">
        <v>1297.5999999999999</v>
      </c>
    </row>
    <row r="1258" spans="1:4" ht="12" customHeight="1">
      <c r="A1258" s="381">
        <v>8903</v>
      </c>
      <c r="B1258" s="408" t="s">
        <v>2814</v>
      </c>
      <c r="C1258" s="383"/>
      <c r="D1258" s="384"/>
    </row>
    <row r="1259" spans="1:4" ht="12" customHeight="1">
      <c r="A1259" s="385" t="s">
        <v>2815</v>
      </c>
      <c r="B1259" s="409" t="s">
        <v>2816</v>
      </c>
      <c r="C1259" s="385" t="s">
        <v>65</v>
      </c>
      <c r="D1259" s="387">
        <v>240.72</v>
      </c>
    </row>
    <row r="1260" spans="1:4" ht="24" customHeight="1">
      <c r="A1260" s="385" t="s">
        <v>2817</v>
      </c>
      <c r="B1260" s="409" t="s">
        <v>2818</v>
      </c>
      <c r="C1260" s="385" t="s">
        <v>65</v>
      </c>
      <c r="D1260" s="387">
        <v>268.55</v>
      </c>
    </row>
    <row r="1261" spans="1:4" ht="12" customHeight="1">
      <c r="A1261" s="381">
        <v>8904</v>
      </c>
      <c r="B1261" s="408" t="s">
        <v>2819</v>
      </c>
      <c r="C1261" s="383"/>
      <c r="D1261" s="384"/>
    </row>
    <row r="1262" spans="1:4" ht="24" customHeight="1">
      <c r="A1262" s="385" t="s">
        <v>2820</v>
      </c>
      <c r="B1262" s="409" t="s">
        <v>274</v>
      </c>
      <c r="C1262" s="385" t="s">
        <v>65</v>
      </c>
      <c r="D1262" s="387">
        <v>356.04</v>
      </c>
    </row>
    <row r="1263" spans="1:4" ht="24" customHeight="1">
      <c r="A1263" s="385" t="s">
        <v>2821</v>
      </c>
      <c r="B1263" s="409" t="s">
        <v>118</v>
      </c>
      <c r="C1263" s="385" t="s">
        <v>65</v>
      </c>
      <c r="D1263" s="387">
        <v>380.17</v>
      </c>
    </row>
    <row r="1264" spans="1:4" ht="60.75" customHeight="1">
      <c r="A1264" s="385" t="s">
        <v>2822</v>
      </c>
      <c r="B1264" s="409" t="s">
        <v>2823</v>
      </c>
      <c r="C1264" s="385" t="s">
        <v>65</v>
      </c>
      <c r="D1264" s="387">
        <v>352.75</v>
      </c>
    </row>
    <row r="1265" spans="1:4" ht="60.75" customHeight="1">
      <c r="A1265" s="385" t="s">
        <v>2824</v>
      </c>
      <c r="B1265" s="409" t="s">
        <v>2825</v>
      </c>
      <c r="C1265" s="385" t="s">
        <v>65</v>
      </c>
      <c r="D1265" s="387">
        <v>390.67</v>
      </c>
    </row>
    <row r="1266" spans="1:4" ht="12" customHeight="1">
      <c r="A1266" s="381">
        <v>8905</v>
      </c>
      <c r="B1266" s="408" t="s">
        <v>2826</v>
      </c>
      <c r="C1266" s="383"/>
      <c r="D1266" s="384"/>
    </row>
    <row r="1267" spans="1:4" ht="24" customHeight="1">
      <c r="A1267" s="385" t="s">
        <v>2827</v>
      </c>
      <c r="B1267" s="409" t="s">
        <v>2828</v>
      </c>
      <c r="C1267" s="385" t="s">
        <v>65</v>
      </c>
      <c r="D1267" s="387">
        <v>513.95000000000005</v>
      </c>
    </row>
    <row r="1268" spans="1:4" ht="24" customHeight="1">
      <c r="A1268" s="385" t="s">
        <v>2829</v>
      </c>
      <c r="B1268" s="409" t="s">
        <v>2830</v>
      </c>
      <c r="C1268" s="385" t="s">
        <v>65</v>
      </c>
      <c r="D1268" s="387">
        <v>525.97</v>
      </c>
    </row>
    <row r="1269" spans="1:4" ht="12" customHeight="1">
      <c r="A1269" s="381">
        <v>8906</v>
      </c>
      <c r="B1269" s="408" t="s">
        <v>2831</v>
      </c>
      <c r="C1269" s="383"/>
      <c r="D1269" s="384"/>
    </row>
    <row r="1270" spans="1:4" ht="24" customHeight="1">
      <c r="A1270" s="385" t="s">
        <v>2832</v>
      </c>
      <c r="B1270" s="409" t="s">
        <v>185</v>
      </c>
      <c r="C1270" s="385" t="s">
        <v>180</v>
      </c>
      <c r="D1270" s="387">
        <v>114.19</v>
      </c>
    </row>
    <row r="1271" spans="1:4" ht="12" customHeight="1">
      <c r="A1271" s="381">
        <v>8907</v>
      </c>
      <c r="B1271" s="408" t="s">
        <v>2833</v>
      </c>
      <c r="C1271" s="383"/>
      <c r="D1271" s="384"/>
    </row>
    <row r="1272" spans="1:4" ht="36" customHeight="1">
      <c r="A1272" s="385" t="s">
        <v>2834</v>
      </c>
      <c r="B1272" s="409" t="s">
        <v>188</v>
      </c>
      <c r="C1272" s="385" t="s">
        <v>84</v>
      </c>
      <c r="D1272" s="387">
        <v>50.35</v>
      </c>
    </row>
    <row r="1273" spans="1:4" ht="36" customHeight="1">
      <c r="A1273" s="385" t="s">
        <v>2835</v>
      </c>
      <c r="B1273" s="409" t="s">
        <v>2836</v>
      </c>
      <c r="C1273" s="385" t="s">
        <v>84</v>
      </c>
      <c r="D1273" s="387">
        <v>42.57</v>
      </c>
    </row>
    <row r="1274" spans="1:4" ht="12" customHeight="1">
      <c r="A1274" s="385" t="s">
        <v>2837</v>
      </c>
      <c r="B1274" s="409" t="s">
        <v>2838</v>
      </c>
      <c r="C1274" s="385" t="s">
        <v>84</v>
      </c>
      <c r="D1274" s="387">
        <v>14.25</v>
      </c>
    </row>
    <row r="1275" spans="1:4" ht="48.75" customHeight="1">
      <c r="A1275" s="385" t="s">
        <v>2839</v>
      </c>
      <c r="B1275" s="409" t="s">
        <v>2840</v>
      </c>
      <c r="C1275" s="385" t="s">
        <v>84</v>
      </c>
      <c r="D1275" s="387">
        <v>198.52</v>
      </c>
    </row>
    <row r="1276" spans="1:4" ht="48.75" customHeight="1">
      <c r="A1276" s="385" t="s">
        <v>2841</v>
      </c>
      <c r="B1276" s="409" t="s">
        <v>2842</v>
      </c>
      <c r="C1276" s="385" t="s">
        <v>84</v>
      </c>
      <c r="D1276" s="387">
        <v>180.96</v>
      </c>
    </row>
    <row r="1277" spans="1:4" ht="48.75" customHeight="1">
      <c r="A1277" s="385" t="s">
        <v>2843</v>
      </c>
      <c r="B1277" s="409" t="s">
        <v>128</v>
      </c>
      <c r="C1277" s="385" t="s">
        <v>84</v>
      </c>
      <c r="D1277" s="387">
        <v>185.98</v>
      </c>
    </row>
    <row r="1278" spans="1:4" ht="12" customHeight="1">
      <c r="A1278" s="381">
        <v>8908</v>
      </c>
      <c r="B1278" s="408" t="s">
        <v>2844</v>
      </c>
      <c r="C1278" s="383"/>
      <c r="D1278" s="384"/>
    </row>
    <row r="1279" spans="1:4" ht="12" customHeight="1">
      <c r="A1279" s="385" t="s">
        <v>2845</v>
      </c>
      <c r="B1279" s="409" t="s">
        <v>2846</v>
      </c>
      <c r="C1279" s="385" t="s">
        <v>84</v>
      </c>
      <c r="D1279" s="387">
        <v>38.69</v>
      </c>
    </row>
    <row r="1280" spans="1:4" ht="12" customHeight="1">
      <c r="A1280" s="385" t="s">
        <v>2847</v>
      </c>
      <c r="B1280" s="409" t="s">
        <v>2848</v>
      </c>
      <c r="C1280" s="385" t="s">
        <v>84</v>
      </c>
      <c r="D1280" s="387">
        <v>30.24</v>
      </c>
    </row>
    <row r="1281" spans="1:4" ht="12" customHeight="1">
      <c r="A1281" s="385" t="s">
        <v>2849</v>
      </c>
      <c r="B1281" s="409" t="s">
        <v>2850</v>
      </c>
      <c r="C1281" s="385" t="s">
        <v>84</v>
      </c>
      <c r="D1281" s="387">
        <v>14.36</v>
      </c>
    </row>
    <row r="1282" spans="1:4" ht="12" customHeight="1">
      <c r="A1282" s="381">
        <v>8909</v>
      </c>
      <c r="B1282" s="408" t="s">
        <v>2851</v>
      </c>
      <c r="C1282" s="383"/>
      <c r="D1282" s="384"/>
    </row>
    <row r="1283" spans="1:4" ht="24" customHeight="1">
      <c r="A1283" s="385" t="s">
        <v>2852</v>
      </c>
      <c r="B1283" s="409" t="s">
        <v>2853</v>
      </c>
      <c r="C1283" s="385" t="s">
        <v>65</v>
      </c>
      <c r="D1283" s="387">
        <v>306.69</v>
      </c>
    </row>
    <row r="1284" spans="1:4" ht="12" customHeight="1">
      <c r="A1284" s="385" t="s">
        <v>2854</v>
      </c>
      <c r="B1284" s="409" t="s">
        <v>2855</v>
      </c>
      <c r="C1284" s="385" t="s">
        <v>65</v>
      </c>
      <c r="D1284" s="387">
        <v>292</v>
      </c>
    </row>
    <row r="1285" spans="1:4" ht="12" customHeight="1">
      <c r="A1285" s="381">
        <v>8910</v>
      </c>
      <c r="B1285" s="408" t="s">
        <v>2856</v>
      </c>
      <c r="C1285" s="383"/>
      <c r="D1285" s="384"/>
    </row>
    <row r="1286" spans="1:4" ht="24" customHeight="1">
      <c r="A1286" s="385" t="s">
        <v>2857</v>
      </c>
      <c r="B1286" s="409" t="s">
        <v>2858</v>
      </c>
      <c r="C1286" s="385" t="s">
        <v>65</v>
      </c>
      <c r="D1286" s="387">
        <v>249.87</v>
      </c>
    </row>
    <row r="1287" spans="1:4" ht="12" customHeight="1">
      <c r="A1287" s="385" t="s">
        <v>2859</v>
      </c>
      <c r="B1287" s="409" t="s">
        <v>2860</v>
      </c>
      <c r="C1287" s="385" t="s">
        <v>65</v>
      </c>
      <c r="D1287" s="387">
        <v>242.27</v>
      </c>
    </row>
    <row r="1288" spans="1:4" ht="12" customHeight="1">
      <c r="A1288" s="381">
        <v>8911</v>
      </c>
      <c r="B1288" s="408" t="s">
        <v>2861</v>
      </c>
      <c r="C1288" s="383"/>
      <c r="D1288" s="384"/>
    </row>
    <row r="1289" spans="1:4" ht="24" customHeight="1">
      <c r="A1289" s="385" t="s">
        <v>2862</v>
      </c>
      <c r="B1289" s="409" t="s">
        <v>2863</v>
      </c>
      <c r="C1289" s="385" t="s">
        <v>65</v>
      </c>
      <c r="D1289" s="387">
        <v>279.52999999999997</v>
      </c>
    </row>
    <row r="1290" spans="1:4" ht="24" customHeight="1">
      <c r="A1290" s="385" t="s">
        <v>2864</v>
      </c>
      <c r="B1290" s="409" t="s">
        <v>2865</v>
      </c>
      <c r="C1290" s="385" t="s">
        <v>65</v>
      </c>
      <c r="D1290" s="387">
        <v>274.51</v>
      </c>
    </row>
    <row r="1291" spans="1:4" ht="12" customHeight="1">
      <c r="A1291" s="381">
        <v>8912</v>
      </c>
      <c r="B1291" s="408" t="s">
        <v>2866</v>
      </c>
      <c r="C1291" s="383"/>
      <c r="D1291" s="384"/>
    </row>
    <row r="1292" spans="1:4" ht="24" customHeight="1">
      <c r="A1292" s="385" t="s">
        <v>2867</v>
      </c>
      <c r="B1292" s="409" t="s">
        <v>2868</v>
      </c>
      <c r="C1292" s="385" t="s">
        <v>65</v>
      </c>
      <c r="D1292" s="387">
        <v>346.75</v>
      </c>
    </row>
    <row r="1293" spans="1:4" ht="24" customHeight="1">
      <c r="A1293" s="385" t="s">
        <v>2869</v>
      </c>
      <c r="B1293" s="409" t="s">
        <v>2870</v>
      </c>
      <c r="C1293" s="385" t="s">
        <v>65</v>
      </c>
      <c r="D1293" s="387">
        <v>341.73</v>
      </c>
    </row>
    <row r="1294" spans="1:4" ht="12" customHeight="1">
      <c r="A1294" s="381">
        <v>8913</v>
      </c>
      <c r="B1294" s="408" t="s">
        <v>2871</v>
      </c>
      <c r="C1294" s="383"/>
      <c r="D1294" s="384"/>
    </row>
    <row r="1295" spans="1:4" ht="24" customHeight="1">
      <c r="A1295" s="385" t="s">
        <v>2872</v>
      </c>
      <c r="B1295" s="409" t="s">
        <v>2873</v>
      </c>
      <c r="C1295" s="385" t="s">
        <v>65</v>
      </c>
      <c r="D1295" s="387">
        <v>309.77</v>
      </c>
    </row>
    <row r="1296" spans="1:4" ht="24" customHeight="1">
      <c r="A1296" s="385" t="s">
        <v>2874</v>
      </c>
      <c r="B1296" s="409" t="s">
        <v>2875</v>
      </c>
      <c r="C1296" s="385" t="s">
        <v>65</v>
      </c>
      <c r="D1296" s="387">
        <v>323.47000000000003</v>
      </c>
    </row>
    <row r="1297" spans="1:4" ht="12" customHeight="1">
      <c r="A1297" s="381">
        <v>8914</v>
      </c>
      <c r="B1297" s="408" t="s">
        <v>2876</v>
      </c>
      <c r="C1297" s="383"/>
      <c r="D1297" s="384"/>
    </row>
    <row r="1298" spans="1:4" ht="24" customHeight="1">
      <c r="A1298" s="385" t="s">
        <v>2877</v>
      </c>
      <c r="B1298" s="409" t="s">
        <v>2878</v>
      </c>
      <c r="C1298" s="385" t="s">
        <v>65</v>
      </c>
      <c r="D1298" s="387">
        <v>259.37</v>
      </c>
    </row>
    <row r="1299" spans="1:4" ht="24" customHeight="1">
      <c r="A1299" s="385" t="s">
        <v>2879</v>
      </c>
      <c r="B1299" s="409" t="s">
        <v>2880</v>
      </c>
      <c r="C1299" s="385" t="s">
        <v>65</v>
      </c>
      <c r="D1299" s="387">
        <v>249.79</v>
      </c>
    </row>
    <row r="1300" spans="1:4" ht="12" customHeight="1">
      <c r="A1300" s="381">
        <v>8681</v>
      </c>
      <c r="B1300" s="408" t="s">
        <v>2881</v>
      </c>
      <c r="C1300" s="383"/>
      <c r="D1300" s="384"/>
    </row>
    <row r="1301" spans="1:4" ht="12" customHeight="1">
      <c r="A1301" s="381">
        <v>8915</v>
      </c>
      <c r="B1301" s="408" t="s">
        <v>2882</v>
      </c>
      <c r="C1301" s="383"/>
      <c r="D1301" s="384"/>
    </row>
    <row r="1302" spans="1:4" ht="36" customHeight="1">
      <c r="A1302" s="385" t="s">
        <v>2883</v>
      </c>
      <c r="B1302" s="409" t="s">
        <v>295</v>
      </c>
      <c r="C1302" s="385" t="s">
        <v>84</v>
      </c>
      <c r="D1302" s="387">
        <v>13.81</v>
      </c>
    </row>
    <row r="1303" spans="1:4" ht="36" customHeight="1">
      <c r="A1303" s="385" t="s">
        <v>2884</v>
      </c>
      <c r="B1303" s="409" t="s">
        <v>341</v>
      </c>
      <c r="C1303" s="385" t="s">
        <v>84</v>
      </c>
      <c r="D1303" s="387">
        <v>2.91</v>
      </c>
    </row>
    <row r="1304" spans="1:4" ht="36" customHeight="1">
      <c r="A1304" s="385" t="s">
        <v>2885</v>
      </c>
      <c r="B1304" s="409" t="s">
        <v>2886</v>
      </c>
      <c r="C1304" s="385" t="s">
        <v>84</v>
      </c>
      <c r="D1304" s="387">
        <v>19.36</v>
      </c>
    </row>
    <row r="1305" spans="1:4" ht="36" customHeight="1">
      <c r="A1305" s="385" t="s">
        <v>2887</v>
      </c>
      <c r="B1305" s="409" t="s">
        <v>2888</v>
      </c>
      <c r="C1305" s="385" t="s">
        <v>84</v>
      </c>
      <c r="D1305" s="387">
        <v>3.99</v>
      </c>
    </row>
    <row r="1306" spans="1:4" ht="36" customHeight="1">
      <c r="A1306" s="385" t="s">
        <v>2889</v>
      </c>
      <c r="B1306" s="409" t="s">
        <v>2890</v>
      </c>
      <c r="C1306" s="385" t="s">
        <v>84</v>
      </c>
      <c r="D1306" s="387">
        <v>27.58</v>
      </c>
    </row>
    <row r="1307" spans="1:4" ht="36" customHeight="1">
      <c r="A1307" s="385" t="s">
        <v>2891</v>
      </c>
      <c r="B1307" s="409" t="s">
        <v>2892</v>
      </c>
      <c r="C1307" s="385" t="s">
        <v>84</v>
      </c>
      <c r="D1307" s="387">
        <v>39.99</v>
      </c>
    </row>
    <row r="1308" spans="1:4" ht="36" customHeight="1">
      <c r="A1308" s="385" t="s">
        <v>2893</v>
      </c>
      <c r="B1308" s="409" t="s">
        <v>111</v>
      </c>
      <c r="C1308" s="385" t="s">
        <v>84</v>
      </c>
      <c r="D1308" s="387">
        <v>5.95</v>
      </c>
    </row>
    <row r="1309" spans="1:4" ht="36" customHeight="1">
      <c r="A1309" s="385" t="s">
        <v>2894</v>
      </c>
      <c r="B1309" s="409" t="s">
        <v>172</v>
      </c>
      <c r="C1309" s="385" t="s">
        <v>84</v>
      </c>
      <c r="D1309" s="387">
        <v>7.88</v>
      </c>
    </row>
    <row r="1310" spans="1:4" ht="12" customHeight="1">
      <c r="A1310" s="381">
        <v>8916</v>
      </c>
      <c r="B1310" s="408" t="s">
        <v>2895</v>
      </c>
      <c r="C1310" s="383"/>
      <c r="D1310" s="384"/>
    </row>
    <row r="1311" spans="1:4" ht="36" customHeight="1">
      <c r="A1311" s="385" t="s">
        <v>2896</v>
      </c>
      <c r="B1311" s="409" t="s">
        <v>2897</v>
      </c>
      <c r="C1311" s="385" t="s">
        <v>84</v>
      </c>
      <c r="D1311" s="387">
        <v>13.07</v>
      </c>
    </row>
    <row r="1312" spans="1:4" ht="36" customHeight="1">
      <c r="A1312" s="385" t="s">
        <v>2898</v>
      </c>
      <c r="B1312" s="409" t="s">
        <v>2899</v>
      </c>
      <c r="C1312" s="385" t="s">
        <v>84</v>
      </c>
      <c r="D1312" s="387">
        <v>113.72</v>
      </c>
    </row>
    <row r="1313" spans="1:4" ht="36" customHeight="1">
      <c r="A1313" s="385" t="s">
        <v>2900</v>
      </c>
      <c r="B1313" s="409" t="s">
        <v>2901</v>
      </c>
      <c r="C1313" s="385" t="s">
        <v>84</v>
      </c>
      <c r="D1313" s="387">
        <v>3.08</v>
      </c>
    </row>
    <row r="1314" spans="1:4" ht="36" customHeight="1">
      <c r="A1314" s="385" t="s">
        <v>2902</v>
      </c>
      <c r="B1314" s="409" t="s">
        <v>2903</v>
      </c>
      <c r="C1314" s="385" t="s">
        <v>84</v>
      </c>
      <c r="D1314" s="387">
        <v>123.3</v>
      </c>
    </row>
    <row r="1315" spans="1:4" ht="36" customHeight="1">
      <c r="A1315" s="385" t="s">
        <v>2904</v>
      </c>
      <c r="B1315" s="409" t="s">
        <v>348</v>
      </c>
      <c r="C1315" s="385" t="s">
        <v>84</v>
      </c>
      <c r="D1315" s="387">
        <v>17.34</v>
      </c>
    </row>
    <row r="1316" spans="1:4" ht="36" customHeight="1">
      <c r="A1316" s="385" t="s">
        <v>2905</v>
      </c>
      <c r="B1316" s="409" t="s">
        <v>2906</v>
      </c>
      <c r="C1316" s="385" t="s">
        <v>84</v>
      </c>
      <c r="D1316" s="387">
        <v>149.82</v>
      </c>
    </row>
    <row r="1317" spans="1:4" ht="36" customHeight="1">
      <c r="A1317" s="385" t="s">
        <v>2907</v>
      </c>
      <c r="B1317" s="409" t="s">
        <v>2908</v>
      </c>
      <c r="C1317" s="385" t="s">
        <v>84</v>
      </c>
      <c r="D1317" s="387">
        <v>196.74</v>
      </c>
    </row>
    <row r="1318" spans="1:4" ht="36" customHeight="1">
      <c r="A1318" s="385" t="s">
        <v>2909</v>
      </c>
      <c r="B1318" s="409" t="s">
        <v>2910</v>
      </c>
      <c r="C1318" s="385" t="s">
        <v>84</v>
      </c>
      <c r="D1318" s="387">
        <v>4.17</v>
      </c>
    </row>
    <row r="1319" spans="1:4" ht="36" customHeight="1">
      <c r="A1319" s="385" t="s">
        <v>2911</v>
      </c>
      <c r="B1319" s="409" t="s">
        <v>2912</v>
      </c>
      <c r="C1319" s="385" t="s">
        <v>84</v>
      </c>
      <c r="D1319" s="387">
        <v>25.51</v>
      </c>
    </row>
    <row r="1320" spans="1:4" ht="36" customHeight="1">
      <c r="A1320" s="385" t="s">
        <v>2913</v>
      </c>
      <c r="B1320" s="409" t="s">
        <v>2914</v>
      </c>
      <c r="C1320" s="385" t="s">
        <v>84</v>
      </c>
      <c r="D1320" s="387">
        <v>277.58999999999997</v>
      </c>
    </row>
    <row r="1321" spans="1:4" ht="36" customHeight="1">
      <c r="A1321" s="385" t="s">
        <v>2915</v>
      </c>
      <c r="B1321" s="409" t="s">
        <v>2916</v>
      </c>
      <c r="C1321" s="385" t="s">
        <v>84</v>
      </c>
      <c r="D1321" s="387">
        <v>34.17</v>
      </c>
    </row>
    <row r="1322" spans="1:4" ht="36" customHeight="1">
      <c r="A1322" s="385" t="s">
        <v>2917</v>
      </c>
      <c r="B1322" s="409" t="s">
        <v>2918</v>
      </c>
      <c r="C1322" s="385" t="s">
        <v>84</v>
      </c>
      <c r="D1322" s="387">
        <v>5.54</v>
      </c>
    </row>
    <row r="1323" spans="1:4" ht="36" customHeight="1">
      <c r="A1323" s="385" t="s">
        <v>2919</v>
      </c>
      <c r="B1323" s="409" t="s">
        <v>2920</v>
      </c>
      <c r="C1323" s="385" t="s">
        <v>84</v>
      </c>
      <c r="D1323" s="387">
        <v>48.46</v>
      </c>
    </row>
    <row r="1324" spans="1:4" ht="36" customHeight="1">
      <c r="A1324" s="385" t="s">
        <v>2921</v>
      </c>
      <c r="B1324" s="409" t="s">
        <v>2922</v>
      </c>
      <c r="C1324" s="385" t="s">
        <v>84</v>
      </c>
      <c r="D1324" s="387">
        <v>7.93</v>
      </c>
    </row>
    <row r="1325" spans="1:4" ht="36" customHeight="1">
      <c r="A1325" s="385" t="s">
        <v>2923</v>
      </c>
      <c r="B1325" s="409" t="s">
        <v>2924</v>
      </c>
      <c r="C1325" s="385" t="s">
        <v>84</v>
      </c>
      <c r="D1325" s="387">
        <v>65.7</v>
      </c>
    </row>
    <row r="1326" spans="1:4" ht="36" customHeight="1">
      <c r="A1326" s="385" t="s">
        <v>2925</v>
      </c>
      <c r="B1326" s="409" t="s">
        <v>2926</v>
      </c>
      <c r="C1326" s="385" t="s">
        <v>84</v>
      </c>
      <c r="D1326" s="387">
        <v>85.7</v>
      </c>
    </row>
    <row r="1327" spans="1:4" ht="12" customHeight="1">
      <c r="A1327" s="381">
        <v>8917</v>
      </c>
      <c r="B1327" s="408" t="s">
        <v>2927</v>
      </c>
      <c r="C1327" s="383"/>
      <c r="D1327" s="384"/>
    </row>
    <row r="1328" spans="1:4" ht="24" customHeight="1">
      <c r="A1328" s="385" t="s">
        <v>2928</v>
      </c>
      <c r="B1328" s="409" t="s">
        <v>2929</v>
      </c>
      <c r="C1328" s="385" t="s">
        <v>84</v>
      </c>
      <c r="D1328" s="387">
        <v>12.43</v>
      </c>
    </row>
    <row r="1329" spans="1:4" ht="24" customHeight="1">
      <c r="A1329" s="385" t="s">
        <v>2930</v>
      </c>
      <c r="B1329" s="409" t="s">
        <v>2931</v>
      </c>
      <c r="C1329" s="385" t="s">
        <v>84</v>
      </c>
      <c r="D1329" s="387">
        <v>18.53</v>
      </c>
    </row>
    <row r="1330" spans="1:4" ht="24" customHeight="1">
      <c r="A1330" s="385" t="s">
        <v>2932</v>
      </c>
      <c r="B1330" s="409" t="s">
        <v>2933</v>
      </c>
      <c r="C1330" s="385" t="s">
        <v>84</v>
      </c>
      <c r="D1330" s="387">
        <v>26.03</v>
      </c>
    </row>
    <row r="1331" spans="1:4" ht="24" customHeight="1">
      <c r="A1331" s="385" t="s">
        <v>2934</v>
      </c>
      <c r="B1331" s="409" t="s">
        <v>2935</v>
      </c>
      <c r="C1331" s="385" t="s">
        <v>84</v>
      </c>
      <c r="D1331" s="387">
        <v>36.07</v>
      </c>
    </row>
    <row r="1332" spans="1:4" ht="24" customHeight="1">
      <c r="A1332" s="385" t="s">
        <v>2936</v>
      </c>
      <c r="B1332" s="409" t="s">
        <v>2937</v>
      </c>
      <c r="C1332" s="385" t="s">
        <v>84</v>
      </c>
      <c r="D1332" s="387">
        <v>49.17</v>
      </c>
    </row>
    <row r="1333" spans="1:4" ht="24" customHeight="1">
      <c r="A1333" s="385" t="s">
        <v>2938</v>
      </c>
      <c r="B1333" s="409" t="s">
        <v>2939</v>
      </c>
      <c r="C1333" s="385" t="s">
        <v>84</v>
      </c>
      <c r="D1333" s="387">
        <v>66.89</v>
      </c>
    </row>
    <row r="1334" spans="1:4" ht="24" customHeight="1">
      <c r="A1334" s="385" t="s">
        <v>2940</v>
      </c>
      <c r="B1334" s="409" t="s">
        <v>2941</v>
      </c>
      <c r="C1334" s="385" t="s">
        <v>84</v>
      </c>
      <c r="D1334" s="387">
        <v>91.66</v>
      </c>
    </row>
    <row r="1335" spans="1:4" ht="12" customHeight="1">
      <c r="A1335" s="381">
        <v>8918</v>
      </c>
      <c r="B1335" s="408" t="s">
        <v>2942</v>
      </c>
      <c r="C1335" s="383"/>
      <c r="D1335" s="384"/>
    </row>
    <row r="1336" spans="1:4" ht="48.75" customHeight="1">
      <c r="A1336" s="385" t="s">
        <v>2943</v>
      </c>
      <c r="B1336" s="409" t="s">
        <v>2944</v>
      </c>
      <c r="C1336" s="385" t="s">
        <v>180</v>
      </c>
      <c r="D1336" s="387">
        <v>17.87</v>
      </c>
    </row>
    <row r="1337" spans="1:4" ht="36" customHeight="1">
      <c r="A1337" s="385" t="s">
        <v>2945</v>
      </c>
      <c r="B1337" s="409" t="s">
        <v>2946</v>
      </c>
      <c r="C1337" s="385" t="s">
        <v>180</v>
      </c>
      <c r="D1337" s="387">
        <v>10.84</v>
      </c>
    </row>
    <row r="1338" spans="1:4" ht="48.75" customHeight="1">
      <c r="A1338" s="385" t="s">
        <v>2947</v>
      </c>
      <c r="B1338" s="409" t="s">
        <v>2948</v>
      </c>
      <c r="C1338" s="385" t="s">
        <v>180</v>
      </c>
      <c r="D1338" s="387">
        <v>14.88</v>
      </c>
    </row>
    <row r="1339" spans="1:4" ht="36" customHeight="1">
      <c r="A1339" s="385" t="s">
        <v>2949</v>
      </c>
      <c r="B1339" s="409" t="s">
        <v>2950</v>
      </c>
      <c r="C1339" s="385" t="s">
        <v>180</v>
      </c>
      <c r="D1339" s="387">
        <v>14.48</v>
      </c>
    </row>
    <row r="1340" spans="1:4" ht="48.75" customHeight="1">
      <c r="A1340" s="385" t="s">
        <v>2951</v>
      </c>
      <c r="B1340" s="409" t="s">
        <v>2952</v>
      </c>
      <c r="C1340" s="385" t="s">
        <v>180</v>
      </c>
      <c r="D1340" s="387">
        <v>16.670000000000002</v>
      </c>
    </row>
    <row r="1341" spans="1:4" ht="36" customHeight="1">
      <c r="A1341" s="385" t="s">
        <v>2953</v>
      </c>
      <c r="B1341" s="409" t="s">
        <v>206</v>
      </c>
      <c r="C1341" s="385" t="s">
        <v>180</v>
      </c>
      <c r="D1341" s="387">
        <v>11.73</v>
      </c>
    </row>
    <row r="1342" spans="1:4" ht="48.75" customHeight="1">
      <c r="A1342" s="385" t="s">
        <v>2954</v>
      </c>
      <c r="B1342" s="409" t="s">
        <v>2955</v>
      </c>
      <c r="C1342" s="385" t="s">
        <v>180</v>
      </c>
      <c r="D1342" s="387">
        <v>13.29</v>
      </c>
    </row>
    <row r="1343" spans="1:4" ht="36" customHeight="1">
      <c r="A1343" s="385" t="s">
        <v>2956</v>
      </c>
      <c r="B1343" s="409" t="s">
        <v>2957</v>
      </c>
      <c r="C1343" s="385" t="s">
        <v>180</v>
      </c>
      <c r="D1343" s="387">
        <v>12.55</v>
      </c>
    </row>
    <row r="1344" spans="1:4" ht="36" customHeight="1">
      <c r="A1344" s="385" t="s">
        <v>2958</v>
      </c>
      <c r="B1344" s="409" t="s">
        <v>2959</v>
      </c>
      <c r="C1344" s="385" t="s">
        <v>180</v>
      </c>
      <c r="D1344" s="387">
        <v>10.24</v>
      </c>
    </row>
    <row r="1345" spans="1:4" ht="36" customHeight="1">
      <c r="A1345" s="385" t="s">
        <v>2960</v>
      </c>
      <c r="B1345" s="409" t="s">
        <v>2961</v>
      </c>
      <c r="C1345" s="385" t="s">
        <v>180</v>
      </c>
      <c r="D1345" s="387">
        <v>12.89</v>
      </c>
    </row>
    <row r="1346" spans="1:4" ht="12" customHeight="1">
      <c r="A1346" s="385" t="s">
        <v>2962</v>
      </c>
      <c r="B1346" s="409" t="s">
        <v>2963</v>
      </c>
      <c r="C1346" s="385" t="s">
        <v>180</v>
      </c>
      <c r="D1346" s="387">
        <v>59.61</v>
      </c>
    </row>
    <row r="1347" spans="1:4" ht="12" customHeight="1">
      <c r="A1347" s="381">
        <v>8919</v>
      </c>
      <c r="B1347" s="408" t="s">
        <v>2964</v>
      </c>
      <c r="C1347" s="383"/>
      <c r="D1347" s="384"/>
    </row>
    <row r="1348" spans="1:4" ht="60.75" customHeight="1">
      <c r="A1348" s="385" t="s">
        <v>2965</v>
      </c>
      <c r="B1348" s="409" t="s">
        <v>2966</v>
      </c>
      <c r="C1348" s="385" t="s">
        <v>180</v>
      </c>
      <c r="D1348" s="387">
        <v>210.75</v>
      </c>
    </row>
    <row r="1349" spans="1:4" ht="72.75" customHeight="1">
      <c r="A1349" s="385" t="s">
        <v>2967</v>
      </c>
      <c r="B1349" s="409" t="s">
        <v>2968</v>
      </c>
      <c r="C1349" s="385" t="s">
        <v>180</v>
      </c>
      <c r="D1349" s="387">
        <v>725.65</v>
      </c>
    </row>
    <row r="1350" spans="1:4" ht="60.75" customHeight="1">
      <c r="A1350" s="385" t="s">
        <v>2969</v>
      </c>
      <c r="B1350" s="409" t="s">
        <v>2970</v>
      </c>
      <c r="C1350" s="385" t="s">
        <v>180</v>
      </c>
      <c r="D1350" s="387">
        <v>691.9</v>
      </c>
    </row>
    <row r="1351" spans="1:4" ht="72.75" customHeight="1">
      <c r="A1351" s="385" t="s">
        <v>2971</v>
      </c>
      <c r="B1351" s="409" t="s">
        <v>2972</v>
      </c>
      <c r="C1351" s="385" t="s">
        <v>180</v>
      </c>
      <c r="D1351" s="388">
        <v>1848.76</v>
      </c>
    </row>
    <row r="1352" spans="1:4" ht="72.75" customHeight="1">
      <c r="A1352" s="385" t="s">
        <v>2973</v>
      </c>
      <c r="B1352" s="409" t="s">
        <v>2974</v>
      </c>
      <c r="C1352" s="385" t="s">
        <v>180</v>
      </c>
      <c r="D1352" s="388">
        <v>1473.8</v>
      </c>
    </row>
    <row r="1353" spans="1:4" ht="12" customHeight="1">
      <c r="A1353" s="385" t="s">
        <v>2975</v>
      </c>
      <c r="B1353" s="409" t="s">
        <v>2976</v>
      </c>
      <c r="C1353" s="385" t="s">
        <v>180</v>
      </c>
      <c r="D1353" s="387">
        <v>68.88</v>
      </c>
    </row>
    <row r="1354" spans="1:4" ht="24" customHeight="1">
      <c r="A1354" s="385" t="s">
        <v>2977</v>
      </c>
      <c r="B1354" s="409" t="s">
        <v>369</v>
      </c>
      <c r="C1354" s="385" t="s">
        <v>180</v>
      </c>
      <c r="D1354" s="387">
        <v>29.08</v>
      </c>
    </row>
    <row r="1355" spans="1:4" ht="24" customHeight="1">
      <c r="A1355" s="385" t="s">
        <v>2978</v>
      </c>
      <c r="B1355" s="409" t="s">
        <v>329</v>
      </c>
      <c r="C1355" s="385" t="s">
        <v>180</v>
      </c>
      <c r="D1355" s="387">
        <v>52.71</v>
      </c>
    </row>
    <row r="1356" spans="1:4" ht="24" customHeight="1">
      <c r="A1356" s="385" t="s">
        <v>2979</v>
      </c>
      <c r="B1356" s="409" t="s">
        <v>259</v>
      </c>
      <c r="C1356" s="385" t="s">
        <v>180</v>
      </c>
      <c r="D1356" s="387">
        <v>91.06</v>
      </c>
    </row>
    <row r="1357" spans="1:4" ht="24" customHeight="1">
      <c r="A1357" s="385" t="s">
        <v>2980</v>
      </c>
      <c r="B1357" s="409" t="s">
        <v>2981</v>
      </c>
      <c r="C1357" s="385" t="s">
        <v>180</v>
      </c>
      <c r="D1357" s="387">
        <v>100.39</v>
      </c>
    </row>
    <row r="1358" spans="1:4" ht="24" customHeight="1">
      <c r="A1358" s="385" t="s">
        <v>2982</v>
      </c>
      <c r="B1358" s="409" t="s">
        <v>264</v>
      </c>
      <c r="C1358" s="385" t="s">
        <v>180</v>
      </c>
      <c r="D1358" s="387">
        <v>138.97999999999999</v>
      </c>
    </row>
    <row r="1359" spans="1:4" ht="24" customHeight="1">
      <c r="A1359" s="385" t="s">
        <v>2983</v>
      </c>
      <c r="B1359" s="409" t="s">
        <v>2984</v>
      </c>
      <c r="C1359" s="385" t="s">
        <v>180</v>
      </c>
      <c r="D1359" s="387">
        <v>117.36</v>
      </c>
    </row>
    <row r="1360" spans="1:4" ht="24" customHeight="1">
      <c r="A1360" s="385" t="s">
        <v>2985</v>
      </c>
      <c r="B1360" s="409" t="s">
        <v>2986</v>
      </c>
      <c r="C1360" s="385" t="s">
        <v>180</v>
      </c>
      <c r="D1360" s="387">
        <v>115.88</v>
      </c>
    </row>
    <row r="1361" spans="1:4" ht="24" customHeight="1">
      <c r="A1361" s="385" t="s">
        <v>2987</v>
      </c>
      <c r="B1361" s="409" t="s">
        <v>2988</v>
      </c>
      <c r="C1361" s="385" t="s">
        <v>180</v>
      </c>
      <c r="D1361" s="387">
        <v>129.71</v>
      </c>
    </row>
    <row r="1362" spans="1:4" ht="24" customHeight="1">
      <c r="A1362" s="385" t="s">
        <v>2989</v>
      </c>
      <c r="B1362" s="409" t="s">
        <v>2990</v>
      </c>
      <c r="C1362" s="385" t="s">
        <v>180</v>
      </c>
      <c r="D1362" s="387">
        <v>123.12</v>
      </c>
    </row>
    <row r="1363" spans="1:4" ht="36" customHeight="1">
      <c r="A1363" s="385" t="s">
        <v>2991</v>
      </c>
      <c r="B1363" s="409" t="s">
        <v>2992</v>
      </c>
      <c r="C1363" s="385" t="s">
        <v>180</v>
      </c>
      <c r="D1363" s="387">
        <v>77.48</v>
      </c>
    </row>
    <row r="1364" spans="1:4" ht="36" customHeight="1">
      <c r="A1364" s="385" t="s">
        <v>2993</v>
      </c>
      <c r="B1364" s="409" t="s">
        <v>2994</v>
      </c>
      <c r="C1364" s="385" t="s">
        <v>180</v>
      </c>
      <c r="D1364" s="387">
        <v>135.27000000000001</v>
      </c>
    </row>
    <row r="1365" spans="1:4" ht="36" customHeight="1">
      <c r="A1365" s="385" t="s">
        <v>2995</v>
      </c>
      <c r="B1365" s="409" t="s">
        <v>2996</v>
      </c>
      <c r="C1365" s="385" t="s">
        <v>180</v>
      </c>
      <c r="D1365" s="387">
        <v>275.33999999999997</v>
      </c>
    </row>
    <row r="1366" spans="1:4" ht="36" customHeight="1">
      <c r="A1366" s="385" t="s">
        <v>2997</v>
      </c>
      <c r="B1366" s="409" t="s">
        <v>2998</v>
      </c>
      <c r="C1366" s="385" t="s">
        <v>180</v>
      </c>
      <c r="D1366" s="387">
        <v>466.48</v>
      </c>
    </row>
    <row r="1367" spans="1:4" ht="24" customHeight="1">
      <c r="A1367" s="385" t="s">
        <v>2999</v>
      </c>
      <c r="B1367" s="409" t="s">
        <v>3000</v>
      </c>
      <c r="C1367" s="385" t="s">
        <v>180</v>
      </c>
      <c r="D1367" s="387">
        <v>34.130000000000003</v>
      </c>
    </row>
    <row r="1368" spans="1:4" ht="24" customHeight="1">
      <c r="A1368" s="385" t="s">
        <v>3001</v>
      </c>
      <c r="B1368" s="409" t="s">
        <v>3002</v>
      </c>
      <c r="C1368" s="385" t="s">
        <v>180</v>
      </c>
      <c r="D1368" s="387">
        <v>37.31</v>
      </c>
    </row>
    <row r="1369" spans="1:4" ht="12" customHeight="1">
      <c r="A1369" s="381">
        <v>8920</v>
      </c>
      <c r="B1369" s="408" t="s">
        <v>3003</v>
      </c>
      <c r="C1369" s="383"/>
      <c r="D1369" s="384"/>
    </row>
    <row r="1370" spans="1:4" ht="36" customHeight="1">
      <c r="A1370" s="385" t="s">
        <v>3004</v>
      </c>
      <c r="B1370" s="409" t="s">
        <v>3005</v>
      </c>
      <c r="C1370" s="385" t="s">
        <v>180</v>
      </c>
      <c r="D1370" s="387">
        <v>174.9</v>
      </c>
    </row>
    <row r="1371" spans="1:4" ht="36" customHeight="1">
      <c r="A1371" s="385" t="s">
        <v>3006</v>
      </c>
      <c r="B1371" s="409" t="s">
        <v>3007</v>
      </c>
      <c r="C1371" s="385" t="s">
        <v>180</v>
      </c>
      <c r="D1371" s="387">
        <v>172.89</v>
      </c>
    </row>
    <row r="1372" spans="1:4" ht="36" customHeight="1">
      <c r="A1372" s="385" t="s">
        <v>3008</v>
      </c>
      <c r="B1372" s="409" t="s">
        <v>3009</v>
      </c>
      <c r="C1372" s="385" t="s">
        <v>180</v>
      </c>
      <c r="D1372" s="387">
        <v>306.87</v>
      </c>
    </row>
    <row r="1373" spans="1:4" ht="36" customHeight="1">
      <c r="A1373" s="385" t="s">
        <v>3010</v>
      </c>
      <c r="B1373" s="409" t="s">
        <v>3011</v>
      </c>
      <c r="C1373" s="385" t="s">
        <v>180</v>
      </c>
      <c r="D1373" s="387">
        <v>382.8</v>
      </c>
    </row>
    <row r="1374" spans="1:4" ht="12" customHeight="1">
      <c r="A1374" s="381">
        <v>8921</v>
      </c>
      <c r="B1374" s="408" t="s">
        <v>3012</v>
      </c>
      <c r="C1374" s="383"/>
      <c r="D1374" s="384"/>
    </row>
    <row r="1375" spans="1:4" ht="24" customHeight="1">
      <c r="A1375" s="385" t="s">
        <v>3013</v>
      </c>
      <c r="B1375" s="409" t="s">
        <v>3014</v>
      </c>
      <c r="C1375" s="385" t="s">
        <v>180</v>
      </c>
      <c r="D1375" s="387">
        <v>64.94</v>
      </c>
    </row>
    <row r="1376" spans="1:4" ht="24" customHeight="1">
      <c r="A1376" s="385" t="s">
        <v>3015</v>
      </c>
      <c r="B1376" s="409" t="s">
        <v>3014</v>
      </c>
      <c r="C1376" s="385" t="s">
        <v>180</v>
      </c>
      <c r="D1376" s="387">
        <v>64.94</v>
      </c>
    </row>
    <row r="1377" spans="1:4" ht="24" customHeight="1">
      <c r="A1377" s="385" t="s">
        <v>3016</v>
      </c>
      <c r="B1377" s="409" t="s">
        <v>3017</v>
      </c>
      <c r="C1377" s="385" t="s">
        <v>180</v>
      </c>
      <c r="D1377" s="387">
        <v>126.64</v>
      </c>
    </row>
    <row r="1378" spans="1:4" ht="36" customHeight="1">
      <c r="A1378" s="385" t="s">
        <v>3018</v>
      </c>
      <c r="B1378" s="409" t="s">
        <v>3019</v>
      </c>
      <c r="C1378" s="385" t="s">
        <v>180</v>
      </c>
      <c r="D1378" s="387">
        <v>126.64</v>
      </c>
    </row>
    <row r="1379" spans="1:4" ht="24" customHeight="1">
      <c r="A1379" s="385" t="s">
        <v>3020</v>
      </c>
      <c r="B1379" s="409" t="s">
        <v>3021</v>
      </c>
      <c r="C1379" s="385" t="s">
        <v>180</v>
      </c>
      <c r="D1379" s="387">
        <v>195.76</v>
      </c>
    </row>
    <row r="1380" spans="1:4" ht="36" customHeight="1">
      <c r="A1380" s="385" t="s">
        <v>3022</v>
      </c>
      <c r="B1380" s="409" t="s">
        <v>3023</v>
      </c>
      <c r="C1380" s="385" t="s">
        <v>180</v>
      </c>
      <c r="D1380" s="387">
        <v>195.76</v>
      </c>
    </row>
    <row r="1381" spans="1:4" ht="24" customHeight="1">
      <c r="A1381" s="385" t="s">
        <v>3024</v>
      </c>
      <c r="B1381" s="409" t="s">
        <v>3025</v>
      </c>
      <c r="C1381" s="385" t="s">
        <v>180</v>
      </c>
      <c r="D1381" s="387">
        <v>768.18</v>
      </c>
    </row>
    <row r="1382" spans="1:4" ht="36" customHeight="1">
      <c r="A1382" s="385" t="s">
        <v>3026</v>
      </c>
      <c r="B1382" s="409" t="s">
        <v>3027</v>
      </c>
      <c r="C1382" s="385" t="s">
        <v>180</v>
      </c>
      <c r="D1382" s="387">
        <v>771.2</v>
      </c>
    </row>
    <row r="1383" spans="1:4" ht="36" customHeight="1">
      <c r="A1383" s="385" t="s">
        <v>3028</v>
      </c>
      <c r="B1383" s="409" t="s">
        <v>3029</v>
      </c>
      <c r="C1383" s="385" t="s">
        <v>180</v>
      </c>
      <c r="D1383" s="387">
        <v>128.04</v>
      </c>
    </row>
    <row r="1384" spans="1:4" ht="36" customHeight="1">
      <c r="A1384" s="385" t="s">
        <v>3030</v>
      </c>
      <c r="B1384" s="409" t="s">
        <v>3031</v>
      </c>
      <c r="C1384" s="385" t="s">
        <v>180</v>
      </c>
      <c r="D1384" s="387">
        <v>241.75</v>
      </c>
    </row>
    <row r="1385" spans="1:4" ht="36" customHeight="1">
      <c r="A1385" s="385" t="s">
        <v>3032</v>
      </c>
      <c r="B1385" s="409" t="s">
        <v>3033</v>
      </c>
      <c r="C1385" s="385" t="s">
        <v>180</v>
      </c>
      <c r="D1385" s="387">
        <v>253.23</v>
      </c>
    </row>
    <row r="1386" spans="1:4" ht="36" customHeight="1">
      <c r="A1386" s="385" t="s">
        <v>3034</v>
      </c>
      <c r="B1386" s="409" t="s">
        <v>3035</v>
      </c>
      <c r="C1386" s="385" t="s">
        <v>180</v>
      </c>
      <c r="D1386" s="387">
        <v>376.78</v>
      </c>
    </row>
    <row r="1387" spans="1:4" ht="36" customHeight="1">
      <c r="A1387" s="385" t="s">
        <v>3036</v>
      </c>
      <c r="B1387" s="409" t="s">
        <v>3037</v>
      </c>
      <c r="C1387" s="385" t="s">
        <v>180</v>
      </c>
      <c r="D1387" s="387">
        <v>348.08</v>
      </c>
    </row>
    <row r="1388" spans="1:4" ht="36" customHeight="1">
      <c r="A1388" s="385" t="s">
        <v>3038</v>
      </c>
      <c r="B1388" s="409" t="s">
        <v>3039</v>
      </c>
      <c r="C1388" s="385" t="s">
        <v>180</v>
      </c>
      <c r="D1388" s="387">
        <v>477.06</v>
      </c>
    </row>
    <row r="1389" spans="1:4" ht="36" customHeight="1">
      <c r="A1389" s="385" t="s">
        <v>3040</v>
      </c>
      <c r="B1389" s="409" t="s">
        <v>3041</v>
      </c>
      <c r="C1389" s="385" t="s">
        <v>180</v>
      </c>
      <c r="D1389" s="387">
        <v>535.28</v>
      </c>
    </row>
    <row r="1390" spans="1:4" ht="36" customHeight="1">
      <c r="A1390" s="385" t="s">
        <v>3042</v>
      </c>
      <c r="B1390" s="409" t="s">
        <v>3043</v>
      </c>
      <c r="C1390" s="385" t="s">
        <v>180</v>
      </c>
      <c r="D1390" s="387">
        <v>757.05</v>
      </c>
    </row>
    <row r="1391" spans="1:4" ht="36" customHeight="1">
      <c r="A1391" s="385" t="s">
        <v>3044</v>
      </c>
      <c r="B1391" s="409" t="s">
        <v>3045</v>
      </c>
      <c r="C1391" s="385" t="s">
        <v>180</v>
      </c>
      <c r="D1391" s="388">
        <v>1241.6400000000001</v>
      </c>
    </row>
    <row r="1392" spans="1:4" ht="36" customHeight="1">
      <c r="A1392" s="385" t="s">
        <v>3046</v>
      </c>
      <c r="B1392" s="409" t="s">
        <v>3047</v>
      </c>
      <c r="C1392" s="385" t="s">
        <v>180</v>
      </c>
      <c r="D1392" s="388">
        <v>1765.3</v>
      </c>
    </row>
    <row r="1393" spans="1:4" ht="60.75" customHeight="1">
      <c r="A1393" s="385" t="s">
        <v>3048</v>
      </c>
      <c r="B1393" s="409" t="s">
        <v>3049</v>
      </c>
      <c r="C1393" s="385" t="s">
        <v>180</v>
      </c>
      <c r="D1393" s="387">
        <v>548.20000000000005</v>
      </c>
    </row>
    <row r="1394" spans="1:4" ht="60.75" customHeight="1">
      <c r="A1394" s="385" t="s">
        <v>3050</v>
      </c>
      <c r="B1394" s="409" t="s">
        <v>3051</v>
      </c>
      <c r="C1394" s="385" t="s">
        <v>180</v>
      </c>
      <c r="D1394" s="388">
        <v>1177.95</v>
      </c>
    </row>
    <row r="1395" spans="1:4" ht="36" customHeight="1">
      <c r="A1395" s="385" t="s">
        <v>3052</v>
      </c>
      <c r="B1395" s="409" t="s">
        <v>3053</v>
      </c>
      <c r="C1395" s="385" t="s">
        <v>180</v>
      </c>
      <c r="D1395" s="387">
        <v>354.99</v>
      </c>
    </row>
    <row r="1396" spans="1:4" ht="12" customHeight="1">
      <c r="A1396" s="381">
        <v>8922</v>
      </c>
      <c r="B1396" s="408" t="s">
        <v>3054</v>
      </c>
      <c r="C1396" s="383"/>
      <c r="D1396" s="384"/>
    </row>
    <row r="1397" spans="1:4" ht="12" customHeight="1">
      <c r="A1397" s="385" t="s">
        <v>3055</v>
      </c>
      <c r="B1397" s="409" t="s">
        <v>3056</v>
      </c>
      <c r="C1397" s="385" t="s">
        <v>180</v>
      </c>
      <c r="D1397" s="387">
        <v>61.49</v>
      </c>
    </row>
    <row r="1398" spans="1:4" ht="12" customHeight="1">
      <c r="A1398" s="385" t="s">
        <v>3057</v>
      </c>
      <c r="B1398" s="409" t="s">
        <v>3058</v>
      </c>
      <c r="C1398" s="385" t="s">
        <v>180</v>
      </c>
      <c r="D1398" s="387">
        <v>77.44</v>
      </c>
    </row>
    <row r="1399" spans="1:4" ht="48.75" customHeight="1">
      <c r="A1399" s="385" t="s">
        <v>3059</v>
      </c>
      <c r="B1399" s="409" t="s">
        <v>3060</v>
      </c>
      <c r="C1399" s="385" t="s">
        <v>180</v>
      </c>
      <c r="D1399" s="387">
        <v>75.73</v>
      </c>
    </row>
    <row r="1400" spans="1:4" ht="48.75" customHeight="1">
      <c r="A1400" s="385" t="s">
        <v>3061</v>
      </c>
      <c r="B1400" s="409" t="s">
        <v>3062</v>
      </c>
      <c r="C1400" s="385" t="s">
        <v>180</v>
      </c>
      <c r="D1400" s="387">
        <v>81.48</v>
      </c>
    </row>
    <row r="1401" spans="1:4" ht="60.75" customHeight="1">
      <c r="A1401" s="385" t="s">
        <v>3063</v>
      </c>
      <c r="B1401" s="409" t="s">
        <v>3064</v>
      </c>
      <c r="C1401" s="385" t="s">
        <v>180</v>
      </c>
      <c r="D1401" s="387">
        <v>113.92</v>
      </c>
    </row>
    <row r="1402" spans="1:4" ht="60.75" customHeight="1">
      <c r="A1402" s="385" t="s">
        <v>3065</v>
      </c>
      <c r="B1402" s="409" t="s">
        <v>3066</v>
      </c>
      <c r="C1402" s="385" t="s">
        <v>180</v>
      </c>
      <c r="D1402" s="387">
        <v>92.65</v>
      </c>
    </row>
    <row r="1403" spans="1:4" ht="60.75" customHeight="1">
      <c r="A1403" s="385" t="s">
        <v>3067</v>
      </c>
      <c r="B1403" s="409" t="s">
        <v>3068</v>
      </c>
      <c r="C1403" s="385" t="s">
        <v>180</v>
      </c>
      <c r="D1403" s="387">
        <v>91.15</v>
      </c>
    </row>
    <row r="1404" spans="1:4" ht="60.75" customHeight="1">
      <c r="A1404" s="385" t="s">
        <v>3069</v>
      </c>
      <c r="B1404" s="409" t="s">
        <v>3070</v>
      </c>
      <c r="C1404" s="385" t="s">
        <v>180</v>
      </c>
      <c r="D1404" s="387">
        <v>92.85</v>
      </c>
    </row>
    <row r="1405" spans="1:4" ht="60.75" customHeight="1">
      <c r="A1405" s="385" t="s">
        <v>3071</v>
      </c>
      <c r="B1405" s="409" t="s">
        <v>3072</v>
      </c>
      <c r="C1405" s="385" t="s">
        <v>180</v>
      </c>
      <c r="D1405" s="387">
        <v>59.49</v>
      </c>
    </row>
    <row r="1406" spans="1:4" ht="60.75" customHeight="1">
      <c r="A1406" s="385" t="s">
        <v>3073</v>
      </c>
      <c r="B1406" s="409" t="s">
        <v>3074</v>
      </c>
      <c r="C1406" s="385" t="s">
        <v>180</v>
      </c>
      <c r="D1406" s="387">
        <v>61.19</v>
      </c>
    </row>
    <row r="1407" spans="1:4" ht="48.75" customHeight="1">
      <c r="A1407" s="385" t="s">
        <v>3075</v>
      </c>
      <c r="B1407" s="409" t="s">
        <v>3076</v>
      </c>
      <c r="C1407" s="385" t="s">
        <v>180</v>
      </c>
      <c r="D1407" s="387">
        <v>44.07</v>
      </c>
    </row>
    <row r="1408" spans="1:4" ht="48.75" customHeight="1">
      <c r="A1408" s="385" t="s">
        <v>3077</v>
      </c>
      <c r="B1408" s="409" t="s">
        <v>3078</v>
      </c>
      <c r="C1408" s="385" t="s">
        <v>180</v>
      </c>
      <c r="D1408" s="387">
        <v>39.67</v>
      </c>
    </row>
    <row r="1409" spans="1:4" ht="48.75" customHeight="1">
      <c r="A1409" s="385" t="s">
        <v>3079</v>
      </c>
      <c r="B1409" s="409" t="s">
        <v>3080</v>
      </c>
      <c r="C1409" s="385" t="s">
        <v>180</v>
      </c>
      <c r="D1409" s="387">
        <v>45.42</v>
      </c>
    </row>
    <row r="1410" spans="1:4" ht="60.75" customHeight="1">
      <c r="A1410" s="385" t="s">
        <v>3081</v>
      </c>
      <c r="B1410" s="409" t="s">
        <v>3082</v>
      </c>
      <c r="C1410" s="385" t="s">
        <v>180</v>
      </c>
      <c r="D1410" s="387">
        <v>77.86</v>
      </c>
    </row>
    <row r="1411" spans="1:4" ht="60.75" customHeight="1">
      <c r="A1411" s="385" t="s">
        <v>3083</v>
      </c>
      <c r="B1411" s="409" t="s">
        <v>3084</v>
      </c>
      <c r="C1411" s="385" t="s">
        <v>180</v>
      </c>
      <c r="D1411" s="387">
        <v>56.59</v>
      </c>
    </row>
    <row r="1412" spans="1:4" ht="60.75" customHeight="1">
      <c r="A1412" s="385" t="s">
        <v>3085</v>
      </c>
      <c r="B1412" s="409" t="s">
        <v>3086</v>
      </c>
      <c r="C1412" s="385" t="s">
        <v>180</v>
      </c>
      <c r="D1412" s="387">
        <v>55.09</v>
      </c>
    </row>
    <row r="1413" spans="1:4" ht="60.75" customHeight="1">
      <c r="A1413" s="385" t="s">
        <v>3087</v>
      </c>
      <c r="B1413" s="409" t="s">
        <v>3088</v>
      </c>
      <c r="C1413" s="385" t="s">
        <v>180</v>
      </c>
      <c r="D1413" s="387">
        <v>56.79</v>
      </c>
    </row>
    <row r="1414" spans="1:4" ht="36" customHeight="1">
      <c r="A1414" s="385" t="s">
        <v>3089</v>
      </c>
      <c r="B1414" s="409" t="s">
        <v>3090</v>
      </c>
      <c r="C1414" s="385" t="s">
        <v>180</v>
      </c>
      <c r="D1414" s="387">
        <v>19.88</v>
      </c>
    </row>
    <row r="1415" spans="1:4" ht="48.75" customHeight="1">
      <c r="A1415" s="385" t="s">
        <v>3091</v>
      </c>
      <c r="B1415" s="409" t="s">
        <v>3092</v>
      </c>
      <c r="C1415" s="385" t="s">
        <v>180</v>
      </c>
      <c r="D1415" s="387">
        <v>41.07</v>
      </c>
    </row>
    <row r="1416" spans="1:4" ht="48.75" customHeight="1">
      <c r="A1416" s="385" t="s">
        <v>3093</v>
      </c>
      <c r="B1416" s="409" t="s">
        <v>3094</v>
      </c>
      <c r="C1416" s="385" t="s">
        <v>180</v>
      </c>
      <c r="D1416" s="387">
        <v>46.82</v>
      </c>
    </row>
    <row r="1417" spans="1:4" ht="48.75" customHeight="1">
      <c r="A1417" s="385" t="s">
        <v>3095</v>
      </c>
      <c r="B1417" s="409" t="s">
        <v>3096</v>
      </c>
      <c r="C1417" s="385" t="s">
        <v>180</v>
      </c>
      <c r="D1417" s="387">
        <v>44.47</v>
      </c>
    </row>
    <row r="1418" spans="1:4" ht="48.75" customHeight="1">
      <c r="A1418" s="385" t="s">
        <v>3097</v>
      </c>
      <c r="B1418" s="409" t="s">
        <v>3098</v>
      </c>
      <c r="C1418" s="385" t="s">
        <v>180</v>
      </c>
      <c r="D1418" s="387">
        <v>50.22</v>
      </c>
    </row>
    <row r="1419" spans="1:4" ht="48.75" customHeight="1">
      <c r="A1419" s="385" t="s">
        <v>3099</v>
      </c>
      <c r="B1419" s="409" t="s">
        <v>3100</v>
      </c>
      <c r="C1419" s="385" t="s">
        <v>180</v>
      </c>
      <c r="D1419" s="387">
        <v>44.29</v>
      </c>
    </row>
    <row r="1420" spans="1:4" ht="48.75" customHeight="1">
      <c r="A1420" s="385" t="s">
        <v>3101</v>
      </c>
      <c r="B1420" s="409" t="s">
        <v>3102</v>
      </c>
      <c r="C1420" s="385" t="s">
        <v>180</v>
      </c>
      <c r="D1420" s="387">
        <v>50.04</v>
      </c>
    </row>
    <row r="1421" spans="1:4" ht="48.75" customHeight="1">
      <c r="A1421" s="385" t="s">
        <v>3103</v>
      </c>
      <c r="B1421" s="409" t="s">
        <v>3104</v>
      </c>
      <c r="C1421" s="385" t="s">
        <v>180</v>
      </c>
      <c r="D1421" s="387">
        <v>133.88999999999999</v>
      </c>
    </row>
    <row r="1422" spans="1:4" ht="48.75" customHeight="1">
      <c r="A1422" s="385" t="s">
        <v>3105</v>
      </c>
      <c r="B1422" s="409" t="s">
        <v>3106</v>
      </c>
      <c r="C1422" s="385" t="s">
        <v>180</v>
      </c>
      <c r="D1422" s="387">
        <v>145.58000000000001</v>
      </c>
    </row>
    <row r="1423" spans="1:4" ht="48.75" customHeight="1">
      <c r="A1423" s="385" t="s">
        <v>3107</v>
      </c>
      <c r="B1423" s="409" t="s">
        <v>3108</v>
      </c>
      <c r="C1423" s="385" t="s">
        <v>180</v>
      </c>
      <c r="D1423" s="387">
        <v>73.459999999999994</v>
      </c>
    </row>
    <row r="1424" spans="1:4" ht="48.75" customHeight="1">
      <c r="A1424" s="385" t="s">
        <v>3109</v>
      </c>
      <c r="B1424" s="409" t="s">
        <v>3110</v>
      </c>
      <c r="C1424" s="385" t="s">
        <v>180</v>
      </c>
      <c r="D1424" s="387">
        <v>102.5</v>
      </c>
    </row>
    <row r="1425" spans="1:4" ht="48.75" customHeight="1">
      <c r="A1425" s="385" t="s">
        <v>3111</v>
      </c>
      <c r="B1425" s="409" t="s">
        <v>3112</v>
      </c>
      <c r="C1425" s="385" t="s">
        <v>180</v>
      </c>
      <c r="D1425" s="387">
        <v>108.48</v>
      </c>
    </row>
    <row r="1426" spans="1:4" ht="48.75" customHeight="1">
      <c r="A1426" s="385" t="s">
        <v>3113</v>
      </c>
      <c r="B1426" s="409" t="s">
        <v>3114</v>
      </c>
      <c r="C1426" s="385" t="s">
        <v>180</v>
      </c>
      <c r="D1426" s="387">
        <v>54.39</v>
      </c>
    </row>
    <row r="1427" spans="1:4" ht="48.75" customHeight="1">
      <c r="A1427" s="385" t="s">
        <v>3115</v>
      </c>
      <c r="B1427" s="409" t="s">
        <v>3116</v>
      </c>
      <c r="C1427" s="385" t="s">
        <v>180</v>
      </c>
      <c r="D1427" s="387">
        <v>43.9</v>
      </c>
    </row>
    <row r="1428" spans="1:4" ht="60.75" customHeight="1">
      <c r="A1428" s="385" t="s">
        <v>3117</v>
      </c>
      <c r="B1428" s="409" t="s">
        <v>3118</v>
      </c>
      <c r="C1428" s="385" t="s">
        <v>180</v>
      </c>
      <c r="D1428" s="387">
        <v>59.9</v>
      </c>
    </row>
    <row r="1429" spans="1:4" ht="60.75" customHeight="1">
      <c r="A1429" s="385" t="s">
        <v>3119</v>
      </c>
      <c r="B1429" s="409" t="s">
        <v>3120</v>
      </c>
      <c r="C1429" s="385" t="s">
        <v>180</v>
      </c>
      <c r="D1429" s="387">
        <v>58.4</v>
      </c>
    </row>
    <row r="1430" spans="1:4" ht="60.75" customHeight="1">
      <c r="A1430" s="385" t="s">
        <v>3121</v>
      </c>
      <c r="B1430" s="409" t="s">
        <v>3122</v>
      </c>
      <c r="C1430" s="385" t="s">
        <v>180</v>
      </c>
      <c r="D1430" s="387">
        <v>60.1</v>
      </c>
    </row>
    <row r="1431" spans="1:4" ht="48.75" customHeight="1">
      <c r="A1431" s="385" t="s">
        <v>3123</v>
      </c>
      <c r="B1431" s="409" t="s">
        <v>3124</v>
      </c>
      <c r="C1431" s="385" t="s">
        <v>180</v>
      </c>
      <c r="D1431" s="387">
        <v>40.99</v>
      </c>
    </row>
    <row r="1432" spans="1:4" ht="48.75" customHeight="1">
      <c r="A1432" s="385" t="s">
        <v>3125</v>
      </c>
      <c r="B1432" s="409" t="s">
        <v>3126</v>
      </c>
      <c r="C1432" s="385" t="s">
        <v>180</v>
      </c>
      <c r="D1432" s="387">
        <v>28.07</v>
      </c>
    </row>
    <row r="1433" spans="1:4" ht="60.75" customHeight="1">
      <c r="A1433" s="385" t="s">
        <v>3127</v>
      </c>
      <c r="B1433" s="409" t="s">
        <v>3128</v>
      </c>
      <c r="C1433" s="385" t="s">
        <v>180</v>
      </c>
      <c r="D1433" s="387">
        <v>42.57</v>
      </c>
    </row>
    <row r="1434" spans="1:4" ht="60.75" customHeight="1">
      <c r="A1434" s="385" t="s">
        <v>3129</v>
      </c>
      <c r="B1434" s="409" t="s">
        <v>3130</v>
      </c>
      <c r="C1434" s="385" t="s">
        <v>180</v>
      </c>
      <c r="D1434" s="387">
        <v>44.27</v>
      </c>
    </row>
    <row r="1435" spans="1:4" ht="48.75" customHeight="1">
      <c r="A1435" s="385" t="s">
        <v>3131</v>
      </c>
      <c r="B1435" s="409" t="s">
        <v>3132</v>
      </c>
      <c r="C1435" s="385" t="s">
        <v>180</v>
      </c>
      <c r="D1435" s="387">
        <v>26.54</v>
      </c>
    </row>
    <row r="1436" spans="1:4" ht="48.75" customHeight="1">
      <c r="A1436" s="385" t="s">
        <v>3133</v>
      </c>
      <c r="B1436" s="409" t="s">
        <v>3134</v>
      </c>
      <c r="C1436" s="385" t="s">
        <v>180</v>
      </c>
      <c r="D1436" s="387">
        <v>25.87</v>
      </c>
    </row>
    <row r="1437" spans="1:4" ht="60.75" customHeight="1">
      <c r="A1437" s="385" t="s">
        <v>3135</v>
      </c>
      <c r="B1437" s="409" t="s">
        <v>3136</v>
      </c>
      <c r="C1437" s="385" t="s">
        <v>180</v>
      </c>
      <c r="D1437" s="387">
        <v>41.87</v>
      </c>
    </row>
    <row r="1438" spans="1:4" ht="60.75" customHeight="1">
      <c r="A1438" s="385" t="s">
        <v>3137</v>
      </c>
      <c r="B1438" s="409" t="s">
        <v>3138</v>
      </c>
      <c r="C1438" s="385" t="s">
        <v>180</v>
      </c>
      <c r="D1438" s="387">
        <v>40.369999999999997</v>
      </c>
    </row>
    <row r="1439" spans="1:4" ht="60.75" customHeight="1">
      <c r="A1439" s="385" t="s">
        <v>3139</v>
      </c>
      <c r="B1439" s="409" t="s">
        <v>3140</v>
      </c>
      <c r="C1439" s="385" t="s">
        <v>180</v>
      </c>
      <c r="D1439" s="387">
        <v>42.07</v>
      </c>
    </row>
    <row r="1440" spans="1:4" ht="84.75" customHeight="1">
      <c r="A1440" s="385" t="s">
        <v>3141</v>
      </c>
      <c r="B1440" s="409" t="s">
        <v>3142</v>
      </c>
      <c r="C1440" s="385" t="s">
        <v>180</v>
      </c>
      <c r="D1440" s="387">
        <v>75.319999999999993</v>
      </c>
    </row>
    <row r="1441" spans="1:4" ht="84.75" customHeight="1">
      <c r="A1441" s="385" t="s">
        <v>3143</v>
      </c>
      <c r="B1441" s="409" t="s">
        <v>3144</v>
      </c>
      <c r="C1441" s="385" t="s">
        <v>180</v>
      </c>
      <c r="D1441" s="387">
        <v>77.02</v>
      </c>
    </row>
    <row r="1442" spans="1:4" ht="72.75" customHeight="1">
      <c r="A1442" s="385" t="s">
        <v>3145</v>
      </c>
      <c r="B1442" s="409" t="s">
        <v>3146</v>
      </c>
      <c r="C1442" s="385" t="s">
        <v>180</v>
      </c>
      <c r="D1442" s="387">
        <v>57.29</v>
      </c>
    </row>
    <row r="1443" spans="1:4" ht="72.75" customHeight="1">
      <c r="A1443" s="385" t="s">
        <v>3147</v>
      </c>
      <c r="B1443" s="409" t="s">
        <v>3148</v>
      </c>
      <c r="C1443" s="385" t="s">
        <v>180</v>
      </c>
      <c r="D1443" s="387">
        <v>58.99</v>
      </c>
    </row>
    <row r="1444" spans="1:4" ht="36" customHeight="1">
      <c r="A1444" s="385" t="s">
        <v>3149</v>
      </c>
      <c r="B1444" s="409" t="s">
        <v>3150</v>
      </c>
      <c r="C1444" s="385" t="s">
        <v>180</v>
      </c>
      <c r="D1444" s="387">
        <v>13.1</v>
      </c>
    </row>
    <row r="1445" spans="1:4" ht="24" customHeight="1">
      <c r="A1445" s="385" t="s">
        <v>3151</v>
      </c>
      <c r="B1445" s="409" t="s">
        <v>3152</v>
      </c>
      <c r="C1445" s="385" t="s">
        <v>180</v>
      </c>
      <c r="D1445" s="387">
        <v>6.59</v>
      </c>
    </row>
    <row r="1446" spans="1:4" ht="24" customHeight="1">
      <c r="A1446" s="385" t="s">
        <v>3153</v>
      </c>
      <c r="B1446" s="409" t="s">
        <v>3154</v>
      </c>
      <c r="C1446" s="385" t="s">
        <v>180</v>
      </c>
      <c r="D1446" s="387">
        <v>9.43</v>
      </c>
    </row>
    <row r="1447" spans="1:4" ht="24" customHeight="1">
      <c r="A1447" s="385" t="s">
        <v>3155</v>
      </c>
      <c r="B1447" s="409" t="s">
        <v>3156</v>
      </c>
      <c r="C1447" s="385" t="s">
        <v>180</v>
      </c>
      <c r="D1447" s="387">
        <v>16.32</v>
      </c>
    </row>
    <row r="1448" spans="1:4" ht="36" customHeight="1">
      <c r="A1448" s="385" t="s">
        <v>3157</v>
      </c>
      <c r="B1448" s="409" t="s">
        <v>3158</v>
      </c>
      <c r="C1448" s="385" t="s">
        <v>180</v>
      </c>
      <c r="D1448" s="387">
        <v>29.65</v>
      </c>
    </row>
    <row r="1449" spans="1:4" ht="48.75" customHeight="1">
      <c r="A1449" s="385" t="s">
        <v>3159</v>
      </c>
      <c r="B1449" s="409" t="s">
        <v>3160</v>
      </c>
      <c r="C1449" s="385" t="s">
        <v>180</v>
      </c>
      <c r="D1449" s="387">
        <v>26.57</v>
      </c>
    </row>
    <row r="1450" spans="1:4" ht="72.75" customHeight="1">
      <c r="A1450" s="385" t="s">
        <v>3161</v>
      </c>
      <c r="B1450" s="409" t="s">
        <v>3162</v>
      </c>
      <c r="C1450" s="385" t="s">
        <v>180</v>
      </c>
      <c r="D1450" s="387">
        <v>42.77</v>
      </c>
    </row>
    <row r="1451" spans="1:4" ht="72.75" customHeight="1">
      <c r="A1451" s="385" t="s">
        <v>3163</v>
      </c>
      <c r="B1451" s="409" t="s">
        <v>3164</v>
      </c>
      <c r="C1451" s="385" t="s">
        <v>180</v>
      </c>
      <c r="D1451" s="387">
        <v>48.52</v>
      </c>
    </row>
    <row r="1452" spans="1:4" ht="60.75" customHeight="1">
      <c r="A1452" s="385" t="s">
        <v>3165</v>
      </c>
      <c r="B1452" s="409" t="s">
        <v>3166</v>
      </c>
      <c r="C1452" s="385" t="s">
        <v>180</v>
      </c>
      <c r="D1452" s="387">
        <v>87.48</v>
      </c>
    </row>
    <row r="1453" spans="1:4" ht="60.75" customHeight="1">
      <c r="A1453" s="385" t="s">
        <v>3167</v>
      </c>
      <c r="B1453" s="409" t="s">
        <v>3168</v>
      </c>
      <c r="C1453" s="385" t="s">
        <v>180</v>
      </c>
      <c r="D1453" s="387">
        <v>93.23</v>
      </c>
    </row>
    <row r="1454" spans="1:4" ht="48.75" customHeight="1">
      <c r="A1454" s="385" t="s">
        <v>3169</v>
      </c>
      <c r="B1454" s="409" t="s">
        <v>3170</v>
      </c>
      <c r="C1454" s="385" t="s">
        <v>180</v>
      </c>
      <c r="D1454" s="387">
        <v>28.27</v>
      </c>
    </row>
    <row r="1455" spans="1:4" ht="48.75" customHeight="1">
      <c r="A1455" s="385" t="s">
        <v>3171</v>
      </c>
      <c r="B1455" s="409" t="s">
        <v>3172</v>
      </c>
      <c r="C1455" s="385" t="s">
        <v>180</v>
      </c>
      <c r="D1455" s="387">
        <v>28.18</v>
      </c>
    </row>
    <row r="1456" spans="1:4" ht="48.75" customHeight="1">
      <c r="A1456" s="385" t="s">
        <v>3173</v>
      </c>
      <c r="B1456" s="409" t="s">
        <v>3174</v>
      </c>
      <c r="C1456" s="385" t="s">
        <v>180</v>
      </c>
      <c r="D1456" s="387">
        <v>72.98</v>
      </c>
    </row>
    <row r="1457" spans="1:4" ht="60.75" customHeight="1">
      <c r="A1457" s="385" t="s">
        <v>3175</v>
      </c>
      <c r="B1457" s="409" t="s">
        <v>3176</v>
      </c>
      <c r="C1457" s="385" t="s">
        <v>180</v>
      </c>
      <c r="D1457" s="387">
        <v>25.54</v>
      </c>
    </row>
    <row r="1458" spans="1:4" ht="60.75" customHeight="1">
      <c r="A1458" s="385" t="s">
        <v>3177</v>
      </c>
      <c r="B1458" s="409" t="s">
        <v>3178</v>
      </c>
      <c r="C1458" s="385" t="s">
        <v>180</v>
      </c>
      <c r="D1458" s="387">
        <v>24.55</v>
      </c>
    </row>
    <row r="1459" spans="1:4" ht="60.75" customHeight="1">
      <c r="A1459" s="385" t="s">
        <v>3179</v>
      </c>
      <c r="B1459" s="409" t="s">
        <v>3180</v>
      </c>
      <c r="C1459" s="385" t="s">
        <v>180</v>
      </c>
      <c r="D1459" s="387">
        <v>25.52</v>
      </c>
    </row>
    <row r="1460" spans="1:4" ht="24" customHeight="1">
      <c r="A1460" s="385" t="s">
        <v>3181</v>
      </c>
      <c r="B1460" s="409" t="s">
        <v>3182</v>
      </c>
      <c r="C1460" s="385" t="s">
        <v>180</v>
      </c>
      <c r="D1460" s="387">
        <v>2.2799999999999998</v>
      </c>
    </row>
    <row r="1461" spans="1:4" ht="24" customHeight="1">
      <c r="A1461" s="385" t="s">
        <v>3183</v>
      </c>
      <c r="B1461" s="409" t="s">
        <v>3184</v>
      </c>
      <c r="C1461" s="385" t="s">
        <v>180</v>
      </c>
      <c r="D1461" s="387">
        <v>1.75</v>
      </c>
    </row>
    <row r="1462" spans="1:4" ht="36" customHeight="1">
      <c r="A1462" s="385" t="s">
        <v>3185</v>
      </c>
      <c r="B1462" s="409" t="s">
        <v>3186</v>
      </c>
      <c r="C1462" s="385" t="s">
        <v>180</v>
      </c>
      <c r="D1462" s="387">
        <v>32.549999999999997</v>
      </c>
    </row>
    <row r="1463" spans="1:4" ht="36" customHeight="1">
      <c r="A1463" s="385" t="s">
        <v>3187</v>
      </c>
      <c r="B1463" s="409" t="s">
        <v>3188</v>
      </c>
      <c r="C1463" s="385" t="s">
        <v>180</v>
      </c>
      <c r="D1463" s="387">
        <v>29.64</v>
      </c>
    </row>
    <row r="1464" spans="1:4" ht="36" customHeight="1">
      <c r="A1464" s="385" t="s">
        <v>3189</v>
      </c>
      <c r="B1464" s="409" t="s">
        <v>3190</v>
      </c>
      <c r="C1464" s="385" t="s">
        <v>180</v>
      </c>
      <c r="D1464" s="387">
        <v>16.72</v>
      </c>
    </row>
    <row r="1465" spans="1:4" ht="36" customHeight="1">
      <c r="A1465" s="385" t="s">
        <v>3191</v>
      </c>
      <c r="B1465" s="409" t="s">
        <v>3192</v>
      </c>
      <c r="C1465" s="385" t="s">
        <v>180</v>
      </c>
      <c r="D1465" s="387">
        <v>14.52</v>
      </c>
    </row>
    <row r="1466" spans="1:4" ht="36" customHeight="1">
      <c r="A1466" s="385" t="s">
        <v>3193</v>
      </c>
      <c r="B1466" s="409" t="s">
        <v>3194</v>
      </c>
      <c r="C1466" s="385" t="s">
        <v>180</v>
      </c>
      <c r="D1466" s="387">
        <v>18.3</v>
      </c>
    </row>
    <row r="1467" spans="1:4" ht="36" customHeight="1">
      <c r="A1467" s="385" t="s">
        <v>3195</v>
      </c>
      <c r="B1467" s="409" t="s">
        <v>3196</v>
      </c>
      <c r="C1467" s="385" t="s">
        <v>180</v>
      </c>
      <c r="D1467" s="387">
        <v>15.19</v>
      </c>
    </row>
    <row r="1468" spans="1:4" ht="36" customHeight="1">
      <c r="A1468" s="385" t="s">
        <v>3197</v>
      </c>
      <c r="B1468" s="409" t="s">
        <v>3198</v>
      </c>
      <c r="C1468" s="385" t="s">
        <v>180</v>
      </c>
      <c r="D1468" s="387">
        <v>15.22</v>
      </c>
    </row>
    <row r="1469" spans="1:4" ht="36" customHeight="1">
      <c r="A1469" s="385" t="s">
        <v>3199</v>
      </c>
      <c r="B1469" s="409" t="s">
        <v>3200</v>
      </c>
      <c r="C1469" s="385" t="s">
        <v>180</v>
      </c>
      <c r="D1469" s="387">
        <v>16.920000000000002</v>
      </c>
    </row>
    <row r="1470" spans="1:4" ht="48.75" customHeight="1">
      <c r="A1470" s="385" t="s">
        <v>3201</v>
      </c>
      <c r="B1470" s="409" t="s">
        <v>3202</v>
      </c>
      <c r="C1470" s="385" t="s">
        <v>180</v>
      </c>
      <c r="D1470" s="387">
        <v>16.829999999999998</v>
      </c>
    </row>
    <row r="1471" spans="1:4" ht="36" customHeight="1">
      <c r="A1471" s="385" t="s">
        <v>3203</v>
      </c>
      <c r="B1471" s="409" t="s">
        <v>3204</v>
      </c>
      <c r="C1471" s="385" t="s">
        <v>180</v>
      </c>
      <c r="D1471" s="387">
        <v>61.63</v>
      </c>
    </row>
    <row r="1472" spans="1:4" ht="24" customHeight="1">
      <c r="A1472" s="385" t="s">
        <v>3205</v>
      </c>
      <c r="B1472" s="409" t="s">
        <v>3206</v>
      </c>
      <c r="C1472" s="385" t="s">
        <v>180</v>
      </c>
      <c r="D1472" s="387">
        <v>3.94</v>
      </c>
    </row>
    <row r="1473" spans="1:4" ht="36" customHeight="1">
      <c r="A1473" s="385" t="s">
        <v>3207</v>
      </c>
      <c r="B1473" s="409" t="s">
        <v>467</v>
      </c>
      <c r="C1473" s="385" t="s">
        <v>180</v>
      </c>
      <c r="D1473" s="387">
        <v>5.14</v>
      </c>
    </row>
    <row r="1474" spans="1:4" ht="36" customHeight="1">
      <c r="A1474" s="385" t="s">
        <v>3208</v>
      </c>
      <c r="B1474" s="409" t="s">
        <v>463</v>
      </c>
      <c r="C1474" s="385" t="s">
        <v>180</v>
      </c>
      <c r="D1474" s="387">
        <v>5.34</v>
      </c>
    </row>
    <row r="1475" spans="1:4" ht="24" customHeight="1">
      <c r="A1475" s="385" t="s">
        <v>3209</v>
      </c>
      <c r="B1475" s="409" t="s">
        <v>297</v>
      </c>
      <c r="C1475" s="385" t="s">
        <v>180</v>
      </c>
      <c r="D1475" s="387">
        <v>5.86</v>
      </c>
    </row>
    <row r="1476" spans="1:4" ht="24" customHeight="1">
      <c r="A1476" s="385" t="s">
        <v>3210</v>
      </c>
      <c r="B1476" s="409" t="s">
        <v>3211</v>
      </c>
      <c r="C1476" s="385" t="s">
        <v>180</v>
      </c>
      <c r="D1476" s="387">
        <v>8.26</v>
      </c>
    </row>
    <row r="1477" spans="1:4" ht="36" customHeight="1">
      <c r="A1477" s="385" t="s">
        <v>3212</v>
      </c>
      <c r="B1477" s="409" t="s">
        <v>470</v>
      </c>
      <c r="C1477" s="385" t="s">
        <v>180</v>
      </c>
      <c r="D1477" s="387">
        <v>8.32</v>
      </c>
    </row>
    <row r="1478" spans="1:4" ht="36" customHeight="1">
      <c r="A1478" s="385" t="s">
        <v>3213</v>
      </c>
      <c r="B1478" s="409" t="s">
        <v>3214</v>
      </c>
      <c r="C1478" s="385" t="s">
        <v>180</v>
      </c>
      <c r="D1478" s="387">
        <v>7.32</v>
      </c>
    </row>
    <row r="1479" spans="1:4" ht="36" customHeight="1">
      <c r="A1479" s="385" t="s">
        <v>3215</v>
      </c>
      <c r="B1479" s="409" t="s">
        <v>3216</v>
      </c>
      <c r="C1479" s="385" t="s">
        <v>180</v>
      </c>
      <c r="D1479" s="387">
        <v>7.32</v>
      </c>
    </row>
    <row r="1480" spans="1:4" ht="36" customHeight="1">
      <c r="A1480" s="385" t="s">
        <v>3217</v>
      </c>
      <c r="B1480" s="409" t="s">
        <v>3218</v>
      </c>
      <c r="C1480" s="385" t="s">
        <v>180</v>
      </c>
      <c r="D1480" s="387">
        <v>5.49</v>
      </c>
    </row>
    <row r="1481" spans="1:4" ht="36" customHeight="1">
      <c r="A1481" s="385" t="s">
        <v>3219</v>
      </c>
      <c r="B1481" s="409" t="s">
        <v>3220</v>
      </c>
      <c r="C1481" s="385" t="s">
        <v>180</v>
      </c>
      <c r="D1481" s="387">
        <v>8.06</v>
      </c>
    </row>
    <row r="1482" spans="1:4" ht="12" customHeight="1">
      <c r="A1482" s="381">
        <v>8923</v>
      </c>
      <c r="B1482" s="408" t="s">
        <v>3221</v>
      </c>
      <c r="C1482" s="383"/>
      <c r="D1482" s="384"/>
    </row>
    <row r="1483" spans="1:4" ht="24" customHeight="1">
      <c r="A1483" s="385" t="s">
        <v>3222</v>
      </c>
      <c r="B1483" s="409" t="s">
        <v>3223</v>
      </c>
      <c r="C1483" s="385" t="s">
        <v>84</v>
      </c>
      <c r="D1483" s="387">
        <v>13.7</v>
      </c>
    </row>
    <row r="1484" spans="1:4" ht="12" customHeight="1">
      <c r="A1484" s="381">
        <v>8924</v>
      </c>
      <c r="B1484" s="408" t="s">
        <v>3224</v>
      </c>
      <c r="C1484" s="383"/>
      <c r="D1484" s="384"/>
    </row>
    <row r="1485" spans="1:4" ht="24" customHeight="1">
      <c r="A1485" s="385" t="s">
        <v>3225</v>
      </c>
      <c r="B1485" s="409" t="s">
        <v>3226</v>
      </c>
      <c r="C1485" s="385" t="s">
        <v>180</v>
      </c>
      <c r="D1485" s="387">
        <v>38.82</v>
      </c>
    </row>
    <row r="1486" spans="1:4" ht="24" customHeight="1">
      <c r="A1486" s="385" t="s">
        <v>3227</v>
      </c>
      <c r="B1486" s="409" t="s">
        <v>3228</v>
      </c>
      <c r="C1486" s="385" t="s">
        <v>180</v>
      </c>
      <c r="D1486" s="387">
        <v>55.65</v>
      </c>
    </row>
    <row r="1487" spans="1:4" ht="24" customHeight="1">
      <c r="A1487" s="385" t="s">
        <v>3229</v>
      </c>
      <c r="B1487" s="409" t="s">
        <v>3230</v>
      </c>
      <c r="C1487" s="385" t="s">
        <v>180</v>
      </c>
      <c r="D1487" s="387">
        <v>45.34</v>
      </c>
    </row>
    <row r="1488" spans="1:4" ht="24" customHeight="1">
      <c r="A1488" s="385" t="s">
        <v>3231</v>
      </c>
      <c r="B1488" s="409" t="s">
        <v>3232</v>
      </c>
      <c r="C1488" s="385" t="s">
        <v>180</v>
      </c>
      <c r="D1488" s="387">
        <v>67.58</v>
      </c>
    </row>
    <row r="1489" spans="1:4" ht="24" customHeight="1">
      <c r="A1489" s="385" t="s">
        <v>3233</v>
      </c>
      <c r="B1489" s="409" t="s">
        <v>3234</v>
      </c>
      <c r="C1489" s="385" t="s">
        <v>180</v>
      </c>
      <c r="D1489" s="387">
        <v>29.97</v>
      </c>
    </row>
    <row r="1490" spans="1:4" ht="24" customHeight="1">
      <c r="A1490" s="385" t="s">
        <v>3235</v>
      </c>
      <c r="B1490" s="409" t="s">
        <v>3236</v>
      </c>
      <c r="C1490" s="385" t="s">
        <v>180</v>
      </c>
      <c r="D1490" s="387">
        <v>41.8</v>
      </c>
    </row>
    <row r="1491" spans="1:4" ht="24" customHeight="1">
      <c r="A1491" s="385" t="s">
        <v>3237</v>
      </c>
      <c r="B1491" s="409" t="s">
        <v>3238</v>
      </c>
      <c r="C1491" s="385" t="s">
        <v>180</v>
      </c>
      <c r="D1491" s="387">
        <v>61.85</v>
      </c>
    </row>
    <row r="1492" spans="1:4" ht="24" customHeight="1">
      <c r="A1492" s="385" t="s">
        <v>3239</v>
      </c>
      <c r="B1492" s="409" t="s">
        <v>3240</v>
      </c>
      <c r="C1492" s="385" t="s">
        <v>180</v>
      </c>
      <c r="D1492" s="387">
        <v>51.51</v>
      </c>
    </row>
    <row r="1493" spans="1:4" ht="24" customHeight="1">
      <c r="A1493" s="385" t="s">
        <v>3241</v>
      </c>
      <c r="B1493" s="409" t="s">
        <v>3242</v>
      </c>
      <c r="C1493" s="385" t="s">
        <v>180</v>
      </c>
      <c r="D1493" s="387">
        <v>76.25</v>
      </c>
    </row>
    <row r="1494" spans="1:4" ht="24" customHeight="1">
      <c r="A1494" s="385" t="s">
        <v>3243</v>
      </c>
      <c r="B1494" s="409" t="s">
        <v>391</v>
      </c>
      <c r="C1494" s="385" t="s">
        <v>180</v>
      </c>
      <c r="D1494" s="387">
        <v>31.89</v>
      </c>
    </row>
    <row r="1495" spans="1:4" ht="24" customHeight="1">
      <c r="A1495" s="385" t="s">
        <v>3244</v>
      </c>
      <c r="B1495" s="409" t="s">
        <v>3245</v>
      </c>
      <c r="C1495" s="385" t="s">
        <v>180</v>
      </c>
      <c r="D1495" s="387">
        <v>38.82</v>
      </c>
    </row>
    <row r="1496" spans="1:4" ht="24" customHeight="1">
      <c r="A1496" s="385" t="s">
        <v>3246</v>
      </c>
      <c r="B1496" s="409" t="s">
        <v>3247</v>
      </c>
      <c r="C1496" s="385" t="s">
        <v>180</v>
      </c>
      <c r="D1496" s="387">
        <v>55.65</v>
      </c>
    </row>
    <row r="1497" spans="1:4" ht="24" customHeight="1">
      <c r="A1497" s="385" t="s">
        <v>3248</v>
      </c>
      <c r="B1497" s="409" t="s">
        <v>3249</v>
      </c>
      <c r="C1497" s="385" t="s">
        <v>180</v>
      </c>
      <c r="D1497" s="387">
        <v>45.34</v>
      </c>
    </row>
    <row r="1498" spans="1:4" ht="24" customHeight="1">
      <c r="A1498" s="385" t="s">
        <v>3250</v>
      </c>
      <c r="B1498" s="409" t="s">
        <v>3251</v>
      </c>
      <c r="C1498" s="385" t="s">
        <v>180</v>
      </c>
      <c r="D1498" s="387">
        <v>67.58</v>
      </c>
    </row>
    <row r="1499" spans="1:4" ht="24" customHeight="1">
      <c r="A1499" s="385" t="s">
        <v>3252</v>
      </c>
      <c r="B1499" s="409" t="s">
        <v>3253</v>
      </c>
      <c r="C1499" s="385" t="s">
        <v>180</v>
      </c>
      <c r="D1499" s="387">
        <v>29.97</v>
      </c>
    </row>
    <row r="1500" spans="1:4" ht="24" customHeight="1">
      <c r="A1500" s="385" t="s">
        <v>3254</v>
      </c>
      <c r="B1500" s="409" t="s">
        <v>3255</v>
      </c>
      <c r="C1500" s="385" t="s">
        <v>180</v>
      </c>
      <c r="D1500" s="387">
        <v>41.8</v>
      </c>
    </row>
    <row r="1501" spans="1:4" ht="24" customHeight="1">
      <c r="A1501" s="385" t="s">
        <v>3256</v>
      </c>
      <c r="B1501" s="409" t="s">
        <v>3257</v>
      </c>
      <c r="C1501" s="385" t="s">
        <v>180</v>
      </c>
      <c r="D1501" s="387">
        <v>61.85</v>
      </c>
    </row>
    <row r="1502" spans="1:4" ht="24" customHeight="1">
      <c r="A1502" s="385" t="s">
        <v>3258</v>
      </c>
      <c r="B1502" s="409" t="s">
        <v>3259</v>
      </c>
      <c r="C1502" s="385" t="s">
        <v>180</v>
      </c>
      <c r="D1502" s="387">
        <v>51.51</v>
      </c>
    </row>
    <row r="1503" spans="1:4" ht="24" customHeight="1">
      <c r="A1503" s="385" t="s">
        <v>3260</v>
      </c>
      <c r="B1503" s="409" t="s">
        <v>3261</v>
      </c>
      <c r="C1503" s="385" t="s">
        <v>180</v>
      </c>
      <c r="D1503" s="387">
        <v>76.25</v>
      </c>
    </row>
    <row r="1504" spans="1:4" ht="24" customHeight="1">
      <c r="A1504" s="385" t="s">
        <v>3262</v>
      </c>
      <c r="B1504" s="409" t="s">
        <v>3263</v>
      </c>
      <c r="C1504" s="385" t="s">
        <v>180</v>
      </c>
      <c r="D1504" s="387">
        <v>31.89</v>
      </c>
    </row>
    <row r="1505" spans="1:4" ht="24" customHeight="1">
      <c r="A1505" s="385" t="s">
        <v>3264</v>
      </c>
      <c r="B1505" s="409" t="s">
        <v>3265</v>
      </c>
      <c r="C1505" s="385" t="s">
        <v>180</v>
      </c>
      <c r="D1505" s="387">
        <v>41.8</v>
      </c>
    </row>
    <row r="1506" spans="1:4" ht="24" customHeight="1">
      <c r="A1506" s="385" t="s">
        <v>3266</v>
      </c>
      <c r="B1506" s="409" t="s">
        <v>3267</v>
      </c>
      <c r="C1506" s="385" t="s">
        <v>180</v>
      </c>
      <c r="D1506" s="387">
        <v>61.85</v>
      </c>
    </row>
    <row r="1507" spans="1:4" ht="24" customHeight="1">
      <c r="A1507" s="385" t="s">
        <v>3268</v>
      </c>
      <c r="B1507" s="409" t="s">
        <v>3269</v>
      </c>
      <c r="C1507" s="385" t="s">
        <v>180</v>
      </c>
      <c r="D1507" s="387">
        <v>51.51</v>
      </c>
    </row>
    <row r="1508" spans="1:4" ht="24" customHeight="1">
      <c r="A1508" s="385" t="s">
        <v>3270</v>
      </c>
      <c r="B1508" s="409" t="s">
        <v>3271</v>
      </c>
      <c r="C1508" s="385" t="s">
        <v>180</v>
      </c>
      <c r="D1508" s="387">
        <v>76.25</v>
      </c>
    </row>
    <row r="1509" spans="1:4" ht="24" customHeight="1">
      <c r="A1509" s="385" t="s">
        <v>3272</v>
      </c>
      <c r="B1509" s="409" t="s">
        <v>3273</v>
      </c>
      <c r="C1509" s="385" t="s">
        <v>180</v>
      </c>
      <c r="D1509" s="387">
        <v>31.89</v>
      </c>
    </row>
    <row r="1510" spans="1:4" ht="24" customHeight="1">
      <c r="A1510" s="385" t="s">
        <v>3274</v>
      </c>
      <c r="B1510" s="409" t="s">
        <v>3275</v>
      </c>
      <c r="C1510" s="385" t="s">
        <v>180</v>
      </c>
      <c r="D1510" s="387">
        <v>41.8</v>
      </c>
    </row>
    <row r="1511" spans="1:4" ht="24" customHeight="1">
      <c r="A1511" s="385" t="s">
        <v>3276</v>
      </c>
      <c r="B1511" s="409" t="s">
        <v>3277</v>
      </c>
      <c r="C1511" s="385" t="s">
        <v>180</v>
      </c>
      <c r="D1511" s="387">
        <v>61.85</v>
      </c>
    </row>
    <row r="1512" spans="1:4" ht="24" customHeight="1">
      <c r="A1512" s="385" t="s">
        <v>3278</v>
      </c>
      <c r="B1512" s="409" t="s">
        <v>3279</v>
      </c>
      <c r="C1512" s="385" t="s">
        <v>180</v>
      </c>
      <c r="D1512" s="387">
        <v>51.51</v>
      </c>
    </row>
    <row r="1513" spans="1:4" ht="24" customHeight="1">
      <c r="A1513" s="385" t="s">
        <v>3280</v>
      </c>
      <c r="B1513" s="409" t="s">
        <v>3281</v>
      </c>
      <c r="C1513" s="385" t="s">
        <v>180</v>
      </c>
      <c r="D1513" s="387">
        <v>76.25</v>
      </c>
    </row>
    <row r="1514" spans="1:4" ht="24" customHeight="1">
      <c r="A1514" s="385" t="s">
        <v>3282</v>
      </c>
      <c r="B1514" s="409" t="s">
        <v>3283</v>
      </c>
      <c r="C1514" s="385" t="s">
        <v>180</v>
      </c>
      <c r="D1514" s="387">
        <v>31.89</v>
      </c>
    </row>
    <row r="1515" spans="1:4" ht="24" customHeight="1">
      <c r="A1515" s="385" t="s">
        <v>3284</v>
      </c>
      <c r="B1515" s="409" t="s">
        <v>3285</v>
      </c>
      <c r="C1515" s="385" t="s">
        <v>180</v>
      </c>
      <c r="D1515" s="387">
        <v>44.78</v>
      </c>
    </row>
    <row r="1516" spans="1:4" ht="24" customHeight="1">
      <c r="A1516" s="385" t="s">
        <v>3286</v>
      </c>
      <c r="B1516" s="409" t="s">
        <v>3287</v>
      </c>
      <c r="C1516" s="385" t="s">
        <v>180</v>
      </c>
      <c r="D1516" s="387">
        <v>68.05</v>
      </c>
    </row>
    <row r="1517" spans="1:4" ht="24" customHeight="1">
      <c r="A1517" s="385" t="s">
        <v>3288</v>
      </c>
      <c r="B1517" s="409" t="s">
        <v>3289</v>
      </c>
      <c r="C1517" s="385" t="s">
        <v>180</v>
      </c>
      <c r="D1517" s="387">
        <v>57.68</v>
      </c>
    </row>
    <row r="1518" spans="1:4" ht="24" customHeight="1">
      <c r="A1518" s="385" t="s">
        <v>3290</v>
      </c>
      <c r="B1518" s="409" t="s">
        <v>3291</v>
      </c>
      <c r="C1518" s="385" t="s">
        <v>180</v>
      </c>
      <c r="D1518" s="387">
        <v>84.92</v>
      </c>
    </row>
    <row r="1519" spans="1:4" ht="24" customHeight="1">
      <c r="A1519" s="385" t="s">
        <v>3292</v>
      </c>
      <c r="B1519" s="409" t="s">
        <v>3293</v>
      </c>
      <c r="C1519" s="385" t="s">
        <v>180</v>
      </c>
      <c r="D1519" s="387">
        <v>33.81</v>
      </c>
    </row>
    <row r="1520" spans="1:4" ht="24" customHeight="1">
      <c r="A1520" s="385" t="s">
        <v>3294</v>
      </c>
      <c r="B1520" s="409" t="s">
        <v>3295</v>
      </c>
      <c r="C1520" s="385" t="s">
        <v>180</v>
      </c>
      <c r="D1520" s="387">
        <v>44.78</v>
      </c>
    </row>
    <row r="1521" spans="1:4" ht="24" customHeight="1">
      <c r="A1521" s="385" t="s">
        <v>3296</v>
      </c>
      <c r="B1521" s="409" t="s">
        <v>3297</v>
      </c>
      <c r="C1521" s="385" t="s">
        <v>180</v>
      </c>
      <c r="D1521" s="387">
        <v>68.05</v>
      </c>
    </row>
    <row r="1522" spans="1:4" ht="24" customHeight="1">
      <c r="A1522" s="385" t="s">
        <v>3298</v>
      </c>
      <c r="B1522" s="409" t="s">
        <v>3299</v>
      </c>
      <c r="C1522" s="385" t="s">
        <v>180</v>
      </c>
      <c r="D1522" s="387">
        <v>57.68</v>
      </c>
    </row>
    <row r="1523" spans="1:4" ht="24" customHeight="1">
      <c r="A1523" s="385" t="s">
        <v>3300</v>
      </c>
      <c r="B1523" s="409" t="s">
        <v>3301</v>
      </c>
      <c r="C1523" s="385" t="s">
        <v>180</v>
      </c>
      <c r="D1523" s="387">
        <v>84.92</v>
      </c>
    </row>
    <row r="1524" spans="1:4" ht="24" customHeight="1">
      <c r="A1524" s="385" t="s">
        <v>3302</v>
      </c>
      <c r="B1524" s="409" t="s">
        <v>3303</v>
      </c>
      <c r="C1524" s="385" t="s">
        <v>180</v>
      </c>
      <c r="D1524" s="387">
        <v>33.81</v>
      </c>
    </row>
    <row r="1525" spans="1:4" ht="24" customHeight="1">
      <c r="A1525" s="385" t="s">
        <v>3304</v>
      </c>
      <c r="B1525" s="409" t="s">
        <v>3305</v>
      </c>
      <c r="C1525" s="385" t="s">
        <v>180</v>
      </c>
      <c r="D1525" s="387">
        <v>47.76</v>
      </c>
    </row>
    <row r="1526" spans="1:4" ht="24" customHeight="1">
      <c r="A1526" s="385" t="s">
        <v>3306</v>
      </c>
      <c r="B1526" s="409" t="s">
        <v>3307</v>
      </c>
      <c r="C1526" s="385" t="s">
        <v>180</v>
      </c>
      <c r="D1526" s="387">
        <v>74.25</v>
      </c>
    </row>
    <row r="1527" spans="1:4" ht="24" customHeight="1">
      <c r="A1527" s="385" t="s">
        <v>3308</v>
      </c>
      <c r="B1527" s="409" t="s">
        <v>3309</v>
      </c>
      <c r="C1527" s="385" t="s">
        <v>180</v>
      </c>
      <c r="D1527" s="387">
        <v>63.85</v>
      </c>
    </row>
    <row r="1528" spans="1:4" ht="24" customHeight="1">
      <c r="A1528" s="385" t="s">
        <v>3310</v>
      </c>
      <c r="B1528" s="409" t="s">
        <v>3311</v>
      </c>
      <c r="C1528" s="385" t="s">
        <v>180</v>
      </c>
      <c r="D1528" s="387">
        <v>93.59</v>
      </c>
    </row>
    <row r="1529" spans="1:4" ht="24" customHeight="1">
      <c r="A1529" s="385" t="s">
        <v>3312</v>
      </c>
      <c r="B1529" s="409" t="s">
        <v>3313</v>
      </c>
      <c r="C1529" s="385" t="s">
        <v>180</v>
      </c>
      <c r="D1529" s="387">
        <v>35.729999999999997</v>
      </c>
    </row>
    <row r="1530" spans="1:4" ht="60.75" customHeight="1">
      <c r="A1530" s="385" t="s">
        <v>3314</v>
      </c>
      <c r="B1530" s="409" t="s">
        <v>3315</v>
      </c>
      <c r="C1530" s="385" t="s">
        <v>180</v>
      </c>
      <c r="D1530" s="387">
        <v>58.48</v>
      </c>
    </row>
    <row r="1531" spans="1:4" ht="60.75" customHeight="1">
      <c r="A1531" s="385" t="s">
        <v>3316</v>
      </c>
      <c r="B1531" s="409" t="s">
        <v>3317</v>
      </c>
      <c r="C1531" s="385" t="s">
        <v>180</v>
      </c>
      <c r="D1531" s="387">
        <v>27.84</v>
      </c>
    </row>
    <row r="1532" spans="1:4" ht="60.75" customHeight="1">
      <c r="A1532" s="385" t="s">
        <v>3318</v>
      </c>
      <c r="B1532" s="409" t="s">
        <v>3319</v>
      </c>
      <c r="C1532" s="385" t="s">
        <v>180</v>
      </c>
      <c r="D1532" s="387">
        <v>26.85</v>
      </c>
    </row>
    <row r="1533" spans="1:4" ht="60.75" customHeight="1">
      <c r="A1533" s="385" t="s">
        <v>3320</v>
      </c>
      <c r="B1533" s="409" t="s">
        <v>3321</v>
      </c>
      <c r="C1533" s="385" t="s">
        <v>180</v>
      </c>
      <c r="D1533" s="387">
        <v>38.6</v>
      </c>
    </row>
    <row r="1534" spans="1:4" ht="60.75" customHeight="1">
      <c r="A1534" s="385" t="s">
        <v>3322</v>
      </c>
      <c r="B1534" s="409" t="s">
        <v>3323</v>
      </c>
      <c r="C1534" s="385" t="s">
        <v>180</v>
      </c>
      <c r="D1534" s="387">
        <v>25.2</v>
      </c>
    </row>
    <row r="1535" spans="1:4" ht="60.75" customHeight="1">
      <c r="A1535" s="385" t="s">
        <v>3324</v>
      </c>
      <c r="B1535" s="409" t="s">
        <v>3325</v>
      </c>
      <c r="C1535" s="385" t="s">
        <v>180</v>
      </c>
      <c r="D1535" s="387">
        <v>30.9</v>
      </c>
    </row>
    <row r="1536" spans="1:4" ht="60.75" customHeight="1">
      <c r="A1536" s="385" t="s">
        <v>3326</v>
      </c>
      <c r="B1536" s="409" t="s">
        <v>3327</v>
      </c>
      <c r="C1536" s="385" t="s">
        <v>180</v>
      </c>
      <c r="D1536" s="387">
        <v>59.03</v>
      </c>
    </row>
    <row r="1537" spans="1:4" ht="60.75" customHeight="1">
      <c r="A1537" s="385" t="s">
        <v>3328</v>
      </c>
      <c r="B1537" s="409" t="s">
        <v>3329</v>
      </c>
      <c r="C1537" s="385" t="s">
        <v>180</v>
      </c>
      <c r="D1537" s="387">
        <v>31.22</v>
      </c>
    </row>
    <row r="1538" spans="1:4" ht="24" customHeight="1">
      <c r="A1538" s="385" t="s">
        <v>3330</v>
      </c>
      <c r="B1538" s="409" t="s">
        <v>3331</v>
      </c>
      <c r="C1538" s="385" t="s">
        <v>180</v>
      </c>
      <c r="D1538" s="387">
        <v>6.56</v>
      </c>
    </row>
    <row r="1539" spans="1:4" ht="24" customHeight="1">
      <c r="A1539" s="385" t="s">
        <v>3332</v>
      </c>
      <c r="B1539" s="409" t="s">
        <v>3333</v>
      </c>
      <c r="C1539" s="385" t="s">
        <v>180</v>
      </c>
      <c r="D1539" s="387">
        <v>10.96</v>
      </c>
    </row>
    <row r="1540" spans="1:4" ht="24" customHeight="1">
      <c r="A1540" s="385" t="s">
        <v>3334</v>
      </c>
      <c r="B1540" s="409" t="s">
        <v>3335</v>
      </c>
      <c r="C1540" s="385" t="s">
        <v>180</v>
      </c>
      <c r="D1540" s="387">
        <v>10.119999999999999</v>
      </c>
    </row>
    <row r="1541" spans="1:4" ht="24" customHeight="1">
      <c r="A1541" s="385" t="s">
        <v>3336</v>
      </c>
      <c r="B1541" s="409" t="s">
        <v>3337</v>
      </c>
      <c r="C1541" s="385" t="s">
        <v>180</v>
      </c>
      <c r="D1541" s="387">
        <v>13.2</v>
      </c>
    </row>
    <row r="1542" spans="1:4" ht="24" customHeight="1">
      <c r="A1542" s="385" t="s">
        <v>3338</v>
      </c>
      <c r="B1542" s="409" t="s">
        <v>3339</v>
      </c>
      <c r="C1542" s="385" t="s">
        <v>180</v>
      </c>
      <c r="D1542" s="387">
        <v>5.26</v>
      </c>
    </row>
    <row r="1543" spans="1:4" ht="12" customHeight="1">
      <c r="A1543" s="381">
        <v>8925</v>
      </c>
      <c r="B1543" s="408" t="s">
        <v>3340</v>
      </c>
      <c r="C1543" s="383"/>
      <c r="D1543" s="384"/>
    </row>
    <row r="1544" spans="1:4" ht="24" customHeight="1">
      <c r="A1544" s="385" t="s">
        <v>3341</v>
      </c>
      <c r="B1544" s="409" t="s">
        <v>3342</v>
      </c>
      <c r="C1544" s="385" t="s">
        <v>84</v>
      </c>
      <c r="D1544" s="387">
        <v>5.48</v>
      </c>
    </row>
    <row r="1545" spans="1:4" ht="24" customHeight="1">
      <c r="A1545" s="385" t="s">
        <v>3343</v>
      </c>
      <c r="B1545" s="409" t="s">
        <v>3344</v>
      </c>
      <c r="C1545" s="385" t="s">
        <v>84</v>
      </c>
      <c r="D1545" s="387">
        <v>8.99</v>
      </c>
    </row>
    <row r="1546" spans="1:4" ht="24" customHeight="1">
      <c r="A1546" s="385" t="s">
        <v>3345</v>
      </c>
      <c r="B1546" s="409" t="s">
        <v>3346</v>
      </c>
      <c r="C1546" s="385" t="s">
        <v>84</v>
      </c>
      <c r="D1546" s="387">
        <v>6.35</v>
      </c>
    </row>
    <row r="1547" spans="1:4" ht="24" customHeight="1">
      <c r="A1547" s="385" t="s">
        <v>3347</v>
      </c>
      <c r="B1547" s="409" t="s">
        <v>3348</v>
      </c>
      <c r="C1547" s="385" t="s">
        <v>84</v>
      </c>
      <c r="D1547" s="387">
        <v>9.86</v>
      </c>
    </row>
    <row r="1548" spans="1:4" ht="24" customHeight="1">
      <c r="A1548" s="385" t="s">
        <v>3349</v>
      </c>
      <c r="B1548" s="409" t="s">
        <v>3350</v>
      </c>
      <c r="C1548" s="385" t="s">
        <v>84</v>
      </c>
      <c r="D1548" s="387">
        <v>8.24</v>
      </c>
    </row>
    <row r="1549" spans="1:4" ht="36" customHeight="1">
      <c r="A1549" s="385" t="s">
        <v>3351</v>
      </c>
      <c r="B1549" s="409" t="s">
        <v>3352</v>
      </c>
      <c r="C1549" s="385" t="s">
        <v>84</v>
      </c>
      <c r="D1549" s="387">
        <v>18.690000000000001</v>
      </c>
    </row>
    <row r="1550" spans="1:4" ht="36" customHeight="1">
      <c r="A1550" s="385" t="s">
        <v>3353</v>
      </c>
      <c r="B1550" s="409" t="s">
        <v>3354</v>
      </c>
      <c r="C1550" s="385" t="s">
        <v>84</v>
      </c>
      <c r="D1550" s="387">
        <v>32.65</v>
      </c>
    </row>
    <row r="1551" spans="1:4" ht="36" customHeight="1">
      <c r="A1551" s="385" t="s">
        <v>3355</v>
      </c>
      <c r="B1551" s="409" t="s">
        <v>3356</v>
      </c>
      <c r="C1551" s="385" t="s">
        <v>84</v>
      </c>
      <c r="D1551" s="387">
        <v>23.9</v>
      </c>
    </row>
    <row r="1552" spans="1:4" ht="36" customHeight="1">
      <c r="A1552" s="385" t="s">
        <v>3357</v>
      </c>
      <c r="B1552" s="409" t="s">
        <v>3358</v>
      </c>
      <c r="C1552" s="385" t="s">
        <v>84</v>
      </c>
      <c r="D1552" s="387">
        <v>42.26</v>
      </c>
    </row>
    <row r="1553" spans="1:4" ht="36" customHeight="1">
      <c r="A1553" s="385" t="s">
        <v>3359</v>
      </c>
      <c r="B1553" s="409" t="s">
        <v>3360</v>
      </c>
      <c r="C1553" s="385" t="s">
        <v>84</v>
      </c>
      <c r="D1553" s="387">
        <v>69.900000000000006</v>
      </c>
    </row>
    <row r="1554" spans="1:4" ht="36" customHeight="1">
      <c r="A1554" s="385" t="s">
        <v>3361</v>
      </c>
      <c r="B1554" s="409" t="s">
        <v>3362</v>
      </c>
      <c r="C1554" s="385" t="s">
        <v>84</v>
      </c>
      <c r="D1554" s="387">
        <v>15.63</v>
      </c>
    </row>
    <row r="1555" spans="1:4" ht="12" customHeight="1">
      <c r="A1555" s="381">
        <v>8926</v>
      </c>
      <c r="B1555" s="408" t="s">
        <v>3363</v>
      </c>
      <c r="C1555" s="383"/>
      <c r="D1555" s="384"/>
    </row>
    <row r="1556" spans="1:4" ht="24" customHeight="1">
      <c r="A1556" s="385" t="s">
        <v>3364</v>
      </c>
      <c r="B1556" s="409" t="s">
        <v>3365</v>
      </c>
      <c r="C1556" s="385" t="s">
        <v>84</v>
      </c>
      <c r="D1556" s="387">
        <v>100.23</v>
      </c>
    </row>
    <row r="1557" spans="1:4" ht="24" customHeight="1">
      <c r="A1557" s="385" t="s">
        <v>3366</v>
      </c>
      <c r="B1557" s="409" t="s">
        <v>3367</v>
      </c>
      <c r="C1557" s="385" t="s">
        <v>84</v>
      </c>
      <c r="D1557" s="387">
        <v>20.11</v>
      </c>
    </row>
    <row r="1558" spans="1:4" ht="24" customHeight="1">
      <c r="A1558" s="385" t="s">
        <v>3368</v>
      </c>
      <c r="B1558" s="409" t="s">
        <v>3369</v>
      </c>
      <c r="C1558" s="385" t="s">
        <v>84</v>
      </c>
      <c r="D1558" s="387">
        <v>21.59</v>
      </c>
    </row>
    <row r="1559" spans="1:4" ht="24" customHeight="1">
      <c r="A1559" s="385" t="s">
        <v>3370</v>
      </c>
      <c r="B1559" s="409" t="s">
        <v>3371</v>
      </c>
      <c r="C1559" s="385" t="s">
        <v>84</v>
      </c>
      <c r="D1559" s="387">
        <v>25.56</v>
      </c>
    </row>
    <row r="1560" spans="1:4" ht="24" customHeight="1">
      <c r="A1560" s="385" t="s">
        <v>3372</v>
      </c>
      <c r="B1560" s="409" t="s">
        <v>3373</v>
      </c>
      <c r="C1560" s="385" t="s">
        <v>84</v>
      </c>
      <c r="D1560" s="387">
        <v>38.83</v>
      </c>
    </row>
    <row r="1561" spans="1:4" ht="24" customHeight="1">
      <c r="A1561" s="385" t="s">
        <v>3374</v>
      </c>
      <c r="B1561" s="409" t="s">
        <v>3375</v>
      </c>
      <c r="C1561" s="385" t="s">
        <v>84</v>
      </c>
      <c r="D1561" s="387">
        <v>37.58</v>
      </c>
    </row>
    <row r="1562" spans="1:4" ht="24" customHeight="1">
      <c r="A1562" s="385" t="s">
        <v>3376</v>
      </c>
      <c r="B1562" s="409" t="s">
        <v>3377</v>
      </c>
      <c r="C1562" s="385" t="s">
        <v>84</v>
      </c>
      <c r="D1562" s="387">
        <v>48.01</v>
      </c>
    </row>
    <row r="1563" spans="1:4" ht="24" customHeight="1">
      <c r="A1563" s="385" t="s">
        <v>3378</v>
      </c>
      <c r="B1563" s="409" t="s">
        <v>3379</v>
      </c>
      <c r="C1563" s="385" t="s">
        <v>84</v>
      </c>
      <c r="D1563" s="387">
        <v>68.760000000000005</v>
      </c>
    </row>
    <row r="1564" spans="1:4" ht="24" customHeight="1">
      <c r="A1564" s="385" t="s">
        <v>3380</v>
      </c>
      <c r="B1564" s="409" t="s">
        <v>3381</v>
      </c>
      <c r="C1564" s="385" t="s">
        <v>84</v>
      </c>
      <c r="D1564" s="387">
        <v>74.260000000000005</v>
      </c>
    </row>
    <row r="1565" spans="1:4" ht="36" customHeight="1">
      <c r="A1565" s="385" t="s">
        <v>3382</v>
      </c>
      <c r="B1565" s="409" t="s">
        <v>3383</v>
      </c>
      <c r="C1565" s="385" t="s">
        <v>84</v>
      </c>
      <c r="D1565" s="387">
        <v>0.87</v>
      </c>
    </row>
    <row r="1566" spans="1:4" ht="12" customHeight="1">
      <c r="A1566" s="381">
        <v>8927</v>
      </c>
      <c r="B1566" s="408" t="s">
        <v>3384</v>
      </c>
      <c r="C1566" s="383"/>
      <c r="D1566" s="384"/>
    </row>
    <row r="1567" spans="1:4" ht="24" customHeight="1">
      <c r="A1567" s="385" t="s">
        <v>3385</v>
      </c>
      <c r="B1567" s="409" t="s">
        <v>3386</v>
      </c>
      <c r="C1567" s="385" t="s">
        <v>84</v>
      </c>
      <c r="D1567" s="387">
        <v>21.41</v>
      </c>
    </row>
    <row r="1568" spans="1:4" ht="24" customHeight="1">
      <c r="A1568" s="385" t="s">
        <v>3387</v>
      </c>
      <c r="B1568" s="409" t="s">
        <v>477</v>
      </c>
      <c r="C1568" s="385" t="s">
        <v>84</v>
      </c>
      <c r="D1568" s="387">
        <v>23.02</v>
      </c>
    </row>
    <row r="1569" spans="1:4" ht="24" customHeight="1">
      <c r="A1569" s="385" t="s">
        <v>3388</v>
      </c>
      <c r="B1569" s="409" t="s">
        <v>199</v>
      </c>
      <c r="C1569" s="385" t="s">
        <v>84</v>
      </c>
      <c r="D1569" s="387">
        <v>30.13</v>
      </c>
    </row>
    <row r="1570" spans="1:4" ht="24" customHeight="1">
      <c r="A1570" s="385" t="s">
        <v>3389</v>
      </c>
      <c r="B1570" s="409" t="s">
        <v>3390</v>
      </c>
      <c r="C1570" s="385" t="s">
        <v>84</v>
      </c>
      <c r="D1570" s="387">
        <v>150.77000000000001</v>
      </c>
    </row>
    <row r="1571" spans="1:4" ht="24" customHeight="1">
      <c r="A1571" s="385" t="s">
        <v>3391</v>
      </c>
      <c r="B1571" s="409" t="s">
        <v>390</v>
      </c>
      <c r="C1571" s="385" t="s">
        <v>84</v>
      </c>
      <c r="D1571" s="387">
        <v>45.51</v>
      </c>
    </row>
    <row r="1572" spans="1:4" ht="24" customHeight="1">
      <c r="A1572" s="385" t="s">
        <v>3392</v>
      </c>
      <c r="B1572" s="409" t="s">
        <v>3393</v>
      </c>
      <c r="C1572" s="385" t="s">
        <v>84</v>
      </c>
      <c r="D1572" s="387">
        <v>51.5</v>
      </c>
    </row>
    <row r="1573" spans="1:4" ht="24" customHeight="1">
      <c r="A1573" s="385" t="s">
        <v>3394</v>
      </c>
      <c r="B1573" s="409" t="s">
        <v>3395</v>
      </c>
      <c r="C1573" s="385" t="s">
        <v>84</v>
      </c>
      <c r="D1573" s="387">
        <v>57.93</v>
      </c>
    </row>
    <row r="1574" spans="1:4" ht="24" customHeight="1">
      <c r="A1574" s="385" t="s">
        <v>3396</v>
      </c>
      <c r="B1574" s="409" t="s">
        <v>3397</v>
      </c>
      <c r="C1574" s="385" t="s">
        <v>84</v>
      </c>
      <c r="D1574" s="387">
        <v>85.03</v>
      </c>
    </row>
    <row r="1575" spans="1:4" ht="24" customHeight="1">
      <c r="A1575" s="385" t="s">
        <v>3398</v>
      </c>
      <c r="B1575" s="409" t="s">
        <v>3399</v>
      </c>
      <c r="C1575" s="385" t="s">
        <v>84</v>
      </c>
      <c r="D1575" s="387">
        <v>115.95</v>
      </c>
    </row>
    <row r="1576" spans="1:4" ht="24" customHeight="1">
      <c r="A1576" s="385" t="s">
        <v>3400</v>
      </c>
      <c r="B1576" s="409" t="s">
        <v>3401</v>
      </c>
      <c r="C1576" s="385" t="s">
        <v>84</v>
      </c>
      <c r="D1576" s="387">
        <v>247.33</v>
      </c>
    </row>
    <row r="1577" spans="1:4" ht="24" customHeight="1">
      <c r="A1577" s="385" t="s">
        <v>3402</v>
      </c>
      <c r="B1577" s="409" t="s">
        <v>3403</v>
      </c>
      <c r="C1577" s="385" t="s">
        <v>84</v>
      </c>
      <c r="D1577" s="387">
        <v>38.380000000000003</v>
      </c>
    </row>
    <row r="1578" spans="1:4" ht="24" customHeight="1">
      <c r="A1578" s="385" t="s">
        <v>3404</v>
      </c>
      <c r="B1578" s="409" t="s">
        <v>3405</v>
      </c>
      <c r="C1578" s="385" t="s">
        <v>84</v>
      </c>
      <c r="D1578" s="387">
        <v>43.85</v>
      </c>
    </row>
    <row r="1579" spans="1:4" ht="24" customHeight="1">
      <c r="A1579" s="385" t="s">
        <v>3406</v>
      </c>
      <c r="B1579" s="409" t="s">
        <v>3407</v>
      </c>
      <c r="C1579" s="385" t="s">
        <v>84</v>
      </c>
      <c r="D1579" s="387">
        <v>56.16</v>
      </c>
    </row>
    <row r="1580" spans="1:4" ht="24" customHeight="1">
      <c r="A1580" s="385" t="s">
        <v>3408</v>
      </c>
      <c r="B1580" s="409" t="s">
        <v>3409</v>
      </c>
      <c r="C1580" s="385" t="s">
        <v>84</v>
      </c>
      <c r="D1580" s="387">
        <v>73.010000000000005</v>
      </c>
    </row>
    <row r="1581" spans="1:4" ht="24" customHeight="1">
      <c r="A1581" s="385" t="s">
        <v>3410</v>
      </c>
      <c r="B1581" s="409" t="s">
        <v>3411</v>
      </c>
      <c r="C1581" s="385" t="s">
        <v>84</v>
      </c>
      <c r="D1581" s="387">
        <v>83.22</v>
      </c>
    </row>
    <row r="1582" spans="1:4" ht="24" customHeight="1">
      <c r="A1582" s="385" t="s">
        <v>3412</v>
      </c>
      <c r="B1582" s="409" t="s">
        <v>3413</v>
      </c>
      <c r="C1582" s="385" t="s">
        <v>84</v>
      </c>
      <c r="D1582" s="387">
        <v>97.05</v>
      </c>
    </row>
    <row r="1583" spans="1:4" ht="24" customHeight="1">
      <c r="A1583" s="385" t="s">
        <v>3414</v>
      </c>
      <c r="B1583" s="409" t="s">
        <v>3415</v>
      </c>
      <c r="C1583" s="385" t="s">
        <v>84</v>
      </c>
      <c r="D1583" s="387">
        <v>138.57</v>
      </c>
    </row>
    <row r="1584" spans="1:4" ht="24" customHeight="1">
      <c r="A1584" s="385" t="s">
        <v>3416</v>
      </c>
      <c r="B1584" s="409" t="s">
        <v>3417</v>
      </c>
      <c r="C1584" s="385" t="s">
        <v>84</v>
      </c>
      <c r="D1584" s="387">
        <v>178.42</v>
      </c>
    </row>
    <row r="1585" spans="1:4" ht="12" customHeight="1">
      <c r="A1585" s="381">
        <v>8928</v>
      </c>
      <c r="B1585" s="408" t="s">
        <v>3418</v>
      </c>
      <c r="C1585" s="383"/>
      <c r="D1585" s="384"/>
    </row>
    <row r="1586" spans="1:4" ht="36" customHeight="1">
      <c r="A1586" s="385" t="s">
        <v>3419</v>
      </c>
      <c r="B1586" s="409" t="s">
        <v>3420</v>
      </c>
      <c r="C1586" s="385" t="s">
        <v>180</v>
      </c>
      <c r="D1586" s="387">
        <v>30.37</v>
      </c>
    </row>
    <row r="1587" spans="1:4" ht="36" customHeight="1">
      <c r="A1587" s="385" t="s">
        <v>3421</v>
      </c>
      <c r="B1587" s="409" t="s">
        <v>3422</v>
      </c>
      <c r="C1587" s="385" t="s">
        <v>180</v>
      </c>
      <c r="D1587" s="387">
        <v>30.37</v>
      </c>
    </row>
    <row r="1588" spans="1:4" ht="36" customHeight="1">
      <c r="A1588" s="385" t="s">
        <v>3423</v>
      </c>
      <c r="B1588" s="409" t="s">
        <v>3424</v>
      </c>
      <c r="C1588" s="385" t="s">
        <v>180</v>
      </c>
      <c r="D1588" s="387">
        <v>30.37</v>
      </c>
    </row>
    <row r="1589" spans="1:4" ht="36" customHeight="1">
      <c r="A1589" s="385" t="s">
        <v>3425</v>
      </c>
      <c r="B1589" s="409" t="s">
        <v>3426</v>
      </c>
      <c r="C1589" s="385" t="s">
        <v>180</v>
      </c>
      <c r="D1589" s="387">
        <v>31.15</v>
      </c>
    </row>
    <row r="1590" spans="1:4" ht="36" customHeight="1">
      <c r="A1590" s="385" t="s">
        <v>3427</v>
      </c>
      <c r="B1590" s="409" t="s">
        <v>3428</v>
      </c>
      <c r="C1590" s="385" t="s">
        <v>180</v>
      </c>
      <c r="D1590" s="387">
        <v>31.92</v>
      </c>
    </row>
    <row r="1591" spans="1:4" ht="48.75" customHeight="1">
      <c r="A1591" s="385" t="s">
        <v>3429</v>
      </c>
      <c r="B1591" s="409" t="s">
        <v>3430</v>
      </c>
      <c r="C1591" s="385" t="s">
        <v>84</v>
      </c>
      <c r="D1591" s="387">
        <v>45.2</v>
      </c>
    </row>
    <row r="1592" spans="1:4" ht="48.75" customHeight="1">
      <c r="A1592" s="385" t="s">
        <v>3431</v>
      </c>
      <c r="B1592" s="409" t="s">
        <v>3432</v>
      </c>
      <c r="C1592" s="385" t="s">
        <v>84</v>
      </c>
      <c r="D1592" s="387">
        <v>53.58</v>
      </c>
    </row>
    <row r="1593" spans="1:4" ht="36" customHeight="1">
      <c r="A1593" s="385" t="s">
        <v>3433</v>
      </c>
      <c r="B1593" s="409" t="s">
        <v>3434</v>
      </c>
      <c r="C1593" s="385" t="s">
        <v>84</v>
      </c>
      <c r="D1593" s="387">
        <v>62.45</v>
      </c>
    </row>
    <row r="1594" spans="1:4" ht="48.75" customHeight="1">
      <c r="A1594" s="385" t="s">
        <v>3435</v>
      </c>
      <c r="B1594" s="409" t="s">
        <v>3436</v>
      </c>
      <c r="C1594" s="385" t="s">
        <v>84</v>
      </c>
      <c r="D1594" s="387">
        <v>53.22</v>
      </c>
    </row>
    <row r="1595" spans="1:4" ht="48.75" customHeight="1">
      <c r="A1595" s="385" t="s">
        <v>3437</v>
      </c>
      <c r="B1595" s="409" t="s">
        <v>3438</v>
      </c>
      <c r="C1595" s="385" t="s">
        <v>84</v>
      </c>
      <c r="D1595" s="387">
        <v>62.08</v>
      </c>
    </row>
    <row r="1596" spans="1:4" ht="36" customHeight="1">
      <c r="A1596" s="385" t="s">
        <v>3439</v>
      </c>
      <c r="B1596" s="409" t="s">
        <v>3440</v>
      </c>
      <c r="C1596" s="385" t="s">
        <v>180</v>
      </c>
      <c r="D1596" s="387">
        <v>7.41</v>
      </c>
    </row>
    <row r="1597" spans="1:4" ht="36" customHeight="1">
      <c r="A1597" s="385" t="s">
        <v>3441</v>
      </c>
      <c r="B1597" s="409" t="s">
        <v>3442</v>
      </c>
      <c r="C1597" s="385" t="s">
        <v>180</v>
      </c>
      <c r="D1597" s="387">
        <v>7.74</v>
      </c>
    </row>
    <row r="1598" spans="1:4" ht="12" customHeight="1">
      <c r="A1598" s="381">
        <v>8929</v>
      </c>
      <c r="B1598" s="408" t="s">
        <v>3443</v>
      </c>
      <c r="C1598" s="383"/>
      <c r="D1598" s="384"/>
    </row>
    <row r="1599" spans="1:4" ht="48.75" customHeight="1">
      <c r="A1599" s="385" t="s">
        <v>3444</v>
      </c>
      <c r="B1599" s="409" t="s">
        <v>3445</v>
      </c>
      <c r="C1599" s="385" t="s">
        <v>84</v>
      </c>
      <c r="D1599" s="387">
        <v>114.6</v>
      </c>
    </row>
    <row r="1600" spans="1:4" ht="48.75" customHeight="1">
      <c r="A1600" s="385" t="s">
        <v>3446</v>
      </c>
      <c r="B1600" s="409" t="s">
        <v>168</v>
      </c>
      <c r="C1600" s="385" t="s">
        <v>84</v>
      </c>
      <c r="D1600" s="387">
        <v>92.19</v>
      </c>
    </row>
    <row r="1601" spans="1:4" ht="48.75" customHeight="1">
      <c r="A1601" s="385" t="s">
        <v>3447</v>
      </c>
      <c r="B1601" s="409" t="s">
        <v>3448</v>
      </c>
      <c r="C1601" s="385" t="s">
        <v>84</v>
      </c>
      <c r="D1601" s="387">
        <v>128.88</v>
      </c>
    </row>
    <row r="1602" spans="1:4" ht="48.75" customHeight="1">
      <c r="A1602" s="385" t="s">
        <v>3449</v>
      </c>
      <c r="B1602" s="409" t="s">
        <v>3450</v>
      </c>
      <c r="C1602" s="385" t="s">
        <v>84</v>
      </c>
      <c r="D1602" s="387">
        <v>105.24</v>
      </c>
    </row>
    <row r="1603" spans="1:4" ht="48.75" customHeight="1">
      <c r="A1603" s="385" t="s">
        <v>3451</v>
      </c>
      <c r="B1603" s="409" t="s">
        <v>3452</v>
      </c>
      <c r="C1603" s="385" t="s">
        <v>84</v>
      </c>
      <c r="D1603" s="387">
        <v>141.75</v>
      </c>
    </row>
    <row r="1604" spans="1:4" ht="48.75" customHeight="1">
      <c r="A1604" s="385" t="s">
        <v>3453</v>
      </c>
      <c r="B1604" s="409" t="s">
        <v>3454</v>
      </c>
      <c r="C1604" s="385" t="s">
        <v>84</v>
      </c>
      <c r="D1604" s="387">
        <v>120.55</v>
      </c>
    </row>
    <row r="1605" spans="1:4" ht="48.75" customHeight="1">
      <c r="A1605" s="385" t="s">
        <v>3455</v>
      </c>
      <c r="B1605" s="409" t="s">
        <v>3456</v>
      </c>
      <c r="C1605" s="385" t="s">
        <v>84</v>
      </c>
      <c r="D1605" s="387">
        <v>172.24</v>
      </c>
    </row>
    <row r="1606" spans="1:4" ht="48.75" customHeight="1">
      <c r="A1606" s="385" t="s">
        <v>3457</v>
      </c>
      <c r="B1606" s="409" t="s">
        <v>3458</v>
      </c>
      <c r="C1606" s="385" t="s">
        <v>84</v>
      </c>
      <c r="D1606" s="387">
        <v>149.41999999999999</v>
      </c>
    </row>
    <row r="1607" spans="1:4" ht="48.75" customHeight="1">
      <c r="A1607" s="385" t="s">
        <v>3459</v>
      </c>
      <c r="B1607" s="409" t="s">
        <v>3460</v>
      </c>
      <c r="C1607" s="385" t="s">
        <v>84</v>
      </c>
      <c r="D1607" s="387">
        <v>206.43</v>
      </c>
    </row>
    <row r="1608" spans="1:4" ht="12" customHeight="1">
      <c r="A1608" s="381">
        <v>8930</v>
      </c>
      <c r="B1608" s="408" t="s">
        <v>3461</v>
      </c>
      <c r="C1608" s="383"/>
      <c r="D1608" s="384"/>
    </row>
    <row r="1609" spans="1:4" ht="48.75" customHeight="1">
      <c r="A1609" s="385" t="s">
        <v>3462</v>
      </c>
      <c r="B1609" s="409" t="s">
        <v>3463</v>
      </c>
      <c r="C1609" s="385" t="s">
        <v>84</v>
      </c>
      <c r="D1609" s="387">
        <v>113.24</v>
      </c>
    </row>
    <row r="1610" spans="1:4" ht="48.75" customHeight="1">
      <c r="A1610" s="385" t="s">
        <v>3464</v>
      </c>
      <c r="B1610" s="409" t="s">
        <v>3465</v>
      </c>
      <c r="C1610" s="385" t="s">
        <v>84</v>
      </c>
      <c r="D1610" s="387">
        <v>90.5</v>
      </c>
    </row>
    <row r="1611" spans="1:4" ht="48.75" customHeight="1">
      <c r="A1611" s="385" t="s">
        <v>3466</v>
      </c>
      <c r="B1611" s="409" t="s">
        <v>3467</v>
      </c>
      <c r="C1611" s="385" t="s">
        <v>84</v>
      </c>
      <c r="D1611" s="387">
        <v>125.7</v>
      </c>
    </row>
    <row r="1612" spans="1:4" ht="48.75" customHeight="1">
      <c r="A1612" s="385" t="s">
        <v>3468</v>
      </c>
      <c r="B1612" s="409" t="s">
        <v>3469</v>
      </c>
      <c r="C1612" s="385" t="s">
        <v>84</v>
      </c>
      <c r="D1612" s="387">
        <v>102.93</v>
      </c>
    </row>
    <row r="1613" spans="1:4" ht="48.75" customHeight="1">
      <c r="A1613" s="385" t="s">
        <v>3470</v>
      </c>
      <c r="B1613" s="409" t="s">
        <v>3471</v>
      </c>
      <c r="C1613" s="385" t="s">
        <v>84</v>
      </c>
      <c r="D1613" s="387">
        <v>139.97999999999999</v>
      </c>
    </row>
    <row r="1614" spans="1:4" ht="48.75" customHeight="1">
      <c r="A1614" s="385" t="s">
        <v>3472</v>
      </c>
      <c r="B1614" s="409" t="s">
        <v>3473</v>
      </c>
      <c r="C1614" s="385" t="s">
        <v>84</v>
      </c>
      <c r="D1614" s="387">
        <v>117.26</v>
      </c>
    </row>
    <row r="1615" spans="1:4" ht="48.75" customHeight="1">
      <c r="A1615" s="385" t="s">
        <v>3474</v>
      </c>
      <c r="B1615" s="409" t="s">
        <v>3475</v>
      </c>
      <c r="C1615" s="385" t="s">
        <v>84</v>
      </c>
      <c r="D1615" s="387">
        <v>168.71</v>
      </c>
    </row>
    <row r="1616" spans="1:4" ht="48.75" customHeight="1">
      <c r="A1616" s="385" t="s">
        <v>3476</v>
      </c>
      <c r="B1616" s="409" t="s">
        <v>3477</v>
      </c>
      <c r="C1616" s="385" t="s">
        <v>84</v>
      </c>
      <c r="D1616" s="387">
        <v>147.27000000000001</v>
      </c>
    </row>
    <row r="1617" spans="1:4" ht="48.75" customHeight="1">
      <c r="A1617" s="385" t="s">
        <v>3478</v>
      </c>
      <c r="B1617" s="409" t="s">
        <v>3479</v>
      </c>
      <c r="C1617" s="385" t="s">
        <v>84</v>
      </c>
      <c r="D1617" s="387">
        <v>204.12</v>
      </c>
    </row>
    <row r="1618" spans="1:4" ht="12" customHeight="1">
      <c r="A1618" s="381">
        <v>8931</v>
      </c>
      <c r="B1618" s="408" t="s">
        <v>3480</v>
      </c>
      <c r="C1618" s="383"/>
      <c r="D1618" s="384"/>
    </row>
    <row r="1619" spans="1:4" ht="48.75" customHeight="1">
      <c r="A1619" s="385" t="s">
        <v>3481</v>
      </c>
      <c r="B1619" s="409" t="s">
        <v>3482</v>
      </c>
      <c r="C1619" s="385" t="s">
        <v>84</v>
      </c>
      <c r="D1619" s="387">
        <v>13.92</v>
      </c>
    </row>
    <row r="1620" spans="1:4" ht="48.75" customHeight="1">
      <c r="A1620" s="385" t="s">
        <v>3483</v>
      </c>
      <c r="B1620" s="409" t="s">
        <v>3484</v>
      </c>
      <c r="C1620" s="385" t="s">
        <v>84</v>
      </c>
      <c r="D1620" s="387">
        <v>12.54</v>
      </c>
    </row>
    <row r="1621" spans="1:4" ht="36" customHeight="1">
      <c r="A1621" s="385" t="s">
        <v>3485</v>
      </c>
      <c r="B1621" s="409" t="s">
        <v>3486</v>
      </c>
      <c r="C1621" s="385" t="s">
        <v>84</v>
      </c>
      <c r="D1621" s="387">
        <v>14.47</v>
      </c>
    </row>
    <row r="1622" spans="1:4" ht="36" customHeight="1">
      <c r="A1622" s="385" t="s">
        <v>3487</v>
      </c>
      <c r="B1622" s="409" t="s">
        <v>3488</v>
      </c>
      <c r="C1622" s="385" t="s">
        <v>84</v>
      </c>
      <c r="D1622" s="387">
        <v>18.350000000000001</v>
      </c>
    </row>
    <row r="1623" spans="1:4" ht="36" customHeight="1">
      <c r="A1623" s="385" t="s">
        <v>3489</v>
      </c>
      <c r="B1623" s="409" t="s">
        <v>3490</v>
      </c>
      <c r="C1623" s="385" t="s">
        <v>84</v>
      </c>
      <c r="D1623" s="387">
        <v>18.5</v>
      </c>
    </row>
    <row r="1624" spans="1:4" ht="12" customHeight="1">
      <c r="A1624" s="381">
        <v>8932</v>
      </c>
      <c r="B1624" s="408" t="s">
        <v>3491</v>
      </c>
      <c r="C1624" s="383"/>
      <c r="D1624" s="384"/>
    </row>
    <row r="1625" spans="1:4" ht="36" customHeight="1">
      <c r="A1625" s="385" t="s">
        <v>3492</v>
      </c>
      <c r="B1625" s="409" t="s">
        <v>3493</v>
      </c>
      <c r="C1625" s="385" t="s">
        <v>180</v>
      </c>
      <c r="D1625" s="387">
        <v>66.569999999999993</v>
      </c>
    </row>
    <row r="1626" spans="1:4" ht="36" customHeight="1">
      <c r="A1626" s="385" t="s">
        <v>3494</v>
      </c>
      <c r="B1626" s="409" t="s">
        <v>3495</v>
      </c>
      <c r="C1626" s="385" t="s">
        <v>180</v>
      </c>
      <c r="D1626" s="387">
        <v>74.569999999999993</v>
      </c>
    </row>
    <row r="1627" spans="1:4" ht="36" customHeight="1">
      <c r="A1627" s="385" t="s">
        <v>3496</v>
      </c>
      <c r="B1627" s="409" t="s">
        <v>3497</v>
      </c>
      <c r="C1627" s="385" t="s">
        <v>180</v>
      </c>
      <c r="D1627" s="387">
        <v>62.54</v>
      </c>
    </row>
    <row r="1628" spans="1:4" ht="36" customHeight="1">
      <c r="A1628" s="385" t="s">
        <v>3498</v>
      </c>
      <c r="B1628" s="409" t="s">
        <v>3499</v>
      </c>
      <c r="C1628" s="385" t="s">
        <v>180</v>
      </c>
      <c r="D1628" s="387">
        <v>53.67</v>
      </c>
    </row>
    <row r="1629" spans="1:4" ht="36" customHeight="1">
      <c r="A1629" s="385" t="s">
        <v>3500</v>
      </c>
      <c r="B1629" s="409" t="s">
        <v>3501</v>
      </c>
      <c r="C1629" s="385" t="s">
        <v>180</v>
      </c>
      <c r="D1629" s="387">
        <v>102.63</v>
      </c>
    </row>
    <row r="1630" spans="1:4" ht="36" customHeight="1">
      <c r="A1630" s="385" t="s">
        <v>3502</v>
      </c>
      <c r="B1630" s="409" t="s">
        <v>3503</v>
      </c>
      <c r="C1630" s="385" t="s">
        <v>180</v>
      </c>
      <c r="D1630" s="387">
        <v>77.95</v>
      </c>
    </row>
    <row r="1631" spans="1:4" ht="36" customHeight="1">
      <c r="A1631" s="385" t="s">
        <v>3504</v>
      </c>
      <c r="B1631" s="409" t="s">
        <v>3505</v>
      </c>
      <c r="C1631" s="385" t="s">
        <v>180</v>
      </c>
      <c r="D1631" s="387">
        <v>70.760000000000005</v>
      </c>
    </row>
    <row r="1632" spans="1:4" ht="36" customHeight="1">
      <c r="A1632" s="385" t="s">
        <v>3506</v>
      </c>
      <c r="B1632" s="409" t="s">
        <v>3507</v>
      </c>
      <c r="C1632" s="385" t="s">
        <v>180</v>
      </c>
      <c r="D1632" s="387">
        <v>46.08</v>
      </c>
    </row>
    <row r="1633" spans="1:4" ht="48.75" customHeight="1">
      <c r="A1633" s="385" t="s">
        <v>3508</v>
      </c>
      <c r="B1633" s="409" t="s">
        <v>3509</v>
      </c>
      <c r="C1633" s="385" t="s">
        <v>180</v>
      </c>
      <c r="D1633" s="387">
        <v>225.24</v>
      </c>
    </row>
    <row r="1634" spans="1:4" ht="48.75" customHeight="1">
      <c r="A1634" s="385" t="s">
        <v>3510</v>
      </c>
      <c r="B1634" s="409" t="s">
        <v>3511</v>
      </c>
      <c r="C1634" s="385" t="s">
        <v>180</v>
      </c>
      <c r="D1634" s="387">
        <v>228.74</v>
      </c>
    </row>
    <row r="1635" spans="1:4" ht="48.75" customHeight="1">
      <c r="A1635" s="385" t="s">
        <v>3512</v>
      </c>
      <c r="B1635" s="409" t="s">
        <v>3513</v>
      </c>
      <c r="C1635" s="385" t="s">
        <v>180</v>
      </c>
      <c r="D1635" s="387">
        <v>191.5</v>
      </c>
    </row>
    <row r="1636" spans="1:4" ht="48.75" customHeight="1">
      <c r="A1636" s="385" t="s">
        <v>3514</v>
      </c>
      <c r="B1636" s="409" t="s">
        <v>3515</v>
      </c>
      <c r="C1636" s="385" t="s">
        <v>180</v>
      </c>
      <c r="D1636" s="387">
        <v>176.82</v>
      </c>
    </row>
    <row r="1637" spans="1:4" ht="48.75" customHeight="1">
      <c r="A1637" s="385" t="s">
        <v>3516</v>
      </c>
      <c r="B1637" s="409" t="s">
        <v>3517</v>
      </c>
      <c r="C1637" s="385" t="s">
        <v>180</v>
      </c>
      <c r="D1637" s="387">
        <v>386.95</v>
      </c>
    </row>
    <row r="1638" spans="1:4" ht="48.75" customHeight="1">
      <c r="A1638" s="385" t="s">
        <v>3518</v>
      </c>
      <c r="B1638" s="409" t="s">
        <v>3519</v>
      </c>
      <c r="C1638" s="385" t="s">
        <v>180</v>
      </c>
      <c r="D1638" s="387">
        <v>420.89</v>
      </c>
    </row>
    <row r="1639" spans="1:4" ht="48.75" customHeight="1">
      <c r="A1639" s="385" t="s">
        <v>3520</v>
      </c>
      <c r="B1639" s="409" t="s">
        <v>3521</v>
      </c>
      <c r="C1639" s="385" t="s">
        <v>180</v>
      </c>
      <c r="D1639" s="387">
        <v>346.41</v>
      </c>
    </row>
    <row r="1640" spans="1:4" ht="48.75" customHeight="1">
      <c r="A1640" s="385" t="s">
        <v>3522</v>
      </c>
      <c r="B1640" s="409" t="s">
        <v>3523</v>
      </c>
      <c r="C1640" s="385" t="s">
        <v>180</v>
      </c>
      <c r="D1640" s="387">
        <v>290.11</v>
      </c>
    </row>
    <row r="1641" spans="1:4" ht="48.75" customHeight="1">
      <c r="A1641" s="385" t="s">
        <v>3524</v>
      </c>
      <c r="B1641" s="409" t="s">
        <v>3525</v>
      </c>
      <c r="C1641" s="385" t="s">
        <v>180</v>
      </c>
      <c r="D1641" s="387">
        <v>165.66</v>
      </c>
    </row>
    <row r="1642" spans="1:4" ht="48.75" customHeight="1">
      <c r="A1642" s="385" t="s">
        <v>3526</v>
      </c>
      <c r="B1642" s="409" t="s">
        <v>3527</v>
      </c>
      <c r="C1642" s="385" t="s">
        <v>180</v>
      </c>
      <c r="D1642" s="387">
        <v>169.02</v>
      </c>
    </row>
    <row r="1643" spans="1:4" ht="48.75" customHeight="1">
      <c r="A1643" s="385" t="s">
        <v>3528</v>
      </c>
      <c r="B1643" s="409" t="s">
        <v>3529</v>
      </c>
      <c r="C1643" s="385" t="s">
        <v>180</v>
      </c>
      <c r="D1643" s="387">
        <v>133.21</v>
      </c>
    </row>
    <row r="1644" spans="1:4" ht="48.75" customHeight="1">
      <c r="A1644" s="385" t="s">
        <v>3530</v>
      </c>
      <c r="B1644" s="409" t="s">
        <v>3531</v>
      </c>
      <c r="C1644" s="385" t="s">
        <v>180</v>
      </c>
      <c r="D1644" s="387">
        <v>118.32</v>
      </c>
    </row>
    <row r="1645" spans="1:4" ht="48.75" customHeight="1">
      <c r="A1645" s="385" t="s">
        <v>3532</v>
      </c>
      <c r="B1645" s="409" t="s">
        <v>3533</v>
      </c>
      <c r="C1645" s="385" t="s">
        <v>180</v>
      </c>
      <c r="D1645" s="387">
        <v>79.06</v>
      </c>
    </row>
    <row r="1646" spans="1:4" ht="48.75" customHeight="1">
      <c r="A1646" s="385" t="s">
        <v>3534</v>
      </c>
      <c r="B1646" s="409" t="s">
        <v>3535</v>
      </c>
      <c r="C1646" s="385" t="s">
        <v>180</v>
      </c>
      <c r="D1646" s="387">
        <v>92.38</v>
      </c>
    </row>
    <row r="1647" spans="1:4" ht="48.75" customHeight="1">
      <c r="A1647" s="385" t="s">
        <v>3536</v>
      </c>
      <c r="B1647" s="409" t="s">
        <v>3537</v>
      </c>
      <c r="C1647" s="385" t="s">
        <v>180</v>
      </c>
      <c r="D1647" s="387">
        <v>94.59</v>
      </c>
    </row>
    <row r="1648" spans="1:4" ht="48.75" customHeight="1">
      <c r="A1648" s="385" t="s">
        <v>3538</v>
      </c>
      <c r="B1648" s="409" t="s">
        <v>3539</v>
      </c>
      <c r="C1648" s="385" t="s">
        <v>180</v>
      </c>
      <c r="D1648" s="387">
        <v>148.16999999999999</v>
      </c>
    </row>
    <row r="1649" spans="1:4" ht="48.75" customHeight="1">
      <c r="A1649" s="385" t="s">
        <v>3540</v>
      </c>
      <c r="B1649" s="409" t="s">
        <v>3541</v>
      </c>
      <c r="C1649" s="385" t="s">
        <v>180</v>
      </c>
      <c r="D1649" s="387">
        <v>69.44</v>
      </c>
    </row>
    <row r="1650" spans="1:4" ht="48.75" customHeight="1">
      <c r="A1650" s="385" t="s">
        <v>3542</v>
      </c>
      <c r="B1650" s="409" t="s">
        <v>3543</v>
      </c>
      <c r="C1650" s="385" t="s">
        <v>180</v>
      </c>
      <c r="D1650" s="387">
        <v>83.65</v>
      </c>
    </row>
    <row r="1651" spans="1:4" ht="48.75" customHeight="1">
      <c r="A1651" s="385" t="s">
        <v>3544</v>
      </c>
      <c r="B1651" s="409" t="s">
        <v>3545</v>
      </c>
      <c r="C1651" s="385" t="s">
        <v>180</v>
      </c>
      <c r="D1651" s="387">
        <v>309.52999999999997</v>
      </c>
    </row>
    <row r="1652" spans="1:4" ht="48.75" customHeight="1">
      <c r="A1652" s="385" t="s">
        <v>3546</v>
      </c>
      <c r="B1652" s="409" t="s">
        <v>3547</v>
      </c>
      <c r="C1652" s="385" t="s">
        <v>180</v>
      </c>
      <c r="D1652" s="387">
        <v>287.56</v>
      </c>
    </row>
    <row r="1653" spans="1:4" ht="48.75" customHeight="1">
      <c r="A1653" s="385" t="s">
        <v>3548</v>
      </c>
      <c r="B1653" s="409" t="s">
        <v>3549</v>
      </c>
      <c r="C1653" s="385" t="s">
        <v>180</v>
      </c>
      <c r="D1653" s="387">
        <v>609.46</v>
      </c>
    </row>
    <row r="1654" spans="1:4" ht="48.75" customHeight="1">
      <c r="A1654" s="385" t="s">
        <v>3550</v>
      </c>
      <c r="B1654" s="409" t="s">
        <v>3551</v>
      </c>
      <c r="C1654" s="385" t="s">
        <v>180</v>
      </c>
      <c r="D1654" s="387">
        <v>494.91</v>
      </c>
    </row>
    <row r="1655" spans="1:4" ht="36" customHeight="1">
      <c r="A1655" s="385" t="s">
        <v>3552</v>
      </c>
      <c r="B1655" s="409" t="s">
        <v>3553</v>
      </c>
      <c r="C1655" s="385" t="s">
        <v>180</v>
      </c>
      <c r="D1655" s="387">
        <v>210.41</v>
      </c>
    </row>
    <row r="1656" spans="1:4" ht="36" customHeight="1">
      <c r="A1656" s="385" t="s">
        <v>3554</v>
      </c>
      <c r="B1656" s="409" t="s">
        <v>3555</v>
      </c>
      <c r="C1656" s="385" t="s">
        <v>180</v>
      </c>
      <c r="D1656" s="387">
        <v>189.8</v>
      </c>
    </row>
    <row r="1657" spans="1:4" ht="36" customHeight="1">
      <c r="A1657" s="385" t="s">
        <v>3556</v>
      </c>
      <c r="B1657" s="409" t="s">
        <v>3557</v>
      </c>
      <c r="C1657" s="385" t="s">
        <v>180</v>
      </c>
      <c r="D1657" s="387">
        <v>411.22</v>
      </c>
    </row>
    <row r="1658" spans="1:4" ht="36" customHeight="1">
      <c r="A1658" s="385" t="s">
        <v>3558</v>
      </c>
      <c r="B1658" s="409" t="s">
        <v>3559</v>
      </c>
      <c r="C1658" s="385" t="s">
        <v>180</v>
      </c>
      <c r="D1658" s="387">
        <v>299.39</v>
      </c>
    </row>
    <row r="1659" spans="1:4" ht="48.75" customHeight="1">
      <c r="A1659" s="385" t="s">
        <v>3560</v>
      </c>
      <c r="B1659" s="409" t="s">
        <v>3561</v>
      </c>
      <c r="C1659" s="385" t="s">
        <v>180</v>
      </c>
      <c r="D1659" s="387">
        <v>323.26</v>
      </c>
    </row>
    <row r="1660" spans="1:4" ht="48.75" customHeight="1">
      <c r="A1660" s="385" t="s">
        <v>3562</v>
      </c>
      <c r="B1660" s="409" t="s">
        <v>3563</v>
      </c>
      <c r="C1660" s="385" t="s">
        <v>180</v>
      </c>
      <c r="D1660" s="387">
        <v>271.81</v>
      </c>
    </row>
    <row r="1661" spans="1:4" ht="48.75" customHeight="1">
      <c r="A1661" s="385" t="s">
        <v>3564</v>
      </c>
      <c r="B1661" s="409" t="s">
        <v>3565</v>
      </c>
      <c r="C1661" s="385" t="s">
        <v>180</v>
      </c>
      <c r="D1661" s="387">
        <v>632.86</v>
      </c>
    </row>
    <row r="1662" spans="1:4" ht="48.75" customHeight="1">
      <c r="A1662" s="385" t="s">
        <v>3566</v>
      </c>
      <c r="B1662" s="409" t="s">
        <v>3567</v>
      </c>
      <c r="C1662" s="385" t="s">
        <v>180</v>
      </c>
      <c r="D1662" s="387">
        <v>487.69</v>
      </c>
    </row>
    <row r="1663" spans="1:4" ht="36" customHeight="1">
      <c r="A1663" s="385" t="s">
        <v>3568</v>
      </c>
      <c r="B1663" s="409" t="s">
        <v>3569</v>
      </c>
      <c r="C1663" s="385" t="s">
        <v>180</v>
      </c>
      <c r="D1663" s="387">
        <v>224.14</v>
      </c>
    </row>
    <row r="1664" spans="1:4" ht="36" customHeight="1">
      <c r="A1664" s="385" t="s">
        <v>3570</v>
      </c>
      <c r="B1664" s="409" t="s">
        <v>3571</v>
      </c>
      <c r="C1664" s="385" t="s">
        <v>180</v>
      </c>
      <c r="D1664" s="387">
        <v>174.05</v>
      </c>
    </row>
    <row r="1665" spans="1:4" ht="36" customHeight="1">
      <c r="A1665" s="385" t="s">
        <v>3572</v>
      </c>
      <c r="B1665" s="409" t="s">
        <v>3573</v>
      </c>
      <c r="C1665" s="385" t="s">
        <v>180</v>
      </c>
      <c r="D1665" s="387">
        <v>434.62</v>
      </c>
    </row>
    <row r="1666" spans="1:4" ht="36" customHeight="1">
      <c r="A1666" s="385" t="s">
        <v>3574</v>
      </c>
      <c r="B1666" s="409" t="s">
        <v>3575</v>
      </c>
      <c r="C1666" s="385" t="s">
        <v>180</v>
      </c>
      <c r="D1666" s="387">
        <v>292.17</v>
      </c>
    </row>
    <row r="1667" spans="1:4" ht="48.75" customHeight="1">
      <c r="A1667" s="385" t="s">
        <v>3576</v>
      </c>
      <c r="B1667" s="409" t="s">
        <v>3577</v>
      </c>
      <c r="C1667" s="385" t="s">
        <v>180</v>
      </c>
      <c r="D1667" s="387">
        <v>527.05999999999995</v>
      </c>
    </row>
    <row r="1668" spans="1:4" ht="48.75" customHeight="1">
      <c r="A1668" s="385" t="s">
        <v>3578</v>
      </c>
      <c r="B1668" s="409" t="s">
        <v>3579</v>
      </c>
      <c r="C1668" s="385" t="s">
        <v>180</v>
      </c>
      <c r="D1668" s="387">
        <v>438.67</v>
      </c>
    </row>
    <row r="1669" spans="1:4" ht="48.75" customHeight="1">
      <c r="A1669" s="385" t="s">
        <v>3580</v>
      </c>
      <c r="B1669" s="409" t="s">
        <v>3581</v>
      </c>
      <c r="C1669" s="385" t="s">
        <v>180</v>
      </c>
      <c r="D1669" s="387">
        <v>562.24</v>
      </c>
    </row>
    <row r="1670" spans="1:4" ht="36" customHeight="1">
      <c r="A1670" s="385" t="s">
        <v>3582</v>
      </c>
      <c r="B1670" s="409" t="s">
        <v>3583</v>
      </c>
      <c r="C1670" s="385" t="s">
        <v>180</v>
      </c>
      <c r="D1670" s="387">
        <v>427.94</v>
      </c>
    </row>
    <row r="1671" spans="1:4" ht="36" customHeight="1">
      <c r="A1671" s="385" t="s">
        <v>3584</v>
      </c>
      <c r="B1671" s="409" t="s">
        <v>3585</v>
      </c>
      <c r="C1671" s="385" t="s">
        <v>180</v>
      </c>
      <c r="D1671" s="387">
        <v>340.91</v>
      </c>
    </row>
    <row r="1672" spans="1:4" ht="36" customHeight="1">
      <c r="A1672" s="385" t="s">
        <v>3586</v>
      </c>
      <c r="B1672" s="409" t="s">
        <v>3587</v>
      </c>
      <c r="C1672" s="385" t="s">
        <v>180</v>
      </c>
      <c r="D1672" s="387">
        <v>366.72</v>
      </c>
    </row>
    <row r="1673" spans="1:4" ht="48.75" customHeight="1">
      <c r="A1673" s="385" t="s">
        <v>3588</v>
      </c>
      <c r="B1673" s="409" t="s">
        <v>3589</v>
      </c>
      <c r="C1673" s="385" t="s">
        <v>180</v>
      </c>
      <c r="D1673" s="387">
        <v>535.16999999999996</v>
      </c>
    </row>
    <row r="1674" spans="1:4" ht="48.75" customHeight="1">
      <c r="A1674" s="385" t="s">
        <v>3590</v>
      </c>
      <c r="B1674" s="409" t="s">
        <v>3591</v>
      </c>
      <c r="C1674" s="385" t="s">
        <v>180</v>
      </c>
      <c r="D1674" s="387">
        <v>413.04</v>
      </c>
    </row>
    <row r="1675" spans="1:4" ht="48.75" customHeight="1">
      <c r="A1675" s="385" t="s">
        <v>3592</v>
      </c>
      <c r="B1675" s="409" t="s">
        <v>3593</v>
      </c>
      <c r="C1675" s="385" t="s">
        <v>180</v>
      </c>
      <c r="D1675" s="387">
        <v>647.84</v>
      </c>
    </row>
    <row r="1676" spans="1:4" ht="48.75" customHeight="1">
      <c r="A1676" s="385" t="s">
        <v>3594</v>
      </c>
      <c r="B1676" s="409" t="s">
        <v>3595</v>
      </c>
      <c r="C1676" s="385" t="s">
        <v>180</v>
      </c>
      <c r="D1676" s="387">
        <v>465.4</v>
      </c>
    </row>
    <row r="1677" spans="1:4" ht="48.75" customHeight="1">
      <c r="A1677" s="385" t="s">
        <v>3596</v>
      </c>
      <c r="B1677" s="409" t="s">
        <v>3597</v>
      </c>
      <c r="C1677" s="385" t="s">
        <v>180</v>
      </c>
      <c r="D1677" s="387">
        <v>364.11</v>
      </c>
    </row>
    <row r="1678" spans="1:4" ht="36" customHeight="1">
      <c r="A1678" s="385" t="s">
        <v>3598</v>
      </c>
      <c r="B1678" s="409" t="s">
        <v>3599</v>
      </c>
      <c r="C1678" s="385" t="s">
        <v>180</v>
      </c>
      <c r="D1678" s="387">
        <v>436.05</v>
      </c>
    </row>
    <row r="1679" spans="1:4" ht="36" customHeight="1">
      <c r="A1679" s="385" t="s">
        <v>3600</v>
      </c>
      <c r="B1679" s="409" t="s">
        <v>3601</v>
      </c>
      <c r="C1679" s="385" t="s">
        <v>180</v>
      </c>
      <c r="D1679" s="387">
        <v>315.27999999999997</v>
      </c>
    </row>
    <row r="1680" spans="1:4" ht="36" customHeight="1">
      <c r="A1680" s="385" t="s">
        <v>3602</v>
      </c>
      <c r="B1680" s="409" t="s">
        <v>3603</v>
      </c>
      <c r="C1680" s="385" t="s">
        <v>180</v>
      </c>
      <c r="D1680" s="387">
        <v>452.32</v>
      </c>
    </row>
    <row r="1681" spans="1:4" ht="36" customHeight="1">
      <c r="A1681" s="385" t="s">
        <v>3604</v>
      </c>
      <c r="B1681" s="409" t="s">
        <v>3605</v>
      </c>
      <c r="C1681" s="385" t="s">
        <v>180</v>
      </c>
      <c r="D1681" s="387">
        <v>415.84</v>
      </c>
    </row>
    <row r="1682" spans="1:4" ht="36" customHeight="1">
      <c r="A1682" s="385" t="s">
        <v>3606</v>
      </c>
      <c r="B1682" s="409" t="s">
        <v>3607</v>
      </c>
      <c r="C1682" s="385" t="s">
        <v>180</v>
      </c>
      <c r="D1682" s="387">
        <v>315.23</v>
      </c>
    </row>
    <row r="1683" spans="1:4" ht="48.75" customHeight="1">
      <c r="A1683" s="385" t="s">
        <v>3608</v>
      </c>
      <c r="B1683" s="409" t="s">
        <v>3609</v>
      </c>
      <c r="C1683" s="385" t="s">
        <v>180</v>
      </c>
      <c r="D1683" s="387">
        <v>60.68</v>
      </c>
    </row>
    <row r="1684" spans="1:4" ht="48.75" customHeight="1">
      <c r="A1684" s="385" t="s">
        <v>3610</v>
      </c>
      <c r="B1684" s="409" t="s">
        <v>3611</v>
      </c>
      <c r="C1684" s="385" t="s">
        <v>180</v>
      </c>
      <c r="D1684" s="387">
        <v>56.65</v>
      </c>
    </row>
    <row r="1685" spans="1:4" ht="48.75" customHeight="1">
      <c r="A1685" s="385" t="s">
        <v>3612</v>
      </c>
      <c r="B1685" s="409" t="s">
        <v>3613</v>
      </c>
      <c r="C1685" s="385" t="s">
        <v>180</v>
      </c>
      <c r="D1685" s="387">
        <v>47.78</v>
      </c>
    </row>
    <row r="1686" spans="1:4" ht="36" customHeight="1">
      <c r="A1686" s="385" t="s">
        <v>3614</v>
      </c>
      <c r="B1686" s="409" t="s">
        <v>3615</v>
      </c>
      <c r="C1686" s="385" t="s">
        <v>180</v>
      </c>
      <c r="D1686" s="388">
        <v>2673.87</v>
      </c>
    </row>
    <row r="1687" spans="1:4" ht="36" customHeight="1">
      <c r="A1687" s="385" t="s">
        <v>3616</v>
      </c>
      <c r="B1687" s="409" t="s">
        <v>3617</v>
      </c>
      <c r="C1687" s="385" t="s">
        <v>180</v>
      </c>
      <c r="D1687" s="388">
        <v>4054.55</v>
      </c>
    </row>
    <row r="1688" spans="1:4" ht="36" customHeight="1">
      <c r="A1688" s="385" t="s">
        <v>3618</v>
      </c>
      <c r="B1688" s="409" t="s">
        <v>3619</v>
      </c>
      <c r="C1688" s="385" t="s">
        <v>180</v>
      </c>
      <c r="D1688" s="388">
        <v>4844.2</v>
      </c>
    </row>
    <row r="1689" spans="1:4" ht="48.75" customHeight="1">
      <c r="A1689" s="385" t="s">
        <v>3620</v>
      </c>
      <c r="B1689" s="409" t="s">
        <v>3621</v>
      </c>
      <c r="C1689" s="385" t="s">
        <v>180</v>
      </c>
      <c r="D1689" s="388">
        <v>3964.2</v>
      </c>
    </row>
    <row r="1690" spans="1:4" ht="48.75" customHeight="1">
      <c r="A1690" s="385" t="s">
        <v>3622</v>
      </c>
      <c r="B1690" s="409" t="s">
        <v>3623</v>
      </c>
      <c r="C1690" s="385" t="s">
        <v>180</v>
      </c>
      <c r="D1690" s="388">
        <v>4576.1400000000003</v>
      </c>
    </row>
    <row r="1691" spans="1:4" ht="48.75" customHeight="1">
      <c r="A1691" s="385" t="s">
        <v>3624</v>
      </c>
      <c r="B1691" s="409" t="s">
        <v>3625</v>
      </c>
      <c r="C1691" s="385" t="s">
        <v>180</v>
      </c>
      <c r="D1691" s="387">
        <v>90.88</v>
      </c>
    </row>
    <row r="1692" spans="1:4" ht="48.75" customHeight="1">
      <c r="A1692" s="385" t="s">
        <v>3626</v>
      </c>
      <c r="B1692" s="409" t="s">
        <v>3627</v>
      </c>
      <c r="C1692" s="385" t="s">
        <v>180</v>
      </c>
      <c r="D1692" s="387">
        <v>88.28</v>
      </c>
    </row>
    <row r="1693" spans="1:4" ht="48.75" customHeight="1">
      <c r="A1693" s="385" t="s">
        <v>3628</v>
      </c>
      <c r="B1693" s="409" t="s">
        <v>3629</v>
      </c>
      <c r="C1693" s="385" t="s">
        <v>180</v>
      </c>
      <c r="D1693" s="387">
        <v>84.25</v>
      </c>
    </row>
    <row r="1694" spans="1:4" ht="36" customHeight="1">
      <c r="A1694" s="385" t="s">
        <v>3630</v>
      </c>
      <c r="B1694" s="409" t="s">
        <v>3631</v>
      </c>
      <c r="C1694" s="385" t="s">
        <v>180</v>
      </c>
      <c r="D1694" s="387">
        <v>66.2</v>
      </c>
    </row>
    <row r="1695" spans="1:4" ht="36" customHeight="1">
      <c r="A1695" s="385" t="s">
        <v>3632</v>
      </c>
      <c r="B1695" s="409" t="s">
        <v>3633</v>
      </c>
      <c r="C1695" s="385" t="s">
        <v>180</v>
      </c>
      <c r="D1695" s="387">
        <v>607.20000000000005</v>
      </c>
    </row>
    <row r="1696" spans="1:4" ht="12" customHeight="1">
      <c r="A1696" s="381">
        <v>8933</v>
      </c>
      <c r="B1696" s="408" t="s">
        <v>3634</v>
      </c>
      <c r="C1696" s="383"/>
      <c r="D1696" s="384"/>
    </row>
    <row r="1697" spans="1:4" ht="36" customHeight="1">
      <c r="A1697" s="385" t="s">
        <v>3635</v>
      </c>
      <c r="B1697" s="409" t="s">
        <v>3636</v>
      </c>
      <c r="C1697" s="385" t="s">
        <v>180</v>
      </c>
      <c r="D1697" s="387">
        <v>64.599999999999994</v>
      </c>
    </row>
    <row r="1698" spans="1:4" ht="36" customHeight="1">
      <c r="A1698" s="385" t="s">
        <v>3637</v>
      </c>
      <c r="B1698" s="409" t="s">
        <v>3638</v>
      </c>
      <c r="C1698" s="385" t="s">
        <v>180</v>
      </c>
      <c r="D1698" s="387">
        <v>52.8</v>
      </c>
    </row>
    <row r="1699" spans="1:4" ht="36" customHeight="1">
      <c r="A1699" s="385" t="s">
        <v>3639</v>
      </c>
      <c r="B1699" s="409" t="s">
        <v>3640</v>
      </c>
      <c r="C1699" s="385" t="s">
        <v>180</v>
      </c>
      <c r="D1699" s="387">
        <v>48.98</v>
      </c>
    </row>
    <row r="1700" spans="1:4" ht="36" customHeight="1">
      <c r="A1700" s="385" t="s">
        <v>3641</v>
      </c>
      <c r="B1700" s="409" t="s">
        <v>3642</v>
      </c>
      <c r="C1700" s="385" t="s">
        <v>180</v>
      </c>
      <c r="D1700" s="387">
        <v>73.239999999999995</v>
      </c>
    </row>
    <row r="1701" spans="1:4" ht="36" customHeight="1">
      <c r="A1701" s="385" t="s">
        <v>3643</v>
      </c>
      <c r="B1701" s="409" t="s">
        <v>3644</v>
      </c>
      <c r="C1701" s="385" t="s">
        <v>180</v>
      </c>
      <c r="D1701" s="387">
        <v>55.43</v>
      </c>
    </row>
    <row r="1702" spans="1:4" ht="36" customHeight="1">
      <c r="A1702" s="385" t="s">
        <v>3645</v>
      </c>
      <c r="B1702" s="409" t="s">
        <v>3646</v>
      </c>
      <c r="C1702" s="385" t="s">
        <v>180</v>
      </c>
      <c r="D1702" s="387">
        <v>46.76</v>
      </c>
    </row>
    <row r="1703" spans="1:4" ht="36" customHeight="1">
      <c r="A1703" s="385" t="s">
        <v>3647</v>
      </c>
      <c r="B1703" s="409" t="s">
        <v>3648</v>
      </c>
      <c r="C1703" s="385" t="s">
        <v>180</v>
      </c>
      <c r="D1703" s="387">
        <v>41.68</v>
      </c>
    </row>
    <row r="1704" spans="1:4" ht="36" customHeight="1">
      <c r="A1704" s="385" t="s">
        <v>3649</v>
      </c>
      <c r="B1704" s="409" t="s">
        <v>3650</v>
      </c>
      <c r="C1704" s="385" t="s">
        <v>180</v>
      </c>
      <c r="D1704" s="387">
        <v>64.510000000000005</v>
      </c>
    </row>
    <row r="1705" spans="1:4" ht="12" customHeight="1">
      <c r="A1705" s="381">
        <v>8934</v>
      </c>
      <c r="B1705" s="408" t="s">
        <v>3651</v>
      </c>
      <c r="C1705" s="383"/>
      <c r="D1705" s="384"/>
    </row>
    <row r="1706" spans="1:4" ht="36" customHeight="1">
      <c r="A1706" s="385" t="s">
        <v>3652</v>
      </c>
      <c r="B1706" s="409" t="s">
        <v>3653</v>
      </c>
      <c r="C1706" s="385" t="s">
        <v>180</v>
      </c>
      <c r="D1706" s="387">
        <v>13.55</v>
      </c>
    </row>
    <row r="1707" spans="1:4" ht="36" customHeight="1">
      <c r="A1707" s="385" t="s">
        <v>3654</v>
      </c>
      <c r="B1707" s="409" t="s">
        <v>3655</v>
      </c>
      <c r="C1707" s="385" t="s">
        <v>180</v>
      </c>
      <c r="D1707" s="387">
        <v>16.260000000000002</v>
      </c>
    </row>
    <row r="1708" spans="1:4" ht="36" customHeight="1">
      <c r="A1708" s="385" t="s">
        <v>3656</v>
      </c>
      <c r="B1708" s="409" t="s">
        <v>3657</v>
      </c>
      <c r="C1708" s="385" t="s">
        <v>180</v>
      </c>
      <c r="D1708" s="387">
        <v>15.5</v>
      </c>
    </row>
    <row r="1709" spans="1:4" ht="36" customHeight="1">
      <c r="A1709" s="385" t="s">
        <v>3658</v>
      </c>
      <c r="B1709" s="409" t="s">
        <v>3659</v>
      </c>
      <c r="C1709" s="385" t="s">
        <v>180</v>
      </c>
      <c r="D1709" s="387">
        <v>15.4</v>
      </c>
    </row>
    <row r="1710" spans="1:4" ht="36" customHeight="1">
      <c r="A1710" s="385" t="s">
        <v>3660</v>
      </c>
      <c r="B1710" s="409" t="s">
        <v>3661</v>
      </c>
      <c r="C1710" s="385" t="s">
        <v>180</v>
      </c>
      <c r="D1710" s="387">
        <v>12.08</v>
      </c>
    </row>
    <row r="1711" spans="1:4" ht="36" customHeight="1">
      <c r="A1711" s="385" t="s">
        <v>3662</v>
      </c>
      <c r="B1711" s="409" t="s">
        <v>3663</v>
      </c>
      <c r="C1711" s="385" t="s">
        <v>180</v>
      </c>
      <c r="D1711" s="387">
        <v>12.9</v>
      </c>
    </row>
    <row r="1712" spans="1:4" ht="36" customHeight="1">
      <c r="A1712" s="385" t="s">
        <v>3664</v>
      </c>
      <c r="B1712" s="409" t="s">
        <v>3665</v>
      </c>
      <c r="C1712" s="385" t="s">
        <v>180</v>
      </c>
      <c r="D1712" s="387">
        <v>20.9</v>
      </c>
    </row>
    <row r="1713" spans="1:4" ht="36" customHeight="1">
      <c r="A1713" s="385" t="s">
        <v>3666</v>
      </c>
      <c r="B1713" s="409" t="s">
        <v>3667</v>
      </c>
      <c r="C1713" s="385" t="s">
        <v>180</v>
      </c>
      <c r="D1713" s="387">
        <v>8.8699999999999992</v>
      </c>
    </row>
    <row r="1714" spans="1:4" ht="12" customHeight="1">
      <c r="A1714" s="385" t="s">
        <v>3668</v>
      </c>
      <c r="B1714" s="409" t="s">
        <v>3669</v>
      </c>
      <c r="C1714" s="385" t="s">
        <v>180</v>
      </c>
      <c r="D1714" s="387">
        <v>42.4</v>
      </c>
    </row>
    <row r="1715" spans="1:4" ht="36" customHeight="1">
      <c r="A1715" s="385" t="s">
        <v>3670</v>
      </c>
      <c r="B1715" s="409" t="s">
        <v>3671</v>
      </c>
      <c r="C1715" s="385" t="s">
        <v>180</v>
      </c>
      <c r="D1715" s="387">
        <v>18.559999999999999</v>
      </c>
    </row>
    <row r="1716" spans="1:4" ht="36" customHeight="1">
      <c r="A1716" s="385" t="s">
        <v>3672</v>
      </c>
      <c r="B1716" s="409" t="s">
        <v>3673</v>
      </c>
      <c r="C1716" s="385" t="s">
        <v>180</v>
      </c>
      <c r="D1716" s="387">
        <v>18.66</v>
      </c>
    </row>
    <row r="1717" spans="1:4" ht="36" customHeight="1">
      <c r="A1717" s="385" t="s">
        <v>3674</v>
      </c>
      <c r="B1717" s="409" t="s">
        <v>3675</v>
      </c>
      <c r="C1717" s="385" t="s">
        <v>180</v>
      </c>
      <c r="D1717" s="387">
        <v>21.46</v>
      </c>
    </row>
    <row r="1718" spans="1:4" ht="36" customHeight="1">
      <c r="A1718" s="385" t="s">
        <v>3676</v>
      </c>
      <c r="B1718" s="409" t="s">
        <v>3677</v>
      </c>
      <c r="C1718" s="385" t="s">
        <v>180</v>
      </c>
      <c r="D1718" s="387">
        <v>20.91</v>
      </c>
    </row>
    <row r="1719" spans="1:4" ht="36" customHeight="1">
      <c r="A1719" s="385" t="s">
        <v>3678</v>
      </c>
      <c r="B1719" s="409" t="s">
        <v>3679</v>
      </c>
      <c r="C1719" s="385" t="s">
        <v>180</v>
      </c>
      <c r="D1719" s="387">
        <v>27.33</v>
      </c>
    </row>
    <row r="1720" spans="1:4" ht="36" customHeight="1">
      <c r="A1720" s="385" t="s">
        <v>3680</v>
      </c>
      <c r="B1720" s="409" t="s">
        <v>3681</v>
      </c>
      <c r="C1720" s="385" t="s">
        <v>180</v>
      </c>
      <c r="D1720" s="387">
        <v>72.650000000000006</v>
      </c>
    </row>
    <row r="1721" spans="1:4" ht="36" customHeight="1">
      <c r="A1721" s="385" t="s">
        <v>3682</v>
      </c>
      <c r="B1721" s="409" t="s">
        <v>3683</v>
      </c>
      <c r="C1721" s="385" t="s">
        <v>180</v>
      </c>
      <c r="D1721" s="387">
        <v>26.65</v>
      </c>
    </row>
    <row r="1722" spans="1:4" ht="24" customHeight="1">
      <c r="A1722" s="385" t="s">
        <v>3684</v>
      </c>
      <c r="B1722" s="409" t="s">
        <v>3685</v>
      </c>
      <c r="C1722" s="385" t="s">
        <v>180</v>
      </c>
      <c r="D1722" s="387">
        <v>9.18</v>
      </c>
    </row>
    <row r="1723" spans="1:4" ht="12" customHeight="1">
      <c r="A1723" s="381">
        <v>8936</v>
      </c>
      <c r="B1723" s="408" t="s">
        <v>3686</v>
      </c>
      <c r="C1723" s="383"/>
      <c r="D1723" s="384"/>
    </row>
    <row r="1724" spans="1:4" ht="24" customHeight="1">
      <c r="A1724" s="385" t="s">
        <v>3687</v>
      </c>
      <c r="B1724" s="409" t="s">
        <v>3688</v>
      </c>
      <c r="C1724" s="385" t="s">
        <v>84</v>
      </c>
      <c r="D1724" s="387">
        <v>65.77</v>
      </c>
    </row>
    <row r="1725" spans="1:4" ht="24" customHeight="1">
      <c r="A1725" s="385" t="s">
        <v>3689</v>
      </c>
      <c r="B1725" s="409" t="s">
        <v>3690</v>
      </c>
      <c r="C1725" s="385" t="s">
        <v>84</v>
      </c>
      <c r="D1725" s="387">
        <v>88.95</v>
      </c>
    </row>
    <row r="1726" spans="1:4" ht="24" customHeight="1">
      <c r="A1726" s="385" t="s">
        <v>3691</v>
      </c>
      <c r="B1726" s="409" t="s">
        <v>3692</v>
      </c>
      <c r="C1726" s="385" t="s">
        <v>84</v>
      </c>
      <c r="D1726" s="387">
        <v>111.46</v>
      </c>
    </row>
    <row r="1727" spans="1:4" ht="24" customHeight="1">
      <c r="A1727" s="385" t="s">
        <v>3693</v>
      </c>
      <c r="B1727" s="409" t="s">
        <v>3694</v>
      </c>
      <c r="C1727" s="385" t="s">
        <v>84</v>
      </c>
      <c r="D1727" s="387">
        <v>27.63</v>
      </c>
    </row>
    <row r="1728" spans="1:4" ht="24" customHeight="1">
      <c r="A1728" s="385" t="s">
        <v>3695</v>
      </c>
      <c r="B1728" s="409" t="s">
        <v>3696</v>
      </c>
      <c r="C1728" s="385" t="s">
        <v>84</v>
      </c>
      <c r="D1728" s="387">
        <v>28.67</v>
      </c>
    </row>
    <row r="1729" spans="1:4" ht="24" customHeight="1">
      <c r="A1729" s="385" t="s">
        <v>3697</v>
      </c>
      <c r="B1729" s="409" t="s">
        <v>3698</v>
      </c>
      <c r="C1729" s="385" t="s">
        <v>84</v>
      </c>
      <c r="D1729" s="387">
        <v>29.66</v>
      </c>
    </row>
    <row r="1730" spans="1:4" ht="24" customHeight="1">
      <c r="A1730" s="385" t="s">
        <v>3699</v>
      </c>
      <c r="B1730" s="409" t="s">
        <v>3700</v>
      </c>
      <c r="C1730" s="385" t="s">
        <v>84</v>
      </c>
      <c r="D1730" s="387">
        <v>47.76</v>
      </c>
    </row>
    <row r="1731" spans="1:4" ht="12" customHeight="1">
      <c r="A1731" s="381">
        <v>8938</v>
      </c>
      <c r="B1731" s="408" t="s">
        <v>3701</v>
      </c>
      <c r="C1731" s="383"/>
      <c r="D1731" s="384"/>
    </row>
    <row r="1732" spans="1:4" ht="36" customHeight="1">
      <c r="A1732" s="385" t="s">
        <v>3702</v>
      </c>
      <c r="B1732" s="409" t="s">
        <v>384</v>
      </c>
      <c r="C1732" s="385" t="s">
        <v>180</v>
      </c>
      <c r="D1732" s="387">
        <v>45.77</v>
      </c>
    </row>
    <row r="1733" spans="1:4" ht="48.75" customHeight="1">
      <c r="A1733" s="385" t="s">
        <v>3703</v>
      </c>
      <c r="B1733" s="409" t="s">
        <v>3704</v>
      </c>
      <c r="C1733" s="385" t="s">
        <v>180</v>
      </c>
      <c r="D1733" s="388">
        <v>2966.14</v>
      </c>
    </row>
    <row r="1734" spans="1:4" ht="48.75" customHeight="1">
      <c r="A1734" s="385" t="s">
        <v>3705</v>
      </c>
      <c r="B1734" s="409" t="s">
        <v>3706</v>
      </c>
      <c r="C1734" s="385" t="s">
        <v>180</v>
      </c>
      <c r="D1734" s="388">
        <v>3047.31</v>
      </c>
    </row>
    <row r="1735" spans="1:4" ht="48.75" customHeight="1">
      <c r="A1735" s="385" t="s">
        <v>3707</v>
      </c>
      <c r="B1735" s="409" t="s">
        <v>3708</v>
      </c>
      <c r="C1735" s="385" t="s">
        <v>180</v>
      </c>
      <c r="D1735" s="388">
        <v>3391.66</v>
      </c>
    </row>
    <row r="1736" spans="1:4" ht="48.75" customHeight="1">
      <c r="A1736" s="385" t="s">
        <v>3709</v>
      </c>
      <c r="B1736" s="409" t="s">
        <v>3710</v>
      </c>
      <c r="C1736" s="385" t="s">
        <v>180</v>
      </c>
      <c r="D1736" s="388">
        <v>3487.35</v>
      </c>
    </row>
    <row r="1737" spans="1:4" ht="48.75" customHeight="1">
      <c r="A1737" s="385" t="s">
        <v>3711</v>
      </c>
      <c r="B1737" s="409" t="s">
        <v>3712</v>
      </c>
      <c r="C1737" s="385" t="s">
        <v>180</v>
      </c>
      <c r="D1737" s="388">
        <v>3510.36</v>
      </c>
    </row>
    <row r="1738" spans="1:4" ht="48.75" customHeight="1">
      <c r="A1738" s="385" t="s">
        <v>3713</v>
      </c>
      <c r="B1738" s="409" t="s">
        <v>3714</v>
      </c>
      <c r="C1738" s="385" t="s">
        <v>180</v>
      </c>
      <c r="D1738" s="388">
        <v>4531.76</v>
      </c>
    </row>
    <row r="1739" spans="1:4" ht="48.75" customHeight="1">
      <c r="A1739" s="385" t="s">
        <v>3715</v>
      </c>
      <c r="B1739" s="409" t="s">
        <v>3716</v>
      </c>
      <c r="C1739" s="385" t="s">
        <v>180</v>
      </c>
      <c r="D1739" s="388">
        <v>4819.99</v>
      </c>
    </row>
    <row r="1740" spans="1:4" ht="48.75" customHeight="1">
      <c r="A1740" s="385" t="s">
        <v>3717</v>
      </c>
      <c r="B1740" s="409" t="s">
        <v>3718</v>
      </c>
      <c r="C1740" s="385" t="s">
        <v>180</v>
      </c>
      <c r="D1740" s="388">
        <v>7566.52</v>
      </c>
    </row>
    <row r="1741" spans="1:4" ht="48.75" customHeight="1">
      <c r="A1741" s="385" t="s">
        <v>3719</v>
      </c>
      <c r="B1741" s="409" t="s">
        <v>3720</v>
      </c>
      <c r="C1741" s="385" t="s">
        <v>180</v>
      </c>
      <c r="D1741" s="388">
        <v>7659.89</v>
      </c>
    </row>
    <row r="1742" spans="1:4" ht="48.75" customHeight="1">
      <c r="A1742" s="385" t="s">
        <v>3721</v>
      </c>
      <c r="B1742" s="409" t="s">
        <v>3722</v>
      </c>
      <c r="C1742" s="385" t="s">
        <v>180</v>
      </c>
      <c r="D1742" s="388">
        <v>7690.07</v>
      </c>
    </row>
    <row r="1743" spans="1:4" ht="48.75" customHeight="1">
      <c r="A1743" s="385" t="s">
        <v>3723</v>
      </c>
      <c r="B1743" s="409" t="s">
        <v>3724</v>
      </c>
      <c r="C1743" s="385" t="s">
        <v>180</v>
      </c>
      <c r="D1743" s="388">
        <v>10212.84</v>
      </c>
    </row>
    <row r="1744" spans="1:4" ht="48.75" customHeight="1">
      <c r="A1744" s="385" t="s">
        <v>3725</v>
      </c>
      <c r="B1744" s="409" t="s">
        <v>3726</v>
      </c>
      <c r="C1744" s="385" t="s">
        <v>180</v>
      </c>
      <c r="D1744" s="388">
        <v>11015.02</v>
      </c>
    </row>
    <row r="1745" spans="1:4" ht="48.75" customHeight="1">
      <c r="A1745" s="385" t="s">
        <v>3727</v>
      </c>
      <c r="B1745" s="409" t="s">
        <v>3728</v>
      </c>
      <c r="C1745" s="385" t="s">
        <v>180</v>
      </c>
      <c r="D1745" s="388">
        <v>10436.44</v>
      </c>
    </row>
    <row r="1746" spans="1:4" ht="48.75" customHeight="1">
      <c r="A1746" s="385" t="s">
        <v>3729</v>
      </c>
      <c r="B1746" s="409" t="s">
        <v>3730</v>
      </c>
      <c r="C1746" s="385" t="s">
        <v>180</v>
      </c>
      <c r="D1746" s="388">
        <v>10682.25</v>
      </c>
    </row>
    <row r="1747" spans="1:4" ht="48.75" customHeight="1">
      <c r="A1747" s="385" t="s">
        <v>3731</v>
      </c>
      <c r="B1747" s="409" t="s">
        <v>3732</v>
      </c>
      <c r="C1747" s="385" t="s">
        <v>180</v>
      </c>
      <c r="D1747" s="388">
        <v>12219</v>
      </c>
    </row>
    <row r="1748" spans="1:4" ht="48.75" customHeight="1">
      <c r="A1748" s="385" t="s">
        <v>3733</v>
      </c>
      <c r="B1748" s="409" t="s">
        <v>3734</v>
      </c>
      <c r="C1748" s="385" t="s">
        <v>180</v>
      </c>
      <c r="D1748" s="388">
        <v>12792.53</v>
      </c>
    </row>
    <row r="1749" spans="1:4" ht="48.75" customHeight="1">
      <c r="A1749" s="385" t="s">
        <v>3735</v>
      </c>
      <c r="B1749" s="409" t="s">
        <v>3736</v>
      </c>
      <c r="C1749" s="385" t="s">
        <v>180</v>
      </c>
      <c r="D1749" s="388">
        <v>13287.52</v>
      </c>
    </row>
    <row r="1750" spans="1:4" ht="48.75" customHeight="1">
      <c r="A1750" s="385" t="s">
        <v>3737</v>
      </c>
      <c r="B1750" s="409" t="s">
        <v>3738</v>
      </c>
      <c r="C1750" s="385" t="s">
        <v>180</v>
      </c>
      <c r="D1750" s="388">
        <v>14788.64</v>
      </c>
    </row>
    <row r="1751" spans="1:4" ht="48.75" customHeight="1">
      <c r="A1751" s="385" t="s">
        <v>3739</v>
      </c>
      <c r="B1751" s="409" t="s">
        <v>3740</v>
      </c>
      <c r="C1751" s="385" t="s">
        <v>180</v>
      </c>
      <c r="D1751" s="388">
        <v>15974.01</v>
      </c>
    </row>
    <row r="1752" spans="1:4" ht="24" customHeight="1">
      <c r="A1752" s="385" t="s">
        <v>3741</v>
      </c>
      <c r="B1752" s="409" t="s">
        <v>446</v>
      </c>
      <c r="C1752" s="385" t="s">
        <v>180</v>
      </c>
      <c r="D1752" s="387">
        <v>11.61</v>
      </c>
    </row>
    <row r="1753" spans="1:4" ht="12" customHeight="1">
      <c r="A1753" s="381">
        <v>8939</v>
      </c>
      <c r="B1753" s="408" t="s">
        <v>3742</v>
      </c>
      <c r="C1753" s="383"/>
      <c r="D1753" s="384"/>
    </row>
    <row r="1754" spans="1:4" ht="24" customHeight="1">
      <c r="A1754" s="385" t="s">
        <v>3743</v>
      </c>
      <c r="B1754" s="409" t="s">
        <v>3744</v>
      </c>
      <c r="C1754" s="385" t="s">
        <v>84</v>
      </c>
      <c r="D1754" s="387">
        <v>11.35</v>
      </c>
    </row>
    <row r="1755" spans="1:4" ht="24" customHeight="1">
      <c r="A1755" s="385" t="s">
        <v>3745</v>
      </c>
      <c r="B1755" s="409" t="s">
        <v>3746</v>
      </c>
      <c r="C1755" s="385" t="s">
        <v>84</v>
      </c>
      <c r="D1755" s="387">
        <v>25.69</v>
      </c>
    </row>
    <row r="1756" spans="1:4" ht="12" customHeight="1">
      <c r="A1756" s="381">
        <v>8942</v>
      </c>
      <c r="B1756" s="408" t="s">
        <v>3747</v>
      </c>
      <c r="C1756" s="383"/>
      <c r="D1756" s="384"/>
    </row>
    <row r="1757" spans="1:4" ht="24" customHeight="1">
      <c r="A1757" s="385" t="s">
        <v>3748</v>
      </c>
      <c r="B1757" s="409" t="s">
        <v>3749</v>
      </c>
      <c r="C1757" s="385" t="s">
        <v>180</v>
      </c>
      <c r="D1757" s="388">
        <v>2281.42</v>
      </c>
    </row>
    <row r="1758" spans="1:4" ht="36" customHeight="1">
      <c r="A1758" s="385" t="s">
        <v>3750</v>
      </c>
      <c r="B1758" s="409" t="s">
        <v>3751</v>
      </c>
      <c r="C1758" s="385" t="s">
        <v>180</v>
      </c>
      <c r="D1758" s="387">
        <v>332.6</v>
      </c>
    </row>
    <row r="1759" spans="1:4" ht="36" customHeight="1">
      <c r="A1759" s="385" t="s">
        <v>3752</v>
      </c>
      <c r="B1759" s="409" t="s">
        <v>3753</v>
      </c>
      <c r="C1759" s="385" t="s">
        <v>180</v>
      </c>
      <c r="D1759" s="388">
        <v>3186.38</v>
      </c>
    </row>
    <row r="1760" spans="1:4" ht="48.75" customHeight="1">
      <c r="A1760" s="385" t="s">
        <v>3754</v>
      </c>
      <c r="B1760" s="409" t="s">
        <v>3755</v>
      </c>
      <c r="C1760" s="385" t="s">
        <v>180</v>
      </c>
      <c r="D1760" s="388">
        <v>7142.29</v>
      </c>
    </row>
    <row r="1761" spans="1:4" ht="48.75" customHeight="1">
      <c r="A1761" s="385" t="s">
        <v>3756</v>
      </c>
      <c r="B1761" s="409" t="s">
        <v>3757</v>
      </c>
      <c r="C1761" s="385" t="s">
        <v>180</v>
      </c>
      <c r="D1761" s="388">
        <v>5287.76</v>
      </c>
    </row>
    <row r="1762" spans="1:4" ht="48.75" customHeight="1">
      <c r="A1762" s="385" t="s">
        <v>3758</v>
      </c>
      <c r="B1762" s="409" t="s">
        <v>3759</v>
      </c>
      <c r="C1762" s="385" t="s">
        <v>180</v>
      </c>
      <c r="D1762" s="388">
        <v>6243.51</v>
      </c>
    </row>
    <row r="1763" spans="1:4" ht="36" customHeight="1">
      <c r="A1763" s="385" t="s">
        <v>3760</v>
      </c>
      <c r="B1763" s="409" t="s">
        <v>3761</v>
      </c>
      <c r="C1763" s="385" t="s">
        <v>180</v>
      </c>
      <c r="D1763" s="387">
        <v>674.33</v>
      </c>
    </row>
    <row r="1764" spans="1:4" ht="24" customHeight="1">
      <c r="A1764" s="385" t="s">
        <v>3762</v>
      </c>
      <c r="B1764" s="409" t="s">
        <v>3763</v>
      </c>
      <c r="C1764" s="385" t="s">
        <v>180</v>
      </c>
      <c r="D1764" s="387">
        <v>333.71</v>
      </c>
    </row>
    <row r="1765" spans="1:4" ht="36" customHeight="1">
      <c r="A1765" s="385" t="s">
        <v>3764</v>
      </c>
      <c r="B1765" s="409" t="s">
        <v>3765</v>
      </c>
      <c r="C1765" s="385" t="s">
        <v>180</v>
      </c>
      <c r="D1765" s="387">
        <v>616.62</v>
      </c>
    </row>
    <row r="1766" spans="1:4" ht="24" customHeight="1">
      <c r="A1766" s="385" t="s">
        <v>3766</v>
      </c>
      <c r="B1766" s="409" t="s">
        <v>3767</v>
      </c>
      <c r="C1766" s="385" t="s">
        <v>180</v>
      </c>
      <c r="D1766" s="387">
        <v>738.9</v>
      </c>
    </row>
    <row r="1767" spans="1:4" ht="24" customHeight="1">
      <c r="A1767" s="385" t="s">
        <v>3768</v>
      </c>
      <c r="B1767" s="409" t="s">
        <v>3769</v>
      </c>
      <c r="C1767" s="385" t="s">
        <v>180</v>
      </c>
      <c r="D1767" s="388">
        <v>2686.89</v>
      </c>
    </row>
    <row r="1768" spans="1:4" ht="36" customHeight="1">
      <c r="A1768" s="385" t="s">
        <v>3770</v>
      </c>
      <c r="B1768" s="409" t="s">
        <v>3771</v>
      </c>
      <c r="C1768" s="385" t="s">
        <v>180</v>
      </c>
      <c r="D1768" s="387">
        <v>343.66</v>
      </c>
    </row>
    <row r="1769" spans="1:4" ht="12" customHeight="1">
      <c r="A1769" s="381">
        <v>8943</v>
      </c>
      <c r="B1769" s="408" t="s">
        <v>3772</v>
      </c>
      <c r="C1769" s="383"/>
      <c r="D1769" s="384"/>
    </row>
    <row r="1770" spans="1:4" ht="36" customHeight="1">
      <c r="A1770" s="385" t="s">
        <v>3773</v>
      </c>
      <c r="B1770" s="409" t="s">
        <v>3774</v>
      </c>
      <c r="C1770" s="385" t="s">
        <v>180</v>
      </c>
      <c r="D1770" s="387">
        <v>176.1</v>
      </c>
    </row>
    <row r="1771" spans="1:4" ht="36" customHeight="1">
      <c r="A1771" s="385" t="s">
        <v>3775</v>
      </c>
      <c r="B1771" s="409" t="s">
        <v>3776</v>
      </c>
      <c r="C1771" s="385" t="s">
        <v>180</v>
      </c>
      <c r="D1771" s="387">
        <v>116.42</v>
      </c>
    </row>
    <row r="1772" spans="1:4" ht="24" customHeight="1">
      <c r="A1772" s="385" t="s">
        <v>3777</v>
      </c>
      <c r="B1772" s="409" t="s">
        <v>3778</v>
      </c>
      <c r="C1772" s="385" t="s">
        <v>180</v>
      </c>
      <c r="D1772" s="387">
        <v>211.1</v>
      </c>
    </row>
    <row r="1773" spans="1:4" ht="24" customHeight="1">
      <c r="A1773" s="385" t="s">
        <v>3779</v>
      </c>
      <c r="B1773" s="409" t="s">
        <v>3780</v>
      </c>
      <c r="C1773" s="385" t="s">
        <v>180</v>
      </c>
      <c r="D1773" s="387">
        <v>289.11</v>
      </c>
    </row>
    <row r="1774" spans="1:4" ht="24" customHeight="1">
      <c r="A1774" s="385" t="s">
        <v>3781</v>
      </c>
      <c r="B1774" s="409" t="s">
        <v>3782</v>
      </c>
      <c r="C1774" s="385" t="s">
        <v>180</v>
      </c>
      <c r="D1774" s="387">
        <v>390.5</v>
      </c>
    </row>
    <row r="1775" spans="1:4" ht="24" customHeight="1">
      <c r="A1775" s="385" t="s">
        <v>3783</v>
      </c>
      <c r="B1775" s="409" t="s">
        <v>3784</v>
      </c>
      <c r="C1775" s="385" t="s">
        <v>180</v>
      </c>
      <c r="D1775" s="387">
        <v>511.05</v>
      </c>
    </row>
    <row r="1776" spans="1:4" ht="24" customHeight="1">
      <c r="A1776" s="385" t="s">
        <v>3785</v>
      </c>
      <c r="B1776" s="409" t="s">
        <v>3786</v>
      </c>
      <c r="C1776" s="385" t="s">
        <v>180</v>
      </c>
      <c r="D1776" s="387">
        <v>856.55</v>
      </c>
    </row>
    <row r="1777" spans="1:4" ht="24" customHeight="1">
      <c r="A1777" s="385" t="s">
        <v>3787</v>
      </c>
      <c r="B1777" s="409" t="s">
        <v>236</v>
      </c>
      <c r="C1777" s="385" t="s">
        <v>180</v>
      </c>
      <c r="D1777" s="388">
        <v>1145.05</v>
      </c>
    </row>
    <row r="1778" spans="1:4" ht="24" customHeight="1">
      <c r="A1778" s="385" t="s">
        <v>3788</v>
      </c>
      <c r="B1778" s="409" t="s">
        <v>3789</v>
      </c>
      <c r="C1778" s="385" t="s">
        <v>180</v>
      </c>
      <c r="D1778" s="387">
        <v>161.12</v>
      </c>
    </row>
    <row r="1779" spans="1:4" ht="12" customHeight="1">
      <c r="A1779" s="381">
        <v>8944</v>
      </c>
      <c r="B1779" s="408" t="s">
        <v>3790</v>
      </c>
      <c r="C1779" s="383"/>
      <c r="D1779" s="384"/>
    </row>
    <row r="1780" spans="1:4" ht="24" customHeight="1">
      <c r="A1780" s="385" t="s">
        <v>3791</v>
      </c>
      <c r="B1780" s="409" t="s">
        <v>3792</v>
      </c>
      <c r="C1780" s="385" t="s">
        <v>180</v>
      </c>
      <c r="D1780" s="387">
        <v>42.09</v>
      </c>
    </row>
    <row r="1781" spans="1:4" ht="24" customHeight="1">
      <c r="A1781" s="385" t="s">
        <v>3793</v>
      </c>
      <c r="B1781" s="409" t="s">
        <v>3794</v>
      </c>
      <c r="C1781" s="385" t="s">
        <v>180</v>
      </c>
      <c r="D1781" s="387">
        <v>197.29</v>
      </c>
    </row>
    <row r="1782" spans="1:4" ht="36" customHeight="1">
      <c r="A1782" s="385" t="s">
        <v>3795</v>
      </c>
      <c r="B1782" s="409" t="s">
        <v>3796</v>
      </c>
      <c r="C1782" s="385" t="s">
        <v>180</v>
      </c>
      <c r="D1782" s="387">
        <v>202.61</v>
      </c>
    </row>
    <row r="1783" spans="1:4" ht="24" customHeight="1">
      <c r="A1783" s="385" t="s">
        <v>3797</v>
      </c>
      <c r="B1783" s="409" t="s">
        <v>3798</v>
      </c>
      <c r="C1783" s="385" t="s">
        <v>180</v>
      </c>
      <c r="D1783" s="387">
        <v>42.09</v>
      </c>
    </row>
    <row r="1784" spans="1:4" ht="24" customHeight="1">
      <c r="A1784" s="385" t="s">
        <v>3799</v>
      </c>
      <c r="B1784" s="409" t="s">
        <v>3800</v>
      </c>
      <c r="C1784" s="385" t="s">
        <v>180</v>
      </c>
      <c r="D1784" s="387">
        <v>42.09</v>
      </c>
    </row>
    <row r="1785" spans="1:4" ht="24" customHeight="1">
      <c r="A1785" s="385" t="s">
        <v>3801</v>
      </c>
      <c r="B1785" s="409" t="s">
        <v>3802</v>
      </c>
      <c r="C1785" s="385" t="s">
        <v>180</v>
      </c>
      <c r="D1785" s="387">
        <v>43.25</v>
      </c>
    </row>
    <row r="1786" spans="1:4" ht="24" customHeight="1">
      <c r="A1786" s="385" t="s">
        <v>3803</v>
      </c>
      <c r="B1786" s="409" t="s">
        <v>3804</v>
      </c>
      <c r="C1786" s="385" t="s">
        <v>180</v>
      </c>
      <c r="D1786" s="387">
        <v>43.35</v>
      </c>
    </row>
    <row r="1787" spans="1:4" ht="24" customHeight="1">
      <c r="A1787" s="385" t="s">
        <v>3805</v>
      </c>
      <c r="B1787" s="409" t="s">
        <v>3806</v>
      </c>
      <c r="C1787" s="385" t="s">
        <v>180</v>
      </c>
      <c r="D1787" s="387">
        <v>47.18</v>
      </c>
    </row>
    <row r="1788" spans="1:4" ht="24" customHeight="1">
      <c r="A1788" s="385" t="s">
        <v>3807</v>
      </c>
      <c r="B1788" s="409" t="s">
        <v>3808</v>
      </c>
      <c r="C1788" s="385" t="s">
        <v>180</v>
      </c>
      <c r="D1788" s="387">
        <v>50.18</v>
      </c>
    </row>
    <row r="1789" spans="1:4" ht="24" customHeight="1">
      <c r="A1789" s="385" t="s">
        <v>3809</v>
      </c>
      <c r="B1789" s="409" t="s">
        <v>3810</v>
      </c>
      <c r="C1789" s="385" t="s">
        <v>180</v>
      </c>
      <c r="D1789" s="387">
        <v>58.63</v>
      </c>
    </row>
    <row r="1790" spans="1:4" ht="24" customHeight="1">
      <c r="A1790" s="385" t="s">
        <v>3811</v>
      </c>
      <c r="B1790" s="409" t="s">
        <v>3812</v>
      </c>
      <c r="C1790" s="385" t="s">
        <v>180</v>
      </c>
      <c r="D1790" s="387">
        <v>54.2</v>
      </c>
    </row>
    <row r="1791" spans="1:4" ht="24" customHeight="1">
      <c r="A1791" s="385" t="s">
        <v>3813</v>
      </c>
      <c r="B1791" s="409" t="s">
        <v>3814</v>
      </c>
      <c r="C1791" s="385" t="s">
        <v>180</v>
      </c>
      <c r="D1791" s="387">
        <v>99.83</v>
      </c>
    </row>
    <row r="1792" spans="1:4" ht="24" customHeight="1">
      <c r="A1792" s="385" t="s">
        <v>3815</v>
      </c>
      <c r="B1792" s="409" t="s">
        <v>3816</v>
      </c>
      <c r="C1792" s="385" t="s">
        <v>180</v>
      </c>
      <c r="D1792" s="387">
        <v>157.83000000000001</v>
      </c>
    </row>
    <row r="1793" spans="1:4" ht="48.75" customHeight="1">
      <c r="A1793" s="385" t="s">
        <v>3817</v>
      </c>
      <c r="B1793" s="409" t="s">
        <v>3818</v>
      </c>
      <c r="C1793" s="385" t="s">
        <v>180</v>
      </c>
      <c r="D1793" s="387">
        <v>128.80000000000001</v>
      </c>
    </row>
    <row r="1794" spans="1:4" ht="48.75" customHeight="1">
      <c r="A1794" s="385" t="s">
        <v>3819</v>
      </c>
      <c r="B1794" s="409" t="s">
        <v>3820</v>
      </c>
      <c r="C1794" s="385" t="s">
        <v>180</v>
      </c>
      <c r="D1794" s="387">
        <v>132.54</v>
      </c>
    </row>
    <row r="1795" spans="1:4" ht="48.75" customHeight="1">
      <c r="A1795" s="385" t="s">
        <v>3821</v>
      </c>
      <c r="B1795" s="409" t="s">
        <v>3822</v>
      </c>
      <c r="C1795" s="385" t="s">
        <v>180</v>
      </c>
      <c r="D1795" s="387">
        <v>154.18</v>
      </c>
    </row>
    <row r="1796" spans="1:4" ht="48.75" customHeight="1">
      <c r="A1796" s="385" t="s">
        <v>3823</v>
      </c>
      <c r="B1796" s="409" t="s">
        <v>3824</v>
      </c>
      <c r="C1796" s="385" t="s">
        <v>180</v>
      </c>
      <c r="D1796" s="387">
        <v>165.57</v>
      </c>
    </row>
    <row r="1797" spans="1:4" ht="24" customHeight="1">
      <c r="A1797" s="385" t="s">
        <v>3825</v>
      </c>
      <c r="B1797" s="409" t="s">
        <v>3826</v>
      </c>
      <c r="C1797" s="385" t="s">
        <v>180</v>
      </c>
      <c r="D1797" s="387">
        <v>13.67</v>
      </c>
    </row>
    <row r="1798" spans="1:4" ht="24" customHeight="1">
      <c r="A1798" s="385" t="s">
        <v>3827</v>
      </c>
      <c r="B1798" s="409" t="s">
        <v>3828</v>
      </c>
      <c r="C1798" s="385" t="s">
        <v>180</v>
      </c>
      <c r="D1798" s="387">
        <v>78.78</v>
      </c>
    </row>
    <row r="1799" spans="1:4" ht="36" customHeight="1">
      <c r="A1799" s="385" t="s">
        <v>3829</v>
      </c>
      <c r="B1799" s="409" t="s">
        <v>3830</v>
      </c>
      <c r="C1799" s="385" t="s">
        <v>180</v>
      </c>
      <c r="D1799" s="387">
        <v>126.59</v>
      </c>
    </row>
    <row r="1800" spans="1:4" ht="24" customHeight="1">
      <c r="A1800" s="385" t="s">
        <v>3831</v>
      </c>
      <c r="B1800" s="409" t="s">
        <v>3832</v>
      </c>
      <c r="C1800" s="385" t="s">
        <v>180</v>
      </c>
      <c r="D1800" s="387">
        <v>13.67</v>
      </c>
    </row>
    <row r="1801" spans="1:4" ht="24" customHeight="1">
      <c r="A1801" s="385" t="s">
        <v>3833</v>
      </c>
      <c r="B1801" s="409" t="s">
        <v>3834</v>
      </c>
      <c r="C1801" s="385" t="s">
        <v>180</v>
      </c>
      <c r="D1801" s="387">
        <v>13.67</v>
      </c>
    </row>
    <row r="1802" spans="1:4" ht="24" customHeight="1">
      <c r="A1802" s="385" t="s">
        <v>3835</v>
      </c>
      <c r="B1802" s="409" t="s">
        <v>3836</v>
      </c>
      <c r="C1802" s="385" t="s">
        <v>180</v>
      </c>
      <c r="D1802" s="387">
        <v>13.75</v>
      </c>
    </row>
    <row r="1803" spans="1:4" ht="24" customHeight="1">
      <c r="A1803" s="385" t="s">
        <v>3837</v>
      </c>
      <c r="B1803" s="409" t="s">
        <v>3838</v>
      </c>
      <c r="C1803" s="385" t="s">
        <v>180</v>
      </c>
      <c r="D1803" s="387">
        <v>13.8</v>
      </c>
    </row>
    <row r="1804" spans="1:4" ht="24" customHeight="1">
      <c r="A1804" s="385" t="s">
        <v>3839</v>
      </c>
      <c r="B1804" s="409" t="s">
        <v>3840</v>
      </c>
      <c r="C1804" s="385" t="s">
        <v>180</v>
      </c>
      <c r="D1804" s="387">
        <v>17.82</v>
      </c>
    </row>
    <row r="1805" spans="1:4" ht="24" customHeight="1">
      <c r="A1805" s="385" t="s">
        <v>3841</v>
      </c>
      <c r="B1805" s="409" t="s">
        <v>3842</v>
      </c>
      <c r="C1805" s="385" t="s">
        <v>180</v>
      </c>
      <c r="D1805" s="387">
        <v>20.23</v>
      </c>
    </row>
    <row r="1806" spans="1:4" ht="24" customHeight="1">
      <c r="A1806" s="385" t="s">
        <v>3843</v>
      </c>
      <c r="B1806" s="409" t="s">
        <v>3844</v>
      </c>
      <c r="C1806" s="385" t="s">
        <v>180</v>
      </c>
      <c r="D1806" s="387">
        <v>20.61</v>
      </c>
    </row>
    <row r="1807" spans="1:4" ht="24" customHeight="1">
      <c r="A1807" s="385" t="s">
        <v>3845</v>
      </c>
      <c r="B1807" s="409" t="s">
        <v>3846</v>
      </c>
      <c r="C1807" s="385" t="s">
        <v>180</v>
      </c>
      <c r="D1807" s="387">
        <v>21.28</v>
      </c>
    </row>
    <row r="1808" spans="1:4" ht="24" customHeight="1">
      <c r="A1808" s="385" t="s">
        <v>3847</v>
      </c>
      <c r="B1808" s="409" t="s">
        <v>3848</v>
      </c>
      <c r="C1808" s="385" t="s">
        <v>180</v>
      </c>
      <c r="D1808" s="387">
        <v>30.8</v>
      </c>
    </row>
    <row r="1809" spans="1:4" ht="24" customHeight="1">
      <c r="A1809" s="385" t="s">
        <v>3849</v>
      </c>
      <c r="B1809" s="409" t="s">
        <v>3850</v>
      </c>
      <c r="C1809" s="385" t="s">
        <v>180</v>
      </c>
      <c r="D1809" s="387">
        <v>79.3</v>
      </c>
    </row>
    <row r="1810" spans="1:4" ht="36" customHeight="1">
      <c r="A1810" s="385" t="s">
        <v>3851</v>
      </c>
      <c r="B1810" s="409" t="s">
        <v>3852</v>
      </c>
      <c r="C1810" s="385" t="s">
        <v>180</v>
      </c>
      <c r="D1810" s="387">
        <v>382.84</v>
      </c>
    </row>
    <row r="1811" spans="1:4" ht="36" customHeight="1">
      <c r="A1811" s="385" t="s">
        <v>3853</v>
      </c>
      <c r="B1811" s="409" t="s">
        <v>3854</v>
      </c>
      <c r="C1811" s="385" t="s">
        <v>180</v>
      </c>
      <c r="D1811" s="387">
        <v>399.82</v>
      </c>
    </row>
    <row r="1812" spans="1:4" ht="36" customHeight="1">
      <c r="A1812" s="385" t="s">
        <v>3855</v>
      </c>
      <c r="B1812" s="409" t="s">
        <v>3856</v>
      </c>
      <c r="C1812" s="385" t="s">
        <v>180</v>
      </c>
      <c r="D1812" s="387">
        <v>459.82</v>
      </c>
    </row>
    <row r="1813" spans="1:4" ht="36" customHeight="1">
      <c r="A1813" s="385" t="s">
        <v>3857</v>
      </c>
      <c r="B1813" s="409" t="s">
        <v>3858</v>
      </c>
      <c r="C1813" s="385" t="s">
        <v>180</v>
      </c>
      <c r="D1813" s="387">
        <v>460.72</v>
      </c>
    </row>
    <row r="1814" spans="1:4" ht="36" customHeight="1">
      <c r="A1814" s="385" t="s">
        <v>3859</v>
      </c>
      <c r="B1814" s="409" t="s">
        <v>3860</v>
      </c>
      <c r="C1814" s="385" t="s">
        <v>180</v>
      </c>
      <c r="D1814" s="387">
        <v>467.44</v>
      </c>
    </row>
    <row r="1815" spans="1:4" ht="36" customHeight="1">
      <c r="A1815" s="385" t="s">
        <v>3861</v>
      </c>
      <c r="B1815" s="409" t="s">
        <v>3862</v>
      </c>
      <c r="C1815" s="385" t="s">
        <v>180</v>
      </c>
      <c r="D1815" s="387">
        <v>486.07</v>
      </c>
    </row>
    <row r="1816" spans="1:4" ht="36" customHeight="1">
      <c r="A1816" s="385" t="s">
        <v>3863</v>
      </c>
      <c r="B1816" s="409" t="s">
        <v>3864</v>
      </c>
      <c r="C1816" s="385" t="s">
        <v>180</v>
      </c>
      <c r="D1816" s="387">
        <v>504.08</v>
      </c>
    </row>
    <row r="1817" spans="1:4" ht="36" customHeight="1">
      <c r="A1817" s="385" t="s">
        <v>3865</v>
      </c>
      <c r="B1817" s="409" t="s">
        <v>3866</v>
      </c>
      <c r="C1817" s="385" t="s">
        <v>180</v>
      </c>
      <c r="D1817" s="387">
        <v>622.01</v>
      </c>
    </row>
    <row r="1818" spans="1:4" ht="36" customHeight="1">
      <c r="A1818" s="385" t="s">
        <v>3867</v>
      </c>
      <c r="B1818" s="409" t="s">
        <v>3868</v>
      </c>
      <c r="C1818" s="385" t="s">
        <v>180</v>
      </c>
      <c r="D1818" s="388">
        <v>1212.17</v>
      </c>
    </row>
    <row r="1819" spans="1:4" ht="36" customHeight="1">
      <c r="A1819" s="385" t="s">
        <v>3869</v>
      </c>
      <c r="B1819" s="409" t="s">
        <v>3870</v>
      </c>
      <c r="C1819" s="385" t="s">
        <v>180</v>
      </c>
      <c r="D1819" s="388">
        <v>1485.67</v>
      </c>
    </row>
    <row r="1820" spans="1:4" ht="24" customHeight="1">
      <c r="A1820" s="385" t="s">
        <v>3871</v>
      </c>
      <c r="B1820" s="409" t="s">
        <v>3872</v>
      </c>
      <c r="C1820" s="385" t="s">
        <v>180</v>
      </c>
      <c r="D1820" s="387">
        <v>65.47</v>
      </c>
    </row>
    <row r="1821" spans="1:4" ht="24" customHeight="1">
      <c r="A1821" s="385" t="s">
        <v>3873</v>
      </c>
      <c r="B1821" s="409" t="s">
        <v>3874</v>
      </c>
      <c r="C1821" s="385" t="s">
        <v>180</v>
      </c>
      <c r="D1821" s="387">
        <v>204.26</v>
      </c>
    </row>
    <row r="1822" spans="1:4" ht="36" customHeight="1">
      <c r="A1822" s="385" t="s">
        <v>3875</v>
      </c>
      <c r="B1822" s="409" t="s">
        <v>3876</v>
      </c>
      <c r="C1822" s="385" t="s">
        <v>180</v>
      </c>
      <c r="D1822" s="387">
        <v>326.94</v>
      </c>
    </row>
    <row r="1823" spans="1:4" ht="24" customHeight="1">
      <c r="A1823" s="385" t="s">
        <v>3877</v>
      </c>
      <c r="B1823" s="409" t="s">
        <v>3878</v>
      </c>
      <c r="C1823" s="385" t="s">
        <v>180</v>
      </c>
      <c r="D1823" s="387">
        <v>65.47</v>
      </c>
    </row>
    <row r="1824" spans="1:4" ht="24" customHeight="1">
      <c r="A1824" s="385" t="s">
        <v>3879</v>
      </c>
      <c r="B1824" s="409" t="s">
        <v>3880</v>
      </c>
      <c r="C1824" s="385" t="s">
        <v>180</v>
      </c>
      <c r="D1824" s="387">
        <v>66.09</v>
      </c>
    </row>
    <row r="1825" spans="1:4" ht="24" customHeight="1">
      <c r="A1825" s="385" t="s">
        <v>3881</v>
      </c>
      <c r="B1825" s="409" t="s">
        <v>3882</v>
      </c>
      <c r="C1825" s="385" t="s">
        <v>180</v>
      </c>
      <c r="D1825" s="387">
        <v>66.33</v>
      </c>
    </row>
    <row r="1826" spans="1:4" ht="24" customHeight="1">
      <c r="A1826" s="385" t="s">
        <v>3883</v>
      </c>
      <c r="B1826" s="409" t="s">
        <v>3884</v>
      </c>
      <c r="C1826" s="385" t="s">
        <v>180</v>
      </c>
      <c r="D1826" s="387">
        <v>66.48</v>
      </c>
    </row>
    <row r="1827" spans="1:4" ht="24" customHeight="1">
      <c r="A1827" s="385" t="s">
        <v>3885</v>
      </c>
      <c r="B1827" s="409" t="s">
        <v>3886</v>
      </c>
      <c r="C1827" s="385" t="s">
        <v>180</v>
      </c>
      <c r="D1827" s="387">
        <v>72.180000000000007</v>
      </c>
    </row>
    <row r="1828" spans="1:4" ht="24" customHeight="1">
      <c r="A1828" s="385" t="s">
        <v>3887</v>
      </c>
      <c r="B1828" s="409" t="s">
        <v>3888</v>
      </c>
      <c r="C1828" s="385" t="s">
        <v>180</v>
      </c>
      <c r="D1828" s="387">
        <v>73.709999999999994</v>
      </c>
    </row>
    <row r="1829" spans="1:4" ht="24" customHeight="1">
      <c r="A1829" s="385" t="s">
        <v>3889</v>
      </c>
      <c r="B1829" s="409" t="s">
        <v>3890</v>
      </c>
      <c r="C1829" s="385" t="s">
        <v>180</v>
      </c>
      <c r="D1829" s="387">
        <v>90.73</v>
      </c>
    </row>
    <row r="1830" spans="1:4" ht="24" customHeight="1">
      <c r="A1830" s="385" t="s">
        <v>3891</v>
      </c>
      <c r="B1830" s="409" t="s">
        <v>3892</v>
      </c>
      <c r="C1830" s="385" t="s">
        <v>180</v>
      </c>
      <c r="D1830" s="387">
        <v>78.03</v>
      </c>
    </row>
    <row r="1831" spans="1:4" ht="24" customHeight="1">
      <c r="A1831" s="385" t="s">
        <v>3893</v>
      </c>
      <c r="B1831" s="409" t="s">
        <v>3894</v>
      </c>
      <c r="C1831" s="385" t="s">
        <v>180</v>
      </c>
      <c r="D1831" s="387">
        <v>99.07</v>
      </c>
    </row>
    <row r="1832" spans="1:4" ht="24" customHeight="1">
      <c r="A1832" s="385" t="s">
        <v>3895</v>
      </c>
      <c r="B1832" s="409" t="s">
        <v>3896</v>
      </c>
      <c r="C1832" s="385" t="s">
        <v>180</v>
      </c>
      <c r="D1832" s="387">
        <v>203.57</v>
      </c>
    </row>
    <row r="1833" spans="1:4" ht="12" customHeight="1">
      <c r="A1833" s="381">
        <v>8945</v>
      </c>
      <c r="B1833" s="408" t="s">
        <v>3897</v>
      </c>
      <c r="C1833" s="383"/>
      <c r="D1833" s="384"/>
    </row>
    <row r="1834" spans="1:4" ht="24" customHeight="1">
      <c r="A1834" s="385" t="s">
        <v>3898</v>
      </c>
      <c r="B1834" s="409" t="s">
        <v>3899</v>
      </c>
      <c r="C1834" s="385" t="s">
        <v>180</v>
      </c>
      <c r="D1834" s="387">
        <v>314.48</v>
      </c>
    </row>
    <row r="1835" spans="1:4" ht="24" customHeight="1">
      <c r="A1835" s="385" t="s">
        <v>3900</v>
      </c>
      <c r="B1835" s="409" t="s">
        <v>3901</v>
      </c>
      <c r="C1835" s="385" t="s">
        <v>180</v>
      </c>
      <c r="D1835" s="387">
        <v>324.88</v>
      </c>
    </row>
    <row r="1836" spans="1:4" ht="12" customHeight="1">
      <c r="A1836" s="381">
        <v>8947</v>
      </c>
      <c r="B1836" s="408" t="s">
        <v>3902</v>
      </c>
      <c r="C1836" s="383"/>
      <c r="D1836" s="384"/>
    </row>
    <row r="1837" spans="1:4" ht="12" customHeight="1">
      <c r="A1837" s="385" t="s">
        <v>3903</v>
      </c>
      <c r="B1837" s="409" t="s">
        <v>3904</v>
      </c>
      <c r="C1837" s="385" t="s">
        <v>180</v>
      </c>
      <c r="D1837" s="387">
        <v>262.04000000000002</v>
      </c>
    </row>
    <row r="1838" spans="1:4" ht="12" customHeight="1">
      <c r="A1838" s="385" t="s">
        <v>3905</v>
      </c>
      <c r="B1838" s="409" t="s">
        <v>3906</v>
      </c>
      <c r="C1838" s="385" t="s">
        <v>180</v>
      </c>
      <c r="D1838" s="387">
        <v>270.52999999999997</v>
      </c>
    </row>
    <row r="1839" spans="1:4" ht="12" customHeight="1">
      <c r="A1839" s="385" t="s">
        <v>3907</v>
      </c>
      <c r="B1839" s="409" t="s">
        <v>3908</v>
      </c>
      <c r="C1839" s="385" t="s">
        <v>180</v>
      </c>
      <c r="D1839" s="387">
        <v>275.67</v>
      </c>
    </row>
    <row r="1840" spans="1:4" ht="12" customHeight="1">
      <c r="A1840" s="385" t="s">
        <v>3909</v>
      </c>
      <c r="B1840" s="409" t="s">
        <v>325</v>
      </c>
      <c r="C1840" s="385" t="s">
        <v>180</v>
      </c>
      <c r="D1840" s="387">
        <v>332.61</v>
      </c>
    </row>
    <row r="1841" spans="1:4" ht="12" customHeight="1">
      <c r="A1841" s="385" t="s">
        <v>3910</v>
      </c>
      <c r="B1841" s="409" t="s">
        <v>3911</v>
      </c>
      <c r="C1841" s="385" t="s">
        <v>180</v>
      </c>
      <c r="D1841" s="387">
        <v>336.22</v>
      </c>
    </row>
    <row r="1842" spans="1:4" ht="12" customHeight="1">
      <c r="A1842" s="385" t="s">
        <v>3912</v>
      </c>
      <c r="B1842" s="409" t="s">
        <v>3913</v>
      </c>
      <c r="C1842" s="385" t="s">
        <v>180</v>
      </c>
      <c r="D1842" s="387">
        <v>339.7</v>
      </c>
    </row>
    <row r="1843" spans="1:4" ht="48.75" customHeight="1">
      <c r="A1843" s="385" t="s">
        <v>3914</v>
      </c>
      <c r="B1843" s="409" t="s">
        <v>3915</v>
      </c>
      <c r="C1843" s="385" t="s">
        <v>195</v>
      </c>
      <c r="D1843" s="387">
        <v>523.1</v>
      </c>
    </row>
    <row r="1844" spans="1:4" ht="12" customHeight="1">
      <c r="A1844" s="381">
        <v>8949</v>
      </c>
      <c r="B1844" s="408" t="s">
        <v>3916</v>
      </c>
      <c r="C1844" s="383"/>
      <c r="D1844" s="384"/>
    </row>
    <row r="1845" spans="1:4" ht="48.75" customHeight="1">
      <c r="A1845" s="385" t="s">
        <v>3917</v>
      </c>
      <c r="B1845" s="409" t="s">
        <v>3918</v>
      </c>
      <c r="C1845" s="385" t="s">
        <v>180</v>
      </c>
      <c r="D1845" s="387">
        <v>14.13</v>
      </c>
    </row>
    <row r="1846" spans="1:4" ht="12" customHeight="1">
      <c r="A1846" s="381">
        <v>8950</v>
      </c>
      <c r="B1846" s="408" t="s">
        <v>3919</v>
      </c>
      <c r="C1846" s="383"/>
      <c r="D1846" s="384"/>
    </row>
    <row r="1847" spans="1:4" ht="24" customHeight="1">
      <c r="A1847" s="385" t="s">
        <v>3920</v>
      </c>
      <c r="B1847" s="409" t="s">
        <v>3921</v>
      </c>
      <c r="C1847" s="385" t="s">
        <v>180</v>
      </c>
      <c r="D1847" s="387">
        <v>716.66</v>
      </c>
    </row>
    <row r="1848" spans="1:4" ht="24" customHeight="1">
      <c r="A1848" s="385" t="s">
        <v>3922</v>
      </c>
      <c r="B1848" s="409" t="s">
        <v>3923</v>
      </c>
      <c r="C1848" s="385" t="s">
        <v>180</v>
      </c>
      <c r="D1848" s="388">
        <v>1114.03</v>
      </c>
    </row>
    <row r="1849" spans="1:4" ht="24" customHeight="1">
      <c r="A1849" s="385" t="s">
        <v>3924</v>
      </c>
      <c r="B1849" s="409" t="s">
        <v>3925</v>
      </c>
      <c r="C1849" s="385" t="s">
        <v>180</v>
      </c>
      <c r="D1849" s="388">
        <v>1892.81</v>
      </c>
    </row>
    <row r="1850" spans="1:4" ht="24" customHeight="1">
      <c r="A1850" s="385" t="s">
        <v>3926</v>
      </c>
      <c r="B1850" s="409" t="s">
        <v>3927</v>
      </c>
      <c r="C1850" s="385" t="s">
        <v>180</v>
      </c>
      <c r="D1850" s="387">
        <v>43.59</v>
      </c>
    </row>
    <row r="1851" spans="1:4" ht="24" customHeight="1">
      <c r="A1851" s="385" t="s">
        <v>3928</v>
      </c>
      <c r="B1851" s="409" t="s">
        <v>3929</v>
      </c>
      <c r="C1851" s="385" t="s">
        <v>180</v>
      </c>
      <c r="D1851" s="387">
        <v>49.32</v>
      </c>
    </row>
    <row r="1852" spans="1:4" ht="12" customHeight="1">
      <c r="A1852" s="381">
        <v>8951</v>
      </c>
      <c r="B1852" s="408" t="s">
        <v>3930</v>
      </c>
      <c r="C1852" s="383"/>
      <c r="D1852" s="384"/>
    </row>
    <row r="1853" spans="1:4" ht="12" customHeight="1">
      <c r="A1853" s="385" t="s">
        <v>3931</v>
      </c>
      <c r="B1853" s="409" t="s">
        <v>3932</v>
      </c>
      <c r="C1853" s="385" t="s">
        <v>180</v>
      </c>
      <c r="D1853" s="387">
        <v>453.86</v>
      </c>
    </row>
    <row r="1854" spans="1:4" ht="12" customHeight="1">
      <c r="A1854" s="385" t="s">
        <v>3933</v>
      </c>
      <c r="B1854" s="409" t="s">
        <v>3934</v>
      </c>
      <c r="C1854" s="385" t="s">
        <v>180</v>
      </c>
      <c r="D1854" s="387">
        <v>537.14</v>
      </c>
    </row>
    <row r="1855" spans="1:4" ht="12" customHeight="1">
      <c r="A1855" s="381">
        <v>8952</v>
      </c>
      <c r="B1855" s="408" t="s">
        <v>3935</v>
      </c>
      <c r="C1855" s="383"/>
      <c r="D1855" s="384"/>
    </row>
    <row r="1856" spans="1:4" ht="12" customHeight="1">
      <c r="A1856" s="385" t="s">
        <v>3936</v>
      </c>
      <c r="B1856" s="409" t="s">
        <v>3937</v>
      </c>
      <c r="C1856" s="385" t="s">
        <v>195</v>
      </c>
      <c r="D1856" s="388">
        <v>1004.13</v>
      </c>
    </row>
    <row r="1857" spans="1:4" ht="12" customHeight="1">
      <c r="A1857" s="389">
        <v>10715</v>
      </c>
      <c r="B1857" s="408" t="s">
        <v>3938</v>
      </c>
      <c r="C1857" s="383"/>
      <c r="D1857" s="384"/>
    </row>
    <row r="1858" spans="1:4" ht="12" customHeight="1">
      <c r="A1858" s="385" t="s">
        <v>3939</v>
      </c>
      <c r="B1858" s="409" t="s">
        <v>3940</v>
      </c>
      <c r="C1858" s="385" t="s">
        <v>195</v>
      </c>
      <c r="D1858" s="387">
        <v>6.3</v>
      </c>
    </row>
    <row r="1859" spans="1:4" ht="12" customHeight="1">
      <c r="A1859" s="385" t="s">
        <v>3941</v>
      </c>
      <c r="B1859" s="409" t="s">
        <v>386</v>
      </c>
      <c r="C1859" s="385" t="s">
        <v>195</v>
      </c>
      <c r="D1859" s="387">
        <v>26.01</v>
      </c>
    </row>
    <row r="1860" spans="1:4" ht="12" customHeight="1">
      <c r="A1860" s="389">
        <v>10716</v>
      </c>
      <c r="B1860" s="408" t="s">
        <v>3942</v>
      </c>
      <c r="C1860" s="383"/>
      <c r="D1860" s="384"/>
    </row>
    <row r="1861" spans="1:4" ht="24" customHeight="1">
      <c r="A1861" s="385" t="s">
        <v>3943</v>
      </c>
      <c r="B1861" s="409" t="s">
        <v>3944</v>
      </c>
      <c r="C1861" s="385" t="s">
        <v>84</v>
      </c>
      <c r="D1861" s="387">
        <v>4.97</v>
      </c>
    </row>
    <row r="1862" spans="1:4" ht="12" customHeight="1">
      <c r="A1862" s="381">
        <v>8682</v>
      </c>
      <c r="B1862" s="408" t="s">
        <v>3945</v>
      </c>
      <c r="C1862" s="383"/>
      <c r="D1862" s="384"/>
    </row>
    <row r="1863" spans="1:4" ht="12" customHeight="1">
      <c r="A1863" s="381">
        <v>8954</v>
      </c>
      <c r="B1863" s="408" t="s">
        <v>3946</v>
      </c>
      <c r="C1863" s="383"/>
      <c r="D1863" s="384"/>
    </row>
    <row r="1864" spans="1:4" ht="24" customHeight="1">
      <c r="A1864" s="385" t="s">
        <v>3947</v>
      </c>
      <c r="B1864" s="409" t="s">
        <v>3948</v>
      </c>
      <c r="C1864" s="385" t="s">
        <v>84</v>
      </c>
      <c r="D1864" s="387">
        <v>9.2799999999999994</v>
      </c>
    </row>
    <row r="1865" spans="1:4" ht="12" customHeight="1">
      <c r="A1865" s="381">
        <v>8955</v>
      </c>
      <c r="B1865" s="408" t="s">
        <v>3949</v>
      </c>
      <c r="C1865" s="383"/>
      <c r="D1865" s="384"/>
    </row>
    <row r="1866" spans="1:4" ht="12" customHeight="1">
      <c r="A1866" s="385" t="s">
        <v>3950</v>
      </c>
      <c r="B1866" s="409" t="s">
        <v>3951</v>
      </c>
      <c r="C1866" s="385" t="s">
        <v>84</v>
      </c>
      <c r="D1866" s="387">
        <v>23.63</v>
      </c>
    </row>
    <row r="1867" spans="1:4" ht="12" customHeight="1">
      <c r="A1867" s="385" t="s">
        <v>3952</v>
      </c>
      <c r="B1867" s="409" t="s">
        <v>3953</v>
      </c>
      <c r="C1867" s="385" t="s">
        <v>84</v>
      </c>
      <c r="D1867" s="387">
        <v>24.52</v>
      </c>
    </row>
    <row r="1868" spans="1:4" ht="12" customHeight="1">
      <c r="A1868" s="385" t="s">
        <v>3954</v>
      </c>
      <c r="B1868" s="409" t="s">
        <v>3955</v>
      </c>
      <c r="C1868" s="385" t="s">
        <v>84</v>
      </c>
      <c r="D1868" s="387">
        <v>24.99</v>
      </c>
    </row>
    <row r="1869" spans="1:4" ht="12" customHeight="1">
      <c r="A1869" s="385" t="s">
        <v>3956</v>
      </c>
      <c r="B1869" s="409" t="s">
        <v>3957</v>
      </c>
      <c r="C1869" s="385" t="s">
        <v>84</v>
      </c>
      <c r="D1869" s="387">
        <v>25.19</v>
      </c>
    </row>
    <row r="1870" spans="1:4" ht="12" customHeight="1">
      <c r="A1870" s="385" t="s">
        <v>3958</v>
      </c>
      <c r="B1870" s="409" t="s">
        <v>3959</v>
      </c>
      <c r="C1870" s="385" t="s">
        <v>84</v>
      </c>
      <c r="D1870" s="387">
        <v>27.11</v>
      </c>
    </row>
    <row r="1871" spans="1:4" ht="12" customHeight="1">
      <c r="A1871" s="385" t="s">
        <v>3960</v>
      </c>
      <c r="B1871" s="409" t="s">
        <v>3961</v>
      </c>
      <c r="C1871" s="385" t="s">
        <v>84</v>
      </c>
      <c r="D1871" s="387">
        <v>13.17</v>
      </c>
    </row>
    <row r="1872" spans="1:4" ht="12" customHeight="1">
      <c r="A1872" s="385" t="s">
        <v>3962</v>
      </c>
      <c r="B1872" s="409" t="s">
        <v>3963</v>
      </c>
      <c r="C1872" s="385" t="s">
        <v>84</v>
      </c>
      <c r="D1872" s="387">
        <v>86.17</v>
      </c>
    </row>
    <row r="1873" spans="1:4" ht="12" customHeight="1">
      <c r="A1873" s="385" t="s">
        <v>3964</v>
      </c>
      <c r="B1873" s="409" t="s">
        <v>3965</v>
      </c>
      <c r="C1873" s="385" t="s">
        <v>84</v>
      </c>
      <c r="D1873" s="387">
        <v>21.63</v>
      </c>
    </row>
    <row r="1874" spans="1:4" ht="12" customHeight="1">
      <c r="A1874" s="385" t="s">
        <v>3966</v>
      </c>
      <c r="B1874" s="409" t="s">
        <v>3967</v>
      </c>
      <c r="C1874" s="385" t="s">
        <v>84</v>
      </c>
      <c r="D1874" s="387">
        <v>31.8</v>
      </c>
    </row>
    <row r="1875" spans="1:4" ht="12" customHeight="1">
      <c r="A1875" s="385" t="s">
        <v>3968</v>
      </c>
      <c r="B1875" s="409" t="s">
        <v>3969</v>
      </c>
      <c r="C1875" s="385" t="s">
        <v>84</v>
      </c>
      <c r="D1875" s="387">
        <v>59.15</v>
      </c>
    </row>
    <row r="1876" spans="1:4" ht="12" customHeight="1">
      <c r="A1876" s="385" t="s">
        <v>3970</v>
      </c>
      <c r="B1876" s="409" t="s">
        <v>3971</v>
      </c>
      <c r="C1876" s="385" t="s">
        <v>84</v>
      </c>
      <c r="D1876" s="387">
        <v>50.03</v>
      </c>
    </row>
    <row r="1877" spans="1:4" ht="12" customHeight="1">
      <c r="A1877" s="385" t="s">
        <v>3972</v>
      </c>
      <c r="B1877" s="409" t="s">
        <v>3973</v>
      </c>
      <c r="C1877" s="385" t="s">
        <v>84</v>
      </c>
      <c r="D1877" s="387">
        <v>115.12</v>
      </c>
    </row>
    <row r="1878" spans="1:4" ht="12" customHeight="1">
      <c r="A1878" s="385" t="s">
        <v>3974</v>
      </c>
      <c r="B1878" s="409" t="s">
        <v>3975</v>
      </c>
      <c r="C1878" s="385" t="s">
        <v>84</v>
      </c>
      <c r="D1878" s="387">
        <v>57.21</v>
      </c>
    </row>
    <row r="1879" spans="1:4" ht="12" customHeight="1">
      <c r="A1879" s="385" t="s">
        <v>3976</v>
      </c>
      <c r="B1879" s="409" t="s">
        <v>3977</v>
      </c>
      <c r="C1879" s="385" t="s">
        <v>84</v>
      </c>
      <c r="D1879" s="387">
        <v>66.459999999999994</v>
      </c>
    </row>
    <row r="1880" spans="1:4" ht="12" customHeight="1">
      <c r="A1880" s="385" t="s">
        <v>3978</v>
      </c>
      <c r="B1880" s="409" t="s">
        <v>3979</v>
      </c>
      <c r="C1880" s="385" t="s">
        <v>84</v>
      </c>
      <c r="D1880" s="387">
        <v>76.73</v>
      </c>
    </row>
    <row r="1881" spans="1:4" ht="12" customHeight="1">
      <c r="A1881" s="385" t="s">
        <v>3980</v>
      </c>
      <c r="B1881" s="409" t="s">
        <v>3981</v>
      </c>
      <c r="C1881" s="385" t="s">
        <v>84</v>
      </c>
      <c r="D1881" s="387">
        <v>6.75</v>
      </c>
    </row>
    <row r="1882" spans="1:4" ht="48.75" customHeight="1">
      <c r="A1882" s="385" t="s">
        <v>3982</v>
      </c>
      <c r="B1882" s="409" t="s">
        <v>3983</v>
      </c>
      <c r="C1882" s="385" t="s">
        <v>84</v>
      </c>
      <c r="D1882" s="387">
        <v>3.91</v>
      </c>
    </row>
    <row r="1883" spans="1:4" ht="12" customHeight="1">
      <c r="A1883" s="381">
        <v>8956</v>
      </c>
      <c r="B1883" s="408" t="s">
        <v>3984</v>
      </c>
      <c r="C1883" s="383"/>
      <c r="D1883" s="384"/>
    </row>
    <row r="1884" spans="1:4" ht="36" customHeight="1">
      <c r="A1884" s="385" t="s">
        <v>3985</v>
      </c>
      <c r="B1884" s="409" t="s">
        <v>252</v>
      </c>
      <c r="C1884" s="385" t="s">
        <v>180</v>
      </c>
      <c r="D1884" s="387">
        <v>69.25</v>
      </c>
    </row>
    <row r="1885" spans="1:4" ht="36" customHeight="1">
      <c r="A1885" s="385" t="s">
        <v>3986</v>
      </c>
      <c r="B1885" s="409" t="s">
        <v>3987</v>
      </c>
      <c r="C1885" s="385" t="s">
        <v>180</v>
      </c>
      <c r="D1885" s="387">
        <v>75</v>
      </c>
    </row>
    <row r="1886" spans="1:4" ht="36" customHeight="1">
      <c r="A1886" s="385" t="s">
        <v>3988</v>
      </c>
      <c r="B1886" s="409" t="s">
        <v>3989</v>
      </c>
      <c r="C1886" s="385" t="s">
        <v>180</v>
      </c>
      <c r="D1886" s="387">
        <v>52.52</v>
      </c>
    </row>
    <row r="1887" spans="1:4" ht="36" customHeight="1">
      <c r="A1887" s="385" t="s">
        <v>3990</v>
      </c>
      <c r="B1887" s="409" t="s">
        <v>360</v>
      </c>
      <c r="C1887" s="385" t="s">
        <v>180</v>
      </c>
      <c r="D1887" s="387">
        <v>40.659999999999997</v>
      </c>
    </row>
    <row r="1888" spans="1:4" ht="36" customHeight="1">
      <c r="A1888" s="385" t="s">
        <v>3991</v>
      </c>
      <c r="B1888" s="409" t="s">
        <v>3992</v>
      </c>
      <c r="C1888" s="385" t="s">
        <v>180</v>
      </c>
      <c r="D1888" s="387">
        <v>29.42</v>
      </c>
    </row>
    <row r="1889" spans="1:4" ht="48.75" customHeight="1">
      <c r="A1889" s="385" t="s">
        <v>3993</v>
      </c>
      <c r="B1889" s="409" t="s">
        <v>3994</v>
      </c>
      <c r="C1889" s="385" t="s">
        <v>180</v>
      </c>
      <c r="D1889" s="387">
        <v>63.15</v>
      </c>
    </row>
    <row r="1890" spans="1:4" ht="60.75" customHeight="1">
      <c r="A1890" s="385" t="s">
        <v>3995</v>
      </c>
      <c r="B1890" s="409" t="s">
        <v>3996</v>
      </c>
      <c r="C1890" s="385" t="s">
        <v>180</v>
      </c>
      <c r="D1890" s="387">
        <v>34.31</v>
      </c>
    </row>
    <row r="1891" spans="1:4" ht="24" customHeight="1">
      <c r="A1891" s="385" t="s">
        <v>3997</v>
      </c>
      <c r="B1891" s="409" t="s">
        <v>3998</v>
      </c>
      <c r="C1891" s="385" t="s">
        <v>180</v>
      </c>
      <c r="D1891" s="387">
        <v>28.89</v>
      </c>
    </row>
    <row r="1892" spans="1:4" ht="24" customHeight="1">
      <c r="A1892" s="385" t="s">
        <v>3999</v>
      </c>
      <c r="B1892" s="409" t="s">
        <v>4000</v>
      </c>
      <c r="C1892" s="385" t="s">
        <v>180</v>
      </c>
      <c r="D1892" s="387">
        <v>29.31</v>
      </c>
    </row>
    <row r="1893" spans="1:4" ht="24" customHeight="1">
      <c r="A1893" s="385" t="s">
        <v>4001</v>
      </c>
      <c r="B1893" s="409" t="s">
        <v>4002</v>
      </c>
      <c r="C1893" s="385" t="s">
        <v>180</v>
      </c>
      <c r="D1893" s="387">
        <v>18.07</v>
      </c>
    </row>
    <row r="1894" spans="1:4" ht="12" customHeight="1">
      <c r="A1894" s="385" t="s">
        <v>4003</v>
      </c>
      <c r="B1894" s="409" t="s">
        <v>4004</v>
      </c>
      <c r="C1894" s="385" t="s">
        <v>266</v>
      </c>
      <c r="D1894" s="387">
        <v>156.12</v>
      </c>
    </row>
    <row r="1895" spans="1:4" ht="12" customHeight="1">
      <c r="A1895" s="381">
        <v>8957</v>
      </c>
      <c r="B1895" s="408" t="s">
        <v>4005</v>
      </c>
      <c r="C1895" s="383"/>
      <c r="D1895" s="384"/>
    </row>
    <row r="1896" spans="1:4" ht="24" customHeight="1">
      <c r="A1896" s="385" t="s">
        <v>4006</v>
      </c>
      <c r="B1896" s="409" t="s">
        <v>4007</v>
      </c>
      <c r="C1896" s="385" t="s">
        <v>195</v>
      </c>
      <c r="D1896" s="387">
        <v>15.57</v>
      </c>
    </row>
    <row r="1897" spans="1:4" ht="24" customHeight="1">
      <c r="A1897" s="385" t="s">
        <v>4008</v>
      </c>
      <c r="B1897" s="409" t="s">
        <v>4009</v>
      </c>
      <c r="C1897" s="385" t="s">
        <v>195</v>
      </c>
      <c r="D1897" s="387">
        <v>15.72</v>
      </c>
    </row>
    <row r="1898" spans="1:4" ht="12" customHeight="1">
      <c r="A1898" s="381">
        <v>8958</v>
      </c>
      <c r="B1898" s="408" t="s">
        <v>4010</v>
      </c>
      <c r="C1898" s="383"/>
      <c r="D1898" s="384"/>
    </row>
    <row r="1899" spans="1:4" ht="24" customHeight="1">
      <c r="A1899" s="385" t="s">
        <v>4011</v>
      </c>
      <c r="B1899" s="409" t="s">
        <v>4012</v>
      </c>
      <c r="C1899" s="385" t="s">
        <v>195</v>
      </c>
      <c r="D1899" s="387">
        <v>75.349999999999994</v>
      </c>
    </row>
    <row r="1900" spans="1:4" ht="24" customHeight="1">
      <c r="A1900" s="385" t="s">
        <v>4013</v>
      </c>
      <c r="B1900" s="409" t="s">
        <v>4014</v>
      </c>
      <c r="C1900" s="385" t="s">
        <v>195</v>
      </c>
      <c r="D1900" s="387">
        <v>58.91</v>
      </c>
    </row>
    <row r="1901" spans="1:4" ht="12" customHeight="1">
      <c r="A1901" s="385" t="s">
        <v>4015</v>
      </c>
      <c r="B1901" s="409" t="s">
        <v>265</v>
      </c>
      <c r="C1901" s="385" t="s">
        <v>266</v>
      </c>
      <c r="D1901" s="387">
        <v>428.39</v>
      </c>
    </row>
    <row r="1902" spans="1:4" ht="12" customHeight="1">
      <c r="A1902" s="385" t="s">
        <v>4016</v>
      </c>
      <c r="B1902" s="409" t="s">
        <v>4017</v>
      </c>
      <c r="C1902" s="385" t="s">
        <v>266</v>
      </c>
      <c r="D1902" s="387">
        <v>144.93</v>
      </c>
    </row>
    <row r="1903" spans="1:4" ht="24" customHeight="1">
      <c r="A1903" s="385" t="s">
        <v>4018</v>
      </c>
      <c r="B1903" s="409" t="s">
        <v>4019</v>
      </c>
      <c r="C1903" s="385" t="s">
        <v>180</v>
      </c>
      <c r="D1903" s="387">
        <v>28.81</v>
      </c>
    </row>
    <row r="1904" spans="1:4" ht="24" customHeight="1">
      <c r="A1904" s="385" t="s">
        <v>4020</v>
      </c>
      <c r="B1904" s="409" t="s">
        <v>4021</v>
      </c>
      <c r="C1904" s="385" t="s">
        <v>180</v>
      </c>
      <c r="D1904" s="387">
        <v>41.96</v>
      </c>
    </row>
    <row r="1905" spans="1:4" ht="12" customHeight="1">
      <c r="A1905" s="385" t="s">
        <v>4022</v>
      </c>
      <c r="B1905" s="409" t="s">
        <v>4023</v>
      </c>
      <c r="C1905" s="385" t="s">
        <v>266</v>
      </c>
      <c r="D1905" s="388">
        <v>1430.17</v>
      </c>
    </row>
    <row r="1906" spans="1:4" ht="12" customHeight="1">
      <c r="A1906" s="385" t="s">
        <v>4024</v>
      </c>
      <c r="B1906" s="409" t="s">
        <v>4025</v>
      </c>
      <c r="C1906" s="385" t="s">
        <v>266</v>
      </c>
      <c r="D1906" s="388">
        <v>1865.25</v>
      </c>
    </row>
    <row r="1907" spans="1:4" ht="24" customHeight="1">
      <c r="A1907" s="385" t="s">
        <v>4026</v>
      </c>
      <c r="B1907" s="409" t="s">
        <v>4027</v>
      </c>
      <c r="C1907" s="385" t="s">
        <v>180</v>
      </c>
      <c r="D1907" s="387">
        <v>77.16</v>
      </c>
    </row>
    <row r="1908" spans="1:4" ht="12" customHeight="1">
      <c r="A1908" s="385" t="s">
        <v>4028</v>
      </c>
      <c r="B1908" s="409" t="s">
        <v>4029</v>
      </c>
      <c r="C1908" s="385" t="s">
        <v>266</v>
      </c>
      <c r="D1908" s="387">
        <v>11.61</v>
      </c>
    </row>
    <row r="1909" spans="1:4" ht="12" customHeight="1">
      <c r="A1909" s="381">
        <v>8683</v>
      </c>
      <c r="B1909" s="408" t="s">
        <v>4030</v>
      </c>
      <c r="C1909" s="383"/>
      <c r="D1909" s="384"/>
    </row>
    <row r="1910" spans="1:4" ht="12" customHeight="1">
      <c r="A1910" s="381">
        <v>8960</v>
      </c>
      <c r="B1910" s="408" t="s">
        <v>4031</v>
      </c>
      <c r="C1910" s="383"/>
      <c r="D1910" s="384"/>
    </row>
    <row r="1911" spans="1:4" ht="36" customHeight="1">
      <c r="A1911" s="385" t="s">
        <v>4032</v>
      </c>
      <c r="B1911" s="409" t="s">
        <v>4033</v>
      </c>
      <c r="C1911" s="385" t="s">
        <v>84</v>
      </c>
      <c r="D1911" s="387">
        <v>6.77</v>
      </c>
    </row>
    <row r="1912" spans="1:4" ht="12" customHeight="1">
      <c r="A1912" s="385" t="s">
        <v>4034</v>
      </c>
      <c r="B1912" s="409" t="s">
        <v>4035</v>
      </c>
      <c r="C1912" s="385" t="s">
        <v>84</v>
      </c>
      <c r="D1912" s="387">
        <v>6.2</v>
      </c>
    </row>
    <row r="1913" spans="1:4" ht="12" customHeight="1">
      <c r="A1913" s="381">
        <v>8684</v>
      </c>
      <c r="B1913" s="408" t="s">
        <v>4036</v>
      </c>
      <c r="C1913" s="383"/>
      <c r="D1913" s="384"/>
    </row>
    <row r="1914" spans="1:4" ht="12" customHeight="1">
      <c r="A1914" s="381">
        <v>8961</v>
      </c>
      <c r="B1914" s="408" t="s">
        <v>4037</v>
      </c>
      <c r="C1914" s="383"/>
      <c r="D1914" s="384"/>
    </row>
    <row r="1915" spans="1:4" ht="60.75" customHeight="1">
      <c r="A1915" s="385" t="s">
        <v>4038</v>
      </c>
      <c r="B1915" s="409" t="s">
        <v>4039</v>
      </c>
      <c r="C1915" s="385" t="s">
        <v>180</v>
      </c>
      <c r="D1915" s="387">
        <v>148.75</v>
      </c>
    </row>
    <row r="1916" spans="1:4" ht="24" customHeight="1">
      <c r="A1916" s="385" t="s">
        <v>4040</v>
      </c>
      <c r="B1916" s="409" t="s">
        <v>4041</v>
      </c>
      <c r="C1916" s="385" t="s">
        <v>195</v>
      </c>
      <c r="D1916" s="387">
        <v>191.94</v>
      </c>
    </row>
    <row r="1917" spans="1:4" ht="12" customHeight="1">
      <c r="A1917" s="385" t="s">
        <v>4042</v>
      </c>
      <c r="B1917" s="409" t="s">
        <v>4043</v>
      </c>
      <c r="C1917" s="385" t="s">
        <v>195</v>
      </c>
      <c r="D1917" s="387">
        <v>268.99</v>
      </c>
    </row>
    <row r="1918" spans="1:4" ht="12" customHeight="1">
      <c r="A1918" s="381">
        <v>8962</v>
      </c>
      <c r="B1918" s="408" t="s">
        <v>4044</v>
      </c>
      <c r="C1918" s="383"/>
      <c r="D1918" s="384"/>
    </row>
    <row r="1919" spans="1:4" ht="24" customHeight="1">
      <c r="A1919" s="385" t="s">
        <v>4045</v>
      </c>
      <c r="B1919" s="409" t="s">
        <v>4046</v>
      </c>
      <c r="C1919" s="385" t="s">
        <v>180</v>
      </c>
      <c r="D1919" s="387">
        <v>162.41999999999999</v>
      </c>
    </row>
    <row r="1920" spans="1:4" ht="36" customHeight="1">
      <c r="A1920" s="385" t="s">
        <v>4047</v>
      </c>
      <c r="B1920" s="409" t="s">
        <v>4048</v>
      </c>
      <c r="C1920" s="385" t="s">
        <v>180</v>
      </c>
      <c r="D1920" s="387">
        <v>103.31</v>
      </c>
    </row>
    <row r="1921" spans="1:4" ht="12" customHeight="1">
      <c r="A1921" s="381">
        <v>8963</v>
      </c>
      <c r="B1921" s="408" t="s">
        <v>4049</v>
      </c>
      <c r="C1921" s="383"/>
      <c r="D1921" s="384"/>
    </row>
    <row r="1922" spans="1:4" ht="48.75" customHeight="1">
      <c r="A1922" s="385" t="s">
        <v>4050</v>
      </c>
      <c r="B1922" s="409" t="s">
        <v>4051</v>
      </c>
      <c r="C1922" s="385" t="s">
        <v>180</v>
      </c>
      <c r="D1922" s="387">
        <v>297.33999999999997</v>
      </c>
    </row>
    <row r="1923" spans="1:4" ht="36" customHeight="1">
      <c r="A1923" s="385" t="s">
        <v>4052</v>
      </c>
      <c r="B1923" s="409" t="s">
        <v>4053</v>
      </c>
      <c r="C1923" s="385" t="s">
        <v>180</v>
      </c>
      <c r="D1923" s="387">
        <v>114.18</v>
      </c>
    </row>
    <row r="1924" spans="1:4" ht="12" customHeight="1">
      <c r="A1924" s="381">
        <v>8964</v>
      </c>
      <c r="B1924" s="408" t="s">
        <v>4054</v>
      </c>
      <c r="C1924" s="383"/>
      <c r="D1924" s="384"/>
    </row>
    <row r="1925" spans="1:4" ht="36" customHeight="1">
      <c r="A1925" s="385" t="s">
        <v>4055</v>
      </c>
      <c r="B1925" s="409" t="s">
        <v>4056</v>
      </c>
      <c r="C1925" s="385" t="s">
        <v>195</v>
      </c>
      <c r="D1925" s="387">
        <v>214.51</v>
      </c>
    </row>
    <row r="1926" spans="1:4" ht="24" customHeight="1">
      <c r="A1926" s="385" t="s">
        <v>4057</v>
      </c>
      <c r="B1926" s="409" t="s">
        <v>356</v>
      </c>
      <c r="C1926" s="385" t="s">
        <v>195</v>
      </c>
      <c r="D1926" s="387">
        <v>202.67</v>
      </c>
    </row>
    <row r="1927" spans="1:4" ht="24" customHeight="1">
      <c r="A1927" s="385" t="s">
        <v>4058</v>
      </c>
      <c r="B1927" s="409" t="s">
        <v>4059</v>
      </c>
      <c r="C1927" s="385" t="s">
        <v>195</v>
      </c>
      <c r="D1927" s="387">
        <v>289.45999999999998</v>
      </c>
    </row>
    <row r="1928" spans="1:4" ht="12" customHeight="1">
      <c r="A1928" s="381">
        <v>8965</v>
      </c>
      <c r="B1928" s="408" t="s">
        <v>4060</v>
      </c>
      <c r="C1928" s="383"/>
      <c r="D1928" s="384"/>
    </row>
    <row r="1929" spans="1:4" ht="12" customHeight="1">
      <c r="A1929" s="385" t="s">
        <v>4061</v>
      </c>
      <c r="B1929" s="409" t="s">
        <v>4062</v>
      </c>
      <c r="C1929" s="385" t="s">
        <v>195</v>
      </c>
      <c r="D1929" s="387">
        <v>106.72</v>
      </c>
    </row>
    <row r="1930" spans="1:4" ht="12" customHeight="1">
      <c r="A1930" s="381">
        <v>8966</v>
      </c>
      <c r="B1930" s="408" t="s">
        <v>4063</v>
      </c>
      <c r="C1930" s="383"/>
      <c r="D1930" s="384"/>
    </row>
    <row r="1931" spans="1:4" ht="12" customHeight="1">
      <c r="A1931" s="385" t="s">
        <v>4064</v>
      </c>
      <c r="B1931" s="409" t="s">
        <v>4065</v>
      </c>
      <c r="C1931" s="385" t="s">
        <v>195</v>
      </c>
      <c r="D1931" s="387">
        <v>20.9</v>
      </c>
    </row>
    <row r="1932" spans="1:4" ht="12" customHeight="1">
      <c r="A1932" s="385" t="s">
        <v>4066</v>
      </c>
      <c r="B1932" s="409" t="s">
        <v>4067</v>
      </c>
      <c r="C1932" s="385" t="s">
        <v>195</v>
      </c>
      <c r="D1932" s="387">
        <v>28.62</v>
      </c>
    </row>
    <row r="1933" spans="1:4" ht="12" customHeight="1">
      <c r="A1933" s="385" t="s">
        <v>4068</v>
      </c>
      <c r="B1933" s="409" t="s">
        <v>4069</v>
      </c>
      <c r="C1933" s="385" t="s">
        <v>195</v>
      </c>
      <c r="D1933" s="387">
        <v>7.04</v>
      </c>
    </row>
    <row r="1934" spans="1:4" ht="12" customHeight="1">
      <c r="A1934" s="385" t="s">
        <v>4070</v>
      </c>
      <c r="B1934" s="409" t="s">
        <v>4071</v>
      </c>
      <c r="C1934" s="385" t="s">
        <v>195</v>
      </c>
      <c r="D1934" s="387">
        <v>4.9400000000000004</v>
      </c>
    </row>
    <row r="1935" spans="1:4" ht="12" customHeight="1">
      <c r="A1935" s="385" t="s">
        <v>4072</v>
      </c>
      <c r="B1935" s="409" t="s">
        <v>4073</v>
      </c>
      <c r="C1935" s="385" t="s">
        <v>195</v>
      </c>
      <c r="D1935" s="387">
        <v>22.43</v>
      </c>
    </row>
    <row r="1936" spans="1:4" ht="12" customHeight="1">
      <c r="A1936" s="381">
        <v>8967</v>
      </c>
      <c r="B1936" s="408" t="s">
        <v>4074</v>
      </c>
      <c r="C1936" s="383"/>
      <c r="D1936" s="384"/>
    </row>
    <row r="1937" spans="1:4" ht="12" customHeight="1">
      <c r="A1937" s="385" t="s">
        <v>4075</v>
      </c>
      <c r="B1937" s="409" t="s">
        <v>4076</v>
      </c>
      <c r="C1937" s="385" t="s">
        <v>195</v>
      </c>
      <c r="D1937" s="387">
        <v>70.849999999999994</v>
      </c>
    </row>
    <row r="1938" spans="1:4" ht="12" customHeight="1">
      <c r="A1938" s="385" t="s">
        <v>4077</v>
      </c>
      <c r="B1938" s="409" t="s">
        <v>4078</v>
      </c>
      <c r="C1938" s="385" t="s">
        <v>195</v>
      </c>
      <c r="D1938" s="387">
        <v>68.5</v>
      </c>
    </row>
    <row r="1939" spans="1:4" ht="12" customHeight="1">
      <c r="A1939" s="385" t="s">
        <v>4079</v>
      </c>
      <c r="B1939" s="409" t="s">
        <v>4080</v>
      </c>
      <c r="C1939" s="385" t="s">
        <v>195</v>
      </c>
      <c r="D1939" s="387">
        <v>61.12</v>
      </c>
    </row>
    <row r="1940" spans="1:4" ht="12" customHeight="1">
      <c r="A1940" s="381">
        <v>8968</v>
      </c>
      <c r="B1940" s="408" t="s">
        <v>4081</v>
      </c>
      <c r="C1940" s="383"/>
      <c r="D1940" s="384"/>
    </row>
    <row r="1941" spans="1:4" ht="36" customHeight="1">
      <c r="A1941" s="385" t="s">
        <v>4082</v>
      </c>
      <c r="B1941" s="409" t="s">
        <v>4083</v>
      </c>
      <c r="C1941" s="385" t="s">
        <v>84</v>
      </c>
      <c r="D1941" s="387">
        <v>23.25</v>
      </c>
    </row>
    <row r="1942" spans="1:4" ht="36" customHeight="1">
      <c r="A1942" s="385" t="s">
        <v>4084</v>
      </c>
      <c r="B1942" s="409" t="s">
        <v>4085</v>
      </c>
      <c r="C1942" s="385" t="s">
        <v>84</v>
      </c>
      <c r="D1942" s="387">
        <v>16.260000000000002</v>
      </c>
    </row>
    <row r="1943" spans="1:4" ht="12" customHeight="1">
      <c r="A1943" s="381">
        <v>8969</v>
      </c>
      <c r="B1943" s="408" t="s">
        <v>4086</v>
      </c>
      <c r="C1943" s="383"/>
      <c r="D1943" s="384"/>
    </row>
    <row r="1944" spans="1:4" ht="36" customHeight="1">
      <c r="A1944" s="385" t="s">
        <v>4087</v>
      </c>
      <c r="B1944" s="409" t="s">
        <v>4088</v>
      </c>
      <c r="C1944" s="385" t="s">
        <v>84</v>
      </c>
      <c r="D1944" s="387">
        <v>28.47</v>
      </c>
    </row>
    <row r="1945" spans="1:4" ht="36" customHeight="1">
      <c r="A1945" s="385" t="s">
        <v>4089</v>
      </c>
      <c r="B1945" s="409" t="s">
        <v>4090</v>
      </c>
      <c r="C1945" s="385" t="s">
        <v>84</v>
      </c>
      <c r="D1945" s="387">
        <v>22.01</v>
      </c>
    </row>
    <row r="1946" spans="1:4" ht="36" customHeight="1">
      <c r="A1946" s="385" t="s">
        <v>4091</v>
      </c>
      <c r="B1946" s="409" t="s">
        <v>4092</v>
      </c>
      <c r="C1946" s="385" t="s">
        <v>84</v>
      </c>
      <c r="D1946" s="387">
        <v>35.869999999999997</v>
      </c>
    </row>
    <row r="1947" spans="1:4" ht="36" customHeight="1">
      <c r="A1947" s="385" t="s">
        <v>4093</v>
      </c>
      <c r="B1947" s="409" t="s">
        <v>4094</v>
      </c>
      <c r="C1947" s="385" t="s">
        <v>84</v>
      </c>
      <c r="D1947" s="387">
        <v>29.4</v>
      </c>
    </row>
    <row r="1948" spans="1:4" ht="36" customHeight="1">
      <c r="A1948" s="385" t="s">
        <v>4095</v>
      </c>
      <c r="B1948" s="409" t="s">
        <v>4096</v>
      </c>
      <c r="C1948" s="385" t="s">
        <v>84</v>
      </c>
      <c r="D1948" s="387">
        <v>47.03</v>
      </c>
    </row>
    <row r="1949" spans="1:4" ht="36" customHeight="1">
      <c r="A1949" s="385" t="s">
        <v>4097</v>
      </c>
      <c r="B1949" s="409" t="s">
        <v>4098</v>
      </c>
      <c r="C1949" s="385" t="s">
        <v>84</v>
      </c>
      <c r="D1949" s="387">
        <v>41.23</v>
      </c>
    </row>
    <row r="1950" spans="1:4" ht="36" customHeight="1">
      <c r="A1950" s="385" t="s">
        <v>4099</v>
      </c>
      <c r="B1950" s="409" t="s">
        <v>4100</v>
      </c>
      <c r="C1950" s="385" t="s">
        <v>84</v>
      </c>
      <c r="D1950" s="387">
        <v>54.15</v>
      </c>
    </row>
    <row r="1951" spans="1:4" ht="36" customHeight="1">
      <c r="A1951" s="385" t="s">
        <v>4101</v>
      </c>
      <c r="B1951" s="409" t="s">
        <v>4102</v>
      </c>
      <c r="C1951" s="385" t="s">
        <v>84</v>
      </c>
      <c r="D1951" s="387">
        <v>59.95</v>
      </c>
    </row>
    <row r="1952" spans="1:4" ht="12" customHeight="1">
      <c r="A1952" s="381">
        <v>8970</v>
      </c>
      <c r="B1952" s="408" t="s">
        <v>4103</v>
      </c>
      <c r="C1952" s="383"/>
      <c r="D1952" s="384"/>
    </row>
    <row r="1953" spans="1:4" ht="12" customHeight="1">
      <c r="A1953" s="385" t="s">
        <v>4104</v>
      </c>
      <c r="B1953" s="409" t="s">
        <v>4105</v>
      </c>
      <c r="C1953" s="385" t="s">
        <v>84</v>
      </c>
      <c r="D1953" s="387">
        <v>39.58</v>
      </c>
    </row>
    <row r="1954" spans="1:4" ht="24" customHeight="1">
      <c r="A1954" s="385" t="s">
        <v>4106</v>
      </c>
      <c r="B1954" s="409" t="s">
        <v>438</v>
      </c>
      <c r="C1954" s="385" t="s">
        <v>195</v>
      </c>
      <c r="D1954" s="387">
        <v>48.89</v>
      </c>
    </row>
    <row r="1955" spans="1:4" ht="24" customHeight="1">
      <c r="A1955" s="385" t="s">
        <v>4107</v>
      </c>
      <c r="B1955" s="409" t="s">
        <v>4108</v>
      </c>
      <c r="C1955" s="385" t="s">
        <v>195</v>
      </c>
      <c r="D1955" s="387">
        <v>49.66</v>
      </c>
    </row>
    <row r="1956" spans="1:4" ht="24" customHeight="1">
      <c r="A1956" s="385" t="s">
        <v>4109</v>
      </c>
      <c r="B1956" s="409" t="s">
        <v>4110</v>
      </c>
      <c r="C1956" s="385" t="s">
        <v>195</v>
      </c>
      <c r="D1956" s="387">
        <v>32.86</v>
      </c>
    </row>
    <row r="1957" spans="1:4" ht="24" customHeight="1">
      <c r="A1957" s="385" t="s">
        <v>4111</v>
      </c>
      <c r="B1957" s="409" t="s">
        <v>4112</v>
      </c>
      <c r="C1957" s="385" t="s">
        <v>195</v>
      </c>
      <c r="D1957" s="387">
        <v>60.23</v>
      </c>
    </row>
    <row r="1958" spans="1:4" ht="12" customHeight="1">
      <c r="A1958" s="381">
        <v>8971</v>
      </c>
      <c r="B1958" s="408" t="s">
        <v>4113</v>
      </c>
      <c r="C1958" s="383"/>
      <c r="D1958" s="384"/>
    </row>
    <row r="1959" spans="1:4" ht="48.75" customHeight="1">
      <c r="A1959" s="385" t="s">
        <v>4114</v>
      </c>
      <c r="B1959" s="409" t="s">
        <v>4115</v>
      </c>
      <c r="C1959" s="385" t="s">
        <v>195</v>
      </c>
      <c r="D1959" s="387">
        <v>140.54</v>
      </c>
    </row>
    <row r="1960" spans="1:4" ht="60.75" customHeight="1">
      <c r="A1960" s="385" t="s">
        <v>4116</v>
      </c>
      <c r="B1960" s="409" t="s">
        <v>4117</v>
      </c>
      <c r="C1960" s="385" t="s">
        <v>180</v>
      </c>
      <c r="D1960" s="388">
        <v>1129.7</v>
      </c>
    </row>
    <row r="1961" spans="1:4" ht="24" customHeight="1">
      <c r="A1961" s="385" t="s">
        <v>4118</v>
      </c>
      <c r="B1961" s="409" t="s">
        <v>4119</v>
      </c>
      <c r="C1961" s="385" t="s">
        <v>195</v>
      </c>
      <c r="D1961" s="388">
        <v>1169.26</v>
      </c>
    </row>
    <row r="1962" spans="1:4" ht="24" customHeight="1">
      <c r="A1962" s="385" t="s">
        <v>4120</v>
      </c>
      <c r="B1962" s="409" t="s">
        <v>4121</v>
      </c>
      <c r="C1962" s="385" t="s">
        <v>195</v>
      </c>
      <c r="D1962" s="387">
        <v>200.3</v>
      </c>
    </row>
    <row r="1963" spans="1:4" ht="12" customHeight="1">
      <c r="A1963" s="381">
        <v>8972</v>
      </c>
      <c r="B1963" s="408" t="s">
        <v>4122</v>
      </c>
      <c r="C1963" s="383"/>
      <c r="D1963" s="384"/>
    </row>
    <row r="1964" spans="1:4" ht="24" customHeight="1">
      <c r="A1964" s="385" t="s">
        <v>4123</v>
      </c>
      <c r="B1964" s="409" t="s">
        <v>4124</v>
      </c>
      <c r="C1964" s="385" t="s">
        <v>195</v>
      </c>
      <c r="D1964" s="387">
        <v>21.28</v>
      </c>
    </row>
    <row r="1965" spans="1:4" ht="24" customHeight="1">
      <c r="A1965" s="385" t="s">
        <v>4125</v>
      </c>
      <c r="B1965" s="409" t="s">
        <v>4126</v>
      </c>
      <c r="C1965" s="385" t="s">
        <v>195</v>
      </c>
      <c r="D1965" s="387">
        <v>22.68</v>
      </c>
    </row>
    <row r="1966" spans="1:4" ht="24" customHeight="1">
      <c r="A1966" s="385" t="s">
        <v>4127</v>
      </c>
      <c r="B1966" s="409" t="s">
        <v>4128</v>
      </c>
      <c r="C1966" s="385" t="s">
        <v>195</v>
      </c>
      <c r="D1966" s="387">
        <v>26.91</v>
      </c>
    </row>
    <row r="1967" spans="1:4" ht="24" customHeight="1">
      <c r="A1967" s="385" t="s">
        <v>4129</v>
      </c>
      <c r="B1967" s="409" t="s">
        <v>4130</v>
      </c>
      <c r="C1967" s="385" t="s">
        <v>195</v>
      </c>
      <c r="D1967" s="387">
        <v>35.22</v>
      </c>
    </row>
    <row r="1968" spans="1:4" ht="12" customHeight="1">
      <c r="A1968" s="385" t="s">
        <v>4131</v>
      </c>
      <c r="B1968" s="409" t="s">
        <v>4132</v>
      </c>
      <c r="C1968" s="385" t="s">
        <v>180</v>
      </c>
      <c r="D1968" s="387">
        <v>20.350000000000001</v>
      </c>
    </row>
    <row r="1969" spans="1:4" ht="12" customHeight="1">
      <c r="A1969" s="385" t="s">
        <v>4133</v>
      </c>
      <c r="B1969" s="409" t="s">
        <v>4134</v>
      </c>
      <c r="C1969" s="385" t="s">
        <v>180</v>
      </c>
      <c r="D1969" s="387">
        <v>23.56</v>
      </c>
    </row>
    <row r="1970" spans="1:4" ht="12" customHeight="1">
      <c r="A1970" s="385" t="s">
        <v>4135</v>
      </c>
      <c r="B1970" s="409" t="s">
        <v>4136</v>
      </c>
      <c r="C1970" s="385" t="s">
        <v>180</v>
      </c>
      <c r="D1970" s="387">
        <v>4.54</v>
      </c>
    </row>
    <row r="1971" spans="1:4" ht="12" customHeight="1">
      <c r="A1971" s="385" t="s">
        <v>4137</v>
      </c>
      <c r="B1971" s="409" t="s">
        <v>4138</v>
      </c>
      <c r="C1971" s="385" t="s">
        <v>180</v>
      </c>
      <c r="D1971" s="387">
        <v>31.6</v>
      </c>
    </row>
    <row r="1972" spans="1:4" ht="12" customHeight="1">
      <c r="A1972" s="385" t="s">
        <v>4139</v>
      </c>
      <c r="B1972" s="409" t="s">
        <v>4140</v>
      </c>
      <c r="C1972" s="385" t="s">
        <v>180</v>
      </c>
      <c r="D1972" s="387">
        <v>6.09</v>
      </c>
    </row>
    <row r="1973" spans="1:4" ht="12" customHeight="1">
      <c r="A1973" s="385" t="s">
        <v>4141</v>
      </c>
      <c r="B1973" s="409" t="s">
        <v>4142</v>
      </c>
      <c r="C1973" s="385" t="s">
        <v>180</v>
      </c>
      <c r="D1973" s="387">
        <v>69.95</v>
      </c>
    </row>
    <row r="1974" spans="1:4" ht="12" customHeight="1">
      <c r="A1974" s="385" t="s">
        <v>4143</v>
      </c>
      <c r="B1974" s="409" t="s">
        <v>4144</v>
      </c>
      <c r="C1974" s="385" t="s">
        <v>180</v>
      </c>
      <c r="D1974" s="387">
        <v>6.5</v>
      </c>
    </row>
    <row r="1975" spans="1:4" ht="12" customHeight="1">
      <c r="A1975" s="385" t="s">
        <v>4145</v>
      </c>
      <c r="B1975" s="409" t="s">
        <v>4146</v>
      </c>
      <c r="C1975" s="385" t="s">
        <v>180</v>
      </c>
      <c r="D1975" s="387">
        <v>10.18</v>
      </c>
    </row>
    <row r="1976" spans="1:4" ht="12" customHeight="1">
      <c r="A1976" s="385" t="s">
        <v>4147</v>
      </c>
      <c r="B1976" s="409" t="s">
        <v>4148</v>
      </c>
      <c r="C1976" s="385" t="s">
        <v>180</v>
      </c>
      <c r="D1976" s="387">
        <v>13.51</v>
      </c>
    </row>
    <row r="1977" spans="1:4" ht="12" customHeight="1">
      <c r="A1977" s="385" t="s">
        <v>4149</v>
      </c>
      <c r="B1977" s="409" t="s">
        <v>4150</v>
      </c>
      <c r="C1977" s="385" t="s">
        <v>180</v>
      </c>
      <c r="D1977" s="387">
        <v>15.75</v>
      </c>
    </row>
    <row r="1978" spans="1:4" ht="12" customHeight="1">
      <c r="A1978" s="385" t="s">
        <v>4151</v>
      </c>
      <c r="B1978" s="409" t="s">
        <v>4152</v>
      </c>
      <c r="C1978" s="385" t="s">
        <v>180</v>
      </c>
      <c r="D1978" s="387">
        <v>2.63</v>
      </c>
    </row>
    <row r="1979" spans="1:4" ht="12" customHeight="1">
      <c r="A1979" s="385" t="s">
        <v>4153</v>
      </c>
      <c r="B1979" s="409" t="s">
        <v>4154</v>
      </c>
      <c r="C1979" s="385" t="s">
        <v>180</v>
      </c>
      <c r="D1979" s="387">
        <v>3.24</v>
      </c>
    </row>
    <row r="1980" spans="1:4" ht="12" customHeight="1">
      <c r="A1980" s="385" t="s">
        <v>4155</v>
      </c>
      <c r="B1980" s="409" t="s">
        <v>4156</v>
      </c>
      <c r="C1980" s="385" t="s">
        <v>180</v>
      </c>
      <c r="D1980" s="387">
        <v>1.79</v>
      </c>
    </row>
    <row r="1981" spans="1:4" ht="12" customHeight="1">
      <c r="A1981" s="385" t="s">
        <v>4157</v>
      </c>
      <c r="B1981" s="409" t="s">
        <v>4158</v>
      </c>
      <c r="C1981" s="385" t="s">
        <v>180</v>
      </c>
      <c r="D1981" s="387">
        <v>3.26</v>
      </c>
    </row>
    <row r="1982" spans="1:4" ht="12" customHeight="1">
      <c r="A1982" s="385" t="s">
        <v>4159</v>
      </c>
      <c r="B1982" s="409" t="s">
        <v>4160</v>
      </c>
      <c r="C1982" s="385" t="s">
        <v>180</v>
      </c>
      <c r="D1982" s="387">
        <v>1.84</v>
      </c>
    </row>
    <row r="1983" spans="1:4" ht="12" customHeight="1">
      <c r="A1983" s="385" t="s">
        <v>4161</v>
      </c>
      <c r="B1983" s="409" t="s">
        <v>4162</v>
      </c>
      <c r="C1983" s="385" t="s">
        <v>180</v>
      </c>
      <c r="D1983" s="387">
        <v>4.29</v>
      </c>
    </row>
    <row r="1984" spans="1:4" ht="12" customHeight="1">
      <c r="A1984" s="385" t="s">
        <v>4163</v>
      </c>
      <c r="B1984" s="409" t="s">
        <v>4164</v>
      </c>
      <c r="C1984" s="385" t="s">
        <v>180</v>
      </c>
      <c r="D1984" s="387">
        <v>4.5199999999999996</v>
      </c>
    </row>
    <row r="1985" spans="1:4" ht="12" customHeight="1">
      <c r="A1985" s="385" t="s">
        <v>4165</v>
      </c>
      <c r="B1985" s="409" t="s">
        <v>4166</v>
      </c>
      <c r="C1985" s="385" t="s">
        <v>180</v>
      </c>
      <c r="D1985" s="387">
        <v>1.92</v>
      </c>
    </row>
    <row r="1986" spans="1:4" ht="12" customHeight="1">
      <c r="A1986" s="385" t="s">
        <v>4167</v>
      </c>
      <c r="B1986" s="409" t="s">
        <v>4168</v>
      </c>
      <c r="C1986" s="385" t="s">
        <v>180</v>
      </c>
      <c r="D1986" s="387">
        <v>1.97</v>
      </c>
    </row>
    <row r="1987" spans="1:4" ht="12" customHeight="1">
      <c r="A1987" s="381">
        <v>8973</v>
      </c>
      <c r="B1987" s="408" t="s">
        <v>4169</v>
      </c>
      <c r="C1987" s="383"/>
      <c r="D1987" s="384"/>
    </row>
    <row r="1988" spans="1:4" ht="24" customHeight="1">
      <c r="A1988" s="385" t="s">
        <v>4170</v>
      </c>
      <c r="B1988" s="409" t="s">
        <v>4171</v>
      </c>
      <c r="C1988" s="385" t="s">
        <v>195</v>
      </c>
      <c r="D1988" s="387">
        <v>23.18</v>
      </c>
    </row>
    <row r="1989" spans="1:4" ht="24" customHeight="1">
      <c r="A1989" s="385" t="s">
        <v>4172</v>
      </c>
      <c r="B1989" s="409" t="s">
        <v>4173</v>
      </c>
      <c r="C1989" s="385" t="s">
        <v>195</v>
      </c>
      <c r="D1989" s="387">
        <v>23.08</v>
      </c>
    </row>
    <row r="1990" spans="1:4" ht="24" customHeight="1">
      <c r="A1990" s="385" t="s">
        <v>4174</v>
      </c>
      <c r="B1990" s="409" t="s">
        <v>4175</v>
      </c>
      <c r="C1990" s="385" t="s">
        <v>195</v>
      </c>
      <c r="D1990" s="387">
        <v>14.75</v>
      </c>
    </row>
    <row r="1991" spans="1:4" ht="24" customHeight="1">
      <c r="A1991" s="385" t="s">
        <v>4176</v>
      </c>
      <c r="B1991" s="409" t="s">
        <v>4177</v>
      </c>
      <c r="C1991" s="385" t="s">
        <v>195</v>
      </c>
      <c r="D1991" s="387">
        <v>15.45</v>
      </c>
    </row>
    <row r="1992" spans="1:4" ht="12" customHeight="1">
      <c r="A1992" s="381">
        <v>8975</v>
      </c>
      <c r="B1992" s="408" t="s">
        <v>4178</v>
      </c>
      <c r="C1992" s="383"/>
      <c r="D1992" s="384"/>
    </row>
    <row r="1993" spans="1:4" ht="48.75" customHeight="1">
      <c r="A1993" s="385" t="s">
        <v>4179</v>
      </c>
      <c r="B1993" s="409" t="s">
        <v>4180</v>
      </c>
      <c r="C1993" s="385" t="s">
        <v>195</v>
      </c>
      <c r="D1993" s="387">
        <v>324.70999999999998</v>
      </c>
    </row>
    <row r="1994" spans="1:4" ht="12" customHeight="1">
      <c r="A1994" s="381">
        <v>8685</v>
      </c>
      <c r="B1994" s="408" t="s">
        <v>4181</v>
      </c>
      <c r="C1994" s="383"/>
      <c r="D1994" s="384"/>
    </row>
    <row r="1995" spans="1:4" ht="12" customHeight="1">
      <c r="A1995" s="381">
        <v>8977</v>
      </c>
      <c r="B1995" s="408" t="s">
        <v>4182</v>
      </c>
      <c r="C1995" s="383"/>
      <c r="D1995" s="384"/>
    </row>
    <row r="1996" spans="1:4" ht="36" customHeight="1">
      <c r="A1996" s="385" t="s">
        <v>4183</v>
      </c>
      <c r="B1996" s="409" t="s">
        <v>4184</v>
      </c>
      <c r="C1996" s="385" t="s">
        <v>180</v>
      </c>
      <c r="D1996" s="387">
        <v>356.6</v>
      </c>
    </row>
    <row r="1997" spans="1:4" ht="36" customHeight="1">
      <c r="A1997" s="385" t="s">
        <v>4185</v>
      </c>
      <c r="B1997" s="409" t="s">
        <v>4186</v>
      </c>
      <c r="C1997" s="385" t="s">
        <v>180</v>
      </c>
      <c r="D1997" s="387">
        <v>397.25</v>
      </c>
    </row>
    <row r="1998" spans="1:4" ht="48.75" customHeight="1">
      <c r="A1998" s="385" t="s">
        <v>4187</v>
      </c>
      <c r="B1998" s="409" t="s">
        <v>4188</v>
      </c>
      <c r="C1998" s="385" t="s">
        <v>180</v>
      </c>
      <c r="D1998" s="387">
        <v>300.02999999999997</v>
      </c>
    </row>
    <row r="1999" spans="1:4" ht="48.75" customHeight="1">
      <c r="A1999" s="385" t="s">
        <v>4189</v>
      </c>
      <c r="B1999" s="409" t="s">
        <v>4190</v>
      </c>
      <c r="C1999" s="385" t="s">
        <v>180</v>
      </c>
      <c r="D1999" s="387">
        <v>341.02</v>
      </c>
    </row>
    <row r="2000" spans="1:4" ht="12" customHeight="1">
      <c r="A2000" s="381">
        <v>8978</v>
      </c>
      <c r="B2000" s="408" t="s">
        <v>4191</v>
      </c>
      <c r="C2000" s="383"/>
      <c r="D2000" s="384"/>
    </row>
    <row r="2001" spans="1:4" ht="36" customHeight="1">
      <c r="A2001" s="385" t="s">
        <v>4192</v>
      </c>
      <c r="B2001" s="409" t="s">
        <v>4193</v>
      </c>
      <c r="C2001" s="385" t="s">
        <v>84</v>
      </c>
      <c r="D2001" s="387">
        <v>48.33</v>
      </c>
    </row>
    <row r="2002" spans="1:4" ht="36" customHeight="1">
      <c r="A2002" s="385" t="s">
        <v>4194</v>
      </c>
      <c r="B2002" s="409" t="s">
        <v>4195</v>
      </c>
      <c r="C2002" s="385" t="s">
        <v>84</v>
      </c>
      <c r="D2002" s="387">
        <v>92.2</v>
      </c>
    </row>
    <row r="2003" spans="1:4" ht="36" customHeight="1">
      <c r="A2003" s="385" t="s">
        <v>4196</v>
      </c>
      <c r="B2003" s="409" t="s">
        <v>4197</v>
      </c>
      <c r="C2003" s="385" t="s">
        <v>84</v>
      </c>
      <c r="D2003" s="387">
        <v>139.51</v>
      </c>
    </row>
    <row r="2004" spans="1:4" ht="36" customHeight="1">
      <c r="A2004" s="385" t="s">
        <v>4198</v>
      </c>
      <c r="B2004" s="409" t="s">
        <v>4199</v>
      </c>
      <c r="C2004" s="385" t="s">
        <v>84</v>
      </c>
      <c r="D2004" s="387">
        <v>244.72</v>
      </c>
    </row>
    <row r="2005" spans="1:4" ht="36" customHeight="1">
      <c r="A2005" s="385" t="s">
        <v>4200</v>
      </c>
      <c r="B2005" s="409" t="s">
        <v>4201</v>
      </c>
      <c r="C2005" s="385" t="s">
        <v>84</v>
      </c>
      <c r="D2005" s="387">
        <v>384.5</v>
      </c>
    </row>
    <row r="2006" spans="1:4" ht="36" customHeight="1">
      <c r="A2006" s="385" t="s">
        <v>4202</v>
      </c>
      <c r="B2006" s="409" t="s">
        <v>4203</v>
      </c>
      <c r="C2006" s="385" t="s">
        <v>84</v>
      </c>
      <c r="D2006" s="387">
        <v>465.38</v>
      </c>
    </row>
    <row r="2007" spans="1:4" ht="36" customHeight="1">
      <c r="A2007" s="385" t="s">
        <v>4204</v>
      </c>
      <c r="B2007" s="409" t="s">
        <v>4205</v>
      </c>
      <c r="C2007" s="385" t="s">
        <v>84</v>
      </c>
      <c r="D2007" s="387">
        <v>634.29999999999995</v>
      </c>
    </row>
    <row r="2008" spans="1:4" ht="36" customHeight="1">
      <c r="A2008" s="385" t="s">
        <v>4206</v>
      </c>
      <c r="B2008" s="409" t="s">
        <v>345</v>
      </c>
      <c r="C2008" s="385" t="s">
        <v>84</v>
      </c>
      <c r="D2008" s="387">
        <v>21.78</v>
      </c>
    </row>
    <row r="2009" spans="1:4" ht="36" customHeight="1">
      <c r="A2009" s="385" t="s">
        <v>4207</v>
      </c>
      <c r="B2009" s="409" t="s">
        <v>4208</v>
      </c>
      <c r="C2009" s="385" t="s">
        <v>84</v>
      </c>
      <c r="D2009" s="387">
        <v>25.96</v>
      </c>
    </row>
    <row r="2010" spans="1:4" ht="36" customHeight="1">
      <c r="A2010" s="385" t="s">
        <v>4209</v>
      </c>
      <c r="B2010" s="409" t="s">
        <v>4210</v>
      </c>
      <c r="C2010" s="385" t="s">
        <v>84</v>
      </c>
      <c r="D2010" s="387">
        <v>41.97</v>
      </c>
    </row>
    <row r="2011" spans="1:4" ht="36" customHeight="1">
      <c r="A2011" s="385" t="s">
        <v>4211</v>
      </c>
      <c r="B2011" s="409" t="s">
        <v>4212</v>
      </c>
      <c r="C2011" s="385" t="s">
        <v>84</v>
      </c>
      <c r="D2011" s="387">
        <v>68.25</v>
      </c>
    </row>
    <row r="2012" spans="1:4" ht="36" customHeight="1">
      <c r="A2012" s="385" t="s">
        <v>4213</v>
      </c>
      <c r="B2012" s="409" t="s">
        <v>4214</v>
      </c>
      <c r="C2012" s="385" t="s">
        <v>84</v>
      </c>
      <c r="D2012" s="387">
        <v>127.59</v>
      </c>
    </row>
    <row r="2013" spans="1:4" ht="36" customHeight="1">
      <c r="A2013" s="385" t="s">
        <v>4215</v>
      </c>
      <c r="B2013" s="409" t="s">
        <v>335</v>
      </c>
      <c r="C2013" s="385" t="s">
        <v>84</v>
      </c>
      <c r="D2013" s="387">
        <v>29.32</v>
      </c>
    </row>
    <row r="2014" spans="1:4" ht="36" customHeight="1">
      <c r="A2014" s="385" t="s">
        <v>4216</v>
      </c>
      <c r="B2014" s="409" t="s">
        <v>4217</v>
      </c>
      <c r="C2014" s="385" t="s">
        <v>84</v>
      </c>
      <c r="D2014" s="387">
        <v>38.229999999999997</v>
      </c>
    </row>
    <row r="2015" spans="1:4" ht="36" customHeight="1">
      <c r="A2015" s="385" t="s">
        <v>4218</v>
      </c>
      <c r="B2015" s="409" t="s">
        <v>4219</v>
      </c>
      <c r="C2015" s="385" t="s">
        <v>84</v>
      </c>
      <c r="D2015" s="387">
        <v>67.33</v>
      </c>
    </row>
    <row r="2016" spans="1:4" ht="36" customHeight="1">
      <c r="A2016" s="385" t="s">
        <v>4220</v>
      </c>
      <c r="B2016" s="409" t="s">
        <v>4221</v>
      </c>
      <c r="C2016" s="385" t="s">
        <v>84</v>
      </c>
      <c r="D2016" s="387">
        <v>83.65</v>
      </c>
    </row>
    <row r="2017" spans="1:4" ht="36" customHeight="1">
      <c r="A2017" s="385" t="s">
        <v>4222</v>
      </c>
      <c r="B2017" s="409" t="s">
        <v>4223</v>
      </c>
      <c r="C2017" s="385" t="s">
        <v>84</v>
      </c>
      <c r="D2017" s="387">
        <v>34.29</v>
      </c>
    </row>
    <row r="2018" spans="1:4" ht="36" customHeight="1">
      <c r="A2018" s="385" t="s">
        <v>4224</v>
      </c>
      <c r="B2018" s="409" t="s">
        <v>4225</v>
      </c>
      <c r="C2018" s="385" t="s">
        <v>84</v>
      </c>
      <c r="D2018" s="387">
        <v>51.18</v>
      </c>
    </row>
    <row r="2019" spans="1:4" ht="36" customHeight="1">
      <c r="A2019" s="385" t="s">
        <v>4226</v>
      </c>
      <c r="B2019" s="409" t="s">
        <v>4227</v>
      </c>
      <c r="C2019" s="385" t="s">
        <v>84</v>
      </c>
      <c r="D2019" s="387">
        <v>32.130000000000003</v>
      </c>
    </row>
    <row r="2020" spans="1:4" ht="36" customHeight="1">
      <c r="A2020" s="385" t="s">
        <v>4228</v>
      </c>
      <c r="B2020" s="409" t="s">
        <v>4229</v>
      </c>
      <c r="C2020" s="385" t="s">
        <v>84</v>
      </c>
      <c r="D2020" s="387">
        <v>23.93</v>
      </c>
    </row>
    <row r="2021" spans="1:4" ht="36" customHeight="1">
      <c r="A2021" s="385" t="s">
        <v>4230</v>
      </c>
      <c r="B2021" s="409" t="s">
        <v>4231</v>
      </c>
      <c r="C2021" s="385" t="s">
        <v>84</v>
      </c>
      <c r="D2021" s="387">
        <v>32.15</v>
      </c>
    </row>
    <row r="2022" spans="1:4" ht="12" customHeight="1">
      <c r="A2022" s="381">
        <v>8979</v>
      </c>
      <c r="B2022" s="408" t="s">
        <v>4232</v>
      </c>
      <c r="C2022" s="383"/>
      <c r="D2022" s="384"/>
    </row>
    <row r="2023" spans="1:4" ht="24" customHeight="1">
      <c r="A2023" s="385" t="s">
        <v>4233</v>
      </c>
      <c r="B2023" s="409" t="s">
        <v>4234</v>
      </c>
      <c r="C2023" s="385" t="s">
        <v>180</v>
      </c>
      <c r="D2023" s="387">
        <v>16.260000000000002</v>
      </c>
    </row>
    <row r="2024" spans="1:4" ht="24" customHeight="1">
      <c r="A2024" s="385" t="s">
        <v>4235</v>
      </c>
      <c r="B2024" s="409" t="s">
        <v>4236</v>
      </c>
      <c r="C2024" s="385" t="s">
        <v>180</v>
      </c>
      <c r="D2024" s="387">
        <v>18.309999999999999</v>
      </c>
    </row>
    <row r="2025" spans="1:4" ht="24" customHeight="1">
      <c r="A2025" s="385" t="s">
        <v>4237</v>
      </c>
      <c r="B2025" s="409" t="s">
        <v>4238</v>
      </c>
      <c r="C2025" s="385" t="s">
        <v>180</v>
      </c>
      <c r="D2025" s="387">
        <v>23.21</v>
      </c>
    </row>
    <row r="2026" spans="1:4" ht="24" customHeight="1">
      <c r="A2026" s="385" t="s">
        <v>4239</v>
      </c>
      <c r="B2026" s="409" t="s">
        <v>4240</v>
      </c>
      <c r="C2026" s="385" t="s">
        <v>180</v>
      </c>
      <c r="D2026" s="387">
        <v>34.6</v>
      </c>
    </row>
    <row r="2027" spans="1:4" ht="24" customHeight="1">
      <c r="A2027" s="385" t="s">
        <v>4241</v>
      </c>
      <c r="B2027" s="409" t="s">
        <v>4242</v>
      </c>
      <c r="C2027" s="385" t="s">
        <v>180</v>
      </c>
      <c r="D2027" s="387">
        <v>39.72</v>
      </c>
    </row>
    <row r="2028" spans="1:4" ht="24" customHeight="1">
      <c r="A2028" s="385" t="s">
        <v>4243</v>
      </c>
      <c r="B2028" s="409" t="s">
        <v>4244</v>
      </c>
      <c r="C2028" s="385" t="s">
        <v>180</v>
      </c>
      <c r="D2028" s="387">
        <v>56.27</v>
      </c>
    </row>
    <row r="2029" spans="1:4" ht="24" customHeight="1">
      <c r="A2029" s="385" t="s">
        <v>4245</v>
      </c>
      <c r="B2029" s="409" t="s">
        <v>4246</v>
      </c>
      <c r="C2029" s="385" t="s">
        <v>84</v>
      </c>
      <c r="D2029" s="387">
        <v>154.62</v>
      </c>
    </row>
    <row r="2030" spans="1:4" ht="24" customHeight="1">
      <c r="A2030" s="385" t="s">
        <v>4247</v>
      </c>
      <c r="B2030" s="409" t="s">
        <v>4248</v>
      </c>
      <c r="C2030" s="385" t="s">
        <v>84</v>
      </c>
      <c r="D2030" s="387">
        <v>21.16</v>
      </c>
    </row>
    <row r="2031" spans="1:4" ht="24" customHeight="1">
      <c r="A2031" s="385" t="s">
        <v>4249</v>
      </c>
      <c r="B2031" s="409" t="s">
        <v>4250</v>
      </c>
      <c r="C2031" s="385" t="s">
        <v>84</v>
      </c>
      <c r="D2031" s="387">
        <v>24.46</v>
      </c>
    </row>
    <row r="2032" spans="1:4" ht="24" customHeight="1">
      <c r="A2032" s="385" t="s">
        <v>4251</v>
      </c>
      <c r="B2032" s="409" t="s">
        <v>4252</v>
      </c>
      <c r="C2032" s="385" t="s">
        <v>84</v>
      </c>
      <c r="D2032" s="387">
        <v>34.369999999999997</v>
      </c>
    </row>
    <row r="2033" spans="1:4" ht="24" customHeight="1">
      <c r="A2033" s="385" t="s">
        <v>4253</v>
      </c>
      <c r="B2033" s="409" t="s">
        <v>4254</v>
      </c>
      <c r="C2033" s="385" t="s">
        <v>84</v>
      </c>
      <c r="D2033" s="387">
        <v>42.33</v>
      </c>
    </row>
    <row r="2034" spans="1:4" ht="24" customHeight="1">
      <c r="A2034" s="385" t="s">
        <v>4255</v>
      </c>
      <c r="B2034" s="409" t="s">
        <v>4256</v>
      </c>
      <c r="C2034" s="385" t="s">
        <v>84</v>
      </c>
      <c r="D2034" s="387">
        <v>45.19</v>
      </c>
    </row>
    <row r="2035" spans="1:4" ht="24" customHeight="1">
      <c r="A2035" s="385" t="s">
        <v>4257</v>
      </c>
      <c r="B2035" s="409" t="s">
        <v>4258</v>
      </c>
      <c r="C2035" s="385" t="s">
        <v>84</v>
      </c>
      <c r="D2035" s="387">
        <v>59.83</v>
      </c>
    </row>
    <row r="2036" spans="1:4" ht="24" customHeight="1">
      <c r="A2036" s="385" t="s">
        <v>4259</v>
      </c>
      <c r="B2036" s="409" t="s">
        <v>4260</v>
      </c>
      <c r="C2036" s="385" t="s">
        <v>84</v>
      </c>
      <c r="D2036" s="387">
        <v>91.2</v>
      </c>
    </row>
    <row r="2037" spans="1:4" ht="24" customHeight="1">
      <c r="A2037" s="385" t="s">
        <v>4261</v>
      </c>
      <c r="B2037" s="409" t="s">
        <v>4262</v>
      </c>
      <c r="C2037" s="385" t="s">
        <v>84</v>
      </c>
      <c r="D2037" s="387">
        <v>116.68</v>
      </c>
    </row>
    <row r="2038" spans="1:4" ht="12" customHeight="1">
      <c r="A2038" s="381">
        <v>8980</v>
      </c>
      <c r="B2038" s="408" t="s">
        <v>4263</v>
      </c>
      <c r="C2038" s="383"/>
      <c r="D2038" s="384"/>
    </row>
    <row r="2039" spans="1:4" ht="24" customHeight="1">
      <c r="A2039" s="385" t="s">
        <v>4264</v>
      </c>
      <c r="B2039" s="409" t="s">
        <v>4265</v>
      </c>
      <c r="C2039" s="385" t="s">
        <v>84</v>
      </c>
      <c r="D2039" s="387">
        <v>48.22</v>
      </c>
    </row>
    <row r="2040" spans="1:4" ht="24" customHeight="1">
      <c r="A2040" s="385" t="s">
        <v>4266</v>
      </c>
      <c r="B2040" s="409" t="s">
        <v>4267</v>
      </c>
      <c r="C2040" s="385" t="s">
        <v>84</v>
      </c>
      <c r="D2040" s="387">
        <v>66.38</v>
      </c>
    </row>
    <row r="2041" spans="1:4" ht="24" customHeight="1">
      <c r="A2041" s="385" t="s">
        <v>4268</v>
      </c>
      <c r="B2041" s="409" t="s">
        <v>4269</v>
      </c>
      <c r="C2041" s="385" t="s">
        <v>84</v>
      </c>
      <c r="D2041" s="387">
        <v>55.89</v>
      </c>
    </row>
    <row r="2042" spans="1:4" ht="24" customHeight="1">
      <c r="A2042" s="385" t="s">
        <v>4270</v>
      </c>
      <c r="B2042" s="409" t="s">
        <v>4271</v>
      </c>
      <c r="C2042" s="385" t="s">
        <v>84</v>
      </c>
      <c r="D2042" s="387">
        <v>29.02</v>
      </c>
    </row>
    <row r="2043" spans="1:4" ht="24" customHeight="1">
      <c r="A2043" s="385" t="s">
        <v>4272</v>
      </c>
      <c r="B2043" s="409" t="s">
        <v>4273</v>
      </c>
      <c r="C2043" s="385" t="s">
        <v>84</v>
      </c>
      <c r="D2043" s="387">
        <v>85.93</v>
      </c>
    </row>
    <row r="2044" spans="1:4" ht="24" customHeight="1">
      <c r="A2044" s="385" t="s">
        <v>4274</v>
      </c>
      <c r="B2044" s="409" t="s">
        <v>4275</v>
      </c>
      <c r="C2044" s="385" t="s">
        <v>84</v>
      </c>
      <c r="D2044" s="387">
        <v>121.78</v>
      </c>
    </row>
    <row r="2045" spans="1:4" ht="24" customHeight="1">
      <c r="A2045" s="385" t="s">
        <v>4276</v>
      </c>
      <c r="B2045" s="409" t="s">
        <v>4277</v>
      </c>
      <c r="C2045" s="385" t="s">
        <v>84</v>
      </c>
      <c r="D2045" s="387">
        <v>156.16999999999999</v>
      </c>
    </row>
    <row r="2046" spans="1:4" ht="24" customHeight="1">
      <c r="A2046" s="385" t="s">
        <v>4278</v>
      </c>
      <c r="B2046" s="409" t="s">
        <v>474</v>
      </c>
      <c r="C2046" s="385" t="s">
        <v>84</v>
      </c>
      <c r="D2046" s="387">
        <v>34.01</v>
      </c>
    </row>
    <row r="2047" spans="1:4" ht="24" customHeight="1">
      <c r="A2047" s="385" t="s">
        <v>4279</v>
      </c>
      <c r="B2047" s="409" t="s">
        <v>4280</v>
      </c>
      <c r="C2047" s="385" t="s">
        <v>84</v>
      </c>
      <c r="D2047" s="387">
        <v>182.59</v>
      </c>
    </row>
    <row r="2048" spans="1:4" ht="12" customHeight="1">
      <c r="A2048" s="381">
        <v>8981</v>
      </c>
      <c r="B2048" s="408" t="s">
        <v>4281</v>
      </c>
      <c r="C2048" s="383"/>
      <c r="D2048" s="384"/>
    </row>
    <row r="2049" spans="1:4" ht="36" customHeight="1">
      <c r="A2049" s="385" t="s">
        <v>4282</v>
      </c>
      <c r="B2049" s="409" t="s">
        <v>4283</v>
      </c>
      <c r="C2049" s="385" t="s">
        <v>84</v>
      </c>
      <c r="D2049" s="387">
        <v>244.97</v>
      </c>
    </row>
    <row r="2050" spans="1:4" ht="36" customHeight="1">
      <c r="A2050" s="385" t="s">
        <v>4284</v>
      </c>
      <c r="B2050" s="409" t="s">
        <v>4285</v>
      </c>
      <c r="C2050" s="385" t="s">
        <v>84</v>
      </c>
      <c r="D2050" s="387">
        <v>27.88</v>
      </c>
    </row>
    <row r="2051" spans="1:4" ht="36" customHeight="1">
      <c r="A2051" s="385" t="s">
        <v>4286</v>
      </c>
      <c r="B2051" s="409" t="s">
        <v>4287</v>
      </c>
      <c r="C2051" s="385" t="s">
        <v>84</v>
      </c>
      <c r="D2051" s="387">
        <v>37.68</v>
      </c>
    </row>
    <row r="2052" spans="1:4" ht="36" customHeight="1">
      <c r="A2052" s="385" t="s">
        <v>4288</v>
      </c>
      <c r="B2052" s="409" t="s">
        <v>4289</v>
      </c>
      <c r="C2052" s="385" t="s">
        <v>84</v>
      </c>
      <c r="D2052" s="387">
        <v>54.73</v>
      </c>
    </row>
    <row r="2053" spans="1:4" ht="36" customHeight="1">
      <c r="A2053" s="385" t="s">
        <v>4290</v>
      </c>
      <c r="B2053" s="409" t="s">
        <v>4291</v>
      </c>
      <c r="C2053" s="385" t="s">
        <v>84</v>
      </c>
      <c r="D2053" s="387">
        <v>80.900000000000006</v>
      </c>
    </row>
    <row r="2054" spans="1:4" ht="36" customHeight="1">
      <c r="A2054" s="385" t="s">
        <v>4292</v>
      </c>
      <c r="B2054" s="409" t="s">
        <v>4293</v>
      </c>
      <c r="C2054" s="385" t="s">
        <v>84</v>
      </c>
      <c r="D2054" s="387">
        <v>131.15</v>
      </c>
    </row>
    <row r="2055" spans="1:4" ht="36" customHeight="1">
      <c r="A2055" s="385" t="s">
        <v>4294</v>
      </c>
      <c r="B2055" s="409" t="s">
        <v>4295</v>
      </c>
      <c r="C2055" s="385" t="s">
        <v>84</v>
      </c>
      <c r="D2055" s="387">
        <v>164.87</v>
      </c>
    </row>
    <row r="2056" spans="1:4" ht="36" customHeight="1">
      <c r="A2056" s="385" t="s">
        <v>4296</v>
      </c>
      <c r="B2056" s="409" t="s">
        <v>4297</v>
      </c>
      <c r="C2056" s="385" t="s">
        <v>84</v>
      </c>
      <c r="D2056" s="387">
        <v>287.42</v>
      </c>
    </row>
    <row r="2057" spans="1:4" ht="36" customHeight="1">
      <c r="A2057" s="385" t="s">
        <v>4298</v>
      </c>
      <c r="B2057" s="409" t="s">
        <v>4299</v>
      </c>
      <c r="C2057" s="385" t="s">
        <v>84</v>
      </c>
      <c r="D2057" s="387">
        <v>25.86</v>
      </c>
    </row>
    <row r="2058" spans="1:4" ht="36" customHeight="1">
      <c r="A2058" s="385" t="s">
        <v>4300</v>
      </c>
      <c r="B2058" s="409" t="s">
        <v>4301</v>
      </c>
      <c r="C2058" s="385" t="s">
        <v>84</v>
      </c>
      <c r="D2058" s="387">
        <v>41.38</v>
      </c>
    </row>
    <row r="2059" spans="1:4" ht="36" customHeight="1">
      <c r="A2059" s="385" t="s">
        <v>4302</v>
      </c>
      <c r="B2059" s="409" t="s">
        <v>4303</v>
      </c>
      <c r="C2059" s="385" t="s">
        <v>84</v>
      </c>
      <c r="D2059" s="387">
        <v>46.39</v>
      </c>
    </row>
    <row r="2060" spans="1:4" ht="36" customHeight="1">
      <c r="A2060" s="385" t="s">
        <v>4304</v>
      </c>
      <c r="B2060" s="409" t="s">
        <v>4305</v>
      </c>
      <c r="C2060" s="385" t="s">
        <v>84</v>
      </c>
      <c r="D2060" s="387">
        <v>59.97</v>
      </c>
    </row>
    <row r="2061" spans="1:4" ht="36" customHeight="1">
      <c r="A2061" s="385" t="s">
        <v>4306</v>
      </c>
      <c r="B2061" s="409" t="s">
        <v>4307</v>
      </c>
      <c r="C2061" s="385" t="s">
        <v>84</v>
      </c>
      <c r="D2061" s="387">
        <v>93.15</v>
      </c>
    </row>
    <row r="2062" spans="1:4" ht="36" customHeight="1">
      <c r="A2062" s="385" t="s">
        <v>4308</v>
      </c>
      <c r="B2062" s="409" t="s">
        <v>4309</v>
      </c>
      <c r="C2062" s="385" t="s">
        <v>84</v>
      </c>
      <c r="D2062" s="387">
        <v>150.61000000000001</v>
      </c>
    </row>
    <row r="2063" spans="1:4" ht="36" customHeight="1">
      <c r="A2063" s="385" t="s">
        <v>4310</v>
      </c>
      <c r="B2063" s="409" t="s">
        <v>4311</v>
      </c>
      <c r="C2063" s="385" t="s">
        <v>84</v>
      </c>
      <c r="D2063" s="387">
        <v>204.85</v>
      </c>
    </row>
    <row r="2064" spans="1:4" ht="36" customHeight="1">
      <c r="A2064" s="385" t="s">
        <v>4312</v>
      </c>
      <c r="B2064" s="409" t="s">
        <v>4313</v>
      </c>
      <c r="C2064" s="385" t="s">
        <v>84</v>
      </c>
      <c r="D2064" s="387">
        <v>383.53</v>
      </c>
    </row>
    <row r="2065" spans="1:4" ht="36" customHeight="1">
      <c r="A2065" s="385" t="s">
        <v>4314</v>
      </c>
      <c r="B2065" s="409" t="s">
        <v>4315</v>
      </c>
      <c r="C2065" s="385" t="s">
        <v>84</v>
      </c>
      <c r="D2065" s="387">
        <v>32.65</v>
      </c>
    </row>
    <row r="2066" spans="1:4" ht="36" customHeight="1">
      <c r="A2066" s="385" t="s">
        <v>4316</v>
      </c>
      <c r="B2066" s="409" t="s">
        <v>4317</v>
      </c>
      <c r="C2066" s="385" t="s">
        <v>84</v>
      </c>
      <c r="D2066" s="387">
        <v>40.76</v>
      </c>
    </row>
    <row r="2067" spans="1:4" ht="36" customHeight="1">
      <c r="A2067" s="385" t="s">
        <v>4318</v>
      </c>
      <c r="B2067" s="409" t="s">
        <v>4319</v>
      </c>
      <c r="C2067" s="385" t="s">
        <v>84</v>
      </c>
      <c r="D2067" s="387">
        <v>67.38</v>
      </c>
    </row>
    <row r="2068" spans="1:4" ht="36" customHeight="1">
      <c r="A2068" s="385" t="s">
        <v>4320</v>
      </c>
      <c r="B2068" s="409" t="s">
        <v>4321</v>
      </c>
      <c r="C2068" s="385" t="s">
        <v>84</v>
      </c>
      <c r="D2068" s="387">
        <v>99.48</v>
      </c>
    </row>
    <row r="2069" spans="1:4" ht="36" customHeight="1">
      <c r="A2069" s="385" t="s">
        <v>4322</v>
      </c>
      <c r="B2069" s="409" t="s">
        <v>4323</v>
      </c>
      <c r="C2069" s="385" t="s">
        <v>84</v>
      </c>
      <c r="D2069" s="387">
        <v>128.1</v>
      </c>
    </row>
    <row r="2070" spans="1:4" ht="36" customHeight="1">
      <c r="A2070" s="385" t="s">
        <v>4324</v>
      </c>
      <c r="B2070" s="409" t="s">
        <v>4325</v>
      </c>
      <c r="C2070" s="385" t="s">
        <v>84</v>
      </c>
      <c r="D2070" s="387">
        <v>195.73</v>
      </c>
    </row>
    <row r="2071" spans="1:4" ht="36" customHeight="1">
      <c r="A2071" s="385" t="s">
        <v>4326</v>
      </c>
      <c r="B2071" s="409" t="s">
        <v>4327</v>
      </c>
      <c r="C2071" s="385" t="s">
        <v>84</v>
      </c>
      <c r="D2071" s="387">
        <v>283.67</v>
      </c>
    </row>
    <row r="2072" spans="1:4" ht="12" customHeight="1">
      <c r="A2072" s="381">
        <v>8982</v>
      </c>
      <c r="B2072" s="408" t="s">
        <v>4328</v>
      </c>
      <c r="C2072" s="383"/>
      <c r="D2072" s="384"/>
    </row>
    <row r="2073" spans="1:4" ht="36" customHeight="1">
      <c r="A2073" s="385" t="s">
        <v>4329</v>
      </c>
      <c r="B2073" s="409" t="s">
        <v>4330</v>
      </c>
      <c r="C2073" s="385" t="s">
        <v>84</v>
      </c>
      <c r="D2073" s="387">
        <v>18.489999999999998</v>
      </c>
    </row>
    <row r="2074" spans="1:4" ht="36" customHeight="1">
      <c r="A2074" s="385" t="s">
        <v>4331</v>
      </c>
      <c r="B2074" s="409" t="s">
        <v>4332</v>
      </c>
      <c r="C2074" s="385" t="s">
        <v>84</v>
      </c>
      <c r="D2074" s="387">
        <v>23.55</v>
      </c>
    </row>
    <row r="2075" spans="1:4" ht="36" customHeight="1">
      <c r="A2075" s="385" t="s">
        <v>4333</v>
      </c>
      <c r="B2075" s="409" t="s">
        <v>4334</v>
      </c>
      <c r="C2075" s="385" t="s">
        <v>84</v>
      </c>
      <c r="D2075" s="387">
        <v>19.21</v>
      </c>
    </row>
    <row r="2076" spans="1:4" ht="36" customHeight="1">
      <c r="A2076" s="385" t="s">
        <v>4335</v>
      </c>
      <c r="B2076" s="409" t="s">
        <v>4336</v>
      </c>
      <c r="C2076" s="385" t="s">
        <v>84</v>
      </c>
      <c r="D2076" s="387">
        <v>26.12</v>
      </c>
    </row>
    <row r="2077" spans="1:4" ht="12" customHeight="1">
      <c r="A2077" s="381">
        <v>8983</v>
      </c>
      <c r="B2077" s="408" t="s">
        <v>4337</v>
      </c>
      <c r="C2077" s="383"/>
      <c r="D2077" s="384"/>
    </row>
    <row r="2078" spans="1:4" ht="24" customHeight="1">
      <c r="A2078" s="385" t="s">
        <v>4338</v>
      </c>
      <c r="B2078" s="409" t="s">
        <v>4339</v>
      </c>
      <c r="C2078" s="385" t="s">
        <v>84</v>
      </c>
      <c r="D2078" s="387">
        <v>514.16</v>
      </c>
    </row>
    <row r="2079" spans="1:4" ht="24" customHeight="1">
      <c r="A2079" s="385" t="s">
        <v>4340</v>
      </c>
      <c r="B2079" s="409" t="s">
        <v>4341</v>
      </c>
      <c r="C2079" s="385" t="s">
        <v>84</v>
      </c>
      <c r="D2079" s="387">
        <v>24.31</v>
      </c>
    </row>
    <row r="2080" spans="1:4" ht="24" customHeight="1">
      <c r="A2080" s="385" t="s">
        <v>4342</v>
      </c>
      <c r="B2080" s="409" t="s">
        <v>4343</v>
      </c>
      <c r="C2080" s="385" t="s">
        <v>84</v>
      </c>
      <c r="D2080" s="387">
        <v>38.840000000000003</v>
      </c>
    </row>
    <row r="2081" spans="1:4" ht="24" customHeight="1">
      <c r="A2081" s="385" t="s">
        <v>4344</v>
      </c>
      <c r="B2081" s="409" t="s">
        <v>4345</v>
      </c>
      <c r="C2081" s="385" t="s">
        <v>84</v>
      </c>
      <c r="D2081" s="387">
        <v>58.01</v>
      </c>
    </row>
    <row r="2082" spans="1:4" ht="24" customHeight="1">
      <c r="A2082" s="385" t="s">
        <v>4346</v>
      </c>
      <c r="B2082" s="409" t="s">
        <v>4347</v>
      </c>
      <c r="C2082" s="385" t="s">
        <v>84</v>
      </c>
      <c r="D2082" s="387">
        <v>73.989999999999995</v>
      </c>
    </row>
    <row r="2083" spans="1:4" ht="24" customHeight="1">
      <c r="A2083" s="385" t="s">
        <v>4348</v>
      </c>
      <c r="B2083" s="409" t="s">
        <v>4349</v>
      </c>
      <c r="C2083" s="385" t="s">
        <v>84</v>
      </c>
      <c r="D2083" s="387">
        <v>90.88</v>
      </c>
    </row>
    <row r="2084" spans="1:4" ht="24" customHeight="1">
      <c r="A2084" s="385" t="s">
        <v>4350</v>
      </c>
      <c r="B2084" s="409" t="s">
        <v>4351</v>
      </c>
      <c r="C2084" s="385" t="s">
        <v>84</v>
      </c>
      <c r="D2084" s="387">
        <v>132.59</v>
      </c>
    </row>
    <row r="2085" spans="1:4" ht="24" customHeight="1">
      <c r="A2085" s="385" t="s">
        <v>4352</v>
      </c>
      <c r="B2085" s="409" t="s">
        <v>4353</v>
      </c>
      <c r="C2085" s="385" t="s">
        <v>84</v>
      </c>
      <c r="D2085" s="387">
        <v>219.29</v>
      </c>
    </row>
    <row r="2086" spans="1:4" ht="24" customHeight="1">
      <c r="A2086" s="385" t="s">
        <v>4354</v>
      </c>
      <c r="B2086" s="409" t="s">
        <v>4355</v>
      </c>
      <c r="C2086" s="385" t="s">
        <v>84</v>
      </c>
      <c r="D2086" s="387">
        <v>302.17</v>
      </c>
    </row>
    <row r="2087" spans="1:4" ht="12" customHeight="1">
      <c r="A2087" s="381">
        <v>8984</v>
      </c>
      <c r="B2087" s="408" t="s">
        <v>4356</v>
      </c>
      <c r="C2087" s="383"/>
      <c r="D2087" s="384"/>
    </row>
    <row r="2088" spans="1:4" ht="36" customHeight="1">
      <c r="A2088" s="385" t="s">
        <v>4357</v>
      </c>
      <c r="B2088" s="409" t="s">
        <v>4358</v>
      </c>
      <c r="C2088" s="385" t="s">
        <v>84</v>
      </c>
      <c r="D2088" s="387">
        <v>767.16</v>
      </c>
    </row>
    <row r="2089" spans="1:4" ht="36" customHeight="1">
      <c r="A2089" s="385" t="s">
        <v>4359</v>
      </c>
      <c r="B2089" s="409" t="s">
        <v>4360</v>
      </c>
      <c r="C2089" s="385" t="s">
        <v>84</v>
      </c>
      <c r="D2089" s="387">
        <v>109.97</v>
      </c>
    </row>
    <row r="2090" spans="1:4" ht="36" customHeight="1">
      <c r="A2090" s="385" t="s">
        <v>4361</v>
      </c>
      <c r="B2090" s="409" t="s">
        <v>4362</v>
      </c>
      <c r="C2090" s="385" t="s">
        <v>84</v>
      </c>
      <c r="D2090" s="387">
        <v>158.16</v>
      </c>
    </row>
    <row r="2091" spans="1:4" ht="36" customHeight="1">
      <c r="A2091" s="385" t="s">
        <v>4363</v>
      </c>
      <c r="B2091" s="409" t="s">
        <v>4364</v>
      </c>
      <c r="C2091" s="385" t="s">
        <v>84</v>
      </c>
      <c r="D2091" s="387">
        <v>190.49</v>
      </c>
    </row>
    <row r="2092" spans="1:4" ht="36" customHeight="1">
      <c r="A2092" s="385" t="s">
        <v>4365</v>
      </c>
      <c r="B2092" s="409" t="s">
        <v>4366</v>
      </c>
      <c r="C2092" s="385" t="s">
        <v>84</v>
      </c>
      <c r="D2092" s="387">
        <v>298.54000000000002</v>
      </c>
    </row>
    <row r="2093" spans="1:4" ht="36" customHeight="1">
      <c r="A2093" s="385" t="s">
        <v>4367</v>
      </c>
      <c r="B2093" s="409" t="s">
        <v>4368</v>
      </c>
      <c r="C2093" s="385" t="s">
        <v>84</v>
      </c>
      <c r="D2093" s="387">
        <v>339.37</v>
      </c>
    </row>
    <row r="2094" spans="1:4" ht="36" customHeight="1">
      <c r="A2094" s="385" t="s">
        <v>4369</v>
      </c>
      <c r="B2094" s="409" t="s">
        <v>4370</v>
      </c>
      <c r="C2094" s="385" t="s">
        <v>84</v>
      </c>
      <c r="D2094" s="387">
        <v>456.91</v>
      </c>
    </row>
    <row r="2095" spans="1:4" ht="36" customHeight="1">
      <c r="A2095" s="385" t="s">
        <v>4371</v>
      </c>
      <c r="B2095" s="409" t="s">
        <v>4372</v>
      </c>
      <c r="C2095" s="385" t="s">
        <v>84</v>
      </c>
      <c r="D2095" s="387">
        <v>561.6</v>
      </c>
    </row>
    <row r="2096" spans="1:4" ht="36" customHeight="1">
      <c r="A2096" s="385" t="s">
        <v>4373</v>
      </c>
      <c r="B2096" s="409" t="s">
        <v>4374</v>
      </c>
      <c r="C2096" s="385" t="s">
        <v>84</v>
      </c>
      <c r="D2096" s="387">
        <v>598.42999999999995</v>
      </c>
    </row>
    <row r="2097" spans="1:4" ht="36" customHeight="1">
      <c r="A2097" s="385" t="s">
        <v>4375</v>
      </c>
      <c r="B2097" s="409" t="s">
        <v>4376</v>
      </c>
      <c r="C2097" s="385" t="s">
        <v>84</v>
      </c>
      <c r="D2097" s="387">
        <v>767.16</v>
      </c>
    </row>
    <row r="2098" spans="1:4" ht="36" customHeight="1">
      <c r="A2098" s="385" t="s">
        <v>4377</v>
      </c>
      <c r="B2098" s="409" t="s">
        <v>4378</v>
      </c>
      <c r="C2098" s="385" t="s">
        <v>84</v>
      </c>
      <c r="D2098" s="387">
        <v>81.489999999999995</v>
      </c>
    </row>
    <row r="2099" spans="1:4" ht="36" customHeight="1">
      <c r="A2099" s="385" t="s">
        <v>4379</v>
      </c>
      <c r="B2099" s="409" t="s">
        <v>4380</v>
      </c>
      <c r="C2099" s="385" t="s">
        <v>84</v>
      </c>
      <c r="D2099" s="387">
        <v>118.06</v>
      </c>
    </row>
    <row r="2100" spans="1:4" ht="36" customHeight="1">
      <c r="A2100" s="385" t="s">
        <v>4381</v>
      </c>
      <c r="B2100" s="409" t="s">
        <v>4382</v>
      </c>
      <c r="C2100" s="385" t="s">
        <v>84</v>
      </c>
      <c r="D2100" s="387">
        <v>142.54</v>
      </c>
    </row>
    <row r="2101" spans="1:4" ht="36" customHeight="1">
      <c r="A2101" s="385" t="s">
        <v>4383</v>
      </c>
      <c r="B2101" s="409" t="s">
        <v>4384</v>
      </c>
      <c r="C2101" s="385" t="s">
        <v>84</v>
      </c>
      <c r="D2101" s="387">
        <v>210.74</v>
      </c>
    </row>
    <row r="2102" spans="1:4" ht="36" customHeight="1">
      <c r="A2102" s="385" t="s">
        <v>4385</v>
      </c>
      <c r="B2102" s="409" t="s">
        <v>4386</v>
      </c>
      <c r="C2102" s="385" t="s">
        <v>84</v>
      </c>
      <c r="D2102" s="387">
        <v>254.37</v>
      </c>
    </row>
    <row r="2103" spans="1:4" ht="36" customHeight="1">
      <c r="A2103" s="385" t="s">
        <v>4387</v>
      </c>
      <c r="B2103" s="409" t="s">
        <v>4388</v>
      </c>
      <c r="C2103" s="385" t="s">
        <v>84</v>
      </c>
      <c r="D2103" s="387">
        <v>355.08</v>
      </c>
    </row>
    <row r="2104" spans="1:4" ht="36" customHeight="1">
      <c r="A2104" s="385" t="s">
        <v>4389</v>
      </c>
      <c r="B2104" s="409" t="s">
        <v>4390</v>
      </c>
      <c r="C2104" s="385" t="s">
        <v>84</v>
      </c>
      <c r="D2104" s="387">
        <v>484.84</v>
      </c>
    </row>
    <row r="2105" spans="1:4" ht="36" customHeight="1">
      <c r="A2105" s="385" t="s">
        <v>4391</v>
      </c>
      <c r="B2105" s="409" t="s">
        <v>4392</v>
      </c>
      <c r="C2105" s="385" t="s">
        <v>84</v>
      </c>
      <c r="D2105" s="387">
        <v>598.42999999999995</v>
      </c>
    </row>
    <row r="2106" spans="1:4" ht="12" customHeight="1">
      <c r="A2106" s="381">
        <v>8985</v>
      </c>
      <c r="B2106" s="408" t="s">
        <v>4393</v>
      </c>
      <c r="C2106" s="383"/>
      <c r="D2106" s="384"/>
    </row>
    <row r="2107" spans="1:4" ht="36" customHeight="1">
      <c r="A2107" s="385" t="s">
        <v>4394</v>
      </c>
      <c r="B2107" s="409" t="s">
        <v>4395</v>
      </c>
      <c r="C2107" s="385" t="s">
        <v>84</v>
      </c>
      <c r="D2107" s="387">
        <v>96.61</v>
      </c>
    </row>
    <row r="2108" spans="1:4" ht="36" customHeight="1">
      <c r="A2108" s="385" t="s">
        <v>4396</v>
      </c>
      <c r="B2108" s="409" t="s">
        <v>4397</v>
      </c>
      <c r="C2108" s="385" t="s">
        <v>84</v>
      </c>
      <c r="D2108" s="387">
        <v>139.24</v>
      </c>
    </row>
    <row r="2109" spans="1:4" ht="36" customHeight="1">
      <c r="A2109" s="385" t="s">
        <v>4398</v>
      </c>
      <c r="B2109" s="409" t="s">
        <v>4399</v>
      </c>
      <c r="C2109" s="385" t="s">
        <v>84</v>
      </c>
      <c r="D2109" s="387">
        <v>118.05</v>
      </c>
    </row>
    <row r="2110" spans="1:4" ht="36" customHeight="1">
      <c r="A2110" s="385" t="s">
        <v>4400</v>
      </c>
      <c r="B2110" s="409" t="s">
        <v>4401</v>
      </c>
      <c r="C2110" s="385" t="s">
        <v>84</v>
      </c>
      <c r="D2110" s="387">
        <v>56.6</v>
      </c>
    </row>
    <row r="2111" spans="1:4" ht="36" customHeight="1">
      <c r="A2111" s="385" t="s">
        <v>4402</v>
      </c>
      <c r="B2111" s="409" t="s">
        <v>4403</v>
      </c>
      <c r="C2111" s="385" t="s">
        <v>84</v>
      </c>
      <c r="D2111" s="387">
        <v>168.02</v>
      </c>
    </row>
    <row r="2112" spans="1:4" ht="36" customHeight="1">
      <c r="A2112" s="385" t="s">
        <v>4404</v>
      </c>
      <c r="B2112" s="409" t="s">
        <v>4405</v>
      </c>
      <c r="C2112" s="385" t="s">
        <v>84</v>
      </c>
      <c r="D2112" s="387">
        <v>215.27</v>
      </c>
    </row>
    <row r="2113" spans="1:4" ht="36" customHeight="1">
      <c r="A2113" s="385" t="s">
        <v>4406</v>
      </c>
      <c r="B2113" s="409" t="s">
        <v>4407</v>
      </c>
      <c r="C2113" s="385" t="s">
        <v>84</v>
      </c>
      <c r="D2113" s="387">
        <v>68.17</v>
      </c>
    </row>
    <row r="2114" spans="1:4" ht="12" customHeight="1">
      <c r="A2114" s="381">
        <v>8986</v>
      </c>
      <c r="B2114" s="408" t="s">
        <v>4408</v>
      </c>
      <c r="C2114" s="383"/>
      <c r="D2114" s="384"/>
    </row>
    <row r="2115" spans="1:4" ht="24" customHeight="1">
      <c r="A2115" s="385" t="s">
        <v>4409</v>
      </c>
      <c r="B2115" s="409" t="s">
        <v>4410</v>
      </c>
      <c r="C2115" s="385" t="s">
        <v>180</v>
      </c>
      <c r="D2115" s="387">
        <v>29.3</v>
      </c>
    </row>
    <row r="2116" spans="1:4" ht="24" customHeight="1">
      <c r="A2116" s="385" t="s">
        <v>4411</v>
      </c>
      <c r="B2116" s="409" t="s">
        <v>4412</v>
      </c>
      <c r="C2116" s="385" t="s">
        <v>180</v>
      </c>
      <c r="D2116" s="387">
        <v>26.4</v>
      </c>
    </row>
    <row r="2117" spans="1:4" ht="24" customHeight="1">
      <c r="A2117" s="385" t="s">
        <v>4413</v>
      </c>
      <c r="B2117" s="409" t="s">
        <v>4414</v>
      </c>
      <c r="C2117" s="385" t="s">
        <v>180</v>
      </c>
      <c r="D2117" s="387">
        <v>46.37</v>
      </c>
    </row>
    <row r="2118" spans="1:4" ht="24" customHeight="1">
      <c r="A2118" s="385" t="s">
        <v>4415</v>
      </c>
      <c r="B2118" s="409" t="s">
        <v>4416</v>
      </c>
      <c r="C2118" s="385" t="s">
        <v>180</v>
      </c>
      <c r="D2118" s="387">
        <v>53.99</v>
      </c>
    </row>
    <row r="2119" spans="1:4" ht="24" customHeight="1">
      <c r="A2119" s="385" t="s">
        <v>4417</v>
      </c>
      <c r="B2119" s="409" t="s">
        <v>4418</v>
      </c>
      <c r="C2119" s="385" t="s">
        <v>180</v>
      </c>
      <c r="D2119" s="387">
        <v>51.54</v>
      </c>
    </row>
    <row r="2120" spans="1:4" ht="24" customHeight="1">
      <c r="A2120" s="385" t="s">
        <v>4419</v>
      </c>
      <c r="B2120" s="409" t="s">
        <v>4420</v>
      </c>
      <c r="C2120" s="385" t="s">
        <v>180</v>
      </c>
      <c r="D2120" s="387">
        <v>113.59</v>
      </c>
    </row>
    <row r="2121" spans="1:4" ht="36" customHeight="1">
      <c r="A2121" s="385" t="s">
        <v>4421</v>
      </c>
      <c r="B2121" s="409" t="s">
        <v>4422</v>
      </c>
      <c r="C2121" s="385" t="s">
        <v>180</v>
      </c>
      <c r="D2121" s="387">
        <v>126.66</v>
      </c>
    </row>
    <row r="2122" spans="1:4" ht="36" customHeight="1">
      <c r="A2122" s="385" t="s">
        <v>4423</v>
      </c>
      <c r="B2122" s="409" t="s">
        <v>4424</v>
      </c>
      <c r="C2122" s="385" t="s">
        <v>180</v>
      </c>
      <c r="D2122" s="387">
        <v>124.16</v>
      </c>
    </row>
    <row r="2123" spans="1:4" ht="36" customHeight="1">
      <c r="A2123" s="385" t="s">
        <v>4425</v>
      </c>
      <c r="B2123" s="409" t="s">
        <v>4426</v>
      </c>
      <c r="C2123" s="385" t="s">
        <v>180</v>
      </c>
      <c r="D2123" s="387">
        <v>198.73</v>
      </c>
    </row>
    <row r="2124" spans="1:4" ht="36" customHeight="1">
      <c r="A2124" s="385" t="s">
        <v>4427</v>
      </c>
      <c r="B2124" s="409" t="s">
        <v>4428</v>
      </c>
      <c r="C2124" s="385" t="s">
        <v>180</v>
      </c>
      <c r="D2124" s="387">
        <v>188.62</v>
      </c>
    </row>
    <row r="2125" spans="1:4" ht="36" customHeight="1">
      <c r="A2125" s="385" t="s">
        <v>4429</v>
      </c>
      <c r="B2125" s="409" t="s">
        <v>4430</v>
      </c>
      <c r="C2125" s="385" t="s">
        <v>180</v>
      </c>
      <c r="D2125" s="387">
        <v>167.52</v>
      </c>
    </row>
    <row r="2126" spans="1:4" ht="36" customHeight="1">
      <c r="A2126" s="385" t="s">
        <v>4431</v>
      </c>
      <c r="B2126" s="409" t="s">
        <v>4432</v>
      </c>
      <c r="C2126" s="385" t="s">
        <v>180</v>
      </c>
      <c r="D2126" s="387">
        <v>157.41</v>
      </c>
    </row>
    <row r="2127" spans="1:4" ht="36" customHeight="1">
      <c r="A2127" s="385" t="s">
        <v>4433</v>
      </c>
      <c r="B2127" s="409" t="s">
        <v>4434</v>
      </c>
      <c r="C2127" s="385" t="s">
        <v>180</v>
      </c>
      <c r="D2127" s="387">
        <v>92.93</v>
      </c>
    </row>
    <row r="2128" spans="1:4" ht="36" customHeight="1">
      <c r="A2128" s="385" t="s">
        <v>4435</v>
      </c>
      <c r="B2128" s="409" t="s">
        <v>4436</v>
      </c>
      <c r="C2128" s="385" t="s">
        <v>180</v>
      </c>
      <c r="D2128" s="387">
        <v>90.43</v>
      </c>
    </row>
    <row r="2129" spans="1:4" ht="36" customHeight="1">
      <c r="A2129" s="385" t="s">
        <v>4437</v>
      </c>
      <c r="B2129" s="409" t="s">
        <v>4438</v>
      </c>
      <c r="C2129" s="385" t="s">
        <v>180</v>
      </c>
      <c r="D2129" s="387">
        <v>86.89</v>
      </c>
    </row>
    <row r="2130" spans="1:4" ht="36" customHeight="1">
      <c r="A2130" s="385" t="s">
        <v>4439</v>
      </c>
      <c r="B2130" s="409" t="s">
        <v>4440</v>
      </c>
      <c r="C2130" s="385" t="s">
        <v>180</v>
      </c>
      <c r="D2130" s="387">
        <v>84.35</v>
      </c>
    </row>
    <row r="2131" spans="1:4" ht="36" customHeight="1">
      <c r="A2131" s="385" t="s">
        <v>4441</v>
      </c>
      <c r="B2131" s="409" t="s">
        <v>4442</v>
      </c>
      <c r="C2131" s="385" t="s">
        <v>180</v>
      </c>
      <c r="D2131" s="387">
        <v>75.08</v>
      </c>
    </row>
    <row r="2132" spans="1:4" ht="36" customHeight="1">
      <c r="A2132" s="385" t="s">
        <v>4443</v>
      </c>
      <c r="B2132" s="409" t="s">
        <v>4444</v>
      </c>
      <c r="C2132" s="385" t="s">
        <v>180</v>
      </c>
      <c r="D2132" s="387">
        <v>111.84</v>
      </c>
    </row>
    <row r="2133" spans="1:4" ht="36" customHeight="1">
      <c r="A2133" s="385" t="s">
        <v>4445</v>
      </c>
      <c r="B2133" s="409" t="s">
        <v>4446</v>
      </c>
      <c r="C2133" s="385" t="s">
        <v>180</v>
      </c>
      <c r="D2133" s="387">
        <v>95.53</v>
      </c>
    </row>
    <row r="2134" spans="1:4" ht="36" customHeight="1">
      <c r="A2134" s="385" t="s">
        <v>4447</v>
      </c>
      <c r="B2134" s="409" t="s">
        <v>4448</v>
      </c>
      <c r="C2134" s="385" t="s">
        <v>180</v>
      </c>
      <c r="D2134" s="387">
        <v>53.05</v>
      </c>
    </row>
    <row r="2135" spans="1:4" ht="36" customHeight="1">
      <c r="A2135" s="385" t="s">
        <v>4449</v>
      </c>
      <c r="B2135" s="409" t="s">
        <v>4450</v>
      </c>
      <c r="C2135" s="385" t="s">
        <v>180</v>
      </c>
      <c r="D2135" s="387">
        <v>192.92</v>
      </c>
    </row>
    <row r="2136" spans="1:4" ht="36" customHeight="1">
      <c r="A2136" s="385" t="s">
        <v>4451</v>
      </c>
      <c r="B2136" s="409" t="s">
        <v>4452</v>
      </c>
      <c r="C2136" s="385" t="s">
        <v>180</v>
      </c>
      <c r="D2136" s="387">
        <v>366.51</v>
      </c>
    </row>
    <row r="2137" spans="1:4" ht="36" customHeight="1">
      <c r="A2137" s="385" t="s">
        <v>4453</v>
      </c>
      <c r="B2137" s="409" t="s">
        <v>4454</v>
      </c>
      <c r="C2137" s="385" t="s">
        <v>180</v>
      </c>
      <c r="D2137" s="387">
        <v>546.66</v>
      </c>
    </row>
    <row r="2138" spans="1:4" ht="36" customHeight="1">
      <c r="A2138" s="385" t="s">
        <v>4455</v>
      </c>
      <c r="B2138" s="409" t="s">
        <v>4456</v>
      </c>
      <c r="C2138" s="385" t="s">
        <v>180</v>
      </c>
      <c r="D2138" s="387">
        <v>54.85</v>
      </c>
    </row>
    <row r="2139" spans="1:4" ht="36" customHeight="1">
      <c r="A2139" s="385" t="s">
        <v>4457</v>
      </c>
      <c r="B2139" s="409" t="s">
        <v>4458</v>
      </c>
      <c r="C2139" s="385" t="s">
        <v>180</v>
      </c>
      <c r="D2139" s="387">
        <v>903.05</v>
      </c>
    </row>
    <row r="2140" spans="1:4" ht="36" customHeight="1">
      <c r="A2140" s="385" t="s">
        <v>4459</v>
      </c>
      <c r="B2140" s="409" t="s">
        <v>4460</v>
      </c>
      <c r="C2140" s="385" t="s">
        <v>180</v>
      </c>
      <c r="D2140" s="387">
        <v>98.9</v>
      </c>
    </row>
    <row r="2141" spans="1:4" ht="36" customHeight="1">
      <c r="A2141" s="385" t="s">
        <v>4461</v>
      </c>
      <c r="B2141" s="409" t="s">
        <v>4462</v>
      </c>
      <c r="C2141" s="385" t="s">
        <v>180</v>
      </c>
      <c r="D2141" s="387">
        <v>96.4</v>
      </c>
    </row>
    <row r="2142" spans="1:4" ht="36" customHeight="1">
      <c r="A2142" s="385" t="s">
        <v>4463</v>
      </c>
      <c r="B2142" s="409" t="s">
        <v>4464</v>
      </c>
      <c r="C2142" s="385" t="s">
        <v>180</v>
      </c>
      <c r="D2142" s="387">
        <v>88.95</v>
      </c>
    </row>
    <row r="2143" spans="1:4" ht="36" customHeight="1">
      <c r="A2143" s="385" t="s">
        <v>4465</v>
      </c>
      <c r="B2143" s="409" t="s">
        <v>4466</v>
      </c>
      <c r="C2143" s="385" t="s">
        <v>180</v>
      </c>
      <c r="D2143" s="387">
        <v>86.45</v>
      </c>
    </row>
    <row r="2144" spans="1:4" ht="12" customHeight="1">
      <c r="A2144" s="385" t="s">
        <v>4467</v>
      </c>
      <c r="B2144" s="409" t="s">
        <v>4468</v>
      </c>
      <c r="C2144" s="385" t="s">
        <v>195</v>
      </c>
      <c r="D2144" s="387">
        <v>774.42</v>
      </c>
    </row>
    <row r="2145" spans="1:4" ht="12" customHeight="1">
      <c r="A2145" s="385" t="s">
        <v>4469</v>
      </c>
      <c r="B2145" s="409" t="s">
        <v>4470</v>
      </c>
      <c r="C2145" s="385" t="s">
        <v>195</v>
      </c>
      <c r="D2145" s="387">
        <v>65.41</v>
      </c>
    </row>
    <row r="2146" spans="1:4" ht="12" customHeight="1">
      <c r="A2146" s="385" t="s">
        <v>4471</v>
      </c>
      <c r="B2146" s="409" t="s">
        <v>4472</v>
      </c>
      <c r="C2146" s="385" t="s">
        <v>195</v>
      </c>
      <c r="D2146" s="387">
        <v>82.61</v>
      </c>
    </row>
    <row r="2147" spans="1:4" ht="12" customHeight="1">
      <c r="A2147" s="385" t="s">
        <v>4473</v>
      </c>
      <c r="B2147" s="409" t="s">
        <v>4474</v>
      </c>
      <c r="C2147" s="385" t="s">
        <v>195</v>
      </c>
      <c r="D2147" s="387">
        <v>91.99</v>
      </c>
    </row>
    <row r="2148" spans="1:4" ht="12" customHeight="1">
      <c r="A2148" s="385" t="s">
        <v>4475</v>
      </c>
      <c r="B2148" s="409" t="s">
        <v>4476</v>
      </c>
      <c r="C2148" s="385" t="s">
        <v>195</v>
      </c>
      <c r="D2148" s="387">
        <v>139.51</v>
      </c>
    </row>
    <row r="2149" spans="1:4" ht="12" customHeight="1">
      <c r="A2149" s="385" t="s">
        <v>4477</v>
      </c>
      <c r="B2149" s="409" t="s">
        <v>4478</v>
      </c>
      <c r="C2149" s="385" t="s">
        <v>195</v>
      </c>
      <c r="D2149" s="387">
        <v>147.6</v>
      </c>
    </row>
    <row r="2150" spans="1:4" ht="12" customHeight="1">
      <c r="A2150" s="385" t="s">
        <v>4479</v>
      </c>
      <c r="B2150" s="409" t="s">
        <v>4480</v>
      </c>
      <c r="C2150" s="385" t="s">
        <v>195</v>
      </c>
      <c r="D2150" s="387">
        <v>202.92</v>
      </c>
    </row>
    <row r="2151" spans="1:4" ht="12" customHeight="1">
      <c r="A2151" s="385" t="s">
        <v>4481</v>
      </c>
      <c r="B2151" s="409" t="s">
        <v>4482</v>
      </c>
      <c r="C2151" s="385" t="s">
        <v>195</v>
      </c>
      <c r="D2151" s="387">
        <v>345.44</v>
      </c>
    </row>
    <row r="2152" spans="1:4" ht="12" customHeight="1">
      <c r="A2152" s="385" t="s">
        <v>4483</v>
      </c>
      <c r="B2152" s="409" t="s">
        <v>4484</v>
      </c>
      <c r="C2152" s="385" t="s">
        <v>195</v>
      </c>
      <c r="D2152" s="387">
        <v>447.22</v>
      </c>
    </row>
    <row r="2153" spans="1:4" ht="24" customHeight="1">
      <c r="A2153" s="385" t="s">
        <v>4485</v>
      </c>
      <c r="B2153" s="409" t="s">
        <v>4486</v>
      </c>
      <c r="C2153" s="385" t="s">
        <v>195</v>
      </c>
      <c r="D2153" s="387">
        <v>963.35</v>
      </c>
    </row>
    <row r="2154" spans="1:4" ht="24" customHeight="1">
      <c r="A2154" s="385" t="s">
        <v>4487</v>
      </c>
      <c r="B2154" s="409" t="s">
        <v>4488</v>
      </c>
      <c r="C2154" s="385" t="s">
        <v>195</v>
      </c>
      <c r="D2154" s="387">
        <v>100.94</v>
      </c>
    </row>
    <row r="2155" spans="1:4" ht="24" customHeight="1">
      <c r="A2155" s="385" t="s">
        <v>4489</v>
      </c>
      <c r="B2155" s="409" t="s">
        <v>4490</v>
      </c>
      <c r="C2155" s="385" t="s">
        <v>195</v>
      </c>
      <c r="D2155" s="387">
        <v>116.94</v>
      </c>
    </row>
    <row r="2156" spans="1:4" ht="12" customHeight="1">
      <c r="A2156" s="385" t="s">
        <v>4491</v>
      </c>
      <c r="B2156" s="409" t="s">
        <v>4492</v>
      </c>
      <c r="C2156" s="385" t="s">
        <v>195</v>
      </c>
      <c r="D2156" s="387">
        <v>151.49</v>
      </c>
    </row>
    <row r="2157" spans="1:4" ht="24" customHeight="1">
      <c r="A2157" s="385" t="s">
        <v>4493</v>
      </c>
      <c r="B2157" s="409" t="s">
        <v>4494</v>
      </c>
      <c r="C2157" s="385" t="s">
        <v>195</v>
      </c>
      <c r="D2157" s="387">
        <v>231.45</v>
      </c>
    </row>
    <row r="2158" spans="1:4" ht="24" customHeight="1">
      <c r="A2158" s="385" t="s">
        <v>4495</v>
      </c>
      <c r="B2158" s="409" t="s">
        <v>4496</v>
      </c>
      <c r="C2158" s="385" t="s">
        <v>195</v>
      </c>
      <c r="D2158" s="387">
        <v>245.74</v>
      </c>
    </row>
    <row r="2159" spans="1:4" ht="12" customHeight="1">
      <c r="A2159" s="385" t="s">
        <v>4497</v>
      </c>
      <c r="B2159" s="409" t="s">
        <v>4498</v>
      </c>
      <c r="C2159" s="385" t="s">
        <v>195</v>
      </c>
      <c r="D2159" s="387">
        <v>332.2</v>
      </c>
    </row>
    <row r="2160" spans="1:4" ht="24" customHeight="1">
      <c r="A2160" s="385" t="s">
        <v>4499</v>
      </c>
      <c r="B2160" s="409" t="s">
        <v>4500</v>
      </c>
      <c r="C2160" s="385" t="s">
        <v>195</v>
      </c>
      <c r="D2160" s="387">
        <v>469.8</v>
      </c>
    </row>
    <row r="2161" spans="1:4" ht="12" customHeight="1">
      <c r="A2161" s="385" t="s">
        <v>4501</v>
      </c>
      <c r="B2161" s="409" t="s">
        <v>4502</v>
      </c>
      <c r="C2161" s="385" t="s">
        <v>195</v>
      </c>
      <c r="D2161" s="387">
        <v>627.76</v>
      </c>
    </row>
    <row r="2162" spans="1:4" ht="12" customHeight="1">
      <c r="A2162" s="381">
        <v>8987</v>
      </c>
      <c r="B2162" s="408" t="s">
        <v>4503</v>
      </c>
      <c r="C2162" s="383"/>
      <c r="D2162" s="384"/>
    </row>
    <row r="2163" spans="1:4" ht="12" customHeight="1">
      <c r="A2163" s="385" t="s">
        <v>4504</v>
      </c>
      <c r="B2163" s="409" t="s">
        <v>4505</v>
      </c>
      <c r="C2163" s="385" t="s">
        <v>180</v>
      </c>
      <c r="D2163" s="387">
        <v>294.08999999999997</v>
      </c>
    </row>
    <row r="2164" spans="1:4" ht="12" customHeight="1">
      <c r="A2164" s="385" t="s">
        <v>4506</v>
      </c>
      <c r="B2164" s="409" t="s">
        <v>4507</v>
      </c>
      <c r="C2164" s="385" t="s">
        <v>180</v>
      </c>
      <c r="D2164" s="387">
        <v>53.95</v>
      </c>
    </row>
    <row r="2165" spans="1:4" ht="24" customHeight="1">
      <c r="A2165" s="385" t="s">
        <v>4508</v>
      </c>
      <c r="B2165" s="409" t="s">
        <v>4509</v>
      </c>
      <c r="C2165" s="385" t="s">
        <v>180</v>
      </c>
      <c r="D2165" s="387">
        <v>98.48</v>
      </c>
    </row>
    <row r="2166" spans="1:4" ht="24" customHeight="1">
      <c r="A2166" s="385" t="s">
        <v>4510</v>
      </c>
      <c r="B2166" s="409" t="s">
        <v>4511</v>
      </c>
      <c r="C2166" s="385" t="s">
        <v>180</v>
      </c>
      <c r="D2166" s="387">
        <v>78.5</v>
      </c>
    </row>
    <row r="2167" spans="1:4" ht="24" customHeight="1">
      <c r="A2167" s="385" t="s">
        <v>4512</v>
      </c>
      <c r="B2167" s="409" t="s">
        <v>4513</v>
      </c>
      <c r="C2167" s="385" t="s">
        <v>180</v>
      </c>
      <c r="D2167" s="387">
        <v>62.2</v>
      </c>
    </row>
    <row r="2168" spans="1:4" ht="24" customHeight="1">
      <c r="A2168" s="385" t="s">
        <v>4514</v>
      </c>
      <c r="B2168" s="409" t="s">
        <v>4515</v>
      </c>
      <c r="C2168" s="385" t="s">
        <v>180</v>
      </c>
      <c r="D2168" s="387">
        <v>64.92</v>
      </c>
    </row>
    <row r="2169" spans="1:4" ht="24" customHeight="1">
      <c r="A2169" s="385" t="s">
        <v>4516</v>
      </c>
      <c r="B2169" s="409" t="s">
        <v>4517</v>
      </c>
      <c r="C2169" s="385" t="s">
        <v>180</v>
      </c>
      <c r="D2169" s="387">
        <v>80.739999999999995</v>
      </c>
    </row>
    <row r="2170" spans="1:4" ht="12" customHeight="1">
      <c r="A2170" s="385" t="s">
        <v>4518</v>
      </c>
      <c r="B2170" s="409" t="s">
        <v>4519</v>
      </c>
      <c r="C2170" s="385" t="s">
        <v>180</v>
      </c>
      <c r="D2170" s="387">
        <v>80.47</v>
      </c>
    </row>
    <row r="2171" spans="1:4" ht="12" customHeight="1">
      <c r="A2171" s="385" t="s">
        <v>4520</v>
      </c>
      <c r="B2171" s="409" t="s">
        <v>4521</v>
      </c>
      <c r="C2171" s="385" t="s">
        <v>180</v>
      </c>
      <c r="D2171" s="387">
        <v>89.69</v>
      </c>
    </row>
    <row r="2172" spans="1:4" ht="12" customHeight="1">
      <c r="A2172" s="385" t="s">
        <v>4522</v>
      </c>
      <c r="B2172" s="409" t="s">
        <v>4523</v>
      </c>
      <c r="C2172" s="385" t="s">
        <v>180</v>
      </c>
      <c r="D2172" s="387">
        <v>106.92</v>
      </c>
    </row>
    <row r="2173" spans="1:4" ht="12" customHeight="1">
      <c r="A2173" s="385" t="s">
        <v>4524</v>
      </c>
      <c r="B2173" s="409" t="s">
        <v>4525</v>
      </c>
      <c r="C2173" s="385" t="s">
        <v>180</v>
      </c>
      <c r="D2173" s="387">
        <v>117.46</v>
      </c>
    </row>
    <row r="2174" spans="1:4" ht="12" customHeight="1">
      <c r="A2174" s="385" t="s">
        <v>4526</v>
      </c>
      <c r="B2174" s="409" t="s">
        <v>4527</v>
      </c>
      <c r="C2174" s="385" t="s">
        <v>180</v>
      </c>
      <c r="D2174" s="387">
        <v>41.32</v>
      </c>
    </row>
    <row r="2175" spans="1:4" ht="12" customHeight="1">
      <c r="A2175" s="385" t="s">
        <v>4528</v>
      </c>
      <c r="B2175" s="409" t="s">
        <v>4529</v>
      </c>
      <c r="C2175" s="385" t="s">
        <v>180</v>
      </c>
      <c r="D2175" s="387">
        <v>31.09</v>
      </c>
    </row>
    <row r="2176" spans="1:4" ht="24" customHeight="1">
      <c r="A2176" s="385" t="s">
        <v>4530</v>
      </c>
      <c r="B2176" s="409" t="s">
        <v>4531</v>
      </c>
      <c r="C2176" s="385" t="s">
        <v>180</v>
      </c>
      <c r="D2176" s="387">
        <v>32.64</v>
      </c>
    </row>
    <row r="2177" spans="1:4" ht="24" customHeight="1">
      <c r="A2177" s="385" t="s">
        <v>4532</v>
      </c>
      <c r="B2177" s="409" t="s">
        <v>4533</v>
      </c>
      <c r="C2177" s="385" t="s">
        <v>180</v>
      </c>
      <c r="D2177" s="387">
        <v>29.92</v>
      </c>
    </row>
    <row r="2178" spans="1:4" ht="24" customHeight="1">
      <c r="A2178" s="385" t="s">
        <v>4534</v>
      </c>
      <c r="B2178" s="409" t="s">
        <v>4535</v>
      </c>
      <c r="C2178" s="385" t="s">
        <v>180</v>
      </c>
      <c r="D2178" s="387">
        <v>30.27</v>
      </c>
    </row>
    <row r="2179" spans="1:4" ht="24" customHeight="1">
      <c r="A2179" s="385" t="s">
        <v>4536</v>
      </c>
      <c r="B2179" s="409" t="s">
        <v>4537</v>
      </c>
      <c r="C2179" s="385" t="s">
        <v>180</v>
      </c>
      <c r="D2179" s="387">
        <v>59.36</v>
      </c>
    </row>
    <row r="2180" spans="1:4" ht="24" customHeight="1">
      <c r="A2180" s="385" t="s">
        <v>4538</v>
      </c>
      <c r="B2180" s="409" t="s">
        <v>4539</v>
      </c>
      <c r="C2180" s="385" t="s">
        <v>180</v>
      </c>
      <c r="D2180" s="387">
        <v>28.5</v>
      </c>
    </row>
    <row r="2181" spans="1:4" ht="24" customHeight="1">
      <c r="A2181" s="385" t="s">
        <v>4540</v>
      </c>
      <c r="B2181" s="409" t="s">
        <v>4541</v>
      </c>
      <c r="C2181" s="385" t="s">
        <v>180</v>
      </c>
      <c r="D2181" s="387">
        <v>30.95</v>
      </c>
    </row>
    <row r="2182" spans="1:4" ht="12" customHeight="1">
      <c r="A2182" s="381">
        <v>8988</v>
      </c>
      <c r="B2182" s="408" t="s">
        <v>4542</v>
      </c>
      <c r="C2182" s="383"/>
      <c r="D2182" s="384"/>
    </row>
    <row r="2183" spans="1:4" ht="12" customHeight="1">
      <c r="A2183" s="385" t="s">
        <v>4543</v>
      </c>
      <c r="B2183" s="409" t="s">
        <v>4544</v>
      </c>
      <c r="C2183" s="385" t="s">
        <v>180</v>
      </c>
      <c r="D2183" s="387">
        <v>101.2</v>
      </c>
    </row>
    <row r="2184" spans="1:4" ht="12" customHeight="1">
      <c r="A2184" s="385" t="s">
        <v>4545</v>
      </c>
      <c r="B2184" s="409" t="s">
        <v>4546</v>
      </c>
      <c r="C2184" s="385" t="s">
        <v>180</v>
      </c>
      <c r="D2184" s="387">
        <v>42.58</v>
      </c>
    </row>
    <row r="2185" spans="1:4" ht="12" customHeight="1">
      <c r="A2185" s="385" t="s">
        <v>4547</v>
      </c>
      <c r="B2185" s="409" t="s">
        <v>4548</v>
      </c>
      <c r="C2185" s="385" t="s">
        <v>180</v>
      </c>
      <c r="D2185" s="387">
        <v>47.48</v>
      </c>
    </row>
    <row r="2186" spans="1:4" ht="24" customHeight="1">
      <c r="A2186" s="385" t="s">
        <v>4549</v>
      </c>
      <c r="B2186" s="409" t="s">
        <v>4550</v>
      </c>
      <c r="C2186" s="385" t="s">
        <v>180</v>
      </c>
      <c r="D2186" s="387">
        <v>30.91</v>
      </c>
    </row>
    <row r="2187" spans="1:4" ht="24" customHeight="1">
      <c r="A2187" s="385" t="s">
        <v>4551</v>
      </c>
      <c r="B2187" s="409" t="s">
        <v>4552</v>
      </c>
      <c r="C2187" s="385" t="s">
        <v>180</v>
      </c>
      <c r="D2187" s="387">
        <v>42.23</v>
      </c>
    </row>
    <row r="2188" spans="1:4" ht="12" customHeight="1">
      <c r="A2188" s="381">
        <v>8990</v>
      </c>
      <c r="B2188" s="408" t="s">
        <v>4553</v>
      </c>
      <c r="C2188" s="383"/>
      <c r="D2188" s="384"/>
    </row>
    <row r="2189" spans="1:4" ht="12" customHeight="1">
      <c r="A2189" s="385" t="s">
        <v>4554</v>
      </c>
      <c r="B2189" s="409" t="s">
        <v>4555</v>
      </c>
      <c r="C2189" s="385" t="s">
        <v>195</v>
      </c>
      <c r="D2189" s="387">
        <v>8.1</v>
      </c>
    </row>
    <row r="2190" spans="1:4" ht="12" customHeight="1">
      <c r="A2190" s="381">
        <v>8991</v>
      </c>
      <c r="B2190" s="408" t="s">
        <v>4556</v>
      </c>
      <c r="C2190" s="383"/>
      <c r="D2190" s="384"/>
    </row>
    <row r="2191" spans="1:4" ht="48.75" customHeight="1">
      <c r="A2191" s="385" t="s">
        <v>4557</v>
      </c>
      <c r="B2191" s="409" t="s">
        <v>4558</v>
      </c>
      <c r="C2191" s="385" t="s">
        <v>180</v>
      </c>
      <c r="D2191" s="387">
        <v>195.46</v>
      </c>
    </row>
    <row r="2192" spans="1:4" ht="48.75" customHeight="1">
      <c r="A2192" s="385" t="s">
        <v>4559</v>
      </c>
      <c r="B2192" s="409" t="s">
        <v>4560</v>
      </c>
      <c r="C2192" s="385" t="s">
        <v>180</v>
      </c>
      <c r="D2192" s="387">
        <v>123.73</v>
      </c>
    </row>
    <row r="2193" spans="1:4" ht="12" customHeight="1">
      <c r="A2193" s="381">
        <v>8992</v>
      </c>
      <c r="B2193" s="408" t="s">
        <v>4561</v>
      </c>
      <c r="C2193" s="383"/>
      <c r="D2193" s="384"/>
    </row>
    <row r="2194" spans="1:4" ht="60.75" customHeight="1">
      <c r="A2194" s="385" t="s">
        <v>4562</v>
      </c>
      <c r="B2194" s="409" t="s">
        <v>4563</v>
      </c>
      <c r="C2194" s="385" t="s">
        <v>180</v>
      </c>
      <c r="D2194" s="387">
        <v>902.19</v>
      </c>
    </row>
    <row r="2195" spans="1:4" ht="60.75" customHeight="1">
      <c r="A2195" s="385" t="s">
        <v>4564</v>
      </c>
      <c r="B2195" s="409" t="s">
        <v>4565</v>
      </c>
      <c r="C2195" s="385" t="s">
        <v>180</v>
      </c>
      <c r="D2195" s="388">
        <v>1202.69</v>
      </c>
    </row>
    <row r="2196" spans="1:4" ht="60.75" customHeight="1">
      <c r="A2196" s="385" t="s">
        <v>4566</v>
      </c>
      <c r="B2196" s="409" t="s">
        <v>4567</v>
      </c>
      <c r="C2196" s="385" t="s">
        <v>180</v>
      </c>
      <c r="D2196" s="387">
        <v>153.97999999999999</v>
      </c>
    </row>
    <row r="2197" spans="1:4" ht="60.75" customHeight="1">
      <c r="A2197" s="385" t="s">
        <v>4568</v>
      </c>
      <c r="B2197" s="409" t="s">
        <v>4569</v>
      </c>
      <c r="C2197" s="385" t="s">
        <v>180</v>
      </c>
      <c r="D2197" s="387">
        <v>192.8</v>
      </c>
    </row>
    <row r="2198" spans="1:4" ht="60.75" customHeight="1">
      <c r="A2198" s="385" t="s">
        <v>4570</v>
      </c>
      <c r="B2198" s="409" t="s">
        <v>4571</v>
      </c>
      <c r="C2198" s="385" t="s">
        <v>180</v>
      </c>
      <c r="D2198" s="387">
        <v>245.02</v>
      </c>
    </row>
    <row r="2199" spans="1:4" ht="60.75" customHeight="1">
      <c r="A2199" s="385" t="s">
        <v>4572</v>
      </c>
      <c r="B2199" s="409" t="s">
        <v>4573</v>
      </c>
      <c r="C2199" s="385" t="s">
        <v>180</v>
      </c>
      <c r="D2199" s="387">
        <v>481.23</v>
      </c>
    </row>
    <row r="2200" spans="1:4" ht="60.75" customHeight="1">
      <c r="A2200" s="385" t="s">
        <v>4574</v>
      </c>
      <c r="B2200" s="409" t="s">
        <v>4575</v>
      </c>
      <c r="C2200" s="385" t="s">
        <v>180</v>
      </c>
      <c r="D2200" s="387">
        <v>245.96</v>
      </c>
    </row>
    <row r="2201" spans="1:4" ht="60.75" customHeight="1">
      <c r="A2201" s="385" t="s">
        <v>4576</v>
      </c>
      <c r="B2201" s="409" t="s">
        <v>4577</v>
      </c>
      <c r="C2201" s="385" t="s">
        <v>180</v>
      </c>
      <c r="D2201" s="387">
        <v>324.39</v>
      </c>
    </row>
    <row r="2202" spans="1:4" ht="60.75" customHeight="1">
      <c r="A2202" s="385" t="s">
        <v>4578</v>
      </c>
      <c r="B2202" s="409" t="s">
        <v>4579</v>
      </c>
      <c r="C2202" s="385" t="s">
        <v>180</v>
      </c>
      <c r="D2202" s="387">
        <v>402.81</v>
      </c>
    </row>
    <row r="2203" spans="1:4" ht="60.75" customHeight="1">
      <c r="A2203" s="385" t="s">
        <v>4580</v>
      </c>
      <c r="B2203" s="409" t="s">
        <v>4581</v>
      </c>
      <c r="C2203" s="385" t="s">
        <v>180</v>
      </c>
      <c r="D2203" s="387">
        <v>604.22</v>
      </c>
    </row>
    <row r="2204" spans="1:4" ht="60.75" customHeight="1">
      <c r="A2204" s="385" t="s">
        <v>4582</v>
      </c>
      <c r="B2204" s="409" t="s">
        <v>4583</v>
      </c>
      <c r="C2204" s="385" t="s">
        <v>180</v>
      </c>
      <c r="D2204" s="387">
        <v>313.52999999999997</v>
      </c>
    </row>
    <row r="2205" spans="1:4" ht="60.75" customHeight="1">
      <c r="A2205" s="385" t="s">
        <v>4584</v>
      </c>
      <c r="B2205" s="409" t="s">
        <v>4585</v>
      </c>
      <c r="C2205" s="385" t="s">
        <v>180</v>
      </c>
      <c r="D2205" s="387">
        <v>259.07</v>
      </c>
    </row>
    <row r="2206" spans="1:4" ht="60.75" customHeight="1">
      <c r="A2206" s="385" t="s">
        <v>4586</v>
      </c>
      <c r="B2206" s="409" t="s">
        <v>245</v>
      </c>
      <c r="C2206" s="385" t="s">
        <v>180</v>
      </c>
      <c r="D2206" s="387">
        <v>410.43</v>
      </c>
    </row>
    <row r="2207" spans="1:4" ht="60.75" customHeight="1">
      <c r="A2207" s="385" t="s">
        <v>4587</v>
      </c>
      <c r="B2207" s="409" t="s">
        <v>4588</v>
      </c>
      <c r="C2207" s="385" t="s">
        <v>180</v>
      </c>
      <c r="D2207" s="387">
        <v>534.41999999999996</v>
      </c>
    </row>
    <row r="2208" spans="1:4" ht="60.75" customHeight="1">
      <c r="A2208" s="385" t="s">
        <v>4589</v>
      </c>
      <c r="B2208" s="409" t="s">
        <v>179</v>
      </c>
      <c r="C2208" s="385" t="s">
        <v>180</v>
      </c>
      <c r="D2208" s="387">
        <v>735.38</v>
      </c>
    </row>
    <row r="2209" spans="1:4" ht="60.75" customHeight="1">
      <c r="A2209" s="385" t="s">
        <v>4590</v>
      </c>
      <c r="B2209" s="409" t="s">
        <v>4591</v>
      </c>
      <c r="C2209" s="385" t="s">
        <v>180</v>
      </c>
      <c r="D2209" s="387">
        <v>387.05</v>
      </c>
    </row>
    <row r="2210" spans="1:4" ht="60.75" customHeight="1">
      <c r="A2210" s="385" t="s">
        <v>4592</v>
      </c>
      <c r="B2210" s="409" t="s">
        <v>4593</v>
      </c>
      <c r="C2210" s="385" t="s">
        <v>180</v>
      </c>
      <c r="D2210" s="387">
        <v>503.16</v>
      </c>
    </row>
    <row r="2211" spans="1:4" ht="60.75" customHeight="1">
      <c r="A2211" s="385" t="s">
        <v>4594</v>
      </c>
      <c r="B2211" s="409" t="s">
        <v>4595</v>
      </c>
      <c r="C2211" s="385" t="s">
        <v>180</v>
      </c>
      <c r="D2211" s="387">
        <v>532.19000000000005</v>
      </c>
    </row>
    <row r="2212" spans="1:4" ht="60.75" customHeight="1">
      <c r="A2212" s="385" t="s">
        <v>4596</v>
      </c>
      <c r="B2212" s="409" t="s">
        <v>4597</v>
      </c>
      <c r="C2212" s="385" t="s">
        <v>180</v>
      </c>
      <c r="D2212" s="387">
        <v>558.46</v>
      </c>
    </row>
    <row r="2213" spans="1:4" ht="60.75" customHeight="1">
      <c r="A2213" s="385" t="s">
        <v>4598</v>
      </c>
      <c r="B2213" s="409" t="s">
        <v>4599</v>
      </c>
      <c r="C2213" s="385" t="s">
        <v>180</v>
      </c>
      <c r="D2213" s="387">
        <v>590.24</v>
      </c>
    </row>
    <row r="2214" spans="1:4" ht="60.75" customHeight="1">
      <c r="A2214" s="385" t="s">
        <v>4600</v>
      </c>
      <c r="B2214" s="409" t="s">
        <v>4601</v>
      </c>
      <c r="C2214" s="385" t="s">
        <v>180</v>
      </c>
      <c r="D2214" s="387">
        <v>619.27</v>
      </c>
    </row>
    <row r="2215" spans="1:4" ht="60.75" customHeight="1">
      <c r="A2215" s="385" t="s">
        <v>4602</v>
      </c>
      <c r="B2215" s="409" t="s">
        <v>4603</v>
      </c>
      <c r="C2215" s="385" t="s">
        <v>180</v>
      </c>
      <c r="D2215" s="387">
        <v>648.29999999999995</v>
      </c>
    </row>
    <row r="2216" spans="1:4" ht="60.75" customHeight="1">
      <c r="A2216" s="385" t="s">
        <v>4604</v>
      </c>
      <c r="B2216" s="409" t="s">
        <v>4605</v>
      </c>
      <c r="C2216" s="385" t="s">
        <v>180</v>
      </c>
      <c r="D2216" s="387">
        <v>960.99</v>
      </c>
    </row>
    <row r="2217" spans="1:4" ht="60.75" customHeight="1">
      <c r="A2217" s="385" t="s">
        <v>4606</v>
      </c>
      <c r="B2217" s="409" t="s">
        <v>4607</v>
      </c>
      <c r="C2217" s="385" t="s">
        <v>180</v>
      </c>
      <c r="D2217" s="387">
        <v>484.79</v>
      </c>
    </row>
    <row r="2218" spans="1:4" ht="60.75" customHeight="1">
      <c r="A2218" s="385" t="s">
        <v>4608</v>
      </c>
      <c r="B2218" s="409" t="s">
        <v>4609</v>
      </c>
      <c r="C2218" s="385" t="s">
        <v>180</v>
      </c>
      <c r="D2218" s="387">
        <v>620.85</v>
      </c>
    </row>
    <row r="2219" spans="1:4" ht="60.75" customHeight="1">
      <c r="A2219" s="385" t="s">
        <v>4610</v>
      </c>
      <c r="B2219" s="409" t="s">
        <v>4611</v>
      </c>
      <c r="C2219" s="385" t="s">
        <v>180</v>
      </c>
      <c r="D2219" s="387">
        <v>756.9</v>
      </c>
    </row>
    <row r="2220" spans="1:4" ht="60.75" customHeight="1">
      <c r="A2220" s="385" t="s">
        <v>4612</v>
      </c>
      <c r="B2220" s="409" t="s">
        <v>4613</v>
      </c>
      <c r="C2220" s="385" t="s">
        <v>180</v>
      </c>
      <c r="D2220" s="388">
        <v>1044.25</v>
      </c>
    </row>
    <row r="2221" spans="1:4" ht="60.75" customHeight="1">
      <c r="A2221" s="385" t="s">
        <v>4614</v>
      </c>
      <c r="B2221" s="409" t="s">
        <v>4615</v>
      </c>
      <c r="C2221" s="385" t="s">
        <v>180</v>
      </c>
      <c r="D2221" s="388">
        <v>1357.74</v>
      </c>
    </row>
    <row r="2222" spans="1:4" ht="60.75" customHeight="1">
      <c r="A2222" s="385" t="s">
        <v>4616</v>
      </c>
      <c r="B2222" s="409" t="s">
        <v>4617</v>
      </c>
      <c r="C2222" s="385" t="s">
        <v>180</v>
      </c>
      <c r="D2222" s="387">
        <v>574.01</v>
      </c>
    </row>
    <row r="2223" spans="1:4" ht="60.75" customHeight="1">
      <c r="A2223" s="385" t="s">
        <v>4618</v>
      </c>
      <c r="B2223" s="409" t="s">
        <v>4619</v>
      </c>
      <c r="C2223" s="385" t="s">
        <v>180</v>
      </c>
      <c r="D2223" s="387">
        <v>730.75</v>
      </c>
    </row>
    <row r="2224" spans="1:4" ht="60.75" customHeight="1">
      <c r="A2224" s="385" t="s">
        <v>4620</v>
      </c>
      <c r="B2224" s="409" t="s">
        <v>4621</v>
      </c>
      <c r="C2224" s="385" t="s">
        <v>180</v>
      </c>
      <c r="D2224" s="387">
        <v>887.5</v>
      </c>
    </row>
    <row r="2225" spans="1:4" ht="60.75" customHeight="1">
      <c r="A2225" s="385" t="s">
        <v>4622</v>
      </c>
      <c r="B2225" s="409" t="s">
        <v>4623</v>
      </c>
      <c r="C2225" s="385" t="s">
        <v>180</v>
      </c>
      <c r="D2225" s="388">
        <v>1204.04</v>
      </c>
    </row>
    <row r="2226" spans="1:4" ht="60.75" customHeight="1">
      <c r="A2226" s="385" t="s">
        <v>4624</v>
      </c>
      <c r="B2226" s="409" t="s">
        <v>4625</v>
      </c>
      <c r="C2226" s="385" t="s">
        <v>180</v>
      </c>
      <c r="D2226" s="388">
        <v>1560.38</v>
      </c>
    </row>
    <row r="2227" spans="1:4" ht="60.75" customHeight="1">
      <c r="A2227" s="385" t="s">
        <v>4626</v>
      </c>
      <c r="B2227" s="409" t="s">
        <v>4627</v>
      </c>
      <c r="C2227" s="385" t="s">
        <v>180</v>
      </c>
      <c r="D2227" s="387">
        <v>847.69</v>
      </c>
    </row>
    <row r="2228" spans="1:4" ht="60.75" customHeight="1">
      <c r="A2228" s="385" t="s">
        <v>4628</v>
      </c>
      <c r="B2228" s="409" t="s">
        <v>4629</v>
      </c>
      <c r="C2228" s="385" t="s">
        <v>180</v>
      </c>
      <c r="D2228" s="388">
        <v>1025.8699999999999</v>
      </c>
    </row>
    <row r="2229" spans="1:4" ht="12" customHeight="1">
      <c r="A2229" s="381">
        <v>8993</v>
      </c>
      <c r="B2229" s="408" t="s">
        <v>4630</v>
      </c>
      <c r="C2229" s="383"/>
      <c r="D2229" s="384"/>
    </row>
    <row r="2230" spans="1:4" ht="60.75" customHeight="1">
      <c r="A2230" s="385" t="s">
        <v>4631</v>
      </c>
      <c r="B2230" s="409" t="s">
        <v>4632</v>
      </c>
      <c r="C2230" s="385" t="s">
        <v>180</v>
      </c>
      <c r="D2230" s="388">
        <v>1501.65</v>
      </c>
    </row>
    <row r="2231" spans="1:4" ht="60.75" customHeight="1">
      <c r="A2231" s="385" t="s">
        <v>4633</v>
      </c>
      <c r="B2231" s="409" t="s">
        <v>4634</v>
      </c>
      <c r="C2231" s="385" t="s">
        <v>180</v>
      </c>
      <c r="D2231" s="388">
        <v>1026.43</v>
      </c>
    </row>
    <row r="2232" spans="1:4" ht="60.75" customHeight="1">
      <c r="A2232" s="385" t="s">
        <v>4635</v>
      </c>
      <c r="B2232" s="409" t="s">
        <v>4636</v>
      </c>
      <c r="C2232" s="385" t="s">
        <v>180</v>
      </c>
      <c r="D2232" s="387">
        <v>237.55</v>
      </c>
    </row>
    <row r="2233" spans="1:4" ht="60.75" customHeight="1">
      <c r="A2233" s="385" t="s">
        <v>4637</v>
      </c>
      <c r="B2233" s="409" t="s">
        <v>4638</v>
      </c>
      <c r="C2233" s="385" t="s">
        <v>180</v>
      </c>
      <c r="D2233" s="387">
        <v>267.89</v>
      </c>
    </row>
    <row r="2234" spans="1:4" ht="60.75" customHeight="1">
      <c r="A2234" s="385" t="s">
        <v>4639</v>
      </c>
      <c r="B2234" s="409" t="s">
        <v>4640</v>
      </c>
      <c r="C2234" s="385" t="s">
        <v>180</v>
      </c>
      <c r="D2234" s="387">
        <v>328.58</v>
      </c>
    </row>
    <row r="2235" spans="1:4" ht="60.75" customHeight="1">
      <c r="A2235" s="385" t="s">
        <v>4641</v>
      </c>
      <c r="B2235" s="409" t="s">
        <v>4642</v>
      </c>
      <c r="C2235" s="385" t="s">
        <v>180</v>
      </c>
      <c r="D2235" s="387">
        <v>378.21</v>
      </c>
    </row>
    <row r="2236" spans="1:4" ht="60.75" customHeight="1">
      <c r="A2236" s="385" t="s">
        <v>4643</v>
      </c>
      <c r="B2236" s="409" t="s">
        <v>4644</v>
      </c>
      <c r="C2236" s="385" t="s">
        <v>180</v>
      </c>
      <c r="D2236" s="387">
        <v>456.64</v>
      </c>
    </row>
    <row r="2237" spans="1:4" ht="60.75" customHeight="1">
      <c r="A2237" s="385" t="s">
        <v>4645</v>
      </c>
      <c r="B2237" s="409" t="s">
        <v>4646</v>
      </c>
      <c r="C2237" s="385" t="s">
        <v>180</v>
      </c>
      <c r="D2237" s="387">
        <v>535.05999999999995</v>
      </c>
    </row>
    <row r="2238" spans="1:4" ht="60.75" customHeight="1">
      <c r="A2238" s="385" t="s">
        <v>4647</v>
      </c>
      <c r="B2238" s="409" t="s">
        <v>4648</v>
      </c>
      <c r="C2238" s="385" t="s">
        <v>180</v>
      </c>
      <c r="D2238" s="387">
        <v>796.43</v>
      </c>
    </row>
    <row r="2239" spans="1:4" ht="60.75" customHeight="1">
      <c r="A2239" s="385" t="s">
        <v>4649</v>
      </c>
      <c r="B2239" s="409" t="s">
        <v>4650</v>
      </c>
      <c r="C2239" s="385" t="s">
        <v>180</v>
      </c>
      <c r="D2239" s="387">
        <v>505.74</v>
      </c>
    </row>
    <row r="2240" spans="1:4" ht="60.75" customHeight="1">
      <c r="A2240" s="385" t="s">
        <v>4651</v>
      </c>
      <c r="B2240" s="409" t="s">
        <v>4652</v>
      </c>
      <c r="C2240" s="385" t="s">
        <v>180</v>
      </c>
      <c r="D2240" s="387">
        <v>602.64</v>
      </c>
    </row>
    <row r="2241" spans="1:4" ht="60.75" customHeight="1">
      <c r="A2241" s="385" t="s">
        <v>4653</v>
      </c>
      <c r="B2241" s="409" t="s">
        <v>4654</v>
      </c>
      <c r="C2241" s="385" t="s">
        <v>180</v>
      </c>
      <c r="D2241" s="387">
        <v>998.8</v>
      </c>
    </row>
    <row r="2242" spans="1:4" ht="60.75" customHeight="1">
      <c r="A2242" s="385" t="s">
        <v>4655</v>
      </c>
      <c r="B2242" s="409" t="s">
        <v>4656</v>
      </c>
      <c r="C2242" s="385" t="s">
        <v>180</v>
      </c>
      <c r="D2242" s="387">
        <v>650.48</v>
      </c>
    </row>
    <row r="2243" spans="1:4" ht="60.75" customHeight="1">
      <c r="A2243" s="385" t="s">
        <v>4657</v>
      </c>
      <c r="B2243" s="409" t="s">
        <v>4658</v>
      </c>
      <c r="C2243" s="385" t="s">
        <v>180</v>
      </c>
      <c r="D2243" s="387">
        <v>766.58</v>
      </c>
    </row>
    <row r="2244" spans="1:4" ht="60.75" customHeight="1">
      <c r="A2244" s="385" t="s">
        <v>4659</v>
      </c>
      <c r="B2244" s="409" t="s">
        <v>4660</v>
      </c>
      <c r="C2244" s="385" t="s">
        <v>180</v>
      </c>
      <c r="D2244" s="387">
        <v>882.69</v>
      </c>
    </row>
    <row r="2245" spans="1:4" ht="60.75" customHeight="1">
      <c r="A2245" s="385" t="s">
        <v>4661</v>
      </c>
      <c r="B2245" s="409" t="s">
        <v>4662</v>
      </c>
      <c r="C2245" s="385" t="s">
        <v>180</v>
      </c>
      <c r="D2245" s="388">
        <v>1288.6199999999999</v>
      </c>
    </row>
    <row r="2246" spans="1:4" ht="60.75" customHeight="1">
      <c r="A2246" s="385" t="s">
        <v>4663</v>
      </c>
      <c r="B2246" s="409" t="s">
        <v>4664</v>
      </c>
      <c r="C2246" s="385" t="s">
        <v>180</v>
      </c>
      <c r="D2246" s="387">
        <v>812.42</v>
      </c>
    </row>
    <row r="2247" spans="1:4" ht="60.75" customHeight="1">
      <c r="A2247" s="385" t="s">
        <v>4665</v>
      </c>
      <c r="B2247" s="409" t="s">
        <v>4666</v>
      </c>
      <c r="C2247" s="385" t="s">
        <v>180</v>
      </c>
      <c r="D2247" s="387">
        <v>948.48</v>
      </c>
    </row>
    <row r="2248" spans="1:4" ht="60.75" customHeight="1">
      <c r="A2248" s="385" t="s">
        <v>4667</v>
      </c>
      <c r="B2248" s="409" t="s">
        <v>4668</v>
      </c>
      <c r="C2248" s="385" t="s">
        <v>180</v>
      </c>
      <c r="D2248" s="388">
        <v>1084.53</v>
      </c>
    </row>
    <row r="2249" spans="1:4" ht="60.75" customHeight="1">
      <c r="A2249" s="385" t="s">
        <v>4669</v>
      </c>
      <c r="B2249" s="409" t="s">
        <v>4670</v>
      </c>
      <c r="C2249" s="385" t="s">
        <v>180</v>
      </c>
      <c r="D2249" s="388">
        <v>1461.8</v>
      </c>
    </row>
    <row r="2250" spans="1:4" ht="60.75" customHeight="1">
      <c r="A2250" s="385" t="s">
        <v>4671</v>
      </c>
      <c r="B2250" s="409" t="s">
        <v>4672</v>
      </c>
      <c r="C2250" s="385" t="s">
        <v>180</v>
      </c>
      <c r="D2250" s="388">
        <v>1775.29</v>
      </c>
    </row>
    <row r="2251" spans="1:4" ht="60.75" customHeight="1">
      <c r="A2251" s="385" t="s">
        <v>4673</v>
      </c>
      <c r="B2251" s="409" t="s">
        <v>4674</v>
      </c>
      <c r="C2251" s="385" t="s">
        <v>180</v>
      </c>
      <c r="D2251" s="387">
        <v>991.57</v>
      </c>
    </row>
    <row r="2252" spans="1:4" ht="60.75" customHeight="1">
      <c r="A2252" s="385" t="s">
        <v>4675</v>
      </c>
      <c r="B2252" s="409" t="s">
        <v>4676</v>
      </c>
      <c r="C2252" s="385" t="s">
        <v>180</v>
      </c>
      <c r="D2252" s="388">
        <v>1148.31</v>
      </c>
    </row>
    <row r="2253" spans="1:4" ht="60.75" customHeight="1">
      <c r="A2253" s="385" t="s">
        <v>4677</v>
      </c>
      <c r="B2253" s="409" t="s">
        <v>4678</v>
      </c>
      <c r="C2253" s="385" t="s">
        <v>180</v>
      </c>
      <c r="D2253" s="388">
        <v>1305.06</v>
      </c>
    </row>
    <row r="2254" spans="1:4" ht="60.75" customHeight="1">
      <c r="A2254" s="385" t="s">
        <v>4679</v>
      </c>
      <c r="B2254" s="409" t="s">
        <v>4680</v>
      </c>
      <c r="C2254" s="385" t="s">
        <v>180</v>
      </c>
      <c r="D2254" s="388">
        <v>1722.43</v>
      </c>
    </row>
    <row r="2255" spans="1:4" ht="60.75" customHeight="1">
      <c r="A2255" s="385" t="s">
        <v>4681</v>
      </c>
      <c r="B2255" s="409" t="s">
        <v>4682</v>
      </c>
      <c r="C2255" s="385" t="s">
        <v>180</v>
      </c>
      <c r="D2255" s="388">
        <v>2078.7800000000002</v>
      </c>
    </row>
    <row r="2256" spans="1:4" ht="60.75" customHeight="1">
      <c r="A2256" s="385" t="s">
        <v>4683</v>
      </c>
      <c r="B2256" s="409" t="s">
        <v>4684</v>
      </c>
      <c r="C2256" s="385" t="s">
        <v>180</v>
      </c>
      <c r="D2256" s="388">
        <v>1366.09</v>
      </c>
    </row>
    <row r="2257" spans="1:4" ht="60.75" customHeight="1">
      <c r="A2257" s="385" t="s">
        <v>4685</v>
      </c>
      <c r="B2257" s="409" t="s">
        <v>4686</v>
      </c>
      <c r="C2257" s="385" t="s">
        <v>180</v>
      </c>
      <c r="D2257" s="388">
        <v>1544.26</v>
      </c>
    </row>
    <row r="2258" spans="1:4" ht="12" customHeight="1">
      <c r="A2258" s="381">
        <v>8994</v>
      </c>
      <c r="B2258" s="408" t="s">
        <v>4687</v>
      </c>
      <c r="C2258" s="383"/>
      <c r="D2258" s="384"/>
    </row>
    <row r="2259" spans="1:4" ht="48.75" customHeight="1">
      <c r="A2259" s="385" t="s">
        <v>4688</v>
      </c>
      <c r="B2259" s="409" t="s">
        <v>4689</v>
      </c>
      <c r="C2259" s="385" t="s">
        <v>180</v>
      </c>
      <c r="D2259" s="387">
        <v>890.48</v>
      </c>
    </row>
    <row r="2260" spans="1:4" ht="48.75" customHeight="1">
      <c r="A2260" s="385" t="s">
        <v>4690</v>
      </c>
      <c r="B2260" s="409" t="s">
        <v>4691</v>
      </c>
      <c r="C2260" s="385" t="s">
        <v>180</v>
      </c>
      <c r="D2260" s="388">
        <v>1696.37</v>
      </c>
    </row>
    <row r="2261" spans="1:4" ht="48.75" customHeight="1">
      <c r="A2261" s="385" t="s">
        <v>4692</v>
      </c>
      <c r="B2261" s="409" t="s">
        <v>4693</v>
      </c>
      <c r="C2261" s="385" t="s">
        <v>180</v>
      </c>
      <c r="D2261" s="387">
        <v>623.30999999999995</v>
      </c>
    </row>
    <row r="2262" spans="1:4" ht="48.75" customHeight="1">
      <c r="A2262" s="385" t="s">
        <v>4694</v>
      </c>
      <c r="B2262" s="409" t="s">
        <v>4695</v>
      </c>
      <c r="C2262" s="385" t="s">
        <v>180</v>
      </c>
      <c r="D2262" s="388">
        <v>2788.31</v>
      </c>
    </row>
    <row r="2263" spans="1:4" ht="48.75" customHeight="1">
      <c r="A2263" s="385" t="s">
        <v>4696</v>
      </c>
      <c r="B2263" s="409" t="s">
        <v>4697</v>
      </c>
      <c r="C2263" s="385" t="s">
        <v>180</v>
      </c>
      <c r="D2263" s="387">
        <v>639.89</v>
      </c>
    </row>
    <row r="2264" spans="1:4" ht="48.75" customHeight="1">
      <c r="A2264" s="385" t="s">
        <v>4698</v>
      </c>
      <c r="B2264" s="409" t="s">
        <v>4699</v>
      </c>
      <c r="C2264" s="385" t="s">
        <v>180</v>
      </c>
      <c r="D2264" s="387">
        <v>648.33000000000004</v>
      </c>
    </row>
    <row r="2265" spans="1:4" ht="48.75" customHeight="1">
      <c r="A2265" s="385" t="s">
        <v>4700</v>
      </c>
      <c r="B2265" s="409" t="s">
        <v>4701</v>
      </c>
      <c r="C2265" s="385" t="s">
        <v>180</v>
      </c>
      <c r="D2265" s="388">
        <v>3722.89</v>
      </c>
    </row>
    <row r="2266" spans="1:4" ht="60.75" customHeight="1">
      <c r="A2266" s="385" t="s">
        <v>4702</v>
      </c>
      <c r="B2266" s="409" t="s">
        <v>4703</v>
      </c>
      <c r="C2266" s="385" t="s">
        <v>180</v>
      </c>
      <c r="D2266" s="388">
        <v>31732.74</v>
      </c>
    </row>
    <row r="2267" spans="1:4" ht="12" customHeight="1">
      <c r="A2267" s="381">
        <v>8995</v>
      </c>
      <c r="B2267" s="408" t="s">
        <v>4704</v>
      </c>
      <c r="C2267" s="383"/>
      <c r="D2267" s="384"/>
    </row>
    <row r="2268" spans="1:4" ht="24" customHeight="1">
      <c r="A2268" s="385" t="s">
        <v>4705</v>
      </c>
      <c r="B2268" s="409" t="s">
        <v>4706</v>
      </c>
      <c r="C2268" s="385" t="s">
        <v>180</v>
      </c>
      <c r="D2268" s="388">
        <v>1194.3599999999999</v>
      </c>
    </row>
    <row r="2269" spans="1:4" ht="24" customHeight="1">
      <c r="A2269" s="385" t="s">
        <v>4707</v>
      </c>
      <c r="B2269" s="409" t="s">
        <v>4708</v>
      </c>
      <c r="C2269" s="385" t="s">
        <v>180</v>
      </c>
      <c r="D2269" s="388">
        <v>1268.3499999999999</v>
      </c>
    </row>
    <row r="2270" spans="1:4" ht="24" customHeight="1">
      <c r="A2270" s="385" t="s">
        <v>4709</v>
      </c>
      <c r="B2270" s="409" t="s">
        <v>4710</v>
      </c>
      <c r="C2270" s="385" t="s">
        <v>180</v>
      </c>
      <c r="D2270" s="388">
        <v>1289.9100000000001</v>
      </c>
    </row>
    <row r="2271" spans="1:4" ht="24" customHeight="1">
      <c r="A2271" s="385" t="s">
        <v>4711</v>
      </c>
      <c r="B2271" s="409" t="s">
        <v>4712</v>
      </c>
      <c r="C2271" s="385" t="s">
        <v>180</v>
      </c>
      <c r="D2271" s="388">
        <v>1607.32</v>
      </c>
    </row>
    <row r="2272" spans="1:4" ht="24" customHeight="1">
      <c r="A2272" s="385" t="s">
        <v>4713</v>
      </c>
      <c r="B2272" s="409" t="s">
        <v>4714</v>
      </c>
      <c r="C2272" s="385" t="s">
        <v>180</v>
      </c>
      <c r="D2272" s="388">
        <v>9081.99</v>
      </c>
    </row>
    <row r="2273" spans="1:4" ht="24" customHeight="1">
      <c r="A2273" s="385" t="s">
        <v>4715</v>
      </c>
      <c r="B2273" s="409" t="s">
        <v>4716</v>
      </c>
      <c r="C2273" s="385" t="s">
        <v>180</v>
      </c>
      <c r="D2273" s="388">
        <v>1715.68</v>
      </c>
    </row>
    <row r="2274" spans="1:4" ht="24" customHeight="1">
      <c r="A2274" s="385" t="s">
        <v>4717</v>
      </c>
      <c r="B2274" s="409" t="s">
        <v>4718</v>
      </c>
      <c r="C2274" s="385" t="s">
        <v>180</v>
      </c>
      <c r="D2274" s="388">
        <v>1764.33</v>
      </c>
    </row>
    <row r="2275" spans="1:4" ht="24" customHeight="1">
      <c r="A2275" s="385" t="s">
        <v>4719</v>
      </c>
      <c r="B2275" s="409" t="s">
        <v>4720</v>
      </c>
      <c r="C2275" s="385" t="s">
        <v>180</v>
      </c>
      <c r="D2275" s="388">
        <v>2140.35</v>
      </c>
    </row>
    <row r="2276" spans="1:4" ht="24" customHeight="1">
      <c r="A2276" s="385" t="s">
        <v>4721</v>
      </c>
      <c r="B2276" s="409" t="s">
        <v>4722</v>
      </c>
      <c r="C2276" s="385" t="s">
        <v>180</v>
      </c>
      <c r="D2276" s="388">
        <v>4448.9399999999996</v>
      </c>
    </row>
    <row r="2277" spans="1:4" ht="24" customHeight="1">
      <c r="A2277" s="385" t="s">
        <v>4723</v>
      </c>
      <c r="B2277" s="409" t="s">
        <v>4724</v>
      </c>
      <c r="C2277" s="385" t="s">
        <v>180</v>
      </c>
      <c r="D2277" s="388">
        <v>6366.09</v>
      </c>
    </row>
    <row r="2278" spans="1:4" ht="12" customHeight="1">
      <c r="A2278" s="381">
        <v>8996</v>
      </c>
      <c r="B2278" s="408" t="s">
        <v>4725</v>
      </c>
      <c r="C2278" s="383"/>
      <c r="D2278" s="384"/>
    </row>
    <row r="2279" spans="1:4" ht="12" customHeight="1">
      <c r="A2279" s="385" t="s">
        <v>4726</v>
      </c>
      <c r="B2279" s="409" t="s">
        <v>4727</v>
      </c>
      <c r="C2279" s="385" t="s">
        <v>195</v>
      </c>
      <c r="D2279" s="387">
        <v>99.81</v>
      </c>
    </row>
    <row r="2280" spans="1:4" ht="24" customHeight="1">
      <c r="A2280" s="385" t="s">
        <v>4728</v>
      </c>
      <c r="B2280" s="409" t="s">
        <v>4729</v>
      </c>
      <c r="C2280" s="385" t="s">
        <v>180</v>
      </c>
      <c r="D2280" s="387">
        <v>104.38</v>
      </c>
    </row>
    <row r="2281" spans="1:4" ht="36" customHeight="1">
      <c r="A2281" s="385" t="s">
        <v>4730</v>
      </c>
      <c r="B2281" s="409" t="s">
        <v>4731</v>
      </c>
      <c r="C2281" s="385" t="s">
        <v>180</v>
      </c>
      <c r="D2281" s="387">
        <v>221.02</v>
      </c>
    </row>
    <row r="2282" spans="1:4" ht="36" customHeight="1">
      <c r="A2282" s="385" t="s">
        <v>4732</v>
      </c>
      <c r="B2282" s="409" t="s">
        <v>4733</v>
      </c>
      <c r="C2282" s="385" t="s">
        <v>180</v>
      </c>
      <c r="D2282" s="387">
        <v>189.73</v>
      </c>
    </row>
    <row r="2283" spans="1:4" ht="36" customHeight="1">
      <c r="A2283" s="385" t="s">
        <v>4734</v>
      </c>
      <c r="B2283" s="409" t="s">
        <v>4735</v>
      </c>
      <c r="C2283" s="385" t="s">
        <v>180</v>
      </c>
      <c r="D2283" s="387">
        <v>74.39</v>
      </c>
    </row>
    <row r="2284" spans="1:4" ht="24" customHeight="1">
      <c r="A2284" s="385" t="s">
        <v>4736</v>
      </c>
      <c r="B2284" s="409" t="s">
        <v>4737</v>
      </c>
      <c r="C2284" s="385" t="s">
        <v>180</v>
      </c>
      <c r="D2284" s="387">
        <v>266.58999999999997</v>
      </c>
    </row>
    <row r="2285" spans="1:4" ht="36" customHeight="1">
      <c r="A2285" s="385" t="s">
        <v>4738</v>
      </c>
      <c r="B2285" s="409" t="s">
        <v>4739</v>
      </c>
      <c r="C2285" s="385" t="s">
        <v>180</v>
      </c>
      <c r="D2285" s="387">
        <v>59.25</v>
      </c>
    </row>
    <row r="2286" spans="1:4" ht="12" customHeight="1">
      <c r="A2286" s="381">
        <v>8997</v>
      </c>
      <c r="B2286" s="408" t="s">
        <v>4740</v>
      </c>
      <c r="C2286" s="383"/>
      <c r="D2286" s="384"/>
    </row>
    <row r="2287" spans="1:4" ht="36" customHeight="1">
      <c r="A2287" s="385" t="s">
        <v>4741</v>
      </c>
      <c r="B2287" s="409" t="s">
        <v>4742</v>
      </c>
      <c r="C2287" s="385" t="s">
        <v>84</v>
      </c>
      <c r="D2287" s="387">
        <v>231.82</v>
      </c>
    </row>
    <row r="2288" spans="1:4" ht="36" customHeight="1">
      <c r="A2288" s="385" t="s">
        <v>4743</v>
      </c>
      <c r="B2288" s="409" t="s">
        <v>4744</v>
      </c>
      <c r="C2288" s="385" t="s">
        <v>84</v>
      </c>
      <c r="D2288" s="387">
        <v>180.76</v>
      </c>
    </row>
    <row r="2289" spans="1:4" ht="12" customHeight="1">
      <c r="A2289" s="381">
        <v>8998</v>
      </c>
      <c r="B2289" s="408" t="s">
        <v>4745</v>
      </c>
      <c r="C2289" s="383"/>
      <c r="D2289" s="384"/>
    </row>
    <row r="2290" spans="1:4" ht="36" customHeight="1">
      <c r="A2290" s="385" t="s">
        <v>4746</v>
      </c>
      <c r="B2290" s="409" t="s">
        <v>4747</v>
      </c>
      <c r="C2290" s="385" t="s">
        <v>180</v>
      </c>
      <c r="D2290" s="388">
        <v>3806.25</v>
      </c>
    </row>
    <row r="2291" spans="1:4" ht="24" customHeight="1">
      <c r="A2291" s="385" t="s">
        <v>4748</v>
      </c>
      <c r="B2291" s="409" t="s">
        <v>4749</v>
      </c>
      <c r="C2291" s="385" t="s">
        <v>180</v>
      </c>
      <c r="D2291" s="388">
        <v>2125.38</v>
      </c>
    </row>
    <row r="2292" spans="1:4" ht="24" customHeight="1">
      <c r="A2292" s="385" t="s">
        <v>4750</v>
      </c>
      <c r="B2292" s="409" t="s">
        <v>4751</v>
      </c>
      <c r="C2292" s="385" t="s">
        <v>180</v>
      </c>
      <c r="D2292" s="388">
        <v>2926.42</v>
      </c>
    </row>
    <row r="2293" spans="1:4" ht="24" customHeight="1">
      <c r="A2293" s="385" t="s">
        <v>4752</v>
      </c>
      <c r="B2293" s="409" t="s">
        <v>4753</v>
      </c>
      <c r="C2293" s="385" t="s">
        <v>180</v>
      </c>
      <c r="D2293" s="388">
        <v>3439.5</v>
      </c>
    </row>
    <row r="2294" spans="1:4" ht="24" customHeight="1">
      <c r="A2294" s="385" t="s">
        <v>4754</v>
      </c>
      <c r="B2294" s="409" t="s">
        <v>4755</v>
      </c>
      <c r="C2294" s="385" t="s">
        <v>180</v>
      </c>
      <c r="D2294" s="388">
        <v>3899.96</v>
      </c>
    </row>
    <row r="2295" spans="1:4" ht="12" customHeight="1">
      <c r="A2295" s="381">
        <v>8686</v>
      </c>
      <c r="B2295" s="408" t="s">
        <v>4756</v>
      </c>
      <c r="C2295" s="383"/>
      <c r="D2295" s="384"/>
    </row>
    <row r="2296" spans="1:4" ht="12" customHeight="1">
      <c r="A2296" s="381">
        <v>9000</v>
      </c>
      <c r="B2296" s="408" t="s">
        <v>4757</v>
      </c>
      <c r="C2296" s="383"/>
      <c r="D2296" s="384"/>
    </row>
    <row r="2297" spans="1:4" ht="60.75" customHeight="1">
      <c r="A2297" s="385" t="s">
        <v>4758</v>
      </c>
      <c r="B2297" s="409" t="s">
        <v>4759</v>
      </c>
      <c r="C2297" s="385" t="s">
        <v>84</v>
      </c>
      <c r="D2297" s="387">
        <v>87.25</v>
      </c>
    </row>
    <row r="2298" spans="1:4" ht="60.75" customHeight="1">
      <c r="A2298" s="385" t="s">
        <v>4760</v>
      </c>
      <c r="B2298" s="409" t="s">
        <v>4761</v>
      </c>
      <c r="C2298" s="385" t="s">
        <v>84</v>
      </c>
      <c r="D2298" s="387">
        <v>121.73</v>
      </c>
    </row>
    <row r="2299" spans="1:4" ht="60.75" customHeight="1">
      <c r="A2299" s="385" t="s">
        <v>4762</v>
      </c>
      <c r="B2299" s="409" t="s">
        <v>4763</v>
      </c>
      <c r="C2299" s="385" t="s">
        <v>84</v>
      </c>
      <c r="D2299" s="387">
        <v>172.75</v>
      </c>
    </row>
    <row r="2300" spans="1:4" ht="60.75" customHeight="1">
      <c r="A2300" s="385" t="s">
        <v>4764</v>
      </c>
      <c r="B2300" s="409" t="s">
        <v>4765</v>
      </c>
      <c r="C2300" s="385" t="s">
        <v>84</v>
      </c>
      <c r="D2300" s="387">
        <v>220.5</v>
      </c>
    </row>
    <row r="2301" spans="1:4" ht="48.75" customHeight="1">
      <c r="A2301" s="385" t="s">
        <v>4766</v>
      </c>
      <c r="B2301" s="409" t="s">
        <v>4767</v>
      </c>
      <c r="C2301" s="385" t="s">
        <v>84</v>
      </c>
      <c r="D2301" s="387">
        <v>31.03</v>
      </c>
    </row>
    <row r="2302" spans="1:4" ht="12" customHeight="1">
      <c r="A2302" s="381">
        <v>9001</v>
      </c>
      <c r="B2302" s="408" t="s">
        <v>4768</v>
      </c>
      <c r="C2302" s="383"/>
      <c r="D2302" s="384"/>
    </row>
    <row r="2303" spans="1:4" ht="60.75" customHeight="1">
      <c r="A2303" s="385" t="s">
        <v>4769</v>
      </c>
      <c r="B2303" s="409" t="s">
        <v>4770</v>
      </c>
      <c r="C2303" s="385" t="s">
        <v>84</v>
      </c>
      <c r="D2303" s="387">
        <v>67.69</v>
      </c>
    </row>
    <row r="2304" spans="1:4" ht="60.75" customHeight="1">
      <c r="A2304" s="385" t="s">
        <v>4771</v>
      </c>
      <c r="B2304" s="409" t="s">
        <v>4772</v>
      </c>
      <c r="C2304" s="385" t="s">
        <v>84</v>
      </c>
      <c r="D2304" s="387">
        <v>116.26</v>
      </c>
    </row>
    <row r="2305" spans="1:4" ht="60.75" customHeight="1">
      <c r="A2305" s="385" t="s">
        <v>4773</v>
      </c>
      <c r="B2305" s="409" t="s">
        <v>4774</v>
      </c>
      <c r="C2305" s="385" t="s">
        <v>84</v>
      </c>
      <c r="D2305" s="387">
        <v>87.65</v>
      </c>
    </row>
    <row r="2306" spans="1:4" ht="60.75" customHeight="1">
      <c r="A2306" s="385" t="s">
        <v>4775</v>
      </c>
      <c r="B2306" s="409" t="s">
        <v>4776</v>
      </c>
      <c r="C2306" s="385" t="s">
        <v>84</v>
      </c>
      <c r="D2306" s="387">
        <v>144</v>
      </c>
    </row>
    <row r="2307" spans="1:4" ht="97.5" customHeight="1">
      <c r="A2307" s="385" t="s">
        <v>4777</v>
      </c>
      <c r="B2307" s="409" t="s">
        <v>4778</v>
      </c>
      <c r="C2307" s="385" t="s">
        <v>84</v>
      </c>
      <c r="D2307" s="387">
        <v>289.41000000000003</v>
      </c>
    </row>
    <row r="2308" spans="1:4" ht="72.75" customHeight="1">
      <c r="A2308" s="385" t="s">
        <v>4779</v>
      </c>
      <c r="B2308" s="409" t="s">
        <v>4780</v>
      </c>
      <c r="C2308" s="385" t="s">
        <v>84</v>
      </c>
      <c r="D2308" s="387">
        <v>156.54</v>
      </c>
    </row>
    <row r="2309" spans="1:4" ht="60.75" customHeight="1">
      <c r="A2309" s="385" t="s">
        <v>4781</v>
      </c>
      <c r="B2309" s="409" t="s">
        <v>4782</v>
      </c>
      <c r="C2309" s="385" t="s">
        <v>84</v>
      </c>
      <c r="D2309" s="387">
        <v>116.02</v>
      </c>
    </row>
    <row r="2310" spans="1:4" ht="84.75" customHeight="1">
      <c r="A2310" s="385" t="s">
        <v>4783</v>
      </c>
      <c r="B2310" s="409" t="s">
        <v>4784</v>
      </c>
      <c r="C2310" s="385" t="s">
        <v>84</v>
      </c>
      <c r="D2310" s="387">
        <v>361.31</v>
      </c>
    </row>
    <row r="2311" spans="1:4" ht="60.75" customHeight="1">
      <c r="A2311" s="385" t="s">
        <v>4785</v>
      </c>
      <c r="B2311" s="409" t="s">
        <v>4786</v>
      </c>
      <c r="C2311" s="385" t="s">
        <v>84</v>
      </c>
      <c r="D2311" s="387">
        <v>228.44</v>
      </c>
    </row>
    <row r="2312" spans="1:4" ht="60.75" customHeight="1">
      <c r="A2312" s="385" t="s">
        <v>4787</v>
      </c>
      <c r="B2312" s="409" t="s">
        <v>4788</v>
      </c>
      <c r="C2312" s="385" t="s">
        <v>84</v>
      </c>
      <c r="D2312" s="387">
        <v>451.47</v>
      </c>
    </row>
    <row r="2313" spans="1:4" ht="97.5" customHeight="1">
      <c r="A2313" s="385" t="s">
        <v>4789</v>
      </c>
      <c r="B2313" s="409" t="s">
        <v>94</v>
      </c>
      <c r="C2313" s="385" t="s">
        <v>84</v>
      </c>
      <c r="D2313" s="387">
        <v>303.73</v>
      </c>
    </row>
    <row r="2314" spans="1:4" ht="72.75" customHeight="1">
      <c r="A2314" s="385" t="s">
        <v>4790</v>
      </c>
      <c r="B2314" s="409" t="s">
        <v>4791</v>
      </c>
      <c r="C2314" s="385" t="s">
        <v>84</v>
      </c>
      <c r="D2314" s="387">
        <v>170.86</v>
      </c>
    </row>
    <row r="2315" spans="1:4" ht="60.75" customHeight="1">
      <c r="A2315" s="385" t="s">
        <v>4792</v>
      </c>
      <c r="B2315" s="409" t="s">
        <v>4793</v>
      </c>
      <c r="C2315" s="385" t="s">
        <v>84</v>
      </c>
      <c r="D2315" s="387">
        <v>130.34</v>
      </c>
    </row>
    <row r="2316" spans="1:4" ht="84.75" customHeight="1">
      <c r="A2316" s="385" t="s">
        <v>4794</v>
      </c>
      <c r="B2316" s="409" t="s">
        <v>4795</v>
      </c>
      <c r="C2316" s="385" t="s">
        <v>84</v>
      </c>
      <c r="D2316" s="387">
        <v>375.63</v>
      </c>
    </row>
    <row r="2317" spans="1:4" ht="60.75" customHeight="1">
      <c r="A2317" s="385" t="s">
        <v>4796</v>
      </c>
      <c r="B2317" s="409" t="s">
        <v>4797</v>
      </c>
      <c r="C2317" s="385" t="s">
        <v>84</v>
      </c>
      <c r="D2317" s="387">
        <v>242.76</v>
      </c>
    </row>
    <row r="2318" spans="1:4" ht="60.75" customHeight="1">
      <c r="A2318" s="385" t="s">
        <v>4798</v>
      </c>
      <c r="B2318" s="409" t="s">
        <v>4799</v>
      </c>
      <c r="C2318" s="385" t="s">
        <v>84</v>
      </c>
      <c r="D2318" s="387">
        <v>202.24</v>
      </c>
    </row>
    <row r="2319" spans="1:4" ht="60.75" customHeight="1">
      <c r="A2319" s="385" t="s">
        <v>4800</v>
      </c>
      <c r="B2319" s="409" t="s">
        <v>4801</v>
      </c>
      <c r="C2319" s="385" t="s">
        <v>84</v>
      </c>
      <c r="D2319" s="387">
        <v>266.12</v>
      </c>
    </row>
    <row r="2320" spans="1:4" ht="60.75" customHeight="1">
      <c r="A2320" s="385" t="s">
        <v>4802</v>
      </c>
      <c r="B2320" s="409" t="s">
        <v>4803</v>
      </c>
      <c r="C2320" s="385" t="s">
        <v>84</v>
      </c>
      <c r="D2320" s="387">
        <v>346.81</v>
      </c>
    </row>
    <row r="2321" spans="1:4" ht="60.75" customHeight="1">
      <c r="A2321" s="385" t="s">
        <v>4804</v>
      </c>
      <c r="B2321" s="409" t="s">
        <v>4805</v>
      </c>
      <c r="C2321" s="385" t="s">
        <v>84</v>
      </c>
      <c r="D2321" s="387">
        <v>446.16</v>
      </c>
    </row>
    <row r="2322" spans="1:4" ht="60.75" customHeight="1">
      <c r="A2322" s="385" t="s">
        <v>4806</v>
      </c>
      <c r="B2322" s="409" t="s">
        <v>4807</v>
      </c>
      <c r="C2322" s="385" t="s">
        <v>84</v>
      </c>
      <c r="D2322" s="387">
        <v>578.74</v>
      </c>
    </row>
    <row r="2323" spans="1:4" ht="60.75" customHeight="1">
      <c r="A2323" s="385" t="s">
        <v>4808</v>
      </c>
      <c r="B2323" s="409" t="s">
        <v>4809</v>
      </c>
      <c r="C2323" s="385" t="s">
        <v>84</v>
      </c>
      <c r="D2323" s="387">
        <v>851.84</v>
      </c>
    </row>
    <row r="2324" spans="1:4" ht="60.75" customHeight="1">
      <c r="A2324" s="385" t="s">
        <v>4810</v>
      </c>
      <c r="B2324" s="409" t="s">
        <v>4811</v>
      </c>
      <c r="C2324" s="385" t="s">
        <v>84</v>
      </c>
      <c r="D2324" s="388">
        <v>1038.98</v>
      </c>
    </row>
    <row r="2325" spans="1:4" ht="12" customHeight="1">
      <c r="A2325" s="381">
        <v>9002</v>
      </c>
      <c r="B2325" s="408" t="s">
        <v>4812</v>
      </c>
      <c r="C2325" s="383"/>
      <c r="D2325" s="384"/>
    </row>
    <row r="2326" spans="1:4" ht="36" customHeight="1">
      <c r="A2326" s="385" t="s">
        <v>4813</v>
      </c>
      <c r="B2326" s="409" t="s">
        <v>4814</v>
      </c>
      <c r="C2326" s="385" t="s">
        <v>84</v>
      </c>
      <c r="D2326" s="387">
        <v>35.520000000000003</v>
      </c>
    </row>
    <row r="2327" spans="1:4" ht="36" customHeight="1">
      <c r="A2327" s="385" t="s">
        <v>4815</v>
      </c>
      <c r="B2327" s="409" t="s">
        <v>4816</v>
      </c>
      <c r="C2327" s="385" t="s">
        <v>84</v>
      </c>
      <c r="D2327" s="387">
        <v>68.02</v>
      </c>
    </row>
    <row r="2328" spans="1:4" ht="36" customHeight="1">
      <c r="A2328" s="385" t="s">
        <v>4817</v>
      </c>
      <c r="B2328" s="409" t="s">
        <v>4818</v>
      </c>
      <c r="C2328" s="385" t="s">
        <v>84</v>
      </c>
      <c r="D2328" s="387">
        <v>127.25</v>
      </c>
    </row>
    <row r="2329" spans="1:4" ht="36" customHeight="1">
      <c r="A2329" s="385" t="s">
        <v>4819</v>
      </c>
      <c r="B2329" s="409" t="s">
        <v>4820</v>
      </c>
      <c r="C2329" s="385" t="s">
        <v>84</v>
      </c>
      <c r="D2329" s="387">
        <v>24.74</v>
      </c>
    </row>
    <row r="2330" spans="1:4" ht="36" customHeight="1">
      <c r="A2330" s="385" t="s">
        <v>4821</v>
      </c>
      <c r="B2330" s="409" t="s">
        <v>4822</v>
      </c>
      <c r="C2330" s="385" t="s">
        <v>84</v>
      </c>
      <c r="D2330" s="387">
        <v>32.15</v>
      </c>
    </row>
    <row r="2331" spans="1:4" ht="12" customHeight="1">
      <c r="A2331" s="381">
        <v>9003</v>
      </c>
      <c r="B2331" s="408" t="s">
        <v>4823</v>
      </c>
      <c r="C2331" s="383"/>
      <c r="D2331" s="384"/>
    </row>
    <row r="2332" spans="1:4" ht="24" customHeight="1">
      <c r="A2332" s="385" t="s">
        <v>4824</v>
      </c>
      <c r="B2332" s="409" t="s">
        <v>4825</v>
      </c>
      <c r="C2332" s="385" t="s">
        <v>84</v>
      </c>
      <c r="D2332" s="387">
        <v>22.36</v>
      </c>
    </row>
    <row r="2333" spans="1:4" ht="12" customHeight="1">
      <c r="A2333" s="381">
        <v>9004</v>
      </c>
      <c r="B2333" s="408" t="s">
        <v>4826</v>
      </c>
      <c r="C2333" s="383"/>
      <c r="D2333" s="384"/>
    </row>
    <row r="2334" spans="1:4" ht="12" customHeight="1">
      <c r="A2334" s="385" t="s">
        <v>4827</v>
      </c>
      <c r="B2334" s="409" t="s">
        <v>4828</v>
      </c>
      <c r="C2334" s="385" t="s">
        <v>84</v>
      </c>
      <c r="D2334" s="387">
        <v>61.22</v>
      </c>
    </row>
    <row r="2335" spans="1:4" ht="36" customHeight="1">
      <c r="A2335" s="385" t="s">
        <v>4829</v>
      </c>
      <c r="B2335" s="409" t="s">
        <v>4830</v>
      </c>
      <c r="C2335" s="385" t="s">
        <v>84</v>
      </c>
      <c r="D2335" s="387">
        <v>83.19</v>
      </c>
    </row>
    <row r="2336" spans="1:4" ht="36" customHeight="1">
      <c r="A2336" s="385" t="s">
        <v>4831</v>
      </c>
      <c r="B2336" s="409" t="s">
        <v>4832</v>
      </c>
      <c r="C2336" s="385" t="s">
        <v>84</v>
      </c>
      <c r="D2336" s="387">
        <v>115.42</v>
      </c>
    </row>
    <row r="2337" spans="1:4" ht="36" customHeight="1">
      <c r="A2337" s="385" t="s">
        <v>4833</v>
      </c>
      <c r="B2337" s="409" t="s">
        <v>4834</v>
      </c>
      <c r="C2337" s="385" t="s">
        <v>84</v>
      </c>
      <c r="D2337" s="387">
        <v>160.43</v>
      </c>
    </row>
    <row r="2338" spans="1:4" ht="36" customHeight="1">
      <c r="A2338" s="385" t="s">
        <v>4835</v>
      </c>
      <c r="B2338" s="409" t="s">
        <v>4836</v>
      </c>
      <c r="C2338" s="385" t="s">
        <v>84</v>
      </c>
      <c r="D2338" s="387">
        <v>184.63</v>
      </c>
    </row>
    <row r="2339" spans="1:4" ht="12" customHeight="1">
      <c r="A2339" s="381">
        <v>9005</v>
      </c>
      <c r="B2339" s="408" t="s">
        <v>4837</v>
      </c>
      <c r="C2339" s="383"/>
      <c r="D2339" s="384"/>
    </row>
    <row r="2340" spans="1:4" ht="36" customHeight="1">
      <c r="A2340" s="385" t="s">
        <v>4838</v>
      </c>
      <c r="B2340" s="409" t="s">
        <v>4839</v>
      </c>
      <c r="C2340" s="385" t="s">
        <v>84</v>
      </c>
      <c r="D2340" s="387">
        <v>578.1</v>
      </c>
    </row>
    <row r="2341" spans="1:4" ht="36" customHeight="1">
      <c r="A2341" s="385" t="s">
        <v>4840</v>
      </c>
      <c r="B2341" s="409" t="s">
        <v>4841</v>
      </c>
      <c r="C2341" s="385" t="s">
        <v>84</v>
      </c>
      <c r="D2341" s="387">
        <v>839.08</v>
      </c>
    </row>
    <row r="2342" spans="1:4" ht="36" customHeight="1">
      <c r="A2342" s="385" t="s">
        <v>4842</v>
      </c>
      <c r="B2342" s="409" t="s">
        <v>4843</v>
      </c>
      <c r="C2342" s="385" t="s">
        <v>84</v>
      </c>
      <c r="D2342" s="388">
        <v>1208.97</v>
      </c>
    </row>
    <row r="2343" spans="1:4" ht="36" customHeight="1">
      <c r="A2343" s="385" t="s">
        <v>4844</v>
      </c>
      <c r="B2343" s="409" t="s">
        <v>4845</v>
      </c>
      <c r="C2343" s="385" t="s">
        <v>84</v>
      </c>
      <c r="D2343" s="387">
        <v>156.35</v>
      </c>
    </row>
    <row r="2344" spans="1:4" ht="36" customHeight="1">
      <c r="A2344" s="385" t="s">
        <v>4846</v>
      </c>
      <c r="B2344" s="409" t="s">
        <v>4847</v>
      </c>
      <c r="C2344" s="385" t="s">
        <v>84</v>
      </c>
      <c r="D2344" s="387">
        <v>187.81</v>
      </c>
    </row>
    <row r="2345" spans="1:4" ht="36" customHeight="1">
      <c r="A2345" s="385" t="s">
        <v>4848</v>
      </c>
      <c r="B2345" s="409" t="s">
        <v>4849</v>
      </c>
      <c r="C2345" s="385" t="s">
        <v>84</v>
      </c>
      <c r="D2345" s="387">
        <v>266.25</v>
      </c>
    </row>
    <row r="2346" spans="1:4" ht="36" customHeight="1">
      <c r="A2346" s="385" t="s">
        <v>4850</v>
      </c>
      <c r="B2346" s="409" t="s">
        <v>4851</v>
      </c>
      <c r="C2346" s="385" t="s">
        <v>84</v>
      </c>
      <c r="D2346" s="387">
        <v>435.83</v>
      </c>
    </row>
    <row r="2347" spans="1:4" ht="12" customHeight="1">
      <c r="A2347" s="381">
        <v>9006</v>
      </c>
      <c r="B2347" s="408" t="s">
        <v>4852</v>
      </c>
      <c r="C2347" s="383"/>
      <c r="D2347" s="384"/>
    </row>
    <row r="2348" spans="1:4" ht="12" customHeight="1">
      <c r="A2348" s="385" t="s">
        <v>4853</v>
      </c>
      <c r="B2348" s="409" t="s">
        <v>4854</v>
      </c>
      <c r="C2348" s="385" t="s">
        <v>84</v>
      </c>
      <c r="D2348" s="388">
        <v>7771.86</v>
      </c>
    </row>
    <row r="2349" spans="1:4" ht="12" customHeight="1">
      <c r="A2349" s="385" t="s">
        <v>4855</v>
      </c>
      <c r="B2349" s="409" t="s">
        <v>4856</v>
      </c>
      <c r="C2349" s="385" t="s">
        <v>84</v>
      </c>
      <c r="D2349" s="388">
        <v>8066.94</v>
      </c>
    </row>
    <row r="2350" spans="1:4" ht="12" customHeight="1">
      <c r="A2350" s="385" t="s">
        <v>4857</v>
      </c>
      <c r="B2350" s="409" t="s">
        <v>4858</v>
      </c>
      <c r="C2350" s="385" t="s">
        <v>84</v>
      </c>
      <c r="D2350" s="388">
        <v>8361.43</v>
      </c>
    </row>
    <row r="2351" spans="1:4" ht="12" customHeight="1">
      <c r="A2351" s="385" t="s">
        <v>4859</v>
      </c>
      <c r="B2351" s="409" t="s">
        <v>4860</v>
      </c>
      <c r="C2351" s="385" t="s">
        <v>84</v>
      </c>
      <c r="D2351" s="388">
        <v>8663.07</v>
      </c>
    </row>
    <row r="2352" spans="1:4" ht="12" customHeight="1">
      <c r="A2352" s="385" t="s">
        <v>4861</v>
      </c>
      <c r="B2352" s="409" t="s">
        <v>4862</v>
      </c>
      <c r="C2352" s="385" t="s">
        <v>84</v>
      </c>
      <c r="D2352" s="388">
        <v>12059.93</v>
      </c>
    </row>
    <row r="2353" spans="1:4" ht="12" customHeight="1">
      <c r="A2353" s="385" t="s">
        <v>4863</v>
      </c>
      <c r="B2353" s="409" t="s">
        <v>4864</v>
      </c>
      <c r="C2353" s="385" t="s">
        <v>84</v>
      </c>
      <c r="D2353" s="388">
        <v>12432.25</v>
      </c>
    </row>
    <row r="2354" spans="1:4" ht="12" customHeight="1">
      <c r="A2354" s="385" t="s">
        <v>4865</v>
      </c>
      <c r="B2354" s="409" t="s">
        <v>4866</v>
      </c>
      <c r="C2354" s="385" t="s">
        <v>84</v>
      </c>
      <c r="D2354" s="388">
        <v>12792.24</v>
      </c>
    </row>
    <row r="2355" spans="1:4" ht="12" customHeight="1">
      <c r="A2355" s="385" t="s">
        <v>4867</v>
      </c>
      <c r="B2355" s="409" t="s">
        <v>4868</v>
      </c>
      <c r="C2355" s="385" t="s">
        <v>84</v>
      </c>
      <c r="D2355" s="388">
        <v>13182.81</v>
      </c>
    </row>
    <row r="2356" spans="1:4" ht="12" customHeight="1">
      <c r="A2356" s="385" t="s">
        <v>4869</v>
      </c>
      <c r="B2356" s="409" t="s">
        <v>4870</v>
      </c>
      <c r="C2356" s="385" t="s">
        <v>84</v>
      </c>
      <c r="D2356" s="388">
        <v>13620.91</v>
      </c>
    </row>
    <row r="2357" spans="1:4" ht="12" customHeight="1">
      <c r="A2357" s="385" t="s">
        <v>4871</v>
      </c>
      <c r="B2357" s="409" t="s">
        <v>4872</v>
      </c>
      <c r="C2357" s="385" t="s">
        <v>84</v>
      </c>
      <c r="D2357" s="388">
        <v>14077.21</v>
      </c>
    </row>
    <row r="2358" spans="1:4" ht="12" customHeight="1">
      <c r="A2358" s="385" t="s">
        <v>4873</v>
      </c>
      <c r="B2358" s="409" t="s">
        <v>4874</v>
      </c>
      <c r="C2358" s="385" t="s">
        <v>84</v>
      </c>
      <c r="D2358" s="388">
        <v>14503.41</v>
      </c>
    </row>
    <row r="2359" spans="1:4" ht="12" customHeight="1">
      <c r="A2359" s="385" t="s">
        <v>4875</v>
      </c>
      <c r="B2359" s="409" t="s">
        <v>4876</v>
      </c>
      <c r="C2359" s="385" t="s">
        <v>84</v>
      </c>
      <c r="D2359" s="388">
        <v>15052.12</v>
      </c>
    </row>
    <row r="2360" spans="1:4" ht="12" customHeight="1">
      <c r="A2360" s="385" t="s">
        <v>4877</v>
      </c>
      <c r="B2360" s="409" t="s">
        <v>4878</v>
      </c>
      <c r="C2360" s="385" t="s">
        <v>84</v>
      </c>
      <c r="D2360" s="388">
        <v>15466.37</v>
      </c>
    </row>
    <row r="2361" spans="1:4" ht="12" customHeight="1">
      <c r="A2361" s="385" t="s">
        <v>4879</v>
      </c>
      <c r="B2361" s="409" t="s">
        <v>4880</v>
      </c>
      <c r="C2361" s="385" t="s">
        <v>84</v>
      </c>
      <c r="D2361" s="388">
        <v>15923.14</v>
      </c>
    </row>
    <row r="2362" spans="1:4" ht="12" customHeight="1">
      <c r="A2362" s="385" t="s">
        <v>4881</v>
      </c>
      <c r="B2362" s="409" t="s">
        <v>4882</v>
      </c>
      <c r="C2362" s="385" t="s">
        <v>84</v>
      </c>
      <c r="D2362" s="388">
        <v>16385.64</v>
      </c>
    </row>
    <row r="2363" spans="1:4" ht="12" customHeight="1">
      <c r="A2363" s="385" t="s">
        <v>4883</v>
      </c>
      <c r="B2363" s="409" t="s">
        <v>4884</v>
      </c>
      <c r="C2363" s="385" t="s">
        <v>84</v>
      </c>
      <c r="D2363" s="388">
        <v>16776.07</v>
      </c>
    </row>
    <row r="2364" spans="1:4" ht="12" customHeight="1">
      <c r="A2364" s="385" t="s">
        <v>4885</v>
      </c>
      <c r="B2364" s="409" t="s">
        <v>4886</v>
      </c>
      <c r="C2364" s="385" t="s">
        <v>84</v>
      </c>
      <c r="D2364" s="388">
        <v>17191.509999999998</v>
      </c>
    </row>
    <row r="2365" spans="1:4" ht="12" customHeight="1">
      <c r="A2365" s="385" t="s">
        <v>4887</v>
      </c>
      <c r="B2365" s="409" t="s">
        <v>4888</v>
      </c>
      <c r="C2365" s="385" t="s">
        <v>84</v>
      </c>
      <c r="D2365" s="388">
        <v>17581.57</v>
      </c>
    </row>
    <row r="2366" spans="1:4" ht="12" customHeight="1">
      <c r="A2366" s="385" t="s">
        <v>4889</v>
      </c>
      <c r="B2366" s="409" t="s">
        <v>4890</v>
      </c>
      <c r="C2366" s="385" t="s">
        <v>84</v>
      </c>
      <c r="D2366" s="388">
        <v>17973.939999999999</v>
      </c>
    </row>
    <row r="2367" spans="1:4" ht="12" customHeight="1">
      <c r="A2367" s="385" t="s">
        <v>4891</v>
      </c>
      <c r="B2367" s="409" t="s">
        <v>4892</v>
      </c>
      <c r="C2367" s="385" t="s">
        <v>195</v>
      </c>
      <c r="D2367" s="388">
        <v>1800.41</v>
      </c>
    </row>
    <row r="2368" spans="1:4" ht="12" customHeight="1">
      <c r="A2368" s="385" t="s">
        <v>4893</v>
      </c>
      <c r="B2368" s="409" t="s">
        <v>4894</v>
      </c>
      <c r="C2368" s="385" t="s">
        <v>195</v>
      </c>
      <c r="D2368" s="388">
        <v>2433.56</v>
      </c>
    </row>
    <row r="2369" spans="1:4" ht="12" customHeight="1">
      <c r="A2369" s="385" t="s">
        <v>4895</v>
      </c>
      <c r="B2369" s="409" t="s">
        <v>4896</v>
      </c>
      <c r="C2369" s="385" t="s">
        <v>195</v>
      </c>
      <c r="D2369" s="388">
        <v>2588.06</v>
      </c>
    </row>
    <row r="2370" spans="1:4" ht="12" customHeight="1">
      <c r="A2370" s="385" t="s">
        <v>4897</v>
      </c>
      <c r="B2370" s="409" t="s">
        <v>4898</v>
      </c>
      <c r="C2370" s="385" t="s">
        <v>195</v>
      </c>
      <c r="D2370" s="388">
        <v>3222.43</v>
      </c>
    </row>
    <row r="2371" spans="1:4" ht="12" customHeight="1">
      <c r="A2371" s="385" t="s">
        <v>4899</v>
      </c>
      <c r="B2371" s="409" t="s">
        <v>4900</v>
      </c>
      <c r="C2371" s="385" t="s">
        <v>195</v>
      </c>
      <c r="D2371" s="388">
        <v>3591.33</v>
      </c>
    </row>
    <row r="2372" spans="1:4" ht="12" customHeight="1">
      <c r="A2372" s="385" t="s">
        <v>4901</v>
      </c>
      <c r="B2372" s="409" t="s">
        <v>4902</v>
      </c>
      <c r="C2372" s="385" t="s">
        <v>195</v>
      </c>
      <c r="D2372" s="388">
        <v>1155.94</v>
      </c>
    </row>
    <row r="2373" spans="1:4" ht="12" customHeight="1">
      <c r="A2373" s="385" t="s">
        <v>4903</v>
      </c>
      <c r="B2373" s="409" t="s">
        <v>4904</v>
      </c>
      <c r="C2373" s="385" t="s">
        <v>195</v>
      </c>
      <c r="D2373" s="388">
        <v>1285.93</v>
      </c>
    </row>
    <row r="2374" spans="1:4" ht="12" customHeight="1">
      <c r="A2374" s="385" t="s">
        <v>4905</v>
      </c>
      <c r="B2374" s="409" t="s">
        <v>4906</v>
      </c>
      <c r="C2374" s="385" t="s">
        <v>195</v>
      </c>
      <c r="D2374" s="388">
        <v>1401.1</v>
      </c>
    </row>
    <row r="2375" spans="1:4" ht="12" customHeight="1">
      <c r="A2375" s="385" t="s">
        <v>4907</v>
      </c>
      <c r="B2375" s="409" t="s">
        <v>4908</v>
      </c>
      <c r="C2375" s="385" t="s">
        <v>195</v>
      </c>
      <c r="D2375" s="388">
        <v>1520.86</v>
      </c>
    </row>
    <row r="2376" spans="1:4" ht="12" customHeight="1">
      <c r="A2376" s="385" t="s">
        <v>4909</v>
      </c>
      <c r="B2376" s="409" t="s">
        <v>4910</v>
      </c>
      <c r="C2376" s="385" t="s">
        <v>195</v>
      </c>
      <c r="D2376" s="388">
        <v>1654.05</v>
      </c>
    </row>
    <row r="2377" spans="1:4" ht="12" customHeight="1">
      <c r="A2377" s="381">
        <v>9007</v>
      </c>
      <c r="B2377" s="408" t="s">
        <v>4911</v>
      </c>
      <c r="C2377" s="383"/>
      <c r="D2377" s="384"/>
    </row>
    <row r="2378" spans="1:4" ht="24" customHeight="1">
      <c r="A2378" s="385" t="s">
        <v>4912</v>
      </c>
      <c r="B2378" s="409" t="s">
        <v>4913</v>
      </c>
      <c r="C2378" s="385" t="s">
        <v>84</v>
      </c>
      <c r="D2378" s="387">
        <v>816.05</v>
      </c>
    </row>
    <row r="2379" spans="1:4" ht="24" customHeight="1">
      <c r="A2379" s="385" t="s">
        <v>4914</v>
      </c>
      <c r="B2379" s="409" t="s">
        <v>4915</v>
      </c>
      <c r="C2379" s="385" t="s">
        <v>84</v>
      </c>
      <c r="D2379" s="387">
        <v>288.98</v>
      </c>
    </row>
    <row r="2380" spans="1:4" ht="12" customHeight="1">
      <c r="A2380" s="381">
        <v>9008</v>
      </c>
      <c r="B2380" s="408" t="s">
        <v>4916</v>
      </c>
      <c r="C2380" s="383"/>
      <c r="D2380" s="384"/>
    </row>
    <row r="2381" spans="1:4" ht="24" customHeight="1">
      <c r="A2381" s="385" t="s">
        <v>4917</v>
      </c>
      <c r="B2381" s="409" t="s">
        <v>4918</v>
      </c>
      <c r="C2381" s="385" t="s">
        <v>195</v>
      </c>
      <c r="D2381" s="388">
        <v>2913.25</v>
      </c>
    </row>
    <row r="2382" spans="1:4" ht="24" customHeight="1">
      <c r="A2382" s="385" t="s">
        <v>4919</v>
      </c>
      <c r="B2382" s="409" t="s">
        <v>4920</v>
      </c>
      <c r="C2382" s="385" t="s">
        <v>195</v>
      </c>
      <c r="D2382" s="388">
        <v>3511.06</v>
      </c>
    </row>
    <row r="2383" spans="1:4" ht="24" customHeight="1">
      <c r="A2383" s="385" t="s">
        <v>4921</v>
      </c>
      <c r="B2383" s="409" t="s">
        <v>4922</v>
      </c>
      <c r="C2383" s="385" t="s">
        <v>195</v>
      </c>
      <c r="D2383" s="388">
        <v>3780.36</v>
      </c>
    </row>
    <row r="2384" spans="1:4" ht="24" customHeight="1">
      <c r="A2384" s="385" t="s">
        <v>4923</v>
      </c>
      <c r="B2384" s="409" t="s">
        <v>4924</v>
      </c>
      <c r="C2384" s="385" t="s">
        <v>195</v>
      </c>
      <c r="D2384" s="388">
        <v>4096.1899999999996</v>
      </c>
    </row>
    <row r="2385" spans="1:4" ht="24" customHeight="1">
      <c r="A2385" s="385" t="s">
        <v>4925</v>
      </c>
      <c r="B2385" s="409" t="s">
        <v>4926</v>
      </c>
      <c r="C2385" s="385" t="s">
        <v>195</v>
      </c>
      <c r="D2385" s="388">
        <v>4743.21</v>
      </c>
    </row>
    <row r="2386" spans="1:4" ht="24" customHeight="1">
      <c r="A2386" s="385" t="s">
        <v>4927</v>
      </c>
      <c r="B2386" s="409" t="s">
        <v>4928</v>
      </c>
      <c r="C2386" s="385" t="s">
        <v>195</v>
      </c>
      <c r="D2386" s="388">
        <v>1980.34</v>
      </c>
    </row>
    <row r="2387" spans="1:4" ht="24" customHeight="1">
      <c r="A2387" s="385" t="s">
        <v>4929</v>
      </c>
      <c r="B2387" s="409" t="s">
        <v>4930</v>
      </c>
      <c r="C2387" s="385" t="s">
        <v>195</v>
      </c>
      <c r="D2387" s="388">
        <v>2080.9</v>
      </c>
    </row>
    <row r="2388" spans="1:4" ht="24" customHeight="1">
      <c r="A2388" s="385" t="s">
        <v>4931</v>
      </c>
      <c r="B2388" s="409" t="s">
        <v>4932</v>
      </c>
      <c r="C2388" s="385" t="s">
        <v>195</v>
      </c>
      <c r="D2388" s="388">
        <v>2161.8200000000002</v>
      </c>
    </row>
    <row r="2389" spans="1:4" ht="24" customHeight="1">
      <c r="A2389" s="385" t="s">
        <v>4933</v>
      </c>
      <c r="B2389" s="409" t="s">
        <v>4934</v>
      </c>
      <c r="C2389" s="385" t="s">
        <v>195</v>
      </c>
      <c r="D2389" s="388">
        <v>2443.91</v>
      </c>
    </row>
    <row r="2390" spans="1:4" ht="24" customHeight="1">
      <c r="A2390" s="385" t="s">
        <v>4935</v>
      </c>
      <c r="B2390" s="409" t="s">
        <v>4936</v>
      </c>
      <c r="C2390" s="385" t="s">
        <v>195</v>
      </c>
      <c r="D2390" s="388">
        <v>2669.5</v>
      </c>
    </row>
    <row r="2391" spans="1:4" ht="24" customHeight="1">
      <c r="A2391" s="385" t="s">
        <v>4937</v>
      </c>
      <c r="B2391" s="409" t="s">
        <v>4938</v>
      </c>
      <c r="C2391" s="385" t="s">
        <v>195</v>
      </c>
      <c r="D2391" s="388">
        <v>3625.03</v>
      </c>
    </row>
    <row r="2392" spans="1:4" ht="24" customHeight="1">
      <c r="A2392" s="385" t="s">
        <v>4939</v>
      </c>
      <c r="B2392" s="409" t="s">
        <v>4940</v>
      </c>
      <c r="C2392" s="385" t="s">
        <v>195</v>
      </c>
      <c r="D2392" s="388">
        <v>3947.19</v>
      </c>
    </row>
    <row r="2393" spans="1:4" ht="24" customHeight="1">
      <c r="A2393" s="385" t="s">
        <v>4941</v>
      </c>
      <c r="B2393" s="409" t="s">
        <v>4942</v>
      </c>
      <c r="C2393" s="385" t="s">
        <v>195</v>
      </c>
      <c r="D2393" s="388">
        <v>4267.88</v>
      </c>
    </row>
    <row r="2394" spans="1:4" ht="24" customHeight="1">
      <c r="A2394" s="385" t="s">
        <v>4943</v>
      </c>
      <c r="B2394" s="409" t="s">
        <v>4944</v>
      </c>
      <c r="C2394" s="385" t="s">
        <v>195</v>
      </c>
      <c r="D2394" s="388">
        <v>4615.41</v>
      </c>
    </row>
    <row r="2395" spans="1:4" ht="24" customHeight="1">
      <c r="A2395" s="385" t="s">
        <v>4945</v>
      </c>
      <c r="B2395" s="409" t="s">
        <v>4946</v>
      </c>
      <c r="C2395" s="385" t="s">
        <v>195</v>
      </c>
      <c r="D2395" s="388">
        <v>5352.08</v>
      </c>
    </row>
    <row r="2396" spans="1:4" ht="24" customHeight="1">
      <c r="A2396" s="385" t="s">
        <v>4947</v>
      </c>
      <c r="B2396" s="409" t="s">
        <v>4948</v>
      </c>
      <c r="C2396" s="385" t="s">
        <v>195</v>
      </c>
      <c r="D2396" s="388">
        <v>2448.29</v>
      </c>
    </row>
    <row r="2397" spans="1:4" ht="24" customHeight="1">
      <c r="A2397" s="385" t="s">
        <v>4949</v>
      </c>
      <c r="B2397" s="409" t="s">
        <v>4950</v>
      </c>
      <c r="C2397" s="385" t="s">
        <v>195</v>
      </c>
      <c r="D2397" s="388">
        <v>2666.14</v>
      </c>
    </row>
    <row r="2398" spans="1:4" ht="24" customHeight="1">
      <c r="A2398" s="385" t="s">
        <v>4951</v>
      </c>
      <c r="B2398" s="409" t="s">
        <v>4952</v>
      </c>
      <c r="C2398" s="385" t="s">
        <v>195</v>
      </c>
      <c r="D2398" s="388">
        <v>2776.19</v>
      </c>
    </row>
    <row r="2399" spans="1:4" ht="24" customHeight="1">
      <c r="A2399" s="385" t="s">
        <v>4953</v>
      </c>
      <c r="B2399" s="409" t="s">
        <v>4954</v>
      </c>
      <c r="C2399" s="385" t="s">
        <v>195</v>
      </c>
      <c r="D2399" s="388">
        <v>2871.96</v>
      </c>
    </row>
    <row r="2400" spans="1:4" ht="24" customHeight="1">
      <c r="A2400" s="385" t="s">
        <v>4955</v>
      </c>
      <c r="B2400" s="409" t="s">
        <v>4956</v>
      </c>
      <c r="C2400" s="385" t="s">
        <v>195</v>
      </c>
      <c r="D2400" s="388">
        <v>3274.89</v>
      </c>
    </row>
    <row r="2401" spans="1:4" ht="24" customHeight="1">
      <c r="A2401" s="385" t="s">
        <v>4957</v>
      </c>
      <c r="B2401" s="409" t="s">
        <v>4958</v>
      </c>
      <c r="C2401" s="385" t="s">
        <v>195</v>
      </c>
      <c r="D2401" s="388">
        <v>4176.07</v>
      </c>
    </row>
    <row r="2402" spans="1:4" ht="24" customHeight="1">
      <c r="A2402" s="385" t="s">
        <v>4959</v>
      </c>
      <c r="B2402" s="409" t="s">
        <v>4960</v>
      </c>
      <c r="C2402" s="385" t="s">
        <v>195</v>
      </c>
      <c r="D2402" s="388">
        <v>4525.5</v>
      </c>
    </row>
    <row r="2403" spans="1:4" ht="24" customHeight="1">
      <c r="A2403" s="385" t="s">
        <v>4961</v>
      </c>
      <c r="B2403" s="409" t="s">
        <v>4962</v>
      </c>
      <c r="C2403" s="385" t="s">
        <v>195</v>
      </c>
      <c r="D2403" s="388">
        <v>4873.46</v>
      </c>
    </row>
    <row r="2404" spans="1:4" ht="24" customHeight="1">
      <c r="A2404" s="385" t="s">
        <v>4963</v>
      </c>
      <c r="B2404" s="409" t="s">
        <v>4964</v>
      </c>
      <c r="C2404" s="385" t="s">
        <v>195</v>
      </c>
      <c r="D2404" s="388">
        <v>5248.26</v>
      </c>
    </row>
    <row r="2405" spans="1:4" ht="24" customHeight="1">
      <c r="A2405" s="385" t="s">
        <v>4965</v>
      </c>
      <c r="B2405" s="409" t="s">
        <v>4966</v>
      </c>
      <c r="C2405" s="385" t="s">
        <v>195</v>
      </c>
      <c r="D2405" s="388">
        <v>6039.47</v>
      </c>
    </row>
    <row r="2406" spans="1:4" ht="24" customHeight="1">
      <c r="A2406" s="385" t="s">
        <v>4967</v>
      </c>
      <c r="B2406" s="409" t="s">
        <v>4968</v>
      </c>
      <c r="C2406" s="385" t="s">
        <v>195</v>
      </c>
      <c r="D2406" s="388">
        <v>3034.69</v>
      </c>
    </row>
    <row r="2407" spans="1:4" ht="24" customHeight="1">
      <c r="A2407" s="385" t="s">
        <v>4969</v>
      </c>
      <c r="B2407" s="409" t="s">
        <v>4970</v>
      </c>
      <c r="C2407" s="385" t="s">
        <v>195</v>
      </c>
      <c r="D2407" s="388">
        <v>3151.29</v>
      </c>
    </row>
    <row r="2408" spans="1:4" ht="24" customHeight="1">
      <c r="A2408" s="385" t="s">
        <v>4971</v>
      </c>
      <c r="B2408" s="409" t="s">
        <v>4972</v>
      </c>
      <c r="C2408" s="385" t="s">
        <v>195</v>
      </c>
      <c r="D2408" s="388">
        <v>3261.34</v>
      </c>
    </row>
    <row r="2409" spans="1:4" ht="24" customHeight="1">
      <c r="A2409" s="385" t="s">
        <v>4973</v>
      </c>
      <c r="B2409" s="409" t="s">
        <v>4974</v>
      </c>
      <c r="C2409" s="385" t="s">
        <v>195</v>
      </c>
      <c r="D2409" s="388">
        <v>3513.62</v>
      </c>
    </row>
    <row r="2410" spans="1:4" ht="24" customHeight="1">
      <c r="A2410" s="385" t="s">
        <v>4975</v>
      </c>
      <c r="B2410" s="409" t="s">
        <v>4976</v>
      </c>
      <c r="C2410" s="385" t="s">
        <v>195</v>
      </c>
      <c r="D2410" s="388">
        <v>3798.66</v>
      </c>
    </row>
    <row r="2411" spans="1:4" ht="12" customHeight="1">
      <c r="A2411" s="381">
        <v>9009</v>
      </c>
      <c r="B2411" s="408" t="s">
        <v>4977</v>
      </c>
      <c r="C2411" s="383"/>
      <c r="D2411" s="384"/>
    </row>
    <row r="2412" spans="1:4" ht="36" customHeight="1">
      <c r="A2412" s="385" t="s">
        <v>4978</v>
      </c>
      <c r="B2412" s="409" t="s">
        <v>4979</v>
      </c>
      <c r="C2412" s="385" t="s">
        <v>180</v>
      </c>
      <c r="D2412" s="387">
        <v>475.8</v>
      </c>
    </row>
    <row r="2413" spans="1:4" ht="12" customHeight="1">
      <c r="A2413" s="381">
        <v>9011</v>
      </c>
      <c r="B2413" s="408" t="s">
        <v>4980</v>
      </c>
      <c r="C2413" s="383"/>
      <c r="D2413" s="384"/>
    </row>
    <row r="2414" spans="1:4" ht="36" customHeight="1">
      <c r="A2414" s="385" t="s">
        <v>4981</v>
      </c>
      <c r="B2414" s="409" t="s">
        <v>4982</v>
      </c>
      <c r="C2414" s="385" t="s">
        <v>195</v>
      </c>
      <c r="D2414" s="388">
        <v>2453.7600000000002</v>
      </c>
    </row>
    <row r="2415" spans="1:4" ht="36" customHeight="1">
      <c r="A2415" s="385" t="s">
        <v>4983</v>
      </c>
      <c r="B2415" s="409" t="s">
        <v>4984</v>
      </c>
      <c r="C2415" s="385" t="s">
        <v>195</v>
      </c>
      <c r="D2415" s="388">
        <v>2790.12</v>
      </c>
    </row>
    <row r="2416" spans="1:4" ht="36" customHeight="1">
      <c r="A2416" s="385" t="s">
        <v>4985</v>
      </c>
      <c r="B2416" s="409" t="s">
        <v>4986</v>
      </c>
      <c r="C2416" s="385" t="s">
        <v>195</v>
      </c>
      <c r="D2416" s="388">
        <v>1416.27</v>
      </c>
    </row>
    <row r="2417" spans="1:4" ht="12" customHeight="1">
      <c r="A2417" s="381">
        <v>9012</v>
      </c>
      <c r="B2417" s="408" t="s">
        <v>4987</v>
      </c>
      <c r="C2417" s="383"/>
      <c r="D2417" s="384"/>
    </row>
    <row r="2418" spans="1:4" ht="36" customHeight="1">
      <c r="A2418" s="385" t="s">
        <v>4988</v>
      </c>
      <c r="B2418" s="409" t="s">
        <v>4989</v>
      </c>
      <c r="C2418" s="385" t="s">
        <v>195</v>
      </c>
      <c r="D2418" s="388">
        <v>1811.82</v>
      </c>
    </row>
    <row r="2419" spans="1:4" ht="36" customHeight="1">
      <c r="A2419" s="385" t="s">
        <v>4990</v>
      </c>
      <c r="B2419" s="409" t="s">
        <v>4991</v>
      </c>
      <c r="C2419" s="385" t="s">
        <v>195</v>
      </c>
      <c r="D2419" s="388">
        <v>2510.84</v>
      </c>
    </row>
    <row r="2420" spans="1:4" ht="12" customHeight="1">
      <c r="A2420" s="385" t="s">
        <v>4992</v>
      </c>
      <c r="B2420" s="409" t="s">
        <v>4993</v>
      </c>
      <c r="C2420" s="385" t="s">
        <v>195</v>
      </c>
      <c r="D2420" s="388">
        <v>1776.6</v>
      </c>
    </row>
    <row r="2421" spans="1:4" ht="36" customHeight="1">
      <c r="A2421" s="385" t="s">
        <v>4994</v>
      </c>
      <c r="B2421" s="409" t="s">
        <v>4995</v>
      </c>
      <c r="C2421" s="385" t="s">
        <v>195</v>
      </c>
      <c r="D2421" s="388">
        <v>2285.2399999999998</v>
      </c>
    </row>
    <row r="2422" spans="1:4" ht="36" customHeight="1">
      <c r="A2422" s="385" t="s">
        <v>4996</v>
      </c>
      <c r="B2422" s="409" t="s">
        <v>4997</v>
      </c>
      <c r="C2422" s="385" t="s">
        <v>195</v>
      </c>
      <c r="D2422" s="388">
        <v>3159.86</v>
      </c>
    </row>
    <row r="2423" spans="1:4" ht="36" customHeight="1">
      <c r="A2423" s="385" t="s">
        <v>4998</v>
      </c>
      <c r="B2423" s="409" t="s">
        <v>4999</v>
      </c>
      <c r="C2423" s="385" t="s">
        <v>195</v>
      </c>
      <c r="D2423" s="388">
        <v>1836.1</v>
      </c>
    </row>
    <row r="2424" spans="1:4" ht="36" customHeight="1">
      <c r="A2424" s="385" t="s">
        <v>5000</v>
      </c>
      <c r="B2424" s="409" t="s">
        <v>5001</v>
      </c>
      <c r="C2424" s="385" t="s">
        <v>195</v>
      </c>
      <c r="D2424" s="388">
        <v>2689.07</v>
      </c>
    </row>
    <row r="2425" spans="1:4" ht="36" customHeight="1">
      <c r="A2425" s="385" t="s">
        <v>5002</v>
      </c>
      <c r="B2425" s="409" t="s">
        <v>5003</v>
      </c>
      <c r="C2425" s="385" t="s">
        <v>195</v>
      </c>
      <c r="D2425" s="388">
        <v>1737.14</v>
      </c>
    </row>
    <row r="2426" spans="1:4" ht="36" customHeight="1">
      <c r="A2426" s="385" t="s">
        <v>5004</v>
      </c>
      <c r="B2426" s="409" t="s">
        <v>5005</v>
      </c>
      <c r="C2426" s="385" t="s">
        <v>195</v>
      </c>
      <c r="D2426" s="388">
        <v>2488.34</v>
      </c>
    </row>
    <row r="2427" spans="1:4" ht="36" customHeight="1">
      <c r="A2427" s="385" t="s">
        <v>5006</v>
      </c>
      <c r="B2427" s="409" t="s">
        <v>5007</v>
      </c>
      <c r="C2427" s="385" t="s">
        <v>195</v>
      </c>
      <c r="D2427" s="388">
        <v>2195.92</v>
      </c>
    </row>
    <row r="2428" spans="1:4" ht="36" customHeight="1">
      <c r="A2428" s="385" t="s">
        <v>5008</v>
      </c>
      <c r="B2428" s="409" t="s">
        <v>5009</v>
      </c>
      <c r="C2428" s="385" t="s">
        <v>195</v>
      </c>
      <c r="D2428" s="388">
        <v>3122.72</v>
      </c>
    </row>
    <row r="2429" spans="1:4" ht="12" customHeight="1">
      <c r="A2429" s="385" t="s">
        <v>5010</v>
      </c>
      <c r="B2429" s="409" t="s">
        <v>5011</v>
      </c>
      <c r="C2429" s="385" t="s">
        <v>195</v>
      </c>
      <c r="D2429" s="388">
        <v>1378.53</v>
      </c>
    </row>
    <row r="2430" spans="1:4" ht="12" customHeight="1">
      <c r="A2430" s="385" t="s">
        <v>5012</v>
      </c>
      <c r="B2430" s="409" t="s">
        <v>5013</v>
      </c>
      <c r="C2430" s="385" t="s">
        <v>195</v>
      </c>
      <c r="D2430" s="388">
        <v>2214.5</v>
      </c>
    </row>
    <row r="2431" spans="1:4" ht="12" customHeight="1">
      <c r="A2431" s="381">
        <v>9013</v>
      </c>
      <c r="B2431" s="408" t="s">
        <v>5014</v>
      </c>
      <c r="C2431" s="383"/>
      <c r="D2431" s="384"/>
    </row>
    <row r="2432" spans="1:4" ht="12" customHeight="1">
      <c r="A2432" s="385" t="s">
        <v>5015</v>
      </c>
      <c r="B2432" s="409" t="s">
        <v>5016</v>
      </c>
      <c r="C2432" s="385" t="s">
        <v>195</v>
      </c>
      <c r="D2432" s="388">
        <v>1553.69</v>
      </c>
    </row>
    <row r="2433" spans="1:4" ht="12" customHeight="1">
      <c r="A2433" s="385" t="s">
        <v>5017</v>
      </c>
      <c r="B2433" s="409" t="s">
        <v>194</v>
      </c>
      <c r="C2433" s="385" t="s">
        <v>195</v>
      </c>
      <c r="D2433" s="387">
        <v>662.47</v>
      </c>
    </row>
    <row r="2434" spans="1:4" ht="12" customHeight="1">
      <c r="A2434" s="381">
        <v>9014</v>
      </c>
      <c r="B2434" s="408" t="s">
        <v>5018</v>
      </c>
      <c r="C2434" s="383"/>
      <c r="D2434" s="384"/>
    </row>
    <row r="2435" spans="1:4" ht="12" customHeight="1">
      <c r="A2435" s="385" t="s">
        <v>5019</v>
      </c>
      <c r="B2435" s="409" t="s">
        <v>5020</v>
      </c>
      <c r="C2435" s="385" t="s">
        <v>84</v>
      </c>
      <c r="D2435" s="387">
        <v>908.32</v>
      </c>
    </row>
    <row r="2436" spans="1:4" ht="12" customHeight="1">
      <c r="A2436" s="385" t="s">
        <v>5021</v>
      </c>
      <c r="B2436" s="409" t="s">
        <v>5022</v>
      </c>
      <c r="C2436" s="385" t="s">
        <v>84</v>
      </c>
      <c r="D2436" s="388">
        <v>1200.6199999999999</v>
      </c>
    </row>
    <row r="2437" spans="1:4" ht="12" customHeight="1">
      <c r="A2437" s="385" t="s">
        <v>5023</v>
      </c>
      <c r="B2437" s="409" t="s">
        <v>5024</v>
      </c>
      <c r="C2437" s="385" t="s">
        <v>84</v>
      </c>
      <c r="D2437" s="388">
        <v>1312.99</v>
      </c>
    </row>
    <row r="2438" spans="1:4" ht="12" customHeight="1">
      <c r="A2438" s="385" t="s">
        <v>5025</v>
      </c>
      <c r="B2438" s="409" t="s">
        <v>5026</v>
      </c>
      <c r="C2438" s="385" t="s">
        <v>84</v>
      </c>
      <c r="D2438" s="388">
        <v>1428.05</v>
      </c>
    </row>
    <row r="2439" spans="1:4" ht="12" customHeight="1">
      <c r="A2439" s="385" t="s">
        <v>5027</v>
      </c>
      <c r="B2439" s="409" t="s">
        <v>5028</v>
      </c>
      <c r="C2439" s="385" t="s">
        <v>84</v>
      </c>
      <c r="D2439" s="388">
        <v>2067.0300000000002</v>
      </c>
    </row>
    <row r="2440" spans="1:4" ht="12" customHeight="1">
      <c r="A2440" s="385" t="s">
        <v>5029</v>
      </c>
      <c r="B2440" s="409" t="s">
        <v>5030</v>
      </c>
      <c r="C2440" s="385" t="s">
        <v>84</v>
      </c>
      <c r="D2440" s="387">
        <v>456.53</v>
      </c>
    </row>
    <row r="2441" spans="1:4" ht="12" customHeight="1">
      <c r="A2441" s="385" t="s">
        <v>5031</v>
      </c>
      <c r="B2441" s="409" t="s">
        <v>5032</v>
      </c>
      <c r="C2441" s="385" t="s">
        <v>84</v>
      </c>
      <c r="D2441" s="387">
        <v>546.5</v>
      </c>
    </row>
    <row r="2442" spans="1:4" ht="12" customHeight="1">
      <c r="A2442" s="385" t="s">
        <v>5033</v>
      </c>
      <c r="B2442" s="409" t="s">
        <v>5034</v>
      </c>
      <c r="C2442" s="385" t="s">
        <v>84</v>
      </c>
      <c r="D2442" s="387">
        <v>631.14</v>
      </c>
    </row>
    <row r="2443" spans="1:4" ht="12" customHeight="1">
      <c r="A2443" s="385" t="s">
        <v>5035</v>
      </c>
      <c r="B2443" s="409" t="s">
        <v>5036</v>
      </c>
      <c r="C2443" s="385" t="s">
        <v>84</v>
      </c>
      <c r="D2443" s="387">
        <v>726.49</v>
      </c>
    </row>
    <row r="2444" spans="1:4" ht="12" customHeight="1">
      <c r="A2444" s="385" t="s">
        <v>5037</v>
      </c>
      <c r="B2444" s="409" t="s">
        <v>5038</v>
      </c>
      <c r="C2444" s="385" t="s">
        <v>84</v>
      </c>
      <c r="D2444" s="387">
        <v>815.61</v>
      </c>
    </row>
    <row r="2445" spans="1:4" ht="12" customHeight="1">
      <c r="A2445" s="381">
        <v>9015</v>
      </c>
      <c r="B2445" s="408" t="s">
        <v>5039</v>
      </c>
      <c r="C2445" s="383"/>
      <c r="D2445" s="384"/>
    </row>
    <row r="2446" spans="1:4" ht="12" customHeight="1">
      <c r="A2446" s="385" t="s">
        <v>5040</v>
      </c>
      <c r="B2446" s="409" t="s">
        <v>5041</v>
      </c>
      <c r="C2446" s="385" t="s">
        <v>84</v>
      </c>
      <c r="D2446" s="388">
        <v>1178.43</v>
      </c>
    </row>
    <row r="2447" spans="1:4" ht="12" customHeight="1">
      <c r="A2447" s="385" t="s">
        <v>5042</v>
      </c>
      <c r="B2447" s="409" t="s">
        <v>5043</v>
      </c>
      <c r="C2447" s="385" t="s">
        <v>84</v>
      </c>
      <c r="D2447" s="388">
        <v>1493.9</v>
      </c>
    </row>
    <row r="2448" spans="1:4" ht="12" customHeight="1">
      <c r="A2448" s="385" t="s">
        <v>5044</v>
      </c>
      <c r="B2448" s="409" t="s">
        <v>5045</v>
      </c>
      <c r="C2448" s="385" t="s">
        <v>84</v>
      </c>
      <c r="D2448" s="388">
        <v>1610.98</v>
      </c>
    </row>
    <row r="2449" spans="1:4" ht="12" customHeight="1">
      <c r="A2449" s="385" t="s">
        <v>5046</v>
      </c>
      <c r="B2449" s="409" t="s">
        <v>5047</v>
      </c>
      <c r="C2449" s="385" t="s">
        <v>84</v>
      </c>
      <c r="D2449" s="388">
        <v>1731.34</v>
      </c>
    </row>
    <row r="2450" spans="1:4" ht="12" customHeight="1">
      <c r="A2450" s="385" t="s">
        <v>5048</v>
      </c>
      <c r="B2450" s="409" t="s">
        <v>5049</v>
      </c>
      <c r="C2450" s="385" t="s">
        <v>84</v>
      </c>
      <c r="D2450" s="388">
        <v>2286.9899999999998</v>
      </c>
    </row>
    <row r="2451" spans="1:4" ht="12" customHeight="1">
      <c r="A2451" s="385" t="s">
        <v>5050</v>
      </c>
      <c r="B2451" s="409" t="s">
        <v>5051</v>
      </c>
      <c r="C2451" s="385" t="s">
        <v>84</v>
      </c>
      <c r="D2451" s="387">
        <v>692.39</v>
      </c>
    </row>
    <row r="2452" spans="1:4" ht="12" customHeight="1">
      <c r="A2452" s="385" t="s">
        <v>5052</v>
      </c>
      <c r="B2452" s="409" t="s">
        <v>5053</v>
      </c>
      <c r="C2452" s="385" t="s">
        <v>84</v>
      </c>
      <c r="D2452" s="387">
        <v>787.66</v>
      </c>
    </row>
    <row r="2453" spans="1:4" ht="12" customHeight="1">
      <c r="A2453" s="385" t="s">
        <v>5054</v>
      </c>
      <c r="B2453" s="409" t="s">
        <v>5055</v>
      </c>
      <c r="C2453" s="385" t="s">
        <v>84</v>
      </c>
      <c r="D2453" s="387">
        <v>878.8</v>
      </c>
    </row>
    <row r="2454" spans="1:4" ht="12" customHeight="1">
      <c r="A2454" s="385" t="s">
        <v>5056</v>
      </c>
      <c r="B2454" s="409" t="s">
        <v>5057</v>
      </c>
      <c r="C2454" s="385" t="s">
        <v>84</v>
      </c>
      <c r="D2454" s="387">
        <v>978.56</v>
      </c>
    </row>
    <row r="2455" spans="1:4" ht="12" customHeight="1">
      <c r="A2455" s="385" t="s">
        <v>5058</v>
      </c>
      <c r="B2455" s="409" t="s">
        <v>5059</v>
      </c>
      <c r="C2455" s="385" t="s">
        <v>84</v>
      </c>
      <c r="D2455" s="388">
        <v>1074.19</v>
      </c>
    </row>
    <row r="2456" spans="1:4" ht="12" customHeight="1">
      <c r="A2456" s="381">
        <v>9016</v>
      </c>
      <c r="B2456" s="408" t="s">
        <v>5060</v>
      </c>
      <c r="C2456" s="383"/>
      <c r="D2456" s="384"/>
    </row>
    <row r="2457" spans="1:4" ht="24" customHeight="1">
      <c r="A2457" s="385" t="s">
        <v>5061</v>
      </c>
      <c r="B2457" s="409" t="s">
        <v>5062</v>
      </c>
      <c r="C2457" s="385" t="s">
        <v>195</v>
      </c>
      <c r="D2457" s="387">
        <v>880.27</v>
      </c>
    </row>
    <row r="2458" spans="1:4" ht="24" customHeight="1">
      <c r="A2458" s="385" t="s">
        <v>5063</v>
      </c>
      <c r="B2458" s="409" t="s">
        <v>5064</v>
      </c>
      <c r="C2458" s="385" t="s">
        <v>195</v>
      </c>
      <c r="D2458" s="387">
        <v>222.92</v>
      </c>
    </row>
    <row r="2459" spans="1:4" ht="24" customHeight="1">
      <c r="A2459" s="385" t="s">
        <v>5065</v>
      </c>
      <c r="B2459" s="409" t="s">
        <v>5066</v>
      </c>
      <c r="C2459" s="385" t="s">
        <v>195</v>
      </c>
      <c r="D2459" s="387">
        <v>304.75</v>
      </c>
    </row>
    <row r="2460" spans="1:4" ht="24" customHeight="1">
      <c r="A2460" s="385" t="s">
        <v>5067</v>
      </c>
      <c r="B2460" s="409" t="s">
        <v>5068</v>
      </c>
      <c r="C2460" s="385" t="s">
        <v>195</v>
      </c>
      <c r="D2460" s="387">
        <v>397.67</v>
      </c>
    </row>
    <row r="2461" spans="1:4" ht="24" customHeight="1">
      <c r="A2461" s="385" t="s">
        <v>5069</v>
      </c>
      <c r="B2461" s="409" t="s">
        <v>5070</v>
      </c>
      <c r="C2461" s="385" t="s">
        <v>195</v>
      </c>
      <c r="D2461" s="387">
        <v>501.68</v>
      </c>
    </row>
    <row r="2462" spans="1:4" ht="24" customHeight="1">
      <c r="A2462" s="385" t="s">
        <v>5071</v>
      </c>
      <c r="B2462" s="409" t="s">
        <v>5072</v>
      </c>
      <c r="C2462" s="385" t="s">
        <v>195</v>
      </c>
      <c r="D2462" s="387">
        <v>616.78</v>
      </c>
    </row>
    <row r="2463" spans="1:4" ht="24" customHeight="1">
      <c r="A2463" s="385" t="s">
        <v>5073</v>
      </c>
      <c r="B2463" s="409" t="s">
        <v>5074</v>
      </c>
      <c r="C2463" s="385" t="s">
        <v>195</v>
      </c>
      <c r="D2463" s="387">
        <v>742.98</v>
      </c>
    </row>
    <row r="2464" spans="1:4" ht="12" customHeight="1">
      <c r="A2464" s="381">
        <v>9017</v>
      </c>
      <c r="B2464" s="408" t="s">
        <v>5075</v>
      </c>
      <c r="C2464" s="383"/>
      <c r="D2464" s="384"/>
    </row>
    <row r="2465" spans="1:4" ht="60.75" customHeight="1">
      <c r="A2465" s="385" t="s">
        <v>5076</v>
      </c>
      <c r="B2465" s="409" t="s">
        <v>5077</v>
      </c>
      <c r="C2465" s="385" t="s">
        <v>84</v>
      </c>
      <c r="D2465" s="387">
        <v>42.22</v>
      </c>
    </row>
    <row r="2466" spans="1:4" ht="60.75" customHeight="1">
      <c r="A2466" s="385" t="s">
        <v>5078</v>
      </c>
      <c r="B2466" s="409" t="s">
        <v>5079</v>
      </c>
      <c r="C2466" s="385" t="s">
        <v>84</v>
      </c>
      <c r="D2466" s="387">
        <v>45.24</v>
      </c>
    </row>
    <row r="2467" spans="1:4" ht="60.75" customHeight="1">
      <c r="A2467" s="385" t="s">
        <v>5080</v>
      </c>
      <c r="B2467" s="409" t="s">
        <v>5081</v>
      </c>
      <c r="C2467" s="385" t="s">
        <v>84</v>
      </c>
      <c r="D2467" s="387">
        <v>48.01</v>
      </c>
    </row>
    <row r="2468" spans="1:4" ht="12" customHeight="1">
      <c r="A2468" s="381">
        <v>8687</v>
      </c>
      <c r="B2468" s="408" t="s">
        <v>5082</v>
      </c>
      <c r="C2468" s="383"/>
      <c r="D2468" s="384"/>
    </row>
    <row r="2469" spans="1:4" ht="12" customHeight="1">
      <c r="A2469" s="381">
        <v>9018</v>
      </c>
      <c r="B2469" s="408" t="s">
        <v>5083</v>
      </c>
      <c r="C2469" s="383"/>
      <c r="D2469" s="384"/>
    </row>
    <row r="2470" spans="1:4" ht="36" customHeight="1">
      <c r="A2470" s="385" t="s">
        <v>5084</v>
      </c>
      <c r="B2470" s="409" t="s">
        <v>5085</v>
      </c>
      <c r="C2470" s="385" t="s">
        <v>195</v>
      </c>
      <c r="D2470" s="387">
        <v>439.11</v>
      </c>
    </row>
    <row r="2471" spans="1:4" ht="24" customHeight="1">
      <c r="A2471" s="385" t="s">
        <v>5086</v>
      </c>
      <c r="B2471" s="409" t="s">
        <v>5087</v>
      </c>
      <c r="C2471" s="385" t="s">
        <v>195</v>
      </c>
      <c r="D2471" s="387">
        <v>72.430000000000007</v>
      </c>
    </row>
    <row r="2472" spans="1:4" ht="24" customHeight="1">
      <c r="A2472" s="385" t="s">
        <v>5088</v>
      </c>
      <c r="B2472" s="409" t="s">
        <v>5089</v>
      </c>
      <c r="C2472" s="385" t="s">
        <v>195</v>
      </c>
      <c r="D2472" s="388">
        <v>1026.17</v>
      </c>
    </row>
    <row r="2473" spans="1:4" ht="12" customHeight="1">
      <c r="A2473" s="385" t="s">
        <v>5090</v>
      </c>
      <c r="B2473" s="409" t="s">
        <v>5091</v>
      </c>
      <c r="C2473" s="385" t="s">
        <v>195</v>
      </c>
      <c r="D2473" s="387">
        <v>66.900000000000006</v>
      </c>
    </row>
    <row r="2474" spans="1:4" ht="12" customHeight="1">
      <c r="A2474" s="381">
        <v>9019</v>
      </c>
      <c r="B2474" s="408" t="s">
        <v>5092</v>
      </c>
      <c r="C2474" s="383"/>
      <c r="D2474" s="384"/>
    </row>
    <row r="2475" spans="1:4" ht="60.75" customHeight="1">
      <c r="A2475" s="385" t="s">
        <v>5093</v>
      </c>
      <c r="B2475" s="409" t="s">
        <v>5094</v>
      </c>
      <c r="C2475" s="385" t="s">
        <v>180</v>
      </c>
      <c r="D2475" s="387">
        <v>280.04000000000002</v>
      </c>
    </row>
    <row r="2476" spans="1:4" ht="72.75" customHeight="1">
      <c r="A2476" s="385" t="s">
        <v>5095</v>
      </c>
      <c r="B2476" s="409" t="s">
        <v>5096</v>
      </c>
      <c r="C2476" s="385" t="s">
        <v>180</v>
      </c>
      <c r="D2476" s="387">
        <v>370.25</v>
      </c>
    </row>
    <row r="2477" spans="1:4" ht="72.75" customHeight="1">
      <c r="A2477" s="385" t="s">
        <v>5097</v>
      </c>
      <c r="B2477" s="409" t="s">
        <v>5098</v>
      </c>
      <c r="C2477" s="385" t="s">
        <v>180</v>
      </c>
      <c r="D2477" s="388">
        <v>1107.92</v>
      </c>
    </row>
    <row r="2478" spans="1:4" ht="72.75" customHeight="1">
      <c r="A2478" s="385" t="s">
        <v>5099</v>
      </c>
      <c r="B2478" s="409" t="s">
        <v>5100</v>
      </c>
      <c r="C2478" s="385" t="s">
        <v>180</v>
      </c>
      <c r="D2478" s="388">
        <v>1232.81</v>
      </c>
    </row>
    <row r="2479" spans="1:4" ht="36" customHeight="1">
      <c r="A2479" s="385" t="s">
        <v>5101</v>
      </c>
      <c r="B2479" s="409" t="s">
        <v>5102</v>
      </c>
      <c r="C2479" s="385" t="s">
        <v>180</v>
      </c>
      <c r="D2479" s="387">
        <v>77.930000000000007</v>
      </c>
    </row>
    <row r="2480" spans="1:4" ht="36" customHeight="1">
      <c r="A2480" s="385" t="s">
        <v>5103</v>
      </c>
      <c r="B2480" s="409" t="s">
        <v>5104</v>
      </c>
      <c r="C2480" s="385" t="s">
        <v>180</v>
      </c>
      <c r="D2480" s="387">
        <v>113.67</v>
      </c>
    </row>
    <row r="2481" spans="1:4" ht="12" customHeight="1">
      <c r="A2481" s="385" t="s">
        <v>5105</v>
      </c>
      <c r="B2481" s="409" t="s">
        <v>5106</v>
      </c>
      <c r="C2481" s="385" t="s">
        <v>195</v>
      </c>
      <c r="D2481" s="387">
        <v>32.64</v>
      </c>
    </row>
    <row r="2482" spans="1:4" ht="24" customHeight="1">
      <c r="A2482" s="385" t="s">
        <v>5107</v>
      </c>
      <c r="B2482" s="409" t="s">
        <v>5108</v>
      </c>
      <c r="C2482" s="385" t="s">
        <v>180</v>
      </c>
      <c r="D2482" s="387">
        <v>15.79</v>
      </c>
    </row>
    <row r="2483" spans="1:4" ht="24" customHeight="1">
      <c r="A2483" s="385" t="s">
        <v>5109</v>
      </c>
      <c r="B2483" s="409" t="s">
        <v>5110</v>
      </c>
      <c r="C2483" s="385" t="s">
        <v>180</v>
      </c>
      <c r="D2483" s="387">
        <v>108.58</v>
      </c>
    </row>
    <row r="2484" spans="1:4" ht="12" customHeight="1">
      <c r="A2484" s="385" t="s">
        <v>5111</v>
      </c>
      <c r="B2484" s="409" t="s">
        <v>5112</v>
      </c>
      <c r="C2484" s="385" t="s">
        <v>195</v>
      </c>
      <c r="D2484" s="387">
        <v>711.25</v>
      </c>
    </row>
    <row r="2485" spans="1:4" ht="24" customHeight="1">
      <c r="A2485" s="385" t="s">
        <v>5113</v>
      </c>
      <c r="B2485" s="409" t="s">
        <v>5114</v>
      </c>
      <c r="C2485" s="385" t="s">
        <v>195</v>
      </c>
      <c r="D2485" s="387">
        <v>226.93</v>
      </c>
    </row>
    <row r="2486" spans="1:4" ht="24" customHeight="1">
      <c r="A2486" s="385" t="s">
        <v>5115</v>
      </c>
      <c r="B2486" s="409" t="s">
        <v>230</v>
      </c>
      <c r="C2486" s="385" t="s">
        <v>195</v>
      </c>
      <c r="D2486" s="387">
        <v>218.59</v>
      </c>
    </row>
    <row r="2487" spans="1:4" ht="24" customHeight="1">
      <c r="A2487" s="385" t="s">
        <v>5116</v>
      </c>
      <c r="B2487" s="409" t="s">
        <v>5117</v>
      </c>
      <c r="C2487" s="385" t="s">
        <v>195</v>
      </c>
      <c r="D2487" s="387">
        <v>208.97</v>
      </c>
    </row>
    <row r="2488" spans="1:4" ht="12" customHeight="1">
      <c r="A2488" s="385" t="s">
        <v>5118</v>
      </c>
      <c r="B2488" s="409" t="s">
        <v>5119</v>
      </c>
      <c r="C2488" s="385" t="s">
        <v>195</v>
      </c>
      <c r="D2488" s="387">
        <v>824.4</v>
      </c>
    </row>
    <row r="2489" spans="1:4" ht="36" customHeight="1">
      <c r="A2489" s="385" t="s">
        <v>5120</v>
      </c>
      <c r="B2489" s="409" t="s">
        <v>5121</v>
      </c>
      <c r="C2489" s="385" t="s">
        <v>180</v>
      </c>
      <c r="D2489" s="387">
        <v>348.98</v>
      </c>
    </row>
    <row r="2490" spans="1:4" ht="36" customHeight="1">
      <c r="A2490" s="385" t="s">
        <v>5122</v>
      </c>
      <c r="B2490" s="409" t="s">
        <v>5123</v>
      </c>
      <c r="C2490" s="385" t="s">
        <v>180</v>
      </c>
      <c r="D2490" s="387">
        <v>473.87</v>
      </c>
    </row>
    <row r="2491" spans="1:4" ht="12" customHeight="1">
      <c r="A2491" s="381">
        <v>9020</v>
      </c>
      <c r="B2491" s="408" t="s">
        <v>5124</v>
      </c>
      <c r="C2491" s="383"/>
      <c r="D2491" s="384"/>
    </row>
    <row r="2492" spans="1:4" ht="36" customHeight="1">
      <c r="A2492" s="385" t="s">
        <v>5125</v>
      </c>
      <c r="B2492" s="409" t="s">
        <v>5126</v>
      </c>
      <c r="C2492" s="385" t="s">
        <v>180</v>
      </c>
      <c r="D2492" s="387">
        <v>186.39</v>
      </c>
    </row>
    <row r="2493" spans="1:4" ht="36" customHeight="1">
      <c r="A2493" s="385" t="s">
        <v>5127</v>
      </c>
      <c r="B2493" s="409" t="s">
        <v>5128</v>
      </c>
      <c r="C2493" s="385" t="s">
        <v>180</v>
      </c>
      <c r="D2493" s="387">
        <v>159</v>
      </c>
    </row>
    <row r="2494" spans="1:4" ht="36" customHeight="1">
      <c r="A2494" s="385" t="s">
        <v>5129</v>
      </c>
      <c r="B2494" s="409" t="s">
        <v>5130</v>
      </c>
      <c r="C2494" s="385" t="s">
        <v>180</v>
      </c>
      <c r="D2494" s="387">
        <v>282.25</v>
      </c>
    </row>
    <row r="2495" spans="1:4" ht="36" customHeight="1">
      <c r="A2495" s="385" t="s">
        <v>5131</v>
      </c>
      <c r="B2495" s="409" t="s">
        <v>5132</v>
      </c>
      <c r="C2495" s="385" t="s">
        <v>180</v>
      </c>
      <c r="D2495" s="387">
        <v>621.16</v>
      </c>
    </row>
    <row r="2496" spans="1:4" ht="12" customHeight="1">
      <c r="A2496" s="381">
        <v>9022</v>
      </c>
      <c r="B2496" s="408" t="s">
        <v>5133</v>
      </c>
      <c r="C2496" s="383"/>
      <c r="D2496" s="384"/>
    </row>
    <row r="2497" spans="1:4" ht="36" customHeight="1">
      <c r="A2497" s="385" t="s">
        <v>5134</v>
      </c>
      <c r="B2497" s="409" t="s">
        <v>5135</v>
      </c>
      <c r="C2497" s="385" t="s">
        <v>180</v>
      </c>
      <c r="D2497" s="387">
        <v>232.37</v>
      </c>
    </row>
    <row r="2498" spans="1:4" ht="24" customHeight="1">
      <c r="A2498" s="385" t="s">
        <v>5136</v>
      </c>
      <c r="B2498" s="409" t="s">
        <v>5137</v>
      </c>
      <c r="C2498" s="385" t="s">
        <v>180</v>
      </c>
      <c r="D2498" s="387">
        <v>30.31</v>
      </c>
    </row>
    <row r="2499" spans="1:4" ht="12" customHeight="1">
      <c r="A2499" s="381">
        <v>9023</v>
      </c>
      <c r="B2499" s="408" t="s">
        <v>5138</v>
      </c>
      <c r="C2499" s="383"/>
      <c r="D2499" s="384"/>
    </row>
    <row r="2500" spans="1:4" ht="36" customHeight="1">
      <c r="A2500" s="385" t="s">
        <v>5139</v>
      </c>
      <c r="B2500" s="409" t="s">
        <v>5140</v>
      </c>
      <c r="C2500" s="385" t="s">
        <v>180</v>
      </c>
      <c r="D2500" s="387">
        <v>16.809999999999999</v>
      </c>
    </row>
    <row r="2501" spans="1:4" ht="36" customHeight="1">
      <c r="A2501" s="385" t="s">
        <v>5141</v>
      </c>
      <c r="B2501" s="409" t="s">
        <v>5142</v>
      </c>
      <c r="C2501" s="385" t="s">
        <v>180</v>
      </c>
      <c r="D2501" s="387">
        <v>16.809999999999999</v>
      </c>
    </row>
    <row r="2502" spans="1:4" ht="36" customHeight="1">
      <c r="A2502" s="385" t="s">
        <v>5143</v>
      </c>
      <c r="B2502" s="409" t="s">
        <v>5144</v>
      </c>
      <c r="C2502" s="385" t="s">
        <v>180</v>
      </c>
      <c r="D2502" s="387">
        <v>16.809999999999999</v>
      </c>
    </row>
    <row r="2503" spans="1:4" ht="36" customHeight="1">
      <c r="A2503" s="385" t="s">
        <v>5145</v>
      </c>
      <c r="B2503" s="409" t="s">
        <v>5146</v>
      </c>
      <c r="C2503" s="385" t="s">
        <v>180</v>
      </c>
      <c r="D2503" s="387">
        <v>16.989999999999998</v>
      </c>
    </row>
    <row r="2504" spans="1:4" ht="36" customHeight="1">
      <c r="A2504" s="385" t="s">
        <v>5147</v>
      </c>
      <c r="B2504" s="409" t="s">
        <v>5148</v>
      </c>
      <c r="C2504" s="385" t="s">
        <v>180</v>
      </c>
      <c r="D2504" s="387">
        <v>16.989999999999998</v>
      </c>
    </row>
    <row r="2505" spans="1:4" ht="36" customHeight="1">
      <c r="A2505" s="385" t="s">
        <v>5149</v>
      </c>
      <c r="B2505" s="409" t="s">
        <v>5150</v>
      </c>
      <c r="C2505" s="385" t="s">
        <v>180</v>
      </c>
      <c r="D2505" s="387">
        <v>16.989999999999998</v>
      </c>
    </row>
    <row r="2506" spans="1:4" ht="36" customHeight="1">
      <c r="A2506" s="385" t="s">
        <v>5151</v>
      </c>
      <c r="B2506" s="409" t="s">
        <v>5152</v>
      </c>
      <c r="C2506" s="385" t="s">
        <v>180</v>
      </c>
      <c r="D2506" s="387">
        <v>68.06</v>
      </c>
    </row>
    <row r="2507" spans="1:4" ht="36" customHeight="1">
      <c r="A2507" s="385" t="s">
        <v>5153</v>
      </c>
      <c r="B2507" s="409" t="s">
        <v>5154</v>
      </c>
      <c r="C2507" s="385" t="s">
        <v>180</v>
      </c>
      <c r="D2507" s="387">
        <v>16.989999999999998</v>
      </c>
    </row>
    <row r="2508" spans="1:4" ht="36" customHeight="1">
      <c r="A2508" s="385" t="s">
        <v>5155</v>
      </c>
      <c r="B2508" s="409" t="s">
        <v>5156</v>
      </c>
      <c r="C2508" s="385" t="s">
        <v>180</v>
      </c>
      <c r="D2508" s="387">
        <v>16.989999999999998</v>
      </c>
    </row>
    <row r="2509" spans="1:4" ht="36" customHeight="1">
      <c r="A2509" s="385" t="s">
        <v>5157</v>
      </c>
      <c r="B2509" s="409" t="s">
        <v>5158</v>
      </c>
      <c r="C2509" s="385" t="s">
        <v>180</v>
      </c>
      <c r="D2509" s="387">
        <v>16.989999999999998</v>
      </c>
    </row>
    <row r="2510" spans="1:4" ht="36" customHeight="1">
      <c r="A2510" s="385" t="s">
        <v>5159</v>
      </c>
      <c r="B2510" s="409" t="s">
        <v>5160</v>
      </c>
      <c r="C2510" s="385" t="s">
        <v>180</v>
      </c>
      <c r="D2510" s="387">
        <v>16.989999999999998</v>
      </c>
    </row>
    <row r="2511" spans="1:4" ht="36" customHeight="1">
      <c r="A2511" s="385" t="s">
        <v>5161</v>
      </c>
      <c r="B2511" s="409" t="s">
        <v>5162</v>
      </c>
      <c r="C2511" s="385" t="s">
        <v>180</v>
      </c>
      <c r="D2511" s="387">
        <v>9.99</v>
      </c>
    </row>
    <row r="2512" spans="1:4" ht="36" customHeight="1">
      <c r="A2512" s="385" t="s">
        <v>5163</v>
      </c>
      <c r="B2512" s="409" t="s">
        <v>5164</v>
      </c>
      <c r="C2512" s="385" t="s">
        <v>180</v>
      </c>
      <c r="D2512" s="387">
        <v>9.99</v>
      </c>
    </row>
    <row r="2513" spans="1:4" ht="36" customHeight="1">
      <c r="A2513" s="385" t="s">
        <v>5165</v>
      </c>
      <c r="B2513" s="409" t="s">
        <v>407</v>
      </c>
      <c r="C2513" s="385" t="s">
        <v>180</v>
      </c>
      <c r="D2513" s="387">
        <v>16.989999999999998</v>
      </c>
    </row>
    <row r="2514" spans="1:4" ht="36" customHeight="1">
      <c r="A2514" s="385" t="s">
        <v>5166</v>
      </c>
      <c r="B2514" s="409" t="s">
        <v>5167</v>
      </c>
      <c r="C2514" s="385" t="s">
        <v>180</v>
      </c>
      <c r="D2514" s="387">
        <v>16.989999999999998</v>
      </c>
    </row>
    <row r="2515" spans="1:4" ht="36" customHeight="1">
      <c r="A2515" s="385" t="s">
        <v>5168</v>
      </c>
      <c r="B2515" s="409" t="s">
        <v>5169</v>
      </c>
      <c r="C2515" s="385" t="s">
        <v>180</v>
      </c>
      <c r="D2515" s="387">
        <v>16.989999999999998</v>
      </c>
    </row>
    <row r="2516" spans="1:4" ht="36" customHeight="1">
      <c r="A2516" s="385" t="s">
        <v>5170</v>
      </c>
      <c r="B2516" s="409" t="s">
        <v>5171</v>
      </c>
      <c r="C2516" s="385" t="s">
        <v>180</v>
      </c>
      <c r="D2516" s="387">
        <v>16.989999999999998</v>
      </c>
    </row>
    <row r="2517" spans="1:4" ht="36" customHeight="1">
      <c r="A2517" s="385" t="s">
        <v>5172</v>
      </c>
      <c r="B2517" s="409" t="s">
        <v>5173</v>
      </c>
      <c r="C2517" s="385" t="s">
        <v>180</v>
      </c>
      <c r="D2517" s="387">
        <v>106.39</v>
      </c>
    </row>
    <row r="2518" spans="1:4" ht="36" customHeight="1">
      <c r="A2518" s="385" t="s">
        <v>5174</v>
      </c>
      <c r="B2518" s="409" t="s">
        <v>5175</v>
      </c>
      <c r="C2518" s="385" t="s">
        <v>180</v>
      </c>
      <c r="D2518" s="387">
        <v>38.01</v>
      </c>
    </row>
    <row r="2519" spans="1:4" ht="36" customHeight="1">
      <c r="A2519" s="385" t="s">
        <v>5176</v>
      </c>
      <c r="B2519" s="409" t="s">
        <v>5177</v>
      </c>
      <c r="C2519" s="385" t="s">
        <v>180</v>
      </c>
      <c r="D2519" s="387">
        <v>38.01</v>
      </c>
    </row>
    <row r="2520" spans="1:4" ht="36" customHeight="1">
      <c r="A2520" s="385" t="s">
        <v>5178</v>
      </c>
      <c r="B2520" s="409" t="s">
        <v>5179</v>
      </c>
      <c r="C2520" s="385" t="s">
        <v>180</v>
      </c>
      <c r="D2520" s="387">
        <v>38.01</v>
      </c>
    </row>
    <row r="2521" spans="1:4" ht="36" customHeight="1">
      <c r="A2521" s="385" t="s">
        <v>5180</v>
      </c>
      <c r="B2521" s="409" t="s">
        <v>5181</v>
      </c>
      <c r="C2521" s="385" t="s">
        <v>180</v>
      </c>
      <c r="D2521" s="387">
        <v>38.01</v>
      </c>
    </row>
    <row r="2522" spans="1:4" ht="36" customHeight="1">
      <c r="A2522" s="385" t="s">
        <v>5182</v>
      </c>
      <c r="B2522" s="409" t="s">
        <v>5183</v>
      </c>
      <c r="C2522" s="385" t="s">
        <v>180</v>
      </c>
      <c r="D2522" s="387">
        <v>23.7</v>
      </c>
    </row>
    <row r="2523" spans="1:4" ht="36" customHeight="1">
      <c r="A2523" s="385" t="s">
        <v>5184</v>
      </c>
      <c r="B2523" s="409" t="s">
        <v>5185</v>
      </c>
      <c r="C2523" s="385" t="s">
        <v>180</v>
      </c>
      <c r="D2523" s="387">
        <v>19.98</v>
      </c>
    </row>
    <row r="2524" spans="1:4" ht="36" customHeight="1">
      <c r="A2524" s="385" t="s">
        <v>5186</v>
      </c>
      <c r="B2524" s="409" t="s">
        <v>5187</v>
      </c>
      <c r="C2524" s="385" t="s">
        <v>180</v>
      </c>
      <c r="D2524" s="387">
        <v>19.98</v>
      </c>
    </row>
    <row r="2525" spans="1:4" ht="36" customHeight="1">
      <c r="A2525" s="385" t="s">
        <v>5188</v>
      </c>
      <c r="B2525" s="409" t="s">
        <v>5189</v>
      </c>
      <c r="C2525" s="385" t="s">
        <v>180</v>
      </c>
      <c r="D2525" s="387">
        <v>19.98</v>
      </c>
    </row>
    <row r="2526" spans="1:4" ht="36" customHeight="1">
      <c r="A2526" s="385" t="s">
        <v>5190</v>
      </c>
      <c r="B2526" s="409" t="s">
        <v>429</v>
      </c>
      <c r="C2526" s="385" t="s">
        <v>180</v>
      </c>
      <c r="D2526" s="387">
        <v>19.98</v>
      </c>
    </row>
    <row r="2527" spans="1:4" ht="36" customHeight="1">
      <c r="A2527" s="385" t="s">
        <v>5191</v>
      </c>
      <c r="B2527" s="409" t="s">
        <v>5192</v>
      </c>
      <c r="C2527" s="385" t="s">
        <v>180</v>
      </c>
      <c r="D2527" s="387">
        <v>19.98</v>
      </c>
    </row>
    <row r="2528" spans="1:4" ht="36" customHeight="1">
      <c r="A2528" s="385" t="s">
        <v>5193</v>
      </c>
      <c r="B2528" s="409" t="s">
        <v>5194</v>
      </c>
      <c r="C2528" s="385" t="s">
        <v>180</v>
      </c>
      <c r="D2528" s="387">
        <v>19.98</v>
      </c>
    </row>
    <row r="2529" spans="1:4" ht="36" customHeight="1">
      <c r="A2529" s="385" t="s">
        <v>5195</v>
      </c>
      <c r="B2529" s="409" t="s">
        <v>5196</v>
      </c>
      <c r="C2529" s="385" t="s">
        <v>180</v>
      </c>
      <c r="D2529" s="387">
        <v>19.98</v>
      </c>
    </row>
    <row r="2530" spans="1:4" ht="36" customHeight="1">
      <c r="A2530" s="385" t="s">
        <v>5197</v>
      </c>
      <c r="B2530" s="409" t="s">
        <v>5198</v>
      </c>
      <c r="C2530" s="385" t="s">
        <v>180</v>
      </c>
      <c r="D2530" s="387">
        <v>14.9</v>
      </c>
    </row>
    <row r="2531" spans="1:4" ht="36" customHeight="1">
      <c r="A2531" s="385" t="s">
        <v>5199</v>
      </c>
      <c r="B2531" s="409" t="s">
        <v>5200</v>
      </c>
      <c r="C2531" s="385" t="s">
        <v>180</v>
      </c>
      <c r="D2531" s="387">
        <v>12.14</v>
      </c>
    </row>
    <row r="2532" spans="1:4" ht="36" customHeight="1">
      <c r="A2532" s="385" t="s">
        <v>5201</v>
      </c>
      <c r="B2532" s="409" t="s">
        <v>5202</v>
      </c>
      <c r="C2532" s="385" t="s">
        <v>180</v>
      </c>
      <c r="D2532" s="387">
        <v>16.16</v>
      </c>
    </row>
    <row r="2533" spans="1:4" ht="36" customHeight="1">
      <c r="A2533" s="385" t="s">
        <v>5203</v>
      </c>
      <c r="B2533" s="409" t="s">
        <v>5204</v>
      </c>
      <c r="C2533" s="385" t="s">
        <v>180</v>
      </c>
      <c r="D2533" s="387">
        <v>12.14</v>
      </c>
    </row>
    <row r="2534" spans="1:4" ht="36" customHeight="1">
      <c r="A2534" s="385" t="s">
        <v>5205</v>
      </c>
      <c r="B2534" s="409" t="s">
        <v>323</v>
      </c>
      <c r="C2534" s="385" t="s">
        <v>180</v>
      </c>
      <c r="D2534" s="387">
        <v>19.98</v>
      </c>
    </row>
    <row r="2535" spans="1:4" ht="36" customHeight="1">
      <c r="A2535" s="385" t="s">
        <v>5206</v>
      </c>
      <c r="B2535" s="409" t="s">
        <v>5207</v>
      </c>
      <c r="C2535" s="385" t="s">
        <v>180</v>
      </c>
      <c r="D2535" s="387">
        <v>12.14</v>
      </c>
    </row>
    <row r="2536" spans="1:4" ht="36" customHeight="1">
      <c r="A2536" s="385" t="s">
        <v>5208</v>
      </c>
      <c r="B2536" s="409" t="s">
        <v>5209</v>
      </c>
      <c r="C2536" s="385" t="s">
        <v>180</v>
      </c>
      <c r="D2536" s="387">
        <v>12.14</v>
      </c>
    </row>
    <row r="2537" spans="1:4" ht="36" customHeight="1">
      <c r="A2537" s="385" t="s">
        <v>5210</v>
      </c>
      <c r="B2537" s="409" t="s">
        <v>5211</v>
      </c>
      <c r="C2537" s="385" t="s">
        <v>180</v>
      </c>
      <c r="D2537" s="387">
        <v>19.98</v>
      </c>
    </row>
    <row r="2538" spans="1:4" ht="36" customHeight="1">
      <c r="A2538" s="385" t="s">
        <v>5212</v>
      </c>
      <c r="B2538" s="409" t="s">
        <v>5213</v>
      </c>
      <c r="C2538" s="385" t="s">
        <v>180</v>
      </c>
      <c r="D2538" s="387">
        <v>19.98</v>
      </c>
    </row>
    <row r="2539" spans="1:4" ht="36" customHeight="1">
      <c r="A2539" s="385" t="s">
        <v>5214</v>
      </c>
      <c r="B2539" s="409" t="s">
        <v>5215</v>
      </c>
      <c r="C2539" s="385" t="s">
        <v>180</v>
      </c>
      <c r="D2539" s="387">
        <v>19.98</v>
      </c>
    </row>
    <row r="2540" spans="1:4" ht="36" customHeight="1">
      <c r="A2540" s="385" t="s">
        <v>5216</v>
      </c>
      <c r="B2540" s="409" t="s">
        <v>5217</v>
      </c>
      <c r="C2540" s="385" t="s">
        <v>180</v>
      </c>
      <c r="D2540" s="387">
        <v>19.98</v>
      </c>
    </row>
    <row r="2541" spans="1:4" ht="36" customHeight="1">
      <c r="A2541" s="385" t="s">
        <v>5218</v>
      </c>
      <c r="B2541" s="409" t="s">
        <v>5219</v>
      </c>
      <c r="C2541" s="385" t="s">
        <v>180</v>
      </c>
      <c r="D2541" s="387">
        <v>19.98</v>
      </c>
    </row>
    <row r="2542" spans="1:4" ht="36" customHeight="1">
      <c r="A2542" s="385" t="s">
        <v>5220</v>
      </c>
      <c r="B2542" s="409" t="s">
        <v>5221</v>
      </c>
      <c r="C2542" s="385" t="s">
        <v>180</v>
      </c>
      <c r="D2542" s="387">
        <v>19.98</v>
      </c>
    </row>
    <row r="2543" spans="1:4" ht="36" customHeight="1">
      <c r="A2543" s="385" t="s">
        <v>5222</v>
      </c>
      <c r="B2543" s="409" t="s">
        <v>5223</v>
      </c>
      <c r="C2543" s="385" t="s">
        <v>180</v>
      </c>
      <c r="D2543" s="387">
        <v>19.98</v>
      </c>
    </row>
    <row r="2544" spans="1:4" ht="12" customHeight="1">
      <c r="A2544" s="381">
        <v>9024</v>
      </c>
      <c r="B2544" s="408" t="s">
        <v>5224</v>
      </c>
      <c r="C2544" s="383"/>
      <c r="D2544" s="384"/>
    </row>
    <row r="2545" spans="1:4" ht="12" customHeight="1">
      <c r="A2545" s="385" t="s">
        <v>5225</v>
      </c>
      <c r="B2545" s="409" t="s">
        <v>5226</v>
      </c>
      <c r="C2545" s="385" t="s">
        <v>180</v>
      </c>
      <c r="D2545" s="387">
        <v>123.16</v>
      </c>
    </row>
    <row r="2546" spans="1:4" ht="12" customHeight="1">
      <c r="A2546" s="385" t="s">
        <v>5227</v>
      </c>
      <c r="B2546" s="409" t="s">
        <v>5228</v>
      </c>
      <c r="C2546" s="385" t="s">
        <v>195</v>
      </c>
      <c r="D2546" s="387">
        <v>10.34</v>
      </c>
    </row>
    <row r="2547" spans="1:4" ht="12" customHeight="1">
      <c r="A2547" s="385" t="s">
        <v>5229</v>
      </c>
      <c r="B2547" s="409" t="s">
        <v>5230</v>
      </c>
      <c r="C2547" s="385" t="s">
        <v>195</v>
      </c>
      <c r="D2547" s="387">
        <v>134.69</v>
      </c>
    </row>
    <row r="2548" spans="1:4" ht="12" customHeight="1">
      <c r="A2548" s="385" t="s">
        <v>5231</v>
      </c>
      <c r="B2548" s="409" t="s">
        <v>5232</v>
      </c>
      <c r="C2548" s="385" t="s">
        <v>195</v>
      </c>
      <c r="D2548" s="387">
        <v>125.13</v>
      </c>
    </row>
    <row r="2549" spans="1:4" ht="12" customHeight="1">
      <c r="A2549" s="385" t="s">
        <v>5233</v>
      </c>
      <c r="B2549" s="409" t="s">
        <v>5234</v>
      </c>
      <c r="C2549" s="385" t="s">
        <v>195</v>
      </c>
      <c r="D2549" s="387">
        <v>127.23</v>
      </c>
    </row>
    <row r="2550" spans="1:4" ht="12" customHeight="1">
      <c r="A2550" s="385" t="s">
        <v>5235</v>
      </c>
      <c r="B2550" s="409" t="s">
        <v>5236</v>
      </c>
      <c r="C2550" s="385" t="s">
        <v>195</v>
      </c>
      <c r="D2550" s="387">
        <v>128.47</v>
      </c>
    </row>
    <row r="2551" spans="1:4" ht="12" customHeight="1">
      <c r="A2551" s="381">
        <v>8688</v>
      </c>
      <c r="B2551" s="408" t="s">
        <v>5237</v>
      </c>
      <c r="C2551" s="383"/>
      <c r="D2551" s="384"/>
    </row>
    <row r="2552" spans="1:4" ht="12" customHeight="1">
      <c r="A2552" s="381">
        <v>9026</v>
      </c>
      <c r="B2552" s="408" t="s">
        <v>5238</v>
      </c>
      <c r="C2552" s="383"/>
      <c r="D2552" s="384"/>
    </row>
    <row r="2553" spans="1:4" ht="12" customHeight="1">
      <c r="A2553" s="385" t="s">
        <v>5239</v>
      </c>
      <c r="B2553" s="409" t="s">
        <v>5240</v>
      </c>
      <c r="C2553" s="385" t="s">
        <v>84</v>
      </c>
      <c r="D2553" s="387">
        <v>41.86</v>
      </c>
    </row>
    <row r="2554" spans="1:4" ht="12" customHeight="1">
      <c r="A2554" s="385" t="s">
        <v>5241</v>
      </c>
      <c r="B2554" s="409" t="s">
        <v>5242</v>
      </c>
      <c r="C2554" s="385" t="s">
        <v>84</v>
      </c>
      <c r="D2554" s="387">
        <v>51.23</v>
      </c>
    </row>
    <row r="2555" spans="1:4" ht="12" customHeight="1">
      <c r="A2555" s="385" t="s">
        <v>5243</v>
      </c>
      <c r="B2555" s="409" t="s">
        <v>5244</v>
      </c>
      <c r="C2555" s="385" t="s">
        <v>84</v>
      </c>
      <c r="D2555" s="387">
        <v>35.479999999999997</v>
      </c>
    </row>
    <row r="2556" spans="1:4" ht="12" customHeight="1">
      <c r="A2556" s="381">
        <v>9027</v>
      </c>
      <c r="B2556" s="408" t="s">
        <v>5245</v>
      </c>
      <c r="C2556" s="383"/>
      <c r="D2556" s="384"/>
    </row>
    <row r="2557" spans="1:4" ht="36" customHeight="1">
      <c r="A2557" s="385" t="s">
        <v>5246</v>
      </c>
      <c r="B2557" s="409" t="s">
        <v>5247</v>
      </c>
      <c r="C2557" s="385" t="s">
        <v>180</v>
      </c>
      <c r="D2557" s="387">
        <v>49.87</v>
      </c>
    </row>
    <row r="2558" spans="1:4" ht="36" customHeight="1">
      <c r="A2558" s="385" t="s">
        <v>5248</v>
      </c>
      <c r="B2558" s="409" t="s">
        <v>5249</v>
      </c>
      <c r="C2558" s="385" t="s">
        <v>180</v>
      </c>
      <c r="D2558" s="387">
        <v>45.02</v>
      </c>
    </row>
    <row r="2559" spans="1:4" ht="12" customHeight="1">
      <c r="A2559" s="381">
        <v>9029</v>
      </c>
      <c r="B2559" s="408" t="s">
        <v>2669</v>
      </c>
      <c r="C2559" s="383"/>
      <c r="D2559" s="384"/>
    </row>
    <row r="2560" spans="1:4" ht="24" customHeight="1">
      <c r="A2560" s="385" t="s">
        <v>5250</v>
      </c>
      <c r="B2560" s="409" t="s">
        <v>5251</v>
      </c>
      <c r="C2560" s="385" t="s">
        <v>195</v>
      </c>
      <c r="D2560" s="387">
        <v>117.72</v>
      </c>
    </row>
    <row r="2561" spans="1:4" ht="24" customHeight="1">
      <c r="A2561" s="385" t="s">
        <v>5252</v>
      </c>
      <c r="B2561" s="409" t="s">
        <v>5253</v>
      </c>
      <c r="C2561" s="385" t="s">
        <v>195</v>
      </c>
      <c r="D2561" s="387">
        <v>152.07</v>
      </c>
    </row>
    <row r="2562" spans="1:4" ht="12" customHeight="1">
      <c r="A2562" s="381">
        <v>9031</v>
      </c>
      <c r="B2562" s="408" t="s">
        <v>5254</v>
      </c>
      <c r="C2562" s="383"/>
      <c r="D2562" s="384"/>
    </row>
    <row r="2563" spans="1:4" ht="12" customHeight="1">
      <c r="A2563" s="385" t="s">
        <v>5255</v>
      </c>
      <c r="B2563" s="409" t="s">
        <v>5256</v>
      </c>
      <c r="C2563" s="385" t="s">
        <v>195</v>
      </c>
      <c r="D2563" s="387">
        <v>122.21</v>
      </c>
    </row>
    <row r="2564" spans="1:4" ht="12" customHeight="1">
      <c r="A2564" s="385" t="s">
        <v>5257</v>
      </c>
      <c r="B2564" s="409" t="s">
        <v>5258</v>
      </c>
      <c r="C2564" s="385" t="s">
        <v>195</v>
      </c>
      <c r="D2564" s="387">
        <v>209.2</v>
      </c>
    </row>
    <row r="2565" spans="1:4" ht="12" customHeight="1">
      <c r="A2565" s="385" t="s">
        <v>5259</v>
      </c>
      <c r="B2565" s="409" t="s">
        <v>5260</v>
      </c>
      <c r="C2565" s="385" t="s">
        <v>195</v>
      </c>
      <c r="D2565" s="387">
        <v>176.86</v>
      </c>
    </row>
    <row r="2566" spans="1:4" ht="12" customHeight="1">
      <c r="A2566" s="385" t="s">
        <v>5261</v>
      </c>
      <c r="B2566" s="409" t="s">
        <v>5262</v>
      </c>
      <c r="C2566" s="385" t="s">
        <v>195</v>
      </c>
      <c r="D2566" s="387">
        <v>71.260000000000005</v>
      </c>
    </row>
    <row r="2567" spans="1:4" ht="12" customHeight="1">
      <c r="A2567" s="385" t="s">
        <v>5263</v>
      </c>
      <c r="B2567" s="409" t="s">
        <v>5264</v>
      </c>
      <c r="C2567" s="385" t="s">
        <v>195</v>
      </c>
      <c r="D2567" s="387">
        <v>342.89</v>
      </c>
    </row>
    <row r="2568" spans="1:4" ht="12" customHeight="1">
      <c r="A2568" s="385" t="s">
        <v>5265</v>
      </c>
      <c r="B2568" s="409" t="s">
        <v>5266</v>
      </c>
      <c r="C2568" s="385" t="s">
        <v>195</v>
      </c>
      <c r="D2568" s="387">
        <v>368.69</v>
      </c>
    </row>
    <row r="2569" spans="1:4" ht="12" customHeight="1">
      <c r="A2569" s="385" t="s">
        <v>5267</v>
      </c>
      <c r="B2569" s="409" t="s">
        <v>5268</v>
      </c>
      <c r="C2569" s="385" t="s">
        <v>195</v>
      </c>
      <c r="D2569" s="387">
        <v>87.02</v>
      </c>
    </row>
    <row r="2570" spans="1:4" ht="12" customHeight="1">
      <c r="A2570" s="381">
        <v>9032</v>
      </c>
      <c r="B2570" s="408" t="s">
        <v>5269</v>
      </c>
      <c r="C2570" s="383"/>
      <c r="D2570" s="384"/>
    </row>
    <row r="2571" spans="1:4" ht="12" customHeight="1">
      <c r="A2571" s="385" t="s">
        <v>5270</v>
      </c>
      <c r="B2571" s="409" t="s">
        <v>5271</v>
      </c>
      <c r="C2571" s="385" t="s">
        <v>195</v>
      </c>
      <c r="D2571" s="387">
        <v>68.11</v>
      </c>
    </row>
    <row r="2572" spans="1:4" ht="12" customHeight="1">
      <c r="A2572" s="385" t="s">
        <v>5272</v>
      </c>
      <c r="B2572" s="409" t="s">
        <v>5273</v>
      </c>
      <c r="C2572" s="385" t="s">
        <v>195</v>
      </c>
      <c r="D2572" s="387">
        <v>156.08000000000001</v>
      </c>
    </row>
    <row r="2573" spans="1:4" ht="12" customHeight="1">
      <c r="A2573" s="385" t="s">
        <v>5274</v>
      </c>
      <c r="B2573" s="409" t="s">
        <v>5275</v>
      </c>
      <c r="C2573" s="385" t="s">
        <v>195</v>
      </c>
      <c r="D2573" s="387">
        <v>124.95</v>
      </c>
    </row>
    <row r="2574" spans="1:4" ht="12" customHeight="1">
      <c r="A2574" s="385" t="s">
        <v>5276</v>
      </c>
      <c r="B2574" s="409" t="s">
        <v>5277</v>
      </c>
      <c r="C2574" s="385" t="s">
        <v>195</v>
      </c>
      <c r="D2574" s="387">
        <v>51.63</v>
      </c>
    </row>
    <row r="2575" spans="1:4" ht="12" customHeight="1">
      <c r="A2575" s="385" t="s">
        <v>5278</v>
      </c>
      <c r="B2575" s="409" t="s">
        <v>5279</v>
      </c>
      <c r="C2575" s="385" t="s">
        <v>195</v>
      </c>
      <c r="D2575" s="387">
        <v>208.63</v>
      </c>
    </row>
    <row r="2576" spans="1:4" ht="12" customHeight="1">
      <c r="A2576" s="385" t="s">
        <v>5280</v>
      </c>
      <c r="B2576" s="409" t="s">
        <v>5281</v>
      </c>
      <c r="C2576" s="385" t="s">
        <v>195</v>
      </c>
      <c r="D2576" s="387">
        <v>331.76</v>
      </c>
    </row>
    <row r="2577" spans="1:4" ht="12" customHeight="1">
      <c r="A2577" s="385" t="s">
        <v>5282</v>
      </c>
      <c r="B2577" s="409" t="s">
        <v>5283</v>
      </c>
      <c r="C2577" s="385" t="s">
        <v>195</v>
      </c>
      <c r="D2577" s="387">
        <v>55.92</v>
      </c>
    </row>
    <row r="2578" spans="1:4" ht="12" customHeight="1">
      <c r="A2578" s="381">
        <v>9034</v>
      </c>
      <c r="B2578" s="408" t="s">
        <v>5284</v>
      </c>
      <c r="C2578" s="383"/>
      <c r="D2578" s="384"/>
    </row>
    <row r="2579" spans="1:4" ht="24" customHeight="1">
      <c r="A2579" s="385" t="s">
        <v>5285</v>
      </c>
      <c r="B2579" s="409" t="s">
        <v>5286</v>
      </c>
      <c r="C2579" s="385" t="s">
        <v>195</v>
      </c>
      <c r="D2579" s="387">
        <v>497.22</v>
      </c>
    </row>
    <row r="2580" spans="1:4" ht="24" customHeight="1">
      <c r="A2580" s="385" t="s">
        <v>5287</v>
      </c>
      <c r="B2580" s="409" t="s">
        <v>5288</v>
      </c>
      <c r="C2580" s="385" t="s">
        <v>195</v>
      </c>
      <c r="D2580" s="387">
        <v>395.78</v>
      </c>
    </row>
    <row r="2581" spans="1:4" ht="12" customHeight="1">
      <c r="A2581" s="385" t="s">
        <v>5289</v>
      </c>
      <c r="B2581" s="409" t="s">
        <v>5290</v>
      </c>
      <c r="C2581" s="385" t="s">
        <v>195</v>
      </c>
      <c r="D2581" s="387">
        <v>116.72</v>
      </c>
    </row>
    <row r="2582" spans="1:4" ht="12" customHeight="1">
      <c r="A2582" s="385" t="s">
        <v>5291</v>
      </c>
      <c r="B2582" s="409" t="s">
        <v>5292</v>
      </c>
      <c r="C2582" s="385" t="s">
        <v>195</v>
      </c>
      <c r="D2582" s="387">
        <v>116.4</v>
      </c>
    </row>
    <row r="2583" spans="1:4" ht="12" customHeight="1">
      <c r="A2583" s="381">
        <v>9036</v>
      </c>
      <c r="B2583" s="408" t="s">
        <v>5293</v>
      </c>
      <c r="C2583" s="383"/>
      <c r="D2583" s="384"/>
    </row>
    <row r="2584" spans="1:4" ht="12" customHeight="1">
      <c r="A2584" s="385" t="s">
        <v>5294</v>
      </c>
      <c r="B2584" s="409" t="s">
        <v>5295</v>
      </c>
      <c r="C2584" s="385" t="s">
        <v>195</v>
      </c>
      <c r="D2584" s="387">
        <v>799.9</v>
      </c>
    </row>
    <row r="2585" spans="1:4" ht="12" customHeight="1">
      <c r="A2585" s="381">
        <v>9037</v>
      </c>
      <c r="B2585" s="408" t="s">
        <v>5296</v>
      </c>
      <c r="C2585" s="383"/>
      <c r="D2585" s="384"/>
    </row>
    <row r="2586" spans="1:4" ht="72.75" customHeight="1">
      <c r="A2586" s="385" t="s">
        <v>5297</v>
      </c>
      <c r="B2586" s="409" t="s">
        <v>5298</v>
      </c>
      <c r="C2586" s="385" t="s">
        <v>180</v>
      </c>
      <c r="D2586" s="388">
        <v>3148.21</v>
      </c>
    </row>
    <row r="2587" spans="1:4" ht="12" customHeight="1">
      <c r="A2587" s="381">
        <v>9038</v>
      </c>
      <c r="B2587" s="408" t="s">
        <v>5299</v>
      </c>
      <c r="C2587" s="383"/>
      <c r="D2587" s="384"/>
    </row>
    <row r="2588" spans="1:4" ht="48.75" customHeight="1">
      <c r="A2588" s="385" t="s">
        <v>5300</v>
      </c>
      <c r="B2588" s="409" t="s">
        <v>5301</v>
      </c>
      <c r="C2588" s="385" t="s">
        <v>180</v>
      </c>
      <c r="D2588" s="387">
        <v>120.71</v>
      </c>
    </row>
    <row r="2589" spans="1:4" ht="48.75" customHeight="1">
      <c r="A2589" s="385" t="s">
        <v>5302</v>
      </c>
      <c r="B2589" s="409" t="s">
        <v>5303</v>
      </c>
      <c r="C2589" s="385" t="s">
        <v>180</v>
      </c>
      <c r="D2589" s="387">
        <v>181</v>
      </c>
    </row>
    <row r="2590" spans="1:4" ht="12" customHeight="1">
      <c r="A2590" s="385" t="s">
        <v>5304</v>
      </c>
      <c r="B2590" s="409" t="s">
        <v>5305</v>
      </c>
      <c r="C2590" s="385" t="s">
        <v>195</v>
      </c>
      <c r="D2590" s="387">
        <v>143.21</v>
      </c>
    </row>
    <row r="2591" spans="1:4" ht="12" customHeight="1">
      <c r="A2591" s="385" t="s">
        <v>5306</v>
      </c>
      <c r="B2591" s="409" t="s">
        <v>5307</v>
      </c>
      <c r="C2591" s="385" t="s">
        <v>195</v>
      </c>
      <c r="D2591" s="387">
        <v>250.78</v>
      </c>
    </row>
    <row r="2592" spans="1:4" ht="12" customHeight="1">
      <c r="A2592" s="385" t="s">
        <v>5308</v>
      </c>
      <c r="B2592" s="409" t="s">
        <v>5309</v>
      </c>
      <c r="C2592" s="385" t="s">
        <v>195</v>
      </c>
      <c r="D2592" s="387">
        <v>213.62</v>
      </c>
    </row>
    <row r="2593" spans="1:4" ht="12" customHeight="1">
      <c r="A2593" s="385" t="s">
        <v>5310</v>
      </c>
      <c r="B2593" s="409" t="s">
        <v>5311</v>
      </c>
      <c r="C2593" s="385" t="s">
        <v>195</v>
      </c>
      <c r="D2593" s="387">
        <v>95.28</v>
      </c>
    </row>
    <row r="2594" spans="1:4" ht="12" customHeight="1">
      <c r="A2594" s="385" t="s">
        <v>5312</v>
      </c>
      <c r="B2594" s="409" t="s">
        <v>5313</v>
      </c>
      <c r="C2594" s="385" t="s">
        <v>195</v>
      </c>
      <c r="D2594" s="387">
        <v>341.73</v>
      </c>
    </row>
    <row r="2595" spans="1:4" ht="12" customHeight="1">
      <c r="A2595" s="385" t="s">
        <v>5314</v>
      </c>
      <c r="B2595" s="409" t="s">
        <v>5315</v>
      </c>
      <c r="C2595" s="385" t="s">
        <v>195</v>
      </c>
      <c r="D2595" s="387">
        <v>123.65</v>
      </c>
    </row>
    <row r="2596" spans="1:4" ht="12" customHeight="1">
      <c r="A2596" s="385" t="s">
        <v>5316</v>
      </c>
      <c r="B2596" s="409" t="s">
        <v>5317</v>
      </c>
      <c r="C2596" s="385" t="s">
        <v>195</v>
      </c>
      <c r="D2596" s="387">
        <v>31.79</v>
      </c>
    </row>
    <row r="2597" spans="1:4" ht="24" customHeight="1">
      <c r="A2597" s="385" t="s">
        <v>5318</v>
      </c>
      <c r="B2597" s="409" t="s">
        <v>5319</v>
      </c>
      <c r="C2597" s="385" t="s">
        <v>180</v>
      </c>
      <c r="D2597" s="387">
        <v>20.27</v>
      </c>
    </row>
    <row r="2598" spans="1:4" ht="24" customHeight="1">
      <c r="A2598" s="385" t="s">
        <v>5320</v>
      </c>
      <c r="B2598" s="409" t="s">
        <v>5321</v>
      </c>
      <c r="C2598" s="385" t="s">
        <v>180</v>
      </c>
      <c r="D2598" s="387">
        <v>22.9</v>
      </c>
    </row>
    <row r="2599" spans="1:4" ht="36" customHeight="1">
      <c r="A2599" s="385" t="s">
        <v>5322</v>
      </c>
      <c r="B2599" s="409" t="s">
        <v>5323</v>
      </c>
      <c r="C2599" s="385" t="s">
        <v>180</v>
      </c>
      <c r="D2599" s="387">
        <v>19.13</v>
      </c>
    </row>
    <row r="2600" spans="1:4" ht="36" customHeight="1">
      <c r="A2600" s="385" t="s">
        <v>5324</v>
      </c>
      <c r="B2600" s="409" t="s">
        <v>5325</v>
      </c>
      <c r="C2600" s="385" t="s">
        <v>180</v>
      </c>
      <c r="D2600" s="387">
        <v>49.06</v>
      </c>
    </row>
    <row r="2601" spans="1:4" ht="12" customHeight="1">
      <c r="A2601" s="381">
        <v>8689</v>
      </c>
      <c r="B2601" s="408" t="s">
        <v>5326</v>
      </c>
      <c r="C2601" s="383"/>
      <c r="D2601" s="384"/>
    </row>
    <row r="2602" spans="1:4" ht="12" customHeight="1">
      <c r="A2602" s="381">
        <v>9039</v>
      </c>
      <c r="B2602" s="408" t="s">
        <v>5327</v>
      </c>
      <c r="C2602" s="383"/>
      <c r="D2602" s="384"/>
    </row>
    <row r="2603" spans="1:4" ht="48.75" customHeight="1">
      <c r="A2603" s="385" t="s">
        <v>5328</v>
      </c>
      <c r="B2603" s="409" t="s">
        <v>5329</v>
      </c>
      <c r="C2603" s="385" t="s">
        <v>180</v>
      </c>
      <c r="D2603" s="387">
        <v>239.35</v>
      </c>
    </row>
    <row r="2604" spans="1:4" ht="36" customHeight="1">
      <c r="A2604" s="385" t="s">
        <v>5330</v>
      </c>
      <c r="B2604" s="409" t="s">
        <v>5331</v>
      </c>
      <c r="C2604" s="385" t="s">
        <v>180</v>
      </c>
      <c r="D2604" s="387">
        <v>124.81</v>
      </c>
    </row>
    <row r="2605" spans="1:4" ht="36" customHeight="1">
      <c r="A2605" s="385" t="s">
        <v>5332</v>
      </c>
      <c r="B2605" s="409" t="s">
        <v>5333</v>
      </c>
      <c r="C2605" s="385" t="s">
        <v>180</v>
      </c>
      <c r="D2605" s="387">
        <v>233.92</v>
      </c>
    </row>
    <row r="2606" spans="1:4" ht="12" customHeight="1">
      <c r="A2606" s="381">
        <v>9040</v>
      </c>
      <c r="B2606" s="408" t="s">
        <v>5334</v>
      </c>
      <c r="C2606" s="383"/>
      <c r="D2606" s="384"/>
    </row>
    <row r="2607" spans="1:4" ht="48.75" customHeight="1">
      <c r="A2607" s="385" t="s">
        <v>5335</v>
      </c>
      <c r="B2607" s="409" t="s">
        <v>5336</v>
      </c>
      <c r="C2607" s="385" t="s">
        <v>65</v>
      </c>
      <c r="D2607" s="387">
        <v>400.43</v>
      </c>
    </row>
    <row r="2608" spans="1:4" ht="12" customHeight="1">
      <c r="A2608" s="381">
        <v>9041</v>
      </c>
      <c r="B2608" s="408" t="s">
        <v>5337</v>
      </c>
      <c r="C2608" s="383"/>
      <c r="D2608" s="384"/>
    </row>
    <row r="2609" spans="1:4" ht="48.75" customHeight="1">
      <c r="A2609" s="385" t="s">
        <v>5338</v>
      </c>
      <c r="B2609" s="409" t="s">
        <v>5339</v>
      </c>
      <c r="C2609" s="385" t="s">
        <v>65</v>
      </c>
      <c r="D2609" s="387">
        <v>136.11000000000001</v>
      </c>
    </row>
    <row r="2610" spans="1:4" ht="48.75" customHeight="1">
      <c r="A2610" s="385" t="s">
        <v>5340</v>
      </c>
      <c r="B2610" s="409" t="s">
        <v>5341</v>
      </c>
      <c r="C2610" s="385" t="s">
        <v>65</v>
      </c>
      <c r="D2610" s="387">
        <v>171.39</v>
      </c>
    </row>
    <row r="2611" spans="1:4" ht="48.75" customHeight="1">
      <c r="A2611" s="385" t="s">
        <v>5342</v>
      </c>
      <c r="B2611" s="409" t="s">
        <v>5343</v>
      </c>
      <c r="C2611" s="385" t="s">
        <v>65</v>
      </c>
      <c r="D2611" s="387">
        <v>228.57</v>
      </c>
    </row>
    <row r="2612" spans="1:4" ht="12" customHeight="1">
      <c r="A2612" s="381">
        <v>9042</v>
      </c>
      <c r="B2612" s="408" t="s">
        <v>5344</v>
      </c>
      <c r="C2612" s="383"/>
      <c r="D2612" s="384"/>
    </row>
    <row r="2613" spans="1:4" ht="48.75" customHeight="1">
      <c r="A2613" s="385" t="s">
        <v>5345</v>
      </c>
      <c r="B2613" s="409" t="s">
        <v>5346</v>
      </c>
      <c r="C2613" s="385" t="s">
        <v>65</v>
      </c>
      <c r="D2613" s="387">
        <v>153.24</v>
      </c>
    </row>
    <row r="2614" spans="1:4" ht="48.75" customHeight="1">
      <c r="A2614" s="385" t="s">
        <v>5347</v>
      </c>
      <c r="B2614" s="409" t="s">
        <v>5348</v>
      </c>
      <c r="C2614" s="385" t="s">
        <v>65</v>
      </c>
      <c r="D2614" s="387">
        <v>191.32</v>
      </c>
    </row>
    <row r="2615" spans="1:4" ht="12" customHeight="1">
      <c r="A2615" s="381">
        <v>9043</v>
      </c>
      <c r="B2615" s="408" t="s">
        <v>5349</v>
      </c>
      <c r="C2615" s="383"/>
      <c r="D2615" s="384"/>
    </row>
    <row r="2616" spans="1:4" ht="48.75" customHeight="1">
      <c r="A2616" s="385" t="s">
        <v>5350</v>
      </c>
      <c r="B2616" s="409" t="s">
        <v>5351</v>
      </c>
      <c r="C2616" s="385" t="s">
        <v>65</v>
      </c>
      <c r="D2616" s="387">
        <v>314.47000000000003</v>
      </c>
    </row>
    <row r="2617" spans="1:4" ht="48.75" customHeight="1">
      <c r="A2617" s="385" t="s">
        <v>5352</v>
      </c>
      <c r="B2617" s="409" t="s">
        <v>5353</v>
      </c>
      <c r="C2617" s="385" t="s">
        <v>65</v>
      </c>
      <c r="D2617" s="387">
        <v>234.66</v>
      </c>
    </row>
    <row r="2618" spans="1:4" ht="48.75" customHeight="1">
      <c r="A2618" s="385" t="s">
        <v>5354</v>
      </c>
      <c r="B2618" s="409" t="s">
        <v>5355</v>
      </c>
      <c r="C2618" s="385" t="s">
        <v>65</v>
      </c>
      <c r="D2618" s="387">
        <v>274.24</v>
      </c>
    </row>
    <row r="2619" spans="1:4" ht="12" customHeight="1">
      <c r="A2619" s="381">
        <v>8690</v>
      </c>
      <c r="B2619" s="408" t="s">
        <v>5356</v>
      </c>
      <c r="C2619" s="383"/>
      <c r="D2619" s="384"/>
    </row>
    <row r="2620" spans="1:4" ht="12" customHeight="1">
      <c r="A2620" s="381">
        <v>9045</v>
      </c>
      <c r="B2620" s="408" t="s">
        <v>5357</v>
      </c>
      <c r="C2620" s="383"/>
      <c r="D2620" s="384"/>
    </row>
    <row r="2621" spans="1:4" ht="24" customHeight="1">
      <c r="A2621" s="385" t="s">
        <v>5358</v>
      </c>
      <c r="B2621" s="409" t="s">
        <v>5359</v>
      </c>
      <c r="C2621" s="385" t="s">
        <v>180</v>
      </c>
      <c r="D2621" s="387">
        <v>725.64</v>
      </c>
    </row>
    <row r="2622" spans="1:4" ht="24" customHeight="1">
      <c r="A2622" s="385" t="s">
        <v>5360</v>
      </c>
      <c r="B2622" s="409" t="s">
        <v>5361</v>
      </c>
      <c r="C2622" s="385" t="s">
        <v>180</v>
      </c>
      <c r="D2622" s="388">
        <v>1003.52</v>
      </c>
    </row>
    <row r="2623" spans="1:4" ht="12" customHeight="1">
      <c r="A2623" s="381">
        <v>9046</v>
      </c>
      <c r="B2623" s="408" t="s">
        <v>5362</v>
      </c>
      <c r="C2623" s="383"/>
      <c r="D2623" s="384"/>
    </row>
    <row r="2624" spans="1:4" ht="24" customHeight="1">
      <c r="A2624" s="385" t="s">
        <v>5363</v>
      </c>
      <c r="B2624" s="409" t="s">
        <v>5364</v>
      </c>
      <c r="C2624" s="385" t="s">
        <v>180</v>
      </c>
      <c r="D2624" s="387">
        <v>46.55</v>
      </c>
    </row>
    <row r="2625" spans="1:4" ht="24" customHeight="1">
      <c r="A2625" s="385" t="s">
        <v>5365</v>
      </c>
      <c r="B2625" s="409" t="s">
        <v>5366</v>
      </c>
      <c r="C2625" s="385" t="s">
        <v>180</v>
      </c>
      <c r="D2625" s="387">
        <v>230.88</v>
      </c>
    </row>
    <row r="2626" spans="1:4" ht="24" customHeight="1">
      <c r="A2626" s="385" t="s">
        <v>5367</v>
      </c>
      <c r="B2626" s="409" t="s">
        <v>5368</v>
      </c>
      <c r="C2626" s="385" t="s">
        <v>180</v>
      </c>
      <c r="D2626" s="387">
        <v>60.15</v>
      </c>
    </row>
    <row r="2627" spans="1:4" ht="24" customHeight="1">
      <c r="A2627" s="385" t="s">
        <v>5369</v>
      </c>
      <c r="B2627" s="409" t="s">
        <v>5370</v>
      </c>
      <c r="C2627" s="385" t="s">
        <v>180</v>
      </c>
      <c r="D2627" s="387">
        <v>54.68</v>
      </c>
    </row>
    <row r="2628" spans="1:4" ht="24" customHeight="1">
      <c r="A2628" s="385" t="s">
        <v>5371</v>
      </c>
      <c r="B2628" s="409" t="s">
        <v>5372</v>
      </c>
      <c r="C2628" s="385" t="s">
        <v>180</v>
      </c>
      <c r="D2628" s="387">
        <v>55.55</v>
      </c>
    </row>
    <row r="2629" spans="1:4" ht="24" customHeight="1">
      <c r="A2629" s="385" t="s">
        <v>5373</v>
      </c>
      <c r="B2629" s="409" t="s">
        <v>5374</v>
      </c>
      <c r="C2629" s="385" t="s">
        <v>180</v>
      </c>
      <c r="D2629" s="387">
        <v>17.43</v>
      </c>
    </row>
    <row r="2630" spans="1:4" ht="24" customHeight="1">
      <c r="A2630" s="385" t="s">
        <v>5375</v>
      </c>
      <c r="B2630" s="409" t="s">
        <v>5376</v>
      </c>
      <c r="C2630" s="385" t="s">
        <v>180</v>
      </c>
      <c r="D2630" s="387">
        <v>17.649999999999999</v>
      </c>
    </row>
    <row r="2631" spans="1:4" ht="12" customHeight="1">
      <c r="A2631" s="381">
        <v>9047</v>
      </c>
      <c r="B2631" s="408" t="s">
        <v>5377</v>
      </c>
      <c r="C2631" s="383"/>
      <c r="D2631" s="384"/>
    </row>
    <row r="2632" spans="1:4" ht="24" customHeight="1">
      <c r="A2632" s="385" t="s">
        <v>5378</v>
      </c>
      <c r="B2632" s="409" t="s">
        <v>5379</v>
      </c>
      <c r="C2632" s="385" t="s">
        <v>180</v>
      </c>
      <c r="D2632" s="387">
        <v>57.24</v>
      </c>
    </row>
    <row r="2633" spans="1:4" ht="12" customHeight="1">
      <c r="A2633" s="381">
        <v>8691</v>
      </c>
      <c r="B2633" s="408" t="s">
        <v>5380</v>
      </c>
      <c r="C2633" s="383"/>
      <c r="D2633" s="384"/>
    </row>
    <row r="2634" spans="1:4" ht="12" customHeight="1">
      <c r="A2634" s="381">
        <v>9050</v>
      </c>
      <c r="B2634" s="408" t="s">
        <v>5381</v>
      </c>
      <c r="C2634" s="383"/>
      <c r="D2634" s="384"/>
    </row>
    <row r="2635" spans="1:4" ht="84.75" customHeight="1">
      <c r="A2635" s="385" t="s">
        <v>5382</v>
      </c>
      <c r="B2635" s="409" t="s">
        <v>5383</v>
      </c>
      <c r="C2635" s="385" t="s">
        <v>180</v>
      </c>
      <c r="D2635" s="387">
        <v>155.56</v>
      </c>
    </row>
    <row r="2636" spans="1:4" ht="60.75" customHeight="1">
      <c r="A2636" s="385" t="s">
        <v>5384</v>
      </c>
      <c r="B2636" s="409" t="s">
        <v>5385</v>
      </c>
      <c r="C2636" s="385" t="s">
        <v>180</v>
      </c>
      <c r="D2636" s="387">
        <v>305.7</v>
      </c>
    </row>
    <row r="2637" spans="1:4" ht="72.75" customHeight="1">
      <c r="A2637" s="385" t="s">
        <v>5386</v>
      </c>
      <c r="B2637" s="409" t="s">
        <v>5387</v>
      </c>
      <c r="C2637" s="385" t="s">
        <v>180</v>
      </c>
      <c r="D2637" s="387">
        <v>216.75</v>
      </c>
    </row>
    <row r="2638" spans="1:4" ht="12" customHeight="1">
      <c r="A2638" s="381">
        <v>9051</v>
      </c>
      <c r="B2638" s="408" t="s">
        <v>5388</v>
      </c>
      <c r="C2638" s="383"/>
      <c r="D2638" s="384"/>
    </row>
    <row r="2639" spans="1:4" ht="60.75" customHeight="1">
      <c r="A2639" s="385" t="s">
        <v>5389</v>
      </c>
      <c r="B2639" s="409" t="s">
        <v>5390</v>
      </c>
      <c r="C2639" s="385" t="s">
        <v>180</v>
      </c>
      <c r="D2639" s="387">
        <v>136.25</v>
      </c>
    </row>
    <row r="2640" spans="1:4" ht="60.75" customHeight="1">
      <c r="A2640" s="385" t="s">
        <v>5391</v>
      </c>
      <c r="B2640" s="409" t="s">
        <v>5392</v>
      </c>
      <c r="C2640" s="385" t="s">
        <v>180</v>
      </c>
      <c r="D2640" s="387">
        <v>175.55</v>
      </c>
    </row>
    <row r="2641" spans="1:4" ht="12" customHeight="1">
      <c r="A2641" s="381">
        <v>9052</v>
      </c>
      <c r="B2641" s="408" t="s">
        <v>5393</v>
      </c>
      <c r="C2641" s="383"/>
      <c r="D2641" s="384"/>
    </row>
    <row r="2642" spans="1:4" ht="109.5" customHeight="1">
      <c r="A2642" s="385" t="s">
        <v>5394</v>
      </c>
      <c r="B2642" s="409" t="s">
        <v>5395</v>
      </c>
      <c r="C2642" s="385" t="s">
        <v>180</v>
      </c>
      <c r="D2642" s="387">
        <v>242.33</v>
      </c>
    </row>
    <row r="2643" spans="1:4" ht="84.75" customHeight="1">
      <c r="A2643" s="385" t="s">
        <v>5396</v>
      </c>
      <c r="B2643" s="409" t="s">
        <v>5397</v>
      </c>
      <c r="C2643" s="385" t="s">
        <v>180</v>
      </c>
      <c r="D2643" s="387">
        <v>151.35</v>
      </c>
    </row>
    <row r="2644" spans="1:4" ht="109.5" customHeight="1">
      <c r="A2644" s="385" t="s">
        <v>5398</v>
      </c>
      <c r="B2644" s="409" t="s">
        <v>5399</v>
      </c>
      <c r="C2644" s="385" t="s">
        <v>180</v>
      </c>
      <c r="D2644" s="387">
        <v>402.4</v>
      </c>
    </row>
    <row r="2645" spans="1:4" ht="121.5" customHeight="1">
      <c r="A2645" s="385" t="s">
        <v>5400</v>
      </c>
      <c r="B2645" s="409" t="s">
        <v>5401</v>
      </c>
      <c r="C2645" s="385" t="s">
        <v>180</v>
      </c>
      <c r="D2645" s="387">
        <v>276.39999999999998</v>
      </c>
    </row>
    <row r="2646" spans="1:4" ht="109.5" customHeight="1">
      <c r="A2646" s="385" t="s">
        <v>5402</v>
      </c>
      <c r="B2646" s="409" t="s">
        <v>5403</v>
      </c>
      <c r="C2646" s="385" t="s">
        <v>180</v>
      </c>
      <c r="D2646" s="387">
        <v>409.93</v>
      </c>
    </row>
    <row r="2647" spans="1:4" ht="109.5" customHeight="1">
      <c r="A2647" s="385" t="s">
        <v>5404</v>
      </c>
      <c r="B2647" s="409" t="s">
        <v>5405</v>
      </c>
      <c r="C2647" s="385" t="s">
        <v>180</v>
      </c>
      <c r="D2647" s="387">
        <v>410.9</v>
      </c>
    </row>
    <row r="2648" spans="1:4" ht="109.5" customHeight="1">
      <c r="A2648" s="385" t="s">
        <v>5406</v>
      </c>
      <c r="B2648" s="409" t="s">
        <v>5407</v>
      </c>
      <c r="C2648" s="385" t="s">
        <v>180</v>
      </c>
      <c r="D2648" s="387">
        <v>339.02</v>
      </c>
    </row>
    <row r="2649" spans="1:4" ht="12" customHeight="1">
      <c r="A2649" s="381">
        <v>9053</v>
      </c>
      <c r="B2649" s="408" t="s">
        <v>5408</v>
      </c>
      <c r="C2649" s="383"/>
      <c r="D2649" s="384"/>
    </row>
    <row r="2650" spans="1:4" ht="97.5" customHeight="1">
      <c r="A2650" s="385" t="s">
        <v>5409</v>
      </c>
      <c r="B2650" s="409" t="s">
        <v>5410</v>
      </c>
      <c r="C2650" s="385" t="s">
        <v>180</v>
      </c>
      <c r="D2650" s="387">
        <v>281.45999999999998</v>
      </c>
    </row>
    <row r="2651" spans="1:4" ht="97.5" customHeight="1">
      <c r="A2651" s="385" t="s">
        <v>5411</v>
      </c>
      <c r="B2651" s="409" t="s">
        <v>5412</v>
      </c>
      <c r="C2651" s="385" t="s">
        <v>180</v>
      </c>
      <c r="D2651" s="387">
        <v>155.46</v>
      </c>
    </row>
    <row r="2652" spans="1:4" ht="12" customHeight="1">
      <c r="A2652" s="381">
        <v>9054</v>
      </c>
      <c r="B2652" s="408" t="s">
        <v>5413</v>
      </c>
      <c r="C2652" s="383"/>
      <c r="D2652" s="384"/>
    </row>
    <row r="2653" spans="1:4" ht="109.5" customHeight="1">
      <c r="A2653" s="385" t="s">
        <v>5414</v>
      </c>
      <c r="B2653" s="409" t="s">
        <v>5415</v>
      </c>
      <c r="C2653" s="385" t="s">
        <v>180</v>
      </c>
      <c r="D2653" s="387">
        <v>196.23</v>
      </c>
    </row>
    <row r="2654" spans="1:4" ht="12" customHeight="1">
      <c r="A2654" s="381">
        <v>9055</v>
      </c>
      <c r="B2654" s="408" t="s">
        <v>5416</v>
      </c>
      <c r="C2654" s="383"/>
      <c r="D2654" s="384"/>
    </row>
    <row r="2655" spans="1:4" ht="72.75" customHeight="1">
      <c r="A2655" s="385" t="s">
        <v>5417</v>
      </c>
      <c r="B2655" s="409" t="s">
        <v>5418</v>
      </c>
      <c r="C2655" s="385" t="s">
        <v>180</v>
      </c>
      <c r="D2655" s="387">
        <v>313.45</v>
      </c>
    </row>
    <row r="2656" spans="1:4" ht="72.75" customHeight="1">
      <c r="A2656" s="385" t="s">
        <v>5419</v>
      </c>
      <c r="B2656" s="409" t="s">
        <v>5420</v>
      </c>
      <c r="C2656" s="385" t="s">
        <v>180</v>
      </c>
      <c r="D2656" s="387">
        <v>580.29999999999995</v>
      </c>
    </row>
    <row r="2657" spans="1:4" ht="12" customHeight="1">
      <c r="A2657" s="381">
        <v>8692</v>
      </c>
      <c r="B2657" s="408" t="s">
        <v>5421</v>
      </c>
      <c r="C2657" s="383"/>
      <c r="D2657" s="384"/>
    </row>
    <row r="2658" spans="1:4" ht="12" customHeight="1">
      <c r="A2658" s="381">
        <v>9056</v>
      </c>
      <c r="B2658" s="408" t="s">
        <v>5422</v>
      </c>
      <c r="C2658" s="383"/>
      <c r="D2658" s="384"/>
    </row>
    <row r="2659" spans="1:4" ht="24" customHeight="1">
      <c r="A2659" s="385" t="s">
        <v>5423</v>
      </c>
      <c r="B2659" s="409" t="s">
        <v>5424</v>
      </c>
      <c r="C2659" s="385" t="s">
        <v>65</v>
      </c>
      <c r="D2659" s="387">
        <v>27.77</v>
      </c>
    </row>
    <row r="2660" spans="1:4" ht="24" customHeight="1">
      <c r="A2660" s="385" t="s">
        <v>5425</v>
      </c>
      <c r="B2660" s="409" t="s">
        <v>5426</v>
      </c>
      <c r="C2660" s="385" t="s">
        <v>65</v>
      </c>
      <c r="D2660" s="387">
        <v>30.73</v>
      </c>
    </row>
    <row r="2661" spans="1:4" ht="24" customHeight="1">
      <c r="A2661" s="385" t="s">
        <v>5427</v>
      </c>
      <c r="B2661" s="409" t="s">
        <v>5428</v>
      </c>
      <c r="C2661" s="385" t="s">
        <v>65</v>
      </c>
      <c r="D2661" s="387">
        <v>37.5</v>
      </c>
    </row>
    <row r="2662" spans="1:4" ht="12" customHeight="1">
      <c r="A2662" s="381">
        <v>9057</v>
      </c>
      <c r="B2662" s="408" t="s">
        <v>5429</v>
      </c>
      <c r="C2662" s="383"/>
      <c r="D2662" s="384"/>
    </row>
    <row r="2663" spans="1:4" ht="24" customHeight="1">
      <c r="A2663" s="385" t="s">
        <v>5430</v>
      </c>
      <c r="B2663" s="409" t="s">
        <v>5431</v>
      </c>
      <c r="C2663" s="385" t="s">
        <v>180</v>
      </c>
      <c r="D2663" s="387">
        <v>10.8</v>
      </c>
    </row>
    <row r="2664" spans="1:4" ht="24" customHeight="1">
      <c r="A2664" s="385" t="s">
        <v>5432</v>
      </c>
      <c r="B2664" s="409" t="s">
        <v>5433</v>
      </c>
      <c r="C2664" s="385" t="s">
        <v>65</v>
      </c>
      <c r="D2664" s="387">
        <v>26.96</v>
      </c>
    </row>
    <row r="2665" spans="1:4" ht="36" customHeight="1">
      <c r="A2665" s="385" t="s">
        <v>5434</v>
      </c>
      <c r="B2665" s="409" t="s">
        <v>5435</v>
      </c>
      <c r="C2665" s="385" t="s">
        <v>180</v>
      </c>
      <c r="D2665" s="387">
        <v>14.4</v>
      </c>
    </row>
    <row r="2666" spans="1:4" ht="12" customHeight="1">
      <c r="A2666" s="381">
        <v>9058</v>
      </c>
      <c r="B2666" s="408" t="s">
        <v>5436</v>
      </c>
      <c r="C2666" s="383"/>
      <c r="D2666" s="384"/>
    </row>
    <row r="2667" spans="1:4" ht="24" customHeight="1">
      <c r="A2667" s="385" t="s">
        <v>5437</v>
      </c>
      <c r="B2667" s="409" t="s">
        <v>5438</v>
      </c>
      <c r="C2667" s="385" t="s">
        <v>180</v>
      </c>
      <c r="D2667" s="387">
        <v>3.92</v>
      </c>
    </row>
    <row r="2668" spans="1:4" ht="24" customHeight="1">
      <c r="A2668" s="385" t="s">
        <v>5439</v>
      </c>
      <c r="B2668" s="409" t="s">
        <v>5440</v>
      </c>
      <c r="C2668" s="385" t="s">
        <v>180</v>
      </c>
      <c r="D2668" s="387">
        <v>2.4900000000000002</v>
      </c>
    </row>
    <row r="2669" spans="1:4" ht="24" customHeight="1">
      <c r="A2669" s="385" t="s">
        <v>5441</v>
      </c>
      <c r="B2669" s="409" t="s">
        <v>5442</v>
      </c>
      <c r="C2669" s="385" t="s">
        <v>180</v>
      </c>
      <c r="D2669" s="387">
        <v>166.41</v>
      </c>
    </row>
    <row r="2670" spans="1:4" ht="24" customHeight="1">
      <c r="A2670" s="385" t="s">
        <v>5443</v>
      </c>
      <c r="B2670" s="409" t="s">
        <v>5444</v>
      </c>
      <c r="C2670" s="385" t="s">
        <v>180</v>
      </c>
      <c r="D2670" s="387">
        <v>82.88</v>
      </c>
    </row>
    <row r="2671" spans="1:4" ht="24" customHeight="1">
      <c r="A2671" s="385" t="s">
        <v>5445</v>
      </c>
      <c r="B2671" s="409" t="s">
        <v>5446</v>
      </c>
      <c r="C2671" s="385" t="s">
        <v>180</v>
      </c>
      <c r="D2671" s="387">
        <v>82.88</v>
      </c>
    </row>
    <row r="2672" spans="1:4" ht="24" customHeight="1">
      <c r="A2672" s="385" t="s">
        <v>5447</v>
      </c>
      <c r="B2672" s="409" t="s">
        <v>5448</v>
      </c>
      <c r="C2672" s="385" t="s">
        <v>180</v>
      </c>
      <c r="D2672" s="387">
        <v>105.3</v>
      </c>
    </row>
    <row r="2673" spans="1:4" ht="24" customHeight="1">
      <c r="A2673" s="385" t="s">
        <v>5449</v>
      </c>
      <c r="B2673" s="409" t="s">
        <v>5450</v>
      </c>
      <c r="C2673" s="385" t="s">
        <v>180</v>
      </c>
      <c r="D2673" s="387">
        <v>105.3</v>
      </c>
    </row>
    <row r="2674" spans="1:4" ht="24" customHeight="1">
      <c r="A2674" s="385" t="s">
        <v>5451</v>
      </c>
      <c r="B2674" s="409" t="s">
        <v>5452</v>
      </c>
      <c r="C2674" s="385" t="s">
        <v>180</v>
      </c>
      <c r="D2674" s="387">
        <v>105.3</v>
      </c>
    </row>
    <row r="2675" spans="1:4" ht="24" customHeight="1">
      <c r="A2675" s="385" t="s">
        <v>5453</v>
      </c>
      <c r="B2675" s="409" t="s">
        <v>5454</v>
      </c>
      <c r="C2675" s="385" t="s">
        <v>180</v>
      </c>
      <c r="D2675" s="387">
        <v>105.3</v>
      </c>
    </row>
    <row r="2676" spans="1:4" ht="24" customHeight="1">
      <c r="A2676" s="385" t="s">
        <v>5455</v>
      </c>
      <c r="B2676" s="409" t="s">
        <v>5456</v>
      </c>
      <c r="C2676" s="385" t="s">
        <v>180</v>
      </c>
      <c r="D2676" s="387">
        <v>101.26</v>
      </c>
    </row>
    <row r="2677" spans="1:4" ht="24" customHeight="1">
      <c r="A2677" s="385" t="s">
        <v>5457</v>
      </c>
      <c r="B2677" s="409" t="s">
        <v>5458</v>
      </c>
      <c r="C2677" s="385" t="s">
        <v>180</v>
      </c>
      <c r="D2677" s="387">
        <v>96.12</v>
      </c>
    </row>
    <row r="2678" spans="1:4" ht="24" customHeight="1">
      <c r="A2678" s="385" t="s">
        <v>5459</v>
      </c>
      <c r="B2678" s="409" t="s">
        <v>5460</v>
      </c>
      <c r="C2678" s="385" t="s">
        <v>180</v>
      </c>
      <c r="D2678" s="387">
        <v>97.41</v>
      </c>
    </row>
    <row r="2679" spans="1:4" ht="24" customHeight="1">
      <c r="A2679" s="385" t="s">
        <v>5461</v>
      </c>
      <c r="B2679" s="409" t="s">
        <v>5462</v>
      </c>
      <c r="C2679" s="385" t="s">
        <v>180</v>
      </c>
      <c r="D2679" s="387">
        <v>74.709999999999994</v>
      </c>
    </row>
    <row r="2680" spans="1:4" ht="24" customHeight="1">
      <c r="A2680" s="385" t="s">
        <v>5463</v>
      </c>
      <c r="B2680" s="409" t="s">
        <v>5464</v>
      </c>
      <c r="C2680" s="385" t="s">
        <v>180</v>
      </c>
      <c r="D2680" s="387">
        <v>82.42</v>
      </c>
    </row>
    <row r="2681" spans="1:4" ht="24" customHeight="1">
      <c r="A2681" s="385" t="s">
        <v>5465</v>
      </c>
      <c r="B2681" s="409" t="s">
        <v>5466</v>
      </c>
      <c r="C2681" s="385" t="s">
        <v>180</v>
      </c>
      <c r="D2681" s="387">
        <v>76.489999999999995</v>
      </c>
    </row>
    <row r="2682" spans="1:4" ht="24" customHeight="1">
      <c r="A2682" s="385" t="s">
        <v>5467</v>
      </c>
      <c r="B2682" s="409" t="s">
        <v>5468</v>
      </c>
      <c r="C2682" s="385" t="s">
        <v>180</v>
      </c>
      <c r="D2682" s="387">
        <v>101.54</v>
      </c>
    </row>
    <row r="2683" spans="1:4" ht="24" customHeight="1">
      <c r="A2683" s="385" t="s">
        <v>5469</v>
      </c>
      <c r="B2683" s="409" t="s">
        <v>5470</v>
      </c>
      <c r="C2683" s="385" t="s">
        <v>180</v>
      </c>
      <c r="D2683" s="387">
        <v>82.89</v>
      </c>
    </row>
    <row r="2684" spans="1:4" ht="24" customHeight="1">
      <c r="A2684" s="385" t="s">
        <v>5471</v>
      </c>
      <c r="B2684" s="409" t="s">
        <v>5472</v>
      </c>
      <c r="C2684" s="385" t="s">
        <v>180</v>
      </c>
      <c r="D2684" s="387">
        <v>97.41</v>
      </c>
    </row>
    <row r="2685" spans="1:4" ht="24" customHeight="1">
      <c r="A2685" s="385" t="s">
        <v>5473</v>
      </c>
      <c r="B2685" s="409" t="s">
        <v>5474</v>
      </c>
      <c r="C2685" s="385" t="s">
        <v>180</v>
      </c>
      <c r="D2685" s="387">
        <v>97.4</v>
      </c>
    </row>
    <row r="2686" spans="1:4" ht="24" customHeight="1">
      <c r="A2686" s="385" t="s">
        <v>5475</v>
      </c>
      <c r="B2686" s="409" t="s">
        <v>5476</v>
      </c>
      <c r="C2686" s="385" t="s">
        <v>180</v>
      </c>
      <c r="D2686" s="387">
        <v>102.03</v>
      </c>
    </row>
    <row r="2687" spans="1:4" ht="24" customHeight="1">
      <c r="A2687" s="385" t="s">
        <v>5477</v>
      </c>
      <c r="B2687" s="409" t="s">
        <v>5478</v>
      </c>
      <c r="C2687" s="385" t="s">
        <v>180</v>
      </c>
      <c r="D2687" s="387">
        <v>78.52</v>
      </c>
    </row>
    <row r="2688" spans="1:4" ht="24" customHeight="1">
      <c r="A2688" s="385" t="s">
        <v>5479</v>
      </c>
      <c r="B2688" s="409" t="s">
        <v>5480</v>
      </c>
      <c r="C2688" s="385" t="s">
        <v>65</v>
      </c>
      <c r="D2688" s="387">
        <v>56.44</v>
      </c>
    </row>
    <row r="2689" spans="1:4" ht="24" customHeight="1">
      <c r="A2689" s="385" t="s">
        <v>5481</v>
      </c>
      <c r="B2689" s="409" t="s">
        <v>5482</v>
      </c>
      <c r="C2689" s="385" t="s">
        <v>65</v>
      </c>
      <c r="D2689" s="387">
        <v>44.1</v>
      </c>
    </row>
    <row r="2690" spans="1:4" ht="24" customHeight="1">
      <c r="A2690" s="385" t="s">
        <v>5483</v>
      </c>
      <c r="B2690" s="409" t="s">
        <v>5484</v>
      </c>
      <c r="C2690" s="385" t="s">
        <v>65</v>
      </c>
      <c r="D2690" s="387">
        <v>18.39</v>
      </c>
    </row>
    <row r="2691" spans="1:4" ht="24" customHeight="1">
      <c r="A2691" s="385" t="s">
        <v>5485</v>
      </c>
      <c r="B2691" s="409" t="s">
        <v>5486</v>
      </c>
      <c r="C2691" s="385" t="s">
        <v>65</v>
      </c>
      <c r="D2691" s="387">
        <v>65.010000000000005</v>
      </c>
    </row>
    <row r="2692" spans="1:4" ht="24" customHeight="1">
      <c r="A2692" s="385" t="s">
        <v>5487</v>
      </c>
      <c r="B2692" s="409" t="s">
        <v>5488</v>
      </c>
      <c r="C2692" s="385" t="s">
        <v>180</v>
      </c>
      <c r="D2692" s="387">
        <v>24.63</v>
      </c>
    </row>
    <row r="2693" spans="1:4" ht="24" customHeight="1">
      <c r="A2693" s="385" t="s">
        <v>5489</v>
      </c>
      <c r="B2693" s="409" t="s">
        <v>5490</v>
      </c>
      <c r="C2693" s="385" t="s">
        <v>180</v>
      </c>
      <c r="D2693" s="387">
        <v>177.39</v>
      </c>
    </row>
    <row r="2694" spans="1:4" ht="24" customHeight="1">
      <c r="A2694" s="385" t="s">
        <v>5491</v>
      </c>
      <c r="B2694" s="409" t="s">
        <v>5492</v>
      </c>
      <c r="C2694" s="385" t="s">
        <v>180</v>
      </c>
      <c r="D2694" s="387">
        <v>177.39</v>
      </c>
    </row>
    <row r="2695" spans="1:4" ht="12" customHeight="1">
      <c r="A2695" s="381">
        <v>9060</v>
      </c>
      <c r="B2695" s="408" t="s">
        <v>5493</v>
      </c>
      <c r="C2695" s="383"/>
      <c r="D2695" s="384"/>
    </row>
    <row r="2696" spans="1:4" ht="24" customHeight="1">
      <c r="A2696" s="385" t="s">
        <v>5494</v>
      </c>
      <c r="B2696" s="409" t="s">
        <v>5495</v>
      </c>
      <c r="C2696" s="385" t="s">
        <v>80</v>
      </c>
      <c r="D2696" s="387">
        <v>799.45</v>
      </c>
    </row>
    <row r="2697" spans="1:4" ht="24" customHeight="1">
      <c r="A2697" s="385" t="s">
        <v>5496</v>
      </c>
      <c r="B2697" s="409" t="s">
        <v>5497</v>
      </c>
      <c r="C2697" s="385" t="s">
        <v>180</v>
      </c>
      <c r="D2697" s="387">
        <v>246.45</v>
      </c>
    </row>
    <row r="2698" spans="1:4" ht="24" customHeight="1">
      <c r="A2698" s="385" t="s">
        <v>5498</v>
      </c>
      <c r="B2698" s="409" t="s">
        <v>5499</v>
      </c>
      <c r="C2698" s="385" t="s">
        <v>180</v>
      </c>
      <c r="D2698" s="387">
        <v>65.459999999999994</v>
      </c>
    </row>
    <row r="2699" spans="1:4" ht="12" customHeight="1">
      <c r="A2699" s="381">
        <v>8693</v>
      </c>
      <c r="B2699" s="408" t="s">
        <v>5500</v>
      </c>
      <c r="C2699" s="383"/>
      <c r="D2699" s="384"/>
    </row>
    <row r="2700" spans="1:4" ht="12" customHeight="1">
      <c r="A2700" s="381">
        <v>9061</v>
      </c>
      <c r="B2700" s="408" t="s">
        <v>5501</v>
      </c>
      <c r="C2700" s="383"/>
      <c r="D2700" s="384"/>
    </row>
    <row r="2701" spans="1:4" ht="48.75" customHeight="1">
      <c r="A2701" s="385" t="s">
        <v>5502</v>
      </c>
      <c r="B2701" s="409" t="s">
        <v>5503</v>
      </c>
      <c r="C2701" s="385" t="s">
        <v>84</v>
      </c>
      <c r="D2701" s="387">
        <v>2.58</v>
      </c>
    </row>
    <row r="2702" spans="1:4" ht="48.75" customHeight="1">
      <c r="A2702" s="385" t="s">
        <v>5504</v>
      </c>
      <c r="B2702" s="409" t="s">
        <v>5505</v>
      </c>
      <c r="C2702" s="385" t="s">
        <v>84</v>
      </c>
      <c r="D2702" s="387">
        <v>3.35</v>
      </c>
    </row>
    <row r="2703" spans="1:4" ht="48.75" customHeight="1">
      <c r="A2703" s="385" t="s">
        <v>5506</v>
      </c>
      <c r="B2703" s="409" t="s">
        <v>5507</v>
      </c>
      <c r="C2703" s="385" t="s">
        <v>84</v>
      </c>
      <c r="D2703" s="387">
        <v>5.52</v>
      </c>
    </row>
    <row r="2704" spans="1:4" ht="36" customHeight="1">
      <c r="A2704" s="385" t="s">
        <v>5508</v>
      </c>
      <c r="B2704" s="409" t="s">
        <v>5509</v>
      </c>
      <c r="C2704" s="385" t="s">
        <v>84</v>
      </c>
      <c r="D2704" s="387">
        <v>3.51</v>
      </c>
    </row>
    <row r="2705" spans="1:4" ht="36" customHeight="1">
      <c r="A2705" s="385" t="s">
        <v>5510</v>
      </c>
      <c r="B2705" s="409" t="s">
        <v>5511</v>
      </c>
      <c r="C2705" s="385" t="s">
        <v>84</v>
      </c>
      <c r="D2705" s="387">
        <v>5.46</v>
      </c>
    </row>
    <row r="2706" spans="1:4" ht="36" customHeight="1">
      <c r="A2706" s="385" t="s">
        <v>5512</v>
      </c>
      <c r="B2706" s="409" t="s">
        <v>5513</v>
      </c>
      <c r="C2706" s="385" t="s">
        <v>84</v>
      </c>
      <c r="D2706" s="387">
        <v>7.02</v>
      </c>
    </row>
    <row r="2707" spans="1:4" ht="36" customHeight="1">
      <c r="A2707" s="385" t="s">
        <v>5514</v>
      </c>
      <c r="B2707" s="409" t="s">
        <v>5515</v>
      </c>
      <c r="C2707" s="385" t="s">
        <v>84</v>
      </c>
      <c r="D2707" s="387">
        <v>9.83</v>
      </c>
    </row>
    <row r="2708" spans="1:4" ht="36" customHeight="1">
      <c r="A2708" s="385" t="s">
        <v>5516</v>
      </c>
      <c r="B2708" s="409" t="s">
        <v>5517</v>
      </c>
      <c r="C2708" s="385" t="s">
        <v>84</v>
      </c>
      <c r="D2708" s="387">
        <v>10.68</v>
      </c>
    </row>
    <row r="2709" spans="1:4" ht="36" customHeight="1">
      <c r="A2709" s="385" t="s">
        <v>5518</v>
      </c>
      <c r="B2709" s="409" t="s">
        <v>5519</v>
      </c>
      <c r="C2709" s="385" t="s">
        <v>84</v>
      </c>
      <c r="D2709" s="387">
        <v>13.65</v>
      </c>
    </row>
    <row r="2710" spans="1:4" ht="12" customHeight="1">
      <c r="A2710" s="381">
        <v>9062</v>
      </c>
      <c r="B2710" s="408" t="s">
        <v>5520</v>
      </c>
      <c r="C2710" s="383"/>
      <c r="D2710" s="384"/>
    </row>
    <row r="2711" spans="1:4" ht="48.75" customHeight="1">
      <c r="A2711" s="385" t="s">
        <v>5521</v>
      </c>
      <c r="B2711" s="409" t="s">
        <v>5522</v>
      </c>
      <c r="C2711" s="385" t="s">
        <v>84</v>
      </c>
      <c r="D2711" s="387">
        <v>40.96</v>
      </c>
    </row>
    <row r="2712" spans="1:4" ht="48.75" customHeight="1">
      <c r="A2712" s="385" t="s">
        <v>5523</v>
      </c>
      <c r="B2712" s="409" t="s">
        <v>5524</v>
      </c>
      <c r="C2712" s="385" t="s">
        <v>84</v>
      </c>
      <c r="D2712" s="387">
        <v>27.31</v>
      </c>
    </row>
    <row r="2713" spans="1:4" ht="48.75" customHeight="1">
      <c r="A2713" s="385" t="s">
        <v>5525</v>
      </c>
      <c r="B2713" s="409" t="s">
        <v>5526</v>
      </c>
      <c r="C2713" s="385" t="s">
        <v>84</v>
      </c>
      <c r="D2713" s="387">
        <v>22.4</v>
      </c>
    </row>
    <row r="2714" spans="1:4" ht="48.75" customHeight="1">
      <c r="A2714" s="385" t="s">
        <v>5527</v>
      </c>
      <c r="B2714" s="409" t="s">
        <v>5528</v>
      </c>
      <c r="C2714" s="385" t="s">
        <v>84</v>
      </c>
      <c r="D2714" s="387">
        <v>15.95</v>
      </c>
    </row>
    <row r="2715" spans="1:4" ht="60.75" customHeight="1">
      <c r="A2715" s="385" t="s">
        <v>5529</v>
      </c>
      <c r="B2715" s="409" t="s">
        <v>5530</v>
      </c>
      <c r="C2715" s="385" t="s">
        <v>84</v>
      </c>
      <c r="D2715" s="387">
        <v>6.8</v>
      </c>
    </row>
    <row r="2716" spans="1:4" ht="36" customHeight="1">
      <c r="A2716" s="385" t="s">
        <v>5531</v>
      </c>
      <c r="B2716" s="409" t="s">
        <v>5532</v>
      </c>
      <c r="C2716" s="385" t="s">
        <v>84</v>
      </c>
      <c r="D2716" s="387">
        <v>9.48</v>
      </c>
    </row>
    <row r="2717" spans="1:4" ht="36" customHeight="1">
      <c r="A2717" s="385" t="s">
        <v>5533</v>
      </c>
      <c r="B2717" s="409" t="s">
        <v>5534</v>
      </c>
      <c r="C2717" s="385" t="s">
        <v>65</v>
      </c>
      <c r="D2717" s="387">
        <v>37.92</v>
      </c>
    </row>
    <row r="2718" spans="1:4" ht="12" customHeight="1">
      <c r="A2718" s="385" t="s">
        <v>5535</v>
      </c>
      <c r="B2718" s="409" t="s">
        <v>5536</v>
      </c>
      <c r="C2718" s="385" t="s">
        <v>65</v>
      </c>
      <c r="D2718" s="387">
        <v>8.5299999999999994</v>
      </c>
    </row>
    <row r="2719" spans="1:4" ht="36" customHeight="1">
      <c r="A2719" s="385" t="s">
        <v>5537</v>
      </c>
      <c r="B2719" s="409" t="s">
        <v>5538</v>
      </c>
      <c r="C2719" s="385" t="s">
        <v>180</v>
      </c>
      <c r="D2719" s="387">
        <v>6.05</v>
      </c>
    </row>
    <row r="2720" spans="1:4" ht="36" customHeight="1">
      <c r="A2720" s="385" t="s">
        <v>5539</v>
      </c>
      <c r="B2720" s="409" t="s">
        <v>5540</v>
      </c>
      <c r="C2720" s="385" t="s">
        <v>180</v>
      </c>
      <c r="D2720" s="387">
        <v>7.45</v>
      </c>
    </row>
    <row r="2721" spans="1:4" ht="36" customHeight="1">
      <c r="A2721" s="385" t="s">
        <v>5541</v>
      </c>
      <c r="B2721" s="409" t="s">
        <v>5542</v>
      </c>
      <c r="C2721" s="385" t="s">
        <v>180</v>
      </c>
      <c r="D2721" s="387">
        <v>6.88</v>
      </c>
    </row>
    <row r="2722" spans="1:4" ht="36" customHeight="1">
      <c r="A2722" s="385" t="s">
        <v>5543</v>
      </c>
      <c r="B2722" s="409" t="s">
        <v>5544</v>
      </c>
      <c r="C2722" s="385" t="s">
        <v>180</v>
      </c>
      <c r="D2722" s="387">
        <v>7.02</v>
      </c>
    </row>
    <row r="2723" spans="1:4" ht="36" customHeight="1">
      <c r="A2723" s="385" t="s">
        <v>5545</v>
      </c>
      <c r="B2723" s="409" t="s">
        <v>5546</v>
      </c>
      <c r="C2723" s="385" t="s">
        <v>65</v>
      </c>
      <c r="D2723" s="387">
        <v>31.23</v>
      </c>
    </row>
    <row r="2724" spans="1:4" ht="24" customHeight="1">
      <c r="A2724" s="385" t="s">
        <v>5547</v>
      </c>
      <c r="B2724" s="409" t="s">
        <v>5548</v>
      </c>
      <c r="C2724" s="385" t="s">
        <v>84</v>
      </c>
      <c r="D2724" s="387">
        <v>1.08</v>
      </c>
    </row>
    <row r="2725" spans="1:4" ht="12" customHeight="1">
      <c r="A2725" s="381">
        <v>9063</v>
      </c>
      <c r="B2725" s="408" t="s">
        <v>5549</v>
      </c>
      <c r="C2725" s="383"/>
      <c r="D2725" s="384"/>
    </row>
    <row r="2726" spans="1:4" ht="24" customHeight="1">
      <c r="A2726" s="385" t="s">
        <v>5550</v>
      </c>
      <c r="B2726" s="409" t="s">
        <v>5551</v>
      </c>
      <c r="C2726" s="385" t="s">
        <v>195</v>
      </c>
      <c r="D2726" s="387">
        <v>163.04</v>
      </c>
    </row>
    <row r="2727" spans="1:4" ht="24" customHeight="1">
      <c r="A2727" s="385" t="s">
        <v>5552</v>
      </c>
      <c r="B2727" s="409" t="s">
        <v>5553</v>
      </c>
      <c r="C2727" s="385" t="s">
        <v>195</v>
      </c>
      <c r="D2727" s="387">
        <v>207.45</v>
      </c>
    </row>
    <row r="2728" spans="1:4" ht="24" customHeight="1">
      <c r="A2728" s="385" t="s">
        <v>5554</v>
      </c>
      <c r="B2728" s="409" t="s">
        <v>5555</v>
      </c>
      <c r="C2728" s="385" t="s">
        <v>195</v>
      </c>
      <c r="D2728" s="387">
        <v>118.22</v>
      </c>
    </row>
    <row r="2729" spans="1:4" ht="12" customHeight="1">
      <c r="A2729" s="385" t="s">
        <v>5556</v>
      </c>
      <c r="B2729" s="409" t="s">
        <v>5557</v>
      </c>
      <c r="C2729" s="385" t="s">
        <v>195</v>
      </c>
      <c r="D2729" s="387">
        <v>112.99</v>
      </c>
    </row>
    <row r="2730" spans="1:4" ht="12" customHeight="1">
      <c r="A2730" s="385" t="s">
        <v>5558</v>
      </c>
      <c r="B2730" s="409" t="s">
        <v>5559</v>
      </c>
      <c r="C2730" s="385" t="s">
        <v>195</v>
      </c>
      <c r="D2730" s="387">
        <v>50.08</v>
      </c>
    </row>
    <row r="2731" spans="1:4" ht="12" customHeight="1">
      <c r="A2731" s="385" t="s">
        <v>5560</v>
      </c>
      <c r="B2731" s="409" t="s">
        <v>5561</v>
      </c>
      <c r="C2731" s="385" t="s">
        <v>195</v>
      </c>
      <c r="D2731" s="387">
        <v>81.91</v>
      </c>
    </row>
    <row r="2732" spans="1:4" ht="12" customHeight="1">
      <c r="A2732" s="385" t="s">
        <v>5562</v>
      </c>
      <c r="B2732" s="409" t="s">
        <v>5563</v>
      </c>
      <c r="C2732" s="385" t="s">
        <v>195</v>
      </c>
      <c r="D2732" s="387">
        <v>94.85</v>
      </c>
    </row>
    <row r="2733" spans="1:4" ht="24" customHeight="1">
      <c r="A2733" s="385" t="s">
        <v>5564</v>
      </c>
      <c r="B2733" s="409" t="s">
        <v>5565</v>
      </c>
      <c r="C2733" s="385" t="s">
        <v>195</v>
      </c>
      <c r="D2733" s="387">
        <v>150.69</v>
      </c>
    </row>
    <row r="2734" spans="1:4" ht="12" customHeight="1">
      <c r="A2734" s="385" t="s">
        <v>5566</v>
      </c>
      <c r="B2734" s="409" t="s">
        <v>5567</v>
      </c>
      <c r="C2734" s="385" t="s">
        <v>195</v>
      </c>
      <c r="D2734" s="387">
        <v>79.81</v>
      </c>
    </row>
    <row r="2735" spans="1:4" ht="12" customHeight="1">
      <c r="A2735" s="385" t="s">
        <v>5568</v>
      </c>
      <c r="B2735" s="409" t="s">
        <v>5569</v>
      </c>
      <c r="C2735" s="385" t="s">
        <v>195</v>
      </c>
      <c r="D2735" s="387">
        <v>79.819999999999993</v>
      </c>
    </row>
    <row r="2736" spans="1:4" ht="24" customHeight="1">
      <c r="A2736" s="385" t="s">
        <v>5570</v>
      </c>
      <c r="B2736" s="409" t="s">
        <v>5571</v>
      </c>
      <c r="C2736" s="385" t="s">
        <v>195</v>
      </c>
      <c r="D2736" s="387">
        <v>61.82</v>
      </c>
    </row>
    <row r="2737" spans="1:4" ht="24" customHeight="1">
      <c r="A2737" s="385" t="s">
        <v>5572</v>
      </c>
      <c r="B2737" s="409" t="s">
        <v>5573</v>
      </c>
      <c r="C2737" s="385" t="s">
        <v>195</v>
      </c>
      <c r="D2737" s="387">
        <v>44.95</v>
      </c>
    </row>
    <row r="2738" spans="1:4" ht="24" customHeight="1">
      <c r="A2738" s="385" t="s">
        <v>5574</v>
      </c>
      <c r="B2738" s="409" t="s">
        <v>5575</v>
      </c>
      <c r="C2738" s="385" t="s">
        <v>195</v>
      </c>
      <c r="D2738" s="387">
        <v>38.97</v>
      </c>
    </row>
    <row r="2739" spans="1:4" ht="12" customHeight="1">
      <c r="A2739" s="385" t="s">
        <v>5576</v>
      </c>
      <c r="B2739" s="409" t="s">
        <v>5577</v>
      </c>
      <c r="C2739" s="385" t="s">
        <v>195</v>
      </c>
      <c r="D2739" s="387">
        <v>718.29</v>
      </c>
    </row>
    <row r="2740" spans="1:4" ht="12" customHeight="1">
      <c r="A2740" s="385" t="s">
        <v>5578</v>
      </c>
      <c r="B2740" s="409" t="s">
        <v>5579</v>
      </c>
      <c r="C2740" s="385" t="s">
        <v>195</v>
      </c>
      <c r="D2740" s="387">
        <v>44.53</v>
      </c>
    </row>
    <row r="2741" spans="1:4" ht="24" customHeight="1">
      <c r="A2741" s="385" t="s">
        <v>5580</v>
      </c>
      <c r="B2741" s="409" t="s">
        <v>5581</v>
      </c>
      <c r="C2741" s="385" t="s">
        <v>195</v>
      </c>
      <c r="D2741" s="387">
        <v>33.54</v>
      </c>
    </row>
    <row r="2742" spans="1:4" ht="24" customHeight="1">
      <c r="A2742" s="385" t="s">
        <v>5582</v>
      </c>
      <c r="B2742" s="409" t="s">
        <v>5583</v>
      </c>
      <c r="C2742" s="385" t="s">
        <v>195</v>
      </c>
      <c r="D2742" s="387">
        <v>33.380000000000003</v>
      </c>
    </row>
    <row r="2743" spans="1:4" ht="12" customHeight="1">
      <c r="A2743" s="385" t="s">
        <v>5584</v>
      </c>
      <c r="B2743" s="409" t="s">
        <v>5585</v>
      </c>
      <c r="C2743" s="385" t="s">
        <v>80</v>
      </c>
      <c r="D2743" s="387">
        <v>1.27</v>
      </c>
    </row>
    <row r="2744" spans="1:4" ht="12" customHeight="1">
      <c r="A2744" s="385" t="s">
        <v>5586</v>
      </c>
      <c r="B2744" s="409" t="s">
        <v>5587</v>
      </c>
      <c r="C2744" s="385" t="s">
        <v>80</v>
      </c>
      <c r="D2744" s="387">
        <v>0.38</v>
      </c>
    </row>
    <row r="2745" spans="1:4" ht="24" customHeight="1">
      <c r="A2745" s="385" t="s">
        <v>5588</v>
      </c>
      <c r="B2745" s="409" t="s">
        <v>5589</v>
      </c>
      <c r="C2745" s="385" t="s">
        <v>195</v>
      </c>
      <c r="D2745" s="387">
        <v>62.13</v>
      </c>
    </row>
    <row r="2746" spans="1:4" ht="12" customHeight="1">
      <c r="A2746" s="381">
        <v>9064</v>
      </c>
      <c r="B2746" s="408" t="s">
        <v>5590</v>
      </c>
      <c r="C2746" s="383"/>
      <c r="D2746" s="384"/>
    </row>
    <row r="2747" spans="1:4" ht="24" customHeight="1">
      <c r="A2747" s="385" t="s">
        <v>5591</v>
      </c>
      <c r="B2747" s="409" t="s">
        <v>5592</v>
      </c>
      <c r="C2747" s="385" t="s">
        <v>195</v>
      </c>
      <c r="D2747" s="387">
        <v>180.66</v>
      </c>
    </row>
    <row r="2748" spans="1:4" ht="24" customHeight="1">
      <c r="A2748" s="385" t="s">
        <v>5593</v>
      </c>
      <c r="B2748" s="409" t="s">
        <v>5594</v>
      </c>
      <c r="C2748" s="385" t="s">
        <v>195</v>
      </c>
      <c r="D2748" s="387">
        <v>115.5</v>
      </c>
    </row>
    <row r="2749" spans="1:4" ht="12" customHeight="1">
      <c r="A2749" s="385" t="s">
        <v>5595</v>
      </c>
      <c r="B2749" s="409" t="s">
        <v>5596</v>
      </c>
      <c r="C2749" s="385" t="s">
        <v>195</v>
      </c>
      <c r="D2749" s="387">
        <v>100.21</v>
      </c>
    </row>
    <row r="2750" spans="1:4" ht="12" customHeight="1">
      <c r="A2750" s="385" t="s">
        <v>5597</v>
      </c>
      <c r="B2750" s="409" t="s">
        <v>5598</v>
      </c>
      <c r="C2750" s="385" t="s">
        <v>195</v>
      </c>
      <c r="D2750" s="387">
        <v>108.1</v>
      </c>
    </row>
    <row r="2751" spans="1:4" ht="24" customHeight="1">
      <c r="A2751" s="385" t="s">
        <v>5599</v>
      </c>
      <c r="B2751" s="409" t="s">
        <v>5600</v>
      </c>
      <c r="C2751" s="385" t="s">
        <v>195</v>
      </c>
      <c r="D2751" s="387">
        <v>100.69</v>
      </c>
    </row>
    <row r="2752" spans="1:4" ht="24" customHeight="1">
      <c r="A2752" s="385" t="s">
        <v>5601</v>
      </c>
      <c r="B2752" s="409" t="s">
        <v>5602</v>
      </c>
      <c r="C2752" s="385" t="s">
        <v>180</v>
      </c>
      <c r="D2752" s="387">
        <v>69.73</v>
      </c>
    </row>
    <row r="2753" spans="1:4" ht="24" customHeight="1">
      <c r="A2753" s="385" t="s">
        <v>5603</v>
      </c>
      <c r="B2753" s="409" t="s">
        <v>5604</v>
      </c>
      <c r="C2753" s="385" t="s">
        <v>180</v>
      </c>
      <c r="D2753" s="387">
        <v>69.5</v>
      </c>
    </row>
    <row r="2754" spans="1:4" ht="12" customHeight="1">
      <c r="A2754" s="389">
        <v>10582</v>
      </c>
      <c r="B2754" s="408" t="s">
        <v>5605</v>
      </c>
      <c r="C2754" s="383"/>
      <c r="D2754" s="384"/>
    </row>
    <row r="2755" spans="1:4" ht="48.75" customHeight="1">
      <c r="A2755" s="385" t="s">
        <v>5606</v>
      </c>
      <c r="B2755" s="409" t="s">
        <v>5607</v>
      </c>
      <c r="C2755" s="385" t="s">
        <v>84</v>
      </c>
      <c r="D2755" s="387">
        <v>203</v>
      </c>
    </row>
    <row r="2756" spans="1:4" ht="48.75" customHeight="1">
      <c r="A2756" s="385" t="s">
        <v>5608</v>
      </c>
      <c r="B2756" s="409" t="s">
        <v>5609</v>
      </c>
      <c r="C2756" s="385" t="s">
        <v>84</v>
      </c>
      <c r="D2756" s="387">
        <v>237</v>
      </c>
    </row>
    <row r="2757" spans="1:4" ht="48.75" customHeight="1">
      <c r="A2757" s="385" t="s">
        <v>5610</v>
      </c>
      <c r="B2757" s="409" t="s">
        <v>5611</v>
      </c>
      <c r="C2757" s="385" t="s">
        <v>84</v>
      </c>
      <c r="D2757" s="387">
        <v>117</v>
      </c>
    </row>
    <row r="2758" spans="1:4" ht="48.75" customHeight="1">
      <c r="A2758" s="385" t="s">
        <v>5612</v>
      </c>
      <c r="B2758" s="409" t="s">
        <v>5613</v>
      </c>
      <c r="C2758" s="385" t="s">
        <v>84</v>
      </c>
      <c r="D2758" s="387">
        <v>137</v>
      </c>
    </row>
    <row r="2759" spans="1:4" ht="48.75" customHeight="1">
      <c r="A2759" s="385" t="s">
        <v>5614</v>
      </c>
      <c r="B2759" s="409" t="s">
        <v>5615</v>
      </c>
      <c r="C2759" s="385" t="s">
        <v>84</v>
      </c>
      <c r="D2759" s="387">
        <v>146</v>
      </c>
    </row>
    <row r="2760" spans="1:4" ht="48.75" customHeight="1">
      <c r="A2760" s="385" t="s">
        <v>5616</v>
      </c>
      <c r="B2760" s="409" t="s">
        <v>5617</v>
      </c>
      <c r="C2760" s="385" t="s">
        <v>84</v>
      </c>
      <c r="D2760" s="387">
        <v>163</v>
      </c>
    </row>
    <row r="2761" spans="1:4" ht="48.75" customHeight="1">
      <c r="A2761" s="385" t="s">
        <v>5618</v>
      </c>
      <c r="B2761" s="409" t="s">
        <v>5619</v>
      </c>
      <c r="C2761" s="385" t="s">
        <v>84</v>
      </c>
      <c r="D2761" s="387">
        <v>293</v>
      </c>
    </row>
    <row r="2762" spans="1:4" ht="48.75" customHeight="1">
      <c r="A2762" s="385" t="s">
        <v>5620</v>
      </c>
      <c r="B2762" s="409" t="s">
        <v>5621</v>
      </c>
      <c r="C2762" s="385" t="s">
        <v>84</v>
      </c>
      <c r="D2762" s="387">
        <v>343</v>
      </c>
    </row>
    <row r="2763" spans="1:4" ht="48.75" customHeight="1">
      <c r="A2763" s="385" t="s">
        <v>5622</v>
      </c>
      <c r="B2763" s="409" t="s">
        <v>5623</v>
      </c>
      <c r="C2763" s="385" t="s">
        <v>84</v>
      </c>
      <c r="D2763" s="387">
        <v>147</v>
      </c>
    </row>
    <row r="2764" spans="1:4" ht="48.75" customHeight="1">
      <c r="A2764" s="385" t="s">
        <v>5624</v>
      </c>
      <c r="B2764" s="409" t="s">
        <v>5625</v>
      </c>
      <c r="C2764" s="385" t="s">
        <v>84</v>
      </c>
      <c r="D2764" s="387">
        <v>172</v>
      </c>
    </row>
    <row r="2765" spans="1:4" ht="48.75" customHeight="1">
      <c r="A2765" s="385" t="s">
        <v>5626</v>
      </c>
      <c r="B2765" s="409" t="s">
        <v>5627</v>
      </c>
      <c r="C2765" s="385" t="s">
        <v>84</v>
      </c>
      <c r="D2765" s="387">
        <v>182</v>
      </c>
    </row>
    <row r="2766" spans="1:4" ht="48.75" customHeight="1">
      <c r="A2766" s="385" t="s">
        <v>5628</v>
      </c>
      <c r="B2766" s="409" t="s">
        <v>5629</v>
      </c>
      <c r="C2766" s="385" t="s">
        <v>84</v>
      </c>
      <c r="D2766" s="387">
        <v>203</v>
      </c>
    </row>
    <row r="2767" spans="1:4" ht="12" customHeight="1">
      <c r="A2767" s="389">
        <v>10961</v>
      </c>
      <c r="B2767" s="408" t="s">
        <v>5630</v>
      </c>
      <c r="C2767" s="383"/>
      <c r="D2767" s="384"/>
    </row>
    <row r="2768" spans="1:4" ht="36" customHeight="1">
      <c r="A2768" s="385" t="s">
        <v>5631</v>
      </c>
      <c r="B2768" s="409" t="s">
        <v>5632</v>
      </c>
      <c r="C2768" s="385" t="s">
        <v>5633</v>
      </c>
      <c r="D2768" s="387">
        <v>80.16</v>
      </c>
    </row>
    <row r="2769" spans="1:4" ht="24" customHeight="1">
      <c r="A2769" s="385" t="s">
        <v>5634</v>
      </c>
      <c r="B2769" s="409" t="s">
        <v>5635</v>
      </c>
      <c r="C2769" s="385" t="s">
        <v>180</v>
      </c>
      <c r="D2769" s="387">
        <v>34.229999999999997</v>
      </c>
    </row>
    <row r="2770" spans="1:4" ht="12" customHeight="1">
      <c r="A2770" s="381">
        <v>8694</v>
      </c>
      <c r="B2770" s="408" t="s">
        <v>5636</v>
      </c>
      <c r="C2770" s="383"/>
      <c r="D2770" s="384"/>
    </row>
    <row r="2771" spans="1:4" ht="12" customHeight="1">
      <c r="A2771" s="381">
        <v>9065</v>
      </c>
      <c r="B2771" s="408" t="s">
        <v>5637</v>
      </c>
      <c r="C2771" s="383"/>
      <c r="D2771" s="384"/>
    </row>
    <row r="2772" spans="1:4" ht="24" customHeight="1">
      <c r="A2772" s="385" t="s">
        <v>5638</v>
      </c>
      <c r="B2772" s="409" t="s">
        <v>5639</v>
      </c>
      <c r="C2772" s="385" t="s">
        <v>80</v>
      </c>
      <c r="D2772" s="387">
        <v>22.94</v>
      </c>
    </row>
    <row r="2773" spans="1:4" ht="12" customHeight="1">
      <c r="A2773" s="385" t="s">
        <v>5640</v>
      </c>
      <c r="B2773" s="409" t="s">
        <v>5641</v>
      </c>
      <c r="C2773" s="385" t="s">
        <v>65</v>
      </c>
      <c r="D2773" s="387">
        <v>61.92</v>
      </c>
    </row>
    <row r="2774" spans="1:4" ht="24" customHeight="1">
      <c r="A2774" s="385" t="s">
        <v>5642</v>
      </c>
      <c r="B2774" s="409" t="s">
        <v>5643</v>
      </c>
      <c r="C2774" s="385" t="s">
        <v>65</v>
      </c>
      <c r="D2774" s="387">
        <v>73.08</v>
      </c>
    </row>
    <row r="2775" spans="1:4" ht="48.75" customHeight="1">
      <c r="A2775" s="385" t="s">
        <v>5644</v>
      </c>
      <c r="B2775" s="409" t="s">
        <v>5645</v>
      </c>
      <c r="C2775" s="385" t="s">
        <v>65</v>
      </c>
      <c r="D2775" s="387">
        <v>126.5</v>
      </c>
    </row>
    <row r="2776" spans="1:4" ht="12" customHeight="1">
      <c r="A2776" s="381">
        <v>9066</v>
      </c>
      <c r="B2776" s="408" t="s">
        <v>5646</v>
      </c>
      <c r="C2776" s="383"/>
      <c r="D2776" s="384"/>
    </row>
    <row r="2777" spans="1:4" ht="36" customHeight="1">
      <c r="A2777" s="385" t="s">
        <v>5647</v>
      </c>
      <c r="B2777" s="409" t="s">
        <v>5648</v>
      </c>
      <c r="C2777" s="385" t="s">
        <v>195</v>
      </c>
      <c r="D2777" s="387">
        <v>425.51</v>
      </c>
    </row>
    <row r="2778" spans="1:4" ht="12" customHeight="1">
      <c r="A2778" s="381">
        <v>9068</v>
      </c>
      <c r="B2778" s="408" t="s">
        <v>5649</v>
      </c>
      <c r="C2778" s="383"/>
      <c r="D2778" s="384"/>
    </row>
    <row r="2779" spans="1:4" ht="24" customHeight="1">
      <c r="A2779" s="385" t="s">
        <v>5650</v>
      </c>
      <c r="B2779" s="409" t="s">
        <v>5651</v>
      </c>
      <c r="C2779" s="385" t="s">
        <v>84</v>
      </c>
      <c r="D2779" s="387">
        <v>465.87</v>
      </c>
    </row>
    <row r="2780" spans="1:4" ht="72.75" customHeight="1">
      <c r="A2780" s="385" t="s">
        <v>5652</v>
      </c>
      <c r="B2780" s="409" t="s">
        <v>5653</v>
      </c>
      <c r="C2780" s="385" t="s">
        <v>84</v>
      </c>
      <c r="D2780" s="387">
        <v>454.11</v>
      </c>
    </row>
    <row r="2781" spans="1:4" ht="72.75" customHeight="1">
      <c r="A2781" s="385" t="s">
        <v>5654</v>
      </c>
      <c r="B2781" s="409" t="s">
        <v>5655</v>
      </c>
      <c r="C2781" s="385" t="s">
        <v>84</v>
      </c>
      <c r="D2781" s="387">
        <v>496.63</v>
      </c>
    </row>
    <row r="2782" spans="1:4" ht="97.5" customHeight="1">
      <c r="A2782" s="385" t="s">
        <v>5656</v>
      </c>
      <c r="B2782" s="409" t="s">
        <v>5657</v>
      </c>
      <c r="C2782" s="385" t="s">
        <v>84</v>
      </c>
      <c r="D2782" s="387">
        <v>772.2</v>
      </c>
    </row>
    <row r="2783" spans="1:4" ht="36" customHeight="1">
      <c r="A2783" s="385" t="s">
        <v>5658</v>
      </c>
      <c r="B2783" s="409" t="s">
        <v>5659</v>
      </c>
      <c r="C2783" s="385" t="s">
        <v>84</v>
      </c>
      <c r="D2783" s="387">
        <v>729.1</v>
      </c>
    </row>
    <row r="2784" spans="1:4" ht="36" customHeight="1">
      <c r="A2784" s="385" t="s">
        <v>5660</v>
      </c>
      <c r="B2784" s="409" t="s">
        <v>5661</v>
      </c>
      <c r="C2784" s="385" t="s">
        <v>84</v>
      </c>
      <c r="D2784" s="387">
        <v>996.64</v>
      </c>
    </row>
    <row r="2785" spans="1:4" ht="36" customHeight="1">
      <c r="A2785" s="385" t="s">
        <v>5662</v>
      </c>
      <c r="B2785" s="409" t="s">
        <v>5663</v>
      </c>
      <c r="C2785" s="385" t="s">
        <v>84</v>
      </c>
      <c r="D2785" s="387">
        <v>792.55</v>
      </c>
    </row>
    <row r="2786" spans="1:4" ht="12" customHeight="1">
      <c r="A2786" s="381">
        <v>9069</v>
      </c>
      <c r="B2786" s="408" t="s">
        <v>5664</v>
      </c>
      <c r="C2786" s="383"/>
      <c r="D2786" s="384"/>
    </row>
    <row r="2787" spans="1:4" ht="24" customHeight="1">
      <c r="A2787" s="385" t="s">
        <v>5665</v>
      </c>
      <c r="B2787" s="409" t="s">
        <v>5666</v>
      </c>
      <c r="C2787" s="385" t="s">
        <v>84</v>
      </c>
      <c r="D2787" s="387">
        <v>82.99</v>
      </c>
    </row>
    <row r="2788" spans="1:4" ht="24" customHeight="1">
      <c r="A2788" s="385" t="s">
        <v>5667</v>
      </c>
      <c r="B2788" s="409" t="s">
        <v>5668</v>
      </c>
      <c r="C2788" s="385" t="s">
        <v>84</v>
      </c>
      <c r="D2788" s="387">
        <v>87.74</v>
      </c>
    </row>
    <row r="2789" spans="1:4" ht="24" customHeight="1">
      <c r="A2789" s="385" t="s">
        <v>5669</v>
      </c>
      <c r="B2789" s="409" t="s">
        <v>5670</v>
      </c>
      <c r="C2789" s="385" t="s">
        <v>84</v>
      </c>
      <c r="D2789" s="387">
        <v>90.17</v>
      </c>
    </row>
    <row r="2790" spans="1:4" ht="12" customHeight="1">
      <c r="A2790" s="381">
        <v>9070</v>
      </c>
      <c r="B2790" s="408" t="s">
        <v>5671</v>
      </c>
      <c r="C2790" s="383"/>
      <c r="D2790" s="384"/>
    </row>
    <row r="2791" spans="1:4" ht="36" customHeight="1">
      <c r="A2791" s="385" t="s">
        <v>5672</v>
      </c>
      <c r="B2791" s="409" t="s">
        <v>5673</v>
      </c>
      <c r="C2791" s="385" t="s">
        <v>84</v>
      </c>
      <c r="D2791" s="387">
        <v>27.19</v>
      </c>
    </row>
    <row r="2792" spans="1:4" ht="36" customHeight="1">
      <c r="A2792" s="385" t="s">
        <v>5674</v>
      </c>
      <c r="B2792" s="409" t="s">
        <v>5675</v>
      </c>
      <c r="C2792" s="385" t="s">
        <v>84</v>
      </c>
      <c r="D2792" s="387">
        <v>28.91</v>
      </c>
    </row>
    <row r="2793" spans="1:4" ht="12" customHeight="1">
      <c r="A2793" s="381">
        <v>9071</v>
      </c>
      <c r="B2793" s="408" t="s">
        <v>5676</v>
      </c>
      <c r="C2793" s="383"/>
      <c r="D2793" s="384"/>
    </row>
    <row r="2794" spans="1:4" ht="60.75" customHeight="1">
      <c r="A2794" s="385" t="s">
        <v>5677</v>
      </c>
      <c r="B2794" s="409" t="s">
        <v>5678</v>
      </c>
      <c r="C2794" s="385" t="s">
        <v>84</v>
      </c>
      <c r="D2794" s="387">
        <v>115.54</v>
      </c>
    </row>
    <row r="2795" spans="1:4" ht="60.75" customHeight="1">
      <c r="A2795" s="385" t="s">
        <v>5679</v>
      </c>
      <c r="B2795" s="409" t="s">
        <v>5680</v>
      </c>
      <c r="C2795" s="385" t="s">
        <v>84</v>
      </c>
      <c r="D2795" s="387">
        <v>60.3</v>
      </c>
    </row>
    <row r="2796" spans="1:4" ht="60.75" customHeight="1">
      <c r="A2796" s="385" t="s">
        <v>5681</v>
      </c>
      <c r="B2796" s="409" t="s">
        <v>5682</v>
      </c>
      <c r="C2796" s="385" t="s">
        <v>84</v>
      </c>
      <c r="D2796" s="387">
        <v>77.55</v>
      </c>
    </row>
    <row r="2797" spans="1:4" ht="60.75" customHeight="1">
      <c r="A2797" s="385" t="s">
        <v>5683</v>
      </c>
      <c r="B2797" s="409" t="s">
        <v>5684</v>
      </c>
      <c r="C2797" s="385" t="s">
        <v>84</v>
      </c>
      <c r="D2797" s="387">
        <v>103.41</v>
      </c>
    </row>
    <row r="2798" spans="1:4" ht="24" customHeight="1">
      <c r="A2798" s="385" t="s">
        <v>5685</v>
      </c>
      <c r="B2798" s="409" t="s">
        <v>5686</v>
      </c>
      <c r="C2798" s="385" t="s">
        <v>84</v>
      </c>
      <c r="D2798" s="387">
        <v>57.33</v>
      </c>
    </row>
    <row r="2799" spans="1:4" ht="24" customHeight="1">
      <c r="A2799" s="385" t="s">
        <v>5687</v>
      </c>
      <c r="B2799" s="409" t="s">
        <v>5688</v>
      </c>
      <c r="C2799" s="385" t="s">
        <v>84</v>
      </c>
      <c r="D2799" s="387">
        <v>38.590000000000003</v>
      </c>
    </row>
    <row r="2800" spans="1:4" ht="84.75" customHeight="1">
      <c r="A2800" s="385" t="s">
        <v>5689</v>
      </c>
      <c r="B2800" s="409" t="s">
        <v>5690</v>
      </c>
      <c r="C2800" s="385" t="s">
        <v>65</v>
      </c>
      <c r="D2800" s="387">
        <v>79.22</v>
      </c>
    </row>
    <row r="2801" spans="1:4" ht="12" customHeight="1">
      <c r="A2801" s="381">
        <v>9072</v>
      </c>
      <c r="B2801" s="408" t="s">
        <v>5691</v>
      </c>
      <c r="C2801" s="383"/>
      <c r="D2801" s="384"/>
    </row>
    <row r="2802" spans="1:4" ht="60.75" customHeight="1">
      <c r="A2802" s="385" t="s">
        <v>5692</v>
      </c>
      <c r="B2802" s="409" t="s">
        <v>5693</v>
      </c>
      <c r="C2802" s="385" t="s">
        <v>84</v>
      </c>
      <c r="D2802" s="387">
        <v>42.01</v>
      </c>
    </row>
    <row r="2803" spans="1:4" ht="12" customHeight="1">
      <c r="A2803" s="381">
        <v>9073</v>
      </c>
      <c r="B2803" s="408" t="s">
        <v>5694</v>
      </c>
      <c r="C2803" s="383"/>
      <c r="D2803" s="384"/>
    </row>
    <row r="2804" spans="1:4" ht="48.75" customHeight="1">
      <c r="A2804" s="385" t="s">
        <v>5695</v>
      </c>
      <c r="B2804" s="409" t="s">
        <v>5696</v>
      </c>
      <c r="C2804" s="385" t="s">
        <v>84</v>
      </c>
      <c r="D2804" s="387">
        <v>39.119999999999997</v>
      </c>
    </row>
    <row r="2805" spans="1:4" ht="36" customHeight="1">
      <c r="A2805" s="385" t="s">
        <v>5697</v>
      </c>
      <c r="B2805" s="409" t="s">
        <v>5698</v>
      </c>
      <c r="C2805" s="385" t="s">
        <v>84</v>
      </c>
      <c r="D2805" s="387">
        <v>54.2</v>
      </c>
    </row>
    <row r="2806" spans="1:4" ht="36" customHeight="1">
      <c r="A2806" s="385" t="s">
        <v>5699</v>
      </c>
      <c r="B2806" s="409" t="s">
        <v>5700</v>
      </c>
      <c r="C2806" s="385" t="s">
        <v>84</v>
      </c>
      <c r="D2806" s="387">
        <v>98.59</v>
      </c>
    </row>
    <row r="2807" spans="1:4" ht="48.75" customHeight="1">
      <c r="A2807" s="385" t="s">
        <v>5701</v>
      </c>
      <c r="B2807" s="409" t="s">
        <v>5702</v>
      </c>
      <c r="C2807" s="385" t="s">
        <v>84</v>
      </c>
      <c r="D2807" s="387">
        <v>321.11</v>
      </c>
    </row>
    <row r="2808" spans="1:4" ht="12" customHeight="1">
      <c r="A2808" s="381">
        <v>9074</v>
      </c>
      <c r="B2808" s="408" t="s">
        <v>5703</v>
      </c>
      <c r="C2808" s="383"/>
      <c r="D2808" s="384"/>
    </row>
    <row r="2809" spans="1:4" ht="36" customHeight="1">
      <c r="A2809" s="385" t="s">
        <v>5704</v>
      </c>
      <c r="B2809" s="409" t="s">
        <v>5705</v>
      </c>
      <c r="C2809" s="385" t="s">
        <v>180</v>
      </c>
      <c r="D2809" s="387">
        <v>314.79000000000002</v>
      </c>
    </row>
    <row r="2810" spans="1:4" ht="60.75" customHeight="1">
      <c r="A2810" s="385" t="s">
        <v>5706</v>
      </c>
      <c r="B2810" s="409" t="s">
        <v>5707</v>
      </c>
      <c r="C2810" s="385" t="s">
        <v>180</v>
      </c>
      <c r="D2810" s="387">
        <v>341.07</v>
      </c>
    </row>
    <row r="2811" spans="1:4" ht="48.75" customHeight="1">
      <c r="A2811" s="385" t="s">
        <v>5708</v>
      </c>
      <c r="B2811" s="409" t="s">
        <v>5709</v>
      </c>
      <c r="C2811" s="385" t="s">
        <v>180</v>
      </c>
      <c r="D2811" s="387">
        <v>183.77</v>
      </c>
    </row>
    <row r="2812" spans="1:4" ht="72.75" customHeight="1">
      <c r="A2812" s="385" t="s">
        <v>5710</v>
      </c>
      <c r="B2812" s="409" t="s">
        <v>5711</v>
      </c>
      <c r="C2812" s="385" t="s">
        <v>180</v>
      </c>
      <c r="D2812" s="387">
        <v>209.02</v>
      </c>
    </row>
    <row r="2813" spans="1:4" ht="48.75" customHeight="1">
      <c r="A2813" s="385" t="s">
        <v>5712</v>
      </c>
      <c r="B2813" s="409" t="s">
        <v>5713</v>
      </c>
      <c r="C2813" s="385" t="s">
        <v>180</v>
      </c>
      <c r="D2813" s="387">
        <v>207.28</v>
      </c>
    </row>
    <row r="2814" spans="1:4" ht="72.75" customHeight="1">
      <c r="A2814" s="385" t="s">
        <v>5714</v>
      </c>
      <c r="B2814" s="409" t="s">
        <v>5715</v>
      </c>
      <c r="C2814" s="385" t="s">
        <v>180</v>
      </c>
      <c r="D2814" s="387">
        <v>232.53</v>
      </c>
    </row>
    <row r="2815" spans="1:4" ht="12" customHeight="1">
      <c r="A2815" s="385" t="s">
        <v>5716</v>
      </c>
      <c r="B2815" s="409" t="s">
        <v>5717</v>
      </c>
      <c r="C2815" s="385" t="s">
        <v>195</v>
      </c>
      <c r="D2815" s="387">
        <v>39.76</v>
      </c>
    </row>
    <row r="2816" spans="1:4" ht="24" customHeight="1">
      <c r="A2816" s="385" t="s">
        <v>5718</v>
      </c>
      <c r="B2816" s="409" t="s">
        <v>5719</v>
      </c>
      <c r="C2816" s="385" t="s">
        <v>84</v>
      </c>
      <c r="D2816" s="387">
        <v>141.11000000000001</v>
      </c>
    </row>
    <row r="2817" spans="1:4" ht="24" customHeight="1">
      <c r="A2817" s="385" t="s">
        <v>5720</v>
      </c>
      <c r="B2817" s="409" t="s">
        <v>5721</v>
      </c>
      <c r="C2817" s="385" t="s">
        <v>84</v>
      </c>
      <c r="D2817" s="387">
        <v>206.73</v>
      </c>
    </row>
    <row r="2818" spans="1:4" ht="12" customHeight="1">
      <c r="A2818" s="385" t="s">
        <v>5722</v>
      </c>
      <c r="B2818" s="409" t="s">
        <v>5723</v>
      </c>
      <c r="C2818" s="385" t="s">
        <v>266</v>
      </c>
      <c r="D2818" s="387">
        <v>635.78</v>
      </c>
    </row>
    <row r="2819" spans="1:4" ht="36" customHeight="1">
      <c r="A2819" s="385" t="s">
        <v>5724</v>
      </c>
      <c r="B2819" s="409" t="s">
        <v>5725</v>
      </c>
      <c r="C2819" s="385" t="s">
        <v>266</v>
      </c>
      <c r="D2819" s="387">
        <v>873.65</v>
      </c>
    </row>
    <row r="2820" spans="1:4" ht="12" customHeight="1">
      <c r="A2820" s="381">
        <v>9075</v>
      </c>
      <c r="B2820" s="408" t="s">
        <v>5726</v>
      </c>
      <c r="C2820" s="383"/>
      <c r="D2820" s="384"/>
    </row>
    <row r="2821" spans="1:4" ht="36" customHeight="1">
      <c r="A2821" s="385" t="s">
        <v>56</v>
      </c>
      <c r="B2821" s="409" t="s">
        <v>57</v>
      </c>
      <c r="C2821" s="385" t="s">
        <v>180</v>
      </c>
      <c r="D2821" s="387">
        <v>768.4</v>
      </c>
    </row>
    <row r="2822" spans="1:4" ht="36" customHeight="1">
      <c r="A2822" s="385" t="s">
        <v>5728</v>
      </c>
      <c r="B2822" s="409" t="s">
        <v>5729</v>
      </c>
      <c r="C2822" s="385" t="s">
        <v>180</v>
      </c>
      <c r="D2822" s="388">
        <v>2236.58</v>
      </c>
    </row>
    <row r="2823" spans="1:4" ht="36" customHeight="1">
      <c r="A2823" s="385" t="s">
        <v>5730</v>
      </c>
      <c r="B2823" s="409" t="s">
        <v>5731</v>
      </c>
      <c r="C2823" s="385" t="s">
        <v>180</v>
      </c>
      <c r="D2823" s="388">
        <v>3683.52</v>
      </c>
    </row>
    <row r="2824" spans="1:4" ht="36" customHeight="1">
      <c r="A2824" s="385" t="s">
        <v>59</v>
      </c>
      <c r="B2824" s="409" t="s">
        <v>60</v>
      </c>
      <c r="C2824" s="385" t="s">
        <v>180</v>
      </c>
      <c r="D2824" s="388">
        <v>4561.8</v>
      </c>
    </row>
    <row r="2825" spans="1:4" ht="12" customHeight="1">
      <c r="A2825" s="381">
        <v>9076</v>
      </c>
      <c r="B2825" s="408" t="s">
        <v>5732</v>
      </c>
      <c r="C2825" s="383"/>
      <c r="D2825" s="384"/>
    </row>
    <row r="2826" spans="1:4" ht="72.75" customHeight="1">
      <c r="A2826" s="385" t="s">
        <v>5733</v>
      </c>
      <c r="B2826" s="409" t="s">
        <v>5734</v>
      </c>
      <c r="C2826" s="385" t="s">
        <v>180</v>
      </c>
      <c r="D2826" s="388">
        <v>2631.42</v>
      </c>
    </row>
    <row r="2827" spans="1:4" ht="72.75" customHeight="1">
      <c r="A2827" s="385" t="s">
        <v>5735</v>
      </c>
      <c r="B2827" s="409" t="s">
        <v>5736</v>
      </c>
      <c r="C2827" s="385" t="s">
        <v>180</v>
      </c>
      <c r="D2827" s="387">
        <v>716.85</v>
      </c>
    </row>
    <row r="2828" spans="1:4" ht="60.75" customHeight="1">
      <c r="A2828" s="385" t="s">
        <v>5737</v>
      </c>
      <c r="B2828" s="409" t="s">
        <v>5738</v>
      </c>
      <c r="C2828" s="385" t="s">
        <v>180</v>
      </c>
      <c r="D2828" s="388">
        <v>1143.33</v>
      </c>
    </row>
    <row r="2829" spans="1:4" ht="60.75" customHeight="1">
      <c r="A2829" s="385" t="s">
        <v>5739</v>
      </c>
      <c r="B2829" s="409" t="s">
        <v>5740</v>
      </c>
      <c r="C2829" s="385" t="s">
        <v>180</v>
      </c>
      <c r="D2829" s="388">
        <v>1457.69</v>
      </c>
    </row>
    <row r="2830" spans="1:4" ht="72.75" customHeight="1">
      <c r="A2830" s="385" t="s">
        <v>5741</v>
      </c>
      <c r="B2830" s="409" t="s">
        <v>5742</v>
      </c>
      <c r="C2830" s="385" t="s">
        <v>180</v>
      </c>
      <c r="D2830" s="388">
        <v>1654.11</v>
      </c>
    </row>
    <row r="2831" spans="1:4" ht="72.75" customHeight="1">
      <c r="A2831" s="385" t="s">
        <v>5743</v>
      </c>
      <c r="B2831" s="409" t="s">
        <v>5744</v>
      </c>
      <c r="C2831" s="385" t="s">
        <v>180</v>
      </c>
      <c r="D2831" s="388">
        <v>1448.02</v>
      </c>
    </row>
    <row r="2832" spans="1:4" ht="72.75" customHeight="1">
      <c r="A2832" s="385" t="s">
        <v>5745</v>
      </c>
      <c r="B2832" s="409" t="s">
        <v>5746</v>
      </c>
      <c r="C2832" s="385" t="s">
        <v>180</v>
      </c>
      <c r="D2832" s="388">
        <v>1383.67</v>
      </c>
    </row>
    <row r="2833" spans="1:4" ht="12" customHeight="1">
      <c r="A2833" s="381">
        <v>8937</v>
      </c>
      <c r="B2833" s="408" t="s">
        <v>5747</v>
      </c>
      <c r="C2833" s="383"/>
      <c r="D2833" s="384"/>
    </row>
    <row r="2834" spans="1:4" ht="24" customHeight="1">
      <c r="A2834" s="385" t="s">
        <v>5748</v>
      </c>
      <c r="B2834" s="409" t="s">
        <v>5749</v>
      </c>
      <c r="C2834" s="385" t="s">
        <v>80</v>
      </c>
      <c r="D2834" s="387">
        <v>656.04</v>
      </c>
    </row>
    <row r="2835" spans="1:4" ht="12" customHeight="1">
      <c r="A2835" s="381">
        <v>8695</v>
      </c>
      <c r="B2835" s="408" t="s">
        <v>5750</v>
      </c>
      <c r="C2835" s="383"/>
      <c r="D2835" s="384"/>
    </row>
    <row r="2836" spans="1:4" ht="12" customHeight="1">
      <c r="A2836" s="381">
        <v>9078</v>
      </c>
      <c r="B2836" s="408" t="s">
        <v>5751</v>
      </c>
      <c r="C2836" s="383"/>
      <c r="D2836" s="384"/>
    </row>
    <row r="2837" spans="1:4" ht="36" customHeight="1">
      <c r="A2837" s="385" t="s">
        <v>5752</v>
      </c>
      <c r="B2837" s="409" t="s">
        <v>5753</v>
      </c>
      <c r="C2837" s="385" t="s">
        <v>65</v>
      </c>
      <c r="D2837" s="387">
        <v>5.69</v>
      </c>
    </row>
    <row r="2838" spans="1:4" ht="24" customHeight="1">
      <c r="A2838" s="385" t="s">
        <v>5754</v>
      </c>
      <c r="B2838" s="409" t="s">
        <v>5755</v>
      </c>
      <c r="C2838" s="385" t="s">
        <v>84</v>
      </c>
      <c r="D2838" s="387">
        <v>2.62</v>
      </c>
    </row>
    <row r="2839" spans="1:4" ht="12" customHeight="1">
      <c r="A2839" s="385" t="s">
        <v>5756</v>
      </c>
      <c r="B2839" s="409" t="s">
        <v>5757</v>
      </c>
      <c r="C2839" s="385" t="s">
        <v>65</v>
      </c>
      <c r="D2839" s="387">
        <v>10.48</v>
      </c>
    </row>
    <row r="2840" spans="1:4" ht="12" customHeight="1">
      <c r="A2840" s="385" t="s">
        <v>5758</v>
      </c>
      <c r="B2840" s="409" t="s">
        <v>5759</v>
      </c>
      <c r="C2840" s="385" t="s">
        <v>65</v>
      </c>
      <c r="D2840" s="387">
        <v>2</v>
      </c>
    </row>
    <row r="2841" spans="1:4" ht="12" customHeight="1">
      <c r="A2841" s="385" t="s">
        <v>5760</v>
      </c>
      <c r="B2841" s="409" t="s">
        <v>5761</v>
      </c>
      <c r="C2841" s="385" t="s">
        <v>65</v>
      </c>
      <c r="D2841" s="387">
        <v>6.98</v>
      </c>
    </row>
    <row r="2842" spans="1:4" ht="24" customHeight="1">
      <c r="A2842" s="385" t="s">
        <v>5762</v>
      </c>
      <c r="B2842" s="409" t="s">
        <v>5763</v>
      </c>
      <c r="C2842" s="385" t="s">
        <v>102</v>
      </c>
      <c r="D2842" s="388">
        <v>2194.5</v>
      </c>
    </row>
    <row r="2843" spans="1:4" ht="24" customHeight="1">
      <c r="A2843" s="385" t="s">
        <v>5764</v>
      </c>
      <c r="B2843" s="409" t="s">
        <v>5765</v>
      </c>
      <c r="C2843" s="385" t="s">
        <v>102</v>
      </c>
      <c r="D2843" s="388">
        <v>4389</v>
      </c>
    </row>
    <row r="2844" spans="1:4" ht="12" customHeight="1">
      <c r="A2844" s="381">
        <v>9079</v>
      </c>
      <c r="B2844" s="408" t="s">
        <v>169</v>
      </c>
      <c r="C2844" s="383"/>
      <c r="D2844" s="384"/>
    </row>
    <row r="2845" spans="1:4" ht="12" customHeight="1">
      <c r="A2845" s="385" t="s">
        <v>5766</v>
      </c>
      <c r="B2845" s="409" t="s">
        <v>169</v>
      </c>
      <c r="C2845" s="385" t="s">
        <v>65</v>
      </c>
      <c r="D2845" s="387">
        <v>7.36</v>
      </c>
    </row>
    <row r="2846" spans="1:4" ht="12" customHeight="1">
      <c r="A2846" s="381">
        <v>8696</v>
      </c>
      <c r="B2846" s="408" t="s">
        <v>5767</v>
      </c>
      <c r="C2846" s="383"/>
      <c r="D2846" s="384"/>
    </row>
    <row r="2847" spans="1:4" ht="12" customHeight="1">
      <c r="A2847" s="381">
        <v>9080</v>
      </c>
      <c r="B2847" s="408" t="s">
        <v>5768</v>
      </c>
      <c r="C2847" s="383"/>
      <c r="D2847" s="384"/>
    </row>
    <row r="2848" spans="1:4" ht="12" customHeight="1">
      <c r="A2848" s="385" t="s">
        <v>5769</v>
      </c>
      <c r="B2848" s="409" t="s">
        <v>5770</v>
      </c>
      <c r="C2848" s="385" t="s">
        <v>65</v>
      </c>
      <c r="D2848" s="387">
        <v>8.4</v>
      </c>
    </row>
    <row r="2849" spans="1:4" ht="12" customHeight="1">
      <c r="A2849" s="381">
        <v>9081</v>
      </c>
      <c r="B2849" s="408" t="s">
        <v>5771</v>
      </c>
      <c r="C2849" s="383"/>
      <c r="D2849" s="384"/>
    </row>
    <row r="2850" spans="1:4" ht="12" customHeight="1">
      <c r="A2850" s="385" t="s">
        <v>5772</v>
      </c>
      <c r="B2850" s="409" t="s">
        <v>5773</v>
      </c>
      <c r="C2850" s="385" t="s">
        <v>80</v>
      </c>
      <c r="D2850" s="387">
        <v>186.58</v>
      </c>
    </row>
    <row r="2851" spans="1:4" ht="48.75" customHeight="1">
      <c r="A2851" s="385" t="s">
        <v>5774</v>
      </c>
      <c r="B2851" s="409" t="s">
        <v>5775</v>
      </c>
      <c r="C2851" s="385" t="s">
        <v>65</v>
      </c>
      <c r="D2851" s="387">
        <v>77.430000000000007</v>
      </c>
    </row>
    <row r="2852" spans="1:4" ht="48.75" customHeight="1">
      <c r="A2852" s="385" t="s">
        <v>5776</v>
      </c>
      <c r="B2852" s="409" t="s">
        <v>5777</v>
      </c>
      <c r="C2852" s="385" t="s">
        <v>65</v>
      </c>
      <c r="D2852" s="387">
        <v>75.02</v>
      </c>
    </row>
    <row r="2853" spans="1:4" ht="48.75" customHeight="1">
      <c r="A2853" s="385" t="s">
        <v>5778</v>
      </c>
      <c r="B2853" s="409" t="s">
        <v>5779</v>
      </c>
      <c r="C2853" s="385" t="s">
        <v>65</v>
      </c>
      <c r="D2853" s="387">
        <v>95.07</v>
      </c>
    </row>
    <row r="2854" spans="1:4" ht="48.75" customHeight="1">
      <c r="A2854" s="385" t="s">
        <v>5780</v>
      </c>
      <c r="B2854" s="409" t="s">
        <v>5781</v>
      </c>
      <c r="C2854" s="385" t="s">
        <v>65</v>
      </c>
      <c r="D2854" s="387">
        <v>101.09</v>
      </c>
    </row>
    <row r="2855" spans="1:4" ht="48.75" customHeight="1">
      <c r="A2855" s="385" t="s">
        <v>5782</v>
      </c>
      <c r="B2855" s="409" t="s">
        <v>5783</v>
      </c>
      <c r="C2855" s="385" t="s">
        <v>65</v>
      </c>
      <c r="D2855" s="387">
        <v>67.739999999999995</v>
      </c>
    </row>
    <row r="2856" spans="1:4" ht="48.75" customHeight="1">
      <c r="A2856" s="385" t="s">
        <v>5784</v>
      </c>
      <c r="B2856" s="409" t="s">
        <v>5785</v>
      </c>
      <c r="C2856" s="385" t="s">
        <v>65</v>
      </c>
      <c r="D2856" s="387">
        <v>85.56</v>
      </c>
    </row>
    <row r="2857" spans="1:4" ht="12" customHeight="1">
      <c r="A2857" s="381">
        <v>9082</v>
      </c>
      <c r="B2857" s="408" t="s">
        <v>5786</v>
      </c>
      <c r="C2857" s="383"/>
      <c r="D2857" s="384"/>
    </row>
    <row r="2858" spans="1:4" ht="24" customHeight="1">
      <c r="A2858" s="385" t="s">
        <v>5787</v>
      </c>
      <c r="B2858" s="409" t="s">
        <v>5788</v>
      </c>
      <c r="C2858" s="385" t="s">
        <v>65</v>
      </c>
      <c r="D2858" s="387">
        <v>29.29</v>
      </c>
    </row>
    <row r="2859" spans="1:4" ht="12" customHeight="1">
      <c r="A2859" s="385" t="s">
        <v>5789</v>
      </c>
      <c r="B2859" s="409" t="s">
        <v>5790</v>
      </c>
      <c r="C2859" s="385" t="s">
        <v>195</v>
      </c>
      <c r="D2859" s="387">
        <v>960.23</v>
      </c>
    </row>
    <row r="2860" spans="1:4" ht="48.75" customHeight="1">
      <c r="A2860" s="385" t="s">
        <v>5791</v>
      </c>
      <c r="B2860" s="409" t="s">
        <v>5792</v>
      </c>
      <c r="C2860" s="385" t="s">
        <v>65</v>
      </c>
      <c r="D2860" s="387">
        <v>80.09</v>
      </c>
    </row>
    <row r="2861" spans="1:4" ht="60.75" customHeight="1">
      <c r="A2861" s="385" t="s">
        <v>5793</v>
      </c>
      <c r="B2861" s="409" t="s">
        <v>5794</v>
      </c>
      <c r="C2861" s="385" t="s">
        <v>80</v>
      </c>
      <c r="D2861" s="387">
        <v>920.63</v>
      </c>
    </row>
    <row r="2862" spans="1:4" ht="60.75" customHeight="1">
      <c r="A2862" s="385" t="s">
        <v>5795</v>
      </c>
      <c r="B2862" s="409" t="s">
        <v>5796</v>
      </c>
      <c r="C2862" s="385" t="s">
        <v>80</v>
      </c>
      <c r="D2862" s="388">
        <v>1670.16</v>
      </c>
    </row>
    <row r="2863" spans="1:4" ht="24" customHeight="1">
      <c r="A2863" s="385" t="s">
        <v>5797</v>
      </c>
      <c r="B2863" s="409" t="s">
        <v>5798</v>
      </c>
      <c r="C2863" s="385" t="s">
        <v>65</v>
      </c>
      <c r="D2863" s="387">
        <v>40.229999999999997</v>
      </c>
    </row>
    <row r="2864" spans="1:4" ht="60.75" customHeight="1">
      <c r="A2864" s="385" t="s">
        <v>5799</v>
      </c>
      <c r="B2864" s="409" t="s">
        <v>5800</v>
      </c>
      <c r="C2864" s="385" t="s">
        <v>65</v>
      </c>
      <c r="D2864" s="387">
        <v>36.25</v>
      </c>
    </row>
    <row r="2865" spans="1:4" ht="12" customHeight="1">
      <c r="A2865" s="381">
        <v>9084</v>
      </c>
      <c r="B2865" s="408" t="s">
        <v>5801</v>
      </c>
      <c r="C2865" s="383"/>
      <c r="D2865" s="384"/>
    </row>
    <row r="2866" spans="1:4" ht="24" customHeight="1">
      <c r="A2866" s="385" t="s">
        <v>5802</v>
      </c>
      <c r="B2866" s="409" t="s">
        <v>5803</v>
      </c>
      <c r="C2866" s="385" t="s">
        <v>65</v>
      </c>
      <c r="D2866" s="387">
        <v>396.52</v>
      </c>
    </row>
    <row r="2867" spans="1:4" ht="24" customHeight="1">
      <c r="A2867" s="385" t="s">
        <v>5804</v>
      </c>
      <c r="B2867" s="409" t="s">
        <v>5805</v>
      </c>
      <c r="C2867" s="385" t="s">
        <v>65</v>
      </c>
      <c r="D2867" s="387">
        <v>159.19</v>
      </c>
    </row>
    <row r="2868" spans="1:4" ht="12" customHeight="1">
      <c r="A2868" s="381">
        <v>9085</v>
      </c>
      <c r="B2868" s="408" t="s">
        <v>5806</v>
      </c>
      <c r="C2868" s="383"/>
      <c r="D2868" s="384"/>
    </row>
    <row r="2869" spans="1:4" ht="48.75" customHeight="1">
      <c r="A2869" s="385" t="s">
        <v>5807</v>
      </c>
      <c r="B2869" s="409" t="s">
        <v>5808</v>
      </c>
      <c r="C2869" s="385" t="s">
        <v>180</v>
      </c>
      <c r="D2869" s="388">
        <v>3617.96</v>
      </c>
    </row>
    <row r="2870" spans="1:4" ht="36" customHeight="1">
      <c r="A2870" s="385" t="s">
        <v>5809</v>
      </c>
      <c r="B2870" s="409" t="s">
        <v>5810</v>
      </c>
      <c r="C2870" s="385" t="s">
        <v>67</v>
      </c>
      <c r="D2870" s="387">
        <v>14.64</v>
      </c>
    </row>
    <row r="2871" spans="1:4" ht="36" customHeight="1">
      <c r="A2871" s="385" t="s">
        <v>5811</v>
      </c>
      <c r="B2871" s="409" t="s">
        <v>5812</v>
      </c>
      <c r="C2871" s="385" t="s">
        <v>67</v>
      </c>
      <c r="D2871" s="387">
        <v>1.45</v>
      </c>
    </row>
    <row r="2872" spans="1:4" ht="36" customHeight="1">
      <c r="A2872" s="385" t="s">
        <v>5813</v>
      </c>
      <c r="B2872" s="409" t="s">
        <v>5814</v>
      </c>
      <c r="C2872" s="385" t="s">
        <v>180</v>
      </c>
      <c r="D2872" s="388">
        <v>2294.9299999999998</v>
      </c>
    </row>
    <row r="2873" spans="1:4" ht="36" customHeight="1">
      <c r="A2873" s="385" t="s">
        <v>5815</v>
      </c>
      <c r="B2873" s="409" t="s">
        <v>5816</v>
      </c>
      <c r="C2873" s="385" t="s">
        <v>5817</v>
      </c>
      <c r="D2873" s="387">
        <v>0.7</v>
      </c>
    </row>
    <row r="2874" spans="1:4" ht="12" customHeight="1">
      <c r="A2874" s="381">
        <v>8697</v>
      </c>
      <c r="B2874" s="408" t="s">
        <v>5818</v>
      </c>
      <c r="C2874" s="383"/>
      <c r="D2874" s="384"/>
    </row>
    <row r="2875" spans="1:4" ht="12" customHeight="1">
      <c r="A2875" s="381">
        <v>9086</v>
      </c>
      <c r="B2875" s="408" t="s">
        <v>5819</v>
      </c>
      <c r="C2875" s="383"/>
      <c r="D2875" s="384"/>
    </row>
    <row r="2876" spans="1:4" ht="24" customHeight="1">
      <c r="A2876" s="385" t="s">
        <v>5820</v>
      </c>
      <c r="B2876" s="409" t="s">
        <v>5821</v>
      </c>
      <c r="C2876" s="385" t="s">
        <v>80</v>
      </c>
      <c r="D2876" s="387">
        <v>39.9</v>
      </c>
    </row>
    <row r="2877" spans="1:4" ht="24" customHeight="1">
      <c r="A2877" s="385" t="s">
        <v>5822</v>
      </c>
      <c r="B2877" s="409" t="s">
        <v>5823</v>
      </c>
      <c r="C2877" s="385" t="s">
        <v>80</v>
      </c>
      <c r="D2877" s="387">
        <v>3.07</v>
      </c>
    </row>
    <row r="2878" spans="1:4" ht="12" customHeight="1">
      <c r="A2878" s="381">
        <v>9087</v>
      </c>
      <c r="B2878" s="408" t="s">
        <v>5824</v>
      </c>
      <c r="C2878" s="383"/>
      <c r="D2878" s="384"/>
    </row>
    <row r="2879" spans="1:4" ht="36" customHeight="1">
      <c r="A2879" s="385" t="s">
        <v>5825</v>
      </c>
      <c r="B2879" s="409" t="s">
        <v>5826</v>
      </c>
      <c r="C2879" s="385" t="s">
        <v>80</v>
      </c>
      <c r="D2879" s="387">
        <v>39.54</v>
      </c>
    </row>
    <row r="2880" spans="1:4" ht="36" customHeight="1">
      <c r="A2880" s="385" t="s">
        <v>5827</v>
      </c>
      <c r="B2880" s="409" t="s">
        <v>5828</v>
      </c>
      <c r="C2880" s="385" t="s">
        <v>80</v>
      </c>
      <c r="D2880" s="387">
        <v>23.6</v>
      </c>
    </row>
    <row r="2881" spans="1:4" ht="48.75" customHeight="1">
      <c r="A2881" s="385" t="s">
        <v>5829</v>
      </c>
      <c r="B2881" s="409" t="s">
        <v>5830</v>
      </c>
      <c r="C2881" s="385" t="s">
        <v>5831</v>
      </c>
      <c r="D2881" s="387">
        <v>3.98</v>
      </c>
    </row>
    <row r="2882" spans="1:4" ht="48.75" customHeight="1">
      <c r="A2882" s="385" t="s">
        <v>5832</v>
      </c>
      <c r="B2882" s="409" t="s">
        <v>5833</v>
      </c>
      <c r="C2882" s="385" t="s">
        <v>5831</v>
      </c>
      <c r="D2882" s="387">
        <v>1.8</v>
      </c>
    </row>
    <row r="2883" spans="1:4" ht="48.75" customHeight="1">
      <c r="A2883" s="385" t="s">
        <v>5834</v>
      </c>
      <c r="B2883" s="409" t="s">
        <v>5835</v>
      </c>
      <c r="C2883" s="385" t="s">
        <v>5831</v>
      </c>
      <c r="D2883" s="387">
        <v>2.65</v>
      </c>
    </row>
    <row r="2884" spans="1:4" ht="48.75" customHeight="1">
      <c r="A2884" s="385" t="s">
        <v>5836</v>
      </c>
      <c r="B2884" s="409" t="s">
        <v>5837</v>
      </c>
      <c r="C2884" s="385" t="s">
        <v>5831</v>
      </c>
      <c r="D2884" s="387">
        <v>1.71</v>
      </c>
    </row>
    <row r="2885" spans="1:4" ht="48.75" customHeight="1">
      <c r="A2885" s="385" t="s">
        <v>5838</v>
      </c>
      <c r="B2885" s="409" t="s">
        <v>5839</v>
      </c>
      <c r="C2885" s="385" t="s">
        <v>5831</v>
      </c>
      <c r="D2885" s="387">
        <v>2.06</v>
      </c>
    </row>
    <row r="2886" spans="1:4" ht="36" customHeight="1">
      <c r="A2886" s="385" t="s">
        <v>5840</v>
      </c>
      <c r="B2886" s="409" t="s">
        <v>5841</v>
      </c>
      <c r="C2886" s="385" t="s">
        <v>5831</v>
      </c>
      <c r="D2886" s="387">
        <v>1.63</v>
      </c>
    </row>
    <row r="2887" spans="1:4" ht="36" customHeight="1">
      <c r="A2887" s="385" t="s">
        <v>1285</v>
      </c>
      <c r="B2887" s="409" t="s">
        <v>5843</v>
      </c>
      <c r="C2887" s="385" t="s">
        <v>80</v>
      </c>
      <c r="D2887" s="387">
        <v>6.12</v>
      </c>
    </row>
    <row r="2888" spans="1:4" ht="24" customHeight="1">
      <c r="A2888" s="385" t="s">
        <v>5844</v>
      </c>
      <c r="B2888" s="409" t="s">
        <v>5845</v>
      </c>
      <c r="C2888" s="385" t="s">
        <v>80</v>
      </c>
      <c r="D2888" s="387">
        <v>66</v>
      </c>
    </row>
    <row r="2889" spans="1:4" ht="24" customHeight="1">
      <c r="A2889" s="385" t="s">
        <v>5846</v>
      </c>
      <c r="B2889" s="409" t="s">
        <v>5847</v>
      </c>
      <c r="C2889" s="385" t="s">
        <v>80</v>
      </c>
      <c r="D2889" s="387">
        <v>66</v>
      </c>
    </row>
    <row r="2890" spans="1:4" ht="12" customHeight="1">
      <c r="A2890" s="381">
        <v>8698</v>
      </c>
      <c r="B2890" s="408" t="s">
        <v>5848</v>
      </c>
      <c r="C2890" s="383"/>
      <c r="D2890" s="384"/>
    </row>
    <row r="2891" spans="1:4" ht="12" customHeight="1">
      <c r="A2891" s="381">
        <v>9088</v>
      </c>
      <c r="B2891" s="408" t="s">
        <v>5849</v>
      </c>
      <c r="C2891" s="383"/>
      <c r="D2891" s="384"/>
    </row>
    <row r="2892" spans="1:4" ht="36" customHeight="1">
      <c r="A2892" s="385" t="s">
        <v>5850</v>
      </c>
      <c r="B2892" s="409" t="s">
        <v>5851</v>
      </c>
      <c r="C2892" s="385" t="s">
        <v>195</v>
      </c>
      <c r="D2892" s="388">
        <v>1354</v>
      </c>
    </row>
    <row r="2893" spans="1:4" ht="24" customHeight="1">
      <c r="A2893" s="385" t="s">
        <v>5852</v>
      </c>
      <c r="B2893" s="409" t="s">
        <v>5853</v>
      </c>
      <c r="C2893" s="385" t="s">
        <v>84</v>
      </c>
      <c r="D2893" s="387">
        <v>347.75</v>
      </c>
    </row>
    <row r="2894" spans="1:4" ht="24" customHeight="1">
      <c r="A2894" s="385" t="s">
        <v>5854</v>
      </c>
      <c r="B2894" s="409" t="s">
        <v>5855</v>
      </c>
      <c r="C2894" s="385" t="s">
        <v>84</v>
      </c>
      <c r="D2894" s="387">
        <v>397.84</v>
      </c>
    </row>
    <row r="2895" spans="1:4" ht="12" customHeight="1">
      <c r="A2895" s="381">
        <v>9089</v>
      </c>
      <c r="B2895" s="408" t="s">
        <v>5856</v>
      </c>
      <c r="C2895" s="383"/>
      <c r="D2895" s="384"/>
    </row>
    <row r="2896" spans="1:4" ht="48.75" customHeight="1">
      <c r="A2896" s="385" t="s">
        <v>5857</v>
      </c>
      <c r="B2896" s="409" t="s">
        <v>5858</v>
      </c>
      <c r="C2896" s="385" t="s">
        <v>180</v>
      </c>
      <c r="D2896" s="387">
        <v>546.89</v>
      </c>
    </row>
    <row r="2897" spans="1:4" ht="48.75" customHeight="1">
      <c r="A2897" s="385" t="s">
        <v>5859</v>
      </c>
      <c r="B2897" s="409" t="s">
        <v>5860</v>
      </c>
      <c r="C2897" s="385" t="s">
        <v>180</v>
      </c>
      <c r="D2897" s="387">
        <v>441.95</v>
      </c>
    </row>
    <row r="2898" spans="1:4" ht="48.75" customHeight="1">
      <c r="A2898" s="385" t="s">
        <v>5861</v>
      </c>
      <c r="B2898" s="409" t="s">
        <v>5862</v>
      </c>
      <c r="C2898" s="385" t="s">
        <v>65</v>
      </c>
      <c r="D2898" s="387">
        <v>107.93</v>
      </c>
    </row>
    <row r="2899" spans="1:4" ht="48.75" customHeight="1">
      <c r="A2899" s="385" t="s">
        <v>5863</v>
      </c>
      <c r="B2899" s="409" t="s">
        <v>5864</v>
      </c>
      <c r="C2899" s="385" t="s">
        <v>65</v>
      </c>
      <c r="D2899" s="387">
        <v>232.27</v>
      </c>
    </row>
    <row r="2900" spans="1:4" ht="24" customHeight="1">
      <c r="A2900" s="385" t="s">
        <v>5865</v>
      </c>
      <c r="B2900" s="409" t="s">
        <v>5866</v>
      </c>
      <c r="C2900" s="385" t="s">
        <v>65</v>
      </c>
      <c r="D2900" s="387">
        <v>465.12</v>
      </c>
    </row>
    <row r="2901" spans="1:4" ht="24" customHeight="1">
      <c r="A2901" s="385" t="s">
        <v>5867</v>
      </c>
      <c r="B2901" s="409" t="s">
        <v>5868</v>
      </c>
      <c r="C2901" s="385" t="s">
        <v>65</v>
      </c>
      <c r="D2901" s="387">
        <v>487.82</v>
      </c>
    </row>
    <row r="2902" spans="1:4" ht="24" customHeight="1">
      <c r="A2902" s="385" t="s">
        <v>5869</v>
      </c>
      <c r="B2902" s="409" t="s">
        <v>5870</v>
      </c>
      <c r="C2902" s="385" t="s">
        <v>65</v>
      </c>
      <c r="D2902" s="387">
        <v>526.72</v>
      </c>
    </row>
    <row r="2903" spans="1:4" ht="24" customHeight="1">
      <c r="A2903" s="385" t="s">
        <v>5871</v>
      </c>
      <c r="B2903" s="409" t="s">
        <v>5872</v>
      </c>
      <c r="C2903" s="385" t="s">
        <v>65</v>
      </c>
      <c r="D2903" s="387">
        <v>532.70000000000005</v>
      </c>
    </row>
    <row r="2904" spans="1:4" ht="24" customHeight="1">
      <c r="A2904" s="385" t="s">
        <v>5873</v>
      </c>
      <c r="B2904" s="409" t="s">
        <v>5874</v>
      </c>
      <c r="C2904" s="385" t="s">
        <v>65</v>
      </c>
      <c r="D2904" s="387">
        <v>360.98</v>
      </c>
    </row>
    <row r="2905" spans="1:4" ht="24" customHeight="1">
      <c r="A2905" s="385" t="s">
        <v>5875</v>
      </c>
      <c r="B2905" s="409" t="s">
        <v>5876</v>
      </c>
      <c r="C2905" s="385" t="s">
        <v>65</v>
      </c>
      <c r="D2905" s="387">
        <v>357.49</v>
      </c>
    </row>
    <row r="2906" spans="1:4" ht="24" customHeight="1">
      <c r="A2906" s="385" t="s">
        <v>5877</v>
      </c>
      <c r="B2906" s="409" t="s">
        <v>5878</v>
      </c>
      <c r="C2906" s="385" t="s">
        <v>65</v>
      </c>
      <c r="D2906" s="387">
        <v>638.17999999999995</v>
      </c>
    </row>
    <row r="2907" spans="1:4" ht="24" customHeight="1">
      <c r="A2907" s="385" t="s">
        <v>5879</v>
      </c>
      <c r="B2907" s="409" t="s">
        <v>5880</v>
      </c>
      <c r="C2907" s="385" t="s">
        <v>180</v>
      </c>
      <c r="D2907" s="387">
        <v>453.47</v>
      </c>
    </row>
    <row r="2908" spans="1:4" ht="36" customHeight="1">
      <c r="A2908" s="385" t="s">
        <v>5881</v>
      </c>
      <c r="B2908" s="409" t="s">
        <v>5882</v>
      </c>
      <c r="C2908" s="385" t="s">
        <v>195</v>
      </c>
      <c r="D2908" s="388">
        <v>1781.95</v>
      </c>
    </row>
    <row r="2909" spans="1:4" ht="36" customHeight="1">
      <c r="A2909" s="385" t="s">
        <v>5883</v>
      </c>
      <c r="B2909" s="409" t="s">
        <v>5884</v>
      </c>
      <c r="C2909" s="385" t="s">
        <v>195</v>
      </c>
      <c r="D2909" s="388">
        <v>2027.73</v>
      </c>
    </row>
    <row r="2910" spans="1:4" ht="36" customHeight="1">
      <c r="A2910" s="385" t="s">
        <v>5885</v>
      </c>
      <c r="B2910" s="409" t="s">
        <v>5886</v>
      </c>
      <c r="C2910" s="385" t="s">
        <v>195</v>
      </c>
      <c r="D2910" s="388">
        <v>1290.3800000000001</v>
      </c>
    </row>
    <row r="2911" spans="1:4" ht="36" customHeight="1">
      <c r="A2911" s="385" t="s">
        <v>5887</v>
      </c>
      <c r="B2911" s="409" t="s">
        <v>5888</v>
      </c>
      <c r="C2911" s="385" t="s">
        <v>195</v>
      </c>
      <c r="D2911" s="388">
        <v>2027.73</v>
      </c>
    </row>
    <row r="2912" spans="1:4" ht="36" customHeight="1">
      <c r="A2912" s="385" t="s">
        <v>5889</v>
      </c>
      <c r="B2912" s="409" t="s">
        <v>5890</v>
      </c>
      <c r="C2912" s="385" t="s">
        <v>195</v>
      </c>
      <c r="D2912" s="387">
        <v>737.36</v>
      </c>
    </row>
    <row r="2913" spans="1:4" ht="36" customHeight="1">
      <c r="A2913" s="385" t="s">
        <v>5891</v>
      </c>
      <c r="B2913" s="409" t="s">
        <v>5892</v>
      </c>
      <c r="C2913" s="385" t="s">
        <v>195</v>
      </c>
      <c r="D2913" s="387">
        <v>983.14</v>
      </c>
    </row>
    <row r="2914" spans="1:4" ht="36" customHeight="1">
      <c r="A2914" s="385" t="s">
        <v>5893</v>
      </c>
      <c r="B2914" s="409" t="s">
        <v>5894</v>
      </c>
      <c r="C2914" s="385" t="s">
        <v>195</v>
      </c>
      <c r="D2914" s="387">
        <v>469.89</v>
      </c>
    </row>
    <row r="2915" spans="1:4" ht="36" customHeight="1">
      <c r="A2915" s="385" t="s">
        <v>5895</v>
      </c>
      <c r="B2915" s="409" t="s">
        <v>5896</v>
      </c>
      <c r="C2915" s="385" t="s">
        <v>195</v>
      </c>
      <c r="D2915" s="388">
        <v>2273.52</v>
      </c>
    </row>
    <row r="2916" spans="1:4" ht="36" customHeight="1">
      <c r="A2916" s="385" t="s">
        <v>5897</v>
      </c>
      <c r="B2916" s="409" t="s">
        <v>5898</v>
      </c>
      <c r="C2916" s="385" t="s">
        <v>195</v>
      </c>
      <c r="D2916" s="387">
        <v>491.57</v>
      </c>
    </row>
    <row r="2917" spans="1:4" ht="12" customHeight="1">
      <c r="A2917" s="385" t="s">
        <v>5899</v>
      </c>
      <c r="B2917" s="409" t="s">
        <v>5900</v>
      </c>
      <c r="C2917" s="385" t="s">
        <v>195</v>
      </c>
      <c r="D2917" s="388">
        <v>1027.96</v>
      </c>
    </row>
    <row r="2918" spans="1:4" ht="24" customHeight="1">
      <c r="A2918" s="385" t="s">
        <v>5901</v>
      </c>
      <c r="B2918" s="409" t="s">
        <v>5902</v>
      </c>
      <c r="C2918" s="385" t="s">
        <v>195</v>
      </c>
      <c r="D2918" s="387">
        <v>175.62</v>
      </c>
    </row>
    <row r="2919" spans="1:4" ht="24" customHeight="1">
      <c r="A2919" s="385" t="s">
        <v>5903</v>
      </c>
      <c r="B2919" s="409" t="s">
        <v>5904</v>
      </c>
      <c r="C2919" s="385" t="s">
        <v>195</v>
      </c>
      <c r="D2919" s="387">
        <v>351.23</v>
      </c>
    </row>
    <row r="2920" spans="1:4" ht="24" customHeight="1">
      <c r="A2920" s="385" t="s">
        <v>5905</v>
      </c>
      <c r="B2920" s="409" t="s">
        <v>5906</v>
      </c>
      <c r="C2920" s="385" t="s">
        <v>195</v>
      </c>
      <c r="D2920" s="387">
        <v>632.55999999999995</v>
      </c>
    </row>
    <row r="2921" spans="1:4" ht="24" customHeight="1">
      <c r="A2921" s="385" t="s">
        <v>5907</v>
      </c>
      <c r="B2921" s="409" t="s">
        <v>5908</v>
      </c>
      <c r="C2921" s="385" t="s">
        <v>195</v>
      </c>
      <c r="D2921" s="387">
        <v>641.87</v>
      </c>
    </row>
    <row r="2922" spans="1:4" ht="24" customHeight="1">
      <c r="A2922" s="385" t="s">
        <v>5909</v>
      </c>
      <c r="B2922" s="409" t="s">
        <v>5910</v>
      </c>
      <c r="C2922" s="385" t="s">
        <v>195</v>
      </c>
      <c r="D2922" s="387">
        <v>948.84</v>
      </c>
    </row>
    <row r="2923" spans="1:4" ht="24" customHeight="1">
      <c r="A2923" s="385" t="s">
        <v>5911</v>
      </c>
      <c r="B2923" s="409" t="s">
        <v>5912</v>
      </c>
      <c r="C2923" s="385" t="s">
        <v>195</v>
      </c>
      <c r="D2923" s="387">
        <v>962.8</v>
      </c>
    </row>
    <row r="2924" spans="1:4" ht="24" customHeight="1">
      <c r="A2924" s="385" t="s">
        <v>5913</v>
      </c>
      <c r="B2924" s="409" t="s">
        <v>5914</v>
      </c>
      <c r="C2924" s="385" t="s">
        <v>195</v>
      </c>
      <c r="D2924" s="388">
        <v>1265.1300000000001</v>
      </c>
    </row>
    <row r="2925" spans="1:4" ht="24" customHeight="1">
      <c r="A2925" s="385" t="s">
        <v>5915</v>
      </c>
      <c r="B2925" s="409" t="s">
        <v>5916</v>
      </c>
      <c r="C2925" s="385" t="s">
        <v>195</v>
      </c>
      <c r="D2925" s="388">
        <v>1283.73</v>
      </c>
    </row>
    <row r="2926" spans="1:4" ht="24" customHeight="1">
      <c r="A2926" s="385" t="s">
        <v>5917</v>
      </c>
      <c r="B2926" s="409" t="s">
        <v>5918</v>
      </c>
      <c r="C2926" s="385" t="s">
        <v>195</v>
      </c>
      <c r="D2926" s="387">
        <v>627.91</v>
      </c>
    </row>
    <row r="2927" spans="1:4" ht="24" customHeight="1">
      <c r="A2927" s="385" t="s">
        <v>5919</v>
      </c>
      <c r="B2927" s="409" t="s">
        <v>5920</v>
      </c>
      <c r="C2927" s="385" t="s">
        <v>195</v>
      </c>
      <c r="D2927" s="387">
        <v>320.93</v>
      </c>
    </row>
    <row r="2928" spans="1:4" ht="24" customHeight="1">
      <c r="A2928" s="385" t="s">
        <v>5921</v>
      </c>
      <c r="B2928" s="409" t="s">
        <v>5922</v>
      </c>
      <c r="C2928" s="385" t="s">
        <v>195</v>
      </c>
      <c r="D2928" s="387">
        <v>362.79</v>
      </c>
    </row>
    <row r="2929" spans="1:4" ht="24" customHeight="1">
      <c r="A2929" s="385" t="s">
        <v>5923</v>
      </c>
      <c r="B2929" s="409" t="s">
        <v>5924</v>
      </c>
      <c r="C2929" s="385" t="s">
        <v>195</v>
      </c>
      <c r="D2929" s="387">
        <v>409.31</v>
      </c>
    </row>
    <row r="2930" spans="1:4" ht="24" customHeight="1">
      <c r="A2930" s="385" t="s">
        <v>5925</v>
      </c>
      <c r="B2930" s="409" t="s">
        <v>5926</v>
      </c>
      <c r="C2930" s="385" t="s">
        <v>195</v>
      </c>
      <c r="D2930" s="387">
        <v>153.02000000000001</v>
      </c>
    </row>
    <row r="2931" spans="1:4" ht="24" customHeight="1">
      <c r="A2931" s="385" t="s">
        <v>5927</v>
      </c>
      <c r="B2931" s="409" t="s">
        <v>5928</v>
      </c>
      <c r="C2931" s="385" t="s">
        <v>195</v>
      </c>
      <c r="D2931" s="387">
        <v>302.33</v>
      </c>
    </row>
    <row r="2932" spans="1:4" ht="24" customHeight="1">
      <c r="A2932" s="385" t="s">
        <v>5929</v>
      </c>
      <c r="B2932" s="409" t="s">
        <v>5930</v>
      </c>
      <c r="C2932" s="385" t="s">
        <v>195</v>
      </c>
      <c r="D2932" s="387">
        <v>306.98</v>
      </c>
    </row>
    <row r="2933" spans="1:4" ht="24" customHeight="1">
      <c r="A2933" s="385" t="s">
        <v>5931</v>
      </c>
      <c r="B2933" s="409" t="s">
        <v>5932</v>
      </c>
      <c r="C2933" s="385" t="s">
        <v>195</v>
      </c>
      <c r="D2933" s="387">
        <v>241.86</v>
      </c>
    </row>
    <row r="2934" spans="1:4" ht="24" customHeight="1">
      <c r="A2934" s="385" t="s">
        <v>5933</v>
      </c>
      <c r="B2934" s="409" t="s">
        <v>5934</v>
      </c>
      <c r="C2934" s="385" t="s">
        <v>195</v>
      </c>
      <c r="D2934" s="387">
        <v>251.16</v>
      </c>
    </row>
    <row r="2935" spans="1:4" ht="24" customHeight="1">
      <c r="A2935" s="385" t="s">
        <v>5935</v>
      </c>
      <c r="B2935" s="409" t="s">
        <v>5936</v>
      </c>
      <c r="C2935" s="385" t="s">
        <v>195</v>
      </c>
      <c r="D2935" s="388">
        <v>2293.04</v>
      </c>
    </row>
    <row r="2936" spans="1:4" ht="24" customHeight="1">
      <c r="A2936" s="385" t="s">
        <v>5937</v>
      </c>
      <c r="B2936" s="409" t="s">
        <v>5938</v>
      </c>
      <c r="C2936" s="385" t="s">
        <v>195</v>
      </c>
      <c r="D2936" s="388">
        <v>2326.7600000000002</v>
      </c>
    </row>
    <row r="2937" spans="1:4" ht="24" customHeight="1">
      <c r="A2937" s="385" t="s">
        <v>5939</v>
      </c>
      <c r="B2937" s="409" t="s">
        <v>5940</v>
      </c>
      <c r="C2937" s="385" t="s">
        <v>195</v>
      </c>
      <c r="D2937" s="388">
        <v>2609.3200000000002</v>
      </c>
    </row>
    <row r="2938" spans="1:4" ht="24" customHeight="1">
      <c r="A2938" s="385" t="s">
        <v>5941</v>
      </c>
      <c r="B2938" s="409" t="s">
        <v>5942</v>
      </c>
      <c r="C2938" s="385" t="s">
        <v>195</v>
      </c>
      <c r="D2938" s="388">
        <v>2647.7</v>
      </c>
    </row>
    <row r="2939" spans="1:4" ht="12" customHeight="1">
      <c r="A2939" s="385" t="s">
        <v>5943</v>
      </c>
      <c r="B2939" s="409" t="s">
        <v>5944</v>
      </c>
      <c r="C2939" s="385" t="s">
        <v>195</v>
      </c>
      <c r="D2939" s="387">
        <v>303</v>
      </c>
    </row>
    <row r="2940" spans="1:4" ht="12" customHeight="1">
      <c r="A2940" s="385" t="s">
        <v>5945</v>
      </c>
      <c r="B2940" s="409" t="s">
        <v>5946</v>
      </c>
      <c r="C2940" s="385" t="s">
        <v>195</v>
      </c>
      <c r="D2940" s="387">
        <v>323.2</v>
      </c>
    </row>
    <row r="2941" spans="1:4" ht="24" customHeight="1">
      <c r="A2941" s="385" t="s">
        <v>5947</v>
      </c>
      <c r="B2941" s="409" t="s">
        <v>5948</v>
      </c>
      <c r="C2941" s="385" t="s">
        <v>195</v>
      </c>
      <c r="D2941" s="387">
        <v>708.44</v>
      </c>
    </row>
    <row r="2942" spans="1:4" ht="36" customHeight="1">
      <c r="A2942" s="385" t="s">
        <v>5949</v>
      </c>
      <c r="B2942" s="409" t="s">
        <v>5950</v>
      </c>
      <c r="C2942" s="385" t="s">
        <v>195</v>
      </c>
      <c r="D2942" s="388">
        <v>1030.8599999999999</v>
      </c>
    </row>
    <row r="2943" spans="1:4" ht="24" customHeight="1">
      <c r="A2943" s="385" t="s">
        <v>5951</v>
      </c>
      <c r="B2943" s="409" t="s">
        <v>5952</v>
      </c>
      <c r="C2943" s="385" t="s">
        <v>195</v>
      </c>
      <c r="D2943" s="387">
        <v>268.33999999999997</v>
      </c>
    </row>
    <row r="2944" spans="1:4" ht="60.75" customHeight="1">
      <c r="A2944" s="385" t="s">
        <v>5953</v>
      </c>
      <c r="B2944" s="409" t="s">
        <v>5954</v>
      </c>
      <c r="C2944" s="385" t="s">
        <v>180</v>
      </c>
      <c r="D2944" s="387">
        <v>551.51</v>
      </c>
    </row>
    <row r="2945" spans="1:4" ht="72.75" customHeight="1">
      <c r="A2945" s="385" t="s">
        <v>5955</v>
      </c>
      <c r="B2945" s="409" t="s">
        <v>5956</v>
      </c>
      <c r="C2945" s="385" t="s">
        <v>180</v>
      </c>
      <c r="D2945" s="387">
        <v>593.77</v>
      </c>
    </row>
    <row r="2946" spans="1:4" ht="72.75" customHeight="1">
      <c r="A2946" s="385" t="s">
        <v>5957</v>
      </c>
      <c r="B2946" s="409" t="s">
        <v>5958</v>
      </c>
      <c r="C2946" s="385" t="s">
        <v>180</v>
      </c>
      <c r="D2946" s="387">
        <v>471.58</v>
      </c>
    </row>
    <row r="2947" spans="1:4" ht="60.75" customHeight="1">
      <c r="A2947" s="385" t="s">
        <v>5959</v>
      </c>
      <c r="B2947" s="409" t="s">
        <v>5960</v>
      </c>
      <c r="C2947" s="385" t="s">
        <v>180</v>
      </c>
      <c r="D2947" s="387">
        <v>453.3</v>
      </c>
    </row>
    <row r="2948" spans="1:4" ht="72.75" customHeight="1">
      <c r="A2948" s="385" t="s">
        <v>5961</v>
      </c>
      <c r="B2948" s="409" t="s">
        <v>5962</v>
      </c>
      <c r="C2948" s="385" t="s">
        <v>180</v>
      </c>
      <c r="D2948" s="387">
        <v>495.56</v>
      </c>
    </row>
    <row r="2949" spans="1:4" ht="72.75" customHeight="1">
      <c r="A2949" s="385" t="s">
        <v>5963</v>
      </c>
      <c r="B2949" s="409" t="s">
        <v>5964</v>
      </c>
      <c r="C2949" s="385" t="s">
        <v>180</v>
      </c>
      <c r="D2949" s="387">
        <v>491.58</v>
      </c>
    </row>
    <row r="2950" spans="1:4" ht="24" customHeight="1">
      <c r="A2950" s="385" t="s">
        <v>5965</v>
      </c>
      <c r="B2950" s="409" t="s">
        <v>5966</v>
      </c>
      <c r="C2950" s="385" t="s">
        <v>65</v>
      </c>
      <c r="D2950" s="387">
        <v>420.76</v>
      </c>
    </row>
    <row r="2951" spans="1:4" ht="36" customHeight="1">
      <c r="A2951" s="385" t="s">
        <v>5967</v>
      </c>
      <c r="B2951" s="409" t="s">
        <v>5968</v>
      </c>
      <c r="C2951" s="385" t="s">
        <v>180</v>
      </c>
      <c r="D2951" s="387">
        <v>498.08</v>
      </c>
    </row>
    <row r="2952" spans="1:4" ht="36" customHeight="1">
      <c r="A2952" s="385" t="s">
        <v>5969</v>
      </c>
      <c r="B2952" s="409" t="s">
        <v>5970</v>
      </c>
      <c r="C2952" s="385" t="s">
        <v>180</v>
      </c>
      <c r="D2952" s="387">
        <v>536.95000000000005</v>
      </c>
    </row>
    <row r="2953" spans="1:4" ht="48.75" customHeight="1">
      <c r="A2953" s="385" t="s">
        <v>5971</v>
      </c>
      <c r="B2953" s="409" t="s">
        <v>5972</v>
      </c>
      <c r="C2953" s="385" t="s">
        <v>180</v>
      </c>
      <c r="D2953" s="387">
        <v>734.34</v>
      </c>
    </row>
    <row r="2954" spans="1:4" ht="36" customHeight="1">
      <c r="A2954" s="385" t="s">
        <v>5973</v>
      </c>
      <c r="B2954" s="409" t="s">
        <v>5974</v>
      </c>
      <c r="C2954" s="385" t="s">
        <v>180</v>
      </c>
      <c r="D2954" s="387">
        <v>596.39</v>
      </c>
    </row>
    <row r="2955" spans="1:4" ht="36" customHeight="1">
      <c r="A2955" s="385" t="s">
        <v>5975</v>
      </c>
      <c r="B2955" s="409" t="s">
        <v>5976</v>
      </c>
      <c r="C2955" s="385" t="s">
        <v>180</v>
      </c>
      <c r="D2955" s="387">
        <v>624.67999999999995</v>
      </c>
    </row>
    <row r="2956" spans="1:4" ht="48.75" customHeight="1">
      <c r="A2956" s="385" t="s">
        <v>5977</v>
      </c>
      <c r="B2956" s="409" t="s">
        <v>5978</v>
      </c>
      <c r="C2956" s="385" t="s">
        <v>180</v>
      </c>
      <c r="D2956" s="387">
        <v>386.17</v>
      </c>
    </row>
    <row r="2957" spans="1:4" ht="48.75" customHeight="1">
      <c r="A2957" s="385" t="s">
        <v>5979</v>
      </c>
      <c r="B2957" s="409" t="s">
        <v>5980</v>
      </c>
      <c r="C2957" s="385" t="s">
        <v>180</v>
      </c>
      <c r="D2957" s="387">
        <v>442.2</v>
      </c>
    </row>
    <row r="2958" spans="1:4" ht="48.75" customHeight="1">
      <c r="A2958" s="385" t="s">
        <v>5981</v>
      </c>
      <c r="B2958" s="409" t="s">
        <v>5982</v>
      </c>
      <c r="C2958" s="385" t="s">
        <v>180</v>
      </c>
      <c r="D2958" s="387">
        <v>431.72</v>
      </c>
    </row>
    <row r="2959" spans="1:4" ht="84.75" customHeight="1">
      <c r="A2959" s="385" t="s">
        <v>5983</v>
      </c>
      <c r="B2959" s="409" t="s">
        <v>5984</v>
      </c>
      <c r="C2959" s="385" t="s">
        <v>180</v>
      </c>
      <c r="D2959" s="387">
        <v>595.85</v>
      </c>
    </row>
    <row r="2960" spans="1:4" ht="36" customHeight="1">
      <c r="A2960" s="385" t="s">
        <v>5985</v>
      </c>
      <c r="B2960" s="409" t="s">
        <v>5986</v>
      </c>
      <c r="C2960" s="385" t="s">
        <v>195</v>
      </c>
      <c r="D2960" s="387">
        <v>618.52</v>
      </c>
    </row>
    <row r="2961" spans="1:4" ht="36" customHeight="1">
      <c r="A2961" s="385" t="s">
        <v>5987</v>
      </c>
      <c r="B2961" s="409" t="s">
        <v>5988</v>
      </c>
      <c r="C2961" s="385" t="s">
        <v>195</v>
      </c>
      <c r="D2961" s="387">
        <v>706.88</v>
      </c>
    </row>
    <row r="2962" spans="1:4" ht="12" customHeight="1">
      <c r="A2962" s="385" t="s">
        <v>5989</v>
      </c>
      <c r="B2962" s="409" t="s">
        <v>5990</v>
      </c>
      <c r="C2962" s="385" t="s">
        <v>195</v>
      </c>
      <c r="D2962" s="387">
        <v>883.6</v>
      </c>
    </row>
    <row r="2963" spans="1:4" ht="36" customHeight="1">
      <c r="A2963" s="385" t="s">
        <v>5991</v>
      </c>
      <c r="B2963" s="409" t="s">
        <v>5992</v>
      </c>
      <c r="C2963" s="385" t="s">
        <v>195</v>
      </c>
      <c r="D2963" s="387">
        <v>363.06</v>
      </c>
    </row>
    <row r="2964" spans="1:4" ht="36" customHeight="1">
      <c r="A2964" s="385" t="s">
        <v>5993</v>
      </c>
      <c r="B2964" s="409" t="s">
        <v>5994</v>
      </c>
      <c r="C2964" s="385" t="s">
        <v>65</v>
      </c>
      <c r="D2964" s="387">
        <v>151.5</v>
      </c>
    </row>
    <row r="2965" spans="1:4" ht="12" customHeight="1">
      <c r="A2965" s="381">
        <v>9090</v>
      </c>
      <c r="B2965" s="408" t="s">
        <v>5995</v>
      </c>
      <c r="C2965" s="383"/>
      <c r="D2965" s="384"/>
    </row>
    <row r="2966" spans="1:4" ht="12" customHeight="1">
      <c r="A2966" s="385" t="s">
        <v>5996</v>
      </c>
      <c r="B2966" s="409" t="s">
        <v>5997</v>
      </c>
      <c r="C2966" s="385" t="s">
        <v>195</v>
      </c>
      <c r="D2966" s="387">
        <v>191.59</v>
      </c>
    </row>
    <row r="2967" spans="1:4" ht="12" customHeight="1">
      <c r="A2967" s="381">
        <v>9091</v>
      </c>
      <c r="B2967" s="408" t="s">
        <v>1167</v>
      </c>
      <c r="C2967" s="383"/>
      <c r="D2967" s="384"/>
    </row>
    <row r="2968" spans="1:4" ht="24" customHeight="1">
      <c r="A2968" s="385" t="s">
        <v>5998</v>
      </c>
      <c r="B2968" s="409" t="s">
        <v>5999</v>
      </c>
      <c r="C2968" s="385" t="s">
        <v>80</v>
      </c>
      <c r="D2968" s="388">
        <v>3890.25</v>
      </c>
    </row>
    <row r="2969" spans="1:4" ht="24" customHeight="1">
      <c r="A2969" s="385" t="s">
        <v>6000</v>
      </c>
      <c r="B2969" s="409" t="s">
        <v>6001</v>
      </c>
      <c r="C2969" s="385" t="s">
        <v>80</v>
      </c>
      <c r="D2969" s="388">
        <v>3890.25</v>
      </c>
    </row>
    <row r="2970" spans="1:4" ht="36" customHeight="1">
      <c r="A2970" s="385" t="s">
        <v>6002</v>
      </c>
      <c r="B2970" s="409" t="s">
        <v>6003</v>
      </c>
      <c r="C2970" s="385" t="s">
        <v>80</v>
      </c>
      <c r="D2970" s="388">
        <v>1752.59</v>
      </c>
    </row>
    <row r="2971" spans="1:4" ht="24" customHeight="1">
      <c r="A2971" s="385" t="s">
        <v>6004</v>
      </c>
      <c r="B2971" s="409" t="s">
        <v>6005</v>
      </c>
      <c r="C2971" s="385" t="s">
        <v>80</v>
      </c>
      <c r="D2971" s="388">
        <v>1917.47</v>
      </c>
    </row>
    <row r="2972" spans="1:4" ht="24" customHeight="1">
      <c r="A2972" s="385" t="s">
        <v>6006</v>
      </c>
      <c r="B2972" s="409" t="s">
        <v>6007</v>
      </c>
      <c r="C2972" s="385" t="s">
        <v>80</v>
      </c>
      <c r="D2972" s="388">
        <v>2362.39</v>
      </c>
    </row>
    <row r="2973" spans="1:4" ht="24" customHeight="1">
      <c r="A2973" s="385" t="s">
        <v>6008</v>
      </c>
      <c r="B2973" s="409" t="s">
        <v>6009</v>
      </c>
      <c r="C2973" s="385" t="s">
        <v>65</v>
      </c>
      <c r="D2973" s="387">
        <v>163.97</v>
      </c>
    </row>
    <row r="2974" spans="1:4" ht="36" customHeight="1">
      <c r="A2974" s="385" t="s">
        <v>6010</v>
      </c>
      <c r="B2974" s="409" t="s">
        <v>6011</v>
      </c>
      <c r="C2974" s="385" t="s">
        <v>65</v>
      </c>
      <c r="D2974" s="387">
        <v>254.3</v>
      </c>
    </row>
    <row r="2975" spans="1:4" ht="24" customHeight="1">
      <c r="A2975" s="385" t="s">
        <v>6012</v>
      </c>
      <c r="B2975" s="409" t="s">
        <v>6013</v>
      </c>
      <c r="C2975" s="385" t="s">
        <v>65</v>
      </c>
      <c r="D2975" s="387">
        <v>206.31</v>
      </c>
    </row>
    <row r="2976" spans="1:4" ht="24" customHeight="1">
      <c r="A2976" s="385" t="s">
        <v>6014</v>
      </c>
      <c r="B2976" s="409" t="s">
        <v>6015</v>
      </c>
      <c r="C2976" s="385" t="s">
        <v>65</v>
      </c>
      <c r="D2976" s="387">
        <v>177.74</v>
      </c>
    </row>
    <row r="2977" spans="1:4" ht="36" customHeight="1">
      <c r="A2977" s="385" t="s">
        <v>6016</v>
      </c>
      <c r="B2977" s="409" t="s">
        <v>6017</v>
      </c>
      <c r="C2977" s="385" t="s">
        <v>65</v>
      </c>
      <c r="D2977" s="387">
        <v>321.93</v>
      </c>
    </row>
    <row r="2978" spans="1:4" ht="24" customHeight="1">
      <c r="A2978" s="385" t="s">
        <v>6018</v>
      </c>
      <c r="B2978" s="409" t="s">
        <v>6019</v>
      </c>
      <c r="C2978" s="385" t="s">
        <v>80</v>
      </c>
      <c r="D2978" s="388">
        <v>2789.65</v>
      </c>
    </row>
    <row r="2979" spans="1:4" ht="36" customHeight="1">
      <c r="A2979" s="385" t="s">
        <v>6020</v>
      </c>
      <c r="B2979" s="409" t="s">
        <v>6021</v>
      </c>
      <c r="C2979" s="385" t="s">
        <v>80</v>
      </c>
      <c r="D2979" s="388">
        <v>2719.36</v>
      </c>
    </row>
    <row r="2980" spans="1:4" ht="36" customHeight="1">
      <c r="A2980" s="385" t="s">
        <v>6022</v>
      </c>
      <c r="B2980" s="409" t="s">
        <v>6023</v>
      </c>
      <c r="C2980" s="385" t="s">
        <v>80</v>
      </c>
      <c r="D2980" s="388">
        <v>1920.72</v>
      </c>
    </row>
    <row r="2981" spans="1:4" ht="12" customHeight="1">
      <c r="A2981" s="381">
        <v>9092</v>
      </c>
      <c r="B2981" s="408" t="s">
        <v>1332</v>
      </c>
      <c r="C2981" s="383"/>
      <c r="D2981" s="384"/>
    </row>
    <row r="2982" spans="1:4" ht="36" customHeight="1">
      <c r="A2982" s="385" t="s">
        <v>6024</v>
      </c>
      <c r="B2982" s="409" t="s">
        <v>6025</v>
      </c>
      <c r="C2982" s="385" t="s">
        <v>195</v>
      </c>
      <c r="D2982" s="387">
        <v>238.64</v>
      </c>
    </row>
    <row r="2983" spans="1:4" ht="12" customHeight="1">
      <c r="A2983" s="381">
        <v>9093</v>
      </c>
      <c r="B2983" s="408" t="s">
        <v>4745</v>
      </c>
      <c r="C2983" s="383"/>
      <c r="D2983" s="384"/>
    </row>
    <row r="2984" spans="1:4" ht="48.75" customHeight="1">
      <c r="A2984" s="385" t="s">
        <v>6026</v>
      </c>
      <c r="B2984" s="409" t="s">
        <v>6027</v>
      </c>
      <c r="C2984" s="385" t="s">
        <v>180</v>
      </c>
      <c r="D2984" s="388">
        <v>17758.52</v>
      </c>
    </row>
    <row r="2985" spans="1:4" ht="48.75" customHeight="1">
      <c r="A2985" s="385" t="s">
        <v>6028</v>
      </c>
      <c r="B2985" s="409" t="s">
        <v>6029</v>
      </c>
      <c r="C2985" s="385" t="s">
        <v>180</v>
      </c>
      <c r="D2985" s="388">
        <v>21822.19</v>
      </c>
    </row>
    <row r="2986" spans="1:4" ht="48.75" customHeight="1">
      <c r="A2986" s="385" t="s">
        <v>6030</v>
      </c>
      <c r="B2986" s="409" t="s">
        <v>6031</v>
      </c>
      <c r="C2986" s="385" t="s">
        <v>180</v>
      </c>
      <c r="D2986" s="388">
        <v>23978.68</v>
      </c>
    </row>
    <row r="2987" spans="1:4" ht="48.75" customHeight="1">
      <c r="A2987" s="385" t="s">
        <v>6032</v>
      </c>
      <c r="B2987" s="409" t="s">
        <v>6033</v>
      </c>
      <c r="C2987" s="385" t="s">
        <v>180</v>
      </c>
      <c r="D2987" s="388">
        <v>26217.43</v>
      </c>
    </row>
    <row r="2988" spans="1:4" ht="48.75" customHeight="1">
      <c r="A2988" s="385" t="s">
        <v>6034</v>
      </c>
      <c r="B2988" s="409" t="s">
        <v>6035</v>
      </c>
      <c r="C2988" s="385" t="s">
        <v>180</v>
      </c>
      <c r="D2988" s="388">
        <v>28206.38</v>
      </c>
    </row>
    <row r="2989" spans="1:4" ht="48.75" customHeight="1">
      <c r="A2989" s="385" t="s">
        <v>6036</v>
      </c>
      <c r="B2989" s="409" t="s">
        <v>6037</v>
      </c>
      <c r="C2989" s="385" t="s">
        <v>180</v>
      </c>
      <c r="D2989" s="388">
        <v>4682.75</v>
      </c>
    </row>
    <row r="2990" spans="1:4" ht="12" customHeight="1">
      <c r="A2990" s="381">
        <v>9095</v>
      </c>
      <c r="B2990" s="408" t="s">
        <v>6038</v>
      </c>
      <c r="C2990" s="383"/>
      <c r="D2990" s="384"/>
    </row>
    <row r="2991" spans="1:4" ht="60.75" customHeight="1">
      <c r="A2991" s="385" t="s">
        <v>6039</v>
      </c>
      <c r="B2991" s="409" t="s">
        <v>6040</v>
      </c>
      <c r="C2991" s="385" t="s">
        <v>266</v>
      </c>
      <c r="D2991" s="388">
        <v>6026.5</v>
      </c>
    </row>
    <row r="2992" spans="1:4" ht="12" customHeight="1">
      <c r="A2992" s="381">
        <v>9096</v>
      </c>
      <c r="B2992" s="408" t="s">
        <v>6041</v>
      </c>
      <c r="C2992" s="383"/>
      <c r="D2992" s="384"/>
    </row>
    <row r="2993" spans="1:4" ht="60.75" customHeight="1">
      <c r="A2993" s="385" t="s">
        <v>6042</v>
      </c>
      <c r="B2993" s="409" t="s">
        <v>6043</v>
      </c>
      <c r="C2993" s="385" t="s">
        <v>180</v>
      </c>
      <c r="D2993" s="388">
        <v>3041.5</v>
      </c>
    </row>
    <row r="2994" spans="1:4" ht="12" customHeight="1">
      <c r="A2994" s="381">
        <v>9097</v>
      </c>
      <c r="B2994" s="408" t="s">
        <v>6044</v>
      </c>
      <c r="C2994" s="383"/>
      <c r="D2994" s="384"/>
    </row>
    <row r="2995" spans="1:4" ht="36" customHeight="1">
      <c r="A2995" s="385" t="s">
        <v>6045</v>
      </c>
      <c r="B2995" s="409" t="s">
        <v>6046</v>
      </c>
      <c r="C2995" s="385" t="s">
        <v>266</v>
      </c>
      <c r="D2995" s="387">
        <v>666.7</v>
      </c>
    </row>
    <row r="2996" spans="1:4" ht="60.75" customHeight="1">
      <c r="A2996" s="385" t="s">
        <v>6047</v>
      </c>
      <c r="B2996" s="409" t="s">
        <v>6048</v>
      </c>
      <c r="C2996" s="385" t="s">
        <v>84</v>
      </c>
      <c r="D2996" s="387">
        <v>67.510000000000005</v>
      </c>
    </row>
    <row r="2997" spans="1:4" ht="36" customHeight="1">
      <c r="A2997" s="385" t="s">
        <v>6049</v>
      </c>
      <c r="B2997" s="409" t="s">
        <v>6050</v>
      </c>
      <c r="C2997" s="385" t="s">
        <v>266</v>
      </c>
      <c r="D2997" s="387">
        <v>517.09</v>
      </c>
    </row>
    <row r="2998" spans="1:4" ht="12" customHeight="1">
      <c r="A2998" s="385" t="s">
        <v>6051</v>
      </c>
      <c r="B2998" s="409" t="s">
        <v>6052</v>
      </c>
      <c r="C2998" s="385" t="s">
        <v>195</v>
      </c>
      <c r="D2998" s="387">
        <v>242.36</v>
      </c>
    </row>
    <row r="2999" spans="1:4" ht="24" customHeight="1">
      <c r="A2999" s="385" t="s">
        <v>6053</v>
      </c>
      <c r="B2999" s="409" t="s">
        <v>6054</v>
      </c>
      <c r="C2999" s="385" t="s">
        <v>65</v>
      </c>
      <c r="D2999" s="387">
        <v>183.77</v>
      </c>
    </row>
    <row r="3000" spans="1:4" ht="12" customHeight="1">
      <c r="A3000" s="381">
        <v>9098</v>
      </c>
      <c r="B3000" s="408" t="s">
        <v>6055</v>
      </c>
      <c r="C3000" s="383"/>
      <c r="D3000" s="384"/>
    </row>
    <row r="3001" spans="1:4" ht="24" customHeight="1">
      <c r="A3001" s="385" t="s">
        <v>6056</v>
      </c>
      <c r="B3001" s="409" t="s">
        <v>6057</v>
      </c>
      <c r="C3001" s="385" t="s">
        <v>195</v>
      </c>
      <c r="D3001" s="387">
        <v>878.16</v>
      </c>
    </row>
    <row r="3002" spans="1:4" ht="24" customHeight="1">
      <c r="A3002" s="385" t="s">
        <v>6058</v>
      </c>
      <c r="B3002" s="409" t="s">
        <v>6059</v>
      </c>
      <c r="C3002" s="385" t="s">
        <v>195</v>
      </c>
      <c r="D3002" s="387">
        <v>742.08</v>
      </c>
    </row>
    <row r="3003" spans="1:4" ht="12" customHeight="1">
      <c r="A3003" s="385" t="s">
        <v>6060</v>
      </c>
      <c r="B3003" s="409" t="s">
        <v>6061</v>
      </c>
      <c r="C3003" s="385" t="s">
        <v>195</v>
      </c>
      <c r="D3003" s="387">
        <v>614.95000000000005</v>
      </c>
    </row>
    <row r="3004" spans="1:4" ht="24" customHeight="1">
      <c r="A3004" s="385" t="s">
        <v>6062</v>
      </c>
      <c r="B3004" s="409" t="s">
        <v>6063</v>
      </c>
      <c r="C3004" s="385" t="s">
        <v>195</v>
      </c>
      <c r="D3004" s="387">
        <v>749.18</v>
      </c>
    </row>
    <row r="3005" spans="1:4" ht="24" customHeight="1">
      <c r="A3005" s="385" t="s">
        <v>6064</v>
      </c>
      <c r="B3005" s="409" t="s">
        <v>6065</v>
      </c>
      <c r="C3005" s="385" t="s">
        <v>195</v>
      </c>
      <c r="D3005" s="387">
        <v>629.62</v>
      </c>
    </row>
    <row r="3006" spans="1:4" ht="12" customHeight="1">
      <c r="A3006" s="385" t="s">
        <v>6066</v>
      </c>
      <c r="B3006" s="409" t="s">
        <v>6067</v>
      </c>
      <c r="C3006" s="385" t="s">
        <v>195</v>
      </c>
      <c r="D3006" s="387">
        <v>623.65</v>
      </c>
    </row>
    <row r="3007" spans="1:4" ht="12" customHeight="1">
      <c r="A3007" s="385" t="s">
        <v>6068</v>
      </c>
      <c r="B3007" s="409" t="s">
        <v>6069</v>
      </c>
      <c r="C3007" s="385" t="s">
        <v>195</v>
      </c>
      <c r="D3007" s="387">
        <v>323.2</v>
      </c>
    </row>
    <row r="3008" spans="1:4" ht="36" customHeight="1">
      <c r="A3008" s="385" t="s">
        <v>6070</v>
      </c>
      <c r="B3008" s="409" t="s">
        <v>6071</v>
      </c>
      <c r="C3008" s="385" t="s">
        <v>195</v>
      </c>
      <c r="D3008" s="388">
        <v>2526.8200000000002</v>
      </c>
    </row>
    <row r="3009" spans="1:4" ht="12" customHeight="1">
      <c r="A3009" s="385" t="s">
        <v>6072</v>
      </c>
      <c r="B3009" s="409" t="s">
        <v>6073</v>
      </c>
      <c r="C3009" s="385" t="s">
        <v>195</v>
      </c>
      <c r="D3009" s="388">
        <v>1824.89</v>
      </c>
    </row>
    <row r="3010" spans="1:4" ht="24" customHeight="1">
      <c r="A3010" s="385" t="s">
        <v>6074</v>
      </c>
      <c r="B3010" s="409" t="s">
        <v>6075</v>
      </c>
      <c r="C3010" s="385" t="s">
        <v>195</v>
      </c>
      <c r="D3010" s="388">
        <v>1314.36</v>
      </c>
    </row>
    <row r="3011" spans="1:4" ht="24" customHeight="1">
      <c r="A3011" s="385" t="s">
        <v>6076</v>
      </c>
      <c r="B3011" s="409" t="s">
        <v>6077</v>
      </c>
      <c r="C3011" s="385" t="s">
        <v>195</v>
      </c>
      <c r="D3011" s="388">
        <v>2019.25</v>
      </c>
    </row>
    <row r="3012" spans="1:4" ht="24" customHeight="1">
      <c r="A3012" s="385" t="s">
        <v>6078</v>
      </c>
      <c r="B3012" s="409" t="s">
        <v>6079</v>
      </c>
      <c r="C3012" s="385" t="s">
        <v>195</v>
      </c>
      <c r="D3012" s="388">
        <v>1314.29</v>
      </c>
    </row>
    <row r="3013" spans="1:4" ht="12" customHeight="1">
      <c r="A3013" s="381">
        <v>9099</v>
      </c>
      <c r="B3013" s="408" t="s">
        <v>6080</v>
      </c>
      <c r="C3013" s="383"/>
      <c r="D3013" s="384"/>
    </row>
    <row r="3014" spans="1:4" ht="12" customHeight="1">
      <c r="A3014" s="385" t="s">
        <v>6081</v>
      </c>
      <c r="B3014" s="409" t="s">
        <v>6082</v>
      </c>
      <c r="C3014" s="385" t="s">
        <v>84</v>
      </c>
      <c r="D3014" s="387">
        <v>20.350000000000001</v>
      </c>
    </row>
    <row r="3015" spans="1:4" ht="36" customHeight="1">
      <c r="A3015" s="385" t="s">
        <v>6083</v>
      </c>
      <c r="B3015" s="409" t="s">
        <v>6084</v>
      </c>
      <c r="C3015" s="385" t="s">
        <v>84</v>
      </c>
      <c r="D3015" s="387">
        <v>32.14</v>
      </c>
    </row>
    <row r="3016" spans="1:4" ht="12" customHeight="1">
      <c r="A3016" s="381">
        <v>8699</v>
      </c>
      <c r="B3016" s="408" t="s">
        <v>6085</v>
      </c>
      <c r="C3016" s="383"/>
      <c r="D3016" s="384"/>
    </row>
    <row r="3017" spans="1:4" ht="12" customHeight="1">
      <c r="A3017" s="381">
        <v>9100</v>
      </c>
      <c r="B3017" s="408" t="s">
        <v>5849</v>
      </c>
      <c r="C3017" s="383"/>
      <c r="D3017" s="384"/>
    </row>
    <row r="3018" spans="1:4" ht="60.75" customHeight="1">
      <c r="A3018" s="385" t="s">
        <v>6086</v>
      </c>
      <c r="B3018" s="409" t="s">
        <v>6087</v>
      </c>
      <c r="C3018" s="385" t="s">
        <v>84</v>
      </c>
      <c r="D3018" s="387">
        <v>730.95</v>
      </c>
    </row>
    <row r="3019" spans="1:4" ht="36" customHeight="1">
      <c r="A3019" s="385" t="s">
        <v>6088</v>
      </c>
      <c r="B3019" s="409" t="s">
        <v>6089</v>
      </c>
      <c r="C3019" s="385" t="s">
        <v>84</v>
      </c>
      <c r="D3019" s="388">
        <v>1973.67</v>
      </c>
    </row>
    <row r="3020" spans="1:4" ht="12" customHeight="1">
      <c r="A3020" s="381">
        <v>9101</v>
      </c>
      <c r="B3020" s="408" t="s">
        <v>5856</v>
      </c>
      <c r="C3020" s="383"/>
      <c r="D3020" s="384"/>
    </row>
    <row r="3021" spans="1:4" ht="24" customHeight="1">
      <c r="A3021" s="385" t="s">
        <v>6090</v>
      </c>
      <c r="B3021" s="409" t="s">
        <v>6091</v>
      </c>
      <c r="C3021" s="385" t="s">
        <v>195</v>
      </c>
      <c r="D3021" s="387">
        <v>201.57</v>
      </c>
    </row>
    <row r="3022" spans="1:4" ht="24" customHeight="1">
      <c r="A3022" s="385" t="s">
        <v>6092</v>
      </c>
      <c r="B3022" s="409" t="s">
        <v>6093</v>
      </c>
      <c r="C3022" s="385" t="s">
        <v>195</v>
      </c>
      <c r="D3022" s="387">
        <v>631.74</v>
      </c>
    </row>
    <row r="3023" spans="1:4" ht="24" customHeight="1">
      <c r="A3023" s="385" t="s">
        <v>6094</v>
      </c>
      <c r="B3023" s="409" t="s">
        <v>6095</v>
      </c>
      <c r="C3023" s="385" t="s">
        <v>65</v>
      </c>
      <c r="D3023" s="388">
        <v>1114.8599999999999</v>
      </c>
    </row>
    <row r="3024" spans="1:4" ht="60.75" customHeight="1">
      <c r="A3024" s="385" t="s">
        <v>6096</v>
      </c>
      <c r="B3024" s="409" t="s">
        <v>6097</v>
      </c>
      <c r="C3024" s="385" t="s">
        <v>65</v>
      </c>
      <c r="D3024" s="387">
        <v>977.94</v>
      </c>
    </row>
    <row r="3025" spans="1:4" ht="60.75" customHeight="1">
      <c r="A3025" s="385" t="s">
        <v>6098</v>
      </c>
      <c r="B3025" s="409" t="s">
        <v>6099</v>
      </c>
      <c r="C3025" s="385" t="s">
        <v>65</v>
      </c>
      <c r="D3025" s="387">
        <v>770.07</v>
      </c>
    </row>
    <row r="3026" spans="1:4" ht="60.75" customHeight="1">
      <c r="A3026" s="385" t="s">
        <v>6100</v>
      </c>
      <c r="B3026" s="409" t="s">
        <v>6101</v>
      </c>
      <c r="C3026" s="385" t="s">
        <v>65</v>
      </c>
      <c r="D3026" s="388">
        <v>1242.77</v>
      </c>
    </row>
    <row r="3027" spans="1:4" ht="60.75" customHeight="1">
      <c r="A3027" s="385" t="s">
        <v>6102</v>
      </c>
      <c r="B3027" s="409" t="s">
        <v>6103</v>
      </c>
      <c r="C3027" s="385" t="s">
        <v>65</v>
      </c>
      <c r="D3027" s="388">
        <v>1486.31</v>
      </c>
    </row>
    <row r="3028" spans="1:4" ht="60.75" customHeight="1">
      <c r="A3028" s="385" t="s">
        <v>6104</v>
      </c>
      <c r="B3028" s="409" t="s">
        <v>6105</v>
      </c>
      <c r="C3028" s="385" t="s">
        <v>65</v>
      </c>
      <c r="D3028" s="388">
        <v>1204.2</v>
      </c>
    </row>
    <row r="3029" spans="1:4" ht="60.75" customHeight="1">
      <c r="A3029" s="385" t="s">
        <v>6106</v>
      </c>
      <c r="B3029" s="409" t="s">
        <v>6107</v>
      </c>
      <c r="C3029" s="385" t="s">
        <v>180</v>
      </c>
      <c r="D3029" s="388">
        <v>2162.84</v>
      </c>
    </row>
    <row r="3030" spans="1:4" ht="60.75" customHeight="1">
      <c r="A3030" s="385" t="s">
        <v>6108</v>
      </c>
      <c r="B3030" s="409" t="s">
        <v>6109</v>
      </c>
      <c r="C3030" s="385" t="s">
        <v>180</v>
      </c>
      <c r="D3030" s="387">
        <v>783.61</v>
      </c>
    </row>
    <row r="3031" spans="1:4" ht="60.75" customHeight="1">
      <c r="A3031" s="385" t="s">
        <v>6110</v>
      </c>
      <c r="B3031" s="409" t="s">
        <v>6111</v>
      </c>
      <c r="C3031" s="385" t="s">
        <v>65</v>
      </c>
      <c r="D3031" s="388">
        <v>1264.1199999999999</v>
      </c>
    </row>
    <row r="3032" spans="1:4" ht="60.75" customHeight="1">
      <c r="A3032" s="385" t="s">
        <v>6112</v>
      </c>
      <c r="B3032" s="409" t="s">
        <v>6113</v>
      </c>
      <c r="C3032" s="385" t="s">
        <v>65</v>
      </c>
      <c r="D3032" s="387">
        <v>982</v>
      </c>
    </row>
    <row r="3033" spans="1:4" ht="48.75" customHeight="1">
      <c r="A3033" s="385" t="s">
        <v>6114</v>
      </c>
      <c r="B3033" s="409" t="s">
        <v>6115</v>
      </c>
      <c r="C3033" s="385" t="s">
        <v>65</v>
      </c>
      <c r="D3033" s="387">
        <v>426.03</v>
      </c>
    </row>
    <row r="3034" spans="1:4" ht="60.75" customHeight="1">
      <c r="A3034" s="385" t="s">
        <v>6116</v>
      </c>
      <c r="B3034" s="409" t="s">
        <v>6117</v>
      </c>
      <c r="C3034" s="385" t="s">
        <v>65</v>
      </c>
      <c r="D3034" s="388">
        <v>1103.8499999999999</v>
      </c>
    </row>
    <row r="3035" spans="1:4" ht="60.75" customHeight="1">
      <c r="A3035" s="385" t="s">
        <v>6118</v>
      </c>
      <c r="B3035" s="409" t="s">
        <v>6119</v>
      </c>
      <c r="C3035" s="385" t="s">
        <v>180</v>
      </c>
      <c r="D3035" s="387">
        <v>874.5</v>
      </c>
    </row>
    <row r="3036" spans="1:4" ht="60.75" customHeight="1">
      <c r="A3036" s="385" t="s">
        <v>6120</v>
      </c>
      <c r="B3036" s="409" t="s">
        <v>6121</v>
      </c>
      <c r="C3036" s="385" t="s">
        <v>180</v>
      </c>
      <c r="D3036" s="387">
        <v>660.43</v>
      </c>
    </row>
    <row r="3037" spans="1:4" ht="84.75" customHeight="1">
      <c r="A3037" s="385" t="s">
        <v>6122</v>
      </c>
      <c r="B3037" s="409" t="s">
        <v>6123</v>
      </c>
      <c r="C3037" s="385" t="s">
        <v>180</v>
      </c>
      <c r="D3037" s="387">
        <v>254.96</v>
      </c>
    </row>
    <row r="3038" spans="1:4" ht="84.75" customHeight="1">
      <c r="A3038" s="385" t="s">
        <v>6124</v>
      </c>
      <c r="B3038" s="409" t="s">
        <v>6125</v>
      </c>
      <c r="C3038" s="385" t="s">
        <v>180</v>
      </c>
      <c r="D3038" s="387">
        <v>319.36</v>
      </c>
    </row>
    <row r="3039" spans="1:4" ht="36" customHeight="1">
      <c r="A3039" s="385" t="s">
        <v>6126</v>
      </c>
      <c r="B3039" s="409" t="s">
        <v>6127</v>
      </c>
      <c r="C3039" s="385" t="s">
        <v>65</v>
      </c>
      <c r="D3039" s="388">
        <v>1288.78</v>
      </c>
    </row>
    <row r="3040" spans="1:4" ht="12" customHeight="1">
      <c r="A3040" s="385" t="s">
        <v>6128</v>
      </c>
      <c r="B3040" s="409" t="s">
        <v>6129</v>
      </c>
      <c r="C3040" s="385" t="s">
        <v>65</v>
      </c>
      <c r="D3040" s="387">
        <v>354.4</v>
      </c>
    </row>
    <row r="3041" spans="1:4" ht="12" customHeight="1">
      <c r="A3041" s="385" t="s">
        <v>6130</v>
      </c>
      <c r="B3041" s="409" t="s">
        <v>6131</v>
      </c>
      <c r="C3041" s="385" t="s">
        <v>65</v>
      </c>
      <c r="D3041" s="388">
        <v>1056.06</v>
      </c>
    </row>
    <row r="3042" spans="1:4" ht="24" customHeight="1">
      <c r="A3042" s="385" t="s">
        <v>6132</v>
      </c>
      <c r="B3042" s="409" t="s">
        <v>6133</v>
      </c>
      <c r="C3042" s="385" t="s">
        <v>65</v>
      </c>
      <c r="D3042" s="387">
        <v>787.9</v>
      </c>
    </row>
    <row r="3043" spans="1:4" ht="24" customHeight="1">
      <c r="A3043" s="385" t="s">
        <v>6134</v>
      </c>
      <c r="B3043" s="409" t="s">
        <v>6135</v>
      </c>
      <c r="C3043" s="385" t="s">
        <v>65</v>
      </c>
      <c r="D3043" s="387">
        <v>787.9</v>
      </c>
    </row>
    <row r="3044" spans="1:4" ht="60.75" customHeight="1">
      <c r="A3044" s="385" t="s">
        <v>6136</v>
      </c>
      <c r="B3044" s="409" t="s">
        <v>6137</v>
      </c>
      <c r="C3044" s="385" t="s">
        <v>180</v>
      </c>
      <c r="D3044" s="388">
        <v>2663.06</v>
      </c>
    </row>
    <row r="3045" spans="1:4" ht="60.75" customHeight="1">
      <c r="A3045" s="385" t="s">
        <v>6138</v>
      </c>
      <c r="B3045" s="409" t="s">
        <v>6139</v>
      </c>
      <c r="C3045" s="385" t="s">
        <v>180</v>
      </c>
      <c r="D3045" s="388">
        <v>2913.29</v>
      </c>
    </row>
    <row r="3046" spans="1:4" ht="60.75" customHeight="1">
      <c r="A3046" s="385" t="s">
        <v>6140</v>
      </c>
      <c r="B3046" s="409" t="s">
        <v>6141</v>
      </c>
      <c r="C3046" s="385" t="s">
        <v>180</v>
      </c>
      <c r="D3046" s="388">
        <v>3163.5</v>
      </c>
    </row>
    <row r="3047" spans="1:4" ht="60.75" customHeight="1">
      <c r="A3047" s="385" t="s">
        <v>6142</v>
      </c>
      <c r="B3047" s="409" t="s">
        <v>6143</v>
      </c>
      <c r="C3047" s="385" t="s">
        <v>65</v>
      </c>
      <c r="D3047" s="388">
        <v>1173.8399999999999</v>
      </c>
    </row>
    <row r="3048" spans="1:4" ht="60.75" customHeight="1">
      <c r="A3048" s="385" t="s">
        <v>6144</v>
      </c>
      <c r="B3048" s="409" t="s">
        <v>6145</v>
      </c>
      <c r="C3048" s="385" t="s">
        <v>180</v>
      </c>
      <c r="D3048" s="388">
        <v>2571.12</v>
      </c>
    </row>
    <row r="3049" spans="1:4" ht="24" customHeight="1">
      <c r="A3049" s="385" t="s">
        <v>6146</v>
      </c>
      <c r="B3049" s="409" t="s">
        <v>6147</v>
      </c>
      <c r="C3049" s="385" t="s">
        <v>65</v>
      </c>
      <c r="D3049" s="387">
        <v>496.43</v>
      </c>
    </row>
    <row r="3050" spans="1:4" ht="60.75" customHeight="1">
      <c r="A3050" s="385" t="s">
        <v>6148</v>
      </c>
      <c r="B3050" s="409" t="s">
        <v>6149</v>
      </c>
      <c r="C3050" s="385" t="s">
        <v>180</v>
      </c>
      <c r="D3050" s="388">
        <v>2780.43</v>
      </c>
    </row>
    <row r="3051" spans="1:4" ht="72.75" customHeight="1">
      <c r="A3051" s="385" t="s">
        <v>6150</v>
      </c>
      <c r="B3051" s="409" t="s">
        <v>6151</v>
      </c>
      <c r="C3051" s="385" t="s">
        <v>180</v>
      </c>
      <c r="D3051" s="387">
        <v>475.37</v>
      </c>
    </row>
    <row r="3052" spans="1:4" ht="60.75" customHeight="1">
      <c r="A3052" s="385" t="s">
        <v>6152</v>
      </c>
      <c r="B3052" s="409" t="s">
        <v>6153</v>
      </c>
      <c r="C3052" s="385" t="s">
        <v>180</v>
      </c>
      <c r="D3052" s="387">
        <v>42.17</v>
      </c>
    </row>
    <row r="3053" spans="1:4" ht="60.75" customHeight="1">
      <c r="A3053" s="385" t="s">
        <v>6154</v>
      </c>
      <c r="B3053" s="409" t="s">
        <v>6155</v>
      </c>
      <c r="C3053" s="385" t="s">
        <v>84</v>
      </c>
      <c r="D3053" s="387">
        <v>373.97</v>
      </c>
    </row>
    <row r="3054" spans="1:4" ht="60.75" customHeight="1">
      <c r="A3054" s="385" t="s">
        <v>6156</v>
      </c>
      <c r="B3054" s="409" t="s">
        <v>6157</v>
      </c>
      <c r="C3054" s="385" t="s">
        <v>84</v>
      </c>
      <c r="D3054" s="387">
        <v>331.39</v>
      </c>
    </row>
    <row r="3055" spans="1:4" ht="60.75" customHeight="1">
      <c r="A3055" s="385" t="s">
        <v>6158</v>
      </c>
      <c r="B3055" s="409" t="s">
        <v>6159</v>
      </c>
      <c r="C3055" s="385" t="s">
        <v>180</v>
      </c>
      <c r="D3055" s="387">
        <v>688.26</v>
      </c>
    </row>
    <row r="3056" spans="1:4" ht="60.75" customHeight="1">
      <c r="A3056" s="385" t="s">
        <v>6160</v>
      </c>
      <c r="B3056" s="409" t="s">
        <v>6161</v>
      </c>
      <c r="C3056" s="385" t="s">
        <v>180</v>
      </c>
      <c r="D3056" s="387">
        <v>145.07</v>
      </c>
    </row>
    <row r="3057" spans="1:4" ht="12" customHeight="1">
      <c r="A3057" s="381">
        <v>9102</v>
      </c>
      <c r="B3057" s="408" t="s">
        <v>2330</v>
      </c>
      <c r="C3057" s="383"/>
      <c r="D3057" s="384"/>
    </row>
    <row r="3058" spans="1:4" ht="97.5" customHeight="1">
      <c r="A3058" s="385" t="s">
        <v>6162</v>
      </c>
      <c r="B3058" s="409" t="s">
        <v>6163</v>
      </c>
      <c r="C3058" s="385" t="s">
        <v>84</v>
      </c>
      <c r="D3058" s="387">
        <v>939.4</v>
      </c>
    </row>
    <row r="3059" spans="1:4" ht="97.5" customHeight="1">
      <c r="A3059" s="385" t="s">
        <v>6164</v>
      </c>
      <c r="B3059" s="409" t="s">
        <v>6165</v>
      </c>
      <c r="C3059" s="385" t="s">
        <v>84</v>
      </c>
      <c r="D3059" s="388">
        <v>1066.58</v>
      </c>
    </row>
    <row r="3060" spans="1:4" ht="12" customHeight="1">
      <c r="A3060" s="381">
        <v>9103</v>
      </c>
      <c r="B3060" s="408" t="s">
        <v>5995</v>
      </c>
      <c r="C3060" s="383"/>
      <c r="D3060" s="384"/>
    </row>
    <row r="3061" spans="1:4" ht="48.75" customHeight="1">
      <c r="A3061" s="385" t="s">
        <v>6166</v>
      </c>
      <c r="B3061" s="409" t="s">
        <v>6167</v>
      </c>
      <c r="C3061" s="385" t="s">
        <v>180</v>
      </c>
      <c r="D3061" s="388">
        <v>2003.05</v>
      </c>
    </row>
    <row r="3062" spans="1:4" ht="60.75" customHeight="1">
      <c r="A3062" s="385" t="s">
        <v>6168</v>
      </c>
      <c r="B3062" s="409" t="s">
        <v>6169</v>
      </c>
      <c r="C3062" s="385" t="s">
        <v>180</v>
      </c>
      <c r="D3062" s="388">
        <v>2722.33</v>
      </c>
    </row>
    <row r="3063" spans="1:4" ht="48.75" customHeight="1">
      <c r="A3063" s="385" t="s">
        <v>6170</v>
      </c>
      <c r="B3063" s="409" t="s">
        <v>6171</v>
      </c>
      <c r="C3063" s="385" t="s">
        <v>180</v>
      </c>
      <c r="D3063" s="388">
        <v>2457.3200000000002</v>
      </c>
    </row>
    <row r="3064" spans="1:4" ht="60.75" customHeight="1">
      <c r="A3064" s="385" t="s">
        <v>6172</v>
      </c>
      <c r="B3064" s="409" t="s">
        <v>6173</v>
      </c>
      <c r="C3064" s="385" t="s">
        <v>180</v>
      </c>
      <c r="D3064" s="388">
        <v>1903</v>
      </c>
    </row>
    <row r="3065" spans="1:4" ht="48.75" customHeight="1">
      <c r="A3065" s="385" t="s">
        <v>6174</v>
      </c>
      <c r="B3065" s="409" t="s">
        <v>6175</v>
      </c>
      <c r="C3065" s="385" t="s">
        <v>180</v>
      </c>
      <c r="D3065" s="387">
        <v>273.66000000000003</v>
      </c>
    </row>
    <row r="3066" spans="1:4" ht="48.75" customHeight="1">
      <c r="A3066" s="385" t="s">
        <v>6176</v>
      </c>
      <c r="B3066" s="409" t="s">
        <v>6177</v>
      </c>
      <c r="C3066" s="385" t="s">
        <v>180</v>
      </c>
      <c r="D3066" s="387">
        <v>743.25</v>
      </c>
    </row>
    <row r="3067" spans="1:4" ht="36" customHeight="1">
      <c r="A3067" s="385" t="s">
        <v>6178</v>
      </c>
      <c r="B3067" s="409" t="s">
        <v>6179</v>
      </c>
      <c r="C3067" s="385" t="s">
        <v>84</v>
      </c>
      <c r="D3067" s="387">
        <v>160.61000000000001</v>
      </c>
    </row>
    <row r="3068" spans="1:4" ht="36" customHeight="1">
      <c r="A3068" s="385" t="s">
        <v>6180</v>
      </c>
      <c r="B3068" s="409" t="s">
        <v>6181</v>
      </c>
      <c r="C3068" s="385" t="s">
        <v>84</v>
      </c>
      <c r="D3068" s="387">
        <v>214.89</v>
      </c>
    </row>
    <row r="3069" spans="1:4" ht="36" customHeight="1">
      <c r="A3069" s="385" t="s">
        <v>6182</v>
      </c>
      <c r="B3069" s="409" t="s">
        <v>6183</v>
      </c>
      <c r="C3069" s="385" t="s">
        <v>84</v>
      </c>
      <c r="D3069" s="387">
        <v>195.44</v>
      </c>
    </row>
    <row r="3070" spans="1:4" ht="36" customHeight="1">
      <c r="A3070" s="385" t="s">
        <v>6184</v>
      </c>
      <c r="B3070" s="409" t="s">
        <v>6185</v>
      </c>
      <c r="C3070" s="385" t="s">
        <v>84</v>
      </c>
      <c r="D3070" s="387">
        <v>469.04</v>
      </c>
    </row>
    <row r="3071" spans="1:4" ht="24" customHeight="1">
      <c r="A3071" s="385" t="s">
        <v>6186</v>
      </c>
      <c r="B3071" s="409" t="s">
        <v>6187</v>
      </c>
      <c r="C3071" s="385" t="s">
        <v>84</v>
      </c>
      <c r="D3071" s="387">
        <v>219.61</v>
      </c>
    </row>
    <row r="3072" spans="1:4" ht="24" customHeight="1">
      <c r="A3072" s="385" t="s">
        <v>6188</v>
      </c>
      <c r="B3072" s="409" t="s">
        <v>6189</v>
      </c>
      <c r="C3072" s="385" t="s">
        <v>84</v>
      </c>
      <c r="D3072" s="387">
        <v>207.57</v>
      </c>
    </row>
    <row r="3073" spans="1:4" ht="60.75" customHeight="1">
      <c r="A3073" s="385" t="s">
        <v>6190</v>
      </c>
      <c r="B3073" s="409" t="s">
        <v>6191</v>
      </c>
      <c r="C3073" s="385" t="s">
        <v>180</v>
      </c>
      <c r="D3073" s="388">
        <v>3267.65</v>
      </c>
    </row>
    <row r="3074" spans="1:4" ht="12" customHeight="1">
      <c r="A3074" s="381">
        <v>9104</v>
      </c>
      <c r="B3074" s="408" t="s">
        <v>1167</v>
      </c>
      <c r="C3074" s="383"/>
      <c r="D3074" s="384"/>
    </row>
    <row r="3075" spans="1:4" ht="36" customHeight="1">
      <c r="A3075" s="385" t="s">
        <v>6192</v>
      </c>
      <c r="B3075" s="409" t="s">
        <v>6193</v>
      </c>
      <c r="C3075" s="385" t="s">
        <v>80</v>
      </c>
      <c r="D3075" s="388">
        <v>2051.67</v>
      </c>
    </row>
    <row r="3076" spans="1:4" ht="12" customHeight="1">
      <c r="A3076" s="381">
        <v>9105</v>
      </c>
      <c r="B3076" s="408" t="s">
        <v>6038</v>
      </c>
      <c r="C3076" s="383"/>
      <c r="D3076" s="384"/>
    </row>
    <row r="3077" spans="1:4" ht="36" customHeight="1">
      <c r="A3077" s="385" t="s">
        <v>6194</v>
      </c>
      <c r="B3077" s="409" t="s">
        <v>6195</v>
      </c>
      <c r="C3077" s="385" t="s">
        <v>195</v>
      </c>
      <c r="D3077" s="388">
        <v>1459.89</v>
      </c>
    </row>
    <row r="3078" spans="1:4" ht="24" customHeight="1">
      <c r="A3078" s="385" t="s">
        <v>6196</v>
      </c>
      <c r="B3078" s="409" t="s">
        <v>6197</v>
      </c>
      <c r="C3078" s="385" t="s">
        <v>195</v>
      </c>
      <c r="D3078" s="387">
        <v>444.13</v>
      </c>
    </row>
    <row r="3079" spans="1:4" ht="12" customHeight="1">
      <c r="A3079" s="381">
        <v>9106</v>
      </c>
      <c r="B3079" s="408" t="s">
        <v>6198</v>
      </c>
      <c r="C3079" s="383"/>
      <c r="D3079" s="384"/>
    </row>
    <row r="3080" spans="1:4" ht="60.75" customHeight="1">
      <c r="A3080" s="385" t="s">
        <v>6199</v>
      </c>
      <c r="B3080" s="409" t="s">
        <v>6200</v>
      </c>
      <c r="C3080" s="385" t="s">
        <v>180</v>
      </c>
      <c r="D3080" s="387">
        <v>642.86</v>
      </c>
    </row>
    <row r="3081" spans="1:4" ht="12" customHeight="1">
      <c r="A3081" s="381">
        <v>9107</v>
      </c>
      <c r="B3081" s="408" t="s">
        <v>1831</v>
      </c>
      <c r="C3081" s="383"/>
      <c r="D3081" s="384"/>
    </row>
    <row r="3082" spans="1:4" ht="12" customHeight="1">
      <c r="A3082" s="385" t="s">
        <v>6201</v>
      </c>
      <c r="B3082" s="409" t="s">
        <v>6202</v>
      </c>
      <c r="C3082" s="385" t="s">
        <v>84</v>
      </c>
      <c r="D3082" s="387">
        <v>586.74</v>
      </c>
    </row>
    <row r="3083" spans="1:4" ht="12" customHeight="1">
      <c r="A3083" s="385" t="s">
        <v>6203</v>
      </c>
      <c r="B3083" s="409" t="s">
        <v>6204</v>
      </c>
      <c r="C3083" s="385" t="s">
        <v>195</v>
      </c>
      <c r="D3083" s="387">
        <v>76.010000000000005</v>
      </c>
    </row>
    <row r="3084" spans="1:4" ht="12" customHeight="1">
      <c r="A3084" s="389">
        <v>10908</v>
      </c>
      <c r="B3084" s="408" t="s">
        <v>6205</v>
      </c>
      <c r="C3084" s="383"/>
      <c r="D3084" s="384"/>
    </row>
    <row r="3085" spans="1:4" ht="48.75" customHeight="1">
      <c r="A3085" s="385" t="s">
        <v>6206</v>
      </c>
      <c r="B3085" s="409" t="s">
        <v>6207</v>
      </c>
      <c r="C3085" s="385" t="s">
        <v>65</v>
      </c>
      <c r="D3085" s="387">
        <v>203.93</v>
      </c>
    </row>
    <row r="3086" spans="1:4" ht="48.75" customHeight="1">
      <c r="A3086" s="385" t="s">
        <v>6208</v>
      </c>
      <c r="B3086" s="409" t="s">
        <v>6209</v>
      </c>
      <c r="C3086" s="385" t="s">
        <v>65</v>
      </c>
      <c r="D3086" s="387">
        <v>248.24</v>
      </c>
    </row>
    <row r="3087" spans="1:4" ht="48.75" customHeight="1">
      <c r="A3087" s="385" t="s">
        <v>6210</v>
      </c>
      <c r="B3087" s="409" t="s">
        <v>6211</v>
      </c>
      <c r="C3087" s="385" t="s">
        <v>65</v>
      </c>
      <c r="D3087" s="387">
        <v>157.97</v>
      </c>
    </row>
    <row r="3088" spans="1:4" ht="48.75" customHeight="1">
      <c r="A3088" s="385" t="s">
        <v>6212</v>
      </c>
      <c r="B3088" s="409" t="s">
        <v>6213</v>
      </c>
      <c r="C3088" s="385" t="s">
        <v>65</v>
      </c>
      <c r="D3088" s="387">
        <v>142.58000000000001</v>
      </c>
    </row>
    <row r="3089" spans="1:4" ht="48.75" customHeight="1">
      <c r="A3089" s="385" t="s">
        <v>6214</v>
      </c>
      <c r="B3089" s="409" t="s">
        <v>6215</v>
      </c>
      <c r="C3089" s="385" t="s">
        <v>65</v>
      </c>
      <c r="D3089" s="387">
        <v>187.81</v>
      </c>
    </row>
    <row r="3090" spans="1:4" ht="48.75" customHeight="1">
      <c r="A3090" s="385" t="s">
        <v>6216</v>
      </c>
      <c r="B3090" s="409" t="s">
        <v>6217</v>
      </c>
      <c r="C3090" s="385" t="s">
        <v>65</v>
      </c>
      <c r="D3090" s="387">
        <v>95.71</v>
      </c>
    </row>
    <row r="3091" spans="1:4" ht="48.75" customHeight="1">
      <c r="A3091" s="385" t="s">
        <v>6218</v>
      </c>
      <c r="B3091" s="409" t="s">
        <v>6219</v>
      </c>
      <c r="C3091" s="385" t="s">
        <v>65</v>
      </c>
      <c r="D3091" s="387">
        <v>140.58000000000001</v>
      </c>
    </row>
    <row r="3092" spans="1:4" ht="48.75" customHeight="1">
      <c r="A3092" s="385" t="s">
        <v>6220</v>
      </c>
      <c r="B3092" s="409" t="s">
        <v>6221</v>
      </c>
      <c r="C3092" s="385" t="s">
        <v>65</v>
      </c>
      <c r="D3092" s="387">
        <v>184.89</v>
      </c>
    </row>
    <row r="3093" spans="1:4" ht="48.75" customHeight="1">
      <c r="A3093" s="385" t="s">
        <v>6222</v>
      </c>
      <c r="B3093" s="409" t="s">
        <v>6223</v>
      </c>
      <c r="C3093" s="385" t="s">
        <v>65</v>
      </c>
      <c r="D3093" s="387">
        <v>94.61</v>
      </c>
    </row>
    <row r="3094" spans="1:4" ht="12" customHeight="1">
      <c r="A3094" s="390">
        <v>14</v>
      </c>
      <c r="B3094" s="408" t="s">
        <v>6224</v>
      </c>
      <c r="C3094" s="383"/>
      <c r="D3094" s="384"/>
    </row>
    <row r="3095" spans="1:4" ht="24" customHeight="1">
      <c r="A3095" s="385" t="s">
        <v>6225</v>
      </c>
      <c r="B3095" s="409" t="s">
        <v>6226</v>
      </c>
      <c r="C3095" s="385" t="s">
        <v>80</v>
      </c>
      <c r="D3095" s="387">
        <v>42.06</v>
      </c>
    </row>
    <row r="3096" spans="1:4" ht="24" customHeight="1">
      <c r="A3096" s="385" t="s">
        <v>6227</v>
      </c>
      <c r="B3096" s="409" t="s">
        <v>6228</v>
      </c>
      <c r="C3096" s="385" t="s">
        <v>80</v>
      </c>
      <c r="D3096" s="387">
        <v>28.04</v>
      </c>
    </row>
    <row r="3097" spans="1:4" ht="24" customHeight="1">
      <c r="A3097" s="385" t="s">
        <v>6229</v>
      </c>
      <c r="B3097" s="409" t="s">
        <v>6230</v>
      </c>
      <c r="C3097" s="385" t="s">
        <v>80</v>
      </c>
      <c r="D3097" s="387">
        <v>29.93</v>
      </c>
    </row>
    <row r="3098" spans="1:4" ht="12" customHeight="1">
      <c r="A3098" s="385" t="s">
        <v>6231</v>
      </c>
      <c r="B3098" s="409" t="s">
        <v>6232</v>
      </c>
      <c r="C3098" s="385" t="s">
        <v>80</v>
      </c>
      <c r="D3098" s="387">
        <v>999.54</v>
      </c>
    </row>
    <row r="3099" spans="1:4" ht="24" customHeight="1">
      <c r="A3099" s="385" t="s">
        <v>6233</v>
      </c>
      <c r="B3099" s="409" t="s">
        <v>6234</v>
      </c>
      <c r="C3099" s="385" t="s">
        <v>80</v>
      </c>
      <c r="D3099" s="387">
        <v>556.65</v>
      </c>
    </row>
    <row r="3100" spans="1:4" ht="24" customHeight="1">
      <c r="A3100" s="385" t="s">
        <v>6235</v>
      </c>
      <c r="B3100" s="409" t="s">
        <v>6236</v>
      </c>
      <c r="C3100" s="385" t="s">
        <v>80</v>
      </c>
      <c r="D3100" s="387">
        <v>594.04999999999995</v>
      </c>
    </row>
    <row r="3101" spans="1:4" ht="24" customHeight="1">
      <c r="A3101" s="385" t="s">
        <v>6237</v>
      </c>
      <c r="B3101" s="409" t="s">
        <v>6238</v>
      </c>
      <c r="C3101" s="385" t="s">
        <v>80</v>
      </c>
      <c r="D3101" s="387">
        <v>557.83000000000004</v>
      </c>
    </row>
    <row r="3102" spans="1:4" ht="24" customHeight="1">
      <c r="A3102" s="385" t="s">
        <v>6239</v>
      </c>
      <c r="B3102" s="409" t="s">
        <v>6240</v>
      </c>
      <c r="C3102" s="385" t="s">
        <v>80</v>
      </c>
      <c r="D3102" s="387">
        <v>642.37</v>
      </c>
    </row>
    <row r="3103" spans="1:4" ht="24" customHeight="1">
      <c r="A3103" s="385" t="s">
        <v>6241</v>
      </c>
      <c r="B3103" s="409" t="s">
        <v>6242</v>
      </c>
      <c r="C3103" s="385" t="s">
        <v>80</v>
      </c>
      <c r="D3103" s="387">
        <v>547.99</v>
      </c>
    </row>
    <row r="3104" spans="1:4" ht="24" customHeight="1">
      <c r="A3104" s="385" t="s">
        <v>6243</v>
      </c>
      <c r="B3104" s="409" t="s">
        <v>6244</v>
      </c>
      <c r="C3104" s="385" t="s">
        <v>80</v>
      </c>
      <c r="D3104" s="387">
        <v>491.05</v>
      </c>
    </row>
    <row r="3105" spans="1:4" ht="24" customHeight="1">
      <c r="A3105" s="385" t="s">
        <v>6245</v>
      </c>
      <c r="B3105" s="409" t="s">
        <v>6246</v>
      </c>
      <c r="C3105" s="385" t="s">
        <v>80</v>
      </c>
      <c r="D3105" s="387">
        <v>452.83</v>
      </c>
    </row>
    <row r="3106" spans="1:4" ht="24" customHeight="1">
      <c r="A3106" s="385" t="s">
        <v>6247</v>
      </c>
      <c r="B3106" s="409" t="s">
        <v>6248</v>
      </c>
      <c r="C3106" s="385" t="s">
        <v>80</v>
      </c>
      <c r="D3106" s="387">
        <v>425.53</v>
      </c>
    </row>
    <row r="3107" spans="1:4" ht="12" customHeight="1">
      <c r="A3107" s="385" t="s">
        <v>6249</v>
      </c>
      <c r="B3107" s="409" t="s">
        <v>6250</v>
      </c>
      <c r="C3107" s="385" t="s">
        <v>65</v>
      </c>
      <c r="D3107" s="387">
        <v>357.5</v>
      </c>
    </row>
    <row r="3108" spans="1:4" ht="36" customHeight="1">
      <c r="A3108" s="385" t="s">
        <v>6251</v>
      </c>
      <c r="B3108" s="409" t="s">
        <v>6252</v>
      </c>
      <c r="C3108" s="385" t="s">
        <v>80</v>
      </c>
      <c r="D3108" s="387">
        <v>521.54999999999995</v>
      </c>
    </row>
    <row r="3109" spans="1:4" ht="36" customHeight="1">
      <c r="A3109" s="385" t="s">
        <v>6253</v>
      </c>
      <c r="B3109" s="409" t="s">
        <v>6254</v>
      </c>
      <c r="C3109" s="385" t="s">
        <v>80</v>
      </c>
      <c r="D3109" s="387">
        <v>576.08000000000004</v>
      </c>
    </row>
    <row r="3110" spans="1:4" ht="36" customHeight="1">
      <c r="A3110" s="385" t="s">
        <v>6255</v>
      </c>
      <c r="B3110" s="409" t="s">
        <v>6256</v>
      </c>
      <c r="C3110" s="385" t="s">
        <v>80</v>
      </c>
      <c r="D3110" s="387">
        <v>554.42999999999995</v>
      </c>
    </row>
    <row r="3111" spans="1:4" ht="36" customHeight="1">
      <c r="A3111" s="385" t="s">
        <v>6257</v>
      </c>
      <c r="B3111" s="409" t="s">
        <v>6258</v>
      </c>
      <c r="C3111" s="385" t="s">
        <v>80</v>
      </c>
      <c r="D3111" s="387">
        <v>605.57000000000005</v>
      </c>
    </row>
    <row r="3112" spans="1:4" ht="36" customHeight="1">
      <c r="A3112" s="385" t="s">
        <v>6259</v>
      </c>
      <c r="B3112" s="409" t="s">
        <v>6260</v>
      </c>
      <c r="C3112" s="385" t="s">
        <v>80</v>
      </c>
      <c r="D3112" s="387">
        <v>591.66999999999996</v>
      </c>
    </row>
    <row r="3113" spans="1:4" ht="36" customHeight="1">
      <c r="A3113" s="385" t="s">
        <v>6261</v>
      </c>
      <c r="B3113" s="409" t="s">
        <v>6262</v>
      </c>
      <c r="C3113" s="385" t="s">
        <v>80</v>
      </c>
      <c r="D3113" s="387">
        <v>649.61</v>
      </c>
    </row>
    <row r="3114" spans="1:4" ht="36" customHeight="1">
      <c r="A3114" s="385" t="s">
        <v>6263</v>
      </c>
      <c r="B3114" s="409" t="s">
        <v>6264</v>
      </c>
      <c r="C3114" s="385" t="s">
        <v>80</v>
      </c>
      <c r="D3114" s="387">
        <v>635.57000000000005</v>
      </c>
    </row>
    <row r="3115" spans="1:4" ht="36" customHeight="1">
      <c r="A3115" s="385" t="s">
        <v>6265</v>
      </c>
      <c r="B3115" s="409" t="s">
        <v>6266</v>
      </c>
      <c r="C3115" s="385" t="s">
        <v>80</v>
      </c>
      <c r="D3115" s="387">
        <v>673.26</v>
      </c>
    </row>
    <row r="3116" spans="1:4" ht="36" customHeight="1">
      <c r="A3116" s="385" t="s">
        <v>6267</v>
      </c>
      <c r="B3116" s="409" t="s">
        <v>6268</v>
      </c>
      <c r="C3116" s="385" t="s">
        <v>80</v>
      </c>
      <c r="D3116" s="387">
        <v>729.23</v>
      </c>
    </row>
    <row r="3117" spans="1:4" ht="36" customHeight="1">
      <c r="A3117" s="385" t="s">
        <v>6269</v>
      </c>
      <c r="B3117" s="409" t="s">
        <v>6270</v>
      </c>
      <c r="C3117" s="385" t="s">
        <v>80</v>
      </c>
      <c r="D3117" s="387">
        <v>713.56</v>
      </c>
    </row>
    <row r="3118" spans="1:4" ht="36" customHeight="1">
      <c r="A3118" s="385" t="s">
        <v>6271</v>
      </c>
      <c r="B3118" s="409" t="s">
        <v>6272</v>
      </c>
      <c r="C3118" s="385" t="s">
        <v>80</v>
      </c>
      <c r="D3118" s="387">
        <v>586.26</v>
      </c>
    </row>
    <row r="3119" spans="1:4" ht="36" customHeight="1">
      <c r="A3119" s="385" t="s">
        <v>6273</v>
      </c>
      <c r="B3119" s="409" t="s">
        <v>6274</v>
      </c>
      <c r="C3119" s="385" t="s">
        <v>80</v>
      </c>
      <c r="D3119" s="387">
        <v>606.5</v>
      </c>
    </row>
    <row r="3120" spans="1:4" ht="24" customHeight="1">
      <c r="A3120" s="385" t="s">
        <v>6275</v>
      </c>
      <c r="B3120" s="409" t="s">
        <v>6276</v>
      </c>
      <c r="C3120" s="385" t="s">
        <v>80</v>
      </c>
      <c r="D3120" s="387">
        <v>403.75</v>
      </c>
    </row>
    <row r="3121" spans="1:4" ht="24" customHeight="1">
      <c r="A3121" s="385" t="s">
        <v>6277</v>
      </c>
      <c r="B3121" s="409" t="s">
        <v>6278</v>
      </c>
      <c r="C3121" s="385" t="s">
        <v>80</v>
      </c>
      <c r="D3121" s="387">
        <v>432.19</v>
      </c>
    </row>
    <row r="3122" spans="1:4" ht="36" customHeight="1">
      <c r="A3122" s="385" t="s">
        <v>6279</v>
      </c>
      <c r="B3122" s="409" t="s">
        <v>6280</v>
      </c>
      <c r="C3122" s="385" t="s">
        <v>80</v>
      </c>
      <c r="D3122" s="387">
        <v>556.19000000000005</v>
      </c>
    </row>
    <row r="3123" spans="1:4" ht="36" customHeight="1">
      <c r="A3123" s="385" t="s">
        <v>6281</v>
      </c>
      <c r="B3123" s="409" t="s">
        <v>6282</v>
      </c>
      <c r="C3123" s="385" t="s">
        <v>80</v>
      </c>
      <c r="D3123" s="387">
        <v>549.59</v>
      </c>
    </row>
    <row r="3124" spans="1:4" ht="36" customHeight="1">
      <c r="A3124" s="385" t="s">
        <v>6283</v>
      </c>
      <c r="B3124" s="409" t="s">
        <v>6284</v>
      </c>
      <c r="C3124" s="385" t="s">
        <v>80</v>
      </c>
      <c r="D3124" s="387">
        <v>529.41</v>
      </c>
    </row>
    <row r="3125" spans="1:4" ht="36" customHeight="1">
      <c r="A3125" s="385" t="s">
        <v>6285</v>
      </c>
      <c r="B3125" s="409" t="s">
        <v>6286</v>
      </c>
      <c r="C3125" s="385" t="s">
        <v>80</v>
      </c>
      <c r="D3125" s="387">
        <v>550.47</v>
      </c>
    </row>
    <row r="3126" spans="1:4" ht="36" customHeight="1">
      <c r="A3126" s="385" t="s">
        <v>6287</v>
      </c>
      <c r="B3126" s="409" t="s">
        <v>6288</v>
      </c>
      <c r="C3126" s="385" t="s">
        <v>80</v>
      </c>
      <c r="D3126" s="387">
        <v>558.41999999999996</v>
      </c>
    </row>
    <row r="3127" spans="1:4" ht="36" customHeight="1">
      <c r="A3127" s="385" t="s">
        <v>6289</v>
      </c>
      <c r="B3127" s="409" t="s">
        <v>6290</v>
      </c>
      <c r="C3127" s="385" t="s">
        <v>80</v>
      </c>
      <c r="D3127" s="387">
        <v>574.97</v>
      </c>
    </row>
    <row r="3128" spans="1:4" ht="36" customHeight="1">
      <c r="A3128" s="385" t="s">
        <v>6291</v>
      </c>
      <c r="B3128" s="409" t="s">
        <v>6292</v>
      </c>
      <c r="C3128" s="385" t="s">
        <v>80</v>
      </c>
      <c r="D3128" s="387">
        <v>523.62</v>
      </c>
    </row>
    <row r="3129" spans="1:4" ht="24" customHeight="1">
      <c r="A3129" s="385" t="s">
        <v>6293</v>
      </c>
      <c r="B3129" s="409" t="s">
        <v>6294</v>
      </c>
      <c r="C3129" s="385" t="s">
        <v>65</v>
      </c>
      <c r="D3129" s="387">
        <v>7.39</v>
      </c>
    </row>
    <row r="3130" spans="1:4" ht="24" customHeight="1">
      <c r="A3130" s="385" t="s">
        <v>6295</v>
      </c>
      <c r="B3130" s="409" t="s">
        <v>6296</v>
      </c>
      <c r="C3130" s="385" t="s">
        <v>65</v>
      </c>
      <c r="D3130" s="387">
        <v>113.48</v>
      </c>
    </row>
    <row r="3131" spans="1:4" ht="24" customHeight="1">
      <c r="A3131" s="385" t="s">
        <v>6297</v>
      </c>
      <c r="B3131" s="409" t="s">
        <v>6298</v>
      </c>
      <c r="C3131" s="385" t="s">
        <v>65</v>
      </c>
      <c r="D3131" s="387">
        <v>19.47</v>
      </c>
    </row>
    <row r="3132" spans="1:4" ht="24" customHeight="1">
      <c r="A3132" s="385" t="s">
        <v>6299</v>
      </c>
      <c r="B3132" s="409" t="s">
        <v>6300</v>
      </c>
      <c r="C3132" s="385" t="s">
        <v>65</v>
      </c>
      <c r="D3132" s="387">
        <v>7.39</v>
      </c>
    </row>
    <row r="3133" spans="1:4" ht="24" customHeight="1">
      <c r="A3133" s="385" t="s">
        <v>6301</v>
      </c>
      <c r="B3133" s="409" t="s">
        <v>6302</v>
      </c>
      <c r="C3133" s="385" t="s">
        <v>65</v>
      </c>
      <c r="D3133" s="387">
        <v>100.41</v>
      </c>
    </row>
    <row r="3134" spans="1:4" ht="24" customHeight="1">
      <c r="A3134" s="385" t="s">
        <v>6303</v>
      </c>
      <c r="B3134" s="409" t="s">
        <v>6304</v>
      </c>
      <c r="C3134" s="385" t="s">
        <v>65</v>
      </c>
      <c r="D3134" s="387">
        <v>19.47</v>
      </c>
    </row>
    <row r="3135" spans="1:4" ht="24" customHeight="1">
      <c r="A3135" s="385" t="s">
        <v>6305</v>
      </c>
      <c r="B3135" s="409" t="s">
        <v>6306</v>
      </c>
      <c r="C3135" s="385" t="s">
        <v>65</v>
      </c>
      <c r="D3135" s="387">
        <v>8.15</v>
      </c>
    </row>
    <row r="3136" spans="1:4" ht="24" customHeight="1">
      <c r="A3136" s="385" t="s">
        <v>6307</v>
      </c>
      <c r="B3136" s="409" t="s">
        <v>6308</v>
      </c>
      <c r="C3136" s="385" t="s">
        <v>65</v>
      </c>
      <c r="D3136" s="387">
        <v>79.81</v>
      </c>
    </row>
    <row r="3137" spans="1:4" ht="24" customHeight="1">
      <c r="A3137" s="385" t="s">
        <v>6309</v>
      </c>
      <c r="B3137" s="409" t="s">
        <v>6310</v>
      </c>
      <c r="C3137" s="385" t="s">
        <v>65</v>
      </c>
      <c r="D3137" s="387">
        <v>23.8</v>
      </c>
    </row>
    <row r="3138" spans="1:4" ht="24" customHeight="1">
      <c r="A3138" s="385" t="s">
        <v>6311</v>
      </c>
      <c r="B3138" s="409" t="s">
        <v>6312</v>
      </c>
      <c r="C3138" s="385" t="s">
        <v>65</v>
      </c>
      <c r="D3138" s="387">
        <v>169.75</v>
      </c>
    </row>
    <row r="3139" spans="1:4" ht="24" customHeight="1">
      <c r="A3139" s="385" t="s">
        <v>6313</v>
      </c>
      <c r="B3139" s="409" t="s">
        <v>6314</v>
      </c>
      <c r="C3139" s="385" t="s">
        <v>65</v>
      </c>
      <c r="D3139" s="387">
        <v>58.54</v>
      </c>
    </row>
    <row r="3140" spans="1:4" ht="36" customHeight="1">
      <c r="A3140" s="385" t="s">
        <v>6315</v>
      </c>
      <c r="B3140" s="409" t="s">
        <v>6316</v>
      </c>
      <c r="C3140" s="385" t="s">
        <v>80</v>
      </c>
      <c r="D3140" s="387">
        <v>89.35</v>
      </c>
    </row>
    <row r="3141" spans="1:4" ht="36" customHeight="1">
      <c r="A3141" s="385" t="s">
        <v>6317</v>
      </c>
      <c r="B3141" s="409" t="s">
        <v>6318</v>
      </c>
      <c r="C3141" s="385" t="s">
        <v>80</v>
      </c>
      <c r="D3141" s="387">
        <v>70.2</v>
      </c>
    </row>
    <row r="3142" spans="1:4" ht="24" customHeight="1">
      <c r="A3142" s="385" t="s">
        <v>6319</v>
      </c>
      <c r="B3142" s="409" t="s">
        <v>6320</v>
      </c>
      <c r="C3142" s="385" t="s">
        <v>65</v>
      </c>
      <c r="D3142" s="387">
        <v>10.92</v>
      </c>
    </row>
    <row r="3143" spans="1:4" ht="48.75" customHeight="1">
      <c r="A3143" s="385" t="s">
        <v>6321</v>
      </c>
      <c r="B3143" s="409" t="s">
        <v>6322</v>
      </c>
      <c r="C3143" s="385" t="s">
        <v>84</v>
      </c>
      <c r="D3143" s="387">
        <v>18.55</v>
      </c>
    </row>
    <row r="3144" spans="1:4" ht="12" customHeight="1">
      <c r="A3144" s="385" t="s">
        <v>6323</v>
      </c>
      <c r="B3144" s="409" t="s">
        <v>6324</v>
      </c>
      <c r="C3144" s="385" t="s">
        <v>84</v>
      </c>
      <c r="D3144" s="387">
        <v>8.7799999999999994</v>
      </c>
    </row>
    <row r="3145" spans="1:4" ht="12" customHeight="1">
      <c r="A3145" s="385" t="s">
        <v>6325</v>
      </c>
      <c r="B3145" s="409" t="s">
        <v>6326</v>
      </c>
      <c r="C3145" s="385" t="s">
        <v>65</v>
      </c>
      <c r="D3145" s="387">
        <v>196.75</v>
      </c>
    </row>
    <row r="3146" spans="1:4" ht="12" customHeight="1">
      <c r="A3146" s="385" t="s">
        <v>6327</v>
      </c>
      <c r="B3146" s="409" t="s">
        <v>6328</v>
      </c>
      <c r="C3146" s="385" t="s">
        <v>65</v>
      </c>
      <c r="D3146" s="387">
        <v>235.72</v>
      </c>
    </row>
    <row r="3147" spans="1:4" ht="24" customHeight="1">
      <c r="A3147" s="385" t="s">
        <v>6329</v>
      </c>
      <c r="B3147" s="409" t="s">
        <v>6330</v>
      </c>
      <c r="C3147" s="385" t="s">
        <v>65</v>
      </c>
      <c r="D3147" s="387">
        <v>169.75</v>
      </c>
    </row>
    <row r="3148" spans="1:4" ht="36" customHeight="1">
      <c r="A3148" s="385" t="s">
        <v>6331</v>
      </c>
      <c r="B3148" s="409" t="s">
        <v>6332</v>
      </c>
      <c r="C3148" s="385" t="s">
        <v>84</v>
      </c>
      <c r="D3148" s="387">
        <v>42.99</v>
      </c>
    </row>
    <row r="3149" spans="1:4" ht="36" customHeight="1">
      <c r="A3149" s="385" t="s">
        <v>6333</v>
      </c>
      <c r="B3149" s="409" t="s">
        <v>6334</v>
      </c>
      <c r="C3149" s="385" t="s">
        <v>80</v>
      </c>
      <c r="D3149" s="387">
        <v>105.57</v>
      </c>
    </row>
    <row r="3150" spans="1:4" ht="24" customHeight="1">
      <c r="A3150" s="385" t="s">
        <v>6335</v>
      </c>
      <c r="B3150" s="409" t="s">
        <v>6336</v>
      </c>
      <c r="C3150" s="385" t="s">
        <v>80</v>
      </c>
      <c r="D3150" s="388">
        <v>2167.5</v>
      </c>
    </row>
    <row r="3151" spans="1:4" ht="12" customHeight="1">
      <c r="A3151" s="390">
        <v>50</v>
      </c>
      <c r="B3151" s="408" t="s">
        <v>6337</v>
      </c>
      <c r="C3151" s="383"/>
      <c r="D3151" s="384"/>
    </row>
    <row r="3152" spans="1:4" ht="12" customHeight="1">
      <c r="A3152" s="381">
        <v>9111</v>
      </c>
      <c r="B3152" s="408" t="s">
        <v>6338</v>
      </c>
      <c r="C3152" s="383"/>
      <c r="D3152" s="384"/>
    </row>
    <row r="3153" spans="1:4" ht="12" customHeight="1">
      <c r="A3153" s="385" t="s">
        <v>6339</v>
      </c>
      <c r="B3153" s="409" t="s">
        <v>6340</v>
      </c>
      <c r="C3153" s="385" t="s">
        <v>6341</v>
      </c>
      <c r="D3153" s="387">
        <v>22.03</v>
      </c>
    </row>
    <row r="3154" spans="1:4" ht="24" customHeight="1">
      <c r="A3154" s="385" t="s">
        <v>6342</v>
      </c>
      <c r="B3154" s="409" t="s">
        <v>6343</v>
      </c>
      <c r="C3154" s="385" t="s">
        <v>6341</v>
      </c>
      <c r="D3154" s="387">
        <v>21.46</v>
      </c>
    </row>
    <row r="3155" spans="1:4" ht="24" customHeight="1">
      <c r="A3155" s="385" t="s">
        <v>6344</v>
      </c>
      <c r="B3155" s="409" t="s">
        <v>6345</v>
      </c>
      <c r="C3155" s="385" t="s">
        <v>6341</v>
      </c>
      <c r="D3155" s="387">
        <v>21.95</v>
      </c>
    </row>
    <row r="3156" spans="1:4" ht="12" customHeight="1">
      <c r="A3156" s="385" t="s">
        <v>6346</v>
      </c>
      <c r="B3156" s="409" t="s">
        <v>6347</v>
      </c>
      <c r="C3156" s="385" t="s">
        <v>6341</v>
      </c>
      <c r="D3156" s="387">
        <v>22.49</v>
      </c>
    </row>
    <row r="3157" spans="1:4" ht="12" customHeight="1">
      <c r="A3157" s="385" t="s">
        <v>6348</v>
      </c>
      <c r="B3157" s="409" t="s">
        <v>6349</v>
      </c>
      <c r="C3157" s="385" t="s">
        <v>6341</v>
      </c>
      <c r="D3157" s="387">
        <v>23.73</v>
      </c>
    </row>
    <row r="3158" spans="1:4" ht="12" customHeight="1">
      <c r="A3158" s="385" t="s">
        <v>6350</v>
      </c>
      <c r="B3158" s="409" t="s">
        <v>6351</v>
      </c>
      <c r="C3158" s="385" t="s">
        <v>6341</v>
      </c>
      <c r="D3158" s="387">
        <v>21.95</v>
      </c>
    </row>
    <row r="3159" spans="1:4" ht="12" customHeight="1">
      <c r="A3159" s="385" t="s">
        <v>6352</v>
      </c>
      <c r="B3159" s="409" t="s">
        <v>6353</v>
      </c>
      <c r="C3159" s="385" t="s">
        <v>6341</v>
      </c>
      <c r="D3159" s="387">
        <v>23.25</v>
      </c>
    </row>
    <row r="3160" spans="1:4" ht="24" customHeight="1">
      <c r="A3160" s="385" t="s">
        <v>6354</v>
      </c>
      <c r="B3160" s="409" t="s">
        <v>6355</v>
      </c>
      <c r="C3160" s="385" t="s">
        <v>6341</v>
      </c>
      <c r="D3160" s="387">
        <v>19.95</v>
      </c>
    </row>
    <row r="3161" spans="1:4" ht="12" customHeight="1">
      <c r="A3161" s="385" t="s">
        <v>6356</v>
      </c>
      <c r="B3161" s="409" t="s">
        <v>6357</v>
      </c>
      <c r="C3161" s="385" t="s">
        <v>102</v>
      </c>
      <c r="D3161" s="388">
        <v>4073.97</v>
      </c>
    </row>
    <row r="3162" spans="1:4" ht="24" customHeight="1">
      <c r="A3162" s="385" t="s">
        <v>6358</v>
      </c>
      <c r="B3162" s="409" t="s">
        <v>6359</v>
      </c>
      <c r="C3162" s="385" t="s">
        <v>102</v>
      </c>
      <c r="D3162" s="388">
        <v>3640.05</v>
      </c>
    </row>
    <row r="3163" spans="1:4" ht="12" customHeight="1">
      <c r="A3163" s="385" t="s">
        <v>6360</v>
      </c>
      <c r="B3163" s="409" t="s">
        <v>6361</v>
      </c>
      <c r="C3163" s="385" t="s">
        <v>6341</v>
      </c>
      <c r="D3163" s="387">
        <v>26.88</v>
      </c>
    </row>
    <row r="3164" spans="1:4" ht="12" customHeight="1">
      <c r="A3164" s="385" t="s">
        <v>6362</v>
      </c>
      <c r="B3164" s="409" t="s">
        <v>6363</v>
      </c>
      <c r="C3164" s="385" t="s">
        <v>102</v>
      </c>
      <c r="D3164" s="388">
        <v>3174.3</v>
      </c>
    </row>
    <row r="3165" spans="1:4" ht="12" customHeight="1">
      <c r="A3165" s="385" t="s">
        <v>6364</v>
      </c>
      <c r="B3165" s="409" t="s">
        <v>6365</v>
      </c>
      <c r="C3165" s="385" t="s">
        <v>6341</v>
      </c>
      <c r="D3165" s="387">
        <v>20.57</v>
      </c>
    </row>
    <row r="3166" spans="1:4" ht="12" customHeight="1">
      <c r="A3166" s="385" t="s">
        <v>6366</v>
      </c>
      <c r="B3166" s="409" t="s">
        <v>6367</v>
      </c>
      <c r="C3166" s="385" t="s">
        <v>6341</v>
      </c>
      <c r="D3166" s="387">
        <v>28.72</v>
      </c>
    </row>
    <row r="3167" spans="1:4" ht="12" customHeight="1">
      <c r="A3167" s="385" t="s">
        <v>6368</v>
      </c>
      <c r="B3167" s="409" t="s">
        <v>6369</v>
      </c>
      <c r="C3167" s="385" t="s">
        <v>6341</v>
      </c>
      <c r="D3167" s="387">
        <v>26.35</v>
      </c>
    </row>
    <row r="3168" spans="1:4" ht="12" customHeight="1">
      <c r="A3168" s="385" t="s">
        <v>6370</v>
      </c>
      <c r="B3168" s="409" t="s">
        <v>6371</v>
      </c>
      <c r="C3168" s="385" t="s">
        <v>6341</v>
      </c>
      <c r="D3168" s="387">
        <v>20.92</v>
      </c>
    </row>
    <row r="3169" spans="1:4" ht="24" customHeight="1">
      <c r="A3169" s="385" t="s">
        <v>6372</v>
      </c>
      <c r="B3169" s="409" t="s">
        <v>6373</v>
      </c>
      <c r="C3169" s="385" t="s">
        <v>6341</v>
      </c>
      <c r="D3169" s="387">
        <v>30.16</v>
      </c>
    </row>
    <row r="3170" spans="1:4" ht="12" customHeight="1">
      <c r="A3170" s="385" t="s">
        <v>6374</v>
      </c>
      <c r="B3170" s="409" t="s">
        <v>6375</v>
      </c>
      <c r="C3170" s="385" t="s">
        <v>6341</v>
      </c>
      <c r="D3170" s="387">
        <v>26.74</v>
      </c>
    </row>
    <row r="3171" spans="1:4" ht="12" customHeight="1">
      <c r="A3171" s="385" t="s">
        <v>6376</v>
      </c>
      <c r="B3171" s="409" t="s">
        <v>6377</v>
      </c>
      <c r="C3171" s="385" t="s">
        <v>6341</v>
      </c>
      <c r="D3171" s="387">
        <v>27.49</v>
      </c>
    </row>
    <row r="3172" spans="1:4" ht="24" customHeight="1">
      <c r="A3172" s="385" t="s">
        <v>6378</v>
      </c>
      <c r="B3172" s="409" t="s">
        <v>6379</v>
      </c>
      <c r="C3172" s="385" t="s">
        <v>102</v>
      </c>
      <c r="D3172" s="388">
        <v>8761.06</v>
      </c>
    </row>
    <row r="3173" spans="1:4" ht="24" customHeight="1">
      <c r="A3173" s="385" t="s">
        <v>6380</v>
      </c>
      <c r="B3173" s="409" t="s">
        <v>6381</v>
      </c>
      <c r="C3173" s="385" t="s">
        <v>102</v>
      </c>
      <c r="D3173" s="388">
        <v>20794.32</v>
      </c>
    </row>
    <row r="3174" spans="1:4" ht="24" customHeight="1">
      <c r="A3174" s="385" t="s">
        <v>6382</v>
      </c>
      <c r="B3174" s="409" t="s">
        <v>6383</v>
      </c>
      <c r="C3174" s="385" t="s">
        <v>102</v>
      </c>
      <c r="D3174" s="388">
        <v>21497.040000000001</v>
      </c>
    </row>
    <row r="3175" spans="1:4" ht="24" customHeight="1">
      <c r="A3175" s="385" t="s">
        <v>6384</v>
      </c>
      <c r="B3175" s="409" t="s">
        <v>6385</v>
      </c>
      <c r="C3175" s="385" t="s">
        <v>102</v>
      </c>
      <c r="D3175" s="388">
        <v>26791.83</v>
      </c>
    </row>
    <row r="3176" spans="1:4" ht="24" customHeight="1">
      <c r="A3176" s="385" t="s">
        <v>6386</v>
      </c>
      <c r="B3176" s="409" t="s">
        <v>6387</v>
      </c>
      <c r="C3176" s="385" t="s">
        <v>102</v>
      </c>
      <c r="D3176" s="388">
        <v>20794.32</v>
      </c>
    </row>
    <row r="3177" spans="1:4" ht="12" customHeight="1">
      <c r="A3177" s="385" t="s">
        <v>6388</v>
      </c>
      <c r="B3177" s="409" t="s">
        <v>6389</v>
      </c>
      <c r="C3177" s="385" t="s">
        <v>102</v>
      </c>
      <c r="D3177" s="388">
        <v>20794.32</v>
      </c>
    </row>
    <row r="3178" spans="1:4" ht="12" customHeight="1">
      <c r="A3178" s="385" t="s">
        <v>6390</v>
      </c>
      <c r="B3178" s="409" t="s">
        <v>6391</v>
      </c>
      <c r="C3178" s="385" t="s">
        <v>6341</v>
      </c>
      <c r="D3178" s="387">
        <v>27.11</v>
      </c>
    </row>
    <row r="3179" spans="1:4" ht="12" customHeight="1">
      <c r="A3179" s="385" t="s">
        <v>6392</v>
      </c>
      <c r="B3179" s="409" t="s">
        <v>6393</v>
      </c>
      <c r="C3179" s="385" t="s">
        <v>6341</v>
      </c>
      <c r="D3179" s="387">
        <v>27.49</v>
      </c>
    </row>
    <row r="3180" spans="1:4" ht="12" customHeight="1">
      <c r="A3180" s="385" t="s">
        <v>6394</v>
      </c>
      <c r="B3180" s="409" t="s">
        <v>6395</v>
      </c>
      <c r="C3180" s="385" t="s">
        <v>6341</v>
      </c>
      <c r="D3180" s="387">
        <v>28.19</v>
      </c>
    </row>
    <row r="3181" spans="1:4" ht="12" customHeight="1">
      <c r="A3181" s="385" t="s">
        <v>6396</v>
      </c>
      <c r="B3181" s="409" t="s">
        <v>6397</v>
      </c>
      <c r="C3181" s="385" t="s">
        <v>6341</v>
      </c>
      <c r="D3181" s="387">
        <v>27.11</v>
      </c>
    </row>
    <row r="3182" spans="1:4" ht="12" customHeight="1">
      <c r="A3182" s="385" t="s">
        <v>6398</v>
      </c>
      <c r="B3182" s="409" t="s">
        <v>6399</v>
      </c>
      <c r="C3182" s="385" t="s">
        <v>6341</v>
      </c>
      <c r="D3182" s="387">
        <v>23.26</v>
      </c>
    </row>
    <row r="3183" spans="1:4" ht="12" customHeight="1">
      <c r="A3183" s="385" t="s">
        <v>6400</v>
      </c>
      <c r="B3183" s="409" t="s">
        <v>6401</v>
      </c>
      <c r="C3183" s="385" t="s">
        <v>6341</v>
      </c>
      <c r="D3183" s="387">
        <v>28.72</v>
      </c>
    </row>
    <row r="3184" spans="1:4" ht="12" customHeight="1">
      <c r="A3184" s="385" t="s">
        <v>6402</v>
      </c>
      <c r="B3184" s="409" t="s">
        <v>6403</v>
      </c>
      <c r="C3184" s="385" t="s">
        <v>6341</v>
      </c>
      <c r="D3184" s="387">
        <v>26.84</v>
      </c>
    </row>
    <row r="3185" spans="1:4" ht="12" customHeight="1">
      <c r="A3185" s="385" t="s">
        <v>6404</v>
      </c>
      <c r="B3185" s="409" t="s">
        <v>6405</v>
      </c>
      <c r="C3185" s="385" t="s">
        <v>102</v>
      </c>
      <c r="D3185" s="388">
        <v>13966.75</v>
      </c>
    </row>
    <row r="3186" spans="1:4" ht="12" customHeight="1">
      <c r="A3186" s="385" t="s">
        <v>6406</v>
      </c>
      <c r="B3186" s="409" t="s">
        <v>6407</v>
      </c>
      <c r="C3186" s="385" t="s">
        <v>6341</v>
      </c>
      <c r="D3186" s="387">
        <v>24.06</v>
      </c>
    </row>
    <row r="3187" spans="1:4" ht="24" customHeight="1">
      <c r="A3187" s="385" t="s">
        <v>6408</v>
      </c>
      <c r="B3187" s="409" t="s">
        <v>6409</v>
      </c>
      <c r="C3187" s="385" t="s">
        <v>6341</v>
      </c>
      <c r="D3187" s="387">
        <v>24.94</v>
      </c>
    </row>
    <row r="3188" spans="1:4" ht="12" customHeight="1">
      <c r="A3188" s="385" t="s">
        <v>6410</v>
      </c>
      <c r="B3188" s="409" t="s">
        <v>6411</v>
      </c>
      <c r="C3188" s="385" t="s">
        <v>6341</v>
      </c>
      <c r="D3188" s="387">
        <v>27.11</v>
      </c>
    </row>
    <row r="3189" spans="1:4" ht="12" customHeight="1">
      <c r="A3189" s="385" t="s">
        <v>6412</v>
      </c>
      <c r="B3189" s="409" t="s">
        <v>6413</v>
      </c>
      <c r="C3189" s="385" t="s">
        <v>6341</v>
      </c>
      <c r="D3189" s="387">
        <v>28.6</v>
      </c>
    </row>
    <row r="3190" spans="1:4" ht="12" customHeight="1">
      <c r="A3190" s="385" t="s">
        <v>6414</v>
      </c>
      <c r="B3190" s="409" t="s">
        <v>6415</v>
      </c>
      <c r="C3190" s="385" t="s">
        <v>6341</v>
      </c>
      <c r="D3190" s="387">
        <v>25.24</v>
      </c>
    </row>
    <row r="3191" spans="1:4" ht="12" customHeight="1">
      <c r="A3191" s="385" t="s">
        <v>6416</v>
      </c>
      <c r="B3191" s="409" t="s">
        <v>6417</v>
      </c>
      <c r="C3191" s="385" t="s">
        <v>6341</v>
      </c>
      <c r="D3191" s="387">
        <v>26.74</v>
      </c>
    </row>
    <row r="3192" spans="1:4" ht="12" customHeight="1">
      <c r="A3192" s="385" t="s">
        <v>6418</v>
      </c>
      <c r="B3192" s="409" t="s">
        <v>6419</v>
      </c>
      <c r="C3192" s="385" t="s">
        <v>6341</v>
      </c>
      <c r="D3192" s="387">
        <v>19.62</v>
      </c>
    </row>
    <row r="3193" spans="1:4" ht="12" customHeight="1">
      <c r="A3193" s="385" t="s">
        <v>6420</v>
      </c>
      <c r="B3193" s="409" t="s">
        <v>6421</v>
      </c>
      <c r="C3193" s="385" t="s">
        <v>6341</v>
      </c>
      <c r="D3193" s="387">
        <v>19.95</v>
      </c>
    </row>
    <row r="3194" spans="1:4" ht="12" customHeight="1">
      <c r="A3194" s="385" t="s">
        <v>6422</v>
      </c>
      <c r="B3194" s="409" t="s">
        <v>6423</v>
      </c>
      <c r="C3194" s="385" t="s">
        <v>6341</v>
      </c>
      <c r="D3194" s="387">
        <v>26.88</v>
      </c>
    </row>
    <row r="3195" spans="1:4" ht="12" customHeight="1">
      <c r="A3195" s="385" t="s">
        <v>6424</v>
      </c>
      <c r="B3195" s="409" t="s">
        <v>6425</v>
      </c>
      <c r="C3195" s="385" t="s">
        <v>6341</v>
      </c>
      <c r="D3195" s="387">
        <v>19.95</v>
      </c>
    </row>
    <row r="3196" spans="1:4" ht="12" customHeight="1">
      <c r="A3196" s="385" t="s">
        <v>6426</v>
      </c>
      <c r="B3196" s="409" t="s">
        <v>6427</v>
      </c>
      <c r="C3196" s="385" t="s">
        <v>6341</v>
      </c>
      <c r="D3196" s="387">
        <v>26.74</v>
      </c>
    </row>
    <row r="3197" spans="1:4" ht="24" customHeight="1">
      <c r="A3197" s="385" t="s">
        <v>6428</v>
      </c>
      <c r="B3197" s="409" t="s">
        <v>6429</v>
      </c>
      <c r="C3197" s="385" t="s">
        <v>102</v>
      </c>
      <c r="D3197" s="388">
        <v>6467.93</v>
      </c>
    </row>
    <row r="3198" spans="1:4" ht="12" customHeight="1">
      <c r="A3198" s="385" t="s">
        <v>6430</v>
      </c>
      <c r="B3198" s="409" t="s">
        <v>6431</v>
      </c>
      <c r="C3198" s="385" t="s">
        <v>6341</v>
      </c>
      <c r="D3198" s="387">
        <v>26.49</v>
      </c>
    </row>
    <row r="3199" spans="1:4" ht="12" customHeight="1">
      <c r="A3199" s="385" t="s">
        <v>6432</v>
      </c>
      <c r="B3199" s="409" t="s">
        <v>6433</v>
      </c>
      <c r="C3199" s="385" t="s">
        <v>6341</v>
      </c>
      <c r="D3199" s="387">
        <v>43.1</v>
      </c>
    </row>
    <row r="3200" spans="1:4" ht="12" customHeight="1">
      <c r="A3200" s="385" t="s">
        <v>6434</v>
      </c>
      <c r="B3200" s="409" t="s">
        <v>6435</v>
      </c>
      <c r="C3200" s="385" t="s">
        <v>6341</v>
      </c>
      <c r="D3200" s="387">
        <v>21.81</v>
      </c>
    </row>
    <row r="3201" spans="1:4" ht="12" customHeight="1">
      <c r="A3201" s="385" t="s">
        <v>6436</v>
      </c>
      <c r="B3201" s="409" t="s">
        <v>6437</v>
      </c>
      <c r="C3201" s="385" t="s">
        <v>102</v>
      </c>
      <c r="D3201" s="388">
        <v>4078.69</v>
      </c>
    </row>
    <row r="3202" spans="1:4" ht="12" customHeight="1">
      <c r="A3202" s="385" t="s">
        <v>6438</v>
      </c>
      <c r="B3202" s="409" t="s">
        <v>6439</v>
      </c>
      <c r="C3202" s="385" t="s">
        <v>102</v>
      </c>
      <c r="D3202" s="388">
        <v>5008.96</v>
      </c>
    </row>
    <row r="3203" spans="1:4" ht="10.5" customHeight="1">
      <c r="A3203" s="546"/>
      <c r="B3203" s="546"/>
      <c r="C3203" s="546"/>
      <c r="D3203" s="546"/>
    </row>
    <row r="3204" spans="1:4" ht="283.5" customHeight="1">
      <c r="A3204" s="548" t="s">
        <v>6440</v>
      </c>
      <c r="B3204" s="548"/>
      <c r="C3204" s="548"/>
      <c r="D3204" s="548"/>
    </row>
    <row r="3205" spans="1:4" ht="10.5" customHeight="1">
      <c r="A3205" s="547"/>
      <c r="B3205" s="547"/>
      <c r="C3205" s="547"/>
      <c r="D3205" s="547"/>
    </row>
    <row r="3206" spans="1:4" ht="12" customHeight="1">
      <c r="A3206" s="549" t="s">
        <v>6441</v>
      </c>
      <c r="B3206" s="549"/>
      <c r="C3206" s="549"/>
      <c r="D3206" s="549"/>
    </row>
    <row r="3207" spans="1:4" ht="12" customHeight="1">
      <c r="A3207" s="550" t="s">
        <v>24071</v>
      </c>
      <c r="B3207" s="550"/>
      <c r="C3207" s="550"/>
      <c r="D3207" s="550"/>
    </row>
    <row r="3208" spans="1:4" ht="12" customHeight="1">
      <c r="A3208" s="550" t="s">
        <v>572</v>
      </c>
      <c r="B3208" s="550"/>
      <c r="C3208" s="550"/>
      <c r="D3208" s="550"/>
    </row>
    <row r="3209" spans="1:4" ht="10.5" customHeight="1">
      <c r="A3209" s="546"/>
      <c r="B3209" s="546"/>
      <c r="C3209" s="546"/>
      <c r="D3209" s="546"/>
    </row>
    <row r="3210" spans="1:4" ht="10.5" customHeight="1">
      <c r="A3210" s="547"/>
      <c r="B3210" s="547"/>
      <c r="C3210" s="547"/>
      <c r="D3210" s="547"/>
    </row>
    <row r="3211" spans="1:4" ht="12" customHeight="1">
      <c r="A3211" s="378" t="s">
        <v>16</v>
      </c>
      <c r="B3211" s="407" t="s">
        <v>573</v>
      </c>
      <c r="C3211" s="378" t="s">
        <v>574</v>
      </c>
      <c r="D3211" s="380" t="s">
        <v>575</v>
      </c>
    </row>
    <row r="3212" spans="1:4" ht="12" customHeight="1">
      <c r="A3212" s="383"/>
      <c r="B3212" s="408" t="s">
        <v>6442</v>
      </c>
      <c r="C3212" s="383"/>
      <c r="D3212" s="384"/>
    </row>
    <row r="3213" spans="1:4" ht="12" customHeight="1">
      <c r="A3213" s="391">
        <v>249</v>
      </c>
      <c r="B3213" s="408" t="s">
        <v>6443</v>
      </c>
      <c r="C3213" s="383"/>
      <c r="D3213" s="384"/>
    </row>
    <row r="3214" spans="1:4" ht="12" customHeight="1">
      <c r="A3214" s="385" t="s">
        <v>6444</v>
      </c>
      <c r="B3214" s="409" t="s">
        <v>6445</v>
      </c>
      <c r="C3214" s="385" t="s">
        <v>65</v>
      </c>
      <c r="D3214" s="387">
        <v>30.08</v>
      </c>
    </row>
    <row r="3215" spans="1:4" ht="24" customHeight="1">
      <c r="A3215" s="385" t="s">
        <v>6446</v>
      </c>
      <c r="B3215" s="409" t="s">
        <v>6447</v>
      </c>
      <c r="C3215" s="385" t="s">
        <v>80</v>
      </c>
      <c r="D3215" s="387">
        <v>8.93</v>
      </c>
    </row>
    <row r="3216" spans="1:4" ht="24" customHeight="1">
      <c r="A3216" s="385" t="s">
        <v>6448</v>
      </c>
      <c r="B3216" s="409" t="s">
        <v>6449</v>
      </c>
      <c r="C3216" s="385" t="s">
        <v>80</v>
      </c>
      <c r="D3216" s="387">
        <v>6.56</v>
      </c>
    </row>
    <row r="3217" spans="1:4" ht="24" customHeight="1">
      <c r="A3217" s="385" t="s">
        <v>6450</v>
      </c>
      <c r="B3217" s="409" t="s">
        <v>6451</v>
      </c>
      <c r="C3217" s="385" t="s">
        <v>80</v>
      </c>
      <c r="D3217" s="387">
        <v>5.21</v>
      </c>
    </row>
    <row r="3218" spans="1:4" ht="12" customHeight="1">
      <c r="A3218" s="385" t="s">
        <v>6452</v>
      </c>
      <c r="B3218" s="409" t="s">
        <v>6453</v>
      </c>
      <c r="C3218" s="385" t="s">
        <v>80</v>
      </c>
      <c r="D3218" s="387">
        <v>4.8</v>
      </c>
    </row>
    <row r="3219" spans="1:4" ht="12" customHeight="1">
      <c r="A3219" s="385" t="s">
        <v>6454</v>
      </c>
      <c r="B3219" s="409" t="s">
        <v>6455</v>
      </c>
      <c r="C3219" s="385" t="s">
        <v>80</v>
      </c>
      <c r="D3219" s="387">
        <v>1.48</v>
      </c>
    </row>
    <row r="3220" spans="1:4" ht="12" customHeight="1">
      <c r="A3220" s="385" t="s">
        <v>6456</v>
      </c>
      <c r="B3220" s="409" t="s">
        <v>6457</v>
      </c>
      <c r="C3220" s="385" t="s">
        <v>80</v>
      </c>
      <c r="D3220" s="387">
        <v>9.57</v>
      </c>
    </row>
    <row r="3221" spans="1:4" ht="24" customHeight="1">
      <c r="A3221" s="385" t="s">
        <v>6458</v>
      </c>
      <c r="B3221" s="409" t="s">
        <v>6459</v>
      </c>
      <c r="C3221" s="385" t="s">
        <v>80</v>
      </c>
      <c r="D3221" s="387">
        <v>14.13</v>
      </c>
    </row>
    <row r="3222" spans="1:4" ht="24" customHeight="1">
      <c r="A3222" s="385" t="s">
        <v>6460</v>
      </c>
      <c r="B3222" s="409" t="s">
        <v>6461</v>
      </c>
      <c r="C3222" s="385" t="s">
        <v>80</v>
      </c>
      <c r="D3222" s="387">
        <v>11.97</v>
      </c>
    </row>
    <row r="3223" spans="1:4" ht="36" customHeight="1">
      <c r="A3223" s="385" t="s">
        <v>6462</v>
      </c>
      <c r="B3223" s="409" t="s">
        <v>6463</v>
      </c>
      <c r="C3223" s="385" t="s">
        <v>65</v>
      </c>
      <c r="D3223" s="387">
        <v>0.52</v>
      </c>
    </row>
    <row r="3224" spans="1:4" ht="12" customHeight="1">
      <c r="A3224" s="385" t="s">
        <v>6464</v>
      </c>
      <c r="B3224" s="409" t="s">
        <v>6465</v>
      </c>
      <c r="C3224" s="385" t="s">
        <v>80</v>
      </c>
      <c r="D3224" s="387">
        <v>47.41</v>
      </c>
    </row>
    <row r="3225" spans="1:4" ht="24" customHeight="1">
      <c r="A3225" s="385" t="s">
        <v>6466</v>
      </c>
      <c r="B3225" s="409" t="s">
        <v>6467</v>
      </c>
      <c r="C3225" s="385" t="s">
        <v>80</v>
      </c>
      <c r="D3225" s="387">
        <v>323.81</v>
      </c>
    </row>
    <row r="3226" spans="1:4" ht="12" customHeight="1">
      <c r="A3226" s="385" t="s">
        <v>6468</v>
      </c>
      <c r="B3226" s="409" t="s">
        <v>6469</v>
      </c>
      <c r="C3226" s="385" t="s">
        <v>80</v>
      </c>
      <c r="D3226" s="387">
        <v>26.19</v>
      </c>
    </row>
    <row r="3227" spans="1:4" ht="24" customHeight="1">
      <c r="A3227" s="385" t="s">
        <v>6470</v>
      </c>
      <c r="B3227" s="409" t="s">
        <v>6471</v>
      </c>
      <c r="C3227" s="385" t="s">
        <v>180</v>
      </c>
      <c r="D3227" s="387">
        <v>39.44</v>
      </c>
    </row>
    <row r="3228" spans="1:4" ht="24" customHeight="1">
      <c r="A3228" s="385" t="s">
        <v>6472</v>
      </c>
      <c r="B3228" s="409" t="s">
        <v>6473</v>
      </c>
      <c r="C3228" s="385" t="s">
        <v>180</v>
      </c>
      <c r="D3228" s="387">
        <v>98.6</v>
      </c>
    </row>
    <row r="3229" spans="1:4" ht="12" customHeight="1">
      <c r="A3229" s="385" t="s">
        <v>6474</v>
      </c>
      <c r="B3229" s="409" t="s">
        <v>6475</v>
      </c>
      <c r="C3229" s="385" t="s">
        <v>80</v>
      </c>
      <c r="D3229" s="387">
        <v>6.96</v>
      </c>
    </row>
    <row r="3230" spans="1:4" ht="36" customHeight="1">
      <c r="A3230" s="385" t="s">
        <v>6476</v>
      </c>
      <c r="B3230" s="409" t="s">
        <v>6477</v>
      </c>
      <c r="C3230" s="385" t="s">
        <v>80</v>
      </c>
      <c r="D3230" s="387">
        <v>6.35</v>
      </c>
    </row>
    <row r="3231" spans="1:4" ht="36" customHeight="1">
      <c r="A3231" s="385" t="s">
        <v>6478</v>
      </c>
      <c r="B3231" s="409" t="s">
        <v>6479</v>
      </c>
      <c r="C3231" s="385" t="s">
        <v>80</v>
      </c>
      <c r="D3231" s="387">
        <v>6.84</v>
      </c>
    </row>
    <row r="3232" spans="1:4" ht="36" customHeight="1">
      <c r="A3232" s="385" t="s">
        <v>6480</v>
      </c>
      <c r="B3232" s="409" t="s">
        <v>6481</v>
      </c>
      <c r="C3232" s="385" t="s">
        <v>80</v>
      </c>
      <c r="D3232" s="387">
        <v>7.25</v>
      </c>
    </row>
    <row r="3233" spans="1:4" ht="36" customHeight="1">
      <c r="A3233" s="385" t="s">
        <v>6482</v>
      </c>
      <c r="B3233" s="409" t="s">
        <v>6483</v>
      </c>
      <c r="C3233" s="385" t="s">
        <v>80</v>
      </c>
      <c r="D3233" s="387">
        <v>8.07</v>
      </c>
    </row>
    <row r="3234" spans="1:4" ht="36" customHeight="1">
      <c r="A3234" s="385" t="s">
        <v>6484</v>
      </c>
      <c r="B3234" s="409" t="s">
        <v>6485</v>
      </c>
      <c r="C3234" s="385" t="s">
        <v>80</v>
      </c>
      <c r="D3234" s="387">
        <v>8.3800000000000008</v>
      </c>
    </row>
    <row r="3235" spans="1:4" ht="36" customHeight="1">
      <c r="A3235" s="385" t="s">
        <v>6486</v>
      </c>
      <c r="B3235" s="409" t="s">
        <v>6487</v>
      </c>
      <c r="C3235" s="385" t="s">
        <v>80</v>
      </c>
      <c r="D3235" s="387">
        <v>8.68</v>
      </c>
    </row>
    <row r="3236" spans="1:4" ht="36" customHeight="1">
      <c r="A3236" s="385" t="s">
        <v>6488</v>
      </c>
      <c r="B3236" s="409" t="s">
        <v>6489</v>
      </c>
      <c r="C3236" s="385" t="s">
        <v>80</v>
      </c>
      <c r="D3236" s="387">
        <v>9.4499999999999993</v>
      </c>
    </row>
    <row r="3237" spans="1:4" ht="36" customHeight="1">
      <c r="A3237" s="385" t="s">
        <v>6490</v>
      </c>
      <c r="B3237" s="409" t="s">
        <v>6491</v>
      </c>
      <c r="C3237" s="385" t="s">
        <v>80</v>
      </c>
      <c r="D3237" s="387">
        <v>9.75</v>
      </c>
    </row>
    <row r="3238" spans="1:4" ht="36" customHeight="1">
      <c r="A3238" s="385" t="s">
        <v>6492</v>
      </c>
      <c r="B3238" s="409" t="s">
        <v>6493</v>
      </c>
      <c r="C3238" s="385" t="s">
        <v>80</v>
      </c>
      <c r="D3238" s="387">
        <v>10</v>
      </c>
    </row>
    <row r="3239" spans="1:4" ht="36" customHeight="1">
      <c r="A3239" s="385" t="s">
        <v>6494</v>
      </c>
      <c r="B3239" s="409" t="s">
        <v>6495</v>
      </c>
      <c r="C3239" s="385" t="s">
        <v>80</v>
      </c>
      <c r="D3239" s="387">
        <v>10.77</v>
      </c>
    </row>
    <row r="3240" spans="1:4" ht="36" customHeight="1">
      <c r="A3240" s="385" t="s">
        <v>6496</v>
      </c>
      <c r="B3240" s="409" t="s">
        <v>6497</v>
      </c>
      <c r="C3240" s="385" t="s">
        <v>80</v>
      </c>
      <c r="D3240" s="387">
        <v>11.34</v>
      </c>
    </row>
    <row r="3241" spans="1:4" ht="36" customHeight="1">
      <c r="A3241" s="385" t="s">
        <v>6498</v>
      </c>
      <c r="B3241" s="409" t="s">
        <v>6499</v>
      </c>
      <c r="C3241" s="385" t="s">
        <v>80</v>
      </c>
      <c r="D3241" s="387">
        <v>12.58</v>
      </c>
    </row>
    <row r="3242" spans="1:4" ht="36" customHeight="1">
      <c r="A3242" s="385" t="s">
        <v>6500</v>
      </c>
      <c r="B3242" s="409" t="s">
        <v>6501</v>
      </c>
      <c r="C3242" s="385" t="s">
        <v>80</v>
      </c>
      <c r="D3242" s="387">
        <v>13.07</v>
      </c>
    </row>
    <row r="3243" spans="1:4" ht="36" customHeight="1">
      <c r="A3243" s="385" t="s">
        <v>6502</v>
      </c>
      <c r="B3243" s="409" t="s">
        <v>6503</v>
      </c>
      <c r="C3243" s="385" t="s">
        <v>80</v>
      </c>
      <c r="D3243" s="387">
        <v>5.6</v>
      </c>
    </row>
    <row r="3244" spans="1:4" ht="36" customHeight="1">
      <c r="A3244" s="385" t="s">
        <v>6504</v>
      </c>
      <c r="B3244" s="409" t="s">
        <v>6505</v>
      </c>
      <c r="C3244" s="385" t="s">
        <v>80</v>
      </c>
      <c r="D3244" s="387">
        <v>6.35</v>
      </c>
    </row>
    <row r="3245" spans="1:4" ht="36" customHeight="1">
      <c r="A3245" s="385" t="s">
        <v>6506</v>
      </c>
      <c r="B3245" s="409" t="s">
        <v>6507</v>
      </c>
      <c r="C3245" s="385" t="s">
        <v>80</v>
      </c>
      <c r="D3245" s="387">
        <v>6.64</v>
      </c>
    </row>
    <row r="3246" spans="1:4" ht="36" customHeight="1">
      <c r="A3246" s="385" t="s">
        <v>6508</v>
      </c>
      <c r="B3246" s="409" t="s">
        <v>6509</v>
      </c>
      <c r="C3246" s="385" t="s">
        <v>80</v>
      </c>
      <c r="D3246" s="387">
        <v>6.84</v>
      </c>
    </row>
    <row r="3247" spans="1:4" ht="36" customHeight="1">
      <c r="A3247" s="385" t="s">
        <v>6510</v>
      </c>
      <c r="B3247" s="409" t="s">
        <v>6511</v>
      </c>
      <c r="C3247" s="385" t="s">
        <v>80</v>
      </c>
      <c r="D3247" s="387">
        <v>7.09</v>
      </c>
    </row>
    <row r="3248" spans="1:4" ht="36" customHeight="1">
      <c r="A3248" s="385" t="s">
        <v>6512</v>
      </c>
      <c r="B3248" s="409" t="s">
        <v>6513</v>
      </c>
      <c r="C3248" s="385" t="s">
        <v>80</v>
      </c>
      <c r="D3248" s="387">
        <v>7.29</v>
      </c>
    </row>
    <row r="3249" spans="1:4" ht="36" customHeight="1">
      <c r="A3249" s="385" t="s">
        <v>6514</v>
      </c>
      <c r="B3249" s="409" t="s">
        <v>6515</v>
      </c>
      <c r="C3249" s="385" t="s">
        <v>80</v>
      </c>
      <c r="D3249" s="387">
        <v>7.92</v>
      </c>
    </row>
    <row r="3250" spans="1:4" ht="36" customHeight="1">
      <c r="A3250" s="385" t="s">
        <v>6516</v>
      </c>
      <c r="B3250" s="409" t="s">
        <v>6517</v>
      </c>
      <c r="C3250" s="385" t="s">
        <v>80</v>
      </c>
      <c r="D3250" s="387">
        <v>8.1199999999999992</v>
      </c>
    </row>
    <row r="3251" spans="1:4" ht="36" customHeight="1">
      <c r="A3251" s="385" t="s">
        <v>6518</v>
      </c>
      <c r="B3251" s="409" t="s">
        <v>6519</v>
      </c>
      <c r="C3251" s="385" t="s">
        <v>80</v>
      </c>
      <c r="D3251" s="387">
        <v>8.2799999999999994</v>
      </c>
    </row>
    <row r="3252" spans="1:4" ht="36" customHeight="1">
      <c r="A3252" s="385" t="s">
        <v>6520</v>
      </c>
      <c r="B3252" s="409" t="s">
        <v>6521</v>
      </c>
      <c r="C3252" s="385" t="s">
        <v>80</v>
      </c>
      <c r="D3252" s="387">
        <v>8.48</v>
      </c>
    </row>
    <row r="3253" spans="1:4" ht="36" customHeight="1">
      <c r="A3253" s="385" t="s">
        <v>6522</v>
      </c>
      <c r="B3253" s="409" t="s">
        <v>6523</v>
      </c>
      <c r="C3253" s="385" t="s">
        <v>80</v>
      </c>
      <c r="D3253" s="387">
        <v>9.27</v>
      </c>
    </row>
    <row r="3254" spans="1:4" ht="36" customHeight="1">
      <c r="A3254" s="385" t="s">
        <v>6524</v>
      </c>
      <c r="B3254" s="409" t="s">
        <v>6525</v>
      </c>
      <c r="C3254" s="385" t="s">
        <v>80</v>
      </c>
      <c r="D3254" s="387">
        <v>9.81</v>
      </c>
    </row>
    <row r="3255" spans="1:4" ht="36" customHeight="1">
      <c r="A3255" s="385" t="s">
        <v>6526</v>
      </c>
      <c r="B3255" s="409" t="s">
        <v>6527</v>
      </c>
      <c r="C3255" s="385" t="s">
        <v>80</v>
      </c>
      <c r="D3255" s="387">
        <v>10.119999999999999</v>
      </c>
    </row>
    <row r="3256" spans="1:4" ht="36" customHeight="1">
      <c r="A3256" s="385" t="s">
        <v>6528</v>
      </c>
      <c r="B3256" s="409" t="s">
        <v>6529</v>
      </c>
      <c r="C3256" s="385" t="s">
        <v>80</v>
      </c>
      <c r="D3256" s="387">
        <v>5.51</v>
      </c>
    </row>
    <row r="3257" spans="1:4" ht="36" customHeight="1">
      <c r="A3257" s="385" t="s">
        <v>6530</v>
      </c>
      <c r="B3257" s="409" t="s">
        <v>6531</v>
      </c>
      <c r="C3257" s="385" t="s">
        <v>80</v>
      </c>
      <c r="D3257" s="387">
        <v>5.78</v>
      </c>
    </row>
    <row r="3258" spans="1:4" ht="36" customHeight="1">
      <c r="A3258" s="385" t="s">
        <v>6532</v>
      </c>
      <c r="B3258" s="409" t="s">
        <v>6533</v>
      </c>
      <c r="C3258" s="385" t="s">
        <v>80</v>
      </c>
      <c r="D3258" s="387">
        <v>6.44</v>
      </c>
    </row>
    <row r="3259" spans="1:4" ht="36" customHeight="1">
      <c r="A3259" s="385" t="s">
        <v>6534</v>
      </c>
      <c r="B3259" s="409" t="s">
        <v>6535</v>
      </c>
      <c r="C3259" s="385" t="s">
        <v>80</v>
      </c>
      <c r="D3259" s="387">
        <v>6.64</v>
      </c>
    </row>
    <row r="3260" spans="1:4" ht="36" customHeight="1">
      <c r="A3260" s="385" t="s">
        <v>6536</v>
      </c>
      <c r="B3260" s="409" t="s">
        <v>6537</v>
      </c>
      <c r="C3260" s="385" t="s">
        <v>80</v>
      </c>
      <c r="D3260" s="387">
        <v>6.8</v>
      </c>
    </row>
    <row r="3261" spans="1:4" ht="36" customHeight="1">
      <c r="A3261" s="385" t="s">
        <v>6538</v>
      </c>
      <c r="B3261" s="409" t="s">
        <v>6539</v>
      </c>
      <c r="C3261" s="385" t="s">
        <v>80</v>
      </c>
      <c r="D3261" s="387">
        <v>6.96</v>
      </c>
    </row>
    <row r="3262" spans="1:4" ht="36" customHeight="1">
      <c r="A3262" s="385" t="s">
        <v>6540</v>
      </c>
      <c r="B3262" s="409" t="s">
        <v>6541</v>
      </c>
      <c r="C3262" s="385" t="s">
        <v>80</v>
      </c>
      <c r="D3262" s="387">
        <v>7.13</v>
      </c>
    </row>
    <row r="3263" spans="1:4" ht="36" customHeight="1">
      <c r="A3263" s="385" t="s">
        <v>6542</v>
      </c>
      <c r="B3263" s="409" t="s">
        <v>6543</v>
      </c>
      <c r="C3263" s="385" t="s">
        <v>80</v>
      </c>
      <c r="D3263" s="387">
        <v>7.29</v>
      </c>
    </row>
    <row r="3264" spans="1:4" ht="36" customHeight="1">
      <c r="A3264" s="385" t="s">
        <v>6544</v>
      </c>
      <c r="B3264" s="409" t="s">
        <v>6545</v>
      </c>
      <c r="C3264" s="385" t="s">
        <v>80</v>
      </c>
      <c r="D3264" s="387">
        <v>7.87</v>
      </c>
    </row>
    <row r="3265" spans="1:4" ht="36" customHeight="1">
      <c r="A3265" s="385" t="s">
        <v>6546</v>
      </c>
      <c r="B3265" s="409" t="s">
        <v>6547</v>
      </c>
      <c r="C3265" s="385" t="s">
        <v>80</v>
      </c>
      <c r="D3265" s="387">
        <v>8.02</v>
      </c>
    </row>
    <row r="3266" spans="1:4" ht="36" customHeight="1">
      <c r="A3266" s="385" t="s">
        <v>6548</v>
      </c>
      <c r="B3266" s="409" t="s">
        <v>6549</v>
      </c>
      <c r="C3266" s="385" t="s">
        <v>80</v>
      </c>
      <c r="D3266" s="387">
        <v>8.33</v>
      </c>
    </row>
    <row r="3267" spans="1:4" ht="36" customHeight="1">
      <c r="A3267" s="385" t="s">
        <v>6550</v>
      </c>
      <c r="B3267" s="409" t="s">
        <v>6551</v>
      </c>
      <c r="C3267" s="385" t="s">
        <v>80</v>
      </c>
      <c r="D3267" s="387">
        <v>8.7899999999999991</v>
      </c>
    </row>
    <row r="3268" spans="1:4" ht="36" customHeight="1">
      <c r="A3268" s="385" t="s">
        <v>6552</v>
      </c>
      <c r="B3268" s="409" t="s">
        <v>6553</v>
      </c>
      <c r="C3268" s="385" t="s">
        <v>80</v>
      </c>
      <c r="D3268" s="387">
        <v>9.4499999999999993</v>
      </c>
    </row>
    <row r="3269" spans="1:4" ht="36" customHeight="1">
      <c r="A3269" s="385" t="s">
        <v>6554</v>
      </c>
      <c r="B3269" s="409" t="s">
        <v>6555</v>
      </c>
      <c r="C3269" s="385" t="s">
        <v>80</v>
      </c>
      <c r="D3269" s="387">
        <v>8.8699999999999992</v>
      </c>
    </row>
    <row r="3270" spans="1:4" ht="36" customHeight="1">
      <c r="A3270" s="385" t="s">
        <v>6556</v>
      </c>
      <c r="B3270" s="409" t="s">
        <v>6557</v>
      </c>
      <c r="C3270" s="385" t="s">
        <v>80</v>
      </c>
      <c r="D3270" s="387">
        <v>9.4499999999999993</v>
      </c>
    </row>
    <row r="3271" spans="1:4" ht="36" customHeight="1">
      <c r="A3271" s="385" t="s">
        <v>6558</v>
      </c>
      <c r="B3271" s="409" t="s">
        <v>6559</v>
      </c>
      <c r="C3271" s="385" t="s">
        <v>80</v>
      </c>
      <c r="D3271" s="387">
        <v>9.8699999999999992</v>
      </c>
    </row>
    <row r="3272" spans="1:4" ht="36" customHeight="1">
      <c r="A3272" s="385" t="s">
        <v>6560</v>
      </c>
      <c r="B3272" s="409" t="s">
        <v>6561</v>
      </c>
      <c r="C3272" s="385" t="s">
        <v>80</v>
      </c>
      <c r="D3272" s="387">
        <v>11.04</v>
      </c>
    </row>
    <row r="3273" spans="1:4" ht="36" customHeight="1">
      <c r="A3273" s="385" t="s">
        <v>6562</v>
      </c>
      <c r="B3273" s="409" t="s">
        <v>6563</v>
      </c>
      <c r="C3273" s="385" t="s">
        <v>80</v>
      </c>
      <c r="D3273" s="387">
        <v>11.39</v>
      </c>
    </row>
    <row r="3274" spans="1:4" ht="36" customHeight="1">
      <c r="A3274" s="385" t="s">
        <v>6564</v>
      </c>
      <c r="B3274" s="409" t="s">
        <v>6565</v>
      </c>
      <c r="C3274" s="385" t="s">
        <v>80</v>
      </c>
      <c r="D3274" s="387">
        <v>11.74</v>
      </c>
    </row>
    <row r="3275" spans="1:4" ht="36" customHeight="1">
      <c r="A3275" s="385" t="s">
        <v>6566</v>
      </c>
      <c r="B3275" s="409" t="s">
        <v>6567</v>
      </c>
      <c r="C3275" s="385" t="s">
        <v>80</v>
      </c>
      <c r="D3275" s="387">
        <v>12.09</v>
      </c>
    </row>
    <row r="3276" spans="1:4" ht="36" customHeight="1">
      <c r="A3276" s="385" t="s">
        <v>6568</v>
      </c>
      <c r="B3276" s="409" t="s">
        <v>6569</v>
      </c>
      <c r="C3276" s="385" t="s">
        <v>80</v>
      </c>
      <c r="D3276" s="387">
        <v>12.37</v>
      </c>
    </row>
    <row r="3277" spans="1:4" ht="36" customHeight="1">
      <c r="A3277" s="385" t="s">
        <v>6570</v>
      </c>
      <c r="B3277" s="409" t="s">
        <v>6571</v>
      </c>
      <c r="C3277" s="385" t="s">
        <v>80</v>
      </c>
      <c r="D3277" s="387">
        <v>13.49</v>
      </c>
    </row>
    <row r="3278" spans="1:4" ht="36" customHeight="1">
      <c r="A3278" s="385" t="s">
        <v>6572</v>
      </c>
      <c r="B3278" s="409" t="s">
        <v>6573</v>
      </c>
      <c r="C3278" s="385" t="s">
        <v>80</v>
      </c>
      <c r="D3278" s="387">
        <v>13.85</v>
      </c>
    </row>
    <row r="3279" spans="1:4" ht="36" customHeight="1">
      <c r="A3279" s="385" t="s">
        <v>6574</v>
      </c>
      <c r="B3279" s="409" t="s">
        <v>6575</v>
      </c>
      <c r="C3279" s="385" t="s">
        <v>80</v>
      </c>
      <c r="D3279" s="387">
        <v>14.37</v>
      </c>
    </row>
    <row r="3280" spans="1:4" ht="36" customHeight="1">
      <c r="A3280" s="385" t="s">
        <v>6576</v>
      </c>
      <c r="B3280" s="409" t="s">
        <v>6577</v>
      </c>
      <c r="C3280" s="385" t="s">
        <v>80</v>
      </c>
      <c r="D3280" s="387">
        <v>16.09</v>
      </c>
    </row>
    <row r="3281" spans="1:4" ht="36" customHeight="1">
      <c r="A3281" s="385" t="s">
        <v>6578</v>
      </c>
      <c r="B3281" s="409" t="s">
        <v>6579</v>
      </c>
      <c r="C3281" s="385" t="s">
        <v>80</v>
      </c>
      <c r="D3281" s="387">
        <v>16.62</v>
      </c>
    </row>
    <row r="3282" spans="1:4" ht="36" customHeight="1">
      <c r="A3282" s="385" t="s">
        <v>6580</v>
      </c>
      <c r="B3282" s="409" t="s">
        <v>6581</v>
      </c>
      <c r="C3282" s="385" t="s">
        <v>80</v>
      </c>
      <c r="D3282" s="387">
        <v>8.56</v>
      </c>
    </row>
    <row r="3283" spans="1:4" ht="36" customHeight="1">
      <c r="A3283" s="385" t="s">
        <v>6582</v>
      </c>
      <c r="B3283" s="409" t="s">
        <v>6583</v>
      </c>
      <c r="C3283" s="385" t="s">
        <v>80</v>
      </c>
      <c r="D3283" s="387">
        <v>8.93</v>
      </c>
    </row>
    <row r="3284" spans="1:4" ht="36" customHeight="1">
      <c r="A3284" s="385" t="s">
        <v>6584</v>
      </c>
      <c r="B3284" s="409" t="s">
        <v>6585</v>
      </c>
      <c r="C3284" s="385" t="s">
        <v>80</v>
      </c>
      <c r="D3284" s="387">
        <v>9.19</v>
      </c>
    </row>
    <row r="3285" spans="1:4" ht="36" customHeight="1">
      <c r="A3285" s="385" t="s">
        <v>6586</v>
      </c>
      <c r="B3285" s="409" t="s">
        <v>6587</v>
      </c>
      <c r="C3285" s="385" t="s">
        <v>80</v>
      </c>
      <c r="D3285" s="387">
        <v>9.4499999999999993</v>
      </c>
    </row>
    <row r="3286" spans="1:4" ht="36" customHeight="1">
      <c r="A3286" s="385" t="s">
        <v>6588</v>
      </c>
      <c r="B3286" s="409" t="s">
        <v>6589</v>
      </c>
      <c r="C3286" s="385" t="s">
        <v>80</v>
      </c>
      <c r="D3286" s="387">
        <v>9.66</v>
      </c>
    </row>
    <row r="3287" spans="1:4" ht="36" customHeight="1">
      <c r="A3287" s="385" t="s">
        <v>6590</v>
      </c>
      <c r="B3287" s="409" t="s">
        <v>6591</v>
      </c>
      <c r="C3287" s="385" t="s">
        <v>80</v>
      </c>
      <c r="D3287" s="387">
        <v>9.93</v>
      </c>
    </row>
    <row r="3288" spans="1:4" ht="36" customHeight="1">
      <c r="A3288" s="385" t="s">
        <v>6592</v>
      </c>
      <c r="B3288" s="409" t="s">
        <v>6593</v>
      </c>
      <c r="C3288" s="385" t="s">
        <v>80</v>
      </c>
      <c r="D3288" s="387">
        <v>10.14</v>
      </c>
    </row>
    <row r="3289" spans="1:4" ht="36" customHeight="1">
      <c r="A3289" s="385" t="s">
        <v>6594</v>
      </c>
      <c r="B3289" s="409" t="s">
        <v>6595</v>
      </c>
      <c r="C3289" s="385" t="s">
        <v>80</v>
      </c>
      <c r="D3289" s="387">
        <v>11.11</v>
      </c>
    </row>
    <row r="3290" spans="1:4" ht="36" customHeight="1">
      <c r="A3290" s="385" t="s">
        <v>6596</v>
      </c>
      <c r="B3290" s="409" t="s">
        <v>6597</v>
      </c>
      <c r="C3290" s="385" t="s">
        <v>80</v>
      </c>
      <c r="D3290" s="387">
        <v>11.32</v>
      </c>
    </row>
    <row r="3291" spans="1:4" ht="36" customHeight="1">
      <c r="A3291" s="385" t="s">
        <v>6598</v>
      </c>
      <c r="B3291" s="409" t="s">
        <v>6599</v>
      </c>
      <c r="C3291" s="385" t="s">
        <v>80</v>
      </c>
      <c r="D3291" s="387">
        <v>11.53</v>
      </c>
    </row>
    <row r="3292" spans="1:4" ht="36" customHeight="1">
      <c r="A3292" s="385" t="s">
        <v>6600</v>
      </c>
      <c r="B3292" s="409" t="s">
        <v>6601</v>
      </c>
      <c r="C3292" s="385" t="s">
        <v>80</v>
      </c>
      <c r="D3292" s="387">
        <v>11.88</v>
      </c>
    </row>
    <row r="3293" spans="1:4" ht="36" customHeight="1">
      <c r="A3293" s="385" t="s">
        <v>6602</v>
      </c>
      <c r="B3293" s="409" t="s">
        <v>6603</v>
      </c>
      <c r="C3293" s="385" t="s">
        <v>80</v>
      </c>
      <c r="D3293" s="387">
        <v>12.51</v>
      </c>
    </row>
    <row r="3294" spans="1:4" ht="36" customHeight="1">
      <c r="A3294" s="385" t="s">
        <v>6604</v>
      </c>
      <c r="B3294" s="409" t="s">
        <v>6605</v>
      </c>
      <c r="C3294" s="385" t="s">
        <v>80</v>
      </c>
      <c r="D3294" s="387">
        <v>13.58</v>
      </c>
    </row>
    <row r="3295" spans="1:4" ht="36" customHeight="1">
      <c r="A3295" s="385" t="s">
        <v>6606</v>
      </c>
      <c r="B3295" s="409" t="s">
        <v>6607</v>
      </c>
      <c r="C3295" s="385" t="s">
        <v>80</v>
      </c>
      <c r="D3295" s="387">
        <v>8.4499999999999993</v>
      </c>
    </row>
    <row r="3296" spans="1:4" ht="36" customHeight="1">
      <c r="A3296" s="385" t="s">
        <v>6608</v>
      </c>
      <c r="B3296" s="409" t="s">
        <v>6609</v>
      </c>
      <c r="C3296" s="385" t="s">
        <v>80</v>
      </c>
      <c r="D3296" s="387">
        <v>8.77</v>
      </c>
    </row>
    <row r="3297" spans="1:4" ht="36" customHeight="1">
      <c r="A3297" s="385" t="s">
        <v>6610</v>
      </c>
      <c r="B3297" s="409" t="s">
        <v>6611</v>
      </c>
      <c r="C3297" s="385" t="s">
        <v>80</v>
      </c>
      <c r="D3297" s="387">
        <v>8.98</v>
      </c>
    </row>
    <row r="3298" spans="1:4" ht="36" customHeight="1">
      <c r="A3298" s="385" t="s">
        <v>6612</v>
      </c>
      <c r="B3298" s="409" t="s">
        <v>6613</v>
      </c>
      <c r="C3298" s="385" t="s">
        <v>80</v>
      </c>
      <c r="D3298" s="387">
        <v>9.19</v>
      </c>
    </row>
    <row r="3299" spans="1:4" ht="36" customHeight="1">
      <c r="A3299" s="385" t="s">
        <v>6614</v>
      </c>
      <c r="B3299" s="409" t="s">
        <v>6615</v>
      </c>
      <c r="C3299" s="385" t="s">
        <v>80</v>
      </c>
      <c r="D3299" s="387">
        <v>9.4</v>
      </c>
    </row>
    <row r="3300" spans="1:4" ht="36" customHeight="1">
      <c r="A3300" s="385" t="s">
        <v>6616</v>
      </c>
      <c r="B3300" s="409" t="s">
        <v>6617</v>
      </c>
      <c r="C3300" s="385" t="s">
        <v>80</v>
      </c>
      <c r="D3300" s="387">
        <v>9.56</v>
      </c>
    </row>
    <row r="3301" spans="1:4" ht="36" customHeight="1">
      <c r="A3301" s="385" t="s">
        <v>6618</v>
      </c>
      <c r="B3301" s="409" t="s">
        <v>6619</v>
      </c>
      <c r="C3301" s="385" t="s">
        <v>80</v>
      </c>
      <c r="D3301" s="387">
        <v>9.77</v>
      </c>
    </row>
    <row r="3302" spans="1:4" ht="36" customHeight="1">
      <c r="A3302" s="385" t="s">
        <v>6620</v>
      </c>
      <c r="B3302" s="409" t="s">
        <v>6621</v>
      </c>
      <c r="C3302" s="385" t="s">
        <v>80</v>
      </c>
      <c r="D3302" s="387">
        <v>9.93</v>
      </c>
    </row>
    <row r="3303" spans="1:4" ht="36" customHeight="1">
      <c r="A3303" s="385" t="s">
        <v>6622</v>
      </c>
      <c r="B3303" s="409" t="s">
        <v>6623</v>
      </c>
      <c r="C3303" s="385" t="s">
        <v>80</v>
      </c>
      <c r="D3303" s="387">
        <v>10.08</v>
      </c>
    </row>
    <row r="3304" spans="1:4" ht="36" customHeight="1">
      <c r="A3304" s="385" t="s">
        <v>6624</v>
      </c>
      <c r="B3304" s="409" t="s">
        <v>6625</v>
      </c>
      <c r="C3304" s="385" t="s">
        <v>80</v>
      </c>
      <c r="D3304" s="387">
        <v>11.04</v>
      </c>
    </row>
    <row r="3305" spans="1:4" ht="36" customHeight="1">
      <c r="A3305" s="385" t="s">
        <v>6626</v>
      </c>
      <c r="B3305" s="409" t="s">
        <v>6627</v>
      </c>
      <c r="C3305" s="385" t="s">
        <v>80</v>
      </c>
      <c r="D3305" s="387">
        <v>11.32</v>
      </c>
    </row>
    <row r="3306" spans="1:4" ht="36" customHeight="1">
      <c r="A3306" s="385" t="s">
        <v>6628</v>
      </c>
      <c r="B3306" s="409" t="s">
        <v>6629</v>
      </c>
      <c r="C3306" s="385" t="s">
        <v>80</v>
      </c>
      <c r="D3306" s="387">
        <v>11.81</v>
      </c>
    </row>
    <row r="3307" spans="1:4" ht="36" customHeight="1">
      <c r="A3307" s="385" t="s">
        <v>6630</v>
      </c>
      <c r="B3307" s="409" t="s">
        <v>6631</v>
      </c>
      <c r="C3307" s="385" t="s">
        <v>80</v>
      </c>
      <c r="D3307" s="387">
        <v>12.09</v>
      </c>
    </row>
    <row r="3308" spans="1:4" ht="36" customHeight="1">
      <c r="A3308" s="385" t="s">
        <v>6632</v>
      </c>
      <c r="B3308" s="409" t="s">
        <v>6633</v>
      </c>
      <c r="C3308" s="385" t="s">
        <v>80</v>
      </c>
      <c r="D3308" s="387">
        <v>44.86</v>
      </c>
    </row>
    <row r="3309" spans="1:4" ht="36" customHeight="1">
      <c r="A3309" s="385" t="s">
        <v>6634</v>
      </c>
      <c r="B3309" s="409" t="s">
        <v>6635</v>
      </c>
      <c r="C3309" s="385" t="s">
        <v>80</v>
      </c>
      <c r="D3309" s="387">
        <v>45.64</v>
      </c>
    </row>
    <row r="3310" spans="1:4" ht="36" customHeight="1">
      <c r="A3310" s="385" t="s">
        <v>6636</v>
      </c>
      <c r="B3310" s="409" t="s">
        <v>6637</v>
      </c>
      <c r="C3310" s="385" t="s">
        <v>80</v>
      </c>
      <c r="D3310" s="387">
        <v>46.26</v>
      </c>
    </row>
    <row r="3311" spans="1:4" ht="36" customHeight="1">
      <c r="A3311" s="385" t="s">
        <v>6638</v>
      </c>
      <c r="B3311" s="409" t="s">
        <v>6639</v>
      </c>
      <c r="C3311" s="385" t="s">
        <v>80</v>
      </c>
      <c r="D3311" s="387">
        <v>48.02</v>
      </c>
    </row>
    <row r="3312" spans="1:4" ht="36" customHeight="1">
      <c r="A3312" s="385" t="s">
        <v>6640</v>
      </c>
      <c r="B3312" s="409" t="s">
        <v>6641</v>
      </c>
      <c r="C3312" s="385" t="s">
        <v>80</v>
      </c>
      <c r="D3312" s="387">
        <v>48.54</v>
      </c>
    </row>
    <row r="3313" spans="1:4" ht="36" customHeight="1">
      <c r="A3313" s="385" t="s">
        <v>6642</v>
      </c>
      <c r="B3313" s="409" t="s">
        <v>6643</v>
      </c>
      <c r="C3313" s="385" t="s">
        <v>80</v>
      </c>
      <c r="D3313" s="387">
        <v>49.06</v>
      </c>
    </row>
    <row r="3314" spans="1:4" ht="36" customHeight="1">
      <c r="A3314" s="385" t="s">
        <v>6644</v>
      </c>
      <c r="B3314" s="409" t="s">
        <v>6645</v>
      </c>
      <c r="C3314" s="385" t="s">
        <v>80</v>
      </c>
      <c r="D3314" s="387">
        <v>49.58</v>
      </c>
    </row>
    <row r="3315" spans="1:4" ht="36" customHeight="1">
      <c r="A3315" s="385" t="s">
        <v>6646</v>
      </c>
      <c r="B3315" s="409" t="s">
        <v>6647</v>
      </c>
      <c r="C3315" s="385" t="s">
        <v>80</v>
      </c>
      <c r="D3315" s="387">
        <v>49.99</v>
      </c>
    </row>
    <row r="3316" spans="1:4" ht="36" customHeight="1">
      <c r="A3316" s="385" t="s">
        <v>6648</v>
      </c>
      <c r="B3316" s="409" t="s">
        <v>6649</v>
      </c>
      <c r="C3316" s="385" t="s">
        <v>80</v>
      </c>
      <c r="D3316" s="387">
        <v>50.51</v>
      </c>
    </row>
    <row r="3317" spans="1:4" ht="36" customHeight="1">
      <c r="A3317" s="385" t="s">
        <v>6650</v>
      </c>
      <c r="B3317" s="409" t="s">
        <v>6651</v>
      </c>
      <c r="C3317" s="385" t="s">
        <v>80</v>
      </c>
      <c r="D3317" s="387">
        <v>52.09</v>
      </c>
    </row>
    <row r="3318" spans="1:4" ht="36" customHeight="1">
      <c r="A3318" s="385" t="s">
        <v>6652</v>
      </c>
      <c r="B3318" s="409" t="s">
        <v>6653</v>
      </c>
      <c r="C3318" s="385" t="s">
        <v>80</v>
      </c>
      <c r="D3318" s="387">
        <v>52.99</v>
      </c>
    </row>
    <row r="3319" spans="1:4" ht="36" customHeight="1">
      <c r="A3319" s="385" t="s">
        <v>6654</v>
      </c>
      <c r="B3319" s="409" t="s">
        <v>6655</v>
      </c>
      <c r="C3319" s="385" t="s">
        <v>80</v>
      </c>
      <c r="D3319" s="387">
        <v>55.58</v>
      </c>
    </row>
    <row r="3320" spans="1:4" ht="36" customHeight="1">
      <c r="A3320" s="385" t="s">
        <v>6656</v>
      </c>
      <c r="B3320" s="409" t="s">
        <v>6657</v>
      </c>
      <c r="C3320" s="385" t="s">
        <v>80</v>
      </c>
      <c r="D3320" s="387">
        <v>56.36</v>
      </c>
    </row>
    <row r="3321" spans="1:4" ht="36" customHeight="1">
      <c r="A3321" s="385" t="s">
        <v>6658</v>
      </c>
      <c r="B3321" s="409" t="s">
        <v>6659</v>
      </c>
      <c r="C3321" s="385" t="s">
        <v>80</v>
      </c>
      <c r="D3321" s="387">
        <v>44.39</v>
      </c>
    </row>
    <row r="3322" spans="1:4" ht="36" customHeight="1">
      <c r="A3322" s="385" t="s">
        <v>6660</v>
      </c>
      <c r="B3322" s="409" t="s">
        <v>6661</v>
      </c>
      <c r="C3322" s="385" t="s">
        <v>80</v>
      </c>
      <c r="D3322" s="387">
        <v>44.86</v>
      </c>
    </row>
    <row r="3323" spans="1:4" ht="36" customHeight="1">
      <c r="A3323" s="385" t="s">
        <v>6662</v>
      </c>
      <c r="B3323" s="409" t="s">
        <v>6663</v>
      </c>
      <c r="C3323" s="385" t="s">
        <v>80</v>
      </c>
      <c r="D3323" s="387">
        <v>45.33</v>
      </c>
    </row>
    <row r="3324" spans="1:4" ht="36" customHeight="1">
      <c r="A3324" s="385" t="s">
        <v>6664</v>
      </c>
      <c r="B3324" s="409" t="s">
        <v>6665</v>
      </c>
      <c r="C3324" s="385" t="s">
        <v>80</v>
      </c>
      <c r="D3324" s="387">
        <v>45.64</v>
      </c>
    </row>
    <row r="3325" spans="1:4" ht="36" customHeight="1">
      <c r="A3325" s="385" t="s">
        <v>6666</v>
      </c>
      <c r="B3325" s="409" t="s">
        <v>6667</v>
      </c>
      <c r="C3325" s="385" t="s">
        <v>80</v>
      </c>
      <c r="D3325" s="387">
        <v>46.03</v>
      </c>
    </row>
    <row r="3326" spans="1:4" ht="36" customHeight="1">
      <c r="A3326" s="385" t="s">
        <v>6668</v>
      </c>
      <c r="B3326" s="409" t="s">
        <v>6669</v>
      </c>
      <c r="C3326" s="385" t="s">
        <v>80</v>
      </c>
      <c r="D3326" s="387">
        <v>46.34</v>
      </c>
    </row>
    <row r="3327" spans="1:4" ht="36" customHeight="1">
      <c r="A3327" s="385" t="s">
        <v>6670</v>
      </c>
      <c r="B3327" s="409" t="s">
        <v>6671</v>
      </c>
      <c r="C3327" s="385" t="s">
        <v>80</v>
      </c>
      <c r="D3327" s="387">
        <v>46.65</v>
      </c>
    </row>
    <row r="3328" spans="1:4" ht="36" customHeight="1">
      <c r="A3328" s="385" t="s">
        <v>6672</v>
      </c>
      <c r="B3328" s="409" t="s">
        <v>6673</v>
      </c>
      <c r="C3328" s="385" t="s">
        <v>80</v>
      </c>
      <c r="D3328" s="387">
        <v>48.12</v>
      </c>
    </row>
    <row r="3329" spans="1:4" ht="36" customHeight="1">
      <c r="A3329" s="385" t="s">
        <v>6674</v>
      </c>
      <c r="B3329" s="409" t="s">
        <v>6675</v>
      </c>
      <c r="C3329" s="385" t="s">
        <v>80</v>
      </c>
      <c r="D3329" s="387">
        <v>48.43</v>
      </c>
    </row>
    <row r="3330" spans="1:4" ht="36" customHeight="1">
      <c r="A3330" s="385" t="s">
        <v>6676</v>
      </c>
      <c r="B3330" s="409" t="s">
        <v>6677</v>
      </c>
      <c r="C3330" s="385" t="s">
        <v>80</v>
      </c>
      <c r="D3330" s="387">
        <v>48.74</v>
      </c>
    </row>
    <row r="3331" spans="1:4" ht="36" customHeight="1">
      <c r="A3331" s="385" t="s">
        <v>6678</v>
      </c>
      <c r="B3331" s="409" t="s">
        <v>6679</v>
      </c>
      <c r="C3331" s="385" t="s">
        <v>80</v>
      </c>
      <c r="D3331" s="387">
        <v>49.26</v>
      </c>
    </row>
    <row r="3332" spans="1:4" ht="36" customHeight="1">
      <c r="A3332" s="385" t="s">
        <v>6680</v>
      </c>
      <c r="B3332" s="409" t="s">
        <v>6681</v>
      </c>
      <c r="C3332" s="385" t="s">
        <v>80</v>
      </c>
      <c r="D3332" s="387">
        <v>50.2</v>
      </c>
    </row>
    <row r="3333" spans="1:4" ht="36" customHeight="1">
      <c r="A3333" s="385" t="s">
        <v>6682</v>
      </c>
      <c r="B3333" s="409" t="s">
        <v>6683</v>
      </c>
      <c r="C3333" s="385" t="s">
        <v>80</v>
      </c>
      <c r="D3333" s="387">
        <v>51.83</v>
      </c>
    </row>
    <row r="3334" spans="1:4" ht="36" customHeight="1">
      <c r="A3334" s="385" t="s">
        <v>6684</v>
      </c>
      <c r="B3334" s="409" t="s">
        <v>6685</v>
      </c>
      <c r="C3334" s="385" t="s">
        <v>80</v>
      </c>
      <c r="D3334" s="387">
        <v>44.24</v>
      </c>
    </row>
    <row r="3335" spans="1:4" ht="36" customHeight="1">
      <c r="A3335" s="385" t="s">
        <v>6686</v>
      </c>
      <c r="B3335" s="409" t="s">
        <v>6687</v>
      </c>
      <c r="C3335" s="385" t="s">
        <v>80</v>
      </c>
      <c r="D3335" s="387">
        <v>44.63</v>
      </c>
    </row>
    <row r="3336" spans="1:4" ht="36" customHeight="1">
      <c r="A3336" s="385" t="s">
        <v>6688</v>
      </c>
      <c r="B3336" s="409" t="s">
        <v>6689</v>
      </c>
      <c r="C3336" s="385" t="s">
        <v>80</v>
      </c>
      <c r="D3336" s="387">
        <v>44.94</v>
      </c>
    </row>
    <row r="3337" spans="1:4" ht="36" customHeight="1">
      <c r="A3337" s="385" t="s">
        <v>6690</v>
      </c>
      <c r="B3337" s="409" t="s">
        <v>6691</v>
      </c>
      <c r="C3337" s="385" t="s">
        <v>80</v>
      </c>
      <c r="D3337" s="387">
        <v>45.25</v>
      </c>
    </row>
    <row r="3338" spans="1:4" ht="36" customHeight="1">
      <c r="A3338" s="385" t="s">
        <v>6692</v>
      </c>
      <c r="B3338" s="409" t="s">
        <v>6693</v>
      </c>
      <c r="C3338" s="385" t="s">
        <v>80</v>
      </c>
      <c r="D3338" s="387">
        <v>45.56</v>
      </c>
    </row>
    <row r="3339" spans="1:4" ht="36" customHeight="1">
      <c r="A3339" s="385" t="s">
        <v>6694</v>
      </c>
      <c r="B3339" s="409" t="s">
        <v>6695</v>
      </c>
      <c r="C3339" s="385" t="s">
        <v>80</v>
      </c>
      <c r="D3339" s="387">
        <v>45.79</v>
      </c>
    </row>
    <row r="3340" spans="1:4" ht="36" customHeight="1">
      <c r="A3340" s="385" t="s">
        <v>6696</v>
      </c>
      <c r="B3340" s="409" t="s">
        <v>6697</v>
      </c>
      <c r="C3340" s="385" t="s">
        <v>80</v>
      </c>
      <c r="D3340" s="387">
        <v>46.1</v>
      </c>
    </row>
    <row r="3341" spans="1:4" ht="36" customHeight="1">
      <c r="A3341" s="385" t="s">
        <v>6698</v>
      </c>
      <c r="B3341" s="409" t="s">
        <v>6699</v>
      </c>
      <c r="C3341" s="385" t="s">
        <v>80</v>
      </c>
      <c r="D3341" s="387">
        <v>46.34</v>
      </c>
    </row>
    <row r="3342" spans="1:4" ht="36" customHeight="1">
      <c r="A3342" s="385" t="s">
        <v>6700</v>
      </c>
      <c r="B3342" s="409" t="s">
        <v>6701</v>
      </c>
      <c r="C3342" s="385" t="s">
        <v>80</v>
      </c>
      <c r="D3342" s="387">
        <v>46.57</v>
      </c>
    </row>
    <row r="3343" spans="1:4" ht="36" customHeight="1">
      <c r="A3343" s="385" t="s">
        <v>6702</v>
      </c>
      <c r="B3343" s="409" t="s">
        <v>6703</v>
      </c>
      <c r="C3343" s="385" t="s">
        <v>80</v>
      </c>
      <c r="D3343" s="387">
        <v>48.02</v>
      </c>
    </row>
    <row r="3344" spans="1:4" ht="36" customHeight="1">
      <c r="A3344" s="385" t="s">
        <v>6704</v>
      </c>
      <c r="B3344" s="409" t="s">
        <v>6705</v>
      </c>
      <c r="C3344" s="385" t="s">
        <v>80</v>
      </c>
      <c r="D3344" s="387">
        <v>48.43</v>
      </c>
    </row>
    <row r="3345" spans="1:4" ht="36" customHeight="1">
      <c r="A3345" s="385" t="s">
        <v>6706</v>
      </c>
      <c r="B3345" s="409" t="s">
        <v>6707</v>
      </c>
      <c r="C3345" s="385" t="s">
        <v>80</v>
      </c>
      <c r="D3345" s="387">
        <v>49.16</v>
      </c>
    </row>
    <row r="3346" spans="1:4" ht="36" customHeight="1">
      <c r="A3346" s="385" t="s">
        <v>6708</v>
      </c>
      <c r="B3346" s="409" t="s">
        <v>6709</v>
      </c>
      <c r="C3346" s="385" t="s">
        <v>80</v>
      </c>
      <c r="D3346" s="387">
        <v>49.58</v>
      </c>
    </row>
    <row r="3347" spans="1:4" ht="36" customHeight="1">
      <c r="A3347" s="385" t="s">
        <v>6710</v>
      </c>
      <c r="B3347" s="409" t="s">
        <v>6711</v>
      </c>
      <c r="C3347" s="385" t="s">
        <v>80</v>
      </c>
      <c r="D3347" s="387">
        <v>42.31</v>
      </c>
    </row>
    <row r="3348" spans="1:4" ht="36" customHeight="1">
      <c r="A3348" s="385" t="s">
        <v>6712</v>
      </c>
      <c r="B3348" s="409" t="s">
        <v>6713</v>
      </c>
      <c r="C3348" s="385" t="s">
        <v>80</v>
      </c>
      <c r="D3348" s="387">
        <v>43.12</v>
      </c>
    </row>
    <row r="3349" spans="1:4" ht="36" customHeight="1">
      <c r="A3349" s="385" t="s">
        <v>6714</v>
      </c>
      <c r="B3349" s="409" t="s">
        <v>6715</v>
      </c>
      <c r="C3349" s="385" t="s">
        <v>80</v>
      </c>
      <c r="D3349" s="387">
        <v>44.72</v>
      </c>
    </row>
    <row r="3350" spans="1:4" ht="36" customHeight="1">
      <c r="A3350" s="385" t="s">
        <v>6716</v>
      </c>
      <c r="B3350" s="409" t="s">
        <v>6717</v>
      </c>
      <c r="C3350" s="385" t="s">
        <v>80</v>
      </c>
      <c r="D3350" s="387">
        <v>45.31</v>
      </c>
    </row>
    <row r="3351" spans="1:4" ht="36" customHeight="1">
      <c r="A3351" s="385" t="s">
        <v>6718</v>
      </c>
      <c r="B3351" s="409" t="s">
        <v>6719</v>
      </c>
      <c r="C3351" s="385" t="s">
        <v>80</v>
      </c>
      <c r="D3351" s="387">
        <v>45.81</v>
      </c>
    </row>
    <row r="3352" spans="1:4" ht="36" customHeight="1">
      <c r="A3352" s="385" t="s">
        <v>6720</v>
      </c>
      <c r="B3352" s="409" t="s">
        <v>6721</v>
      </c>
      <c r="C3352" s="385" t="s">
        <v>80</v>
      </c>
      <c r="D3352" s="387">
        <v>47.28</v>
      </c>
    </row>
    <row r="3353" spans="1:4" ht="36" customHeight="1">
      <c r="A3353" s="385" t="s">
        <v>6722</v>
      </c>
      <c r="B3353" s="409" t="s">
        <v>6723</v>
      </c>
      <c r="C3353" s="385" t="s">
        <v>80</v>
      </c>
      <c r="D3353" s="387">
        <v>47.7</v>
      </c>
    </row>
    <row r="3354" spans="1:4" ht="36" customHeight="1">
      <c r="A3354" s="385" t="s">
        <v>6724</v>
      </c>
      <c r="B3354" s="409" t="s">
        <v>6725</v>
      </c>
      <c r="C3354" s="385" t="s">
        <v>80</v>
      </c>
      <c r="D3354" s="387">
        <v>48.22</v>
      </c>
    </row>
    <row r="3355" spans="1:4" ht="36" customHeight="1">
      <c r="A3355" s="385" t="s">
        <v>6726</v>
      </c>
      <c r="B3355" s="409" t="s">
        <v>6727</v>
      </c>
      <c r="C3355" s="385" t="s">
        <v>80</v>
      </c>
      <c r="D3355" s="387">
        <v>48.74</v>
      </c>
    </row>
    <row r="3356" spans="1:4" ht="36" customHeight="1">
      <c r="A3356" s="385" t="s">
        <v>6728</v>
      </c>
      <c r="B3356" s="409" t="s">
        <v>6729</v>
      </c>
      <c r="C3356" s="385" t="s">
        <v>80</v>
      </c>
      <c r="D3356" s="387">
        <v>49.16</v>
      </c>
    </row>
    <row r="3357" spans="1:4" ht="36" customHeight="1">
      <c r="A3357" s="385" t="s">
        <v>6730</v>
      </c>
      <c r="B3357" s="409" t="s">
        <v>6731</v>
      </c>
      <c r="C3357" s="385" t="s">
        <v>80</v>
      </c>
      <c r="D3357" s="387">
        <v>51.05</v>
      </c>
    </row>
    <row r="3358" spans="1:4" ht="36" customHeight="1">
      <c r="A3358" s="385" t="s">
        <v>6732</v>
      </c>
      <c r="B3358" s="409" t="s">
        <v>6733</v>
      </c>
      <c r="C3358" s="385" t="s">
        <v>80</v>
      </c>
      <c r="D3358" s="387">
        <v>52.3</v>
      </c>
    </row>
    <row r="3359" spans="1:4" ht="36" customHeight="1">
      <c r="A3359" s="385" t="s">
        <v>6734</v>
      </c>
      <c r="B3359" s="409" t="s">
        <v>6735</v>
      </c>
      <c r="C3359" s="385" t="s">
        <v>80</v>
      </c>
      <c r="D3359" s="387">
        <v>54.03</v>
      </c>
    </row>
    <row r="3360" spans="1:4" ht="36" customHeight="1">
      <c r="A3360" s="385" t="s">
        <v>6736</v>
      </c>
      <c r="B3360" s="409" t="s">
        <v>6737</v>
      </c>
      <c r="C3360" s="385" t="s">
        <v>80</v>
      </c>
      <c r="D3360" s="387">
        <v>41.87</v>
      </c>
    </row>
    <row r="3361" spans="1:4" ht="36" customHeight="1">
      <c r="A3361" s="385" t="s">
        <v>6738</v>
      </c>
      <c r="B3361" s="409" t="s">
        <v>6739</v>
      </c>
      <c r="C3361" s="385" t="s">
        <v>80</v>
      </c>
      <c r="D3361" s="387">
        <v>42.31</v>
      </c>
    </row>
    <row r="3362" spans="1:4" ht="36" customHeight="1">
      <c r="A3362" s="385" t="s">
        <v>6740</v>
      </c>
      <c r="B3362" s="409" t="s">
        <v>6741</v>
      </c>
      <c r="C3362" s="385" t="s">
        <v>80</v>
      </c>
      <c r="D3362" s="387">
        <v>42.75</v>
      </c>
    </row>
    <row r="3363" spans="1:4" ht="36" customHeight="1">
      <c r="A3363" s="385" t="s">
        <v>6742</v>
      </c>
      <c r="B3363" s="409" t="s">
        <v>6743</v>
      </c>
      <c r="C3363" s="385" t="s">
        <v>80</v>
      </c>
      <c r="D3363" s="387">
        <v>43.12</v>
      </c>
    </row>
    <row r="3364" spans="1:4" ht="36" customHeight="1">
      <c r="A3364" s="385" t="s">
        <v>6744</v>
      </c>
      <c r="B3364" s="409" t="s">
        <v>6745</v>
      </c>
      <c r="C3364" s="385" t="s">
        <v>80</v>
      </c>
      <c r="D3364" s="387">
        <v>44.39</v>
      </c>
    </row>
    <row r="3365" spans="1:4" ht="36" customHeight="1">
      <c r="A3365" s="385" t="s">
        <v>6746</v>
      </c>
      <c r="B3365" s="409" t="s">
        <v>6747</v>
      </c>
      <c r="C3365" s="385" t="s">
        <v>80</v>
      </c>
      <c r="D3365" s="387">
        <v>44.72</v>
      </c>
    </row>
    <row r="3366" spans="1:4" ht="36" customHeight="1">
      <c r="A3366" s="385" t="s">
        <v>6748</v>
      </c>
      <c r="B3366" s="409" t="s">
        <v>6749</v>
      </c>
      <c r="C3366" s="385" t="s">
        <v>80</v>
      </c>
      <c r="D3366" s="387">
        <v>45.06</v>
      </c>
    </row>
    <row r="3367" spans="1:4" ht="36" customHeight="1">
      <c r="A3367" s="385" t="s">
        <v>6750</v>
      </c>
      <c r="B3367" s="409" t="s">
        <v>6751</v>
      </c>
      <c r="C3367" s="385" t="s">
        <v>80</v>
      </c>
      <c r="D3367" s="387">
        <v>45.39</v>
      </c>
    </row>
    <row r="3368" spans="1:4" ht="36" customHeight="1">
      <c r="A3368" s="385" t="s">
        <v>6752</v>
      </c>
      <c r="B3368" s="409" t="s">
        <v>6753</v>
      </c>
      <c r="C3368" s="385" t="s">
        <v>80</v>
      </c>
      <c r="D3368" s="387">
        <v>45.64</v>
      </c>
    </row>
    <row r="3369" spans="1:4" ht="36" customHeight="1">
      <c r="A3369" s="385" t="s">
        <v>6754</v>
      </c>
      <c r="B3369" s="409" t="s">
        <v>6755</v>
      </c>
      <c r="C3369" s="385" t="s">
        <v>80</v>
      </c>
      <c r="D3369" s="387">
        <v>45.98</v>
      </c>
    </row>
    <row r="3370" spans="1:4" ht="36" customHeight="1">
      <c r="A3370" s="385" t="s">
        <v>6756</v>
      </c>
      <c r="B3370" s="409" t="s">
        <v>6757</v>
      </c>
      <c r="C3370" s="385" t="s">
        <v>80</v>
      </c>
      <c r="D3370" s="387">
        <v>47.49</v>
      </c>
    </row>
    <row r="3371" spans="1:4" ht="36" customHeight="1">
      <c r="A3371" s="385" t="s">
        <v>6758</v>
      </c>
      <c r="B3371" s="409" t="s">
        <v>6759</v>
      </c>
      <c r="C3371" s="385" t="s">
        <v>80</v>
      </c>
      <c r="D3371" s="387">
        <v>48.33</v>
      </c>
    </row>
    <row r="3372" spans="1:4" ht="36" customHeight="1">
      <c r="A3372" s="385" t="s">
        <v>6760</v>
      </c>
      <c r="B3372" s="409" t="s">
        <v>6761</v>
      </c>
      <c r="C3372" s="385" t="s">
        <v>80</v>
      </c>
      <c r="D3372" s="387">
        <v>48.85</v>
      </c>
    </row>
    <row r="3373" spans="1:4" ht="36" customHeight="1">
      <c r="A3373" s="385" t="s">
        <v>6762</v>
      </c>
      <c r="B3373" s="409" t="s">
        <v>6763</v>
      </c>
      <c r="C3373" s="385" t="s">
        <v>80</v>
      </c>
      <c r="D3373" s="387">
        <v>41.69</v>
      </c>
    </row>
    <row r="3374" spans="1:4" ht="36" customHeight="1">
      <c r="A3374" s="385" t="s">
        <v>6764</v>
      </c>
      <c r="B3374" s="409" t="s">
        <v>6765</v>
      </c>
      <c r="C3374" s="385" t="s">
        <v>80</v>
      </c>
      <c r="D3374" s="387">
        <v>42.12</v>
      </c>
    </row>
    <row r="3375" spans="1:4" ht="36" customHeight="1">
      <c r="A3375" s="385" t="s">
        <v>6766</v>
      </c>
      <c r="B3375" s="409" t="s">
        <v>6767</v>
      </c>
      <c r="C3375" s="385" t="s">
        <v>80</v>
      </c>
      <c r="D3375" s="387">
        <v>42.44</v>
      </c>
    </row>
    <row r="3376" spans="1:4" ht="36" customHeight="1">
      <c r="A3376" s="385" t="s">
        <v>6768</v>
      </c>
      <c r="B3376" s="409" t="s">
        <v>6769</v>
      </c>
      <c r="C3376" s="385" t="s">
        <v>80</v>
      </c>
      <c r="D3376" s="387">
        <v>42.75</v>
      </c>
    </row>
    <row r="3377" spans="1:4" ht="36" customHeight="1">
      <c r="A3377" s="385" t="s">
        <v>6770</v>
      </c>
      <c r="B3377" s="409" t="s">
        <v>6771</v>
      </c>
      <c r="C3377" s="385" t="s">
        <v>80</v>
      </c>
      <c r="D3377" s="387">
        <v>43.06</v>
      </c>
    </row>
    <row r="3378" spans="1:4" ht="36" customHeight="1">
      <c r="A3378" s="385" t="s">
        <v>6772</v>
      </c>
      <c r="B3378" s="409" t="s">
        <v>6773</v>
      </c>
      <c r="C3378" s="385" t="s">
        <v>80</v>
      </c>
      <c r="D3378" s="387">
        <v>44.22</v>
      </c>
    </row>
    <row r="3379" spans="1:4" ht="36" customHeight="1">
      <c r="A3379" s="385" t="s">
        <v>6774</v>
      </c>
      <c r="B3379" s="409" t="s">
        <v>6775</v>
      </c>
      <c r="C3379" s="385" t="s">
        <v>80</v>
      </c>
      <c r="D3379" s="387">
        <v>44.47</v>
      </c>
    </row>
    <row r="3380" spans="1:4" ht="36" customHeight="1">
      <c r="A3380" s="385" t="s">
        <v>6776</v>
      </c>
      <c r="B3380" s="409" t="s">
        <v>6777</v>
      </c>
      <c r="C3380" s="385" t="s">
        <v>80</v>
      </c>
      <c r="D3380" s="387">
        <v>44.72</v>
      </c>
    </row>
    <row r="3381" spans="1:4" ht="36" customHeight="1">
      <c r="A3381" s="385" t="s">
        <v>6778</v>
      </c>
      <c r="B3381" s="409" t="s">
        <v>6779</v>
      </c>
      <c r="C3381" s="385" t="s">
        <v>80</v>
      </c>
      <c r="D3381" s="387">
        <v>44.97</v>
      </c>
    </row>
    <row r="3382" spans="1:4" ht="36" customHeight="1">
      <c r="A3382" s="385" t="s">
        <v>6780</v>
      </c>
      <c r="B3382" s="409" t="s">
        <v>6781</v>
      </c>
      <c r="C3382" s="385" t="s">
        <v>80</v>
      </c>
      <c r="D3382" s="387">
        <v>45.22</v>
      </c>
    </row>
    <row r="3383" spans="1:4" ht="36" customHeight="1">
      <c r="A3383" s="385" t="s">
        <v>6782</v>
      </c>
      <c r="B3383" s="409" t="s">
        <v>6783</v>
      </c>
      <c r="C3383" s="385" t="s">
        <v>80</v>
      </c>
      <c r="D3383" s="387">
        <v>45.73</v>
      </c>
    </row>
    <row r="3384" spans="1:4" ht="36" customHeight="1">
      <c r="A3384" s="385" t="s">
        <v>6784</v>
      </c>
      <c r="B3384" s="409" t="s">
        <v>6785</v>
      </c>
      <c r="C3384" s="385" t="s">
        <v>80</v>
      </c>
      <c r="D3384" s="387">
        <v>47.39</v>
      </c>
    </row>
    <row r="3385" spans="1:4" ht="36" customHeight="1">
      <c r="A3385" s="385" t="s">
        <v>6786</v>
      </c>
      <c r="B3385" s="409" t="s">
        <v>6787</v>
      </c>
      <c r="C3385" s="385" t="s">
        <v>80</v>
      </c>
      <c r="D3385" s="387">
        <v>47.81</v>
      </c>
    </row>
    <row r="3386" spans="1:4" ht="12" customHeight="1">
      <c r="A3386" s="385" t="s">
        <v>6788</v>
      </c>
      <c r="B3386" s="409" t="s">
        <v>6789</v>
      </c>
      <c r="C3386" s="385" t="s">
        <v>80</v>
      </c>
      <c r="D3386" s="387">
        <v>7.72</v>
      </c>
    </row>
    <row r="3387" spans="1:4" ht="36" customHeight="1">
      <c r="A3387" s="385" t="s">
        <v>6790</v>
      </c>
      <c r="B3387" s="409" t="s">
        <v>6791</v>
      </c>
      <c r="C3387" s="385" t="s">
        <v>80</v>
      </c>
      <c r="D3387" s="387">
        <v>20.059999999999999</v>
      </c>
    </row>
    <row r="3388" spans="1:4" ht="36" customHeight="1">
      <c r="A3388" s="385" t="s">
        <v>6792</v>
      </c>
      <c r="B3388" s="409" t="s">
        <v>6793</v>
      </c>
      <c r="C3388" s="385" t="s">
        <v>80</v>
      </c>
      <c r="D3388" s="387">
        <v>20.69</v>
      </c>
    </row>
    <row r="3389" spans="1:4" ht="36" customHeight="1">
      <c r="A3389" s="385" t="s">
        <v>6794</v>
      </c>
      <c r="B3389" s="409" t="s">
        <v>6795</v>
      </c>
      <c r="C3389" s="385" t="s">
        <v>80</v>
      </c>
      <c r="D3389" s="387">
        <v>21.21</v>
      </c>
    </row>
    <row r="3390" spans="1:4" ht="36" customHeight="1">
      <c r="A3390" s="385" t="s">
        <v>6796</v>
      </c>
      <c r="B3390" s="409" t="s">
        <v>6797</v>
      </c>
      <c r="C3390" s="385" t="s">
        <v>80</v>
      </c>
      <c r="D3390" s="387">
        <v>21.63</v>
      </c>
    </row>
    <row r="3391" spans="1:4" ht="36" customHeight="1">
      <c r="A3391" s="385" t="s">
        <v>6798</v>
      </c>
      <c r="B3391" s="409" t="s">
        <v>6799</v>
      </c>
      <c r="C3391" s="385" t="s">
        <v>80</v>
      </c>
      <c r="D3391" s="387">
        <v>22.05</v>
      </c>
    </row>
    <row r="3392" spans="1:4" ht="36" customHeight="1">
      <c r="A3392" s="385" t="s">
        <v>6800</v>
      </c>
      <c r="B3392" s="409" t="s">
        <v>6801</v>
      </c>
      <c r="C3392" s="385" t="s">
        <v>80</v>
      </c>
      <c r="D3392" s="387">
        <v>22.47</v>
      </c>
    </row>
    <row r="3393" spans="1:4" ht="36" customHeight="1">
      <c r="A3393" s="385" t="s">
        <v>6802</v>
      </c>
      <c r="B3393" s="409" t="s">
        <v>6803</v>
      </c>
      <c r="C3393" s="385" t="s">
        <v>80</v>
      </c>
      <c r="D3393" s="387">
        <v>24.98</v>
      </c>
    </row>
    <row r="3394" spans="1:4" ht="36" customHeight="1">
      <c r="A3394" s="385" t="s">
        <v>6804</v>
      </c>
      <c r="B3394" s="409" t="s">
        <v>6805</v>
      </c>
      <c r="C3394" s="385" t="s">
        <v>80</v>
      </c>
      <c r="D3394" s="387">
        <v>25.45</v>
      </c>
    </row>
    <row r="3395" spans="1:4" ht="36" customHeight="1">
      <c r="A3395" s="385" t="s">
        <v>6806</v>
      </c>
      <c r="B3395" s="409" t="s">
        <v>6807</v>
      </c>
      <c r="C3395" s="385" t="s">
        <v>80</v>
      </c>
      <c r="D3395" s="387">
        <v>25.77</v>
      </c>
    </row>
    <row r="3396" spans="1:4" ht="36" customHeight="1">
      <c r="A3396" s="385" t="s">
        <v>6808</v>
      </c>
      <c r="B3396" s="409" t="s">
        <v>6809</v>
      </c>
      <c r="C3396" s="385" t="s">
        <v>80</v>
      </c>
      <c r="D3396" s="387">
        <v>26.23</v>
      </c>
    </row>
    <row r="3397" spans="1:4" ht="36" customHeight="1">
      <c r="A3397" s="385" t="s">
        <v>6810</v>
      </c>
      <c r="B3397" s="409" t="s">
        <v>6811</v>
      </c>
      <c r="C3397" s="385" t="s">
        <v>80</v>
      </c>
      <c r="D3397" s="387">
        <v>26.86</v>
      </c>
    </row>
    <row r="3398" spans="1:4" ht="36" customHeight="1">
      <c r="A3398" s="385" t="s">
        <v>6812</v>
      </c>
      <c r="B3398" s="409" t="s">
        <v>6813</v>
      </c>
      <c r="C3398" s="385" t="s">
        <v>80</v>
      </c>
      <c r="D3398" s="387">
        <v>27.96</v>
      </c>
    </row>
    <row r="3399" spans="1:4" ht="36" customHeight="1">
      <c r="A3399" s="385" t="s">
        <v>6814</v>
      </c>
      <c r="B3399" s="409" t="s">
        <v>6815</v>
      </c>
      <c r="C3399" s="385" t="s">
        <v>80</v>
      </c>
      <c r="D3399" s="387">
        <v>28.43</v>
      </c>
    </row>
    <row r="3400" spans="1:4" ht="36" customHeight="1">
      <c r="A3400" s="385" t="s">
        <v>6816</v>
      </c>
      <c r="B3400" s="409" t="s">
        <v>6817</v>
      </c>
      <c r="C3400" s="385" t="s">
        <v>80</v>
      </c>
      <c r="D3400" s="387">
        <v>19.649999999999999</v>
      </c>
    </row>
    <row r="3401" spans="1:4" ht="36" customHeight="1">
      <c r="A3401" s="385" t="s">
        <v>6818</v>
      </c>
      <c r="B3401" s="409" t="s">
        <v>6819</v>
      </c>
      <c r="C3401" s="385" t="s">
        <v>80</v>
      </c>
      <c r="D3401" s="387">
        <v>20.059999999999999</v>
      </c>
    </row>
    <row r="3402" spans="1:4" ht="36" customHeight="1">
      <c r="A3402" s="385" t="s">
        <v>6820</v>
      </c>
      <c r="B3402" s="409" t="s">
        <v>6821</v>
      </c>
      <c r="C3402" s="385" t="s">
        <v>80</v>
      </c>
      <c r="D3402" s="387">
        <v>20.38</v>
      </c>
    </row>
    <row r="3403" spans="1:4" ht="36" customHeight="1">
      <c r="A3403" s="385" t="s">
        <v>6822</v>
      </c>
      <c r="B3403" s="409" t="s">
        <v>6823</v>
      </c>
      <c r="C3403" s="385" t="s">
        <v>80</v>
      </c>
      <c r="D3403" s="387">
        <v>20.69</v>
      </c>
    </row>
    <row r="3404" spans="1:4" ht="36" customHeight="1">
      <c r="A3404" s="385" t="s">
        <v>6824</v>
      </c>
      <c r="B3404" s="409" t="s">
        <v>6825</v>
      </c>
      <c r="C3404" s="385" t="s">
        <v>80</v>
      </c>
      <c r="D3404" s="387">
        <v>20.9</v>
      </c>
    </row>
    <row r="3405" spans="1:4" ht="36" customHeight="1">
      <c r="A3405" s="385" t="s">
        <v>6826</v>
      </c>
      <c r="B3405" s="409" t="s">
        <v>6827</v>
      </c>
      <c r="C3405" s="385" t="s">
        <v>80</v>
      </c>
      <c r="D3405" s="387">
        <v>21.21</v>
      </c>
    </row>
    <row r="3406" spans="1:4" ht="36" customHeight="1">
      <c r="A3406" s="385" t="s">
        <v>6828</v>
      </c>
      <c r="B3406" s="409" t="s">
        <v>6829</v>
      </c>
      <c r="C3406" s="385" t="s">
        <v>80</v>
      </c>
      <c r="D3406" s="387">
        <v>21.42</v>
      </c>
    </row>
    <row r="3407" spans="1:4" ht="36" customHeight="1">
      <c r="A3407" s="385" t="s">
        <v>6830</v>
      </c>
      <c r="B3407" s="409" t="s">
        <v>6831</v>
      </c>
      <c r="C3407" s="385" t="s">
        <v>80</v>
      </c>
      <c r="D3407" s="387">
        <v>21.73</v>
      </c>
    </row>
    <row r="3408" spans="1:4" ht="36" customHeight="1">
      <c r="A3408" s="385" t="s">
        <v>6832</v>
      </c>
      <c r="B3408" s="409" t="s">
        <v>6833</v>
      </c>
      <c r="C3408" s="385" t="s">
        <v>80</v>
      </c>
      <c r="D3408" s="387">
        <v>21.94</v>
      </c>
    </row>
    <row r="3409" spans="1:4" ht="36" customHeight="1">
      <c r="A3409" s="385" t="s">
        <v>6834</v>
      </c>
      <c r="B3409" s="409" t="s">
        <v>6835</v>
      </c>
      <c r="C3409" s="385" t="s">
        <v>80</v>
      </c>
      <c r="D3409" s="387">
        <v>22.15</v>
      </c>
    </row>
    <row r="3410" spans="1:4" ht="36" customHeight="1">
      <c r="A3410" s="385" t="s">
        <v>6836</v>
      </c>
      <c r="B3410" s="409" t="s">
        <v>6837</v>
      </c>
      <c r="C3410" s="385" t="s">
        <v>80</v>
      </c>
      <c r="D3410" s="387">
        <v>22.57</v>
      </c>
    </row>
    <row r="3411" spans="1:4" ht="36" customHeight="1">
      <c r="A3411" s="385" t="s">
        <v>6838</v>
      </c>
      <c r="B3411" s="409" t="s">
        <v>6839</v>
      </c>
      <c r="C3411" s="385" t="s">
        <v>80</v>
      </c>
      <c r="D3411" s="387">
        <v>25.61</v>
      </c>
    </row>
    <row r="3412" spans="1:4" ht="36" customHeight="1">
      <c r="A3412" s="385" t="s">
        <v>6840</v>
      </c>
      <c r="B3412" s="409" t="s">
        <v>6841</v>
      </c>
      <c r="C3412" s="385" t="s">
        <v>80</v>
      </c>
      <c r="D3412" s="387">
        <v>25.92</v>
      </c>
    </row>
    <row r="3413" spans="1:4" ht="36" customHeight="1">
      <c r="A3413" s="385" t="s">
        <v>6842</v>
      </c>
      <c r="B3413" s="409" t="s">
        <v>6843</v>
      </c>
      <c r="C3413" s="385" t="s">
        <v>80</v>
      </c>
      <c r="D3413" s="387">
        <v>19.54</v>
      </c>
    </row>
    <row r="3414" spans="1:4" ht="36" customHeight="1">
      <c r="A3414" s="385" t="s">
        <v>6844</v>
      </c>
      <c r="B3414" s="409" t="s">
        <v>6845</v>
      </c>
      <c r="C3414" s="385" t="s">
        <v>80</v>
      </c>
      <c r="D3414" s="387">
        <v>19.850000000000001</v>
      </c>
    </row>
    <row r="3415" spans="1:4" ht="36" customHeight="1">
      <c r="A3415" s="385" t="s">
        <v>6846</v>
      </c>
      <c r="B3415" s="409" t="s">
        <v>6847</v>
      </c>
      <c r="C3415" s="385" t="s">
        <v>80</v>
      </c>
      <c r="D3415" s="387">
        <v>20.170000000000002</v>
      </c>
    </row>
    <row r="3416" spans="1:4" ht="36" customHeight="1">
      <c r="A3416" s="385" t="s">
        <v>6848</v>
      </c>
      <c r="B3416" s="409" t="s">
        <v>6849</v>
      </c>
      <c r="C3416" s="385" t="s">
        <v>80</v>
      </c>
      <c r="D3416" s="387">
        <v>20.38</v>
      </c>
    </row>
    <row r="3417" spans="1:4" ht="36" customHeight="1">
      <c r="A3417" s="385" t="s">
        <v>6850</v>
      </c>
      <c r="B3417" s="409" t="s">
        <v>6851</v>
      </c>
      <c r="C3417" s="385" t="s">
        <v>80</v>
      </c>
      <c r="D3417" s="387">
        <v>20.59</v>
      </c>
    </row>
    <row r="3418" spans="1:4" ht="36" customHeight="1">
      <c r="A3418" s="385" t="s">
        <v>6852</v>
      </c>
      <c r="B3418" s="409" t="s">
        <v>6853</v>
      </c>
      <c r="C3418" s="385" t="s">
        <v>80</v>
      </c>
      <c r="D3418" s="387">
        <v>20.79</v>
      </c>
    </row>
    <row r="3419" spans="1:4" ht="36" customHeight="1">
      <c r="A3419" s="385" t="s">
        <v>6854</v>
      </c>
      <c r="B3419" s="409" t="s">
        <v>6855</v>
      </c>
      <c r="C3419" s="385" t="s">
        <v>80</v>
      </c>
      <c r="D3419" s="387">
        <v>21</v>
      </c>
    </row>
    <row r="3420" spans="1:4" ht="36" customHeight="1">
      <c r="A3420" s="385" t="s">
        <v>6856</v>
      </c>
      <c r="B3420" s="409" t="s">
        <v>6857</v>
      </c>
      <c r="C3420" s="385" t="s">
        <v>80</v>
      </c>
      <c r="D3420" s="387">
        <v>21.21</v>
      </c>
    </row>
    <row r="3421" spans="1:4" ht="36" customHeight="1">
      <c r="A3421" s="385" t="s">
        <v>6858</v>
      </c>
      <c r="B3421" s="409" t="s">
        <v>6859</v>
      </c>
      <c r="C3421" s="385" t="s">
        <v>80</v>
      </c>
      <c r="D3421" s="387">
        <v>21.42</v>
      </c>
    </row>
    <row r="3422" spans="1:4" ht="36" customHeight="1">
      <c r="A3422" s="385" t="s">
        <v>6860</v>
      </c>
      <c r="B3422" s="409" t="s">
        <v>6861</v>
      </c>
      <c r="C3422" s="385" t="s">
        <v>80</v>
      </c>
      <c r="D3422" s="387">
        <v>21.63</v>
      </c>
    </row>
    <row r="3423" spans="1:4" ht="36" customHeight="1">
      <c r="A3423" s="385" t="s">
        <v>6862</v>
      </c>
      <c r="B3423" s="409" t="s">
        <v>6863</v>
      </c>
      <c r="C3423" s="385" t="s">
        <v>80</v>
      </c>
      <c r="D3423" s="387">
        <v>21.94</v>
      </c>
    </row>
    <row r="3424" spans="1:4" ht="36" customHeight="1">
      <c r="A3424" s="385" t="s">
        <v>6864</v>
      </c>
      <c r="B3424" s="409" t="s">
        <v>6865</v>
      </c>
      <c r="C3424" s="385" t="s">
        <v>80</v>
      </c>
      <c r="D3424" s="387">
        <v>22.57</v>
      </c>
    </row>
    <row r="3425" spans="1:4" ht="36" customHeight="1">
      <c r="A3425" s="385" t="s">
        <v>6866</v>
      </c>
      <c r="B3425" s="409" t="s">
        <v>6867</v>
      </c>
      <c r="C3425" s="385" t="s">
        <v>80</v>
      </c>
      <c r="D3425" s="387">
        <v>25.14</v>
      </c>
    </row>
    <row r="3426" spans="1:4" ht="36" customHeight="1">
      <c r="A3426" s="385" t="s">
        <v>6868</v>
      </c>
      <c r="B3426" s="409" t="s">
        <v>6869</v>
      </c>
      <c r="C3426" s="385" t="s">
        <v>80</v>
      </c>
      <c r="D3426" s="387">
        <v>800.11</v>
      </c>
    </row>
    <row r="3427" spans="1:4" ht="36" customHeight="1">
      <c r="A3427" s="385" t="s">
        <v>6870</v>
      </c>
      <c r="B3427" s="409" t="s">
        <v>6871</v>
      </c>
      <c r="C3427" s="385" t="s">
        <v>80</v>
      </c>
      <c r="D3427" s="387">
        <v>44.96</v>
      </c>
    </row>
    <row r="3428" spans="1:4" ht="36" customHeight="1">
      <c r="A3428" s="385" t="s">
        <v>6872</v>
      </c>
      <c r="B3428" s="409" t="s">
        <v>6873</v>
      </c>
      <c r="C3428" s="385" t="s">
        <v>80</v>
      </c>
      <c r="D3428" s="387">
        <v>84.37</v>
      </c>
    </row>
    <row r="3429" spans="1:4" ht="36" customHeight="1">
      <c r="A3429" s="385" t="s">
        <v>6874</v>
      </c>
      <c r="B3429" s="409" t="s">
        <v>6875</v>
      </c>
      <c r="C3429" s="385" t="s">
        <v>80</v>
      </c>
      <c r="D3429" s="387">
        <v>156.32</v>
      </c>
    </row>
    <row r="3430" spans="1:4" ht="36" customHeight="1">
      <c r="A3430" s="385" t="s">
        <v>6876</v>
      </c>
      <c r="B3430" s="409" t="s">
        <v>6877</v>
      </c>
      <c r="C3430" s="385" t="s">
        <v>80</v>
      </c>
      <c r="D3430" s="387">
        <v>252.43</v>
      </c>
    </row>
    <row r="3431" spans="1:4" ht="24" customHeight="1">
      <c r="A3431" s="385" t="s">
        <v>6878</v>
      </c>
      <c r="B3431" s="409" t="s">
        <v>6879</v>
      </c>
      <c r="C3431" s="385" t="s">
        <v>80</v>
      </c>
      <c r="D3431" s="387">
        <v>140.25</v>
      </c>
    </row>
    <row r="3432" spans="1:4" ht="24" customHeight="1">
      <c r="A3432" s="385" t="s">
        <v>6880</v>
      </c>
      <c r="B3432" s="409" t="s">
        <v>6881</v>
      </c>
      <c r="C3432" s="385" t="s">
        <v>80</v>
      </c>
      <c r="D3432" s="387">
        <v>2.4</v>
      </c>
    </row>
    <row r="3433" spans="1:4" ht="24" customHeight="1">
      <c r="A3433" s="385" t="s">
        <v>6882</v>
      </c>
      <c r="B3433" s="409" t="s">
        <v>6883</v>
      </c>
      <c r="C3433" s="385" t="s">
        <v>80</v>
      </c>
      <c r="D3433" s="387">
        <v>7.71</v>
      </c>
    </row>
    <row r="3434" spans="1:4" ht="36" customHeight="1">
      <c r="A3434" s="385" t="s">
        <v>6884</v>
      </c>
      <c r="B3434" s="409" t="s">
        <v>6885</v>
      </c>
      <c r="C3434" s="385" t="s">
        <v>80</v>
      </c>
      <c r="D3434" s="387">
        <v>566.17999999999995</v>
      </c>
    </row>
    <row r="3435" spans="1:4" ht="36" customHeight="1">
      <c r="A3435" s="385" t="s">
        <v>6886</v>
      </c>
      <c r="B3435" s="409" t="s">
        <v>6887</v>
      </c>
      <c r="C3435" s="385" t="s">
        <v>80</v>
      </c>
      <c r="D3435" s="387">
        <v>31.33</v>
      </c>
    </row>
    <row r="3436" spans="1:4" ht="36" customHeight="1">
      <c r="A3436" s="385" t="s">
        <v>6888</v>
      </c>
      <c r="B3436" s="409" t="s">
        <v>6889</v>
      </c>
      <c r="C3436" s="385" t="s">
        <v>80</v>
      </c>
      <c r="D3436" s="387">
        <v>59.64</v>
      </c>
    </row>
    <row r="3437" spans="1:4" ht="36" customHeight="1">
      <c r="A3437" s="385" t="s">
        <v>6890</v>
      </c>
      <c r="B3437" s="409" t="s">
        <v>6891</v>
      </c>
      <c r="C3437" s="385" t="s">
        <v>80</v>
      </c>
      <c r="D3437" s="387">
        <v>112.52</v>
      </c>
    </row>
    <row r="3438" spans="1:4" ht="36" customHeight="1">
      <c r="A3438" s="385" t="s">
        <v>6892</v>
      </c>
      <c r="B3438" s="409" t="s">
        <v>6893</v>
      </c>
      <c r="C3438" s="385" t="s">
        <v>80</v>
      </c>
      <c r="D3438" s="387">
        <v>181.61</v>
      </c>
    </row>
    <row r="3439" spans="1:4" ht="24" customHeight="1">
      <c r="A3439" s="385" t="s">
        <v>6894</v>
      </c>
      <c r="B3439" s="409" t="s">
        <v>6895</v>
      </c>
      <c r="C3439" s="385" t="s">
        <v>80</v>
      </c>
      <c r="D3439" s="387">
        <v>70.2</v>
      </c>
    </row>
    <row r="3440" spans="1:4" ht="24" customHeight="1">
      <c r="A3440" s="385" t="s">
        <v>6896</v>
      </c>
      <c r="B3440" s="409" t="s">
        <v>6897</v>
      </c>
      <c r="C3440" s="385" t="s">
        <v>80</v>
      </c>
      <c r="D3440" s="387">
        <v>90.26</v>
      </c>
    </row>
    <row r="3441" spans="1:4" ht="24" customHeight="1">
      <c r="A3441" s="385" t="s">
        <v>6898</v>
      </c>
      <c r="B3441" s="409" t="s">
        <v>6899</v>
      </c>
      <c r="C3441" s="385" t="s">
        <v>80</v>
      </c>
      <c r="D3441" s="387">
        <v>7.11</v>
      </c>
    </row>
    <row r="3442" spans="1:4" ht="24" customHeight="1">
      <c r="A3442" s="385" t="s">
        <v>6900</v>
      </c>
      <c r="B3442" s="409" t="s">
        <v>6901</v>
      </c>
      <c r="C3442" s="385" t="s">
        <v>80</v>
      </c>
      <c r="D3442" s="387">
        <v>10.96</v>
      </c>
    </row>
    <row r="3443" spans="1:4" ht="12" customHeight="1">
      <c r="A3443" s="385" t="s">
        <v>6902</v>
      </c>
      <c r="B3443" s="409" t="s">
        <v>6903</v>
      </c>
      <c r="C3443" s="385" t="s">
        <v>80</v>
      </c>
      <c r="D3443" s="387">
        <v>3.16</v>
      </c>
    </row>
    <row r="3444" spans="1:4" ht="24" customHeight="1">
      <c r="A3444" s="385" t="s">
        <v>6904</v>
      </c>
      <c r="B3444" s="409" t="s">
        <v>6905</v>
      </c>
      <c r="C3444" s="385" t="s">
        <v>80</v>
      </c>
      <c r="D3444" s="387">
        <v>33.68</v>
      </c>
    </row>
    <row r="3445" spans="1:4" ht="36" customHeight="1">
      <c r="A3445" s="385" t="s">
        <v>6906</v>
      </c>
      <c r="B3445" s="409" t="s">
        <v>6907</v>
      </c>
      <c r="C3445" s="385" t="s">
        <v>65</v>
      </c>
      <c r="D3445" s="387">
        <v>255.73</v>
      </c>
    </row>
    <row r="3446" spans="1:4" ht="36" customHeight="1">
      <c r="A3446" s="385" t="s">
        <v>6908</v>
      </c>
      <c r="B3446" s="409" t="s">
        <v>6909</v>
      </c>
      <c r="C3446" s="385" t="s">
        <v>65</v>
      </c>
      <c r="D3446" s="387">
        <v>283.08999999999997</v>
      </c>
    </row>
    <row r="3447" spans="1:4" ht="36" customHeight="1">
      <c r="A3447" s="385" t="s">
        <v>6910</v>
      </c>
      <c r="B3447" s="409" t="s">
        <v>6911</v>
      </c>
      <c r="C3447" s="385" t="s">
        <v>65</v>
      </c>
      <c r="D3447" s="387">
        <v>319.33999999999997</v>
      </c>
    </row>
    <row r="3448" spans="1:4" ht="12" customHeight="1">
      <c r="A3448" s="385" t="s">
        <v>6912</v>
      </c>
      <c r="B3448" s="409" t="s">
        <v>6913</v>
      </c>
      <c r="C3448" s="385" t="s">
        <v>65</v>
      </c>
      <c r="D3448" s="387">
        <v>0.56000000000000005</v>
      </c>
    </row>
    <row r="3449" spans="1:4" ht="12" customHeight="1">
      <c r="A3449" s="385" t="s">
        <v>6914</v>
      </c>
      <c r="B3449" s="409" t="s">
        <v>6915</v>
      </c>
      <c r="C3449" s="385" t="s">
        <v>1078</v>
      </c>
      <c r="D3449" s="387">
        <v>82.28</v>
      </c>
    </row>
    <row r="3450" spans="1:4" ht="24" customHeight="1">
      <c r="A3450" s="385" t="s">
        <v>6916</v>
      </c>
      <c r="B3450" s="409" t="s">
        <v>6917</v>
      </c>
      <c r="C3450" s="385" t="s">
        <v>80</v>
      </c>
      <c r="D3450" s="387">
        <v>579.05999999999995</v>
      </c>
    </row>
    <row r="3451" spans="1:4" ht="36" customHeight="1">
      <c r="A3451" s="385" t="s">
        <v>6918</v>
      </c>
      <c r="B3451" s="409" t="s">
        <v>6919</v>
      </c>
      <c r="C3451" s="385" t="s">
        <v>80</v>
      </c>
      <c r="D3451" s="387">
        <v>705.99</v>
      </c>
    </row>
    <row r="3452" spans="1:4" ht="36" customHeight="1">
      <c r="A3452" s="385" t="s">
        <v>6920</v>
      </c>
      <c r="B3452" s="409" t="s">
        <v>6921</v>
      </c>
      <c r="C3452" s="385" t="s">
        <v>80</v>
      </c>
      <c r="D3452" s="387">
        <v>756.6</v>
      </c>
    </row>
    <row r="3453" spans="1:4" ht="12" customHeight="1">
      <c r="A3453" s="385" t="s">
        <v>6922</v>
      </c>
      <c r="B3453" s="409" t="s">
        <v>6923</v>
      </c>
      <c r="C3453" s="385" t="s">
        <v>65</v>
      </c>
      <c r="D3453" s="387">
        <v>156.47</v>
      </c>
    </row>
    <row r="3454" spans="1:4" ht="12" customHeight="1">
      <c r="A3454" s="385" t="s">
        <v>6924</v>
      </c>
      <c r="B3454" s="409" t="s">
        <v>6925</v>
      </c>
      <c r="C3454" s="385" t="s">
        <v>80</v>
      </c>
      <c r="D3454" s="387">
        <v>18.34</v>
      </c>
    </row>
    <row r="3455" spans="1:4" ht="12" customHeight="1">
      <c r="A3455" s="385" t="s">
        <v>6926</v>
      </c>
      <c r="B3455" s="409" t="s">
        <v>6927</v>
      </c>
      <c r="C3455" s="385" t="s">
        <v>65</v>
      </c>
      <c r="D3455" s="387">
        <v>0.08</v>
      </c>
    </row>
    <row r="3456" spans="1:4" ht="24" customHeight="1">
      <c r="A3456" s="385" t="s">
        <v>6928</v>
      </c>
      <c r="B3456" s="409" t="s">
        <v>6929</v>
      </c>
      <c r="C3456" s="385" t="s">
        <v>5817</v>
      </c>
      <c r="D3456" s="387">
        <v>1.01</v>
      </c>
    </row>
    <row r="3457" spans="1:4" ht="24" customHeight="1">
      <c r="A3457" s="385" t="s">
        <v>6930</v>
      </c>
      <c r="B3457" s="409" t="s">
        <v>6931</v>
      </c>
      <c r="C3457" s="385" t="s">
        <v>5817</v>
      </c>
      <c r="D3457" s="387">
        <v>0.66</v>
      </c>
    </row>
    <row r="3458" spans="1:4" ht="24" customHeight="1">
      <c r="A3458" s="385" t="s">
        <v>6932</v>
      </c>
      <c r="B3458" s="409" t="s">
        <v>6933</v>
      </c>
      <c r="C3458" s="385" t="s">
        <v>5817</v>
      </c>
      <c r="D3458" s="387">
        <v>0.81</v>
      </c>
    </row>
    <row r="3459" spans="1:4" ht="12" customHeight="1">
      <c r="A3459" s="385" t="s">
        <v>6934</v>
      </c>
      <c r="B3459" s="409" t="s">
        <v>6935</v>
      </c>
      <c r="C3459" s="385" t="s">
        <v>1078</v>
      </c>
      <c r="D3459" s="387">
        <v>301.43</v>
      </c>
    </row>
    <row r="3460" spans="1:4" ht="10.5" customHeight="1">
      <c r="A3460" s="546"/>
      <c r="B3460" s="546"/>
      <c r="C3460" s="546"/>
      <c r="D3460" s="546"/>
    </row>
    <row r="3461" spans="1:4" ht="283.5" customHeight="1">
      <c r="A3461" s="548" t="s">
        <v>6936</v>
      </c>
      <c r="B3461" s="548"/>
      <c r="C3461" s="548"/>
      <c r="D3461" s="548"/>
    </row>
    <row r="3462" spans="1:4" ht="10.5" customHeight="1">
      <c r="A3462" s="547"/>
      <c r="B3462" s="547"/>
      <c r="C3462" s="547"/>
      <c r="D3462" s="547"/>
    </row>
    <row r="3463" spans="1:4" ht="12" customHeight="1">
      <c r="A3463" s="551" t="s">
        <v>6937</v>
      </c>
      <c r="B3463" s="551"/>
      <c r="C3463" s="551"/>
      <c r="D3463" s="551"/>
    </row>
    <row r="3464" spans="1:4" ht="12" customHeight="1">
      <c r="A3464" s="552" t="s">
        <v>24071</v>
      </c>
      <c r="B3464" s="552"/>
      <c r="C3464" s="552"/>
      <c r="D3464" s="552"/>
    </row>
    <row r="3465" spans="1:4" ht="12" customHeight="1">
      <c r="A3465" s="552" t="s">
        <v>572</v>
      </c>
      <c r="B3465" s="552"/>
      <c r="C3465" s="552"/>
      <c r="D3465" s="552"/>
    </row>
    <row r="3466" spans="1:4" ht="10.5" customHeight="1">
      <c r="A3466" s="546"/>
      <c r="B3466" s="546"/>
      <c r="C3466" s="546"/>
      <c r="D3466" s="546"/>
    </row>
    <row r="3467" spans="1:4" ht="10.5" customHeight="1">
      <c r="A3467" s="547"/>
      <c r="B3467" s="547"/>
      <c r="C3467" s="547"/>
      <c r="D3467" s="547"/>
    </row>
    <row r="3468" spans="1:4" ht="12" customHeight="1">
      <c r="A3468" s="378" t="s">
        <v>16</v>
      </c>
      <c r="B3468" s="407" t="s">
        <v>573</v>
      </c>
      <c r="C3468" s="378" t="s">
        <v>574</v>
      </c>
      <c r="D3468" s="380" t="s">
        <v>575</v>
      </c>
    </row>
    <row r="3469" spans="1:4" ht="12" customHeight="1">
      <c r="A3469" s="390">
        <v>10</v>
      </c>
      <c r="B3469" s="408" t="s">
        <v>6938</v>
      </c>
      <c r="C3469" s="383"/>
      <c r="D3469" s="384"/>
    </row>
    <row r="3470" spans="1:4" ht="12" customHeight="1">
      <c r="A3470" s="390">
        <v>15</v>
      </c>
      <c r="B3470" s="408" t="s">
        <v>6939</v>
      </c>
      <c r="C3470" s="383"/>
      <c r="D3470" s="384"/>
    </row>
    <row r="3471" spans="1:4" ht="24" customHeight="1">
      <c r="A3471" s="385" t="s">
        <v>6940</v>
      </c>
      <c r="B3471" s="409" t="s">
        <v>6941</v>
      </c>
      <c r="C3471" s="385" t="s">
        <v>6341</v>
      </c>
      <c r="D3471" s="387">
        <v>48.97</v>
      </c>
    </row>
    <row r="3472" spans="1:4" ht="24" customHeight="1">
      <c r="A3472" s="385" t="s">
        <v>6942</v>
      </c>
      <c r="B3472" s="409" t="s">
        <v>6943</v>
      </c>
      <c r="C3472" s="385" t="s">
        <v>6341</v>
      </c>
      <c r="D3472" s="387">
        <v>63.97</v>
      </c>
    </row>
    <row r="3473" spans="1:4" ht="24" customHeight="1">
      <c r="A3473" s="385" t="s">
        <v>6944</v>
      </c>
      <c r="B3473" s="409" t="s">
        <v>6945</v>
      </c>
      <c r="C3473" s="385" t="s">
        <v>6341</v>
      </c>
      <c r="D3473" s="387">
        <v>106.11</v>
      </c>
    </row>
    <row r="3474" spans="1:4" ht="24" customHeight="1">
      <c r="A3474" s="385" t="s">
        <v>6946</v>
      </c>
      <c r="B3474" s="409" t="s">
        <v>6947</v>
      </c>
      <c r="C3474" s="385" t="s">
        <v>6341</v>
      </c>
      <c r="D3474" s="387">
        <v>22.79</v>
      </c>
    </row>
    <row r="3475" spans="1:4" ht="24" customHeight="1">
      <c r="A3475" s="385" t="s">
        <v>6948</v>
      </c>
      <c r="B3475" s="409" t="s">
        <v>6949</v>
      </c>
      <c r="C3475" s="385" t="s">
        <v>6341</v>
      </c>
      <c r="D3475" s="387">
        <v>33.409999999999997</v>
      </c>
    </row>
    <row r="3476" spans="1:4" ht="24" customHeight="1">
      <c r="A3476" s="385" t="s">
        <v>6950</v>
      </c>
      <c r="B3476" s="409" t="s">
        <v>6951</v>
      </c>
      <c r="C3476" s="385" t="s">
        <v>6341</v>
      </c>
      <c r="D3476" s="387">
        <v>36.6</v>
      </c>
    </row>
    <row r="3477" spans="1:4" ht="24" customHeight="1">
      <c r="A3477" s="385" t="s">
        <v>6952</v>
      </c>
      <c r="B3477" s="409" t="s">
        <v>6953</v>
      </c>
      <c r="C3477" s="385" t="s">
        <v>6341</v>
      </c>
      <c r="D3477" s="387">
        <v>47.47</v>
      </c>
    </row>
    <row r="3478" spans="1:4" ht="24" customHeight="1">
      <c r="A3478" s="385" t="s">
        <v>6954</v>
      </c>
      <c r="B3478" s="409" t="s">
        <v>6955</v>
      </c>
      <c r="C3478" s="385" t="s">
        <v>6341</v>
      </c>
      <c r="D3478" s="387">
        <v>66.7</v>
      </c>
    </row>
    <row r="3479" spans="1:4" ht="24" customHeight="1">
      <c r="A3479" s="385" t="s">
        <v>6956</v>
      </c>
      <c r="B3479" s="409" t="s">
        <v>6957</v>
      </c>
      <c r="C3479" s="385" t="s">
        <v>6341</v>
      </c>
      <c r="D3479" s="387">
        <v>36.6</v>
      </c>
    </row>
    <row r="3480" spans="1:4" ht="24" customHeight="1">
      <c r="A3480" s="385" t="s">
        <v>6958</v>
      </c>
      <c r="B3480" s="409" t="s">
        <v>6959</v>
      </c>
      <c r="C3480" s="385" t="s">
        <v>6341</v>
      </c>
      <c r="D3480" s="387">
        <v>47.47</v>
      </c>
    </row>
    <row r="3481" spans="1:4" ht="24" customHeight="1">
      <c r="A3481" s="385" t="s">
        <v>6960</v>
      </c>
      <c r="B3481" s="409" t="s">
        <v>6961</v>
      </c>
      <c r="C3481" s="385" t="s">
        <v>6341</v>
      </c>
      <c r="D3481" s="387">
        <v>66.7</v>
      </c>
    </row>
    <row r="3482" spans="1:4" ht="24" customHeight="1">
      <c r="A3482" s="385" t="s">
        <v>6962</v>
      </c>
      <c r="B3482" s="409" t="s">
        <v>6963</v>
      </c>
      <c r="C3482" s="385" t="s">
        <v>6341</v>
      </c>
      <c r="D3482" s="387">
        <v>32.08</v>
      </c>
    </row>
    <row r="3483" spans="1:4" ht="24" customHeight="1">
      <c r="A3483" s="385" t="s">
        <v>6964</v>
      </c>
      <c r="B3483" s="409" t="s">
        <v>6965</v>
      </c>
      <c r="C3483" s="385" t="s">
        <v>6341</v>
      </c>
      <c r="D3483" s="387">
        <v>41.33</v>
      </c>
    </row>
    <row r="3484" spans="1:4" ht="24" customHeight="1">
      <c r="A3484" s="385" t="s">
        <v>6966</v>
      </c>
      <c r="B3484" s="409" t="s">
        <v>6967</v>
      </c>
      <c r="C3484" s="385" t="s">
        <v>6341</v>
      </c>
      <c r="D3484" s="387">
        <v>69.7</v>
      </c>
    </row>
    <row r="3485" spans="1:4" ht="24" customHeight="1">
      <c r="A3485" s="385" t="s">
        <v>6968</v>
      </c>
      <c r="B3485" s="409" t="s">
        <v>6969</v>
      </c>
      <c r="C3485" s="385" t="s">
        <v>6341</v>
      </c>
      <c r="D3485" s="387">
        <v>21.63</v>
      </c>
    </row>
    <row r="3486" spans="1:4" ht="24" customHeight="1">
      <c r="A3486" s="385" t="s">
        <v>6970</v>
      </c>
      <c r="B3486" s="409" t="s">
        <v>6971</v>
      </c>
      <c r="C3486" s="385" t="s">
        <v>6341</v>
      </c>
      <c r="D3486" s="387">
        <v>20.3</v>
      </c>
    </row>
    <row r="3487" spans="1:4" ht="24" customHeight="1">
      <c r="A3487" s="385" t="s">
        <v>6972</v>
      </c>
      <c r="B3487" s="409" t="s">
        <v>6973</v>
      </c>
      <c r="C3487" s="385" t="s">
        <v>6341</v>
      </c>
      <c r="D3487" s="387">
        <v>19.07</v>
      </c>
    </row>
    <row r="3488" spans="1:4" ht="24" customHeight="1">
      <c r="A3488" s="385" t="s">
        <v>6974</v>
      </c>
      <c r="B3488" s="409" t="s">
        <v>6975</v>
      </c>
      <c r="C3488" s="385" t="s">
        <v>6341</v>
      </c>
      <c r="D3488" s="387">
        <v>19.07</v>
      </c>
    </row>
    <row r="3489" spans="1:4" ht="24" customHeight="1">
      <c r="A3489" s="385" t="s">
        <v>6976</v>
      </c>
      <c r="B3489" s="409" t="s">
        <v>6977</v>
      </c>
      <c r="C3489" s="385" t="s">
        <v>6341</v>
      </c>
      <c r="D3489" s="387">
        <v>35.799999999999997</v>
      </c>
    </row>
    <row r="3490" spans="1:4" ht="24" customHeight="1">
      <c r="A3490" s="385" t="s">
        <v>6978</v>
      </c>
      <c r="B3490" s="409" t="s">
        <v>6979</v>
      </c>
      <c r="C3490" s="385" t="s">
        <v>6341</v>
      </c>
      <c r="D3490" s="387">
        <v>46.24</v>
      </c>
    </row>
    <row r="3491" spans="1:4" ht="24" customHeight="1">
      <c r="A3491" s="385" t="s">
        <v>6980</v>
      </c>
      <c r="B3491" s="409" t="s">
        <v>6981</v>
      </c>
      <c r="C3491" s="385" t="s">
        <v>6341</v>
      </c>
      <c r="D3491" s="387">
        <v>76.650000000000006</v>
      </c>
    </row>
    <row r="3492" spans="1:4" ht="24" customHeight="1">
      <c r="A3492" s="385" t="s">
        <v>6982</v>
      </c>
      <c r="B3492" s="409" t="s">
        <v>6983</v>
      </c>
      <c r="C3492" s="385" t="s">
        <v>6341</v>
      </c>
      <c r="D3492" s="387">
        <v>158.58000000000001</v>
      </c>
    </row>
    <row r="3493" spans="1:4" ht="24" customHeight="1">
      <c r="A3493" s="385" t="s">
        <v>6984</v>
      </c>
      <c r="B3493" s="409" t="s">
        <v>6985</v>
      </c>
      <c r="C3493" s="385" t="s">
        <v>6341</v>
      </c>
      <c r="D3493" s="387">
        <v>36.06</v>
      </c>
    </row>
    <row r="3494" spans="1:4" ht="24" customHeight="1">
      <c r="A3494" s="385" t="s">
        <v>6986</v>
      </c>
      <c r="B3494" s="409" t="s">
        <v>6987</v>
      </c>
      <c r="C3494" s="385" t="s">
        <v>6341</v>
      </c>
      <c r="D3494" s="387">
        <v>117.89</v>
      </c>
    </row>
    <row r="3495" spans="1:4" ht="24" customHeight="1">
      <c r="A3495" s="385" t="s">
        <v>6988</v>
      </c>
      <c r="B3495" s="409" t="s">
        <v>6989</v>
      </c>
      <c r="C3495" s="385" t="s">
        <v>6341</v>
      </c>
      <c r="D3495" s="387">
        <v>122.8</v>
      </c>
    </row>
    <row r="3496" spans="1:4" ht="24" customHeight="1">
      <c r="A3496" s="385" t="s">
        <v>6990</v>
      </c>
      <c r="B3496" s="409" t="s">
        <v>6991</v>
      </c>
      <c r="C3496" s="385" t="s">
        <v>6341</v>
      </c>
      <c r="D3496" s="387">
        <v>127.71</v>
      </c>
    </row>
    <row r="3497" spans="1:4" ht="24" customHeight="1">
      <c r="A3497" s="385" t="s">
        <v>6992</v>
      </c>
      <c r="B3497" s="409" t="s">
        <v>6993</v>
      </c>
      <c r="C3497" s="385" t="s">
        <v>6341</v>
      </c>
      <c r="D3497" s="387">
        <v>117.89</v>
      </c>
    </row>
    <row r="3498" spans="1:4" ht="24" customHeight="1">
      <c r="A3498" s="385" t="s">
        <v>6994</v>
      </c>
      <c r="B3498" s="409" t="s">
        <v>6995</v>
      </c>
      <c r="C3498" s="385" t="s">
        <v>6341</v>
      </c>
      <c r="D3498" s="387">
        <v>127.44</v>
      </c>
    </row>
    <row r="3499" spans="1:4" ht="24" customHeight="1">
      <c r="A3499" s="385" t="s">
        <v>6996</v>
      </c>
      <c r="B3499" s="409" t="s">
        <v>6997</v>
      </c>
      <c r="C3499" s="385" t="s">
        <v>6341</v>
      </c>
      <c r="D3499" s="387">
        <v>136.97999999999999</v>
      </c>
    </row>
    <row r="3500" spans="1:4" ht="24" customHeight="1">
      <c r="A3500" s="385" t="s">
        <v>6998</v>
      </c>
      <c r="B3500" s="409" t="s">
        <v>6999</v>
      </c>
      <c r="C3500" s="385" t="s">
        <v>6341</v>
      </c>
      <c r="D3500" s="387">
        <v>117.89</v>
      </c>
    </row>
    <row r="3501" spans="1:4" ht="24" customHeight="1">
      <c r="A3501" s="385" t="s">
        <v>7000</v>
      </c>
      <c r="B3501" s="409" t="s">
        <v>7001</v>
      </c>
      <c r="C3501" s="385" t="s">
        <v>6341</v>
      </c>
      <c r="D3501" s="387">
        <v>128.38999999999999</v>
      </c>
    </row>
    <row r="3502" spans="1:4" ht="24" customHeight="1">
      <c r="A3502" s="385" t="s">
        <v>7002</v>
      </c>
      <c r="B3502" s="409" t="s">
        <v>7003</v>
      </c>
      <c r="C3502" s="385" t="s">
        <v>6341</v>
      </c>
      <c r="D3502" s="387">
        <v>138.88999999999999</v>
      </c>
    </row>
    <row r="3503" spans="1:4" ht="24" customHeight="1">
      <c r="A3503" s="385" t="s">
        <v>7004</v>
      </c>
      <c r="B3503" s="409" t="s">
        <v>7005</v>
      </c>
      <c r="C3503" s="385" t="s">
        <v>6341</v>
      </c>
      <c r="D3503" s="387">
        <v>233.82</v>
      </c>
    </row>
    <row r="3504" spans="1:4" ht="24" customHeight="1">
      <c r="A3504" s="385" t="s">
        <v>7006</v>
      </c>
      <c r="B3504" s="409" t="s">
        <v>7007</v>
      </c>
      <c r="C3504" s="385" t="s">
        <v>6341</v>
      </c>
      <c r="D3504" s="387">
        <v>204.77</v>
      </c>
    </row>
    <row r="3505" spans="1:4" ht="24" customHeight="1">
      <c r="A3505" s="385" t="s">
        <v>7008</v>
      </c>
      <c r="B3505" s="409" t="s">
        <v>7009</v>
      </c>
      <c r="C3505" s="385" t="s">
        <v>6341</v>
      </c>
      <c r="D3505" s="387">
        <v>175.85</v>
      </c>
    </row>
    <row r="3506" spans="1:4" ht="24" customHeight="1">
      <c r="A3506" s="385" t="s">
        <v>7010</v>
      </c>
      <c r="B3506" s="409" t="s">
        <v>7011</v>
      </c>
      <c r="C3506" s="385" t="s">
        <v>6341</v>
      </c>
      <c r="D3506" s="387">
        <v>117.89</v>
      </c>
    </row>
    <row r="3507" spans="1:4" ht="24" customHeight="1">
      <c r="A3507" s="385" t="s">
        <v>7012</v>
      </c>
      <c r="B3507" s="409" t="s">
        <v>7013</v>
      </c>
      <c r="C3507" s="385" t="s">
        <v>6341</v>
      </c>
      <c r="D3507" s="387">
        <v>120.75</v>
      </c>
    </row>
    <row r="3508" spans="1:4" ht="24" customHeight="1">
      <c r="A3508" s="385" t="s">
        <v>7014</v>
      </c>
      <c r="B3508" s="409" t="s">
        <v>7015</v>
      </c>
      <c r="C3508" s="385" t="s">
        <v>6341</v>
      </c>
      <c r="D3508" s="387">
        <v>148.71</v>
      </c>
    </row>
    <row r="3509" spans="1:4" ht="12" customHeight="1">
      <c r="A3509" s="391">
        <v>215</v>
      </c>
      <c r="B3509" s="408" t="s">
        <v>7016</v>
      </c>
      <c r="C3509" s="383"/>
      <c r="D3509" s="384"/>
    </row>
    <row r="3510" spans="1:4" ht="12" customHeight="1">
      <c r="A3510" s="385" t="s">
        <v>7017</v>
      </c>
      <c r="B3510" s="409" t="s">
        <v>7018</v>
      </c>
      <c r="C3510" s="385" t="s">
        <v>180</v>
      </c>
      <c r="D3510" s="387">
        <v>167.7</v>
      </c>
    </row>
    <row r="3511" spans="1:4" ht="12" customHeight="1">
      <c r="A3511" s="390">
        <v>23</v>
      </c>
      <c r="B3511" s="408" t="s">
        <v>7019</v>
      </c>
      <c r="C3511" s="383"/>
      <c r="D3511" s="384"/>
    </row>
    <row r="3512" spans="1:4" ht="84.75" customHeight="1">
      <c r="A3512" s="385" t="s">
        <v>7020</v>
      </c>
      <c r="B3512" s="409" t="s">
        <v>7021</v>
      </c>
      <c r="C3512" s="385" t="s">
        <v>102</v>
      </c>
      <c r="D3512" s="388">
        <v>1935.51</v>
      </c>
    </row>
    <row r="3513" spans="1:4" ht="84.75" customHeight="1">
      <c r="A3513" s="385" t="s">
        <v>7022</v>
      </c>
      <c r="B3513" s="409" t="s">
        <v>7023</v>
      </c>
      <c r="C3513" s="385" t="s">
        <v>1078</v>
      </c>
      <c r="D3513" s="387">
        <v>1.24</v>
      </c>
    </row>
    <row r="3514" spans="1:4" ht="84.75" customHeight="1">
      <c r="A3514" s="385" t="s">
        <v>7024</v>
      </c>
      <c r="B3514" s="409" t="s">
        <v>7025</v>
      </c>
      <c r="C3514" s="385" t="s">
        <v>102</v>
      </c>
      <c r="D3514" s="388">
        <v>1986.3</v>
      </c>
    </row>
    <row r="3515" spans="1:4" ht="84.75" customHeight="1">
      <c r="A3515" s="385" t="s">
        <v>7026</v>
      </c>
      <c r="B3515" s="409" t="s">
        <v>7027</v>
      </c>
      <c r="C3515" s="385" t="s">
        <v>1078</v>
      </c>
      <c r="D3515" s="387">
        <v>1.1100000000000001</v>
      </c>
    </row>
    <row r="3516" spans="1:4" ht="84.75" customHeight="1">
      <c r="A3516" s="385" t="s">
        <v>7028</v>
      </c>
      <c r="B3516" s="409" t="s">
        <v>7029</v>
      </c>
      <c r="C3516" s="385" t="s">
        <v>102</v>
      </c>
      <c r="D3516" s="388">
        <v>13835.94</v>
      </c>
    </row>
    <row r="3517" spans="1:4" ht="84.75" customHeight="1">
      <c r="A3517" s="385" t="s">
        <v>7030</v>
      </c>
      <c r="B3517" s="409" t="s">
        <v>7031</v>
      </c>
      <c r="C3517" s="385" t="s">
        <v>1078</v>
      </c>
      <c r="D3517" s="387">
        <v>2.68</v>
      </c>
    </row>
    <row r="3518" spans="1:4" ht="12" customHeight="1">
      <c r="A3518" s="390">
        <v>31</v>
      </c>
      <c r="B3518" s="408" t="s">
        <v>7032</v>
      </c>
      <c r="C3518" s="383"/>
      <c r="D3518" s="384"/>
    </row>
    <row r="3519" spans="1:4" ht="12" customHeight="1">
      <c r="A3519" s="390">
        <v>33</v>
      </c>
      <c r="B3519" s="408" t="s">
        <v>7033</v>
      </c>
      <c r="C3519" s="383"/>
      <c r="D3519" s="384"/>
    </row>
    <row r="3520" spans="1:4" ht="24" customHeight="1">
      <c r="A3520" s="385" t="s">
        <v>7034</v>
      </c>
      <c r="B3520" s="409" t="s">
        <v>7035</v>
      </c>
      <c r="C3520" s="385" t="s">
        <v>65</v>
      </c>
      <c r="D3520" s="387">
        <v>0.35</v>
      </c>
    </row>
    <row r="3521" spans="1:4" ht="24" customHeight="1">
      <c r="A3521" s="385" t="s">
        <v>7036</v>
      </c>
      <c r="B3521" s="409" t="s">
        <v>7037</v>
      </c>
      <c r="C3521" s="385" t="s">
        <v>180</v>
      </c>
      <c r="D3521" s="388">
        <v>1455.22</v>
      </c>
    </row>
    <row r="3522" spans="1:4" ht="24" customHeight="1">
      <c r="A3522" s="385" t="s">
        <v>7038</v>
      </c>
      <c r="B3522" s="409" t="s">
        <v>7039</v>
      </c>
      <c r="C3522" s="385" t="s">
        <v>65</v>
      </c>
      <c r="D3522" s="387">
        <v>0.46</v>
      </c>
    </row>
    <row r="3523" spans="1:4" ht="24" customHeight="1">
      <c r="A3523" s="385" t="s">
        <v>7040</v>
      </c>
      <c r="B3523" s="409" t="s">
        <v>7041</v>
      </c>
      <c r="C3523" s="385" t="s">
        <v>180</v>
      </c>
      <c r="D3523" s="388">
        <v>3565.02</v>
      </c>
    </row>
    <row r="3524" spans="1:4" ht="12" customHeight="1">
      <c r="A3524" s="390">
        <v>34</v>
      </c>
      <c r="B3524" s="408" t="s">
        <v>7042</v>
      </c>
      <c r="C3524" s="383"/>
      <c r="D3524" s="384"/>
    </row>
    <row r="3525" spans="1:4" ht="24" customHeight="1">
      <c r="A3525" s="385" t="s">
        <v>7043</v>
      </c>
      <c r="B3525" s="409" t="s">
        <v>7044</v>
      </c>
      <c r="C3525" s="385" t="s">
        <v>65</v>
      </c>
      <c r="D3525" s="387">
        <v>1.03</v>
      </c>
    </row>
    <row r="3526" spans="1:4" ht="24" customHeight="1">
      <c r="A3526" s="385" t="s">
        <v>7045</v>
      </c>
      <c r="B3526" s="409" t="s">
        <v>7046</v>
      </c>
      <c r="C3526" s="385" t="s">
        <v>65</v>
      </c>
      <c r="D3526" s="387">
        <v>4.17</v>
      </c>
    </row>
    <row r="3527" spans="1:4" ht="24" customHeight="1">
      <c r="A3527" s="385" t="s">
        <v>7047</v>
      </c>
      <c r="B3527" s="409" t="s">
        <v>7048</v>
      </c>
      <c r="C3527" s="385" t="s">
        <v>65</v>
      </c>
      <c r="D3527" s="387">
        <v>3.62</v>
      </c>
    </row>
    <row r="3528" spans="1:4" ht="24" customHeight="1">
      <c r="A3528" s="385" t="s">
        <v>7049</v>
      </c>
      <c r="B3528" s="409" t="s">
        <v>7050</v>
      </c>
      <c r="C3528" s="385" t="s">
        <v>65</v>
      </c>
      <c r="D3528" s="387">
        <v>3.14</v>
      </c>
    </row>
    <row r="3529" spans="1:4" ht="24" customHeight="1">
      <c r="A3529" s="385" t="s">
        <v>7051</v>
      </c>
      <c r="B3529" s="409" t="s">
        <v>7052</v>
      </c>
      <c r="C3529" s="385" t="s">
        <v>65</v>
      </c>
      <c r="D3529" s="387">
        <v>2.6</v>
      </c>
    </row>
    <row r="3530" spans="1:4" ht="24" customHeight="1">
      <c r="A3530" s="385" t="s">
        <v>7053</v>
      </c>
      <c r="B3530" s="409" t="s">
        <v>7054</v>
      </c>
      <c r="C3530" s="385" t="s">
        <v>65</v>
      </c>
      <c r="D3530" s="387">
        <v>2.0499999999999998</v>
      </c>
    </row>
    <row r="3531" spans="1:4" ht="24" customHeight="1">
      <c r="A3531" s="385" t="s">
        <v>7055</v>
      </c>
      <c r="B3531" s="409" t="s">
        <v>7056</v>
      </c>
      <c r="C3531" s="385" t="s">
        <v>65</v>
      </c>
      <c r="D3531" s="387">
        <v>1.57</v>
      </c>
    </row>
    <row r="3532" spans="1:4" ht="12" customHeight="1">
      <c r="A3532" s="385" t="s">
        <v>7057</v>
      </c>
      <c r="B3532" s="409" t="s">
        <v>7058</v>
      </c>
      <c r="C3532" s="385" t="s">
        <v>65</v>
      </c>
      <c r="D3532" s="387">
        <v>0.12</v>
      </c>
    </row>
    <row r="3533" spans="1:4" ht="24" customHeight="1">
      <c r="A3533" s="385" t="s">
        <v>7059</v>
      </c>
      <c r="B3533" s="409" t="s">
        <v>7060</v>
      </c>
      <c r="C3533" s="385" t="s">
        <v>65</v>
      </c>
      <c r="D3533" s="387">
        <v>0.12</v>
      </c>
    </row>
    <row r="3534" spans="1:4" ht="24" customHeight="1">
      <c r="A3534" s="385" t="s">
        <v>7061</v>
      </c>
      <c r="B3534" s="409" t="s">
        <v>7062</v>
      </c>
      <c r="C3534" s="385" t="s">
        <v>65</v>
      </c>
      <c r="D3534" s="387">
        <v>0.24</v>
      </c>
    </row>
    <row r="3535" spans="1:4" ht="24" customHeight="1">
      <c r="A3535" s="385" t="s">
        <v>7063</v>
      </c>
      <c r="B3535" s="409" t="s">
        <v>7064</v>
      </c>
      <c r="C3535" s="385" t="s">
        <v>65</v>
      </c>
      <c r="D3535" s="387">
        <v>0.18</v>
      </c>
    </row>
    <row r="3536" spans="1:4" ht="24" customHeight="1">
      <c r="A3536" s="385" t="s">
        <v>7065</v>
      </c>
      <c r="B3536" s="409" t="s">
        <v>7066</v>
      </c>
      <c r="C3536" s="385" t="s">
        <v>65</v>
      </c>
      <c r="D3536" s="387">
        <v>0.42</v>
      </c>
    </row>
    <row r="3537" spans="1:4" ht="24" customHeight="1">
      <c r="A3537" s="385" t="s">
        <v>7067</v>
      </c>
      <c r="B3537" s="409" t="s">
        <v>7068</v>
      </c>
      <c r="C3537" s="385" t="s">
        <v>65</v>
      </c>
      <c r="D3537" s="387">
        <v>0.36</v>
      </c>
    </row>
    <row r="3538" spans="1:4" ht="24" customHeight="1">
      <c r="A3538" s="385" t="s">
        <v>7069</v>
      </c>
      <c r="B3538" s="409" t="s">
        <v>7070</v>
      </c>
      <c r="C3538" s="385" t="s">
        <v>65</v>
      </c>
      <c r="D3538" s="387">
        <v>0.3</v>
      </c>
    </row>
    <row r="3539" spans="1:4" ht="24" customHeight="1">
      <c r="A3539" s="385" t="s">
        <v>7071</v>
      </c>
      <c r="B3539" s="409" t="s">
        <v>7072</v>
      </c>
      <c r="C3539" s="385" t="s">
        <v>65</v>
      </c>
      <c r="D3539" s="387">
        <v>0.48</v>
      </c>
    </row>
    <row r="3540" spans="1:4" ht="24" customHeight="1">
      <c r="A3540" s="385" t="s">
        <v>7073</v>
      </c>
      <c r="B3540" s="409" t="s">
        <v>7074</v>
      </c>
      <c r="C3540" s="385" t="s">
        <v>65</v>
      </c>
      <c r="D3540" s="387">
        <v>0.85</v>
      </c>
    </row>
    <row r="3541" spans="1:4" ht="24" customHeight="1">
      <c r="A3541" s="385" t="s">
        <v>7075</v>
      </c>
      <c r="B3541" s="409" t="s">
        <v>7076</v>
      </c>
      <c r="C3541" s="385" t="s">
        <v>65</v>
      </c>
      <c r="D3541" s="387">
        <v>3.02</v>
      </c>
    </row>
    <row r="3542" spans="1:4" ht="24" customHeight="1">
      <c r="A3542" s="385" t="s">
        <v>7077</v>
      </c>
      <c r="B3542" s="409" t="s">
        <v>7078</v>
      </c>
      <c r="C3542" s="385" t="s">
        <v>65</v>
      </c>
      <c r="D3542" s="387">
        <v>2.54</v>
      </c>
    </row>
    <row r="3543" spans="1:4" ht="24" customHeight="1">
      <c r="A3543" s="385" t="s">
        <v>7079</v>
      </c>
      <c r="B3543" s="409" t="s">
        <v>7080</v>
      </c>
      <c r="C3543" s="385" t="s">
        <v>65</v>
      </c>
      <c r="D3543" s="387">
        <v>2.11</v>
      </c>
    </row>
    <row r="3544" spans="1:4" ht="24" customHeight="1">
      <c r="A3544" s="385" t="s">
        <v>7081</v>
      </c>
      <c r="B3544" s="409" t="s">
        <v>7082</v>
      </c>
      <c r="C3544" s="385" t="s">
        <v>65</v>
      </c>
      <c r="D3544" s="387">
        <v>1.69</v>
      </c>
    </row>
    <row r="3545" spans="1:4" ht="24" customHeight="1">
      <c r="A3545" s="385" t="s">
        <v>7083</v>
      </c>
      <c r="B3545" s="409" t="s">
        <v>7084</v>
      </c>
      <c r="C3545" s="385" t="s">
        <v>65</v>
      </c>
      <c r="D3545" s="387">
        <v>1.27</v>
      </c>
    </row>
    <row r="3546" spans="1:4" ht="24" customHeight="1">
      <c r="A3546" s="385" t="s">
        <v>7085</v>
      </c>
      <c r="B3546" s="409" t="s">
        <v>7086</v>
      </c>
      <c r="C3546" s="385" t="s">
        <v>65</v>
      </c>
      <c r="D3546" s="387">
        <v>3.44</v>
      </c>
    </row>
    <row r="3547" spans="1:4" ht="24" customHeight="1">
      <c r="A3547" s="385" t="s">
        <v>7087</v>
      </c>
      <c r="B3547" s="409" t="s">
        <v>7088</v>
      </c>
      <c r="C3547" s="385" t="s">
        <v>65</v>
      </c>
      <c r="D3547" s="387">
        <v>1.27</v>
      </c>
    </row>
    <row r="3548" spans="1:4" ht="24" customHeight="1">
      <c r="A3548" s="385" t="s">
        <v>7089</v>
      </c>
      <c r="B3548" s="409" t="s">
        <v>7090</v>
      </c>
      <c r="C3548" s="385" t="s">
        <v>65</v>
      </c>
      <c r="D3548" s="387">
        <v>5.13</v>
      </c>
    </row>
    <row r="3549" spans="1:4" ht="24" customHeight="1">
      <c r="A3549" s="385" t="s">
        <v>7091</v>
      </c>
      <c r="B3549" s="409" t="s">
        <v>7092</v>
      </c>
      <c r="C3549" s="385" t="s">
        <v>65</v>
      </c>
      <c r="D3549" s="387">
        <v>4.47</v>
      </c>
    </row>
    <row r="3550" spans="1:4" ht="24" customHeight="1">
      <c r="A3550" s="385" t="s">
        <v>7093</v>
      </c>
      <c r="B3550" s="409" t="s">
        <v>7094</v>
      </c>
      <c r="C3550" s="385" t="s">
        <v>65</v>
      </c>
      <c r="D3550" s="387">
        <v>3.86</v>
      </c>
    </row>
    <row r="3551" spans="1:4" ht="24" customHeight="1">
      <c r="A3551" s="385" t="s">
        <v>7095</v>
      </c>
      <c r="B3551" s="409" t="s">
        <v>7096</v>
      </c>
      <c r="C3551" s="385" t="s">
        <v>65</v>
      </c>
      <c r="D3551" s="387">
        <v>3.2</v>
      </c>
    </row>
    <row r="3552" spans="1:4" ht="24" customHeight="1">
      <c r="A3552" s="385" t="s">
        <v>7097</v>
      </c>
      <c r="B3552" s="409" t="s">
        <v>7098</v>
      </c>
      <c r="C3552" s="385" t="s">
        <v>65</v>
      </c>
      <c r="D3552" s="387">
        <v>2.54</v>
      </c>
    </row>
    <row r="3553" spans="1:4" ht="24" customHeight="1">
      <c r="A3553" s="385" t="s">
        <v>7099</v>
      </c>
      <c r="B3553" s="409" t="s">
        <v>7100</v>
      </c>
      <c r="C3553" s="385" t="s">
        <v>65</v>
      </c>
      <c r="D3553" s="387">
        <v>1.93</v>
      </c>
    </row>
    <row r="3554" spans="1:4" ht="12" customHeight="1">
      <c r="A3554" s="390">
        <v>35</v>
      </c>
      <c r="B3554" s="408" t="s">
        <v>7101</v>
      </c>
      <c r="C3554" s="383"/>
      <c r="D3554" s="384"/>
    </row>
    <row r="3555" spans="1:4" ht="12" customHeight="1">
      <c r="A3555" s="385" t="s">
        <v>7102</v>
      </c>
      <c r="B3555" s="409" t="s">
        <v>7103</v>
      </c>
      <c r="C3555" s="385" t="s">
        <v>180</v>
      </c>
      <c r="D3555" s="388">
        <v>12293.34</v>
      </c>
    </row>
    <row r="3556" spans="1:4" ht="12" customHeight="1">
      <c r="A3556" s="385" t="s">
        <v>7104</v>
      </c>
      <c r="B3556" s="409" t="s">
        <v>7105</v>
      </c>
      <c r="C3556" s="385" t="s">
        <v>180</v>
      </c>
      <c r="D3556" s="388">
        <v>3579.43</v>
      </c>
    </row>
    <row r="3557" spans="1:4" ht="12" customHeight="1">
      <c r="A3557" s="385" t="s">
        <v>7106</v>
      </c>
      <c r="B3557" s="409" t="s">
        <v>7107</v>
      </c>
      <c r="C3557" s="385" t="s">
        <v>180</v>
      </c>
      <c r="D3557" s="388">
        <v>10736.49</v>
      </c>
    </row>
    <row r="3558" spans="1:4" ht="12" customHeight="1">
      <c r="A3558" s="385" t="s">
        <v>7108</v>
      </c>
      <c r="B3558" s="409" t="s">
        <v>7109</v>
      </c>
      <c r="C3558" s="385" t="s">
        <v>180</v>
      </c>
      <c r="D3558" s="388">
        <v>7158.86</v>
      </c>
    </row>
    <row r="3559" spans="1:4" ht="24" customHeight="1">
      <c r="A3559" s="385" t="s">
        <v>7110</v>
      </c>
      <c r="B3559" s="409" t="s">
        <v>7111</v>
      </c>
      <c r="C3559" s="385" t="s">
        <v>180</v>
      </c>
      <c r="D3559" s="388">
        <v>2434.5300000000002</v>
      </c>
    </row>
    <row r="3560" spans="1:4" ht="24" customHeight="1">
      <c r="A3560" s="385" t="s">
        <v>7112</v>
      </c>
      <c r="B3560" s="409" t="s">
        <v>7113</v>
      </c>
      <c r="C3560" s="385" t="s">
        <v>180</v>
      </c>
      <c r="D3560" s="388">
        <v>9912.7800000000007</v>
      </c>
    </row>
    <row r="3561" spans="1:4" ht="24" customHeight="1">
      <c r="A3561" s="385" t="s">
        <v>7114</v>
      </c>
      <c r="B3561" s="409" t="s">
        <v>7115</v>
      </c>
      <c r="C3561" s="385" t="s">
        <v>180</v>
      </c>
      <c r="D3561" s="388">
        <v>7547.23</v>
      </c>
    </row>
    <row r="3562" spans="1:4" ht="24" customHeight="1">
      <c r="A3562" s="385" t="s">
        <v>7116</v>
      </c>
      <c r="B3562" s="409" t="s">
        <v>7117</v>
      </c>
      <c r="C3562" s="385" t="s">
        <v>180</v>
      </c>
      <c r="D3562" s="388">
        <v>3780.85</v>
      </c>
    </row>
    <row r="3563" spans="1:4" ht="12" customHeight="1">
      <c r="A3563" s="385" t="s">
        <v>7118</v>
      </c>
      <c r="B3563" s="409" t="s">
        <v>7119</v>
      </c>
      <c r="C3563" s="385" t="s">
        <v>65</v>
      </c>
      <c r="D3563" s="387">
        <v>0.73</v>
      </c>
    </row>
    <row r="3564" spans="1:4" ht="12" customHeight="1">
      <c r="A3564" s="385" t="s">
        <v>7120</v>
      </c>
      <c r="B3564" s="409" t="s">
        <v>7121</v>
      </c>
      <c r="C3564" s="385" t="s">
        <v>65</v>
      </c>
      <c r="D3564" s="387">
        <v>2.5499999999999998</v>
      </c>
    </row>
    <row r="3565" spans="1:4" ht="24" customHeight="1">
      <c r="A3565" s="385" t="s">
        <v>7122</v>
      </c>
      <c r="B3565" s="409" t="s">
        <v>7123</v>
      </c>
      <c r="C3565" s="385" t="s">
        <v>65</v>
      </c>
      <c r="D3565" s="387">
        <v>2.25</v>
      </c>
    </row>
    <row r="3566" spans="1:4" ht="24" customHeight="1">
      <c r="A3566" s="385" t="s">
        <v>7124</v>
      </c>
      <c r="B3566" s="409" t="s">
        <v>7125</v>
      </c>
      <c r="C3566" s="385" t="s">
        <v>65</v>
      </c>
      <c r="D3566" s="387">
        <v>1.94</v>
      </c>
    </row>
    <row r="3567" spans="1:4" ht="24" customHeight="1">
      <c r="A3567" s="385" t="s">
        <v>7126</v>
      </c>
      <c r="B3567" s="409" t="s">
        <v>7127</v>
      </c>
      <c r="C3567" s="385" t="s">
        <v>65</v>
      </c>
      <c r="D3567" s="387">
        <v>1.65</v>
      </c>
    </row>
    <row r="3568" spans="1:4" ht="24" customHeight="1">
      <c r="A3568" s="385" t="s">
        <v>7128</v>
      </c>
      <c r="B3568" s="409" t="s">
        <v>7129</v>
      </c>
      <c r="C3568" s="385" t="s">
        <v>65</v>
      </c>
      <c r="D3568" s="387">
        <v>1.34</v>
      </c>
    </row>
    <row r="3569" spans="1:4" ht="24" customHeight="1">
      <c r="A3569" s="385" t="s">
        <v>7130</v>
      </c>
      <c r="B3569" s="409" t="s">
        <v>7131</v>
      </c>
      <c r="C3569" s="385" t="s">
        <v>65</v>
      </c>
      <c r="D3569" s="387">
        <v>1.04</v>
      </c>
    </row>
    <row r="3570" spans="1:4" ht="12" customHeight="1">
      <c r="A3570" s="385" t="s">
        <v>7132</v>
      </c>
      <c r="B3570" s="409" t="s">
        <v>7133</v>
      </c>
      <c r="C3570" s="385" t="s">
        <v>565</v>
      </c>
      <c r="D3570" s="387">
        <v>6</v>
      </c>
    </row>
    <row r="3571" spans="1:4" ht="12" customHeight="1">
      <c r="A3571" s="385" t="s">
        <v>7134</v>
      </c>
      <c r="B3571" s="409" t="s">
        <v>7135</v>
      </c>
      <c r="C3571" s="385" t="s">
        <v>7136</v>
      </c>
      <c r="D3571" s="387">
        <v>610.98</v>
      </c>
    </row>
    <row r="3572" spans="1:4" ht="12" customHeight="1">
      <c r="A3572" s="385" t="s">
        <v>7137</v>
      </c>
      <c r="B3572" s="409" t="s">
        <v>7138</v>
      </c>
      <c r="C3572" s="385" t="s">
        <v>7136</v>
      </c>
      <c r="D3572" s="387">
        <v>467.6</v>
      </c>
    </row>
    <row r="3573" spans="1:4" ht="24" customHeight="1">
      <c r="A3573" s="385" t="s">
        <v>7139</v>
      </c>
      <c r="B3573" s="409" t="s">
        <v>7140</v>
      </c>
      <c r="C3573" s="385" t="s">
        <v>7136</v>
      </c>
      <c r="D3573" s="387">
        <v>759.56</v>
      </c>
    </row>
    <row r="3574" spans="1:4" ht="24" customHeight="1">
      <c r="A3574" s="385" t="s">
        <v>7141</v>
      </c>
      <c r="B3574" s="409" t="s">
        <v>7142</v>
      </c>
      <c r="C3574" s="385" t="s">
        <v>7136</v>
      </c>
      <c r="D3574" s="387">
        <v>690.63</v>
      </c>
    </row>
    <row r="3575" spans="1:4" ht="12" customHeight="1">
      <c r="A3575" s="385" t="s">
        <v>7143</v>
      </c>
      <c r="B3575" s="409" t="s">
        <v>7144</v>
      </c>
      <c r="C3575" s="385" t="s">
        <v>180</v>
      </c>
      <c r="D3575" s="388">
        <v>1596.49</v>
      </c>
    </row>
    <row r="3576" spans="1:4" ht="12" customHeight="1">
      <c r="A3576" s="385" t="s">
        <v>7145</v>
      </c>
      <c r="B3576" s="409" t="s">
        <v>7146</v>
      </c>
      <c r="C3576" s="385" t="s">
        <v>7136</v>
      </c>
      <c r="D3576" s="388">
        <v>1028.03</v>
      </c>
    </row>
    <row r="3577" spans="1:4" ht="12" customHeight="1">
      <c r="A3577" s="385" t="s">
        <v>7147</v>
      </c>
      <c r="B3577" s="409" t="s">
        <v>7148</v>
      </c>
      <c r="C3577" s="385" t="s">
        <v>7136</v>
      </c>
      <c r="D3577" s="387">
        <v>979.83</v>
      </c>
    </row>
    <row r="3578" spans="1:4" ht="12" customHeight="1">
      <c r="A3578" s="385" t="s">
        <v>7149</v>
      </c>
      <c r="B3578" s="409" t="s">
        <v>7150</v>
      </c>
      <c r="C3578" s="385" t="s">
        <v>7136</v>
      </c>
      <c r="D3578" s="388">
        <v>1558.97</v>
      </c>
    </row>
    <row r="3579" spans="1:4" ht="24" customHeight="1">
      <c r="A3579" s="385" t="s">
        <v>7151</v>
      </c>
      <c r="B3579" s="409" t="s">
        <v>7152</v>
      </c>
      <c r="C3579" s="385" t="s">
        <v>7136</v>
      </c>
      <c r="D3579" s="388">
        <v>1380.48</v>
      </c>
    </row>
    <row r="3580" spans="1:4" ht="24" customHeight="1">
      <c r="A3580" s="385" t="s">
        <v>7153</v>
      </c>
      <c r="B3580" s="409" t="s">
        <v>7154</v>
      </c>
      <c r="C3580" s="385" t="s">
        <v>7136</v>
      </c>
      <c r="D3580" s="388">
        <v>1882.36</v>
      </c>
    </row>
    <row r="3581" spans="1:4" ht="12" customHeight="1">
      <c r="A3581" s="385" t="s">
        <v>7155</v>
      </c>
      <c r="B3581" s="409" t="s">
        <v>7156</v>
      </c>
      <c r="C3581" s="385" t="s">
        <v>7136</v>
      </c>
      <c r="D3581" s="388">
        <v>2012.5</v>
      </c>
    </row>
    <row r="3582" spans="1:4" ht="12" customHeight="1">
      <c r="A3582" s="385" t="s">
        <v>7157</v>
      </c>
      <c r="B3582" s="409" t="s">
        <v>7158</v>
      </c>
      <c r="C3582" s="385" t="s">
        <v>7136</v>
      </c>
      <c r="D3582" s="388">
        <v>1813.81</v>
      </c>
    </row>
    <row r="3583" spans="1:4" ht="12" customHeight="1">
      <c r="A3583" s="385" t="s">
        <v>7159</v>
      </c>
      <c r="B3583" s="409" t="s">
        <v>7160</v>
      </c>
      <c r="C3583" s="385" t="s">
        <v>7136</v>
      </c>
      <c r="D3583" s="388">
        <v>1309.32</v>
      </c>
    </row>
    <row r="3584" spans="1:4" ht="12" customHeight="1">
      <c r="A3584" s="385" t="s">
        <v>7161</v>
      </c>
      <c r="B3584" s="409" t="s">
        <v>7162</v>
      </c>
      <c r="C3584" s="385" t="s">
        <v>7136</v>
      </c>
      <c r="D3584" s="388">
        <v>1387.99</v>
      </c>
    </row>
    <row r="3585" spans="1:4" ht="12" customHeight="1">
      <c r="A3585" s="385" t="s">
        <v>7163</v>
      </c>
      <c r="B3585" s="409" t="s">
        <v>7164</v>
      </c>
      <c r="C3585" s="385" t="s">
        <v>7136</v>
      </c>
      <c r="D3585" s="388">
        <v>1626.9</v>
      </c>
    </row>
    <row r="3586" spans="1:4" ht="12" customHeight="1">
      <c r="A3586" s="385" t="s">
        <v>7165</v>
      </c>
      <c r="B3586" s="409" t="s">
        <v>7166</v>
      </c>
      <c r="C3586" s="385" t="s">
        <v>7136</v>
      </c>
      <c r="D3586" s="388">
        <v>2366.2600000000002</v>
      </c>
    </row>
    <row r="3587" spans="1:4" ht="12" customHeight="1">
      <c r="A3587" s="385" t="s">
        <v>7167</v>
      </c>
      <c r="B3587" s="409" t="s">
        <v>7168</v>
      </c>
      <c r="C3587" s="385" t="s">
        <v>7136</v>
      </c>
      <c r="D3587" s="388">
        <v>1492.54</v>
      </c>
    </row>
    <row r="3588" spans="1:4" ht="12" customHeight="1">
      <c r="A3588" s="385" t="s">
        <v>7169</v>
      </c>
      <c r="B3588" s="409" t="s">
        <v>7170</v>
      </c>
      <c r="C3588" s="385" t="s">
        <v>7136</v>
      </c>
      <c r="D3588" s="388">
        <v>1291.1199999999999</v>
      </c>
    </row>
    <row r="3589" spans="1:4" ht="12" customHeight="1">
      <c r="A3589" s="385" t="s">
        <v>7171</v>
      </c>
      <c r="B3589" s="409" t="s">
        <v>7172</v>
      </c>
      <c r="C3589" s="385" t="s">
        <v>7136</v>
      </c>
      <c r="D3589" s="388">
        <v>1761.61</v>
      </c>
    </row>
    <row r="3590" spans="1:4" ht="24" customHeight="1">
      <c r="A3590" s="385" t="s">
        <v>7173</v>
      </c>
      <c r="B3590" s="409" t="s">
        <v>7174</v>
      </c>
      <c r="C3590" s="385" t="s">
        <v>7136</v>
      </c>
      <c r="D3590" s="388">
        <v>1030.1500000000001</v>
      </c>
    </row>
    <row r="3591" spans="1:4" ht="12" customHeight="1">
      <c r="A3591" s="385" t="s">
        <v>7175</v>
      </c>
      <c r="B3591" s="409" t="s">
        <v>7176</v>
      </c>
      <c r="C3591" s="385" t="s">
        <v>7136</v>
      </c>
      <c r="D3591" s="388">
        <v>1882.36</v>
      </c>
    </row>
    <row r="3592" spans="1:4" ht="12" customHeight="1">
      <c r="A3592" s="385" t="s">
        <v>7177</v>
      </c>
      <c r="B3592" s="409" t="s">
        <v>7178</v>
      </c>
      <c r="C3592" s="385" t="s">
        <v>7136</v>
      </c>
      <c r="D3592" s="388">
        <v>1492.54</v>
      </c>
    </row>
    <row r="3593" spans="1:4" ht="12" customHeight="1">
      <c r="A3593" s="385" t="s">
        <v>7179</v>
      </c>
      <c r="B3593" s="409" t="s">
        <v>7180</v>
      </c>
      <c r="C3593" s="385" t="s">
        <v>7136</v>
      </c>
      <c r="D3593" s="388">
        <v>1810.24</v>
      </c>
    </row>
    <row r="3594" spans="1:4" ht="12" customHeight="1">
      <c r="A3594" s="385" t="s">
        <v>7181</v>
      </c>
      <c r="B3594" s="409" t="s">
        <v>7182</v>
      </c>
      <c r="C3594" s="385" t="s">
        <v>7136</v>
      </c>
      <c r="D3594" s="388">
        <v>1738.12</v>
      </c>
    </row>
    <row r="3595" spans="1:4" ht="12" customHeight="1">
      <c r="A3595" s="385" t="s">
        <v>7183</v>
      </c>
      <c r="B3595" s="409" t="s">
        <v>7184</v>
      </c>
      <c r="C3595" s="385" t="s">
        <v>7136</v>
      </c>
      <c r="D3595" s="388">
        <v>1572.25</v>
      </c>
    </row>
    <row r="3596" spans="1:4" ht="12" customHeight="1">
      <c r="A3596" s="385" t="s">
        <v>7185</v>
      </c>
      <c r="B3596" s="409" t="s">
        <v>7186</v>
      </c>
      <c r="C3596" s="385" t="s">
        <v>7136</v>
      </c>
      <c r="D3596" s="388">
        <v>1581.52</v>
      </c>
    </row>
    <row r="3597" spans="1:4" ht="12" customHeight="1">
      <c r="A3597" s="385" t="s">
        <v>7187</v>
      </c>
      <c r="B3597" s="409" t="s">
        <v>7188</v>
      </c>
      <c r="C3597" s="385" t="s">
        <v>7136</v>
      </c>
      <c r="D3597" s="388">
        <v>1282.8499999999999</v>
      </c>
    </row>
    <row r="3598" spans="1:4" ht="12" customHeight="1">
      <c r="A3598" s="385" t="s">
        <v>7189</v>
      </c>
      <c r="B3598" s="409" t="s">
        <v>7190</v>
      </c>
      <c r="C3598" s="385" t="s">
        <v>7136</v>
      </c>
      <c r="D3598" s="388">
        <v>1367.32</v>
      </c>
    </row>
    <row r="3599" spans="1:4" ht="12" customHeight="1">
      <c r="A3599" s="385" t="s">
        <v>7191</v>
      </c>
      <c r="B3599" s="409" t="s">
        <v>7192</v>
      </c>
      <c r="C3599" s="385" t="s">
        <v>7136</v>
      </c>
      <c r="D3599" s="388">
        <v>1182.0999999999999</v>
      </c>
    </row>
    <row r="3600" spans="1:4" ht="12" customHeight="1">
      <c r="A3600" s="385" t="s">
        <v>7193</v>
      </c>
      <c r="B3600" s="409" t="s">
        <v>7194</v>
      </c>
      <c r="C3600" s="385" t="s">
        <v>7136</v>
      </c>
      <c r="D3600" s="387">
        <v>637.64</v>
      </c>
    </row>
    <row r="3601" spans="1:4" ht="12" customHeight="1">
      <c r="A3601" s="385" t="s">
        <v>7195</v>
      </c>
      <c r="B3601" s="409" t="s">
        <v>7196</v>
      </c>
      <c r="C3601" s="385" t="s">
        <v>7136</v>
      </c>
      <c r="D3601" s="387">
        <v>752.14</v>
      </c>
    </row>
    <row r="3602" spans="1:4" ht="12" customHeight="1">
      <c r="A3602" s="385" t="s">
        <v>7197</v>
      </c>
      <c r="B3602" s="409" t="s">
        <v>7198</v>
      </c>
      <c r="C3602" s="385" t="s">
        <v>7136</v>
      </c>
      <c r="D3602" s="388">
        <v>1028.03</v>
      </c>
    </row>
    <row r="3603" spans="1:4" ht="12" customHeight="1">
      <c r="A3603" s="390">
        <v>37</v>
      </c>
      <c r="B3603" s="408" t="s">
        <v>7199</v>
      </c>
      <c r="C3603" s="383"/>
      <c r="D3603" s="384"/>
    </row>
    <row r="3604" spans="1:4" ht="12" customHeight="1">
      <c r="A3604" s="385" t="s">
        <v>7200</v>
      </c>
      <c r="B3604" s="409" t="s">
        <v>7201</v>
      </c>
      <c r="C3604" s="385" t="s">
        <v>1078</v>
      </c>
      <c r="D3604" s="387">
        <v>1.24</v>
      </c>
    </row>
    <row r="3605" spans="1:4" ht="24" customHeight="1">
      <c r="A3605" s="385" t="s">
        <v>7202</v>
      </c>
      <c r="B3605" s="409" t="s">
        <v>7203</v>
      </c>
      <c r="C3605" s="385" t="s">
        <v>6341</v>
      </c>
      <c r="D3605" s="387">
        <v>36.06</v>
      </c>
    </row>
    <row r="3606" spans="1:4" ht="12" customHeight="1">
      <c r="A3606" s="390">
        <v>38</v>
      </c>
      <c r="B3606" s="408" t="s">
        <v>7204</v>
      </c>
      <c r="C3606" s="383"/>
      <c r="D3606" s="384"/>
    </row>
    <row r="3607" spans="1:4" ht="24" customHeight="1">
      <c r="A3607" s="385" t="s">
        <v>7205</v>
      </c>
      <c r="B3607" s="409" t="s">
        <v>7206</v>
      </c>
      <c r="C3607" s="385" t="s">
        <v>65</v>
      </c>
      <c r="D3607" s="387">
        <v>0.24</v>
      </c>
    </row>
    <row r="3608" spans="1:4" ht="24" customHeight="1">
      <c r="A3608" s="385" t="s">
        <v>7207</v>
      </c>
      <c r="B3608" s="409" t="s">
        <v>7208</v>
      </c>
      <c r="C3608" s="385" t="s">
        <v>65</v>
      </c>
      <c r="D3608" s="387">
        <v>0.9</v>
      </c>
    </row>
    <row r="3609" spans="1:4" ht="24" customHeight="1">
      <c r="A3609" s="385" t="s">
        <v>7209</v>
      </c>
      <c r="B3609" s="409" t="s">
        <v>7210</v>
      </c>
      <c r="C3609" s="385" t="s">
        <v>65</v>
      </c>
      <c r="D3609" s="387">
        <v>0.79</v>
      </c>
    </row>
    <row r="3610" spans="1:4" ht="24" customHeight="1">
      <c r="A3610" s="385" t="s">
        <v>7211</v>
      </c>
      <c r="B3610" s="409" t="s">
        <v>7212</v>
      </c>
      <c r="C3610" s="385" t="s">
        <v>65</v>
      </c>
      <c r="D3610" s="387">
        <v>0.68</v>
      </c>
    </row>
    <row r="3611" spans="1:4" ht="24" customHeight="1">
      <c r="A3611" s="385" t="s">
        <v>7213</v>
      </c>
      <c r="B3611" s="409" t="s">
        <v>7214</v>
      </c>
      <c r="C3611" s="385" t="s">
        <v>65</v>
      </c>
      <c r="D3611" s="387">
        <v>0.56999999999999995</v>
      </c>
    </row>
    <row r="3612" spans="1:4" ht="24" customHeight="1">
      <c r="A3612" s="385" t="s">
        <v>7215</v>
      </c>
      <c r="B3612" s="409" t="s">
        <v>7216</v>
      </c>
      <c r="C3612" s="385" t="s">
        <v>65</v>
      </c>
      <c r="D3612" s="387">
        <v>0.46</v>
      </c>
    </row>
    <row r="3613" spans="1:4" ht="24" customHeight="1">
      <c r="A3613" s="385" t="s">
        <v>7217</v>
      </c>
      <c r="B3613" s="409" t="s">
        <v>7218</v>
      </c>
      <c r="C3613" s="385" t="s">
        <v>65</v>
      </c>
      <c r="D3613" s="387">
        <v>0.35</v>
      </c>
    </row>
    <row r="3614" spans="1:4" ht="24" customHeight="1">
      <c r="A3614" s="385" t="s">
        <v>7219</v>
      </c>
      <c r="B3614" s="409" t="s">
        <v>7220</v>
      </c>
      <c r="C3614" s="385" t="s">
        <v>65</v>
      </c>
      <c r="D3614" s="387">
        <v>0.08</v>
      </c>
    </row>
    <row r="3615" spans="1:4" ht="36" customHeight="1">
      <c r="A3615" s="385" t="s">
        <v>7221</v>
      </c>
      <c r="B3615" s="409" t="s">
        <v>7222</v>
      </c>
      <c r="C3615" s="385" t="s">
        <v>65</v>
      </c>
      <c r="D3615" s="387">
        <v>0.54</v>
      </c>
    </row>
    <row r="3616" spans="1:4" ht="36" customHeight="1">
      <c r="A3616" s="385" t="s">
        <v>7223</v>
      </c>
      <c r="B3616" s="409" t="s">
        <v>7224</v>
      </c>
      <c r="C3616" s="385" t="s">
        <v>65</v>
      </c>
      <c r="D3616" s="387">
        <v>2.16</v>
      </c>
    </row>
    <row r="3617" spans="1:4" ht="36" customHeight="1">
      <c r="A3617" s="385" t="s">
        <v>7225</v>
      </c>
      <c r="B3617" s="409" t="s">
        <v>7226</v>
      </c>
      <c r="C3617" s="385" t="s">
        <v>65</v>
      </c>
      <c r="D3617" s="387">
        <v>1.89</v>
      </c>
    </row>
    <row r="3618" spans="1:4" ht="36" customHeight="1">
      <c r="A3618" s="385" t="s">
        <v>7227</v>
      </c>
      <c r="B3618" s="409" t="s">
        <v>7228</v>
      </c>
      <c r="C3618" s="385" t="s">
        <v>65</v>
      </c>
      <c r="D3618" s="387">
        <v>1.62</v>
      </c>
    </row>
    <row r="3619" spans="1:4" ht="36" customHeight="1">
      <c r="A3619" s="385" t="s">
        <v>7229</v>
      </c>
      <c r="B3619" s="409" t="s">
        <v>7230</v>
      </c>
      <c r="C3619" s="385" t="s">
        <v>65</v>
      </c>
      <c r="D3619" s="387">
        <v>1.35</v>
      </c>
    </row>
    <row r="3620" spans="1:4" ht="36" customHeight="1">
      <c r="A3620" s="385" t="s">
        <v>7231</v>
      </c>
      <c r="B3620" s="409" t="s">
        <v>7232</v>
      </c>
      <c r="C3620" s="385" t="s">
        <v>65</v>
      </c>
      <c r="D3620" s="387">
        <v>1.08</v>
      </c>
    </row>
    <row r="3621" spans="1:4" ht="36" customHeight="1">
      <c r="A3621" s="385" t="s">
        <v>7233</v>
      </c>
      <c r="B3621" s="409" t="s">
        <v>7234</v>
      </c>
      <c r="C3621" s="385" t="s">
        <v>65</v>
      </c>
      <c r="D3621" s="387">
        <v>0.81</v>
      </c>
    </row>
    <row r="3622" spans="1:4" ht="36" customHeight="1">
      <c r="A3622" s="385" t="s">
        <v>7235</v>
      </c>
      <c r="B3622" s="409" t="s">
        <v>7236</v>
      </c>
      <c r="C3622" s="385" t="s">
        <v>65</v>
      </c>
      <c r="D3622" s="387">
        <v>0.08</v>
      </c>
    </row>
    <row r="3623" spans="1:4" ht="48.75" customHeight="1">
      <c r="A3623" s="385" t="s">
        <v>7237</v>
      </c>
      <c r="B3623" s="409" t="s">
        <v>7238</v>
      </c>
      <c r="C3623" s="385" t="s">
        <v>65</v>
      </c>
      <c r="D3623" s="387">
        <v>0.13</v>
      </c>
    </row>
    <row r="3624" spans="1:4" ht="48.75" customHeight="1">
      <c r="A3624" s="385" t="s">
        <v>7239</v>
      </c>
      <c r="B3624" s="409" t="s">
        <v>7240</v>
      </c>
      <c r="C3624" s="385" t="s">
        <v>65</v>
      </c>
      <c r="D3624" s="387">
        <v>0.11</v>
      </c>
    </row>
    <row r="3625" spans="1:4" ht="36" customHeight="1">
      <c r="A3625" s="385" t="s">
        <v>7241</v>
      </c>
      <c r="B3625" s="409" t="s">
        <v>7242</v>
      </c>
      <c r="C3625" s="385" t="s">
        <v>65</v>
      </c>
      <c r="D3625" s="387">
        <v>0.22</v>
      </c>
    </row>
    <row r="3626" spans="1:4" ht="36" customHeight="1">
      <c r="A3626" s="385" t="s">
        <v>7243</v>
      </c>
      <c r="B3626" s="409" t="s">
        <v>7244</v>
      </c>
      <c r="C3626" s="385" t="s">
        <v>65</v>
      </c>
      <c r="D3626" s="387">
        <v>0.19</v>
      </c>
    </row>
    <row r="3627" spans="1:4" ht="36" customHeight="1">
      <c r="A3627" s="385" t="s">
        <v>7245</v>
      </c>
      <c r="B3627" s="409" t="s">
        <v>7246</v>
      </c>
      <c r="C3627" s="385" t="s">
        <v>65</v>
      </c>
      <c r="D3627" s="387">
        <v>0.16</v>
      </c>
    </row>
    <row r="3628" spans="1:4" ht="36" customHeight="1">
      <c r="A3628" s="385" t="s">
        <v>7247</v>
      </c>
      <c r="B3628" s="409" t="s">
        <v>7248</v>
      </c>
      <c r="C3628" s="385" t="s">
        <v>65</v>
      </c>
      <c r="D3628" s="387">
        <v>0.24</v>
      </c>
    </row>
    <row r="3629" spans="1:4" ht="48.75" customHeight="1">
      <c r="A3629" s="385" t="s">
        <v>7249</v>
      </c>
      <c r="B3629" s="409" t="s">
        <v>7250</v>
      </c>
      <c r="C3629" s="385" t="s">
        <v>65</v>
      </c>
      <c r="D3629" s="387">
        <v>0.46</v>
      </c>
    </row>
    <row r="3630" spans="1:4" ht="48.75" customHeight="1">
      <c r="A3630" s="385" t="s">
        <v>7251</v>
      </c>
      <c r="B3630" s="409" t="s">
        <v>7252</v>
      </c>
      <c r="C3630" s="385" t="s">
        <v>65</v>
      </c>
      <c r="D3630" s="387">
        <v>1.56</v>
      </c>
    </row>
    <row r="3631" spans="1:4" ht="48.75" customHeight="1">
      <c r="A3631" s="385" t="s">
        <v>7253</v>
      </c>
      <c r="B3631" s="409" t="s">
        <v>7254</v>
      </c>
      <c r="C3631" s="385" t="s">
        <v>65</v>
      </c>
      <c r="D3631" s="387">
        <v>1.32</v>
      </c>
    </row>
    <row r="3632" spans="1:4" ht="48.75" customHeight="1">
      <c r="A3632" s="385" t="s">
        <v>7255</v>
      </c>
      <c r="B3632" s="409" t="s">
        <v>7256</v>
      </c>
      <c r="C3632" s="385" t="s">
        <v>65</v>
      </c>
      <c r="D3632" s="387">
        <v>1.1000000000000001</v>
      </c>
    </row>
    <row r="3633" spans="1:4" ht="48.75" customHeight="1">
      <c r="A3633" s="385" t="s">
        <v>7257</v>
      </c>
      <c r="B3633" s="409" t="s">
        <v>7258</v>
      </c>
      <c r="C3633" s="385" t="s">
        <v>65</v>
      </c>
      <c r="D3633" s="387">
        <v>0.89</v>
      </c>
    </row>
    <row r="3634" spans="1:4" ht="48.75" customHeight="1">
      <c r="A3634" s="385" t="s">
        <v>7259</v>
      </c>
      <c r="B3634" s="409" t="s">
        <v>7260</v>
      </c>
      <c r="C3634" s="385" t="s">
        <v>65</v>
      </c>
      <c r="D3634" s="387">
        <v>0.67</v>
      </c>
    </row>
    <row r="3635" spans="1:4" ht="36" customHeight="1">
      <c r="A3635" s="385" t="s">
        <v>7261</v>
      </c>
      <c r="B3635" s="409" t="s">
        <v>7262</v>
      </c>
      <c r="C3635" s="385" t="s">
        <v>65</v>
      </c>
      <c r="D3635" s="387">
        <v>1.75</v>
      </c>
    </row>
    <row r="3636" spans="1:4" ht="48.75" customHeight="1">
      <c r="A3636" s="385" t="s">
        <v>7263</v>
      </c>
      <c r="B3636" s="409" t="s">
        <v>7264</v>
      </c>
      <c r="C3636" s="385" t="s">
        <v>65</v>
      </c>
      <c r="D3636" s="387">
        <v>0.67</v>
      </c>
    </row>
    <row r="3637" spans="1:4" ht="36" customHeight="1">
      <c r="A3637" s="385" t="s">
        <v>7265</v>
      </c>
      <c r="B3637" s="409" t="s">
        <v>7266</v>
      </c>
      <c r="C3637" s="385" t="s">
        <v>65</v>
      </c>
      <c r="D3637" s="387">
        <v>2.64</v>
      </c>
    </row>
    <row r="3638" spans="1:4" ht="48.75" customHeight="1">
      <c r="A3638" s="385" t="s">
        <v>7267</v>
      </c>
      <c r="B3638" s="409" t="s">
        <v>7268</v>
      </c>
      <c r="C3638" s="385" t="s">
        <v>65</v>
      </c>
      <c r="D3638" s="387">
        <v>2.29</v>
      </c>
    </row>
    <row r="3639" spans="1:4" ht="48.75" customHeight="1">
      <c r="A3639" s="385" t="s">
        <v>7269</v>
      </c>
      <c r="B3639" s="409" t="s">
        <v>7270</v>
      </c>
      <c r="C3639" s="385" t="s">
        <v>65</v>
      </c>
      <c r="D3639" s="387">
        <v>1.97</v>
      </c>
    </row>
    <row r="3640" spans="1:4" ht="48.75" customHeight="1">
      <c r="A3640" s="385" t="s">
        <v>7271</v>
      </c>
      <c r="B3640" s="409" t="s">
        <v>7272</v>
      </c>
      <c r="C3640" s="385" t="s">
        <v>65</v>
      </c>
      <c r="D3640" s="387">
        <v>1.64</v>
      </c>
    </row>
    <row r="3641" spans="1:4" ht="48.75" customHeight="1">
      <c r="A3641" s="385" t="s">
        <v>7273</v>
      </c>
      <c r="B3641" s="409" t="s">
        <v>7274</v>
      </c>
      <c r="C3641" s="385" t="s">
        <v>65</v>
      </c>
      <c r="D3641" s="387">
        <v>1.32</v>
      </c>
    </row>
    <row r="3642" spans="1:4" ht="48.75" customHeight="1">
      <c r="A3642" s="385" t="s">
        <v>7275</v>
      </c>
      <c r="B3642" s="409" t="s">
        <v>7276</v>
      </c>
      <c r="C3642" s="385" t="s">
        <v>65</v>
      </c>
      <c r="D3642" s="387">
        <v>1</v>
      </c>
    </row>
    <row r="3643" spans="1:4" ht="24" customHeight="1">
      <c r="A3643" s="385" t="s">
        <v>7277</v>
      </c>
      <c r="B3643" s="409" t="s">
        <v>7278</v>
      </c>
      <c r="C3643" s="385" t="s">
        <v>65</v>
      </c>
      <c r="D3643" s="387">
        <v>0.16</v>
      </c>
    </row>
    <row r="3644" spans="1:4" ht="24" customHeight="1">
      <c r="A3644" s="385" t="s">
        <v>7279</v>
      </c>
      <c r="B3644" s="409" t="s">
        <v>7280</v>
      </c>
      <c r="C3644" s="385" t="s">
        <v>65</v>
      </c>
      <c r="D3644" s="387">
        <v>0.6</v>
      </c>
    </row>
    <row r="3645" spans="1:4" ht="24" customHeight="1">
      <c r="A3645" s="385" t="s">
        <v>7281</v>
      </c>
      <c r="B3645" s="409" t="s">
        <v>7282</v>
      </c>
      <c r="C3645" s="385" t="s">
        <v>65</v>
      </c>
      <c r="D3645" s="387">
        <v>0.54</v>
      </c>
    </row>
    <row r="3646" spans="1:4" ht="24" customHeight="1">
      <c r="A3646" s="385" t="s">
        <v>7283</v>
      </c>
      <c r="B3646" s="409" t="s">
        <v>7284</v>
      </c>
      <c r="C3646" s="385" t="s">
        <v>65</v>
      </c>
      <c r="D3646" s="387">
        <v>0.48</v>
      </c>
    </row>
    <row r="3647" spans="1:4" ht="24" customHeight="1">
      <c r="A3647" s="385" t="s">
        <v>7285</v>
      </c>
      <c r="B3647" s="409" t="s">
        <v>7286</v>
      </c>
      <c r="C3647" s="385" t="s">
        <v>65</v>
      </c>
      <c r="D3647" s="387">
        <v>0.36</v>
      </c>
    </row>
    <row r="3648" spans="1:4" ht="24" customHeight="1">
      <c r="A3648" s="385" t="s">
        <v>7287</v>
      </c>
      <c r="B3648" s="409" t="s">
        <v>7288</v>
      </c>
      <c r="C3648" s="385" t="s">
        <v>65</v>
      </c>
      <c r="D3648" s="387">
        <v>0.3</v>
      </c>
    </row>
    <row r="3649" spans="1:4" ht="24" customHeight="1">
      <c r="A3649" s="385" t="s">
        <v>7289</v>
      </c>
      <c r="B3649" s="409" t="s">
        <v>7290</v>
      </c>
      <c r="C3649" s="385" t="s">
        <v>65</v>
      </c>
      <c r="D3649" s="387">
        <v>0.24</v>
      </c>
    </row>
    <row r="3650" spans="1:4" ht="36" customHeight="1">
      <c r="A3650" s="385" t="s">
        <v>7291</v>
      </c>
      <c r="B3650" s="409" t="s">
        <v>7292</v>
      </c>
      <c r="C3650" s="385" t="s">
        <v>65</v>
      </c>
      <c r="D3650" s="387">
        <v>0.13</v>
      </c>
    </row>
    <row r="3651" spans="1:4" ht="36" customHeight="1">
      <c r="A3651" s="385" t="s">
        <v>7293</v>
      </c>
      <c r="B3651" s="409" t="s">
        <v>7294</v>
      </c>
      <c r="C3651" s="385" t="s">
        <v>65</v>
      </c>
      <c r="D3651" s="387">
        <v>0.45</v>
      </c>
    </row>
    <row r="3652" spans="1:4" ht="36" customHeight="1">
      <c r="A3652" s="385" t="s">
        <v>7295</v>
      </c>
      <c r="B3652" s="409" t="s">
        <v>7296</v>
      </c>
      <c r="C3652" s="385" t="s">
        <v>65</v>
      </c>
      <c r="D3652" s="387">
        <v>0.39</v>
      </c>
    </row>
    <row r="3653" spans="1:4" ht="36" customHeight="1">
      <c r="A3653" s="385" t="s">
        <v>7297</v>
      </c>
      <c r="B3653" s="409" t="s">
        <v>7298</v>
      </c>
      <c r="C3653" s="385" t="s">
        <v>65</v>
      </c>
      <c r="D3653" s="387">
        <v>0.3</v>
      </c>
    </row>
    <row r="3654" spans="1:4" ht="36" customHeight="1">
      <c r="A3654" s="385" t="s">
        <v>7299</v>
      </c>
      <c r="B3654" s="409" t="s">
        <v>7300</v>
      </c>
      <c r="C3654" s="385" t="s">
        <v>65</v>
      </c>
      <c r="D3654" s="387">
        <v>0.24</v>
      </c>
    </row>
    <row r="3655" spans="1:4" ht="36" customHeight="1">
      <c r="A3655" s="385" t="s">
        <v>7301</v>
      </c>
      <c r="B3655" s="409" t="s">
        <v>7302</v>
      </c>
      <c r="C3655" s="385" t="s">
        <v>65</v>
      </c>
      <c r="D3655" s="387">
        <v>0.21</v>
      </c>
    </row>
    <row r="3656" spans="1:4" ht="36" customHeight="1">
      <c r="A3656" s="385" t="s">
        <v>7303</v>
      </c>
      <c r="B3656" s="409" t="s">
        <v>7304</v>
      </c>
      <c r="C3656" s="385" t="s">
        <v>65</v>
      </c>
      <c r="D3656" s="387">
        <v>0.52</v>
      </c>
    </row>
    <row r="3657" spans="1:4" ht="36" customHeight="1">
      <c r="A3657" s="385" t="s">
        <v>7305</v>
      </c>
      <c r="B3657" s="409" t="s">
        <v>7306</v>
      </c>
      <c r="C3657" s="385" t="s">
        <v>65</v>
      </c>
      <c r="D3657" s="387">
        <v>0.19</v>
      </c>
    </row>
    <row r="3658" spans="1:4" ht="36" customHeight="1">
      <c r="A3658" s="385" t="s">
        <v>7307</v>
      </c>
      <c r="B3658" s="409" t="s">
        <v>7308</v>
      </c>
      <c r="C3658" s="385" t="s">
        <v>65</v>
      </c>
      <c r="D3658" s="387">
        <v>0.66</v>
      </c>
    </row>
    <row r="3659" spans="1:4" ht="36" customHeight="1">
      <c r="A3659" s="385" t="s">
        <v>7309</v>
      </c>
      <c r="B3659" s="409" t="s">
        <v>7310</v>
      </c>
      <c r="C3659" s="385" t="s">
        <v>65</v>
      </c>
      <c r="D3659" s="387">
        <v>0.48</v>
      </c>
    </row>
    <row r="3660" spans="1:4" ht="36" customHeight="1">
      <c r="A3660" s="385" t="s">
        <v>7311</v>
      </c>
      <c r="B3660" s="409" t="s">
        <v>7312</v>
      </c>
      <c r="C3660" s="385" t="s">
        <v>65</v>
      </c>
      <c r="D3660" s="387">
        <v>0.4</v>
      </c>
    </row>
    <row r="3661" spans="1:4" ht="36" customHeight="1">
      <c r="A3661" s="385" t="s">
        <v>7313</v>
      </c>
      <c r="B3661" s="409" t="s">
        <v>7314</v>
      </c>
      <c r="C3661" s="385" t="s">
        <v>65</v>
      </c>
      <c r="D3661" s="387">
        <v>0.28999999999999998</v>
      </c>
    </row>
    <row r="3662" spans="1:4" ht="36" customHeight="1">
      <c r="A3662" s="385" t="s">
        <v>7315</v>
      </c>
      <c r="B3662" s="409" t="s">
        <v>7316</v>
      </c>
      <c r="C3662" s="385" t="s">
        <v>65</v>
      </c>
      <c r="D3662" s="387">
        <v>0.78</v>
      </c>
    </row>
    <row r="3663" spans="1:4" ht="36" customHeight="1">
      <c r="A3663" s="385" t="s">
        <v>7317</v>
      </c>
      <c r="B3663" s="409" t="s">
        <v>7318</v>
      </c>
      <c r="C3663" s="385" t="s">
        <v>65</v>
      </c>
      <c r="D3663" s="387">
        <v>0.56999999999999995</v>
      </c>
    </row>
    <row r="3664" spans="1:4" ht="12" customHeight="1">
      <c r="A3664" s="390">
        <v>39</v>
      </c>
      <c r="B3664" s="408" t="s">
        <v>7319</v>
      </c>
      <c r="C3664" s="383"/>
      <c r="D3664" s="384"/>
    </row>
    <row r="3665" spans="1:11" ht="12" customHeight="1">
      <c r="A3665" s="385" t="s">
        <v>7320</v>
      </c>
      <c r="B3665" s="409" t="s">
        <v>7321</v>
      </c>
      <c r="C3665" s="385" t="s">
        <v>7322</v>
      </c>
      <c r="D3665" s="387">
        <v>170</v>
      </c>
    </row>
    <row r="3666" spans="1:11" ht="12" customHeight="1">
      <c r="A3666" s="385" t="s">
        <v>7323</v>
      </c>
      <c r="B3666" s="409" t="s">
        <v>7324</v>
      </c>
      <c r="C3666" s="385" t="s">
        <v>7322</v>
      </c>
      <c r="D3666" s="387">
        <v>130</v>
      </c>
    </row>
    <row r="3667" spans="1:11" ht="12" customHeight="1">
      <c r="A3667" s="385" t="s">
        <v>7325</v>
      </c>
      <c r="B3667" s="409" t="s">
        <v>7326</v>
      </c>
      <c r="C3667" s="385" t="s">
        <v>7322</v>
      </c>
      <c r="D3667" s="387">
        <v>50</v>
      </c>
    </row>
    <row r="3668" spans="1:11" ht="12" customHeight="1">
      <c r="A3668" s="385" t="s">
        <v>7327</v>
      </c>
      <c r="B3668" s="409" t="s">
        <v>7328</v>
      </c>
      <c r="C3668" s="385" t="s">
        <v>7322</v>
      </c>
      <c r="D3668" s="387">
        <v>25</v>
      </c>
    </row>
    <row r="3669" spans="1:11" ht="12" customHeight="1">
      <c r="A3669" s="391">
        <v>245</v>
      </c>
      <c r="B3669" s="408" t="s">
        <v>7329</v>
      </c>
      <c r="C3669" s="383"/>
      <c r="D3669" s="384"/>
    </row>
    <row r="3670" spans="1:11" ht="36" customHeight="1">
      <c r="A3670" s="385" t="s">
        <v>7330</v>
      </c>
      <c r="B3670" s="409" t="s">
        <v>7331</v>
      </c>
      <c r="C3670" s="385" t="s">
        <v>180</v>
      </c>
      <c r="D3670" s="387">
        <v>888.97</v>
      </c>
    </row>
    <row r="3671" spans="1:11" ht="36" customHeight="1">
      <c r="A3671" s="385" t="s">
        <v>7332</v>
      </c>
      <c r="B3671" s="409" t="s">
        <v>7333</v>
      </c>
      <c r="C3671" s="385" t="s">
        <v>1078</v>
      </c>
      <c r="D3671" s="387">
        <v>2.2200000000000002</v>
      </c>
    </row>
    <row r="3672" spans="1:11" ht="36" customHeight="1">
      <c r="A3672" s="385" t="s">
        <v>7334</v>
      </c>
      <c r="B3672" s="409" t="s">
        <v>7335</v>
      </c>
      <c r="C3672" s="385" t="s">
        <v>84</v>
      </c>
      <c r="D3672" s="387">
        <v>72.5</v>
      </c>
    </row>
    <row r="3674" spans="1:11" ht="15" customHeight="1">
      <c r="A3674" s="553" t="s">
        <v>7336</v>
      </c>
      <c r="B3674" s="553"/>
      <c r="C3674" s="553"/>
      <c r="D3674" s="392"/>
      <c r="E3674" s="393"/>
      <c r="F3674" s="393"/>
      <c r="G3674" s="393"/>
      <c r="H3674" s="393"/>
      <c r="I3674" s="393"/>
      <c r="J3674" s="393"/>
      <c r="K3674" s="393"/>
    </row>
    <row r="3675" spans="1:11" ht="15" customHeight="1">
      <c r="A3675" s="553" t="s">
        <v>7337</v>
      </c>
      <c r="B3675" s="553"/>
      <c r="C3675" s="553"/>
      <c r="D3675" s="392"/>
      <c r="E3675" s="393"/>
      <c r="F3675" s="393"/>
      <c r="G3675" s="393"/>
      <c r="H3675" s="393"/>
      <c r="I3675" s="393"/>
      <c r="J3675" s="393"/>
      <c r="K3675" s="393"/>
    </row>
    <row r="3676" spans="1:11" ht="14.4">
      <c r="A3676" s="394" t="s">
        <v>7338</v>
      </c>
      <c r="B3676" s="410" t="s">
        <v>7339</v>
      </c>
      <c r="C3676" s="395" t="s">
        <v>485</v>
      </c>
      <c r="D3676" s="396" t="s">
        <v>7340</v>
      </c>
      <c r="E3676" s="393"/>
      <c r="F3676" s="393"/>
      <c r="G3676" s="393"/>
      <c r="H3676" s="393"/>
      <c r="I3676" s="393"/>
      <c r="J3676" s="393"/>
      <c r="K3676" s="393"/>
    </row>
    <row r="3677" spans="1:11" ht="14.4">
      <c r="A3677" s="397" t="s">
        <v>7341</v>
      </c>
      <c r="B3677" s="411" t="s">
        <v>7342</v>
      </c>
      <c r="C3677" s="398" t="s">
        <v>180</v>
      </c>
      <c r="D3677" s="399">
        <v>9.7563999999999993</v>
      </c>
      <c r="E3677" s="393"/>
      <c r="F3677" s="393"/>
      <c r="G3677" s="393"/>
      <c r="H3677" s="393"/>
      <c r="I3677" s="393"/>
      <c r="J3677" s="393"/>
      <c r="K3677" s="393"/>
    </row>
    <row r="3678" spans="1:11" ht="14.4">
      <c r="A3678" s="397" t="s">
        <v>7343</v>
      </c>
      <c r="B3678" s="411" t="s">
        <v>7344</v>
      </c>
      <c r="C3678" s="398" t="s">
        <v>180</v>
      </c>
      <c r="D3678" s="399">
        <v>10.4519</v>
      </c>
      <c r="E3678" s="393"/>
      <c r="F3678" s="393"/>
      <c r="G3678" s="393"/>
      <c r="H3678" s="393"/>
      <c r="I3678" s="393"/>
      <c r="J3678" s="393"/>
      <c r="K3678" s="393"/>
    </row>
    <row r="3679" spans="1:11" ht="14.4">
      <c r="A3679" s="397" t="s">
        <v>7345</v>
      </c>
      <c r="B3679" s="411" t="s">
        <v>7346</v>
      </c>
      <c r="C3679" s="398" t="s">
        <v>180</v>
      </c>
      <c r="D3679" s="399">
        <v>18.182500000000001</v>
      </c>
      <c r="E3679" s="393"/>
      <c r="F3679" s="393"/>
      <c r="G3679" s="393"/>
      <c r="H3679" s="393"/>
      <c r="I3679" s="393"/>
      <c r="J3679" s="393"/>
      <c r="K3679" s="393"/>
    </row>
    <row r="3680" spans="1:11" ht="14.4">
      <c r="A3680" s="397" t="s">
        <v>7347</v>
      </c>
      <c r="B3680" s="411" t="s">
        <v>7348</v>
      </c>
      <c r="C3680" s="398" t="s">
        <v>180</v>
      </c>
      <c r="D3680" s="399">
        <v>18.081700000000001</v>
      </c>
      <c r="E3680" s="393"/>
      <c r="F3680" s="393"/>
      <c r="G3680" s="393"/>
      <c r="H3680" s="393"/>
      <c r="I3680" s="393"/>
      <c r="J3680" s="393"/>
      <c r="K3680" s="393"/>
    </row>
    <row r="3681" spans="1:11" ht="14.4">
      <c r="A3681" s="397" t="s">
        <v>7349</v>
      </c>
      <c r="B3681" s="411" t="s">
        <v>7350</v>
      </c>
      <c r="C3681" s="398" t="s">
        <v>180</v>
      </c>
      <c r="D3681" s="399">
        <v>9.9680999999999997</v>
      </c>
      <c r="E3681" s="393"/>
      <c r="F3681" s="393"/>
      <c r="G3681" s="393"/>
      <c r="H3681" s="393"/>
      <c r="I3681" s="393"/>
      <c r="J3681" s="393"/>
      <c r="K3681" s="393"/>
    </row>
    <row r="3682" spans="1:11" ht="14.4">
      <c r="A3682" s="397" t="s">
        <v>7351</v>
      </c>
      <c r="B3682" s="411" t="s">
        <v>7352</v>
      </c>
      <c r="C3682" s="398" t="s">
        <v>84</v>
      </c>
      <c r="D3682" s="399">
        <v>2.5802</v>
      </c>
      <c r="E3682" s="393"/>
      <c r="F3682" s="393"/>
      <c r="G3682" s="393"/>
      <c r="H3682" s="393"/>
      <c r="I3682" s="393"/>
      <c r="J3682" s="393"/>
      <c r="K3682" s="393"/>
    </row>
    <row r="3683" spans="1:11" ht="14.4">
      <c r="A3683" s="554"/>
      <c r="B3683" s="554"/>
      <c r="C3683" s="554"/>
      <c r="D3683" s="554"/>
      <c r="E3683" s="393"/>
      <c r="F3683" s="393"/>
      <c r="G3683" s="393"/>
      <c r="H3683" s="393"/>
      <c r="I3683" s="393"/>
      <c r="J3683" s="393"/>
      <c r="K3683" s="393"/>
    </row>
    <row r="3684" spans="1:11" ht="15" customHeight="1">
      <c r="A3684" s="553" t="s">
        <v>7353</v>
      </c>
      <c r="B3684" s="553"/>
      <c r="C3684" s="553"/>
      <c r="D3684" s="392"/>
      <c r="E3684" s="393"/>
      <c r="F3684" s="393"/>
      <c r="G3684" s="393"/>
      <c r="H3684" s="393"/>
      <c r="I3684" s="393"/>
      <c r="J3684" s="393"/>
      <c r="K3684" s="393"/>
    </row>
    <row r="3685" spans="1:11" ht="14.4">
      <c r="A3685" s="394" t="s">
        <v>7338</v>
      </c>
      <c r="B3685" s="410" t="s">
        <v>7339</v>
      </c>
      <c r="C3685" s="395" t="s">
        <v>485</v>
      </c>
      <c r="D3685" s="396" t="s">
        <v>7340</v>
      </c>
      <c r="E3685" s="393"/>
      <c r="F3685" s="393"/>
      <c r="G3685" s="393"/>
      <c r="H3685" s="393"/>
      <c r="I3685" s="393"/>
      <c r="J3685" s="393"/>
      <c r="K3685" s="393"/>
    </row>
    <row r="3686" spans="1:11" ht="14.4">
      <c r="A3686" s="397" t="s">
        <v>7354</v>
      </c>
      <c r="B3686" s="411" t="s">
        <v>7355</v>
      </c>
      <c r="C3686" s="398" t="s">
        <v>180</v>
      </c>
      <c r="D3686" s="399">
        <v>0.15840000000000001</v>
      </c>
      <c r="E3686" s="393"/>
      <c r="F3686" s="393"/>
      <c r="G3686" s="393"/>
      <c r="H3686" s="393"/>
      <c r="I3686" s="393"/>
      <c r="J3686" s="393"/>
      <c r="K3686" s="393"/>
    </row>
    <row r="3687" spans="1:11" ht="14.4">
      <c r="A3687" s="554"/>
      <c r="B3687" s="554"/>
      <c r="C3687" s="554"/>
      <c r="D3687" s="554"/>
      <c r="E3687" s="393"/>
      <c r="F3687" s="393"/>
      <c r="G3687" s="393"/>
      <c r="H3687" s="393"/>
      <c r="I3687" s="393"/>
      <c r="J3687" s="393"/>
      <c r="K3687" s="393"/>
    </row>
    <row r="3688" spans="1:11" ht="15" customHeight="1">
      <c r="A3688" s="553" t="s">
        <v>7356</v>
      </c>
      <c r="B3688" s="553"/>
      <c r="C3688" s="553"/>
      <c r="D3688" s="392"/>
      <c r="E3688" s="393"/>
      <c r="F3688" s="393"/>
      <c r="G3688" s="393"/>
      <c r="H3688" s="393"/>
      <c r="I3688" s="393"/>
      <c r="J3688" s="393"/>
      <c r="K3688" s="393"/>
    </row>
    <row r="3689" spans="1:11" ht="15" customHeight="1">
      <c r="A3689" s="553" t="s">
        <v>7357</v>
      </c>
      <c r="B3689" s="553"/>
      <c r="C3689" s="553"/>
      <c r="D3689" s="392"/>
      <c r="E3689" s="393"/>
      <c r="F3689" s="393"/>
      <c r="G3689" s="393"/>
      <c r="H3689" s="393"/>
      <c r="I3689" s="393"/>
      <c r="J3689" s="393"/>
      <c r="K3689" s="393"/>
    </row>
    <row r="3690" spans="1:11" ht="14.4">
      <c r="A3690" s="394" t="s">
        <v>7338</v>
      </c>
      <c r="B3690" s="410" t="s">
        <v>7339</v>
      </c>
      <c r="C3690" s="395" t="s">
        <v>485</v>
      </c>
      <c r="D3690" s="396" t="s">
        <v>7340</v>
      </c>
      <c r="E3690" s="393"/>
      <c r="F3690" s="393"/>
      <c r="G3690" s="393"/>
      <c r="H3690" s="393"/>
      <c r="I3690" s="393"/>
      <c r="J3690" s="393"/>
      <c r="K3690" s="393"/>
    </row>
    <row r="3691" spans="1:11" ht="26.4">
      <c r="A3691" s="397" t="s">
        <v>7358</v>
      </c>
      <c r="B3691" s="411" t="s">
        <v>7359</v>
      </c>
      <c r="C3691" s="398" t="s">
        <v>180</v>
      </c>
      <c r="D3691" s="399">
        <v>182.51</v>
      </c>
      <c r="E3691" s="393"/>
      <c r="F3691" s="393"/>
      <c r="G3691" s="393"/>
      <c r="H3691" s="393"/>
      <c r="I3691" s="393"/>
      <c r="J3691" s="393"/>
      <c r="K3691" s="393"/>
    </row>
    <row r="3692" spans="1:11" ht="26.4">
      <c r="A3692" s="397" t="s">
        <v>7360</v>
      </c>
      <c r="B3692" s="411" t="s">
        <v>7361</v>
      </c>
      <c r="C3692" s="398" t="s">
        <v>180</v>
      </c>
      <c r="D3692" s="399">
        <v>13.83</v>
      </c>
      <c r="E3692" s="393"/>
      <c r="F3692" s="393"/>
      <c r="G3692" s="393"/>
      <c r="H3692" s="393"/>
      <c r="I3692" s="393"/>
      <c r="J3692" s="393"/>
      <c r="K3692" s="393"/>
    </row>
    <row r="3693" spans="1:11" ht="26.4">
      <c r="A3693" s="397" t="s">
        <v>7362</v>
      </c>
      <c r="B3693" s="411" t="s">
        <v>7363</v>
      </c>
      <c r="C3693" s="398" t="s">
        <v>180</v>
      </c>
      <c r="D3693" s="399">
        <v>392.9</v>
      </c>
      <c r="E3693" s="393"/>
      <c r="F3693" s="393"/>
      <c r="G3693" s="393"/>
      <c r="H3693" s="393"/>
      <c r="I3693" s="393"/>
      <c r="J3693" s="393"/>
      <c r="K3693" s="393"/>
    </row>
    <row r="3694" spans="1:11" ht="26.4">
      <c r="A3694" s="397" t="s">
        <v>7364</v>
      </c>
      <c r="B3694" s="411" t="s">
        <v>7365</v>
      </c>
      <c r="C3694" s="398" t="s">
        <v>180</v>
      </c>
      <c r="D3694" s="399">
        <v>48.37</v>
      </c>
      <c r="E3694" s="393"/>
      <c r="F3694" s="393"/>
      <c r="G3694" s="393"/>
      <c r="H3694" s="393"/>
      <c r="I3694" s="393"/>
      <c r="J3694" s="393"/>
      <c r="K3694" s="393"/>
    </row>
    <row r="3695" spans="1:11" ht="26.4">
      <c r="A3695" s="397" t="s">
        <v>7366</v>
      </c>
      <c r="B3695" s="411" t="s">
        <v>7367</v>
      </c>
      <c r="C3695" s="398" t="s">
        <v>180</v>
      </c>
      <c r="D3695" s="399">
        <v>75.400000000000006</v>
      </c>
      <c r="E3695" s="393"/>
      <c r="F3695" s="393"/>
      <c r="G3695" s="393"/>
      <c r="H3695" s="393"/>
      <c r="I3695" s="393"/>
      <c r="J3695" s="393"/>
      <c r="K3695" s="393"/>
    </row>
    <row r="3696" spans="1:11" ht="26.4">
      <c r="A3696" s="397" t="s">
        <v>7368</v>
      </c>
      <c r="B3696" s="411" t="s">
        <v>7369</v>
      </c>
      <c r="C3696" s="398" t="s">
        <v>180</v>
      </c>
      <c r="D3696" s="399">
        <v>116.7</v>
      </c>
      <c r="E3696" s="393"/>
      <c r="F3696" s="393"/>
      <c r="G3696" s="393"/>
      <c r="H3696" s="393"/>
      <c r="I3696" s="393"/>
      <c r="J3696" s="393"/>
      <c r="K3696" s="393"/>
    </row>
    <row r="3697" spans="1:11" ht="14.4">
      <c r="A3697" s="554"/>
      <c r="B3697" s="554"/>
      <c r="C3697" s="554"/>
      <c r="D3697" s="554"/>
      <c r="E3697" s="393"/>
      <c r="F3697" s="393"/>
      <c r="G3697" s="393"/>
      <c r="H3697" s="393"/>
      <c r="I3697" s="393"/>
      <c r="J3697" s="393"/>
      <c r="K3697" s="393"/>
    </row>
    <row r="3698" spans="1:11" ht="15" customHeight="1">
      <c r="A3698" s="553" t="s">
        <v>7370</v>
      </c>
      <c r="B3698" s="553"/>
      <c r="C3698" s="553"/>
      <c r="D3698" s="392"/>
      <c r="E3698" s="393"/>
      <c r="F3698" s="393"/>
      <c r="G3698" s="393"/>
      <c r="H3698" s="393"/>
      <c r="I3698" s="393"/>
      <c r="J3698" s="393"/>
      <c r="K3698" s="393"/>
    </row>
    <row r="3699" spans="1:11" ht="14.4">
      <c r="A3699" s="394" t="s">
        <v>7338</v>
      </c>
      <c r="B3699" s="410" t="s">
        <v>7339</v>
      </c>
      <c r="C3699" s="395" t="s">
        <v>485</v>
      </c>
      <c r="D3699" s="396" t="s">
        <v>7340</v>
      </c>
      <c r="E3699" s="393"/>
      <c r="F3699" s="393"/>
      <c r="G3699" s="393"/>
      <c r="H3699" s="393"/>
      <c r="I3699" s="393"/>
      <c r="J3699" s="393"/>
      <c r="K3699" s="393"/>
    </row>
    <row r="3700" spans="1:11" ht="14.4">
      <c r="A3700" s="397" t="s">
        <v>7371</v>
      </c>
      <c r="B3700" s="411" t="s">
        <v>7372</v>
      </c>
      <c r="C3700" s="398" t="s">
        <v>180</v>
      </c>
      <c r="D3700" s="399">
        <v>4.55</v>
      </c>
      <c r="E3700" s="393"/>
      <c r="F3700" s="393"/>
      <c r="G3700" s="393"/>
      <c r="H3700" s="393"/>
      <c r="I3700" s="393"/>
      <c r="J3700" s="393"/>
      <c r="K3700" s="393"/>
    </row>
    <row r="3701" spans="1:11" ht="14.4">
      <c r="A3701" s="397" t="s">
        <v>7373</v>
      </c>
      <c r="B3701" s="411" t="s">
        <v>7374</v>
      </c>
      <c r="C3701" s="398" t="s">
        <v>180</v>
      </c>
      <c r="D3701" s="399">
        <v>3.72</v>
      </c>
      <c r="E3701" s="393"/>
      <c r="F3701" s="393"/>
      <c r="G3701" s="393"/>
      <c r="H3701" s="393"/>
      <c r="I3701" s="393"/>
      <c r="J3701" s="393"/>
      <c r="K3701" s="393"/>
    </row>
    <row r="3702" spans="1:11" ht="14.4">
      <c r="A3702" s="397" t="s">
        <v>7375</v>
      </c>
      <c r="B3702" s="411" t="s">
        <v>7376</v>
      </c>
      <c r="C3702" s="398" t="s">
        <v>180</v>
      </c>
      <c r="D3702" s="399">
        <v>3.12</v>
      </c>
      <c r="E3702" s="393"/>
      <c r="F3702" s="393"/>
      <c r="G3702" s="393"/>
      <c r="H3702" s="393"/>
      <c r="I3702" s="393"/>
      <c r="J3702" s="393"/>
      <c r="K3702" s="393"/>
    </row>
    <row r="3703" spans="1:11" ht="14.4">
      <c r="A3703" s="397" t="s">
        <v>7377</v>
      </c>
      <c r="B3703" s="411" t="s">
        <v>7378</v>
      </c>
      <c r="C3703" s="398" t="s">
        <v>180</v>
      </c>
      <c r="D3703" s="399">
        <v>6.63</v>
      </c>
      <c r="E3703" s="393"/>
      <c r="F3703" s="393"/>
      <c r="G3703" s="393"/>
      <c r="H3703" s="393"/>
      <c r="I3703" s="393"/>
      <c r="J3703" s="393"/>
      <c r="K3703" s="393"/>
    </row>
    <row r="3704" spans="1:11" ht="14.4">
      <c r="A3704" s="397" t="s">
        <v>7379</v>
      </c>
      <c r="B3704" s="411" t="s">
        <v>7380</v>
      </c>
      <c r="C3704" s="398" t="s">
        <v>180</v>
      </c>
      <c r="D3704" s="399">
        <v>2.17</v>
      </c>
      <c r="E3704" s="393"/>
      <c r="F3704" s="393"/>
      <c r="G3704" s="393"/>
      <c r="H3704" s="393"/>
      <c r="I3704" s="393"/>
      <c r="J3704" s="393"/>
      <c r="K3704" s="393"/>
    </row>
    <row r="3705" spans="1:11" ht="14.4">
      <c r="A3705" s="397" t="s">
        <v>7381</v>
      </c>
      <c r="B3705" s="411" t="s">
        <v>7382</v>
      </c>
      <c r="C3705" s="398" t="s">
        <v>180</v>
      </c>
      <c r="D3705" s="399">
        <v>1.1100000000000001</v>
      </c>
      <c r="E3705" s="393"/>
      <c r="F3705" s="393"/>
      <c r="G3705" s="393"/>
      <c r="H3705" s="393"/>
      <c r="I3705" s="393"/>
      <c r="J3705" s="393"/>
      <c r="K3705" s="393"/>
    </row>
    <row r="3706" spans="1:11" ht="14.4">
      <c r="A3706" s="397" t="s">
        <v>7383</v>
      </c>
      <c r="B3706" s="411" t="s">
        <v>7384</v>
      </c>
      <c r="C3706" s="398" t="s">
        <v>180</v>
      </c>
      <c r="D3706" s="399">
        <v>1.88</v>
      </c>
      <c r="E3706" s="393"/>
      <c r="F3706" s="393"/>
      <c r="G3706" s="393"/>
      <c r="H3706" s="393"/>
      <c r="I3706" s="393"/>
      <c r="J3706" s="393"/>
      <c r="K3706" s="393"/>
    </row>
    <row r="3707" spans="1:11" ht="14.4">
      <c r="A3707" s="554"/>
      <c r="B3707" s="554"/>
      <c r="C3707" s="554"/>
      <c r="D3707" s="554"/>
      <c r="E3707" s="393"/>
      <c r="F3707" s="393"/>
      <c r="G3707" s="393"/>
      <c r="H3707" s="393"/>
      <c r="I3707" s="393"/>
      <c r="J3707" s="393"/>
      <c r="K3707" s="393"/>
    </row>
    <row r="3708" spans="1:11" ht="15" customHeight="1">
      <c r="A3708" s="553" t="s">
        <v>7385</v>
      </c>
      <c r="B3708" s="553"/>
      <c r="C3708" s="553"/>
      <c r="D3708" s="392"/>
      <c r="E3708" s="393"/>
      <c r="F3708" s="393"/>
      <c r="G3708" s="393"/>
      <c r="H3708" s="393"/>
      <c r="I3708" s="393"/>
      <c r="J3708" s="393"/>
      <c r="K3708" s="393"/>
    </row>
    <row r="3709" spans="1:11" ht="15" customHeight="1">
      <c r="A3709" s="553" t="s">
        <v>7386</v>
      </c>
      <c r="B3709" s="553"/>
      <c r="C3709" s="553"/>
      <c r="D3709" s="392"/>
      <c r="E3709" s="393"/>
      <c r="F3709" s="393"/>
      <c r="G3709" s="393"/>
      <c r="H3709" s="393"/>
      <c r="I3709" s="393"/>
      <c r="J3709" s="393"/>
      <c r="K3709" s="393"/>
    </row>
    <row r="3710" spans="1:11" ht="14.4">
      <c r="A3710" s="394" t="s">
        <v>7338</v>
      </c>
      <c r="B3710" s="410" t="s">
        <v>7339</v>
      </c>
      <c r="C3710" s="395" t="s">
        <v>485</v>
      </c>
      <c r="D3710" s="396" t="s">
        <v>7340</v>
      </c>
      <c r="E3710" s="393"/>
      <c r="F3710" s="393"/>
      <c r="G3710" s="393"/>
      <c r="H3710" s="393"/>
      <c r="I3710" s="393"/>
      <c r="J3710" s="393"/>
      <c r="K3710" s="393"/>
    </row>
    <row r="3711" spans="1:11" ht="26.4">
      <c r="A3711" s="397" t="s">
        <v>7387</v>
      </c>
      <c r="B3711" s="411" t="s">
        <v>7388</v>
      </c>
      <c r="C3711" s="398" t="s">
        <v>180</v>
      </c>
      <c r="D3711" s="399">
        <v>1.7</v>
      </c>
      <c r="E3711" s="393"/>
      <c r="F3711" s="393"/>
      <c r="G3711" s="393"/>
      <c r="H3711" s="393"/>
      <c r="I3711" s="393"/>
      <c r="J3711" s="393"/>
      <c r="K3711" s="393"/>
    </row>
    <row r="3712" spans="1:11" ht="14.4">
      <c r="A3712" s="554"/>
      <c r="B3712" s="554"/>
      <c r="C3712" s="554"/>
      <c r="D3712" s="554"/>
      <c r="E3712" s="393"/>
      <c r="F3712" s="393"/>
      <c r="G3712" s="393"/>
      <c r="H3712" s="393"/>
      <c r="I3712" s="393"/>
      <c r="J3712" s="393"/>
      <c r="K3712" s="393"/>
    </row>
    <row r="3713" spans="1:11" ht="15" customHeight="1">
      <c r="A3713" s="553" t="s">
        <v>7389</v>
      </c>
      <c r="B3713" s="553"/>
      <c r="C3713" s="553"/>
      <c r="D3713" s="392"/>
      <c r="E3713" s="393"/>
      <c r="F3713" s="393"/>
      <c r="G3713" s="393"/>
      <c r="H3713" s="393"/>
      <c r="I3713" s="393"/>
      <c r="J3713" s="393"/>
      <c r="K3713" s="393"/>
    </row>
    <row r="3714" spans="1:11" ht="14.4">
      <c r="A3714" s="394" t="s">
        <v>7338</v>
      </c>
      <c r="B3714" s="410" t="s">
        <v>7339</v>
      </c>
      <c r="C3714" s="395" t="s">
        <v>485</v>
      </c>
      <c r="D3714" s="396" t="s">
        <v>7340</v>
      </c>
      <c r="E3714" s="393"/>
      <c r="F3714" s="393"/>
      <c r="G3714" s="393"/>
      <c r="H3714" s="393"/>
      <c r="I3714" s="393"/>
      <c r="J3714" s="393"/>
      <c r="K3714" s="393"/>
    </row>
    <row r="3715" spans="1:11" ht="26.4">
      <c r="A3715" s="397" t="s">
        <v>7390</v>
      </c>
      <c r="B3715" s="411" t="s">
        <v>7391</v>
      </c>
      <c r="C3715" s="398" t="s">
        <v>180</v>
      </c>
      <c r="D3715" s="399">
        <v>66.349999999999994</v>
      </c>
      <c r="E3715" s="393"/>
      <c r="F3715" s="393"/>
      <c r="G3715" s="393"/>
      <c r="H3715" s="393"/>
      <c r="I3715" s="393"/>
      <c r="J3715" s="393"/>
      <c r="K3715" s="393"/>
    </row>
    <row r="3716" spans="1:11" ht="26.4">
      <c r="A3716" s="397" t="s">
        <v>7392</v>
      </c>
      <c r="B3716" s="411" t="s">
        <v>7393</v>
      </c>
      <c r="C3716" s="398" t="s">
        <v>180</v>
      </c>
      <c r="D3716" s="399">
        <v>49.911200000000001</v>
      </c>
      <c r="E3716" s="393"/>
      <c r="F3716" s="393"/>
      <c r="G3716" s="393"/>
      <c r="H3716" s="393"/>
      <c r="I3716" s="393"/>
      <c r="J3716" s="393"/>
      <c r="K3716" s="393"/>
    </row>
    <row r="3717" spans="1:11" ht="14.4">
      <c r="A3717" s="554"/>
      <c r="B3717" s="554"/>
      <c r="C3717" s="554"/>
      <c r="D3717" s="554"/>
      <c r="E3717" s="393"/>
      <c r="F3717" s="393"/>
      <c r="G3717" s="393"/>
      <c r="H3717" s="393"/>
      <c r="I3717" s="393"/>
      <c r="J3717" s="393"/>
      <c r="K3717" s="393"/>
    </row>
    <row r="3718" spans="1:11" ht="15" customHeight="1">
      <c r="A3718" s="553" t="s">
        <v>7394</v>
      </c>
      <c r="B3718" s="553"/>
      <c r="C3718" s="553"/>
      <c r="D3718" s="392"/>
      <c r="E3718" s="393"/>
      <c r="F3718" s="393"/>
      <c r="G3718" s="393"/>
      <c r="H3718" s="393"/>
      <c r="I3718" s="393"/>
      <c r="J3718" s="393"/>
      <c r="K3718" s="393"/>
    </row>
    <row r="3719" spans="1:11" ht="14.4">
      <c r="A3719" s="394" t="s">
        <v>7338</v>
      </c>
      <c r="B3719" s="410" t="s">
        <v>7339</v>
      </c>
      <c r="C3719" s="395" t="s">
        <v>485</v>
      </c>
      <c r="D3719" s="396" t="s">
        <v>7340</v>
      </c>
      <c r="E3719" s="393"/>
      <c r="F3719" s="393"/>
      <c r="G3719" s="393"/>
      <c r="H3719" s="393"/>
      <c r="I3719" s="393"/>
      <c r="J3719" s="393"/>
      <c r="K3719" s="393"/>
    </row>
    <row r="3720" spans="1:11" ht="14.4">
      <c r="A3720" s="397" t="s">
        <v>7395</v>
      </c>
      <c r="B3720" s="411" t="s">
        <v>7396</v>
      </c>
      <c r="C3720" s="398" t="s">
        <v>180</v>
      </c>
      <c r="D3720" s="399">
        <v>5.88</v>
      </c>
      <c r="E3720" s="393"/>
      <c r="F3720" s="393"/>
      <c r="G3720" s="393"/>
      <c r="H3720" s="393"/>
      <c r="I3720" s="393"/>
      <c r="J3720" s="393"/>
      <c r="K3720" s="393"/>
    </row>
    <row r="3721" spans="1:11" ht="14.4">
      <c r="A3721" s="554"/>
      <c r="B3721" s="554"/>
      <c r="C3721" s="554"/>
      <c r="D3721" s="554"/>
      <c r="E3721" s="393"/>
      <c r="F3721" s="393"/>
      <c r="G3721" s="393"/>
      <c r="H3721" s="393"/>
      <c r="I3721" s="393"/>
      <c r="J3721" s="393"/>
      <c r="K3721" s="393"/>
    </row>
    <row r="3722" spans="1:11" ht="15" customHeight="1">
      <c r="A3722" s="553" t="s">
        <v>7397</v>
      </c>
      <c r="B3722" s="553"/>
      <c r="C3722" s="553"/>
      <c r="D3722" s="392"/>
      <c r="E3722" s="393"/>
      <c r="F3722" s="393"/>
      <c r="G3722" s="393"/>
      <c r="H3722" s="393"/>
      <c r="I3722" s="393"/>
      <c r="J3722" s="393"/>
      <c r="K3722" s="393"/>
    </row>
    <row r="3723" spans="1:11" ht="15" customHeight="1">
      <c r="A3723" s="553" t="s">
        <v>7398</v>
      </c>
      <c r="B3723" s="553"/>
      <c r="C3723" s="553"/>
      <c r="D3723" s="392"/>
      <c r="E3723" s="393"/>
      <c r="F3723" s="393"/>
      <c r="G3723" s="393"/>
      <c r="H3723" s="393"/>
      <c r="I3723" s="393"/>
      <c r="J3723" s="393"/>
      <c r="K3723" s="393"/>
    </row>
    <row r="3724" spans="1:11" ht="14.4">
      <c r="A3724" s="394" t="s">
        <v>7338</v>
      </c>
      <c r="B3724" s="410" t="s">
        <v>7339</v>
      </c>
      <c r="C3724" s="395" t="s">
        <v>485</v>
      </c>
      <c r="D3724" s="396" t="s">
        <v>7340</v>
      </c>
      <c r="E3724" s="393"/>
      <c r="F3724" s="393"/>
      <c r="G3724" s="393"/>
      <c r="H3724" s="393"/>
      <c r="I3724" s="393"/>
      <c r="J3724" s="393"/>
      <c r="K3724" s="393"/>
    </row>
    <row r="3725" spans="1:11" ht="14.4">
      <c r="A3725" s="397" t="s">
        <v>7399</v>
      </c>
      <c r="B3725" s="411" t="s">
        <v>7400</v>
      </c>
      <c r="C3725" s="398" t="s">
        <v>180</v>
      </c>
      <c r="D3725" s="399">
        <v>166.4143</v>
      </c>
      <c r="E3725" s="393"/>
      <c r="F3725" s="393"/>
      <c r="G3725" s="393"/>
      <c r="H3725" s="393"/>
      <c r="I3725" s="393"/>
      <c r="J3725" s="393"/>
      <c r="K3725" s="393"/>
    </row>
    <row r="3726" spans="1:11" ht="26.4">
      <c r="A3726" s="397" t="s">
        <v>7401</v>
      </c>
      <c r="B3726" s="411" t="s">
        <v>7402</v>
      </c>
      <c r="C3726" s="398" t="s">
        <v>180</v>
      </c>
      <c r="D3726" s="399">
        <v>82.879599999999996</v>
      </c>
      <c r="E3726" s="393"/>
      <c r="F3726" s="393"/>
      <c r="G3726" s="393"/>
      <c r="H3726" s="393"/>
      <c r="I3726" s="393"/>
      <c r="J3726" s="393"/>
      <c r="K3726" s="393"/>
    </row>
    <row r="3727" spans="1:11" ht="26.4">
      <c r="A3727" s="397" t="s">
        <v>7403</v>
      </c>
      <c r="B3727" s="411" t="s">
        <v>7404</v>
      </c>
      <c r="C3727" s="398" t="s">
        <v>180</v>
      </c>
      <c r="D3727" s="399">
        <v>105.2953</v>
      </c>
      <c r="E3727" s="393"/>
      <c r="F3727" s="393"/>
      <c r="G3727" s="393"/>
      <c r="H3727" s="393"/>
      <c r="I3727" s="393"/>
      <c r="J3727" s="393"/>
      <c r="K3727" s="393"/>
    </row>
    <row r="3728" spans="1:11" ht="26.4">
      <c r="A3728" s="397" t="s">
        <v>7405</v>
      </c>
      <c r="B3728" s="411" t="s">
        <v>7406</v>
      </c>
      <c r="C3728" s="398" t="s">
        <v>180</v>
      </c>
      <c r="D3728" s="399">
        <v>101.2637</v>
      </c>
      <c r="E3728" s="393"/>
      <c r="F3728" s="393"/>
      <c r="G3728" s="393"/>
      <c r="H3728" s="393"/>
      <c r="I3728" s="393"/>
      <c r="J3728" s="393"/>
      <c r="K3728" s="393"/>
    </row>
    <row r="3729" spans="1:11" ht="14.4">
      <c r="A3729" s="397" t="s">
        <v>7407</v>
      </c>
      <c r="B3729" s="411" t="s">
        <v>7408</v>
      </c>
      <c r="C3729" s="398" t="s">
        <v>180</v>
      </c>
      <c r="D3729" s="399">
        <v>96.123400000000004</v>
      </c>
      <c r="E3729" s="393"/>
      <c r="F3729" s="393"/>
      <c r="G3729" s="393"/>
      <c r="H3729" s="393"/>
      <c r="I3729" s="393"/>
      <c r="J3729" s="393"/>
      <c r="K3729" s="393"/>
    </row>
    <row r="3730" spans="1:11" ht="14.4">
      <c r="A3730" s="397" t="s">
        <v>7409</v>
      </c>
      <c r="B3730" s="411" t="s">
        <v>7410</v>
      </c>
      <c r="C3730" s="398" t="s">
        <v>180</v>
      </c>
      <c r="D3730" s="399">
        <v>74.705500000000001</v>
      </c>
      <c r="E3730" s="393"/>
      <c r="F3730" s="393"/>
      <c r="G3730" s="393"/>
      <c r="H3730" s="393"/>
      <c r="I3730" s="393"/>
      <c r="J3730" s="393"/>
      <c r="K3730" s="393"/>
    </row>
    <row r="3731" spans="1:11" ht="14.4">
      <c r="A3731" s="397" t="s">
        <v>7411</v>
      </c>
      <c r="B3731" s="411" t="s">
        <v>7412</v>
      </c>
      <c r="C3731" s="398" t="s">
        <v>180</v>
      </c>
      <c r="D3731" s="399">
        <v>82.415899999999993</v>
      </c>
      <c r="E3731" s="393"/>
      <c r="F3731" s="393"/>
      <c r="G3731" s="393"/>
      <c r="H3731" s="393"/>
      <c r="I3731" s="393"/>
      <c r="J3731" s="393"/>
      <c r="K3731" s="393"/>
    </row>
    <row r="3732" spans="1:11" ht="14.4">
      <c r="A3732" s="397" t="s">
        <v>7413</v>
      </c>
      <c r="B3732" s="411" t="s">
        <v>7414</v>
      </c>
      <c r="C3732" s="398" t="s">
        <v>180</v>
      </c>
      <c r="D3732" s="399">
        <v>76.489500000000007</v>
      </c>
      <c r="E3732" s="393"/>
      <c r="F3732" s="393"/>
      <c r="G3732" s="393"/>
      <c r="H3732" s="393"/>
      <c r="I3732" s="393"/>
      <c r="J3732" s="393"/>
      <c r="K3732" s="393"/>
    </row>
    <row r="3733" spans="1:11" ht="14.4">
      <c r="A3733" s="397" t="s">
        <v>7415</v>
      </c>
      <c r="B3733" s="411" t="s">
        <v>7416</v>
      </c>
      <c r="C3733" s="398" t="s">
        <v>180</v>
      </c>
      <c r="D3733" s="399">
        <v>101.53579999999999</v>
      </c>
      <c r="E3733" s="393"/>
      <c r="F3733" s="393"/>
      <c r="G3733" s="393"/>
      <c r="H3733" s="393"/>
      <c r="I3733" s="393"/>
      <c r="J3733" s="393"/>
      <c r="K3733" s="393"/>
    </row>
    <row r="3734" spans="1:11" ht="26.4">
      <c r="A3734" s="397" t="s">
        <v>7417</v>
      </c>
      <c r="B3734" s="411" t="s">
        <v>7418</v>
      </c>
      <c r="C3734" s="398" t="s">
        <v>180</v>
      </c>
      <c r="D3734" s="399">
        <v>82.889600000000002</v>
      </c>
      <c r="E3734" s="393"/>
      <c r="F3734" s="393"/>
      <c r="G3734" s="393"/>
      <c r="H3734" s="393"/>
      <c r="I3734" s="393"/>
      <c r="J3734" s="393"/>
      <c r="K3734" s="393"/>
    </row>
    <row r="3735" spans="1:11" ht="26.4">
      <c r="A3735" s="397" t="s">
        <v>7419</v>
      </c>
      <c r="B3735" s="411" t="s">
        <v>7420</v>
      </c>
      <c r="C3735" s="398" t="s">
        <v>180</v>
      </c>
      <c r="D3735" s="399">
        <v>97.413499999999999</v>
      </c>
      <c r="E3735" s="393"/>
      <c r="F3735" s="393"/>
      <c r="G3735" s="393"/>
      <c r="H3735" s="393"/>
      <c r="I3735" s="393"/>
      <c r="J3735" s="393"/>
      <c r="K3735" s="393"/>
    </row>
    <row r="3736" spans="1:11" ht="14.4">
      <c r="A3736" s="397" t="s">
        <v>7421</v>
      </c>
      <c r="B3736" s="411" t="s">
        <v>7422</v>
      </c>
      <c r="C3736" s="398" t="s">
        <v>180</v>
      </c>
      <c r="D3736" s="399">
        <v>97.403400000000005</v>
      </c>
      <c r="E3736" s="393"/>
      <c r="F3736" s="393"/>
      <c r="G3736" s="393"/>
      <c r="H3736" s="393"/>
      <c r="I3736" s="393"/>
      <c r="J3736" s="393"/>
      <c r="K3736" s="393"/>
    </row>
    <row r="3737" spans="1:11" ht="14.4">
      <c r="A3737" s="397" t="s">
        <v>7423</v>
      </c>
      <c r="B3737" s="411" t="s">
        <v>7424</v>
      </c>
      <c r="C3737" s="398" t="s">
        <v>180</v>
      </c>
      <c r="D3737" s="399">
        <v>102.02970000000001</v>
      </c>
      <c r="E3737" s="393"/>
      <c r="F3737" s="393"/>
      <c r="G3737" s="393"/>
      <c r="H3737" s="393"/>
      <c r="I3737" s="393"/>
      <c r="J3737" s="393"/>
      <c r="K3737" s="393"/>
    </row>
    <row r="3738" spans="1:11" ht="14.4">
      <c r="A3738" s="397" t="s">
        <v>7425</v>
      </c>
      <c r="B3738" s="411" t="s">
        <v>7426</v>
      </c>
      <c r="C3738" s="398" t="s">
        <v>180</v>
      </c>
      <c r="D3738" s="399">
        <v>78.5154</v>
      </c>
      <c r="E3738" s="393"/>
      <c r="F3738" s="393"/>
      <c r="G3738" s="393"/>
      <c r="H3738" s="393"/>
      <c r="I3738" s="393"/>
      <c r="J3738" s="393"/>
      <c r="K3738" s="393"/>
    </row>
    <row r="3739" spans="1:11" ht="14.4">
      <c r="A3739" s="397" t="s">
        <v>7427</v>
      </c>
      <c r="B3739" s="411" t="s">
        <v>7428</v>
      </c>
      <c r="C3739" s="398" t="s">
        <v>180</v>
      </c>
      <c r="D3739" s="399">
        <v>24.632999999999999</v>
      </c>
      <c r="E3739" s="393"/>
      <c r="F3739" s="393"/>
      <c r="G3739" s="393"/>
      <c r="H3739" s="393"/>
      <c r="I3739" s="393"/>
      <c r="J3739" s="393"/>
      <c r="K3739" s="393"/>
    </row>
    <row r="3740" spans="1:11" ht="14.4">
      <c r="A3740" s="397" t="s">
        <v>7429</v>
      </c>
      <c r="B3740" s="411" t="s">
        <v>7430</v>
      </c>
      <c r="C3740" s="398" t="s">
        <v>180</v>
      </c>
      <c r="D3740" s="399">
        <v>177.3904</v>
      </c>
      <c r="E3740" s="393"/>
      <c r="F3740" s="393"/>
      <c r="G3740" s="393"/>
      <c r="H3740" s="393"/>
      <c r="I3740" s="393"/>
      <c r="J3740" s="393"/>
      <c r="K3740" s="393"/>
    </row>
    <row r="3741" spans="1:11" ht="14.4">
      <c r="A3741" s="554"/>
      <c r="B3741" s="554"/>
      <c r="C3741" s="554"/>
      <c r="D3741" s="554"/>
      <c r="E3741" s="393"/>
      <c r="F3741" s="393"/>
      <c r="G3741" s="393"/>
      <c r="H3741" s="393"/>
      <c r="I3741" s="393"/>
      <c r="J3741" s="393"/>
      <c r="K3741" s="393"/>
    </row>
    <row r="3742" spans="1:11" ht="15" customHeight="1">
      <c r="A3742" s="553" t="s">
        <v>7431</v>
      </c>
      <c r="B3742" s="553"/>
      <c r="C3742" s="553"/>
      <c r="D3742" s="392"/>
      <c r="E3742" s="393"/>
      <c r="F3742" s="393"/>
      <c r="G3742" s="393"/>
      <c r="H3742" s="393"/>
      <c r="I3742" s="393"/>
      <c r="J3742" s="393"/>
      <c r="K3742" s="393"/>
    </row>
    <row r="3743" spans="1:11" ht="14.4">
      <c r="A3743" s="394" t="s">
        <v>7338</v>
      </c>
      <c r="B3743" s="410" t="s">
        <v>7339</v>
      </c>
      <c r="C3743" s="395" t="s">
        <v>485</v>
      </c>
      <c r="D3743" s="396" t="s">
        <v>7340</v>
      </c>
      <c r="E3743" s="393"/>
      <c r="F3743" s="393"/>
      <c r="G3743" s="393"/>
      <c r="H3743" s="393"/>
      <c r="I3743" s="393"/>
      <c r="J3743" s="393"/>
      <c r="K3743" s="393"/>
    </row>
    <row r="3744" spans="1:11" ht="14.4">
      <c r="A3744" s="397" t="s">
        <v>7432</v>
      </c>
      <c r="B3744" s="411" t="s">
        <v>7433</v>
      </c>
      <c r="C3744" s="398" t="s">
        <v>80</v>
      </c>
      <c r="D3744" s="399">
        <v>751.05679999999995</v>
      </c>
      <c r="E3744" s="393"/>
      <c r="F3744" s="393"/>
      <c r="G3744" s="393"/>
      <c r="H3744" s="393"/>
      <c r="I3744" s="393"/>
      <c r="J3744" s="393"/>
      <c r="K3744" s="393"/>
    </row>
    <row r="3745" spans="1:11" ht="14.4">
      <c r="A3745" s="397" t="s">
        <v>7434</v>
      </c>
      <c r="B3745" s="411" t="s">
        <v>7435</v>
      </c>
      <c r="C3745" s="398" t="s">
        <v>67</v>
      </c>
      <c r="D3745" s="399">
        <v>2.5095999999999998</v>
      </c>
      <c r="E3745" s="393"/>
      <c r="F3745" s="393"/>
      <c r="G3745" s="393"/>
      <c r="H3745" s="393"/>
      <c r="I3745" s="393"/>
      <c r="J3745" s="393"/>
      <c r="K3745" s="393"/>
    </row>
    <row r="3746" spans="1:11" ht="14.4">
      <c r="A3746" s="397" t="s">
        <v>7436</v>
      </c>
      <c r="B3746" s="411" t="s">
        <v>7437</v>
      </c>
      <c r="C3746" s="398" t="s">
        <v>80</v>
      </c>
      <c r="D3746" s="399">
        <v>119.41589999999999</v>
      </c>
      <c r="E3746" s="393"/>
      <c r="F3746" s="393"/>
      <c r="G3746" s="393"/>
      <c r="H3746" s="393"/>
      <c r="I3746" s="393"/>
      <c r="J3746" s="393"/>
      <c r="K3746" s="393"/>
    </row>
    <row r="3747" spans="1:11" ht="14.4">
      <c r="A3747" s="554"/>
      <c r="B3747" s="554"/>
      <c r="C3747" s="554"/>
      <c r="D3747" s="554"/>
      <c r="E3747" s="393"/>
      <c r="F3747" s="393"/>
      <c r="G3747" s="393"/>
      <c r="H3747" s="393"/>
      <c r="I3747" s="393"/>
      <c r="J3747" s="393"/>
      <c r="K3747" s="393"/>
    </row>
    <row r="3748" spans="1:11" ht="15" customHeight="1">
      <c r="A3748" s="553" t="s">
        <v>7438</v>
      </c>
      <c r="B3748" s="553"/>
      <c r="C3748" s="553"/>
      <c r="D3748" s="392"/>
      <c r="E3748" s="393"/>
      <c r="F3748" s="393"/>
      <c r="G3748" s="393"/>
      <c r="H3748" s="393"/>
      <c r="I3748" s="393"/>
      <c r="J3748" s="393"/>
      <c r="K3748" s="393"/>
    </row>
    <row r="3749" spans="1:11" ht="14.4">
      <c r="A3749" s="394" t="s">
        <v>7338</v>
      </c>
      <c r="B3749" s="410" t="s">
        <v>7339</v>
      </c>
      <c r="C3749" s="395" t="s">
        <v>485</v>
      </c>
      <c r="D3749" s="396" t="s">
        <v>7340</v>
      </c>
      <c r="E3749" s="393"/>
      <c r="F3749" s="393"/>
      <c r="G3749" s="393"/>
      <c r="H3749" s="393"/>
      <c r="I3749" s="393"/>
      <c r="J3749" s="393"/>
      <c r="K3749" s="393"/>
    </row>
    <row r="3750" spans="1:11" ht="26.4">
      <c r="A3750" s="397" t="s">
        <v>7439</v>
      </c>
      <c r="B3750" s="411" t="s">
        <v>7440</v>
      </c>
      <c r="C3750" s="398" t="s">
        <v>180</v>
      </c>
      <c r="D3750" s="399">
        <v>3.9207000000000001</v>
      </c>
      <c r="E3750" s="393"/>
      <c r="F3750" s="393"/>
      <c r="G3750" s="393"/>
      <c r="H3750" s="393"/>
      <c r="I3750" s="393"/>
      <c r="J3750" s="393"/>
      <c r="K3750" s="393"/>
    </row>
    <row r="3751" spans="1:11" ht="14.4">
      <c r="A3751" s="397" t="s">
        <v>7441</v>
      </c>
      <c r="B3751" s="411" t="s">
        <v>7442</v>
      </c>
      <c r="C3751" s="398" t="s">
        <v>180</v>
      </c>
      <c r="D3751" s="399">
        <v>2.4895</v>
      </c>
      <c r="E3751" s="393"/>
      <c r="F3751" s="393"/>
      <c r="G3751" s="393"/>
      <c r="H3751" s="393"/>
      <c r="I3751" s="393"/>
      <c r="J3751" s="393"/>
      <c r="K3751" s="393"/>
    </row>
    <row r="3752" spans="1:11" ht="14.4">
      <c r="A3752" s="397" t="s">
        <v>7443</v>
      </c>
      <c r="B3752" s="411" t="s">
        <v>7444</v>
      </c>
      <c r="C3752" s="398" t="s">
        <v>180</v>
      </c>
      <c r="D3752" s="399">
        <v>2.2576000000000001</v>
      </c>
      <c r="E3752" s="393"/>
      <c r="F3752" s="393"/>
      <c r="G3752" s="393"/>
      <c r="H3752" s="393"/>
      <c r="I3752" s="393"/>
      <c r="J3752" s="393"/>
      <c r="K3752" s="393"/>
    </row>
    <row r="3753" spans="1:11" ht="14.4">
      <c r="A3753" s="397" t="s">
        <v>7445</v>
      </c>
      <c r="B3753" s="411" t="s">
        <v>7446</v>
      </c>
      <c r="C3753" s="398" t="s">
        <v>180</v>
      </c>
      <c r="D3753" s="399">
        <v>1.7638</v>
      </c>
      <c r="E3753" s="393"/>
      <c r="F3753" s="393"/>
      <c r="G3753" s="393"/>
      <c r="H3753" s="393"/>
      <c r="I3753" s="393"/>
      <c r="J3753" s="393"/>
      <c r="K3753" s="393"/>
    </row>
    <row r="3754" spans="1:11" ht="14.4">
      <c r="A3754" s="397" t="s">
        <v>7447</v>
      </c>
      <c r="B3754" s="411" t="s">
        <v>7448</v>
      </c>
      <c r="C3754" s="398" t="s">
        <v>180</v>
      </c>
      <c r="D3754" s="399">
        <v>2.6002999999999998</v>
      </c>
      <c r="E3754" s="393"/>
      <c r="F3754" s="393"/>
      <c r="G3754" s="393"/>
      <c r="H3754" s="393"/>
      <c r="I3754" s="393"/>
      <c r="J3754" s="393"/>
      <c r="K3754" s="393"/>
    </row>
    <row r="3755" spans="1:11" ht="14.4">
      <c r="A3755" s="397" t="s">
        <v>7449</v>
      </c>
      <c r="B3755" s="411" t="s">
        <v>7450</v>
      </c>
      <c r="C3755" s="398" t="s">
        <v>180</v>
      </c>
      <c r="D3755" s="399">
        <v>0.73570000000000002</v>
      </c>
      <c r="E3755" s="393"/>
      <c r="F3755" s="393"/>
      <c r="G3755" s="393"/>
      <c r="H3755" s="393"/>
      <c r="I3755" s="393"/>
      <c r="J3755" s="393"/>
      <c r="K3755" s="393"/>
    </row>
    <row r="3756" spans="1:11" ht="14.4">
      <c r="A3756" s="397" t="s">
        <v>7451</v>
      </c>
      <c r="B3756" s="411" t="s">
        <v>7452</v>
      </c>
      <c r="C3756" s="398" t="s">
        <v>65</v>
      </c>
      <c r="D3756" s="399">
        <v>19.613700000000001</v>
      </c>
      <c r="E3756" s="393"/>
      <c r="F3756" s="393"/>
      <c r="G3756" s="393"/>
      <c r="H3756" s="393"/>
      <c r="I3756" s="393"/>
      <c r="J3756" s="393"/>
      <c r="K3756" s="393"/>
    </row>
    <row r="3757" spans="1:11" ht="14.4">
      <c r="A3757" s="397" t="s">
        <v>7453</v>
      </c>
      <c r="B3757" s="411" t="s">
        <v>7454</v>
      </c>
      <c r="C3757" s="398" t="s">
        <v>65</v>
      </c>
      <c r="D3757" s="399">
        <v>9.8873999999999995</v>
      </c>
      <c r="E3757" s="393"/>
      <c r="F3757" s="393"/>
      <c r="G3757" s="393"/>
      <c r="H3757" s="393"/>
      <c r="I3757" s="393"/>
      <c r="J3757" s="393"/>
      <c r="K3757" s="393"/>
    </row>
    <row r="3758" spans="1:11" ht="14.4">
      <c r="A3758" s="397" t="s">
        <v>7455</v>
      </c>
      <c r="B3758" s="411" t="s">
        <v>7456</v>
      </c>
      <c r="C3758" s="398" t="s">
        <v>65</v>
      </c>
      <c r="D3758" s="399">
        <v>10.9054</v>
      </c>
      <c r="E3758" s="393"/>
      <c r="F3758" s="393"/>
      <c r="G3758" s="393"/>
      <c r="H3758" s="393"/>
      <c r="I3758" s="393"/>
      <c r="J3758" s="393"/>
      <c r="K3758" s="393"/>
    </row>
    <row r="3759" spans="1:11" ht="14.4">
      <c r="A3759" s="554"/>
      <c r="B3759" s="554"/>
      <c r="C3759" s="554"/>
      <c r="D3759" s="554"/>
      <c r="E3759" s="393"/>
      <c r="F3759" s="393"/>
      <c r="G3759" s="393"/>
      <c r="H3759" s="393"/>
      <c r="I3759" s="393"/>
      <c r="J3759" s="393"/>
      <c r="K3759" s="393"/>
    </row>
    <row r="3760" spans="1:11" ht="15" customHeight="1">
      <c r="A3760" s="553" t="s">
        <v>7457</v>
      </c>
      <c r="B3760" s="553"/>
      <c r="C3760" s="553"/>
      <c r="D3760" s="392"/>
      <c r="E3760" s="393"/>
      <c r="F3760" s="393"/>
      <c r="G3760" s="393"/>
      <c r="H3760" s="393"/>
      <c r="I3760" s="393"/>
      <c r="J3760" s="393"/>
      <c r="K3760" s="393"/>
    </row>
    <row r="3761" spans="1:11" ht="15" customHeight="1">
      <c r="A3761" s="553" t="s">
        <v>7458</v>
      </c>
      <c r="B3761" s="553"/>
      <c r="C3761" s="553"/>
      <c r="D3761" s="392"/>
      <c r="E3761" s="393"/>
      <c r="F3761" s="393"/>
      <c r="G3761" s="393"/>
      <c r="H3761" s="393"/>
      <c r="I3761" s="393"/>
      <c r="J3761" s="393"/>
      <c r="K3761" s="393"/>
    </row>
    <row r="3762" spans="1:11" ht="14.4">
      <c r="A3762" s="394" t="s">
        <v>7338</v>
      </c>
      <c r="B3762" s="410" t="s">
        <v>7339</v>
      </c>
      <c r="C3762" s="395" t="s">
        <v>485</v>
      </c>
      <c r="D3762" s="396" t="s">
        <v>7340</v>
      </c>
      <c r="E3762" s="393"/>
      <c r="F3762" s="393"/>
      <c r="G3762" s="393"/>
      <c r="H3762" s="393"/>
      <c r="I3762" s="393"/>
      <c r="J3762" s="393"/>
      <c r="K3762" s="393"/>
    </row>
    <row r="3763" spans="1:11" ht="26.4">
      <c r="A3763" s="397" t="s">
        <v>7459</v>
      </c>
      <c r="B3763" s="411" t="s">
        <v>7460</v>
      </c>
      <c r="C3763" s="398" t="s">
        <v>180</v>
      </c>
      <c r="D3763" s="399">
        <v>150.32089999999999</v>
      </c>
      <c r="E3763" s="393"/>
      <c r="F3763" s="393"/>
      <c r="G3763" s="393"/>
      <c r="H3763" s="393"/>
      <c r="I3763" s="393"/>
      <c r="J3763" s="393"/>
      <c r="K3763" s="393"/>
    </row>
    <row r="3764" spans="1:11" ht="26.4">
      <c r="A3764" s="397" t="s">
        <v>7461</v>
      </c>
      <c r="B3764" s="411" t="s">
        <v>7462</v>
      </c>
      <c r="C3764" s="398" t="s">
        <v>180</v>
      </c>
      <c r="D3764" s="399">
        <v>172.93860000000001</v>
      </c>
      <c r="E3764" s="393"/>
      <c r="F3764" s="393"/>
      <c r="G3764" s="393"/>
      <c r="H3764" s="393"/>
      <c r="I3764" s="393"/>
      <c r="J3764" s="393"/>
      <c r="K3764" s="393"/>
    </row>
    <row r="3765" spans="1:11" ht="14.4">
      <c r="A3765" s="554"/>
      <c r="B3765" s="554"/>
      <c r="C3765" s="554"/>
      <c r="D3765" s="554"/>
      <c r="E3765" s="393"/>
      <c r="F3765" s="393"/>
      <c r="G3765" s="393"/>
      <c r="H3765" s="393"/>
      <c r="I3765" s="393"/>
      <c r="J3765" s="393"/>
      <c r="K3765" s="393"/>
    </row>
    <row r="3766" spans="1:11" ht="15" customHeight="1">
      <c r="A3766" s="553" t="s">
        <v>7463</v>
      </c>
      <c r="B3766" s="553"/>
      <c r="C3766" s="553"/>
      <c r="D3766" s="392"/>
      <c r="E3766" s="393"/>
      <c r="F3766" s="393"/>
      <c r="G3766" s="393"/>
      <c r="H3766" s="393"/>
      <c r="I3766" s="393"/>
      <c r="J3766" s="393"/>
      <c r="K3766" s="393"/>
    </row>
    <row r="3767" spans="1:11" ht="14.4">
      <c r="A3767" s="394" t="s">
        <v>7338</v>
      </c>
      <c r="B3767" s="410" t="s">
        <v>7339</v>
      </c>
      <c r="C3767" s="395" t="s">
        <v>485</v>
      </c>
      <c r="D3767" s="396" t="s">
        <v>7340</v>
      </c>
      <c r="E3767" s="393"/>
      <c r="F3767" s="393"/>
      <c r="G3767" s="393"/>
      <c r="H3767" s="393"/>
      <c r="I3767" s="393"/>
      <c r="J3767" s="393"/>
      <c r="K3767" s="393"/>
    </row>
    <row r="3768" spans="1:11" ht="14.4">
      <c r="A3768" s="397" t="s">
        <v>7464</v>
      </c>
      <c r="B3768" s="411" t="s">
        <v>7465</v>
      </c>
      <c r="C3768" s="398" t="s">
        <v>180</v>
      </c>
      <c r="D3768" s="399">
        <v>61.189599999999999</v>
      </c>
      <c r="E3768" s="393"/>
      <c r="F3768" s="393"/>
      <c r="G3768" s="393"/>
      <c r="H3768" s="393"/>
      <c r="I3768" s="393"/>
      <c r="J3768" s="393"/>
      <c r="K3768" s="393"/>
    </row>
    <row r="3769" spans="1:11" ht="14.4">
      <c r="A3769" s="554"/>
      <c r="B3769" s="554"/>
      <c r="C3769" s="554"/>
      <c r="D3769" s="554"/>
      <c r="E3769" s="393"/>
      <c r="F3769" s="393"/>
      <c r="G3769" s="393"/>
      <c r="H3769" s="393"/>
      <c r="I3769" s="393"/>
      <c r="J3769" s="393"/>
      <c r="K3769" s="393"/>
    </row>
    <row r="3770" spans="1:11" ht="15" customHeight="1">
      <c r="A3770" s="553" t="s">
        <v>7466</v>
      </c>
      <c r="B3770" s="553"/>
      <c r="C3770" s="553"/>
      <c r="D3770" s="392"/>
      <c r="E3770" s="393"/>
      <c r="F3770" s="393"/>
      <c r="G3770" s="393"/>
      <c r="H3770" s="393"/>
      <c r="I3770" s="393"/>
      <c r="J3770" s="393"/>
      <c r="K3770" s="393"/>
    </row>
    <row r="3771" spans="1:11" ht="14.4">
      <c r="A3771" s="394" t="s">
        <v>7338</v>
      </c>
      <c r="B3771" s="410" t="s">
        <v>7339</v>
      </c>
      <c r="C3771" s="395" t="s">
        <v>485</v>
      </c>
      <c r="D3771" s="396" t="s">
        <v>7340</v>
      </c>
      <c r="E3771" s="393"/>
      <c r="F3771" s="393"/>
      <c r="G3771" s="393"/>
      <c r="H3771" s="393"/>
      <c r="I3771" s="393"/>
      <c r="J3771" s="393"/>
      <c r="K3771" s="393"/>
    </row>
    <row r="3772" spans="1:11" ht="14.4">
      <c r="A3772" s="397" t="s">
        <v>7467</v>
      </c>
      <c r="B3772" s="411" t="s">
        <v>7468</v>
      </c>
      <c r="C3772" s="398" t="s">
        <v>180</v>
      </c>
      <c r="D3772" s="399">
        <v>5.5434000000000001</v>
      </c>
      <c r="E3772" s="393"/>
      <c r="F3772" s="393"/>
      <c r="G3772" s="393"/>
      <c r="H3772" s="393"/>
      <c r="I3772" s="393"/>
      <c r="J3772" s="393"/>
      <c r="K3772" s="393"/>
    </row>
    <row r="3773" spans="1:11" ht="14.4">
      <c r="A3773" s="397" t="s">
        <v>7469</v>
      </c>
      <c r="B3773" s="411" t="s">
        <v>7470</v>
      </c>
      <c r="C3773" s="398" t="s">
        <v>180</v>
      </c>
      <c r="D3773" s="399">
        <v>3.4369000000000001</v>
      </c>
      <c r="E3773" s="393"/>
      <c r="F3773" s="393"/>
      <c r="G3773" s="393"/>
      <c r="H3773" s="393"/>
      <c r="I3773" s="393"/>
      <c r="J3773" s="393"/>
      <c r="K3773" s="393"/>
    </row>
    <row r="3774" spans="1:11" ht="14.4">
      <c r="A3774" s="397" t="s">
        <v>7471</v>
      </c>
      <c r="B3774" s="411" t="s">
        <v>7472</v>
      </c>
      <c r="C3774" s="398" t="s">
        <v>180</v>
      </c>
      <c r="D3774" s="399">
        <v>20.934000000000001</v>
      </c>
      <c r="E3774" s="393"/>
      <c r="F3774" s="393"/>
      <c r="G3774" s="393"/>
      <c r="H3774" s="393"/>
      <c r="I3774" s="393"/>
      <c r="J3774" s="393"/>
      <c r="K3774" s="393"/>
    </row>
    <row r="3775" spans="1:11" ht="26.4">
      <c r="A3775" s="397" t="s">
        <v>7473</v>
      </c>
      <c r="B3775" s="411" t="s">
        <v>7474</v>
      </c>
      <c r="C3775" s="398" t="s">
        <v>180</v>
      </c>
      <c r="D3775" s="399">
        <v>155.7003</v>
      </c>
      <c r="E3775" s="393"/>
      <c r="F3775" s="393"/>
      <c r="G3775" s="393"/>
      <c r="H3775" s="393"/>
      <c r="I3775" s="393"/>
      <c r="J3775" s="393"/>
      <c r="K3775" s="393"/>
    </row>
    <row r="3776" spans="1:11" ht="26.4">
      <c r="A3776" s="397" t="s">
        <v>7475</v>
      </c>
      <c r="B3776" s="411" t="s">
        <v>7476</v>
      </c>
      <c r="C3776" s="398" t="s">
        <v>180</v>
      </c>
      <c r="D3776" s="399">
        <v>249.0016</v>
      </c>
      <c r="E3776" s="393"/>
      <c r="F3776" s="393"/>
      <c r="G3776" s="393"/>
      <c r="H3776" s="393"/>
      <c r="I3776" s="393"/>
      <c r="J3776" s="393"/>
      <c r="K3776" s="393"/>
    </row>
    <row r="3777" spans="1:11" ht="26.4">
      <c r="A3777" s="397" t="s">
        <v>7477</v>
      </c>
      <c r="B3777" s="411" t="s">
        <v>7478</v>
      </c>
      <c r="C3777" s="398" t="s">
        <v>180</v>
      </c>
      <c r="D3777" s="399">
        <v>244.5266</v>
      </c>
      <c r="E3777" s="393"/>
      <c r="F3777" s="393"/>
      <c r="G3777" s="393"/>
      <c r="H3777" s="393"/>
      <c r="I3777" s="393"/>
      <c r="J3777" s="393"/>
      <c r="K3777" s="393"/>
    </row>
    <row r="3778" spans="1:11" ht="26.4">
      <c r="A3778" s="397" t="s">
        <v>7479</v>
      </c>
      <c r="B3778" s="411" t="s">
        <v>7480</v>
      </c>
      <c r="C3778" s="398" t="s">
        <v>180</v>
      </c>
      <c r="D3778" s="399">
        <v>105.64</v>
      </c>
      <c r="E3778" s="393"/>
      <c r="F3778" s="393"/>
      <c r="G3778" s="393"/>
      <c r="H3778" s="393"/>
      <c r="I3778" s="393"/>
      <c r="J3778" s="393"/>
      <c r="K3778" s="393"/>
    </row>
    <row r="3779" spans="1:11" ht="14.4">
      <c r="A3779" s="554"/>
      <c r="B3779" s="554"/>
      <c r="C3779" s="554"/>
      <c r="D3779" s="554"/>
      <c r="E3779" s="393"/>
      <c r="F3779" s="393"/>
      <c r="G3779" s="393"/>
      <c r="H3779" s="393"/>
      <c r="I3779" s="393"/>
      <c r="J3779" s="393"/>
      <c r="K3779" s="393"/>
    </row>
    <row r="3780" spans="1:11" ht="15" customHeight="1">
      <c r="A3780" s="553" t="s">
        <v>7481</v>
      </c>
      <c r="B3780" s="553"/>
      <c r="C3780" s="553"/>
      <c r="D3780" s="392"/>
      <c r="E3780" s="393"/>
      <c r="F3780" s="393"/>
      <c r="G3780" s="393"/>
      <c r="H3780" s="393"/>
      <c r="I3780" s="393"/>
      <c r="J3780" s="393"/>
      <c r="K3780" s="393"/>
    </row>
    <row r="3781" spans="1:11" ht="14.4">
      <c r="A3781" s="394" t="s">
        <v>7338</v>
      </c>
      <c r="B3781" s="410" t="s">
        <v>7339</v>
      </c>
      <c r="C3781" s="395" t="s">
        <v>485</v>
      </c>
      <c r="D3781" s="396" t="s">
        <v>7340</v>
      </c>
      <c r="E3781" s="393"/>
      <c r="F3781" s="393"/>
      <c r="G3781" s="393"/>
      <c r="H3781" s="393"/>
      <c r="I3781" s="393"/>
      <c r="J3781" s="393"/>
      <c r="K3781" s="393"/>
    </row>
    <row r="3782" spans="1:11" ht="14.4">
      <c r="A3782" s="397" t="s">
        <v>7482</v>
      </c>
      <c r="B3782" s="411" t="s">
        <v>7483</v>
      </c>
      <c r="C3782" s="398" t="s">
        <v>180</v>
      </c>
      <c r="D3782" s="399">
        <v>59.32</v>
      </c>
      <c r="E3782" s="393"/>
      <c r="F3782" s="393"/>
      <c r="G3782" s="393"/>
      <c r="H3782" s="393"/>
      <c r="I3782" s="393"/>
      <c r="J3782" s="393"/>
      <c r="K3782" s="393"/>
    </row>
    <row r="3783" spans="1:11" ht="26.4">
      <c r="A3783" s="397" t="s">
        <v>7484</v>
      </c>
      <c r="B3783" s="411" t="s">
        <v>7485</v>
      </c>
      <c r="C3783" s="398" t="s">
        <v>180</v>
      </c>
      <c r="D3783" s="399">
        <v>238.8751</v>
      </c>
      <c r="E3783" s="393"/>
      <c r="F3783" s="393"/>
      <c r="G3783" s="393"/>
      <c r="H3783" s="393"/>
      <c r="I3783" s="393"/>
      <c r="J3783" s="393"/>
      <c r="K3783" s="393"/>
    </row>
    <row r="3784" spans="1:11" ht="26.4">
      <c r="A3784" s="397" t="s">
        <v>7486</v>
      </c>
      <c r="B3784" s="411" t="s">
        <v>7487</v>
      </c>
      <c r="C3784" s="398" t="s">
        <v>180</v>
      </c>
      <c r="D3784" s="399">
        <v>231.62389999999999</v>
      </c>
      <c r="E3784" s="393"/>
      <c r="F3784" s="393"/>
      <c r="G3784" s="393"/>
      <c r="H3784" s="393"/>
      <c r="I3784" s="393"/>
      <c r="J3784" s="393"/>
      <c r="K3784" s="393"/>
    </row>
    <row r="3785" spans="1:11" ht="14.4">
      <c r="A3785" s="554"/>
      <c r="B3785" s="554"/>
      <c r="C3785" s="554"/>
      <c r="D3785" s="554"/>
      <c r="E3785" s="393"/>
      <c r="F3785" s="393"/>
      <c r="G3785" s="393"/>
      <c r="H3785" s="393"/>
      <c r="I3785" s="393"/>
      <c r="J3785" s="393"/>
      <c r="K3785" s="393"/>
    </row>
    <row r="3786" spans="1:11" ht="15" customHeight="1">
      <c r="A3786" s="553" t="s">
        <v>7488</v>
      </c>
      <c r="B3786" s="553"/>
      <c r="C3786" s="553"/>
      <c r="D3786" s="392"/>
      <c r="E3786" s="393"/>
      <c r="F3786" s="393"/>
      <c r="G3786" s="393"/>
      <c r="H3786" s="393"/>
      <c r="I3786" s="393"/>
      <c r="J3786" s="393"/>
      <c r="K3786" s="393"/>
    </row>
    <row r="3787" spans="1:11" ht="14.4">
      <c r="A3787" s="394" t="s">
        <v>7338</v>
      </c>
      <c r="B3787" s="410" t="s">
        <v>7339</v>
      </c>
      <c r="C3787" s="395" t="s">
        <v>485</v>
      </c>
      <c r="D3787" s="396" t="s">
        <v>7340</v>
      </c>
      <c r="E3787" s="393"/>
      <c r="F3787" s="393"/>
      <c r="G3787" s="393"/>
      <c r="H3787" s="393"/>
      <c r="I3787" s="393"/>
      <c r="J3787" s="393"/>
      <c r="K3787" s="393"/>
    </row>
    <row r="3788" spans="1:11" ht="14.4">
      <c r="A3788" s="397" t="s">
        <v>7489</v>
      </c>
      <c r="B3788" s="411" t="s">
        <v>7490</v>
      </c>
      <c r="C3788" s="398" t="s">
        <v>180</v>
      </c>
      <c r="D3788" s="399">
        <v>83.785700000000006</v>
      </c>
      <c r="E3788" s="393"/>
      <c r="F3788" s="393"/>
      <c r="G3788" s="393"/>
      <c r="H3788" s="393"/>
      <c r="I3788" s="393"/>
      <c r="J3788" s="393"/>
      <c r="K3788" s="393"/>
    </row>
    <row r="3789" spans="1:11" ht="14.4">
      <c r="A3789" s="397" t="s">
        <v>7491</v>
      </c>
      <c r="B3789" s="411" t="s">
        <v>7492</v>
      </c>
      <c r="C3789" s="398" t="s">
        <v>180</v>
      </c>
      <c r="D3789" s="399">
        <v>17.75</v>
      </c>
      <c r="E3789" s="393"/>
      <c r="F3789" s="393"/>
      <c r="G3789" s="393"/>
      <c r="H3789" s="393"/>
      <c r="I3789" s="393"/>
      <c r="J3789" s="393"/>
      <c r="K3789" s="393"/>
    </row>
    <row r="3790" spans="1:11" ht="14.4">
      <c r="A3790" s="397" t="s">
        <v>7493</v>
      </c>
      <c r="B3790" s="411" t="s">
        <v>7494</v>
      </c>
      <c r="C3790" s="398" t="s">
        <v>180</v>
      </c>
      <c r="D3790" s="399">
        <v>23.206099999999999</v>
      </c>
      <c r="E3790" s="393"/>
      <c r="F3790" s="393"/>
      <c r="G3790" s="393"/>
      <c r="H3790" s="393"/>
      <c r="I3790" s="393"/>
      <c r="J3790" s="393"/>
      <c r="K3790" s="393"/>
    </row>
    <row r="3791" spans="1:11" ht="14.4">
      <c r="A3791" s="397" t="s">
        <v>7495</v>
      </c>
      <c r="B3791" s="411" t="s">
        <v>7496</v>
      </c>
      <c r="C3791" s="398" t="s">
        <v>180</v>
      </c>
      <c r="D3791" s="399">
        <v>14.2491</v>
      </c>
      <c r="E3791" s="393"/>
      <c r="F3791" s="393"/>
      <c r="G3791" s="393"/>
      <c r="H3791" s="393"/>
      <c r="I3791" s="393"/>
      <c r="J3791" s="393"/>
      <c r="K3791" s="393"/>
    </row>
    <row r="3792" spans="1:11" ht="26.4">
      <c r="A3792" s="397" t="s">
        <v>7497</v>
      </c>
      <c r="B3792" s="411" t="s">
        <v>7498</v>
      </c>
      <c r="C3792" s="398" t="s">
        <v>180</v>
      </c>
      <c r="D3792" s="399">
        <v>181.2064</v>
      </c>
      <c r="E3792" s="393"/>
      <c r="F3792" s="393"/>
      <c r="G3792" s="393"/>
      <c r="H3792" s="393"/>
      <c r="I3792" s="393"/>
      <c r="J3792" s="393"/>
      <c r="K3792" s="393"/>
    </row>
    <row r="3793" spans="1:11" ht="26.4">
      <c r="A3793" s="397" t="s">
        <v>7499</v>
      </c>
      <c r="B3793" s="411" t="s">
        <v>7500</v>
      </c>
      <c r="C3793" s="398" t="s">
        <v>180</v>
      </c>
      <c r="D3793" s="399">
        <v>181.2064</v>
      </c>
      <c r="E3793" s="393"/>
      <c r="F3793" s="393"/>
      <c r="G3793" s="393"/>
      <c r="H3793" s="393"/>
      <c r="I3793" s="393"/>
      <c r="J3793" s="393"/>
      <c r="K3793" s="393"/>
    </row>
    <row r="3794" spans="1:11" ht="26.4">
      <c r="A3794" s="397" t="s">
        <v>7501</v>
      </c>
      <c r="B3794" s="411" t="s">
        <v>7502</v>
      </c>
      <c r="C3794" s="398" t="s">
        <v>180</v>
      </c>
      <c r="D3794" s="399">
        <v>94.534000000000006</v>
      </c>
      <c r="E3794" s="393"/>
      <c r="F3794" s="393"/>
      <c r="G3794" s="393"/>
      <c r="H3794" s="393"/>
      <c r="I3794" s="393"/>
      <c r="J3794" s="393"/>
      <c r="K3794" s="393"/>
    </row>
    <row r="3795" spans="1:11" ht="26.4">
      <c r="A3795" s="397" t="s">
        <v>7503</v>
      </c>
      <c r="B3795" s="411" t="s">
        <v>7504</v>
      </c>
      <c r="C3795" s="398" t="s">
        <v>180</v>
      </c>
      <c r="D3795" s="399">
        <v>106.9611</v>
      </c>
      <c r="E3795" s="393"/>
      <c r="F3795" s="393"/>
      <c r="G3795" s="393"/>
      <c r="H3795" s="393"/>
      <c r="I3795" s="393"/>
      <c r="J3795" s="393"/>
      <c r="K3795" s="393"/>
    </row>
    <row r="3796" spans="1:11" ht="26.4">
      <c r="A3796" s="397" t="s">
        <v>7505</v>
      </c>
      <c r="B3796" s="411" t="s">
        <v>7506</v>
      </c>
      <c r="C3796" s="398" t="s">
        <v>180</v>
      </c>
      <c r="D3796" s="399">
        <v>127.9254</v>
      </c>
      <c r="E3796" s="393"/>
      <c r="F3796" s="393"/>
      <c r="G3796" s="393"/>
      <c r="H3796" s="393"/>
      <c r="I3796" s="393"/>
      <c r="J3796" s="393"/>
      <c r="K3796" s="393"/>
    </row>
    <row r="3797" spans="1:11" ht="26.4">
      <c r="A3797" s="397" t="s">
        <v>7507</v>
      </c>
      <c r="B3797" s="411" t="s">
        <v>7508</v>
      </c>
      <c r="C3797" s="398" t="s">
        <v>67</v>
      </c>
      <c r="D3797" s="399">
        <v>208.53450000000001</v>
      </c>
      <c r="E3797" s="393"/>
      <c r="F3797" s="393"/>
      <c r="G3797" s="393"/>
      <c r="H3797" s="393"/>
      <c r="I3797" s="393"/>
      <c r="J3797" s="393"/>
      <c r="K3797" s="393"/>
    </row>
    <row r="3798" spans="1:11" ht="14.4">
      <c r="A3798" s="554"/>
      <c r="B3798" s="554"/>
      <c r="C3798" s="554"/>
      <c r="D3798" s="554"/>
      <c r="E3798" s="393"/>
      <c r="F3798" s="393"/>
      <c r="G3798" s="393"/>
      <c r="H3798" s="393"/>
      <c r="I3798" s="393"/>
      <c r="J3798" s="393"/>
      <c r="K3798" s="393"/>
    </row>
    <row r="3799" spans="1:11" ht="15" customHeight="1">
      <c r="A3799" s="553" t="s">
        <v>7509</v>
      </c>
      <c r="B3799" s="553"/>
      <c r="C3799" s="553"/>
      <c r="D3799" s="392"/>
      <c r="E3799" s="393"/>
      <c r="F3799" s="393"/>
      <c r="G3799" s="393"/>
      <c r="H3799" s="393"/>
      <c r="I3799" s="393"/>
      <c r="J3799" s="393"/>
      <c r="K3799" s="393"/>
    </row>
    <row r="3800" spans="1:11" ht="14.4">
      <c r="A3800" s="394" t="s">
        <v>7338</v>
      </c>
      <c r="B3800" s="410" t="s">
        <v>7339</v>
      </c>
      <c r="C3800" s="395" t="s">
        <v>485</v>
      </c>
      <c r="D3800" s="396" t="s">
        <v>7340</v>
      </c>
      <c r="E3800" s="393"/>
      <c r="F3800" s="393"/>
      <c r="G3800" s="393"/>
      <c r="H3800" s="393"/>
      <c r="I3800" s="393"/>
      <c r="J3800" s="393"/>
      <c r="K3800" s="393"/>
    </row>
    <row r="3801" spans="1:11" ht="26.4">
      <c r="A3801" s="397" t="s">
        <v>7510</v>
      </c>
      <c r="B3801" s="411" t="s">
        <v>7511</v>
      </c>
      <c r="C3801" s="398" t="s">
        <v>180</v>
      </c>
      <c r="D3801" s="399">
        <v>14.624599999999999</v>
      </c>
      <c r="E3801" s="393"/>
      <c r="F3801" s="393"/>
      <c r="G3801" s="393"/>
      <c r="H3801" s="393"/>
      <c r="I3801" s="393"/>
      <c r="J3801" s="393"/>
      <c r="K3801" s="393"/>
    </row>
    <row r="3802" spans="1:11" ht="26.4">
      <c r="A3802" s="397" t="s">
        <v>7512</v>
      </c>
      <c r="B3802" s="411" t="s">
        <v>7513</v>
      </c>
      <c r="C3802" s="398" t="s">
        <v>180</v>
      </c>
      <c r="D3802" s="399">
        <v>22.113299999999999</v>
      </c>
      <c r="E3802" s="393"/>
      <c r="F3802" s="393"/>
      <c r="G3802" s="393"/>
      <c r="H3802" s="393"/>
      <c r="I3802" s="393"/>
      <c r="J3802" s="393"/>
      <c r="K3802" s="393"/>
    </row>
    <row r="3803" spans="1:11" ht="26.4">
      <c r="A3803" s="397" t="s">
        <v>7514</v>
      </c>
      <c r="B3803" s="411" t="s">
        <v>7515</v>
      </c>
      <c r="C3803" s="398" t="s">
        <v>180</v>
      </c>
      <c r="D3803" s="399">
        <v>3.3563000000000001</v>
      </c>
      <c r="E3803" s="393"/>
      <c r="F3803" s="393"/>
      <c r="G3803" s="393"/>
      <c r="H3803" s="393"/>
      <c r="I3803" s="393"/>
      <c r="J3803" s="393"/>
      <c r="K3803" s="393"/>
    </row>
    <row r="3804" spans="1:11" ht="14.4">
      <c r="A3804" s="554"/>
      <c r="B3804" s="554"/>
      <c r="C3804" s="554"/>
      <c r="D3804" s="554"/>
      <c r="E3804" s="393"/>
      <c r="F3804" s="393"/>
      <c r="G3804" s="393"/>
      <c r="H3804" s="393"/>
      <c r="I3804" s="393"/>
      <c r="J3804" s="393"/>
      <c r="K3804" s="393"/>
    </row>
    <row r="3805" spans="1:11" ht="15" customHeight="1">
      <c r="A3805" s="553" t="s">
        <v>7516</v>
      </c>
      <c r="B3805" s="553"/>
      <c r="C3805" s="553"/>
      <c r="D3805" s="392"/>
      <c r="E3805" s="393"/>
      <c r="F3805" s="393"/>
      <c r="G3805" s="393"/>
      <c r="H3805" s="393"/>
      <c r="I3805" s="393"/>
      <c r="J3805" s="393"/>
      <c r="K3805" s="393"/>
    </row>
    <row r="3806" spans="1:11" ht="15" customHeight="1">
      <c r="A3806" s="553" t="s">
        <v>7517</v>
      </c>
      <c r="B3806" s="553"/>
      <c r="C3806" s="553"/>
      <c r="D3806" s="392"/>
      <c r="E3806" s="393"/>
      <c r="F3806" s="393"/>
      <c r="G3806" s="393"/>
      <c r="H3806" s="393"/>
      <c r="I3806" s="393"/>
      <c r="J3806" s="393"/>
      <c r="K3806" s="393"/>
    </row>
    <row r="3807" spans="1:11" ht="14.4">
      <c r="A3807" s="394" t="s">
        <v>7338</v>
      </c>
      <c r="B3807" s="410" t="s">
        <v>7339</v>
      </c>
      <c r="C3807" s="395" t="s">
        <v>485</v>
      </c>
      <c r="D3807" s="396" t="s">
        <v>7340</v>
      </c>
      <c r="E3807" s="393"/>
      <c r="F3807" s="393"/>
      <c r="G3807" s="393"/>
      <c r="H3807" s="393"/>
      <c r="I3807" s="393"/>
      <c r="J3807" s="393"/>
      <c r="K3807" s="393"/>
    </row>
    <row r="3808" spans="1:11" ht="26.4">
      <c r="A3808" s="397" t="s">
        <v>7518</v>
      </c>
      <c r="B3808" s="411" t="s">
        <v>7519</v>
      </c>
      <c r="C3808" s="398" t="s">
        <v>67</v>
      </c>
      <c r="D3808" s="399">
        <v>148.0806</v>
      </c>
      <c r="E3808" s="393"/>
      <c r="F3808" s="393"/>
      <c r="G3808" s="393"/>
      <c r="H3808" s="393"/>
      <c r="I3808" s="393"/>
      <c r="J3808" s="393"/>
      <c r="K3808" s="393"/>
    </row>
    <row r="3809" spans="1:11" ht="26.4">
      <c r="A3809" s="397" t="s">
        <v>7520</v>
      </c>
      <c r="B3809" s="411" t="s">
        <v>7521</v>
      </c>
      <c r="C3809" s="398" t="s">
        <v>67</v>
      </c>
      <c r="D3809" s="399">
        <v>90.6404</v>
      </c>
      <c r="E3809" s="393"/>
      <c r="F3809" s="393"/>
      <c r="G3809" s="393"/>
      <c r="H3809" s="393"/>
      <c r="I3809" s="393"/>
      <c r="J3809" s="393"/>
      <c r="K3809" s="393"/>
    </row>
    <row r="3810" spans="1:11" ht="14.4">
      <c r="A3810" s="397" t="s">
        <v>7522</v>
      </c>
      <c r="B3810" s="411" t="s">
        <v>7523</v>
      </c>
      <c r="C3810" s="398" t="s">
        <v>67</v>
      </c>
      <c r="D3810" s="399">
        <v>44.952300000000001</v>
      </c>
      <c r="E3810" s="393"/>
      <c r="F3810" s="393"/>
      <c r="G3810" s="393"/>
      <c r="H3810" s="393"/>
      <c r="I3810" s="393"/>
      <c r="J3810" s="393"/>
      <c r="K3810" s="393"/>
    </row>
    <row r="3811" spans="1:11" ht="14.4">
      <c r="A3811" s="397" t="s">
        <v>7524</v>
      </c>
      <c r="B3811" s="411" t="s">
        <v>7525</v>
      </c>
      <c r="C3811" s="398" t="s">
        <v>67</v>
      </c>
      <c r="D3811" s="399">
        <v>22.082999999999998</v>
      </c>
      <c r="E3811" s="393"/>
      <c r="F3811" s="393"/>
      <c r="G3811" s="393"/>
      <c r="H3811" s="393"/>
      <c r="I3811" s="393"/>
      <c r="J3811" s="393"/>
      <c r="K3811" s="393"/>
    </row>
    <row r="3812" spans="1:11" ht="26.4">
      <c r="A3812" s="397" t="s">
        <v>7526</v>
      </c>
      <c r="B3812" s="411" t="s">
        <v>7527</v>
      </c>
      <c r="C3812" s="398" t="s">
        <v>67</v>
      </c>
      <c r="D3812" s="399">
        <v>40.588099999999997</v>
      </c>
      <c r="E3812" s="393"/>
      <c r="F3812" s="393"/>
      <c r="G3812" s="393"/>
      <c r="H3812" s="393"/>
      <c r="I3812" s="393"/>
      <c r="J3812" s="393"/>
      <c r="K3812" s="393"/>
    </row>
    <row r="3813" spans="1:11" ht="14.4">
      <c r="A3813" s="397" t="s">
        <v>7528</v>
      </c>
      <c r="B3813" s="411" t="s">
        <v>7529</v>
      </c>
      <c r="C3813" s="398" t="s">
        <v>65</v>
      </c>
      <c r="D3813" s="399">
        <v>108.15770000000001</v>
      </c>
      <c r="E3813" s="393"/>
      <c r="F3813" s="393"/>
      <c r="G3813" s="393"/>
      <c r="H3813" s="393"/>
      <c r="I3813" s="393"/>
      <c r="J3813" s="393"/>
      <c r="K3813" s="393"/>
    </row>
    <row r="3814" spans="1:11" ht="14.4">
      <c r="A3814" s="397" t="s">
        <v>7530</v>
      </c>
      <c r="B3814" s="411" t="s">
        <v>7531</v>
      </c>
      <c r="C3814" s="398" t="s">
        <v>7532</v>
      </c>
      <c r="D3814" s="399">
        <v>70.774699999999996</v>
      </c>
      <c r="E3814" s="393"/>
      <c r="F3814" s="393"/>
      <c r="G3814" s="393"/>
      <c r="H3814" s="393"/>
      <c r="I3814" s="393"/>
      <c r="J3814" s="393"/>
      <c r="K3814" s="393"/>
    </row>
    <row r="3815" spans="1:11" ht="14.4">
      <c r="A3815" s="554"/>
      <c r="B3815" s="554"/>
      <c r="C3815" s="554"/>
      <c r="D3815" s="554"/>
      <c r="E3815" s="393"/>
      <c r="F3815" s="393"/>
      <c r="G3815" s="393"/>
      <c r="H3815" s="393"/>
      <c r="I3815" s="393"/>
      <c r="J3815" s="393"/>
      <c r="K3815" s="393"/>
    </row>
    <row r="3816" spans="1:11" ht="15" customHeight="1">
      <c r="A3816" s="553" t="s">
        <v>7533</v>
      </c>
      <c r="B3816" s="553"/>
      <c r="C3816" s="553"/>
      <c r="D3816" s="392"/>
      <c r="E3816" s="393"/>
      <c r="F3816" s="393"/>
      <c r="G3816" s="393"/>
      <c r="H3816" s="393"/>
      <c r="I3816" s="393"/>
      <c r="J3816" s="393"/>
      <c r="K3816" s="393"/>
    </row>
    <row r="3817" spans="1:11" ht="14.4">
      <c r="A3817" s="394" t="s">
        <v>7338</v>
      </c>
      <c r="B3817" s="410" t="s">
        <v>7339</v>
      </c>
      <c r="C3817" s="395" t="s">
        <v>485</v>
      </c>
      <c r="D3817" s="396" t="s">
        <v>7340</v>
      </c>
      <c r="E3817" s="393"/>
      <c r="F3817" s="393"/>
      <c r="G3817" s="393"/>
      <c r="H3817" s="393"/>
      <c r="I3817" s="393"/>
      <c r="J3817" s="393"/>
      <c r="K3817" s="393"/>
    </row>
    <row r="3818" spans="1:11" ht="14.4">
      <c r="A3818" s="397" t="s">
        <v>7534</v>
      </c>
      <c r="B3818" s="411" t="s">
        <v>7535</v>
      </c>
      <c r="C3818" s="398" t="s">
        <v>84</v>
      </c>
      <c r="D3818" s="399">
        <v>0.1411</v>
      </c>
      <c r="E3818" s="393"/>
      <c r="F3818" s="393"/>
      <c r="G3818" s="393"/>
      <c r="H3818" s="393"/>
      <c r="I3818" s="393"/>
      <c r="J3818" s="393"/>
      <c r="K3818" s="393"/>
    </row>
    <row r="3819" spans="1:11" ht="26.4">
      <c r="A3819" s="397" t="s">
        <v>7536</v>
      </c>
      <c r="B3819" s="411" t="s">
        <v>7537</v>
      </c>
      <c r="C3819" s="398" t="s">
        <v>84</v>
      </c>
      <c r="D3819" s="399">
        <v>3.1848999999999998</v>
      </c>
      <c r="E3819" s="393"/>
      <c r="F3819" s="393"/>
      <c r="G3819" s="393"/>
      <c r="H3819" s="393"/>
      <c r="I3819" s="393"/>
      <c r="J3819" s="393"/>
      <c r="K3819" s="393"/>
    </row>
    <row r="3820" spans="1:11" ht="14.4">
      <c r="A3820" s="397" t="s">
        <v>7538</v>
      </c>
      <c r="B3820" s="411" t="s">
        <v>7539</v>
      </c>
      <c r="C3820" s="398" t="s">
        <v>84</v>
      </c>
      <c r="D3820" s="399">
        <v>0.40310000000000001</v>
      </c>
      <c r="E3820" s="393"/>
      <c r="F3820" s="393"/>
      <c r="G3820" s="393"/>
      <c r="H3820" s="393"/>
      <c r="I3820" s="393"/>
      <c r="J3820" s="393"/>
      <c r="K3820" s="393"/>
    </row>
    <row r="3821" spans="1:11" ht="14.4">
      <c r="A3821" s="554"/>
      <c r="B3821" s="554"/>
      <c r="C3821" s="554"/>
      <c r="D3821" s="554"/>
      <c r="E3821" s="393"/>
      <c r="F3821" s="393"/>
      <c r="G3821" s="393"/>
      <c r="H3821" s="393"/>
      <c r="I3821" s="393"/>
      <c r="J3821" s="393"/>
      <c r="K3821" s="393"/>
    </row>
    <row r="3822" spans="1:11" ht="15" customHeight="1">
      <c r="A3822" s="553" t="s">
        <v>7540</v>
      </c>
      <c r="B3822" s="553"/>
      <c r="C3822" s="553"/>
      <c r="D3822" s="392"/>
      <c r="E3822" s="393"/>
      <c r="F3822" s="393"/>
      <c r="G3822" s="393"/>
      <c r="H3822" s="393"/>
      <c r="I3822" s="393"/>
      <c r="J3822" s="393"/>
      <c r="K3822" s="393"/>
    </row>
    <row r="3823" spans="1:11" ht="14.4">
      <c r="A3823" s="394" t="s">
        <v>7338</v>
      </c>
      <c r="B3823" s="410" t="s">
        <v>7339</v>
      </c>
      <c r="C3823" s="395" t="s">
        <v>485</v>
      </c>
      <c r="D3823" s="396" t="s">
        <v>7340</v>
      </c>
      <c r="E3823" s="393"/>
      <c r="F3823" s="393"/>
      <c r="G3823" s="393"/>
      <c r="H3823" s="393"/>
      <c r="I3823" s="393"/>
      <c r="J3823" s="393"/>
      <c r="K3823" s="393"/>
    </row>
    <row r="3824" spans="1:11" ht="26.4">
      <c r="A3824" s="397" t="s">
        <v>7541</v>
      </c>
      <c r="B3824" s="411" t="s">
        <v>7542</v>
      </c>
      <c r="C3824" s="398" t="s">
        <v>84</v>
      </c>
      <c r="D3824" s="399">
        <v>3.7896999999999998</v>
      </c>
      <c r="E3824" s="393"/>
      <c r="F3824" s="393"/>
      <c r="G3824" s="393"/>
      <c r="H3824" s="393"/>
      <c r="I3824" s="393"/>
      <c r="J3824" s="393"/>
      <c r="K3824" s="393"/>
    </row>
    <row r="3825" spans="1:11" ht="14.4">
      <c r="A3825" s="554"/>
      <c r="B3825" s="554"/>
      <c r="C3825" s="554"/>
      <c r="D3825" s="554"/>
      <c r="E3825" s="393"/>
      <c r="F3825" s="393"/>
      <c r="G3825" s="393"/>
      <c r="H3825" s="393"/>
      <c r="I3825" s="393"/>
      <c r="J3825" s="393"/>
      <c r="K3825" s="393"/>
    </row>
    <row r="3826" spans="1:11" ht="15" customHeight="1">
      <c r="A3826" s="553" t="s">
        <v>7543</v>
      </c>
      <c r="B3826" s="553"/>
      <c r="C3826" s="553"/>
      <c r="D3826" s="392"/>
      <c r="E3826" s="393"/>
      <c r="F3826" s="393"/>
      <c r="G3826" s="393"/>
      <c r="H3826" s="393"/>
      <c r="I3826" s="393"/>
      <c r="J3826" s="393"/>
      <c r="K3826" s="393"/>
    </row>
    <row r="3827" spans="1:11" ht="14.4">
      <c r="A3827" s="394" t="s">
        <v>7338</v>
      </c>
      <c r="B3827" s="410" t="s">
        <v>7339</v>
      </c>
      <c r="C3827" s="395" t="s">
        <v>485</v>
      </c>
      <c r="D3827" s="396" t="s">
        <v>7340</v>
      </c>
      <c r="E3827" s="393"/>
      <c r="F3827" s="393"/>
      <c r="G3827" s="393"/>
      <c r="H3827" s="393"/>
      <c r="I3827" s="393"/>
      <c r="J3827" s="393"/>
      <c r="K3827" s="393"/>
    </row>
    <row r="3828" spans="1:11" ht="26.4">
      <c r="A3828" s="397" t="s">
        <v>7544</v>
      </c>
      <c r="B3828" s="411" t="s">
        <v>7545</v>
      </c>
      <c r="C3828" s="398" t="s">
        <v>84</v>
      </c>
      <c r="D3828" s="399">
        <v>9.2524999999999995</v>
      </c>
      <c r="E3828" s="393"/>
      <c r="F3828" s="393"/>
      <c r="G3828" s="393"/>
      <c r="H3828" s="393"/>
      <c r="I3828" s="393"/>
      <c r="J3828" s="393"/>
      <c r="K3828" s="393"/>
    </row>
    <row r="3829" spans="1:11" ht="14.4">
      <c r="A3829" s="554"/>
      <c r="B3829" s="554"/>
      <c r="C3829" s="554"/>
      <c r="D3829" s="554"/>
      <c r="E3829" s="393"/>
      <c r="F3829" s="393"/>
      <c r="G3829" s="393"/>
      <c r="H3829" s="393"/>
      <c r="I3829" s="393"/>
      <c r="J3829" s="393"/>
      <c r="K3829" s="393"/>
    </row>
    <row r="3830" spans="1:11" ht="15" customHeight="1">
      <c r="A3830" s="553" t="s">
        <v>7546</v>
      </c>
      <c r="B3830" s="553"/>
      <c r="C3830" s="553"/>
      <c r="D3830" s="392"/>
      <c r="E3830" s="393"/>
      <c r="F3830" s="393"/>
      <c r="G3830" s="393"/>
      <c r="H3830" s="393"/>
      <c r="I3830" s="393"/>
      <c r="J3830" s="393"/>
      <c r="K3830" s="393"/>
    </row>
    <row r="3831" spans="1:11" ht="14.4">
      <c r="A3831" s="394" t="s">
        <v>7338</v>
      </c>
      <c r="B3831" s="410" t="s">
        <v>7339</v>
      </c>
      <c r="C3831" s="395" t="s">
        <v>485</v>
      </c>
      <c r="D3831" s="396" t="s">
        <v>7340</v>
      </c>
      <c r="E3831" s="393"/>
      <c r="F3831" s="393"/>
      <c r="G3831" s="393"/>
      <c r="H3831" s="393"/>
      <c r="I3831" s="393"/>
      <c r="J3831" s="393"/>
      <c r="K3831" s="393"/>
    </row>
    <row r="3832" spans="1:11" ht="14.4">
      <c r="A3832" s="397" t="s">
        <v>7547</v>
      </c>
      <c r="B3832" s="411" t="s">
        <v>7548</v>
      </c>
      <c r="C3832" s="398" t="s">
        <v>67</v>
      </c>
      <c r="D3832" s="399">
        <v>35.365600000000001</v>
      </c>
      <c r="E3832" s="393"/>
      <c r="F3832" s="393"/>
      <c r="G3832" s="393"/>
      <c r="H3832" s="393"/>
      <c r="I3832" s="393"/>
      <c r="J3832" s="393"/>
      <c r="K3832" s="393"/>
    </row>
    <row r="3833" spans="1:11" ht="14.4">
      <c r="A3833" s="554"/>
      <c r="B3833" s="554"/>
      <c r="C3833" s="554"/>
      <c r="D3833" s="554"/>
      <c r="E3833" s="393"/>
      <c r="F3833" s="393"/>
      <c r="G3833" s="393"/>
      <c r="H3833" s="393"/>
      <c r="I3833" s="393"/>
      <c r="J3833" s="393"/>
      <c r="K3833" s="393"/>
    </row>
    <row r="3834" spans="1:11" ht="15" customHeight="1">
      <c r="A3834" s="553" t="s">
        <v>7549</v>
      </c>
      <c r="B3834" s="553"/>
      <c r="C3834" s="553"/>
      <c r="D3834" s="392"/>
      <c r="E3834" s="393"/>
      <c r="F3834" s="393"/>
      <c r="G3834" s="393"/>
      <c r="H3834" s="393"/>
      <c r="I3834" s="393"/>
      <c r="J3834" s="393"/>
      <c r="K3834" s="393"/>
    </row>
    <row r="3835" spans="1:11" ht="14.4">
      <c r="A3835" s="394" t="s">
        <v>7338</v>
      </c>
      <c r="B3835" s="410" t="s">
        <v>7339</v>
      </c>
      <c r="C3835" s="395" t="s">
        <v>485</v>
      </c>
      <c r="D3835" s="396" t="s">
        <v>7340</v>
      </c>
      <c r="E3835" s="393"/>
      <c r="F3835" s="393"/>
      <c r="G3835" s="393"/>
      <c r="H3835" s="393"/>
      <c r="I3835" s="393"/>
      <c r="J3835" s="393"/>
      <c r="K3835" s="393"/>
    </row>
    <row r="3836" spans="1:11" ht="14.4">
      <c r="A3836" s="397" t="s">
        <v>7550</v>
      </c>
      <c r="B3836" s="411" t="s">
        <v>7551</v>
      </c>
      <c r="C3836" s="398" t="s">
        <v>67</v>
      </c>
      <c r="D3836" s="399">
        <v>76.187100000000001</v>
      </c>
      <c r="E3836" s="393"/>
      <c r="F3836" s="393"/>
      <c r="G3836" s="393"/>
      <c r="H3836" s="393"/>
      <c r="I3836" s="393"/>
      <c r="J3836" s="393"/>
      <c r="K3836" s="393"/>
    </row>
    <row r="3837" spans="1:11" ht="14.4">
      <c r="A3837" s="554"/>
      <c r="B3837" s="554"/>
      <c r="C3837" s="554"/>
      <c r="D3837" s="554"/>
      <c r="E3837" s="393"/>
      <c r="F3837" s="393"/>
      <c r="G3837" s="393"/>
      <c r="H3837" s="393"/>
      <c r="I3837" s="393"/>
      <c r="J3837" s="393"/>
      <c r="K3837" s="393"/>
    </row>
    <row r="3838" spans="1:11" ht="15" customHeight="1">
      <c r="A3838" s="553" t="s">
        <v>7552</v>
      </c>
      <c r="B3838" s="553"/>
      <c r="C3838" s="553"/>
      <c r="D3838" s="392"/>
      <c r="E3838" s="393"/>
      <c r="F3838" s="393"/>
      <c r="G3838" s="393"/>
      <c r="H3838" s="393"/>
      <c r="I3838" s="393"/>
      <c r="J3838" s="393"/>
      <c r="K3838" s="393"/>
    </row>
    <row r="3839" spans="1:11" ht="14.4">
      <c r="A3839" s="394" t="s">
        <v>7338</v>
      </c>
      <c r="B3839" s="410" t="s">
        <v>7339</v>
      </c>
      <c r="C3839" s="395" t="s">
        <v>485</v>
      </c>
      <c r="D3839" s="396" t="s">
        <v>7340</v>
      </c>
      <c r="E3839" s="393"/>
      <c r="F3839" s="393"/>
      <c r="G3839" s="393"/>
      <c r="H3839" s="393"/>
      <c r="I3839" s="393"/>
      <c r="J3839" s="393"/>
      <c r="K3839" s="393"/>
    </row>
    <row r="3840" spans="1:11" ht="14.4">
      <c r="A3840" s="397" t="s">
        <v>7553</v>
      </c>
      <c r="B3840" s="411" t="s">
        <v>7554</v>
      </c>
      <c r="C3840" s="398" t="s">
        <v>65</v>
      </c>
      <c r="D3840" s="399">
        <v>10.210000000000001</v>
      </c>
      <c r="E3840" s="393"/>
      <c r="F3840" s="393"/>
      <c r="G3840" s="393"/>
      <c r="H3840" s="393"/>
      <c r="I3840" s="393"/>
      <c r="J3840" s="393"/>
      <c r="K3840" s="393"/>
    </row>
    <row r="3841" spans="1:11" ht="14.4">
      <c r="A3841" s="554"/>
      <c r="B3841" s="554"/>
      <c r="C3841" s="554"/>
      <c r="D3841" s="554"/>
      <c r="E3841" s="393"/>
      <c r="F3841" s="393"/>
      <c r="G3841" s="393"/>
      <c r="H3841" s="393"/>
      <c r="I3841" s="393"/>
      <c r="J3841" s="393"/>
      <c r="K3841" s="393"/>
    </row>
    <row r="3842" spans="1:11" ht="15" customHeight="1">
      <c r="A3842" s="553" t="s">
        <v>7555</v>
      </c>
      <c r="B3842" s="553"/>
      <c r="C3842" s="553"/>
      <c r="D3842" s="392"/>
      <c r="E3842" s="393"/>
      <c r="F3842" s="393"/>
      <c r="G3842" s="393"/>
      <c r="H3842" s="393"/>
      <c r="I3842" s="393"/>
      <c r="J3842" s="393"/>
      <c r="K3842" s="393"/>
    </row>
    <row r="3843" spans="1:11" ht="14.4">
      <c r="A3843" s="394" t="s">
        <v>7338</v>
      </c>
      <c r="B3843" s="410" t="s">
        <v>7339</v>
      </c>
      <c r="C3843" s="395" t="s">
        <v>485</v>
      </c>
      <c r="D3843" s="396" t="s">
        <v>7340</v>
      </c>
      <c r="E3843" s="393"/>
      <c r="F3843" s="393"/>
      <c r="G3843" s="393"/>
      <c r="H3843" s="393"/>
      <c r="I3843" s="393"/>
      <c r="J3843" s="393"/>
      <c r="K3843" s="393"/>
    </row>
    <row r="3844" spans="1:11" ht="14.4">
      <c r="A3844" s="397" t="s">
        <v>7556</v>
      </c>
      <c r="B3844" s="411" t="s">
        <v>7557</v>
      </c>
      <c r="C3844" s="398" t="s">
        <v>84</v>
      </c>
      <c r="D3844" s="399">
        <v>1.9855</v>
      </c>
      <c r="E3844" s="393"/>
      <c r="F3844" s="393"/>
      <c r="G3844" s="393"/>
      <c r="H3844" s="393"/>
      <c r="I3844" s="393"/>
      <c r="J3844" s="393"/>
      <c r="K3844" s="393"/>
    </row>
    <row r="3845" spans="1:11" ht="14.4">
      <c r="A3845" s="397" t="s">
        <v>7558</v>
      </c>
      <c r="B3845" s="411" t="s">
        <v>7559</v>
      </c>
      <c r="C3845" s="398" t="s">
        <v>65</v>
      </c>
      <c r="D3845" s="399">
        <v>6.5915999999999997</v>
      </c>
      <c r="E3845" s="393"/>
      <c r="F3845" s="393"/>
      <c r="G3845" s="393"/>
      <c r="H3845" s="393"/>
      <c r="I3845" s="393"/>
      <c r="J3845" s="393"/>
      <c r="K3845" s="393"/>
    </row>
    <row r="3846" spans="1:11" ht="14.4">
      <c r="A3846" s="554"/>
      <c r="B3846" s="554"/>
      <c r="C3846" s="554"/>
      <c r="D3846" s="554"/>
      <c r="E3846" s="393"/>
      <c r="F3846" s="393"/>
      <c r="G3846" s="393"/>
      <c r="H3846" s="393"/>
      <c r="I3846" s="393"/>
      <c r="J3846" s="393"/>
      <c r="K3846" s="393"/>
    </row>
    <row r="3847" spans="1:11" ht="15" customHeight="1">
      <c r="A3847" s="553" t="s">
        <v>7560</v>
      </c>
      <c r="B3847" s="553"/>
      <c r="C3847" s="553"/>
      <c r="D3847" s="392"/>
      <c r="E3847" s="393"/>
      <c r="F3847" s="393"/>
      <c r="G3847" s="393"/>
      <c r="H3847" s="393"/>
      <c r="I3847" s="393"/>
      <c r="J3847" s="393"/>
      <c r="K3847" s="393"/>
    </row>
    <row r="3848" spans="1:11" ht="15" customHeight="1">
      <c r="A3848" s="553" t="s">
        <v>7561</v>
      </c>
      <c r="B3848" s="553"/>
      <c r="C3848" s="553"/>
      <c r="D3848" s="392"/>
      <c r="E3848" s="393"/>
      <c r="F3848" s="393"/>
      <c r="G3848" s="393"/>
      <c r="H3848" s="393"/>
      <c r="I3848" s="393"/>
      <c r="J3848" s="393"/>
      <c r="K3848" s="393"/>
    </row>
    <row r="3849" spans="1:11" ht="14.4">
      <c r="A3849" s="394" t="s">
        <v>7338</v>
      </c>
      <c r="B3849" s="410" t="s">
        <v>7339</v>
      </c>
      <c r="C3849" s="395" t="s">
        <v>485</v>
      </c>
      <c r="D3849" s="396" t="s">
        <v>7340</v>
      </c>
      <c r="E3849" s="393"/>
      <c r="F3849" s="393"/>
      <c r="G3849" s="393"/>
      <c r="H3849" s="393"/>
      <c r="I3849" s="393"/>
      <c r="J3849" s="393"/>
      <c r="K3849" s="393"/>
    </row>
    <row r="3850" spans="1:11" ht="14.4">
      <c r="A3850" s="397" t="s">
        <v>7562</v>
      </c>
      <c r="B3850" s="411" t="s">
        <v>7563</v>
      </c>
      <c r="C3850" s="398" t="s">
        <v>67</v>
      </c>
      <c r="D3850" s="399">
        <v>12.1653</v>
      </c>
      <c r="E3850" s="393"/>
      <c r="F3850" s="393"/>
      <c r="G3850" s="393"/>
      <c r="H3850" s="393"/>
      <c r="I3850" s="393"/>
      <c r="J3850" s="393"/>
      <c r="K3850" s="393"/>
    </row>
    <row r="3851" spans="1:11" ht="14.4">
      <c r="A3851" s="397" t="s">
        <v>7564</v>
      </c>
      <c r="B3851" s="411" t="s">
        <v>7565</v>
      </c>
      <c r="C3851" s="398" t="s">
        <v>67</v>
      </c>
      <c r="D3851" s="399">
        <v>28.9771</v>
      </c>
      <c r="E3851" s="393"/>
      <c r="F3851" s="393"/>
      <c r="G3851" s="393"/>
      <c r="H3851" s="393"/>
      <c r="I3851" s="393"/>
      <c r="J3851" s="393"/>
      <c r="K3851" s="393"/>
    </row>
    <row r="3852" spans="1:11" ht="14.4">
      <c r="A3852" s="554"/>
      <c r="B3852" s="554"/>
      <c r="C3852" s="554"/>
      <c r="D3852" s="554"/>
      <c r="E3852" s="393"/>
      <c r="F3852" s="393"/>
      <c r="G3852" s="393"/>
      <c r="H3852" s="393"/>
      <c r="I3852" s="393"/>
      <c r="J3852" s="393"/>
      <c r="K3852" s="393"/>
    </row>
    <row r="3853" spans="1:11" ht="15" customHeight="1">
      <c r="A3853" s="553" t="s">
        <v>7566</v>
      </c>
      <c r="B3853" s="553"/>
      <c r="C3853" s="553"/>
      <c r="D3853" s="392"/>
      <c r="E3853" s="393"/>
      <c r="F3853" s="393"/>
      <c r="G3853" s="393"/>
      <c r="H3853" s="393"/>
      <c r="I3853" s="393"/>
      <c r="J3853" s="393"/>
      <c r="K3853" s="393"/>
    </row>
    <row r="3854" spans="1:11" ht="14.4">
      <c r="A3854" s="394" t="s">
        <v>7338</v>
      </c>
      <c r="B3854" s="410" t="s">
        <v>7339</v>
      </c>
      <c r="C3854" s="395" t="s">
        <v>485</v>
      </c>
      <c r="D3854" s="396" t="s">
        <v>7340</v>
      </c>
      <c r="E3854" s="393"/>
      <c r="F3854" s="393"/>
      <c r="G3854" s="393"/>
      <c r="H3854" s="393"/>
      <c r="I3854" s="393"/>
      <c r="J3854" s="393"/>
      <c r="K3854" s="393"/>
    </row>
    <row r="3855" spans="1:11" ht="14.4">
      <c r="A3855" s="397" t="s">
        <v>7567</v>
      </c>
      <c r="B3855" s="411" t="s">
        <v>7568</v>
      </c>
      <c r="C3855" s="398" t="s">
        <v>67</v>
      </c>
      <c r="D3855" s="399">
        <v>2.8725000000000001</v>
      </c>
      <c r="E3855" s="393"/>
      <c r="F3855" s="393"/>
      <c r="G3855" s="393"/>
      <c r="H3855" s="393"/>
      <c r="I3855" s="393"/>
      <c r="J3855" s="393"/>
      <c r="K3855" s="393"/>
    </row>
    <row r="3856" spans="1:11" ht="14.4">
      <c r="A3856" s="554"/>
      <c r="B3856" s="554"/>
      <c r="C3856" s="554"/>
      <c r="D3856" s="554"/>
      <c r="E3856" s="393"/>
      <c r="F3856" s="393"/>
      <c r="G3856" s="393"/>
      <c r="H3856" s="393"/>
      <c r="I3856" s="393"/>
      <c r="J3856" s="393"/>
      <c r="K3856" s="393"/>
    </row>
    <row r="3857" spans="1:11" ht="15" customHeight="1">
      <c r="A3857" s="553" t="s">
        <v>7569</v>
      </c>
      <c r="B3857" s="553"/>
      <c r="C3857" s="553"/>
      <c r="D3857" s="392"/>
      <c r="E3857" s="393"/>
      <c r="F3857" s="393"/>
      <c r="G3857" s="393"/>
      <c r="H3857" s="393"/>
      <c r="I3857" s="393"/>
      <c r="J3857" s="393"/>
      <c r="K3857" s="393"/>
    </row>
    <row r="3858" spans="1:11" ht="14.4">
      <c r="A3858" s="394" t="s">
        <v>7338</v>
      </c>
      <c r="B3858" s="410" t="s">
        <v>7339</v>
      </c>
      <c r="C3858" s="395" t="s">
        <v>485</v>
      </c>
      <c r="D3858" s="396" t="s">
        <v>7340</v>
      </c>
      <c r="E3858" s="393"/>
      <c r="F3858" s="393"/>
      <c r="G3858" s="393"/>
      <c r="H3858" s="393"/>
      <c r="I3858" s="393"/>
      <c r="J3858" s="393"/>
      <c r="K3858" s="393"/>
    </row>
    <row r="3859" spans="1:11" ht="14.4">
      <c r="A3859" s="397" t="s">
        <v>7570</v>
      </c>
      <c r="B3859" s="411" t="s">
        <v>7571</v>
      </c>
      <c r="C3859" s="398" t="s">
        <v>7532</v>
      </c>
      <c r="D3859" s="399">
        <v>6.1380999999999997</v>
      </c>
      <c r="E3859" s="393"/>
      <c r="F3859" s="393"/>
      <c r="G3859" s="393"/>
      <c r="H3859" s="393"/>
      <c r="I3859" s="393"/>
      <c r="J3859" s="393"/>
      <c r="K3859" s="393"/>
    </row>
    <row r="3860" spans="1:11" ht="14.4">
      <c r="A3860" s="554"/>
      <c r="B3860" s="554"/>
      <c r="C3860" s="554"/>
      <c r="D3860" s="554"/>
      <c r="E3860" s="393"/>
      <c r="F3860" s="393"/>
      <c r="G3860" s="393"/>
      <c r="H3860" s="393"/>
      <c r="I3860" s="393"/>
      <c r="J3860" s="393"/>
      <c r="K3860" s="393"/>
    </row>
    <row r="3861" spans="1:11" ht="15" customHeight="1">
      <c r="A3861" s="553" t="s">
        <v>7572</v>
      </c>
      <c r="B3861" s="553"/>
      <c r="C3861" s="553"/>
      <c r="D3861" s="392"/>
      <c r="E3861" s="393"/>
      <c r="F3861" s="393"/>
      <c r="G3861" s="393"/>
      <c r="H3861" s="393"/>
      <c r="I3861" s="393"/>
      <c r="J3861" s="393"/>
      <c r="K3861" s="393"/>
    </row>
    <row r="3862" spans="1:11" ht="14.4">
      <c r="A3862" s="394" t="s">
        <v>7338</v>
      </c>
      <c r="B3862" s="410" t="s">
        <v>7339</v>
      </c>
      <c r="C3862" s="395" t="s">
        <v>485</v>
      </c>
      <c r="D3862" s="396" t="s">
        <v>7340</v>
      </c>
      <c r="E3862" s="393"/>
      <c r="F3862" s="393"/>
      <c r="G3862" s="393"/>
      <c r="H3862" s="393"/>
      <c r="I3862" s="393"/>
      <c r="J3862" s="393"/>
      <c r="K3862" s="393"/>
    </row>
    <row r="3863" spans="1:11" ht="26.4">
      <c r="A3863" s="397" t="s">
        <v>7573</v>
      </c>
      <c r="B3863" s="411" t="s">
        <v>7574</v>
      </c>
      <c r="C3863" s="398" t="s">
        <v>180</v>
      </c>
      <c r="D3863" s="399">
        <v>36.838700000000003</v>
      </c>
      <c r="E3863" s="393"/>
      <c r="F3863" s="393"/>
      <c r="G3863" s="393"/>
      <c r="H3863" s="393"/>
      <c r="I3863" s="393"/>
      <c r="J3863" s="393"/>
      <c r="K3863" s="393"/>
    </row>
    <row r="3864" spans="1:11" ht="14.4">
      <c r="A3864" s="554"/>
      <c r="B3864" s="554"/>
      <c r="C3864" s="554"/>
      <c r="D3864" s="554"/>
      <c r="E3864" s="393"/>
      <c r="F3864" s="393"/>
      <c r="G3864" s="393"/>
      <c r="H3864" s="393"/>
      <c r="I3864" s="393"/>
      <c r="J3864" s="393"/>
      <c r="K3864" s="393"/>
    </row>
    <row r="3865" spans="1:11" ht="15" customHeight="1">
      <c r="A3865" s="553" t="s">
        <v>7575</v>
      </c>
      <c r="B3865" s="553"/>
      <c r="C3865" s="553"/>
      <c r="D3865" s="392"/>
      <c r="E3865" s="393"/>
      <c r="F3865" s="393"/>
      <c r="G3865" s="393"/>
      <c r="H3865" s="393"/>
      <c r="I3865" s="393"/>
      <c r="J3865" s="393"/>
      <c r="K3865" s="393"/>
    </row>
    <row r="3866" spans="1:11" ht="15" customHeight="1">
      <c r="A3866" s="553" t="s">
        <v>7576</v>
      </c>
      <c r="B3866" s="553"/>
      <c r="C3866" s="553"/>
      <c r="D3866" s="392"/>
      <c r="E3866" s="393"/>
      <c r="F3866" s="393"/>
      <c r="G3866" s="393"/>
      <c r="H3866" s="393"/>
      <c r="I3866" s="393"/>
      <c r="J3866" s="393"/>
      <c r="K3866" s="393"/>
    </row>
    <row r="3867" spans="1:11" ht="14.4">
      <c r="A3867" s="394" t="s">
        <v>7338</v>
      </c>
      <c r="B3867" s="410" t="s">
        <v>7339</v>
      </c>
      <c r="C3867" s="395" t="s">
        <v>485</v>
      </c>
      <c r="D3867" s="396" t="s">
        <v>7340</v>
      </c>
      <c r="E3867" s="393"/>
      <c r="F3867" s="393"/>
      <c r="G3867" s="393"/>
      <c r="H3867" s="393"/>
      <c r="I3867" s="393"/>
      <c r="J3867" s="393"/>
      <c r="K3867" s="393"/>
    </row>
    <row r="3868" spans="1:11" ht="26.4">
      <c r="A3868" s="397" t="s">
        <v>7577</v>
      </c>
      <c r="B3868" s="411" t="s">
        <v>7578</v>
      </c>
      <c r="C3868" s="398" t="s">
        <v>180</v>
      </c>
      <c r="D3868" s="399">
        <v>108.66160000000001</v>
      </c>
      <c r="E3868" s="393"/>
      <c r="F3868" s="393"/>
      <c r="G3868" s="393"/>
      <c r="H3868" s="393"/>
      <c r="I3868" s="393"/>
      <c r="J3868" s="393"/>
      <c r="K3868" s="393"/>
    </row>
    <row r="3869" spans="1:11" ht="14.4">
      <c r="A3869" s="554"/>
      <c r="B3869" s="554"/>
      <c r="C3869" s="554"/>
      <c r="D3869" s="554"/>
      <c r="E3869" s="393"/>
      <c r="F3869" s="393"/>
      <c r="G3869" s="393"/>
      <c r="H3869" s="393"/>
      <c r="I3869" s="393"/>
      <c r="J3869" s="393"/>
      <c r="K3869" s="393"/>
    </row>
    <row r="3870" spans="1:11" ht="15" customHeight="1">
      <c r="A3870" s="553" t="s">
        <v>7579</v>
      </c>
      <c r="B3870" s="553"/>
      <c r="C3870" s="553"/>
      <c r="D3870" s="392"/>
      <c r="E3870" s="393"/>
      <c r="F3870" s="393"/>
      <c r="G3870" s="393"/>
      <c r="H3870" s="393"/>
      <c r="I3870" s="393"/>
      <c r="J3870" s="393"/>
      <c r="K3870" s="393"/>
    </row>
    <row r="3871" spans="1:11" ht="15" customHeight="1">
      <c r="A3871" s="553" t="s">
        <v>7580</v>
      </c>
      <c r="B3871" s="553"/>
      <c r="C3871" s="553"/>
      <c r="D3871" s="392"/>
      <c r="E3871" s="393"/>
      <c r="F3871" s="393"/>
      <c r="G3871" s="393"/>
      <c r="H3871" s="393"/>
      <c r="I3871" s="393"/>
      <c r="J3871" s="393"/>
      <c r="K3871" s="393"/>
    </row>
    <row r="3872" spans="1:11" ht="14.4">
      <c r="A3872" s="394" t="s">
        <v>7338</v>
      </c>
      <c r="B3872" s="410" t="s">
        <v>7339</v>
      </c>
      <c r="C3872" s="395" t="s">
        <v>485</v>
      </c>
      <c r="D3872" s="396" t="s">
        <v>7340</v>
      </c>
      <c r="E3872" s="393"/>
      <c r="F3872" s="393"/>
      <c r="G3872" s="393"/>
      <c r="H3872" s="393"/>
      <c r="I3872" s="393"/>
      <c r="J3872" s="393"/>
      <c r="K3872" s="393"/>
    </row>
    <row r="3873" spans="1:11" ht="26.4">
      <c r="A3873" s="397" t="s">
        <v>7581</v>
      </c>
      <c r="B3873" s="411" t="s">
        <v>7582</v>
      </c>
      <c r="C3873" s="398" t="s">
        <v>266</v>
      </c>
      <c r="D3873" s="399">
        <v>50.364699999999999</v>
      </c>
      <c r="E3873" s="393"/>
      <c r="F3873" s="393"/>
      <c r="G3873" s="393"/>
      <c r="H3873" s="393"/>
      <c r="I3873" s="393"/>
      <c r="J3873" s="393"/>
      <c r="K3873" s="393"/>
    </row>
    <row r="3874" spans="1:11" ht="26.4">
      <c r="A3874" s="397" t="s">
        <v>7583</v>
      </c>
      <c r="B3874" s="411" t="s">
        <v>7584</v>
      </c>
      <c r="C3874" s="398" t="s">
        <v>266</v>
      </c>
      <c r="D3874" s="399">
        <v>73.707700000000003</v>
      </c>
      <c r="E3874" s="393"/>
      <c r="F3874" s="393"/>
      <c r="G3874" s="393"/>
      <c r="H3874" s="393"/>
      <c r="I3874" s="393"/>
      <c r="J3874" s="393"/>
      <c r="K3874" s="393"/>
    </row>
    <row r="3875" spans="1:11" ht="14.4">
      <c r="A3875" s="554"/>
      <c r="B3875" s="554"/>
      <c r="C3875" s="554"/>
      <c r="D3875" s="554"/>
      <c r="E3875" s="393"/>
      <c r="F3875" s="393"/>
      <c r="G3875" s="393"/>
      <c r="H3875" s="393"/>
      <c r="I3875" s="393"/>
      <c r="J3875" s="393"/>
      <c r="K3875" s="393"/>
    </row>
    <row r="3876" spans="1:11" ht="15" customHeight="1">
      <c r="A3876" s="553" t="s">
        <v>7585</v>
      </c>
      <c r="B3876" s="553"/>
      <c r="C3876" s="553"/>
      <c r="D3876" s="392"/>
      <c r="E3876" s="393"/>
      <c r="F3876" s="393"/>
      <c r="G3876" s="393"/>
      <c r="H3876" s="393"/>
      <c r="I3876" s="393"/>
      <c r="J3876" s="393"/>
      <c r="K3876" s="393"/>
    </row>
    <row r="3877" spans="1:11" ht="14.4">
      <c r="A3877" s="394" t="s">
        <v>7338</v>
      </c>
      <c r="B3877" s="410" t="s">
        <v>7339</v>
      </c>
      <c r="C3877" s="395" t="s">
        <v>485</v>
      </c>
      <c r="D3877" s="396" t="s">
        <v>7340</v>
      </c>
      <c r="E3877" s="393"/>
      <c r="F3877" s="393"/>
      <c r="G3877" s="393"/>
      <c r="H3877" s="393"/>
      <c r="I3877" s="393"/>
      <c r="J3877" s="393"/>
      <c r="K3877" s="393"/>
    </row>
    <row r="3878" spans="1:11" ht="26.4">
      <c r="A3878" s="397" t="s">
        <v>7586</v>
      </c>
      <c r="B3878" s="411" t="s">
        <v>7587</v>
      </c>
      <c r="C3878" s="398" t="s">
        <v>84</v>
      </c>
      <c r="D3878" s="399">
        <v>5.6</v>
      </c>
      <c r="E3878" s="393"/>
      <c r="F3878" s="393"/>
      <c r="G3878" s="393"/>
      <c r="H3878" s="393"/>
      <c r="I3878" s="393"/>
      <c r="J3878" s="393"/>
      <c r="K3878" s="393"/>
    </row>
    <row r="3879" spans="1:11" ht="14.4">
      <c r="A3879" s="554"/>
      <c r="B3879" s="554"/>
      <c r="C3879" s="554"/>
      <c r="D3879" s="554"/>
      <c r="E3879" s="393"/>
      <c r="F3879" s="393"/>
      <c r="G3879" s="393"/>
      <c r="H3879" s="393"/>
      <c r="I3879" s="393"/>
      <c r="J3879" s="393"/>
      <c r="K3879" s="393"/>
    </row>
    <row r="3880" spans="1:11" ht="15" customHeight="1">
      <c r="A3880" s="553" t="s">
        <v>7588</v>
      </c>
      <c r="B3880" s="553"/>
      <c r="C3880" s="553"/>
      <c r="D3880" s="392"/>
      <c r="E3880" s="393"/>
      <c r="F3880" s="393"/>
      <c r="G3880" s="393"/>
      <c r="H3880" s="393"/>
      <c r="I3880" s="393"/>
      <c r="J3880" s="393"/>
      <c r="K3880" s="393"/>
    </row>
    <row r="3881" spans="1:11" ht="14.4">
      <c r="A3881" s="394" t="s">
        <v>7338</v>
      </c>
      <c r="B3881" s="410" t="s">
        <v>7339</v>
      </c>
      <c r="C3881" s="395" t="s">
        <v>485</v>
      </c>
      <c r="D3881" s="396" t="s">
        <v>7340</v>
      </c>
      <c r="E3881" s="393"/>
      <c r="F3881" s="393"/>
      <c r="G3881" s="393"/>
      <c r="H3881" s="393"/>
      <c r="I3881" s="393"/>
      <c r="J3881" s="393"/>
      <c r="K3881" s="393"/>
    </row>
    <row r="3882" spans="1:11" ht="26.4">
      <c r="A3882" s="397" t="s">
        <v>7589</v>
      </c>
      <c r="B3882" s="411" t="s">
        <v>7590</v>
      </c>
      <c r="C3882" s="398" t="s">
        <v>84</v>
      </c>
      <c r="D3882" s="399">
        <v>3.0941999999999998</v>
      </c>
      <c r="E3882" s="393"/>
      <c r="F3882" s="393"/>
      <c r="G3882" s="393"/>
      <c r="H3882" s="393"/>
      <c r="I3882" s="393"/>
      <c r="J3882" s="393"/>
      <c r="K3882" s="393"/>
    </row>
    <row r="3883" spans="1:11" ht="26.4">
      <c r="A3883" s="397" t="s">
        <v>7591</v>
      </c>
      <c r="B3883" s="411" t="s">
        <v>7592</v>
      </c>
      <c r="C3883" s="398" t="s">
        <v>84</v>
      </c>
      <c r="D3883" s="399">
        <v>4.0316000000000001</v>
      </c>
      <c r="E3883" s="393"/>
      <c r="F3883" s="393"/>
      <c r="G3883" s="393"/>
      <c r="H3883" s="393"/>
      <c r="I3883" s="393"/>
      <c r="J3883" s="393"/>
      <c r="K3883" s="393"/>
    </row>
    <row r="3884" spans="1:11" ht="14.4">
      <c r="A3884" s="554"/>
      <c r="B3884" s="554"/>
      <c r="C3884" s="554"/>
      <c r="D3884" s="554"/>
      <c r="E3884" s="393"/>
      <c r="F3884" s="393"/>
      <c r="G3884" s="393"/>
      <c r="H3884" s="393"/>
      <c r="I3884" s="393"/>
      <c r="J3884" s="393"/>
      <c r="K3884" s="393"/>
    </row>
    <row r="3885" spans="1:11" ht="15" customHeight="1">
      <c r="A3885" s="553" t="s">
        <v>7593</v>
      </c>
      <c r="B3885" s="553"/>
      <c r="C3885" s="553"/>
      <c r="D3885" s="392"/>
      <c r="E3885" s="393"/>
      <c r="F3885" s="393"/>
      <c r="G3885" s="393"/>
      <c r="H3885" s="393"/>
      <c r="I3885" s="393"/>
      <c r="J3885" s="393"/>
      <c r="K3885" s="393"/>
    </row>
    <row r="3886" spans="1:11" ht="14.4">
      <c r="A3886" s="394" t="s">
        <v>7338</v>
      </c>
      <c r="B3886" s="410" t="s">
        <v>7339</v>
      </c>
      <c r="C3886" s="395" t="s">
        <v>485</v>
      </c>
      <c r="D3886" s="396" t="s">
        <v>7340</v>
      </c>
      <c r="E3886" s="393"/>
      <c r="F3886" s="393"/>
      <c r="G3886" s="393"/>
      <c r="H3886" s="393"/>
      <c r="I3886" s="393"/>
      <c r="J3886" s="393"/>
      <c r="K3886" s="393"/>
    </row>
    <row r="3887" spans="1:11" ht="26.4">
      <c r="A3887" s="397" t="s">
        <v>7594</v>
      </c>
      <c r="B3887" s="411" t="s">
        <v>7595</v>
      </c>
      <c r="C3887" s="398" t="s">
        <v>84</v>
      </c>
      <c r="D3887" s="399">
        <v>28.966999999999999</v>
      </c>
      <c r="E3887" s="393"/>
      <c r="F3887" s="393"/>
      <c r="G3887" s="393"/>
      <c r="H3887" s="393"/>
      <c r="I3887" s="393"/>
      <c r="J3887" s="393"/>
      <c r="K3887" s="393"/>
    </row>
    <row r="3888" spans="1:11" ht="26.4">
      <c r="A3888" s="397" t="s">
        <v>7596</v>
      </c>
      <c r="B3888" s="411" t="s">
        <v>7597</v>
      </c>
      <c r="C3888" s="398" t="s">
        <v>84</v>
      </c>
      <c r="D3888" s="399">
        <v>14.362500000000001</v>
      </c>
      <c r="E3888" s="393"/>
      <c r="F3888" s="393"/>
      <c r="G3888" s="393"/>
      <c r="H3888" s="393"/>
      <c r="I3888" s="393"/>
      <c r="J3888" s="393"/>
      <c r="K3888" s="393"/>
    </row>
    <row r="3889" spans="1:11" ht="14.4">
      <c r="A3889" s="554"/>
      <c r="B3889" s="554"/>
      <c r="C3889" s="554"/>
      <c r="D3889" s="554"/>
      <c r="E3889" s="393"/>
      <c r="F3889" s="393"/>
      <c r="G3889" s="393"/>
      <c r="H3889" s="393"/>
      <c r="I3889" s="393"/>
      <c r="J3889" s="393"/>
      <c r="K3889" s="393"/>
    </row>
    <row r="3890" spans="1:11" ht="15" customHeight="1">
      <c r="A3890" s="553" t="s">
        <v>7598</v>
      </c>
      <c r="B3890" s="553"/>
      <c r="C3890" s="553"/>
      <c r="D3890" s="392"/>
      <c r="E3890" s="393"/>
      <c r="F3890" s="393"/>
      <c r="G3890" s="393"/>
      <c r="H3890" s="393"/>
      <c r="I3890" s="393"/>
      <c r="J3890" s="393"/>
      <c r="K3890" s="393"/>
    </row>
    <row r="3891" spans="1:11" ht="14.4">
      <c r="A3891" s="394" t="s">
        <v>7338</v>
      </c>
      <c r="B3891" s="410" t="s">
        <v>7339</v>
      </c>
      <c r="C3891" s="395" t="s">
        <v>485</v>
      </c>
      <c r="D3891" s="396" t="s">
        <v>7340</v>
      </c>
      <c r="E3891" s="393"/>
      <c r="F3891" s="393"/>
      <c r="G3891" s="393"/>
      <c r="H3891" s="393"/>
      <c r="I3891" s="393"/>
      <c r="J3891" s="393"/>
      <c r="K3891" s="393"/>
    </row>
    <row r="3892" spans="1:11" ht="39.6">
      <c r="A3892" s="397" t="s">
        <v>7599</v>
      </c>
      <c r="B3892" s="411" t="s">
        <v>7600</v>
      </c>
      <c r="C3892" s="398" t="s">
        <v>84</v>
      </c>
      <c r="D3892" s="399">
        <v>9.2726000000000006</v>
      </c>
      <c r="E3892" s="393"/>
      <c r="F3892" s="393"/>
      <c r="G3892" s="393"/>
      <c r="H3892" s="393"/>
      <c r="I3892" s="393"/>
      <c r="J3892" s="393"/>
      <c r="K3892" s="393"/>
    </row>
    <row r="3893" spans="1:11" ht="14.4">
      <c r="A3893" s="554"/>
      <c r="B3893" s="554"/>
      <c r="C3893" s="554"/>
      <c r="D3893" s="554"/>
      <c r="E3893" s="393"/>
      <c r="F3893" s="393"/>
      <c r="G3893" s="393"/>
      <c r="H3893" s="393"/>
      <c r="I3893" s="393"/>
      <c r="J3893" s="393"/>
      <c r="K3893" s="393"/>
    </row>
    <row r="3894" spans="1:11" ht="15" customHeight="1">
      <c r="A3894" s="553" t="s">
        <v>7601</v>
      </c>
      <c r="B3894" s="553"/>
      <c r="C3894" s="553"/>
      <c r="D3894" s="392"/>
      <c r="E3894" s="393"/>
      <c r="F3894" s="393"/>
      <c r="G3894" s="393"/>
      <c r="H3894" s="393"/>
      <c r="I3894" s="393"/>
      <c r="J3894" s="393"/>
      <c r="K3894" s="393"/>
    </row>
    <row r="3895" spans="1:11" ht="15" customHeight="1">
      <c r="A3895" s="553" t="s">
        <v>7602</v>
      </c>
      <c r="B3895" s="553"/>
      <c r="C3895" s="553"/>
      <c r="D3895" s="392"/>
      <c r="E3895" s="393"/>
      <c r="F3895" s="393"/>
      <c r="G3895" s="393"/>
      <c r="H3895" s="393"/>
      <c r="I3895" s="393"/>
      <c r="J3895" s="393"/>
      <c r="K3895" s="393"/>
    </row>
    <row r="3896" spans="1:11" ht="14.4">
      <c r="A3896" s="394" t="s">
        <v>7338</v>
      </c>
      <c r="B3896" s="410" t="s">
        <v>7339</v>
      </c>
      <c r="C3896" s="395" t="s">
        <v>485</v>
      </c>
      <c r="D3896" s="396" t="s">
        <v>7340</v>
      </c>
      <c r="E3896" s="393"/>
      <c r="F3896" s="393"/>
      <c r="G3896" s="393"/>
      <c r="H3896" s="393"/>
      <c r="I3896" s="393"/>
      <c r="J3896" s="393"/>
      <c r="K3896" s="393"/>
    </row>
    <row r="3897" spans="1:11" ht="14.4">
      <c r="A3897" s="397" t="s">
        <v>7603</v>
      </c>
      <c r="B3897" s="411" t="s">
        <v>7604</v>
      </c>
      <c r="C3897" s="398" t="s">
        <v>65</v>
      </c>
      <c r="D3897" s="400">
        <v>1011.6393</v>
      </c>
      <c r="E3897" s="393"/>
      <c r="F3897" s="393"/>
      <c r="G3897" s="393"/>
      <c r="H3897" s="393"/>
      <c r="I3897" s="393"/>
      <c r="J3897" s="393"/>
      <c r="K3897" s="393"/>
    </row>
    <row r="3898" spans="1:11" ht="14.4">
      <c r="A3898" s="554"/>
      <c r="B3898" s="554"/>
      <c r="C3898" s="554"/>
      <c r="D3898" s="554"/>
      <c r="E3898" s="393"/>
      <c r="F3898" s="393"/>
      <c r="G3898" s="393"/>
      <c r="H3898" s="393"/>
      <c r="I3898" s="393"/>
      <c r="J3898" s="393"/>
      <c r="K3898" s="393"/>
    </row>
    <row r="3899" spans="1:11" ht="15" customHeight="1">
      <c r="A3899" s="553" t="s">
        <v>7605</v>
      </c>
      <c r="B3899" s="553"/>
      <c r="C3899" s="553"/>
      <c r="D3899" s="392"/>
      <c r="E3899" s="393"/>
      <c r="F3899" s="393"/>
      <c r="G3899" s="393"/>
      <c r="H3899" s="393"/>
      <c r="I3899" s="393"/>
      <c r="J3899" s="393"/>
      <c r="K3899" s="393"/>
    </row>
    <row r="3900" spans="1:11" ht="14.4">
      <c r="A3900" s="394" t="s">
        <v>7338</v>
      </c>
      <c r="B3900" s="410" t="s">
        <v>7339</v>
      </c>
      <c r="C3900" s="395" t="s">
        <v>485</v>
      </c>
      <c r="D3900" s="396" t="s">
        <v>7340</v>
      </c>
      <c r="E3900" s="393"/>
      <c r="F3900" s="393"/>
      <c r="G3900" s="393"/>
      <c r="H3900" s="393"/>
      <c r="I3900" s="393"/>
      <c r="J3900" s="393"/>
      <c r="K3900" s="393"/>
    </row>
    <row r="3901" spans="1:11" ht="39.6">
      <c r="A3901" s="397" t="s">
        <v>7606</v>
      </c>
      <c r="B3901" s="411" t="s">
        <v>7607</v>
      </c>
      <c r="C3901" s="398" t="s">
        <v>180</v>
      </c>
      <c r="D3901" s="399">
        <v>793.33</v>
      </c>
      <c r="E3901" s="393"/>
      <c r="F3901" s="393"/>
      <c r="G3901" s="393"/>
      <c r="H3901" s="393"/>
      <c r="I3901" s="393"/>
      <c r="J3901" s="393"/>
      <c r="K3901" s="393"/>
    </row>
    <row r="3902" spans="1:11" ht="39.6">
      <c r="A3902" s="397" t="s">
        <v>7608</v>
      </c>
      <c r="B3902" s="411" t="s">
        <v>7609</v>
      </c>
      <c r="C3902" s="398" t="s">
        <v>180</v>
      </c>
      <c r="D3902" s="399">
        <v>174.15870000000001</v>
      </c>
      <c r="E3902" s="393"/>
      <c r="F3902" s="393"/>
      <c r="G3902" s="393"/>
      <c r="H3902" s="393"/>
      <c r="I3902" s="393"/>
      <c r="J3902" s="393"/>
      <c r="K3902" s="393"/>
    </row>
    <row r="3903" spans="1:11" ht="39.6">
      <c r="A3903" s="397" t="s">
        <v>7610</v>
      </c>
      <c r="B3903" s="411" t="s">
        <v>7611</v>
      </c>
      <c r="C3903" s="398" t="s">
        <v>180</v>
      </c>
      <c r="D3903" s="399">
        <v>193.3724</v>
      </c>
      <c r="E3903" s="393"/>
      <c r="F3903" s="393"/>
      <c r="G3903" s="393"/>
      <c r="H3903" s="393"/>
      <c r="I3903" s="393"/>
      <c r="J3903" s="393"/>
      <c r="K3903" s="393"/>
    </row>
    <row r="3904" spans="1:11" ht="39.6">
      <c r="A3904" s="397" t="s">
        <v>7612</v>
      </c>
      <c r="B3904" s="411" t="s">
        <v>7613</v>
      </c>
      <c r="C3904" s="398" t="s">
        <v>180</v>
      </c>
      <c r="D3904" s="399">
        <v>695.24</v>
      </c>
      <c r="E3904" s="393"/>
      <c r="F3904" s="393"/>
      <c r="G3904" s="393"/>
      <c r="H3904" s="393"/>
      <c r="I3904" s="393"/>
      <c r="J3904" s="393"/>
      <c r="K3904" s="393"/>
    </row>
    <row r="3905" spans="1:11" ht="14.4">
      <c r="A3905" s="554"/>
      <c r="B3905" s="554"/>
      <c r="C3905" s="554"/>
      <c r="D3905" s="554"/>
      <c r="E3905" s="393"/>
      <c r="F3905" s="393"/>
      <c r="G3905" s="393"/>
      <c r="H3905" s="393"/>
      <c r="I3905" s="393"/>
      <c r="J3905" s="393"/>
      <c r="K3905" s="393"/>
    </row>
    <row r="3906" spans="1:11" ht="15" customHeight="1">
      <c r="A3906" s="553" t="s">
        <v>7614</v>
      </c>
      <c r="B3906" s="553"/>
      <c r="C3906" s="553"/>
      <c r="D3906" s="392"/>
      <c r="E3906" s="393"/>
      <c r="F3906" s="393"/>
      <c r="G3906" s="393"/>
      <c r="H3906" s="393"/>
      <c r="I3906" s="393"/>
      <c r="J3906" s="393"/>
      <c r="K3906" s="393"/>
    </row>
    <row r="3907" spans="1:11" ht="14.4">
      <c r="A3907" s="394" t="s">
        <v>7338</v>
      </c>
      <c r="B3907" s="410" t="s">
        <v>7339</v>
      </c>
      <c r="C3907" s="395" t="s">
        <v>485</v>
      </c>
      <c r="D3907" s="396" t="s">
        <v>7340</v>
      </c>
      <c r="E3907" s="393"/>
      <c r="F3907" s="393"/>
      <c r="G3907" s="393"/>
      <c r="H3907" s="393"/>
      <c r="I3907" s="393"/>
      <c r="J3907" s="393"/>
      <c r="K3907" s="393"/>
    </row>
    <row r="3908" spans="1:11" ht="26.4">
      <c r="A3908" s="397" t="s">
        <v>7615</v>
      </c>
      <c r="B3908" s="411" t="s">
        <v>7616</v>
      </c>
      <c r="C3908" s="398" t="s">
        <v>84</v>
      </c>
      <c r="D3908" s="399">
        <v>783.70270000000005</v>
      </c>
      <c r="E3908" s="393"/>
      <c r="F3908" s="393"/>
      <c r="G3908" s="393"/>
      <c r="H3908" s="393"/>
      <c r="I3908" s="393"/>
      <c r="J3908" s="393"/>
      <c r="K3908" s="393"/>
    </row>
    <row r="3909" spans="1:11" ht="14.4">
      <c r="A3909" s="554"/>
      <c r="B3909" s="554"/>
      <c r="C3909" s="554"/>
      <c r="D3909" s="554"/>
      <c r="E3909" s="393"/>
      <c r="F3909" s="393"/>
      <c r="G3909" s="393"/>
      <c r="H3909" s="393"/>
      <c r="I3909" s="393"/>
      <c r="J3909" s="393"/>
      <c r="K3909" s="393"/>
    </row>
    <row r="3910" spans="1:11" ht="15" customHeight="1">
      <c r="A3910" s="553" t="s">
        <v>7617</v>
      </c>
      <c r="B3910" s="553"/>
      <c r="C3910" s="553"/>
      <c r="D3910" s="392"/>
      <c r="E3910" s="393"/>
      <c r="F3910" s="393"/>
      <c r="G3910" s="393"/>
      <c r="H3910" s="393"/>
      <c r="I3910" s="393"/>
      <c r="J3910" s="393"/>
      <c r="K3910" s="393"/>
    </row>
    <row r="3911" spans="1:11" ht="15" customHeight="1">
      <c r="A3911" s="553" t="s">
        <v>7618</v>
      </c>
      <c r="B3911" s="553"/>
      <c r="C3911" s="553"/>
      <c r="D3911" s="392"/>
      <c r="E3911" s="393"/>
      <c r="F3911" s="393"/>
      <c r="G3911" s="393"/>
      <c r="H3911" s="393"/>
      <c r="I3911" s="393"/>
      <c r="J3911" s="393"/>
      <c r="K3911" s="393"/>
    </row>
    <row r="3912" spans="1:11" ht="14.4">
      <c r="A3912" s="394" t="s">
        <v>7338</v>
      </c>
      <c r="B3912" s="410" t="s">
        <v>7339</v>
      </c>
      <c r="C3912" s="395" t="s">
        <v>485</v>
      </c>
      <c r="D3912" s="396" t="s">
        <v>7340</v>
      </c>
      <c r="E3912" s="393"/>
      <c r="F3912" s="393"/>
      <c r="G3912" s="393"/>
      <c r="H3912" s="393"/>
      <c r="I3912" s="393"/>
      <c r="J3912" s="393"/>
      <c r="K3912" s="393"/>
    </row>
    <row r="3913" spans="1:11" ht="26.4">
      <c r="A3913" s="397" t="s">
        <v>7619</v>
      </c>
      <c r="B3913" s="411" t="s">
        <v>7620</v>
      </c>
      <c r="C3913" s="398" t="s">
        <v>84</v>
      </c>
      <c r="D3913" s="399">
        <v>0.66</v>
      </c>
      <c r="E3913" s="393"/>
      <c r="F3913" s="393"/>
      <c r="G3913" s="393"/>
      <c r="H3913" s="393"/>
      <c r="I3913" s="393"/>
      <c r="J3913" s="393"/>
      <c r="K3913" s="393"/>
    </row>
    <row r="3914" spans="1:11" ht="26.4">
      <c r="A3914" s="397" t="s">
        <v>7621</v>
      </c>
      <c r="B3914" s="411" t="s">
        <v>7622</v>
      </c>
      <c r="C3914" s="398" t="s">
        <v>84</v>
      </c>
      <c r="D3914" s="399">
        <v>0.86</v>
      </c>
      <c r="E3914" s="393"/>
      <c r="F3914" s="393"/>
      <c r="G3914" s="393"/>
      <c r="H3914" s="393"/>
      <c r="I3914" s="393"/>
      <c r="J3914" s="393"/>
      <c r="K3914" s="393"/>
    </row>
    <row r="3915" spans="1:11" ht="14.4">
      <c r="A3915" s="554"/>
      <c r="B3915" s="554"/>
      <c r="C3915" s="554"/>
      <c r="D3915" s="554"/>
      <c r="E3915" s="393"/>
      <c r="F3915" s="393"/>
      <c r="G3915" s="393"/>
      <c r="H3915" s="393"/>
      <c r="I3915" s="393"/>
      <c r="J3915" s="393"/>
      <c r="K3915" s="393"/>
    </row>
    <row r="3916" spans="1:11" ht="15" customHeight="1">
      <c r="A3916" s="553" t="s">
        <v>7623</v>
      </c>
      <c r="B3916" s="553"/>
      <c r="C3916" s="553"/>
      <c r="D3916" s="392"/>
      <c r="E3916" s="393"/>
      <c r="F3916" s="393"/>
      <c r="G3916" s="393"/>
      <c r="H3916" s="393"/>
      <c r="I3916" s="393"/>
      <c r="J3916" s="393"/>
      <c r="K3916" s="393"/>
    </row>
    <row r="3917" spans="1:11" ht="14.4">
      <c r="A3917" s="394" t="s">
        <v>7338</v>
      </c>
      <c r="B3917" s="410" t="s">
        <v>7339</v>
      </c>
      <c r="C3917" s="395" t="s">
        <v>485</v>
      </c>
      <c r="D3917" s="396" t="s">
        <v>7340</v>
      </c>
      <c r="E3917" s="393"/>
      <c r="F3917" s="393"/>
      <c r="G3917" s="393"/>
      <c r="H3917" s="393"/>
      <c r="I3917" s="393"/>
      <c r="J3917" s="393"/>
      <c r="K3917" s="393"/>
    </row>
    <row r="3918" spans="1:11" ht="14.4">
      <c r="A3918" s="397" t="s">
        <v>7624</v>
      </c>
      <c r="B3918" s="411" t="s">
        <v>7625</v>
      </c>
      <c r="C3918" s="398" t="s">
        <v>67</v>
      </c>
      <c r="D3918" s="399">
        <v>15.1</v>
      </c>
      <c r="E3918" s="393"/>
      <c r="F3918" s="393"/>
      <c r="G3918" s="393"/>
      <c r="H3918" s="393"/>
      <c r="I3918" s="393"/>
      <c r="J3918" s="393"/>
      <c r="K3918" s="393"/>
    </row>
    <row r="3919" spans="1:11" ht="14.4">
      <c r="A3919" s="397" t="s">
        <v>7626</v>
      </c>
      <c r="B3919" s="411" t="s">
        <v>7627</v>
      </c>
      <c r="C3919" s="398" t="s">
        <v>67</v>
      </c>
      <c r="D3919" s="399">
        <v>24.46</v>
      </c>
      <c r="E3919" s="393"/>
      <c r="F3919" s="393"/>
      <c r="G3919" s="393"/>
      <c r="H3919" s="393"/>
      <c r="I3919" s="393"/>
      <c r="J3919" s="393"/>
      <c r="K3919" s="393"/>
    </row>
    <row r="3920" spans="1:11" ht="14.4">
      <c r="A3920" s="397" t="s">
        <v>7628</v>
      </c>
      <c r="B3920" s="411" t="s">
        <v>7629</v>
      </c>
      <c r="C3920" s="398" t="s">
        <v>67</v>
      </c>
      <c r="D3920" s="399">
        <v>18.46</v>
      </c>
      <c r="E3920" s="393"/>
      <c r="F3920" s="393"/>
      <c r="G3920" s="393"/>
      <c r="H3920" s="393"/>
      <c r="I3920" s="393"/>
      <c r="J3920" s="393"/>
      <c r="K3920" s="393"/>
    </row>
    <row r="3921" spans="1:11" ht="14.4">
      <c r="A3921" s="397" t="s">
        <v>7630</v>
      </c>
      <c r="B3921" s="411" t="s">
        <v>7631</v>
      </c>
      <c r="C3921" s="398" t="s">
        <v>67</v>
      </c>
      <c r="D3921" s="399">
        <v>31.11</v>
      </c>
      <c r="E3921" s="393"/>
      <c r="F3921" s="393"/>
      <c r="G3921" s="393"/>
      <c r="H3921" s="393"/>
      <c r="I3921" s="393"/>
      <c r="J3921" s="393"/>
      <c r="K3921" s="393"/>
    </row>
    <row r="3922" spans="1:11" ht="14.4">
      <c r="A3922" s="397" t="s">
        <v>7632</v>
      </c>
      <c r="B3922" s="411" t="s">
        <v>7633</v>
      </c>
      <c r="C3922" s="398" t="s">
        <v>67</v>
      </c>
      <c r="D3922" s="399">
        <v>28.48</v>
      </c>
      <c r="E3922" s="393"/>
      <c r="F3922" s="393"/>
      <c r="G3922" s="393"/>
      <c r="H3922" s="393"/>
      <c r="I3922" s="393"/>
      <c r="J3922" s="393"/>
      <c r="K3922" s="393"/>
    </row>
    <row r="3923" spans="1:11" ht="14.4">
      <c r="A3923" s="554"/>
      <c r="B3923" s="554"/>
      <c r="C3923" s="554"/>
      <c r="D3923" s="554"/>
      <c r="E3923" s="393"/>
      <c r="F3923" s="393"/>
      <c r="G3923" s="393"/>
      <c r="H3923" s="393"/>
      <c r="I3923" s="393"/>
      <c r="J3923" s="393"/>
      <c r="K3923" s="393"/>
    </row>
    <row r="3924" spans="1:11" ht="15" customHeight="1">
      <c r="A3924" s="553" t="s">
        <v>7634</v>
      </c>
      <c r="B3924" s="553"/>
      <c r="C3924" s="553"/>
      <c r="D3924" s="392"/>
      <c r="E3924" s="393"/>
      <c r="F3924" s="393"/>
      <c r="G3924" s="393"/>
      <c r="H3924" s="393"/>
      <c r="I3924" s="393"/>
      <c r="J3924" s="393"/>
      <c r="K3924" s="393"/>
    </row>
    <row r="3925" spans="1:11" ht="14.4">
      <c r="A3925" s="394" t="s">
        <v>7338</v>
      </c>
      <c r="B3925" s="410" t="s">
        <v>7339</v>
      </c>
      <c r="C3925" s="395" t="s">
        <v>485</v>
      </c>
      <c r="D3925" s="396" t="s">
        <v>7340</v>
      </c>
      <c r="E3925" s="393"/>
      <c r="F3925" s="393"/>
      <c r="G3925" s="393"/>
      <c r="H3925" s="393"/>
      <c r="I3925" s="393"/>
      <c r="J3925" s="393"/>
      <c r="K3925" s="393"/>
    </row>
    <row r="3926" spans="1:11" ht="14.4">
      <c r="A3926" s="397" t="s">
        <v>7635</v>
      </c>
      <c r="B3926" s="411" t="s">
        <v>7636</v>
      </c>
      <c r="C3926" s="398" t="s">
        <v>67</v>
      </c>
      <c r="D3926" s="399">
        <v>19.22</v>
      </c>
      <c r="E3926" s="393"/>
      <c r="F3926" s="393"/>
      <c r="G3926" s="393"/>
      <c r="H3926" s="393"/>
      <c r="I3926" s="393"/>
      <c r="J3926" s="393"/>
      <c r="K3926" s="393"/>
    </row>
    <row r="3927" spans="1:11" ht="14.4">
      <c r="A3927" s="554"/>
      <c r="B3927" s="554"/>
      <c r="C3927" s="554"/>
      <c r="D3927" s="554"/>
      <c r="E3927" s="393"/>
      <c r="F3927" s="393"/>
      <c r="G3927" s="393"/>
      <c r="H3927" s="393"/>
      <c r="I3927" s="393"/>
      <c r="J3927" s="393"/>
      <c r="K3927" s="393"/>
    </row>
    <row r="3928" spans="1:11" ht="15" customHeight="1">
      <c r="A3928" s="553" t="s">
        <v>7637</v>
      </c>
      <c r="B3928" s="553"/>
      <c r="C3928" s="553"/>
      <c r="D3928" s="392"/>
      <c r="E3928" s="393"/>
      <c r="F3928" s="393"/>
      <c r="G3928" s="393"/>
      <c r="H3928" s="393"/>
      <c r="I3928" s="393"/>
      <c r="J3928" s="393"/>
      <c r="K3928" s="393"/>
    </row>
    <row r="3929" spans="1:11" ht="15" customHeight="1">
      <c r="A3929" s="553" t="s">
        <v>7638</v>
      </c>
      <c r="B3929" s="553"/>
      <c r="C3929" s="553"/>
      <c r="D3929" s="392"/>
      <c r="E3929" s="393"/>
      <c r="F3929" s="393"/>
      <c r="G3929" s="393"/>
      <c r="H3929" s="393"/>
      <c r="I3929" s="393"/>
      <c r="J3929" s="393"/>
      <c r="K3929" s="393"/>
    </row>
    <row r="3930" spans="1:11" ht="14.4">
      <c r="A3930" s="394" t="s">
        <v>7338</v>
      </c>
      <c r="B3930" s="410" t="s">
        <v>7339</v>
      </c>
      <c r="C3930" s="395" t="s">
        <v>485</v>
      </c>
      <c r="D3930" s="396" t="s">
        <v>7340</v>
      </c>
      <c r="E3930" s="393"/>
      <c r="F3930" s="393"/>
      <c r="G3930" s="393"/>
      <c r="H3930" s="393"/>
      <c r="I3930" s="393"/>
      <c r="J3930" s="393"/>
      <c r="K3930" s="393"/>
    </row>
    <row r="3931" spans="1:11" ht="14.4">
      <c r="A3931" s="397" t="s">
        <v>7639</v>
      </c>
      <c r="B3931" s="411" t="s">
        <v>7640</v>
      </c>
      <c r="C3931" s="398" t="s">
        <v>80</v>
      </c>
      <c r="D3931" s="399">
        <v>119.24</v>
      </c>
      <c r="E3931" s="393"/>
      <c r="F3931" s="393"/>
      <c r="G3931" s="393"/>
      <c r="H3931" s="393"/>
      <c r="I3931" s="393"/>
      <c r="J3931" s="393"/>
      <c r="K3931" s="393"/>
    </row>
    <row r="3932" spans="1:11" ht="14.4">
      <c r="A3932" s="397" t="s">
        <v>7641</v>
      </c>
      <c r="B3932" s="411" t="s">
        <v>7642</v>
      </c>
      <c r="C3932" s="398" t="s">
        <v>80</v>
      </c>
      <c r="D3932" s="399">
        <v>117.76</v>
      </c>
      <c r="E3932" s="393"/>
      <c r="F3932" s="393"/>
      <c r="G3932" s="393"/>
      <c r="H3932" s="393"/>
      <c r="I3932" s="393"/>
      <c r="J3932" s="393"/>
      <c r="K3932" s="393"/>
    </row>
    <row r="3933" spans="1:11" ht="14.4">
      <c r="A3933" s="397" t="s">
        <v>7643</v>
      </c>
      <c r="B3933" s="411" t="s">
        <v>7644</v>
      </c>
      <c r="C3933" s="398" t="s">
        <v>80</v>
      </c>
      <c r="D3933" s="399">
        <v>119.12</v>
      </c>
      <c r="E3933" s="393"/>
      <c r="F3933" s="393"/>
      <c r="G3933" s="393"/>
      <c r="H3933" s="393"/>
      <c r="I3933" s="393"/>
      <c r="J3933" s="393"/>
      <c r="K3933" s="393"/>
    </row>
    <row r="3934" spans="1:11" ht="14.4">
      <c r="A3934" s="554"/>
      <c r="B3934" s="554"/>
      <c r="C3934" s="554"/>
      <c r="D3934" s="554"/>
      <c r="E3934" s="393"/>
      <c r="F3934" s="393"/>
      <c r="G3934" s="393"/>
      <c r="H3934" s="393"/>
      <c r="I3934" s="393"/>
      <c r="J3934" s="393"/>
      <c r="K3934" s="393"/>
    </row>
    <row r="3935" spans="1:11" ht="15" customHeight="1">
      <c r="A3935" s="553" t="s">
        <v>7645</v>
      </c>
      <c r="B3935" s="553"/>
      <c r="C3935" s="553"/>
      <c r="D3935" s="392"/>
      <c r="E3935" s="393"/>
      <c r="F3935" s="393"/>
      <c r="G3935" s="393"/>
      <c r="H3935" s="393"/>
      <c r="I3935" s="393"/>
      <c r="J3935" s="393"/>
      <c r="K3935" s="393"/>
    </row>
    <row r="3936" spans="1:11" ht="15" customHeight="1">
      <c r="A3936" s="553" t="s">
        <v>7646</v>
      </c>
      <c r="B3936" s="553"/>
      <c r="C3936" s="553"/>
      <c r="D3936" s="392"/>
      <c r="E3936" s="393"/>
      <c r="F3936" s="393"/>
      <c r="G3936" s="393"/>
      <c r="H3936" s="393"/>
      <c r="I3936" s="393"/>
      <c r="J3936" s="393"/>
      <c r="K3936" s="393"/>
    </row>
    <row r="3937" spans="1:11" ht="14.4">
      <c r="A3937" s="394" t="s">
        <v>7338</v>
      </c>
      <c r="B3937" s="410" t="s">
        <v>7339</v>
      </c>
      <c r="C3937" s="395" t="s">
        <v>485</v>
      </c>
      <c r="D3937" s="396" t="s">
        <v>7340</v>
      </c>
      <c r="E3937" s="393"/>
      <c r="F3937" s="393"/>
      <c r="G3937" s="393"/>
      <c r="H3937" s="393"/>
      <c r="I3937" s="393"/>
      <c r="J3937" s="393"/>
      <c r="K3937" s="393"/>
    </row>
    <row r="3938" spans="1:11" ht="26.4">
      <c r="A3938" s="397" t="s">
        <v>7647</v>
      </c>
      <c r="B3938" s="411" t="s">
        <v>7648</v>
      </c>
      <c r="C3938" s="398" t="s">
        <v>67</v>
      </c>
      <c r="D3938" s="399">
        <v>5.5735999999999999</v>
      </c>
      <c r="E3938" s="393"/>
      <c r="F3938" s="393"/>
      <c r="G3938" s="393"/>
      <c r="H3938" s="393"/>
      <c r="I3938" s="393"/>
      <c r="J3938" s="393"/>
      <c r="K3938" s="393"/>
    </row>
    <row r="3939" spans="1:11" ht="14.4">
      <c r="A3939" s="554"/>
      <c r="B3939" s="554"/>
      <c r="C3939" s="554"/>
      <c r="D3939" s="554"/>
      <c r="E3939" s="393"/>
      <c r="F3939" s="393"/>
      <c r="G3939" s="393"/>
      <c r="H3939" s="393"/>
      <c r="I3939" s="393"/>
      <c r="J3939" s="393"/>
      <c r="K3939" s="393"/>
    </row>
    <row r="3940" spans="1:11" ht="15" customHeight="1">
      <c r="A3940" s="553" t="s">
        <v>7649</v>
      </c>
      <c r="B3940" s="553"/>
      <c r="C3940" s="553"/>
      <c r="D3940" s="392"/>
      <c r="E3940" s="393"/>
      <c r="F3940" s="393"/>
      <c r="G3940" s="393"/>
      <c r="H3940" s="393"/>
      <c r="I3940" s="393"/>
      <c r="J3940" s="393"/>
      <c r="K3940" s="393"/>
    </row>
    <row r="3941" spans="1:11" ht="14.4">
      <c r="A3941" s="394" t="s">
        <v>7338</v>
      </c>
      <c r="B3941" s="410" t="s">
        <v>7339</v>
      </c>
      <c r="C3941" s="395" t="s">
        <v>485</v>
      </c>
      <c r="D3941" s="396" t="s">
        <v>7340</v>
      </c>
      <c r="E3941" s="393"/>
      <c r="F3941" s="393"/>
      <c r="G3941" s="393"/>
      <c r="H3941" s="393"/>
      <c r="I3941" s="393"/>
      <c r="J3941" s="393"/>
      <c r="K3941" s="393"/>
    </row>
    <row r="3942" spans="1:11" ht="14.4">
      <c r="A3942" s="397" t="s">
        <v>7650</v>
      </c>
      <c r="B3942" s="411" t="s">
        <v>7651</v>
      </c>
      <c r="C3942" s="398" t="s">
        <v>67</v>
      </c>
      <c r="D3942" s="399">
        <v>2.0299999999999998</v>
      </c>
      <c r="E3942" s="393"/>
      <c r="F3942" s="393"/>
      <c r="G3942" s="393"/>
      <c r="H3942" s="393"/>
      <c r="I3942" s="393"/>
      <c r="J3942" s="393"/>
      <c r="K3942" s="393"/>
    </row>
    <row r="3943" spans="1:11" ht="14.4">
      <c r="A3943" s="397" t="s">
        <v>7652</v>
      </c>
      <c r="B3943" s="411" t="s">
        <v>7653</v>
      </c>
      <c r="C3943" s="398" t="s">
        <v>67</v>
      </c>
      <c r="D3943" s="399">
        <v>1.4513</v>
      </c>
      <c r="E3943" s="393"/>
      <c r="F3943" s="393"/>
      <c r="G3943" s="393"/>
      <c r="H3943" s="393"/>
      <c r="I3943" s="393"/>
      <c r="J3943" s="393"/>
      <c r="K3943" s="393"/>
    </row>
    <row r="3944" spans="1:11" ht="14.4">
      <c r="A3944" s="397" t="s">
        <v>7654</v>
      </c>
      <c r="B3944" s="411" t="s">
        <v>7655</v>
      </c>
      <c r="C3944" s="398" t="s">
        <v>67</v>
      </c>
      <c r="D3944" s="399">
        <v>0.66</v>
      </c>
      <c r="E3944" s="393"/>
      <c r="F3944" s="393"/>
      <c r="G3944" s="393"/>
      <c r="H3944" s="393"/>
      <c r="I3944" s="393"/>
      <c r="J3944" s="393"/>
      <c r="K3944" s="393"/>
    </row>
    <row r="3945" spans="1:11" ht="14.4">
      <c r="A3945" s="554"/>
      <c r="B3945" s="554"/>
      <c r="C3945" s="554"/>
      <c r="D3945" s="554"/>
      <c r="E3945" s="393"/>
      <c r="F3945" s="393"/>
      <c r="G3945" s="393"/>
      <c r="H3945" s="393"/>
      <c r="I3945" s="393"/>
      <c r="J3945" s="393"/>
      <c r="K3945" s="393"/>
    </row>
    <row r="3946" spans="1:11" ht="15" customHeight="1">
      <c r="A3946" s="553" t="s">
        <v>7656</v>
      </c>
      <c r="B3946" s="553"/>
      <c r="C3946" s="553"/>
      <c r="D3946" s="392"/>
      <c r="E3946" s="393"/>
      <c r="F3946" s="393"/>
      <c r="G3946" s="393"/>
      <c r="H3946" s="393"/>
      <c r="I3946" s="393"/>
      <c r="J3946" s="393"/>
      <c r="K3946" s="393"/>
    </row>
    <row r="3947" spans="1:11" ht="14.4">
      <c r="A3947" s="394" t="s">
        <v>7338</v>
      </c>
      <c r="B3947" s="410" t="s">
        <v>7339</v>
      </c>
      <c r="C3947" s="395" t="s">
        <v>485</v>
      </c>
      <c r="D3947" s="396" t="s">
        <v>7340</v>
      </c>
      <c r="E3947" s="393"/>
      <c r="F3947" s="393"/>
      <c r="G3947" s="393"/>
      <c r="H3947" s="393"/>
      <c r="I3947" s="393"/>
      <c r="J3947" s="393"/>
      <c r="K3947" s="393"/>
    </row>
    <row r="3948" spans="1:11" ht="14.4">
      <c r="A3948" s="397" t="s">
        <v>7657</v>
      </c>
      <c r="B3948" s="411" t="s">
        <v>7658</v>
      </c>
      <c r="C3948" s="398" t="s">
        <v>67</v>
      </c>
      <c r="D3948" s="399">
        <v>3.08</v>
      </c>
      <c r="E3948" s="393"/>
      <c r="F3948" s="393"/>
      <c r="G3948" s="393"/>
      <c r="H3948" s="393"/>
      <c r="I3948" s="393"/>
      <c r="J3948" s="393"/>
      <c r="K3948" s="393"/>
    </row>
    <row r="3949" spans="1:11" ht="14.4">
      <c r="A3949" s="397" t="s">
        <v>7659</v>
      </c>
      <c r="B3949" s="411" t="s">
        <v>7660</v>
      </c>
      <c r="C3949" s="398" t="s">
        <v>67</v>
      </c>
      <c r="D3949" s="399">
        <v>2.6507000000000001</v>
      </c>
      <c r="E3949" s="393"/>
      <c r="F3949" s="393"/>
      <c r="G3949" s="393"/>
      <c r="H3949" s="393"/>
      <c r="I3949" s="393"/>
      <c r="J3949" s="393"/>
      <c r="K3949" s="393"/>
    </row>
    <row r="3950" spans="1:11" ht="14.4">
      <c r="A3950" s="397" t="s">
        <v>7661</v>
      </c>
      <c r="B3950" s="411" t="s">
        <v>7662</v>
      </c>
      <c r="C3950" s="398" t="s">
        <v>67</v>
      </c>
      <c r="D3950" s="399">
        <v>1.7235</v>
      </c>
      <c r="E3950" s="393"/>
      <c r="F3950" s="393"/>
      <c r="G3950" s="393"/>
      <c r="H3950" s="393"/>
      <c r="I3950" s="393"/>
      <c r="J3950" s="393"/>
      <c r="K3950" s="393"/>
    </row>
    <row r="3951" spans="1:11" ht="26.4">
      <c r="A3951" s="397" t="s">
        <v>7663</v>
      </c>
      <c r="B3951" s="411" t="s">
        <v>7664</v>
      </c>
      <c r="C3951" s="398" t="s">
        <v>67</v>
      </c>
      <c r="D3951" s="399">
        <v>0.70550000000000002</v>
      </c>
      <c r="E3951" s="393"/>
      <c r="F3951" s="393"/>
      <c r="G3951" s="393"/>
      <c r="H3951" s="393"/>
      <c r="I3951" s="393"/>
      <c r="J3951" s="393"/>
      <c r="K3951" s="393"/>
    </row>
    <row r="3952" spans="1:11" ht="14.4">
      <c r="A3952" s="554"/>
      <c r="B3952" s="554"/>
      <c r="C3952" s="554"/>
      <c r="D3952" s="554"/>
      <c r="E3952" s="393"/>
      <c r="F3952" s="393"/>
      <c r="G3952" s="393"/>
      <c r="H3952" s="393"/>
      <c r="I3952" s="393"/>
      <c r="J3952" s="393"/>
      <c r="K3952" s="393"/>
    </row>
    <row r="3953" spans="1:11" ht="15" customHeight="1">
      <c r="A3953" s="553" t="s">
        <v>7665</v>
      </c>
      <c r="B3953" s="553"/>
      <c r="C3953" s="553"/>
      <c r="D3953" s="392"/>
      <c r="E3953" s="393"/>
      <c r="F3953" s="393"/>
      <c r="G3953" s="393"/>
      <c r="H3953" s="393"/>
      <c r="I3953" s="393"/>
      <c r="J3953" s="393"/>
      <c r="K3953" s="393"/>
    </row>
    <row r="3954" spans="1:11" ht="14.4">
      <c r="A3954" s="394" t="s">
        <v>7338</v>
      </c>
      <c r="B3954" s="410" t="s">
        <v>7339</v>
      </c>
      <c r="C3954" s="395" t="s">
        <v>485</v>
      </c>
      <c r="D3954" s="396" t="s">
        <v>7340</v>
      </c>
      <c r="E3954" s="393"/>
      <c r="F3954" s="393"/>
      <c r="G3954" s="393"/>
      <c r="H3954" s="393"/>
      <c r="I3954" s="393"/>
      <c r="J3954" s="393"/>
      <c r="K3954" s="393"/>
    </row>
    <row r="3955" spans="1:11" ht="26.4">
      <c r="A3955" s="397" t="s">
        <v>7666</v>
      </c>
      <c r="B3955" s="411" t="s">
        <v>7667</v>
      </c>
      <c r="C3955" s="398" t="s">
        <v>67</v>
      </c>
      <c r="D3955" s="399">
        <v>3.4369000000000001</v>
      </c>
      <c r="E3955" s="393"/>
      <c r="F3955" s="393"/>
      <c r="G3955" s="393"/>
      <c r="H3955" s="393"/>
      <c r="I3955" s="393"/>
      <c r="J3955" s="393"/>
      <c r="K3955" s="393"/>
    </row>
    <row r="3956" spans="1:11" ht="14.4">
      <c r="A3956" s="554"/>
      <c r="B3956" s="554"/>
      <c r="C3956" s="554"/>
      <c r="D3956" s="554"/>
      <c r="E3956" s="393"/>
      <c r="F3956" s="393"/>
      <c r="G3956" s="393"/>
      <c r="H3956" s="393"/>
      <c r="I3956" s="393"/>
      <c r="J3956" s="393"/>
      <c r="K3956" s="393"/>
    </row>
    <row r="3957" spans="1:11" ht="15" customHeight="1">
      <c r="A3957" s="553" t="s">
        <v>7668</v>
      </c>
      <c r="B3957" s="553"/>
      <c r="C3957" s="553"/>
      <c r="D3957" s="392"/>
      <c r="E3957" s="393"/>
      <c r="F3957" s="393"/>
      <c r="G3957" s="393"/>
      <c r="H3957" s="393"/>
      <c r="I3957" s="393"/>
      <c r="J3957" s="393"/>
      <c r="K3957" s="393"/>
    </row>
    <row r="3958" spans="1:11" ht="14.4">
      <c r="A3958" s="394" t="s">
        <v>7338</v>
      </c>
      <c r="B3958" s="410" t="s">
        <v>7339</v>
      </c>
      <c r="C3958" s="395" t="s">
        <v>485</v>
      </c>
      <c r="D3958" s="396" t="s">
        <v>7340</v>
      </c>
      <c r="E3958" s="393"/>
      <c r="F3958" s="393"/>
      <c r="G3958" s="393"/>
      <c r="H3958" s="393"/>
      <c r="I3958" s="393"/>
      <c r="J3958" s="393"/>
      <c r="K3958" s="393"/>
    </row>
    <row r="3959" spans="1:11" ht="26.4">
      <c r="A3959" s="397" t="s">
        <v>7669</v>
      </c>
      <c r="B3959" s="411" t="s">
        <v>7670</v>
      </c>
      <c r="C3959" s="398" t="s">
        <v>67</v>
      </c>
      <c r="D3959" s="399">
        <v>49.911200000000001</v>
      </c>
      <c r="E3959" s="393"/>
      <c r="F3959" s="393"/>
      <c r="G3959" s="393"/>
      <c r="H3959" s="393"/>
      <c r="I3959" s="393"/>
      <c r="J3959" s="393"/>
      <c r="K3959" s="393"/>
    </row>
    <row r="3960" spans="1:11" ht="14.4">
      <c r="A3960" s="554"/>
      <c r="B3960" s="554"/>
      <c r="C3960" s="554"/>
      <c r="D3960" s="554"/>
      <c r="E3960" s="393"/>
      <c r="F3960" s="393"/>
      <c r="G3960" s="393"/>
      <c r="H3960" s="393"/>
      <c r="I3960" s="393"/>
      <c r="J3960" s="393"/>
      <c r="K3960" s="393"/>
    </row>
    <row r="3961" spans="1:11" ht="15" customHeight="1">
      <c r="A3961" s="553" t="s">
        <v>7671</v>
      </c>
      <c r="B3961" s="553"/>
      <c r="C3961" s="553"/>
      <c r="D3961" s="392"/>
      <c r="E3961" s="393"/>
      <c r="F3961" s="393"/>
      <c r="G3961" s="393"/>
      <c r="H3961" s="393"/>
      <c r="I3961" s="393"/>
      <c r="J3961" s="393"/>
      <c r="K3961" s="393"/>
    </row>
    <row r="3962" spans="1:11" ht="15" customHeight="1">
      <c r="A3962" s="553" t="s">
        <v>7672</v>
      </c>
      <c r="B3962" s="553"/>
      <c r="C3962" s="553"/>
      <c r="D3962" s="392"/>
      <c r="E3962" s="393"/>
      <c r="F3962" s="393"/>
      <c r="G3962" s="393"/>
      <c r="H3962" s="393"/>
      <c r="I3962" s="393"/>
      <c r="J3962" s="393"/>
      <c r="K3962" s="393"/>
    </row>
    <row r="3963" spans="1:11" ht="14.4">
      <c r="A3963" s="394" t="s">
        <v>7338</v>
      </c>
      <c r="B3963" s="410" t="s">
        <v>7339</v>
      </c>
      <c r="C3963" s="395" t="s">
        <v>485</v>
      </c>
      <c r="D3963" s="396" t="s">
        <v>7340</v>
      </c>
      <c r="E3963" s="393"/>
      <c r="F3963" s="393"/>
      <c r="G3963" s="393"/>
      <c r="H3963" s="393"/>
      <c r="I3963" s="393"/>
      <c r="J3963" s="393"/>
      <c r="K3963" s="393"/>
    </row>
    <row r="3964" spans="1:11" ht="26.4">
      <c r="A3964" s="397" t="s">
        <v>7673</v>
      </c>
      <c r="B3964" s="411" t="s">
        <v>7674</v>
      </c>
      <c r="C3964" s="398" t="s">
        <v>7675</v>
      </c>
      <c r="D3964" s="399">
        <v>663.66</v>
      </c>
      <c r="E3964" s="393"/>
      <c r="F3964" s="393"/>
      <c r="G3964" s="393"/>
      <c r="H3964" s="393"/>
      <c r="I3964" s="393"/>
      <c r="J3964" s="393"/>
      <c r="K3964" s="393"/>
    </row>
    <row r="3965" spans="1:11" ht="14.4">
      <c r="A3965" s="554"/>
      <c r="B3965" s="554"/>
      <c r="C3965" s="554"/>
      <c r="D3965" s="554"/>
      <c r="E3965" s="393"/>
      <c r="F3965" s="393"/>
      <c r="G3965" s="393"/>
      <c r="H3965" s="393"/>
      <c r="I3965" s="393"/>
      <c r="J3965" s="393"/>
      <c r="K3965" s="393"/>
    </row>
    <row r="3966" spans="1:11" ht="15" customHeight="1">
      <c r="A3966" s="553" t="s">
        <v>7676</v>
      </c>
      <c r="B3966" s="553"/>
      <c r="C3966" s="553"/>
      <c r="D3966" s="392"/>
      <c r="E3966" s="393"/>
      <c r="F3966" s="393"/>
      <c r="G3966" s="393"/>
      <c r="H3966" s="393"/>
      <c r="I3966" s="393"/>
      <c r="J3966" s="393"/>
      <c r="K3966" s="393"/>
    </row>
    <row r="3967" spans="1:11" ht="14.4">
      <c r="A3967" s="394" t="s">
        <v>7338</v>
      </c>
      <c r="B3967" s="410" t="s">
        <v>7339</v>
      </c>
      <c r="C3967" s="395" t="s">
        <v>485</v>
      </c>
      <c r="D3967" s="396" t="s">
        <v>7340</v>
      </c>
      <c r="E3967" s="393"/>
      <c r="F3967" s="393"/>
      <c r="G3967" s="393"/>
      <c r="H3967" s="393"/>
      <c r="I3967" s="393"/>
      <c r="J3967" s="393"/>
      <c r="K3967" s="393"/>
    </row>
    <row r="3968" spans="1:11" ht="14.4">
      <c r="A3968" s="397" t="s">
        <v>7677</v>
      </c>
      <c r="B3968" s="411" t="s">
        <v>7678</v>
      </c>
      <c r="C3968" s="398" t="s">
        <v>7675</v>
      </c>
      <c r="D3968" s="400">
        <v>3185.95</v>
      </c>
      <c r="E3968" s="393"/>
      <c r="F3968" s="393"/>
      <c r="G3968" s="393"/>
      <c r="H3968" s="393"/>
      <c r="I3968" s="393"/>
      <c r="J3968" s="393"/>
      <c r="K3968" s="393"/>
    </row>
    <row r="3969" spans="1:11" ht="14.4">
      <c r="A3969" s="554"/>
      <c r="B3969" s="554"/>
      <c r="C3969" s="554"/>
      <c r="D3969" s="554"/>
      <c r="E3969" s="393"/>
      <c r="F3969" s="393"/>
      <c r="G3969" s="393"/>
      <c r="H3969" s="393"/>
      <c r="I3969" s="393"/>
      <c r="J3969" s="393"/>
      <c r="K3969" s="393"/>
    </row>
    <row r="3970" spans="1:11" ht="15" customHeight="1">
      <c r="A3970" s="553" t="s">
        <v>7679</v>
      </c>
      <c r="B3970" s="553"/>
      <c r="C3970" s="553"/>
      <c r="D3970" s="392"/>
      <c r="E3970" s="393"/>
      <c r="F3970" s="393"/>
      <c r="G3970" s="393"/>
      <c r="H3970" s="393"/>
      <c r="I3970" s="393"/>
      <c r="J3970" s="393"/>
      <c r="K3970" s="393"/>
    </row>
    <row r="3971" spans="1:11" ht="15" customHeight="1">
      <c r="A3971" s="553" t="s">
        <v>7680</v>
      </c>
      <c r="B3971" s="553"/>
      <c r="C3971" s="553"/>
      <c r="D3971" s="392"/>
      <c r="E3971" s="393"/>
      <c r="F3971" s="393"/>
      <c r="G3971" s="393"/>
      <c r="H3971" s="393"/>
      <c r="I3971" s="393"/>
      <c r="J3971" s="393"/>
      <c r="K3971" s="393"/>
    </row>
    <row r="3972" spans="1:11" ht="14.4">
      <c r="A3972" s="394" t="s">
        <v>7338</v>
      </c>
      <c r="B3972" s="410" t="s">
        <v>7339</v>
      </c>
      <c r="C3972" s="395" t="s">
        <v>485</v>
      </c>
      <c r="D3972" s="396" t="s">
        <v>7340</v>
      </c>
      <c r="E3972" s="393"/>
      <c r="F3972" s="393"/>
      <c r="G3972" s="393"/>
      <c r="H3972" s="393"/>
      <c r="I3972" s="393"/>
      <c r="J3972" s="393"/>
      <c r="K3972" s="393"/>
    </row>
    <row r="3973" spans="1:11" ht="26.4">
      <c r="A3973" s="397" t="s">
        <v>7681</v>
      </c>
      <c r="B3973" s="411" t="s">
        <v>7682</v>
      </c>
      <c r="C3973" s="398" t="s">
        <v>84</v>
      </c>
      <c r="D3973" s="399">
        <v>3.9407999999999999</v>
      </c>
      <c r="E3973" s="393"/>
      <c r="F3973" s="393"/>
      <c r="G3973" s="393"/>
      <c r="H3973" s="393"/>
      <c r="I3973" s="393"/>
      <c r="J3973" s="393"/>
      <c r="K3973" s="393"/>
    </row>
    <row r="3974" spans="1:11" ht="14.4">
      <c r="A3974" s="554"/>
      <c r="B3974" s="554"/>
      <c r="C3974" s="554"/>
      <c r="D3974" s="554"/>
      <c r="E3974" s="393"/>
      <c r="F3974" s="393"/>
      <c r="G3974" s="393"/>
      <c r="H3974" s="393"/>
      <c r="I3974" s="393"/>
      <c r="J3974" s="393"/>
      <c r="K3974" s="393"/>
    </row>
    <row r="3975" spans="1:11" ht="15" customHeight="1">
      <c r="A3975" s="553" t="s">
        <v>7683</v>
      </c>
      <c r="B3975" s="553"/>
      <c r="C3975" s="553"/>
      <c r="D3975" s="392"/>
      <c r="E3975" s="393"/>
      <c r="F3975" s="393"/>
      <c r="G3975" s="393"/>
      <c r="H3975" s="393"/>
      <c r="I3975" s="393"/>
      <c r="J3975" s="393"/>
      <c r="K3975" s="393"/>
    </row>
    <row r="3976" spans="1:11" ht="14.4">
      <c r="A3976" s="394" t="s">
        <v>7338</v>
      </c>
      <c r="B3976" s="410" t="s">
        <v>7339</v>
      </c>
      <c r="C3976" s="395" t="s">
        <v>485</v>
      </c>
      <c r="D3976" s="396" t="s">
        <v>7340</v>
      </c>
      <c r="E3976" s="393"/>
      <c r="F3976" s="393"/>
      <c r="G3976" s="393"/>
      <c r="H3976" s="393"/>
      <c r="I3976" s="393"/>
      <c r="J3976" s="393"/>
      <c r="K3976" s="393"/>
    </row>
    <row r="3977" spans="1:11" ht="14.4">
      <c r="A3977" s="397" t="s">
        <v>7684</v>
      </c>
      <c r="B3977" s="411" t="s">
        <v>7685</v>
      </c>
      <c r="C3977" s="398" t="s">
        <v>65</v>
      </c>
      <c r="D3977" s="399">
        <v>57.621600000000001</v>
      </c>
      <c r="E3977" s="393"/>
      <c r="F3977" s="393"/>
      <c r="G3977" s="393"/>
      <c r="H3977" s="393"/>
      <c r="I3977" s="393"/>
      <c r="J3977" s="393"/>
      <c r="K3977" s="393"/>
    </row>
    <row r="3978" spans="1:11" ht="14.4">
      <c r="A3978" s="397" t="s">
        <v>7686</v>
      </c>
      <c r="B3978" s="411" t="s">
        <v>7687</v>
      </c>
      <c r="C3978" s="398" t="s">
        <v>65</v>
      </c>
      <c r="D3978" s="399">
        <v>51.715299999999999</v>
      </c>
      <c r="E3978" s="393"/>
      <c r="F3978" s="393"/>
      <c r="G3978" s="393"/>
      <c r="H3978" s="393"/>
      <c r="I3978" s="393"/>
      <c r="J3978" s="393"/>
      <c r="K3978" s="393"/>
    </row>
    <row r="3979" spans="1:11" ht="14.4">
      <c r="A3979" s="554"/>
      <c r="B3979" s="554"/>
      <c r="C3979" s="554"/>
      <c r="D3979" s="554"/>
      <c r="E3979" s="393"/>
      <c r="F3979" s="393"/>
      <c r="G3979" s="393"/>
      <c r="H3979" s="393"/>
      <c r="I3979" s="393"/>
      <c r="J3979" s="393"/>
      <c r="K3979" s="393"/>
    </row>
    <row r="3980" spans="1:11" ht="15" customHeight="1">
      <c r="A3980" s="553" t="s">
        <v>7688</v>
      </c>
      <c r="B3980" s="553"/>
      <c r="C3980" s="553"/>
      <c r="D3980" s="392"/>
      <c r="E3980" s="393"/>
      <c r="F3980" s="393"/>
      <c r="G3980" s="393"/>
      <c r="H3980" s="393"/>
      <c r="I3980" s="393"/>
      <c r="J3980" s="393"/>
      <c r="K3980" s="393"/>
    </row>
    <row r="3981" spans="1:11" ht="15" customHeight="1">
      <c r="A3981" s="553" t="s">
        <v>7689</v>
      </c>
      <c r="B3981" s="553"/>
      <c r="C3981" s="553"/>
      <c r="D3981" s="392"/>
      <c r="E3981" s="393"/>
      <c r="F3981" s="393"/>
      <c r="G3981" s="393"/>
      <c r="H3981" s="393"/>
      <c r="I3981" s="393"/>
      <c r="J3981" s="393"/>
      <c r="K3981" s="393"/>
    </row>
    <row r="3982" spans="1:11" ht="14.4">
      <c r="A3982" s="394" t="s">
        <v>7338</v>
      </c>
      <c r="B3982" s="410" t="s">
        <v>7339</v>
      </c>
      <c r="C3982" s="395" t="s">
        <v>485</v>
      </c>
      <c r="D3982" s="396" t="s">
        <v>7340</v>
      </c>
      <c r="E3982" s="393"/>
      <c r="F3982" s="393"/>
      <c r="G3982" s="393"/>
      <c r="H3982" s="393"/>
      <c r="I3982" s="393"/>
      <c r="J3982" s="393"/>
      <c r="K3982" s="393"/>
    </row>
    <row r="3983" spans="1:11" ht="26.4">
      <c r="A3983" s="397" t="s">
        <v>7690</v>
      </c>
      <c r="B3983" s="411" t="s">
        <v>7691</v>
      </c>
      <c r="C3983" s="398" t="s">
        <v>65</v>
      </c>
      <c r="D3983" s="399">
        <v>132.39769999999999</v>
      </c>
      <c r="E3983" s="393"/>
      <c r="F3983" s="393"/>
      <c r="G3983" s="393"/>
      <c r="H3983" s="393"/>
      <c r="I3983" s="393"/>
      <c r="J3983" s="393"/>
      <c r="K3983" s="393"/>
    </row>
    <row r="3984" spans="1:11" ht="14.4">
      <c r="A3984" s="397" t="s">
        <v>7692</v>
      </c>
      <c r="B3984" s="411" t="s">
        <v>7693</v>
      </c>
      <c r="C3984" s="398" t="s">
        <v>65</v>
      </c>
      <c r="D3984" s="399">
        <v>121.18980000000001</v>
      </c>
      <c r="E3984" s="393"/>
      <c r="F3984" s="393"/>
      <c r="G3984" s="393"/>
      <c r="H3984" s="393"/>
      <c r="I3984" s="393"/>
      <c r="J3984" s="393"/>
      <c r="K3984" s="393"/>
    </row>
    <row r="3985" spans="1:11" ht="26.4">
      <c r="A3985" s="397" t="s">
        <v>7694</v>
      </c>
      <c r="B3985" s="411" t="s">
        <v>7695</v>
      </c>
      <c r="C3985" s="398" t="s">
        <v>65</v>
      </c>
      <c r="D3985" s="399">
        <v>124.2135</v>
      </c>
      <c r="E3985" s="393"/>
      <c r="F3985" s="393"/>
      <c r="G3985" s="393"/>
      <c r="H3985" s="393"/>
      <c r="I3985" s="393"/>
      <c r="J3985" s="393"/>
      <c r="K3985" s="393"/>
    </row>
    <row r="3986" spans="1:11" ht="14.4">
      <c r="A3986" s="397" t="s">
        <v>7696</v>
      </c>
      <c r="B3986" s="411" t="s">
        <v>7697</v>
      </c>
      <c r="C3986" s="398" t="s">
        <v>84</v>
      </c>
      <c r="D3986" s="399">
        <v>3.1949999999999998</v>
      </c>
      <c r="E3986" s="393"/>
      <c r="F3986" s="393"/>
      <c r="G3986" s="393"/>
      <c r="H3986" s="393"/>
      <c r="I3986" s="393"/>
      <c r="J3986" s="393"/>
      <c r="K3986" s="393"/>
    </row>
    <row r="3987" spans="1:11" ht="14.4">
      <c r="A3987" s="554"/>
      <c r="B3987" s="554"/>
      <c r="C3987" s="554"/>
      <c r="D3987" s="554"/>
      <c r="E3987" s="393"/>
      <c r="F3987" s="393"/>
      <c r="G3987" s="393"/>
      <c r="H3987" s="393"/>
      <c r="I3987" s="393"/>
      <c r="J3987" s="393"/>
      <c r="K3987" s="393"/>
    </row>
    <row r="3988" spans="1:11" ht="15" customHeight="1">
      <c r="A3988" s="553" t="s">
        <v>7698</v>
      </c>
      <c r="B3988" s="553"/>
      <c r="C3988" s="553"/>
      <c r="D3988" s="392"/>
      <c r="E3988" s="393"/>
      <c r="F3988" s="393"/>
      <c r="G3988" s="393"/>
      <c r="H3988" s="393"/>
      <c r="I3988" s="393"/>
      <c r="J3988" s="393"/>
      <c r="K3988" s="393"/>
    </row>
    <row r="3989" spans="1:11" ht="14.4">
      <c r="A3989" s="394" t="s">
        <v>7338</v>
      </c>
      <c r="B3989" s="410" t="s">
        <v>7339</v>
      </c>
      <c r="C3989" s="395" t="s">
        <v>485</v>
      </c>
      <c r="D3989" s="396" t="s">
        <v>7340</v>
      </c>
      <c r="E3989" s="393"/>
      <c r="F3989" s="393"/>
      <c r="G3989" s="393"/>
      <c r="H3989" s="393"/>
      <c r="I3989" s="393"/>
      <c r="J3989" s="393"/>
      <c r="K3989" s="393"/>
    </row>
    <row r="3990" spans="1:11" ht="14.4">
      <c r="A3990" s="397" t="s">
        <v>7699</v>
      </c>
      <c r="B3990" s="411" t="s">
        <v>7700</v>
      </c>
      <c r="C3990" s="398" t="s">
        <v>65</v>
      </c>
      <c r="D3990" s="399">
        <v>233.34899999999999</v>
      </c>
      <c r="E3990" s="393"/>
      <c r="F3990" s="393"/>
      <c r="G3990" s="393"/>
      <c r="H3990" s="393"/>
      <c r="I3990" s="393"/>
      <c r="J3990" s="393"/>
      <c r="K3990" s="393"/>
    </row>
    <row r="3991" spans="1:11" ht="26.4">
      <c r="A3991" s="397" t="s">
        <v>7701</v>
      </c>
      <c r="B3991" s="411" t="s">
        <v>7702</v>
      </c>
      <c r="C3991" s="398" t="s">
        <v>65</v>
      </c>
      <c r="D3991" s="399">
        <v>210.4092</v>
      </c>
      <c r="E3991" s="393"/>
      <c r="F3991" s="393"/>
      <c r="G3991" s="393"/>
      <c r="H3991" s="393"/>
      <c r="I3991" s="393"/>
      <c r="J3991" s="393"/>
      <c r="K3991" s="393"/>
    </row>
    <row r="3992" spans="1:11" ht="26.4">
      <c r="A3992" s="397" t="s">
        <v>7703</v>
      </c>
      <c r="B3992" s="411" t="s">
        <v>7704</v>
      </c>
      <c r="C3992" s="398" t="s">
        <v>65</v>
      </c>
      <c r="D3992" s="399">
        <v>281.54669999999999</v>
      </c>
      <c r="E3992" s="393"/>
      <c r="F3992" s="393"/>
      <c r="G3992" s="393"/>
      <c r="H3992" s="393"/>
      <c r="I3992" s="393"/>
      <c r="J3992" s="393"/>
      <c r="K3992" s="393"/>
    </row>
    <row r="3993" spans="1:11" ht="14.4">
      <c r="A3993" s="397" t="s">
        <v>7705</v>
      </c>
      <c r="B3993" s="411" t="s">
        <v>7706</v>
      </c>
      <c r="C3993" s="398" t="s">
        <v>84</v>
      </c>
      <c r="D3993" s="399">
        <v>3.2454000000000001</v>
      </c>
      <c r="E3993" s="393"/>
      <c r="F3993" s="393"/>
      <c r="G3993" s="393"/>
      <c r="H3993" s="393"/>
      <c r="I3993" s="393"/>
      <c r="J3993" s="393"/>
      <c r="K3993" s="393"/>
    </row>
    <row r="3994" spans="1:11" ht="14.4">
      <c r="A3994" s="554"/>
      <c r="B3994" s="554"/>
      <c r="C3994" s="554"/>
      <c r="D3994" s="554"/>
      <c r="E3994" s="393"/>
      <c r="F3994" s="393"/>
      <c r="G3994" s="393"/>
      <c r="H3994" s="393"/>
      <c r="I3994" s="393"/>
      <c r="J3994" s="393"/>
      <c r="K3994" s="393"/>
    </row>
    <row r="3995" spans="1:11" ht="15" customHeight="1">
      <c r="A3995" s="553" t="s">
        <v>7707</v>
      </c>
      <c r="B3995" s="553"/>
      <c r="C3995" s="553"/>
      <c r="D3995" s="392"/>
      <c r="E3995" s="393"/>
      <c r="F3995" s="393"/>
      <c r="G3995" s="393"/>
      <c r="H3995" s="393"/>
      <c r="I3995" s="393"/>
      <c r="J3995" s="393"/>
      <c r="K3995" s="393"/>
    </row>
    <row r="3996" spans="1:11" ht="14.4">
      <c r="A3996" s="394" t="s">
        <v>7338</v>
      </c>
      <c r="B3996" s="410" t="s">
        <v>7339</v>
      </c>
      <c r="C3996" s="395" t="s">
        <v>485</v>
      </c>
      <c r="D3996" s="396" t="s">
        <v>7340</v>
      </c>
      <c r="E3996" s="393"/>
      <c r="F3996" s="393"/>
      <c r="G3996" s="393"/>
      <c r="H3996" s="393"/>
      <c r="I3996" s="393"/>
      <c r="J3996" s="393"/>
      <c r="K3996" s="393"/>
    </row>
    <row r="3997" spans="1:11" ht="14.4">
      <c r="A3997" s="397" t="s">
        <v>7708</v>
      </c>
      <c r="B3997" s="411" t="s">
        <v>7709</v>
      </c>
      <c r="C3997" s="398" t="s">
        <v>65</v>
      </c>
      <c r="D3997" s="399">
        <v>379.29090000000002</v>
      </c>
      <c r="E3997" s="393"/>
      <c r="F3997" s="393"/>
      <c r="G3997" s="393"/>
      <c r="H3997" s="393"/>
      <c r="I3997" s="393"/>
      <c r="J3997" s="393"/>
      <c r="K3997" s="393"/>
    </row>
    <row r="3998" spans="1:11" ht="26.4">
      <c r="A3998" s="397" t="s">
        <v>7710</v>
      </c>
      <c r="B3998" s="411" t="s">
        <v>7711</v>
      </c>
      <c r="C3998" s="398" t="s">
        <v>65</v>
      </c>
      <c r="D3998" s="399">
        <v>182.46</v>
      </c>
      <c r="E3998" s="393"/>
      <c r="F3998" s="393"/>
      <c r="G3998" s="393"/>
      <c r="H3998" s="393"/>
      <c r="I3998" s="393"/>
      <c r="J3998" s="393"/>
      <c r="K3998" s="393"/>
    </row>
    <row r="3999" spans="1:11" ht="14.4">
      <c r="A3999" s="397" t="s">
        <v>7712</v>
      </c>
      <c r="B3999" s="411" t="s">
        <v>7713</v>
      </c>
      <c r="C3999" s="398" t="s">
        <v>84</v>
      </c>
      <c r="D3999" s="399">
        <v>27.687000000000001</v>
      </c>
      <c r="E3999" s="393"/>
      <c r="F3999" s="393"/>
      <c r="G3999" s="393"/>
      <c r="H3999" s="393"/>
      <c r="I3999" s="393"/>
      <c r="J3999" s="393"/>
      <c r="K3999" s="393"/>
    </row>
    <row r="4000" spans="1:11" ht="14.4">
      <c r="A4000" s="397" t="s">
        <v>7714</v>
      </c>
      <c r="B4000" s="411" t="s">
        <v>7715</v>
      </c>
      <c r="C4000" s="398" t="s">
        <v>84</v>
      </c>
      <c r="D4000" s="399">
        <v>19.2408</v>
      </c>
      <c r="E4000" s="393"/>
      <c r="F4000" s="393"/>
      <c r="G4000" s="393"/>
      <c r="H4000" s="393"/>
      <c r="I4000" s="393"/>
      <c r="J4000" s="393"/>
      <c r="K4000" s="393"/>
    </row>
    <row r="4001" spans="1:11" ht="14.4">
      <c r="A4001" s="397" t="s">
        <v>7716</v>
      </c>
      <c r="B4001" s="411" t="s">
        <v>7717</v>
      </c>
      <c r="C4001" s="398" t="s">
        <v>84</v>
      </c>
      <c r="D4001" s="399">
        <v>3.1949999999999998</v>
      </c>
      <c r="E4001" s="393"/>
      <c r="F4001" s="393"/>
      <c r="G4001" s="393"/>
      <c r="H4001" s="393"/>
      <c r="I4001" s="393"/>
      <c r="J4001" s="393"/>
      <c r="K4001" s="393"/>
    </row>
    <row r="4002" spans="1:11" ht="14.4">
      <c r="A4002" s="554"/>
      <c r="B4002" s="554"/>
      <c r="C4002" s="554"/>
      <c r="D4002" s="554"/>
      <c r="E4002" s="393"/>
      <c r="F4002" s="393"/>
      <c r="G4002" s="393"/>
      <c r="H4002" s="393"/>
      <c r="I4002" s="393"/>
      <c r="J4002" s="393"/>
      <c r="K4002" s="393"/>
    </row>
    <row r="4003" spans="1:11" ht="15" customHeight="1">
      <c r="A4003" s="553" t="s">
        <v>7718</v>
      </c>
      <c r="B4003" s="553"/>
      <c r="C4003" s="553"/>
      <c r="D4003" s="392"/>
      <c r="E4003" s="393"/>
      <c r="F4003" s="393"/>
      <c r="G4003" s="393"/>
      <c r="H4003" s="393"/>
      <c r="I4003" s="393"/>
      <c r="J4003" s="393"/>
      <c r="K4003" s="393"/>
    </row>
    <row r="4004" spans="1:11" ht="15" customHeight="1">
      <c r="A4004" s="553" t="s">
        <v>7719</v>
      </c>
      <c r="B4004" s="553"/>
      <c r="C4004" s="553"/>
      <c r="D4004" s="392"/>
      <c r="E4004" s="393"/>
      <c r="F4004" s="393"/>
      <c r="G4004" s="393"/>
      <c r="H4004" s="393"/>
      <c r="I4004" s="393"/>
      <c r="J4004" s="393"/>
      <c r="K4004" s="393"/>
    </row>
    <row r="4005" spans="1:11" ht="14.4">
      <c r="A4005" s="394" t="s">
        <v>7338</v>
      </c>
      <c r="B4005" s="410" t="s">
        <v>7339</v>
      </c>
      <c r="C4005" s="395" t="s">
        <v>485</v>
      </c>
      <c r="D4005" s="396" t="s">
        <v>7340</v>
      </c>
      <c r="E4005" s="393"/>
      <c r="F4005" s="393"/>
      <c r="G4005" s="393"/>
      <c r="H4005" s="393"/>
      <c r="I4005" s="393"/>
      <c r="J4005" s="393"/>
      <c r="K4005" s="393"/>
    </row>
    <row r="4006" spans="1:11" ht="26.4">
      <c r="A4006" s="397" t="s">
        <v>7720</v>
      </c>
      <c r="B4006" s="411" t="s">
        <v>7721</v>
      </c>
      <c r="C4006" s="398" t="s">
        <v>84</v>
      </c>
      <c r="D4006" s="399">
        <v>85.31</v>
      </c>
      <c r="E4006" s="393"/>
      <c r="F4006" s="393"/>
      <c r="G4006" s="393"/>
      <c r="H4006" s="393"/>
      <c r="I4006" s="393"/>
      <c r="J4006" s="393"/>
      <c r="K4006" s="393"/>
    </row>
    <row r="4007" spans="1:11" ht="14.4">
      <c r="A4007" s="554"/>
      <c r="B4007" s="554"/>
      <c r="C4007" s="554"/>
      <c r="D4007" s="554"/>
      <c r="E4007" s="393"/>
      <c r="F4007" s="393"/>
      <c r="G4007" s="393"/>
      <c r="H4007" s="393"/>
      <c r="I4007" s="393"/>
      <c r="J4007" s="393"/>
      <c r="K4007" s="393"/>
    </row>
    <row r="4008" spans="1:11" ht="15" customHeight="1">
      <c r="A4008" s="553" t="s">
        <v>7722</v>
      </c>
      <c r="B4008" s="553"/>
      <c r="C4008" s="553"/>
      <c r="D4008" s="392"/>
      <c r="E4008" s="393"/>
      <c r="F4008" s="393"/>
      <c r="G4008" s="393"/>
      <c r="H4008" s="393"/>
      <c r="I4008" s="393"/>
      <c r="J4008" s="393"/>
      <c r="K4008" s="393"/>
    </row>
    <row r="4009" spans="1:11" ht="14.4">
      <c r="A4009" s="394" t="s">
        <v>7338</v>
      </c>
      <c r="B4009" s="410" t="s">
        <v>7339</v>
      </c>
      <c r="C4009" s="395" t="s">
        <v>485</v>
      </c>
      <c r="D4009" s="396" t="s">
        <v>7340</v>
      </c>
      <c r="E4009" s="393"/>
      <c r="F4009" s="393"/>
      <c r="G4009" s="393"/>
      <c r="H4009" s="393"/>
      <c r="I4009" s="393"/>
      <c r="J4009" s="393"/>
      <c r="K4009" s="393"/>
    </row>
    <row r="4010" spans="1:11" ht="26.4">
      <c r="A4010" s="397" t="s">
        <v>7723</v>
      </c>
      <c r="B4010" s="411" t="s">
        <v>7724</v>
      </c>
      <c r="C4010" s="398" t="s">
        <v>180</v>
      </c>
      <c r="D4010" s="399">
        <v>164.0256</v>
      </c>
      <c r="E4010" s="393"/>
      <c r="F4010" s="393"/>
      <c r="G4010" s="393"/>
      <c r="H4010" s="393"/>
      <c r="I4010" s="393"/>
      <c r="J4010" s="393"/>
      <c r="K4010" s="393"/>
    </row>
    <row r="4011" spans="1:11" ht="14.4">
      <c r="A4011" s="554"/>
      <c r="B4011" s="554"/>
      <c r="C4011" s="554"/>
      <c r="D4011" s="554"/>
      <c r="E4011" s="393"/>
      <c r="F4011" s="393"/>
      <c r="G4011" s="393"/>
      <c r="H4011" s="393"/>
      <c r="I4011" s="393"/>
      <c r="J4011" s="393"/>
      <c r="K4011" s="393"/>
    </row>
    <row r="4012" spans="1:11" ht="15" customHeight="1">
      <c r="A4012" s="553" t="s">
        <v>7725</v>
      </c>
      <c r="B4012" s="553"/>
      <c r="C4012" s="553"/>
      <c r="D4012" s="392"/>
      <c r="E4012" s="393"/>
      <c r="F4012" s="393"/>
      <c r="G4012" s="393"/>
      <c r="H4012" s="393"/>
      <c r="I4012" s="393"/>
      <c r="J4012" s="393"/>
      <c r="K4012" s="393"/>
    </row>
    <row r="4013" spans="1:11" ht="15" customHeight="1">
      <c r="A4013" s="553" t="s">
        <v>7726</v>
      </c>
      <c r="B4013" s="553"/>
      <c r="C4013" s="553"/>
      <c r="D4013" s="392"/>
      <c r="E4013" s="393"/>
      <c r="F4013" s="393"/>
      <c r="G4013" s="393"/>
      <c r="H4013" s="393"/>
      <c r="I4013" s="393"/>
      <c r="J4013" s="393"/>
      <c r="K4013" s="393"/>
    </row>
    <row r="4014" spans="1:11" ht="14.4">
      <c r="A4014" s="394" t="s">
        <v>7338</v>
      </c>
      <c r="B4014" s="410" t="s">
        <v>7339</v>
      </c>
      <c r="C4014" s="395" t="s">
        <v>485</v>
      </c>
      <c r="D4014" s="396" t="s">
        <v>7340</v>
      </c>
      <c r="E4014" s="393"/>
      <c r="F4014" s="393"/>
      <c r="G4014" s="393"/>
      <c r="H4014" s="393"/>
      <c r="I4014" s="393"/>
      <c r="J4014" s="393"/>
      <c r="K4014" s="393"/>
    </row>
    <row r="4015" spans="1:11" ht="26.4">
      <c r="A4015" s="397" t="s">
        <v>7727</v>
      </c>
      <c r="B4015" s="411" t="s">
        <v>7728</v>
      </c>
      <c r="C4015" s="398" t="s">
        <v>180</v>
      </c>
      <c r="D4015" s="399">
        <v>0</v>
      </c>
      <c r="E4015" s="393"/>
      <c r="F4015" s="393"/>
      <c r="G4015" s="393"/>
      <c r="H4015" s="393"/>
      <c r="I4015" s="393"/>
      <c r="J4015" s="393"/>
      <c r="K4015" s="393"/>
    </row>
    <row r="4016" spans="1:11" ht="26.4">
      <c r="A4016" s="397" t="s">
        <v>7729</v>
      </c>
      <c r="B4016" s="411" t="s">
        <v>7730</v>
      </c>
      <c r="C4016" s="398" t="s">
        <v>180</v>
      </c>
      <c r="D4016" s="400">
        <v>1123.8</v>
      </c>
      <c r="E4016" s="393"/>
      <c r="F4016" s="393"/>
      <c r="G4016" s="393"/>
      <c r="H4016" s="393"/>
      <c r="I4016" s="393"/>
      <c r="J4016" s="393"/>
      <c r="K4016" s="393"/>
    </row>
    <row r="4017" spans="1:11" ht="39.6">
      <c r="A4017" s="397" t="s">
        <v>7731</v>
      </c>
      <c r="B4017" s="411" t="s">
        <v>7732</v>
      </c>
      <c r="C4017" s="398" t="s">
        <v>180</v>
      </c>
      <c r="D4017" s="400">
        <v>1074.1199999999999</v>
      </c>
      <c r="E4017" s="393"/>
      <c r="F4017" s="393"/>
      <c r="G4017" s="393"/>
      <c r="H4017" s="393"/>
      <c r="I4017" s="393"/>
      <c r="J4017" s="393"/>
      <c r="K4017" s="393"/>
    </row>
    <row r="4018" spans="1:11" ht="26.4">
      <c r="A4018" s="397" t="s">
        <v>7733</v>
      </c>
      <c r="B4018" s="411" t="s">
        <v>7734</v>
      </c>
      <c r="C4018" s="398" t="s">
        <v>180</v>
      </c>
      <c r="D4018" s="400">
        <v>1036.55</v>
      </c>
      <c r="E4018" s="393"/>
      <c r="F4018" s="393"/>
      <c r="G4018" s="393"/>
      <c r="H4018" s="393"/>
      <c r="I4018" s="393"/>
      <c r="J4018" s="393"/>
      <c r="K4018" s="393"/>
    </row>
    <row r="4019" spans="1:11" ht="26.4">
      <c r="A4019" s="397" t="s">
        <v>7735</v>
      </c>
      <c r="B4019" s="411" t="s">
        <v>7736</v>
      </c>
      <c r="C4019" s="398" t="s">
        <v>180</v>
      </c>
      <c r="D4019" s="400">
        <v>1158.0771</v>
      </c>
      <c r="E4019" s="393"/>
      <c r="F4019" s="393"/>
      <c r="G4019" s="393"/>
      <c r="H4019" s="393"/>
      <c r="I4019" s="393"/>
      <c r="J4019" s="393"/>
      <c r="K4019" s="393"/>
    </row>
    <row r="4020" spans="1:11" ht="14.4">
      <c r="A4020" s="397" t="s">
        <v>7737</v>
      </c>
      <c r="B4020" s="411" t="s">
        <v>2729</v>
      </c>
      <c r="C4020" s="398" t="s">
        <v>180</v>
      </c>
      <c r="D4020" s="399">
        <v>112.8848</v>
      </c>
      <c r="E4020" s="393"/>
      <c r="F4020" s="393"/>
      <c r="G4020" s="393"/>
      <c r="H4020" s="393"/>
      <c r="I4020" s="393"/>
      <c r="J4020" s="393"/>
      <c r="K4020" s="393"/>
    </row>
    <row r="4021" spans="1:11" ht="14.4">
      <c r="A4021" s="554"/>
      <c r="B4021" s="554"/>
      <c r="C4021" s="554"/>
      <c r="D4021" s="554"/>
      <c r="E4021" s="393"/>
      <c r="F4021" s="393"/>
      <c r="G4021" s="393"/>
      <c r="H4021" s="393"/>
      <c r="I4021" s="393"/>
      <c r="J4021" s="393"/>
      <c r="K4021" s="393"/>
    </row>
    <row r="4022" spans="1:11" ht="15" customHeight="1">
      <c r="A4022" s="553" t="s">
        <v>7738</v>
      </c>
      <c r="B4022" s="553"/>
      <c r="C4022" s="553"/>
      <c r="D4022" s="392"/>
      <c r="E4022" s="393"/>
      <c r="F4022" s="393"/>
      <c r="G4022" s="393"/>
      <c r="H4022" s="393"/>
      <c r="I4022" s="393"/>
      <c r="J4022" s="393"/>
      <c r="K4022" s="393"/>
    </row>
    <row r="4023" spans="1:11" ht="15" customHeight="1">
      <c r="A4023" s="553" t="s">
        <v>7739</v>
      </c>
      <c r="B4023" s="553"/>
      <c r="C4023" s="553"/>
      <c r="D4023" s="392"/>
      <c r="E4023" s="393"/>
      <c r="F4023" s="393"/>
      <c r="G4023" s="393"/>
      <c r="H4023" s="393"/>
      <c r="I4023" s="393"/>
      <c r="J4023" s="393"/>
      <c r="K4023" s="393"/>
    </row>
    <row r="4024" spans="1:11" ht="14.4">
      <c r="A4024" s="394" t="s">
        <v>7338</v>
      </c>
      <c r="B4024" s="410" t="s">
        <v>7339</v>
      </c>
      <c r="C4024" s="395" t="s">
        <v>485</v>
      </c>
      <c r="D4024" s="396" t="s">
        <v>7340</v>
      </c>
      <c r="E4024" s="393"/>
      <c r="F4024" s="393"/>
      <c r="G4024" s="393"/>
      <c r="H4024" s="393"/>
      <c r="I4024" s="393"/>
      <c r="J4024" s="393"/>
      <c r="K4024" s="393"/>
    </row>
    <row r="4025" spans="1:11" ht="14.4">
      <c r="A4025" s="397" t="s">
        <v>7740</v>
      </c>
      <c r="B4025" s="411" t="s">
        <v>7741</v>
      </c>
      <c r="C4025" s="398" t="s">
        <v>180</v>
      </c>
      <c r="D4025" s="399">
        <v>16.899999999999999</v>
      </c>
      <c r="E4025" s="393"/>
      <c r="F4025" s="393"/>
      <c r="G4025" s="393"/>
      <c r="H4025" s="393"/>
      <c r="I4025" s="393"/>
      <c r="J4025" s="393"/>
      <c r="K4025" s="393"/>
    </row>
    <row r="4026" spans="1:11" ht="14.4">
      <c r="A4026" s="554"/>
      <c r="B4026" s="554"/>
      <c r="C4026" s="554"/>
      <c r="D4026" s="554"/>
      <c r="E4026" s="393"/>
      <c r="F4026" s="393"/>
      <c r="G4026" s="393"/>
      <c r="H4026" s="393"/>
      <c r="I4026" s="393"/>
      <c r="J4026" s="393"/>
      <c r="K4026" s="393"/>
    </row>
    <row r="4027" spans="1:11" ht="15" customHeight="1">
      <c r="A4027" s="553" t="s">
        <v>7742</v>
      </c>
      <c r="B4027" s="553"/>
      <c r="C4027" s="553"/>
      <c r="D4027" s="392"/>
      <c r="E4027" s="393"/>
      <c r="F4027" s="393"/>
      <c r="G4027" s="393"/>
      <c r="H4027" s="393"/>
      <c r="I4027" s="393"/>
      <c r="J4027" s="393"/>
      <c r="K4027" s="393"/>
    </row>
    <row r="4028" spans="1:11" ht="14.4">
      <c r="A4028" s="394" t="s">
        <v>7338</v>
      </c>
      <c r="B4028" s="410" t="s">
        <v>7339</v>
      </c>
      <c r="C4028" s="395" t="s">
        <v>485</v>
      </c>
      <c r="D4028" s="396" t="s">
        <v>7340</v>
      </c>
      <c r="E4028" s="393"/>
      <c r="F4028" s="393"/>
      <c r="G4028" s="393"/>
      <c r="H4028" s="393"/>
      <c r="I4028" s="393"/>
      <c r="J4028" s="393"/>
      <c r="K4028" s="393"/>
    </row>
    <row r="4029" spans="1:11" ht="26.4">
      <c r="A4029" s="397" t="s">
        <v>7743</v>
      </c>
      <c r="B4029" s="411" t="s">
        <v>7744</v>
      </c>
      <c r="C4029" s="398" t="s">
        <v>180</v>
      </c>
      <c r="D4029" s="399">
        <v>2.3988</v>
      </c>
      <c r="E4029" s="393"/>
      <c r="F4029" s="393"/>
      <c r="G4029" s="393"/>
      <c r="H4029" s="393"/>
      <c r="I4029" s="393"/>
      <c r="J4029" s="393"/>
      <c r="K4029" s="393"/>
    </row>
    <row r="4030" spans="1:11" ht="14.4">
      <c r="A4030" s="554"/>
      <c r="B4030" s="554"/>
      <c r="C4030" s="554"/>
      <c r="D4030" s="554"/>
      <c r="E4030" s="393"/>
      <c r="F4030" s="393"/>
      <c r="G4030" s="393"/>
      <c r="H4030" s="393"/>
      <c r="I4030" s="393"/>
      <c r="J4030" s="393"/>
      <c r="K4030" s="393"/>
    </row>
    <row r="4031" spans="1:11" ht="15" customHeight="1">
      <c r="A4031" s="553" t="s">
        <v>7745</v>
      </c>
      <c r="B4031" s="553"/>
      <c r="C4031" s="553"/>
      <c r="D4031" s="392"/>
      <c r="E4031" s="393"/>
      <c r="F4031" s="393"/>
      <c r="G4031" s="393"/>
      <c r="H4031" s="393"/>
      <c r="I4031" s="393"/>
      <c r="J4031" s="393"/>
      <c r="K4031" s="393"/>
    </row>
    <row r="4032" spans="1:11" ht="14.4">
      <c r="A4032" s="394" t="s">
        <v>7338</v>
      </c>
      <c r="B4032" s="410" t="s">
        <v>7339</v>
      </c>
      <c r="C4032" s="395" t="s">
        <v>485</v>
      </c>
      <c r="D4032" s="396" t="s">
        <v>7340</v>
      </c>
      <c r="E4032" s="393"/>
      <c r="F4032" s="393"/>
      <c r="G4032" s="393"/>
      <c r="H4032" s="393"/>
      <c r="I4032" s="393"/>
      <c r="J4032" s="393"/>
      <c r="K4032" s="393"/>
    </row>
    <row r="4033" spans="1:11" ht="14.4">
      <c r="A4033" s="397" t="s">
        <v>7746</v>
      </c>
      <c r="B4033" s="411" t="s">
        <v>7747</v>
      </c>
      <c r="C4033" s="398" t="s">
        <v>180</v>
      </c>
      <c r="D4033" s="399">
        <v>7.61</v>
      </c>
      <c r="E4033" s="393"/>
      <c r="F4033" s="393"/>
      <c r="G4033" s="393"/>
      <c r="H4033" s="393"/>
      <c r="I4033" s="393"/>
      <c r="J4033" s="393"/>
      <c r="K4033" s="393"/>
    </row>
    <row r="4034" spans="1:11" ht="14.4">
      <c r="A4034" s="554"/>
      <c r="B4034" s="554"/>
      <c r="C4034" s="554"/>
      <c r="D4034" s="554"/>
      <c r="E4034" s="393"/>
      <c r="F4034" s="393"/>
      <c r="G4034" s="393"/>
      <c r="H4034" s="393"/>
      <c r="I4034" s="393"/>
      <c r="J4034" s="393"/>
      <c r="K4034" s="393"/>
    </row>
    <row r="4035" spans="1:11" ht="15" customHeight="1">
      <c r="A4035" s="553" t="s">
        <v>7748</v>
      </c>
      <c r="B4035" s="553"/>
      <c r="C4035" s="553"/>
      <c r="D4035" s="392"/>
      <c r="E4035" s="393"/>
      <c r="F4035" s="393"/>
      <c r="G4035" s="393"/>
      <c r="H4035" s="393"/>
      <c r="I4035" s="393"/>
      <c r="J4035" s="393"/>
      <c r="K4035" s="393"/>
    </row>
    <row r="4036" spans="1:11" ht="14.4">
      <c r="A4036" s="394" t="s">
        <v>7338</v>
      </c>
      <c r="B4036" s="410" t="s">
        <v>7339</v>
      </c>
      <c r="C4036" s="395" t="s">
        <v>485</v>
      </c>
      <c r="D4036" s="396" t="s">
        <v>7340</v>
      </c>
      <c r="E4036" s="393"/>
      <c r="F4036" s="393"/>
      <c r="G4036" s="393"/>
      <c r="H4036" s="393"/>
      <c r="I4036" s="393"/>
      <c r="J4036" s="393"/>
      <c r="K4036" s="393"/>
    </row>
    <row r="4037" spans="1:11" ht="26.4">
      <c r="A4037" s="397" t="s">
        <v>7749</v>
      </c>
      <c r="B4037" s="411" t="s">
        <v>7750</v>
      </c>
      <c r="C4037" s="398" t="s">
        <v>180</v>
      </c>
      <c r="D4037" s="399">
        <v>31.0398</v>
      </c>
      <c r="E4037" s="393"/>
      <c r="F4037" s="393"/>
      <c r="G4037" s="393"/>
      <c r="H4037" s="393"/>
      <c r="I4037" s="393"/>
      <c r="J4037" s="393"/>
      <c r="K4037" s="393"/>
    </row>
    <row r="4038" spans="1:11" ht="26.4">
      <c r="A4038" s="397" t="s">
        <v>7751</v>
      </c>
      <c r="B4038" s="411" t="s">
        <v>7752</v>
      </c>
      <c r="C4038" s="398" t="s">
        <v>180</v>
      </c>
      <c r="D4038" s="399">
        <v>30.924199999999999</v>
      </c>
      <c r="E4038" s="393"/>
      <c r="F4038" s="393"/>
      <c r="G4038" s="393"/>
      <c r="H4038" s="393"/>
      <c r="I4038" s="393"/>
      <c r="J4038" s="393"/>
      <c r="K4038" s="393"/>
    </row>
    <row r="4039" spans="1:11" ht="14.4">
      <c r="A4039" s="554"/>
      <c r="B4039" s="554"/>
      <c r="C4039" s="554"/>
      <c r="D4039" s="554"/>
      <c r="E4039" s="393"/>
      <c r="F4039" s="393"/>
      <c r="G4039" s="393"/>
      <c r="H4039" s="393"/>
      <c r="I4039" s="393"/>
      <c r="J4039" s="393"/>
      <c r="K4039" s="393"/>
    </row>
    <row r="4040" spans="1:11" ht="15" customHeight="1">
      <c r="A4040" s="553" t="s">
        <v>7753</v>
      </c>
      <c r="B4040" s="553"/>
      <c r="C4040" s="553"/>
      <c r="D4040" s="392"/>
      <c r="E4040" s="393"/>
      <c r="F4040" s="393"/>
      <c r="G4040" s="393"/>
      <c r="H4040" s="393"/>
      <c r="I4040" s="393"/>
      <c r="J4040" s="393"/>
      <c r="K4040" s="393"/>
    </row>
    <row r="4041" spans="1:11" ht="14.4">
      <c r="A4041" s="394" t="s">
        <v>7338</v>
      </c>
      <c r="B4041" s="410" t="s">
        <v>7339</v>
      </c>
      <c r="C4041" s="395" t="s">
        <v>485</v>
      </c>
      <c r="D4041" s="396" t="s">
        <v>7340</v>
      </c>
      <c r="E4041" s="393"/>
      <c r="F4041" s="393"/>
      <c r="G4041" s="393"/>
      <c r="H4041" s="393"/>
      <c r="I4041" s="393"/>
      <c r="J4041" s="393"/>
      <c r="K4041" s="393"/>
    </row>
    <row r="4042" spans="1:11" ht="14.4">
      <c r="A4042" s="397" t="s">
        <v>7754</v>
      </c>
      <c r="B4042" s="411" t="s">
        <v>7755</v>
      </c>
      <c r="C4042" s="398" t="s">
        <v>180</v>
      </c>
      <c r="D4042" s="399">
        <v>1.2296</v>
      </c>
      <c r="E4042" s="393"/>
      <c r="F4042" s="393"/>
      <c r="G4042" s="393"/>
      <c r="H4042" s="393"/>
      <c r="I4042" s="393"/>
      <c r="J4042" s="393"/>
      <c r="K4042" s="393"/>
    </row>
    <row r="4043" spans="1:11" ht="14.4">
      <c r="A4043" s="554"/>
      <c r="B4043" s="554"/>
      <c r="C4043" s="554"/>
      <c r="D4043" s="554"/>
      <c r="E4043" s="393"/>
      <c r="F4043" s="393"/>
      <c r="G4043" s="393"/>
      <c r="H4043" s="393"/>
      <c r="I4043" s="393"/>
      <c r="J4043" s="393"/>
      <c r="K4043" s="393"/>
    </row>
    <row r="4044" spans="1:11" ht="15" customHeight="1">
      <c r="A4044" s="553" t="s">
        <v>7756</v>
      </c>
      <c r="B4044" s="553"/>
      <c r="C4044" s="553"/>
      <c r="D4044" s="392"/>
      <c r="E4044" s="393"/>
      <c r="F4044" s="393"/>
      <c r="G4044" s="393"/>
      <c r="H4044" s="393"/>
      <c r="I4044" s="393"/>
      <c r="J4044" s="393"/>
      <c r="K4044" s="393"/>
    </row>
    <row r="4045" spans="1:11" ht="15" customHeight="1">
      <c r="A4045" s="553" t="s">
        <v>7757</v>
      </c>
      <c r="B4045" s="553"/>
      <c r="C4045" s="553"/>
      <c r="D4045" s="392"/>
      <c r="E4045" s="393"/>
      <c r="F4045" s="393"/>
      <c r="G4045" s="393"/>
      <c r="H4045" s="393"/>
      <c r="I4045" s="393"/>
      <c r="J4045" s="393"/>
      <c r="K4045" s="393"/>
    </row>
    <row r="4046" spans="1:11" ht="14.4">
      <c r="A4046" s="394" t="s">
        <v>7338</v>
      </c>
      <c r="B4046" s="410" t="s">
        <v>7339</v>
      </c>
      <c r="C4046" s="395" t="s">
        <v>485</v>
      </c>
      <c r="D4046" s="396" t="s">
        <v>7340</v>
      </c>
      <c r="E4046" s="393"/>
      <c r="F4046" s="393"/>
      <c r="G4046" s="393"/>
      <c r="H4046" s="393"/>
      <c r="I4046" s="393"/>
      <c r="J4046" s="393"/>
      <c r="K4046" s="393"/>
    </row>
    <row r="4047" spans="1:11" ht="26.4">
      <c r="A4047" s="397" t="s">
        <v>7758</v>
      </c>
      <c r="B4047" s="411" t="s">
        <v>7759</v>
      </c>
      <c r="C4047" s="398" t="s">
        <v>180</v>
      </c>
      <c r="D4047" s="399">
        <v>2.0964</v>
      </c>
      <c r="E4047" s="393"/>
      <c r="F4047" s="393"/>
      <c r="G4047" s="393"/>
      <c r="H4047" s="393"/>
      <c r="I4047" s="393"/>
      <c r="J4047" s="393"/>
      <c r="K4047" s="393"/>
    </row>
    <row r="4048" spans="1:11" ht="26.4">
      <c r="A4048" s="397" t="s">
        <v>7760</v>
      </c>
      <c r="B4048" s="411" t="s">
        <v>7761</v>
      </c>
      <c r="C4048" s="398" t="s">
        <v>180</v>
      </c>
      <c r="D4048" s="399">
        <v>2.2073</v>
      </c>
      <c r="E4048" s="393"/>
      <c r="F4048" s="393"/>
      <c r="G4048" s="393"/>
      <c r="H4048" s="393"/>
      <c r="I4048" s="393"/>
      <c r="J4048" s="393"/>
      <c r="K4048" s="393"/>
    </row>
    <row r="4049" spans="1:11" ht="26.4">
      <c r="A4049" s="397" t="s">
        <v>7762</v>
      </c>
      <c r="B4049" s="411" t="s">
        <v>7763</v>
      </c>
      <c r="C4049" s="398" t="s">
        <v>180</v>
      </c>
      <c r="D4049" s="399">
        <v>2.5196999999999998</v>
      </c>
      <c r="E4049" s="393"/>
      <c r="F4049" s="393"/>
      <c r="G4049" s="393"/>
      <c r="H4049" s="393"/>
      <c r="I4049" s="393"/>
      <c r="J4049" s="393"/>
      <c r="K4049" s="393"/>
    </row>
    <row r="4050" spans="1:11" ht="26.4">
      <c r="A4050" s="397" t="s">
        <v>7764</v>
      </c>
      <c r="B4050" s="411" t="s">
        <v>7765</v>
      </c>
      <c r="C4050" s="398" t="s">
        <v>180</v>
      </c>
      <c r="D4050" s="399">
        <v>2.7313999999999998</v>
      </c>
      <c r="E4050" s="393"/>
      <c r="F4050" s="393"/>
      <c r="G4050" s="393"/>
      <c r="H4050" s="393"/>
      <c r="I4050" s="393"/>
      <c r="J4050" s="393"/>
      <c r="K4050" s="393"/>
    </row>
    <row r="4051" spans="1:11" ht="26.4">
      <c r="A4051" s="397" t="s">
        <v>7766</v>
      </c>
      <c r="B4051" s="411" t="s">
        <v>7767</v>
      </c>
      <c r="C4051" s="398" t="s">
        <v>180</v>
      </c>
      <c r="D4051" s="399">
        <v>1.6529</v>
      </c>
      <c r="E4051" s="393"/>
      <c r="F4051" s="393"/>
      <c r="G4051" s="393"/>
      <c r="H4051" s="393"/>
      <c r="I4051" s="393"/>
      <c r="J4051" s="393"/>
      <c r="K4051" s="393"/>
    </row>
    <row r="4052" spans="1:11" ht="26.4">
      <c r="A4052" s="397" t="s">
        <v>7768</v>
      </c>
      <c r="B4052" s="411" t="s">
        <v>7769</v>
      </c>
      <c r="C4052" s="398" t="s">
        <v>180</v>
      </c>
      <c r="D4052" s="399">
        <v>1.6831</v>
      </c>
      <c r="E4052" s="393"/>
      <c r="F4052" s="393"/>
      <c r="G4052" s="393"/>
      <c r="H4052" s="393"/>
      <c r="I4052" s="393"/>
      <c r="J4052" s="393"/>
      <c r="K4052" s="393"/>
    </row>
    <row r="4053" spans="1:11" ht="14.4">
      <c r="A4053" s="554"/>
      <c r="B4053" s="554"/>
      <c r="C4053" s="554"/>
      <c r="D4053" s="554"/>
      <c r="E4053" s="393"/>
      <c r="F4053" s="393"/>
      <c r="G4053" s="393"/>
      <c r="H4053" s="393"/>
      <c r="I4053" s="393"/>
      <c r="J4053" s="393"/>
      <c r="K4053" s="393"/>
    </row>
    <row r="4054" spans="1:11" ht="15" customHeight="1">
      <c r="A4054" s="553" t="s">
        <v>7770</v>
      </c>
      <c r="B4054" s="553"/>
      <c r="C4054" s="553"/>
      <c r="D4054" s="392"/>
      <c r="E4054" s="393"/>
      <c r="F4054" s="393"/>
      <c r="G4054" s="393"/>
      <c r="H4054" s="393"/>
      <c r="I4054" s="393"/>
      <c r="J4054" s="393"/>
      <c r="K4054" s="393"/>
    </row>
    <row r="4055" spans="1:11" ht="14.4">
      <c r="A4055" s="394" t="s">
        <v>7338</v>
      </c>
      <c r="B4055" s="410" t="s">
        <v>7339</v>
      </c>
      <c r="C4055" s="395" t="s">
        <v>485</v>
      </c>
      <c r="D4055" s="396" t="s">
        <v>7340</v>
      </c>
      <c r="E4055" s="393"/>
      <c r="F4055" s="393"/>
      <c r="G4055" s="393"/>
      <c r="H4055" s="393"/>
      <c r="I4055" s="393"/>
      <c r="J4055" s="393"/>
      <c r="K4055" s="393"/>
    </row>
    <row r="4056" spans="1:11" ht="26.4">
      <c r="A4056" s="397" t="s">
        <v>7771</v>
      </c>
      <c r="B4056" s="411" t="s">
        <v>7772</v>
      </c>
      <c r="C4056" s="398" t="s">
        <v>180</v>
      </c>
      <c r="D4056" s="399">
        <v>2.1164999999999998</v>
      </c>
      <c r="E4056" s="393"/>
      <c r="F4056" s="393"/>
      <c r="G4056" s="393"/>
      <c r="H4056" s="393"/>
      <c r="I4056" s="393"/>
      <c r="J4056" s="393"/>
      <c r="K4056" s="393"/>
    </row>
    <row r="4057" spans="1:11" ht="26.4">
      <c r="A4057" s="397" t="s">
        <v>7773</v>
      </c>
      <c r="B4057" s="411" t="s">
        <v>7774</v>
      </c>
      <c r="C4057" s="398" t="s">
        <v>180</v>
      </c>
      <c r="D4057" s="399">
        <v>2.2374999999999998</v>
      </c>
      <c r="E4057" s="393"/>
      <c r="F4057" s="393"/>
      <c r="G4057" s="393"/>
      <c r="H4057" s="393"/>
      <c r="I4057" s="393"/>
      <c r="J4057" s="393"/>
      <c r="K4057" s="393"/>
    </row>
    <row r="4058" spans="1:11" ht="26.4">
      <c r="A4058" s="397" t="s">
        <v>7775</v>
      </c>
      <c r="B4058" s="411" t="s">
        <v>7776</v>
      </c>
      <c r="C4058" s="398" t="s">
        <v>180</v>
      </c>
      <c r="D4058" s="399">
        <v>2.7313999999999998</v>
      </c>
      <c r="E4058" s="393"/>
      <c r="F4058" s="393"/>
      <c r="G4058" s="393"/>
      <c r="H4058" s="393"/>
      <c r="I4058" s="393"/>
      <c r="J4058" s="393"/>
      <c r="K4058" s="393"/>
    </row>
    <row r="4059" spans="1:11" ht="26.4">
      <c r="A4059" s="397" t="s">
        <v>7777</v>
      </c>
      <c r="B4059" s="411" t="s">
        <v>7778</v>
      </c>
      <c r="C4059" s="398" t="s">
        <v>180</v>
      </c>
      <c r="D4059" s="399">
        <v>2.8725000000000001</v>
      </c>
      <c r="E4059" s="393"/>
      <c r="F4059" s="393"/>
      <c r="G4059" s="393"/>
      <c r="H4059" s="393"/>
      <c r="I4059" s="393"/>
      <c r="J4059" s="393"/>
      <c r="K4059" s="393"/>
    </row>
    <row r="4060" spans="1:11" ht="26.4">
      <c r="A4060" s="397" t="s">
        <v>7779</v>
      </c>
      <c r="B4060" s="411" t="s">
        <v>7780</v>
      </c>
      <c r="C4060" s="398" t="s">
        <v>180</v>
      </c>
      <c r="D4060" s="399">
        <v>1.5118</v>
      </c>
      <c r="E4060" s="393"/>
      <c r="F4060" s="393"/>
      <c r="G4060" s="393"/>
      <c r="H4060" s="393"/>
      <c r="I4060" s="393"/>
      <c r="J4060" s="393"/>
      <c r="K4060" s="393"/>
    </row>
    <row r="4061" spans="1:11" ht="26.4">
      <c r="A4061" s="397" t="s">
        <v>7781</v>
      </c>
      <c r="B4061" s="411" t="s">
        <v>7782</v>
      </c>
      <c r="C4061" s="398" t="s">
        <v>180</v>
      </c>
      <c r="D4061" s="399">
        <v>1.5924</v>
      </c>
      <c r="E4061" s="393"/>
      <c r="F4061" s="393"/>
      <c r="G4061" s="393"/>
      <c r="H4061" s="393"/>
      <c r="I4061" s="393"/>
      <c r="J4061" s="393"/>
      <c r="K4061" s="393"/>
    </row>
    <row r="4062" spans="1:11" ht="14.4">
      <c r="A4062" s="554"/>
      <c r="B4062" s="554"/>
      <c r="C4062" s="554"/>
      <c r="D4062" s="554"/>
      <c r="E4062" s="393"/>
      <c r="F4062" s="393"/>
      <c r="G4062" s="393"/>
      <c r="H4062" s="393"/>
      <c r="I4062" s="393"/>
      <c r="J4062" s="393"/>
      <c r="K4062" s="393"/>
    </row>
    <row r="4063" spans="1:11" ht="15" customHeight="1">
      <c r="A4063" s="553" t="s">
        <v>7783</v>
      </c>
      <c r="B4063" s="553"/>
      <c r="C4063" s="553"/>
      <c r="D4063" s="392"/>
      <c r="E4063" s="393"/>
      <c r="F4063" s="393"/>
      <c r="G4063" s="393"/>
      <c r="H4063" s="393"/>
      <c r="I4063" s="393"/>
      <c r="J4063" s="393"/>
      <c r="K4063" s="393"/>
    </row>
    <row r="4064" spans="1:11" ht="14.4">
      <c r="A4064" s="394" t="s">
        <v>7338</v>
      </c>
      <c r="B4064" s="410" t="s">
        <v>7339</v>
      </c>
      <c r="C4064" s="395" t="s">
        <v>485</v>
      </c>
      <c r="D4064" s="396" t="s">
        <v>7340</v>
      </c>
      <c r="E4064" s="393"/>
      <c r="F4064" s="393"/>
      <c r="G4064" s="393"/>
      <c r="H4064" s="393"/>
      <c r="I4064" s="393"/>
      <c r="J4064" s="393"/>
      <c r="K4064" s="393"/>
    </row>
    <row r="4065" spans="1:11" ht="26.4">
      <c r="A4065" s="397" t="s">
        <v>7784</v>
      </c>
      <c r="B4065" s="411" t="s">
        <v>7785</v>
      </c>
      <c r="C4065" s="398" t="s">
        <v>180</v>
      </c>
      <c r="D4065" s="399">
        <v>11.963699999999999</v>
      </c>
      <c r="E4065" s="393"/>
      <c r="F4065" s="393"/>
      <c r="G4065" s="393"/>
      <c r="H4065" s="393"/>
      <c r="I4065" s="393"/>
      <c r="J4065" s="393"/>
      <c r="K4065" s="393"/>
    </row>
    <row r="4066" spans="1:11" ht="26.4">
      <c r="A4066" s="397" t="s">
        <v>7786</v>
      </c>
      <c r="B4066" s="411" t="s">
        <v>7787</v>
      </c>
      <c r="C4066" s="398" t="s">
        <v>180</v>
      </c>
      <c r="D4066" s="399">
        <v>19.311299999999999</v>
      </c>
      <c r="E4066" s="393"/>
      <c r="F4066" s="393"/>
      <c r="G4066" s="393"/>
      <c r="H4066" s="393"/>
      <c r="I4066" s="393"/>
      <c r="J4066" s="393"/>
      <c r="K4066" s="393"/>
    </row>
    <row r="4067" spans="1:11" ht="26.4">
      <c r="A4067" s="397" t="s">
        <v>7788</v>
      </c>
      <c r="B4067" s="411" t="s">
        <v>7789</v>
      </c>
      <c r="C4067" s="398" t="s">
        <v>180</v>
      </c>
      <c r="D4067" s="399">
        <v>25.167200000000001</v>
      </c>
      <c r="E4067" s="393"/>
      <c r="F4067" s="393"/>
      <c r="G4067" s="393"/>
      <c r="H4067" s="393"/>
      <c r="I4067" s="393"/>
      <c r="J4067" s="393"/>
      <c r="K4067" s="393"/>
    </row>
    <row r="4068" spans="1:11" ht="14.4">
      <c r="A4068" s="554"/>
      <c r="B4068" s="554"/>
      <c r="C4068" s="554"/>
      <c r="D4068" s="554"/>
      <c r="E4068" s="393"/>
      <c r="F4068" s="393"/>
      <c r="G4068" s="393"/>
      <c r="H4068" s="393"/>
      <c r="I4068" s="393"/>
      <c r="J4068" s="393"/>
      <c r="K4068" s="393"/>
    </row>
    <row r="4069" spans="1:11" ht="15" customHeight="1">
      <c r="A4069" s="553" t="s">
        <v>7790</v>
      </c>
      <c r="B4069" s="553"/>
      <c r="C4069" s="553"/>
      <c r="D4069" s="392"/>
      <c r="E4069" s="393"/>
      <c r="F4069" s="393"/>
      <c r="G4069" s="393"/>
      <c r="H4069" s="393"/>
      <c r="I4069" s="393"/>
      <c r="J4069" s="393"/>
      <c r="K4069" s="393"/>
    </row>
    <row r="4070" spans="1:11" ht="14.4">
      <c r="A4070" s="394" t="s">
        <v>7338</v>
      </c>
      <c r="B4070" s="410" t="s">
        <v>7339</v>
      </c>
      <c r="C4070" s="395" t="s">
        <v>485</v>
      </c>
      <c r="D4070" s="396" t="s">
        <v>7340</v>
      </c>
      <c r="E4070" s="393"/>
      <c r="F4070" s="393"/>
      <c r="G4070" s="393"/>
      <c r="H4070" s="393"/>
      <c r="I4070" s="393"/>
      <c r="J4070" s="393"/>
      <c r="K4070" s="393"/>
    </row>
    <row r="4071" spans="1:11" ht="26.4">
      <c r="A4071" s="397" t="s">
        <v>7791</v>
      </c>
      <c r="B4071" s="411" t="s">
        <v>7792</v>
      </c>
      <c r="C4071" s="398" t="s">
        <v>180</v>
      </c>
      <c r="D4071" s="399">
        <v>3.3662999999999998</v>
      </c>
      <c r="E4071" s="393"/>
      <c r="F4071" s="393"/>
      <c r="G4071" s="393"/>
      <c r="H4071" s="393"/>
      <c r="I4071" s="393"/>
      <c r="J4071" s="393"/>
      <c r="K4071" s="393"/>
    </row>
    <row r="4072" spans="1:11" ht="26.4">
      <c r="A4072" s="397" t="s">
        <v>7793</v>
      </c>
      <c r="B4072" s="411" t="s">
        <v>7794</v>
      </c>
      <c r="C4072" s="398" t="s">
        <v>180</v>
      </c>
      <c r="D4072" s="399">
        <v>3.5880999999999998</v>
      </c>
      <c r="E4072" s="393"/>
      <c r="F4072" s="393"/>
      <c r="G4072" s="393"/>
      <c r="H4072" s="393"/>
      <c r="I4072" s="393"/>
      <c r="J4072" s="393"/>
      <c r="K4072" s="393"/>
    </row>
    <row r="4073" spans="1:11" ht="26.4">
      <c r="A4073" s="397" t="s">
        <v>7795</v>
      </c>
      <c r="B4073" s="411" t="s">
        <v>7796</v>
      </c>
      <c r="C4073" s="398" t="s">
        <v>180</v>
      </c>
      <c r="D4073" s="399">
        <v>4.2633999999999999</v>
      </c>
      <c r="E4073" s="393"/>
      <c r="F4073" s="393"/>
      <c r="G4073" s="393"/>
      <c r="H4073" s="393"/>
      <c r="I4073" s="393"/>
      <c r="J4073" s="393"/>
      <c r="K4073" s="393"/>
    </row>
    <row r="4074" spans="1:11" ht="26.4">
      <c r="A4074" s="397" t="s">
        <v>7797</v>
      </c>
      <c r="B4074" s="411" t="s">
        <v>7798</v>
      </c>
      <c r="C4074" s="398" t="s">
        <v>180</v>
      </c>
      <c r="D4074" s="399">
        <v>4.5354999999999999</v>
      </c>
      <c r="E4074" s="393"/>
      <c r="F4074" s="393"/>
      <c r="G4074" s="393"/>
      <c r="H4074" s="393"/>
      <c r="I4074" s="393"/>
      <c r="J4074" s="393"/>
      <c r="K4074" s="393"/>
    </row>
    <row r="4075" spans="1:11" ht="26.4">
      <c r="A4075" s="397" t="s">
        <v>7799</v>
      </c>
      <c r="B4075" s="411" t="s">
        <v>7800</v>
      </c>
      <c r="C4075" s="398" t="s">
        <v>180</v>
      </c>
      <c r="D4075" s="399">
        <v>2.6103999999999998</v>
      </c>
      <c r="E4075" s="393"/>
      <c r="F4075" s="393"/>
      <c r="G4075" s="393"/>
      <c r="H4075" s="393"/>
      <c r="I4075" s="393"/>
      <c r="J4075" s="393"/>
      <c r="K4075" s="393"/>
    </row>
    <row r="4076" spans="1:11" ht="26.4">
      <c r="A4076" s="397" t="s">
        <v>7801</v>
      </c>
      <c r="B4076" s="411" t="s">
        <v>7802</v>
      </c>
      <c r="C4076" s="398" t="s">
        <v>180</v>
      </c>
      <c r="D4076" s="399">
        <v>2.7818000000000001</v>
      </c>
      <c r="E4076" s="393"/>
      <c r="F4076" s="393"/>
      <c r="G4076" s="393"/>
      <c r="H4076" s="393"/>
      <c r="I4076" s="393"/>
      <c r="J4076" s="393"/>
      <c r="K4076" s="393"/>
    </row>
    <row r="4077" spans="1:11" ht="14.4">
      <c r="A4077" s="554"/>
      <c r="B4077" s="554"/>
      <c r="C4077" s="554"/>
      <c r="D4077" s="554"/>
      <c r="E4077" s="393"/>
      <c r="F4077" s="393"/>
      <c r="G4077" s="393"/>
      <c r="H4077" s="393"/>
      <c r="I4077" s="393"/>
      <c r="J4077" s="393"/>
      <c r="K4077" s="393"/>
    </row>
    <row r="4078" spans="1:11" ht="15" customHeight="1">
      <c r="A4078" s="553" t="s">
        <v>7803</v>
      </c>
      <c r="B4078" s="553"/>
      <c r="C4078" s="553"/>
      <c r="D4078" s="392"/>
      <c r="E4078" s="393"/>
      <c r="F4078" s="393"/>
      <c r="G4078" s="393"/>
      <c r="H4078" s="393"/>
      <c r="I4078" s="393"/>
      <c r="J4078" s="393"/>
      <c r="K4078" s="393"/>
    </row>
    <row r="4079" spans="1:11" ht="14.4">
      <c r="A4079" s="394" t="s">
        <v>7338</v>
      </c>
      <c r="B4079" s="410" t="s">
        <v>7339</v>
      </c>
      <c r="C4079" s="395" t="s">
        <v>485</v>
      </c>
      <c r="D4079" s="396" t="s">
        <v>7340</v>
      </c>
      <c r="E4079" s="393"/>
      <c r="F4079" s="393"/>
      <c r="G4079" s="393"/>
      <c r="H4079" s="393"/>
      <c r="I4079" s="393"/>
      <c r="J4079" s="393"/>
      <c r="K4079" s="393"/>
    </row>
    <row r="4080" spans="1:11" ht="26.4">
      <c r="A4080" s="397" t="s">
        <v>7804</v>
      </c>
      <c r="B4080" s="411" t="s">
        <v>7805</v>
      </c>
      <c r="C4080" s="398" t="s">
        <v>180</v>
      </c>
      <c r="D4080" s="399">
        <v>3.4872999999999998</v>
      </c>
      <c r="E4080" s="393"/>
      <c r="F4080" s="393"/>
      <c r="G4080" s="393"/>
      <c r="H4080" s="393"/>
      <c r="I4080" s="393"/>
      <c r="J4080" s="393"/>
      <c r="K4080" s="393"/>
    </row>
    <row r="4081" spans="1:11" ht="26.4">
      <c r="A4081" s="397" t="s">
        <v>7806</v>
      </c>
      <c r="B4081" s="411" t="s">
        <v>7807</v>
      </c>
      <c r="C4081" s="398" t="s">
        <v>180</v>
      </c>
      <c r="D4081" s="399">
        <v>3.9207000000000001</v>
      </c>
      <c r="E4081" s="393"/>
      <c r="F4081" s="393"/>
      <c r="G4081" s="393"/>
      <c r="H4081" s="393"/>
      <c r="I4081" s="393"/>
      <c r="J4081" s="393"/>
      <c r="K4081" s="393"/>
    </row>
    <row r="4082" spans="1:11" ht="26.4">
      <c r="A4082" s="397" t="s">
        <v>7808</v>
      </c>
      <c r="B4082" s="411" t="s">
        <v>7809</v>
      </c>
      <c r="C4082" s="398" t="s">
        <v>180</v>
      </c>
      <c r="D4082" s="399">
        <v>4.3742000000000001</v>
      </c>
      <c r="E4082" s="393"/>
      <c r="F4082" s="393"/>
      <c r="G4082" s="393"/>
      <c r="H4082" s="393"/>
      <c r="I4082" s="393"/>
      <c r="J4082" s="393"/>
      <c r="K4082" s="393"/>
    </row>
    <row r="4083" spans="1:11" ht="26.4">
      <c r="A4083" s="397" t="s">
        <v>7810</v>
      </c>
      <c r="B4083" s="411" t="s">
        <v>7811</v>
      </c>
      <c r="C4083" s="398" t="s">
        <v>180</v>
      </c>
      <c r="D4083" s="399">
        <v>4.9084000000000003</v>
      </c>
      <c r="E4083" s="393"/>
      <c r="F4083" s="393"/>
      <c r="G4083" s="393"/>
      <c r="H4083" s="393"/>
      <c r="I4083" s="393"/>
      <c r="J4083" s="393"/>
      <c r="K4083" s="393"/>
    </row>
    <row r="4084" spans="1:11" ht="26.4">
      <c r="A4084" s="397" t="s">
        <v>7812</v>
      </c>
      <c r="B4084" s="411" t="s">
        <v>7813</v>
      </c>
      <c r="C4084" s="398" t="s">
        <v>180</v>
      </c>
      <c r="D4084" s="399">
        <v>2.4289999999999998</v>
      </c>
      <c r="E4084" s="393"/>
      <c r="F4084" s="393"/>
      <c r="G4084" s="393"/>
      <c r="H4084" s="393"/>
      <c r="I4084" s="393"/>
      <c r="J4084" s="393"/>
      <c r="K4084" s="393"/>
    </row>
    <row r="4085" spans="1:11" ht="26.4">
      <c r="A4085" s="397" t="s">
        <v>7814</v>
      </c>
      <c r="B4085" s="411" t="s">
        <v>7815</v>
      </c>
      <c r="C4085" s="398" t="s">
        <v>180</v>
      </c>
      <c r="D4085" s="399">
        <v>2.7313999999999998</v>
      </c>
      <c r="E4085" s="393"/>
      <c r="F4085" s="393"/>
      <c r="G4085" s="393"/>
      <c r="H4085" s="393"/>
      <c r="I4085" s="393"/>
      <c r="J4085" s="393"/>
      <c r="K4085" s="393"/>
    </row>
    <row r="4086" spans="1:11" ht="14.4">
      <c r="A4086" s="554"/>
      <c r="B4086" s="554"/>
      <c r="C4086" s="554"/>
      <c r="D4086" s="554"/>
      <c r="E4086" s="393"/>
      <c r="F4086" s="393"/>
      <c r="G4086" s="393"/>
      <c r="H4086" s="393"/>
      <c r="I4086" s="393"/>
      <c r="J4086" s="393"/>
      <c r="K4086" s="393"/>
    </row>
    <row r="4087" spans="1:11" ht="15" customHeight="1">
      <c r="A4087" s="553" t="s">
        <v>7816</v>
      </c>
      <c r="B4087" s="553"/>
      <c r="C4087" s="553"/>
      <c r="D4087" s="392"/>
      <c r="E4087" s="393"/>
      <c r="F4087" s="393"/>
      <c r="G4087" s="393"/>
      <c r="H4087" s="393"/>
      <c r="I4087" s="393"/>
      <c r="J4087" s="393"/>
      <c r="K4087" s="393"/>
    </row>
    <row r="4088" spans="1:11" ht="14.4">
      <c r="A4088" s="394" t="s">
        <v>7338</v>
      </c>
      <c r="B4088" s="410" t="s">
        <v>7339</v>
      </c>
      <c r="C4088" s="395" t="s">
        <v>485</v>
      </c>
      <c r="D4088" s="396" t="s">
        <v>7340</v>
      </c>
      <c r="E4088" s="393"/>
      <c r="F4088" s="393"/>
      <c r="G4088" s="393"/>
      <c r="H4088" s="393"/>
      <c r="I4088" s="393"/>
      <c r="J4088" s="393"/>
      <c r="K4088" s="393"/>
    </row>
    <row r="4089" spans="1:11" ht="39.6">
      <c r="A4089" s="397" t="s">
        <v>7817</v>
      </c>
      <c r="B4089" s="411" t="s">
        <v>7818</v>
      </c>
      <c r="C4089" s="398" t="s">
        <v>180</v>
      </c>
      <c r="D4089" s="399">
        <v>3.4771999999999998</v>
      </c>
      <c r="E4089" s="393"/>
      <c r="F4089" s="393"/>
      <c r="G4089" s="393"/>
      <c r="H4089" s="393"/>
      <c r="I4089" s="393"/>
      <c r="J4089" s="393"/>
      <c r="K4089" s="393"/>
    </row>
    <row r="4090" spans="1:11" ht="39.6">
      <c r="A4090" s="397" t="s">
        <v>7819</v>
      </c>
      <c r="B4090" s="411" t="s">
        <v>7820</v>
      </c>
      <c r="C4090" s="398" t="s">
        <v>180</v>
      </c>
      <c r="D4090" s="399">
        <v>3.6686999999999999</v>
      </c>
      <c r="E4090" s="393"/>
      <c r="F4090" s="393"/>
      <c r="G4090" s="393"/>
      <c r="H4090" s="393"/>
      <c r="I4090" s="393"/>
      <c r="J4090" s="393"/>
      <c r="K4090" s="393"/>
    </row>
    <row r="4091" spans="1:11" ht="26.4">
      <c r="A4091" s="397" t="s">
        <v>7821</v>
      </c>
      <c r="B4091" s="411" t="s">
        <v>7822</v>
      </c>
      <c r="C4091" s="398" t="s">
        <v>180</v>
      </c>
      <c r="D4091" s="399">
        <v>4.1928000000000001</v>
      </c>
      <c r="E4091" s="393"/>
      <c r="F4091" s="393"/>
      <c r="G4091" s="393"/>
      <c r="H4091" s="393"/>
      <c r="I4091" s="393"/>
      <c r="J4091" s="393"/>
      <c r="K4091" s="393"/>
    </row>
    <row r="4092" spans="1:11" ht="26.4">
      <c r="A4092" s="397" t="s">
        <v>7823</v>
      </c>
      <c r="B4092" s="411" t="s">
        <v>7824</v>
      </c>
      <c r="C4092" s="398" t="s">
        <v>180</v>
      </c>
      <c r="D4092" s="399">
        <v>4.4245999999999999</v>
      </c>
      <c r="E4092" s="393"/>
      <c r="F4092" s="393"/>
      <c r="G4092" s="393"/>
      <c r="H4092" s="393"/>
      <c r="I4092" s="393"/>
      <c r="J4092" s="393"/>
      <c r="K4092" s="393"/>
    </row>
    <row r="4093" spans="1:11" ht="26.4">
      <c r="A4093" s="397" t="s">
        <v>7825</v>
      </c>
      <c r="B4093" s="411" t="s">
        <v>7826</v>
      </c>
      <c r="C4093" s="398" t="s">
        <v>180</v>
      </c>
      <c r="D4093" s="399">
        <v>5.0091999999999999</v>
      </c>
      <c r="E4093" s="393"/>
      <c r="F4093" s="393"/>
      <c r="G4093" s="393"/>
      <c r="H4093" s="393"/>
      <c r="I4093" s="393"/>
      <c r="J4093" s="393"/>
      <c r="K4093" s="393"/>
    </row>
    <row r="4094" spans="1:11" ht="26.4">
      <c r="A4094" s="397" t="s">
        <v>7827</v>
      </c>
      <c r="B4094" s="411" t="s">
        <v>7828</v>
      </c>
      <c r="C4094" s="398" t="s">
        <v>180</v>
      </c>
      <c r="D4094" s="399">
        <v>5.2812999999999999</v>
      </c>
      <c r="E4094" s="393"/>
      <c r="F4094" s="393"/>
      <c r="G4094" s="393"/>
      <c r="H4094" s="393"/>
      <c r="I4094" s="393"/>
      <c r="J4094" s="393"/>
      <c r="K4094" s="393"/>
    </row>
    <row r="4095" spans="1:11" ht="26.4">
      <c r="A4095" s="397" t="s">
        <v>7829</v>
      </c>
      <c r="B4095" s="411" t="s">
        <v>7830</v>
      </c>
      <c r="C4095" s="398" t="s">
        <v>180</v>
      </c>
      <c r="D4095" s="399">
        <v>2.8018999999999998</v>
      </c>
      <c r="E4095" s="393"/>
      <c r="F4095" s="393"/>
      <c r="G4095" s="393"/>
      <c r="H4095" s="393"/>
      <c r="I4095" s="393"/>
      <c r="J4095" s="393"/>
      <c r="K4095" s="393"/>
    </row>
    <row r="4096" spans="1:11" ht="26.4">
      <c r="A4096" s="397" t="s">
        <v>7831</v>
      </c>
      <c r="B4096" s="411" t="s">
        <v>7832</v>
      </c>
      <c r="C4096" s="398" t="s">
        <v>180</v>
      </c>
      <c r="D4096" s="399">
        <v>2.9531000000000001</v>
      </c>
      <c r="E4096" s="393"/>
      <c r="F4096" s="393"/>
      <c r="G4096" s="393"/>
      <c r="H4096" s="393"/>
      <c r="I4096" s="393"/>
      <c r="J4096" s="393"/>
      <c r="K4096" s="393"/>
    </row>
    <row r="4097" spans="1:11" ht="14.4">
      <c r="A4097" s="554"/>
      <c r="B4097" s="554"/>
      <c r="C4097" s="554"/>
      <c r="D4097" s="554"/>
      <c r="E4097" s="393"/>
      <c r="F4097" s="393"/>
      <c r="G4097" s="393"/>
      <c r="H4097" s="393"/>
      <c r="I4097" s="393"/>
      <c r="J4097" s="393"/>
      <c r="K4097" s="393"/>
    </row>
    <row r="4098" spans="1:11" ht="15" customHeight="1">
      <c r="A4098" s="553" t="s">
        <v>7833</v>
      </c>
      <c r="B4098" s="553"/>
      <c r="C4098" s="553"/>
      <c r="D4098" s="392"/>
      <c r="E4098" s="393"/>
      <c r="F4098" s="393"/>
      <c r="G4098" s="393"/>
      <c r="H4098" s="393"/>
      <c r="I4098" s="393"/>
      <c r="J4098" s="393"/>
      <c r="K4098" s="393"/>
    </row>
    <row r="4099" spans="1:11" ht="15" customHeight="1">
      <c r="A4099" s="553" t="s">
        <v>7834</v>
      </c>
      <c r="B4099" s="553"/>
      <c r="C4099" s="553"/>
      <c r="D4099" s="392"/>
      <c r="E4099" s="393"/>
      <c r="F4099" s="393"/>
      <c r="G4099" s="393"/>
      <c r="H4099" s="393"/>
      <c r="I4099" s="393"/>
      <c r="J4099" s="393"/>
      <c r="K4099" s="393"/>
    </row>
    <row r="4100" spans="1:11" ht="14.4">
      <c r="A4100" s="394" t="s">
        <v>7338</v>
      </c>
      <c r="B4100" s="410" t="s">
        <v>7339</v>
      </c>
      <c r="C4100" s="395" t="s">
        <v>485</v>
      </c>
      <c r="D4100" s="396" t="s">
        <v>7340</v>
      </c>
      <c r="E4100" s="393"/>
      <c r="F4100" s="393"/>
      <c r="G4100" s="393"/>
      <c r="H4100" s="393"/>
      <c r="I4100" s="393"/>
      <c r="J4100" s="393"/>
      <c r="K4100" s="393"/>
    </row>
    <row r="4101" spans="1:11" ht="14.4">
      <c r="A4101" s="397" t="s">
        <v>7835</v>
      </c>
      <c r="B4101" s="411" t="s">
        <v>7836</v>
      </c>
      <c r="C4101" s="398" t="s">
        <v>180</v>
      </c>
      <c r="D4101" s="399">
        <v>1.411</v>
      </c>
      <c r="E4101" s="393"/>
      <c r="F4101" s="393"/>
      <c r="G4101" s="393"/>
      <c r="H4101" s="393"/>
      <c r="I4101" s="393"/>
      <c r="J4101" s="393"/>
      <c r="K4101" s="393"/>
    </row>
    <row r="4102" spans="1:11" ht="26.4">
      <c r="A4102" s="397" t="s">
        <v>7837</v>
      </c>
      <c r="B4102" s="411" t="s">
        <v>7838</v>
      </c>
      <c r="C4102" s="398" t="s">
        <v>180</v>
      </c>
      <c r="D4102" s="399">
        <v>1.9452</v>
      </c>
      <c r="E4102" s="393"/>
      <c r="F4102" s="393"/>
      <c r="G4102" s="393"/>
      <c r="H4102" s="393"/>
      <c r="I4102" s="393"/>
      <c r="J4102" s="393"/>
      <c r="K4102" s="393"/>
    </row>
    <row r="4103" spans="1:11" ht="26.4">
      <c r="A4103" s="397" t="s">
        <v>7839</v>
      </c>
      <c r="B4103" s="411" t="s">
        <v>7840</v>
      </c>
      <c r="C4103" s="398" t="s">
        <v>180</v>
      </c>
      <c r="D4103" s="399">
        <v>1.1792</v>
      </c>
      <c r="E4103" s="393"/>
      <c r="F4103" s="393"/>
      <c r="G4103" s="393"/>
      <c r="H4103" s="393"/>
      <c r="I4103" s="393"/>
      <c r="J4103" s="393"/>
      <c r="K4103" s="393"/>
    </row>
    <row r="4104" spans="1:11" ht="14.4">
      <c r="A4104" s="554"/>
      <c r="B4104" s="554"/>
      <c r="C4104" s="554"/>
      <c r="D4104" s="554"/>
      <c r="E4104" s="393"/>
      <c r="F4104" s="393"/>
      <c r="G4104" s="393"/>
      <c r="H4104" s="393"/>
      <c r="I4104" s="393"/>
      <c r="J4104" s="393"/>
      <c r="K4104" s="393"/>
    </row>
    <row r="4105" spans="1:11" ht="15" customHeight="1">
      <c r="A4105" s="553" t="s">
        <v>7841</v>
      </c>
      <c r="B4105" s="553"/>
      <c r="C4105" s="553"/>
      <c r="D4105" s="392"/>
      <c r="E4105" s="393"/>
      <c r="F4105" s="393"/>
      <c r="G4105" s="393"/>
      <c r="H4105" s="393"/>
      <c r="I4105" s="393"/>
      <c r="J4105" s="393"/>
      <c r="K4105" s="393"/>
    </row>
    <row r="4106" spans="1:11" ht="14.4">
      <c r="A4106" s="394" t="s">
        <v>7338</v>
      </c>
      <c r="B4106" s="410" t="s">
        <v>7339</v>
      </c>
      <c r="C4106" s="395" t="s">
        <v>485</v>
      </c>
      <c r="D4106" s="396" t="s">
        <v>7340</v>
      </c>
      <c r="E4106" s="393"/>
      <c r="F4106" s="393"/>
      <c r="G4106" s="393"/>
      <c r="H4106" s="393"/>
      <c r="I4106" s="393"/>
      <c r="J4106" s="393"/>
      <c r="K4106" s="393"/>
    </row>
    <row r="4107" spans="1:11" ht="26.4">
      <c r="A4107" s="397" t="s">
        <v>7842</v>
      </c>
      <c r="B4107" s="411" t="s">
        <v>7843</v>
      </c>
      <c r="C4107" s="398" t="s">
        <v>180</v>
      </c>
      <c r="D4107" s="399">
        <v>0.93730000000000002</v>
      </c>
      <c r="E4107" s="393"/>
      <c r="F4107" s="393"/>
      <c r="G4107" s="393"/>
      <c r="H4107" s="393"/>
      <c r="I4107" s="393"/>
      <c r="J4107" s="393"/>
      <c r="K4107" s="393"/>
    </row>
    <row r="4108" spans="1:11" ht="14.4">
      <c r="A4108" s="554"/>
      <c r="B4108" s="554"/>
      <c r="C4108" s="554"/>
      <c r="D4108" s="554"/>
      <c r="E4108" s="393"/>
      <c r="F4108" s="393"/>
      <c r="G4108" s="393"/>
      <c r="H4108" s="393"/>
      <c r="I4108" s="393"/>
      <c r="J4108" s="393"/>
      <c r="K4108" s="393"/>
    </row>
    <row r="4109" spans="1:11" ht="15" customHeight="1">
      <c r="A4109" s="553" t="s">
        <v>7844</v>
      </c>
      <c r="B4109" s="553"/>
      <c r="C4109" s="553"/>
      <c r="D4109" s="392"/>
      <c r="E4109" s="393"/>
      <c r="F4109" s="393"/>
      <c r="G4109" s="393"/>
      <c r="H4109" s="393"/>
      <c r="I4109" s="393"/>
      <c r="J4109" s="393"/>
      <c r="K4109" s="393"/>
    </row>
    <row r="4110" spans="1:11" ht="14.4">
      <c r="A4110" s="394" t="s">
        <v>7338</v>
      </c>
      <c r="B4110" s="410" t="s">
        <v>7339</v>
      </c>
      <c r="C4110" s="395" t="s">
        <v>485</v>
      </c>
      <c r="D4110" s="396" t="s">
        <v>7340</v>
      </c>
      <c r="E4110" s="393"/>
      <c r="F4110" s="393"/>
      <c r="G4110" s="393"/>
      <c r="H4110" s="393"/>
      <c r="I4110" s="393"/>
      <c r="J4110" s="393"/>
      <c r="K4110" s="393"/>
    </row>
    <row r="4111" spans="1:11" ht="26.4">
      <c r="A4111" s="397" t="s">
        <v>7845</v>
      </c>
      <c r="B4111" s="411" t="s">
        <v>7846</v>
      </c>
      <c r="C4111" s="398" t="s">
        <v>180</v>
      </c>
      <c r="D4111" s="399">
        <v>0.77600000000000002</v>
      </c>
      <c r="E4111" s="393"/>
      <c r="F4111" s="393"/>
      <c r="G4111" s="393"/>
      <c r="H4111" s="393"/>
      <c r="I4111" s="393"/>
      <c r="J4111" s="393"/>
      <c r="K4111" s="393"/>
    </row>
    <row r="4112" spans="1:11" ht="14.4">
      <c r="A4112" s="554"/>
      <c r="B4112" s="554"/>
      <c r="C4112" s="554"/>
      <c r="D4112" s="554"/>
      <c r="E4112" s="393"/>
      <c r="F4112" s="393"/>
      <c r="G4112" s="393"/>
      <c r="H4112" s="393"/>
      <c r="I4112" s="393"/>
      <c r="J4112" s="393"/>
      <c r="K4112" s="393"/>
    </row>
    <row r="4113" spans="1:11" ht="15" customHeight="1">
      <c r="A4113" s="553" t="s">
        <v>7847</v>
      </c>
      <c r="B4113" s="553"/>
      <c r="C4113" s="553"/>
      <c r="D4113" s="392"/>
      <c r="E4113" s="393"/>
      <c r="F4113" s="393"/>
      <c r="G4113" s="393"/>
      <c r="H4113" s="393"/>
      <c r="I4113" s="393"/>
      <c r="J4113" s="393"/>
      <c r="K4113" s="393"/>
    </row>
    <row r="4114" spans="1:11" ht="15" customHeight="1">
      <c r="A4114" s="553" t="s">
        <v>7848</v>
      </c>
      <c r="B4114" s="553"/>
      <c r="C4114" s="553"/>
      <c r="D4114" s="392"/>
      <c r="E4114" s="393"/>
      <c r="F4114" s="393"/>
      <c r="G4114" s="393"/>
      <c r="H4114" s="393"/>
      <c r="I4114" s="393"/>
      <c r="J4114" s="393"/>
      <c r="K4114" s="393"/>
    </row>
    <row r="4115" spans="1:11" ht="14.4">
      <c r="A4115" s="394" t="s">
        <v>7338</v>
      </c>
      <c r="B4115" s="410" t="s">
        <v>7339</v>
      </c>
      <c r="C4115" s="395" t="s">
        <v>485</v>
      </c>
      <c r="D4115" s="396" t="s">
        <v>7340</v>
      </c>
      <c r="E4115" s="393"/>
      <c r="F4115" s="393"/>
      <c r="G4115" s="393"/>
      <c r="H4115" s="393"/>
      <c r="I4115" s="393"/>
      <c r="J4115" s="393"/>
      <c r="K4115" s="393"/>
    </row>
    <row r="4116" spans="1:11" ht="26.4">
      <c r="A4116" s="397" t="s">
        <v>7849</v>
      </c>
      <c r="B4116" s="411" t="s">
        <v>7850</v>
      </c>
      <c r="C4116" s="398" t="s">
        <v>180</v>
      </c>
      <c r="D4116" s="400">
        <v>1063.1300000000001</v>
      </c>
      <c r="E4116" s="393"/>
      <c r="F4116" s="393"/>
      <c r="G4116" s="393"/>
      <c r="H4116" s="393"/>
      <c r="I4116" s="393"/>
      <c r="J4116" s="393"/>
      <c r="K4116" s="393"/>
    </row>
    <row r="4117" spans="1:11" ht="26.4">
      <c r="A4117" s="397" t="s">
        <v>7851</v>
      </c>
      <c r="B4117" s="411" t="s">
        <v>7852</v>
      </c>
      <c r="C4117" s="398" t="s">
        <v>180</v>
      </c>
      <c r="D4117" s="400">
        <v>1136.8499999999999</v>
      </c>
      <c r="E4117" s="393"/>
      <c r="F4117" s="393"/>
      <c r="G4117" s="393"/>
      <c r="H4117" s="393"/>
      <c r="I4117" s="393"/>
      <c r="J4117" s="393"/>
      <c r="K4117" s="393"/>
    </row>
    <row r="4118" spans="1:11" ht="26.4">
      <c r="A4118" s="397" t="s">
        <v>7853</v>
      </c>
      <c r="B4118" s="411" t="s">
        <v>7854</v>
      </c>
      <c r="C4118" s="398" t="s">
        <v>180</v>
      </c>
      <c r="D4118" s="400">
        <v>1157.04</v>
      </c>
      <c r="E4118" s="393"/>
      <c r="F4118" s="393"/>
      <c r="G4118" s="393"/>
      <c r="H4118" s="393"/>
      <c r="I4118" s="393"/>
      <c r="J4118" s="393"/>
      <c r="K4118" s="393"/>
    </row>
    <row r="4119" spans="1:11" ht="26.4">
      <c r="A4119" s="397" t="s">
        <v>7855</v>
      </c>
      <c r="B4119" s="411" t="s">
        <v>7856</v>
      </c>
      <c r="C4119" s="398" t="s">
        <v>180</v>
      </c>
      <c r="D4119" s="400">
        <v>1473.04</v>
      </c>
      <c r="E4119" s="393"/>
      <c r="F4119" s="393"/>
      <c r="G4119" s="393"/>
      <c r="H4119" s="393"/>
      <c r="I4119" s="393"/>
      <c r="J4119" s="393"/>
      <c r="K4119" s="393"/>
    </row>
    <row r="4120" spans="1:11" ht="26.4">
      <c r="A4120" s="397" t="s">
        <v>7857</v>
      </c>
      <c r="B4120" s="411" t="s">
        <v>7858</v>
      </c>
      <c r="C4120" s="398" t="s">
        <v>180</v>
      </c>
      <c r="D4120" s="400">
        <v>8895.44</v>
      </c>
      <c r="E4120" s="393"/>
      <c r="F4120" s="393"/>
      <c r="G4120" s="393"/>
      <c r="H4120" s="393"/>
      <c r="I4120" s="393"/>
      <c r="J4120" s="393"/>
      <c r="K4120" s="393"/>
    </row>
    <row r="4121" spans="1:11" ht="26.4">
      <c r="A4121" s="397" t="s">
        <v>7859</v>
      </c>
      <c r="B4121" s="411" t="s">
        <v>7860</v>
      </c>
      <c r="C4121" s="398" t="s">
        <v>180</v>
      </c>
      <c r="D4121" s="400">
        <v>1578.45</v>
      </c>
      <c r="E4121" s="393"/>
      <c r="F4121" s="393"/>
      <c r="G4121" s="393"/>
      <c r="H4121" s="393"/>
      <c r="I4121" s="393"/>
      <c r="J4121" s="393"/>
      <c r="K4121" s="393"/>
    </row>
    <row r="4122" spans="1:11" ht="26.4">
      <c r="A4122" s="397" t="s">
        <v>7861</v>
      </c>
      <c r="B4122" s="411" t="s">
        <v>7862</v>
      </c>
      <c r="C4122" s="398" t="s">
        <v>180</v>
      </c>
      <c r="D4122" s="400">
        <v>1626.49</v>
      </c>
      <c r="E4122" s="393"/>
      <c r="F4122" s="393"/>
      <c r="G4122" s="393"/>
      <c r="H4122" s="393"/>
      <c r="I4122" s="393"/>
      <c r="J4122" s="393"/>
      <c r="K4122" s="393"/>
    </row>
    <row r="4123" spans="1:11" ht="26.4">
      <c r="A4123" s="397" t="s">
        <v>7863</v>
      </c>
      <c r="B4123" s="411" t="s">
        <v>7864</v>
      </c>
      <c r="C4123" s="398" t="s">
        <v>180</v>
      </c>
      <c r="D4123" s="400">
        <v>1999.99</v>
      </c>
      <c r="E4123" s="393"/>
      <c r="F4123" s="393"/>
      <c r="G4123" s="393"/>
      <c r="H4123" s="393"/>
      <c r="I4123" s="393"/>
      <c r="J4123" s="393"/>
      <c r="K4123" s="393"/>
    </row>
    <row r="4124" spans="1:11" ht="26.4">
      <c r="A4124" s="397" t="s">
        <v>7865</v>
      </c>
      <c r="B4124" s="411" t="s">
        <v>7866</v>
      </c>
      <c r="C4124" s="398" t="s">
        <v>180</v>
      </c>
      <c r="D4124" s="400">
        <v>4297.96</v>
      </c>
      <c r="E4124" s="393"/>
      <c r="F4124" s="393"/>
      <c r="G4124" s="393"/>
      <c r="H4124" s="393"/>
      <c r="I4124" s="393"/>
      <c r="J4124" s="393"/>
      <c r="K4124" s="393"/>
    </row>
    <row r="4125" spans="1:11" ht="26.4">
      <c r="A4125" s="397" t="s">
        <v>7867</v>
      </c>
      <c r="B4125" s="411" t="s">
        <v>7868</v>
      </c>
      <c r="C4125" s="398" t="s">
        <v>180</v>
      </c>
      <c r="D4125" s="400">
        <v>6197.13</v>
      </c>
      <c r="E4125" s="393"/>
      <c r="F4125" s="393"/>
      <c r="G4125" s="393"/>
      <c r="H4125" s="393"/>
      <c r="I4125" s="393"/>
      <c r="J4125" s="393"/>
      <c r="K4125" s="393"/>
    </row>
    <row r="4126" spans="1:11" ht="14.4">
      <c r="A4126" s="554"/>
      <c r="B4126" s="554"/>
      <c r="C4126" s="554"/>
      <c r="D4126" s="554"/>
      <c r="E4126" s="393"/>
      <c r="F4126" s="393"/>
      <c r="G4126" s="393"/>
      <c r="H4126" s="393"/>
      <c r="I4126" s="393"/>
      <c r="J4126" s="393"/>
      <c r="K4126" s="393"/>
    </row>
    <row r="4127" spans="1:11" ht="15" customHeight="1">
      <c r="A4127" s="553" t="s">
        <v>7869</v>
      </c>
      <c r="B4127" s="553"/>
      <c r="C4127" s="553"/>
      <c r="D4127" s="392"/>
      <c r="E4127" s="393"/>
      <c r="F4127" s="393"/>
      <c r="G4127" s="393"/>
      <c r="H4127" s="393"/>
      <c r="I4127" s="393"/>
      <c r="J4127" s="393"/>
      <c r="K4127" s="393"/>
    </row>
    <row r="4128" spans="1:11" ht="15" customHeight="1">
      <c r="A4128" s="553" t="s">
        <v>7870</v>
      </c>
      <c r="B4128" s="553"/>
      <c r="C4128" s="553"/>
      <c r="D4128" s="392"/>
      <c r="E4128" s="393"/>
      <c r="F4128" s="393"/>
      <c r="G4128" s="393"/>
      <c r="H4128" s="393"/>
      <c r="I4128" s="393"/>
      <c r="J4128" s="393"/>
      <c r="K4128" s="393"/>
    </row>
    <row r="4129" spans="1:11" ht="14.4">
      <c r="A4129" s="394" t="s">
        <v>7338</v>
      </c>
      <c r="B4129" s="410" t="s">
        <v>7339</v>
      </c>
      <c r="C4129" s="395" t="s">
        <v>485</v>
      </c>
      <c r="D4129" s="396" t="s">
        <v>7340</v>
      </c>
      <c r="E4129" s="393"/>
      <c r="F4129" s="393"/>
      <c r="G4129" s="393"/>
      <c r="H4129" s="393"/>
      <c r="I4129" s="393"/>
      <c r="J4129" s="393"/>
      <c r="K4129" s="393"/>
    </row>
    <row r="4130" spans="1:11" ht="14.4">
      <c r="A4130" s="397" t="s">
        <v>7871</v>
      </c>
      <c r="B4130" s="411" t="s">
        <v>7872</v>
      </c>
      <c r="C4130" s="398" t="s">
        <v>180</v>
      </c>
      <c r="D4130" s="399">
        <v>16.1264</v>
      </c>
      <c r="E4130" s="393"/>
      <c r="F4130" s="393"/>
      <c r="G4130" s="393"/>
      <c r="H4130" s="393"/>
      <c r="I4130" s="393"/>
      <c r="J4130" s="393"/>
      <c r="K4130" s="393"/>
    </row>
    <row r="4131" spans="1:11" ht="14.4">
      <c r="A4131" s="397" t="s">
        <v>7873</v>
      </c>
      <c r="B4131" s="411" t="s">
        <v>7874</v>
      </c>
      <c r="C4131" s="398" t="s">
        <v>67</v>
      </c>
      <c r="D4131" s="399">
        <v>209.1694</v>
      </c>
      <c r="E4131" s="393"/>
      <c r="F4131" s="393"/>
      <c r="G4131" s="393"/>
      <c r="H4131" s="393"/>
      <c r="I4131" s="393"/>
      <c r="J4131" s="393"/>
      <c r="K4131" s="393"/>
    </row>
    <row r="4132" spans="1:11" ht="14.4">
      <c r="A4132" s="554"/>
      <c r="B4132" s="554"/>
      <c r="C4132" s="554"/>
      <c r="D4132" s="554"/>
      <c r="E4132" s="393"/>
      <c r="F4132" s="393"/>
      <c r="G4132" s="393"/>
      <c r="H4132" s="393"/>
      <c r="I4132" s="393"/>
      <c r="J4132" s="393"/>
      <c r="K4132" s="393"/>
    </row>
    <row r="4133" spans="1:11" ht="15" customHeight="1">
      <c r="A4133" s="553" t="s">
        <v>7875</v>
      </c>
      <c r="B4133" s="553"/>
      <c r="C4133" s="553"/>
      <c r="D4133" s="392"/>
      <c r="E4133" s="393"/>
      <c r="F4133" s="393"/>
      <c r="G4133" s="393"/>
      <c r="H4133" s="393"/>
      <c r="I4133" s="393"/>
      <c r="J4133" s="393"/>
      <c r="K4133" s="393"/>
    </row>
    <row r="4134" spans="1:11" ht="14.4">
      <c r="A4134" s="394" t="s">
        <v>7338</v>
      </c>
      <c r="B4134" s="410" t="s">
        <v>7339</v>
      </c>
      <c r="C4134" s="395" t="s">
        <v>485</v>
      </c>
      <c r="D4134" s="396" t="s">
        <v>7340</v>
      </c>
      <c r="E4134" s="393"/>
      <c r="F4134" s="393"/>
      <c r="G4134" s="393"/>
      <c r="H4134" s="393"/>
      <c r="I4134" s="393"/>
      <c r="J4134" s="393"/>
      <c r="K4134" s="393"/>
    </row>
    <row r="4135" spans="1:11" ht="26.4">
      <c r="A4135" s="397" t="s">
        <v>7876</v>
      </c>
      <c r="B4135" s="411" t="s">
        <v>7877</v>
      </c>
      <c r="C4135" s="398" t="s">
        <v>84</v>
      </c>
      <c r="D4135" s="399">
        <v>4.6261999999999999</v>
      </c>
      <c r="E4135" s="393"/>
      <c r="F4135" s="393"/>
      <c r="G4135" s="393"/>
      <c r="H4135" s="393"/>
      <c r="I4135" s="393"/>
      <c r="J4135" s="393"/>
      <c r="K4135" s="393"/>
    </row>
    <row r="4136" spans="1:11" ht="14.4">
      <c r="A4136" s="554"/>
      <c r="B4136" s="554"/>
      <c r="C4136" s="554"/>
      <c r="D4136" s="554"/>
      <c r="E4136" s="393"/>
      <c r="F4136" s="393"/>
      <c r="G4136" s="393"/>
      <c r="H4136" s="393"/>
      <c r="I4136" s="393"/>
      <c r="J4136" s="393"/>
      <c r="K4136" s="393"/>
    </row>
    <row r="4137" spans="1:11" ht="15" customHeight="1">
      <c r="A4137" s="553" t="s">
        <v>7878</v>
      </c>
      <c r="B4137" s="553"/>
      <c r="C4137" s="553"/>
      <c r="D4137" s="392"/>
      <c r="E4137" s="393"/>
      <c r="F4137" s="393"/>
      <c r="G4137" s="393"/>
      <c r="H4137" s="393"/>
      <c r="I4137" s="393"/>
      <c r="J4137" s="393"/>
      <c r="K4137" s="393"/>
    </row>
    <row r="4138" spans="1:11" ht="14.4">
      <c r="A4138" s="394" t="s">
        <v>7338</v>
      </c>
      <c r="B4138" s="410" t="s">
        <v>7339</v>
      </c>
      <c r="C4138" s="395" t="s">
        <v>485</v>
      </c>
      <c r="D4138" s="396" t="s">
        <v>7340</v>
      </c>
      <c r="E4138" s="393"/>
      <c r="F4138" s="393"/>
      <c r="G4138" s="393"/>
      <c r="H4138" s="393"/>
      <c r="I4138" s="393"/>
      <c r="J4138" s="393"/>
      <c r="K4138" s="393"/>
    </row>
    <row r="4139" spans="1:11" ht="14.4">
      <c r="A4139" s="397" t="s">
        <v>7879</v>
      </c>
      <c r="B4139" s="411" t="s">
        <v>7880</v>
      </c>
      <c r="C4139" s="398" t="s">
        <v>84</v>
      </c>
      <c r="D4139" s="399">
        <v>8.6678999999999995</v>
      </c>
      <c r="E4139" s="393"/>
      <c r="F4139" s="393"/>
      <c r="G4139" s="393"/>
      <c r="H4139" s="393"/>
      <c r="I4139" s="393"/>
      <c r="J4139" s="393"/>
      <c r="K4139" s="393"/>
    </row>
    <row r="4140" spans="1:11" ht="14.4">
      <c r="A4140" s="397" t="s">
        <v>7881</v>
      </c>
      <c r="B4140" s="411" t="s">
        <v>7882</v>
      </c>
      <c r="C4140" s="398" t="s">
        <v>84</v>
      </c>
      <c r="D4140" s="399">
        <v>13.677199999999999</v>
      </c>
      <c r="E4140" s="393"/>
      <c r="F4140" s="393"/>
      <c r="G4140" s="393"/>
      <c r="H4140" s="393"/>
      <c r="I4140" s="393"/>
      <c r="J4140" s="393"/>
      <c r="K4140" s="393"/>
    </row>
    <row r="4141" spans="1:11" ht="14.4">
      <c r="A4141" s="397" t="s">
        <v>7883</v>
      </c>
      <c r="B4141" s="411" t="s">
        <v>7884</v>
      </c>
      <c r="C4141" s="398" t="s">
        <v>84</v>
      </c>
      <c r="D4141" s="399">
        <v>20.8232</v>
      </c>
      <c r="E4141" s="393"/>
      <c r="F4141" s="393"/>
      <c r="G4141" s="393"/>
      <c r="H4141" s="393"/>
      <c r="I4141" s="393"/>
      <c r="J4141" s="393"/>
      <c r="K4141" s="393"/>
    </row>
    <row r="4142" spans="1:11" ht="14.4">
      <c r="A4142" s="397" t="s">
        <v>7885</v>
      </c>
      <c r="B4142" s="411" t="s">
        <v>7886</v>
      </c>
      <c r="C4142" s="398" t="s">
        <v>84</v>
      </c>
      <c r="D4142" s="399">
        <v>29.591899999999999</v>
      </c>
      <c r="E4142" s="393"/>
      <c r="F4142" s="393"/>
      <c r="G4142" s="393"/>
      <c r="H4142" s="393"/>
      <c r="I4142" s="393"/>
      <c r="J4142" s="393"/>
      <c r="K4142" s="393"/>
    </row>
    <row r="4143" spans="1:11" ht="14.4">
      <c r="A4143" s="397" t="s">
        <v>7887</v>
      </c>
      <c r="B4143" s="411" t="s">
        <v>7888</v>
      </c>
      <c r="C4143" s="398" t="s">
        <v>84</v>
      </c>
      <c r="D4143" s="399">
        <v>42.069699999999997</v>
      </c>
      <c r="E4143" s="393"/>
      <c r="F4143" s="393"/>
      <c r="G4143" s="393"/>
      <c r="H4143" s="393"/>
      <c r="I4143" s="393"/>
      <c r="J4143" s="393"/>
      <c r="K4143" s="393"/>
    </row>
    <row r="4144" spans="1:11" ht="14.4">
      <c r="A4144" s="397" t="s">
        <v>7889</v>
      </c>
      <c r="B4144" s="411" t="s">
        <v>7890</v>
      </c>
      <c r="C4144" s="398" t="s">
        <v>84</v>
      </c>
      <c r="D4144" s="399">
        <v>57.752600000000001</v>
      </c>
      <c r="E4144" s="393"/>
      <c r="F4144" s="393"/>
      <c r="G4144" s="393"/>
      <c r="H4144" s="393"/>
      <c r="I4144" s="393"/>
      <c r="J4144" s="393"/>
      <c r="K4144" s="393"/>
    </row>
    <row r="4145" spans="1:11" ht="14.4">
      <c r="A4145" s="397" t="s">
        <v>7891</v>
      </c>
      <c r="B4145" s="411" t="s">
        <v>7892</v>
      </c>
      <c r="C4145" s="398" t="s">
        <v>84</v>
      </c>
      <c r="D4145" s="399">
        <v>81.3476</v>
      </c>
      <c r="E4145" s="393"/>
      <c r="F4145" s="393"/>
      <c r="G4145" s="393"/>
      <c r="H4145" s="393"/>
      <c r="I4145" s="393"/>
      <c r="J4145" s="393"/>
      <c r="K4145" s="393"/>
    </row>
    <row r="4146" spans="1:11" ht="14.4">
      <c r="A4146" s="554"/>
      <c r="B4146" s="554"/>
      <c r="C4146" s="554"/>
      <c r="D4146" s="554"/>
      <c r="E4146" s="393"/>
      <c r="F4146" s="393"/>
      <c r="G4146" s="393"/>
      <c r="H4146" s="393"/>
      <c r="I4146" s="393"/>
      <c r="J4146" s="393"/>
      <c r="K4146" s="393"/>
    </row>
    <row r="4147" spans="1:11" ht="15" customHeight="1">
      <c r="A4147" s="553" t="s">
        <v>7893</v>
      </c>
      <c r="B4147" s="553"/>
      <c r="C4147" s="553"/>
      <c r="D4147" s="392"/>
      <c r="E4147" s="393"/>
      <c r="F4147" s="393"/>
      <c r="G4147" s="393"/>
      <c r="H4147" s="393"/>
      <c r="I4147" s="393"/>
      <c r="J4147" s="393"/>
      <c r="K4147" s="393"/>
    </row>
    <row r="4148" spans="1:11" ht="14.4">
      <c r="A4148" s="394" t="s">
        <v>7338</v>
      </c>
      <c r="B4148" s="410" t="s">
        <v>7339</v>
      </c>
      <c r="C4148" s="395" t="s">
        <v>485</v>
      </c>
      <c r="D4148" s="396" t="s">
        <v>7340</v>
      </c>
      <c r="E4148" s="393"/>
      <c r="F4148" s="393"/>
      <c r="G4148" s="393"/>
      <c r="H4148" s="393"/>
      <c r="I4148" s="393"/>
      <c r="J4148" s="393"/>
      <c r="K4148" s="393"/>
    </row>
    <row r="4149" spans="1:11" ht="14.4">
      <c r="A4149" s="397" t="s">
        <v>7894</v>
      </c>
      <c r="B4149" s="411" t="s">
        <v>7895</v>
      </c>
      <c r="C4149" s="398" t="s">
        <v>180</v>
      </c>
      <c r="D4149" s="399">
        <v>16.398499999999999</v>
      </c>
      <c r="E4149" s="393"/>
      <c r="F4149" s="393"/>
      <c r="G4149" s="393"/>
      <c r="H4149" s="393"/>
      <c r="I4149" s="393"/>
      <c r="J4149" s="393"/>
      <c r="K4149" s="393"/>
    </row>
    <row r="4150" spans="1:11" ht="14.4">
      <c r="A4150" s="397" t="s">
        <v>7896</v>
      </c>
      <c r="B4150" s="411" t="s">
        <v>7897</v>
      </c>
      <c r="C4150" s="398" t="s">
        <v>180</v>
      </c>
      <c r="D4150" s="399">
        <v>17.174600000000002</v>
      </c>
      <c r="E4150" s="393"/>
      <c r="F4150" s="393"/>
      <c r="G4150" s="393"/>
      <c r="H4150" s="393"/>
      <c r="I4150" s="393"/>
      <c r="J4150" s="393"/>
      <c r="K4150" s="393"/>
    </row>
    <row r="4151" spans="1:11" ht="14.4">
      <c r="A4151" s="397" t="s">
        <v>7898</v>
      </c>
      <c r="B4151" s="411" t="s">
        <v>7899</v>
      </c>
      <c r="C4151" s="398" t="s">
        <v>180</v>
      </c>
      <c r="D4151" s="399">
        <v>0.37290000000000001</v>
      </c>
      <c r="E4151" s="393"/>
      <c r="F4151" s="393"/>
      <c r="G4151" s="393"/>
      <c r="H4151" s="393"/>
      <c r="I4151" s="393"/>
      <c r="J4151" s="393"/>
      <c r="K4151" s="393"/>
    </row>
    <row r="4152" spans="1:11" ht="14.4">
      <c r="A4152" s="397" t="s">
        <v>7900</v>
      </c>
      <c r="B4152" s="411" t="s">
        <v>7901</v>
      </c>
      <c r="C4152" s="398" t="s">
        <v>180</v>
      </c>
      <c r="D4152" s="399">
        <v>27.747399999999999</v>
      </c>
      <c r="E4152" s="393"/>
      <c r="F4152" s="393"/>
      <c r="G4152" s="393"/>
      <c r="H4152" s="393"/>
      <c r="I4152" s="393"/>
      <c r="J4152" s="393"/>
      <c r="K4152" s="393"/>
    </row>
    <row r="4153" spans="1:11" ht="14.4">
      <c r="A4153" s="554"/>
      <c r="B4153" s="554"/>
      <c r="C4153" s="554"/>
      <c r="D4153" s="554"/>
      <c r="E4153" s="393"/>
      <c r="F4153" s="393"/>
      <c r="G4153" s="393"/>
      <c r="H4153" s="393"/>
      <c r="I4153" s="393"/>
      <c r="J4153" s="393"/>
      <c r="K4153" s="393"/>
    </row>
    <row r="4154" spans="1:11" ht="15" customHeight="1">
      <c r="A4154" s="553" t="s">
        <v>7902</v>
      </c>
      <c r="B4154" s="553"/>
      <c r="C4154" s="553"/>
      <c r="D4154" s="392"/>
      <c r="E4154" s="393"/>
      <c r="F4154" s="393"/>
      <c r="G4154" s="393"/>
      <c r="H4154" s="393"/>
      <c r="I4154" s="393"/>
      <c r="J4154" s="393"/>
      <c r="K4154" s="393"/>
    </row>
    <row r="4155" spans="1:11" ht="15" customHeight="1">
      <c r="A4155" s="553" t="s">
        <v>7903</v>
      </c>
      <c r="B4155" s="553"/>
      <c r="C4155" s="553"/>
      <c r="D4155" s="392"/>
      <c r="E4155" s="393"/>
      <c r="F4155" s="393"/>
      <c r="G4155" s="393"/>
      <c r="H4155" s="393"/>
      <c r="I4155" s="393"/>
      <c r="J4155" s="393"/>
      <c r="K4155" s="393"/>
    </row>
    <row r="4156" spans="1:11" ht="14.4">
      <c r="A4156" s="394" t="s">
        <v>7338</v>
      </c>
      <c r="B4156" s="410" t="s">
        <v>7339</v>
      </c>
      <c r="C4156" s="395" t="s">
        <v>485</v>
      </c>
      <c r="D4156" s="396" t="s">
        <v>7340</v>
      </c>
      <c r="E4156" s="393"/>
      <c r="F4156" s="393"/>
      <c r="G4156" s="393"/>
      <c r="H4156" s="393"/>
      <c r="I4156" s="393"/>
      <c r="J4156" s="393"/>
      <c r="K4156" s="393"/>
    </row>
    <row r="4157" spans="1:11" ht="39.6">
      <c r="A4157" s="397" t="s">
        <v>7904</v>
      </c>
      <c r="B4157" s="411" t="s">
        <v>7905</v>
      </c>
      <c r="C4157" s="398" t="s">
        <v>84</v>
      </c>
      <c r="D4157" s="399">
        <v>3.5678999999999998</v>
      </c>
      <c r="E4157" s="393"/>
      <c r="F4157" s="393"/>
      <c r="G4157" s="393"/>
      <c r="H4157" s="393"/>
      <c r="I4157" s="393"/>
      <c r="J4157" s="393"/>
      <c r="K4157" s="393"/>
    </row>
    <row r="4158" spans="1:11" ht="39.6">
      <c r="A4158" s="397" t="s">
        <v>7906</v>
      </c>
      <c r="B4158" s="411" t="s">
        <v>7907</v>
      </c>
      <c r="C4158" s="398" t="s">
        <v>84</v>
      </c>
      <c r="D4158" s="399">
        <v>4.4347000000000003</v>
      </c>
      <c r="E4158" s="393"/>
      <c r="F4158" s="393"/>
      <c r="G4158" s="393"/>
      <c r="H4158" s="393"/>
      <c r="I4158" s="393"/>
      <c r="J4158" s="393"/>
      <c r="K4158" s="393"/>
    </row>
    <row r="4159" spans="1:11" ht="39.6">
      <c r="A4159" s="397" t="s">
        <v>7908</v>
      </c>
      <c r="B4159" s="411" t="s">
        <v>7909</v>
      </c>
      <c r="C4159" s="398" t="s">
        <v>84</v>
      </c>
      <c r="D4159" s="399">
        <v>4.8982999999999999</v>
      </c>
      <c r="E4159" s="393"/>
      <c r="F4159" s="393"/>
      <c r="G4159" s="393"/>
      <c r="H4159" s="393"/>
      <c r="I4159" s="393"/>
      <c r="J4159" s="393"/>
      <c r="K4159" s="393"/>
    </row>
    <row r="4160" spans="1:11" ht="39.6">
      <c r="A4160" s="397" t="s">
        <v>7910</v>
      </c>
      <c r="B4160" s="411" t="s">
        <v>7911</v>
      </c>
      <c r="C4160" s="398" t="s">
        <v>84</v>
      </c>
      <c r="D4160" s="399">
        <v>5.0998999999999999</v>
      </c>
      <c r="E4160" s="393"/>
      <c r="F4160" s="393"/>
      <c r="G4160" s="393"/>
      <c r="H4160" s="393"/>
      <c r="I4160" s="393"/>
      <c r="J4160" s="393"/>
      <c r="K4160" s="393"/>
    </row>
    <row r="4161" spans="1:11" ht="39.6">
      <c r="A4161" s="397" t="s">
        <v>7912</v>
      </c>
      <c r="B4161" s="411" t="s">
        <v>7913</v>
      </c>
      <c r="C4161" s="398" t="s">
        <v>84</v>
      </c>
      <c r="D4161" s="399">
        <v>6.9745999999999997</v>
      </c>
      <c r="E4161" s="393"/>
      <c r="F4161" s="393"/>
      <c r="G4161" s="393"/>
      <c r="H4161" s="393"/>
      <c r="I4161" s="393"/>
      <c r="J4161" s="393"/>
      <c r="K4161" s="393"/>
    </row>
    <row r="4162" spans="1:11" ht="14.4">
      <c r="A4162" s="554"/>
      <c r="B4162" s="554"/>
      <c r="C4162" s="554"/>
      <c r="D4162" s="554"/>
      <c r="E4162" s="393"/>
      <c r="F4162" s="393"/>
      <c r="G4162" s="393"/>
      <c r="H4162" s="393"/>
      <c r="I4162" s="393"/>
      <c r="J4162" s="393"/>
      <c r="K4162" s="393"/>
    </row>
    <row r="4163" spans="1:11" ht="15" customHeight="1">
      <c r="A4163" s="553" t="s">
        <v>7914</v>
      </c>
      <c r="B4163" s="553"/>
      <c r="C4163" s="553"/>
      <c r="D4163" s="392"/>
      <c r="E4163" s="393"/>
      <c r="F4163" s="393"/>
      <c r="G4163" s="393"/>
      <c r="H4163" s="393"/>
      <c r="I4163" s="393"/>
      <c r="J4163" s="393"/>
      <c r="K4163" s="393"/>
    </row>
    <row r="4164" spans="1:11" ht="14.4">
      <c r="A4164" s="394" t="s">
        <v>7338</v>
      </c>
      <c r="B4164" s="410" t="s">
        <v>7339</v>
      </c>
      <c r="C4164" s="395" t="s">
        <v>485</v>
      </c>
      <c r="D4164" s="396" t="s">
        <v>7340</v>
      </c>
      <c r="E4164" s="393"/>
      <c r="F4164" s="393"/>
      <c r="G4164" s="393"/>
      <c r="H4164" s="393"/>
      <c r="I4164" s="393"/>
      <c r="J4164" s="393"/>
      <c r="K4164" s="393"/>
    </row>
    <row r="4165" spans="1:11" ht="39.6">
      <c r="A4165" s="397" t="s">
        <v>7915</v>
      </c>
      <c r="B4165" s="411" t="s">
        <v>7916</v>
      </c>
      <c r="C4165" s="398" t="s">
        <v>84</v>
      </c>
      <c r="D4165" s="399">
        <v>8.0079999999999991</v>
      </c>
      <c r="E4165" s="393"/>
      <c r="F4165" s="393"/>
      <c r="G4165" s="393"/>
      <c r="H4165" s="393"/>
      <c r="I4165" s="393"/>
      <c r="J4165" s="393"/>
      <c r="K4165" s="393"/>
    </row>
    <row r="4166" spans="1:11" ht="39.6">
      <c r="A4166" s="397" t="s">
        <v>7917</v>
      </c>
      <c r="B4166" s="411" t="s">
        <v>7918</v>
      </c>
      <c r="C4166" s="398" t="s">
        <v>84</v>
      </c>
      <c r="D4166" s="399">
        <v>11.0756</v>
      </c>
      <c r="E4166" s="393"/>
      <c r="F4166" s="393"/>
      <c r="G4166" s="393"/>
      <c r="H4166" s="393"/>
      <c r="I4166" s="393"/>
      <c r="J4166" s="393"/>
      <c r="K4166" s="393"/>
    </row>
    <row r="4167" spans="1:11" ht="39.6">
      <c r="A4167" s="397" t="s">
        <v>7919</v>
      </c>
      <c r="B4167" s="411" t="s">
        <v>7920</v>
      </c>
      <c r="C4167" s="398" t="s">
        <v>84</v>
      </c>
      <c r="D4167" s="399">
        <v>21.371700000000001</v>
      </c>
      <c r="E4167" s="393"/>
      <c r="F4167" s="393"/>
      <c r="G4167" s="393"/>
      <c r="H4167" s="393"/>
      <c r="I4167" s="393"/>
      <c r="J4167" s="393"/>
      <c r="K4167" s="393"/>
    </row>
    <row r="4168" spans="1:11" ht="39.6">
      <c r="A4168" s="397" t="s">
        <v>7921</v>
      </c>
      <c r="B4168" s="411" t="s">
        <v>7922</v>
      </c>
      <c r="C4168" s="398" t="s">
        <v>84</v>
      </c>
      <c r="D4168" s="399">
        <v>47.208199999999998</v>
      </c>
      <c r="E4168" s="393"/>
      <c r="F4168" s="393"/>
      <c r="G4168" s="393"/>
      <c r="H4168" s="393"/>
      <c r="I4168" s="393"/>
      <c r="J4168" s="393"/>
      <c r="K4168" s="393"/>
    </row>
    <row r="4169" spans="1:11" ht="39.6">
      <c r="A4169" s="397" t="s">
        <v>7923</v>
      </c>
      <c r="B4169" s="411" t="s">
        <v>7924</v>
      </c>
      <c r="C4169" s="398" t="s">
        <v>84</v>
      </c>
      <c r="D4169" s="399">
        <v>59.9846</v>
      </c>
      <c r="E4169" s="393"/>
      <c r="F4169" s="393"/>
      <c r="G4169" s="393"/>
      <c r="H4169" s="393"/>
      <c r="I4169" s="393"/>
      <c r="J4169" s="393"/>
      <c r="K4169" s="393"/>
    </row>
    <row r="4170" spans="1:11" ht="14.4">
      <c r="A4170" s="554"/>
      <c r="B4170" s="554"/>
      <c r="C4170" s="554"/>
      <c r="D4170" s="554"/>
      <c r="E4170" s="393"/>
      <c r="F4170" s="393"/>
      <c r="G4170" s="393"/>
      <c r="H4170" s="393"/>
      <c r="I4170" s="393"/>
      <c r="J4170" s="393"/>
      <c r="K4170" s="393"/>
    </row>
    <row r="4171" spans="1:11" ht="15" customHeight="1">
      <c r="A4171" s="553" t="s">
        <v>7925</v>
      </c>
      <c r="B4171" s="553"/>
      <c r="C4171" s="553"/>
      <c r="D4171" s="392"/>
      <c r="E4171" s="393"/>
      <c r="F4171" s="393"/>
      <c r="G4171" s="393"/>
      <c r="H4171" s="393"/>
      <c r="I4171" s="393"/>
      <c r="J4171" s="393"/>
      <c r="K4171" s="393"/>
    </row>
    <row r="4172" spans="1:11" ht="14.4">
      <c r="A4172" s="394" t="s">
        <v>7338</v>
      </c>
      <c r="B4172" s="410" t="s">
        <v>7339</v>
      </c>
      <c r="C4172" s="395" t="s">
        <v>485</v>
      </c>
      <c r="D4172" s="396" t="s">
        <v>7340</v>
      </c>
      <c r="E4172" s="393"/>
      <c r="F4172" s="393"/>
      <c r="G4172" s="393"/>
      <c r="H4172" s="393"/>
      <c r="I4172" s="393"/>
      <c r="J4172" s="393"/>
      <c r="K4172" s="393"/>
    </row>
    <row r="4173" spans="1:11" ht="39.6">
      <c r="A4173" s="397" t="s">
        <v>7926</v>
      </c>
      <c r="B4173" s="411" t="s">
        <v>7927</v>
      </c>
      <c r="C4173" s="398" t="s">
        <v>84</v>
      </c>
      <c r="D4173" s="399">
        <v>0.68879999999999997</v>
      </c>
      <c r="E4173" s="393"/>
      <c r="F4173" s="393"/>
      <c r="G4173" s="393"/>
      <c r="H4173" s="393"/>
      <c r="I4173" s="393"/>
      <c r="J4173" s="393"/>
      <c r="K4173" s="393"/>
    </row>
    <row r="4174" spans="1:11" ht="39.6">
      <c r="A4174" s="397" t="s">
        <v>7928</v>
      </c>
      <c r="B4174" s="411" t="s">
        <v>7929</v>
      </c>
      <c r="C4174" s="398" t="s">
        <v>84</v>
      </c>
      <c r="D4174" s="399">
        <v>1.2763</v>
      </c>
      <c r="E4174" s="393"/>
      <c r="F4174" s="393"/>
      <c r="G4174" s="393"/>
      <c r="H4174" s="393"/>
      <c r="I4174" s="393"/>
      <c r="J4174" s="393"/>
      <c r="K4174" s="393"/>
    </row>
    <row r="4175" spans="1:11" ht="14.4">
      <c r="A4175" s="554"/>
      <c r="B4175" s="554"/>
      <c r="C4175" s="554"/>
      <c r="D4175" s="554"/>
      <c r="E4175" s="393"/>
      <c r="F4175" s="393"/>
      <c r="G4175" s="393"/>
      <c r="H4175" s="393"/>
      <c r="I4175" s="393"/>
      <c r="J4175" s="393"/>
      <c r="K4175" s="393"/>
    </row>
    <row r="4176" spans="1:11" ht="15" customHeight="1">
      <c r="A4176" s="553" t="s">
        <v>7930</v>
      </c>
      <c r="B4176" s="553"/>
      <c r="C4176" s="553"/>
      <c r="D4176" s="392"/>
      <c r="E4176" s="393"/>
      <c r="F4176" s="393"/>
      <c r="G4176" s="393"/>
      <c r="H4176" s="393"/>
      <c r="I4176" s="393"/>
      <c r="J4176" s="393"/>
      <c r="K4176" s="393"/>
    </row>
    <row r="4177" spans="1:11" ht="14.4">
      <c r="A4177" s="394" t="s">
        <v>7338</v>
      </c>
      <c r="B4177" s="410" t="s">
        <v>7339</v>
      </c>
      <c r="C4177" s="395" t="s">
        <v>485</v>
      </c>
      <c r="D4177" s="396" t="s">
        <v>7340</v>
      </c>
      <c r="E4177" s="393"/>
      <c r="F4177" s="393"/>
      <c r="G4177" s="393"/>
      <c r="H4177" s="393"/>
      <c r="I4177" s="393"/>
      <c r="J4177" s="393"/>
      <c r="K4177" s="393"/>
    </row>
    <row r="4178" spans="1:11" ht="39.6">
      <c r="A4178" s="397" t="s">
        <v>7931</v>
      </c>
      <c r="B4178" s="411" t="s">
        <v>7932</v>
      </c>
      <c r="C4178" s="398" t="s">
        <v>84</v>
      </c>
      <c r="D4178" s="399">
        <v>9.8506</v>
      </c>
      <c r="E4178" s="393"/>
      <c r="F4178" s="393"/>
      <c r="G4178" s="393"/>
      <c r="H4178" s="393"/>
      <c r="I4178" s="393"/>
      <c r="J4178" s="393"/>
      <c r="K4178" s="393"/>
    </row>
    <row r="4179" spans="1:11" ht="39.6">
      <c r="A4179" s="397" t="s">
        <v>7933</v>
      </c>
      <c r="B4179" s="411" t="s">
        <v>7934</v>
      </c>
      <c r="C4179" s="398" t="s">
        <v>84</v>
      </c>
      <c r="D4179" s="399">
        <v>16.886700000000001</v>
      </c>
      <c r="E4179" s="393"/>
      <c r="F4179" s="393"/>
      <c r="G4179" s="393"/>
      <c r="H4179" s="393"/>
      <c r="I4179" s="393"/>
      <c r="J4179" s="393"/>
      <c r="K4179" s="393"/>
    </row>
    <row r="4180" spans="1:11" ht="39.6">
      <c r="A4180" s="397" t="s">
        <v>7935</v>
      </c>
      <c r="B4180" s="411" t="s">
        <v>7936</v>
      </c>
      <c r="C4180" s="398" t="s">
        <v>84</v>
      </c>
      <c r="D4180" s="399">
        <v>25.957799999999999</v>
      </c>
      <c r="E4180" s="393"/>
      <c r="F4180" s="393"/>
      <c r="G4180" s="393"/>
      <c r="H4180" s="393"/>
      <c r="I4180" s="393"/>
      <c r="J4180" s="393"/>
      <c r="K4180" s="393"/>
    </row>
    <row r="4181" spans="1:11" ht="39.6">
      <c r="A4181" s="397" t="s">
        <v>7937</v>
      </c>
      <c r="B4181" s="411" t="s">
        <v>7938</v>
      </c>
      <c r="C4181" s="398" t="s">
        <v>84</v>
      </c>
      <c r="D4181" s="399">
        <v>36.021099999999997</v>
      </c>
      <c r="E4181" s="393"/>
      <c r="F4181" s="393"/>
      <c r="G4181" s="393"/>
      <c r="H4181" s="393"/>
      <c r="I4181" s="393"/>
      <c r="J4181" s="393"/>
      <c r="K4181" s="393"/>
    </row>
    <row r="4182" spans="1:11" ht="39.6">
      <c r="A4182" s="397" t="s">
        <v>7939</v>
      </c>
      <c r="B4182" s="411" t="s">
        <v>7940</v>
      </c>
      <c r="C4182" s="398" t="s">
        <v>84</v>
      </c>
      <c r="D4182" s="399">
        <v>63.862000000000002</v>
      </c>
      <c r="E4182" s="393"/>
      <c r="F4182" s="393"/>
      <c r="G4182" s="393"/>
      <c r="H4182" s="393"/>
      <c r="I4182" s="393"/>
      <c r="J4182" s="393"/>
      <c r="K4182" s="393"/>
    </row>
    <row r="4183" spans="1:11" ht="14.4">
      <c r="A4183" s="554"/>
      <c r="B4183" s="554"/>
      <c r="C4183" s="554"/>
      <c r="D4183" s="554"/>
      <c r="E4183" s="393"/>
      <c r="F4183" s="393"/>
      <c r="G4183" s="393"/>
      <c r="H4183" s="393"/>
      <c r="I4183" s="393"/>
      <c r="J4183" s="393"/>
      <c r="K4183" s="393"/>
    </row>
    <row r="4184" spans="1:11" ht="15" customHeight="1">
      <c r="A4184" s="553" t="s">
        <v>7941</v>
      </c>
      <c r="B4184" s="553"/>
      <c r="C4184" s="553"/>
      <c r="D4184" s="392"/>
      <c r="E4184" s="393"/>
      <c r="F4184" s="393"/>
      <c r="G4184" s="393"/>
      <c r="H4184" s="393"/>
      <c r="I4184" s="393"/>
      <c r="J4184" s="393"/>
      <c r="K4184" s="393"/>
    </row>
    <row r="4185" spans="1:11" ht="14.4">
      <c r="A4185" s="394" t="s">
        <v>7338</v>
      </c>
      <c r="B4185" s="410" t="s">
        <v>7339</v>
      </c>
      <c r="C4185" s="395" t="s">
        <v>485</v>
      </c>
      <c r="D4185" s="396" t="s">
        <v>7340</v>
      </c>
      <c r="E4185" s="393"/>
      <c r="F4185" s="393"/>
      <c r="G4185" s="393"/>
      <c r="H4185" s="393"/>
      <c r="I4185" s="393"/>
      <c r="J4185" s="393"/>
      <c r="K4185" s="393"/>
    </row>
    <row r="4186" spans="1:11" ht="39.6">
      <c r="A4186" s="397" t="s">
        <v>7942</v>
      </c>
      <c r="B4186" s="411" t="s">
        <v>7943</v>
      </c>
      <c r="C4186" s="398" t="s">
        <v>84</v>
      </c>
      <c r="D4186" s="399">
        <v>4.0517000000000003</v>
      </c>
      <c r="E4186" s="393"/>
      <c r="F4186" s="393"/>
      <c r="G4186" s="393"/>
      <c r="H4186" s="393"/>
      <c r="I4186" s="393"/>
      <c r="J4186" s="393"/>
      <c r="K4186" s="393"/>
    </row>
    <row r="4187" spans="1:11" ht="39.6">
      <c r="A4187" s="397" t="s">
        <v>7944</v>
      </c>
      <c r="B4187" s="411" t="s">
        <v>7945</v>
      </c>
      <c r="C4187" s="398" t="s">
        <v>84</v>
      </c>
      <c r="D4187" s="399">
        <v>1.3606</v>
      </c>
      <c r="E4187" s="393"/>
      <c r="F4187" s="393"/>
      <c r="G4187" s="393"/>
      <c r="H4187" s="393"/>
      <c r="I4187" s="393"/>
      <c r="J4187" s="393"/>
      <c r="K4187" s="393"/>
    </row>
    <row r="4188" spans="1:11" ht="14.4">
      <c r="A4188" s="554"/>
      <c r="B4188" s="554"/>
      <c r="C4188" s="554"/>
      <c r="D4188" s="554"/>
      <c r="E4188" s="393"/>
      <c r="F4188" s="393"/>
      <c r="G4188" s="393"/>
      <c r="H4188" s="393"/>
      <c r="I4188" s="393"/>
      <c r="J4188" s="393"/>
      <c r="K4188" s="393"/>
    </row>
    <row r="4189" spans="1:11" ht="15" customHeight="1">
      <c r="A4189" s="553" t="s">
        <v>7946</v>
      </c>
      <c r="B4189" s="553"/>
      <c r="C4189" s="553"/>
      <c r="D4189" s="392"/>
      <c r="E4189" s="393"/>
      <c r="F4189" s="393"/>
      <c r="G4189" s="393"/>
      <c r="H4189" s="393"/>
      <c r="I4189" s="393"/>
      <c r="J4189" s="393"/>
      <c r="K4189" s="393"/>
    </row>
    <row r="4190" spans="1:11" ht="14.4">
      <c r="A4190" s="394" t="s">
        <v>7338</v>
      </c>
      <c r="B4190" s="410" t="s">
        <v>7339</v>
      </c>
      <c r="C4190" s="395" t="s">
        <v>485</v>
      </c>
      <c r="D4190" s="396" t="s">
        <v>7340</v>
      </c>
      <c r="E4190" s="393"/>
      <c r="F4190" s="393"/>
      <c r="G4190" s="393"/>
      <c r="H4190" s="393"/>
      <c r="I4190" s="393"/>
      <c r="J4190" s="393"/>
      <c r="K4190" s="393"/>
    </row>
    <row r="4191" spans="1:11" ht="26.4">
      <c r="A4191" s="397" t="s">
        <v>7947</v>
      </c>
      <c r="B4191" s="411" t="s">
        <v>7948</v>
      </c>
      <c r="C4191" s="398" t="s">
        <v>84</v>
      </c>
      <c r="D4191" s="399">
        <v>3.7863000000000002</v>
      </c>
      <c r="E4191" s="393"/>
      <c r="F4191" s="393"/>
      <c r="G4191" s="393"/>
      <c r="H4191" s="393"/>
      <c r="I4191" s="393"/>
      <c r="J4191" s="393"/>
      <c r="K4191" s="393"/>
    </row>
    <row r="4192" spans="1:11" ht="14.4">
      <c r="A4192" s="554"/>
      <c r="B4192" s="554"/>
      <c r="C4192" s="554"/>
      <c r="D4192" s="554"/>
      <c r="E4192" s="393"/>
      <c r="F4192" s="393"/>
      <c r="G4192" s="393"/>
      <c r="H4192" s="393"/>
      <c r="I4192" s="393"/>
      <c r="J4192" s="393"/>
      <c r="K4192" s="393"/>
    </row>
    <row r="4193" spans="1:11" ht="15" customHeight="1">
      <c r="A4193" s="553" t="s">
        <v>7949</v>
      </c>
      <c r="B4193" s="553"/>
      <c r="C4193" s="553"/>
      <c r="D4193" s="392"/>
      <c r="E4193" s="393"/>
      <c r="F4193" s="393"/>
      <c r="G4193" s="393"/>
      <c r="H4193" s="393"/>
      <c r="I4193" s="393"/>
      <c r="J4193" s="393"/>
      <c r="K4193" s="393"/>
    </row>
    <row r="4194" spans="1:11" ht="15" customHeight="1">
      <c r="A4194" s="553" t="s">
        <v>7950</v>
      </c>
      <c r="B4194" s="553"/>
      <c r="C4194" s="553"/>
      <c r="D4194" s="392"/>
      <c r="E4194" s="393"/>
      <c r="F4194" s="393"/>
      <c r="G4194" s="393"/>
      <c r="H4194" s="393"/>
      <c r="I4194" s="393"/>
      <c r="J4194" s="393"/>
      <c r="K4194" s="393"/>
    </row>
    <row r="4195" spans="1:11" ht="14.4">
      <c r="A4195" s="394" t="s">
        <v>7338</v>
      </c>
      <c r="B4195" s="410" t="s">
        <v>7339</v>
      </c>
      <c r="C4195" s="395" t="s">
        <v>485</v>
      </c>
      <c r="D4195" s="396" t="s">
        <v>7340</v>
      </c>
      <c r="E4195" s="393"/>
      <c r="F4195" s="393"/>
      <c r="G4195" s="393"/>
      <c r="H4195" s="393"/>
      <c r="I4195" s="393"/>
      <c r="J4195" s="393"/>
      <c r="K4195" s="393"/>
    </row>
    <row r="4196" spans="1:11" ht="26.4">
      <c r="A4196" s="397" t="s">
        <v>7951</v>
      </c>
      <c r="B4196" s="411" t="s">
        <v>7952</v>
      </c>
      <c r="C4196" s="398" t="s">
        <v>180</v>
      </c>
      <c r="D4196" s="399">
        <v>113.78</v>
      </c>
      <c r="E4196" s="393"/>
      <c r="F4196" s="393"/>
      <c r="G4196" s="393"/>
      <c r="H4196" s="393"/>
      <c r="I4196" s="393"/>
      <c r="J4196" s="393"/>
      <c r="K4196" s="393"/>
    </row>
    <row r="4197" spans="1:11" ht="26.4">
      <c r="A4197" s="397" t="s">
        <v>7953</v>
      </c>
      <c r="B4197" s="411" t="s">
        <v>7954</v>
      </c>
      <c r="C4197" s="398" t="s">
        <v>180</v>
      </c>
      <c r="D4197" s="399">
        <v>86.54</v>
      </c>
      <c r="E4197" s="393"/>
      <c r="F4197" s="393"/>
      <c r="G4197" s="393"/>
      <c r="H4197" s="393"/>
      <c r="I4197" s="393"/>
      <c r="J4197" s="393"/>
      <c r="K4197" s="393"/>
    </row>
    <row r="4198" spans="1:11" ht="14.4">
      <c r="A4198" s="554"/>
      <c r="B4198" s="554"/>
      <c r="C4198" s="554"/>
      <c r="D4198" s="554"/>
      <c r="E4198" s="393"/>
      <c r="F4198" s="393"/>
      <c r="G4198" s="393"/>
      <c r="H4198" s="393"/>
      <c r="I4198" s="393"/>
      <c r="J4198" s="393"/>
      <c r="K4198" s="393"/>
    </row>
    <row r="4199" spans="1:11" ht="15" customHeight="1">
      <c r="A4199" s="553" t="s">
        <v>7955</v>
      </c>
      <c r="B4199" s="553"/>
      <c r="C4199" s="553"/>
      <c r="D4199" s="392"/>
      <c r="E4199" s="393"/>
      <c r="F4199" s="393"/>
      <c r="G4199" s="393"/>
      <c r="H4199" s="393"/>
      <c r="I4199" s="393"/>
      <c r="J4199" s="393"/>
      <c r="K4199" s="393"/>
    </row>
    <row r="4200" spans="1:11" ht="15" customHeight="1">
      <c r="A4200" s="553" t="s">
        <v>7956</v>
      </c>
      <c r="B4200" s="553"/>
      <c r="C4200" s="553"/>
      <c r="D4200" s="392"/>
      <c r="E4200" s="393"/>
      <c r="F4200" s="393"/>
      <c r="G4200" s="393"/>
      <c r="H4200" s="393"/>
      <c r="I4200" s="393"/>
      <c r="J4200" s="393"/>
      <c r="K4200" s="393"/>
    </row>
    <row r="4201" spans="1:11" ht="14.4">
      <c r="A4201" s="394" t="s">
        <v>7338</v>
      </c>
      <c r="B4201" s="410" t="s">
        <v>7339</v>
      </c>
      <c r="C4201" s="395" t="s">
        <v>485</v>
      </c>
      <c r="D4201" s="396" t="s">
        <v>7340</v>
      </c>
      <c r="E4201" s="393"/>
      <c r="F4201" s="393"/>
      <c r="G4201" s="393"/>
      <c r="H4201" s="393"/>
      <c r="I4201" s="393"/>
      <c r="J4201" s="393"/>
      <c r="K4201" s="393"/>
    </row>
    <row r="4202" spans="1:11" ht="26.4">
      <c r="A4202" s="397" t="s">
        <v>7957</v>
      </c>
      <c r="B4202" s="411" t="s">
        <v>7958</v>
      </c>
      <c r="C4202" s="398" t="s">
        <v>180</v>
      </c>
      <c r="D4202" s="399">
        <v>256.89999999999998</v>
      </c>
      <c r="E4202" s="393"/>
      <c r="F4202" s="393"/>
      <c r="G4202" s="393"/>
      <c r="H4202" s="393"/>
      <c r="I4202" s="393"/>
      <c r="J4202" s="393"/>
      <c r="K4202" s="393"/>
    </row>
    <row r="4203" spans="1:11" ht="14.4">
      <c r="A4203" s="554"/>
      <c r="B4203" s="554"/>
      <c r="C4203" s="554"/>
      <c r="D4203" s="554"/>
      <c r="E4203" s="393"/>
      <c r="F4203" s="393"/>
      <c r="G4203" s="393"/>
      <c r="H4203" s="393"/>
      <c r="I4203" s="393"/>
      <c r="J4203" s="393"/>
      <c r="K4203" s="393"/>
    </row>
    <row r="4204" spans="1:11" ht="15" customHeight="1">
      <c r="A4204" s="553" t="s">
        <v>7959</v>
      </c>
      <c r="B4204" s="553"/>
      <c r="C4204" s="553"/>
      <c r="D4204" s="392"/>
      <c r="E4204" s="393"/>
      <c r="F4204" s="393"/>
      <c r="G4204" s="393"/>
      <c r="H4204" s="393"/>
      <c r="I4204" s="393"/>
      <c r="J4204" s="393"/>
      <c r="K4204" s="393"/>
    </row>
    <row r="4205" spans="1:11" ht="15" customHeight="1">
      <c r="A4205" s="553" t="s">
        <v>7960</v>
      </c>
      <c r="B4205" s="553"/>
      <c r="C4205" s="553"/>
      <c r="D4205" s="392"/>
      <c r="E4205" s="393"/>
      <c r="F4205" s="393"/>
      <c r="G4205" s="393"/>
      <c r="H4205" s="393"/>
      <c r="I4205" s="393"/>
      <c r="J4205" s="393"/>
      <c r="K4205" s="393"/>
    </row>
    <row r="4206" spans="1:11" ht="14.4">
      <c r="A4206" s="394" t="s">
        <v>7338</v>
      </c>
      <c r="B4206" s="410" t="s">
        <v>7339</v>
      </c>
      <c r="C4206" s="395" t="s">
        <v>485</v>
      </c>
      <c r="D4206" s="396" t="s">
        <v>7340</v>
      </c>
      <c r="E4206" s="393"/>
      <c r="F4206" s="393"/>
      <c r="G4206" s="393"/>
      <c r="H4206" s="393"/>
      <c r="I4206" s="393"/>
      <c r="J4206" s="393"/>
      <c r="K4206" s="393"/>
    </row>
    <row r="4207" spans="1:11" ht="39.6">
      <c r="A4207" s="397" t="s">
        <v>7961</v>
      </c>
      <c r="B4207" s="411" t="s">
        <v>7962</v>
      </c>
      <c r="C4207" s="398" t="s">
        <v>180</v>
      </c>
      <c r="D4207" s="399">
        <v>174.14490000000001</v>
      </c>
      <c r="E4207" s="393"/>
      <c r="F4207" s="393"/>
      <c r="G4207" s="393"/>
      <c r="H4207" s="393"/>
      <c r="I4207" s="393"/>
      <c r="J4207" s="393"/>
      <c r="K4207" s="393"/>
    </row>
    <row r="4208" spans="1:11" ht="39.6">
      <c r="A4208" s="397" t="s">
        <v>7963</v>
      </c>
      <c r="B4208" s="411" t="s">
        <v>7964</v>
      </c>
      <c r="C4208" s="398" t="s">
        <v>180</v>
      </c>
      <c r="D4208" s="399">
        <v>296.20159999999998</v>
      </c>
      <c r="E4208" s="393"/>
      <c r="F4208" s="393"/>
      <c r="G4208" s="393"/>
      <c r="H4208" s="393"/>
      <c r="I4208" s="393"/>
      <c r="J4208" s="393"/>
      <c r="K4208" s="393"/>
    </row>
    <row r="4209" spans="1:11" ht="39.6">
      <c r="A4209" s="397" t="s">
        <v>7965</v>
      </c>
      <c r="B4209" s="411" t="s">
        <v>7966</v>
      </c>
      <c r="C4209" s="398" t="s">
        <v>180</v>
      </c>
      <c r="D4209" s="399">
        <v>348.65269999999998</v>
      </c>
      <c r="E4209" s="393"/>
      <c r="F4209" s="393"/>
      <c r="G4209" s="393"/>
      <c r="H4209" s="393"/>
      <c r="I4209" s="393"/>
      <c r="J4209" s="393"/>
      <c r="K4209" s="393"/>
    </row>
    <row r="4210" spans="1:11" ht="39.6">
      <c r="A4210" s="397" t="s">
        <v>7967</v>
      </c>
      <c r="B4210" s="411" t="s">
        <v>7968</v>
      </c>
      <c r="C4210" s="398" t="s">
        <v>180</v>
      </c>
      <c r="D4210" s="399">
        <v>585.03549999999996</v>
      </c>
      <c r="E4210" s="393"/>
      <c r="F4210" s="393"/>
      <c r="G4210" s="393"/>
      <c r="H4210" s="393"/>
      <c r="I4210" s="393"/>
      <c r="J4210" s="393"/>
      <c r="K4210" s="393"/>
    </row>
    <row r="4211" spans="1:11" ht="14.4">
      <c r="A4211" s="554"/>
      <c r="B4211" s="554"/>
      <c r="C4211" s="554"/>
      <c r="D4211" s="554"/>
      <c r="E4211" s="393"/>
      <c r="F4211" s="393"/>
      <c r="G4211" s="393"/>
      <c r="H4211" s="393"/>
      <c r="I4211" s="393"/>
      <c r="J4211" s="393"/>
      <c r="K4211" s="393"/>
    </row>
    <row r="4212" spans="1:11" ht="15" customHeight="1">
      <c r="A4212" s="553" t="s">
        <v>7969</v>
      </c>
      <c r="B4212" s="553"/>
      <c r="C4212" s="553"/>
      <c r="D4212" s="392"/>
      <c r="E4212" s="393"/>
      <c r="F4212" s="393"/>
      <c r="G4212" s="393"/>
      <c r="H4212" s="393"/>
      <c r="I4212" s="393"/>
      <c r="J4212" s="393"/>
      <c r="K4212" s="393"/>
    </row>
    <row r="4213" spans="1:11" ht="14.4">
      <c r="A4213" s="394" t="s">
        <v>7338</v>
      </c>
      <c r="B4213" s="410" t="s">
        <v>7339</v>
      </c>
      <c r="C4213" s="395" t="s">
        <v>485</v>
      </c>
      <c r="D4213" s="396" t="s">
        <v>7340</v>
      </c>
      <c r="E4213" s="393"/>
      <c r="F4213" s="393"/>
      <c r="G4213" s="393"/>
      <c r="H4213" s="393"/>
      <c r="I4213" s="393"/>
      <c r="J4213" s="393"/>
      <c r="K4213" s="393"/>
    </row>
    <row r="4214" spans="1:11" ht="39.6">
      <c r="A4214" s="397" t="s">
        <v>7970</v>
      </c>
      <c r="B4214" s="411" t="s">
        <v>7971</v>
      </c>
      <c r="C4214" s="398" t="s">
        <v>180</v>
      </c>
      <c r="D4214" s="399">
        <v>79.543400000000005</v>
      </c>
      <c r="E4214" s="393"/>
      <c r="F4214" s="393"/>
      <c r="G4214" s="393"/>
      <c r="H4214" s="393"/>
      <c r="I4214" s="393"/>
      <c r="J4214" s="393"/>
      <c r="K4214" s="393"/>
    </row>
    <row r="4215" spans="1:11" ht="39.6">
      <c r="A4215" s="397" t="s">
        <v>7972</v>
      </c>
      <c r="B4215" s="411" t="s">
        <v>7973</v>
      </c>
      <c r="C4215" s="398" t="s">
        <v>180</v>
      </c>
      <c r="D4215" s="399">
        <v>198.1934</v>
      </c>
      <c r="E4215" s="393"/>
      <c r="F4215" s="393"/>
      <c r="G4215" s="393"/>
      <c r="H4215" s="393"/>
      <c r="I4215" s="393"/>
      <c r="J4215" s="393"/>
      <c r="K4215" s="393"/>
    </row>
    <row r="4216" spans="1:11" ht="39.6">
      <c r="A4216" s="397" t="s">
        <v>7974</v>
      </c>
      <c r="B4216" s="411" t="s">
        <v>7975</v>
      </c>
      <c r="C4216" s="398" t="s">
        <v>180</v>
      </c>
      <c r="D4216" s="399">
        <v>288.209</v>
      </c>
      <c r="E4216" s="393"/>
      <c r="F4216" s="393"/>
      <c r="G4216" s="393"/>
      <c r="H4216" s="393"/>
      <c r="I4216" s="393"/>
      <c r="J4216" s="393"/>
      <c r="K4216" s="393"/>
    </row>
    <row r="4217" spans="1:11" ht="39.6">
      <c r="A4217" s="397" t="s">
        <v>7976</v>
      </c>
      <c r="B4217" s="411" t="s">
        <v>7977</v>
      </c>
      <c r="C4217" s="398" t="s">
        <v>180</v>
      </c>
      <c r="D4217" s="399">
        <v>431.96570000000003</v>
      </c>
      <c r="E4217" s="393"/>
      <c r="F4217" s="393"/>
      <c r="G4217" s="393"/>
      <c r="H4217" s="393"/>
      <c r="I4217" s="393"/>
      <c r="J4217" s="393"/>
      <c r="K4217" s="393"/>
    </row>
    <row r="4218" spans="1:11" ht="39.6">
      <c r="A4218" s="397" t="s">
        <v>7978</v>
      </c>
      <c r="B4218" s="411" t="s">
        <v>7979</v>
      </c>
      <c r="C4218" s="398" t="s">
        <v>180</v>
      </c>
      <c r="D4218" s="399">
        <v>994.02120000000002</v>
      </c>
      <c r="E4218" s="393"/>
      <c r="F4218" s="393"/>
      <c r="G4218" s="393"/>
      <c r="H4218" s="393"/>
      <c r="I4218" s="393"/>
      <c r="J4218" s="393"/>
      <c r="K4218" s="393"/>
    </row>
    <row r="4219" spans="1:11" ht="39.6">
      <c r="A4219" s="397" t="s">
        <v>7980</v>
      </c>
      <c r="B4219" s="411" t="s">
        <v>7981</v>
      </c>
      <c r="C4219" s="398" t="s">
        <v>180</v>
      </c>
      <c r="D4219" s="400">
        <v>1492.6394</v>
      </c>
      <c r="E4219" s="393"/>
      <c r="F4219" s="393"/>
      <c r="G4219" s="393"/>
      <c r="H4219" s="393"/>
      <c r="I4219" s="393"/>
      <c r="J4219" s="393"/>
      <c r="K4219" s="393"/>
    </row>
    <row r="4220" spans="1:11" ht="26.4">
      <c r="A4220" s="397" t="s">
        <v>7982</v>
      </c>
      <c r="B4220" s="411" t="s">
        <v>7983</v>
      </c>
      <c r="C4220" s="398" t="s">
        <v>180</v>
      </c>
      <c r="D4220" s="399">
        <v>311.8845</v>
      </c>
      <c r="E4220" s="393"/>
      <c r="F4220" s="393"/>
      <c r="G4220" s="393"/>
      <c r="H4220" s="393"/>
      <c r="I4220" s="393"/>
      <c r="J4220" s="393"/>
      <c r="K4220" s="393"/>
    </row>
    <row r="4221" spans="1:11" ht="14.4">
      <c r="A4221" s="554"/>
      <c r="B4221" s="554"/>
      <c r="C4221" s="554"/>
      <c r="D4221" s="554"/>
      <c r="E4221" s="393"/>
      <c r="F4221" s="393"/>
      <c r="G4221" s="393"/>
      <c r="H4221" s="393"/>
      <c r="I4221" s="393"/>
      <c r="J4221" s="393"/>
      <c r="K4221" s="393"/>
    </row>
    <row r="4222" spans="1:11" ht="15" customHeight="1">
      <c r="A4222" s="553" t="s">
        <v>7984</v>
      </c>
      <c r="B4222" s="553"/>
      <c r="C4222" s="553"/>
      <c r="D4222" s="392"/>
      <c r="E4222" s="393"/>
      <c r="F4222" s="393"/>
      <c r="G4222" s="393"/>
      <c r="H4222" s="393"/>
      <c r="I4222" s="393"/>
      <c r="J4222" s="393"/>
      <c r="K4222" s="393"/>
    </row>
    <row r="4223" spans="1:11" ht="15" customHeight="1">
      <c r="A4223" s="553" t="s">
        <v>7985</v>
      </c>
      <c r="B4223" s="553"/>
      <c r="C4223" s="553"/>
      <c r="D4223" s="392"/>
      <c r="E4223" s="393"/>
      <c r="F4223" s="393"/>
      <c r="G4223" s="393"/>
      <c r="H4223" s="393"/>
      <c r="I4223" s="393"/>
      <c r="J4223" s="393"/>
      <c r="K4223" s="393"/>
    </row>
    <row r="4224" spans="1:11" ht="14.4">
      <c r="A4224" s="394" t="s">
        <v>7338</v>
      </c>
      <c r="B4224" s="410" t="s">
        <v>7339</v>
      </c>
      <c r="C4224" s="395" t="s">
        <v>485</v>
      </c>
      <c r="D4224" s="396" t="s">
        <v>7340</v>
      </c>
      <c r="E4224" s="393"/>
      <c r="F4224" s="393"/>
      <c r="G4224" s="393"/>
      <c r="H4224" s="393"/>
      <c r="I4224" s="393"/>
      <c r="J4224" s="393"/>
      <c r="K4224" s="393"/>
    </row>
    <row r="4225" spans="1:11" ht="14.4">
      <c r="A4225" s="397" t="s">
        <v>7986</v>
      </c>
      <c r="B4225" s="411" t="s">
        <v>7987</v>
      </c>
      <c r="C4225" s="398" t="s">
        <v>180</v>
      </c>
      <c r="D4225" s="399">
        <v>14.4331</v>
      </c>
      <c r="E4225" s="393"/>
      <c r="F4225" s="393"/>
      <c r="G4225" s="393"/>
      <c r="H4225" s="393"/>
      <c r="I4225" s="393"/>
      <c r="J4225" s="393"/>
      <c r="K4225" s="393"/>
    </row>
    <row r="4226" spans="1:11" ht="14.4">
      <c r="A4226" s="397" t="s">
        <v>7988</v>
      </c>
      <c r="B4226" s="411" t="s">
        <v>7989</v>
      </c>
      <c r="C4226" s="398" t="s">
        <v>84</v>
      </c>
      <c r="D4226" s="399">
        <v>250.8663</v>
      </c>
      <c r="E4226" s="393"/>
      <c r="F4226" s="393"/>
      <c r="G4226" s="393"/>
      <c r="H4226" s="393"/>
      <c r="I4226" s="393"/>
      <c r="J4226" s="393"/>
      <c r="K4226" s="393"/>
    </row>
    <row r="4227" spans="1:11" ht="14.4">
      <c r="A4227" s="397" t="s">
        <v>7990</v>
      </c>
      <c r="B4227" s="411" t="s">
        <v>7991</v>
      </c>
      <c r="C4227" s="398" t="s">
        <v>84</v>
      </c>
      <c r="D4227" s="399">
        <v>174.26589999999999</v>
      </c>
      <c r="E4227" s="393"/>
      <c r="F4227" s="393"/>
      <c r="G4227" s="393"/>
      <c r="H4227" s="393"/>
      <c r="I4227" s="393"/>
      <c r="J4227" s="393"/>
      <c r="K4227" s="393"/>
    </row>
    <row r="4228" spans="1:11" ht="26.4">
      <c r="A4228" s="397" t="s">
        <v>7992</v>
      </c>
      <c r="B4228" s="411" t="s">
        <v>7993</v>
      </c>
      <c r="C4228" s="398" t="s">
        <v>84</v>
      </c>
      <c r="D4228" s="399">
        <v>80.117900000000006</v>
      </c>
      <c r="E4228" s="393"/>
      <c r="F4228" s="393"/>
      <c r="G4228" s="393"/>
      <c r="H4228" s="393"/>
      <c r="I4228" s="393"/>
      <c r="J4228" s="393"/>
      <c r="K4228" s="393"/>
    </row>
    <row r="4229" spans="1:11" ht="14.4">
      <c r="A4229" s="554"/>
      <c r="B4229" s="554"/>
      <c r="C4229" s="554"/>
      <c r="D4229" s="554"/>
      <c r="E4229" s="393"/>
      <c r="F4229" s="393"/>
      <c r="G4229" s="393"/>
      <c r="H4229" s="393"/>
      <c r="I4229" s="393"/>
      <c r="J4229" s="393"/>
      <c r="K4229" s="393"/>
    </row>
    <row r="4230" spans="1:11" ht="15" customHeight="1">
      <c r="A4230" s="553" t="s">
        <v>7994</v>
      </c>
      <c r="B4230" s="553"/>
      <c r="C4230" s="553"/>
      <c r="D4230" s="392"/>
      <c r="E4230" s="393"/>
      <c r="F4230" s="393"/>
      <c r="G4230" s="393"/>
      <c r="H4230" s="393"/>
      <c r="I4230" s="393"/>
      <c r="J4230" s="393"/>
      <c r="K4230" s="393"/>
    </row>
    <row r="4231" spans="1:11" ht="14.4">
      <c r="A4231" s="394" t="s">
        <v>7338</v>
      </c>
      <c r="B4231" s="410" t="s">
        <v>7339</v>
      </c>
      <c r="C4231" s="395" t="s">
        <v>485</v>
      </c>
      <c r="D4231" s="396" t="s">
        <v>7340</v>
      </c>
      <c r="E4231" s="393"/>
      <c r="F4231" s="393"/>
      <c r="G4231" s="393"/>
      <c r="H4231" s="393"/>
      <c r="I4231" s="393"/>
      <c r="J4231" s="393"/>
      <c r="K4231" s="393"/>
    </row>
    <row r="4232" spans="1:11" ht="14.4">
      <c r="A4232" s="397" t="s">
        <v>7995</v>
      </c>
      <c r="B4232" s="411" t="s">
        <v>7996</v>
      </c>
      <c r="C4232" s="398" t="s">
        <v>180</v>
      </c>
      <c r="D4232" s="399">
        <v>32.565199999999997</v>
      </c>
      <c r="E4232" s="393"/>
      <c r="F4232" s="393"/>
      <c r="G4232" s="393"/>
      <c r="H4232" s="393"/>
      <c r="I4232" s="393"/>
      <c r="J4232" s="393"/>
      <c r="K4232" s="393"/>
    </row>
    <row r="4233" spans="1:11" ht="14.4">
      <c r="A4233" s="397" t="s">
        <v>7997</v>
      </c>
      <c r="B4233" s="411" t="s">
        <v>7998</v>
      </c>
      <c r="C4233" s="398" t="s">
        <v>180</v>
      </c>
      <c r="D4233" s="399">
        <v>110.5565</v>
      </c>
      <c r="E4233" s="393"/>
      <c r="F4233" s="393"/>
      <c r="G4233" s="393"/>
      <c r="H4233" s="393"/>
      <c r="I4233" s="393"/>
      <c r="J4233" s="393"/>
      <c r="K4233" s="393"/>
    </row>
    <row r="4234" spans="1:11" ht="14.4">
      <c r="A4234" s="397" t="s">
        <v>7999</v>
      </c>
      <c r="B4234" s="411" t="s">
        <v>8000</v>
      </c>
      <c r="C4234" s="398" t="s">
        <v>180</v>
      </c>
      <c r="D4234" s="399">
        <v>169.6497</v>
      </c>
      <c r="E4234" s="393"/>
      <c r="F4234" s="393"/>
      <c r="G4234" s="393"/>
      <c r="H4234" s="393"/>
      <c r="I4234" s="393"/>
      <c r="J4234" s="393"/>
      <c r="K4234" s="393"/>
    </row>
    <row r="4235" spans="1:11" ht="14.4">
      <c r="A4235" s="397" t="s">
        <v>8001</v>
      </c>
      <c r="B4235" s="411" t="s">
        <v>8002</v>
      </c>
      <c r="C4235" s="398" t="s">
        <v>180</v>
      </c>
      <c r="D4235" s="399">
        <v>214.94470000000001</v>
      </c>
      <c r="E4235" s="393"/>
      <c r="F4235" s="393"/>
      <c r="G4235" s="393"/>
      <c r="H4235" s="393"/>
      <c r="I4235" s="393"/>
      <c r="J4235" s="393"/>
      <c r="K4235" s="393"/>
    </row>
    <row r="4236" spans="1:11" ht="14.4">
      <c r="A4236" s="554"/>
      <c r="B4236" s="554"/>
      <c r="C4236" s="554"/>
      <c r="D4236" s="554"/>
      <c r="E4236" s="393"/>
      <c r="F4236" s="393"/>
      <c r="G4236" s="393"/>
      <c r="H4236" s="393"/>
      <c r="I4236" s="393"/>
      <c r="J4236" s="393"/>
      <c r="K4236" s="393"/>
    </row>
    <row r="4237" spans="1:11" ht="15" customHeight="1">
      <c r="A4237" s="553" t="s">
        <v>8003</v>
      </c>
      <c r="B4237" s="553"/>
      <c r="C4237" s="553"/>
      <c r="D4237" s="392"/>
      <c r="E4237" s="393"/>
      <c r="F4237" s="393"/>
      <c r="G4237" s="393"/>
      <c r="H4237" s="393"/>
      <c r="I4237" s="393"/>
      <c r="J4237" s="393"/>
      <c r="K4237" s="393"/>
    </row>
    <row r="4238" spans="1:11" ht="14.4">
      <c r="A4238" s="394" t="s">
        <v>7338</v>
      </c>
      <c r="B4238" s="410" t="s">
        <v>7339</v>
      </c>
      <c r="C4238" s="395" t="s">
        <v>485</v>
      </c>
      <c r="D4238" s="396" t="s">
        <v>7340</v>
      </c>
      <c r="E4238" s="393"/>
      <c r="F4238" s="393"/>
      <c r="G4238" s="393"/>
      <c r="H4238" s="393"/>
      <c r="I4238" s="393"/>
      <c r="J4238" s="393"/>
      <c r="K4238" s="393"/>
    </row>
    <row r="4239" spans="1:11" ht="14.4">
      <c r="A4239" s="397" t="s">
        <v>8004</v>
      </c>
      <c r="B4239" s="411" t="s">
        <v>8005</v>
      </c>
      <c r="C4239" s="398" t="s">
        <v>180</v>
      </c>
      <c r="D4239" s="399">
        <v>24.6431</v>
      </c>
      <c r="E4239" s="393"/>
      <c r="F4239" s="393"/>
      <c r="G4239" s="393"/>
      <c r="H4239" s="393"/>
      <c r="I4239" s="393"/>
      <c r="J4239" s="393"/>
      <c r="K4239" s="393"/>
    </row>
    <row r="4240" spans="1:11" ht="14.4">
      <c r="A4240" s="397" t="s">
        <v>8006</v>
      </c>
      <c r="B4240" s="411" t="s">
        <v>8007</v>
      </c>
      <c r="C4240" s="398" t="s">
        <v>180</v>
      </c>
      <c r="D4240" s="399">
        <v>13.6973</v>
      </c>
      <c r="E4240" s="393"/>
      <c r="F4240" s="393"/>
      <c r="G4240" s="393"/>
      <c r="H4240" s="393"/>
      <c r="I4240" s="393"/>
      <c r="J4240" s="393"/>
      <c r="K4240" s="393"/>
    </row>
    <row r="4241" spans="1:11" ht="14.4">
      <c r="A4241" s="397" t="s">
        <v>8008</v>
      </c>
      <c r="B4241" s="411" t="s">
        <v>8009</v>
      </c>
      <c r="C4241" s="398" t="s">
        <v>180</v>
      </c>
      <c r="D4241" s="399">
        <v>26.7194</v>
      </c>
      <c r="E4241" s="393"/>
      <c r="F4241" s="393"/>
      <c r="G4241" s="393"/>
      <c r="H4241" s="393"/>
      <c r="I4241" s="393"/>
      <c r="J4241" s="393"/>
      <c r="K4241" s="393"/>
    </row>
    <row r="4242" spans="1:11" ht="14.4">
      <c r="A4242" s="397" t="s">
        <v>8010</v>
      </c>
      <c r="B4242" s="411" t="s">
        <v>8011</v>
      </c>
      <c r="C4242" s="398" t="s">
        <v>180</v>
      </c>
      <c r="D4242" s="399">
        <v>11.8226</v>
      </c>
      <c r="E4242" s="393"/>
      <c r="F4242" s="393"/>
      <c r="G4242" s="393"/>
      <c r="H4242" s="393"/>
      <c r="I4242" s="393"/>
      <c r="J4242" s="393"/>
      <c r="K4242" s="393"/>
    </row>
    <row r="4243" spans="1:11" ht="14.4">
      <c r="A4243" s="554"/>
      <c r="B4243" s="554"/>
      <c r="C4243" s="554"/>
      <c r="D4243" s="554"/>
      <c r="E4243" s="393"/>
      <c r="F4243" s="393"/>
      <c r="G4243" s="393"/>
      <c r="H4243" s="393"/>
      <c r="I4243" s="393"/>
      <c r="J4243" s="393"/>
      <c r="K4243" s="393"/>
    </row>
    <row r="4244" spans="1:11" ht="15" customHeight="1">
      <c r="A4244" s="553" t="s">
        <v>8012</v>
      </c>
      <c r="B4244" s="553"/>
      <c r="C4244" s="553"/>
      <c r="D4244" s="392"/>
      <c r="E4244" s="393"/>
      <c r="F4244" s="393"/>
      <c r="G4244" s="393"/>
      <c r="H4244" s="393"/>
      <c r="I4244" s="393"/>
      <c r="J4244" s="393"/>
      <c r="K4244" s="393"/>
    </row>
    <row r="4245" spans="1:11" ht="14.4">
      <c r="A4245" s="394" t="s">
        <v>7338</v>
      </c>
      <c r="B4245" s="410" t="s">
        <v>7339</v>
      </c>
      <c r="C4245" s="395" t="s">
        <v>485</v>
      </c>
      <c r="D4245" s="396" t="s">
        <v>7340</v>
      </c>
      <c r="E4245" s="393"/>
      <c r="F4245" s="393"/>
      <c r="G4245" s="393"/>
      <c r="H4245" s="393"/>
      <c r="I4245" s="393"/>
      <c r="J4245" s="393"/>
      <c r="K4245" s="393"/>
    </row>
    <row r="4246" spans="1:11" ht="26.4">
      <c r="A4246" s="397" t="s">
        <v>8013</v>
      </c>
      <c r="B4246" s="411" t="s">
        <v>8014</v>
      </c>
      <c r="C4246" s="398" t="s">
        <v>180</v>
      </c>
      <c r="D4246" s="399">
        <v>139.5437</v>
      </c>
      <c r="E4246" s="393"/>
      <c r="F4246" s="393"/>
      <c r="G4246" s="393"/>
      <c r="H4246" s="393"/>
      <c r="I4246" s="393"/>
      <c r="J4246" s="393"/>
      <c r="K4246" s="393"/>
    </row>
    <row r="4247" spans="1:11" ht="14.4">
      <c r="A4247" s="397" t="s">
        <v>8015</v>
      </c>
      <c r="B4247" s="411" t="s">
        <v>8016</v>
      </c>
      <c r="C4247" s="398" t="s">
        <v>180</v>
      </c>
      <c r="D4247" s="399">
        <v>127.7009</v>
      </c>
      <c r="E4247" s="393"/>
      <c r="F4247" s="393"/>
      <c r="G4247" s="393"/>
      <c r="H4247" s="393"/>
      <c r="I4247" s="393"/>
      <c r="J4247" s="393"/>
      <c r="K4247" s="393"/>
    </row>
    <row r="4248" spans="1:11" ht="26.4">
      <c r="A4248" s="397" t="s">
        <v>8017</v>
      </c>
      <c r="B4248" s="411" t="s">
        <v>4059</v>
      </c>
      <c r="C4248" s="398" t="s">
        <v>180</v>
      </c>
      <c r="D4248" s="399">
        <v>214.49109999999999</v>
      </c>
      <c r="E4248" s="393"/>
      <c r="F4248" s="393"/>
      <c r="G4248" s="393"/>
      <c r="H4248" s="393"/>
      <c r="I4248" s="393"/>
      <c r="J4248" s="393"/>
      <c r="K4248" s="393"/>
    </row>
    <row r="4249" spans="1:11" ht="14.4">
      <c r="A4249" s="554"/>
      <c r="B4249" s="554"/>
      <c r="C4249" s="554"/>
      <c r="D4249" s="554"/>
      <c r="E4249" s="393"/>
      <c r="F4249" s="393"/>
      <c r="G4249" s="393"/>
      <c r="H4249" s="393"/>
      <c r="I4249" s="393"/>
      <c r="J4249" s="393"/>
      <c r="K4249" s="393"/>
    </row>
    <row r="4250" spans="1:11" ht="15" customHeight="1">
      <c r="A4250" s="553" t="s">
        <v>8018</v>
      </c>
      <c r="B4250" s="553"/>
      <c r="C4250" s="553"/>
      <c r="D4250" s="392"/>
      <c r="E4250" s="393"/>
      <c r="F4250" s="393"/>
      <c r="G4250" s="393"/>
      <c r="H4250" s="393"/>
      <c r="I4250" s="393"/>
      <c r="J4250" s="393"/>
      <c r="K4250" s="393"/>
    </row>
    <row r="4251" spans="1:11" ht="14.4">
      <c r="A4251" s="394" t="s">
        <v>7338</v>
      </c>
      <c r="B4251" s="410" t="s">
        <v>7339</v>
      </c>
      <c r="C4251" s="395" t="s">
        <v>485</v>
      </c>
      <c r="D4251" s="396" t="s">
        <v>7340</v>
      </c>
      <c r="E4251" s="393"/>
      <c r="F4251" s="393"/>
      <c r="G4251" s="393"/>
      <c r="H4251" s="393"/>
      <c r="I4251" s="393"/>
      <c r="J4251" s="393"/>
      <c r="K4251" s="393"/>
    </row>
    <row r="4252" spans="1:11" ht="14.4">
      <c r="A4252" s="397" t="s">
        <v>8019</v>
      </c>
      <c r="B4252" s="411" t="s">
        <v>8020</v>
      </c>
      <c r="C4252" s="398" t="s">
        <v>180</v>
      </c>
      <c r="D4252" s="399">
        <v>137.43</v>
      </c>
      <c r="E4252" s="393"/>
      <c r="F4252" s="393"/>
      <c r="G4252" s="393"/>
      <c r="H4252" s="393"/>
      <c r="I4252" s="393"/>
      <c r="J4252" s="393"/>
      <c r="K4252" s="393"/>
    </row>
    <row r="4253" spans="1:11" ht="14.4">
      <c r="A4253" s="554"/>
      <c r="B4253" s="554"/>
      <c r="C4253" s="554"/>
      <c r="D4253" s="554"/>
      <c r="E4253" s="393"/>
      <c r="F4253" s="393"/>
      <c r="G4253" s="393"/>
      <c r="H4253" s="393"/>
      <c r="I4253" s="393"/>
      <c r="J4253" s="393"/>
      <c r="K4253" s="393"/>
    </row>
    <row r="4254" spans="1:11" ht="15" customHeight="1">
      <c r="A4254" s="553" t="s">
        <v>8021</v>
      </c>
      <c r="B4254" s="553"/>
      <c r="C4254" s="553"/>
      <c r="D4254" s="392"/>
      <c r="E4254" s="393"/>
      <c r="F4254" s="393"/>
      <c r="G4254" s="393"/>
      <c r="H4254" s="393"/>
      <c r="I4254" s="393"/>
      <c r="J4254" s="393"/>
      <c r="K4254" s="393"/>
    </row>
    <row r="4255" spans="1:11" ht="14.4">
      <c r="A4255" s="394" t="s">
        <v>7338</v>
      </c>
      <c r="B4255" s="410" t="s">
        <v>7339</v>
      </c>
      <c r="C4255" s="395" t="s">
        <v>485</v>
      </c>
      <c r="D4255" s="396" t="s">
        <v>7340</v>
      </c>
      <c r="E4255" s="393"/>
      <c r="F4255" s="393"/>
      <c r="G4255" s="393"/>
      <c r="H4255" s="393"/>
      <c r="I4255" s="393"/>
      <c r="J4255" s="393"/>
      <c r="K4255" s="393"/>
    </row>
    <row r="4256" spans="1:11" ht="14.4">
      <c r="A4256" s="397" t="s">
        <v>8022</v>
      </c>
      <c r="B4256" s="411" t="s">
        <v>8023</v>
      </c>
      <c r="C4256" s="398" t="s">
        <v>180</v>
      </c>
      <c r="D4256" s="399">
        <v>139.6747</v>
      </c>
      <c r="E4256" s="393"/>
      <c r="F4256" s="393"/>
      <c r="G4256" s="393"/>
      <c r="H4256" s="393"/>
      <c r="I4256" s="393"/>
      <c r="J4256" s="393"/>
      <c r="K4256" s="393"/>
    </row>
    <row r="4257" spans="1:11" ht="26.4">
      <c r="A4257" s="397" t="s">
        <v>8024</v>
      </c>
      <c r="B4257" s="411" t="s">
        <v>8025</v>
      </c>
      <c r="C4257" s="398" t="s">
        <v>180</v>
      </c>
      <c r="D4257" s="399">
        <v>78.878200000000007</v>
      </c>
      <c r="E4257" s="393"/>
      <c r="F4257" s="393"/>
      <c r="G4257" s="393"/>
      <c r="H4257" s="393"/>
      <c r="I4257" s="393"/>
      <c r="J4257" s="393"/>
      <c r="K4257" s="393"/>
    </row>
    <row r="4258" spans="1:11" ht="14.4">
      <c r="A4258" s="554"/>
      <c r="B4258" s="554"/>
      <c r="C4258" s="554"/>
      <c r="D4258" s="554"/>
      <c r="E4258" s="393"/>
      <c r="F4258" s="393"/>
      <c r="G4258" s="393"/>
      <c r="H4258" s="393"/>
      <c r="I4258" s="393"/>
      <c r="J4258" s="393"/>
      <c r="K4258" s="393"/>
    </row>
    <row r="4259" spans="1:11" ht="15" customHeight="1">
      <c r="A4259" s="553" t="s">
        <v>8026</v>
      </c>
      <c r="B4259" s="553"/>
      <c r="C4259" s="553"/>
      <c r="D4259" s="392"/>
      <c r="E4259" s="393"/>
      <c r="F4259" s="393"/>
      <c r="G4259" s="393"/>
      <c r="H4259" s="393"/>
      <c r="I4259" s="393"/>
      <c r="J4259" s="393"/>
      <c r="K4259" s="393"/>
    </row>
    <row r="4260" spans="1:11" ht="14.4">
      <c r="A4260" s="394" t="s">
        <v>7338</v>
      </c>
      <c r="B4260" s="410" t="s">
        <v>7339</v>
      </c>
      <c r="C4260" s="395" t="s">
        <v>485</v>
      </c>
      <c r="D4260" s="396" t="s">
        <v>7340</v>
      </c>
      <c r="E4260" s="393"/>
      <c r="F4260" s="393"/>
      <c r="G4260" s="393"/>
      <c r="H4260" s="393"/>
      <c r="I4260" s="393"/>
      <c r="J4260" s="393"/>
      <c r="K4260" s="393"/>
    </row>
    <row r="4261" spans="1:11" ht="39.6">
      <c r="A4261" s="397" t="s">
        <v>8027</v>
      </c>
      <c r="B4261" s="411" t="s">
        <v>8028</v>
      </c>
      <c r="C4261" s="398" t="s">
        <v>180</v>
      </c>
      <c r="D4261" s="399">
        <v>6.9545000000000003</v>
      </c>
      <c r="E4261" s="393"/>
      <c r="F4261" s="393"/>
      <c r="G4261" s="393"/>
      <c r="H4261" s="393"/>
      <c r="I4261" s="393"/>
      <c r="J4261" s="393"/>
      <c r="K4261" s="393"/>
    </row>
    <row r="4262" spans="1:11" ht="39.6">
      <c r="A4262" s="397" t="s">
        <v>8029</v>
      </c>
      <c r="B4262" s="411" t="s">
        <v>8030</v>
      </c>
      <c r="C4262" s="398" t="s">
        <v>180</v>
      </c>
      <c r="D4262" s="399">
        <v>5.8155000000000001</v>
      </c>
      <c r="E4262" s="393"/>
      <c r="F4262" s="393"/>
      <c r="G4262" s="393"/>
      <c r="H4262" s="393"/>
      <c r="I4262" s="393"/>
      <c r="J4262" s="393"/>
      <c r="K4262" s="393"/>
    </row>
    <row r="4263" spans="1:11" ht="26.4">
      <c r="A4263" s="397" t="s">
        <v>8031</v>
      </c>
      <c r="B4263" s="411" t="s">
        <v>8032</v>
      </c>
      <c r="C4263" s="398" t="s">
        <v>180</v>
      </c>
      <c r="D4263" s="399">
        <v>2.5903</v>
      </c>
      <c r="E4263" s="393"/>
      <c r="F4263" s="393"/>
      <c r="G4263" s="393"/>
      <c r="H4263" s="393"/>
      <c r="I4263" s="393"/>
      <c r="J4263" s="393"/>
      <c r="K4263" s="393"/>
    </row>
    <row r="4264" spans="1:11" ht="26.4">
      <c r="A4264" s="397" t="s">
        <v>8033</v>
      </c>
      <c r="B4264" s="411" t="s">
        <v>8034</v>
      </c>
      <c r="C4264" s="398" t="s">
        <v>180</v>
      </c>
      <c r="D4264" s="399">
        <v>4.9386999999999999</v>
      </c>
      <c r="E4264" s="393"/>
      <c r="F4264" s="393"/>
      <c r="G4264" s="393"/>
      <c r="H4264" s="393"/>
      <c r="I4264" s="393"/>
      <c r="J4264" s="393"/>
      <c r="K4264" s="393"/>
    </row>
    <row r="4265" spans="1:11" ht="39.6">
      <c r="A4265" s="397" t="s">
        <v>8035</v>
      </c>
      <c r="B4265" s="411" t="s">
        <v>8036</v>
      </c>
      <c r="C4265" s="398" t="s">
        <v>180</v>
      </c>
      <c r="D4265" s="399">
        <v>4.9286000000000003</v>
      </c>
      <c r="E4265" s="393"/>
      <c r="F4265" s="393"/>
      <c r="G4265" s="393"/>
      <c r="H4265" s="393"/>
      <c r="I4265" s="393"/>
      <c r="J4265" s="393"/>
      <c r="K4265" s="393"/>
    </row>
    <row r="4266" spans="1:11" ht="39.6">
      <c r="A4266" s="397" t="s">
        <v>8037</v>
      </c>
      <c r="B4266" s="411" t="s">
        <v>8038</v>
      </c>
      <c r="C4266" s="398" t="s">
        <v>180</v>
      </c>
      <c r="D4266" s="399">
        <v>6.4908000000000001</v>
      </c>
      <c r="E4266" s="393"/>
      <c r="F4266" s="393"/>
      <c r="G4266" s="393"/>
      <c r="H4266" s="393"/>
      <c r="I4266" s="393"/>
      <c r="J4266" s="393"/>
      <c r="K4266" s="393"/>
    </row>
    <row r="4267" spans="1:11" ht="39.6">
      <c r="A4267" s="397" t="s">
        <v>8039</v>
      </c>
      <c r="B4267" s="411" t="s">
        <v>8040</v>
      </c>
      <c r="C4267" s="398" t="s">
        <v>180</v>
      </c>
      <c r="D4267" s="399">
        <v>11.8226</v>
      </c>
      <c r="E4267" s="393"/>
      <c r="F4267" s="393"/>
      <c r="G4267" s="393"/>
      <c r="H4267" s="393"/>
      <c r="I4267" s="393"/>
      <c r="J4267" s="393"/>
      <c r="K4267" s="393"/>
    </row>
    <row r="4268" spans="1:11" ht="39.6">
      <c r="A4268" s="397" t="s">
        <v>8041</v>
      </c>
      <c r="B4268" s="411" t="s">
        <v>8042</v>
      </c>
      <c r="C4268" s="398" t="s">
        <v>180</v>
      </c>
      <c r="D4268" s="399">
        <v>6.5110000000000001</v>
      </c>
      <c r="E4268" s="393"/>
      <c r="F4268" s="393"/>
      <c r="G4268" s="393"/>
      <c r="H4268" s="393"/>
      <c r="I4268" s="393"/>
      <c r="J4268" s="393"/>
      <c r="K4268" s="393"/>
    </row>
    <row r="4269" spans="1:11" ht="26.4">
      <c r="A4269" s="397" t="s">
        <v>8043</v>
      </c>
      <c r="B4269" s="411" t="s">
        <v>8044</v>
      </c>
      <c r="C4269" s="398" t="s">
        <v>180</v>
      </c>
      <c r="D4269" s="399">
        <v>1.9956</v>
      </c>
      <c r="E4269" s="393"/>
      <c r="F4269" s="393"/>
      <c r="G4269" s="393"/>
      <c r="H4269" s="393"/>
      <c r="I4269" s="393"/>
      <c r="J4269" s="393"/>
      <c r="K4269" s="393"/>
    </row>
    <row r="4270" spans="1:11" ht="26.4">
      <c r="A4270" s="397" t="s">
        <v>8045</v>
      </c>
      <c r="B4270" s="411" t="s">
        <v>8046</v>
      </c>
      <c r="C4270" s="398" t="s">
        <v>180</v>
      </c>
      <c r="D4270" s="399">
        <v>3.3462000000000001</v>
      </c>
      <c r="E4270" s="393"/>
      <c r="F4270" s="393"/>
      <c r="G4270" s="393"/>
      <c r="H4270" s="393"/>
      <c r="I4270" s="393"/>
      <c r="J4270" s="393"/>
      <c r="K4270" s="393"/>
    </row>
    <row r="4271" spans="1:11" ht="14.4">
      <c r="A4271" s="554"/>
      <c r="B4271" s="554"/>
      <c r="C4271" s="554"/>
      <c r="D4271" s="554"/>
      <c r="E4271" s="393"/>
      <c r="F4271" s="393"/>
      <c r="G4271" s="393"/>
      <c r="H4271" s="393"/>
      <c r="I4271" s="393"/>
      <c r="J4271" s="393"/>
      <c r="K4271" s="393"/>
    </row>
    <row r="4272" spans="1:11" ht="15" customHeight="1">
      <c r="A4272" s="553" t="s">
        <v>8047</v>
      </c>
      <c r="B4272" s="553"/>
      <c r="C4272" s="553"/>
      <c r="D4272" s="392"/>
      <c r="E4272" s="393"/>
      <c r="F4272" s="393"/>
      <c r="G4272" s="393"/>
      <c r="H4272" s="393"/>
      <c r="I4272" s="393"/>
      <c r="J4272" s="393"/>
      <c r="K4272" s="393"/>
    </row>
    <row r="4273" spans="1:11" ht="14.4">
      <c r="A4273" s="394" t="s">
        <v>7338</v>
      </c>
      <c r="B4273" s="410" t="s">
        <v>7339</v>
      </c>
      <c r="C4273" s="395" t="s">
        <v>485</v>
      </c>
      <c r="D4273" s="396" t="s">
        <v>7340</v>
      </c>
      <c r="E4273" s="393"/>
      <c r="F4273" s="393"/>
      <c r="G4273" s="393"/>
      <c r="H4273" s="393"/>
      <c r="I4273" s="393"/>
      <c r="J4273" s="393"/>
      <c r="K4273" s="393"/>
    </row>
    <row r="4274" spans="1:11" ht="14.4">
      <c r="A4274" s="397" t="s">
        <v>8048</v>
      </c>
      <c r="B4274" s="411" t="s">
        <v>8049</v>
      </c>
      <c r="C4274" s="398" t="s">
        <v>180</v>
      </c>
      <c r="D4274" s="399">
        <v>28.3522</v>
      </c>
      <c r="E4274" s="393"/>
      <c r="F4274" s="393"/>
      <c r="G4274" s="393"/>
      <c r="H4274" s="393"/>
      <c r="I4274" s="393"/>
      <c r="J4274" s="393"/>
      <c r="K4274" s="393"/>
    </row>
    <row r="4275" spans="1:11" ht="14.4">
      <c r="A4275" s="397" t="s">
        <v>8050</v>
      </c>
      <c r="B4275" s="411" t="s">
        <v>8051</v>
      </c>
      <c r="C4275" s="398" t="s">
        <v>180</v>
      </c>
      <c r="D4275" s="399">
        <v>25.902999999999999</v>
      </c>
      <c r="E4275" s="393"/>
      <c r="F4275" s="393"/>
      <c r="G4275" s="393"/>
      <c r="H4275" s="393"/>
      <c r="I4275" s="393"/>
      <c r="J4275" s="393"/>
      <c r="K4275" s="393"/>
    </row>
    <row r="4276" spans="1:11" ht="14.4">
      <c r="A4276" s="397" t="s">
        <v>8052</v>
      </c>
      <c r="B4276" s="411" t="s">
        <v>8053</v>
      </c>
      <c r="C4276" s="398" t="s">
        <v>180</v>
      </c>
      <c r="D4276" s="399">
        <v>15.0479</v>
      </c>
      <c r="E4276" s="393"/>
      <c r="F4276" s="393"/>
      <c r="G4276" s="393"/>
      <c r="H4276" s="393"/>
      <c r="I4276" s="393"/>
      <c r="J4276" s="393"/>
      <c r="K4276" s="393"/>
    </row>
    <row r="4277" spans="1:11" ht="14.4">
      <c r="A4277" s="397" t="s">
        <v>8054</v>
      </c>
      <c r="B4277" s="411" t="s">
        <v>8055</v>
      </c>
      <c r="C4277" s="398" t="s">
        <v>180</v>
      </c>
      <c r="D4277" s="399">
        <v>61.3307</v>
      </c>
      <c r="E4277" s="393"/>
      <c r="F4277" s="393"/>
      <c r="G4277" s="393"/>
      <c r="H4277" s="393"/>
      <c r="I4277" s="393"/>
      <c r="J4277" s="393"/>
      <c r="K4277" s="393"/>
    </row>
    <row r="4278" spans="1:11" ht="14.4">
      <c r="A4278" s="397" t="s">
        <v>8056</v>
      </c>
      <c r="B4278" s="411" t="s">
        <v>8057</v>
      </c>
      <c r="C4278" s="398" t="s">
        <v>180</v>
      </c>
      <c r="D4278" s="399">
        <v>5.3720999999999997</v>
      </c>
      <c r="E4278" s="393"/>
      <c r="F4278" s="393"/>
      <c r="G4278" s="393"/>
      <c r="H4278" s="393"/>
      <c r="I4278" s="393"/>
      <c r="J4278" s="393"/>
      <c r="K4278" s="393"/>
    </row>
    <row r="4279" spans="1:11" ht="14.4">
      <c r="A4279" s="397" t="s">
        <v>8058</v>
      </c>
      <c r="B4279" s="411" t="s">
        <v>8059</v>
      </c>
      <c r="C4279" s="398" t="s">
        <v>180</v>
      </c>
      <c r="D4279" s="399">
        <v>11.9436</v>
      </c>
      <c r="E4279" s="393"/>
      <c r="F4279" s="393"/>
      <c r="G4279" s="393"/>
      <c r="H4279" s="393"/>
      <c r="I4279" s="393"/>
      <c r="J4279" s="393"/>
      <c r="K4279" s="393"/>
    </row>
    <row r="4280" spans="1:11" ht="14.4">
      <c r="A4280" s="397" t="s">
        <v>8060</v>
      </c>
      <c r="B4280" s="411" t="s">
        <v>8061</v>
      </c>
      <c r="C4280" s="398" t="s">
        <v>180</v>
      </c>
      <c r="D4280" s="399">
        <v>58.649700000000003</v>
      </c>
      <c r="E4280" s="393"/>
      <c r="F4280" s="393"/>
      <c r="G4280" s="393"/>
      <c r="H4280" s="393"/>
      <c r="I4280" s="393"/>
      <c r="J4280" s="393"/>
      <c r="K4280" s="393"/>
    </row>
    <row r="4281" spans="1:11" ht="14.4">
      <c r="A4281" s="397" t="s">
        <v>8062</v>
      </c>
      <c r="B4281" s="411" t="s">
        <v>8063</v>
      </c>
      <c r="C4281" s="398" t="s">
        <v>180</v>
      </c>
      <c r="D4281" s="399">
        <v>107.7848</v>
      </c>
      <c r="E4281" s="393"/>
      <c r="F4281" s="393"/>
      <c r="G4281" s="393"/>
      <c r="H4281" s="393"/>
      <c r="I4281" s="393"/>
      <c r="J4281" s="393"/>
      <c r="K4281" s="393"/>
    </row>
    <row r="4282" spans="1:11" ht="14.4">
      <c r="A4282" s="397" t="s">
        <v>8064</v>
      </c>
      <c r="B4282" s="411" t="s">
        <v>8065</v>
      </c>
      <c r="C4282" s="398" t="s">
        <v>180</v>
      </c>
      <c r="D4282" s="399">
        <v>605.74789999999996</v>
      </c>
      <c r="E4282" s="393"/>
      <c r="F4282" s="393"/>
      <c r="G4282" s="393"/>
      <c r="H4282" s="393"/>
      <c r="I4282" s="393"/>
      <c r="J4282" s="393"/>
      <c r="K4282" s="393"/>
    </row>
    <row r="4283" spans="1:11" ht="14.4">
      <c r="A4283" s="397" t="s">
        <v>8066</v>
      </c>
      <c r="B4283" s="411" t="s">
        <v>2976</v>
      </c>
      <c r="C4283" s="398" t="s">
        <v>180</v>
      </c>
      <c r="D4283" s="399">
        <v>41.394399999999997</v>
      </c>
      <c r="E4283" s="393"/>
      <c r="F4283" s="393"/>
      <c r="G4283" s="393"/>
      <c r="H4283" s="393"/>
      <c r="I4283" s="393"/>
      <c r="J4283" s="393"/>
      <c r="K4283" s="393"/>
    </row>
    <row r="4284" spans="1:11" ht="26.4">
      <c r="A4284" s="397" t="s">
        <v>8067</v>
      </c>
      <c r="B4284" s="411" t="s">
        <v>8068</v>
      </c>
      <c r="C4284" s="398" t="s">
        <v>180</v>
      </c>
      <c r="D4284" s="399">
        <v>6.4101999999999997</v>
      </c>
      <c r="E4284" s="393"/>
      <c r="F4284" s="393"/>
      <c r="G4284" s="393"/>
      <c r="H4284" s="393"/>
      <c r="I4284" s="393"/>
      <c r="J4284" s="393"/>
      <c r="K4284" s="393"/>
    </row>
    <row r="4285" spans="1:11" ht="26.4">
      <c r="A4285" s="397" t="s">
        <v>8069</v>
      </c>
      <c r="B4285" s="411" t="s">
        <v>8070</v>
      </c>
      <c r="C4285" s="398" t="s">
        <v>180</v>
      </c>
      <c r="D4285" s="399">
        <v>32.736499999999999</v>
      </c>
      <c r="E4285" s="393"/>
      <c r="F4285" s="393"/>
      <c r="G4285" s="393"/>
      <c r="H4285" s="393"/>
      <c r="I4285" s="393"/>
      <c r="J4285" s="393"/>
      <c r="K4285" s="393"/>
    </row>
    <row r="4286" spans="1:11" ht="26.4">
      <c r="A4286" s="397" t="s">
        <v>8071</v>
      </c>
      <c r="B4286" s="411" t="s">
        <v>8072</v>
      </c>
      <c r="C4286" s="398" t="s">
        <v>180</v>
      </c>
      <c r="D4286" s="399">
        <v>39.711199999999998</v>
      </c>
      <c r="E4286" s="393"/>
      <c r="F4286" s="393"/>
      <c r="G4286" s="393"/>
      <c r="H4286" s="393"/>
      <c r="I4286" s="393"/>
      <c r="J4286" s="393"/>
      <c r="K4286" s="393"/>
    </row>
    <row r="4287" spans="1:11" ht="14.4">
      <c r="A4287" s="397" t="s">
        <v>8073</v>
      </c>
      <c r="B4287" s="411" t="s">
        <v>8074</v>
      </c>
      <c r="C4287" s="398" t="s">
        <v>180</v>
      </c>
      <c r="D4287" s="399">
        <v>6.6420000000000003</v>
      </c>
      <c r="E4287" s="393"/>
      <c r="F4287" s="393"/>
      <c r="G4287" s="393"/>
      <c r="H4287" s="393"/>
      <c r="I4287" s="393"/>
      <c r="J4287" s="393"/>
      <c r="K4287" s="393"/>
    </row>
    <row r="4288" spans="1:11" ht="14.4">
      <c r="A4288" s="397" t="s">
        <v>8075</v>
      </c>
      <c r="B4288" s="411" t="s">
        <v>3002</v>
      </c>
      <c r="C4288" s="398" t="s">
        <v>180</v>
      </c>
      <c r="D4288" s="399">
        <v>9.8169000000000004</v>
      </c>
      <c r="E4288" s="393"/>
      <c r="F4288" s="393"/>
      <c r="G4288" s="393"/>
      <c r="H4288" s="393"/>
      <c r="I4288" s="393"/>
      <c r="J4288" s="393"/>
      <c r="K4288" s="393"/>
    </row>
    <row r="4289" spans="1:11" ht="14.4">
      <c r="A4289" s="397" t="s">
        <v>8076</v>
      </c>
      <c r="B4289" s="411" t="s">
        <v>8077</v>
      </c>
      <c r="C4289" s="398" t="s">
        <v>180</v>
      </c>
      <c r="D4289" s="399">
        <v>19.119800000000001</v>
      </c>
      <c r="E4289" s="393"/>
      <c r="F4289" s="393"/>
      <c r="G4289" s="393"/>
      <c r="H4289" s="393"/>
      <c r="I4289" s="393"/>
      <c r="J4289" s="393"/>
      <c r="K4289" s="393"/>
    </row>
    <row r="4290" spans="1:11" ht="14.4">
      <c r="A4290" s="554"/>
      <c r="B4290" s="554"/>
      <c r="C4290" s="554"/>
      <c r="D4290" s="554"/>
      <c r="E4290" s="393"/>
      <c r="F4290" s="393"/>
      <c r="G4290" s="393"/>
      <c r="H4290" s="393"/>
      <c r="I4290" s="393"/>
      <c r="J4290" s="393"/>
      <c r="K4290" s="393"/>
    </row>
    <row r="4291" spans="1:11" ht="15" customHeight="1">
      <c r="A4291" s="553" t="s">
        <v>8078</v>
      </c>
      <c r="B4291" s="553"/>
      <c r="C4291" s="553"/>
      <c r="D4291" s="392"/>
      <c r="E4291" s="393"/>
      <c r="F4291" s="393"/>
      <c r="G4291" s="393"/>
      <c r="H4291" s="393"/>
      <c r="I4291" s="393"/>
      <c r="J4291" s="393"/>
      <c r="K4291" s="393"/>
    </row>
    <row r="4292" spans="1:11" ht="14.4">
      <c r="A4292" s="394" t="s">
        <v>7338</v>
      </c>
      <c r="B4292" s="410" t="s">
        <v>7339</v>
      </c>
      <c r="C4292" s="395" t="s">
        <v>485</v>
      </c>
      <c r="D4292" s="396" t="s">
        <v>7340</v>
      </c>
      <c r="E4292" s="393"/>
      <c r="F4292" s="393"/>
      <c r="G4292" s="393"/>
      <c r="H4292" s="393"/>
      <c r="I4292" s="393"/>
      <c r="J4292" s="393"/>
      <c r="K4292" s="393"/>
    </row>
    <row r="4293" spans="1:11" ht="26.4">
      <c r="A4293" s="397" t="s">
        <v>8079</v>
      </c>
      <c r="B4293" s="411" t="s">
        <v>8080</v>
      </c>
      <c r="C4293" s="398" t="s">
        <v>180</v>
      </c>
      <c r="D4293" s="399">
        <v>25.31</v>
      </c>
      <c r="E4293" s="393"/>
      <c r="F4293" s="393"/>
      <c r="G4293" s="393"/>
      <c r="H4293" s="393"/>
      <c r="I4293" s="393"/>
      <c r="J4293" s="393"/>
      <c r="K4293" s="393"/>
    </row>
    <row r="4294" spans="1:11" ht="26.4">
      <c r="A4294" s="397" t="s">
        <v>8081</v>
      </c>
      <c r="B4294" s="411" t="s">
        <v>8082</v>
      </c>
      <c r="C4294" s="398" t="s">
        <v>180</v>
      </c>
      <c r="D4294" s="399">
        <v>82.99</v>
      </c>
      <c r="E4294" s="393"/>
      <c r="F4294" s="393"/>
      <c r="G4294" s="393"/>
      <c r="H4294" s="393"/>
      <c r="I4294" s="393"/>
      <c r="J4294" s="393"/>
      <c r="K4294" s="393"/>
    </row>
    <row r="4295" spans="1:11" ht="26.4">
      <c r="A4295" s="397" t="s">
        <v>8083</v>
      </c>
      <c r="B4295" s="411" t="s">
        <v>8084</v>
      </c>
      <c r="C4295" s="398" t="s">
        <v>180</v>
      </c>
      <c r="D4295" s="399">
        <v>223.06</v>
      </c>
      <c r="E4295" s="393"/>
      <c r="F4295" s="393"/>
      <c r="G4295" s="393"/>
      <c r="H4295" s="393"/>
      <c r="I4295" s="393"/>
      <c r="J4295" s="393"/>
      <c r="K4295" s="393"/>
    </row>
    <row r="4296" spans="1:11" ht="26.4">
      <c r="A4296" s="397" t="s">
        <v>8085</v>
      </c>
      <c r="B4296" s="411" t="s">
        <v>8086</v>
      </c>
      <c r="C4296" s="398" t="s">
        <v>180</v>
      </c>
      <c r="D4296" s="399">
        <v>413.76</v>
      </c>
      <c r="E4296" s="393"/>
      <c r="F4296" s="393"/>
      <c r="G4296" s="393"/>
      <c r="H4296" s="393"/>
      <c r="I4296" s="393"/>
      <c r="J4296" s="393"/>
      <c r="K4296" s="393"/>
    </row>
    <row r="4297" spans="1:11" ht="14.4">
      <c r="A4297" s="554"/>
      <c r="B4297" s="554"/>
      <c r="C4297" s="554"/>
      <c r="D4297" s="554"/>
      <c r="E4297" s="393"/>
      <c r="F4297" s="393"/>
      <c r="G4297" s="393"/>
      <c r="H4297" s="393"/>
      <c r="I4297" s="393"/>
      <c r="J4297" s="393"/>
      <c r="K4297" s="393"/>
    </row>
    <row r="4298" spans="1:11" ht="15" customHeight="1">
      <c r="A4298" s="553" t="s">
        <v>8087</v>
      </c>
      <c r="B4298" s="553"/>
      <c r="C4298" s="553"/>
      <c r="D4298" s="392"/>
      <c r="E4298" s="393"/>
      <c r="F4298" s="393"/>
      <c r="G4298" s="393"/>
      <c r="H4298" s="393"/>
      <c r="I4298" s="393"/>
      <c r="J4298" s="393"/>
      <c r="K4298" s="393"/>
    </row>
    <row r="4299" spans="1:11" ht="14.4">
      <c r="A4299" s="394" t="s">
        <v>7338</v>
      </c>
      <c r="B4299" s="410" t="s">
        <v>7339</v>
      </c>
      <c r="C4299" s="395" t="s">
        <v>485</v>
      </c>
      <c r="D4299" s="396" t="s">
        <v>7340</v>
      </c>
      <c r="E4299" s="393"/>
      <c r="F4299" s="393"/>
      <c r="G4299" s="393"/>
      <c r="H4299" s="393"/>
      <c r="I4299" s="393"/>
      <c r="J4299" s="393"/>
      <c r="K4299" s="393"/>
    </row>
    <row r="4300" spans="1:11" ht="39.6">
      <c r="A4300" s="397" t="s">
        <v>8088</v>
      </c>
      <c r="B4300" s="411" t="s">
        <v>8089</v>
      </c>
      <c r="C4300" s="398" t="s">
        <v>180</v>
      </c>
      <c r="D4300" s="399">
        <v>5.9364999999999997</v>
      </c>
      <c r="E4300" s="393"/>
      <c r="F4300" s="393"/>
      <c r="G4300" s="393"/>
      <c r="H4300" s="393"/>
      <c r="I4300" s="393"/>
      <c r="J4300" s="393"/>
      <c r="K4300" s="393"/>
    </row>
    <row r="4301" spans="1:11" ht="14.4">
      <c r="A4301" s="554"/>
      <c r="B4301" s="554"/>
      <c r="C4301" s="554"/>
      <c r="D4301" s="554"/>
      <c r="E4301" s="393"/>
      <c r="F4301" s="393"/>
      <c r="G4301" s="393"/>
      <c r="H4301" s="393"/>
      <c r="I4301" s="393"/>
      <c r="J4301" s="393"/>
      <c r="K4301" s="393"/>
    </row>
    <row r="4302" spans="1:11" ht="15" customHeight="1">
      <c r="A4302" s="553" t="s">
        <v>8090</v>
      </c>
      <c r="B4302" s="553"/>
      <c r="C4302" s="553"/>
      <c r="D4302" s="392"/>
      <c r="E4302" s="393"/>
      <c r="F4302" s="393"/>
      <c r="G4302" s="393"/>
      <c r="H4302" s="393"/>
      <c r="I4302" s="393"/>
      <c r="J4302" s="393"/>
      <c r="K4302" s="393"/>
    </row>
    <row r="4303" spans="1:11" ht="14.4">
      <c r="A4303" s="394" t="s">
        <v>7338</v>
      </c>
      <c r="B4303" s="410" t="s">
        <v>7339</v>
      </c>
      <c r="C4303" s="395" t="s">
        <v>485</v>
      </c>
      <c r="D4303" s="396" t="s">
        <v>7340</v>
      </c>
      <c r="E4303" s="393"/>
      <c r="F4303" s="393"/>
      <c r="G4303" s="393"/>
      <c r="H4303" s="393"/>
      <c r="I4303" s="393"/>
      <c r="J4303" s="393"/>
      <c r="K4303" s="393"/>
    </row>
    <row r="4304" spans="1:11" ht="14.4">
      <c r="A4304" s="397" t="s">
        <v>8091</v>
      </c>
      <c r="B4304" s="411" t="s">
        <v>8092</v>
      </c>
      <c r="C4304" s="398" t="s">
        <v>180</v>
      </c>
      <c r="D4304" s="399">
        <v>43.12</v>
      </c>
      <c r="E4304" s="393"/>
      <c r="F4304" s="393"/>
      <c r="G4304" s="393"/>
      <c r="H4304" s="393"/>
      <c r="I4304" s="393"/>
      <c r="J4304" s="393"/>
      <c r="K4304" s="393"/>
    </row>
    <row r="4305" spans="1:11" ht="14.4">
      <c r="A4305" s="554"/>
      <c r="B4305" s="554"/>
      <c r="C4305" s="554"/>
      <c r="D4305" s="554"/>
      <c r="E4305" s="393"/>
      <c r="F4305" s="393"/>
      <c r="G4305" s="393"/>
      <c r="H4305" s="393"/>
      <c r="I4305" s="393"/>
      <c r="J4305" s="393"/>
      <c r="K4305" s="393"/>
    </row>
    <row r="4306" spans="1:11" ht="15" customHeight="1">
      <c r="A4306" s="553" t="s">
        <v>8093</v>
      </c>
      <c r="B4306" s="553"/>
      <c r="C4306" s="553"/>
      <c r="D4306" s="392"/>
      <c r="E4306" s="393"/>
      <c r="F4306" s="393"/>
      <c r="G4306" s="393"/>
      <c r="H4306" s="393"/>
      <c r="I4306" s="393"/>
      <c r="J4306" s="393"/>
      <c r="K4306" s="393"/>
    </row>
    <row r="4307" spans="1:11" ht="14.4">
      <c r="A4307" s="394" t="s">
        <v>7338</v>
      </c>
      <c r="B4307" s="410" t="s">
        <v>7339</v>
      </c>
      <c r="C4307" s="395" t="s">
        <v>485</v>
      </c>
      <c r="D4307" s="396" t="s">
        <v>7340</v>
      </c>
      <c r="E4307" s="393"/>
      <c r="F4307" s="393"/>
      <c r="G4307" s="393"/>
      <c r="H4307" s="393"/>
      <c r="I4307" s="393"/>
      <c r="J4307" s="393"/>
      <c r="K4307" s="393"/>
    </row>
    <row r="4308" spans="1:11" ht="39.6">
      <c r="A4308" s="397" t="s">
        <v>8094</v>
      </c>
      <c r="B4308" s="411" t="s">
        <v>8095</v>
      </c>
      <c r="C4308" s="398" t="s">
        <v>180</v>
      </c>
      <c r="D4308" s="400">
        <v>2031.5232000000001</v>
      </c>
      <c r="E4308" s="393"/>
      <c r="F4308" s="393"/>
      <c r="G4308" s="393"/>
      <c r="H4308" s="393"/>
      <c r="I4308" s="393"/>
      <c r="J4308" s="393"/>
      <c r="K4308" s="393"/>
    </row>
    <row r="4309" spans="1:11" ht="39.6">
      <c r="A4309" s="397" t="s">
        <v>8096</v>
      </c>
      <c r="B4309" s="411" t="s">
        <v>8097</v>
      </c>
      <c r="C4309" s="398" t="s">
        <v>180</v>
      </c>
      <c r="D4309" s="400">
        <v>2936.4762999999998</v>
      </c>
      <c r="E4309" s="393"/>
      <c r="F4309" s="393"/>
      <c r="G4309" s="393"/>
      <c r="H4309" s="393"/>
      <c r="I4309" s="393"/>
      <c r="J4309" s="393"/>
      <c r="K4309" s="393"/>
    </row>
    <row r="4310" spans="1:11" ht="39.6">
      <c r="A4310" s="397" t="s">
        <v>8098</v>
      </c>
      <c r="B4310" s="411" t="s">
        <v>8099</v>
      </c>
      <c r="C4310" s="398" t="s">
        <v>180</v>
      </c>
      <c r="D4310" s="400">
        <v>2436.9913000000001</v>
      </c>
      <c r="E4310" s="393"/>
      <c r="F4310" s="393"/>
      <c r="G4310" s="393"/>
      <c r="H4310" s="393"/>
      <c r="I4310" s="393"/>
      <c r="J4310" s="393"/>
      <c r="K4310" s="393"/>
    </row>
    <row r="4311" spans="1:11" ht="39.6">
      <c r="A4311" s="397" t="s">
        <v>8100</v>
      </c>
      <c r="B4311" s="411" t="s">
        <v>8101</v>
      </c>
      <c r="C4311" s="398" t="s">
        <v>180</v>
      </c>
      <c r="D4311" s="399">
        <v>489.00279999999998</v>
      </c>
      <c r="E4311" s="393"/>
      <c r="F4311" s="393"/>
      <c r="G4311" s="393"/>
      <c r="H4311" s="393"/>
      <c r="I4311" s="393"/>
      <c r="J4311" s="393"/>
      <c r="K4311" s="393"/>
    </row>
    <row r="4312" spans="1:11" ht="39.6">
      <c r="A4312" s="397" t="s">
        <v>8102</v>
      </c>
      <c r="B4312" s="411" t="s">
        <v>8103</v>
      </c>
      <c r="C4312" s="398" t="s">
        <v>180</v>
      </c>
      <c r="D4312" s="399">
        <v>516.65959999999995</v>
      </c>
      <c r="E4312" s="393"/>
      <c r="F4312" s="393"/>
      <c r="G4312" s="393"/>
      <c r="H4312" s="393"/>
      <c r="I4312" s="393"/>
      <c r="J4312" s="393"/>
      <c r="K4312" s="393"/>
    </row>
    <row r="4313" spans="1:11" ht="39.6">
      <c r="A4313" s="397" t="s">
        <v>8104</v>
      </c>
      <c r="B4313" s="411" t="s">
        <v>8105</v>
      </c>
      <c r="C4313" s="398" t="s">
        <v>180</v>
      </c>
      <c r="D4313" s="399">
        <v>232.64340000000001</v>
      </c>
      <c r="E4313" s="393"/>
      <c r="F4313" s="393"/>
      <c r="G4313" s="393"/>
      <c r="H4313" s="393"/>
      <c r="I4313" s="393"/>
      <c r="J4313" s="393"/>
      <c r="K4313" s="393"/>
    </row>
    <row r="4314" spans="1:11" ht="26.4">
      <c r="A4314" s="397" t="s">
        <v>8106</v>
      </c>
      <c r="B4314" s="411" t="s">
        <v>8107</v>
      </c>
      <c r="C4314" s="398" t="s">
        <v>180</v>
      </c>
      <c r="D4314" s="399">
        <v>574.37189999999998</v>
      </c>
      <c r="E4314" s="393"/>
      <c r="F4314" s="393"/>
      <c r="G4314" s="393"/>
      <c r="H4314" s="393"/>
      <c r="I4314" s="393"/>
      <c r="J4314" s="393"/>
      <c r="K4314" s="393"/>
    </row>
    <row r="4315" spans="1:11" ht="26.4">
      <c r="A4315" s="397" t="s">
        <v>8108</v>
      </c>
      <c r="B4315" s="411" t="s">
        <v>8109</v>
      </c>
      <c r="C4315" s="398" t="s">
        <v>180</v>
      </c>
      <c r="D4315" s="399">
        <v>233.75210000000001</v>
      </c>
      <c r="E4315" s="393"/>
      <c r="F4315" s="393"/>
      <c r="G4315" s="393"/>
      <c r="H4315" s="393"/>
      <c r="I4315" s="393"/>
      <c r="J4315" s="393"/>
      <c r="K4315" s="393"/>
    </row>
    <row r="4316" spans="1:11" ht="39.6">
      <c r="A4316" s="397" t="s">
        <v>8110</v>
      </c>
      <c r="B4316" s="411" t="s">
        <v>8111</v>
      </c>
      <c r="C4316" s="398" t="s">
        <v>180</v>
      </c>
      <c r="D4316" s="399">
        <v>243.70009999999999</v>
      </c>
      <c r="E4316" s="393"/>
      <c r="F4316" s="393"/>
      <c r="G4316" s="393"/>
      <c r="H4316" s="393"/>
      <c r="I4316" s="393"/>
      <c r="J4316" s="393"/>
      <c r="K4316" s="393"/>
    </row>
    <row r="4317" spans="1:11" ht="14.4">
      <c r="A4317" s="554"/>
      <c r="B4317" s="554"/>
      <c r="C4317" s="554"/>
      <c r="D4317" s="554"/>
      <c r="E4317" s="393"/>
      <c r="F4317" s="393"/>
      <c r="G4317" s="393"/>
      <c r="H4317" s="393"/>
      <c r="I4317" s="393"/>
      <c r="J4317" s="393"/>
      <c r="K4317" s="393"/>
    </row>
    <row r="4318" spans="1:11" ht="15" customHeight="1">
      <c r="A4318" s="553" t="s">
        <v>8112</v>
      </c>
      <c r="B4318" s="553"/>
      <c r="C4318" s="553"/>
      <c r="D4318" s="392"/>
      <c r="E4318" s="393"/>
      <c r="F4318" s="393"/>
      <c r="G4318" s="393"/>
      <c r="H4318" s="393"/>
      <c r="I4318" s="393"/>
      <c r="J4318" s="393"/>
      <c r="K4318" s="393"/>
    </row>
    <row r="4319" spans="1:11" ht="14.4">
      <c r="A4319" s="394" t="s">
        <v>7338</v>
      </c>
      <c r="B4319" s="410" t="s">
        <v>7339</v>
      </c>
      <c r="C4319" s="395" t="s">
        <v>485</v>
      </c>
      <c r="D4319" s="396" t="s">
        <v>7340</v>
      </c>
      <c r="E4319" s="393"/>
      <c r="F4319" s="393"/>
      <c r="G4319" s="393"/>
      <c r="H4319" s="393"/>
      <c r="I4319" s="393"/>
      <c r="J4319" s="393"/>
      <c r="K4319" s="393"/>
    </row>
    <row r="4320" spans="1:11" ht="14.4">
      <c r="A4320" s="397" t="s">
        <v>8113</v>
      </c>
      <c r="B4320" s="411" t="s">
        <v>8114</v>
      </c>
      <c r="C4320" s="398" t="s">
        <v>180</v>
      </c>
      <c r="D4320" s="399">
        <v>104.4153</v>
      </c>
      <c r="E4320" s="393"/>
      <c r="F4320" s="393"/>
      <c r="G4320" s="393"/>
      <c r="H4320" s="393"/>
      <c r="I4320" s="393"/>
      <c r="J4320" s="393"/>
      <c r="K4320" s="393"/>
    </row>
    <row r="4321" spans="1:11" ht="14.4">
      <c r="A4321" s="397" t="s">
        <v>8115</v>
      </c>
      <c r="B4321" s="411" t="s">
        <v>8116</v>
      </c>
      <c r="C4321" s="398" t="s">
        <v>180</v>
      </c>
      <c r="D4321" s="399">
        <v>141.14189999999999</v>
      </c>
      <c r="E4321" s="393"/>
      <c r="F4321" s="393"/>
      <c r="G4321" s="393"/>
      <c r="H4321" s="393"/>
      <c r="I4321" s="393"/>
      <c r="J4321" s="393"/>
      <c r="K4321" s="393"/>
    </row>
    <row r="4322" spans="1:11" ht="14.4">
      <c r="A4322" s="397" t="s">
        <v>8117</v>
      </c>
      <c r="B4322" s="411" t="s">
        <v>8118</v>
      </c>
      <c r="C4322" s="398" t="s">
        <v>180</v>
      </c>
      <c r="D4322" s="399">
        <v>149.17939999999999</v>
      </c>
      <c r="E4322" s="393"/>
      <c r="F4322" s="393"/>
      <c r="G4322" s="393"/>
      <c r="H4322" s="393"/>
      <c r="I4322" s="393"/>
      <c r="J4322" s="393"/>
      <c r="K4322" s="393"/>
    </row>
    <row r="4323" spans="1:11" ht="14.4">
      <c r="A4323" s="397" t="s">
        <v>8119</v>
      </c>
      <c r="B4323" s="411" t="s">
        <v>8120</v>
      </c>
      <c r="C4323" s="398" t="s">
        <v>180</v>
      </c>
      <c r="D4323" s="399">
        <v>237.67339999999999</v>
      </c>
      <c r="E4323" s="393"/>
      <c r="F4323" s="393"/>
      <c r="G4323" s="393"/>
      <c r="H4323" s="393"/>
      <c r="I4323" s="393"/>
      <c r="J4323" s="393"/>
      <c r="K4323" s="393"/>
    </row>
    <row r="4324" spans="1:11" ht="14.4">
      <c r="A4324" s="397" t="s">
        <v>8121</v>
      </c>
      <c r="B4324" s="411" t="s">
        <v>8122</v>
      </c>
      <c r="C4324" s="398" t="s">
        <v>180</v>
      </c>
      <c r="D4324" s="399">
        <v>58.166600000000003</v>
      </c>
      <c r="E4324" s="393"/>
      <c r="F4324" s="393"/>
      <c r="G4324" s="393"/>
      <c r="H4324" s="393"/>
      <c r="I4324" s="393"/>
      <c r="J4324" s="393"/>
      <c r="K4324" s="393"/>
    </row>
    <row r="4325" spans="1:11" ht="14.4">
      <c r="A4325" s="397" t="s">
        <v>8123</v>
      </c>
      <c r="B4325" s="411" t="s">
        <v>8124</v>
      </c>
      <c r="C4325" s="398" t="s">
        <v>180</v>
      </c>
      <c r="D4325" s="399">
        <v>96.705500000000001</v>
      </c>
      <c r="E4325" s="393"/>
      <c r="F4325" s="393"/>
      <c r="G4325" s="393"/>
      <c r="H4325" s="393"/>
      <c r="I4325" s="393"/>
      <c r="J4325" s="393"/>
      <c r="K4325" s="393"/>
    </row>
    <row r="4326" spans="1:11" ht="14.4">
      <c r="A4326" s="554"/>
      <c r="B4326" s="554"/>
      <c r="C4326" s="554"/>
      <c r="D4326" s="554"/>
      <c r="E4326" s="393"/>
      <c r="F4326" s="393"/>
      <c r="G4326" s="393"/>
      <c r="H4326" s="393"/>
      <c r="I4326" s="393"/>
      <c r="J4326" s="393"/>
      <c r="K4326" s="393"/>
    </row>
    <row r="4327" spans="1:11" ht="15" customHeight="1">
      <c r="A4327" s="553" t="s">
        <v>8125</v>
      </c>
      <c r="B4327" s="553"/>
      <c r="C4327" s="553"/>
      <c r="D4327" s="392"/>
      <c r="E4327" s="393"/>
      <c r="F4327" s="393"/>
      <c r="G4327" s="393"/>
      <c r="H4327" s="393"/>
      <c r="I4327" s="393"/>
      <c r="J4327" s="393"/>
      <c r="K4327" s="393"/>
    </row>
    <row r="4328" spans="1:11" ht="14.4">
      <c r="A4328" s="394" t="s">
        <v>7338</v>
      </c>
      <c r="B4328" s="410" t="s">
        <v>7339</v>
      </c>
      <c r="C4328" s="395" t="s">
        <v>485</v>
      </c>
      <c r="D4328" s="396" t="s">
        <v>7340</v>
      </c>
      <c r="E4328" s="393"/>
      <c r="F4328" s="393"/>
      <c r="G4328" s="393"/>
      <c r="H4328" s="393"/>
      <c r="I4328" s="393"/>
      <c r="J4328" s="393"/>
      <c r="K4328" s="393"/>
    </row>
    <row r="4329" spans="1:11" ht="14.4">
      <c r="A4329" s="397" t="s">
        <v>8126</v>
      </c>
      <c r="B4329" s="411" t="s">
        <v>8127</v>
      </c>
      <c r="C4329" s="398" t="s">
        <v>180</v>
      </c>
      <c r="D4329" s="399">
        <v>48.903300000000002</v>
      </c>
      <c r="E4329" s="393"/>
      <c r="F4329" s="393"/>
      <c r="G4329" s="393"/>
      <c r="H4329" s="393"/>
      <c r="I4329" s="393"/>
      <c r="J4329" s="393"/>
      <c r="K4329" s="393"/>
    </row>
    <row r="4330" spans="1:11" ht="14.4">
      <c r="A4330" s="397" t="s">
        <v>8128</v>
      </c>
      <c r="B4330" s="411" t="s">
        <v>8129</v>
      </c>
      <c r="C4330" s="398" t="s">
        <v>180</v>
      </c>
      <c r="D4330" s="399">
        <v>61.884999999999998</v>
      </c>
      <c r="E4330" s="393"/>
      <c r="F4330" s="393"/>
      <c r="G4330" s="393"/>
      <c r="H4330" s="393"/>
      <c r="I4330" s="393"/>
      <c r="J4330" s="393"/>
      <c r="K4330" s="393"/>
    </row>
    <row r="4331" spans="1:11" ht="14.4">
      <c r="A4331" s="397" t="s">
        <v>8130</v>
      </c>
      <c r="B4331" s="411" t="s">
        <v>8131</v>
      </c>
      <c r="C4331" s="398" t="s">
        <v>180</v>
      </c>
      <c r="D4331" s="399">
        <v>136.8425</v>
      </c>
      <c r="E4331" s="393"/>
      <c r="F4331" s="393"/>
      <c r="G4331" s="393"/>
      <c r="H4331" s="393"/>
      <c r="I4331" s="393"/>
      <c r="J4331" s="393"/>
      <c r="K4331" s="393"/>
    </row>
    <row r="4332" spans="1:11" ht="14.4">
      <c r="A4332" s="554"/>
      <c r="B4332" s="554"/>
      <c r="C4332" s="554"/>
      <c r="D4332" s="554"/>
      <c r="E4332" s="393"/>
      <c r="F4332" s="393"/>
      <c r="G4332" s="393"/>
      <c r="H4332" s="393"/>
      <c r="I4332" s="393"/>
      <c r="J4332" s="393"/>
      <c r="K4332" s="393"/>
    </row>
    <row r="4333" spans="1:11" ht="15" customHeight="1">
      <c r="A4333" s="553" t="s">
        <v>8132</v>
      </c>
      <c r="B4333" s="553"/>
      <c r="C4333" s="553"/>
      <c r="D4333" s="392"/>
      <c r="E4333" s="393"/>
      <c r="F4333" s="393"/>
      <c r="G4333" s="393"/>
      <c r="H4333" s="393"/>
      <c r="I4333" s="393"/>
      <c r="J4333" s="393"/>
      <c r="K4333" s="393"/>
    </row>
    <row r="4334" spans="1:11" ht="14.4">
      <c r="A4334" s="394" t="s">
        <v>7338</v>
      </c>
      <c r="B4334" s="410" t="s">
        <v>7339</v>
      </c>
      <c r="C4334" s="395" t="s">
        <v>485</v>
      </c>
      <c r="D4334" s="396" t="s">
        <v>7340</v>
      </c>
      <c r="E4334" s="393"/>
      <c r="F4334" s="393"/>
      <c r="G4334" s="393"/>
      <c r="H4334" s="393"/>
      <c r="I4334" s="393"/>
      <c r="J4334" s="393"/>
      <c r="K4334" s="393"/>
    </row>
    <row r="4335" spans="1:11" ht="14.4">
      <c r="A4335" s="397" t="s">
        <v>8133</v>
      </c>
      <c r="B4335" s="411" t="s">
        <v>8134</v>
      </c>
      <c r="C4335" s="398" t="s">
        <v>180</v>
      </c>
      <c r="D4335" s="399">
        <v>5.85</v>
      </c>
      <c r="E4335" s="393"/>
      <c r="F4335" s="393"/>
      <c r="G4335" s="393"/>
      <c r="H4335" s="393"/>
      <c r="I4335" s="393"/>
      <c r="J4335" s="393"/>
      <c r="K4335" s="393"/>
    </row>
    <row r="4336" spans="1:11" ht="14.4">
      <c r="A4336" s="397" t="s">
        <v>8135</v>
      </c>
      <c r="B4336" s="411" t="s">
        <v>8136</v>
      </c>
      <c r="C4336" s="398" t="s">
        <v>180</v>
      </c>
      <c r="D4336" s="399">
        <v>6.27</v>
      </c>
      <c r="E4336" s="393"/>
      <c r="F4336" s="393"/>
      <c r="G4336" s="393"/>
      <c r="H4336" s="393"/>
      <c r="I4336" s="393"/>
      <c r="J4336" s="393"/>
      <c r="K4336" s="393"/>
    </row>
    <row r="4337" spans="1:11" ht="14.4">
      <c r="A4337" s="397" t="s">
        <v>8137</v>
      </c>
      <c r="B4337" s="411" t="s">
        <v>8138</v>
      </c>
      <c r="C4337" s="398" t="s">
        <v>180</v>
      </c>
      <c r="D4337" s="399">
        <v>4.2</v>
      </c>
      <c r="E4337" s="393"/>
      <c r="F4337" s="393"/>
      <c r="G4337" s="393"/>
      <c r="H4337" s="393"/>
      <c r="I4337" s="393"/>
      <c r="J4337" s="393"/>
      <c r="K4337" s="393"/>
    </row>
    <row r="4338" spans="1:11" ht="14.4">
      <c r="A4338" s="397" t="s">
        <v>8139</v>
      </c>
      <c r="B4338" s="411" t="s">
        <v>8140</v>
      </c>
      <c r="C4338" s="398" t="s">
        <v>180</v>
      </c>
      <c r="D4338" s="399">
        <v>7.36</v>
      </c>
      <c r="E4338" s="393"/>
      <c r="F4338" s="393"/>
      <c r="G4338" s="393"/>
      <c r="H4338" s="393"/>
      <c r="I4338" s="393"/>
      <c r="J4338" s="393"/>
      <c r="K4338" s="393"/>
    </row>
    <row r="4339" spans="1:11" ht="14.4">
      <c r="A4339" s="397" t="s">
        <v>8141</v>
      </c>
      <c r="B4339" s="411" t="s">
        <v>8142</v>
      </c>
      <c r="C4339" s="398" t="s">
        <v>180</v>
      </c>
      <c r="D4339" s="399">
        <v>7.17</v>
      </c>
      <c r="E4339" s="393"/>
      <c r="F4339" s="393"/>
      <c r="G4339" s="393"/>
      <c r="H4339" s="393"/>
      <c r="I4339" s="393"/>
      <c r="J4339" s="393"/>
      <c r="K4339" s="393"/>
    </row>
    <row r="4340" spans="1:11" ht="14.4">
      <c r="A4340" s="397" t="s">
        <v>8143</v>
      </c>
      <c r="B4340" s="411" t="s">
        <v>8144</v>
      </c>
      <c r="C4340" s="398" t="s">
        <v>180</v>
      </c>
      <c r="D4340" s="399">
        <v>4.3</v>
      </c>
      <c r="E4340" s="393"/>
      <c r="F4340" s="393"/>
      <c r="G4340" s="393"/>
      <c r="H4340" s="393"/>
      <c r="I4340" s="393"/>
      <c r="J4340" s="393"/>
      <c r="K4340" s="393"/>
    </row>
    <row r="4341" spans="1:11" ht="14.4">
      <c r="A4341" s="397" t="s">
        <v>8145</v>
      </c>
      <c r="B4341" s="411" t="s">
        <v>8146</v>
      </c>
      <c r="C4341" s="398" t="s">
        <v>180</v>
      </c>
      <c r="D4341" s="399">
        <v>4.75</v>
      </c>
      <c r="E4341" s="393"/>
      <c r="F4341" s="393"/>
      <c r="G4341" s="393"/>
      <c r="H4341" s="393"/>
      <c r="I4341" s="393"/>
      <c r="J4341" s="393"/>
      <c r="K4341" s="393"/>
    </row>
    <row r="4342" spans="1:11" ht="14.4">
      <c r="A4342" s="397" t="s">
        <v>8147</v>
      </c>
      <c r="B4342" s="411" t="s">
        <v>8148</v>
      </c>
      <c r="C4342" s="398" t="s">
        <v>180</v>
      </c>
      <c r="D4342" s="399">
        <v>12.45</v>
      </c>
      <c r="E4342" s="393"/>
      <c r="F4342" s="393"/>
      <c r="G4342" s="393"/>
      <c r="H4342" s="393"/>
      <c r="I4342" s="393"/>
      <c r="J4342" s="393"/>
      <c r="K4342" s="393"/>
    </row>
    <row r="4343" spans="1:11" ht="14.4">
      <c r="A4343" s="397" t="s">
        <v>8149</v>
      </c>
      <c r="B4343" s="411" t="s">
        <v>8150</v>
      </c>
      <c r="C4343" s="398" t="s">
        <v>180</v>
      </c>
      <c r="D4343" s="399">
        <v>5.35</v>
      </c>
      <c r="E4343" s="393"/>
      <c r="F4343" s="393"/>
      <c r="G4343" s="393"/>
      <c r="H4343" s="393"/>
      <c r="I4343" s="393"/>
      <c r="J4343" s="393"/>
      <c r="K4343" s="393"/>
    </row>
    <row r="4344" spans="1:11" ht="14.4">
      <c r="A4344" s="397" t="s">
        <v>8151</v>
      </c>
      <c r="B4344" s="411" t="s">
        <v>8152</v>
      </c>
      <c r="C4344" s="398" t="s">
        <v>180</v>
      </c>
      <c r="D4344" s="399">
        <v>24.008099999999999</v>
      </c>
      <c r="E4344" s="393"/>
      <c r="F4344" s="393"/>
      <c r="G4344" s="393"/>
      <c r="H4344" s="393"/>
      <c r="I4344" s="393"/>
      <c r="J4344" s="393"/>
      <c r="K4344" s="393"/>
    </row>
    <row r="4345" spans="1:11" ht="14.4">
      <c r="A4345" s="397" t="s">
        <v>8153</v>
      </c>
      <c r="B4345" s="411" t="s">
        <v>8154</v>
      </c>
      <c r="C4345" s="398" t="s">
        <v>180</v>
      </c>
      <c r="D4345" s="399">
        <v>14.11</v>
      </c>
      <c r="E4345" s="393"/>
      <c r="F4345" s="393"/>
      <c r="G4345" s="393"/>
      <c r="H4345" s="393"/>
      <c r="I4345" s="393"/>
      <c r="J4345" s="393"/>
      <c r="K4345" s="393"/>
    </row>
    <row r="4346" spans="1:11" ht="14.4">
      <c r="A4346" s="397" t="s">
        <v>8155</v>
      </c>
      <c r="B4346" s="411" t="s">
        <v>8156</v>
      </c>
      <c r="C4346" s="398" t="s">
        <v>180</v>
      </c>
      <c r="D4346" s="399">
        <v>16.64</v>
      </c>
      <c r="E4346" s="393"/>
      <c r="F4346" s="393"/>
      <c r="G4346" s="393"/>
      <c r="H4346" s="393"/>
      <c r="I4346" s="393"/>
      <c r="J4346" s="393"/>
      <c r="K4346" s="393"/>
    </row>
    <row r="4347" spans="1:11" ht="14.4">
      <c r="A4347" s="397" t="s">
        <v>8157</v>
      </c>
      <c r="B4347" s="411" t="s">
        <v>8158</v>
      </c>
      <c r="C4347" s="398" t="s">
        <v>180</v>
      </c>
      <c r="D4347" s="399">
        <v>93.72</v>
      </c>
      <c r="E4347" s="393"/>
      <c r="F4347" s="393"/>
      <c r="G4347" s="393"/>
      <c r="H4347" s="393"/>
      <c r="I4347" s="393"/>
      <c r="J4347" s="393"/>
      <c r="K4347" s="393"/>
    </row>
    <row r="4348" spans="1:11" ht="14.4">
      <c r="A4348" s="397" t="s">
        <v>8159</v>
      </c>
      <c r="B4348" s="411" t="s">
        <v>8160</v>
      </c>
      <c r="C4348" s="398" t="s">
        <v>180</v>
      </c>
      <c r="D4348" s="399">
        <v>14.6</v>
      </c>
      <c r="E4348" s="393"/>
      <c r="F4348" s="393"/>
      <c r="G4348" s="393"/>
      <c r="H4348" s="393"/>
      <c r="I4348" s="393"/>
      <c r="J4348" s="393"/>
      <c r="K4348" s="393"/>
    </row>
    <row r="4349" spans="1:11" ht="14.4">
      <c r="A4349" s="397" t="s">
        <v>8161</v>
      </c>
      <c r="B4349" s="411" t="s">
        <v>8162</v>
      </c>
      <c r="C4349" s="398" t="s">
        <v>180</v>
      </c>
      <c r="D4349" s="399">
        <v>62.53</v>
      </c>
      <c r="E4349" s="393"/>
      <c r="F4349" s="393"/>
      <c r="G4349" s="393"/>
      <c r="H4349" s="393"/>
      <c r="I4349" s="393"/>
      <c r="J4349" s="393"/>
      <c r="K4349" s="393"/>
    </row>
    <row r="4350" spans="1:11" ht="14.4">
      <c r="A4350" s="397" t="s">
        <v>8163</v>
      </c>
      <c r="B4350" s="411" t="s">
        <v>8164</v>
      </c>
      <c r="C4350" s="398" t="s">
        <v>180</v>
      </c>
      <c r="D4350" s="399">
        <v>16.690000000000001</v>
      </c>
      <c r="E4350" s="393"/>
      <c r="F4350" s="393"/>
      <c r="G4350" s="393"/>
      <c r="H4350" s="393"/>
      <c r="I4350" s="393"/>
      <c r="J4350" s="393"/>
      <c r="K4350" s="393"/>
    </row>
    <row r="4351" spans="1:11" ht="14.4">
      <c r="A4351" s="397" t="s">
        <v>8165</v>
      </c>
      <c r="B4351" s="411" t="s">
        <v>8166</v>
      </c>
      <c r="C4351" s="398" t="s">
        <v>180</v>
      </c>
      <c r="D4351" s="399">
        <v>70.03</v>
      </c>
      <c r="E4351" s="393"/>
      <c r="F4351" s="393"/>
      <c r="G4351" s="393"/>
      <c r="H4351" s="393"/>
      <c r="I4351" s="393"/>
      <c r="J4351" s="393"/>
      <c r="K4351" s="393"/>
    </row>
    <row r="4352" spans="1:11" ht="14.4">
      <c r="A4352" s="397" t="s">
        <v>8167</v>
      </c>
      <c r="B4352" s="411" t="s">
        <v>8168</v>
      </c>
      <c r="C4352" s="398" t="s">
        <v>180</v>
      </c>
      <c r="D4352" s="399">
        <v>15.21</v>
      </c>
      <c r="E4352" s="393"/>
      <c r="F4352" s="393"/>
      <c r="G4352" s="393"/>
      <c r="H4352" s="393"/>
      <c r="I4352" s="393"/>
      <c r="J4352" s="393"/>
      <c r="K4352" s="393"/>
    </row>
    <row r="4353" spans="1:11" ht="14.4">
      <c r="A4353" s="397" t="s">
        <v>8169</v>
      </c>
      <c r="B4353" s="411" t="s">
        <v>8170</v>
      </c>
      <c r="C4353" s="398" t="s">
        <v>180</v>
      </c>
      <c r="D4353" s="399">
        <v>63.1</v>
      </c>
      <c r="E4353" s="393"/>
      <c r="F4353" s="393"/>
      <c r="G4353" s="393"/>
      <c r="H4353" s="393"/>
      <c r="I4353" s="393"/>
      <c r="J4353" s="393"/>
      <c r="K4353" s="393"/>
    </row>
    <row r="4354" spans="1:11" ht="14.4">
      <c r="A4354" s="397" t="s">
        <v>8171</v>
      </c>
      <c r="B4354" s="411" t="s">
        <v>8172</v>
      </c>
      <c r="C4354" s="398" t="s">
        <v>180</v>
      </c>
      <c r="D4354" s="399">
        <v>72.959999999999994</v>
      </c>
      <c r="E4354" s="393"/>
      <c r="F4354" s="393"/>
      <c r="G4354" s="393"/>
      <c r="H4354" s="393"/>
      <c r="I4354" s="393"/>
      <c r="J4354" s="393"/>
      <c r="K4354" s="393"/>
    </row>
    <row r="4355" spans="1:11" ht="14.4">
      <c r="A4355" s="397" t="s">
        <v>8173</v>
      </c>
      <c r="B4355" s="411" t="s">
        <v>8174</v>
      </c>
      <c r="C4355" s="398" t="s">
        <v>180</v>
      </c>
      <c r="D4355" s="399">
        <v>15.85</v>
      </c>
      <c r="E4355" s="393"/>
      <c r="F4355" s="393"/>
      <c r="G4355" s="393"/>
      <c r="H4355" s="393"/>
      <c r="I4355" s="393"/>
      <c r="J4355" s="393"/>
      <c r="K4355" s="393"/>
    </row>
    <row r="4356" spans="1:11" ht="14.4">
      <c r="A4356" s="397" t="s">
        <v>8175</v>
      </c>
      <c r="B4356" s="411" t="s">
        <v>8176</v>
      </c>
      <c r="C4356" s="398" t="s">
        <v>180</v>
      </c>
      <c r="D4356" s="399">
        <v>57.97</v>
      </c>
      <c r="E4356" s="393"/>
      <c r="F4356" s="393"/>
      <c r="G4356" s="393"/>
      <c r="H4356" s="393"/>
      <c r="I4356" s="393"/>
      <c r="J4356" s="393"/>
      <c r="K4356" s="393"/>
    </row>
    <row r="4357" spans="1:11" ht="14.4">
      <c r="A4357" s="397" t="s">
        <v>8177</v>
      </c>
      <c r="B4357" s="411" t="s">
        <v>8178</v>
      </c>
      <c r="C4357" s="398" t="s">
        <v>180</v>
      </c>
      <c r="D4357" s="399">
        <v>73.87</v>
      </c>
      <c r="E4357" s="393"/>
      <c r="F4357" s="393"/>
      <c r="G4357" s="393"/>
      <c r="H4357" s="393"/>
      <c r="I4357" s="393"/>
      <c r="J4357" s="393"/>
      <c r="K4357" s="393"/>
    </row>
    <row r="4358" spans="1:11" ht="14.4">
      <c r="A4358" s="397" t="s">
        <v>8179</v>
      </c>
      <c r="B4358" s="411" t="s">
        <v>8180</v>
      </c>
      <c r="C4358" s="398" t="s">
        <v>180</v>
      </c>
      <c r="D4358" s="399">
        <v>73.48</v>
      </c>
      <c r="E4358" s="393"/>
      <c r="F4358" s="393"/>
      <c r="G4358" s="393"/>
      <c r="H4358" s="393"/>
      <c r="I4358" s="393"/>
      <c r="J4358" s="393"/>
      <c r="K4358" s="393"/>
    </row>
    <row r="4359" spans="1:11" ht="14.4">
      <c r="A4359" s="397" t="s">
        <v>8181</v>
      </c>
      <c r="B4359" s="411" t="s">
        <v>8182</v>
      </c>
      <c r="C4359" s="398" t="s">
        <v>180</v>
      </c>
      <c r="D4359" s="399">
        <v>29.95</v>
      </c>
      <c r="E4359" s="393"/>
      <c r="F4359" s="393"/>
      <c r="G4359" s="393"/>
      <c r="H4359" s="393"/>
      <c r="I4359" s="393"/>
      <c r="J4359" s="393"/>
      <c r="K4359" s="393"/>
    </row>
    <row r="4360" spans="1:11" ht="14.4">
      <c r="A4360" s="397" t="s">
        <v>8183</v>
      </c>
      <c r="B4360" s="411" t="s">
        <v>8184</v>
      </c>
      <c r="C4360" s="398" t="s">
        <v>180</v>
      </c>
      <c r="D4360" s="399">
        <v>74.52</v>
      </c>
      <c r="E4360" s="393"/>
      <c r="F4360" s="393"/>
      <c r="G4360" s="393"/>
      <c r="H4360" s="393"/>
      <c r="I4360" s="393"/>
      <c r="J4360" s="393"/>
      <c r="K4360" s="393"/>
    </row>
    <row r="4361" spans="1:11" ht="14.4">
      <c r="A4361" s="397" t="s">
        <v>8185</v>
      </c>
      <c r="B4361" s="411" t="s">
        <v>8186</v>
      </c>
      <c r="C4361" s="398" t="s">
        <v>180</v>
      </c>
      <c r="D4361" s="399">
        <v>74.94</v>
      </c>
      <c r="E4361" s="393"/>
      <c r="F4361" s="393"/>
      <c r="G4361" s="393"/>
      <c r="H4361" s="393"/>
      <c r="I4361" s="393"/>
      <c r="J4361" s="393"/>
      <c r="K4361" s="393"/>
    </row>
    <row r="4362" spans="1:11" ht="14.4">
      <c r="A4362" s="397" t="s">
        <v>8187</v>
      </c>
      <c r="B4362" s="411" t="s">
        <v>8188</v>
      </c>
      <c r="C4362" s="398" t="s">
        <v>180</v>
      </c>
      <c r="D4362" s="399">
        <v>104.8</v>
      </c>
      <c r="E4362" s="393"/>
      <c r="F4362" s="393"/>
      <c r="G4362" s="393"/>
      <c r="H4362" s="393"/>
      <c r="I4362" s="393"/>
      <c r="J4362" s="393"/>
      <c r="K4362" s="393"/>
    </row>
    <row r="4363" spans="1:11" ht="14.4">
      <c r="A4363" s="397" t="s">
        <v>8189</v>
      </c>
      <c r="B4363" s="411" t="s">
        <v>8190</v>
      </c>
      <c r="C4363" s="398" t="s">
        <v>180</v>
      </c>
      <c r="D4363" s="399">
        <v>84.94</v>
      </c>
      <c r="E4363" s="393"/>
      <c r="F4363" s="393"/>
      <c r="G4363" s="393"/>
      <c r="H4363" s="393"/>
      <c r="I4363" s="393"/>
      <c r="J4363" s="393"/>
      <c r="K4363" s="393"/>
    </row>
    <row r="4364" spans="1:11" ht="14.4">
      <c r="A4364" s="397" t="s">
        <v>8191</v>
      </c>
      <c r="B4364" s="411" t="s">
        <v>8192</v>
      </c>
      <c r="C4364" s="398" t="s">
        <v>180</v>
      </c>
      <c r="D4364" s="399">
        <v>14.9</v>
      </c>
      <c r="E4364" s="393"/>
      <c r="F4364" s="393"/>
      <c r="G4364" s="393"/>
      <c r="H4364" s="393"/>
      <c r="I4364" s="393"/>
      <c r="J4364" s="393"/>
      <c r="K4364" s="393"/>
    </row>
    <row r="4365" spans="1:11" ht="14.4">
      <c r="A4365" s="397" t="s">
        <v>8193</v>
      </c>
      <c r="B4365" s="411" t="s">
        <v>8194</v>
      </c>
      <c r="C4365" s="398" t="s">
        <v>180</v>
      </c>
      <c r="D4365" s="399">
        <v>119.74</v>
      </c>
      <c r="E4365" s="393"/>
      <c r="F4365" s="393"/>
      <c r="G4365" s="393"/>
      <c r="H4365" s="393"/>
      <c r="I4365" s="393"/>
      <c r="J4365" s="393"/>
      <c r="K4365" s="393"/>
    </row>
    <row r="4366" spans="1:11" ht="14.4">
      <c r="A4366" s="397" t="s">
        <v>8195</v>
      </c>
      <c r="B4366" s="411" t="s">
        <v>8196</v>
      </c>
      <c r="C4366" s="398" t="s">
        <v>180</v>
      </c>
      <c r="D4366" s="399">
        <v>13.19</v>
      </c>
      <c r="E4366" s="393"/>
      <c r="F4366" s="393"/>
      <c r="G4366" s="393"/>
      <c r="H4366" s="393"/>
      <c r="I4366" s="393"/>
      <c r="J4366" s="393"/>
      <c r="K4366" s="393"/>
    </row>
    <row r="4367" spans="1:11" ht="14.4">
      <c r="A4367" s="397" t="s">
        <v>8197</v>
      </c>
      <c r="B4367" s="411" t="s">
        <v>8198</v>
      </c>
      <c r="C4367" s="398" t="s">
        <v>180</v>
      </c>
      <c r="D4367" s="399">
        <v>21.94</v>
      </c>
      <c r="E4367" s="393"/>
      <c r="F4367" s="393"/>
      <c r="G4367" s="393"/>
      <c r="H4367" s="393"/>
      <c r="I4367" s="393"/>
      <c r="J4367" s="393"/>
      <c r="K4367" s="393"/>
    </row>
    <row r="4368" spans="1:11" ht="14.4">
      <c r="A4368" s="397" t="s">
        <v>8199</v>
      </c>
      <c r="B4368" s="411" t="s">
        <v>8200</v>
      </c>
      <c r="C4368" s="398" t="s">
        <v>180</v>
      </c>
      <c r="D4368" s="399">
        <v>119.48</v>
      </c>
      <c r="E4368" s="393"/>
      <c r="F4368" s="393"/>
      <c r="G4368" s="393"/>
      <c r="H4368" s="393"/>
      <c r="I4368" s="393"/>
      <c r="J4368" s="393"/>
      <c r="K4368" s="393"/>
    </row>
    <row r="4369" spans="1:11" ht="14.4">
      <c r="A4369" s="397" t="s">
        <v>8201</v>
      </c>
      <c r="B4369" s="411" t="s">
        <v>8202</v>
      </c>
      <c r="C4369" s="398" t="s">
        <v>180</v>
      </c>
      <c r="D4369" s="399">
        <v>17.309999999999999</v>
      </c>
      <c r="E4369" s="393"/>
      <c r="F4369" s="393"/>
      <c r="G4369" s="393"/>
      <c r="H4369" s="393"/>
      <c r="I4369" s="393"/>
      <c r="J4369" s="393"/>
      <c r="K4369" s="393"/>
    </row>
    <row r="4370" spans="1:11" ht="14.4">
      <c r="A4370" s="397" t="s">
        <v>8203</v>
      </c>
      <c r="B4370" s="411" t="s">
        <v>8204</v>
      </c>
      <c r="C4370" s="398" t="s">
        <v>180</v>
      </c>
      <c r="D4370" s="399">
        <v>39.86</v>
      </c>
      <c r="E4370" s="393"/>
      <c r="F4370" s="393"/>
      <c r="G4370" s="393"/>
      <c r="H4370" s="393"/>
      <c r="I4370" s="393"/>
      <c r="J4370" s="393"/>
      <c r="K4370" s="393"/>
    </row>
    <row r="4371" spans="1:11" ht="14.4">
      <c r="A4371" s="397" t="s">
        <v>8205</v>
      </c>
      <c r="B4371" s="411" t="s">
        <v>8206</v>
      </c>
      <c r="C4371" s="398" t="s">
        <v>180</v>
      </c>
      <c r="D4371" s="399">
        <v>49.26</v>
      </c>
      <c r="E4371" s="393"/>
      <c r="F4371" s="393"/>
      <c r="G4371" s="393"/>
      <c r="H4371" s="393"/>
      <c r="I4371" s="393"/>
      <c r="J4371" s="393"/>
      <c r="K4371" s="393"/>
    </row>
    <row r="4372" spans="1:11" ht="14.4">
      <c r="A4372" s="554"/>
      <c r="B4372" s="554"/>
      <c r="C4372" s="554"/>
      <c r="D4372" s="554"/>
      <c r="E4372" s="393"/>
      <c r="F4372" s="393"/>
      <c r="G4372" s="393"/>
      <c r="H4372" s="393"/>
      <c r="I4372" s="393"/>
      <c r="J4372" s="393"/>
      <c r="K4372" s="393"/>
    </row>
    <row r="4373" spans="1:11" ht="15" customHeight="1">
      <c r="A4373" s="553" t="s">
        <v>8207</v>
      </c>
      <c r="B4373" s="553"/>
      <c r="C4373" s="553"/>
      <c r="D4373" s="392"/>
      <c r="E4373" s="393"/>
      <c r="F4373" s="393"/>
      <c r="G4373" s="393"/>
      <c r="H4373" s="393"/>
      <c r="I4373" s="393"/>
      <c r="J4373" s="393"/>
      <c r="K4373" s="393"/>
    </row>
    <row r="4374" spans="1:11" ht="14.4">
      <c r="A4374" s="394" t="s">
        <v>7338</v>
      </c>
      <c r="B4374" s="410" t="s">
        <v>7339</v>
      </c>
      <c r="C4374" s="395" t="s">
        <v>485</v>
      </c>
      <c r="D4374" s="396" t="s">
        <v>7340</v>
      </c>
      <c r="E4374" s="393"/>
      <c r="F4374" s="393"/>
      <c r="G4374" s="393"/>
      <c r="H4374" s="393"/>
      <c r="I4374" s="393"/>
      <c r="J4374" s="393"/>
      <c r="K4374" s="393"/>
    </row>
    <row r="4375" spans="1:11" ht="14.4">
      <c r="A4375" s="397" t="s">
        <v>8208</v>
      </c>
      <c r="B4375" s="411" t="s">
        <v>8209</v>
      </c>
      <c r="C4375" s="398" t="s">
        <v>180</v>
      </c>
      <c r="D4375" s="399">
        <v>49.6693</v>
      </c>
      <c r="E4375" s="393"/>
      <c r="F4375" s="393"/>
      <c r="G4375" s="393"/>
      <c r="H4375" s="393"/>
      <c r="I4375" s="393"/>
      <c r="J4375" s="393"/>
      <c r="K4375" s="393"/>
    </row>
    <row r="4376" spans="1:11" ht="14.4">
      <c r="A4376" s="554"/>
      <c r="B4376" s="554"/>
      <c r="C4376" s="554"/>
      <c r="D4376" s="554"/>
      <c r="E4376" s="393"/>
      <c r="F4376" s="393"/>
      <c r="G4376" s="393"/>
      <c r="H4376" s="393"/>
      <c r="I4376" s="393"/>
      <c r="J4376" s="393"/>
      <c r="K4376" s="393"/>
    </row>
    <row r="4377" spans="1:11" ht="15" customHeight="1">
      <c r="A4377" s="553" t="s">
        <v>8210</v>
      </c>
      <c r="B4377" s="553"/>
      <c r="C4377" s="553"/>
      <c r="D4377" s="392"/>
      <c r="E4377" s="393"/>
      <c r="F4377" s="393"/>
      <c r="G4377" s="393"/>
      <c r="H4377" s="393"/>
      <c r="I4377" s="393"/>
      <c r="J4377" s="393"/>
      <c r="K4377" s="393"/>
    </row>
    <row r="4378" spans="1:11" ht="14.4">
      <c r="A4378" s="394" t="s">
        <v>7338</v>
      </c>
      <c r="B4378" s="410" t="s">
        <v>7339</v>
      </c>
      <c r="C4378" s="395" t="s">
        <v>485</v>
      </c>
      <c r="D4378" s="396" t="s">
        <v>7340</v>
      </c>
      <c r="E4378" s="393"/>
      <c r="F4378" s="393"/>
      <c r="G4378" s="393"/>
      <c r="H4378" s="393"/>
      <c r="I4378" s="393"/>
      <c r="J4378" s="393"/>
      <c r="K4378" s="393"/>
    </row>
    <row r="4379" spans="1:11" ht="14.4">
      <c r="A4379" s="397" t="s">
        <v>8211</v>
      </c>
      <c r="B4379" s="411" t="s">
        <v>8212</v>
      </c>
      <c r="C4379" s="398" t="s">
        <v>180</v>
      </c>
      <c r="D4379" s="399">
        <v>807.44880000000001</v>
      </c>
      <c r="E4379" s="393"/>
      <c r="F4379" s="393"/>
      <c r="G4379" s="393"/>
      <c r="H4379" s="393"/>
      <c r="I4379" s="393"/>
      <c r="J4379" s="393"/>
      <c r="K4379" s="393"/>
    </row>
    <row r="4380" spans="1:11" ht="14.4">
      <c r="A4380" s="397" t="s">
        <v>8213</v>
      </c>
      <c r="B4380" s="411" t="s">
        <v>8214</v>
      </c>
      <c r="C4380" s="398" t="s">
        <v>180</v>
      </c>
      <c r="D4380" s="400">
        <v>1070.4502</v>
      </c>
      <c r="E4380" s="393"/>
      <c r="F4380" s="393"/>
      <c r="G4380" s="393"/>
      <c r="H4380" s="393"/>
      <c r="I4380" s="393"/>
      <c r="J4380" s="393"/>
      <c r="K4380" s="393"/>
    </row>
    <row r="4381" spans="1:11" ht="14.4">
      <c r="A4381" s="397" t="s">
        <v>8215</v>
      </c>
      <c r="B4381" s="411" t="s">
        <v>8216</v>
      </c>
      <c r="C4381" s="398" t="s">
        <v>180</v>
      </c>
      <c r="D4381" s="399">
        <v>168.33940000000001</v>
      </c>
      <c r="E4381" s="393"/>
      <c r="F4381" s="393"/>
      <c r="G4381" s="393"/>
      <c r="H4381" s="393"/>
      <c r="I4381" s="393"/>
      <c r="J4381" s="393"/>
      <c r="K4381" s="393"/>
    </row>
    <row r="4382" spans="1:11" ht="14.4">
      <c r="A4382" s="397" t="s">
        <v>8217</v>
      </c>
      <c r="B4382" s="411" t="s">
        <v>8218</v>
      </c>
      <c r="C4382" s="398" t="s">
        <v>180</v>
      </c>
      <c r="D4382" s="399">
        <v>191.9444</v>
      </c>
      <c r="E4382" s="393"/>
      <c r="F4382" s="393"/>
      <c r="G4382" s="393"/>
      <c r="H4382" s="393"/>
      <c r="I4382" s="393"/>
      <c r="J4382" s="393"/>
      <c r="K4382" s="393"/>
    </row>
    <row r="4383" spans="1:11" ht="14.4">
      <c r="A4383" s="397" t="s">
        <v>8219</v>
      </c>
      <c r="B4383" s="411" t="s">
        <v>8220</v>
      </c>
      <c r="C4383" s="398" t="s">
        <v>180</v>
      </c>
      <c r="D4383" s="399">
        <v>198.42519999999999</v>
      </c>
      <c r="E4383" s="393"/>
      <c r="F4383" s="393"/>
      <c r="G4383" s="393"/>
      <c r="H4383" s="393"/>
      <c r="I4383" s="393"/>
      <c r="J4383" s="393"/>
      <c r="K4383" s="393"/>
    </row>
    <row r="4384" spans="1:11" ht="14.4">
      <c r="A4384" s="397" t="s">
        <v>8221</v>
      </c>
      <c r="B4384" s="411" t="s">
        <v>8222</v>
      </c>
      <c r="C4384" s="398" t="s">
        <v>180</v>
      </c>
      <c r="D4384" s="399">
        <v>233.994</v>
      </c>
      <c r="E4384" s="393"/>
      <c r="F4384" s="393"/>
      <c r="G4384" s="393"/>
      <c r="H4384" s="393"/>
      <c r="I4384" s="393"/>
      <c r="J4384" s="393"/>
      <c r="K4384" s="393"/>
    </row>
    <row r="4385" spans="1:11" ht="14.4">
      <c r="A4385" s="397" t="s">
        <v>8223</v>
      </c>
      <c r="B4385" s="411" t="s">
        <v>8224</v>
      </c>
      <c r="C4385" s="398" t="s">
        <v>180</v>
      </c>
      <c r="D4385" s="399">
        <v>266.21660000000003</v>
      </c>
      <c r="E4385" s="393"/>
      <c r="F4385" s="393"/>
      <c r="G4385" s="393"/>
      <c r="H4385" s="393"/>
      <c r="I4385" s="393"/>
      <c r="J4385" s="393"/>
      <c r="K4385" s="393"/>
    </row>
    <row r="4386" spans="1:11" ht="14.4">
      <c r="A4386" s="397" t="s">
        <v>8225</v>
      </c>
      <c r="B4386" s="411" t="s">
        <v>8226</v>
      </c>
      <c r="C4386" s="398" t="s">
        <v>180</v>
      </c>
      <c r="D4386" s="399">
        <v>296.5342</v>
      </c>
      <c r="E4386" s="393"/>
      <c r="F4386" s="393"/>
      <c r="G4386" s="393"/>
      <c r="H4386" s="393"/>
      <c r="I4386" s="393"/>
      <c r="J4386" s="393"/>
      <c r="K4386" s="393"/>
    </row>
    <row r="4387" spans="1:11" ht="14.4">
      <c r="A4387" s="397" t="s">
        <v>8227</v>
      </c>
      <c r="B4387" s="411" t="s">
        <v>8228</v>
      </c>
      <c r="C4387" s="398" t="s">
        <v>180</v>
      </c>
      <c r="D4387" s="399">
        <v>418.59089999999998</v>
      </c>
      <c r="E4387" s="393"/>
      <c r="F4387" s="393"/>
      <c r="G4387" s="393"/>
      <c r="H4387" s="393"/>
      <c r="I4387" s="393"/>
      <c r="J4387" s="393"/>
      <c r="K4387" s="393"/>
    </row>
    <row r="4388" spans="1:11" ht="14.4">
      <c r="A4388" s="397" t="s">
        <v>8229</v>
      </c>
      <c r="B4388" s="411" t="s">
        <v>8230</v>
      </c>
      <c r="C4388" s="398" t="s">
        <v>180</v>
      </c>
      <c r="D4388" s="399">
        <v>437.34789999999998</v>
      </c>
      <c r="E4388" s="393"/>
      <c r="F4388" s="393"/>
      <c r="G4388" s="393"/>
      <c r="H4388" s="393"/>
      <c r="I4388" s="393"/>
      <c r="J4388" s="393"/>
      <c r="K4388" s="393"/>
    </row>
    <row r="4389" spans="1:11" ht="14.4">
      <c r="A4389" s="397" t="s">
        <v>8231</v>
      </c>
      <c r="B4389" s="411" t="s">
        <v>8232</v>
      </c>
      <c r="C4389" s="398" t="s">
        <v>180</v>
      </c>
      <c r="D4389" s="399">
        <v>112.0986</v>
      </c>
      <c r="E4389" s="393"/>
      <c r="F4389" s="393"/>
      <c r="G4389" s="393"/>
      <c r="H4389" s="393"/>
      <c r="I4389" s="393"/>
      <c r="J4389" s="393"/>
      <c r="K4389" s="393"/>
    </row>
    <row r="4390" spans="1:11" ht="14.4">
      <c r="A4390" s="397" t="s">
        <v>8233</v>
      </c>
      <c r="B4390" s="411" t="s">
        <v>8234</v>
      </c>
      <c r="C4390" s="398" t="s">
        <v>180</v>
      </c>
      <c r="D4390" s="399">
        <v>120.5851</v>
      </c>
      <c r="E4390" s="393"/>
      <c r="F4390" s="393"/>
      <c r="G4390" s="393"/>
      <c r="H4390" s="393"/>
      <c r="I4390" s="393"/>
      <c r="J4390" s="393"/>
      <c r="K4390" s="393"/>
    </row>
    <row r="4391" spans="1:11" ht="14.4">
      <c r="A4391" s="397" t="s">
        <v>8235</v>
      </c>
      <c r="B4391" s="411" t="s">
        <v>8236</v>
      </c>
      <c r="C4391" s="398" t="s">
        <v>180</v>
      </c>
      <c r="D4391" s="399">
        <v>125.72539999999999</v>
      </c>
      <c r="E4391" s="393"/>
      <c r="F4391" s="393"/>
      <c r="G4391" s="393"/>
      <c r="H4391" s="393"/>
      <c r="I4391" s="393"/>
      <c r="J4391" s="393"/>
      <c r="K4391" s="393"/>
    </row>
    <row r="4392" spans="1:11" ht="14.4">
      <c r="A4392" s="397" t="s">
        <v>8237</v>
      </c>
      <c r="B4392" s="411" t="s">
        <v>8238</v>
      </c>
      <c r="C4392" s="398" t="s">
        <v>180</v>
      </c>
      <c r="D4392" s="399">
        <v>132.69</v>
      </c>
      <c r="E4392" s="393"/>
      <c r="F4392" s="393"/>
      <c r="G4392" s="393"/>
      <c r="H4392" s="393"/>
      <c r="I4392" s="393"/>
      <c r="J4392" s="393"/>
      <c r="K4392" s="393"/>
    </row>
    <row r="4393" spans="1:11" ht="14.4">
      <c r="A4393" s="397" t="s">
        <v>8239</v>
      </c>
      <c r="B4393" s="411" t="s">
        <v>8240</v>
      </c>
      <c r="C4393" s="398" t="s">
        <v>180</v>
      </c>
      <c r="D4393" s="399">
        <v>136.29830000000001</v>
      </c>
      <c r="E4393" s="393"/>
      <c r="F4393" s="393"/>
      <c r="G4393" s="393"/>
      <c r="H4393" s="393"/>
      <c r="I4393" s="393"/>
      <c r="J4393" s="393"/>
      <c r="K4393" s="393"/>
    </row>
    <row r="4394" spans="1:11" ht="14.4">
      <c r="A4394" s="397" t="s">
        <v>8241</v>
      </c>
      <c r="B4394" s="411" t="s">
        <v>8242</v>
      </c>
      <c r="C4394" s="398" t="s">
        <v>180</v>
      </c>
      <c r="D4394" s="399">
        <v>139.77549999999999</v>
      </c>
      <c r="E4394" s="393"/>
      <c r="F4394" s="393"/>
      <c r="G4394" s="393"/>
      <c r="H4394" s="393"/>
      <c r="I4394" s="393"/>
      <c r="J4394" s="393"/>
      <c r="K4394" s="393"/>
    </row>
    <row r="4395" spans="1:11" ht="14.4">
      <c r="A4395" s="554"/>
      <c r="B4395" s="554"/>
      <c r="C4395" s="554"/>
      <c r="D4395" s="554"/>
      <c r="E4395" s="393"/>
      <c r="F4395" s="393"/>
      <c r="G4395" s="393"/>
      <c r="H4395" s="393"/>
      <c r="I4395" s="393"/>
      <c r="J4395" s="393"/>
      <c r="K4395" s="393"/>
    </row>
    <row r="4396" spans="1:11" ht="15" customHeight="1">
      <c r="A4396" s="553" t="s">
        <v>8243</v>
      </c>
      <c r="B4396" s="553"/>
      <c r="C4396" s="553"/>
      <c r="D4396" s="392"/>
      <c r="E4396" s="393"/>
      <c r="F4396" s="393"/>
      <c r="G4396" s="393"/>
      <c r="H4396" s="393"/>
      <c r="I4396" s="393"/>
      <c r="J4396" s="393"/>
      <c r="K4396" s="393"/>
    </row>
    <row r="4397" spans="1:11" ht="14.4">
      <c r="A4397" s="394" t="s">
        <v>7338</v>
      </c>
      <c r="B4397" s="410" t="s">
        <v>7339</v>
      </c>
      <c r="C4397" s="395" t="s">
        <v>485</v>
      </c>
      <c r="D4397" s="396" t="s">
        <v>7340</v>
      </c>
      <c r="E4397" s="393"/>
      <c r="F4397" s="393"/>
      <c r="G4397" s="393"/>
      <c r="H4397" s="393"/>
      <c r="I4397" s="393"/>
      <c r="J4397" s="393"/>
      <c r="K4397" s="393"/>
    </row>
    <row r="4398" spans="1:11" ht="26.4">
      <c r="A4398" s="397" t="s">
        <v>8244</v>
      </c>
      <c r="B4398" s="411" t="s">
        <v>8245</v>
      </c>
      <c r="C4398" s="398" t="s">
        <v>180</v>
      </c>
      <c r="D4398" s="399">
        <v>42.835700000000003</v>
      </c>
      <c r="E4398" s="393"/>
      <c r="F4398" s="393"/>
      <c r="G4398" s="393"/>
      <c r="H4398" s="393"/>
      <c r="I4398" s="393"/>
      <c r="J4398" s="393"/>
      <c r="K4398" s="393"/>
    </row>
    <row r="4399" spans="1:11" ht="26.4">
      <c r="A4399" s="397" t="s">
        <v>8246</v>
      </c>
      <c r="B4399" s="411" t="s">
        <v>8247</v>
      </c>
      <c r="C4399" s="398" t="s">
        <v>180</v>
      </c>
      <c r="D4399" s="399">
        <v>46.776600000000002</v>
      </c>
      <c r="E4399" s="393"/>
      <c r="F4399" s="393"/>
      <c r="G4399" s="393"/>
      <c r="H4399" s="393"/>
      <c r="I4399" s="393"/>
      <c r="J4399" s="393"/>
      <c r="K4399" s="393"/>
    </row>
    <row r="4400" spans="1:11" ht="26.4">
      <c r="A4400" s="397" t="s">
        <v>8248</v>
      </c>
      <c r="B4400" s="411" t="s">
        <v>8249</v>
      </c>
      <c r="C4400" s="398" t="s">
        <v>180</v>
      </c>
      <c r="D4400" s="399">
        <v>216.0736</v>
      </c>
      <c r="E4400" s="393"/>
      <c r="F4400" s="393"/>
      <c r="G4400" s="393"/>
      <c r="H4400" s="393"/>
      <c r="I4400" s="393"/>
      <c r="J4400" s="393"/>
      <c r="K4400" s="393"/>
    </row>
    <row r="4401" spans="1:11" ht="26.4">
      <c r="A4401" s="397" t="s">
        <v>8250</v>
      </c>
      <c r="B4401" s="411" t="s">
        <v>8251</v>
      </c>
      <c r="C4401" s="398" t="s">
        <v>180</v>
      </c>
      <c r="D4401" s="399">
        <v>237.54179999999999</v>
      </c>
      <c r="E4401" s="393"/>
      <c r="F4401" s="393"/>
      <c r="G4401" s="393"/>
      <c r="H4401" s="393"/>
      <c r="I4401" s="393"/>
      <c r="J4401" s="393"/>
      <c r="K4401" s="393"/>
    </row>
    <row r="4402" spans="1:11" ht="26.4">
      <c r="A4402" s="397" t="s">
        <v>8252</v>
      </c>
      <c r="B4402" s="411" t="s">
        <v>8253</v>
      </c>
      <c r="C4402" s="398" t="s">
        <v>180</v>
      </c>
      <c r="D4402" s="399">
        <v>43.400100000000002</v>
      </c>
      <c r="E4402" s="393"/>
      <c r="F4402" s="393"/>
      <c r="G4402" s="393"/>
      <c r="H4402" s="393"/>
      <c r="I4402" s="393"/>
      <c r="J4402" s="393"/>
      <c r="K4402" s="393"/>
    </row>
    <row r="4403" spans="1:11" ht="26.4">
      <c r="A4403" s="397" t="s">
        <v>8254</v>
      </c>
      <c r="B4403" s="411" t="s">
        <v>8255</v>
      </c>
      <c r="C4403" s="398" t="s">
        <v>180</v>
      </c>
      <c r="D4403" s="399">
        <v>47.431699999999999</v>
      </c>
      <c r="E4403" s="393"/>
      <c r="F4403" s="393"/>
      <c r="G4403" s="393"/>
      <c r="H4403" s="393"/>
      <c r="I4403" s="393"/>
      <c r="J4403" s="393"/>
      <c r="K4403" s="393"/>
    </row>
    <row r="4404" spans="1:11" ht="26.4">
      <c r="A4404" s="397" t="s">
        <v>8256</v>
      </c>
      <c r="B4404" s="411" t="s">
        <v>8257</v>
      </c>
      <c r="C4404" s="398" t="s">
        <v>180</v>
      </c>
      <c r="D4404" s="399">
        <v>260.66300000000001</v>
      </c>
      <c r="E4404" s="393"/>
      <c r="F4404" s="393"/>
      <c r="G4404" s="393"/>
      <c r="H4404" s="393"/>
      <c r="I4404" s="393"/>
      <c r="J4404" s="393"/>
      <c r="K4404" s="393"/>
    </row>
    <row r="4405" spans="1:11" ht="26.4">
      <c r="A4405" s="397" t="s">
        <v>8258</v>
      </c>
      <c r="B4405" s="411" t="s">
        <v>8259</v>
      </c>
      <c r="C4405" s="398" t="s">
        <v>180</v>
      </c>
      <c r="D4405" s="399">
        <v>445.57240000000002</v>
      </c>
      <c r="E4405" s="393"/>
      <c r="F4405" s="393"/>
      <c r="G4405" s="393"/>
      <c r="H4405" s="393"/>
      <c r="I4405" s="393"/>
      <c r="J4405" s="393"/>
      <c r="K4405" s="393"/>
    </row>
    <row r="4406" spans="1:11" ht="26.4">
      <c r="A4406" s="397" t="s">
        <v>8260</v>
      </c>
      <c r="B4406" s="411" t="s">
        <v>8261</v>
      </c>
      <c r="C4406" s="398" t="s">
        <v>180</v>
      </c>
      <c r="D4406" s="399">
        <v>468.42149999999998</v>
      </c>
      <c r="E4406" s="393"/>
      <c r="F4406" s="393"/>
      <c r="G4406" s="393"/>
      <c r="H4406" s="393"/>
      <c r="I4406" s="393"/>
      <c r="J4406" s="393"/>
      <c r="K4406" s="393"/>
    </row>
    <row r="4407" spans="1:11" ht="26.4">
      <c r="A4407" s="397" t="s">
        <v>8262</v>
      </c>
      <c r="B4407" s="411" t="s">
        <v>8263</v>
      </c>
      <c r="C4407" s="398" t="s">
        <v>180</v>
      </c>
      <c r="D4407" s="399">
        <v>363.62</v>
      </c>
      <c r="E4407" s="393"/>
      <c r="F4407" s="393"/>
      <c r="G4407" s="393"/>
      <c r="H4407" s="393"/>
      <c r="I4407" s="393"/>
      <c r="J4407" s="393"/>
      <c r="K4407" s="393"/>
    </row>
    <row r="4408" spans="1:11" ht="26.4">
      <c r="A4408" s="397" t="s">
        <v>8264</v>
      </c>
      <c r="B4408" s="411" t="s">
        <v>8265</v>
      </c>
      <c r="C4408" s="398" t="s">
        <v>180</v>
      </c>
      <c r="D4408" s="399">
        <v>337.83800000000002</v>
      </c>
      <c r="E4408" s="393"/>
      <c r="F4408" s="393"/>
      <c r="G4408" s="393"/>
      <c r="H4408" s="393"/>
      <c r="I4408" s="393"/>
      <c r="J4408" s="393"/>
      <c r="K4408" s="393"/>
    </row>
    <row r="4409" spans="1:11" ht="26.4">
      <c r="A4409" s="397" t="s">
        <v>8266</v>
      </c>
      <c r="B4409" s="411" t="s">
        <v>8267</v>
      </c>
      <c r="C4409" s="398" t="s">
        <v>180</v>
      </c>
      <c r="D4409" s="399">
        <v>491.93579999999997</v>
      </c>
      <c r="E4409" s="393"/>
      <c r="F4409" s="393"/>
      <c r="G4409" s="393"/>
      <c r="H4409" s="393"/>
      <c r="I4409" s="393"/>
      <c r="J4409" s="393"/>
      <c r="K4409" s="393"/>
    </row>
    <row r="4410" spans="1:11" ht="26.4">
      <c r="A4410" s="397" t="s">
        <v>8268</v>
      </c>
      <c r="B4410" s="411" t="s">
        <v>8269</v>
      </c>
      <c r="C4410" s="398" t="s">
        <v>180</v>
      </c>
      <c r="D4410" s="399">
        <v>581.3365</v>
      </c>
      <c r="E4410" s="393"/>
      <c r="F4410" s="393"/>
      <c r="G4410" s="393"/>
      <c r="H4410" s="393"/>
      <c r="I4410" s="393"/>
      <c r="J4410" s="393"/>
      <c r="K4410" s="393"/>
    </row>
    <row r="4411" spans="1:11" ht="26.4">
      <c r="A4411" s="397" t="s">
        <v>8270</v>
      </c>
      <c r="B4411" s="411" t="s">
        <v>8271</v>
      </c>
      <c r="C4411" s="398" t="s">
        <v>180</v>
      </c>
      <c r="D4411" s="399">
        <v>25.308299999999999</v>
      </c>
      <c r="E4411" s="393"/>
      <c r="F4411" s="393"/>
      <c r="G4411" s="393"/>
      <c r="H4411" s="393"/>
      <c r="I4411" s="393"/>
      <c r="J4411" s="393"/>
      <c r="K4411" s="393"/>
    </row>
    <row r="4412" spans="1:11" ht="26.4">
      <c r="A4412" s="397" t="s">
        <v>8272</v>
      </c>
      <c r="B4412" s="411" t="s">
        <v>8273</v>
      </c>
      <c r="C4412" s="398" t="s">
        <v>180</v>
      </c>
      <c r="D4412" s="399">
        <v>23.141300000000001</v>
      </c>
      <c r="E4412" s="393"/>
      <c r="F4412" s="393"/>
      <c r="G4412" s="393"/>
      <c r="H4412" s="393"/>
      <c r="I4412" s="393"/>
      <c r="J4412" s="393"/>
      <c r="K4412" s="393"/>
    </row>
    <row r="4413" spans="1:11" ht="26.4">
      <c r="A4413" s="397" t="s">
        <v>8274</v>
      </c>
      <c r="B4413" s="411" t="s">
        <v>8275</v>
      </c>
      <c r="C4413" s="398" t="s">
        <v>180</v>
      </c>
      <c r="D4413" s="399">
        <v>459.28989999999999</v>
      </c>
      <c r="E4413" s="393"/>
      <c r="F4413" s="393"/>
      <c r="G4413" s="393"/>
      <c r="H4413" s="393"/>
      <c r="I4413" s="393"/>
      <c r="J4413" s="393"/>
      <c r="K4413" s="393"/>
    </row>
    <row r="4414" spans="1:11" ht="26.4">
      <c r="A4414" s="397" t="s">
        <v>8276</v>
      </c>
      <c r="B4414" s="411" t="s">
        <v>8277</v>
      </c>
      <c r="C4414" s="398" t="s">
        <v>180</v>
      </c>
      <c r="D4414" s="399">
        <v>559.26350000000002</v>
      </c>
      <c r="E4414" s="393"/>
      <c r="F4414" s="393"/>
      <c r="G4414" s="393"/>
      <c r="H4414" s="393"/>
      <c r="I4414" s="393"/>
      <c r="J4414" s="393"/>
      <c r="K4414" s="393"/>
    </row>
    <row r="4415" spans="1:11" ht="26.4">
      <c r="A4415" s="397" t="s">
        <v>8278</v>
      </c>
      <c r="B4415" s="411" t="s">
        <v>8279</v>
      </c>
      <c r="C4415" s="398" t="s">
        <v>180</v>
      </c>
      <c r="D4415" s="399">
        <v>643.02</v>
      </c>
      <c r="E4415" s="393"/>
      <c r="F4415" s="393"/>
      <c r="G4415" s="393"/>
      <c r="H4415" s="393"/>
      <c r="I4415" s="393"/>
      <c r="J4415" s="393"/>
      <c r="K4415" s="393"/>
    </row>
    <row r="4416" spans="1:11" ht="26.4">
      <c r="A4416" s="397" t="s">
        <v>8280</v>
      </c>
      <c r="B4416" s="411" t="s">
        <v>8281</v>
      </c>
      <c r="C4416" s="398" t="s">
        <v>180</v>
      </c>
      <c r="D4416" s="399">
        <v>688.10339999999997</v>
      </c>
      <c r="E4416" s="393"/>
      <c r="F4416" s="393"/>
      <c r="G4416" s="393"/>
      <c r="H4416" s="393"/>
      <c r="I4416" s="393"/>
      <c r="J4416" s="393"/>
      <c r="K4416" s="393"/>
    </row>
    <row r="4417" spans="1:11" ht="26.4">
      <c r="A4417" s="397" t="s">
        <v>8282</v>
      </c>
      <c r="B4417" s="411" t="s">
        <v>8283</v>
      </c>
      <c r="C4417" s="398" t="s">
        <v>180</v>
      </c>
      <c r="D4417" s="399">
        <v>789.82060000000001</v>
      </c>
      <c r="E4417" s="393"/>
      <c r="F4417" s="393"/>
      <c r="G4417" s="393"/>
      <c r="H4417" s="393"/>
      <c r="I4417" s="393"/>
      <c r="J4417" s="393"/>
      <c r="K4417" s="393"/>
    </row>
    <row r="4418" spans="1:11" ht="26.4">
      <c r="A4418" s="397" t="s">
        <v>8284</v>
      </c>
      <c r="B4418" s="411" t="s">
        <v>8285</v>
      </c>
      <c r="C4418" s="398" t="s">
        <v>180</v>
      </c>
      <c r="D4418" s="399">
        <v>873.64769999999999</v>
      </c>
      <c r="E4418" s="393"/>
      <c r="F4418" s="393"/>
      <c r="G4418" s="393"/>
      <c r="H4418" s="393"/>
      <c r="I4418" s="393"/>
      <c r="J4418" s="393"/>
      <c r="K4418" s="393"/>
    </row>
    <row r="4419" spans="1:11" ht="26.4">
      <c r="A4419" s="397" t="s">
        <v>8286</v>
      </c>
      <c r="B4419" s="411" t="s">
        <v>8287</v>
      </c>
      <c r="C4419" s="398" t="s">
        <v>180</v>
      </c>
      <c r="D4419" s="399">
        <v>986.80460000000005</v>
      </c>
      <c r="E4419" s="393"/>
      <c r="F4419" s="393"/>
      <c r="G4419" s="393"/>
      <c r="H4419" s="393"/>
      <c r="I4419" s="393"/>
      <c r="J4419" s="393"/>
      <c r="K4419" s="393"/>
    </row>
    <row r="4420" spans="1:11" ht="26.4">
      <c r="A4420" s="397" t="s">
        <v>8288</v>
      </c>
      <c r="B4420" s="411" t="s">
        <v>8289</v>
      </c>
      <c r="C4420" s="398" t="s">
        <v>180</v>
      </c>
      <c r="D4420" s="400">
        <v>1030.9607000000001</v>
      </c>
      <c r="E4420" s="393"/>
      <c r="F4420" s="393"/>
      <c r="G4420" s="393"/>
      <c r="H4420" s="393"/>
      <c r="I4420" s="393"/>
      <c r="J4420" s="393"/>
      <c r="K4420" s="393"/>
    </row>
    <row r="4421" spans="1:11" ht="26.4">
      <c r="A4421" s="397" t="s">
        <v>8290</v>
      </c>
      <c r="B4421" s="411" t="s">
        <v>8291</v>
      </c>
      <c r="C4421" s="398" t="s">
        <v>180</v>
      </c>
      <c r="D4421" s="399">
        <v>37.5745</v>
      </c>
      <c r="E4421" s="393"/>
      <c r="F4421" s="393"/>
      <c r="G4421" s="393"/>
      <c r="H4421" s="393"/>
      <c r="I4421" s="393"/>
      <c r="J4421" s="393"/>
      <c r="K4421" s="393"/>
    </row>
    <row r="4422" spans="1:11" ht="26.4">
      <c r="A4422" s="397" t="s">
        <v>8292</v>
      </c>
      <c r="B4422" s="411" t="s">
        <v>8293</v>
      </c>
      <c r="C4422" s="398" t="s">
        <v>180</v>
      </c>
      <c r="D4422" s="399">
        <v>49.890999999999998</v>
      </c>
      <c r="E4422" s="393"/>
      <c r="F4422" s="393"/>
      <c r="G4422" s="393"/>
      <c r="H4422" s="393"/>
      <c r="I4422" s="393"/>
      <c r="J4422" s="393"/>
      <c r="K4422" s="393"/>
    </row>
    <row r="4423" spans="1:11" ht="14.4">
      <c r="A4423" s="397" t="s">
        <v>8294</v>
      </c>
      <c r="B4423" s="411" t="s">
        <v>8295</v>
      </c>
      <c r="C4423" s="398" t="s">
        <v>180</v>
      </c>
      <c r="D4423" s="399">
        <v>139.17080000000001</v>
      </c>
      <c r="E4423" s="393"/>
      <c r="F4423" s="393"/>
      <c r="G4423" s="393"/>
      <c r="H4423" s="393"/>
      <c r="I4423" s="393"/>
      <c r="J4423" s="393"/>
      <c r="K4423" s="393"/>
    </row>
    <row r="4424" spans="1:11" ht="14.4">
      <c r="A4424" s="397" t="s">
        <v>8296</v>
      </c>
      <c r="B4424" s="411" t="s">
        <v>8297</v>
      </c>
      <c r="C4424" s="398" t="s">
        <v>180</v>
      </c>
      <c r="D4424" s="399">
        <v>190.5838</v>
      </c>
      <c r="E4424" s="393"/>
      <c r="F4424" s="393"/>
      <c r="G4424" s="393"/>
      <c r="H4424" s="393"/>
      <c r="I4424" s="393"/>
      <c r="J4424" s="393"/>
      <c r="K4424" s="393"/>
    </row>
    <row r="4425" spans="1:11" ht="14.4">
      <c r="A4425" s="397" t="s">
        <v>8298</v>
      </c>
      <c r="B4425" s="411" t="s">
        <v>8299</v>
      </c>
      <c r="C4425" s="398" t="s">
        <v>180</v>
      </c>
      <c r="D4425" s="399">
        <v>211.1651</v>
      </c>
      <c r="E4425" s="393"/>
      <c r="F4425" s="393"/>
      <c r="G4425" s="393"/>
      <c r="H4425" s="393"/>
      <c r="I4425" s="393"/>
      <c r="J4425" s="393"/>
      <c r="K4425" s="393"/>
    </row>
    <row r="4426" spans="1:11" ht="14.4">
      <c r="A4426" s="397" t="s">
        <v>8300</v>
      </c>
      <c r="B4426" s="411" t="s">
        <v>8301</v>
      </c>
      <c r="C4426" s="398" t="s">
        <v>180</v>
      </c>
      <c r="D4426" s="399">
        <v>456.7097</v>
      </c>
      <c r="E4426" s="393"/>
      <c r="F4426" s="393"/>
      <c r="G4426" s="393"/>
      <c r="H4426" s="393"/>
      <c r="I4426" s="393"/>
      <c r="J4426" s="393"/>
      <c r="K4426" s="393"/>
    </row>
    <row r="4427" spans="1:11" ht="14.4">
      <c r="A4427" s="397" t="s">
        <v>8302</v>
      </c>
      <c r="B4427" s="411" t="s">
        <v>8303</v>
      </c>
      <c r="C4427" s="398" t="s">
        <v>180</v>
      </c>
      <c r="D4427" s="399">
        <v>645.24749999999995</v>
      </c>
      <c r="E4427" s="393"/>
      <c r="F4427" s="393"/>
      <c r="G4427" s="393"/>
      <c r="H4427" s="393"/>
      <c r="I4427" s="393"/>
      <c r="J4427" s="393"/>
      <c r="K4427" s="393"/>
    </row>
    <row r="4428" spans="1:11" ht="14.4">
      <c r="A4428" s="397" t="s">
        <v>8304</v>
      </c>
      <c r="B4428" s="411" t="s">
        <v>3789</v>
      </c>
      <c r="C4428" s="398" t="s">
        <v>180</v>
      </c>
      <c r="D4428" s="399">
        <v>61.159300000000002</v>
      </c>
      <c r="E4428" s="393"/>
      <c r="F4428" s="393"/>
      <c r="G4428" s="393"/>
      <c r="H4428" s="393"/>
      <c r="I4428" s="393"/>
      <c r="J4428" s="393"/>
      <c r="K4428" s="393"/>
    </row>
    <row r="4429" spans="1:11" ht="26.4">
      <c r="A4429" s="397" t="s">
        <v>8305</v>
      </c>
      <c r="B4429" s="411" t="s">
        <v>3915</v>
      </c>
      <c r="C4429" s="398" t="s">
        <v>180</v>
      </c>
      <c r="D4429" s="399">
        <v>323.18310000000002</v>
      </c>
      <c r="E4429" s="393"/>
      <c r="F4429" s="393"/>
      <c r="G4429" s="393"/>
      <c r="H4429" s="393"/>
      <c r="I4429" s="393"/>
      <c r="J4429" s="393"/>
      <c r="K4429" s="393"/>
    </row>
    <row r="4430" spans="1:11" ht="14.4">
      <c r="A4430" s="554"/>
      <c r="B4430" s="554"/>
      <c r="C4430" s="554"/>
      <c r="D4430" s="554"/>
      <c r="E4430" s="393"/>
      <c r="F4430" s="393"/>
      <c r="G4430" s="393"/>
      <c r="H4430" s="393"/>
      <c r="I4430" s="393"/>
      <c r="J4430" s="393"/>
      <c r="K4430" s="393"/>
    </row>
    <row r="4431" spans="1:11" ht="15" customHeight="1">
      <c r="A4431" s="553" t="s">
        <v>8306</v>
      </c>
      <c r="B4431" s="553"/>
      <c r="C4431" s="553"/>
      <c r="D4431" s="392"/>
      <c r="E4431" s="393"/>
      <c r="F4431" s="393"/>
      <c r="G4431" s="393"/>
      <c r="H4431" s="393"/>
      <c r="I4431" s="393"/>
      <c r="J4431" s="393"/>
      <c r="K4431" s="393"/>
    </row>
    <row r="4432" spans="1:11" ht="14.4">
      <c r="A4432" s="394" t="s">
        <v>7338</v>
      </c>
      <c r="B4432" s="410" t="s">
        <v>7339</v>
      </c>
      <c r="C4432" s="395" t="s">
        <v>485</v>
      </c>
      <c r="D4432" s="396" t="s">
        <v>7340</v>
      </c>
      <c r="E4432" s="393"/>
      <c r="F4432" s="393"/>
      <c r="G4432" s="393"/>
      <c r="H4432" s="393"/>
      <c r="I4432" s="393"/>
      <c r="J4432" s="393"/>
      <c r="K4432" s="393"/>
    </row>
    <row r="4433" spans="1:11" ht="14.4">
      <c r="A4433" s="397" t="s">
        <v>8307</v>
      </c>
      <c r="B4433" s="411" t="s">
        <v>8308</v>
      </c>
      <c r="C4433" s="398" t="s">
        <v>84</v>
      </c>
      <c r="D4433" s="399">
        <v>9.7665000000000006</v>
      </c>
      <c r="E4433" s="393"/>
      <c r="F4433" s="393"/>
      <c r="G4433" s="393"/>
      <c r="H4433" s="393"/>
      <c r="I4433" s="393"/>
      <c r="J4433" s="393"/>
      <c r="K4433" s="393"/>
    </row>
    <row r="4434" spans="1:11" ht="14.4">
      <c r="A4434" s="554"/>
      <c r="B4434" s="554"/>
      <c r="C4434" s="554"/>
      <c r="D4434" s="554"/>
      <c r="E4434" s="393"/>
      <c r="F4434" s="393"/>
      <c r="G4434" s="393"/>
      <c r="H4434" s="393"/>
      <c r="I4434" s="393"/>
      <c r="J4434" s="393"/>
      <c r="K4434" s="393"/>
    </row>
    <row r="4435" spans="1:11" ht="15" customHeight="1">
      <c r="A4435" s="553" t="s">
        <v>8309</v>
      </c>
      <c r="B4435" s="553"/>
      <c r="C4435" s="553"/>
      <c r="D4435" s="392"/>
      <c r="E4435" s="393"/>
      <c r="F4435" s="393"/>
      <c r="G4435" s="393"/>
      <c r="H4435" s="393"/>
      <c r="I4435" s="393"/>
      <c r="J4435" s="393"/>
      <c r="K4435" s="393"/>
    </row>
    <row r="4436" spans="1:11" ht="15" customHeight="1">
      <c r="A4436" s="553" t="s">
        <v>8310</v>
      </c>
      <c r="B4436" s="553"/>
      <c r="C4436" s="553"/>
      <c r="D4436" s="392"/>
      <c r="E4436" s="393"/>
      <c r="F4436" s="393"/>
      <c r="G4436" s="393"/>
      <c r="H4436" s="393"/>
      <c r="I4436" s="393"/>
      <c r="J4436" s="393"/>
      <c r="K4436" s="393"/>
    </row>
    <row r="4437" spans="1:11" ht="14.4">
      <c r="A4437" s="394" t="s">
        <v>7338</v>
      </c>
      <c r="B4437" s="410" t="s">
        <v>7339</v>
      </c>
      <c r="C4437" s="395" t="s">
        <v>485</v>
      </c>
      <c r="D4437" s="396" t="s">
        <v>7340</v>
      </c>
      <c r="E4437" s="393"/>
      <c r="F4437" s="393"/>
      <c r="G4437" s="393"/>
      <c r="H4437" s="393"/>
      <c r="I4437" s="393"/>
      <c r="J4437" s="393"/>
      <c r="K4437" s="393"/>
    </row>
    <row r="4438" spans="1:11" ht="14.4">
      <c r="A4438" s="397" t="s">
        <v>8311</v>
      </c>
      <c r="B4438" s="411" t="s">
        <v>8312</v>
      </c>
      <c r="C4438" s="398" t="s">
        <v>67</v>
      </c>
      <c r="D4438" s="399">
        <v>1.62</v>
      </c>
      <c r="E4438" s="393"/>
      <c r="F4438" s="393"/>
      <c r="G4438" s="393"/>
      <c r="H4438" s="393"/>
      <c r="I4438" s="393"/>
      <c r="J4438" s="393"/>
      <c r="K4438" s="393"/>
    </row>
    <row r="4439" spans="1:11" ht="14.4">
      <c r="A4439" s="397" t="s">
        <v>8313</v>
      </c>
      <c r="B4439" s="411" t="s">
        <v>8314</v>
      </c>
      <c r="C4439" s="398" t="s">
        <v>67</v>
      </c>
      <c r="D4439" s="399">
        <v>1.0381</v>
      </c>
      <c r="E4439" s="393"/>
      <c r="F4439" s="393"/>
      <c r="G4439" s="393"/>
      <c r="H4439" s="393"/>
      <c r="I4439" s="393"/>
      <c r="J4439" s="393"/>
      <c r="K4439" s="393"/>
    </row>
    <row r="4440" spans="1:11" ht="14.4">
      <c r="A4440" s="554"/>
      <c r="B4440" s="554"/>
      <c r="C4440" s="554"/>
      <c r="D4440" s="554"/>
      <c r="E4440" s="393"/>
      <c r="F4440" s="393"/>
      <c r="G4440" s="393"/>
      <c r="H4440" s="393"/>
      <c r="I4440" s="393"/>
      <c r="J4440" s="393"/>
      <c r="K4440" s="393"/>
    </row>
    <row r="4441" spans="1:11" ht="15" customHeight="1">
      <c r="A4441" s="553" t="s">
        <v>8315</v>
      </c>
      <c r="B4441" s="553"/>
      <c r="C4441" s="553"/>
      <c r="D4441" s="392"/>
      <c r="E4441" s="393"/>
      <c r="F4441" s="393"/>
      <c r="G4441" s="393"/>
      <c r="H4441" s="393"/>
      <c r="I4441" s="393"/>
      <c r="J4441" s="393"/>
      <c r="K4441" s="393"/>
    </row>
    <row r="4442" spans="1:11" ht="14.4">
      <c r="A4442" s="394" t="s">
        <v>7338</v>
      </c>
      <c r="B4442" s="410" t="s">
        <v>7339</v>
      </c>
      <c r="C4442" s="395" t="s">
        <v>485</v>
      </c>
      <c r="D4442" s="396" t="s">
        <v>7340</v>
      </c>
      <c r="E4442" s="393"/>
      <c r="F4442" s="393"/>
      <c r="G4442" s="393"/>
      <c r="H4442" s="393"/>
      <c r="I4442" s="393"/>
      <c r="J4442" s="393"/>
      <c r="K4442" s="393"/>
    </row>
    <row r="4443" spans="1:11" ht="14.4">
      <c r="A4443" s="397" t="s">
        <v>8316</v>
      </c>
      <c r="B4443" s="411" t="s">
        <v>8317</v>
      </c>
      <c r="C4443" s="398" t="s">
        <v>180</v>
      </c>
      <c r="D4443" s="399">
        <v>1.36</v>
      </c>
      <c r="E4443" s="393"/>
      <c r="F4443" s="393"/>
      <c r="G4443" s="393"/>
      <c r="H4443" s="393"/>
      <c r="I4443" s="393"/>
      <c r="J4443" s="393"/>
      <c r="K4443" s="393"/>
    </row>
    <row r="4444" spans="1:11" ht="14.4">
      <c r="A4444" s="554"/>
      <c r="B4444" s="554"/>
      <c r="C4444" s="554"/>
      <c r="D4444" s="554"/>
      <c r="E4444" s="393"/>
      <c r="F4444" s="393"/>
      <c r="G4444" s="393"/>
      <c r="H4444" s="393"/>
      <c r="I4444" s="393"/>
      <c r="J4444" s="393"/>
      <c r="K4444" s="393"/>
    </row>
    <row r="4445" spans="1:11" ht="15" customHeight="1">
      <c r="A4445" s="553" t="s">
        <v>8318</v>
      </c>
      <c r="B4445" s="553"/>
      <c r="C4445" s="553"/>
      <c r="D4445" s="392"/>
      <c r="E4445" s="393"/>
      <c r="F4445" s="393"/>
      <c r="G4445" s="393"/>
      <c r="H4445" s="393"/>
      <c r="I4445" s="393"/>
      <c r="J4445" s="393"/>
      <c r="K4445" s="393"/>
    </row>
    <row r="4446" spans="1:11" ht="15" customHeight="1">
      <c r="A4446" s="553" t="s">
        <v>8319</v>
      </c>
      <c r="B4446" s="553"/>
      <c r="C4446" s="553"/>
      <c r="D4446" s="392"/>
      <c r="E4446" s="393"/>
      <c r="F4446" s="393"/>
      <c r="G4446" s="393"/>
      <c r="H4446" s="393"/>
      <c r="I4446" s="393"/>
      <c r="J4446" s="393"/>
      <c r="K4446" s="393"/>
    </row>
    <row r="4447" spans="1:11" ht="14.4">
      <c r="A4447" s="394" t="s">
        <v>7338</v>
      </c>
      <c r="B4447" s="410" t="s">
        <v>7339</v>
      </c>
      <c r="C4447" s="395" t="s">
        <v>485</v>
      </c>
      <c r="D4447" s="396" t="s">
        <v>7340</v>
      </c>
      <c r="E4447" s="393"/>
      <c r="F4447" s="393"/>
      <c r="G4447" s="393"/>
      <c r="H4447" s="393"/>
      <c r="I4447" s="393"/>
      <c r="J4447" s="393"/>
      <c r="K4447" s="393"/>
    </row>
    <row r="4448" spans="1:11" ht="26.4">
      <c r="A4448" s="397" t="s">
        <v>8320</v>
      </c>
      <c r="B4448" s="411" t="s">
        <v>8321</v>
      </c>
      <c r="C4448" s="398" t="s">
        <v>180</v>
      </c>
      <c r="D4448" s="399">
        <v>8.0228000000000002</v>
      </c>
      <c r="E4448" s="393"/>
      <c r="F4448" s="393"/>
      <c r="G4448" s="393"/>
      <c r="H4448" s="393"/>
      <c r="I4448" s="393"/>
      <c r="J4448" s="393"/>
      <c r="K4448" s="393"/>
    </row>
    <row r="4449" spans="1:11" ht="14.4">
      <c r="A4449" s="554"/>
      <c r="B4449" s="554"/>
      <c r="C4449" s="554"/>
      <c r="D4449" s="554"/>
      <c r="E4449" s="393"/>
      <c r="F4449" s="393"/>
      <c r="G4449" s="393"/>
      <c r="H4449" s="393"/>
      <c r="I4449" s="393"/>
      <c r="J4449" s="393"/>
      <c r="K4449" s="393"/>
    </row>
    <row r="4450" spans="1:11" ht="15" customHeight="1">
      <c r="A4450" s="553" t="s">
        <v>8322</v>
      </c>
      <c r="B4450" s="553"/>
      <c r="C4450" s="553"/>
      <c r="D4450" s="392"/>
      <c r="E4450" s="393"/>
      <c r="F4450" s="393"/>
      <c r="G4450" s="393"/>
      <c r="H4450" s="393"/>
      <c r="I4450" s="393"/>
      <c r="J4450" s="393"/>
      <c r="K4450" s="393"/>
    </row>
    <row r="4451" spans="1:11" ht="14.4">
      <c r="A4451" s="394" t="s">
        <v>7338</v>
      </c>
      <c r="B4451" s="410" t="s">
        <v>7339</v>
      </c>
      <c r="C4451" s="395" t="s">
        <v>485</v>
      </c>
      <c r="D4451" s="396" t="s">
        <v>7340</v>
      </c>
      <c r="E4451" s="393"/>
      <c r="F4451" s="393"/>
      <c r="G4451" s="393"/>
      <c r="H4451" s="393"/>
      <c r="I4451" s="393"/>
      <c r="J4451" s="393"/>
      <c r="K4451" s="393"/>
    </row>
    <row r="4452" spans="1:11" ht="14.4">
      <c r="A4452" s="397" t="s">
        <v>8323</v>
      </c>
      <c r="B4452" s="411" t="s">
        <v>8324</v>
      </c>
      <c r="C4452" s="398" t="s">
        <v>84</v>
      </c>
      <c r="D4452" s="399">
        <v>11.8025</v>
      </c>
      <c r="E4452" s="393"/>
      <c r="F4452" s="393"/>
      <c r="G4452" s="393"/>
      <c r="H4452" s="393"/>
      <c r="I4452" s="393"/>
      <c r="J4452" s="393"/>
      <c r="K4452" s="393"/>
    </row>
    <row r="4453" spans="1:11" ht="14.4">
      <c r="A4453" s="397" t="s">
        <v>8325</v>
      </c>
      <c r="B4453" s="411" t="s">
        <v>8326</v>
      </c>
      <c r="C4453" s="398" t="s">
        <v>84</v>
      </c>
      <c r="D4453" s="399">
        <v>15.702999999999999</v>
      </c>
      <c r="E4453" s="393"/>
      <c r="F4453" s="393"/>
      <c r="G4453" s="393"/>
      <c r="H4453" s="393"/>
      <c r="I4453" s="393"/>
      <c r="J4453" s="393"/>
      <c r="K4453" s="393"/>
    </row>
    <row r="4454" spans="1:11" ht="14.4">
      <c r="A4454" s="397" t="s">
        <v>8327</v>
      </c>
      <c r="B4454" s="411" t="s">
        <v>8328</v>
      </c>
      <c r="C4454" s="398" t="s">
        <v>84</v>
      </c>
      <c r="D4454" s="399">
        <v>19.230699999999999</v>
      </c>
      <c r="E4454" s="393"/>
      <c r="F4454" s="393"/>
      <c r="G4454" s="393"/>
      <c r="H4454" s="393"/>
      <c r="I4454" s="393"/>
      <c r="J4454" s="393"/>
      <c r="K4454" s="393"/>
    </row>
    <row r="4455" spans="1:11" ht="14.4">
      <c r="A4455" s="554"/>
      <c r="B4455" s="554"/>
      <c r="C4455" s="554"/>
      <c r="D4455" s="554"/>
      <c r="E4455" s="393"/>
      <c r="F4455" s="393"/>
      <c r="G4455" s="393"/>
      <c r="H4455" s="393"/>
      <c r="I4455" s="393"/>
      <c r="J4455" s="393"/>
      <c r="K4455" s="393"/>
    </row>
    <row r="4456" spans="1:11" ht="15" customHeight="1">
      <c r="A4456" s="553" t="s">
        <v>8329</v>
      </c>
      <c r="B4456" s="553"/>
      <c r="C4456" s="553"/>
      <c r="D4456" s="392"/>
      <c r="E4456" s="393"/>
      <c r="F4456" s="393"/>
      <c r="G4456" s="393"/>
      <c r="H4456" s="393"/>
      <c r="I4456" s="393"/>
      <c r="J4456" s="393"/>
      <c r="K4456" s="393"/>
    </row>
    <row r="4457" spans="1:11" ht="14.4">
      <c r="A4457" s="394" t="s">
        <v>7338</v>
      </c>
      <c r="B4457" s="410" t="s">
        <v>7339</v>
      </c>
      <c r="C4457" s="395" t="s">
        <v>485</v>
      </c>
      <c r="D4457" s="396" t="s">
        <v>7340</v>
      </c>
      <c r="E4457" s="393"/>
      <c r="F4457" s="393"/>
      <c r="G4457" s="393"/>
      <c r="H4457" s="393"/>
      <c r="I4457" s="393"/>
      <c r="J4457" s="393"/>
      <c r="K4457" s="393"/>
    </row>
    <row r="4458" spans="1:11" ht="26.4">
      <c r="A4458" s="397" t="s">
        <v>8330</v>
      </c>
      <c r="B4458" s="411" t="s">
        <v>8331</v>
      </c>
      <c r="C4458" s="398" t="s">
        <v>84</v>
      </c>
      <c r="D4458" s="399">
        <v>3.3563000000000001</v>
      </c>
      <c r="E4458" s="393"/>
      <c r="F4458" s="393"/>
      <c r="G4458" s="393"/>
      <c r="H4458" s="393"/>
      <c r="I4458" s="393"/>
      <c r="J4458" s="393"/>
      <c r="K4458" s="393"/>
    </row>
    <row r="4459" spans="1:11" ht="26.4">
      <c r="A4459" s="397" t="s">
        <v>8332</v>
      </c>
      <c r="B4459" s="411" t="s">
        <v>8333</v>
      </c>
      <c r="C4459" s="398" t="s">
        <v>84</v>
      </c>
      <c r="D4459" s="399">
        <v>17.688600000000001</v>
      </c>
      <c r="E4459" s="393"/>
      <c r="F4459" s="393"/>
      <c r="G4459" s="393"/>
      <c r="H4459" s="393"/>
      <c r="I4459" s="393"/>
      <c r="J4459" s="393"/>
      <c r="K4459" s="393"/>
    </row>
    <row r="4460" spans="1:11" ht="14.4">
      <c r="A4460" s="554"/>
      <c r="B4460" s="554"/>
      <c r="C4460" s="554"/>
      <c r="D4460" s="554"/>
      <c r="E4460" s="393"/>
      <c r="F4460" s="393"/>
      <c r="G4460" s="393"/>
      <c r="H4460" s="393"/>
      <c r="I4460" s="393"/>
      <c r="J4460" s="393"/>
      <c r="K4460" s="393"/>
    </row>
    <row r="4461" spans="1:11" ht="15" customHeight="1">
      <c r="A4461" s="553" t="s">
        <v>8334</v>
      </c>
      <c r="B4461" s="553"/>
      <c r="C4461" s="553"/>
      <c r="D4461" s="392"/>
      <c r="E4461" s="393"/>
      <c r="F4461" s="393"/>
      <c r="G4461" s="393"/>
      <c r="H4461" s="393"/>
      <c r="I4461" s="393"/>
      <c r="J4461" s="393"/>
      <c r="K4461" s="393"/>
    </row>
    <row r="4462" spans="1:11" ht="15" customHeight="1">
      <c r="A4462" s="553" t="s">
        <v>8335</v>
      </c>
      <c r="B4462" s="553"/>
      <c r="C4462" s="553"/>
      <c r="D4462" s="392"/>
      <c r="E4462" s="393"/>
      <c r="F4462" s="393"/>
      <c r="G4462" s="393"/>
      <c r="H4462" s="393"/>
      <c r="I4462" s="393"/>
      <c r="J4462" s="393"/>
      <c r="K4462" s="393"/>
    </row>
    <row r="4463" spans="1:11" ht="14.4">
      <c r="A4463" s="394" t="s">
        <v>7338</v>
      </c>
      <c r="B4463" s="410" t="s">
        <v>7339</v>
      </c>
      <c r="C4463" s="395" t="s">
        <v>485</v>
      </c>
      <c r="D4463" s="396" t="s">
        <v>7340</v>
      </c>
      <c r="E4463" s="393"/>
      <c r="F4463" s="393"/>
      <c r="G4463" s="393"/>
      <c r="H4463" s="393"/>
      <c r="I4463" s="393"/>
      <c r="J4463" s="393"/>
      <c r="K4463" s="393"/>
    </row>
    <row r="4464" spans="1:11" ht="14.4">
      <c r="A4464" s="397" t="s">
        <v>8336</v>
      </c>
      <c r="B4464" s="411" t="s">
        <v>8337</v>
      </c>
      <c r="C4464" s="398" t="s">
        <v>180</v>
      </c>
      <c r="D4464" s="399">
        <v>27.525700000000001</v>
      </c>
      <c r="E4464" s="393"/>
      <c r="F4464" s="393"/>
      <c r="G4464" s="393"/>
      <c r="H4464" s="393"/>
      <c r="I4464" s="393"/>
      <c r="J4464" s="393"/>
      <c r="K4464" s="393"/>
    </row>
    <row r="4465" spans="1:11" ht="14.4">
      <c r="A4465" s="397" t="s">
        <v>8338</v>
      </c>
      <c r="B4465" s="411" t="s">
        <v>2254</v>
      </c>
      <c r="C4465" s="398" t="s">
        <v>84</v>
      </c>
      <c r="D4465" s="399">
        <v>3.9710999999999999</v>
      </c>
      <c r="E4465" s="393"/>
      <c r="F4465" s="393"/>
      <c r="G4465" s="393"/>
      <c r="H4465" s="393"/>
      <c r="I4465" s="393"/>
      <c r="J4465" s="393"/>
      <c r="K4465" s="393"/>
    </row>
    <row r="4466" spans="1:11" ht="14.4">
      <c r="A4466" s="554"/>
      <c r="B4466" s="554"/>
      <c r="C4466" s="554"/>
      <c r="D4466" s="554"/>
      <c r="E4466" s="393"/>
      <c r="F4466" s="393"/>
      <c r="G4466" s="393"/>
      <c r="H4466" s="393"/>
      <c r="I4466" s="393"/>
      <c r="J4466" s="393"/>
      <c r="K4466" s="393"/>
    </row>
    <row r="4467" spans="1:11" ht="15" customHeight="1">
      <c r="A4467" s="553" t="s">
        <v>8339</v>
      </c>
      <c r="B4467" s="553"/>
      <c r="C4467" s="553"/>
      <c r="D4467" s="392"/>
      <c r="E4467" s="393"/>
      <c r="F4467" s="393"/>
      <c r="G4467" s="393"/>
      <c r="H4467" s="393"/>
      <c r="I4467" s="393"/>
      <c r="J4467" s="393"/>
      <c r="K4467" s="393"/>
    </row>
    <row r="4468" spans="1:11" ht="14.4">
      <c r="A4468" s="394" t="s">
        <v>7338</v>
      </c>
      <c r="B4468" s="410" t="s">
        <v>7339</v>
      </c>
      <c r="C4468" s="395" t="s">
        <v>485</v>
      </c>
      <c r="D4468" s="396" t="s">
        <v>7340</v>
      </c>
      <c r="E4468" s="393"/>
      <c r="F4468" s="393"/>
      <c r="G4468" s="393"/>
      <c r="H4468" s="393"/>
      <c r="I4468" s="393"/>
      <c r="J4468" s="393"/>
      <c r="K4468" s="393"/>
    </row>
    <row r="4469" spans="1:11" ht="14.4">
      <c r="A4469" s="397" t="s">
        <v>8340</v>
      </c>
      <c r="B4469" s="411" t="s">
        <v>8341</v>
      </c>
      <c r="C4469" s="398" t="s">
        <v>180</v>
      </c>
      <c r="D4469" s="399">
        <v>21.69</v>
      </c>
      <c r="E4469" s="393"/>
      <c r="F4469" s="393"/>
      <c r="G4469" s="393"/>
      <c r="H4469" s="393"/>
      <c r="I4469" s="393"/>
      <c r="J4469" s="393"/>
      <c r="K4469" s="393"/>
    </row>
    <row r="4470" spans="1:11" ht="14.4">
      <c r="A4470" s="554"/>
      <c r="B4470" s="554"/>
      <c r="C4470" s="554"/>
      <c r="D4470" s="554"/>
      <c r="E4470" s="393"/>
      <c r="F4470" s="393"/>
      <c r="G4470" s="393"/>
      <c r="H4470" s="393"/>
      <c r="I4470" s="393"/>
      <c r="J4470" s="393"/>
      <c r="K4470" s="393"/>
    </row>
    <row r="4471" spans="1:11" ht="15" customHeight="1">
      <c r="A4471" s="553" t="s">
        <v>8342</v>
      </c>
      <c r="B4471" s="553"/>
      <c r="C4471" s="553"/>
      <c r="D4471" s="392"/>
      <c r="E4471" s="393"/>
      <c r="F4471" s="393"/>
      <c r="G4471" s="393"/>
      <c r="H4471" s="393"/>
      <c r="I4471" s="393"/>
      <c r="J4471" s="393"/>
      <c r="K4471" s="393"/>
    </row>
    <row r="4472" spans="1:11" ht="14.4">
      <c r="A4472" s="394" t="s">
        <v>7338</v>
      </c>
      <c r="B4472" s="410" t="s">
        <v>7339</v>
      </c>
      <c r="C4472" s="395" t="s">
        <v>485</v>
      </c>
      <c r="D4472" s="396" t="s">
        <v>7340</v>
      </c>
      <c r="E4472" s="393"/>
      <c r="F4472" s="393"/>
      <c r="G4472" s="393"/>
      <c r="H4472" s="393"/>
      <c r="I4472" s="393"/>
      <c r="J4472" s="393"/>
      <c r="K4472" s="393"/>
    </row>
    <row r="4473" spans="1:11" ht="14.4">
      <c r="A4473" s="397" t="s">
        <v>8343</v>
      </c>
      <c r="B4473" s="411" t="s">
        <v>8344</v>
      </c>
      <c r="C4473" s="398" t="s">
        <v>180</v>
      </c>
      <c r="D4473" s="399">
        <v>2.2677</v>
      </c>
      <c r="E4473" s="393"/>
      <c r="F4473" s="393"/>
      <c r="G4473" s="393"/>
      <c r="H4473" s="393"/>
      <c r="I4473" s="393"/>
      <c r="J4473" s="393"/>
      <c r="K4473" s="393"/>
    </row>
    <row r="4474" spans="1:11" ht="14.4">
      <c r="A4474" s="397" t="s">
        <v>8345</v>
      </c>
      <c r="B4474" s="411" t="s">
        <v>8346</v>
      </c>
      <c r="C4474" s="398" t="s">
        <v>180</v>
      </c>
      <c r="D4474" s="399">
        <v>114.699</v>
      </c>
      <c r="E4474" s="393"/>
      <c r="F4474" s="393"/>
      <c r="G4474" s="393"/>
      <c r="H4474" s="393"/>
      <c r="I4474" s="393"/>
      <c r="J4474" s="393"/>
      <c r="K4474" s="393"/>
    </row>
    <row r="4475" spans="1:11" ht="26.4">
      <c r="A4475" s="397" t="s">
        <v>8347</v>
      </c>
      <c r="B4475" s="411" t="s">
        <v>8348</v>
      </c>
      <c r="C4475" s="398" t="s">
        <v>65</v>
      </c>
      <c r="D4475" s="399">
        <v>12.3971</v>
      </c>
      <c r="E4475" s="393"/>
      <c r="F4475" s="393"/>
      <c r="G4475" s="393"/>
      <c r="H4475" s="393"/>
      <c r="I4475" s="393"/>
      <c r="J4475" s="393"/>
      <c r="K4475" s="393"/>
    </row>
    <row r="4476" spans="1:11" ht="14.4">
      <c r="A4476" s="554"/>
      <c r="B4476" s="554"/>
      <c r="C4476" s="554"/>
      <c r="D4476" s="554"/>
      <c r="E4476" s="393"/>
      <c r="F4476" s="393"/>
      <c r="G4476" s="393"/>
      <c r="H4476" s="393"/>
      <c r="I4476" s="393"/>
      <c r="J4476" s="393"/>
      <c r="K4476" s="393"/>
    </row>
    <row r="4477" spans="1:11" ht="15" customHeight="1">
      <c r="A4477" s="553" t="s">
        <v>8349</v>
      </c>
      <c r="B4477" s="553"/>
      <c r="C4477" s="553"/>
      <c r="D4477" s="392"/>
      <c r="E4477" s="393"/>
      <c r="F4477" s="393"/>
      <c r="G4477" s="393"/>
      <c r="H4477" s="393"/>
      <c r="I4477" s="393"/>
      <c r="J4477" s="393"/>
      <c r="K4477" s="393"/>
    </row>
    <row r="4478" spans="1:11" ht="15" customHeight="1">
      <c r="A4478" s="553" t="s">
        <v>8350</v>
      </c>
      <c r="B4478" s="553"/>
      <c r="C4478" s="553"/>
      <c r="D4478" s="392"/>
      <c r="E4478" s="393"/>
      <c r="F4478" s="393"/>
      <c r="G4478" s="393"/>
      <c r="H4478" s="393"/>
      <c r="I4478" s="393"/>
      <c r="J4478" s="393"/>
      <c r="K4478" s="393"/>
    </row>
    <row r="4479" spans="1:11" ht="14.4">
      <c r="A4479" s="394" t="s">
        <v>7338</v>
      </c>
      <c r="B4479" s="410" t="s">
        <v>7339</v>
      </c>
      <c r="C4479" s="395" t="s">
        <v>485</v>
      </c>
      <c r="D4479" s="396" t="s">
        <v>7340</v>
      </c>
      <c r="E4479" s="393"/>
      <c r="F4479" s="393"/>
      <c r="G4479" s="393"/>
      <c r="H4479" s="393"/>
      <c r="I4479" s="393"/>
      <c r="J4479" s="393"/>
      <c r="K4479" s="393"/>
    </row>
    <row r="4480" spans="1:11" ht="14.4">
      <c r="A4480" s="397" t="s">
        <v>8351</v>
      </c>
      <c r="B4480" s="411" t="s">
        <v>8352</v>
      </c>
      <c r="C4480" s="398" t="s">
        <v>67</v>
      </c>
      <c r="D4480" s="399">
        <v>45.123600000000003</v>
      </c>
      <c r="E4480" s="393"/>
      <c r="F4480" s="393"/>
      <c r="G4480" s="393"/>
      <c r="H4480" s="393"/>
      <c r="I4480" s="393"/>
      <c r="J4480" s="393"/>
      <c r="K4480" s="393"/>
    </row>
    <row r="4481" spans="1:11" ht="14.4">
      <c r="A4481" s="554"/>
      <c r="B4481" s="554"/>
      <c r="C4481" s="554"/>
      <c r="D4481" s="554"/>
      <c r="E4481" s="393"/>
      <c r="F4481" s="393"/>
      <c r="G4481" s="393"/>
      <c r="H4481" s="393"/>
      <c r="I4481" s="393"/>
      <c r="J4481" s="393"/>
      <c r="K4481" s="393"/>
    </row>
    <row r="4482" spans="1:11" ht="15" customHeight="1">
      <c r="A4482" s="553" t="s">
        <v>8353</v>
      </c>
      <c r="B4482" s="553"/>
      <c r="C4482" s="553"/>
      <c r="D4482" s="392"/>
      <c r="E4482" s="393"/>
      <c r="F4482" s="393"/>
      <c r="G4482" s="393"/>
      <c r="H4482" s="393"/>
      <c r="I4482" s="393"/>
      <c r="J4482" s="393"/>
      <c r="K4482" s="393"/>
    </row>
    <row r="4483" spans="1:11" ht="15" customHeight="1">
      <c r="A4483" s="553" t="s">
        <v>8354</v>
      </c>
      <c r="B4483" s="553"/>
      <c r="C4483" s="553"/>
      <c r="D4483" s="392"/>
      <c r="E4483" s="393"/>
      <c r="F4483" s="393"/>
      <c r="G4483" s="393"/>
      <c r="H4483" s="393"/>
      <c r="I4483" s="393"/>
      <c r="J4483" s="393"/>
      <c r="K4483" s="393"/>
    </row>
    <row r="4484" spans="1:11" ht="14.4">
      <c r="A4484" s="394" t="s">
        <v>7338</v>
      </c>
      <c r="B4484" s="410" t="s">
        <v>7339</v>
      </c>
      <c r="C4484" s="395" t="s">
        <v>485</v>
      </c>
      <c r="D4484" s="396" t="s">
        <v>7340</v>
      </c>
      <c r="E4484" s="393"/>
      <c r="F4484" s="393"/>
      <c r="G4484" s="393"/>
      <c r="H4484" s="393"/>
      <c r="I4484" s="393"/>
      <c r="J4484" s="393"/>
      <c r="K4484" s="393"/>
    </row>
    <row r="4485" spans="1:11" ht="14.4">
      <c r="A4485" s="397" t="s">
        <v>8355</v>
      </c>
      <c r="B4485" s="411" t="s">
        <v>8356</v>
      </c>
      <c r="C4485" s="398" t="s">
        <v>67</v>
      </c>
      <c r="D4485" s="399">
        <v>8.85</v>
      </c>
      <c r="E4485" s="393"/>
      <c r="F4485" s="393"/>
      <c r="G4485" s="393"/>
      <c r="H4485" s="393"/>
      <c r="I4485" s="393"/>
      <c r="J4485" s="393"/>
      <c r="K4485" s="393"/>
    </row>
    <row r="4486" spans="1:11" ht="14.4">
      <c r="A4486" s="397" t="s">
        <v>8357</v>
      </c>
      <c r="B4486" s="411" t="s">
        <v>8358</v>
      </c>
      <c r="C4486" s="398" t="s">
        <v>67</v>
      </c>
      <c r="D4486" s="399">
        <v>48.33</v>
      </c>
      <c r="E4486" s="393"/>
      <c r="F4486" s="393"/>
      <c r="G4486" s="393"/>
      <c r="H4486" s="393"/>
      <c r="I4486" s="393"/>
      <c r="J4486" s="393"/>
      <c r="K4486" s="393"/>
    </row>
    <row r="4487" spans="1:11" ht="14.4">
      <c r="A4487" s="397" t="s">
        <v>8359</v>
      </c>
      <c r="B4487" s="411" t="s">
        <v>8360</v>
      </c>
      <c r="C4487" s="398" t="s">
        <v>67</v>
      </c>
      <c r="D4487" s="399">
        <v>9.7899999999999991</v>
      </c>
      <c r="E4487" s="393"/>
      <c r="F4487" s="393"/>
      <c r="G4487" s="393"/>
      <c r="H4487" s="393"/>
      <c r="I4487" s="393"/>
      <c r="J4487" s="393"/>
      <c r="K4487" s="393"/>
    </row>
    <row r="4488" spans="1:11" ht="14.4">
      <c r="A4488" s="554"/>
      <c r="B4488" s="554"/>
      <c r="C4488" s="554"/>
      <c r="D4488" s="554"/>
      <c r="E4488" s="393"/>
      <c r="F4488" s="393"/>
      <c r="G4488" s="393"/>
      <c r="H4488" s="393"/>
      <c r="I4488" s="393"/>
      <c r="J4488" s="393"/>
      <c r="K4488" s="393"/>
    </row>
    <row r="4489" spans="1:11" ht="15" customHeight="1">
      <c r="A4489" s="553" t="s">
        <v>8361</v>
      </c>
      <c r="B4489" s="553"/>
      <c r="C4489" s="553"/>
      <c r="D4489" s="392"/>
      <c r="E4489" s="393"/>
      <c r="F4489" s="393"/>
      <c r="G4489" s="393"/>
      <c r="H4489" s="393"/>
      <c r="I4489" s="393"/>
      <c r="J4489" s="393"/>
      <c r="K4489" s="393"/>
    </row>
    <row r="4490" spans="1:11" ht="14.4">
      <c r="A4490" s="394" t="s">
        <v>7338</v>
      </c>
      <c r="B4490" s="410" t="s">
        <v>7339</v>
      </c>
      <c r="C4490" s="395" t="s">
        <v>485</v>
      </c>
      <c r="D4490" s="396" t="s">
        <v>7340</v>
      </c>
      <c r="E4490" s="393"/>
      <c r="F4490" s="393"/>
      <c r="G4490" s="393"/>
      <c r="H4490" s="393"/>
      <c r="I4490" s="393"/>
      <c r="J4490" s="393"/>
      <c r="K4490" s="393"/>
    </row>
    <row r="4491" spans="1:11" ht="14.4">
      <c r="A4491" s="397" t="s">
        <v>8362</v>
      </c>
      <c r="B4491" s="411" t="s">
        <v>8363</v>
      </c>
      <c r="C4491" s="398" t="s">
        <v>67</v>
      </c>
      <c r="D4491" s="399">
        <v>20.09</v>
      </c>
      <c r="E4491" s="393"/>
      <c r="F4491" s="393"/>
      <c r="G4491" s="393"/>
      <c r="H4491" s="393"/>
      <c r="I4491" s="393"/>
      <c r="J4491" s="393"/>
      <c r="K4491" s="393"/>
    </row>
    <row r="4492" spans="1:11" ht="26.4">
      <c r="A4492" s="397" t="s">
        <v>8364</v>
      </c>
      <c r="B4492" s="411" t="s">
        <v>8365</v>
      </c>
      <c r="C4492" s="398" t="s">
        <v>65</v>
      </c>
      <c r="D4492" s="399">
        <v>86.145200000000003</v>
      </c>
      <c r="E4492" s="393"/>
      <c r="F4492" s="393"/>
      <c r="G4492" s="393"/>
      <c r="H4492" s="393"/>
      <c r="I4492" s="393"/>
      <c r="J4492" s="393"/>
      <c r="K4492" s="393"/>
    </row>
    <row r="4493" spans="1:11" ht="26.4">
      <c r="A4493" s="397" t="s">
        <v>8366</v>
      </c>
      <c r="B4493" s="411" t="s">
        <v>8367</v>
      </c>
      <c r="C4493" s="398" t="s">
        <v>65</v>
      </c>
      <c r="D4493" s="399">
        <v>36.939500000000002</v>
      </c>
      <c r="E4493" s="393"/>
      <c r="F4493" s="393"/>
      <c r="G4493" s="393"/>
      <c r="H4493" s="393"/>
      <c r="I4493" s="393"/>
      <c r="J4493" s="393"/>
      <c r="K4493" s="393"/>
    </row>
    <row r="4494" spans="1:11" ht="14.4">
      <c r="A4494" s="554"/>
      <c r="B4494" s="554"/>
      <c r="C4494" s="554"/>
      <c r="D4494" s="554"/>
      <c r="E4494" s="393"/>
      <c r="F4494" s="393"/>
      <c r="G4494" s="393"/>
      <c r="H4494" s="393"/>
      <c r="I4494" s="393"/>
      <c r="J4494" s="393"/>
      <c r="K4494" s="393"/>
    </row>
    <row r="4495" spans="1:11" ht="15" customHeight="1">
      <c r="A4495" s="553" t="s">
        <v>8368</v>
      </c>
      <c r="B4495" s="553"/>
      <c r="C4495" s="553"/>
      <c r="D4495" s="392"/>
      <c r="E4495" s="393"/>
      <c r="F4495" s="393"/>
      <c r="G4495" s="393"/>
      <c r="H4495" s="393"/>
      <c r="I4495" s="393"/>
      <c r="J4495" s="393"/>
      <c r="K4495" s="393"/>
    </row>
    <row r="4496" spans="1:11" ht="14.4">
      <c r="A4496" s="394" t="s">
        <v>7338</v>
      </c>
      <c r="B4496" s="410" t="s">
        <v>7339</v>
      </c>
      <c r="C4496" s="395" t="s">
        <v>485</v>
      </c>
      <c r="D4496" s="396" t="s">
        <v>7340</v>
      </c>
      <c r="E4496" s="393"/>
      <c r="F4496" s="393"/>
      <c r="G4496" s="393"/>
      <c r="H4496" s="393"/>
      <c r="I4496" s="393"/>
      <c r="J4496" s="393"/>
      <c r="K4496" s="393"/>
    </row>
    <row r="4497" spans="1:11" ht="14.4">
      <c r="A4497" s="397" t="s">
        <v>8369</v>
      </c>
      <c r="B4497" s="411" t="s">
        <v>8370</v>
      </c>
      <c r="C4497" s="398" t="s">
        <v>180</v>
      </c>
      <c r="D4497" s="399">
        <v>1.6025</v>
      </c>
      <c r="E4497" s="393"/>
      <c r="F4497" s="393"/>
      <c r="G4497" s="393"/>
      <c r="H4497" s="393"/>
      <c r="I4497" s="393"/>
      <c r="J4497" s="393"/>
      <c r="K4497" s="393"/>
    </row>
    <row r="4498" spans="1:11" ht="14.4">
      <c r="A4498" s="554"/>
      <c r="B4498" s="554"/>
      <c r="C4498" s="554"/>
      <c r="D4498" s="554"/>
      <c r="E4498" s="393"/>
      <c r="F4498" s="393"/>
      <c r="G4498" s="393"/>
      <c r="H4498" s="393"/>
      <c r="I4498" s="393"/>
      <c r="J4498" s="393"/>
      <c r="K4498" s="393"/>
    </row>
    <row r="4499" spans="1:11" ht="15" customHeight="1">
      <c r="A4499" s="553" t="s">
        <v>8371</v>
      </c>
      <c r="B4499" s="553"/>
      <c r="C4499" s="553"/>
      <c r="D4499" s="392"/>
      <c r="E4499" s="393"/>
      <c r="F4499" s="393"/>
      <c r="G4499" s="393"/>
      <c r="H4499" s="393"/>
      <c r="I4499" s="393"/>
      <c r="J4499" s="393"/>
      <c r="K4499" s="393"/>
    </row>
    <row r="4500" spans="1:11" ht="14.4">
      <c r="A4500" s="394" t="s">
        <v>7338</v>
      </c>
      <c r="B4500" s="410" t="s">
        <v>7339</v>
      </c>
      <c r="C4500" s="395" t="s">
        <v>485</v>
      </c>
      <c r="D4500" s="396" t="s">
        <v>7340</v>
      </c>
      <c r="E4500" s="393"/>
      <c r="F4500" s="393"/>
      <c r="G4500" s="393"/>
      <c r="H4500" s="393"/>
      <c r="I4500" s="393"/>
      <c r="J4500" s="393"/>
      <c r="K4500" s="393"/>
    </row>
    <row r="4501" spans="1:11" ht="14.4">
      <c r="A4501" s="397" t="s">
        <v>8372</v>
      </c>
      <c r="B4501" s="411" t="s">
        <v>8373</v>
      </c>
      <c r="C4501" s="398" t="s">
        <v>180</v>
      </c>
      <c r="D4501" s="399">
        <v>197.5685</v>
      </c>
      <c r="E4501" s="393"/>
      <c r="F4501" s="393"/>
      <c r="G4501" s="393"/>
      <c r="H4501" s="393"/>
      <c r="I4501" s="393"/>
      <c r="J4501" s="393"/>
      <c r="K4501" s="393"/>
    </row>
    <row r="4502" spans="1:11" ht="14.4">
      <c r="A4502" s="397" t="s">
        <v>8374</v>
      </c>
      <c r="B4502" s="411" t="s">
        <v>8375</v>
      </c>
      <c r="C4502" s="398" t="s">
        <v>180</v>
      </c>
      <c r="D4502" s="399">
        <v>5.3720999999999997</v>
      </c>
      <c r="E4502" s="393"/>
      <c r="F4502" s="393"/>
      <c r="G4502" s="393"/>
      <c r="H4502" s="393"/>
      <c r="I4502" s="393"/>
      <c r="J4502" s="393"/>
      <c r="K4502" s="393"/>
    </row>
    <row r="4503" spans="1:11" ht="14.4">
      <c r="A4503" s="554"/>
      <c r="B4503" s="554"/>
      <c r="C4503" s="554"/>
      <c r="D4503" s="554"/>
      <c r="E4503" s="393"/>
      <c r="F4503" s="393"/>
      <c r="G4503" s="393"/>
      <c r="H4503" s="393"/>
      <c r="I4503" s="393"/>
      <c r="J4503" s="393"/>
      <c r="K4503" s="393"/>
    </row>
    <row r="4504" spans="1:11" ht="15" customHeight="1">
      <c r="A4504" s="553" t="s">
        <v>8376</v>
      </c>
      <c r="B4504" s="553"/>
      <c r="C4504" s="553"/>
      <c r="D4504" s="392"/>
      <c r="E4504" s="393"/>
      <c r="F4504" s="393"/>
      <c r="G4504" s="393"/>
      <c r="H4504" s="393"/>
      <c r="I4504" s="393"/>
      <c r="J4504" s="393"/>
      <c r="K4504" s="393"/>
    </row>
    <row r="4505" spans="1:11" ht="14.4">
      <c r="A4505" s="394" t="s">
        <v>7338</v>
      </c>
      <c r="B4505" s="410" t="s">
        <v>7339</v>
      </c>
      <c r="C4505" s="395" t="s">
        <v>485</v>
      </c>
      <c r="D4505" s="396" t="s">
        <v>7340</v>
      </c>
      <c r="E4505" s="393"/>
      <c r="F4505" s="393"/>
      <c r="G4505" s="393"/>
      <c r="H4505" s="393"/>
      <c r="I4505" s="393"/>
      <c r="J4505" s="393"/>
      <c r="K4505" s="393"/>
    </row>
    <row r="4506" spans="1:11" ht="26.4">
      <c r="A4506" s="397" t="s">
        <v>8377</v>
      </c>
      <c r="B4506" s="411" t="s">
        <v>8378</v>
      </c>
      <c r="C4506" s="398" t="s">
        <v>84</v>
      </c>
      <c r="D4506" s="399">
        <v>74.352699999999999</v>
      </c>
      <c r="E4506" s="393"/>
      <c r="F4506" s="393"/>
      <c r="G4506" s="393"/>
      <c r="H4506" s="393"/>
      <c r="I4506" s="393"/>
      <c r="J4506" s="393"/>
      <c r="K4506" s="393"/>
    </row>
    <row r="4507" spans="1:11" ht="26.4">
      <c r="A4507" s="397" t="s">
        <v>8379</v>
      </c>
      <c r="B4507" s="411" t="s">
        <v>8380</v>
      </c>
      <c r="C4507" s="398" t="s">
        <v>84</v>
      </c>
      <c r="D4507" s="399">
        <v>38.149000000000001</v>
      </c>
      <c r="E4507" s="393"/>
      <c r="F4507" s="393"/>
      <c r="G4507" s="393"/>
      <c r="H4507" s="393"/>
      <c r="I4507" s="393"/>
      <c r="J4507" s="393"/>
      <c r="K4507" s="393"/>
    </row>
    <row r="4508" spans="1:11" ht="14.4">
      <c r="A4508" s="554"/>
      <c r="B4508" s="554"/>
      <c r="C4508" s="554"/>
      <c r="D4508" s="554"/>
      <c r="E4508" s="393"/>
      <c r="F4508" s="393"/>
      <c r="G4508" s="393"/>
      <c r="H4508" s="393"/>
      <c r="I4508" s="393"/>
      <c r="J4508" s="393"/>
      <c r="K4508" s="393"/>
    </row>
    <row r="4509" spans="1:11" ht="15" customHeight="1">
      <c r="A4509" s="553" t="s">
        <v>8381</v>
      </c>
      <c r="B4509" s="553"/>
      <c r="C4509" s="553"/>
      <c r="D4509" s="392"/>
      <c r="E4509" s="393"/>
      <c r="F4509" s="393"/>
      <c r="G4509" s="393"/>
      <c r="H4509" s="393"/>
      <c r="I4509" s="393"/>
      <c r="J4509" s="393"/>
      <c r="K4509" s="393"/>
    </row>
    <row r="4510" spans="1:11" ht="14.4">
      <c r="A4510" s="394" t="s">
        <v>7338</v>
      </c>
      <c r="B4510" s="410" t="s">
        <v>7339</v>
      </c>
      <c r="C4510" s="395" t="s">
        <v>485</v>
      </c>
      <c r="D4510" s="396" t="s">
        <v>7340</v>
      </c>
      <c r="E4510" s="393"/>
      <c r="F4510" s="393"/>
      <c r="G4510" s="393"/>
      <c r="H4510" s="393"/>
      <c r="I4510" s="393"/>
      <c r="J4510" s="393"/>
      <c r="K4510" s="393"/>
    </row>
    <row r="4511" spans="1:11" ht="14.4">
      <c r="A4511" s="397" t="s">
        <v>8382</v>
      </c>
      <c r="B4511" s="411" t="s">
        <v>8383</v>
      </c>
      <c r="C4511" s="398" t="s">
        <v>65</v>
      </c>
      <c r="D4511" s="399">
        <v>58.0852</v>
      </c>
      <c r="E4511" s="393"/>
      <c r="F4511" s="393"/>
      <c r="G4511" s="393"/>
      <c r="H4511" s="393"/>
      <c r="I4511" s="393"/>
      <c r="J4511" s="393"/>
      <c r="K4511" s="393"/>
    </row>
    <row r="4512" spans="1:11" ht="14.4">
      <c r="A4512" s="397" t="s">
        <v>8384</v>
      </c>
      <c r="B4512" s="411" t="s">
        <v>8385</v>
      </c>
      <c r="C4512" s="398" t="s">
        <v>84</v>
      </c>
      <c r="D4512" s="399">
        <v>27.152799999999999</v>
      </c>
      <c r="E4512" s="393"/>
      <c r="F4512" s="393"/>
      <c r="G4512" s="393"/>
      <c r="H4512" s="393"/>
      <c r="I4512" s="393"/>
      <c r="J4512" s="393"/>
      <c r="K4512" s="393"/>
    </row>
    <row r="4513" spans="1:11" ht="14.4">
      <c r="A4513" s="554"/>
      <c r="B4513" s="554"/>
      <c r="C4513" s="554"/>
      <c r="D4513" s="554"/>
      <c r="E4513" s="393"/>
      <c r="F4513" s="393"/>
      <c r="G4513" s="393"/>
      <c r="H4513" s="393"/>
      <c r="I4513" s="393"/>
      <c r="J4513" s="393"/>
      <c r="K4513" s="393"/>
    </row>
    <row r="4514" spans="1:11" ht="15" customHeight="1">
      <c r="A4514" s="553" t="s">
        <v>8386</v>
      </c>
      <c r="B4514" s="553"/>
      <c r="C4514" s="553"/>
      <c r="D4514" s="392"/>
      <c r="E4514" s="393"/>
      <c r="F4514" s="393"/>
      <c r="G4514" s="393"/>
      <c r="H4514" s="393"/>
      <c r="I4514" s="393"/>
      <c r="J4514" s="393"/>
      <c r="K4514" s="393"/>
    </row>
    <row r="4515" spans="1:11" ht="15" customHeight="1">
      <c r="A4515" s="553" t="s">
        <v>8387</v>
      </c>
      <c r="B4515" s="553"/>
      <c r="C4515" s="553"/>
      <c r="D4515" s="392"/>
      <c r="E4515" s="393"/>
      <c r="F4515" s="393"/>
      <c r="G4515" s="393"/>
      <c r="H4515" s="393"/>
      <c r="I4515" s="393"/>
      <c r="J4515" s="393"/>
      <c r="K4515" s="393"/>
    </row>
    <row r="4516" spans="1:11" ht="14.4">
      <c r="A4516" s="394" t="s">
        <v>7338</v>
      </c>
      <c r="B4516" s="410" t="s">
        <v>7339</v>
      </c>
      <c r="C4516" s="395" t="s">
        <v>485</v>
      </c>
      <c r="D4516" s="396" t="s">
        <v>7340</v>
      </c>
      <c r="E4516" s="393"/>
      <c r="F4516" s="393"/>
      <c r="G4516" s="393"/>
      <c r="H4516" s="393"/>
      <c r="I4516" s="393"/>
      <c r="J4516" s="393"/>
      <c r="K4516" s="393"/>
    </row>
    <row r="4517" spans="1:11" ht="26.4">
      <c r="A4517" s="397" t="s">
        <v>8388</v>
      </c>
      <c r="B4517" s="411" t="s">
        <v>8389</v>
      </c>
      <c r="C4517" s="398" t="s">
        <v>180</v>
      </c>
      <c r="D4517" s="399">
        <v>13.273999999999999</v>
      </c>
      <c r="E4517" s="393"/>
      <c r="F4517" s="393"/>
      <c r="G4517" s="393"/>
      <c r="H4517" s="393"/>
      <c r="I4517" s="393"/>
      <c r="J4517" s="393"/>
      <c r="K4517" s="393"/>
    </row>
    <row r="4518" spans="1:11" ht="14.4">
      <c r="A4518" s="554"/>
      <c r="B4518" s="554"/>
      <c r="C4518" s="554"/>
      <c r="D4518" s="554"/>
      <c r="E4518" s="393"/>
      <c r="F4518" s="393"/>
      <c r="G4518" s="393"/>
      <c r="H4518" s="393"/>
      <c r="I4518" s="393"/>
      <c r="J4518" s="393"/>
      <c r="K4518" s="393"/>
    </row>
    <row r="4519" spans="1:11" ht="15" customHeight="1">
      <c r="A4519" s="553" t="s">
        <v>8390</v>
      </c>
      <c r="B4519" s="553"/>
      <c r="C4519" s="553"/>
      <c r="D4519" s="392"/>
      <c r="E4519" s="393"/>
      <c r="F4519" s="393"/>
      <c r="G4519" s="393"/>
      <c r="H4519" s="393"/>
      <c r="I4519" s="393"/>
      <c r="J4519" s="393"/>
      <c r="K4519" s="393"/>
    </row>
    <row r="4520" spans="1:11" ht="14.4">
      <c r="A4520" s="394" t="s">
        <v>7338</v>
      </c>
      <c r="B4520" s="410" t="s">
        <v>7339</v>
      </c>
      <c r="C4520" s="395" t="s">
        <v>485</v>
      </c>
      <c r="D4520" s="396" t="s">
        <v>7340</v>
      </c>
      <c r="E4520" s="393"/>
      <c r="F4520" s="393"/>
      <c r="G4520" s="393"/>
      <c r="H4520" s="393"/>
      <c r="I4520" s="393"/>
      <c r="J4520" s="393"/>
      <c r="K4520" s="393"/>
    </row>
    <row r="4521" spans="1:11" ht="26.4">
      <c r="A4521" s="397" t="s">
        <v>8391</v>
      </c>
      <c r="B4521" s="411" t="s">
        <v>8392</v>
      </c>
      <c r="C4521" s="398" t="s">
        <v>180</v>
      </c>
      <c r="D4521" s="399">
        <v>13.092599999999999</v>
      </c>
      <c r="E4521" s="393"/>
      <c r="F4521" s="393"/>
      <c r="G4521" s="393"/>
      <c r="H4521" s="393"/>
      <c r="I4521" s="393"/>
      <c r="J4521" s="393"/>
      <c r="K4521" s="393"/>
    </row>
    <row r="4522" spans="1:11" ht="14.4">
      <c r="A4522" s="554"/>
      <c r="B4522" s="554"/>
      <c r="C4522" s="554"/>
      <c r="D4522" s="554"/>
      <c r="E4522" s="393"/>
      <c r="F4522" s="393"/>
      <c r="G4522" s="393"/>
      <c r="H4522" s="393"/>
      <c r="I4522" s="393"/>
      <c r="J4522" s="393"/>
      <c r="K4522" s="393"/>
    </row>
    <row r="4523" spans="1:11" ht="15" customHeight="1">
      <c r="A4523" s="553" t="s">
        <v>8393</v>
      </c>
      <c r="B4523" s="553"/>
      <c r="C4523" s="553"/>
      <c r="D4523" s="392"/>
      <c r="E4523" s="393"/>
      <c r="F4523" s="393"/>
      <c r="G4523" s="393"/>
      <c r="H4523" s="393"/>
      <c r="I4523" s="393"/>
      <c r="J4523" s="393"/>
      <c r="K4523" s="393"/>
    </row>
    <row r="4524" spans="1:11" ht="14.4">
      <c r="A4524" s="394" t="s">
        <v>7338</v>
      </c>
      <c r="B4524" s="410" t="s">
        <v>7339</v>
      </c>
      <c r="C4524" s="395" t="s">
        <v>485</v>
      </c>
      <c r="D4524" s="396" t="s">
        <v>7340</v>
      </c>
      <c r="E4524" s="393"/>
      <c r="F4524" s="393"/>
      <c r="G4524" s="393"/>
      <c r="H4524" s="393"/>
      <c r="I4524" s="393"/>
      <c r="J4524" s="393"/>
      <c r="K4524" s="393"/>
    </row>
    <row r="4525" spans="1:11" ht="26.4">
      <c r="A4525" s="397" t="s">
        <v>8394</v>
      </c>
      <c r="B4525" s="411" t="s">
        <v>8395</v>
      </c>
      <c r="C4525" s="398" t="s">
        <v>180</v>
      </c>
      <c r="D4525" s="399">
        <v>68.719399999999993</v>
      </c>
      <c r="E4525" s="393"/>
      <c r="F4525" s="393"/>
      <c r="G4525" s="393"/>
      <c r="H4525" s="393"/>
      <c r="I4525" s="393"/>
      <c r="J4525" s="393"/>
      <c r="K4525" s="393"/>
    </row>
    <row r="4526" spans="1:11" ht="26.4">
      <c r="A4526" s="397" t="s">
        <v>8396</v>
      </c>
      <c r="B4526" s="411" t="s">
        <v>8397</v>
      </c>
      <c r="C4526" s="398" t="s">
        <v>180</v>
      </c>
      <c r="D4526" s="399">
        <v>225.88030000000001</v>
      </c>
      <c r="E4526" s="393"/>
      <c r="F4526" s="393"/>
      <c r="G4526" s="393"/>
      <c r="H4526" s="393"/>
      <c r="I4526" s="393"/>
      <c r="J4526" s="393"/>
      <c r="K4526" s="393"/>
    </row>
    <row r="4527" spans="1:11" ht="26.4">
      <c r="A4527" s="397" t="s">
        <v>8398</v>
      </c>
      <c r="B4527" s="411" t="s">
        <v>8399</v>
      </c>
      <c r="C4527" s="398" t="s">
        <v>180</v>
      </c>
      <c r="D4527" s="399">
        <v>223.97370000000001</v>
      </c>
      <c r="E4527" s="393"/>
      <c r="F4527" s="393"/>
      <c r="G4527" s="393"/>
      <c r="H4527" s="393"/>
      <c r="I4527" s="393"/>
      <c r="J4527" s="393"/>
      <c r="K4527" s="393"/>
    </row>
    <row r="4528" spans="1:11" ht="14.4">
      <c r="A4528" s="554"/>
      <c r="B4528" s="554"/>
      <c r="C4528" s="554"/>
      <c r="D4528" s="554"/>
      <c r="E4528" s="393"/>
      <c r="F4528" s="393"/>
      <c r="G4528" s="393"/>
      <c r="H4528" s="393"/>
      <c r="I4528" s="393"/>
      <c r="J4528" s="393"/>
      <c r="K4528" s="393"/>
    </row>
    <row r="4529" spans="1:11" ht="15" customHeight="1">
      <c r="A4529" s="553" t="s">
        <v>8400</v>
      </c>
      <c r="B4529" s="553"/>
      <c r="C4529" s="553"/>
      <c r="D4529" s="392"/>
      <c r="E4529" s="393"/>
      <c r="F4529" s="393"/>
      <c r="G4529" s="393"/>
      <c r="H4529" s="393"/>
      <c r="I4529" s="393"/>
      <c r="J4529" s="393"/>
      <c r="K4529" s="393"/>
    </row>
    <row r="4530" spans="1:11" ht="14.4">
      <c r="A4530" s="394" t="s">
        <v>7338</v>
      </c>
      <c r="B4530" s="410" t="s">
        <v>7339</v>
      </c>
      <c r="C4530" s="395" t="s">
        <v>485</v>
      </c>
      <c r="D4530" s="396" t="s">
        <v>7340</v>
      </c>
      <c r="E4530" s="393"/>
      <c r="F4530" s="393"/>
      <c r="G4530" s="393"/>
      <c r="H4530" s="393"/>
      <c r="I4530" s="393"/>
      <c r="J4530" s="393"/>
      <c r="K4530" s="393"/>
    </row>
    <row r="4531" spans="1:11" ht="26.4">
      <c r="A4531" s="397" t="s">
        <v>8401</v>
      </c>
      <c r="B4531" s="411" t="s">
        <v>8402</v>
      </c>
      <c r="C4531" s="398" t="s">
        <v>180</v>
      </c>
      <c r="D4531" s="399">
        <v>146.51509999999999</v>
      </c>
      <c r="E4531" s="393"/>
      <c r="F4531" s="393"/>
      <c r="G4531" s="393"/>
      <c r="H4531" s="393"/>
      <c r="I4531" s="393"/>
      <c r="J4531" s="393"/>
      <c r="K4531" s="393"/>
    </row>
    <row r="4532" spans="1:11" ht="14.4">
      <c r="A4532" s="554"/>
      <c r="B4532" s="554"/>
      <c r="C4532" s="554"/>
      <c r="D4532" s="554"/>
      <c r="E4532" s="393"/>
      <c r="F4532" s="393"/>
      <c r="G4532" s="393"/>
      <c r="H4532" s="393"/>
      <c r="I4532" s="393"/>
      <c r="J4532" s="393"/>
      <c r="K4532" s="393"/>
    </row>
    <row r="4533" spans="1:11" ht="15" customHeight="1">
      <c r="A4533" s="553" t="s">
        <v>8403</v>
      </c>
      <c r="B4533" s="553"/>
      <c r="C4533" s="553"/>
      <c r="D4533" s="392"/>
      <c r="E4533" s="393"/>
      <c r="F4533" s="393"/>
      <c r="G4533" s="393"/>
      <c r="H4533" s="393"/>
      <c r="I4533" s="393"/>
      <c r="J4533" s="393"/>
      <c r="K4533" s="393"/>
    </row>
    <row r="4534" spans="1:11" ht="15" customHeight="1">
      <c r="A4534" s="553" t="s">
        <v>8404</v>
      </c>
      <c r="B4534" s="553"/>
      <c r="C4534" s="553"/>
      <c r="D4534" s="392"/>
      <c r="E4534" s="393"/>
      <c r="F4534" s="393"/>
      <c r="G4534" s="393"/>
      <c r="H4534" s="393"/>
      <c r="I4534" s="393"/>
      <c r="J4534" s="393"/>
      <c r="K4534" s="393"/>
    </row>
    <row r="4535" spans="1:11" ht="14.4">
      <c r="A4535" s="394" t="s">
        <v>7338</v>
      </c>
      <c r="B4535" s="410" t="s">
        <v>7339</v>
      </c>
      <c r="C4535" s="395" t="s">
        <v>485</v>
      </c>
      <c r="D4535" s="396" t="s">
        <v>7340</v>
      </c>
      <c r="E4535" s="393"/>
      <c r="F4535" s="393"/>
      <c r="G4535" s="393"/>
      <c r="H4535" s="393"/>
      <c r="I4535" s="393"/>
      <c r="J4535" s="393"/>
      <c r="K4535" s="393"/>
    </row>
    <row r="4536" spans="1:11" ht="39.6">
      <c r="A4536" s="397" t="s">
        <v>8405</v>
      </c>
      <c r="B4536" s="411" t="s">
        <v>8406</v>
      </c>
      <c r="C4536" s="398" t="s">
        <v>180</v>
      </c>
      <c r="D4536" s="399">
        <v>339.14819999999997</v>
      </c>
      <c r="E4536" s="393"/>
      <c r="F4536" s="393"/>
      <c r="G4536" s="393"/>
      <c r="H4536" s="393"/>
      <c r="I4536" s="393"/>
      <c r="J4536" s="393"/>
      <c r="K4536" s="393"/>
    </row>
    <row r="4537" spans="1:11" ht="14.4">
      <c r="A4537" s="554"/>
      <c r="B4537" s="554"/>
      <c r="C4537" s="554"/>
      <c r="D4537" s="554"/>
      <c r="E4537" s="393"/>
      <c r="F4537" s="393"/>
      <c r="G4537" s="393"/>
      <c r="H4537" s="393"/>
      <c r="I4537" s="393"/>
      <c r="J4537" s="393"/>
      <c r="K4537" s="393"/>
    </row>
    <row r="4538" spans="1:11" ht="15" customHeight="1">
      <c r="A4538" s="553" t="s">
        <v>8407</v>
      </c>
      <c r="B4538" s="553"/>
      <c r="C4538" s="553"/>
      <c r="D4538" s="392"/>
      <c r="E4538" s="393"/>
      <c r="F4538" s="393"/>
      <c r="G4538" s="393"/>
      <c r="H4538" s="393"/>
      <c r="I4538" s="393"/>
      <c r="J4538" s="393"/>
      <c r="K4538" s="393"/>
    </row>
    <row r="4539" spans="1:11" ht="15" customHeight="1">
      <c r="A4539" s="553" t="s">
        <v>8408</v>
      </c>
      <c r="B4539" s="553"/>
      <c r="C4539" s="553"/>
      <c r="D4539" s="392"/>
      <c r="E4539" s="393"/>
      <c r="F4539" s="393"/>
      <c r="G4539" s="393"/>
      <c r="H4539" s="393"/>
      <c r="I4539" s="393"/>
      <c r="J4539" s="393"/>
      <c r="K4539" s="393"/>
    </row>
    <row r="4540" spans="1:11" ht="14.4">
      <c r="A4540" s="394" t="s">
        <v>7338</v>
      </c>
      <c r="B4540" s="410" t="s">
        <v>7339</v>
      </c>
      <c r="C4540" s="395" t="s">
        <v>485</v>
      </c>
      <c r="D4540" s="396" t="s">
        <v>7340</v>
      </c>
      <c r="E4540" s="393"/>
      <c r="F4540" s="393"/>
      <c r="G4540" s="393"/>
      <c r="H4540" s="393"/>
      <c r="I4540" s="393"/>
      <c r="J4540" s="393"/>
      <c r="K4540" s="393"/>
    </row>
    <row r="4541" spans="1:11" ht="14.4">
      <c r="A4541" s="397" t="s">
        <v>8409</v>
      </c>
      <c r="B4541" s="411" t="s">
        <v>8410</v>
      </c>
      <c r="C4541" s="398" t="s">
        <v>180</v>
      </c>
      <c r="D4541" s="399">
        <v>704.28020000000004</v>
      </c>
      <c r="E4541" s="393"/>
      <c r="F4541" s="393"/>
      <c r="G4541" s="393"/>
      <c r="H4541" s="393"/>
      <c r="I4541" s="393"/>
      <c r="J4541" s="393"/>
      <c r="K4541" s="393"/>
    </row>
    <row r="4542" spans="1:11" ht="14.4">
      <c r="A4542" s="554"/>
      <c r="B4542" s="554"/>
      <c r="C4542" s="554"/>
      <c r="D4542" s="554"/>
      <c r="E4542" s="393"/>
      <c r="F4542" s="393"/>
      <c r="G4542" s="393"/>
      <c r="H4542" s="393"/>
      <c r="I4542" s="393"/>
      <c r="J4542" s="393"/>
      <c r="K4542" s="393"/>
    </row>
    <row r="4543" spans="1:11" ht="15" customHeight="1">
      <c r="A4543" s="553" t="s">
        <v>8411</v>
      </c>
      <c r="B4543" s="553"/>
      <c r="C4543" s="553"/>
      <c r="D4543" s="392"/>
      <c r="E4543" s="393"/>
      <c r="F4543" s="393"/>
      <c r="G4543" s="393"/>
      <c r="H4543" s="393"/>
      <c r="I4543" s="393"/>
      <c r="J4543" s="393"/>
      <c r="K4543" s="393"/>
    </row>
    <row r="4544" spans="1:11" ht="14.4">
      <c r="A4544" s="394" t="s">
        <v>7338</v>
      </c>
      <c r="B4544" s="410" t="s">
        <v>7339</v>
      </c>
      <c r="C4544" s="395" t="s">
        <v>485</v>
      </c>
      <c r="D4544" s="396" t="s">
        <v>7340</v>
      </c>
      <c r="E4544" s="393"/>
      <c r="F4544" s="393"/>
      <c r="G4544" s="393"/>
      <c r="H4544" s="393"/>
      <c r="I4544" s="393"/>
      <c r="J4544" s="393"/>
      <c r="K4544" s="393"/>
    </row>
    <row r="4545" spans="1:11" ht="26.4">
      <c r="A4545" s="397" t="s">
        <v>8412</v>
      </c>
      <c r="B4545" s="411" t="s">
        <v>8413</v>
      </c>
      <c r="C4545" s="398" t="s">
        <v>180</v>
      </c>
      <c r="D4545" s="399">
        <v>13.314299999999999</v>
      </c>
      <c r="E4545" s="393"/>
      <c r="F4545" s="393"/>
      <c r="G4545" s="393"/>
      <c r="H4545" s="393"/>
      <c r="I4545" s="393"/>
      <c r="J4545" s="393"/>
      <c r="K4545" s="393"/>
    </row>
    <row r="4546" spans="1:11" ht="26.4">
      <c r="A4546" s="397" t="s">
        <v>8414</v>
      </c>
      <c r="B4546" s="411" t="s">
        <v>8415</v>
      </c>
      <c r="C4546" s="398" t="s">
        <v>180</v>
      </c>
      <c r="D4546" s="399">
        <v>15.8744</v>
      </c>
      <c r="E4546" s="393"/>
      <c r="F4546" s="393"/>
      <c r="G4546" s="393"/>
      <c r="H4546" s="393"/>
      <c r="I4546" s="393"/>
      <c r="J4546" s="393"/>
      <c r="K4546" s="393"/>
    </row>
    <row r="4547" spans="1:11" ht="26.4">
      <c r="A4547" s="397" t="s">
        <v>8416</v>
      </c>
      <c r="B4547" s="411" t="s">
        <v>8417</v>
      </c>
      <c r="C4547" s="398" t="s">
        <v>180</v>
      </c>
      <c r="D4547" s="399">
        <v>12.0746</v>
      </c>
      <c r="E4547" s="393"/>
      <c r="F4547" s="393"/>
      <c r="G4547" s="393"/>
      <c r="H4547" s="393"/>
      <c r="I4547" s="393"/>
      <c r="J4547" s="393"/>
      <c r="K4547" s="393"/>
    </row>
    <row r="4548" spans="1:11" ht="14.4">
      <c r="A4548" s="397" t="s">
        <v>8418</v>
      </c>
      <c r="B4548" s="411" t="s">
        <v>8419</v>
      </c>
      <c r="C4548" s="398" t="s">
        <v>180</v>
      </c>
      <c r="D4548" s="399">
        <v>13.727499999999999</v>
      </c>
      <c r="E4548" s="393"/>
      <c r="F4548" s="393"/>
      <c r="G4548" s="393"/>
      <c r="H4548" s="393"/>
      <c r="I4548" s="393"/>
      <c r="J4548" s="393"/>
      <c r="K4548" s="393"/>
    </row>
    <row r="4549" spans="1:11" ht="39.6">
      <c r="A4549" s="397" t="s">
        <v>8420</v>
      </c>
      <c r="B4549" s="411" t="s">
        <v>8421</v>
      </c>
      <c r="C4549" s="398" t="s">
        <v>180</v>
      </c>
      <c r="D4549" s="399">
        <v>33.270699999999998</v>
      </c>
      <c r="E4549" s="393"/>
      <c r="F4549" s="393"/>
      <c r="G4549" s="393"/>
      <c r="H4549" s="393"/>
      <c r="I4549" s="393"/>
      <c r="J4549" s="393"/>
      <c r="K4549" s="393"/>
    </row>
    <row r="4550" spans="1:11" ht="14.4">
      <c r="A4550" s="554"/>
      <c r="B4550" s="554"/>
      <c r="C4550" s="554"/>
      <c r="D4550" s="554"/>
      <c r="E4550" s="393"/>
      <c r="F4550" s="393"/>
      <c r="G4550" s="393"/>
      <c r="H4550" s="393"/>
      <c r="I4550" s="393"/>
      <c r="J4550" s="393"/>
      <c r="K4550" s="393"/>
    </row>
    <row r="4551" spans="1:11" ht="15" customHeight="1">
      <c r="A4551" s="553" t="s">
        <v>8422</v>
      </c>
      <c r="B4551" s="553"/>
      <c r="C4551" s="553"/>
      <c r="D4551" s="392"/>
      <c r="E4551" s="393"/>
      <c r="F4551" s="393"/>
      <c r="G4551" s="393"/>
      <c r="H4551" s="393"/>
      <c r="I4551" s="393"/>
      <c r="J4551" s="393"/>
      <c r="K4551" s="393"/>
    </row>
    <row r="4552" spans="1:11" ht="14.4">
      <c r="A4552" s="394" t="s">
        <v>7338</v>
      </c>
      <c r="B4552" s="410" t="s">
        <v>7339</v>
      </c>
      <c r="C4552" s="395" t="s">
        <v>485</v>
      </c>
      <c r="D4552" s="396" t="s">
        <v>7340</v>
      </c>
      <c r="E4552" s="393"/>
      <c r="F4552" s="393"/>
      <c r="G4552" s="393"/>
      <c r="H4552" s="393"/>
      <c r="I4552" s="393"/>
      <c r="J4552" s="393"/>
      <c r="K4552" s="393"/>
    </row>
    <row r="4553" spans="1:11" ht="26.4">
      <c r="A4553" s="397" t="s">
        <v>8423</v>
      </c>
      <c r="B4553" s="411" t="s">
        <v>8424</v>
      </c>
      <c r="C4553" s="398" t="s">
        <v>84</v>
      </c>
      <c r="D4553" s="399">
        <v>12.4072</v>
      </c>
      <c r="E4553" s="393"/>
      <c r="F4553" s="393"/>
      <c r="G4553" s="393"/>
      <c r="H4553" s="393"/>
      <c r="I4553" s="393"/>
      <c r="J4553" s="393"/>
      <c r="K4553" s="393"/>
    </row>
    <row r="4554" spans="1:11" ht="14.4">
      <c r="A4554" s="554"/>
      <c r="B4554" s="554"/>
      <c r="C4554" s="554"/>
      <c r="D4554" s="554"/>
      <c r="E4554" s="393"/>
      <c r="F4554" s="393"/>
      <c r="G4554" s="393"/>
      <c r="H4554" s="393"/>
      <c r="I4554" s="393"/>
      <c r="J4554" s="393"/>
      <c r="K4554" s="393"/>
    </row>
    <row r="4555" spans="1:11" ht="15" customHeight="1">
      <c r="A4555" s="553" t="s">
        <v>8425</v>
      </c>
      <c r="B4555" s="553"/>
      <c r="C4555" s="553"/>
      <c r="D4555" s="392"/>
      <c r="E4555" s="393"/>
      <c r="F4555" s="393"/>
      <c r="G4555" s="393"/>
      <c r="H4555" s="393"/>
      <c r="I4555" s="393"/>
      <c r="J4555" s="393"/>
      <c r="K4555" s="393"/>
    </row>
    <row r="4556" spans="1:11" ht="14.4">
      <c r="A4556" s="394" t="s">
        <v>7338</v>
      </c>
      <c r="B4556" s="410" t="s">
        <v>7339</v>
      </c>
      <c r="C4556" s="395" t="s">
        <v>485</v>
      </c>
      <c r="D4556" s="396" t="s">
        <v>7340</v>
      </c>
      <c r="E4556" s="393"/>
      <c r="F4556" s="393"/>
      <c r="G4556" s="393"/>
      <c r="H4556" s="393"/>
      <c r="I4556" s="393"/>
      <c r="J4556" s="393"/>
      <c r="K4556" s="393"/>
    </row>
    <row r="4557" spans="1:11" ht="26.4">
      <c r="A4557" s="397" t="s">
        <v>8426</v>
      </c>
      <c r="B4557" s="411" t="s">
        <v>8427</v>
      </c>
      <c r="C4557" s="398" t="s">
        <v>180</v>
      </c>
      <c r="D4557" s="399">
        <v>37.927199999999999</v>
      </c>
      <c r="E4557" s="393"/>
      <c r="F4557" s="393"/>
      <c r="G4557" s="393"/>
      <c r="H4557" s="393"/>
      <c r="I4557" s="393"/>
      <c r="J4557" s="393"/>
      <c r="K4557" s="393"/>
    </row>
    <row r="4558" spans="1:11" ht="39.6">
      <c r="A4558" s="397" t="s">
        <v>8428</v>
      </c>
      <c r="B4558" s="411" t="s">
        <v>8429</v>
      </c>
      <c r="C4558" s="398" t="s">
        <v>180</v>
      </c>
      <c r="D4558" s="399">
        <v>50.324399999999997</v>
      </c>
      <c r="E4558" s="393"/>
      <c r="F4558" s="393"/>
      <c r="G4558" s="393"/>
      <c r="H4558" s="393"/>
      <c r="I4558" s="393"/>
      <c r="J4558" s="393"/>
      <c r="K4558" s="393"/>
    </row>
    <row r="4559" spans="1:11" ht="14.4">
      <c r="A4559" s="554"/>
      <c r="B4559" s="554"/>
      <c r="C4559" s="554"/>
      <c r="D4559" s="554"/>
      <c r="E4559" s="393"/>
      <c r="F4559" s="393"/>
      <c r="G4559" s="393"/>
      <c r="H4559" s="393"/>
      <c r="I4559" s="393"/>
      <c r="J4559" s="393"/>
      <c r="K4559" s="393"/>
    </row>
    <row r="4560" spans="1:11" ht="15" customHeight="1">
      <c r="A4560" s="553" t="s">
        <v>8430</v>
      </c>
      <c r="B4560" s="553"/>
      <c r="C4560" s="553"/>
      <c r="D4560" s="392"/>
      <c r="E4560" s="393"/>
      <c r="F4560" s="393"/>
      <c r="G4560" s="393"/>
      <c r="H4560" s="393"/>
      <c r="I4560" s="393"/>
      <c r="J4560" s="393"/>
      <c r="K4560" s="393"/>
    </row>
    <row r="4561" spans="1:11" ht="14.4">
      <c r="A4561" s="394" t="s">
        <v>7338</v>
      </c>
      <c r="B4561" s="410" t="s">
        <v>7339</v>
      </c>
      <c r="C4561" s="395" t="s">
        <v>485</v>
      </c>
      <c r="D4561" s="396" t="s">
        <v>7340</v>
      </c>
      <c r="E4561" s="393"/>
      <c r="F4561" s="393"/>
      <c r="G4561" s="393"/>
      <c r="H4561" s="393"/>
      <c r="I4561" s="393"/>
      <c r="J4561" s="393"/>
      <c r="K4561" s="393"/>
    </row>
    <row r="4562" spans="1:11" ht="39.6">
      <c r="A4562" s="397" t="s">
        <v>8431</v>
      </c>
      <c r="B4562" s="411" t="s">
        <v>8432</v>
      </c>
      <c r="C4562" s="398" t="s">
        <v>180</v>
      </c>
      <c r="D4562" s="399">
        <v>93.260900000000007</v>
      </c>
      <c r="E4562" s="393"/>
      <c r="F4562" s="393"/>
      <c r="G4562" s="393"/>
      <c r="H4562" s="393"/>
      <c r="I4562" s="393"/>
      <c r="J4562" s="393"/>
      <c r="K4562" s="393"/>
    </row>
    <row r="4563" spans="1:11" ht="39.6">
      <c r="A4563" s="397" t="s">
        <v>8433</v>
      </c>
      <c r="B4563" s="411" t="s">
        <v>8434</v>
      </c>
      <c r="C4563" s="398" t="s">
        <v>180</v>
      </c>
      <c r="D4563" s="399">
        <v>146.61920000000001</v>
      </c>
      <c r="E4563" s="393"/>
      <c r="F4563" s="393"/>
      <c r="G4563" s="393"/>
      <c r="H4563" s="393"/>
      <c r="I4563" s="393"/>
      <c r="J4563" s="393"/>
      <c r="K4563" s="393"/>
    </row>
    <row r="4564" spans="1:11" ht="14.4">
      <c r="A4564" s="554"/>
      <c r="B4564" s="554"/>
      <c r="C4564" s="554"/>
      <c r="D4564" s="554"/>
      <c r="E4564" s="393"/>
      <c r="F4564" s="393"/>
      <c r="G4564" s="393"/>
      <c r="H4564" s="393"/>
      <c r="I4564" s="393"/>
      <c r="J4564" s="393"/>
      <c r="K4564" s="393"/>
    </row>
    <row r="4565" spans="1:11" ht="15" customHeight="1">
      <c r="A4565" s="553" t="s">
        <v>8435</v>
      </c>
      <c r="B4565" s="553"/>
      <c r="C4565" s="553"/>
      <c r="D4565" s="392"/>
      <c r="E4565" s="393"/>
      <c r="F4565" s="393"/>
      <c r="G4565" s="393"/>
      <c r="H4565" s="393"/>
      <c r="I4565" s="393"/>
      <c r="J4565" s="393"/>
      <c r="K4565" s="393"/>
    </row>
    <row r="4566" spans="1:11" ht="15" customHeight="1">
      <c r="A4566" s="553" t="s">
        <v>8436</v>
      </c>
      <c r="B4566" s="553"/>
      <c r="C4566" s="553"/>
      <c r="D4566" s="392"/>
      <c r="E4566" s="393"/>
      <c r="F4566" s="393"/>
      <c r="G4566" s="393"/>
      <c r="H4566" s="393"/>
      <c r="I4566" s="393"/>
      <c r="J4566" s="393"/>
      <c r="K4566" s="393"/>
    </row>
    <row r="4567" spans="1:11" ht="14.4">
      <c r="A4567" s="394" t="s">
        <v>7338</v>
      </c>
      <c r="B4567" s="410" t="s">
        <v>7339</v>
      </c>
      <c r="C4567" s="395" t="s">
        <v>485</v>
      </c>
      <c r="D4567" s="396" t="s">
        <v>7340</v>
      </c>
      <c r="E4567" s="393"/>
      <c r="F4567" s="393"/>
      <c r="G4567" s="393"/>
      <c r="H4567" s="393"/>
      <c r="I4567" s="393"/>
      <c r="J4567" s="393"/>
      <c r="K4567" s="393"/>
    </row>
    <row r="4568" spans="1:11" ht="14.4">
      <c r="A4568" s="397" t="s">
        <v>8437</v>
      </c>
      <c r="B4568" s="411" t="s">
        <v>8438</v>
      </c>
      <c r="C4568" s="398" t="s">
        <v>67</v>
      </c>
      <c r="D4568" s="399">
        <v>5.04</v>
      </c>
      <c r="E4568" s="393"/>
      <c r="F4568" s="393"/>
      <c r="G4568" s="393"/>
      <c r="H4568" s="393"/>
      <c r="I4568" s="393"/>
      <c r="J4568" s="393"/>
      <c r="K4568" s="393"/>
    </row>
    <row r="4569" spans="1:11" ht="14.4">
      <c r="A4569" s="554"/>
      <c r="B4569" s="554"/>
      <c r="C4569" s="554"/>
      <c r="D4569" s="554"/>
      <c r="E4569" s="393"/>
      <c r="F4569" s="393"/>
      <c r="G4569" s="393"/>
      <c r="H4569" s="393"/>
      <c r="I4569" s="393"/>
      <c r="J4569" s="393"/>
      <c r="K4569" s="393"/>
    </row>
    <row r="4570" spans="1:11" ht="15" customHeight="1">
      <c r="A4570" s="553" t="s">
        <v>8439</v>
      </c>
      <c r="B4570" s="553"/>
      <c r="C4570" s="553"/>
      <c r="D4570" s="392"/>
      <c r="E4570" s="393"/>
      <c r="F4570" s="393"/>
      <c r="G4570" s="393"/>
      <c r="H4570" s="393"/>
      <c r="I4570" s="393"/>
      <c r="J4570" s="393"/>
      <c r="K4570" s="393"/>
    </row>
    <row r="4571" spans="1:11" ht="14.4">
      <c r="A4571" s="394" t="s">
        <v>7338</v>
      </c>
      <c r="B4571" s="410" t="s">
        <v>7339</v>
      </c>
      <c r="C4571" s="395" t="s">
        <v>485</v>
      </c>
      <c r="D4571" s="396" t="s">
        <v>7340</v>
      </c>
      <c r="E4571" s="393"/>
      <c r="F4571" s="393"/>
      <c r="G4571" s="393"/>
      <c r="H4571" s="393"/>
      <c r="I4571" s="393"/>
      <c r="J4571" s="393"/>
      <c r="K4571" s="393"/>
    </row>
    <row r="4572" spans="1:11" ht="14.4">
      <c r="A4572" s="397" t="s">
        <v>8440</v>
      </c>
      <c r="B4572" s="411" t="s">
        <v>8441</v>
      </c>
      <c r="C4572" s="398" t="s">
        <v>67</v>
      </c>
      <c r="D4572" s="399">
        <v>0.78</v>
      </c>
      <c r="E4572" s="393"/>
      <c r="F4572" s="393"/>
      <c r="G4572" s="393"/>
      <c r="H4572" s="393"/>
      <c r="I4572" s="393"/>
      <c r="J4572" s="393"/>
      <c r="K4572" s="393"/>
    </row>
    <row r="4573" spans="1:11" ht="14.4">
      <c r="A4573" s="554"/>
      <c r="B4573" s="554"/>
      <c r="C4573" s="554"/>
      <c r="D4573" s="554"/>
      <c r="E4573" s="393"/>
      <c r="F4573" s="393"/>
      <c r="G4573" s="393"/>
      <c r="H4573" s="393"/>
      <c r="I4573" s="393"/>
      <c r="J4573" s="393"/>
      <c r="K4573" s="393"/>
    </row>
    <row r="4574" spans="1:11" ht="15" customHeight="1">
      <c r="A4574" s="553" t="s">
        <v>8442</v>
      </c>
      <c r="B4574" s="553"/>
      <c r="C4574" s="553"/>
      <c r="D4574" s="392"/>
      <c r="E4574" s="393"/>
      <c r="F4574" s="393"/>
      <c r="G4574" s="393"/>
      <c r="H4574" s="393"/>
      <c r="I4574" s="393"/>
      <c r="J4574" s="393"/>
      <c r="K4574" s="393"/>
    </row>
    <row r="4575" spans="1:11" ht="14.4">
      <c r="A4575" s="394" t="s">
        <v>7338</v>
      </c>
      <c r="B4575" s="410" t="s">
        <v>7339</v>
      </c>
      <c r="C4575" s="395" t="s">
        <v>485</v>
      </c>
      <c r="D4575" s="396" t="s">
        <v>7340</v>
      </c>
      <c r="E4575" s="393"/>
      <c r="F4575" s="393"/>
      <c r="G4575" s="393"/>
      <c r="H4575" s="393"/>
      <c r="I4575" s="393"/>
      <c r="J4575" s="393"/>
      <c r="K4575" s="393"/>
    </row>
    <row r="4576" spans="1:11" ht="26.4">
      <c r="A4576" s="397" t="s">
        <v>8443</v>
      </c>
      <c r="B4576" s="411" t="s">
        <v>8444</v>
      </c>
      <c r="C4576" s="398" t="s">
        <v>67</v>
      </c>
      <c r="D4576" s="399">
        <v>1.4412</v>
      </c>
      <c r="E4576" s="393"/>
      <c r="F4576" s="393"/>
      <c r="G4576" s="393"/>
      <c r="H4576" s="393"/>
      <c r="I4576" s="393"/>
      <c r="J4576" s="393"/>
      <c r="K4576" s="393"/>
    </row>
    <row r="4577" spans="1:11" ht="14.4">
      <c r="A4577" s="554"/>
      <c r="B4577" s="554"/>
      <c r="C4577" s="554"/>
      <c r="D4577" s="554"/>
      <c r="E4577" s="393"/>
      <c r="F4577" s="393"/>
      <c r="G4577" s="393"/>
      <c r="H4577" s="393"/>
      <c r="I4577" s="393"/>
      <c r="J4577" s="393"/>
      <c r="K4577" s="393"/>
    </row>
    <row r="4578" spans="1:11" ht="15" customHeight="1">
      <c r="A4578" s="553" t="s">
        <v>8445</v>
      </c>
      <c r="B4578" s="553"/>
      <c r="C4578" s="553"/>
      <c r="D4578" s="392"/>
      <c r="E4578" s="393"/>
      <c r="F4578" s="393"/>
      <c r="G4578" s="393"/>
      <c r="H4578" s="393"/>
      <c r="I4578" s="393"/>
      <c r="J4578" s="393"/>
      <c r="K4578" s="393"/>
    </row>
    <row r="4579" spans="1:11" ht="14.4">
      <c r="A4579" s="394" t="s">
        <v>7338</v>
      </c>
      <c r="B4579" s="410" t="s">
        <v>7339</v>
      </c>
      <c r="C4579" s="395" t="s">
        <v>485</v>
      </c>
      <c r="D4579" s="396" t="s">
        <v>7340</v>
      </c>
      <c r="E4579" s="393"/>
      <c r="F4579" s="393"/>
      <c r="G4579" s="393"/>
      <c r="H4579" s="393"/>
      <c r="I4579" s="393"/>
      <c r="J4579" s="393"/>
      <c r="K4579" s="393"/>
    </row>
    <row r="4580" spans="1:11" ht="26.4">
      <c r="A4580" s="397" t="s">
        <v>8446</v>
      </c>
      <c r="B4580" s="411" t="s">
        <v>8447</v>
      </c>
      <c r="C4580" s="398" t="s">
        <v>8448</v>
      </c>
      <c r="D4580" s="399">
        <v>0.95</v>
      </c>
      <c r="E4580" s="393"/>
      <c r="F4580" s="393"/>
      <c r="G4580" s="393"/>
      <c r="H4580" s="393"/>
      <c r="I4580" s="393"/>
      <c r="J4580" s="393"/>
      <c r="K4580" s="393"/>
    </row>
    <row r="4581" spans="1:11" ht="14.4">
      <c r="A4581" s="397" t="s">
        <v>8449</v>
      </c>
      <c r="B4581" s="411" t="s">
        <v>8450</v>
      </c>
      <c r="C4581" s="398" t="s">
        <v>7532</v>
      </c>
      <c r="D4581" s="399">
        <v>5.4</v>
      </c>
      <c r="E4581" s="393"/>
      <c r="F4581" s="393"/>
      <c r="G4581" s="393"/>
      <c r="H4581" s="393"/>
      <c r="I4581" s="393"/>
      <c r="J4581" s="393"/>
      <c r="K4581" s="393"/>
    </row>
    <row r="4582" spans="1:11" ht="14.4">
      <c r="A4582" s="397" t="s">
        <v>8451</v>
      </c>
      <c r="B4582" s="411" t="s">
        <v>8452</v>
      </c>
      <c r="C4582" s="398" t="s">
        <v>7532</v>
      </c>
      <c r="D4582" s="399">
        <v>5.6</v>
      </c>
      <c r="E4582" s="393"/>
      <c r="F4582" s="393"/>
      <c r="G4582" s="393"/>
      <c r="H4582" s="393"/>
      <c r="I4582" s="393"/>
      <c r="J4582" s="393"/>
      <c r="K4582" s="393"/>
    </row>
    <row r="4583" spans="1:11" ht="14.4">
      <c r="A4583" s="554"/>
      <c r="B4583" s="554"/>
      <c r="C4583" s="554"/>
      <c r="D4583" s="554"/>
      <c r="E4583" s="393"/>
      <c r="F4583" s="393"/>
      <c r="G4583" s="393"/>
      <c r="H4583" s="393"/>
      <c r="I4583" s="393"/>
      <c r="J4583" s="393"/>
      <c r="K4583" s="393"/>
    </row>
    <row r="4584" spans="1:11" ht="15" customHeight="1">
      <c r="A4584" s="553" t="s">
        <v>8453</v>
      </c>
      <c r="B4584" s="553"/>
      <c r="C4584" s="553"/>
      <c r="D4584" s="392"/>
      <c r="E4584" s="393"/>
      <c r="F4584" s="393"/>
      <c r="G4584" s="393"/>
      <c r="H4584" s="393"/>
      <c r="I4584" s="393"/>
      <c r="J4584" s="393"/>
      <c r="K4584" s="393"/>
    </row>
    <row r="4585" spans="1:11" ht="14.4">
      <c r="A4585" s="394" t="s">
        <v>7338</v>
      </c>
      <c r="B4585" s="410" t="s">
        <v>7339</v>
      </c>
      <c r="C4585" s="395" t="s">
        <v>485</v>
      </c>
      <c r="D4585" s="396" t="s">
        <v>7340</v>
      </c>
      <c r="E4585" s="393"/>
      <c r="F4585" s="393"/>
      <c r="G4585" s="393"/>
      <c r="H4585" s="393"/>
      <c r="I4585" s="393"/>
      <c r="J4585" s="393"/>
      <c r="K4585" s="393"/>
    </row>
    <row r="4586" spans="1:11" ht="14.4">
      <c r="A4586" s="397" t="s">
        <v>8454</v>
      </c>
      <c r="B4586" s="411" t="s">
        <v>8455</v>
      </c>
      <c r="C4586" s="398" t="s">
        <v>7532</v>
      </c>
      <c r="D4586" s="399">
        <v>40.04</v>
      </c>
      <c r="E4586" s="393"/>
      <c r="F4586" s="393"/>
      <c r="G4586" s="393"/>
      <c r="H4586" s="393"/>
      <c r="I4586" s="393"/>
      <c r="J4586" s="393"/>
      <c r="K4586" s="393"/>
    </row>
    <row r="4587" spans="1:11" ht="14.4">
      <c r="A4587" s="554"/>
      <c r="B4587" s="554"/>
      <c r="C4587" s="554"/>
      <c r="D4587" s="554"/>
      <c r="E4587" s="393"/>
      <c r="F4587" s="393"/>
      <c r="G4587" s="393"/>
      <c r="H4587" s="393"/>
      <c r="I4587" s="393"/>
      <c r="J4587" s="393"/>
      <c r="K4587" s="393"/>
    </row>
    <row r="4588" spans="1:11" ht="15" customHeight="1">
      <c r="A4588" s="553" t="s">
        <v>8456</v>
      </c>
      <c r="B4588" s="553"/>
      <c r="C4588" s="553"/>
      <c r="D4588" s="392"/>
      <c r="E4588" s="393"/>
      <c r="F4588" s="393"/>
      <c r="G4588" s="393"/>
      <c r="H4588" s="393"/>
      <c r="I4588" s="393"/>
      <c r="J4588" s="393"/>
      <c r="K4588" s="393"/>
    </row>
    <row r="4589" spans="1:11" ht="15" customHeight="1">
      <c r="A4589" s="553" t="s">
        <v>8457</v>
      </c>
      <c r="B4589" s="553"/>
      <c r="C4589" s="553"/>
      <c r="D4589" s="392"/>
      <c r="E4589" s="393"/>
      <c r="F4589" s="393"/>
      <c r="G4589" s="393"/>
      <c r="H4589" s="393"/>
      <c r="I4589" s="393"/>
      <c r="J4589" s="393"/>
      <c r="K4589" s="393"/>
    </row>
    <row r="4590" spans="1:11" ht="14.4">
      <c r="A4590" s="394" t="s">
        <v>7338</v>
      </c>
      <c r="B4590" s="410" t="s">
        <v>7339</v>
      </c>
      <c r="C4590" s="395" t="s">
        <v>485</v>
      </c>
      <c r="D4590" s="396" t="s">
        <v>7340</v>
      </c>
      <c r="E4590" s="393"/>
      <c r="F4590" s="393"/>
      <c r="G4590" s="393"/>
      <c r="H4590" s="393"/>
      <c r="I4590" s="393"/>
      <c r="J4590" s="393"/>
      <c r="K4590" s="393"/>
    </row>
    <row r="4591" spans="1:11" ht="26.4">
      <c r="A4591" s="397" t="s">
        <v>8458</v>
      </c>
      <c r="B4591" s="411" t="s">
        <v>8459</v>
      </c>
      <c r="C4591" s="398" t="s">
        <v>80</v>
      </c>
      <c r="D4591" s="399">
        <v>606.65</v>
      </c>
      <c r="E4591" s="393"/>
      <c r="F4591" s="393"/>
      <c r="G4591" s="393"/>
      <c r="H4591" s="393"/>
      <c r="I4591" s="393"/>
      <c r="J4591" s="393"/>
      <c r="K4591" s="393"/>
    </row>
    <row r="4592" spans="1:11" ht="26.4">
      <c r="A4592" s="397" t="s">
        <v>8460</v>
      </c>
      <c r="B4592" s="411" t="s">
        <v>8461</v>
      </c>
      <c r="C4592" s="398" t="s">
        <v>80</v>
      </c>
      <c r="D4592" s="399">
        <v>625.70000000000005</v>
      </c>
      <c r="E4592" s="393"/>
      <c r="F4592" s="393"/>
      <c r="G4592" s="393"/>
      <c r="H4592" s="393"/>
      <c r="I4592" s="393"/>
      <c r="J4592" s="393"/>
      <c r="K4592" s="393"/>
    </row>
    <row r="4593" spans="1:11" ht="26.4">
      <c r="A4593" s="397" t="s">
        <v>8462</v>
      </c>
      <c r="B4593" s="411" t="s">
        <v>8463</v>
      </c>
      <c r="C4593" s="398" t="s">
        <v>80</v>
      </c>
      <c r="D4593" s="399">
        <v>638.78</v>
      </c>
      <c r="E4593" s="393"/>
      <c r="F4593" s="393"/>
      <c r="G4593" s="393"/>
      <c r="H4593" s="393"/>
      <c r="I4593" s="393"/>
      <c r="J4593" s="393"/>
      <c r="K4593" s="393"/>
    </row>
    <row r="4594" spans="1:11" ht="26.4">
      <c r="A4594" s="397" t="s">
        <v>8464</v>
      </c>
      <c r="B4594" s="411" t="s">
        <v>8465</v>
      </c>
      <c r="C4594" s="398" t="s">
        <v>80</v>
      </c>
      <c r="D4594" s="399">
        <v>656.53</v>
      </c>
      <c r="E4594" s="393"/>
      <c r="F4594" s="393"/>
      <c r="G4594" s="393"/>
      <c r="H4594" s="393"/>
      <c r="I4594" s="393"/>
      <c r="J4594" s="393"/>
      <c r="K4594" s="393"/>
    </row>
    <row r="4595" spans="1:11" ht="26.4">
      <c r="A4595" s="397" t="s">
        <v>8466</v>
      </c>
      <c r="B4595" s="411" t="s">
        <v>8467</v>
      </c>
      <c r="C4595" s="398" t="s">
        <v>80</v>
      </c>
      <c r="D4595" s="399">
        <v>679.2</v>
      </c>
      <c r="E4595" s="393"/>
      <c r="F4595" s="393"/>
      <c r="G4595" s="393"/>
      <c r="H4595" s="393"/>
      <c r="I4595" s="393"/>
      <c r="J4595" s="393"/>
      <c r="K4595" s="393"/>
    </row>
    <row r="4596" spans="1:11" ht="26.4">
      <c r="A4596" s="397" t="s">
        <v>8468</v>
      </c>
      <c r="B4596" s="411" t="s">
        <v>8469</v>
      </c>
      <c r="C4596" s="398" t="s">
        <v>80</v>
      </c>
      <c r="D4596" s="399">
        <v>698.97</v>
      </c>
      <c r="E4596" s="393"/>
      <c r="F4596" s="393"/>
      <c r="G4596" s="393"/>
      <c r="H4596" s="393"/>
      <c r="I4596" s="393"/>
      <c r="J4596" s="393"/>
      <c r="K4596" s="393"/>
    </row>
    <row r="4597" spans="1:11" ht="26.4">
      <c r="A4597" s="397" t="s">
        <v>8470</v>
      </c>
      <c r="B4597" s="411" t="s">
        <v>8471</v>
      </c>
      <c r="C4597" s="398" t="s">
        <v>80</v>
      </c>
      <c r="D4597" s="399">
        <v>719.32</v>
      </c>
      <c r="E4597" s="393"/>
      <c r="F4597" s="393"/>
      <c r="G4597" s="393"/>
      <c r="H4597" s="393"/>
      <c r="I4597" s="393"/>
      <c r="J4597" s="393"/>
      <c r="K4597" s="393"/>
    </row>
    <row r="4598" spans="1:11" ht="26.4">
      <c r="A4598" s="397" t="s">
        <v>8472</v>
      </c>
      <c r="B4598" s="411" t="s">
        <v>8473</v>
      </c>
      <c r="C4598" s="398" t="s">
        <v>80</v>
      </c>
      <c r="D4598" s="399">
        <v>740.25</v>
      </c>
      <c r="E4598" s="393"/>
      <c r="F4598" s="393"/>
      <c r="G4598" s="393"/>
      <c r="H4598" s="393"/>
      <c r="I4598" s="393"/>
      <c r="J4598" s="393"/>
      <c r="K4598" s="393"/>
    </row>
    <row r="4599" spans="1:11" ht="14.4">
      <c r="A4599" s="554"/>
      <c r="B4599" s="554"/>
      <c r="C4599" s="554"/>
      <c r="D4599" s="554"/>
      <c r="E4599" s="393"/>
      <c r="F4599" s="393"/>
      <c r="G4599" s="393"/>
      <c r="H4599" s="393"/>
      <c r="I4599" s="393"/>
      <c r="J4599" s="393"/>
      <c r="K4599" s="393"/>
    </row>
    <row r="4600" spans="1:11" ht="15" customHeight="1">
      <c r="A4600" s="553" t="s">
        <v>8474</v>
      </c>
      <c r="B4600" s="553"/>
      <c r="C4600" s="553"/>
      <c r="D4600" s="392"/>
      <c r="E4600" s="393"/>
      <c r="F4600" s="393"/>
      <c r="G4600" s="393"/>
      <c r="H4600" s="393"/>
      <c r="I4600" s="393"/>
      <c r="J4600" s="393"/>
      <c r="K4600" s="393"/>
    </row>
    <row r="4601" spans="1:11" ht="14.4">
      <c r="A4601" s="394" t="s">
        <v>7338</v>
      </c>
      <c r="B4601" s="410" t="s">
        <v>7339</v>
      </c>
      <c r="C4601" s="395" t="s">
        <v>485</v>
      </c>
      <c r="D4601" s="396" t="s">
        <v>7340</v>
      </c>
      <c r="E4601" s="393"/>
      <c r="F4601" s="393"/>
      <c r="G4601" s="393"/>
      <c r="H4601" s="393"/>
      <c r="I4601" s="393"/>
      <c r="J4601" s="393"/>
      <c r="K4601" s="393"/>
    </row>
    <row r="4602" spans="1:11" ht="14.4">
      <c r="A4602" s="397" t="s">
        <v>8475</v>
      </c>
      <c r="B4602" s="411" t="s">
        <v>8476</v>
      </c>
      <c r="C4602" s="398" t="s">
        <v>80</v>
      </c>
      <c r="D4602" s="399">
        <v>558.25</v>
      </c>
      <c r="E4602" s="393"/>
      <c r="F4602" s="393"/>
      <c r="G4602" s="393"/>
      <c r="H4602" s="393"/>
      <c r="I4602" s="393"/>
      <c r="J4602" s="393"/>
      <c r="K4602" s="393"/>
    </row>
    <row r="4603" spans="1:11" ht="14.4">
      <c r="A4603" s="397" t="s">
        <v>8477</v>
      </c>
      <c r="B4603" s="411" t="s">
        <v>8478</v>
      </c>
      <c r="C4603" s="398" t="s">
        <v>80</v>
      </c>
      <c r="D4603" s="399">
        <v>573.98</v>
      </c>
      <c r="E4603" s="393"/>
      <c r="F4603" s="393"/>
      <c r="G4603" s="393"/>
      <c r="H4603" s="393"/>
      <c r="I4603" s="393"/>
      <c r="J4603" s="393"/>
      <c r="K4603" s="393"/>
    </row>
    <row r="4604" spans="1:11" ht="14.4">
      <c r="A4604" s="397" t="s">
        <v>8479</v>
      </c>
      <c r="B4604" s="411" t="s">
        <v>8480</v>
      </c>
      <c r="C4604" s="398" t="s">
        <v>80</v>
      </c>
      <c r="D4604" s="399">
        <v>593.11</v>
      </c>
      <c r="E4604" s="393"/>
      <c r="F4604" s="393"/>
      <c r="G4604" s="393"/>
      <c r="H4604" s="393"/>
      <c r="I4604" s="393"/>
      <c r="J4604" s="393"/>
      <c r="K4604" s="393"/>
    </row>
    <row r="4605" spans="1:11" ht="14.4">
      <c r="A4605" s="397" t="s">
        <v>8481</v>
      </c>
      <c r="B4605" s="411" t="s">
        <v>8482</v>
      </c>
      <c r="C4605" s="398" t="s">
        <v>80</v>
      </c>
      <c r="D4605" s="399">
        <v>612.24</v>
      </c>
      <c r="E4605" s="393"/>
      <c r="F4605" s="393"/>
      <c r="G4605" s="393"/>
      <c r="H4605" s="393"/>
      <c r="I4605" s="393"/>
      <c r="J4605" s="393"/>
      <c r="K4605" s="393"/>
    </row>
    <row r="4606" spans="1:11" ht="14.4">
      <c r="A4606" s="397" t="s">
        <v>8483</v>
      </c>
      <c r="B4606" s="411" t="s">
        <v>8484</v>
      </c>
      <c r="C4606" s="398" t="s">
        <v>80</v>
      </c>
      <c r="D4606" s="399">
        <v>638.66999999999996</v>
      </c>
      <c r="E4606" s="393"/>
      <c r="F4606" s="393"/>
      <c r="G4606" s="393"/>
      <c r="H4606" s="393"/>
      <c r="I4606" s="393"/>
      <c r="J4606" s="393"/>
      <c r="K4606" s="393"/>
    </row>
    <row r="4607" spans="1:11" ht="14.4">
      <c r="A4607" s="397" t="s">
        <v>8485</v>
      </c>
      <c r="B4607" s="411" t="s">
        <v>8486</v>
      </c>
      <c r="C4607" s="398" t="s">
        <v>80</v>
      </c>
      <c r="D4607" s="399">
        <v>709.69</v>
      </c>
      <c r="E4607" s="393"/>
      <c r="F4607" s="393"/>
      <c r="G4607" s="393"/>
      <c r="H4607" s="393"/>
      <c r="I4607" s="393"/>
      <c r="J4607" s="393"/>
      <c r="K4607" s="393"/>
    </row>
    <row r="4608" spans="1:11" ht="26.4">
      <c r="A4608" s="397" t="s">
        <v>8487</v>
      </c>
      <c r="B4608" s="411" t="s">
        <v>8488</v>
      </c>
      <c r="C4608" s="398" t="s">
        <v>80</v>
      </c>
      <c r="D4608" s="399">
        <v>685.39</v>
      </c>
      <c r="E4608" s="393"/>
      <c r="F4608" s="393"/>
      <c r="G4608" s="393"/>
      <c r="H4608" s="393"/>
      <c r="I4608" s="393"/>
      <c r="J4608" s="393"/>
      <c r="K4608" s="393"/>
    </row>
    <row r="4609" spans="1:11" ht="14.4">
      <c r="A4609" s="554"/>
      <c r="B4609" s="554"/>
      <c r="C4609" s="554"/>
      <c r="D4609" s="554"/>
      <c r="E4609" s="393"/>
      <c r="F4609" s="393"/>
      <c r="G4609" s="393"/>
      <c r="H4609" s="393"/>
      <c r="I4609" s="393"/>
      <c r="J4609" s="393"/>
      <c r="K4609" s="393"/>
    </row>
    <row r="4610" spans="1:11" ht="15" customHeight="1">
      <c r="A4610" s="553" t="s">
        <v>8489</v>
      </c>
      <c r="B4610" s="553"/>
      <c r="C4610" s="553"/>
      <c r="D4610" s="392"/>
      <c r="E4610" s="393"/>
      <c r="F4610" s="393"/>
      <c r="G4610" s="393"/>
      <c r="H4610" s="393"/>
      <c r="I4610" s="393"/>
      <c r="J4610" s="393"/>
      <c r="K4610" s="393"/>
    </row>
    <row r="4611" spans="1:11" ht="14.4">
      <c r="A4611" s="394" t="s">
        <v>7338</v>
      </c>
      <c r="B4611" s="410" t="s">
        <v>7339</v>
      </c>
      <c r="C4611" s="395" t="s">
        <v>485</v>
      </c>
      <c r="D4611" s="396" t="s">
        <v>7340</v>
      </c>
      <c r="E4611" s="393"/>
      <c r="F4611" s="393"/>
      <c r="G4611" s="393"/>
      <c r="H4611" s="393"/>
      <c r="I4611" s="393"/>
      <c r="J4611" s="393"/>
      <c r="K4611" s="393"/>
    </row>
    <row r="4612" spans="1:11" ht="14.4">
      <c r="A4612" s="397" t="s">
        <v>8490</v>
      </c>
      <c r="B4612" s="411" t="s">
        <v>8491</v>
      </c>
      <c r="C4612" s="398" t="s">
        <v>80</v>
      </c>
      <c r="D4612" s="399">
        <v>527.09</v>
      </c>
      <c r="E4612" s="393"/>
      <c r="F4612" s="393"/>
      <c r="G4612" s="393"/>
      <c r="H4612" s="393"/>
      <c r="I4612" s="393"/>
      <c r="J4612" s="393"/>
      <c r="K4612" s="393"/>
    </row>
    <row r="4613" spans="1:11" ht="14.4">
      <c r="A4613" s="397" t="s">
        <v>8492</v>
      </c>
      <c r="B4613" s="411" t="s">
        <v>8493</v>
      </c>
      <c r="C4613" s="398" t="s">
        <v>80</v>
      </c>
      <c r="D4613" s="399">
        <v>535.71</v>
      </c>
      <c r="E4613" s="393"/>
      <c r="F4613" s="393"/>
      <c r="G4613" s="393"/>
      <c r="H4613" s="393"/>
      <c r="I4613" s="393"/>
      <c r="J4613" s="393"/>
      <c r="K4613" s="393"/>
    </row>
    <row r="4614" spans="1:11" ht="14.4">
      <c r="A4614" s="397" t="s">
        <v>8494</v>
      </c>
      <c r="B4614" s="411" t="s">
        <v>8495</v>
      </c>
      <c r="C4614" s="398" t="s">
        <v>80</v>
      </c>
      <c r="D4614" s="399">
        <v>555.36</v>
      </c>
      <c r="E4614" s="393"/>
      <c r="F4614" s="393"/>
      <c r="G4614" s="393"/>
      <c r="H4614" s="393"/>
      <c r="I4614" s="393"/>
      <c r="J4614" s="393"/>
      <c r="K4614" s="393"/>
    </row>
    <row r="4615" spans="1:11" ht="14.4">
      <c r="A4615" s="397" t="s">
        <v>8496</v>
      </c>
      <c r="B4615" s="411" t="s">
        <v>8497</v>
      </c>
      <c r="C4615" s="398" t="s">
        <v>80</v>
      </c>
      <c r="D4615" s="399">
        <v>575.72</v>
      </c>
      <c r="E4615" s="393"/>
      <c r="F4615" s="393"/>
      <c r="G4615" s="393"/>
      <c r="H4615" s="393"/>
      <c r="I4615" s="393"/>
      <c r="J4615" s="393"/>
      <c r="K4615" s="393"/>
    </row>
    <row r="4616" spans="1:11" ht="14.4">
      <c r="A4616" s="397" t="s">
        <v>8498</v>
      </c>
      <c r="B4616" s="411" t="s">
        <v>8499</v>
      </c>
      <c r="C4616" s="398" t="s">
        <v>80</v>
      </c>
      <c r="D4616" s="399">
        <v>596.84</v>
      </c>
      <c r="E4616" s="393"/>
      <c r="F4616" s="393"/>
      <c r="G4616" s="393"/>
      <c r="H4616" s="393"/>
      <c r="I4616" s="393"/>
      <c r="J4616" s="393"/>
      <c r="K4616" s="393"/>
    </row>
    <row r="4617" spans="1:11" ht="14.4">
      <c r="A4617" s="397" t="s">
        <v>8500</v>
      </c>
      <c r="B4617" s="411" t="s">
        <v>8501</v>
      </c>
      <c r="C4617" s="398" t="s">
        <v>80</v>
      </c>
      <c r="D4617" s="399">
        <v>618.72</v>
      </c>
      <c r="E4617" s="393"/>
      <c r="F4617" s="393"/>
      <c r="G4617" s="393"/>
      <c r="H4617" s="393"/>
      <c r="I4617" s="393"/>
      <c r="J4617" s="393"/>
      <c r="K4617" s="393"/>
    </row>
    <row r="4618" spans="1:11" ht="14.4">
      <c r="A4618" s="397" t="s">
        <v>8502</v>
      </c>
      <c r="B4618" s="411" t="s">
        <v>8503</v>
      </c>
      <c r="C4618" s="398" t="s">
        <v>80</v>
      </c>
      <c r="D4618" s="399">
        <v>641.41</v>
      </c>
      <c r="E4618" s="393"/>
      <c r="F4618" s="393"/>
      <c r="G4618" s="393"/>
      <c r="H4618" s="393"/>
      <c r="I4618" s="393"/>
      <c r="J4618" s="393"/>
      <c r="K4618" s="393"/>
    </row>
    <row r="4619" spans="1:11" ht="14.4">
      <c r="A4619" s="397" t="s">
        <v>8504</v>
      </c>
      <c r="B4619" s="411" t="s">
        <v>8505</v>
      </c>
      <c r="C4619" s="398" t="s">
        <v>80</v>
      </c>
      <c r="D4619" s="399">
        <v>664.94</v>
      </c>
      <c r="E4619" s="393"/>
      <c r="F4619" s="393"/>
      <c r="G4619" s="393"/>
      <c r="H4619" s="393"/>
      <c r="I4619" s="393"/>
      <c r="J4619" s="393"/>
      <c r="K4619" s="393"/>
    </row>
    <row r="4620" spans="1:11" ht="14.4">
      <c r="A4620" s="554"/>
      <c r="B4620" s="554"/>
      <c r="C4620" s="554"/>
      <c r="D4620" s="554"/>
      <c r="E4620" s="393"/>
      <c r="F4620" s="393"/>
      <c r="G4620" s="393"/>
      <c r="H4620" s="393"/>
      <c r="I4620" s="393"/>
      <c r="J4620" s="393"/>
      <c r="K4620" s="393"/>
    </row>
    <row r="4621" spans="1:11" ht="15" customHeight="1">
      <c r="A4621" s="553" t="s">
        <v>8506</v>
      </c>
      <c r="B4621" s="553"/>
      <c r="C4621" s="553"/>
      <c r="D4621" s="392"/>
      <c r="E4621" s="393"/>
      <c r="F4621" s="393"/>
      <c r="G4621" s="393"/>
      <c r="H4621" s="393"/>
      <c r="I4621" s="393"/>
      <c r="J4621" s="393"/>
      <c r="K4621" s="393"/>
    </row>
    <row r="4622" spans="1:11" ht="15" customHeight="1">
      <c r="A4622" s="553" t="s">
        <v>8507</v>
      </c>
      <c r="B4622" s="553"/>
      <c r="C4622" s="553"/>
      <c r="D4622" s="392"/>
      <c r="E4622" s="393"/>
      <c r="F4622" s="393"/>
      <c r="G4622" s="393"/>
      <c r="H4622" s="393"/>
      <c r="I4622" s="393"/>
      <c r="J4622" s="393"/>
      <c r="K4622" s="393"/>
    </row>
    <row r="4623" spans="1:11" ht="14.4">
      <c r="A4623" s="394" t="s">
        <v>7338</v>
      </c>
      <c r="B4623" s="410" t="s">
        <v>7339</v>
      </c>
      <c r="C4623" s="395" t="s">
        <v>485</v>
      </c>
      <c r="D4623" s="396" t="s">
        <v>7340</v>
      </c>
      <c r="E4623" s="393"/>
      <c r="F4623" s="393"/>
      <c r="G4623" s="393"/>
      <c r="H4623" s="393"/>
      <c r="I4623" s="393"/>
      <c r="J4623" s="393"/>
      <c r="K4623" s="393"/>
    </row>
    <row r="4624" spans="1:11" ht="26.4">
      <c r="A4624" s="397" t="s">
        <v>8508</v>
      </c>
      <c r="B4624" s="411" t="s">
        <v>8509</v>
      </c>
      <c r="C4624" s="398" t="s">
        <v>180</v>
      </c>
      <c r="D4624" s="399">
        <v>27</v>
      </c>
      <c r="E4624" s="393"/>
      <c r="F4624" s="393"/>
      <c r="G4624" s="393"/>
      <c r="H4624" s="393"/>
      <c r="I4624" s="393"/>
      <c r="J4624" s="393"/>
      <c r="K4624" s="393"/>
    </row>
    <row r="4625" spans="1:11" ht="26.4">
      <c r="A4625" s="397" t="s">
        <v>8510</v>
      </c>
      <c r="B4625" s="411" t="s">
        <v>8511</v>
      </c>
      <c r="C4625" s="398" t="s">
        <v>180</v>
      </c>
      <c r="D4625" s="399">
        <v>15.17</v>
      </c>
      <c r="E4625" s="393"/>
      <c r="F4625" s="393"/>
      <c r="G4625" s="393"/>
      <c r="H4625" s="393"/>
      <c r="I4625" s="393"/>
      <c r="J4625" s="393"/>
      <c r="K4625" s="393"/>
    </row>
    <row r="4626" spans="1:11" ht="14.4">
      <c r="A4626" s="397" t="s">
        <v>8512</v>
      </c>
      <c r="B4626" s="411" t="s">
        <v>8513</v>
      </c>
      <c r="C4626" s="398" t="s">
        <v>180</v>
      </c>
      <c r="D4626" s="399">
        <v>14.94</v>
      </c>
      <c r="E4626" s="393"/>
      <c r="F4626" s="393"/>
      <c r="G4626" s="393"/>
      <c r="H4626" s="393"/>
      <c r="I4626" s="393"/>
      <c r="J4626" s="393"/>
      <c r="K4626" s="393"/>
    </row>
    <row r="4627" spans="1:11" ht="14.4">
      <c r="A4627" s="397" t="s">
        <v>8514</v>
      </c>
      <c r="B4627" s="411" t="s">
        <v>8515</v>
      </c>
      <c r="C4627" s="398" t="s">
        <v>180</v>
      </c>
      <c r="D4627" s="399">
        <v>34.46</v>
      </c>
      <c r="E4627" s="393"/>
      <c r="F4627" s="393"/>
      <c r="G4627" s="393"/>
      <c r="H4627" s="393"/>
      <c r="I4627" s="393"/>
      <c r="J4627" s="393"/>
      <c r="K4627" s="393"/>
    </row>
    <row r="4628" spans="1:11" ht="26.4">
      <c r="A4628" s="397" t="s">
        <v>8516</v>
      </c>
      <c r="B4628" s="411" t="s">
        <v>8517</v>
      </c>
      <c r="C4628" s="398" t="s">
        <v>180</v>
      </c>
      <c r="D4628" s="399">
        <v>7.15</v>
      </c>
      <c r="E4628" s="393"/>
      <c r="F4628" s="393"/>
      <c r="G4628" s="393"/>
      <c r="H4628" s="393"/>
      <c r="I4628" s="393"/>
      <c r="J4628" s="393"/>
      <c r="K4628" s="393"/>
    </row>
    <row r="4629" spans="1:11" ht="14.4">
      <c r="A4629" s="554"/>
      <c r="B4629" s="554"/>
      <c r="C4629" s="554"/>
      <c r="D4629" s="554"/>
      <c r="E4629" s="393"/>
      <c r="F4629" s="393"/>
      <c r="G4629" s="393"/>
      <c r="H4629" s="393"/>
      <c r="I4629" s="393"/>
      <c r="J4629" s="393"/>
      <c r="K4629" s="393"/>
    </row>
    <row r="4630" spans="1:11" ht="15" customHeight="1">
      <c r="A4630" s="553" t="s">
        <v>8518</v>
      </c>
      <c r="B4630" s="553"/>
      <c r="C4630" s="553"/>
      <c r="D4630" s="392"/>
      <c r="E4630" s="393"/>
      <c r="F4630" s="393"/>
      <c r="G4630" s="393"/>
      <c r="H4630" s="393"/>
      <c r="I4630" s="393"/>
      <c r="J4630" s="393"/>
      <c r="K4630" s="393"/>
    </row>
    <row r="4631" spans="1:11" ht="14.4">
      <c r="A4631" s="394" t="s">
        <v>7338</v>
      </c>
      <c r="B4631" s="410" t="s">
        <v>7339</v>
      </c>
      <c r="C4631" s="395" t="s">
        <v>485</v>
      </c>
      <c r="D4631" s="396" t="s">
        <v>7340</v>
      </c>
      <c r="E4631" s="393"/>
      <c r="F4631" s="393"/>
      <c r="G4631" s="393"/>
      <c r="H4631" s="393"/>
      <c r="I4631" s="393"/>
      <c r="J4631" s="393"/>
      <c r="K4631" s="393"/>
    </row>
    <row r="4632" spans="1:11" ht="14.4">
      <c r="A4632" s="397" t="s">
        <v>8519</v>
      </c>
      <c r="B4632" s="411" t="s">
        <v>8520</v>
      </c>
      <c r="C4632" s="398" t="s">
        <v>180</v>
      </c>
      <c r="D4632" s="399">
        <v>8.9</v>
      </c>
      <c r="E4632" s="393"/>
      <c r="F4632" s="393"/>
      <c r="G4632" s="393"/>
      <c r="H4632" s="393"/>
      <c r="I4632" s="393"/>
      <c r="J4632" s="393"/>
      <c r="K4632" s="393"/>
    </row>
    <row r="4633" spans="1:11" ht="14.4">
      <c r="A4633" s="397" t="s">
        <v>8521</v>
      </c>
      <c r="B4633" s="411" t="s">
        <v>8522</v>
      </c>
      <c r="C4633" s="398" t="s">
        <v>180</v>
      </c>
      <c r="D4633" s="399">
        <v>8.06</v>
      </c>
      <c r="E4633" s="393"/>
      <c r="F4633" s="393"/>
      <c r="G4633" s="393"/>
      <c r="H4633" s="393"/>
      <c r="I4633" s="393"/>
      <c r="J4633" s="393"/>
      <c r="K4633" s="393"/>
    </row>
    <row r="4634" spans="1:11" ht="14.4">
      <c r="A4634" s="397" t="s">
        <v>8523</v>
      </c>
      <c r="B4634" s="411" t="s">
        <v>8524</v>
      </c>
      <c r="C4634" s="398" t="s">
        <v>180</v>
      </c>
      <c r="D4634" s="399">
        <v>4.5</v>
      </c>
      <c r="E4634" s="393"/>
      <c r="F4634" s="393"/>
      <c r="G4634" s="393"/>
      <c r="H4634" s="393"/>
      <c r="I4634" s="393"/>
      <c r="J4634" s="393"/>
      <c r="K4634" s="393"/>
    </row>
    <row r="4635" spans="1:11" ht="14.4">
      <c r="A4635" s="397" t="s">
        <v>8525</v>
      </c>
      <c r="B4635" s="411" t="s">
        <v>8526</v>
      </c>
      <c r="C4635" s="398" t="s">
        <v>180</v>
      </c>
      <c r="D4635" s="399">
        <v>11.14</v>
      </c>
      <c r="E4635" s="393"/>
      <c r="F4635" s="393"/>
      <c r="G4635" s="393"/>
      <c r="H4635" s="393"/>
      <c r="I4635" s="393"/>
      <c r="J4635" s="393"/>
      <c r="K4635" s="393"/>
    </row>
    <row r="4636" spans="1:11" ht="14.4">
      <c r="A4636" s="397" t="s">
        <v>8527</v>
      </c>
      <c r="B4636" s="411" t="s">
        <v>8528</v>
      </c>
      <c r="C4636" s="398" t="s">
        <v>180</v>
      </c>
      <c r="D4636" s="399">
        <v>3.2</v>
      </c>
      <c r="E4636" s="393"/>
      <c r="F4636" s="393"/>
      <c r="G4636" s="393"/>
      <c r="H4636" s="393"/>
      <c r="I4636" s="393"/>
      <c r="J4636" s="393"/>
      <c r="K4636" s="393"/>
    </row>
    <row r="4637" spans="1:11" ht="26.4">
      <c r="A4637" s="397" t="s">
        <v>8529</v>
      </c>
      <c r="B4637" s="411" t="s">
        <v>8530</v>
      </c>
      <c r="C4637" s="398" t="s">
        <v>180</v>
      </c>
      <c r="D4637" s="399">
        <v>8.18</v>
      </c>
      <c r="E4637" s="393"/>
      <c r="F4637" s="393"/>
      <c r="G4637" s="393"/>
      <c r="H4637" s="393"/>
      <c r="I4637" s="393"/>
      <c r="J4637" s="393"/>
      <c r="K4637" s="393"/>
    </row>
    <row r="4638" spans="1:11" ht="26.4">
      <c r="A4638" s="397" t="s">
        <v>8531</v>
      </c>
      <c r="B4638" s="411" t="s">
        <v>8532</v>
      </c>
      <c r="C4638" s="398" t="s">
        <v>180</v>
      </c>
      <c r="D4638" s="399">
        <v>3.89</v>
      </c>
      <c r="E4638" s="393"/>
      <c r="F4638" s="393"/>
      <c r="G4638" s="393"/>
      <c r="H4638" s="393"/>
      <c r="I4638" s="393"/>
      <c r="J4638" s="393"/>
      <c r="K4638" s="393"/>
    </row>
    <row r="4639" spans="1:11" ht="26.4">
      <c r="A4639" s="397" t="s">
        <v>8533</v>
      </c>
      <c r="B4639" s="411" t="s">
        <v>8534</v>
      </c>
      <c r="C4639" s="398" t="s">
        <v>180</v>
      </c>
      <c r="D4639" s="399">
        <v>9.33</v>
      </c>
      <c r="E4639" s="393"/>
      <c r="F4639" s="393"/>
      <c r="G4639" s="393"/>
      <c r="H4639" s="393"/>
      <c r="I4639" s="393"/>
      <c r="J4639" s="393"/>
      <c r="K4639" s="393"/>
    </row>
    <row r="4640" spans="1:11" ht="26.4">
      <c r="A4640" s="397" t="s">
        <v>8535</v>
      </c>
      <c r="B4640" s="411" t="s">
        <v>8536</v>
      </c>
      <c r="C4640" s="398" t="s">
        <v>180</v>
      </c>
      <c r="D4640" s="399">
        <v>9.8800000000000008</v>
      </c>
      <c r="E4640" s="393"/>
      <c r="F4640" s="393"/>
      <c r="G4640" s="393"/>
      <c r="H4640" s="393"/>
      <c r="I4640" s="393"/>
      <c r="J4640" s="393"/>
      <c r="K4640" s="393"/>
    </row>
    <row r="4641" spans="1:11" ht="26.4">
      <c r="A4641" s="397" t="s">
        <v>8537</v>
      </c>
      <c r="B4641" s="411" t="s">
        <v>8538</v>
      </c>
      <c r="C4641" s="398" t="s">
        <v>180</v>
      </c>
      <c r="D4641" s="399">
        <v>6</v>
      </c>
      <c r="E4641" s="393"/>
      <c r="F4641" s="393"/>
      <c r="G4641" s="393"/>
      <c r="H4641" s="393"/>
      <c r="I4641" s="393"/>
      <c r="J4641" s="393"/>
      <c r="K4641" s="393"/>
    </row>
    <row r="4642" spans="1:11" ht="26.4">
      <c r="A4642" s="397" t="s">
        <v>8539</v>
      </c>
      <c r="B4642" s="411" t="s">
        <v>8540</v>
      </c>
      <c r="C4642" s="398" t="s">
        <v>180</v>
      </c>
      <c r="D4642" s="399">
        <v>3.7</v>
      </c>
      <c r="E4642" s="393"/>
      <c r="F4642" s="393"/>
      <c r="G4642" s="393"/>
      <c r="H4642" s="393"/>
      <c r="I4642" s="393"/>
      <c r="J4642" s="393"/>
      <c r="K4642" s="393"/>
    </row>
    <row r="4643" spans="1:11" ht="26.4">
      <c r="A4643" s="397" t="s">
        <v>8541</v>
      </c>
      <c r="B4643" s="411" t="s">
        <v>8542</v>
      </c>
      <c r="C4643" s="398" t="s">
        <v>180</v>
      </c>
      <c r="D4643" s="399">
        <v>4.6500000000000004</v>
      </c>
      <c r="E4643" s="393"/>
      <c r="F4643" s="393"/>
      <c r="G4643" s="393"/>
      <c r="H4643" s="393"/>
      <c r="I4643" s="393"/>
      <c r="J4643" s="393"/>
      <c r="K4643" s="393"/>
    </row>
    <row r="4644" spans="1:11" ht="26.4">
      <c r="A4644" s="397" t="s">
        <v>8543</v>
      </c>
      <c r="B4644" s="411" t="s">
        <v>8544</v>
      </c>
      <c r="C4644" s="398" t="s">
        <v>180</v>
      </c>
      <c r="D4644" s="399">
        <v>4.97</v>
      </c>
      <c r="E4644" s="393"/>
      <c r="F4644" s="393"/>
      <c r="G4644" s="393"/>
      <c r="H4644" s="393"/>
      <c r="I4644" s="393"/>
      <c r="J4644" s="393"/>
      <c r="K4644" s="393"/>
    </row>
    <row r="4645" spans="1:11" ht="14.4">
      <c r="A4645" s="554"/>
      <c r="B4645" s="554"/>
      <c r="C4645" s="554"/>
      <c r="D4645" s="554"/>
      <c r="E4645" s="393"/>
      <c r="F4645" s="393"/>
      <c r="G4645" s="393"/>
      <c r="H4645" s="393"/>
      <c r="I4645" s="393"/>
      <c r="J4645" s="393"/>
      <c r="K4645" s="393"/>
    </row>
    <row r="4646" spans="1:11" ht="15" customHeight="1">
      <c r="A4646" s="553" t="s">
        <v>8545</v>
      </c>
      <c r="B4646" s="553"/>
      <c r="C4646" s="553"/>
      <c r="D4646" s="392"/>
      <c r="E4646" s="393"/>
      <c r="F4646" s="393"/>
      <c r="G4646" s="393"/>
      <c r="H4646" s="393"/>
      <c r="I4646" s="393"/>
      <c r="J4646" s="393"/>
      <c r="K4646" s="393"/>
    </row>
    <row r="4647" spans="1:11" ht="14.4">
      <c r="A4647" s="394" t="s">
        <v>7338</v>
      </c>
      <c r="B4647" s="410" t="s">
        <v>7339</v>
      </c>
      <c r="C4647" s="395" t="s">
        <v>485</v>
      </c>
      <c r="D4647" s="396" t="s">
        <v>7340</v>
      </c>
      <c r="E4647" s="393"/>
      <c r="F4647" s="393"/>
      <c r="G4647" s="393"/>
      <c r="H4647" s="393"/>
      <c r="I4647" s="393"/>
      <c r="J4647" s="393"/>
      <c r="K4647" s="393"/>
    </row>
    <row r="4648" spans="1:11" ht="14.4">
      <c r="A4648" s="397" t="s">
        <v>8546</v>
      </c>
      <c r="B4648" s="411" t="s">
        <v>8547</v>
      </c>
      <c r="C4648" s="398" t="s">
        <v>180</v>
      </c>
      <c r="D4648" s="399">
        <v>0.69</v>
      </c>
      <c r="E4648" s="393"/>
      <c r="F4648" s="393"/>
      <c r="G4648" s="393"/>
      <c r="H4648" s="393"/>
      <c r="I4648" s="393"/>
      <c r="J4648" s="393"/>
      <c r="K4648" s="393"/>
    </row>
    <row r="4649" spans="1:11" ht="14.4">
      <c r="A4649" s="397" t="s">
        <v>8548</v>
      </c>
      <c r="B4649" s="411" t="s">
        <v>8549</v>
      </c>
      <c r="C4649" s="398" t="s">
        <v>180</v>
      </c>
      <c r="D4649" s="399">
        <v>1</v>
      </c>
      <c r="E4649" s="393"/>
      <c r="F4649" s="393"/>
      <c r="G4649" s="393"/>
      <c r="H4649" s="393"/>
      <c r="I4649" s="393"/>
      <c r="J4649" s="393"/>
      <c r="K4649" s="393"/>
    </row>
    <row r="4650" spans="1:11" ht="14.4">
      <c r="A4650" s="397" t="s">
        <v>8550</v>
      </c>
      <c r="B4650" s="411" t="s">
        <v>8551</v>
      </c>
      <c r="C4650" s="398" t="s">
        <v>180</v>
      </c>
      <c r="D4650" s="399">
        <v>0.38</v>
      </c>
      <c r="E4650" s="393"/>
      <c r="F4650" s="393"/>
      <c r="G4650" s="393"/>
      <c r="H4650" s="393"/>
      <c r="I4650" s="393"/>
      <c r="J4650" s="393"/>
      <c r="K4650" s="393"/>
    </row>
    <row r="4651" spans="1:11" ht="14.4">
      <c r="A4651" s="397" t="s">
        <v>8552</v>
      </c>
      <c r="B4651" s="411" t="s">
        <v>8553</v>
      </c>
      <c r="C4651" s="398" t="s">
        <v>180</v>
      </c>
      <c r="D4651" s="399">
        <v>1.0900000000000001</v>
      </c>
      <c r="E4651" s="393"/>
      <c r="F4651" s="393"/>
      <c r="G4651" s="393"/>
      <c r="H4651" s="393"/>
      <c r="I4651" s="393"/>
      <c r="J4651" s="393"/>
      <c r="K4651" s="393"/>
    </row>
    <row r="4652" spans="1:11" ht="14.4">
      <c r="A4652" s="397" t="s">
        <v>8554</v>
      </c>
      <c r="B4652" s="411" t="s">
        <v>8555</v>
      </c>
      <c r="C4652" s="398" t="s">
        <v>180</v>
      </c>
      <c r="D4652" s="399">
        <v>0.38</v>
      </c>
      <c r="E4652" s="393"/>
      <c r="F4652" s="393"/>
      <c r="G4652" s="393"/>
      <c r="H4652" s="393"/>
      <c r="I4652" s="393"/>
      <c r="J4652" s="393"/>
      <c r="K4652" s="393"/>
    </row>
    <row r="4653" spans="1:11" ht="14.4">
      <c r="A4653" s="554"/>
      <c r="B4653" s="554"/>
      <c r="C4653" s="554"/>
      <c r="D4653" s="554"/>
      <c r="E4653" s="393"/>
      <c r="F4653" s="393"/>
      <c r="G4653" s="393"/>
      <c r="H4653" s="393"/>
      <c r="I4653" s="393"/>
      <c r="J4653" s="393"/>
      <c r="K4653" s="393"/>
    </row>
    <row r="4654" spans="1:11" ht="15" customHeight="1">
      <c r="A4654" s="553" t="s">
        <v>8556</v>
      </c>
      <c r="B4654" s="553"/>
      <c r="C4654" s="553"/>
      <c r="D4654" s="392"/>
      <c r="E4654" s="393"/>
      <c r="F4654" s="393"/>
      <c r="G4654" s="393"/>
      <c r="H4654" s="393"/>
      <c r="I4654" s="393"/>
      <c r="J4654" s="393"/>
      <c r="K4654" s="393"/>
    </row>
    <row r="4655" spans="1:11" ht="14.4">
      <c r="A4655" s="394" t="s">
        <v>7338</v>
      </c>
      <c r="B4655" s="410" t="s">
        <v>7339</v>
      </c>
      <c r="C4655" s="395" t="s">
        <v>485</v>
      </c>
      <c r="D4655" s="396" t="s">
        <v>7340</v>
      </c>
      <c r="E4655" s="393"/>
      <c r="F4655" s="393"/>
      <c r="G4655" s="393"/>
      <c r="H4655" s="393"/>
      <c r="I4655" s="393"/>
      <c r="J4655" s="393"/>
      <c r="K4655" s="393"/>
    </row>
    <row r="4656" spans="1:11" ht="26.4">
      <c r="A4656" s="397" t="s">
        <v>8557</v>
      </c>
      <c r="B4656" s="411" t="s">
        <v>8558</v>
      </c>
      <c r="C4656" s="398" t="s">
        <v>180</v>
      </c>
      <c r="D4656" s="399">
        <v>6.89</v>
      </c>
      <c r="E4656" s="393"/>
      <c r="F4656" s="393"/>
      <c r="G4656" s="393"/>
      <c r="H4656" s="393"/>
      <c r="I4656" s="393"/>
      <c r="J4656" s="393"/>
      <c r="K4656" s="393"/>
    </row>
    <row r="4657" spans="1:11" ht="26.4">
      <c r="A4657" s="397" t="s">
        <v>8559</v>
      </c>
      <c r="B4657" s="411" t="s">
        <v>8560</v>
      </c>
      <c r="C4657" s="398" t="s">
        <v>180</v>
      </c>
      <c r="D4657" s="399">
        <v>7.17</v>
      </c>
      <c r="E4657" s="393"/>
      <c r="F4657" s="393"/>
      <c r="G4657" s="393"/>
      <c r="H4657" s="393"/>
      <c r="I4657" s="393"/>
      <c r="J4657" s="393"/>
      <c r="K4657" s="393"/>
    </row>
    <row r="4658" spans="1:11" ht="26.4">
      <c r="A4658" s="397" t="s">
        <v>8561</v>
      </c>
      <c r="B4658" s="411" t="s">
        <v>8562</v>
      </c>
      <c r="C4658" s="398" t="s">
        <v>180</v>
      </c>
      <c r="D4658" s="399">
        <v>3.36</v>
      </c>
      <c r="E4658" s="393"/>
      <c r="F4658" s="393"/>
      <c r="G4658" s="393"/>
      <c r="H4658" s="393"/>
      <c r="I4658" s="393"/>
      <c r="J4658" s="393"/>
      <c r="K4658" s="393"/>
    </row>
    <row r="4659" spans="1:11" ht="26.4">
      <c r="A4659" s="397" t="s">
        <v>8563</v>
      </c>
      <c r="B4659" s="411" t="s">
        <v>8564</v>
      </c>
      <c r="C4659" s="398" t="s">
        <v>180</v>
      </c>
      <c r="D4659" s="399">
        <v>9.76</v>
      </c>
      <c r="E4659" s="393"/>
      <c r="F4659" s="393"/>
      <c r="G4659" s="393"/>
      <c r="H4659" s="393"/>
      <c r="I4659" s="393"/>
      <c r="J4659" s="393"/>
      <c r="K4659" s="393"/>
    </row>
    <row r="4660" spans="1:11" ht="26.4">
      <c r="A4660" s="397" t="s">
        <v>8565</v>
      </c>
      <c r="B4660" s="411" t="s">
        <v>8566</v>
      </c>
      <c r="C4660" s="398" t="s">
        <v>180</v>
      </c>
      <c r="D4660" s="399">
        <v>2.2999999999999998</v>
      </c>
      <c r="E4660" s="393"/>
      <c r="F4660" s="393"/>
      <c r="G4660" s="393"/>
      <c r="H4660" s="393"/>
      <c r="I4660" s="393"/>
      <c r="J4660" s="393"/>
      <c r="K4660" s="393"/>
    </row>
    <row r="4661" spans="1:11" ht="14.4">
      <c r="A4661" s="554"/>
      <c r="B4661" s="554"/>
      <c r="C4661" s="554"/>
      <c r="D4661" s="554"/>
      <c r="E4661" s="393"/>
      <c r="F4661" s="393"/>
      <c r="G4661" s="393"/>
      <c r="H4661" s="393"/>
      <c r="I4661" s="393"/>
      <c r="J4661" s="393"/>
      <c r="K4661" s="393"/>
    </row>
    <row r="4662" spans="1:11" ht="15" customHeight="1">
      <c r="A4662" s="553" t="s">
        <v>8567</v>
      </c>
      <c r="B4662" s="553"/>
      <c r="C4662" s="553"/>
      <c r="D4662" s="392"/>
      <c r="E4662" s="393"/>
      <c r="F4662" s="393"/>
      <c r="G4662" s="393"/>
      <c r="H4662" s="393"/>
      <c r="I4662" s="393"/>
      <c r="J4662" s="393"/>
      <c r="K4662" s="393"/>
    </row>
    <row r="4663" spans="1:11" ht="15" customHeight="1">
      <c r="A4663" s="553" t="s">
        <v>8568</v>
      </c>
      <c r="B4663" s="553"/>
      <c r="C4663" s="553"/>
      <c r="D4663" s="392"/>
      <c r="E4663" s="393"/>
      <c r="F4663" s="393"/>
      <c r="G4663" s="393"/>
      <c r="H4663" s="393"/>
      <c r="I4663" s="393"/>
      <c r="J4663" s="393"/>
      <c r="K4663" s="393"/>
    </row>
    <row r="4664" spans="1:11" ht="14.4">
      <c r="A4664" s="394" t="s">
        <v>7338</v>
      </c>
      <c r="B4664" s="410" t="s">
        <v>7339</v>
      </c>
      <c r="C4664" s="395" t="s">
        <v>485</v>
      </c>
      <c r="D4664" s="396" t="s">
        <v>7340</v>
      </c>
      <c r="E4664" s="393"/>
      <c r="F4664" s="393"/>
      <c r="G4664" s="393"/>
      <c r="H4664" s="393"/>
      <c r="I4664" s="393"/>
      <c r="J4664" s="393"/>
      <c r="K4664" s="393"/>
    </row>
    <row r="4665" spans="1:11" ht="26.4">
      <c r="A4665" s="397" t="s">
        <v>8569</v>
      </c>
      <c r="B4665" s="411" t="s">
        <v>8570</v>
      </c>
      <c r="C4665" s="398" t="s">
        <v>180</v>
      </c>
      <c r="D4665" s="399">
        <v>2.7616000000000001</v>
      </c>
      <c r="E4665" s="393"/>
      <c r="F4665" s="393"/>
      <c r="G4665" s="393"/>
      <c r="H4665" s="393"/>
      <c r="I4665" s="393"/>
      <c r="J4665" s="393"/>
      <c r="K4665" s="393"/>
    </row>
    <row r="4666" spans="1:11" ht="26.4">
      <c r="A4666" s="397" t="s">
        <v>8571</v>
      </c>
      <c r="B4666" s="411" t="s">
        <v>8572</v>
      </c>
      <c r="C4666" s="398" t="s">
        <v>180</v>
      </c>
      <c r="D4666" s="399">
        <v>6.6924000000000001</v>
      </c>
      <c r="E4666" s="393"/>
      <c r="F4666" s="393"/>
      <c r="G4666" s="393"/>
      <c r="H4666" s="393"/>
      <c r="I4666" s="393"/>
      <c r="J4666" s="393"/>
      <c r="K4666" s="393"/>
    </row>
    <row r="4667" spans="1:11" ht="26.4">
      <c r="A4667" s="397" t="s">
        <v>8573</v>
      </c>
      <c r="B4667" s="411" t="s">
        <v>8574</v>
      </c>
      <c r="C4667" s="398" t="s">
        <v>180</v>
      </c>
      <c r="D4667" s="399">
        <v>10.9558</v>
      </c>
      <c r="E4667" s="393"/>
      <c r="F4667" s="393"/>
      <c r="G4667" s="393"/>
      <c r="H4667" s="393"/>
      <c r="I4667" s="393"/>
      <c r="J4667" s="393"/>
      <c r="K4667" s="393"/>
    </row>
    <row r="4668" spans="1:11" ht="26.4">
      <c r="A4668" s="397" t="s">
        <v>8575</v>
      </c>
      <c r="B4668" s="411" t="s">
        <v>8576</v>
      </c>
      <c r="C4668" s="398" t="s">
        <v>180</v>
      </c>
      <c r="D4668" s="399">
        <v>12.6592</v>
      </c>
      <c r="E4668" s="393"/>
      <c r="F4668" s="393"/>
      <c r="G4668" s="393"/>
      <c r="H4668" s="393"/>
      <c r="I4668" s="393"/>
      <c r="J4668" s="393"/>
      <c r="K4668" s="393"/>
    </row>
    <row r="4669" spans="1:11" ht="26.4">
      <c r="A4669" s="397" t="s">
        <v>8577</v>
      </c>
      <c r="B4669" s="411" t="s">
        <v>8578</v>
      </c>
      <c r="C4669" s="398" t="s">
        <v>180</v>
      </c>
      <c r="D4669" s="399">
        <v>14.3726</v>
      </c>
      <c r="E4669" s="393"/>
      <c r="F4669" s="393"/>
      <c r="G4669" s="393"/>
      <c r="H4669" s="393"/>
      <c r="I4669" s="393"/>
      <c r="J4669" s="393"/>
      <c r="K4669" s="393"/>
    </row>
    <row r="4670" spans="1:11" ht="26.4">
      <c r="A4670" s="397" t="s">
        <v>8579</v>
      </c>
      <c r="B4670" s="411" t="s">
        <v>8580</v>
      </c>
      <c r="C4670" s="398" t="s">
        <v>180</v>
      </c>
      <c r="D4670" s="399">
        <v>18.132100000000001</v>
      </c>
      <c r="E4670" s="393"/>
      <c r="F4670" s="393"/>
      <c r="G4670" s="393"/>
      <c r="H4670" s="393"/>
      <c r="I4670" s="393"/>
      <c r="J4670" s="393"/>
      <c r="K4670" s="393"/>
    </row>
    <row r="4671" spans="1:11" ht="26.4">
      <c r="A4671" s="397" t="s">
        <v>8581</v>
      </c>
      <c r="B4671" s="411" t="s">
        <v>8582</v>
      </c>
      <c r="C4671" s="398" t="s">
        <v>180</v>
      </c>
      <c r="D4671" s="399">
        <v>25.2378</v>
      </c>
      <c r="E4671" s="393"/>
      <c r="F4671" s="393"/>
      <c r="G4671" s="393"/>
      <c r="H4671" s="393"/>
      <c r="I4671" s="393"/>
      <c r="J4671" s="393"/>
      <c r="K4671" s="393"/>
    </row>
    <row r="4672" spans="1:11" ht="14.4">
      <c r="A4672" s="397" t="s">
        <v>8583</v>
      </c>
      <c r="B4672" s="411" t="s">
        <v>8584</v>
      </c>
      <c r="C4672" s="398" t="s">
        <v>180</v>
      </c>
      <c r="D4672" s="399">
        <v>7.8112000000000004</v>
      </c>
      <c r="E4672" s="393"/>
      <c r="F4672" s="393"/>
      <c r="G4672" s="393"/>
      <c r="H4672" s="393"/>
      <c r="I4672" s="393"/>
      <c r="J4672" s="393"/>
      <c r="K4672" s="393"/>
    </row>
    <row r="4673" spans="1:11" ht="14.4">
      <c r="A4673" s="397" t="s">
        <v>8585</v>
      </c>
      <c r="B4673" s="411" t="s">
        <v>8586</v>
      </c>
      <c r="C4673" s="398" t="s">
        <v>180</v>
      </c>
      <c r="D4673" s="399">
        <v>9.4440000000000008</v>
      </c>
      <c r="E4673" s="393"/>
      <c r="F4673" s="393"/>
      <c r="G4673" s="393"/>
      <c r="H4673" s="393"/>
      <c r="I4673" s="393"/>
      <c r="J4673" s="393"/>
      <c r="K4673" s="393"/>
    </row>
    <row r="4674" spans="1:11" ht="14.4">
      <c r="A4674" s="397" t="s">
        <v>8587</v>
      </c>
      <c r="B4674" s="411" t="s">
        <v>8588</v>
      </c>
      <c r="C4674" s="398" t="s">
        <v>180</v>
      </c>
      <c r="D4674" s="399">
        <v>11.7621</v>
      </c>
      <c r="E4674" s="393"/>
      <c r="F4674" s="393"/>
      <c r="G4674" s="393"/>
      <c r="H4674" s="393"/>
      <c r="I4674" s="393"/>
      <c r="J4674" s="393"/>
      <c r="K4674" s="393"/>
    </row>
    <row r="4675" spans="1:11" ht="14.4">
      <c r="A4675" s="397" t="s">
        <v>8589</v>
      </c>
      <c r="B4675" s="411" t="s">
        <v>8590</v>
      </c>
      <c r="C4675" s="398" t="s">
        <v>180</v>
      </c>
      <c r="D4675" s="399">
        <v>15.4208</v>
      </c>
      <c r="E4675" s="393"/>
      <c r="F4675" s="393"/>
      <c r="G4675" s="393"/>
      <c r="H4675" s="393"/>
      <c r="I4675" s="393"/>
      <c r="J4675" s="393"/>
      <c r="K4675" s="393"/>
    </row>
    <row r="4676" spans="1:11" ht="14.4">
      <c r="A4676" s="397" t="s">
        <v>8591</v>
      </c>
      <c r="B4676" s="411" t="s">
        <v>8592</v>
      </c>
      <c r="C4676" s="398" t="s">
        <v>180</v>
      </c>
      <c r="D4676" s="399">
        <v>35.125300000000003</v>
      </c>
      <c r="E4676" s="393"/>
      <c r="F4676" s="393"/>
      <c r="G4676" s="393"/>
      <c r="H4676" s="393"/>
      <c r="I4676" s="393"/>
      <c r="J4676" s="393"/>
      <c r="K4676" s="393"/>
    </row>
    <row r="4677" spans="1:11" ht="14.4">
      <c r="A4677" s="554"/>
      <c r="B4677" s="554"/>
      <c r="C4677" s="554"/>
      <c r="D4677" s="554"/>
      <c r="E4677" s="393"/>
      <c r="F4677" s="393"/>
      <c r="G4677" s="393"/>
      <c r="H4677" s="393"/>
      <c r="I4677" s="393"/>
      <c r="J4677" s="393"/>
      <c r="K4677" s="393"/>
    </row>
    <row r="4678" spans="1:11" ht="15" customHeight="1">
      <c r="A4678" s="553" t="s">
        <v>8593</v>
      </c>
      <c r="B4678" s="553"/>
      <c r="C4678" s="553"/>
      <c r="D4678" s="392"/>
      <c r="E4678" s="393"/>
      <c r="F4678" s="393"/>
      <c r="G4678" s="393"/>
      <c r="H4678" s="393"/>
      <c r="I4678" s="393"/>
      <c r="J4678" s="393"/>
      <c r="K4678" s="393"/>
    </row>
    <row r="4679" spans="1:11" ht="14.4">
      <c r="A4679" s="394" t="s">
        <v>7338</v>
      </c>
      <c r="B4679" s="410" t="s">
        <v>7339</v>
      </c>
      <c r="C4679" s="395" t="s">
        <v>485</v>
      </c>
      <c r="D4679" s="396" t="s">
        <v>7340</v>
      </c>
      <c r="E4679" s="393"/>
      <c r="F4679" s="393"/>
      <c r="G4679" s="393"/>
      <c r="H4679" s="393"/>
      <c r="I4679" s="393"/>
      <c r="J4679" s="393"/>
      <c r="K4679" s="393"/>
    </row>
    <row r="4680" spans="1:11" ht="14.4">
      <c r="A4680" s="397" t="s">
        <v>8594</v>
      </c>
      <c r="B4680" s="411" t="s">
        <v>8595</v>
      </c>
      <c r="C4680" s="398" t="s">
        <v>180</v>
      </c>
      <c r="D4680" s="399">
        <v>8.1539000000000001</v>
      </c>
      <c r="E4680" s="393"/>
      <c r="F4680" s="393"/>
      <c r="G4680" s="393"/>
      <c r="H4680" s="393"/>
      <c r="I4680" s="393"/>
      <c r="J4680" s="393"/>
      <c r="K4680" s="393"/>
    </row>
    <row r="4681" spans="1:11" ht="14.4">
      <c r="A4681" s="397" t="s">
        <v>8596</v>
      </c>
      <c r="B4681" s="411" t="s">
        <v>8597</v>
      </c>
      <c r="C4681" s="398" t="s">
        <v>180</v>
      </c>
      <c r="D4681" s="399">
        <v>11.8226</v>
      </c>
      <c r="E4681" s="393"/>
      <c r="F4681" s="393"/>
      <c r="G4681" s="393"/>
      <c r="H4681" s="393"/>
      <c r="I4681" s="393"/>
      <c r="J4681" s="393"/>
      <c r="K4681" s="393"/>
    </row>
    <row r="4682" spans="1:11" ht="14.4">
      <c r="A4682" s="554"/>
      <c r="B4682" s="554"/>
      <c r="C4682" s="554"/>
      <c r="D4682" s="554"/>
      <c r="E4682" s="393"/>
      <c r="F4682" s="393"/>
      <c r="G4682" s="393"/>
      <c r="H4682" s="393"/>
      <c r="I4682" s="393"/>
      <c r="J4682" s="393"/>
      <c r="K4682" s="393"/>
    </row>
    <row r="4683" spans="1:11" ht="15" customHeight="1">
      <c r="A4683" s="553" t="s">
        <v>8598</v>
      </c>
      <c r="B4683" s="553"/>
      <c r="C4683" s="553"/>
      <c r="D4683" s="392"/>
      <c r="E4683" s="393"/>
      <c r="F4683" s="393"/>
      <c r="G4683" s="393"/>
      <c r="H4683" s="393"/>
      <c r="I4683" s="393"/>
      <c r="J4683" s="393"/>
      <c r="K4683" s="393"/>
    </row>
    <row r="4684" spans="1:11" ht="14.4">
      <c r="A4684" s="394" t="s">
        <v>7338</v>
      </c>
      <c r="B4684" s="410" t="s">
        <v>7339</v>
      </c>
      <c r="C4684" s="395" t="s">
        <v>485</v>
      </c>
      <c r="D4684" s="396" t="s">
        <v>7340</v>
      </c>
      <c r="E4684" s="393"/>
      <c r="F4684" s="393"/>
      <c r="G4684" s="393"/>
      <c r="H4684" s="393"/>
      <c r="I4684" s="393"/>
      <c r="J4684" s="393"/>
      <c r="K4684" s="393"/>
    </row>
    <row r="4685" spans="1:11" ht="14.4">
      <c r="A4685" s="397" t="s">
        <v>8599</v>
      </c>
      <c r="B4685" s="411" t="s">
        <v>8600</v>
      </c>
      <c r="C4685" s="398" t="s">
        <v>180</v>
      </c>
      <c r="D4685" s="399">
        <v>3.2654999999999998</v>
      </c>
      <c r="E4685" s="393"/>
      <c r="F4685" s="393"/>
      <c r="G4685" s="393"/>
      <c r="H4685" s="393"/>
      <c r="I4685" s="393"/>
      <c r="J4685" s="393"/>
      <c r="K4685" s="393"/>
    </row>
    <row r="4686" spans="1:11" ht="14.4">
      <c r="A4686" s="397" t="s">
        <v>8601</v>
      </c>
      <c r="B4686" s="411" t="s">
        <v>8602</v>
      </c>
      <c r="C4686" s="398" t="s">
        <v>180</v>
      </c>
      <c r="D4686" s="399">
        <v>3.2654999999999998</v>
      </c>
      <c r="E4686" s="393"/>
      <c r="F4686" s="393"/>
      <c r="G4686" s="393"/>
      <c r="H4686" s="393"/>
      <c r="I4686" s="393"/>
      <c r="J4686" s="393"/>
      <c r="K4686" s="393"/>
    </row>
    <row r="4687" spans="1:11" ht="14.4">
      <c r="A4687" s="554"/>
      <c r="B4687" s="554"/>
      <c r="C4687" s="554"/>
      <c r="D4687" s="554"/>
      <c r="E4687" s="393"/>
      <c r="F4687" s="393"/>
      <c r="G4687" s="393"/>
      <c r="H4687" s="393"/>
      <c r="I4687" s="393"/>
      <c r="J4687" s="393"/>
      <c r="K4687" s="393"/>
    </row>
    <row r="4688" spans="1:11" ht="15" customHeight="1">
      <c r="A4688" s="553" t="s">
        <v>8603</v>
      </c>
      <c r="B4688" s="553"/>
      <c r="C4688" s="553"/>
      <c r="D4688" s="392"/>
      <c r="E4688" s="393"/>
      <c r="F4688" s="393"/>
      <c r="G4688" s="393"/>
      <c r="H4688" s="393"/>
      <c r="I4688" s="393"/>
      <c r="J4688" s="393"/>
      <c r="K4688" s="393"/>
    </row>
    <row r="4689" spans="1:11" ht="14.4">
      <c r="A4689" s="394" t="s">
        <v>7338</v>
      </c>
      <c r="B4689" s="410" t="s">
        <v>7339</v>
      </c>
      <c r="C4689" s="395" t="s">
        <v>485</v>
      </c>
      <c r="D4689" s="396" t="s">
        <v>7340</v>
      </c>
      <c r="E4689" s="393"/>
      <c r="F4689" s="393"/>
      <c r="G4689" s="393"/>
      <c r="H4689" s="393"/>
      <c r="I4689" s="393"/>
      <c r="J4689" s="393"/>
      <c r="K4689" s="393"/>
    </row>
    <row r="4690" spans="1:11" ht="14.4">
      <c r="A4690" s="397" t="s">
        <v>8604</v>
      </c>
      <c r="B4690" s="411" t="s">
        <v>8605</v>
      </c>
      <c r="C4690" s="398" t="s">
        <v>180</v>
      </c>
      <c r="D4690" s="399">
        <v>0.82640000000000002</v>
      </c>
      <c r="E4690" s="393"/>
      <c r="F4690" s="393"/>
      <c r="G4690" s="393"/>
      <c r="H4690" s="393"/>
      <c r="I4690" s="393"/>
      <c r="J4690" s="393"/>
      <c r="K4690" s="393"/>
    </row>
    <row r="4691" spans="1:11" ht="14.4">
      <c r="A4691" s="397" t="s">
        <v>8606</v>
      </c>
      <c r="B4691" s="411" t="s">
        <v>8607</v>
      </c>
      <c r="C4691" s="398" t="s">
        <v>180</v>
      </c>
      <c r="D4691" s="399">
        <v>1.6025</v>
      </c>
      <c r="E4691" s="393"/>
      <c r="F4691" s="393"/>
      <c r="G4691" s="393"/>
      <c r="H4691" s="393"/>
      <c r="I4691" s="393"/>
      <c r="J4691" s="393"/>
      <c r="K4691" s="393"/>
    </row>
    <row r="4692" spans="1:11" ht="14.4">
      <c r="A4692" s="397" t="s">
        <v>8608</v>
      </c>
      <c r="B4692" s="411" t="s">
        <v>8609</v>
      </c>
      <c r="C4692" s="398" t="s">
        <v>180</v>
      </c>
      <c r="D4692" s="399">
        <v>2.6002999999999998</v>
      </c>
      <c r="E4692" s="393"/>
      <c r="F4692" s="393"/>
      <c r="G4692" s="393"/>
      <c r="H4692" s="393"/>
      <c r="I4692" s="393"/>
      <c r="J4692" s="393"/>
      <c r="K4692" s="393"/>
    </row>
    <row r="4693" spans="1:11" ht="14.4">
      <c r="A4693" s="554"/>
      <c r="B4693" s="554"/>
      <c r="C4693" s="554"/>
      <c r="D4693" s="554"/>
      <c r="E4693" s="393"/>
      <c r="F4693" s="393"/>
      <c r="G4693" s="393"/>
      <c r="H4693" s="393"/>
      <c r="I4693" s="393"/>
      <c r="J4693" s="393"/>
      <c r="K4693" s="393"/>
    </row>
    <row r="4694" spans="1:11" ht="15" customHeight="1">
      <c r="A4694" s="553" t="s">
        <v>8610</v>
      </c>
      <c r="B4694" s="553"/>
      <c r="C4694" s="553"/>
      <c r="D4694" s="392"/>
      <c r="E4694" s="393"/>
      <c r="F4694" s="393"/>
      <c r="G4694" s="393"/>
      <c r="H4694" s="393"/>
      <c r="I4694" s="393"/>
      <c r="J4694" s="393"/>
      <c r="K4694" s="393"/>
    </row>
    <row r="4695" spans="1:11" ht="14.4">
      <c r="A4695" s="394" t="s">
        <v>7338</v>
      </c>
      <c r="B4695" s="410" t="s">
        <v>7339</v>
      </c>
      <c r="C4695" s="395" t="s">
        <v>485</v>
      </c>
      <c r="D4695" s="396" t="s">
        <v>7340</v>
      </c>
      <c r="E4695" s="393"/>
      <c r="F4695" s="393"/>
      <c r="G4695" s="393"/>
      <c r="H4695" s="393"/>
      <c r="I4695" s="393"/>
      <c r="J4695" s="393"/>
      <c r="K4695" s="393"/>
    </row>
    <row r="4696" spans="1:11" ht="14.4">
      <c r="A4696" s="397" t="s">
        <v>8611</v>
      </c>
      <c r="B4696" s="411" t="s">
        <v>8612</v>
      </c>
      <c r="C4696" s="398" t="s">
        <v>180</v>
      </c>
      <c r="D4696" s="399">
        <v>6.2892000000000001</v>
      </c>
      <c r="E4696" s="393"/>
      <c r="F4696" s="393"/>
      <c r="G4696" s="393"/>
      <c r="H4696" s="393"/>
      <c r="I4696" s="393"/>
      <c r="J4696" s="393"/>
      <c r="K4696" s="393"/>
    </row>
    <row r="4697" spans="1:11" ht="14.4">
      <c r="A4697" s="397" t="s">
        <v>8613</v>
      </c>
      <c r="B4697" s="411" t="s">
        <v>8614</v>
      </c>
      <c r="C4697" s="398" t="s">
        <v>180</v>
      </c>
      <c r="D4697" s="399">
        <v>7.6901999999999999</v>
      </c>
      <c r="E4697" s="393"/>
      <c r="F4697" s="393"/>
      <c r="G4697" s="393"/>
      <c r="H4697" s="393"/>
      <c r="I4697" s="393"/>
      <c r="J4697" s="393"/>
      <c r="K4697" s="393"/>
    </row>
    <row r="4698" spans="1:11" ht="14.4">
      <c r="A4698" s="397" t="s">
        <v>8615</v>
      </c>
      <c r="B4698" s="411" t="s">
        <v>8616</v>
      </c>
      <c r="C4698" s="398" t="s">
        <v>180</v>
      </c>
      <c r="D4698" s="399">
        <v>11.9133</v>
      </c>
      <c r="E4698" s="393"/>
      <c r="F4698" s="393"/>
      <c r="G4698" s="393"/>
      <c r="H4698" s="393"/>
      <c r="I4698" s="393"/>
      <c r="J4698" s="393"/>
      <c r="K4698" s="393"/>
    </row>
    <row r="4699" spans="1:11" ht="14.4">
      <c r="A4699" s="397" t="s">
        <v>8617</v>
      </c>
      <c r="B4699" s="411" t="s">
        <v>8618</v>
      </c>
      <c r="C4699" s="398" t="s">
        <v>180</v>
      </c>
      <c r="D4699" s="399">
        <v>20.2285</v>
      </c>
      <c r="E4699" s="393"/>
      <c r="F4699" s="393"/>
      <c r="G4699" s="393"/>
      <c r="H4699" s="393"/>
      <c r="I4699" s="393"/>
      <c r="J4699" s="393"/>
      <c r="K4699" s="393"/>
    </row>
    <row r="4700" spans="1:11" ht="14.4">
      <c r="A4700" s="397" t="s">
        <v>8619</v>
      </c>
      <c r="B4700" s="411" t="s">
        <v>8620</v>
      </c>
      <c r="C4700" s="398" t="s">
        <v>180</v>
      </c>
      <c r="D4700" s="399">
        <v>29.370200000000001</v>
      </c>
      <c r="E4700" s="393"/>
      <c r="F4700" s="393"/>
      <c r="G4700" s="393"/>
      <c r="H4700" s="393"/>
      <c r="I4700" s="393"/>
      <c r="J4700" s="393"/>
      <c r="K4700" s="393"/>
    </row>
    <row r="4701" spans="1:11" ht="14.4">
      <c r="A4701" s="397" t="s">
        <v>8621</v>
      </c>
      <c r="B4701" s="411" t="s">
        <v>8622</v>
      </c>
      <c r="C4701" s="398" t="s">
        <v>180</v>
      </c>
      <c r="D4701" s="399">
        <v>13.69</v>
      </c>
      <c r="E4701" s="393"/>
      <c r="F4701" s="393"/>
      <c r="G4701" s="393"/>
      <c r="H4701" s="393"/>
      <c r="I4701" s="393"/>
      <c r="J4701" s="393"/>
      <c r="K4701" s="393"/>
    </row>
    <row r="4702" spans="1:11" ht="14.4">
      <c r="A4702" s="397" t="s">
        <v>8623</v>
      </c>
      <c r="B4702" s="411" t="s">
        <v>8624</v>
      </c>
      <c r="C4702" s="398" t="s">
        <v>180</v>
      </c>
      <c r="D4702" s="399">
        <v>16.899999999999999</v>
      </c>
      <c r="E4702" s="393"/>
      <c r="F4702" s="393"/>
      <c r="G4702" s="393"/>
      <c r="H4702" s="393"/>
      <c r="I4702" s="393"/>
      <c r="J4702" s="393"/>
      <c r="K4702" s="393"/>
    </row>
    <row r="4703" spans="1:11" ht="14.4">
      <c r="A4703" s="397" t="s">
        <v>8625</v>
      </c>
      <c r="B4703" s="411" t="s">
        <v>8626</v>
      </c>
      <c r="C4703" s="398" t="s">
        <v>180</v>
      </c>
      <c r="D4703" s="399">
        <v>2.0499999999999998</v>
      </c>
      <c r="E4703" s="393"/>
      <c r="F4703" s="393"/>
      <c r="G4703" s="393"/>
      <c r="H4703" s="393"/>
      <c r="I4703" s="393"/>
      <c r="J4703" s="393"/>
      <c r="K4703" s="393"/>
    </row>
    <row r="4704" spans="1:11" ht="14.4">
      <c r="A4704" s="397" t="s">
        <v>8627</v>
      </c>
      <c r="B4704" s="411" t="s">
        <v>8628</v>
      </c>
      <c r="C4704" s="398" t="s">
        <v>180</v>
      </c>
      <c r="D4704" s="399">
        <v>19.78</v>
      </c>
      <c r="E4704" s="393"/>
      <c r="F4704" s="393"/>
      <c r="G4704" s="393"/>
      <c r="H4704" s="393"/>
      <c r="I4704" s="393"/>
      <c r="J4704" s="393"/>
      <c r="K4704" s="393"/>
    </row>
    <row r="4705" spans="1:11" ht="14.4">
      <c r="A4705" s="397" t="s">
        <v>8629</v>
      </c>
      <c r="B4705" s="411" t="s">
        <v>8630</v>
      </c>
      <c r="C4705" s="398" t="s">
        <v>180</v>
      </c>
      <c r="D4705" s="399">
        <v>0.96</v>
      </c>
      <c r="E4705" s="393"/>
      <c r="F4705" s="393"/>
      <c r="G4705" s="393"/>
      <c r="H4705" s="393"/>
      <c r="I4705" s="393"/>
      <c r="J4705" s="393"/>
      <c r="K4705" s="393"/>
    </row>
    <row r="4706" spans="1:11" ht="14.4">
      <c r="A4706" s="397" t="s">
        <v>8631</v>
      </c>
      <c r="B4706" s="411" t="s">
        <v>8632</v>
      </c>
      <c r="C4706" s="398" t="s">
        <v>180</v>
      </c>
      <c r="D4706" s="399">
        <v>2.76</v>
      </c>
      <c r="E4706" s="393"/>
      <c r="F4706" s="393"/>
      <c r="G4706" s="393"/>
      <c r="H4706" s="393"/>
      <c r="I4706" s="393"/>
      <c r="J4706" s="393"/>
      <c r="K4706" s="393"/>
    </row>
    <row r="4707" spans="1:11" ht="14.4">
      <c r="A4707" s="397" t="s">
        <v>8633</v>
      </c>
      <c r="B4707" s="411" t="s">
        <v>8634</v>
      </c>
      <c r="C4707" s="398" t="s">
        <v>180</v>
      </c>
      <c r="D4707" s="399">
        <v>58.13</v>
      </c>
      <c r="E4707" s="393"/>
      <c r="F4707" s="393"/>
      <c r="G4707" s="393"/>
      <c r="H4707" s="393"/>
      <c r="I4707" s="393"/>
      <c r="J4707" s="393"/>
      <c r="K4707" s="393"/>
    </row>
    <row r="4708" spans="1:11" ht="14.4">
      <c r="A4708" s="397" t="s">
        <v>8635</v>
      </c>
      <c r="B4708" s="411" t="s">
        <v>8636</v>
      </c>
      <c r="C4708" s="398" t="s">
        <v>180</v>
      </c>
      <c r="D4708" s="399">
        <v>3.17</v>
      </c>
      <c r="E4708" s="393"/>
      <c r="F4708" s="393"/>
      <c r="G4708" s="393"/>
      <c r="H4708" s="393"/>
      <c r="I4708" s="393"/>
      <c r="J4708" s="393"/>
      <c r="K4708" s="393"/>
    </row>
    <row r="4709" spans="1:11" ht="14.4">
      <c r="A4709" s="397" t="s">
        <v>8637</v>
      </c>
      <c r="B4709" s="411" t="s">
        <v>8638</v>
      </c>
      <c r="C4709" s="398" t="s">
        <v>180</v>
      </c>
      <c r="D4709" s="399">
        <v>5.48</v>
      </c>
      <c r="E4709" s="393"/>
      <c r="F4709" s="393"/>
      <c r="G4709" s="393"/>
      <c r="H4709" s="393"/>
      <c r="I4709" s="393"/>
      <c r="J4709" s="393"/>
      <c r="K4709" s="393"/>
    </row>
    <row r="4710" spans="1:11" ht="14.4">
      <c r="A4710" s="397" t="s">
        <v>8639</v>
      </c>
      <c r="B4710" s="411" t="s">
        <v>8640</v>
      </c>
      <c r="C4710" s="398" t="s">
        <v>180</v>
      </c>
      <c r="D4710" s="399">
        <v>6.85</v>
      </c>
      <c r="E4710" s="393"/>
      <c r="F4710" s="393"/>
      <c r="G4710" s="393"/>
      <c r="H4710" s="393"/>
      <c r="I4710" s="393"/>
      <c r="J4710" s="393"/>
      <c r="K4710" s="393"/>
    </row>
    <row r="4711" spans="1:11" ht="14.4">
      <c r="A4711" s="397" t="s">
        <v>8641</v>
      </c>
      <c r="B4711" s="411" t="s">
        <v>8642</v>
      </c>
      <c r="C4711" s="398" t="s">
        <v>180</v>
      </c>
      <c r="D4711" s="399">
        <v>9.09</v>
      </c>
      <c r="E4711" s="393"/>
      <c r="F4711" s="393"/>
      <c r="G4711" s="393"/>
      <c r="H4711" s="393"/>
      <c r="I4711" s="393"/>
      <c r="J4711" s="393"/>
      <c r="K4711" s="393"/>
    </row>
    <row r="4712" spans="1:11" ht="14.4">
      <c r="A4712" s="397" t="s">
        <v>8643</v>
      </c>
      <c r="B4712" s="411" t="s">
        <v>8644</v>
      </c>
      <c r="C4712" s="398" t="s">
        <v>180</v>
      </c>
      <c r="D4712" s="399">
        <v>0.75</v>
      </c>
      <c r="E4712" s="393"/>
      <c r="F4712" s="393"/>
      <c r="G4712" s="393"/>
      <c r="H4712" s="393"/>
      <c r="I4712" s="393"/>
      <c r="J4712" s="393"/>
      <c r="K4712" s="393"/>
    </row>
    <row r="4713" spans="1:11" ht="14.4">
      <c r="A4713" s="397" t="s">
        <v>8645</v>
      </c>
      <c r="B4713" s="411" t="s">
        <v>8646</v>
      </c>
      <c r="C4713" s="398" t="s">
        <v>180</v>
      </c>
      <c r="D4713" s="399">
        <v>0.12</v>
      </c>
      <c r="E4713" s="393"/>
      <c r="F4713" s="393"/>
      <c r="G4713" s="393"/>
      <c r="H4713" s="393"/>
      <c r="I4713" s="393"/>
      <c r="J4713" s="393"/>
      <c r="K4713" s="393"/>
    </row>
    <row r="4714" spans="1:11" ht="14.4">
      <c r="A4714" s="397" t="s">
        <v>8647</v>
      </c>
      <c r="B4714" s="411" t="s">
        <v>8648</v>
      </c>
      <c r="C4714" s="398" t="s">
        <v>180</v>
      </c>
      <c r="D4714" s="399">
        <v>0.77</v>
      </c>
      <c r="E4714" s="393"/>
      <c r="F4714" s="393"/>
      <c r="G4714" s="393"/>
      <c r="H4714" s="393"/>
      <c r="I4714" s="393"/>
      <c r="J4714" s="393"/>
      <c r="K4714" s="393"/>
    </row>
    <row r="4715" spans="1:11" ht="14.4">
      <c r="A4715" s="397" t="s">
        <v>8649</v>
      </c>
      <c r="B4715" s="411" t="s">
        <v>8650</v>
      </c>
      <c r="C4715" s="398" t="s">
        <v>180</v>
      </c>
      <c r="D4715" s="399">
        <v>0.17</v>
      </c>
      <c r="E4715" s="393"/>
      <c r="F4715" s="393"/>
      <c r="G4715" s="393"/>
      <c r="H4715" s="393"/>
      <c r="I4715" s="393"/>
      <c r="J4715" s="393"/>
      <c r="K4715" s="393"/>
    </row>
    <row r="4716" spans="1:11" ht="14.4">
      <c r="A4716" s="397" t="s">
        <v>8651</v>
      </c>
      <c r="B4716" s="411" t="s">
        <v>8652</v>
      </c>
      <c r="C4716" s="398" t="s">
        <v>180</v>
      </c>
      <c r="D4716" s="399">
        <v>0.96</v>
      </c>
      <c r="E4716" s="393"/>
      <c r="F4716" s="393"/>
      <c r="G4716" s="393"/>
      <c r="H4716" s="393"/>
      <c r="I4716" s="393"/>
      <c r="J4716" s="393"/>
      <c r="K4716" s="393"/>
    </row>
    <row r="4717" spans="1:11" ht="14.4">
      <c r="A4717" s="397" t="s">
        <v>8653</v>
      </c>
      <c r="B4717" s="411" t="s">
        <v>8654</v>
      </c>
      <c r="C4717" s="398" t="s">
        <v>180</v>
      </c>
      <c r="D4717" s="399">
        <v>1.19</v>
      </c>
      <c r="E4717" s="393"/>
      <c r="F4717" s="393"/>
      <c r="G4717" s="393"/>
      <c r="H4717" s="393"/>
      <c r="I4717" s="393"/>
      <c r="J4717" s="393"/>
      <c r="K4717" s="393"/>
    </row>
    <row r="4718" spans="1:11" ht="14.4">
      <c r="A4718" s="397" t="s">
        <v>8655</v>
      </c>
      <c r="B4718" s="411" t="s">
        <v>8656</v>
      </c>
      <c r="C4718" s="398" t="s">
        <v>180</v>
      </c>
      <c r="D4718" s="399">
        <v>0.25</v>
      </c>
      <c r="E4718" s="393"/>
      <c r="F4718" s="393"/>
      <c r="G4718" s="393"/>
      <c r="H4718" s="393"/>
      <c r="I4718" s="393"/>
      <c r="J4718" s="393"/>
      <c r="K4718" s="393"/>
    </row>
    <row r="4719" spans="1:11" ht="14.4">
      <c r="A4719" s="397" t="s">
        <v>8657</v>
      </c>
      <c r="B4719" s="411" t="s">
        <v>8658</v>
      </c>
      <c r="C4719" s="398" t="s">
        <v>180</v>
      </c>
      <c r="D4719" s="399">
        <v>0.3</v>
      </c>
      <c r="E4719" s="393"/>
      <c r="F4719" s="393"/>
      <c r="G4719" s="393"/>
      <c r="H4719" s="393"/>
      <c r="I4719" s="393"/>
      <c r="J4719" s="393"/>
      <c r="K4719" s="393"/>
    </row>
    <row r="4720" spans="1:11" ht="14.4">
      <c r="A4720" s="554"/>
      <c r="B4720" s="554"/>
      <c r="C4720" s="554"/>
      <c r="D4720" s="554"/>
      <c r="E4720" s="393"/>
      <c r="F4720" s="393"/>
      <c r="G4720" s="393"/>
      <c r="H4720" s="393"/>
      <c r="I4720" s="393"/>
      <c r="J4720" s="393"/>
      <c r="K4720" s="393"/>
    </row>
    <row r="4721" spans="1:11" ht="15" customHeight="1">
      <c r="A4721" s="553" t="s">
        <v>8659</v>
      </c>
      <c r="B4721" s="553"/>
      <c r="C4721" s="553"/>
      <c r="D4721" s="392"/>
      <c r="E4721" s="393"/>
      <c r="F4721" s="393"/>
      <c r="G4721" s="393"/>
      <c r="H4721" s="393"/>
      <c r="I4721" s="393"/>
      <c r="J4721" s="393"/>
      <c r="K4721" s="393"/>
    </row>
    <row r="4722" spans="1:11" ht="14.4">
      <c r="A4722" s="394" t="s">
        <v>7338</v>
      </c>
      <c r="B4722" s="410" t="s">
        <v>7339</v>
      </c>
      <c r="C4722" s="395" t="s">
        <v>485</v>
      </c>
      <c r="D4722" s="396" t="s">
        <v>7340</v>
      </c>
      <c r="E4722" s="393"/>
      <c r="F4722" s="393"/>
      <c r="G4722" s="393"/>
      <c r="H4722" s="393"/>
      <c r="I4722" s="393"/>
      <c r="J4722" s="393"/>
      <c r="K4722" s="393"/>
    </row>
    <row r="4723" spans="1:11" ht="26.4">
      <c r="A4723" s="397" t="s">
        <v>8660</v>
      </c>
      <c r="B4723" s="411" t="s">
        <v>8661</v>
      </c>
      <c r="C4723" s="398" t="s">
        <v>180</v>
      </c>
      <c r="D4723" s="399">
        <v>7.3777999999999997</v>
      </c>
      <c r="E4723" s="393"/>
      <c r="F4723" s="393"/>
      <c r="G4723" s="393"/>
      <c r="H4723" s="393"/>
      <c r="I4723" s="393"/>
      <c r="J4723" s="393"/>
      <c r="K4723" s="393"/>
    </row>
    <row r="4724" spans="1:11" ht="14.4">
      <c r="A4724" s="554"/>
      <c r="B4724" s="554"/>
      <c r="C4724" s="554"/>
      <c r="D4724" s="554"/>
      <c r="E4724" s="393"/>
      <c r="F4724" s="393"/>
      <c r="G4724" s="393"/>
      <c r="H4724" s="393"/>
      <c r="I4724" s="393"/>
      <c r="J4724" s="393"/>
      <c r="K4724" s="393"/>
    </row>
    <row r="4725" spans="1:11" ht="15" customHeight="1">
      <c r="A4725" s="553" t="s">
        <v>8662</v>
      </c>
      <c r="B4725" s="553"/>
      <c r="C4725" s="553"/>
      <c r="D4725" s="392"/>
      <c r="E4725" s="393"/>
      <c r="F4725" s="393"/>
      <c r="G4725" s="393"/>
      <c r="H4725" s="393"/>
      <c r="I4725" s="393"/>
      <c r="J4725" s="393"/>
      <c r="K4725" s="393"/>
    </row>
    <row r="4726" spans="1:11" ht="14.4">
      <c r="A4726" s="394" t="s">
        <v>7338</v>
      </c>
      <c r="B4726" s="410" t="s">
        <v>7339</v>
      </c>
      <c r="C4726" s="395" t="s">
        <v>485</v>
      </c>
      <c r="D4726" s="396" t="s">
        <v>7340</v>
      </c>
      <c r="E4726" s="393"/>
      <c r="F4726" s="393"/>
      <c r="G4726" s="393"/>
      <c r="H4726" s="393"/>
      <c r="I4726" s="393"/>
      <c r="J4726" s="393"/>
      <c r="K4726" s="393"/>
    </row>
    <row r="4727" spans="1:11" ht="14.4">
      <c r="A4727" s="397" t="s">
        <v>8663</v>
      </c>
      <c r="B4727" s="411" t="s">
        <v>8664</v>
      </c>
      <c r="C4727" s="398" t="s">
        <v>180</v>
      </c>
      <c r="D4727" s="399">
        <v>72.770300000000006</v>
      </c>
      <c r="E4727" s="393"/>
      <c r="F4727" s="393"/>
      <c r="G4727" s="393"/>
      <c r="H4727" s="393"/>
      <c r="I4727" s="393"/>
      <c r="J4727" s="393"/>
      <c r="K4727" s="393"/>
    </row>
    <row r="4728" spans="1:11" ht="14.4">
      <c r="A4728" s="397" t="s">
        <v>8665</v>
      </c>
      <c r="B4728" s="411" t="s">
        <v>8666</v>
      </c>
      <c r="C4728" s="398" t="s">
        <v>180</v>
      </c>
      <c r="D4728" s="399">
        <v>72.770300000000006</v>
      </c>
      <c r="E4728" s="393"/>
      <c r="F4728" s="393"/>
      <c r="G4728" s="393"/>
      <c r="H4728" s="393"/>
      <c r="I4728" s="393"/>
      <c r="J4728" s="393"/>
      <c r="K4728" s="393"/>
    </row>
    <row r="4729" spans="1:11" ht="26.4">
      <c r="A4729" s="397" t="s">
        <v>8667</v>
      </c>
      <c r="B4729" s="411" t="s">
        <v>8668</v>
      </c>
      <c r="C4729" s="398" t="s">
        <v>180</v>
      </c>
      <c r="D4729" s="399">
        <v>21.790700000000001</v>
      </c>
      <c r="E4729" s="393"/>
      <c r="F4729" s="393"/>
      <c r="G4729" s="393"/>
      <c r="H4729" s="393"/>
      <c r="I4729" s="393"/>
      <c r="J4729" s="393"/>
      <c r="K4729" s="393"/>
    </row>
    <row r="4730" spans="1:11" ht="14.4">
      <c r="A4730" s="397" t="s">
        <v>8669</v>
      </c>
      <c r="B4730" s="411" t="s">
        <v>8670</v>
      </c>
      <c r="C4730" s="398" t="s">
        <v>180</v>
      </c>
      <c r="D4730" s="399">
        <v>13.636799999999999</v>
      </c>
      <c r="E4730" s="393"/>
      <c r="F4730" s="393"/>
      <c r="G4730" s="393"/>
      <c r="H4730" s="393"/>
      <c r="I4730" s="393"/>
      <c r="J4730" s="393"/>
      <c r="K4730" s="393"/>
    </row>
    <row r="4731" spans="1:11" ht="14.4">
      <c r="A4731" s="397" t="s">
        <v>8671</v>
      </c>
      <c r="B4731" s="411" t="s">
        <v>8672</v>
      </c>
      <c r="C4731" s="398" t="s">
        <v>180</v>
      </c>
      <c r="D4731" s="399">
        <v>9.6959</v>
      </c>
      <c r="E4731" s="393"/>
      <c r="F4731" s="393"/>
      <c r="G4731" s="393"/>
      <c r="H4731" s="393"/>
      <c r="I4731" s="393"/>
      <c r="J4731" s="393"/>
      <c r="K4731" s="393"/>
    </row>
    <row r="4732" spans="1:11" ht="14.4">
      <c r="A4732" s="397" t="s">
        <v>8673</v>
      </c>
      <c r="B4732" s="411" t="s">
        <v>8674</v>
      </c>
      <c r="C4732" s="398" t="s">
        <v>180</v>
      </c>
      <c r="D4732" s="399">
        <v>21.589200000000002</v>
      </c>
      <c r="E4732" s="393"/>
      <c r="F4732" s="393"/>
      <c r="G4732" s="393"/>
      <c r="H4732" s="393"/>
      <c r="I4732" s="393"/>
      <c r="J4732" s="393"/>
      <c r="K4732" s="393"/>
    </row>
    <row r="4733" spans="1:11" ht="14.4">
      <c r="A4733" s="397" t="s">
        <v>8675</v>
      </c>
      <c r="B4733" s="411" t="s">
        <v>8676</v>
      </c>
      <c r="C4733" s="398" t="s">
        <v>180</v>
      </c>
      <c r="D4733" s="399">
        <v>33.4925</v>
      </c>
      <c r="E4733" s="393"/>
      <c r="F4733" s="393"/>
      <c r="G4733" s="393"/>
      <c r="H4733" s="393"/>
      <c r="I4733" s="393"/>
      <c r="J4733" s="393"/>
      <c r="K4733" s="393"/>
    </row>
    <row r="4734" spans="1:11" ht="14.4">
      <c r="A4734" s="554"/>
      <c r="B4734" s="554"/>
      <c r="C4734" s="554"/>
      <c r="D4734" s="554"/>
      <c r="E4734" s="393"/>
      <c r="F4734" s="393"/>
      <c r="G4734" s="393"/>
      <c r="H4734" s="393"/>
      <c r="I4734" s="393"/>
      <c r="J4734" s="393"/>
      <c r="K4734" s="393"/>
    </row>
    <row r="4735" spans="1:11" ht="15" customHeight="1">
      <c r="A4735" s="553" t="s">
        <v>8677</v>
      </c>
      <c r="B4735" s="553"/>
      <c r="C4735" s="553"/>
      <c r="D4735" s="392"/>
      <c r="E4735" s="393"/>
      <c r="F4735" s="393"/>
      <c r="G4735" s="393"/>
      <c r="H4735" s="393"/>
      <c r="I4735" s="393"/>
      <c r="J4735" s="393"/>
      <c r="K4735" s="393"/>
    </row>
    <row r="4736" spans="1:11" ht="15" customHeight="1">
      <c r="A4736" s="553" t="s">
        <v>8678</v>
      </c>
      <c r="B4736" s="553"/>
      <c r="C4736" s="553"/>
      <c r="D4736" s="392"/>
      <c r="E4736" s="393"/>
      <c r="F4736" s="393"/>
      <c r="G4736" s="393"/>
      <c r="H4736" s="393"/>
      <c r="I4736" s="393"/>
      <c r="J4736" s="393"/>
      <c r="K4736" s="393"/>
    </row>
    <row r="4737" spans="1:11" ht="14.4">
      <c r="A4737" s="394" t="s">
        <v>7338</v>
      </c>
      <c r="B4737" s="410" t="s">
        <v>7339</v>
      </c>
      <c r="C4737" s="395" t="s">
        <v>485</v>
      </c>
      <c r="D4737" s="396" t="s">
        <v>7340</v>
      </c>
      <c r="E4737" s="393"/>
      <c r="F4737" s="393"/>
      <c r="G4737" s="393"/>
      <c r="H4737" s="393"/>
      <c r="I4737" s="393"/>
      <c r="J4737" s="393"/>
      <c r="K4737" s="393"/>
    </row>
    <row r="4738" spans="1:11" ht="14.4">
      <c r="A4738" s="397" t="s">
        <v>8679</v>
      </c>
      <c r="B4738" s="411" t="s">
        <v>8680</v>
      </c>
      <c r="C4738" s="398" t="s">
        <v>84</v>
      </c>
      <c r="D4738" s="399">
        <v>14.554</v>
      </c>
      <c r="E4738" s="393"/>
      <c r="F4738" s="393"/>
      <c r="G4738" s="393"/>
      <c r="H4738" s="393"/>
      <c r="I4738" s="393"/>
      <c r="J4738" s="393"/>
      <c r="K4738" s="393"/>
    </row>
    <row r="4739" spans="1:11" ht="26.4">
      <c r="A4739" s="397" t="s">
        <v>8681</v>
      </c>
      <c r="B4739" s="411" t="s">
        <v>8682</v>
      </c>
      <c r="C4739" s="398" t="s">
        <v>84</v>
      </c>
      <c r="D4739" s="399">
        <v>6.8838999999999997</v>
      </c>
      <c r="E4739" s="393"/>
      <c r="F4739" s="393"/>
      <c r="G4739" s="393"/>
      <c r="H4739" s="393"/>
      <c r="I4739" s="393"/>
      <c r="J4739" s="393"/>
      <c r="K4739" s="393"/>
    </row>
    <row r="4740" spans="1:11" ht="14.4">
      <c r="A4740" s="397" t="s">
        <v>8683</v>
      </c>
      <c r="B4740" s="411" t="s">
        <v>8684</v>
      </c>
      <c r="C4740" s="398" t="s">
        <v>180</v>
      </c>
      <c r="D4740" s="399">
        <v>71.661600000000007</v>
      </c>
      <c r="E4740" s="393"/>
      <c r="F4740" s="393"/>
      <c r="G4740" s="393"/>
      <c r="H4740" s="393"/>
      <c r="I4740" s="393"/>
      <c r="J4740" s="393"/>
      <c r="K4740" s="393"/>
    </row>
    <row r="4741" spans="1:11" ht="14.4">
      <c r="A4741" s="397" t="s">
        <v>8685</v>
      </c>
      <c r="B4741" s="411" t="s">
        <v>8686</v>
      </c>
      <c r="C4741" s="398" t="s">
        <v>180</v>
      </c>
      <c r="D4741" s="399">
        <v>10.391400000000001</v>
      </c>
      <c r="E4741" s="393"/>
      <c r="F4741" s="393"/>
      <c r="G4741" s="393"/>
      <c r="H4741" s="393"/>
      <c r="I4741" s="393"/>
      <c r="J4741" s="393"/>
      <c r="K4741" s="393"/>
    </row>
    <row r="4742" spans="1:11" ht="26.4">
      <c r="A4742" s="397" t="s">
        <v>8687</v>
      </c>
      <c r="B4742" s="411" t="s">
        <v>8688</v>
      </c>
      <c r="C4742" s="398" t="s">
        <v>180</v>
      </c>
      <c r="D4742" s="399">
        <v>29.329799999999999</v>
      </c>
      <c r="E4742" s="393"/>
      <c r="F4742" s="393"/>
      <c r="G4742" s="393"/>
      <c r="H4742" s="393"/>
      <c r="I4742" s="393"/>
      <c r="J4742" s="393"/>
      <c r="K4742" s="393"/>
    </row>
    <row r="4743" spans="1:11" ht="14.4">
      <c r="A4743" s="397" t="s">
        <v>8689</v>
      </c>
      <c r="B4743" s="411" t="s">
        <v>8690</v>
      </c>
      <c r="C4743" s="398" t="s">
        <v>180</v>
      </c>
      <c r="D4743" s="399">
        <v>2.3281999999999998</v>
      </c>
      <c r="E4743" s="393"/>
      <c r="F4743" s="393"/>
      <c r="G4743" s="393"/>
      <c r="H4743" s="393"/>
      <c r="I4743" s="393"/>
      <c r="J4743" s="393"/>
      <c r="K4743" s="393"/>
    </row>
    <row r="4744" spans="1:11" ht="14.4">
      <c r="A4744" s="554"/>
      <c r="B4744" s="554"/>
      <c r="C4744" s="554"/>
      <c r="D4744" s="554"/>
      <c r="E4744" s="393"/>
      <c r="F4744" s="393"/>
      <c r="G4744" s="393"/>
      <c r="H4744" s="393"/>
      <c r="I4744" s="393"/>
      <c r="J4744" s="393"/>
      <c r="K4744" s="393"/>
    </row>
    <row r="4745" spans="1:11" ht="15" customHeight="1">
      <c r="A4745" s="553" t="s">
        <v>8691</v>
      </c>
      <c r="B4745" s="553"/>
      <c r="C4745" s="553"/>
      <c r="D4745" s="392"/>
      <c r="E4745" s="393"/>
      <c r="F4745" s="393"/>
      <c r="G4745" s="393"/>
      <c r="H4745" s="393"/>
      <c r="I4745" s="393"/>
      <c r="J4745" s="393"/>
      <c r="K4745" s="393"/>
    </row>
    <row r="4746" spans="1:11" ht="14.4">
      <c r="A4746" s="394" t="s">
        <v>7338</v>
      </c>
      <c r="B4746" s="410" t="s">
        <v>7339</v>
      </c>
      <c r="C4746" s="395" t="s">
        <v>485</v>
      </c>
      <c r="D4746" s="396" t="s">
        <v>7340</v>
      </c>
      <c r="E4746" s="393"/>
      <c r="F4746" s="393"/>
      <c r="G4746" s="393"/>
      <c r="H4746" s="393"/>
      <c r="I4746" s="393"/>
      <c r="J4746" s="393"/>
      <c r="K4746" s="393"/>
    </row>
    <row r="4747" spans="1:11" ht="14.4">
      <c r="A4747" s="397" t="s">
        <v>8692</v>
      </c>
      <c r="B4747" s="411" t="s">
        <v>8693</v>
      </c>
      <c r="C4747" s="398" t="s">
        <v>84</v>
      </c>
      <c r="D4747" s="399">
        <v>0.20150000000000001</v>
      </c>
      <c r="E4747" s="393"/>
      <c r="F4747" s="393"/>
      <c r="G4747" s="393"/>
      <c r="H4747" s="393"/>
      <c r="I4747" s="393"/>
      <c r="J4747" s="393"/>
      <c r="K4747" s="393"/>
    </row>
    <row r="4748" spans="1:11" ht="14.4">
      <c r="A4748" s="397" t="s">
        <v>8694</v>
      </c>
      <c r="B4748" s="411" t="s">
        <v>8695</v>
      </c>
      <c r="C4748" s="398" t="s">
        <v>84</v>
      </c>
      <c r="D4748" s="399">
        <v>4.1021000000000001</v>
      </c>
      <c r="E4748" s="393"/>
      <c r="F4748" s="393"/>
      <c r="G4748" s="393"/>
      <c r="H4748" s="393"/>
      <c r="I4748" s="393"/>
      <c r="J4748" s="393"/>
      <c r="K4748" s="393"/>
    </row>
    <row r="4749" spans="1:11" ht="14.4">
      <c r="A4749" s="554"/>
      <c r="B4749" s="554"/>
      <c r="C4749" s="554"/>
      <c r="D4749" s="554"/>
      <c r="E4749" s="393"/>
      <c r="F4749" s="393"/>
      <c r="G4749" s="393"/>
      <c r="H4749" s="393"/>
      <c r="I4749" s="393"/>
      <c r="J4749" s="393"/>
      <c r="K4749" s="393"/>
    </row>
    <row r="4750" spans="1:11" ht="15" customHeight="1">
      <c r="A4750" s="553" t="s">
        <v>8696</v>
      </c>
      <c r="B4750" s="553"/>
      <c r="C4750" s="553"/>
      <c r="D4750" s="392"/>
      <c r="E4750" s="393"/>
      <c r="F4750" s="393"/>
      <c r="G4750" s="393"/>
      <c r="H4750" s="393"/>
      <c r="I4750" s="393"/>
      <c r="J4750" s="393"/>
      <c r="K4750" s="393"/>
    </row>
    <row r="4751" spans="1:11" ht="15" customHeight="1">
      <c r="A4751" s="553" t="s">
        <v>8697</v>
      </c>
      <c r="B4751" s="553"/>
      <c r="C4751" s="553"/>
      <c r="D4751" s="392"/>
      <c r="E4751" s="393"/>
      <c r="F4751" s="393"/>
      <c r="G4751" s="393"/>
      <c r="H4751" s="393"/>
      <c r="I4751" s="393"/>
      <c r="J4751" s="393"/>
      <c r="K4751" s="393"/>
    </row>
    <row r="4752" spans="1:11" ht="14.4">
      <c r="A4752" s="394" t="s">
        <v>7338</v>
      </c>
      <c r="B4752" s="410" t="s">
        <v>7339</v>
      </c>
      <c r="C4752" s="395" t="s">
        <v>485</v>
      </c>
      <c r="D4752" s="396" t="s">
        <v>7340</v>
      </c>
      <c r="E4752" s="393"/>
      <c r="F4752" s="393"/>
      <c r="G4752" s="393"/>
      <c r="H4752" s="393"/>
      <c r="I4752" s="393"/>
      <c r="J4752" s="393"/>
      <c r="K4752" s="393"/>
    </row>
    <row r="4753" spans="1:11" ht="14.4">
      <c r="A4753" s="397" t="s">
        <v>8698</v>
      </c>
      <c r="B4753" s="411" t="s">
        <v>8699</v>
      </c>
      <c r="C4753" s="398" t="s">
        <v>84</v>
      </c>
      <c r="D4753" s="399">
        <v>114.5175</v>
      </c>
      <c r="E4753" s="393"/>
      <c r="F4753" s="393"/>
      <c r="G4753" s="393"/>
      <c r="H4753" s="393"/>
      <c r="I4753" s="393"/>
      <c r="J4753" s="393"/>
      <c r="K4753" s="393"/>
    </row>
    <row r="4754" spans="1:11" ht="14.4">
      <c r="A4754" s="397" t="s">
        <v>8700</v>
      </c>
      <c r="B4754" s="411" t="s">
        <v>8701</v>
      </c>
      <c r="C4754" s="398" t="s">
        <v>84</v>
      </c>
      <c r="D4754" s="399">
        <v>88.876599999999996</v>
      </c>
      <c r="E4754" s="393"/>
      <c r="F4754" s="393"/>
      <c r="G4754" s="393"/>
      <c r="H4754" s="393"/>
      <c r="I4754" s="393"/>
      <c r="J4754" s="393"/>
      <c r="K4754" s="393"/>
    </row>
    <row r="4755" spans="1:11" ht="14.4">
      <c r="A4755" s="397" t="s">
        <v>8702</v>
      </c>
      <c r="B4755" s="411" t="s">
        <v>8701</v>
      </c>
      <c r="C4755" s="398" t="s">
        <v>84</v>
      </c>
      <c r="D4755" s="399">
        <v>95.438000000000002</v>
      </c>
      <c r="E4755" s="393"/>
      <c r="F4755" s="393"/>
      <c r="G4755" s="393"/>
      <c r="H4755" s="393"/>
      <c r="I4755" s="393"/>
      <c r="J4755" s="393"/>
      <c r="K4755" s="393"/>
    </row>
    <row r="4756" spans="1:11" ht="14.4">
      <c r="A4756" s="397" t="s">
        <v>8703</v>
      </c>
      <c r="B4756" s="411" t="s">
        <v>8704</v>
      </c>
      <c r="C4756" s="398" t="s">
        <v>84</v>
      </c>
      <c r="D4756" s="399">
        <v>403.08940000000001</v>
      </c>
      <c r="E4756" s="393"/>
      <c r="F4756" s="393"/>
      <c r="G4756" s="393"/>
      <c r="H4756" s="393"/>
      <c r="I4756" s="393"/>
      <c r="J4756" s="393"/>
      <c r="K4756" s="393"/>
    </row>
    <row r="4757" spans="1:11" ht="14.4">
      <c r="A4757" s="397" t="s">
        <v>8705</v>
      </c>
      <c r="B4757" s="411" t="s">
        <v>8706</v>
      </c>
      <c r="C4757" s="398" t="s">
        <v>84</v>
      </c>
      <c r="D4757" s="399">
        <v>199.57419999999999</v>
      </c>
      <c r="E4757" s="393"/>
      <c r="F4757" s="393"/>
      <c r="G4757" s="393"/>
      <c r="H4757" s="393"/>
      <c r="I4757" s="393"/>
      <c r="J4757" s="393"/>
      <c r="K4757" s="393"/>
    </row>
    <row r="4758" spans="1:11" ht="14.4">
      <c r="A4758" s="397" t="s">
        <v>8707</v>
      </c>
      <c r="B4758" s="411" t="s">
        <v>8706</v>
      </c>
      <c r="C4758" s="398" t="s">
        <v>84</v>
      </c>
      <c r="D4758" s="399">
        <v>202.54750000000001</v>
      </c>
      <c r="E4758" s="393"/>
      <c r="F4758" s="393"/>
      <c r="G4758" s="393"/>
      <c r="H4758" s="393"/>
      <c r="I4758" s="393"/>
      <c r="J4758" s="393"/>
      <c r="K4758" s="393"/>
    </row>
    <row r="4759" spans="1:11" ht="14.4">
      <c r="A4759" s="554"/>
      <c r="B4759" s="554"/>
      <c r="C4759" s="554"/>
      <c r="D4759" s="554"/>
      <c r="E4759" s="393"/>
      <c r="F4759" s="393"/>
      <c r="G4759" s="393"/>
      <c r="H4759" s="393"/>
      <c r="I4759" s="393"/>
      <c r="J4759" s="393"/>
      <c r="K4759" s="393"/>
    </row>
    <row r="4760" spans="1:11" ht="15" customHeight="1">
      <c r="A4760" s="553" t="s">
        <v>8708</v>
      </c>
      <c r="B4760" s="553"/>
      <c r="C4760" s="553"/>
      <c r="D4760" s="392"/>
      <c r="E4760" s="393"/>
      <c r="F4760" s="393"/>
      <c r="G4760" s="393"/>
      <c r="H4760" s="393"/>
      <c r="I4760" s="393"/>
      <c r="J4760" s="393"/>
      <c r="K4760" s="393"/>
    </row>
    <row r="4761" spans="1:11" ht="14.4">
      <c r="A4761" s="394" t="s">
        <v>7338</v>
      </c>
      <c r="B4761" s="410" t="s">
        <v>7339</v>
      </c>
      <c r="C4761" s="395" t="s">
        <v>485</v>
      </c>
      <c r="D4761" s="396" t="s">
        <v>7340</v>
      </c>
      <c r="E4761" s="393"/>
      <c r="F4761" s="393"/>
      <c r="G4761" s="393"/>
      <c r="H4761" s="393"/>
      <c r="I4761" s="393"/>
      <c r="J4761" s="393"/>
      <c r="K4761" s="393"/>
    </row>
    <row r="4762" spans="1:11" ht="26.4">
      <c r="A4762" s="397" t="s">
        <v>8709</v>
      </c>
      <c r="B4762" s="411" t="s">
        <v>8710</v>
      </c>
      <c r="C4762" s="398" t="s">
        <v>84</v>
      </c>
      <c r="D4762" s="399">
        <v>657.73530000000005</v>
      </c>
      <c r="E4762" s="393"/>
      <c r="F4762" s="393"/>
      <c r="G4762" s="393"/>
      <c r="H4762" s="393"/>
      <c r="I4762" s="393"/>
      <c r="J4762" s="393"/>
      <c r="K4762" s="393"/>
    </row>
    <row r="4763" spans="1:11" ht="39.6">
      <c r="A4763" s="397" t="s">
        <v>8711</v>
      </c>
      <c r="B4763" s="411" t="s">
        <v>8712</v>
      </c>
      <c r="C4763" s="398" t="s">
        <v>84</v>
      </c>
      <c r="D4763" s="399">
        <v>784.95249999999999</v>
      </c>
      <c r="E4763" s="393"/>
      <c r="F4763" s="393"/>
      <c r="G4763" s="393"/>
      <c r="H4763" s="393"/>
      <c r="I4763" s="393"/>
      <c r="J4763" s="393"/>
      <c r="K4763" s="393"/>
    </row>
    <row r="4764" spans="1:11" ht="39.6">
      <c r="A4764" s="397" t="s">
        <v>8713</v>
      </c>
      <c r="B4764" s="411" t="s">
        <v>8714</v>
      </c>
      <c r="C4764" s="398" t="s">
        <v>84</v>
      </c>
      <c r="D4764" s="399">
        <v>936.32899999999995</v>
      </c>
      <c r="E4764" s="393"/>
      <c r="F4764" s="393"/>
      <c r="G4764" s="393"/>
      <c r="H4764" s="393"/>
      <c r="I4764" s="393"/>
      <c r="J4764" s="393"/>
      <c r="K4764" s="393"/>
    </row>
    <row r="4765" spans="1:11" ht="39.6">
      <c r="A4765" s="397" t="s">
        <v>8715</v>
      </c>
      <c r="B4765" s="411" t="s">
        <v>8716</v>
      </c>
      <c r="C4765" s="398" t="s">
        <v>84</v>
      </c>
      <c r="D4765" s="399">
        <v>525.54920000000004</v>
      </c>
      <c r="E4765" s="393"/>
      <c r="F4765" s="393"/>
      <c r="G4765" s="393"/>
      <c r="H4765" s="393"/>
      <c r="I4765" s="393"/>
      <c r="J4765" s="393"/>
      <c r="K4765" s="393"/>
    </row>
    <row r="4766" spans="1:11" ht="26.4">
      <c r="A4766" s="397" t="s">
        <v>8717</v>
      </c>
      <c r="B4766" s="411" t="s">
        <v>8718</v>
      </c>
      <c r="C4766" s="398" t="s">
        <v>84</v>
      </c>
      <c r="D4766" s="399">
        <v>432.11689999999999</v>
      </c>
      <c r="E4766" s="393"/>
      <c r="F4766" s="393"/>
      <c r="G4766" s="393"/>
      <c r="H4766" s="393"/>
      <c r="I4766" s="393"/>
      <c r="J4766" s="393"/>
      <c r="K4766" s="393"/>
    </row>
    <row r="4767" spans="1:11" ht="26.4">
      <c r="A4767" s="397" t="s">
        <v>8719</v>
      </c>
      <c r="B4767" s="411" t="s">
        <v>8720</v>
      </c>
      <c r="C4767" s="398" t="s">
        <v>84</v>
      </c>
      <c r="D4767" s="399">
        <v>531.79819999999995</v>
      </c>
      <c r="E4767" s="393"/>
      <c r="F4767" s="393"/>
      <c r="G4767" s="393"/>
      <c r="H4767" s="393"/>
      <c r="I4767" s="393"/>
      <c r="J4767" s="393"/>
      <c r="K4767" s="393"/>
    </row>
    <row r="4768" spans="1:11" ht="14.4">
      <c r="A4768" s="554"/>
      <c r="B4768" s="554"/>
      <c r="C4768" s="554"/>
      <c r="D4768" s="554"/>
      <c r="E4768" s="393"/>
      <c r="F4768" s="393"/>
      <c r="G4768" s="393"/>
      <c r="H4768" s="393"/>
      <c r="I4768" s="393"/>
      <c r="J4768" s="393"/>
      <c r="K4768" s="393"/>
    </row>
    <row r="4769" spans="1:11" ht="15" customHeight="1">
      <c r="A4769" s="553" t="s">
        <v>8721</v>
      </c>
      <c r="B4769" s="553"/>
      <c r="C4769" s="553"/>
      <c r="D4769" s="392"/>
      <c r="E4769" s="393"/>
      <c r="F4769" s="393"/>
      <c r="G4769" s="393"/>
      <c r="H4769" s="393"/>
      <c r="I4769" s="393"/>
      <c r="J4769" s="393"/>
      <c r="K4769" s="393"/>
    </row>
    <row r="4770" spans="1:11" ht="14.4">
      <c r="A4770" s="394" t="s">
        <v>7338</v>
      </c>
      <c r="B4770" s="410" t="s">
        <v>7339</v>
      </c>
      <c r="C4770" s="395" t="s">
        <v>485</v>
      </c>
      <c r="D4770" s="396" t="s">
        <v>7340</v>
      </c>
      <c r="E4770" s="393"/>
      <c r="F4770" s="393"/>
      <c r="G4770" s="393"/>
      <c r="H4770" s="393"/>
      <c r="I4770" s="393"/>
      <c r="J4770" s="393"/>
      <c r="K4770" s="393"/>
    </row>
    <row r="4771" spans="1:11" ht="26.4">
      <c r="A4771" s="397" t="s">
        <v>8722</v>
      </c>
      <c r="B4771" s="411" t="s">
        <v>8723</v>
      </c>
      <c r="C4771" s="398" t="s">
        <v>84</v>
      </c>
      <c r="D4771" s="399">
        <v>366.3716</v>
      </c>
      <c r="E4771" s="393"/>
      <c r="F4771" s="393"/>
      <c r="G4771" s="393"/>
      <c r="H4771" s="393"/>
      <c r="I4771" s="393"/>
      <c r="J4771" s="393"/>
      <c r="K4771" s="393"/>
    </row>
    <row r="4772" spans="1:11" ht="14.4">
      <c r="A4772" s="554"/>
      <c r="B4772" s="554"/>
      <c r="C4772" s="554"/>
      <c r="D4772" s="554"/>
      <c r="E4772" s="393"/>
      <c r="F4772" s="393"/>
      <c r="G4772" s="393"/>
      <c r="H4772" s="393"/>
      <c r="I4772" s="393"/>
      <c r="J4772" s="393"/>
      <c r="K4772" s="393"/>
    </row>
    <row r="4773" spans="1:11" ht="15" customHeight="1">
      <c r="A4773" s="553" t="s">
        <v>8724</v>
      </c>
      <c r="B4773" s="553"/>
      <c r="C4773" s="553"/>
      <c r="D4773" s="392"/>
      <c r="E4773" s="393"/>
      <c r="F4773" s="393"/>
      <c r="G4773" s="393"/>
      <c r="H4773" s="393"/>
      <c r="I4773" s="393"/>
      <c r="J4773" s="393"/>
      <c r="K4773" s="393"/>
    </row>
    <row r="4774" spans="1:11" ht="15" customHeight="1">
      <c r="A4774" s="553" t="s">
        <v>8725</v>
      </c>
      <c r="B4774" s="553"/>
      <c r="C4774" s="553"/>
      <c r="D4774" s="392"/>
      <c r="E4774" s="393"/>
      <c r="F4774" s="393"/>
      <c r="G4774" s="393"/>
      <c r="H4774" s="393"/>
      <c r="I4774" s="393"/>
      <c r="J4774" s="393"/>
      <c r="K4774" s="393"/>
    </row>
    <row r="4775" spans="1:11" ht="14.4">
      <c r="A4775" s="394" t="s">
        <v>7338</v>
      </c>
      <c r="B4775" s="410" t="s">
        <v>7339</v>
      </c>
      <c r="C4775" s="395" t="s">
        <v>485</v>
      </c>
      <c r="D4775" s="396" t="s">
        <v>7340</v>
      </c>
      <c r="E4775" s="393"/>
      <c r="F4775" s="393"/>
      <c r="G4775" s="393"/>
      <c r="H4775" s="393"/>
      <c r="I4775" s="393"/>
      <c r="J4775" s="393"/>
      <c r="K4775" s="393"/>
    </row>
    <row r="4776" spans="1:11" ht="14.4">
      <c r="A4776" s="397" t="s">
        <v>8726</v>
      </c>
      <c r="B4776" s="411" t="s">
        <v>8727</v>
      </c>
      <c r="C4776" s="398" t="s">
        <v>180</v>
      </c>
      <c r="D4776" s="399">
        <v>262.73930000000001</v>
      </c>
      <c r="E4776" s="393"/>
      <c r="F4776" s="393"/>
      <c r="G4776" s="393"/>
      <c r="H4776" s="393"/>
      <c r="I4776" s="393"/>
      <c r="J4776" s="393"/>
      <c r="K4776" s="393"/>
    </row>
    <row r="4777" spans="1:11" ht="14.4">
      <c r="A4777" s="397" t="s">
        <v>8728</v>
      </c>
      <c r="B4777" s="411" t="s">
        <v>8729</v>
      </c>
      <c r="C4777" s="398" t="s">
        <v>180</v>
      </c>
      <c r="D4777" s="399">
        <v>261.93299999999999</v>
      </c>
      <c r="E4777" s="393"/>
      <c r="F4777" s="393"/>
      <c r="G4777" s="393"/>
      <c r="H4777" s="393"/>
      <c r="I4777" s="393"/>
      <c r="J4777" s="393"/>
      <c r="K4777" s="393"/>
    </row>
    <row r="4778" spans="1:11" ht="26.4">
      <c r="A4778" s="397" t="s">
        <v>8730</v>
      </c>
      <c r="B4778" s="411" t="s">
        <v>8731</v>
      </c>
      <c r="C4778" s="398" t="s">
        <v>180</v>
      </c>
      <c r="D4778" s="399">
        <v>427.70229999999998</v>
      </c>
      <c r="E4778" s="393"/>
      <c r="F4778" s="393"/>
      <c r="G4778" s="393"/>
      <c r="H4778" s="393"/>
      <c r="I4778" s="393"/>
      <c r="J4778" s="393"/>
      <c r="K4778" s="393"/>
    </row>
    <row r="4779" spans="1:11" ht="14.4">
      <c r="A4779" s="554"/>
      <c r="B4779" s="554"/>
      <c r="C4779" s="554"/>
      <c r="D4779" s="554"/>
      <c r="E4779" s="393"/>
      <c r="F4779" s="393"/>
      <c r="G4779" s="393"/>
      <c r="H4779" s="393"/>
      <c r="I4779" s="393"/>
      <c r="J4779" s="393"/>
      <c r="K4779" s="393"/>
    </row>
    <row r="4780" spans="1:11" ht="15" customHeight="1">
      <c r="A4780" s="553" t="s">
        <v>8732</v>
      </c>
      <c r="B4780" s="553"/>
      <c r="C4780" s="553"/>
      <c r="D4780" s="392"/>
      <c r="E4780" s="393"/>
      <c r="F4780" s="393"/>
      <c r="G4780" s="393"/>
      <c r="H4780" s="393"/>
      <c r="I4780" s="393"/>
      <c r="J4780" s="393"/>
      <c r="K4780" s="393"/>
    </row>
    <row r="4781" spans="1:11" ht="14.4">
      <c r="A4781" s="394" t="s">
        <v>7338</v>
      </c>
      <c r="B4781" s="410" t="s">
        <v>7339</v>
      </c>
      <c r="C4781" s="395" t="s">
        <v>485</v>
      </c>
      <c r="D4781" s="396" t="s">
        <v>7340</v>
      </c>
      <c r="E4781" s="393"/>
      <c r="F4781" s="393"/>
      <c r="G4781" s="393"/>
      <c r="H4781" s="393"/>
      <c r="I4781" s="393"/>
      <c r="J4781" s="393"/>
      <c r="K4781" s="393"/>
    </row>
    <row r="4782" spans="1:11" ht="26.4">
      <c r="A4782" s="397" t="s">
        <v>8733</v>
      </c>
      <c r="B4782" s="411" t="s">
        <v>8734</v>
      </c>
      <c r="C4782" s="398" t="s">
        <v>180</v>
      </c>
      <c r="D4782" s="399">
        <v>10.0185</v>
      </c>
      <c r="E4782" s="393"/>
      <c r="F4782" s="393"/>
      <c r="G4782" s="393"/>
      <c r="H4782" s="393"/>
      <c r="I4782" s="393"/>
      <c r="J4782" s="393"/>
      <c r="K4782" s="393"/>
    </row>
    <row r="4783" spans="1:11" ht="14.4">
      <c r="A4783" s="397" t="s">
        <v>8735</v>
      </c>
      <c r="B4783" s="411" t="s">
        <v>8736</v>
      </c>
      <c r="C4783" s="398" t="s">
        <v>180</v>
      </c>
      <c r="D4783" s="399">
        <v>147.2441</v>
      </c>
      <c r="E4783" s="393"/>
      <c r="F4783" s="393"/>
      <c r="G4783" s="393"/>
      <c r="H4783" s="393"/>
      <c r="I4783" s="393"/>
      <c r="J4783" s="393"/>
      <c r="K4783" s="393"/>
    </row>
    <row r="4784" spans="1:11" ht="14.4">
      <c r="A4784" s="397" t="s">
        <v>8737</v>
      </c>
      <c r="B4784" s="411" t="s">
        <v>8738</v>
      </c>
      <c r="C4784" s="398" t="s">
        <v>180</v>
      </c>
      <c r="D4784" s="399">
        <v>209.05860000000001</v>
      </c>
      <c r="E4784" s="393"/>
      <c r="F4784" s="393"/>
      <c r="G4784" s="393"/>
      <c r="H4784" s="393"/>
      <c r="I4784" s="393"/>
      <c r="J4784" s="393"/>
      <c r="K4784" s="393"/>
    </row>
    <row r="4785" spans="1:11" ht="14.4">
      <c r="A4785" s="397" t="s">
        <v>8739</v>
      </c>
      <c r="B4785" s="411" t="s">
        <v>8740</v>
      </c>
      <c r="C4785" s="398" t="s">
        <v>180</v>
      </c>
      <c r="D4785" s="399">
        <v>211.8706</v>
      </c>
      <c r="E4785" s="393"/>
      <c r="F4785" s="393"/>
      <c r="G4785" s="393"/>
      <c r="H4785" s="393"/>
      <c r="I4785" s="393"/>
      <c r="J4785" s="393"/>
      <c r="K4785" s="393"/>
    </row>
    <row r="4786" spans="1:11" ht="14.4">
      <c r="A4786" s="397" t="s">
        <v>8741</v>
      </c>
      <c r="B4786" s="411" t="s">
        <v>8742</v>
      </c>
      <c r="C4786" s="398" t="s">
        <v>180</v>
      </c>
      <c r="D4786" s="399">
        <v>315.65410000000003</v>
      </c>
      <c r="E4786" s="393"/>
      <c r="F4786" s="393"/>
      <c r="G4786" s="393"/>
      <c r="H4786" s="393"/>
      <c r="I4786" s="393"/>
      <c r="J4786" s="393"/>
      <c r="K4786" s="393"/>
    </row>
    <row r="4787" spans="1:11" ht="14.4">
      <c r="A4787" s="397" t="s">
        <v>8743</v>
      </c>
      <c r="B4787" s="411" t="s">
        <v>8744</v>
      </c>
      <c r="C4787" s="398" t="s">
        <v>180</v>
      </c>
      <c r="D4787" s="399">
        <v>414.67020000000002</v>
      </c>
      <c r="E4787" s="393"/>
      <c r="F4787" s="393"/>
      <c r="G4787" s="393"/>
      <c r="H4787" s="393"/>
      <c r="I4787" s="393"/>
      <c r="J4787" s="393"/>
      <c r="K4787" s="393"/>
    </row>
    <row r="4788" spans="1:11" ht="14.4">
      <c r="A4788" s="397" t="s">
        <v>8745</v>
      </c>
      <c r="B4788" s="411" t="s">
        <v>8746</v>
      </c>
      <c r="C4788" s="398" t="s">
        <v>180</v>
      </c>
      <c r="D4788" s="399">
        <v>208.9477</v>
      </c>
      <c r="E4788" s="393"/>
      <c r="F4788" s="393"/>
      <c r="G4788" s="393"/>
      <c r="H4788" s="393"/>
      <c r="I4788" s="393"/>
      <c r="J4788" s="393"/>
      <c r="K4788" s="393"/>
    </row>
    <row r="4789" spans="1:11" ht="14.4">
      <c r="A4789" s="397" t="s">
        <v>8747</v>
      </c>
      <c r="B4789" s="411" t="s">
        <v>8748</v>
      </c>
      <c r="C4789" s="398" t="s">
        <v>180</v>
      </c>
      <c r="D4789" s="399">
        <v>219.80279999999999</v>
      </c>
      <c r="E4789" s="393"/>
      <c r="F4789" s="393"/>
      <c r="G4789" s="393"/>
      <c r="H4789" s="393"/>
      <c r="I4789" s="393"/>
      <c r="J4789" s="393"/>
      <c r="K4789" s="393"/>
    </row>
    <row r="4790" spans="1:11" ht="14.4">
      <c r="A4790" s="397" t="s">
        <v>8749</v>
      </c>
      <c r="B4790" s="411" t="s">
        <v>8750</v>
      </c>
      <c r="C4790" s="398" t="s">
        <v>180</v>
      </c>
      <c r="D4790" s="399">
        <v>217.90790000000001</v>
      </c>
      <c r="E4790" s="393"/>
      <c r="F4790" s="393"/>
      <c r="G4790" s="393"/>
      <c r="H4790" s="393"/>
      <c r="I4790" s="393"/>
      <c r="J4790" s="393"/>
      <c r="K4790" s="393"/>
    </row>
    <row r="4791" spans="1:11" ht="14.4">
      <c r="A4791" s="397" t="s">
        <v>8751</v>
      </c>
      <c r="B4791" s="411" t="s">
        <v>8752</v>
      </c>
      <c r="C4791" s="398" t="s">
        <v>180</v>
      </c>
      <c r="D4791" s="399">
        <v>268.62549999999999</v>
      </c>
      <c r="E4791" s="393"/>
      <c r="F4791" s="393"/>
      <c r="G4791" s="393"/>
      <c r="H4791" s="393"/>
      <c r="I4791" s="393"/>
      <c r="J4791" s="393"/>
      <c r="K4791" s="393"/>
    </row>
    <row r="4792" spans="1:11" ht="14.4">
      <c r="A4792" s="397" t="s">
        <v>8753</v>
      </c>
      <c r="B4792" s="411" t="s">
        <v>8754</v>
      </c>
      <c r="C4792" s="398" t="s">
        <v>180</v>
      </c>
      <c r="D4792" s="399">
        <v>33.9</v>
      </c>
      <c r="E4792" s="393"/>
      <c r="F4792" s="393"/>
      <c r="G4792" s="393"/>
      <c r="H4792" s="393"/>
      <c r="I4792" s="393"/>
      <c r="J4792" s="393"/>
      <c r="K4792" s="393"/>
    </row>
    <row r="4793" spans="1:11" ht="14.4">
      <c r="A4793" s="397" t="s">
        <v>8755</v>
      </c>
      <c r="B4793" s="411" t="s">
        <v>8756</v>
      </c>
      <c r="C4793" s="398" t="s">
        <v>180</v>
      </c>
      <c r="D4793" s="399">
        <v>179.9</v>
      </c>
      <c r="E4793" s="393"/>
      <c r="F4793" s="393"/>
      <c r="G4793" s="393"/>
      <c r="H4793" s="393"/>
      <c r="I4793" s="393"/>
      <c r="J4793" s="393"/>
      <c r="K4793" s="393"/>
    </row>
    <row r="4794" spans="1:11" ht="14.4">
      <c r="A4794" s="397" t="s">
        <v>8757</v>
      </c>
      <c r="B4794" s="411" t="s">
        <v>8758</v>
      </c>
      <c r="C4794" s="398" t="s">
        <v>180</v>
      </c>
      <c r="D4794" s="399">
        <v>173.9</v>
      </c>
      <c r="E4794" s="393"/>
      <c r="F4794" s="393"/>
      <c r="G4794" s="393"/>
      <c r="H4794" s="393"/>
      <c r="I4794" s="393"/>
      <c r="J4794" s="393"/>
      <c r="K4794" s="393"/>
    </row>
    <row r="4795" spans="1:11" ht="14.4">
      <c r="A4795" s="397" t="s">
        <v>8759</v>
      </c>
      <c r="B4795" s="411" t="s">
        <v>8760</v>
      </c>
      <c r="C4795" s="398" t="s">
        <v>180</v>
      </c>
      <c r="D4795" s="399">
        <v>33.9</v>
      </c>
      <c r="E4795" s="393"/>
      <c r="F4795" s="393"/>
      <c r="G4795" s="393"/>
      <c r="H4795" s="393"/>
      <c r="I4795" s="393"/>
      <c r="J4795" s="393"/>
      <c r="K4795" s="393"/>
    </row>
    <row r="4796" spans="1:11" ht="14.4">
      <c r="A4796" s="397" t="s">
        <v>8761</v>
      </c>
      <c r="B4796" s="411" t="s">
        <v>8762</v>
      </c>
      <c r="C4796" s="398" t="s">
        <v>180</v>
      </c>
      <c r="D4796" s="399">
        <v>33.9</v>
      </c>
      <c r="E4796" s="393"/>
      <c r="F4796" s="393"/>
      <c r="G4796" s="393"/>
      <c r="H4796" s="393"/>
      <c r="I4796" s="393"/>
      <c r="J4796" s="393"/>
      <c r="K4796" s="393"/>
    </row>
    <row r="4797" spans="1:11" ht="14.4">
      <c r="A4797" s="397" t="s">
        <v>8763</v>
      </c>
      <c r="B4797" s="411" t="s">
        <v>8764</v>
      </c>
      <c r="C4797" s="398" t="s">
        <v>180</v>
      </c>
      <c r="D4797" s="399">
        <v>34.9</v>
      </c>
      <c r="E4797" s="393"/>
      <c r="F4797" s="393"/>
      <c r="G4797" s="393"/>
      <c r="H4797" s="393"/>
      <c r="I4797" s="393"/>
      <c r="J4797" s="393"/>
      <c r="K4797" s="393"/>
    </row>
    <row r="4798" spans="1:11" ht="14.4">
      <c r="A4798" s="397" t="s">
        <v>8765</v>
      </c>
      <c r="B4798" s="411" t="s">
        <v>8766</v>
      </c>
      <c r="C4798" s="398" t="s">
        <v>180</v>
      </c>
      <c r="D4798" s="399">
        <v>34.9</v>
      </c>
      <c r="E4798" s="393"/>
      <c r="F4798" s="393"/>
      <c r="G4798" s="393"/>
      <c r="H4798" s="393"/>
      <c r="I4798" s="393"/>
      <c r="J4798" s="393"/>
      <c r="K4798" s="393"/>
    </row>
    <row r="4799" spans="1:11" ht="14.4">
      <c r="A4799" s="397" t="s">
        <v>8767</v>
      </c>
      <c r="B4799" s="411" t="s">
        <v>8768</v>
      </c>
      <c r="C4799" s="398" t="s">
        <v>180</v>
      </c>
      <c r="D4799" s="399">
        <v>34.9</v>
      </c>
      <c r="E4799" s="393"/>
      <c r="F4799" s="393"/>
      <c r="G4799" s="393"/>
      <c r="H4799" s="393"/>
      <c r="I4799" s="393"/>
      <c r="J4799" s="393"/>
      <c r="K4799" s="393"/>
    </row>
    <row r="4800" spans="1:11" ht="14.4">
      <c r="A4800" s="397" t="s">
        <v>8769</v>
      </c>
      <c r="B4800" s="411" t="s">
        <v>8770</v>
      </c>
      <c r="C4800" s="398" t="s">
        <v>180</v>
      </c>
      <c r="D4800" s="399">
        <v>37.9</v>
      </c>
      <c r="E4800" s="393"/>
      <c r="F4800" s="393"/>
      <c r="G4800" s="393"/>
      <c r="H4800" s="393"/>
      <c r="I4800" s="393"/>
      <c r="J4800" s="393"/>
      <c r="K4800" s="393"/>
    </row>
    <row r="4801" spans="1:11" ht="14.4">
      <c r="A4801" s="397" t="s">
        <v>8771</v>
      </c>
      <c r="B4801" s="411" t="s">
        <v>8772</v>
      </c>
      <c r="C4801" s="398" t="s">
        <v>180</v>
      </c>
      <c r="D4801" s="399">
        <v>50.54</v>
      </c>
      <c r="E4801" s="393"/>
      <c r="F4801" s="393"/>
      <c r="G4801" s="393"/>
      <c r="H4801" s="393"/>
      <c r="I4801" s="393"/>
      <c r="J4801" s="393"/>
      <c r="K4801" s="393"/>
    </row>
    <row r="4802" spans="1:11" ht="14.4">
      <c r="A4802" s="397" t="s">
        <v>8773</v>
      </c>
      <c r="B4802" s="411" t="s">
        <v>8774</v>
      </c>
      <c r="C4802" s="398" t="s">
        <v>180</v>
      </c>
      <c r="D4802" s="399">
        <v>116.07</v>
      </c>
      <c r="E4802" s="393"/>
      <c r="F4802" s="393"/>
      <c r="G4802" s="393"/>
      <c r="H4802" s="393"/>
      <c r="I4802" s="393"/>
      <c r="J4802" s="393"/>
      <c r="K4802" s="393"/>
    </row>
    <row r="4803" spans="1:11" ht="14.4">
      <c r="A4803" s="397" t="s">
        <v>8775</v>
      </c>
      <c r="B4803" s="411" t="s">
        <v>8776</v>
      </c>
      <c r="C4803" s="398" t="s">
        <v>180</v>
      </c>
      <c r="D4803" s="399">
        <v>41.88</v>
      </c>
      <c r="E4803" s="393"/>
      <c r="F4803" s="393"/>
      <c r="G4803" s="393"/>
      <c r="H4803" s="393"/>
      <c r="I4803" s="393"/>
      <c r="J4803" s="393"/>
      <c r="K4803" s="393"/>
    </row>
    <row r="4804" spans="1:11" ht="14.4">
      <c r="A4804" s="397" t="s">
        <v>8777</v>
      </c>
      <c r="B4804" s="411" t="s">
        <v>8778</v>
      </c>
      <c r="C4804" s="398" t="s">
        <v>180</v>
      </c>
      <c r="D4804" s="399">
        <v>82.9</v>
      </c>
      <c r="E4804" s="393"/>
      <c r="F4804" s="393"/>
      <c r="G4804" s="393"/>
      <c r="H4804" s="393"/>
      <c r="I4804" s="393"/>
      <c r="J4804" s="393"/>
      <c r="K4804" s="393"/>
    </row>
    <row r="4805" spans="1:11" ht="14.4">
      <c r="A4805" s="397" t="s">
        <v>8779</v>
      </c>
      <c r="B4805" s="411" t="s">
        <v>8780</v>
      </c>
      <c r="C4805" s="398" t="s">
        <v>180</v>
      </c>
      <c r="D4805" s="399">
        <v>140.9</v>
      </c>
      <c r="E4805" s="393"/>
      <c r="F4805" s="393"/>
      <c r="G4805" s="393"/>
      <c r="H4805" s="393"/>
      <c r="I4805" s="393"/>
      <c r="J4805" s="393"/>
      <c r="K4805" s="393"/>
    </row>
    <row r="4806" spans="1:11" ht="14.4">
      <c r="A4806" s="397" t="s">
        <v>8781</v>
      </c>
      <c r="B4806" s="411" t="s">
        <v>8782</v>
      </c>
      <c r="C4806" s="398" t="s">
        <v>180</v>
      </c>
      <c r="D4806" s="399">
        <v>9.25</v>
      </c>
      <c r="E4806" s="393"/>
      <c r="F4806" s="393"/>
      <c r="G4806" s="393"/>
      <c r="H4806" s="393"/>
      <c r="I4806" s="393"/>
      <c r="J4806" s="393"/>
      <c r="K4806" s="393"/>
    </row>
    <row r="4807" spans="1:11" ht="14.4">
      <c r="A4807" s="397" t="s">
        <v>8783</v>
      </c>
      <c r="B4807" s="411" t="s">
        <v>8784</v>
      </c>
      <c r="C4807" s="398" t="s">
        <v>180</v>
      </c>
      <c r="D4807" s="399">
        <v>69.75</v>
      </c>
      <c r="E4807" s="393"/>
      <c r="F4807" s="393"/>
      <c r="G4807" s="393"/>
      <c r="H4807" s="393"/>
      <c r="I4807" s="393"/>
      <c r="J4807" s="393"/>
      <c r="K4807" s="393"/>
    </row>
    <row r="4808" spans="1:11" ht="14.4">
      <c r="A4808" s="397" t="s">
        <v>8785</v>
      </c>
      <c r="B4808" s="411" t="s">
        <v>8786</v>
      </c>
      <c r="C4808" s="398" t="s">
        <v>180</v>
      </c>
      <c r="D4808" s="399">
        <v>111.9</v>
      </c>
      <c r="E4808" s="393"/>
      <c r="F4808" s="393"/>
      <c r="G4808" s="393"/>
      <c r="H4808" s="393"/>
      <c r="I4808" s="393"/>
      <c r="J4808" s="393"/>
      <c r="K4808" s="393"/>
    </row>
    <row r="4809" spans="1:11" ht="14.4">
      <c r="A4809" s="397" t="s">
        <v>8787</v>
      </c>
      <c r="B4809" s="411" t="s">
        <v>8788</v>
      </c>
      <c r="C4809" s="398" t="s">
        <v>180</v>
      </c>
      <c r="D4809" s="399">
        <v>9.25</v>
      </c>
      <c r="E4809" s="393"/>
      <c r="F4809" s="393"/>
      <c r="G4809" s="393"/>
      <c r="H4809" s="393"/>
      <c r="I4809" s="393"/>
      <c r="J4809" s="393"/>
      <c r="K4809" s="393"/>
    </row>
    <row r="4810" spans="1:11" ht="14.4">
      <c r="A4810" s="397" t="s">
        <v>8789</v>
      </c>
      <c r="B4810" s="411" t="s">
        <v>8790</v>
      </c>
      <c r="C4810" s="398" t="s">
        <v>180</v>
      </c>
      <c r="D4810" s="399">
        <v>9.25</v>
      </c>
      <c r="E4810" s="393"/>
      <c r="F4810" s="393"/>
      <c r="G4810" s="393"/>
      <c r="H4810" s="393"/>
      <c r="I4810" s="393"/>
      <c r="J4810" s="393"/>
      <c r="K4810" s="393"/>
    </row>
    <row r="4811" spans="1:11" ht="14.4">
      <c r="A4811" s="397" t="s">
        <v>8791</v>
      </c>
      <c r="B4811" s="411" t="s">
        <v>8792</v>
      </c>
      <c r="C4811" s="398" t="s">
        <v>180</v>
      </c>
      <c r="D4811" s="399">
        <v>9.25</v>
      </c>
      <c r="E4811" s="393"/>
      <c r="F4811" s="393"/>
      <c r="G4811" s="393"/>
      <c r="H4811" s="393"/>
      <c r="I4811" s="393"/>
      <c r="J4811" s="393"/>
      <c r="K4811" s="393"/>
    </row>
    <row r="4812" spans="1:11" ht="14.4">
      <c r="A4812" s="397" t="s">
        <v>8793</v>
      </c>
      <c r="B4812" s="411" t="s">
        <v>8794</v>
      </c>
      <c r="C4812" s="398" t="s">
        <v>180</v>
      </c>
      <c r="D4812" s="399">
        <v>9.25</v>
      </c>
      <c r="E4812" s="393"/>
      <c r="F4812" s="393"/>
      <c r="G4812" s="393"/>
      <c r="H4812" s="393"/>
      <c r="I4812" s="393"/>
      <c r="J4812" s="393"/>
      <c r="K4812" s="393"/>
    </row>
    <row r="4813" spans="1:11" ht="14.4">
      <c r="A4813" s="397" t="s">
        <v>8795</v>
      </c>
      <c r="B4813" s="411" t="s">
        <v>8796</v>
      </c>
      <c r="C4813" s="398" t="s">
        <v>180</v>
      </c>
      <c r="D4813" s="399">
        <v>11.35</v>
      </c>
      <c r="E4813" s="393"/>
      <c r="F4813" s="393"/>
      <c r="G4813" s="393"/>
      <c r="H4813" s="393"/>
      <c r="I4813" s="393"/>
      <c r="J4813" s="393"/>
      <c r="K4813" s="393"/>
    </row>
    <row r="4814" spans="1:11" ht="14.4">
      <c r="A4814" s="397" t="s">
        <v>8797</v>
      </c>
      <c r="B4814" s="411" t="s">
        <v>8798</v>
      </c>
      <c r="C4814" s="398" t="s">
        <v>180</v>
      </c>
      <c r="D4814" s="399">
        <v>13.76</v>
      </c>
      <c r="E4814" s="393"/>
      <c r="F4814" s="393"/>
      <c r="G4814" s="393"/>
      <c r="H4814" s="393"/>
      <c r="I4814" s="393"/>
      <c r="J4814" s="393"/>
      <c r="K4814" s="393"/>
    </row>
    <row r="4815" spans="1:11" ht="14.4">
      <c r="A4815" s="397" t="s">
        <v>8799</v>
      </c>
      <c r="B4815" s="411" t="s">
        <v>8800</v>
      </c>
      <c r="C4815" s="398" t="s">
        <v>180</v>
      </c>
      <c r="D4815" s="399">
        <v>16.239999999999998</v>
      </c>
      <c r="E4815" s="393"/>
      <c r="F4815" s="393"/>
      <c r="G4815" s="393"/>
      <c r="H4815" s="393"/>
      <c r="I4815" s="393"/>
      <c r="J4815" s="393"/>
      <c r="K4815" s="393"/>
    </row>
    <row r="4816" spans="1:11" ht="14.4">
      <c r="A4816" s="397" t="s">
        <v>8801</v>
      </c>
      <c r="B4816" s="411" t="s">
        <v>8802</v>
      </c>
      <c r="C4816" s="398" t="s">
        <v>180</v>
      </c>
      <c r="D4816" s="399">
        <v>14.79</v>
      </c>
      <c r="E4816" s="393"/>
      <c r="F4816" s="393"/>
      <c r="G4816" s="393"/>
      <c r="H4816" s="393"/>
      <c r="I4816" s="393"/>
      <c r="J4816" s="393"/>
      <c r="K4816" s="393"/>
    </row>
    <row r="4817" spans="1:11" ht="14.4">
      <c r="A4817" s="397" t="s">
        <v>8803</v>
      </c>
      <c r="B4817" s="411" t="s">
        <v>8804</v>
      </c>
      <c r="C4817" s="398" t="s">
        <v>180</v>
      </c>
      <c r="D4817" s="399">
        <v>22</v>
      </c>
      <c r="E4817" s="393"/>
      <c r="F4817" s="393"/>
      <c r="G4817" s="393"/>
      <c r="H4817" s="393"/>
      <c r="I4817" s="393"/>
      <c r="J4817" s="393"/>
      <c r="K4817" s="393"/>
    </row>
    <row r="4818" spans="1:11" ht="14.4">
      <c r="A4818" s="397" t="s">
        <v>8805</v>
      </c>
      <c r="B4818" s="411" t="s">
        <v>8806</v>
      </c>
      <c r="C4818" s="398" t="s">
        <v>180</v>
      </c>
      <c r="D4818" s="399">
        <v>70.5</v>
      </c>
      <c r="E4818" s="393"/>
      <c r="F4818" s="393"/>
      <c r="G4818" s="393"/>
      <c r="H4818" s="393"/>
      <c r="I4818" s="393"/>
      <c r="J4818" s="393"/>
      <c r="K4818" s="393"/>
    </row>
    <row r="4819" spans="1:11" ht="14.4">
      <c r="A4819" s="397" t="s">
        <v>8807</v>
      </c>
      <c r="B4819" s="411" t="s">
        <v>8808</v>
      </c>
      <c r="C4819" s="398" t="s">
        <v>180</v>
      </c>
      <c r="D4819" s="399">
        <v>53.49</v>
      </c>
      <c r="E4819" s="393"/>
      <c r="F4819" s="393"/>
      <c r="G4819" s="393"/>
      <c r="H4819" s="393"/>
      <c r="I4819" s="393"/>
      <c r="J4819" s="393"/>
      <c r="K4819" s="393"/>
    </row>
    <row r="4820" spans="1:11" ht="14.4">
      <c r="A4820" s="397" t="s">
        <v>8809</v>
      </c>
      <c r="B4820" s="411" t="s">
        <v>8810</v>
      </c>
      <c r="C4820" s="398" t="s">
        <v>180</v>
      </c>
      <c r="D4820" s="399">
        <v>178.35</v>
      </c>
      <c r="E4820" s="393"/>
      <c r="F4820" s="393"/>
      <c r="G4820" s="393"/>
      <c r="H4820" s="393"/>
      <c r="I4820" s="393"/>
      <c r="J4820" s="393"/>
      <c r="K4820" s="393"/>
    </row>
    <row r="4821" spans="1:11" ht="14.4">
      <c r="A4821" s="397" t="s">
        <v>8811</v>
      </c>
      <c r="B4821" s="411" t="s">
        <v>8812</v>
      </c>
      <c r="C4821" s="398" t="s">
        <v>180</v>
      </c>
      <c r="D4821" s="399">
        <v>284.05</v>
      </c>
      <c r="E4821" s="393"/>
      <c r="F4821" s="393"/>
      <c r="G4821" s="393"/>
      <c r="H4821" s="393"/>
      <c r="I4821" s="393"/>
      <c r="J4821" s="393"/>
      <c r="K4821" s="393"/>
    </row>
    <row r="4822" spans="1:11" ht="14.4">
      <c r="A4822" s="397" t="s">
        <v>8813</v>
      </c>
      <c r="B4822" s="411" t="s">
        <v>8814</v>
      </c>
      <c r="C4822" s="398" t="s">
        <v>180</v>
      </c>
      <c r="D4822" s="399">
        <v>53.49</v>
      </c>
      <c r="E4822" s="393"/>
      <c r="F4822" s="393"/>
      <c r="G4822" s="393"/>
      <c r="H4822" s="393"/>
      <c r="I4822" s="393"/>
      <c r="J4822" s="393"/>
      <c r="K4822" s="393"/>
    </row>
    <row r="4823" spans="1:11" ht="14.4">
      <c r="A4823" s="397" t="s">
        <v>8815</v>
      </c>
      <c r="B4823" s="411" t="s">
        <v>8816</v>
      </c>
      <c r="C4823" s="398" t="s">
        <v>180</v>
      </c>
      <c r="D4823" s="399">
        <v>54.11</v>
      </c>
      <c r="E4823" s="393"/>
      <c r="F4823" s="393"/>
      <c r="G4823" s="393"/>
      <c r="H4823" s="393"/>
      <c r="I4823" s="393"/>
      <c r="J4823" s="393"/>
      <c r="K4823" s="393"/>
    </row>
    <row r="4824" spans="1:11" ht="14.4">
      <c r="A4824" s="397" t="s">
        <v>8817</v>
      </c>
      <c r="B4824" s="411" t="s">
        <v>8818</v>
      </c>
      <c r="C4824" s="398" t="s">
        <v>180</v>
      </c>
      <c r="D4824" s="399">
        <v>54.11</v>
      </c>
      <c r="E4824" s="393"/>
      <c r="F4824" s="393"/>
      <c r="G4824" s="393"/>
      <c r="H4824" s="393"/>
      <c r="I4824" s="393"/>
      <c r="J4824" s="393"/>
      <c r="K4824" s="393"/>
    </row>
    <row r="4825" spans="1:11" ht="14.4">
      <c r="A4825" s="397" t="s">
        <v>8819</v>
      </c>
      <c r="B4825" s="411" t="s">
        <v>8820</v>
      </c>
      <c r="C4825" s="398" t="s">
        <v>180</v>
      </c>
      <c r="D4825" s="399">
        <v>54.11</v>
      </c>
      <c r="E4825" s="393"/>
      <c r="F4825" s="393"/>
      <c r="G4825" s="393"/>
      <c r="H4825" s="393"/>
      <c r="I4825" s="393"/>
      <c r="J4825" s="393"/>
      <c r="K4825" s="393"/>
    </row>
    <row r="4826" spans="1:11" ht="14.4">
      <c r="A4826" s="397" t="s">
        <v>8821</v>
      </c>
      <c r="B4826" s="411" t="s">
        <v>8822</v>
      </c>
      <c r="C4826" s="398" t="s">
        <v>180</v>
      </c>
      <c r="D4826" s="399">
        <v>54.11</v>
      </c>
      <c r="E4826" s="393"/>
      <c r="F4826" s="393"/>
      <c r="G4826" s="393"/>
      <c r="H4826" s="393"/>
      <c r="I4826" s="393"/>
      <c r="J4826" s="393"/>
      <c r="K4826" s="393"/>
    </row>
    <row r="4827" spans="1:11" ht="14.4">
      <c r="A4827" s="397" t="s">
        <v>8823</v>
      </c>
      <c r="B4827" s="411" t="s">
        <v>8824</v>
      </c>
      <c r="C4827" s="398" t="s">
        <v>180</v>
      </c>
      <c r="D4827" s="399">
        <v>55.64</v>
      </c>
      <c r="E4827" s="393"/>
      <c r="F4827" s="393"/>
      <c r="G4827" s="393"/>
      <c r="H4827" s="393"/>
      <c r="I4827" s="393"/>
      <c r="J4827" s="393"/>
      <c r="K4827" s="393"/>
    </row>
    <row r="4828" spans="1:11" ht="14.4">
      <c r="A4828" s="397" t="s">
        <v>8825</v>
      </c>
      <c r="B4828" s="411" t="s">
        <v>8826</v>
      </c>
      <c r="C4828" s="398" t="s">
        <v>180</v>
      </c>
      <c r="D4828" s="399">
        <v>78.900000000000006</v>
      </c>
      <c r="E4828" s="393"/>
      <c r="F4828" s="393"/>
      <c r="G4828" s="393"/>
      <c r="H4828" s="393"/>
      <c r="I4828" s="393"/>
      <c r="J4828" s="393"/>
      <c r="K4828" s="393"/>
    </row>
    <row r="4829" spans="1:11" ht="14.4">
      <c r="A4829" s="397" t="s">
        <v>8827</v>
      </c>
      <c r="B4829" s="411" t="s">
        <v>8828</v>
      </c>
      <c r="C4829" s="398" t="s">
        <v>180</v>
      </c>
      <c r="D4829" s="399">
        <v>149.80000000000001</v>
      </c>
      <c r="E4829" s="393"/>
      <c r="F4829" s="393"/>
      <c r="G4829" s="393"/>
      <c r="H4829" s="393"/>
      <c r="I4829" s="393"/>
      <c r="J4829" s="393"/>
      <c r="K4829" s="393"/>
    </row>
    <row r="4830" spans="1:11" ht="14.4">
      <c r="A4830" s="397" t="s">
        <v>8829</v>
      </c>
      <c r="B4830" s="411" t="s">
        <v>8830</v>
      </c>
      <c r="C4830" s="398" t="s">
        <v>180</v>
      </c>
      <c r="D4830" s="399">
        <v>59.9</v>
      </c>
      <c r="E4830" s="393"/>
      <c r="F4830" s="393"/>
      <c r="G4830" s="393"/>
      <c r="H4830" s="393"/>
      <c r="I4830" s="393"/>
      <c r="J4830" s="393"/>
      <c r="K4830" s="393"/>
    </row>
    <row r="4831" spans="1:11" ht="14.4">
      <c r="A4831" s="397" t="s">
        <v>8831</v>
      </c>
      <c r="B4831" s="411" t="s">
        <v>8832</v>
      </c>
      <c r="C4831" s="398" t="s">
        <v>180</v>
      </c>
      <c r="D4831" s="399">
        <v>78.14</v>
      </c>
      <c r="E4831" s="393"/>
      <c r="F4831" s="393"/>
      <c r="G4831" s="393"/>
      <c r="H4831" s="393"/>
      <c r="I4831" s="393"/>
      <c r="J4831" s="393"/>
      <c r="K4831" s="393"/>
    </row>
    <row r="4832" spans="1:11" ht="14.4">
      <c r="A4832" s="397" t="s">
        <v>8833</v>
      </c>
      <c r="B4832" s="411" t="s">
        <v>8834</v>
      </c>
      <c r="C4832" s="398" t="s">
        <v>180</v>
      </c>
      <c r="D4832" s="399">
        <v>178.35</v>
      </c>
      <c r="E4832" s="393"/>
      <c r="F4832" s="393"/>
      <c r="G4832" s="393"/>
      <c r="H4832" s="393"/>
      <c r="I4832" s="393"/>
      <c r="J4832" s="393"/>
      <c r="K4832" s="393"/>
    </row>
    <row r="4833" spans="1:11" ht="14.4">
      <c r="A4833" s="554"/>
      <c r="B4833" s="554"/>
      <c r="C4833" s="554"/>
      <c r="D4833" s="554"/>
      <c r="E4833" s="393"/>
      <c r="F4833" s="393"/>
      <c r="G4833" s="393"/>
      <c r="H4833" s="393"/>
      <c r="I4833" s="393"/>
      <c r="J4833" s="393"/>
      <c r="K4833" s="393"/>
    </row>
    <row r="4834" spans="1:11" ht="15" customHeight="1">
      <c r="A4834" s="553" t="s">
        <v>8835</v>
      </c>
      <c r="B4834" s="553"/>
      <c r="C4834" s="553"/>
      <c r="D4834" s="392"/>
      <c r="E4834" s="393"/>
      <c r="F4834" s="393"/>
      <c r="G4834" s="393"/>
      <c r="H4834" s="393"/>
      <c r="I4834" s="393"/>
      <c r="J4834" s="393"/>
      <c r="K4834" s="393"/>
    </row>
    <row r="4835" spans="1:11" ht="14.4">
      <c r="A4835" s="394" t="s">
        <v>7338</v>
      </c>
      <c r="B4835" s="410" t="s">
        <v>7339</v>
      </c>
      <c r="C4835" s="395" t="s">
        <v>485</v>
      </c>
      <c r="D4835" s="396" t="s">
        <v>7340</v>
      </c>
      <c r="E4835" s="393"/>
      <c r="F4835" s="393"/>
      <c r="G4835" s="393"/>
      <c r="H4835" s="393"/>
      <c r="I4835" s="393"/>
      <c r="J4835" s="393"/>
      <c r="K4835" s="393"/>
    </row>
    <row r="4836" spans="1:11" ht="14.4">
      <c r="A4836" s="397" t="s">
        <v>8836</v>
      </c>
      <c r="B4836" s="411" t="s">
        <v>8837</v>
      </c>
      <c r="C4836" s="398" t="s">
        <v>180</v>
      </c>
      <c r="D4836" s="399">
        <v>209.99590000000001</v>
      </c>
      <c r="E4836" s="393"/>
      <c r="F4836" s="393"/>
      <c r="G4836" s="393"/>
      <c r="H4836" s="393"/>
      <c r="I4836" s="393"/>
      <c r="J4836" s="393"/>
      <c r="K4836" s="393"/>
    </row>
    <row r="4837" spans="1:11" ht="14.4">
      <c r="A4837" s="397" t="s">
        <v>8838</v>
      </c>
      <c r="B4837" s="411" t="s">
        <v>8839</v>
      </c>
      <c r="C4837" s="398" t="s">
        <v>180</v>
      </c>
      <c r="D4837" s="399">
        <v>114.1345</v>
      </c>
      <c r="E4837" s="393"/>
      <c r="F4837" s="393"/>
      <c r="G4837" s="393"/>
      <c r="H4837" s="393"/>
      <c r="I4837" s="393"/>
      <c r="J4837" s="393"/>
      <c r="K4837" s="393"/>
    </row>
    <row r="4838" spans="1:11" ht="14.4">
      <c r="A4838" s="397" t="s">
        <v>8840</v>
      </c>
      <c r="B4838" s="411" t="s">
        <v>8841</v>
      </c>
      <c r="C4838" s="398" t="s">
        <v>180</v>
      </c>
      <c r="D4838" s="399">
        <v>117.8839</v>
      </c>
      <c r="E4838" s="393"/>
      <c r="F4838" s="393"/>
      <c r="G4838" s="393"/>
      <c r="H4838" s="393"/>
      <c r="I4838" s="393"/>
      <c r="J4838" s="393"/>
      <c r="K4838" s="393"/>
    </row>
    <row r="4839" spans="1:11" ht="14.4">
      <c r="A4839" s="397" t="s">
        <v>8842</v>
      </c>
      <c r="B4839" s="411" t="s">
        <v>8843</v>
      </c>
      <c r="C4839" s="398" t="s">
        <v>180</v>
      </c>
      <c r="D4839" s="399">
        <v>139.52350000000001</v>
      </c>
      <c r="E4839" s="393"/>
      <c r="F4839" s="393"/>
      <c r="G4839" s="393"/>
      <c r="H4839" s="393"/>
      <c r="I4839" s="393"/>
      <c r="J4839" s="393"/>
      <c r="K4839" s="393"/>
    </row>
    <row r="4840" spans="1:11" ht="14.4">
      <c r="A4840" s="397" t="s">
        <v>8844</v>
      </c>
      <c r="B4840" s="411" t="s">
        <v>8845</v>
      </c>
      <c r="C4840" s="398" t="s">
        <v>180</v>
      </c>
      <c r="D4840" s="399">
        <v>210.0564</v>
      </c>
      <c r="E4840" s="393"/>
      <c r="F4840" s="393"/>
      <c r="G4840" s="393"/>
      <c r="H4840" s="393"/>
      <c r="I4840" s="393"/>
      <c r="J4840" s="393"/>
      <c r="K4840" s="393"/>
    </row>
    <row r="4841" spans="1:11" ht="14.4">
      <c r="A4841" s="397" t="s">
        <v>8846</v>
      </c>
      <c r="B4841" s="411" t="s">
        <v>8847</v>
      </c>
      <c r="C4841" s="398" t="s">
        <v>180</v>
      </c>
      <c r="D4841" s="399">
        <v>242.7627</v>
      </c>
      <c r="E4841" s="393"/>
      <c r="F4841" s="393"/>
      <c r="G4841" s="393"/>
      <c r="H4841" s="393"/>
      <c r="I4841" s="393"/>
      <c r="J4841" s="393"/>
      <c r="K4841" s="393"/>
    </row>
    <row r="4842" spans="1:11" ht="14.4">
      <c r="A4842" s="397" t="s">
        <v>8848</v>
      </c>
      <c r="B4842" s="411" t="s">
        <v>8849</v>
      </c>
      <c r="C4842" s="398" t="s">
        <v>180</v>
      </c>
      <c r="D4842" s="400">
        <v>1036.5645999999999</v>
      </c>
      <c r="E4842" s="393"/>
      <c r="F4842" s="393"/>
      <c r="G4842" s="393"/>
      <c r="H4842" s="393"/>
      <c r="I4842" s="393"/>
      <c r="J4842" s="393"/>
      <c r="K4842" s="393"/>
    </row>
    <row r="4843" spans="1:11" ht="14.4">
      <c r="A4843" s="397" t="s">
        <v>8850</v>
      </c>
      <c r="B4843" s="411" t="s">
        <v>8851</v>
      </c>
      <c r="C4843" s="398" t="s">
        <v>180</v>
      </c>
      <c r="D4843" s="399">
        <v>171.47399999999999</v>
      </c>
      <c r="E4843" s="393"/>
      <c r="F4843" s="393"/>
      <c r="G4843" s="393"/>
      <c r="H4843" s="393"/>
      <c r="I4843" s="393"/>
      <c r="J4843" s="393"/>
      <c r="K4843" s="393"/>
    </row>
    <row r="4844" spans="1:11" ht="14.4">
      <c r="A4844" s="397" t="s">
        <v>8852</v>
      </c>
      <c r="B4844" s="411" t="s">
        <v>8853</v>
      </c>
      <c r="C4844" s="398" t="s">
        <v>180</v>
      </c>
      <c r="D4844" s="399">
        <v>202.22499999999999</v>
      </c>
      <c r="E4844" s="393"/>
      <c r="F4844" s="393"/>
      <c r="G4844" s="393"/>
      <c r="H4844" s="393"/>
      <c r="I4844" s="393"/>
      <c r="J4844" s="393"/>
      <c r="K4844" s="393"/>
    </row>
    <row r="4845" spans="1:11" ht="14.4">
      <c r="A4845" s="397" t="s">
        <v>8854</v>
      </c>
      <c r="B4845" s="411" t="s">
        <v>8855</v>
      </c>
      <c r="C4845" s="398" t="s">
        <v>180</v>
      </c>
      <c r="D4845" s="399">
        <v>245.75620000000001</v>
      </c>
      <c r="E4845" s="393"/>
      <c r="F4845" s="393"/>
      <c r="G4845" s="393"/>
      <c r="H4845" s="393"/>
      <c r="I4845" s="393"/>
      <c r="J4845" s="393"/>
      <c r="K4845" s="393"/>
    </row>
    <row r="4846" spans="1:11" ht="14.4">
      <c r="A4846" s="554"/>
      <c r="B4846" s="554"/>
      <c r="C4846" s="554"/>
      <c r="D4846" s="554"/>
      <c r="E4846" s="393"/>
      <c r="F4846" s="393"/>
      <c r="G4846" s="393"/>
      <c r="H4846" s="393"/>
      <c r="I4846" s="393"/>
      <c r="J4846" s="393"/>
      <c r="K4846" s="393"/>
    </row>
    <row r="4847" spans="1:11" ht="15" customHeight="1">
      <c r="A4847" s="553" t="s">
        <v>8856</v>
      </c>
      <c r="B4847" s="553"/>
      <c r="C4847" s="553"/>
      <c r="D4847" s="392"/>
      <c r="E4847" s="393"/>
      <c r="F4847" s="393"/>
      <c r="G4847" s="393"/>
      <c r="H4847" s="393"/>
      <c r="I4847" s="393"/>
      <c r="J4847" s="393"/>
      <c r="K4847" s="393"/>
    </row>
    <row r="4848" spans="1:11" ht="14.4">
      <c r="A4848" s="394" t="s">
        <v>7338</v>
      </c>
      <c r="B4848" s="410" t="s">
        <v>7339</v>
      </c>
      <c r="C4848" s="395" t="s">
        <v>485</v>
      </c>
      <c r="D4848" s="396" t="s">
        <v>7340</v>
      </c>
      <c r="E4848" s="393"/>
      <c r="F4848" s="393"/>
      <c r="G4848" s="393"/>
      <c r="H4848" s="393"/>
      <c r="I4848" s="393"/>
      <c r="J4848" s="393"/>
      <c r="K4848" s="393"/>
    </row>
    <row r="4849" spans="1:11" ht="26.4">
      <c r="A4849" s="397" t="s">
        <v>8857</v>
      </c>
      <c r="B4849" s="411" t="s">
        <v>8858</v>
      </c>
      <c r="C4849" s="398" t="s">
        <v>180</v>
      </c>
      <c r="D4849" s="399">
        <v>348.99</v>
      </c>
      <c r="E4849" s="393"/>
      <c r="F4849" s="393"/>
      <c r="G4849" s="393"/>
      <c r="H4849" s="393"/>
      <c r="I4849" s="393"/>
      <c r="J4849" s="393"/>
      <c r="K4849" s="393"/>
    </row>
    <row r="4850" spans="1:11" ht="26.4">
      <c r="A4850" s="397" t="s">
        <v>8859</v>
      </c>
      <c r="B4850" s="411" t="s">
        <v>8860</v>
      </c>
      <c r="C4850" s="398" t="s">
        <v>180</v>
      </c>
      <c r="D4850" s="399">
        <v>348.99</v>
      </c>
      <c r="E4850" s="393"/>
      <c r="F4850" s="393"/>
      <c r="G4850" s="393"/>
      <c r="H4850" s="393"/>
      <c r="I4850" s="393"/>
      <c r="J4850" s="393"/>
      <c r="K4850" s="393"/>
    </row>
    <row r="4851" spans="1:11" ht="26.4">
      <c r="A4851" s="397" t="s">
        <v>8861</v>
      </c>
      <c r="B4851" s="411" t="s">
        <v>8862</v>
      </c>
      <c r="C4851" s="398" t="s">
        <v>180</v>
      </c>
      <c r="D4851" s="399">
        <v>399</v>
      </c>
      <c r="E4851" s="393"/>
      <c r="F4851" s="393"/>
      <c r="G4851" s="393"/>
      <c r="H4851" s="393"/>
      <c r="I4851" s="393"/>
      <c r="J4851" s="393"/>
      <c r="K4851" s="393"/>
    </row>
    <row r="4852" spans="1:11" ht="26.4">
      <c r="A4852" s="397" t="s">
        <v>8863</v>
      </c>
      <c r="B4852" s="411" t="s">
        <v>8864</v>
      </c>
      <c r="C4852" s="398" t="s">
        <v>180</v>
      </c>
      <c r="D4852" s="399">
        <v>399.9</v>
      </c>
      <c r="E4852" s="393"/>
      <c r="F4852" s="393"/>
      <c r="G4852" s="393"/>
      <c r="H4852" s="393"/>
      <c r="I4852" s="393"/>
      <c r="J4852" s="393"/>
      <c r="K4852" s="393"/>
    </row>
    <row r="4853" spans="1:11" ht="26.4">
      <c r="A4853" s="397" t="s">
        <v>8865</v>
      </c>
      <c r="B4853" s="411" t="s">
        <v>8866</v>
      </c>
      <c r="C4853" s="398" t="s">
        <v>180</v>
      </c>
      <c r="D4853" s="399">
        <v>399.9</v>
      </c>
      <c r="E4853" s="393"/>
      <c r="F4853" s="393"/>
      <c r="G4853" s="393"/>
      <c r="H4853" s="393"/>
      <c r="I4853" s="393"/>
      <c r="J4853" s="393"/>
      <c r="K4853" s="393"/>
    </row>
    <row r="4854" spans="1:11" ht="26.4">
      <c r="A4854" s="397" t="s">
        <v>8867</v>
      </c>
      <c r="B4854" s="411" t="s">
        <v>8868</v>
      </c>
      <c r="C4854" s="398" t="s">
        <v>180</v>
      </c>
      <c r="D4854" s="399">
        <v>404.73</v>
      </c>
      <c r="E4854" s="393"/>
      <c r="F4854" s="393"/>
      <c r="G4854" s="393"/>
      <c r="H4854" s="393"/>
      <c r="I4854" s="393"/>
      <c r="J4854" s="393"/>
      <c r="K4854" s="393"/>
    </row>
    <row r="4855" spans="1:11" ht="26.4">
      <c r="A4855" s="397" t="s">
        <v>8869</v>
      </c>
      <c r="B4855" s="411" t="s">
        <v>8870</v>
      </c>
      <c r="C4855" s="398" t="s">
        <v>180</v>
      </c>
      <c r="D4855" s="399">
        <v>422.74</v>
      </c>
      <c r="E4855" s="393"/>
      <c r="F4855" s="393"/>
      <c r="G4855" s="393"/>
      <c r="H4855" s="393"/>
      <c r="I4855" s="393"/>
      <c r="J4855" s="393"/>
      <c r="K4855" s="393"/>
    </row>
    <row r="4856" spans="1:11" ht="26.4">
      <c r="A4856" s="397" t="s">
        <v>8871</v>
      </c>
      <c r="B4856" s="411" t="s">
        <v>8872</v>
      </c>
      <c r="C4856" s="398" t="s">
        <v>180</v>
      </c>
      <c r="D4856" s="399">
        <v>531.04</v>
      </c>
      <c r="E4856" s="393"/>
      <c r="F4856" s="393"/>
      <c r="G4856" s="393"/>
      <c r="H4856" s="393"/>
      <c r="I4856" s="393"/>
      <c r="J4856" s="393"/>
      <c r="K4856" s="393"/>
    </row>
    <row r="4857" spans="1:11" ht="26.4">
      <c r="A4857" s="397" t="s">
        <v>8873</v>
      </c>
      <c r="B4857" s="411" t="s">
        <v>8874</v>
      </c>
      <c r="C4857" s="398" t="s">
        <v>180</v>
      </c>
      <c r="D4857" s="400">
        <v>1091.55</v>
      </c>
      <c r="E4857" s="393"/>
      <c r="F4857" s="393"/>
      <c r="G4857" s="393"/>
      <c r="H4857" s="393"/>
      <c r="I4857" s="393"/>
      <c r="J4857" s="393"/>
      <c r="K4857" s="393"/>
    </row>
    <row r="4858" spans="1:11" ht="26.4">
      <c r="A4858" s="397" t="s">
        <v>8875</v>
      </c>
      <c r="B4858" s="411" t="s">
        <v>8876</v>
      </c>
      <c r="C4858" s="398" t="s">
        <v>180</v>
      </c>
      <c r="D4858" s="400">
        <v>1250</v>
      </c>
      <c r="E4858" s="393"/>
      <c r="F4858" s="393"/>
      <c r="G4858" s="393"/>
      <c r="H4858" s="393"/>
      <c r="I4858" s="393"/>
      <c r="J4858" s="393"/>
      <c r="K4858" s="393"/>
    </row>
    <row r="4859" spans="1:11" ht="26.4">
      <c r="A4859" s="397" t="s">
        <v>8877</v>
      </c>
      <c r="B4859" s="411" t="s">
        <v>8878</v>
      </c>
      <c r="C4859" s="398" t="s">
        <v>180</v>
      </c>
      <c r="D4859" s="400">
        <v>2016.06</v>
      </c>
      <c r="E4859" s="393"/>
      <c r="F4859" s="393"/>
      <c r="G4859" s="393"/>
      <c r="H4859" s="393"/>
      <c r="I4859" s="393"/>
      <c r="J4859" s="393"/>
      <c r="K4859" s="393"/>
    </row>
    <row r="4860" spans="1:11" ht="26.4">
      <c r="A4860" s="397" t="s">
        <v>8879</v>
      </c>
      <c r="B4860" s="411" t="s">
        <v>8880</v>
      </c>
      <c r="C4860" s="398" t="s">
        <v>180</v>
      </c>
      <c r="D4860" s="400">
        <v>2009.97</v>
      </c>
      <c r="E4860" s="393"/>
      <c r="F4860" s="393"/>
      <c r="G4860" s="393"/>
      <c r="H4860" s="393"/>
      <c r="I4860" s="393"/>
      <c r="J4860" s="393"/>
      <c r="K4860" s="393"/>
    </row>
    <row r="4861" spans="1:11" ht="26.4">
      <c r="A4861" s="397" t="s">
        <v>8881</v>
      </c>
      <c r="B4861" s="411" t="s">
        <v>8882</v>
      </c>
      <c r="C4861" s="398" t="s">
        <v>180</v>
      </c>
      <c r="D4861" s="400">
        <v>2072.94</v>
      </c>
      <c r="E4861" s="393"/>
      <c r="F4861" s="393"/>
      <c r="G4861" s="393"/>
      <c r="H4861" s="393"/>
      <c r="I4861" s="393"/>
      <c r="J4861" s="393"/>
      <c r="K4861" s="393"/>
    </row>
    <row r="4862" spans="1:11" ht="26.4">
      <c r="A4862" s="397" t="s">
        <v>8883</v>
      </c>
      <c r="B4862" s="411" t="s">
        <v>8884</v>
      </c>
      <c r="C4862" s="398" t="s">
        <v>180</v>
      </c>
      <c r="D4862" s="400">
        <v>3219.64</v>
      </c>
      <c r="E4862" s="393"/>
      <c r="F4862" s="393"/>
      <c r="G4862" s="393"/>
      <c r="H4862" s="393"/>
      <c r="I4862" s="393"/>
      <c r="J4862" s="393"/>
      <c r="K4862" s="393"/>
    </row>
    <row r="4863" spans="1:11" ht="26.4">
      <c r="A4863" s="397" t="s">
        <v>8885</v>
      </c>
      <c r="B4863" s="411" t="s">
        <v>8886</v>
      </c>
      <c r="C4863" s="398" t="s">
        <v>180</v>
      </c>
      <c r="D4863" s="400">
        <v>3452.5</v>
      </c>
      <c r="E4863" s="393"/>
      <c r="F4863" s="393"/>
      <c r="G4863" s="393"/>
      <c r="H4863" s="393"/>
      <c r="I4863" s="393"/>
      <c r="J4863" s="393"/>
      <c r="K4863" s="393"/>
    </row>
    <row r="4864" spans="1:11" ht="14.4">
      <c r="A4864" s="554"/>
      <c r="B4864" s="554"/>
      <c r="C4864" s="554"/>
      <c r="D4864" s="554"/>
      <c r="E4864" s="393"/>
      <c r="F4864" s="393"/>
      <c r="G4864" s="393"/>
      <c r="H4864" s="393"/>
      <c r="I4864" s="393"/>
      <c r="J4864" s="393"/>
      <c r="K4864" s="393"/>
    </row>
    <row r="4865" spans="1:11" ht="15" customHeight="1">
      <c r="A4865" s="553" t="s">
        <v>8887</v>
      </c>
      <c r="B4865" s="553"/>
      <c r="C4865" s="553"/>
      <c r="D4865" s="392"/>
      <c r="E4865" s="393"/>
      <c r="F4865" s="393"/>
      <c r="G4865" s="393"/>
      <c r="H4865" s="393"/>
      <c r="I4865" s="393"/>
      <c r="J4865" s="393"/>
      <c r="K4865" s="393"/>
    </row>
    <row r="4866" spans="1:11" ht="14.4">
      <c r="A4866" s="394" t="s">
        <v>7338</v>
      </c>
      <c r="B4866" s="410" t="s">
        <v>7339</v>
      </c>
      <c r="C4866" s="395" t="s">
        <v>485</v>
      </c>
      <c r="D4866" s="396" t="s">
        <v>7340</v>
      </c>
      <c r="E4866" s="393"/>
      <c r="F4866" s="393"/>
      <c r="G4866" s="393"/>
      <c r="H4866" s="393"/>
      <c r="I4866" s="393"/>
      <c r="J4866" s="393"/>
      <c r="K4866" s="393"/>
    </row>
    <row r="4867" spans="1:11" ht="26.4">
      <c r="A4867" s="397" t="s">
        <v>8888</v>
      </c>
      <c r="B4867" s="411" t="s">
        <v>8889</v>
      </c>
      <c r="C4867" s="398" t="s">
        <v>180</v>
      </c>
      <c r="D4867" s="399">
        <v>79.230999999999995</v>
      </c>
      <c r="E4867" s="393"/>
      <c r="F4867" s="393"/>
      <c r="G4867" s="393"/>
      <c r="H4867" s="393"/>
      <c r="I4867" s="393"/>
      <c r="J4867" s="393"/>
      <c r="K4867" s="393"/>
    </row>
    <row r="4868" spans="1:11" ht="14.4">
      <c r="A4868" s="397" t="s">
        <v>8890</v>
      </c>
      <c r="B4868" s="411" t="s">
        <v>8891</v>
      </c>
      <c r="C4868" s="398" t="s">
        <v>180</v>
      </c>
      <c r="D4868" s="399">
        <v>69.232600000000005</v>
      </c>
      <c r="E4868" s="393"/>
      <c r="F4868" s="393"/>
      <c r="G4868" s="393"/>
      <c r="H4868" s="393"/>
      <c r="I4868" s="393"/>
      <c r="J4868" s="393"/>
      <c r="K4868" s="393"/>
    </row>
    <row r="4869" spans="1:11" ht="14.4">
      <c r="A4869" s="397" t="s">
        <v>8892</v>
      </c>
      <c r="B4869" s="411" t="s">
        <v>3899</v>
      </c>
      <c r="C4869" s="398" t="s">
        <v>180</v>
      </c>
      <c r="D4869" s="399">
        <v>64.576099999999997</v>
      </c>
      <c r="E4869" s="393"/>
      <c r="F4869" s="393"/>
      <c r="G4869" s="393"/>
      <c r="H4869" s="393"/>
      <c r="I4869" s="393"/>
      <c r="J4869" s="393"/>
      <c r="K4869" s="393"/>
    </row>
    <row r="4870" spans="1:11" ht="14.4">
      <c r="A4870" s="397" t="s">
        <v>8893</v>
      </c>
      <c r="B4870" s="411" t="s">
        <v>8894</v>
      </c>
      <c r="C4870" s="398" t="s">
        <v>180</v>
      </c>
      <c r="D4870" s="399">
        <v>74.977599999999995</v>
      </c>
      <c r="E4870" s="393"/>
      <c r="F4870" s="393"/>
      <c r="G4870" s="393"/>
      <c r="H4870" s="393"/>
      <c r="I4870" s="393"/>
      <c r="J4870" s="393"/>
      <c r="K4870" s="393"/>
    </row>
    <row r="4871" spans="1:11" ht="14.4">
      <c r="A4871" s="554"/>
      <c r="B4871" s="554"/>
      <c r="C4871" s="554"/>
      <c r="D4871" s="554"/>
      <c r="E4871" s="393"/>
      <c r="F4871" s="393"/>
      <c r="G4871" s="393"/>
      <c r="H4871" s="393"/>
      <c r="I4871" s="393"/>
      <c r="J4871" s="393"/>
      <c r="K4871" s="393"/>
    </row>
    <row r="4872" spans="1:11" ht="15" customHeight="1">
      <c r="A4872" s="553" t="s">
        <v>8895</v>
      </c>
      <c r="B4872" s="553"/>
      <c r="C4872" s="553"/>
      <c r="D4872" s="392"/>
      <c r="E4872" s="393"/>
      <c r="F4872" s="393"/>
      <c r="G4872" s="393"/>
      <c r="H4872" s="393"/>
      <c r="I4872" s="393"/>
      <c r="J4872" s="393"/>
      <c r="K4872" s="393"/>
    </row>
    <row r="4873" spans="1:11" ht="15" customHeight="1">
      <c r="A4873" s="553" t="s">
        <v>8896</v>
      </c>
      <c r="B4873" s="553"/>
      <c r="C4873" s="553"/>
      <c r="D4873" s="392"/>
      <c r="E4873" s="393"/>
      <c r="F4873" s="393"/>
      <c r="G4873" s="393"/>
      <c r="H4873" s="393"/>
      <c r="I4873" s="393"/>
      <c r="J4873" s="393"/>
      <c r="K4873" s="393"/>
    </row>
    <row r="4874" spans="1:11" ht="14.4">
      <c r="A4874" s="394" t="s">
        <v>7338</v>
      </c>
      <c r="B4874" s="410" t="s">
        <v>7339</v>
      </c>
      <c r="C4874" s="395" t="s">
        <v>485</v>
      </c>
      <c r="D4874" s="396" t="s">
        <v>7340</v>
      </c>
      <c r="E4874" s="393"/>
      <c r="F4874" s="393"/>
      <c r="G4874" s="393"/>
      <c r="H4874" s="393"/>
      <c r="I4874" s="393"/>
      <c r="J4874" s="393"/>
      <c r="K4874" s="393"/>
    </row>
    <row r="4875" spans="1:11" ht="14.4">
      <c r="A4875" s="397" t="s">
        <v>8897</v>
      </c>
      <c r="B4875" s="411" t="s">
        <v>8898</v>
      </c>
      <c r="C4875" s="398" t="s">
        <v>180</v>
      </c>
      <c r="D4875" s="399">
        <v>37.251899999999999</v>
      </c>
      <c r="E4875" s="393"/>
      <c r="F4875" s="393"/>
      <c r="G4875" s="393"/>
      <c r="H4875" s="393"/>
      <c r="I4875" s="393"/>
      <c r="J4875" s="393"/>
      <c r="K4875" s="393"/>
    </row>
    <row r="4876" spans="1:11" ht="26.4">
      <c r="A4876" s="397" t="s">
        <v>8899</v>
      </c>
      <c r="B4876" s="411" t="s">
        <v>8900</v>
      </c>
      <c r="C4876" s="398" t="s">
        <v>180</v>
      </c>
      <c r="D4876" s="399">
        <v>9.7363</v>
      </c>
      <c r="E4876" s="393"/>
      <c r="F4876" s="393"/>
      <c r="G4876" s="393"/>
      <c r="H4876" s="393"/>
      <c r="I4876" s="393"/>
      <c r="J4876" s="393"/>
      <c r="K4876" s="393"/>
    </row>
    <row r="4877" spans="1:11" ht="14.4">
      <c r="A4877" s="397" t="s">
        <v>8901</v>
      </c>
      <c r="B4877" s="411" t="s">
        <v>8902</v>
      </c>
      <c r="C4877" s="398" t="s">
        <v>180</v>
      </c>
      <c r="D4877" s="399">
        <v>27.193100000000001</v>
      </c>
      <c r="E4877" s="393"/>
      <c r="F4877" s="393"/>
      <c r="G4877" s="393"/>
      <c r="H4877" s="393"/>
      <c r="I4877" s="393"/>
      <c r="J4877" s="393"/>
      <c r="K4877" s="393"/>
    </row>
    <row r="4878" spans="1:11" ht="14.4">
      <c r="A4878" s="554"/>
      <c r="B4878" s="554"/>
      <c r="C4878" s="554"/>
      <c r="D4878" s="554"/>
      <c r="E4878" s="393"/>
      <c r="F4878" s="393"/>
      <c r="G4878" s="393"/>
      <c r="H4878" s="393"/>
      <c r="I4878" s="393"/>
      <c r="J4878" s="393"/>
      <c r="K4878" s="393"/>
    </row>
    <row r="4879" spans="1:11" ht="15" customHeight="1">
      <c r="A4879" s="553" t="s">
        <v>8903</v>
      </c>
      <c r="B4879" s="553"/>
      <c r="C4879" s="553"/>
      <c r="D4879" s="392"/>
      <c r="E4879" s="393"/>
      <c r="F4879" s="393"/>
      <c r="G4879" s="393"/>
      <c r="H4879" s="393"/>
      <c r="I4879" s="393"/>
      <c r="J4879" s="393"/>
      <c r="K4879" s="393"/>
    </row>
    <row r="4880" spans="1:11" ht="14.4">
      <c r="A4880" s="394" t="s">
        <v>7338</v>
      </c>
      <c r="B4880" s="410" t="s">
        <v>7339</v>
      </c>
      <c r="C4880" s="395" t="s">
        <v>485</v>
      </c>
      <c r="D4880" s="396" t="s">
        <v>7340</v>
      </c>
      <c r="E4880" s="393"/>
      <c r="F4880" s="393"/>
      <c r="G4880" s="393"/>
      <c r="H4880" s="393"/>
      <c r="I4880" s="393"/>
      <c r="J4880" s="393"/>
      <c r="K4880" s="393"/>
    </row>
    <row r="4881" spans="1:11" ht="26.4">
      <c r="A4881" s="397" t="s">
        <v>8904</v>
      </c>
      <c r="B4881" s="411" t="s">
        <v>8905</v>
      </c>
      <c r="C4881" s="398" t="s">
        <v>180</v>
      </c>
      <c r="D4881" s="399">
        <v>59.14</v>
      </c>
      <c r="E4881" s="393"/>
      <c r="F4881" s="393"/>
      <c r="G4881" s="393"/>
      <c r="H4881" s="393"/>
      <c r="I4881" s="393"/>
      <c r="J4881" s="393"/>
      <c r="K4881" s="393"/>
    </row>
    <row r="4882" spans="1:11" ht="39.6">
      <c r="A4882" s="397" t="s">
        <v>8906</v>
      </c>
      <c r="B4882" s="411" t="s">
        <v>8907</v>
      </c>
      <c r="C4882" s="398" t="s">
        <v>180</v>
      </c>
      <c r="D4882" s="399">
        <v>32.409999999999997</v>
      </c>
      <c r="E4882" s="393"/>
      <c r="F4882" s="393"/>
      <c r="G4882" s="393"/>
      <c r="H4882" s="393"/>
      <c r="I4882" s="393"/>
      <c r="J4882" s="393"/>
      <c r="K4882" s="393"/>
    </row>
    <row r="4883" spans="1:11" ht="39.6">
      <c r="A4883" s="397" t="s">
        <v>8908</v>
      </c>
      <c r="B4883" s="411" t="s">
        <v>8909</v>
      </c>
      <c r="C4883" s="398" t="s">
        <v>180</v>
      </c>
      <c r="D4883" s="399">
        <v>39.31</v>
      </c>
      <c r="E4883" s="393"/>
      <c r="F4883" s="393"/>
      <c r="G4883" s="393"/>
      <c r="H4883" s="393"/>
      <c r="I4883" s="393"/>
      <c r="J4883" s="393"/>
      <c r="K4883" s="393"/>
    </row>
    <row r="4884" spans="1:11" ht="14.4">
      <c r="A4884" s="397" t="s">
        <v>8910</v>
      </c>
      <c r="B4884" s="411" t="s">
        <v>8911</v>
      </c>
      <c r="C4884" s="398" t="s">
        <v>180</v>
      </c>
      <c r="D4884" s="399">
        <v>177.8158</v>
      </c>
      <c r="E4884" s="393"/>
      <c r="F4884" s="393"/>
      <c r="G4884" s="393"/>
      <c r="H4884" s="393"/>
      <c r="I4884" s="393"/>
      <c r="J4884" s="393"/>
      <c r="K4884" s="393"/>
    </row>
    <row r="4885" spans="1:11" ht="14.4">
      <c r="A4885" s="397" t="s">
        <v>8912</v>
      </c>
      <c r="B4885" s="411" t="s">
        <v>8913</v>
      </c>
      <c r="C4885" s="398" t="s">
        <v>180</v>
      </c>
      <c r="D4885" s="399">
        <v>40.356299999999997</v>
      </c>
      <c r="E4885" s="393"/>
      <c r="F4885" s="393"/>
      <c r="G4885" s="393"/>
      <c r="H4885" s="393"/>
      <c r="I4885" s="393"/>
      <c r="J4885" s="393"/>
      <c r="K4885" s="393"/>
    </row>
    <row r="4886" spans="1:11" ht="14.4">
      <c r="A4886" s="554"/>
      <c r="B4886" s="554"/>
      <c r="C4886" s="554"/>
      <c r="D4886" s="554"/>
      <c r="E4886" s="393"/>
      <c r="F4886" s="393"/>
      <c r="G4886" s="393"/>
      <c r="H4886" s="393"/>
      <c r="I4886" s="393"/>
      <c r="J4886" s="393"/>
      <c r="K4886" s="393"/>
    </row>
    <row r="4887" spans="1:11" ht="15" customHeight="1">
      <c r="A4887" s="553" t="s">
        <v>8914</v>
      </c>
      <c r="B4887" s="553"/>
      <c r="C4887" s="553"/>
      <c r="D4887" s="392"/>
      <c r="E4887" s="393"/>
      <c r="F4887" s="393"/>
      <c r="G4887" s="393"/>
      <c r="H4887" s="393"/>
      <c r="I4887" s="393"/>
      <c r="J4887" s="393"/>
      <c r="K4887" s="393"/>
    </row>
    <row r="4888" spans="1:11" ht="14.4">
      <c r="A4888" s="394" t="s">
        <v>7338</v>
      </c>
      <c r="B4888" s="410" t="s">
        <v>7339</v>
      </c>
      <c r="C4888" s="395" t="s">
        <v>485</v>
      </c>
      <c r="D4888" s="396" t="s">
        <v>7340</v>
      </c>
      <c r="E4888" s="393"/>
      <c r="F4888" s="393"/>
      <c r="G4888" s="393"/>
      <c r="H4888" s="393"/>
      <c r="I4888" s="393"/>
      <c r="J4888" s="393"/>
      <c r="K4888" s="393"/>
    </row>
    <row r="4889" spans="1:11" ht="39.6">
      <c r="A4889" s="397" t="s">
        <v>8915</v>
      </c>
      <c r="B4889" s="411" t="s">
        <v>8916</v>
      </c>
      <c r="C4889" s="398" t="s">
        <v>180</v>
      </c>
      <c r="D4889" s="399">
        <v>193.53530000000001</v>
      </c>
      <c r="E4889" s="393"/>
      <c r="F4889" s="393"/>
      <c r="G4889" s="393"/>
      <c r="H4889" s="393"/>
      <c r="I4889" s="393"/>
      <c r="J4889" s="393"/>
      <c r="K4889" s="393"/>
    </row>
    <row r="4890" spans="1:11" ht="39.6">
      <c r="A4890" s="397" t="s">
        <v>8917</v>
      </c>
      <c r="B4890" s="411" t="s">
        <v>8918</v>
      </c>
      <c r="C4890" s="398" t="s">
        <v>180</v>
      </c>
      <c r="D4890" s="399">
        <v>50.89</v>
      </c>
      <c r="E4890" s="393"/>
      <c r="F4890" s="393"/>
      <c r="G4890" s="393"/>
      <c r="H4890" s="393"/>
      <c r="I4890" s="393"/>
      <c r="J4890" s="393"/>
      <c r="K4890" s="393"/>
    </row>
    <row r="4891" spans="1:11" ht="39.6">
      <c r="A4891" s="397" t="s">
        <v>8919</v>
      </c>
      <c r="B4891" s="411" t="s">
        <v>8920</v>
      </c>
      <c r="C4891" s="398" t="s">
        <v>180</v>
      </c>
      <c r="D4891" s="399">
        <v>37.9</v>
      </c>
      <c r="E4891" s="393"/>
      <c r="F4891" s="393"/>
      <c r="G4891" s="393"/>
      <c r="H4891" s="393"/>
      <c r="I4891" s="393"/>
      <c r="J4891" s="393"/>
      <c r="K4891" s="393"/>
    </row>
    <row r="4892" spans="1:11" ht="26.4">
      <c r="A4892" s="397" t="s">
        <v>8921</v>
      </c>
      <c r="B4892" s="411" t="s">
        <v>8922</v>
      </c>
      <c r="C4892" s="398" t="s">
        <v>180</v>
      </c>
      <c r="D4892" s="399">
        <v>22.86</v>
      </c>
      <c r="E4892" s="393"/>
      <c r="F4892" s="393"/>
      <c r="G4892" s="393"/>
      <c r="H4892" s="393"/>
      <c r="I4892" s="393"/>
      <c r="J4892" s="393"/>
      <c r="K4892" s="393"/>
    </row>
    <row r="4893" spans="1:11" ht="26.4">
      <c r="A4893" s="397" t="s">
        <v>8923</v>
      </c>
      <c r="B4893" s="411" t="s">
        <v>8924</v>
      </c>
      <c r="C4893" s="398" t="s">
        <v>180</v>
      </c>
      <c r="D4893" s="399">
        <v>30.3</v>
      </c>
      <c r="E4893" s="393"/>
      <c r="F4893" s="393"/>
      <c r="G4893" s="393"/>
      <c r="H4893" s="393"/>
      <c r="I4893" s="393"/>
      <c r="J4893" s="393"/>
      <c r="K4893" s="393"/>
    </row>
    <row r="4894" spans="1:11" ht="14.4">
      <c r="A4894" s="397" t="s">
        <v>8925</v>
      </c>
      <c r="B4894" s="411" t="s">
        <v>8926</v>
      </c>
      <c r="C4894" s="398" t="s">
        <v>180</v>
      </c>
      <c r="D4894" s="399">
        <v>30.82</v>
      </c>
      <c r="E4894" s="393"/>
      <c r="F4894" s="393"/>
      <c r="G4894" s="393"/>
      <c r="H4894" s="393"/>
      <c r="I4894" s="393"/>
      <c r="J4894" s="393"/>
      <c r="K4894" s="393"/>
    </row>
    <row r="4895" spans="1:11" ht="14.4">
      <c r="A4895" s="554"/>
      <c r="B4895" s="554"/>
      <c r="C4895" s="554"/>
      <c r="D4895" s="554"/>
      <c r="E4895" s="393"/>
      <c r="F4895" s="393"/>
      <c r="G4895" s="393"/>
      <c r="H4895" s="393"/>
      <c r="I4895" s="393"/>
      <c r="J4895" s="393"/>
      <c r="K4895" s="393"/>
    </row>
    <row r="4896" spans="1:11" ht="15" customHeight="1">
      <c r="A4896" s="553" t="s">
        <v>8927</v>
      </c>
      <c r="B4896" s="553"/>
      <c r="C4896" s="553"/>
      <c r="D4896" s="392"/>
      <c r="E4896" s="393"/>
      <c r="F4896" s="393"/>
      <c r="G4896" s="393"/>
      <c r="H4896" s="393"/>
      <c r="I4896" s="393"/>
      <c r="J4896" s="393"/>
      <c r="K4896" s="393"/>
    </row>
    <row r="4897" spans="1:11" ht="15" customHeight="1">
      <c r="A4897" s="553" t="s">
        <v>8928</v>
      </c>
      <c r="B4897" s="553"/>
      <c r="C4897" s="553"/>
      <c r="D4897" s="392"/>
      <c r="E4897" s="393"/>
      <c r="F4897" s="393"/>
      <c r="G4897" s="393"/>
      <c r="H4897" s="393"/>
      <c r="I4897" s="393"/>
      <c r="J4897" s="393"/>
      <c r="K4897" s="393"/>
    </row>
    <row r="4898" spans="1:11" ht="14.4">
      <c r="A4898" s="394" t="s">
        <v>7338</v>
      </c>
      <c r="B4898" s="410" t="s">
        <v>7339</v>
      </c>
      <c r="C4898" s="395" t="s">
        <v>485</v>
      </c>
      <c r="D4898" s="396" t="s">
        <v>7340</v>
      </c>
      <c r="E4898" s="393"/>
      <c r="F4898" s="393"/>
      <c r="G4898" s="393"/>
      <c r="H4898" s="393"/>
      <c r="I4898" s="393"/>
      <c r="J4898" s="393"/>
      <c r="K4898" s="393"/>
    </row>
    <row r="4899" spans="1:11" ht="14.4">
      <c r="A4899" s="397" t="s">
        <v>8929</v>
      </c>
      <c r="B4899" s="411" t="s">
        <v>8930</v>
      </c>
      <c r="C4899" s="398" t="s">
        <v>84</v>
      </c>
      <c r="D4899" s="399">
        <v>47.462000000000003</v>
      </c>
      <c r="E4899" s="393"/>
      <c r="F4899" s="393"/>
      <c r="G4899" s="393"/>
      <c r="H4899" s="393"/>
      <c r="I4899" s="393"/>
      <c r="J4899" s="393"/>
      <c r="K4899" s="393"/>
    </row>
    <row r="4900" spans="1:11" ht="14.4">
      <c r="A4900" s="397" t="s">
        <v>8931</v>
      </c>
      <c r="B4900" s="411" t="s">
        <v>8932</v>
      </c>
      <c r="C4900" s="398" t="s">
        <v>84</v>
      </c>
      <c r="D4900" s="399">
        <v>32.726500000000001</v>
      </c>
      <c r="E4900" s="393"/>
      <c r="F4900" s="393"/>
      <c r="G4900" s="393"/>
      <c r="H4900" s="393"/>
      <c r="I4900" s="393"/>
      <c r="J4900" s="393"/>
      <c r="K4900" s="393"/>
    </row>
    <row r="4901" spans="1:11" ht="14.4">
      <c r="A4901" s="397" t="s">
        <v>8933</v>
      </c>
      <c r="B4901" s="411" t="s">
        <v>8934</v>
      </c>
      <c r="C4901" s="398" t="s">
        <v>84</v>
      </c>
      <c r="D4901" s="399">
        <v>55.877899999999997</v>
      </c>
      <c r="E4901" s="393"/>
      <c r="F4901" s="393"/>
      <c r="G4901" s="393"/>
      <c r="H4901" s="393"/>
      <c r="I4901" s="393"/>
      <c r="J4901" s="393"/>
      <c r="K4901" s="393"/>
    </row>
    <row r="4902" spans="1:11" ht="14.4">
      <c r="A4902" s="397" t="s">
        <v>8935</v>
      </c>
      <c r="B4902" s="411" t="s">
        <v>8936</v>
      </c>
      <c r="C4902" s="398" t="s">
        <v>84</v>
      </c>
      <c r="D4902" s="399">
        <v>40.447000000000003</v>
      </c>
      <c r="E4902" s="393"/>
      <c r="F4902" s="393"/>
      <c r="G4902" s="393"/>
      <c r="H4902" s="393"/>
      <c r="I4902" s="393"/>
      <c r="J4902" s="393"/>
      <c r="K4902" s="393"/>
    </row>
    <row r="4903" spans="1:11" ht="14.4">
      <c r="A4903" s="397" t="s">
        <v>8937</v>
      </c>
      <c r="B4903" s="411" t="s">
        <v>8938</v>
      </c>
      <c r="C4903" s="398" t="s">
        <v>84</v>
      </c>
      <c r="D4903" s="399">
        <v>62.056399999999996</v>
      </c>
      <c r="E4903" s="393"/>
      <c r="F4903" s="393"/>
      <c r="G4903" s="393"/>
      <c r="H4903" s="393"/>
      <c r="I4903" s="393"/>
      <c r="J4903" s="393"/>
      <c r="K4903" s="393"/>
    </row>
    <row r="4904" spans="1:11" ht="14.4">
      <c r="A4904" s="397" t="s">
        <v>8939</v>
      </c>
      <c r="B4904" s="411" t="s">
        <v>8940</v>
      </c>
      <c r="C4904" s="398" t="s">
        <v>84</v>
      </c>
      <c r="D4904" s="399">
        <v>48.157400000000003</v>
      </c>
      <c r="E4904" s="393"/>
      <c r="F4904" s="393"/>
      <c r="G4904" s="393"/>
      <c r="H4904" s="393"/>
      <c r="I4904" s="393"/>
      <c r="J4904" s="393"/>
      <c r="K4904" s="393"/>
    </row>
    <row r="4905" spans="1:11" ht="14.4">
      <c r="A4905" s="397" t="s">
        <v>8941</v>
      </c>
      <c r="B4905" s="411" t="s">
        <v>8942</v>
      </c>
      <c r="C4905" s="398" t="s">
        <v>84</v>
      </c>
      <c r="D4905" s="399">
        <v>77.517499999999998</v>
      </c>
      <c r="E4905" s="393"/>
      <c r="F4905" s="393"/>
      <c r="G4905" s="393"/>
      <c r="H4905" s="393"/>
      <c r="I4905" s="393"/>
      <c r="J4905" s="393"/>
      <c r="K4905" s="393"/>
    </row>
    <row r="4906" spans="1:11" ht="14.4">
      <c r="A4906" s="397" t="s">
        <v>8943</v>
      </c>
      <c r="B4906" s="411" t="s">
        <v>8944</v>
      </c>
      <c r="C4906" s="398" t="s">
        <v>84</v>
      </c>
      <c r="D4906" s="399">
        <v>62.671199999999999</v>
      </c>
      <c r="E4906" s="393"/>
      <c r="F4906" s="393"/>
      <c r="G4906" s="393"/>
      <c r="H4906" s="393"/>
      <c r="I4906" s="393"/>
      <c r="J4906" s="393"/>
      <c r="K4906" s="393"/>
    </row>
    <row r="4907" spans="1:11" ht="14.4">
      <c r="A4907" s="397" t="s">
        <v>8945</v>
      </c>
      <c r="B4907" s="411" t="s">
        <v>8946</v>
      </c>
      <c r="C4907" s="398" t="s">
        <v>84</v>
      </c>
      <c r="D4907" s="399">
        <v>99.842500000000001</v>
      </c>
      <c r="E4907" s="393"/>
      <c r="F4907" s="393"/>
      <c r="G4907" s="393"/>
      <c r="H4907" s="393"/>
      <c r="I4907" s="393"/>
      <c r="J4907" s="393"/>
      <c r="K4907" s="393"/>
    </row>
    <row r="4908" spans="1:11" ht="14.4">
      <c r="A4908" s="554"/>
      <c r="B4908" s="554"/>
      <c r="C4908" s="554"/>
      <c r="D4908" s="554"/>
      <c r="E4908" s="393"/>
      <c r="F4908" s="393"/>
      <c r="G4908" s="393"/>
      <c r="H4908" s="393"/>
      <c r="I4908" s="393"/>
      <c r="J4908" s="393"/>
      <c r="K4908" s="393"/>
    </row>
    <row r="4909" spans="1:11" ht="15" customHeight="1">
      <c r="A4909" s="553" t="s">
        <v>8947</v>
      </c>
      <c r="B4909" s="553"/>
      <c r="C4909" s="553"/>
      <c r="D4909" s="392"/>
      <c r="E4909" s="393"/>
      <c r="F4909" s="393"/>
      <c r="G4909" s="393"/>
      <c r="H4909" s="393"/>
      <c r="I4909" s="393"/>
      <c r="J4909" s="393"/>
      <c r="K4909" s="393"/>
    </row>
    <row r="4910" spans="1:11" ht="14.4">
      <c r="A4910" s="394" t="s">
        <v>7338</v>
      </c>
      <c r="B4910" s="410" t="s">
        <v>7339</v>
      </c>
      <c r="C4910" s="395" t="s">
        <v>485</v>
      </c>
      <c r="D4910" s="396" t="s">
        <v>7340</v>
      </c>
      <c r="E4910" s="393"/>
      <c r="F4910" s="393"/>
      <c r="G4910" s="393"/>
      <c r="H4910" s="393"/>
      <c r="I4910" s="393"/>
      <c r="J4910" s="393"/>
      <c r="K4910" s="393"/>
    </row>
    <row r="4911" spans="1:11" ht="26.4">
      <c r="A4911" s="397" t="s">
        <v>8948</v>
      </c>
      <c r="B4911" s="411" t="s">
        <v>8949</v>
      </c>
      <c r="C4911" s="398" t="s">
        <v>84</v>
      </c>
      <c r="D4911" s="399">
        <v>46.323</v>
      </c>
      <c r="E4911" s="393"/>
      <c r="F4911" s="393"/>
      <c r="G4911" s="393"/>
      <c r="H4911" s="393"/>
      <c r="I4911" s="393"/>
      <c r="J4911" s="393"/>
      <c r="K4911" s="393"/>
    </row>
    <row r="4912" spans="1:11" ht="26.4">
      <c r="A4912" s="397" t="s">
        <v>8950</v>
      </c>
      <c r="B4912" s="411" t="s">
        <v>8951</v>
      </c>
      <c r="C4912" s="398" t="s">
        <v>84</v>
      </c>
      <c r="D4912" s="399">
        <v>31.325500000000002</v>
      </c>
      <c r="E4912" s="393"/>
      <c r="F4912" s="393"/>
      <c r="G4912" s="393"/>
      <c r="H4912" s="393"/>
      <c r="I4912" s="393"/>
      <c r="J4912" s="393"/>
      <c r="K4912" s="393"/>
    </row>
    <row r="4913" spans="1:11" ht="26.4">
      <c r="A4913" s="397" t="s">
        <v>8952</v>
      </c>
      <c r="B4913" s="411" t="s">
        <v>8953</v>
      </c>
      <c r="C4913" s="398" t="s">
        <v>84</v>
      </c>
      <c r="D4913" s="399">
        <v>53.2271</v>
      </c>
      <c r="E4913" s="393"/>
      <c r="F4913" s="393"/>
      <c r="G4913" s="393"/>
      <c r="H4913" s="393"/>
      <c r="I4913" s="393"/>
      <c r="J4913" s="393"/>
      <c r="K4913" s="393"/>
    </row>
    <row r="4914" spans="1:11" ht="26.4">
      <c r="A4914" s="397" t="s">
        <v>8954</v>
      </c>
      <c r="B4914" s="411" t="s">
        <v>8955</v>
      </c>
      <c r="C4914" s="398" t="s">
        <v>84</v>
      </c>
      <c r="D4914" s="399">
        <v>38.521900000000002</v>
      </c>
      <c r="E4914" s="393"/>
      <c r="F4914" s="393"/>
      <c r="G4914" s="393"/>
      <c r="H4914" s="393"/>
      <c r="I4914" s="393"/>
      <c r="J4914" s="393"/>
      <c r="K4914" s="393"/>
    </row>
    <row r="4915" spans="1:11" ht="26.4">
      <c r="A4915" s="397" t="s">
        <v>8956</v>
      </c>
      <c r="B4915" s="411" t="s">
        <v>8957</v>
      </c>
      <c r="C4915" s="398" t="s">
        <v>84</v>
      </c>
      <c r="D4915" s="399">
        <v>60.584800000000001</v>
      </c>
      <c r="E4915" s="393"/>
      <c r="F4915" s="393"/>
      <c r="G4915" s="393"/>
      <c r="H4915" s="393"/>
      <c r="I4915" s="393"/>
      <c r="J4915" s="393"/>
      <c r="K4915" s="393"/>
    </row>
    <row r="4916" spans="1:11" ht="26.4">
      <c r="A4916" s="397" t="s">
        <v>8958</v>
      </c>
      <c r="B4916" s="411" t="s">
        <v>8959</v>
      </c>
      <c r="C4916" s="398" t="s">
        <v>84</v>
      </c>
      <c r="D4916" s="399">
        <v>45.415900000000001</v>
      </c>
      <c r="E4916" s="393"/>
      <c r="F4916" s="393"/>
      <c r="G4916" s="393"/>
      <c r="H4916" s="393"/>
      <c r="I4916" s="393"/>
      <c r="J4916" s="393"/>
      <c r="K4916" s="393"/>
    </row>
    <row r="4917" spans="1:11" ht="26.4">
      <c r="A4917" s="397" t="s">
        <v>8960</v>
      </c>
      <c r="B4917" s="411" t="s">
        <v>8961</v>
      </c>
      <c r="C4917" s="398" t="s">
        <v>84</v>
      </c>
      <c r="D4917" s="399">
        <v>74.5745</v>
      </c>
      <c r="E4917" s="393"/>
      <c r="F4917" s="393"/>
      <c r="G4917" s="393"/>
      <c r="H4917" s="393"/>
      <c r="I4917" s="393"/>
      <c r="J4917" s="393"/>
      <c r="K4917" s="393"/>
    </row>
    <row r="4918" spans="1:11" ht="26.4">
      <c r="A4918" s="397" t="s">
        <v>8962</v>
      </c>
      <c r="B4918" s="411" t="s">
        <v>8963</v>
      </c>
      <c r="C4918" s="398" t="s">
        <v>84</v>
      </c>
      <c r="D4918" s="399">
        <v>60.8872</v>
      </c>
      <c r="E4918" s="393"/>
      <c r="F4918" s="393"/>
      <c r="G4918" s="393"/>
      <c r="H4918" s="393"/>
      <c r="I4918" s="393"/>
      <c r="J4918" s="393"/>
      <c r="K4918" s="393"/>
    </row>
    <row r="4919" spans="1:11" ht="26.4">
      <c r="A4919" s="397" t="s">
        <v>8964</v>
      </c>
      <c r="B4919" s="411" t="s">
        <v>8965</v>
      </c>
      <c r="C4919" s="398" t="s">
        <v>84</v>
      </c>
      <c r="D4919" s="399">
        <v>97.917400000000001</v>
      </c>
      <c r="E4919" s="393"/>
      <c r="F4919" s="393"/>
      <c r="G4919" s="393"/>
      <c r="H4919" s="393"/>
      <c r="I4919" s="393"/>
      <c r="J4919" s="393"/>
      <c r="K4919" s="393"/>
    </row>
    <row r="4920" spans="1:11" ht="14.4">
      <c r="A4920" s="554"/>
      <c r="B4920" s="554"/>
      <c r="C4920" s="554"/>
      <c r="D4920" s="554"/>
      <c r="E4920" s="393"/>
      <c r="F4920" s="393"/>
      <c r="G4920" s="393"/>
      <c r="H4920" s="393"/>
      <c r="I4920" s="393"/>
      <c r="J4920" s="393"/>
      <c r="K4920" s="393"/>
    </row>
    <row r="4921" spans="1:11" ht="15" customHeight="1">
      <c r="A4921" s="553" t="s">
        <v>8966</v>
      </c>
      <c r="B4921" s="553"/>
      <c r="C4921" s="553"/>
      <c r="D4921" s="392"/>
      <c r="E4921" s="393"/>
      <c r="F4921" s="393"/>
      <c r="G4921" s="393"/>
      <c r="H4921" s="393"/>
      <c r="I4921" s="393"/>
      <c r="J4921" s="393"/>
      <c r="K4921" s="393"/>
    </row>
    <row r="4922" spans="1:11" ht="14.4">
      <c r="A4922" s="394" t="s">
        <v>7338</v>
      </c>
      <c r="B4922" s="410" t="s">
        <v>7339</v>
      </c>
      <c r="C4922" s="395" t="s">
        <v>485</v>
      </c>
      <c r="D4922" s="396" t="s">
        <v>7340</v>
      </c>
      <c r="E4922" s="393"/>
      <c r="F4922" s="393"/>
      <c r="G4922" s="393"/>
      <c r="H4922" s="393"/>
      <c r="I4922" s="393"/>
      <c r="J4922" s="393"/>
      <c r="K4922" s="393"/>
    </row>
    <row r="4923" spans="1:11" ht="26.4">
      <c r="A4923" s="397" t="s">
        <v>8967</v>
      </c>
      <c r="B4923" s="411" t="s">
        <v>8968</v>
      </c>
      <c r="C4923" s="398" t="s">
        <v>180</v>
      </c>
      <c r="D4923" s="399">
        <v>2</v>
      </c>
      <c r="E4923" s="393"/>
      <c r="F4923" s="393"/>
      <c r="G4923" s="393"/>
      <c r="H4923" s="393"/>
      <c r="I4923" s="393"/>
      <c r="J4923" s="393"/>
      <c r="K4923" s="393"/>
    </row>
    <row r="4924" spans="1:11" ht="26.4">
      <c r="A4924" s="397" t="s">
        <v>8969</v>
      </c>
      <c r="B4924" s="411" t="s">
        <v>8970</v>
      </c>
      <c r="C4924" s="398" t="s">
        <v>180</v>
      </c>
      <c r="D4924" s="399">
        <v>1.26</v>
      </c>
      <c r="E4924" s="393"/>
      <c r="F4924" s="393"/>
      <c r="G4924" s="393"/>
      <c r="H4924" s="393"/>
      <c r="I4924" s="393"/>
      <c r="J4924" s="393"/>
      <c r="K4924" s="393"/>
    </row>
    <row r="4925" spans="1:11" ht="14.4">
      <c r="A4925" s="397" t="s">
        <v>8971</v>
      </c>
      <c r="B4925" s="411" t="s">
        <v>8972</v>
      </c>
      <c r="C4925" s="398" t="s">
        <v>84</v>
      </c>
      <c r="D4925" s="399">
        <v>7.66</v>
      </c>
      <c r="E4925" s="393"/>
      <c r="F4925" s="393"/>
      <c r="G4925" s="393"/>
      <c r="H4925" s="393"/>
      <c r="I4925" s="393"/>
      <c r="J4925" s="393"/>
      <c r="K4925" s="393"/>
    </row>
    <row r="4926" spans="1:11" ht="14.4">
      <c r="A4926" s="397" t="s">
        <v>8973</v>
      </c>
      <c r="B4926" s="411" t="s">
        <v>8974</v>
      </c>
      <c r="C4926" s="398" t="s">
        <v>84</v>
      </c>
      <c r="D4926" s="399">
        <v>10.33</v>
      </c>
      <c r="E4926" s="393"/>
      <c r="F4926" s="393"/>
      <c r="G4926" s="393"/>
      <c r="H4926" s="393"/>
      <c r="I4926" s="393"/>
      <c r="J4926" s="393"/>
      <c r="K4926" s="393"/>
    </row>
    <row r="4927" spans="1:11" ht="14.4">
      <c r="A4927" s="397" t="s">
        <v>8975</v>
      </c>
      <c r="B4927" s="411" t="s">
        <v>8976</v>
      </c>
      <c r="C4927" s="398" t="s">
        <v>84</v>
      </c>
      <c r="D4927" s="399">
        <v>13.56</v>
      </c>
      <c r="E4927" s="393"/>
      <c r="F4927" s="393"/>
      <c r="G4927" s="393"/>
      <c r="H4927" s="393"/>
      <c r="I4927" s="393"/>
      <c r="J4927" s="393"/>
      <c r="K4927" s="393"/>
    </row>
    <row r="4928" spans="1:11" ht="14.4">
      <c r="A4928" s="397" t="s">
        <v>8977</v>
      </c>
      <c r="B4928" s="411" t="s">
        <v>8978</v>
      </c>
      <c r="C4928" s="398" t="s">
        <v>84</v>
      </c>
      <c r="D4928" s="399">
        <v>19.829999999999998</v>
      </c>
      <c r="E4928" s="393"/>
      <c r="F4928" s="393"/>
      <c r="G4928" s="393"/>
      <c r="H4928" s="393"/>
      <c r="I4928" s="393"/>
      <c r="J4928" s="393"/>
      <c r="K4928" s="393"/>
    </row>
    <row r="4929" spans="1:11" ht="14.4">
      <c r="A4929" s="397" t="s">
        <v>8979</v>
      </c>
      <c r="B4929" s="411" t="s">
        <v>8980</v>
      </c>
      <c r="C4929" s="398" t="s">
        <v>84</v>
      </c>
      <c r="D4929" s="399">
        <v>24.54</v>
      </c>
      <c r="E4929" s="393"/>
      <c r="F4929" s="393"/>
      <c r="G4929" s="393"/>
      <c r="H4929" s="393"/>
      <c r="I4929" s="393"/>
      <c r="J4929" s="393"/>
      <c r="K4929" s="393"/>
    </row>
    <row r="4930" spans="1:11" ht="14.4">
      <c r="A4930" s="554"/>
      <c r="B4930" s="554"/>
      <c r="C4930" s="554"/>
      <c r="D4930" s="554"/>
      <c r="E4930" s="393"/>
      <c r="F4930" s="393"/>
      <c r="G4930" s="393"/>
      <c r="H4930" s="393"/>
      <c r="I4930" s="393"/>
      <c r="J4930" s="393"/>
      <c r="K4930" s="393"/>
    </row>
    <row r="4931" spans="1:11" ht="15" customHeight="1">
      <c r="A4931" s="553" t="s">
        <v>8981</v>
      </c>
      <c r="B4931" s="553"/>
      <c r="C4931" s="553"/>
      <c r="D4931" s="392"/>
      <c r="E4931" s="393"/>
      <c r="F4931" s="393"/>
      <c r="G4931" s="393"/>
      <c r="H4931" s="393"/>
      <c r="I4931" s="393"/>
      <c r="J4931" s="393"/>
      <c r="K4931" s="393"/>
    </row>
    <row r="4932" spans="1:11" ht="15" customHeight="1">
      <c r="A4932" s="553" t="s">
        <v>8982</v>
      </c>
      <c r="B4932" s="553"/>
      <c r="C4932" s="553"/>
      <c r="D4932" s="392"/>
      <c r="E4932" s="393"/>
      <c r="F4932" s="393"/>
      <c r="G4932" s="393"/>
      <c r="H4932" s="393"/>
      <c r="I4932" s="393"/>
      <c r="J4932" s="393"/>
      <c r="K4932" s="393"/>
    </row>
    <row r="4933" spans="1:11" ht="14.4">
      <c r="A4933" s="394" t="s">
        <v>7338</v>
      </c>
      <c r="B4933" s="410" t="s">
        <v>7339</v>
      </c>
      <c r="C4933" s="395" t="s">
        <v>485</v>
      </c>
      <c r="D4933" s="396" t="s">
        <v>7340</v>
      </c>
      <c r="E4933" s="393"/>
      <c r="F4933" s="393"/>
      <c r="G4933" s="393"/>
      <c r="H4933" s="393"/>
      <c r="I4933" s="393"/>
      <c r="J4933" s="393"/>
      <c r="K4933" s="393"/>
    </row>
    <row r="4934" spans="1:11" ht="14.4">
      <c r="A4934" s="397" t="s">
        <v>8983</v>
      </c>
      <c r="B4934" s="411" t="s">
        <v>8984</v>
      </c>
      <c r="C4934" s="398" t="s">
        <v>180</v>
      </c>
      <c r="D4934" s="399">
        <v>38.479999999999997</v>
      </c>
      <c r="E4934" s="393"/>
      <c r="F4934" s="393"/>
      <c r="G4934" s="393"/>
      <c r="H4934" s="393"/>
      <c r="I4934" s="393"/>
      <c r="J4934" s="393"/>
      <c r="K4934" s="393"/>
    </row>
    <row r="4935" spans="1:11" ht="14.4">
      <c r="A4935" s="554"/>
      <c r="B4935" s="554"/>
      <c r="C4935" s="554"/>
      <c r="D4935" s="554"/>
      <c r="E4935" s="393"/>
      <c r="F4935" s="393"/>
      <c r="G4935" s="393"/>
      <c r="H4935" s="393"/>
      <c r="I4935" s="393"/>
      <c r="J4935" s="393"/>
      <c r="K4935" s="393"/>
    </row>
    <row r="4936" spans="1:11" ht="15" customHeight="1">
      <c r="A4936" s="553" t="s">
        <v>8985</v>
      </c>
      <c r="B4936" s="553"/>
      <c r="C4936" s="553"/>
      <c r="D4936" s="392"/>
      <c r="E4936" s="393"/>
      <c r="F4936" s="393"/>
      <c r="G4936" s="393"/>
      <c r="H4936" s="393"/>
      <c r="I4936" s="393"/>
      <c r="J4936" s="393"/>
      <c r="K4936" s="393"/>
    </row>
    <row r="4937" spans="1:11" ht="15" customHeight="1">
      <c r="A4937" s="553" t="s">
        <v>8986</v>
      </c>
      <c r="B4937" s="553"/>
      <c r="C4937" s="553"/>
      <c r="D4937" s="392"/>
      <c r="E4937" s="393"/>
      <c r="F4937" s="393"/>
      <c r="G4937" s="393"/>
      <c r="H4937" s="393"/>
      <c r="I4937" s="393"/>
      <c r="J4937" s="393"/>
      <c r="K4937" s="393"/>
    </row>
    <row r="4938" spans="1:11" ht="14.4">
      <c r="A4938" s="394" t="s">
        <v>7338</v>
      </c>
      <c r="B4938" s="410" t="s">
        <v>7339</v>
      </c>
      <c r="C4938" s="395" t="s">
        <v>485</v>
      </c>
      <c r="D4938" s="396" t="s">
        <v>7340</v>
      </c>
      <c r="E4938" s="393"/>
      <c r="F4938" s="393"/>
      <c r="G4938" s="393"/>
      <c r="H4938" s="393"/>
      <c r="I4938" s="393"/>
      <c r="J4938" s="393"/>
      <c r="K4938" s="393"/>
    </row>
    <row r="4939" spans="1:11" ht="39.6">
      <c r="A4939" s="397" t="s">
        <v>8987</v>
      </c>
      <c r="B4939" s="411" t="s">
        <v>8988</v>
      </c>
      <c r="C4939" s="398" t="s">
        <v>180</v>
      </c>
      <c r="D4939" s="400">
        <v>2539.7366000000002</v>
      </c>
      <c r="E4939" s="393"/>
      <c r="F4939" s="393"/>
      <c r="G4939" s="393"/>
      <c r="H4939" s="393"/>
      <c r="I4939" s="393"/>
      <c r="J4939" s="393"/>
      <c r="K4939" s="393"/>
    </row>
    <row r="4940" spans="1:11" ht="26.4">
      <c r="A4940" s="397" t="s">
        <v>8989</v>
      </c>
      <c r="B4940" s="411" t="s">
        <v>8990</v>
      </c>
      <c r="C4940" s="398" t="s">
        <v>84</v>
      </c>
      <c r="D4940" s="399">
        <v>8.4057999999999993</v>
      </c>
      <c r="E4940" s="393"/>
      <c r="F4940" s="393"/>
      <c r="G4940" s="393"/>
      <c r="H4940" s="393"/>
      <c r="I4940" s="393"/>
      <c r="J4940" s="393"/>
      <c r="K4940" s="393"/>
    </row>
    <row r="4941" spans="1:11" ht="14.4">
      <c r="A4941" s="397" t="s">
        <v>8991</v>
      </c>
      <c r="B4941" s="411" t="s">
        <v>8992</v>
      </c>
      <c r="C4941" s="398" t="s">
        <v>266</v>
      </c>
      <c r="D4941" s="399">
        <v>680.70540000000005</v>
      </c>
      <c r="E4941" s="393"/>
      <c r="F4941" s="393"/>
      <c r="G4941" s="393"/>
      <c r="H4941" s="393"/>
      <c r="I4941" s="393"/>
      <c r="J4941" s="393"/>
      <c r="K4941" s="393"/>
    </row>
    <row r="4942" spans="1:11" ht="26.4">
      <c r="A4942" s="397" t="s">
        <v>8993</v>
      </c>
      <c r="B4942" s="411" t="s">
        <v>8994</v>
      </c>
      <c r="C4942" s="398" t="s">
        <v>180</v>
      </c>
      <c r="D4942" s="400">
        <v>1086.6875</v>
      </c>
      <c r="E4942" s="393"/>
      <c r="F4942" s="393"/>
      <c r="G4942" s="393"/>
      <c r="H4942" s="393"/>
      <c r="I4942" s="393"/>
      <c r="J4942" s="393"/>
      <c r="K4942" s="393"/>
    </row>
    <row r="4943" spans="1:11" ht="26.4">
      <c r="A4943" s="397" t="s">
        <v>8995</v>
      </c>
      <c r="B4943" s="411" t="s">
        <v>8996</v>
      </c>
      <c r="C4943" s="398" t="s">
        <v>180</v>
      </c>
      <c r="D4943" s="400">
        <v>1404.3977</v>
      </c>
      <c r="E4943" s="393"/>
      <c r="F4943" s="393"/>
      <c r="G4943" s="393"/>
      <c r="H4943" s="393"/>
      <c r="I4943" s="393"/>
      <c r="J4943" s="393"/>
      <c r="K4943" s="393"/>
    </row>
    <row r="4944" spans="1:11" ht="39.6">
      <c r="A4944" s="397" t="s">
        <v>8997</v>
      </c>
      <c r="B4944" s="411" t="s">
        <v>8998</v>
      </c>
      <c r="C4944" s="398" t="s">
        <v>180</v>
      </c>
      <c r="D4944" s="400">
        <v>1376.9929</v>
      </c>
      <c r="E4944" s="393"/>
      <c r="F4944" s="393"/>
      <c r="G4944" s="393"/>
      <c r="H4944" s="393"/>
      <c r="I4944" s="393"/>
      <c r="J4944" s="393"/>
      <c r="K4944" s="393"/>
    </row>
    <row r="4945" spans="1:11" ht="39.6">
      <c r="A4945" s="397" t="s">
        <v>8999</v>
      </c>
      <c r="B4945" s="411" t="s">
        <v>9000</v>
      </c>
      <c r="C4945" s="398" t="s">
        <v>180</v>
      </c>
      <c r="D4945" s="400">
        <v>1320.7520999999999</v>
      </c>
      <c r="E4945" s="393"/>
      <c r="F4945" s="393"/>
      <c r="G4945" s="393"/>
      <c r="H4945" s="393"/>
      <c r="I4945" s="393"/>
      <c r="J4945" s="393"/>
      <c r="K4945" s="393"/>
    </row>
    <row r="4946" spans="1:11" ht="14.4">
      <c r="A4946" s="554"/>
      <c r="B4946" s="554"/>
      <c r="C4946" s="554"/>
      <c r="D4946" s="554"/>
      <c r="E4946" s="393"/>
      <c r="F4946" s="393"/>
      <c r="G4946" s="393"/>
      <c r="H4946" s="393"/>
      <c r="I4946" s="393"/>
      <c r="J4946" s="393"/>
      <c r="K4946" s="393"/>
    </row>
    <row r="4947" spans="1:11" ht="15" customHeight="1">
      <c r="A4947" s="553" t="s">
        <v>9001</v>
      </c>
      <c r="B4947" s="553"/>
      <c r="C4947" s="553"/>
      <c r="D4947" s="392"/>
      <c r="E4947" s="393"/>
      <c r="F4947" s="393"/>
      <c r="G4947" s="393"/>
      <c r="H4947" s="393"/>
      <c r="I4947" s="393"/>
      <c r="J4947" s="393"/>
      <c r="K4947" s="393"/>
    </row>
    <row r="4948" spans="1:11" ht="14.4">
      <c r="A4948" s="394" t="s">
        <v>7338</v>
      </c>
      <c r="B4948" s="410" t="s">
        <v>7339</v>
      </c>
      <c r="C4948" s="395" t="s">
        <v>485</v>
      </c>
      <c r="D4948" s="396" t="s">
        <v>7340</v>
      </c>
      <c r="E4948" s="393"/>
      <c r="F4948" s="393"/>
      <c r="G4948" s="393"/>
      <c r="H4948" s="393"/>
      <c r="I4948" s="393"/>
      <c r="J4948" s="393"/>
      <c r="K4948" s="393"/>
    </row>
    <row r="4949" spans="1:11" ht="26.4">
      <c r="A4949" s="397" t="s">
        <v>9002</v>
      </c>
      <c r="B4949" s="411" t="s">
        <v>9003</v>
      </c>
      <c r="C4949" s="398" t="s">
        <v>180</v>
      </c>
      <c r="D4949" s="400">
        <v>2200</v>
      </c>
      <c r="E4949" s="393"/>
      <c r="F4949" s="393"/>
      <c r="G4949" s="393"/>
      <c r="H4949" s="393"/>
      <c r="I4949" s="393"/>
      <c r="J4949" s="393"/>
      <c r="K4949" s="393"/>
    </row>
    <row r="4950" spans="1:11" ht="39.6">
      <c r="A4950" s="397" t="s">
        <v>9004</v>
      </c>
      <c r="B4950" s="411" t="s">
        <v>9005</v>
      </c>
      <c r="C4950" s="398" t="s">
        <v>180</v>
      </c>
      <c r="D4950" s="400">
        <v>3625</v>
      </c>
      <c r="E4950" s="393"/>
      <c r="F4950" s="393"/>
      <c r="G4950" s="393"/>
      <c r="H4950" s="393"/>
      <c r="I4950" s="393"/>
      <c r="J4950" s="393"/>
      <c r="K4950" s="393"/>
    </row>
    <row r="4951" spans="1:11" ht="26.4">
      <c r="A4951" s="397" t="s">
        <v>9006</v>
      </c>
      <c r="B4951" s="411" t="s">
        <v>9007</v>
      </c>
      <c r="C4951" s="398" t="s">
        <v>180</v>
      </c>
      <c r="D4951" s="400">
        <v>2260</v>
      </c>
      <c r="E4951" s="393"/>
      <c r="F4951" s="393"/>
      <c r="G4951" s="393"/>
      <c r="H4951" s="393"/>
      <c r="I4951" s="393"/>
      <c r="J4951" s="393"/>
      <c r="K4951" s="393"/>
    </row>
    <row r="4952" spans="1:11" ht="14.4">
      <c r="A4952" s="554"/>
      <c r="B4952" s="554"/>
      <c r="C4952" s="554"/>
      <c r="D4952" s="554"/>
      <c r="E4952" s="393"/>
      <c r="F4952" s="393"/>
      <c r="G4952" s="393"/>
      <c r="H4952" s="393"/>
      <c r="I4952" s="393"/>
      <c r="J4952" s="393"/>
      <c r="K4952" s="393"/>
    </row>
    <row r="4953" spans="1:11" ht="15" customHeight="1">
      <c r="A4953" s="553" t="s">
        <v>9008</v>
      </c>
      <c r="B4953" s="553"/>
      <c r="C4953" s="553"/>
      <c r="D4953" s="392"/>
      <c r="E4953" s="393"/>
      <c r="F4953" s="393"/>
      <c r="G4953" s="393"/>
      <c r="H4953" s="393"/>
      <c r="I4953" s="393"/>
      <c r="J4953" s="393"/>
      <c r="K4953" s="393"/>
    </row>
    <row r="4954" spans="1:11" ht="14.4">
      <c r="A4954" s="394" t="s">
        <v>7338</v>
      </c>
      <c r="B4954" s="410" t="s">
        <v>7339</v>
      </c>
      <c r="C4954" s="395" t="s">
        <v>485</v>
      </c>
      <c r="D4954" s="396" t="s">
        <v>7340</v>
      </c>
      <c r="E4954" s="393"/>
      <c r="F4954" s="393"/>
      <c r="G4954" s="393"/>
      <c r="H4954" s="393"/>
      <c r="I4954" s="393"/>
      <c r="J4954" s="393"/>
      <c r="K4954" s="393"/>
    </row>
    <row r="4955" spans="1:11" ht="39.6">
      <c r="A4955" s="397" t="s">
        <v>9009</v>
      </c>
      <c r="B4955" s="411" t="s">
        <v>9010</v>
      </c>
      <c r="C4955" s="398" t="s">
        <v>9011</v>
      </c>
      <c r="D4955" s="399">
        <v>747.5</v>
      </c>
      <c r="E4955" s="393"/>
      <c r="F4955" s="393"/>
      <c r="G4955" s="393"/>
      <c r="H4955" s="393"/>
      <c r="I4955" s="393"/>
      <c r="J4955" s="393"/>
      <c r="K4955" s="393"/>
    </row>
    <row r="4956" spans="1:11" ht="14.4">
      <c r="A4956" s="554"/>
      <c r="B4956" s="554"/>
      <c r="C4956" s="554"/>
      <c r="D4956" s="554"/>
      <c r="E4956" s="393"/>
      <c r="F4956" s="393"/>
      <c r="G4956" s="393"/>
      <c r="H4956" s="393"/>
      <c r="I4956" s="393"/>
      <c r="J4956" s="393"/>
      <c r="K4956" s="393"/>
    </row>
    <row r="4957" spans="1:11" ht="15" customHeight="1">
      <c r="A4957" s="553" t="s">
        <v>9012</v>
      </c>
      <c r="B4957" s="553"/>
      <c r="C4957" s="553"/>
      <c r="D4957" s="392"/>
      <c r="E4957" s="393"/>
      <c r="F4957" s="393"/>
      <c r="G4957" s="393"/>
      <c r="H4957" s="393"/>
      <c r="I4957" s="393"/>
      <c r="J4957" s="393"/>
      <c r="K4957" s="393"/>
    </row>
    <row r="4958" spans="1:11" ht="15" customHeight="1">
      <c r="A4958" s="553" t="s">
        <v>9013</v>
      </c>
      <c r="B4958" s="553"/>
      <c r="C4958" s="553"/>
      <c r="D4958" s="392"/>
      <c r="E4958" s="393"/>
      <c r="F4958" s="393"/>
      <c r="G4958" s="393"/>
      <c r="H4958" s="393"/>
      <c r="I4958" s="393"/>
      <c r="J4958" s="393"/>
      <c r="K4958" s="393"/>
    </row>
    <row r="4959" spans="1:11" ht="14.4">
      <c r="A4959" s="394" t="s">
        <v>7338</v>
      </c>
      <c r="B4959" s="410" t="s">
        <v>7339</v>
      </c>
      <c r="C4959" s="395" t="s">
        <v>485</v>
      </c>
      <c r="D4959" s="396" t="s">
        <v>7340</v>
      </c>
      <c r="E4959" s="393"/>
      <c r="F4959" s="393"/>
      <c r="G4959" s="393"/>
      <c r="H4959" s="393"/>
      <c r="I4959" s="393"/>
      <c r="J4959" s="393"/>
      <c r="K4959" s="393"/>
    </row>
    <row r="4960" spans="1:11" ht="14.4">
      <c r="A4960" s="397" t="s">
        <v>9014</v>
      </c>
      <c r="B4960" s="411" t="s">
        <v>9015</v>
      </c>
      <c r="C4960" s="398" t="s">
        <v>84</v>
      </c>
      <c r="D4960" s="399">
        <v>366.4522</v>
      </c>
      <c r="E4960" s="393"/>
      <c r="F4960" s="393"/>
      <c r="G4960" s="393"/>
      <c r="H4960" s="393"/>
      <c r="I4960" s="393"/>
      <c r="J4960" s="393"/>
      <c r="K4960" s="393"/>
    </row>
    <row r="4961" spans="1:11" ht="26.4">
      <c r="A4961" s="397" t="s">
        <v>9016</v>
      </c>
      <c r="B4961" s="411" t="s">
        <v>9017</v>
      </c>
      <c r="C4961" s="398" t="s">
        <v>84</v>
      </c>
      <c r="D4961" s="399">
        <v>155.80109999999999</v>
      </c>
      <c r="E4961" s="393"/>
      <c r="F4961" s="393"/>
      <c r="G4961" s="393"/>
      <c r="H4961" s="393"/>
      <c r="I4961" s="393"/>
      <c r="J4961" s="393"/>
      <c r="K4961" s="393"/>
    </row>
    <row r="4962" spans="1:11" ht="14.4">
      <c r="A4962" s="554"/>
      <c r="B4962" s="554"/>
      <c r="C4962" s="554"/>
      <c r="D4962" s="554"/>
      <c r="E4962" s="393"/>
      <c r="F4962" s="393"/>
      <c r="G4962" s="393"/>
      <c r="H4962" s="393"/>
      <c r="I4962" s="393"/>
      <c r="J4962" s="393"/>
      <c r="K4962" s="393"/>
    </row>
    <row r="4963" spans="1:11" ht="15" customHeight="1">
      <c r="A4963" s="553" t="s">
        <v>9018</v>
      </c>
      <c r="B4963" s="553"/>
      <c r="C4963" s="553"/>
      <c r="D4963" s="392"/>
      <c r="E4963" s="393"/>
      <c r="F4963" s="393"/>
      <c r="G4963" s="393"/>
      <c r="H4963" s="393"/>
      <c r="I4963" s="393"/>
      <c r="J4963" s="393"/>
      <c r="K4963" s="393"/>
    </row>
    <row r="4964" spans="1:11" ht="15" customHeight="1">
      <c r="A4964" s="553" t="s">
        <v>9019</v>
      </c>
      <c r="B4964" s="553"/>
      <c r="C4964" s="553"/>
      <c r="D4964" s="392"/>
      <c r="E4964" s="393"/>
      <c r="F4964" s="393"/>
      <c r="G4964" s="393"/>
      <c r="H4964" s="393"/>
      <c r="I4964" s="393"/>
      <c r="J4964" s="393"/>
      <c r="K4964" s="393"/>
    </row>
    <row r="4965" spans="1:11" ht="14.4">
      <c r="A4965" s="394" t="s">
        <v>7338</v>
      </c>
      <c r="B4965" s="410" t="s">
        <v>7339</v>
      </c>
      <c r="C4965" s="395" t="s">
        <v>485</v>
      </c>
      <c r="D4965" s="396" t="s">
        <v>7340</v>
      </c>
      <c r="E4965" s="393"/>
      <c r="F4965" s="393"/>
      <c r="G4965" s="393"/>
      <c r="H4965" s="393"/>
      <c r="I4965" s="393"/>
      <c r="J4965" s="393"/>
      <c r="K4965" s="393"/>
    </row>
    <row r="4966" spans="1:11" ht="26.4">
      <c r="A4966" s="397" t="s">
        <v>9020</v>
      </c>
      <c r="B4966" s="411" t="s">
        <v>9021</v>
      </c>
      <c r="C4966" s="398" t="s">
        <v>180</v>
      </c>
      <c r="D4966" s="399">
        <v>192.62</v>
      </c>
      <c r="E4966" s="393"/>
      <c r="F4966" s="393"/>
      <c r="G4966" s="393"/>
      <c r="H4966" s="393"/>
      <c r="I4966" s="393"/>
      <c r="J4966" s="393"/>
      <c r="K4966" s="393"/>
    </row>
    <row r="4967" spans="1:11" ht="14.4">
      <c r="A4967" s="554"/>
      <c r="B4967" s="554"/>
      <c r="C4967" s="554"/>
      <c r="D4967" s="554"/>
      <c r="E4967" s="393"/>
      <c r="F4967" s="393"/>
      <c r="G4967" s="393"/>
      <c r="H4967" s="393"/>
      <c r="I4967" s="393"/>
      <c r="J4967" s="393"/>
      <c r="K4967" s="393"/>
    </row>
    <row r="4968" spans="1:11" ht="15" customHeight="1">
      <c r="A4968" s="553" t="s">
        <v>9022</v>
      </c>
      <c r="B4968" s="553"/>
      <c r="C4968" s="553"/>
      <c r="D4968" s="392"/>
      <c r="E4968" s="393"/>
      <c r="F4968" s="393"/>
      <c r="G4968" s="393"/>
      <c r="H4968" s="393"/>
      <c r="I4968" s="393"/>
      <c r="J4968" s="393"/>
      <c r="K4968" s="393"/>
    </row>
    <row r="4969" spans="1:11" ht="14.4">
      <c r="A4969" s="394" t="s">
        <v>7338</v>
      </c>
      <c r="B4969" s="410" t="s">
        <v>7339</v>
      </c>
      <c r="C4969" s="395" t="s">
        <v>485</v>
      </c>
      <c r="D4969" s="396" t="s">
        <v>7340</v>
      </c>
      <c r="E4969" s="393"/>
      <c r="F4969" s="393"/>
      <c r="G4969" s="393"/>
      <c r="H4969" s="393"/>
      <c r="I4969" s="393"/>
      <c r="J4969" s="393"/>
      <c r="K4969" s="393"/>
    </row>
    <row r="4970" spans="1:11" ht="14.4">
      <c r="A4970" s="397" t="s">
        <v>9023</v>
      </c>
      <c r="B4970" s="411" t="s">
        <v>9024</v>
      </c>
      <c r="C4970" s="398" t="s">
        <v>180</v>
      </c>
      <c r="D4970" s="399">
        <v>40.991199999999999</v>
      </c>
      <c r="E4970" s="393"/>
      <c r="F4970" s="393"/>
      <c r="G4970" s="393"/>
      <c r="H4970" s="393"/>
      <c r="I4970" s="393"/>
      <c r="J4970" s="393"/>
      <c r="K4970" s="393"/>
    </row>
    <row r="4971" spans="1:11" ht="14.4">
      <c r="A4971" s="554"/>
      <c r="B4971" s="554"/>
      <c r="C4971" s="554"/>
      <c r="D4971" s="554"/>
      <c r="E4971" s="393"/>
      <c r="F4971" s="393"/>
      <c r="G4971" s="393"/>
      <c r="H4971" s="393"/>
      <c r="I4971" s="393"/>
      <c r="J4971" s="393"/>
      <c r="K4971" s="393"/>
    </row>
    <row r="4972" spans="1:11" ht="15" customHeight="1">
      <c r="A4972" s="553" t="s">
        <v>9025</v>
      </c>
      <c r="B4972" s="553"/>
      <c r="C4972" s="553"/>
      <c r="D4972" s="392"/>
      <c r="E4972" s="393"/>
      <c r="F4972" s="393"/>
      <c r="G4972" s="393"/>
      <c r="H4972" s="393"/>
      <c r="I4972" s="393"/>
      <c r="J4972" s="393"/>
      <c r="K4972" s="393"/>
    </row>
    <row r="4973" spans="1:11" ht="14.4">
      <c r="A4973" s="394" t="s">
        <v>7338</v>
      </c>
      <c r="B4973" s="410" t="s">
        <v>7339</v>
      </c>
      <c r="C4973" s="395" t="s">
        <v>485</v>
      </c>
      <c r="D4973" s="396" t="s">
        <v>7340</v>
      </c>
      <c r="E4973" s="393"/>
      <c r="F4973" s="393"/>
      <c r="G4973" s="393"/>
      <c r="H4973" s="393"/>
      <c r="I4973" s="393"/>
      <c r="J4973" s="393"/>
      <c r="K4973" s="393"/>
    </row>
    <row r="4974" spans="1:11" ht="14.4">
      <c r="A4974" s="397" t="s">
        <v>9026</v>
      </c>
      <c r="B4974" s="411" t="s">
        <v>9027</v>
      </c>
      <c r="C4974" s="398" t="s">
        <v>180</v>
      </c>
      <c r="D4974" s="399">
        <v>49.185499999999998</v>
      </c>
      <c r="E4974" s="393"/>
      <c r="F4974" s="393"/>
      <c r="G4974" s="393"/>
      <c r="H4974" s="393"/>
      <c r="I4974" s="393"/>
      <c r="J4974" s="393"/>
      <c r="K4974" s="393"/>
    </row>
    <row r="4975" spans="1:11" ht="14.4">
      <c r="A4975" s="397" t="s">
        <v>9028</v>
      </c>
      <c r="B4975" s="411" t="s">
        <v>9029</v>
      </c>
      <c r="C4975" s="398" t="s">
        <v>180</v>
      </c>
      <c r="D4975" s="399">
        <v>1.6227</v>
      </c>
      <c r="E4975" s="393"/>
      <c r="F4975" s="393"/>
      <c r="G4975" s="393"/>
      <c r="H4975" s="393"/>
      <c r="I4975" s="393"/>
      <c r="J4975" s="393"/>
      <c r="K4975" s="393"/>
    </row>
    <row r="4976" spans="1:11" ht="14.4">
      <c r="A4976" s="397" t="s">
        <v>9030</v>
      </c>
      <c r="B4976" s="411" t="s">
        <v>9031</v>
      </c>
      <c r="C4976" s="398" t="s">
        <v>180</v>
      </c>
      <c r="D4976" s="399">
        <v>3.5981999999999998</v>
      </c>
      <c r="E4976" s="393"/>
      <c r="F4976" s="393"/>
      <c r="G4976" s="393"/>
      <c r="H4976" s="393"/>
      <c r="I4976" s="393"/>
      <c r="J4976" s="393"/>
      <c r="K4976" s="393"/>
    </row>
    <row r="4977" spans="1:11" ht="26.4">
      <c r="A4977" s="397" t="s">
        <v>9032</v>
      </c>
      <c r="B4977" s="411" t="s">
        <v>9033</v>
      </c>
      <c r="C4977" s="398" t="s">
        <v>180</v>
      </c>
      <c r="D4977" s="399">
        <v>22.4358</v>
      </c>
      <c r="E4977" s="393"/>
      <c r="F4977" s="393"/>
      <c r="G4977" s="393"/>
      <c r="H4977" s="393"/>
      <c r="I4977" s="393"/>
      <c r="J4977" s="393"/>
      <c r="K4977" s="393"/>
    </row>
    <row r="4978" spans="1:11" ht="14.4">
      <c r="A4978" s="397" t="s">
        <v>9034</v>
      </c>
      <c r="B4978" s="411" t="s">
        <v>9035</v>
      </c>
      <c r="C4978" s="398" t="s">
        <v>180</v>
      </c>
      <c r="D4978" s="399">
        <v>21.2666</v>
      </c>
      <c r="E4978" s="393"/>
      <c r="F4978" s="393"/>
      <c r="G4978" s="393"/>
      <c r="H4978" s="393"/>
      <c r="I4978" s="393"/>
      <c r="J4978" s="393"/>
      <c r="K4978" s="393"/>
    </row>
    <row r="4979" spans="1:11" ht="26.4">
      <c r="A4979" s="397" t="s">
        <v>9036</v>
      </c>
      <c r="B4979" s="411" t="s">
        <v>9037</v>
      </c>
      <c r="C4979" s="398" t="s">
        <v>180</v>
      </c>
      <c r="D4979" s="399">
        <v>34.802700000000002</v>
      </c>
      <c r="E4979" s="393"/>
      <c r="F4979" s="393"/>
      <c r="G4979" s="393"/>
      <c r="H4979" s="393"/>
      <c r="I4979" s="393"/>
      <c r="J4979" s="393"/>
      <c r="K4979" s="393"/>
    </row>
    <row r="4980" spans="1:11" ht="14.4">
      <c r="A4980" s="397" t="s">
        <v>9038</v>
      </c>
      <c r="B4980" s="411" t="s">
        <v>9039</v>
      </c>
      <c r="C4980" s="398" t="s">
        <v>180</v>
      </c>
      <c r="D4980" s="399">
        <v>18.736799999999999</v>
      </c>
      <c r="E4980" s="393"/>
      <c r="F4980" s="393"/>
      <c r="G4980" s="393"/>
      <c r="H4980" s="393"/>
      <c r="I4980" s="393"/>
      <c r="J4980" s="393"/>
      <c r="K4980" s="393"/>
    </row>
    <row r="4981" spans="1:11" ht="14.4">
      <c r="A4981" s="397" t="s">
        <v>9040</v>
      </c>
      <c r="B4981" s="411" t="s">
        <v>9041</v>
      </c>
      <c r="C4981" s="398" t="s">
        <v>180</v>
      </c>
      <c r="D4981" s="399">
        <v>1.6025</v>
      </c>
      <c r="E4981" s="393"/>
      <c r="F4981" s="393"/>
      <c r="G4981" s="393"/>
      <c r="H4981" s="393"/>
      <c r="I4981" s="393"/>
      <c r="J4981" s="393"/>
      <c r="K4981" s="393"/>
    </row>
    <row r="4982" spans="1:11" ht="14.4">
      <c r="A4982" s="397" t="s">
        <v>9042</v>
      </c>
      <c r="B4982" s="411" t="s">
        <v>9043</v>
      </c>
      <c r="C4982" s="398" t="s">
        <v>180</v>
      </c>
      <c r="D4982" s="399">
        <v>0.30230000000000001</v>
      </c>
      <c r="E4982" s="393"/>
      <c r="F4982" s="393"/>
      <c r="G4982" s="393"/>
      <c r="H4982" s="393"/>
      <c r="I4982" s="393"/>
      <c r="J4982" s="393"/>
      <c r="K4982" s="393"/>
    </row>
    <row r="4983" spans="1:11" ht="14.4">
      <c r="A4983" s="397" t="s">
        <v>9044</v>
      </c>
      <c r="B4983" s="411" t="s">
        <v>9045</v>
      </c>
      <c r="C4983" s="398" t="s">
        <v>180</v>
      </c>
      <c r="D4983" s="399">
        <v>5.8658999999999999</v>
      </c>
      <c r="E4983" s="393"/>
      <c r="F4983" s="393"/>
      <c r="G4983" s="393"/>
      <c r="H4983" s="393"/>
      <c r="I4983" s="393"/>
      <c r="J4983" s="393"/>
      <c r="K4983" s="393"/>
    </row>
    <row r="4984" spans="1:11" ht="14.4">
      <c r="A4984" s="397" t="s">
        <v>9046</v>
      </c>
      <c r="B4984" s="411" t="s">
        <v>9047</v>
      </c>
      <c r="C4984" s="398" t="s">
        <v>180</v>
      </c>
      <c r="D4984" s="399">
        <v>9.8873999999999995</v>
      </c>
      <c r="E4984" s="393"/>
      <c r="F4984" s="393"/>
      <c r="G4984" s="393"/>
      <c r="H4984" s="393"/>
      <c r="I4984" s="393"/>
      <c r="J4984" s="393"/>
      <c r="K4984" s="393"/>
    </row>
    <row r="4985" spans="1:11" ht="14.4">
      <c r="A4985" s="397" t="s">
        <v>9048</v>
      </c>
      <c r="B4985" s="411" t="s">
        <v>9049</v>
      </c>
      <c r="C4985" s="398" t="s">
        <v>180</v>
      </c>
      <c r="D4985" s="399">
        <v>22.4862</v>
      </c>
      <c r="E4985" s="393"/>
      <c r="F4985" s="393"/>
      <c r="G4985" s="393"/>
      <c r="H4985" s="393"/>
      <c r="I4985" s="393"/>
      <c r="J4985" s="393"/>
      <c r="K4985" s="393"/>
    </row>
    <row r="4986" spans="1:11" ht="14.4">
      <c r="A4986" s="397" t="s">
        <v>9050</v>
      </c>
      <c r="B4986" s="411" t="s">
        <v>9051</v>
      </c>
      <c r="C4986" s="398" t="s">
        <v>180</v>
      </c>
      <c r="D4986" s="399">
        <v>0.13100000000000001</v>
      </c>
      <c r="E4986" s="393"/>
      <c r="F4986" s="393"/>
      <c r="G4986" s="393"/>
      <c r="H4986" s="393"/>
      <c r="I4986" s="393"/>
      <c r="J4986" s="393"/>
      <c r="K4986" s="393"/>
    </row>
    <row r="4987" spans="1:11" ht="14.4">
      <c r="A4987" s="397" t="s">
        <v>9052</v>
      </c>
      <c r="B4987" s="411" t="s">
        <v>9053</v>
      </c>
      <c r="C4987" s="398" t="s">
        <v>180</v>
      </c>
      <c r="D4987" s="399">
        <v>1.8444</v>
      </c>
      <c r="E4987" s="393"/>
      <c r="F4987" s="393"/>
      <c r="G4987" s="393"/>
      <c r="H4987" s="393"/>
      <c r="I4987" s="393"/>
      <c r="J4987" s="393"/>
      <c r="K4987" s="393"/>
    </row>
    <row r="4988" spans="1:11" ht="14.4">
      <c r="A4988" s="554"/>
      <c r="B4988" s="554"/>
      <c r="C4988" s="554"/>
      <c r="D4988" s="554"/>
      <c r="E4988" s="393"/>
      <c r="F4988" s="393"/>
      <c r="G4988" s="393"/>
      <c r="H4988" s="393"/>
      <c r="I4988" s="393"/>
      <c r="J4988" s="393"/>
      <c r="K4988" s="393"/>
    </row>
    <row r="4989" spans="1:11" ht="15" customHeight="1">
      <c r="A4989" s="553" t="s">
        <v>9054</v>
      </c>
      <c r="B4989" s="553"/>
      <c r="C4989" s="553"/>
      <c r="D4989" s="392"/>
      <c r="E4989" s="393"/>
      <c r="F4989" s="393"/>
      <c r="G4989" s="393"/>
      <c r="H4989" s="393"/>
      <c r="I4989" s="393"/>
      <c r="J4989" s="393"/>
      <c r="K4989" s="393"/>
    </row>
    <row r="4990" spans="1:11" ht="14.4">
      <c r="A4990" s="394" t="s">
        <v>7338</v>
      </c>
      <c r="B4990" s="410" t="s">
        <v>7339</v>
      </c>
      <c r="C4990" s="395" t="s">
        <v>485</v>
      </c>
      <c r="D4990" s="396" t="s">
        <v>7340</v>
      </c>
      <c r="E4990" s="393"/>
      <c r="F4990" s="393"/>
      <c r="G4990" s="393"/>
      <c r="H4990" s="393"/>
      <c r="I4990" s="393"/>
      <c r="J4990" s="393"/>
      <c r="K4990" s="393"/>
    </row>
    <row r="4991" spans="1:11" ht="14.4">
      <c r="A4991" s="397" t="s">
        <v>9055</v>
      </c>
      <c r="B4991" s="411" t="s">
        <v>9056</v>
      </c>
      <c r="C4991" s="398" t="s">
        <v>84</v>
      </c>
      <c r="D4991" s="399">
        <v>0.79620000000000002</v>
      </c>
      <c r="E4991" s="393"/>
      <c r="F4991" s="393"/>
      <c r="G4991" s="393"/>
      <c r="H4991" s="393"/>
      <c r="I4991" s="393"/>
      <c r="J4991" s="393"/>
      <c r="K4991" s="393"/>
    </row>
    <row r="4992" spans="1:11" ht="14.4">
      <c r="A4992" s="397" t="s">
        <v>9057</v>
      </c>
      <c r="B4992" s="411" t="s">
        <v>9058</v>
      </c>
      <c r="C4992" s="398" t="s">
        <v>84</v>
      </c>
      <c r="D4992" s="399">
        <v>0.80630000000000002</v>
      </c>
      <c r="E4992" s="393"/>
      <c r="F4992" s="393"/>
      <c r="G4992" s="393"/>
      <c r="H4992" s="393"/>
      <c r="I4992" s="393"/>
      <c r="J4992" s="393"/>
      <c r="K4992" s="393"/>
    </row>
    <row r="4993" spans="1:11" ht="14.4">
      <c r="A4993" s="397" t="s">
        <v>9059</v>
      </c>
      <c r="B4993" s="411" t="s">
        <v>9060</v>
      </c>
      <c r="C4993" s="398" t="s">
        <v>84</v>
      </c>
      <c r="D4993" s="399">
        <v>1.3001</v>
      </c>
      <c r="E4993" s="393"/>
      <c r="F4993" s="393"/>
      <c r="G4993" s="393"/>
      <c r="H4993" s="393"/>
      <c r="I4993" s="393"/>
      <c r="J4993" s="393"/>
      <c r="K4993" s="393"/>
    </row>
    <row r="4994" spans="1:11" ht="14.4">
      <c r="A4994" s="397" t="s">
        <v>9061</v>
      </c>
      <c r="B4994" s="411" t="s">
        <v>9062</v>
      </c>
      <c r="C4994" s="398" t="s">
        <v>84</v>
      </c>
      <c r="D4994" s="399">
        <v>1.87</v>
      </c>
      <c r="E4994" s="393"/>
      <c r="F4994" s="393"/>
      <c r="G4994" s="393"/>
      <c r="H4994" s="393"/>
      <c r="I4994" s="393"/>
      <c r="J4994" s="393"/>
      <c r="K4994" s="393"/>
    </row>
    <row r="4995" spans="1:11" ht="14.4">
      <c r="A4995" s="397" t="s">
        <v>9063</v>
      </c>
      <c r="B4995" s="411" t="s">
        <v>9064</v>
      </c>
      <c r="C4995" s="398" t="s">
        <v>84</v>
      </c>
      <c r="D4995" s="399">
        <v>2.69</v>
      </c>
      <c r="E4995" s="393"/>
      <c r="F4995" s="393"/>
      <c r="G4995" s="393"/>
      <c r="H4995" s="393"/>
      <c r="I4995" s="393"/>
      <c r="J4995" s="393"/>
      <c r="K4995" s="393"/>
    </row>
    <row r="4996" spans="1:11" ht="14.4">
      <c r="A4996" s="397" t="s">
        <v>9065</v>
      </c>
      <c r="B4996" s="411" t="s">
        <v>9066</v>
      </c>
      <c r="C4996" s="398" t="s">
        <v>84</v>
      </c>
      <c r="D4996" s="399">
        <v>1.54</v>
      </c>
      <c r="E4996" s="393"/>
      <c r="F4996" s="393"/>
      <c r="G4996" s="393"/>
      <c r="H4996" s="393"/>
      <c r="I4996" s="393"/>
      <c r="J4996" s="393"/>
      <c r="K4996" s="393"/>
    </row>
    <row r="4997" spans="1:11" ht="14.4">
      <c r="A4997" s="397" t="s">
        <v>9067</v>
      </c>
      <c r="B4997" s="411" t="s">
        <v>9068</v>
      </c>
      <c r="C4997" s="398" t="s">
        <v>84</v>
      </c>
      <c r="D4997" s="399">
        <v>1.0582</v>
      </c>
      <c r="E4997" s="393"/>
      <c r="F4997" s="393"/>
      <c r="G4997" s="393"/>
      <c r="H4997" s="393"/>
      <c r="I4997" s="393"/>
      <c r="J4997" s="393"/>
      <c r="K4997" s="393"/>
    </row>
    <row r="4998" spans="1:11" ht="14.4">
      <c r="A4998" s="554"/>
      <c r="B4998" s="554"/>
      <c r="C4998" s="554"/>
      <c r="D4998" s="554"/>
      <c r="E4998" s="393"/>
      <c r="F4998" s="393"/>
      <c r="G4998" s="393"/>
      <c r="H4998" s="393"/>
      <c r="I4998" s="393"/>
      <c r="J4998" s="393"/>
      <c r="K4998" s="393"/>
    </row>
    <row r="4999" spans="1:11" ht="15" customHeight="1">
      <c r="A4999" s="553" t="s">
        <v>9069</v>
      </c>
      <c r="B4999" s="553"/>
      <c r="C4999" s="553"/>
      <c r="D4999" s="392"/>
      <c r="E4999" s="393"/>
      <c r="F4999" s="393"/>
      <c r="G4999" s="393"/>
      <c r="H4999" s="393"/>
      <c r="I4999" s="393"/>
      <c r="J4999" s="393"/>
      <c r="K4999" s="393"/>
    </row>
    <row r="5000" spans="1:11" ht="15" customHeight="1">
      <c r="A5000" s="553" t="s">
        <v>9070</v>
      </c>
      <c r="B5000" s="553"/>
      <c r="C5000" s="553"/>
      <c r="D5000" s="392"/>
      <c r="E5000" s="393"/>
      <c r="F5000" s="393"/>
      <c r="G5000" s="393"/>
      <c r="H5000" s="393"/>
      <c r="I5000" s="393"/>
      <c r="J5000" s="393"/>
      <c r="K5000" s="393"/>
    </row>
    <row r="5001" spans="1:11" ht="14.4">
      <c r="A5001" s="394" t="s">
        <v>7338</v>
      </c>
      <c r="B5001" s="410" t="s">
        <v>7339</v>
      </c>
      <c r="C5001" s="395" t="s">
        <v>485</v>
      </c>
      <c r="D5001" s="396" t="s">
        <v>7340</v>
      </c>
      <c r="E5001" s="393"/>
      <c r="F5001" s="393"/>
      <c r="G5001" s="393"/>
      <c r="H5001" s="393"/>
      <c r="I5001" s="393"/>
      <c r="J5001" s="393"/>
      <c r="K5001" s="393"/>
    </row>
    <row r="5002" spans="1:11" ht="14.4">
      <c r="A5002" s="397" t="s">
        <v>9071</v>
      </c>
      <c r="B5002" s="411" t="s">
        <v>9072</v>
      </c>
      <c r="C5002" s="398" t="s">
        <v>180</v>
      </c>
      <c r="D5002" s="399">
        <v>26.5</v>
      </c>
      <c r="E5002" s="393"/>
      <c r="F5002" s="393"/>
      <c r="G5002" s="393"/>
      <c r="H5002" s="393"/>
      <c r="I5002" s="393"/>
      <c r="J5002" s="393"/>
      <c r="K5002" s="393"/>
    </row>
    <row r="5003" spans="1:11" ht="14.4">
      <c r="A5003" s="397" t="s">
        <v>9073</v>
      </c>
      <c r="B5003" s="411" t="s">
        <v>9074</v>
      </c>
      <c r="C5003" s="398" t="s">
        <v>180</v>
      </c>
      <c r="D5003" s="399">
        <v>19.309999999999999</v>
      </c>
      <c r="E5003" s="393"/>
      <c r="F5003" s="393"/>
      <c r="G5003" s="393"/>
      <c r="H5003" s="393"/>
      <c r="I5003" s="393"/>
      <c r="J5003" s="393"/>
      <c r="K5003" s="393"/>
    </row>
    <row r="5004" spans="1:11" ht="14.4">
      <c r="A5004" s="397" t="s">
        <v>9075</v>
      </c>
      <c r="B5004" s="411" t="s">
        <v>9076</v>
      </c>
      <c r="C5004" s="398" t="s">
        <v>65</v>
      </c>
      <c r="D5004" s="399">
        <v>187.02590000000001</v>
      </c>
      <c r="E5004" s="393"/>
      <c r="F5004" s="393"/>
      <c r="G5004" s="393"/>
      <c r="H5004" s="393"/>
      <c r="I5004" s="393"/>
      <c r="J5004" s="393"/>
      <c r="K5004" s="393"/>
    </row>
    <row r="5005" spans="1:11" ht="14.4">
      <c r="A5005" s="554"/>
      <c r="B5005" s="554"/>
      <c r="C5005" s="554"/>
      <c r="D5005" s="554"/>
      <c r="E5005" s="393"/>
      <c r="F5005" s="393"/>
      <c r="G5005" s="393"/>
      <c r="H5005" s="393"/>
      <c r="I5005" s="393"/>
      <c r="J5005" s="393"/>
      <c r="K5005" s="393"/>
    </row>
    <row r="5006" spans="1:11" ht="15" customHeight="1">
      <c r="A5006" s="553" t="s">
        <v>9077</v>
      </c>
      <c r="B5006" s="553"/>
      <c r="C5006" s="553"/>
      <c r="D5006" s="392"/>
      <c r="E5006" s="393"/>
      <c r="F5006" s="393"/>
      <c r="G5006" s="393"/>
      <c r="H5006" s="393"/>
      <c r="I5006" s="393"/>
      <c r="J5006" s="393"/>
      <c r="K5006" s="393"/>
    </row>
    <row r="5007" spans="1:11" ht="14.4">
      <c r="A5007" s="394" t="s">
        <v>7338</v>
      </c>
      <c r="B5007" s="410" t="s">
        <v>7339</v>
      </c>
      <c r="C5007" s="395" t="s">
        <v>485</v>
      </c>
      <c r="D5007" s="396" t="s">
        <v>7340</v>
      </c>
      <c r="E5007" s="393"/>
      <c r="F5007" s="393"/>
      <c r="G5007" s="393"/>
      <c r="H5007" s="393"/>
      <c r="I5007" s="393"/>
      <c r="J5007" s="393"/>
      <c r="K5007" s="393"/>
    </row>
    <row r="5008" spans="1:11" ht="14.4">
      <c r="A5008" s="397" t="s">
        <v>9078</v>
      </c>
      <c r="B5008" s="411" t="s">
        <v>9079</v>
      </c>
      <c r="C5008" s="398" t="s">
        <v>65</v>
      </c>
      <c r="D5008" s="399">
        <v>172.89510000000001</v>
      </c>
      <c r="E5008" s="393"/>
      <c r="F5008" s="393"/>
      <c r="G5008" s="393"/>
      <c r="H5008" s="393"/>
      <c r="I5008" s="393"/>
      <c r="J5008" s="393"/>
      <c r="K5008" s="393"/>
    </row>
    <row r="5009" spans="1:11" ht="26.4">
      <c r="A5009" s="397" t="s">
        <v>9080</v>
      </c>
      <c r="B5009" s="411" t="s">
        <v>9081</v>
      </c>
      <c r="C5009" s="398" t="s">
        <v>65</v>
      </c>
      <c r="D5009" s="399">
        <v>171.2321</v>
      </c>
      <c r="E5009" s="393"/>
      <c r="F5009" s="393"/>
      <c r="G5009" s="393"/>
      <c r="H5009" s="393"/>
      <c r="I5009" s="393"/>
      <c r="J5009" s="393"/>
      <c r="K5009" s="393"/>
    </row>
    <row r="5010" spans="1:11" ht="14.4">
      <c r="A5010" s="554"/>
      <c r="B5010" s="554"/>
      <c r="C5010" s="554"/>
      <c r="D5010" s="554"/>
      <c r="E5010" s="393"/>
      <c r="F5010" s="393"/>
      <c r="G5010" s="393"/>
      <c r="H5010" s="393"/>
      <c r="I5010" s="393"/>
      <c r="J5010" s="393"/>
      <c r="K5010" s="393"/>
    </row>
    <row r="5011" spans="1:11" ht="15" customHeight="1">
      <c r="A5011" s="553" t="s">
        <v>9082</v>
      </c>
      <c r="B5011" s="553"/>
      <c r="C5011" s="553"/>
      <c r="D5011" s="392"/>
      <c r="E5011" s="393"/>
      <c r="F5011" s="393"/>
      <c r="G5011" s="393"/>
      <c r="H5011" s="393"/>
      <c r="I5011" s="393"/>
      <c r="J5011" s="393"/>
      <c r="K5011" s="393"/>
    </row>
    <row r="5012" spans="1:11" ht="14.4">
      <c r="A5012" s="394" t="s">
        <v>7338</v>
      </c>
      <c r="B5012" s="410" t="s">
        <v>7339</v>
      </c>
      <c r="C5012" s="395" t="s">
        <v>485</v>
      </c>
      <c r="D5012" s="396" t="s">
        <v>7340</v>
      </c>
      <c r="E5012" s="393"/>
      <c r="F5012" s="393"/>
      <c r="G5012" s="393"/>
      <c r="H5012" s="393"/>
      <c r="I5012" s="393"/>
      <c r="J5012" s="393"/>
      <c r="K5012" s="393"/>
    </row>
    <row r="5013" spans="1:11" ht="26.4">
      <c r="A5013" s="397" t="s">
        <v>9083</v>
      </c>
      <c r="B5013" s="411" t="s">
        <v>9084</v>
      </c>
      <c r="C5013" s="398" t="s">
        <v>180</v>
      </c>
      <c r="D5013" s="399">
        <v>289.81150000000002</v>
      </c>
      <c r="E5013" s="393"/>
      <c r="F5013" s="393"/>
      <c r="G5013" s="393"/>
      <c r="H5013" s="393"/>
      <c r="I5013" s="393"/>
      <c r="J5013" s="393"/>
      <c r="K5013" s="393"/>
    </row>
    <row r="5014" spans="1:11" ht="14.4">
      <c r="A5014" s="397" t="s">
        <v>9085</v>
      </c>
      <c r="B5014" s="411" t="s">
        <v>9086</v>
      </c>
      <c r="C5014" s="398" t="s">
        <v>65</v>
      </c>
      <c r="D5014" s="399">
        <v>211.00380000000001</v>
      </c>
      <c r="E5014" s="393"/>
      <c r="F5014" s="393"/>
      <c r="G5014" s="393"/>
      <c r="H5014" s="393"/>
      <c r="I5014" s="393"/>
      <c r="J5014" s="393"/>
      <c r="K5014" s="393"/>
    </row>
    <row r="5015" spans="1:11" ht="14.4">
      <c r="A5015" s="554"/>
      <c r="B5015" s="554"/>
      <c r="C5015" s="554"/>
      <c r="D5015" s="554"/>
      <c r="E5015" s="393"/>
      <c r="F5015" s="393"/>
      <c r="G5015" s="393"/>
      <c r="H5015" s="393"/>
      <c r="I5015" s="393"/>
      <c r="J5015" s="393"/>
      <c r="K5015" s="393"/>
    </row>
    <row r="5016" spans="1:11" ht="15" customHeight="1">
      <c r="A5016" s="553" t="s">
        <v>9087</v>
      </c>
      <c r="B5016" s="553"/>
      <c r="C5016" s="553"/>
      <c r="D5016" s="392"/>
      <c r="E5016" s="393"/>
      <c r="F5016" s="393"/>
      <c r="G5016" s="393"/>
      <c r="H5016" s="393"/>
      <c r="I5016" s="393"/>
      <c r="J5016" s="393"/>
      <c r="K5016" s="393"/>
    </row>
    <row r="5017" spans="1:11" ht="14.4">
      <c r="A5017" s="394" t="s">
        <v>7338</v>
      </c>
      <c r="B5017" s="410" t="s">
        <v>7339</v>
      </c>
      <c r="C5017" s="395" t="s">
        <v>485</v>
      </c>
      <c r="D5017" s="396" t="s">
        <v>7340</v>
      </c>
      <c r="E5017" s="393"/>
      <c r="F5017" s="393"/>
      <c r="G5017" s="393"/>
      <c r="H5017" s="393"/>
      <c r="I5017" s="393"/>
      <c r="J5017" s="393"/>
      <c r="K5017" s="393"/>
    </row>
    <row r="5018" spans="1:11" ht="14.4">
      <c r="A5018" s="397" t="s">
        <v>9088</v>
      </c>
      <c r="B5018" s="411" t="s">
        <v>9089</v>
      </c>
      <c r="C5018" s="398" t="s">
        <v>65</v>
      </c>
      <c r="D5018" s="399">
        <v>382.82049999999998</v>
      </c>
      <c r="E5018" s="393"/>
      <c r="F5018" s="393"/>
      <c r="G5018" s="393"/>
      <c r="H5018" s="393"/>
      <c r="I5018" s="393"/>
      <c r="J5018" s="393"/>
      <c r="K5018" s="393"/>
    </row>
    <row r="5019" spans="1:11" ht="14.4">
      <c r="A5019" s="397" t="s">
        <v>9090</v>
      </c>
      <c r="B5019" s="411" t="s">
        <v>9091</v>
      </c>
      <c r="C5019" s="398" t="s">
        <v>65</v>
      </c>
      <c r="D5019" s="399">
        <v>405.51839999999999</v>
      </c>
      <c r="E5019" s="393"/>
      <c r="F5019" s="393"/>
      <c r="G5019" s="393"/>
      <c r="H5019" s="393"/>
      <c r="I5019" s="393"/>
      <c r="J5019" s="393"/>
      <c r="K5019" s="393"/>
    </row>
    <row r="5020" spans="1:11" ht="14.4">
      <c r="A5020" s="397" t="s">
        <v>9092</v>
      </c>
      <c r="B5020" s="411" t="s">
        <v>9093</v>
      </c>
      <c r="C5020" s="398" t="s">
        <v>65</v>
      </c>
      <c r="D5020" s="399">
        <v>406.07279999999997</v>
      </c>
      <c r="E5020" s="393"/>
      <c r="F5020" s="393"/>
      <c r="G5020" s="393"/>
      <c r="H5020" s="393"/>
      <c r="I5020" s="393"/>
      <c r="J5020" s="393"/>
      <c r="K5020" s="393"/>
    </row>
    <row r="5021" spans="1:11" ht="14.4">
      <c r="A5021" s="397" t="s">
        <v>9094</v>
      </c>
      <c r="B5021" s="411" t="s">
        <v>9095</v>
      </c>
      <c r="C5021" s="398" t="s">
        <v>65</v>
      </c>
      <c r="D5021" s="399">
        <v>412.0496</v>
      </c>
      <c r="E5021" s="393"/>
      <c r="F5021" s="393"/>
      <c r="G5021" s="393"/>
      <c r="H5021" s="393"/>
      <c r="I5021" s="393"/>
      <c r="J5021" s="393"/>
      <c r="K5021" s="393"/>
    </row>
    <row r="5022" spans="1:11" ht="14.4">
      <c r="A5022" s="397" t="s">
        <v>9096</v>
      </c>
      <c r="B5022" s="411" t="s">
        <v>9097</v>
      </c>
      <c r="C5022" s="398" t="s">
        <v>65</v>
      </c>
      <c r="D5022" s="399">
        <v>240.33369999999999</v>
      </c>
      <c r="E5022" s="393"/>
      <c r="F5022" s="393"/>
      <c r="G5022" s="393"/>
      <c r="H5022" s="393"/>
      <c r="I5022" s="393"/>
      <c r="J5022" s="393"/>
      <c r="K5022" s="393"/>
    </row>
    <row r="5023" spans="1:11" ht="14.4">
      <c r="A5023" s="397" t="s">
        <v>9098</v>
      </c>
      <c r="B5023" s="411" t="s">
        <v>9099</v>
      </c>
      <c r="C5023" s="398" t="s">
        <v>65</v>
      </c>
      <c r="D5023" s="399">
        <v>236.83629999999999</v>
      </c>
      <c r="E5023" s="393"/>
      <c r="F5023" s="393"/>
      <c r="G5023" s="393"/>
      <c r="H5023" s="393"/>
      <c r="I5023" s="393"/>
      <c r="J5023" s="393"/>
      <c r="K5023" s="393"/>
    </row>
    <row r="5024" spans="1:11" ht="26.4">
      <c r="A5024" s="397" t="s">
        <v>9100</v>
      </c>
      <c r="B5024" s="411" t="s">
        <v>9101</v>
      </c>
      <c r="C5024" s="398" t="s">
        <v>180</v>
      </c>
      <c r="D5024" s="399">
        <v>154.9041</v>
      </c>
      <c r="E5024" s="393"/>
      <c r="F5024" s="393"/>
      <c r="G5024" s="393"/>
      <c r="H5024" s="393"/>
      <c r="I5024" s="393"/>
      <c r="J5024" s="393"/>
      <c r="K5024" s="393"/>
    </row>
    <row r="5025" spans="1:11" ht="14.4">
      <c r="A5025" s="397" t="s">
        <v>9102</v>
      </c>
      <c r="B5025" s="411" t="s">
        <v>9103</v>
      </c>
      <c r="C5025" s="398" t="s">
        <v>65</v>
      </c>
      <c r="D5025" s="399">
        <v>555.87699999999995</v>
      </c>
      <c r="E5025" s="393"/>
      <c r="F5025" s="393"/>
      <c r="G5025" s="393"/>
      <c r="H5025" s="393"/>
      <c r="I5025" s="393"/>
      <c r="J5025" s="393"/>
      <c r="K5025" s="393"/>
    </row>
    <row r="5026" spans="1:11" ht="14.4">
      <c r="A5026" s="554"/>
      <c r="B5026" s="554"/>
      <c r="C5026" s="554"/>
      <c r="D5026" s="554"/>
      <c r="E5026" s="393"/>
      <c r="F5026" s="393"/>
      <c r="G5026" s="393"/>
      <c r="H5026" s="393"/>
      <c r="I5026" s="393"/>
      <c r="J5026" s="393"/>
      <c r="K5026" s="393"/>
    </row>
    <row r="5027" spans="1:11" ht="15" customHeight="1">
      <c r="A5027" s="553" t="s">
        <v>9104</v>
      </c>
      <c r="B5027" s="553"/>
      <c r="C5027" s="553"/>
      <c r="D5027" s="392"/>
      <c r="E5027" s="393"/>
      <c r="F5027" s="393"/>
      <c r="G5027" s="393"/>
      <c r="H5027" s="393"/>
      <c r="I5027" s="393"/>
      <c r="J5027" s="393"/>
      <c r="K5027" s="393"/>
    </row>
    <row r="5028" spans="1:11" ht="14.4">
      <c r="A5028" s="394" t="s">
        <v>7338</v>
      </c>
      <c r="B5028" s="410" t="s">
        <v>7339</v>
      </c>
      <c r="C5028" s="395" t="s">
        <v>485</v>
      </c>
      <c r="D5028" s="396" t="s">
        <v>7340</v>
      </c>
      <c r="E5028" s="393"/>
      <c r="F5028" s="393"/>
      <c r="G5028" s="393"/>
      <c r="H5028" s="393"/>
      <c r="I5028" s="393"/>
      <c r="J5028" s="393"/>
      <c r="K5028" s="393"/>
    </row>
    <row r="5029" spans="1:11" ht="14.4">
      <c r="A5029" s="397" t="s">
        <v>9105</v>
      </c>
      <c r="B5029" s="411" t="s">
        <v>9106</v>
      </c>
      <c r="C5029" s="398" t="s">
        <v>180</v>
      </c>
      <c r="D5029" s="399">
        <v>359.34649999999999</v>
      </c>
      <c r="E5029" s="393"/>
      <c r="F5029" s="393"/>
      <c r="G5029" s="393"/>
      <c r="H5029" s="393"/>
      <c r="I5029" s="393"/>
      <c r="J5029" s="393"/>
      <c r="K5029" s="393"/>
    </row>
    <row r="5030" spans="1:11" ht="14.4">
      <c r="A5030" s="554"/>
      <c r="B5030" s="554"/>
      <c r="C5030" s="554"/>
      <c r="D5030" s="554"/>
      <c r="E5030" s="393"/>
      <c r="F5030" s="393"/>
      <c r="G5030" s="393"/>
      <c r="H5030" s="393"/>
      <c r="I5030" s="393"/>
      <c r="J5030" s="393"/>
      <c r="K5030" s="393"/>
    </row>
    <row r="5031" spans="1:11" ht="15" customHeight="1">
      <c r="A5031" s="553" t="s">
        <v>9107</v>
      </c>
      <c r="B5031" s="553"/>
      <c r="C5031" s="553"/>
      <c r="D5031" s="392"/>
      <c r="E5031" s="393"/>
      <c r="F5031" s="393"/>
      <c r="G5031" s="393"/>
      <c r="H5031" s="393"/>
      <c r="I5031" s="393"/>
      <c r="J5031" s="393"/>
      <c r="K5031" s="393"/>
    </row>
    <row r="5032" spans="1:11" ht="14.4">
      <c r="A5032" s="394" t="s">
        <v>7338</v>
      </c>
      <c r="B5032" s="410" t="s">
        <v>7339</v>
      </c>
      <c r="C5032" s="395" t="s">
        <v>485</v>
      </c>
      <c r="D5032" s="396" t="s">
        <v>7340</v>
      </c>
      <c r="E5032" s="393"/>
      <c r="F5032" s="393"/>
      <c r="G5032" s="393"/>
      <c r="H5032" s="393"/>
      <c r="I5032" s="393"/>
      <c r="J5032" s="393"/>
      <c r="K5032" s="393"/>
    </row>
    <row r="5033" spans="1:11" ht="14.4">
      <c r="A5033" s="397" t="s">
        <v>9108</v>
      </c>
      <c r="B5033" s="411" t="s">
        <v>6091</v>
      </c>
      <c r="C5033" s="398" t="s">
        <v>180</v>
      </c>
      <c r="D5033" s="399">
        <v>129.60579999999999</v>
      </c>
      <c r="E5033" s="393"/>
      <c r="F5033" s="393"/>
      <c r="G5033" s="393"/>
      <c r="H5033" s="393"/>
      <c r="I5033" s="393"/>
      <c r="J5033" s="393"/>
      <c r="K5033" s="393"/>
    </row>
    <row r="5034" spans="1:11" ht="26.4">
      <c r="A5034" s="397" t="s">
        <v>9109</v>
      </c>
      <c r="B5034" s="411" t="s">
        <v>9110</v>
      </c>
      <c r="C5034" s="398" t="s">
        <v>65</v>
      </c>
      <c r="D5034" s="400">
        <v>1144.8534</v>
      </c>
      <c r="E5034" s="393"/>
      <c r="F5034" s="393"/>
      <c r="G5034" s="393"/>
      <c r="H5034" s="393"/>
      <c r="I5034" s="393"/>
      <c r="J5034" s="393"/>
      <c r="K5034" s="393"/>
    </row>
    <row r="5035" spans="1:11" ht="14.4">
      <c r="A5035" s="397" t="s">
        <v>9111</v>
      </c>
      <c r="B5035" s="411" t="s">
        <v>6093</v>
      </c>
      <c r="C5035" s="398" t="s">
        <v>180</v>
      </c>
      <c r="D5035" s="399">
        <v>487.81349999999998</v>
      </c>
      <c r="E5035" s="393"/>
      <c r="F5035" s="393"/>
      <c r="G5035" s="393"/>
      <c r="H5035" s="393"/>
      <c r="I5035" s="393"/>
      <c r="J5035" s="393"/>
      <c r="K5035" s="393"/>
    </row>
    <row r="5036" spans="1:11" ht="14.4">
      <c r="A5036" s="397" t="s">
        <v>9112</v>
      </c>
      <c r="B5036" s="411" t="s">
        <v>9113</v>
      </c>
      <c r="C5036" s="398" t="s">
        <v>65</v>
      </c>
      <c r="D5036" s="399">
        <v>970.93020000000001</v>
      </c>
      <c r="E5036" s="393"/>
      <c r="F5036" s="393"/>
      <c r="G5036" s="393"/>
      <c r="H5036" s="393"/>
      <c r="I5036" s="393"/>
      <c r="J5036" s="393"/>
      <c r="K5036" s="393"/>
    </row>
    <row r="5037" spans="1:11" ht="14.4">
      <c r="A5037" s="397" t="s">
        <v>9114</v>
      </c>
      <c r="B5037" s="411" t="s">
        <v>6129</v>
      </c>
      <c r="C5037" s="398" t="s">
        <v>65</v>
      </c>
      <c r="D5037" s="399">
        <v>210.46960000000001</v>
      </c>
      <c r="E5037" s="393"/>
      <c r="F5037" s="393"/>
      <c r="G5037" s="393"/>
      <c r="H5037" s="393"/>
      <c r="I5037" s="393"/>
      <c r="J5037" s="393"/>
      <c r="K5037" s="393"/>
    </row>
    <row r="5038" spans="1:11" ht="14.4">
      <c r="A5038" s="397" t="s">
        <v>9115</v>
      </c>
      <c r="B5038" s="411" t="s">
        <v>6131</v>
      </c>
      <c r="C5038" s="398" t="s">
        <v>65</v>
      </c>
      <c r="D5038" s="399">
        <v>912.12929999999994</v>
      </c>
      <c r="E5038" s="393"/>
      <c r="F5038" s="393"/>
      <c r="G5038" s="393"/>
      <c r="H5038" s="393"/>
      <c r="I5038" s="393"/>
      <c r="J5038" s="393"/>
      <c r="K5038" s="393"/>
    </row>
    <row r="5039" spans="1:11" ht="14.4">
      <c r="A5039" s="397" t="s">
        <v>9116</v>
      </c>
      <c r="B5039" s="411" t="s">
        <v>6133</v>
      </c>
      <c r="C5039" s="398" t="s">
        <v>65</v>
      </c>
      <c r="D5039" s="399">
        <v>643.9674</v>
      </c>
      <c r="E5039" s="393"/>
      <c r="F5039" s="393"/>
      <c r="G5039" s="393"/>
      <c r="H5039" s="393"/>
      <c r="I5039" s="393"/>
      <c r="J5039" s="393"/>
      <c r="K5039" s="393"/>
    </row>
    <row r="5040" spans="1:11" ht="14.4">
      <c r="A5040" s="397" t="s">
        <v>9117</v>
      </c>
      <c r="B5040" s="411" t="s">
        <v>6135</v>
      </c>
      <c r="C5040" s="398" t="s">
        <v>65</v>
      </c>
      <c r="D5040" s="399">
        <v>643.9674</v>
      </c>
      <c r="E5040" s="393"/>
      <c r="F5040" s="393"/>
      <c r="G5040" s="393"/>
      <c r="H5040" s="393"/>
      <c r="I5040" s="393"/>
      <c r="J5040" s="393"/>
      <c r="K5040" s="393"/>
    </row>
    <row r="5041" spans="1:11" ht="14.4">
      <c r="A5041" s="397" t="s">
        <v>9118</v>
      </c>
      <c r="B5041" s="411" t="s">
        <v>9119</v>
      </c>
      <c r="C5041" s="398" t="s">
        <v>65</v>
      </c>
      <c r="D5041" s="399">
        <v>352.50290000000001</v>
      </c>
      <c r="E5041" s="393"/>
      <c r="F5041" s="393"/>
      <c r="G5041" s="393"/>
      <c r="H5041" s="393"/>
      <c r="I5041" s="393"/>
      <c r="J5041" s="393"/>
      <c r="K5041" s="393"/>
    </row>
    <row r="5042" spans="1:11" ht="14.4">
      <c r="A5042" s="554"/>
      <c r="B5042" s="554"/>
      <c r="C5042" s="554"/>
      <c r="D5042" s="554"/>
      <c r="E5042" s="393"/>
      <c r="F5042" s="393"/>
      <c r="G5042" s="393"/>
      <c r="H5042" s="393"/>
      <c r="I5042" s="393"/>
      <c r="J5042" s="393"/>
      <c r="K5042" s="393"/>
    </row>
    <row r="5043" spans="1:11" ht="15" customHeight="1">
      <c r="A5043" s="553" t="s">
        <v>9120</v>
      </c>
      <c r="B5043" s="553"/>
      <c r="C5043" s="553"/>
      <c r="D5043" s="392"/>
      <c r="E5043" s="393"/>
      <c r="F5043" s="393"/>
      <c r="G5043" s="393"/>
      <c r="H5043" s="393"/>
      <c r="I5043" s="393"/>
      <c r="J5043" s="393"/>
      <c r="K5043" s="393"/>
    </row>
    <row r="5044" spans="1:11" ht="14.4">
      <c r="A5044" s="394" t="s">
        <v>7338</v>
      </c>
      <c r="B5044" s="410" t="s">
        <v>7339</v>
      </c>
      <c r="C5044" s="395" t="s">
        <v>485</v>
      </c>
      <c r="D5044" s="396" t="s">
        <v>7340</v>
      </c>
      <c r="E5044" s="393"/>
      <c r="F5044" s="393"/>
      <c r="G5044" s="393"/>
      <c r="H5044" s="393"/>
      <c r="I5044" s="393"/>
      <c r="J5044" s="393"/>
      <c r="K5044" s="393"/>
    </row>
    <row r="5045" spans="1:11" ht="26.4">
      <c r="A5045" s="397" t="s">
        <v>9121</v>
      </c>
      <c r="B5045" s="411" t="s">
        <v>9122</v>
      </c>
      <c r="C5045" s="398" t="s">
        <v>180</v>
      </c>
      <c r="D5045" s="399">
        <v>306.98610000000002</v>
      </c>
      <c r="E5045" s="393"/>
      <c r="F5045" s="393"/>
      <c r="G5045" s="393"/>
      <c r="H5045" s="393"/>
      <c r="I5045" s="393"/>
      <c r="J5045" s="393"/>
      <c r="K5045" s="393"/>
    </row>
    <row r="5046" spans="1:11" ht="26.4">
      <c r="A5046" s="397" t="s">
        <v>9123</v>
      </c>
      <c r="B5046" s="411" t="s">
        <v>9124</v>
      </c>
      <c r="C5046" s="398" t="s">
        <v>180</v>
      </c>
      <c r="D5046" s="399">
        <v>264.57369999999997</v>
      </c>
      <c r="E5046" s="393"/>
      <c r="F5046" s="393"/>
      <c r="G5046" s="393"/>
      <c r="H5046" s="393"/>
      <c r="I5046" s="393"/>
      <c r="J5046" s="393"/>
      <c r="K5046" s="393"/>
    </row>
    <row r="5047" spans="1:11" ht="26.4">
      <c r="A5047" s="397" t="s">
        <v>9125</v>
      </c>
      <c r="B5047" s="411" t="s">
        <v>9126</v>
      </c>
      <c r="C5047" s="398" t="s">
        <v>180</v>
      </c>
      <c r="D5047" s="399">
        <v>287.43290000000002</v>
      </c>
      <c r="E5047" s="393"/>
      <c r="F5047" s="393"/>
      <c r="G5047" s="393"/>
      <c r="H5047" s="393"/>
      <c r="I5047" s="393"/>
      <c r="J5047" s="393"/>
      <c r="K5047" s="393"/>
    </row>
    <row r="5048" spans="1:11" ht="14.4">
      <c r="A5048" s="554"/>
      <c r="B5048" s="554"/>
      <c r="C5048" s="554"/>
      <c r="D5048" s="554"/>
      <c r="E5048" s="393"/>
      <c r="F5048" s="393"/>
      <c r="G5048" s="393"/>
      <c r="H5048" s="393"/>
      <c r="I5048" s="393"/>
      <c r="J5048" s="393"/>
      <c r="K5048" s="393"/>
    </row>
    <row r="5049" spans="1:11" ht="15" customHeight="1">
      <c r="A5049" s="553" t="s">
        <v>9127</v>
      </c>
      <c r="B5049" s="553"/>
      <c r="C5049" s="553"/>
      <c r="D5049" s="392"/>
      <c r="E5049" s="393"/>
      <c r="F5049" s="393"/>
      <c r="G5049" s="393"/>
      <c r="H5049" s="393"/>
      <c r="I5049" s="393"/>
      <c r="J5049" s="393"/>
      <c r="K5049" s="393"/>
    </row>
    <row r="5050" spans="1:11" ht="14.4">
      <c r="A5050" s="394" t="s">
        <v>7338</v>
      </c>
      <c r="B5050" s="410" t="s">
        <v>7339</v>
      </c>
      <c r="C5050" s="395" t="s">
        <v>485</v>
      </c>
      <c r="D5050" s="396" t="s">
        <v>7340</v>
      </c>
      <c r="E5050" s="393"/>
      <c r="F5050" s="393"/>
      <c r="G5050" s="393"/>
      <c r="H5050" s="393"/>
      <c r="I5050" s="393"/>
      <c r="J5050" s="393"/>
      <c r="K5050" s="393"/>
    </row>
    <row r="5051" spans="1:11" ht="14.4">
      <c r="A5051" s="397" t="s">
        <v>9128</v>
      </c>
      <c r="B5051" s="411" t="s">
        <v>9129</v>
      </c>
      <c r="C5051" s="398" t="s">
        <v>180</v>
      </c>
      <c r="D5051" s="399">
        <v>231.28280000000001</v>
      </c>
      <c r="E5051" s="393"/>
      <c r="F5051" s="393"/>
      <c r="G5051" s="393"/>
      <c r="H5051" s="393"/>
      <c r="I5051" s="393"/>
      <c r="J5051" s="393"/>
      <c r="K5051" s="393"/>
    </row>
    <row r="5052" spans="1:11" ht="14.4">
      <c r="A5052" s="397" t="s">
        <v>9130</v>
      </c>
      <c r="B5052" s="411" t="s">
        <v>9131</v>
      </c>
      <c r="C5052" s="398" t="s">
        <v>180</v>
      </c>
      <c r="D5052" s="399">
        <v>425.77719999999999</v>
      </c>
      <c r="E5052" s="393"/>
      <c r="F5052" s="393"/>
      <c r="G5052" s="393"/>
      <c r="H5052" s="393"/>
      <c r="I5052" s="393"/>
      <c r="J5052" s="393"/>
      <c r="K5052" s="393"/>
    </row>
    <row r="5053" spans="1:11" ht="14.4">
      <c r="A5053" s="397" t="s">
        <v>9132</v>
      </c>
      <c r="B5053" s="411" t="s">
        <v>9133</v>
      </c>
      <c r="C5053" s="398" t="s">
        <v>180</v>
      </c>
      <c r="D5053" s="399">
        <v>469.32859999999999</v>
      </c>
      <c r="E5053" s="393"/>
      <c r="F5053" s="393"/>
      <c r="G5053" s="393"/>
      <c r="H5053" s="393"/>
      <c r="I5053" s="393"/>
      <c r="J5053" s="393"/>
      <c r="K5053" s="393"/>
    </row>
    <row r="5054" spans="1:11" ht="14.4">
      <c r="A5054" s="397" t="s">
        <v>9134</v>
      </c>
      <c r="B5054" s="411" t="s">
        <v>9135</v>
      </c>
      <c r="C5054" s="398" t="s">
        <v>180</v>
      </c>
      <c r="D5054" s="399">
        <v>481.73579999999998</v>
      </c>
      <c r="E5054" s="393"/>
      <c r="F5054" s="393"/>
      <c r="G5054" s="393"/>
      <c r="H5054" s="393"/>
      <c r="I5054" s="393"/>
      <c r="J5054" s="393"/>
      <c r="K5054" s="393"/>
    </row>
    <row r="5055" spans="1:11" ht="14.4">
      <c r="A5055" s="397" t="s">
        <v>9136</v>
      </c>
      <c r="B5055" s="411" t="s">
        <v>9137</v>
      </c>
      <c r="C5055" s="398" t="s">
        <v>180</v>
      </c>
      <c r="D5055" s="399">
        <v>402.78699999999998</v>
      </c>
      <c r="E5055" s="393"/>
      <c r="F5055" s="393"/>
      <c r="G5055" s="393"/>
      <c r="H5055" s="393"/>
      <c r="I5055" s="393"/>
      <c r="J5055" s="393"/>
      <c r="K5055" s="393"/>
    </row>
    <row r="5056" spans="1:11" ht="14.4">
      <c r="A5056" s="397" t="s">
        <v>9138</v>
      </c>
      <c r="B5056" s="411" t="s">
        <v>9139</v>
      </c>
      <c r="C5056" s="398" t="s">
        <v>65</v>
      </c>
      <c r="D5056" s="399">
        <v>345.12509999999997</v>
      </c>
      <c r="E5056" s="393"/>
      <c r="F5056" s="393"/>
      <c r="G5056" s="393"/>
      <c r="H5056" s="393"/>
      <c r="I5056" s="393"/>
      <c r="J5056" s="393"/>
      <c r="K5056" s="393"/>
    </row>
    <row r="5057" spans="1:11" ht="14.4">
      <c r="A5057" s="554"/>
      <c r="B5057" s="554"/>
      <c r="C5057" s="554"/>
      <c r="D5057" s="554"/>
      <c r="E5057" s="393"/>
      <c r="F5057" s="393"/>
      <c r="G5057" s="393"/>
      <c r="H5057" s="393"/>
      <c r="I5057" s="393"/>
      <c r="J5057" s="393"/>
      <c r="K5057" s="393"/>
    </row>
    <row r="5058" spans="1:11" ht="15" customHeight="1">
      <c r="A5058" s="553" t="s">
        <v>9140</v>
      </c>
      <c r="B5058" s="553"/>
      <c r="C5058" s="553"/>
      <c r="D5058" s="392"/>
      <c r="E5058" s="393"/>
      <c r="F5058" s="393"/>
      <c r="G5058" s="393"/>
      <c r="H5058" s="393"/>
      <c r="I5058" s="393"/>
      <c r="J5058" s="393"/>
      <c r="K5058" s="393"/>
    </row>
    <row r="5059" spans="1:11" ht="14.4">
      <c r="A5059" s="394" t="s">
        <v>7338</v>
      </c>
      <c r="B5059" s="410" t="s">
        <v>7339</v>
      </c>
      <c r="C5059" s="395" t="s">
        <v>485</v>
      </c>
      <c r="D5059" s="396" t="s">
        <v>7340</v>
      </c>
      <c r="E5059" s="393"/>
      <c r="F5059" s="393"/>
      <c r="G5059" s="393"/>
      <c r="H5059" s="393"/>
      <c r="I5059" s="393"/>
      <c r="J5059" s="393"/>
      <c r="K5059" s="393"/>
    </row>
    <row r="5060" spans="1:11" ht="39.6">
      <c r="A5060" s="397" t="s">
        <v>9141</v>
      </c>
      <c r="B5060" s="411" t="s">
        <v>9142</v>
      </c>
      <c r="C5060" s="398" t="s">
        <v>65</v>
      </c>
      <c r="D5060" s="399">
        <v>410.91070000000002</v>
      </c>
      <c r="E5060" s="393"/>
      <c r="F5060" s="393"/>
      <c r="G5060" s="393"/>
      <c r="H5060" s="393"/>
      <c r="I5060" s="393"/>
      <c r="J5060" s="393"/>
      <c r="K5060" s="393"/>
    </row>
    <row r="5061" spans="1:11" ht="14.4">
      <c r="A5061" s="554"/>
      <c r="B5061" s="554"/>
      <c r="C5061" s="554"/>
      <c r="D5061" s="554"/>
      <c r="E5061" s="393"/>
      <c r="F5061" s="393"/>
      <c r="G5061" s="393"/>
      <c r="H5061" s="393"/>
      <c r="I5061" s="393"/>
      <c r="J5061" s="393"/>
      <c r="K5061" s="393"/>
    </row>
    <row r="5062" spans="1:11" ht="15" customHeight="1">
      <c r="A5062" s="553" t="s">
        <v>9143</v>
      </c>
      <c r="B5062" s="553"/>
      <c r="C5062" s="553"/>
      <c r="D5062" s="392"/>
      <c r="E5062" s="393"/>
      <c r="F5062" s="393"/>
      <c r="G5062" s="393"/>
      <c r="H5062" s="393"/>
      <c r="I5062" s="393"/>
      <c r="J5062" s="393"/>
      <c r="K5062" s="393"/>
    </row>
    <row r="5063" spans="1:11" ht="14.4">
      <c r="A5063" s="394" t="s">
        <v>7338</v>
      </c>
      <c r="B5063" s="410" t="s">
        <v>7339</v>
      </c>
      <c r="C5063" s="395" t="s">
        <v>485</v>
      </c>
      <c r="D5063" s="396" t="s">
        <v>7340</v>
      </c>
      <c r="E5063" s="393"/>
      <c r="F5063" s="393"/>
      <c r="G5063" s="393"/>
      <c r="H5063" s="393"/>
      <c r="I5063" s="393"/>
      <c r="J5063" s="393"/>
      <c r="K5063" s="393"/>
    </row>
    <row r="5064" spans="1:11" ht="26.4">
      <c r="A5064" s="397" t="s">
        <v>9144</v>
      </c>
      <c r="B5064" s="411" t="s">
        <v>9145</v>
      </c>
      <c r="C5064" s="398" t="s">
        <v>65</v>
      </c>
      <c r="D5064" s="399">
        <v>412.94670000000002</v>
      </c>
      <c r="E5064" s="393"/>
      <c r="F5064" s="393"/>
      <c r="G5064" s="393"/>
      <c r="H5064" s="393"/>
      <c r="I5064" s="393"/>
      <c r="J5064" s="393"/>
      <c r="K5064" s="393"/>
    </row>
    <row r="5065" spans="1:11" ht="14.4">
      <c r="A5065" s="397" t="s">
        <v>9146</v>
      </c>
      <c r="B5065" s="411" t="s">
        <v>9147</v>
      </c>
      <c r="C5065" s="398" t="s">
        <v>65</v>
      </c>
      <c r="D5065" s="399">
        <v>280.63959999999997</v>
      </c>
      <c r="E5065" s="393"/>
      <c r="F5065" s="393"/>
      <c r="G5065" s="393"/>
      <c r="H5065" s="393"/>
      <c r="I5065" s="393"/>
      <c r="J5065" s="393"/>
      <c r="K5065" s="393"/>
    </row>
    <row r="5066" spans="1:11" ht="14.4">
      <c r="A5066" s="397" t="s">
        <v>9148</v>
      </c>
      <c r="B5066" s="411" t="s">
        <v>9149</v>
      </c>
      <c r="C5066" s="398" t="s">
        <v>65</v>
      </c>
      <c r="D5066" s="399">
        <v>256.29880000000003</v>
      </c>
      <c r="E5066" s="393"/>
      <c r="F5066" s="393"/>
      <c r="G5066" s="393"/>
      <c r="H5066" s="393"/>
      <c r="I5066" s="393"/>
      <c r="J5066" s="393"/>
      <c r="K5066" s="393"/>
    </row>
    <row r="5067" spans="1:11" ht="14.4">
      <c r="A5067" s="397" t="s">
        <v>9150</v>
      </c>
      <c r="B5067" s="411" t="s">
        <v>9151</v>
      </c>
      <c r="C5067" s="398" t="s">
        <v>180</v>
      </c>
      <c r="D5067" s="399">
        <v>375.34190000000001</v>
      </c>
      <c r="E5067" s="393"/>
      <c r="F5067" s="393"/>
      <c r="G5067" s="393"/>
      <c r="H5067" s="393"/>
      <c r="I5067" s="393"/>
      <c r="J5067" s="393"/>
      <c r="K5067" s="393"/>
    </row>
    <row r="5068" spans="1:11" ht="14.4">
      <c r="A5068" s="554"/>
      <c r="B5068" s="554"/>
      <c r="C5068" s="554"/>
      <c r="D5068" s="554"/>
      <c r="E5068" s="393"/>
      <c r="F5068" s="393"/>
      <c r="G5068" s="393"/>
      <c r="H5068" s="393"/>
      <c r="I5068" s="393"/>
      <c r="J5068" s="393"/>
      <c r="K5068" s="393"/>
    </row>
    <row r="5069" spans="1:11" ht="15" customHeight="1">
      <c r="A5069" s="553" t="s">
        <v>9152</v>
      </c>
      <c r="B5069" s="553"/>
      <c r="C5069" s="553"/>
      <c r="D5069" s="392"/>
      <c r="E5069" s="393"/>
      <c r="F5069" s="393"/>
      <c r="G5069" s="393"/>
      <c r="H5069" s="393"/>
      <c r="I5069" s="393"/>
      <c r="J5069" s="393"/>
      <c r="K5069" s="393"/>
    </row>
    <row r="5070" spans="1:11" ht="14.4">
      <c r="A5070" s="394" t="s">
        <v>7338</v>
      </c>
      <c r="B5070" s="410" t="s">
        <v>7339</v>
      </c>
      <c r="C5070" s="395" t="s">
        <v>485</v>
      </c>
      <c r="D5070" s="396" t="s">
        <v>7340</v>
      </c>
      <c r="E5070" s="393"/>
      <c r="F5070" s="393"/>
      <c r="G5070" s="393"/>
      <c r="H5070" s="393"/>
      <c r="I5070" s="393"/>
      <c r="J5070" s="393"/>
      <c r="K5070" s="393"/>
    </row>
    <row r="5071" spans="1:11" ht="14.4">
      <c r="A5071" s="397" t="s">
        <v>9153</v>
      </c>
      <c r="B5071" s="411" t="s">
        <v>9154</v>
      </c>
      <c r="C5071" s="398" t="s">
        <v>67</v>
      </c>
      <c r="D5071" s="399">
        <v>12.49</v>
      </c>
      <c r="E5071" s="393"/>
      <c r="F5071" s="393"/>
      <c r="G5071" s="393"/>
      <c r="H5071" s="393"/>
      <c r="I5071" s="393"/>
      <c r="J5071" s="393"/>
      <c r="K5071" s="393"/>
    </row>
    <row r="5072" spans="1:11" ht="14.4">
      <c r="A5072" s="397" t="s">
        <v>9155</v>
      </c>
      <c r="B5072" s="411" t="s">
        <v>9156</v>
      </c>
      <c r="C5072" s="398" t="s">
        <v>84</v>
      </c>
      <c r="D5072" s="399">
        <v>18.757000000000001</v>
      </c>
      <c r="E5072" s="393"/>
      <c r="F5072" s="393"/>
      <c r="G5072" s="393"/>
      <c r="H5072" s="393"/>
      <c r="I5072" s="393"/>
      <c r="J5072" s="393"/>
      <c r="K5072" s="393"/>
    </row>
    <row r="5073" spans="1:11" ht="26.4">
      <c r="A5073" s="397" t="s">
        <v>9157</v>
      </c>
      <c r="B5073" s="411" t="s">
        <v>9158</v>
      </c>
      <c r="C5073" s="398" t="s">
        <v>84</v>
      </c>
      <c r="D5073" s="399">
        <v>7.2064000000000004</v>
      </c>
      <c r="E5073" s="393"/>
      <c r="F5073" s="393"/>
      <c r="G5073" s="393"/>
      <c r="H5073" s="393"/>
      <c r="I5073" s="393"/>
      <c r="J5073" s="393"/>
      <c r="K5073" s="393"/>
    </row>
    <row r="5074" spans="1:11" ht="26.4">
      <c r="A5074" s="397" t="s">
        <v>9159</v>
      </c>
      <c r="B5074" s="411" t="s">
        <v>9160</v>
      </c>
      <c r="C5074" s="398" t="s">
        <v>84</v>
      </c>
      <c r="D5074" s="399">
        <v>38.632800000000003</v>
      </c>
      <c r="E5074" s="393"/>
      <c r="F5074" s="393"/>
      <c r="G5074" s="393"/>
      <c r="H5074" s="393"/>
      <c r="I5074" s="393"/>
      <c r="J5074" s="393"/>
      <c r="K5074" s="393"/>
    </row>
    <row r="5075" spans="1:11" ht="26.4">
      <c r="A5075" s="397" t="s">
        <v>9161</v>
      </c>
      <c r="B5075" s="411" t="s">
        <v>9162</v>
      </c>
      <c r="C5075" s="398" t="s">
        <v>84</v>
      </c>
      <c r="D5075" s="399">
        <v>8.6074000000000002</v>
      </c>
      <c r="E5075" s="393"/>
      <c r="F5075" s="393"/>
      <c r="G5075" s="393"/>
      <c r="H5075" s="393"/>
      <c r="I5075" s="393"/>
      <c r="J5075" s="393"/>
      <c r="K5075" s="393"/>
    </row>
    <row r="5076" spans="1:11" ht="14.4">
      <c r="A5076" s="554"/>
      <c r="B5076" s="554"/>
      <c r="C5076" s="554"/>
      <c r="D5076" s="554"/>
      <c r="E5076" s="393"/>
      <c r="F5076" s="393"/>
      <c r="G5076" s="393"/>
      <c r="H5076" s="393"/>
      <c r="I5076" s="393"/>
      <c r="J5076" s="393"/>
      <c r="K5076" s="393"/>
    </row>
    <row r="5077" spans="1:11" ht="15" customHeight="1">
      <c r="A5077" s="553" t="s">
        <v>9163</v>
      </c>
      <c r="B5077" s="553"/>
      <c r="C5077" s="553"/>
      <c r="D5077" s="392"/>
      <c r="E5077" s="393"/>
      <c r="F5077" s="393"/>
      <c r="G5077" s="393"/>
      <c r="H5077" s="393"/>
      <c r="I5077" s="393"/>
      <c r="J5077" s="393"/>
      <c r="K5077" s="393"/>
    </row>
    <row r="5078" spans="1:11" ht="15" customHeight="1">
      <c r="A5078" s="553" t="s">
        <v>9164</v>
      </c>
      <c r="B5078" s="553"/>
      <c r="C5078" s="553"/>
      <c r="D5078" s="392"/>
      <c r="E5078" s="393"/>
      <c r="F5078" s="393"/>
      <c r="G5078" s="393"/>
      <c r="H5078" s="393"/>
      <c r="I5078" s="393"/>
      <c r="J5078" s="393"/>
      <c r="K5078" s="393"/>
    </row>
    <row r="5079" spans="1:11" ht="14.4">
      <c r="A5079" s="394" t="s">
        <v>7338</v>
      </c>
      <c r="B5079" s="410" t="s">
        <v>7339</v>
      </c>
      <c r="C5079" s="395" t="s">
        <v>485</v>
      </c>
      <c r="D5079" s="396" t="s">
        <v>7340</v>
      </c>
      <c r="E5079" s="393"/>
      <c r="F5079" s="393"/>
      <c r="G5079" s="393"/>
      <c r="H5079" s="393"/>
      <c r="I5079" s="393"/>
      <c r="J5079" s="393"/>
      <c r="K5079" s="393"/>
    </row>
    <row r="5080" spans="1:11" ht="39.6">
      <c r="A5080" s="397" t="s">
        <v>9165</v>
      </c>
      <c r="B5080" s="411" t="s">
        <v>9166</v>
      </c>
      <c r="C5080" s="398" t="s">
        <v>180</v>
      </c>
      <c r="D5080" s="400">
        <v>1419.69</v>
      </c>
      <c r="E5080" s="393"/>
      <c r="F5080" s="393"/>
      <c r="G5080" s="393"/>
      <c r="H5080" s="393"/>
      <c r="I5080" s="393"/>
      <c r="J5080" s="393"/>
      <c r="K5080" s="393"/>
    </row>
    <row r="5081" spans="1:11" ht="39.6">
      <c r="A5081" s="397" t="s">
        <v>9167</v>
      </c>
      <c r="B5081" s="411" t="s">
        <v>9168</v>
      </c>
      <c r="C5081" s="398" t="s">
        <v>180</v>
      </c>
      <c r="D5081" s="400">
        <v>1550</v>
      </c>
      <c r="E5081" s="393"/>
      <c r="F5081" s="393"/>
      <c r="G5081" s="393"/>
      <c r="H5081" s="393"/>
      <c r="I5081" s="393"/>
      <c r="J5081" s="393"/>
      <c r="K5081" s="393"/>
    </row>
    <row r="5082" spans="1:11" ht="39.6">
      <c r="A5082" s="397" t="s">
        <v>9169</v>
      </c>
      <c r="B5082" s="411" t="s">
        <v>9170</v>
      </c>
      <c r="C5082" s="398" t="s">
        <v>180</v>
      </c>
      <c r="D5082" s="400">
        <v>3444.29</v>
      </c>
      <c r="E5082" s="393"/>
      <c r="F5082" s="393"/>
      <c r="G5082" s="393"/>
      <c r="H5082" s="393"/>
      <c r="I5082" s="393"/>
      <c r="J5082" s="393"/>
      <c r="K5082" s="393"/>
    </row>
    <row r="5083" spans="1:11" ht="14.4">
      <c r="A5083" s="554"/>
      <c r="B5083" s="554"/>
      <c r="C5083" s="554"/>
      <c r="D5083" s="554"/>
      <c r="E5083" s="393"/>
      <c r="F5083" s="393"/>
      <c r="G5083" s="393"/>
      <c r="H5083" s="393"/>
      <c r="I5083" s="393"/>
      <c r="J5083" s="393"/>
      <c r="K5083" s="393"/>
    </row>
    <row r="5084" spans="1:11" ht="15" customHeight="1">
      <c r="A5084" s="553" t="s">
        <v>9171</v>
      </c>
      <c r="B5084" s="553"/>
      <c r="C5084" s="553"/>
      <c r="D5084" s="392"/>
      <c r="E5084" s="393"/>
      <c r="F5084" s="393"/>
      <c r="G5084" s="393"/>
      <c r="H5084" s="393"/>
      <c r="I5084" s="393"/>
      <c r="J5084" s="393"/>
      <c r="K5084" s="393"/>
    </row>
    <row r="5085" spans="1:11" ht="15" customHeight="1">
      <c r="A5085" s="553" t="s">
        <v>9172</v>
      </c>
      <c r="B5085" s="553"/>
      <c r="C5085" s="553"/>
      <c r="D5085" s="392"/>
      <c r="E5085" s="393"/>
      <c r="F5085" s="393"/>
      <c r="G5085" s="393"/>
      <c r="H5085" s="393"/>
      <c r="I5085" s="393"/>
      <c r="J5085" s="393"/>
      <c r="K5085" s="393"/>
    </row>
    <row r="5086" spans="1:11" ht="14.4">
      <c r="A5086" s="394" t="s">
        <v>7338</v>
      </c>
      <c r="B5086" s="410" t="s">
        <v>7339</v>
      </c>
      <c r="C5086" s="395" t="s">
        <v>485</v>
      </c>
      <c r="D5086" s="396" t="s">
        <v>7340</v>
      </c>
      <c r="E5086" s="393"/>
      <c r="F5086" s="393"/>
      <c r="G5086" s="393"/>
      <c r="H5086" s="393"/>
      <c r="I5086" s="393"/>
      <c r="J5086" s="393"/>
      <c r="K5086" s="393"/>
    </row>
    <row r="5087" spans="1:11" ht="14.4">
      <c r="A5087" s="397" t="s">
        <v>9173</v>
      </c>
      <c r="B5087" s="411" t="s">
        <v>3937</v>
      </c>
      <c r="C5087" s="398" t="s">
        <v>180</v>
      </c>
      <c r="D5087" s="400">
        <v>1004.13</v>
      </c>
      <c r="E5087" s="393"/>
      <c r="F5087" s="393"/>
      <c r="G5087" s="393"/>
      <c r="H5087" s="393"/>
      <c r="I5087" s="393"/>
      <c r="J5087" s="393"/>
      <c r="K5087" s="393"/>
    </row>
    <row r="5088" spans="1:11" ht="14.4">
      <c r="A5088" s="554"/>
      <c r="B5088" s="554"/>
      <c r="C5088" s="554"/>
      <c r="D5088" s="554"/>
      <c r="E5088" s="393"/>
      <c r="F5088" s="393"/>
      <c r="G5088" s="393"/>
      <c r="H5088" s="393"/>
      <c r="I5088" s="393"/>
      <c r="J5088" s="393"/>
      <c r="K5088" s="393"/>
    </row>
    <row r="5089" spans="1:11" ht="15" customHeight="1">
      <c r="A5089" s="553" t="s">
        <v>9174</v>
      </c>
      <c r="B5089" s="553"/>
      <c r="C5089" s="553"/>
      <c r="D5089" s="392"/>
      <c r="E5089" s="393"/>
      <c r="F5089" s="393"/>
      <c r="G5089" s="393"/>
      <c r="H5089" s="393"/>
      <c r="I5089" s="393"/>
      <c r="J5089" s="393"/>
      <c r="K5089" s="393"/>
    </row>
    <row r="5090" spans="1:11" ht="15" customHeight="1">
      <c r="A5090" s="553" t="s">
        <v>9175</v>
      </c>
      <c r="B5090" s="553"/>
      <c r="C5090" s="553"/>
      <c r="D5090" s="392"/>
      <c r="E5090" s="393"/>
      <c r="F5090" s="393"/>
      <c r="G5090" s="393"/>
      <c r="H5090" s="393"/>
      <c r="I5090" s="393"/>
      <c r="J5090" s="393"/>
      <c r="K5090" s="393"/>
    </row>
    <row r="5091" spans="1:11" ht="14.4">
      <c r="A5091" s="394" t="s">
        <v>7338</v>
      </c>
      <c r="B5091" s="410" t="s">
        <v>7339</v>
      </c>
      <c r="C5091" s="395" t="s">
        <v>485</v>
      </c>
      <c r="D5091" s="396" t="s">
        <v>7340</v>
      </c>
      <c r="E5091" s="393"/>
      <c r="F5091" s="393"/>
      <c r="G5091" s="393"/>
      <c r="H5091" s="393"/>
      <c r="I5091" s="393"/>
      <c r="J5091" s="393"/>
      <c r="K5091" s="393"/>
    </row>
    <row r="5092" spans="1:11" ht="14.4">
      <c r="A5092" s="397" t="s">
        <v>9176</v>
      </c>
      <c r="B5092" s="411" t="s">
        <v>9177</v>
      </c>
      <c r="C5092" s="398" t="s">
        <v>84</v>
      </c>
      <c r="D5092" s="399">
        <v>74.564400000000006</v>
      </c>
      <c r="E5092" s="393"/>
      <c r="F5092" s="393"/>
      <c r="G5092" s="393"/>
      <c r="H5092" s="393"/>
      <c r="I5092" s="393"/>
      <c r="J5092" s="393"/>
      <c r="K5092" s="393"/>
    </row>
    <row r="5093" spans="1:11" ht="14.4">
      <c r="A5093" s="397" t="s">
        <v>9178</v>
      </c>
      <c r="B5093" s="411" t="s">
        <v>9179</v>
      </c>
      <c r="C5093" s="398" t="s">
        <v>84</v>
      </c>
      <c r="D5093" s="399">
        <v>83.726200000000006</v>
      </c>
      <c r="E5093" s="393"/>
      <c r="F5093" s="393"/>
      <c r="G5093" s="393"/>
      <c r="H5093" s="393"/>
      <c r="I5093" s="393"/>
      <c r="J5093" s="393"/>
      <c r="K5093" s="393"/>
    </row>
    <row r="5094" spans="1:11" ht="14.4">
      <c r="A5094" s="397" t="s">
        <v>9180</v>
      </c>
      <c r="B5094" s="411" t="s">
        <v>9181</v>
      </c>
      <c r="C5094" s="398" t="s">
        <v>84</v>
      </c>
      <c r="D5094" s="399">
        <v>114.2958</v>
      </c>
      <c r="E5094" s="393"/>
      <c r="F5094" s="393"/>
      <c r="G5094" s="393"/>
      <c r="H5094" s="393"/>
      <c r="I5094" s="393"/>
      <c r="J5094" s="393"/>
      <c r="K5094" s="393"/>
    </row>
    <row r="5095" spans="1:11" ht="14.4">
      <c r="A5095" s="397" t="s">
        <v>9182</v>
      </c>
      <c r="B5095" s="411" t="s">
        <v>9183</v>
      </c>
      <c r="C5095" s="398" t="s">
        <v>84</v>
      </c>
      <c r="D5095" s="399">
        <v>134.2724</v>
      </c>
      <c r="E5095" s="393"/>
      <c r="F5095" s="393"/>
      <c r="G5095" s="393"/>
      <c r="H5095" s="393"/>
      <c r="I5095" s="393"/>
      <c r="J5095" s="393"/>
      <c r="K5095" s="393"/>
    </row>
    <row r="5096" spans="1:11" ht="14.4">
      <c r="A5096" s="397" t="s">
        <v>9184</v>
      </c>
      <c r="B5096" s="411" t="s">
        <v>9185</v>
      </c>
      <c r="C5096" s="398" t="s">
        <v>84</v>
      </c>
      <c r="D5096" s="399">
        <v>189.35409999999999</v>
      </c>
      <c r="E5096" s="393"/>
      <c r="F5096" s="393"/>
      <c r="G5096" s="393"/>
      <c r="H5096" s="393"/>
      <c r="I5096" s="393"/>
      <c r="J5096" s="393"/>
      <c r="K5096" s="393"/>
    </row>
    <row r="5097" spans="1:11" ht="26.4">
      <c r="A5097" s="397" t="s">
        <v>9186</v>
      </c>
      <c r="B5097" s="411" t="s">
        <v>9187</v>
      </c>
      <c r="C5097" s="398" t="s">
        <v>84</v>
      </c>
      <c r="D5097" s="399">
        <v>142.27510000000001</v>
      </c>
      <c r="E5097" s="393"/>
      <c r="F5097" s="393"/>
      <c r="G5097" s="393"/>
      <c r="H5097" s="393"/>
      <c r="I5097" s="393"/>
      <c r="J5097" s="393"/>
      <c r="K5097" s="393"/>
    </row>
    <row r="5098" spans="1:11" ht="14.4">
      <c r="A5098" s="554"/>
      <c r="B5098" s="554"/>
      <c r="C5098" s="554"/>
      <c r="D5098" s="554"/>
      <c r="E5098" s="393"/>
      <c r="F5098" s="393"/>
      <c r="G5098" s="393"/>
      <c r="H5098" s="393"/>
      <c r="I5098" s="393"/>
      <c r="J5098" s="393"/>
      <c r="K5098" s="393"/>
    </row>
    <row r="5099" spans="1:11" ht="15" customHeight="1">
      <c r="A5099" s="553" t="s">
        <v>9188</v>
      </c>
      <c r="B5099" s="553"/>
      <c r="C5099" s="553"/>
      <c r="D5099" s="392"/>
      <c r="E5099" s="393"/>
      <c r="F5099" s="393"/>
      <c r="G5099" s="393"/>
      <c r="H5099" s="393"/>
      <c r="I5099" s="393"/>
      <c r="J5099" s="393"/>
      <c r="K5099" s="393"/>
    </row>
    <row r="5100" spans="1:11" ht="15" customHeight="1">
      <c r="A5100" s="553" t="s">
        <v>9189</v>
      </c>
      <c r="B5100" s="553"/>
      <c r="C5100" s="553"/>
      <c r="D5100" s="392"/>
      <c r="E5100" s="393"/>
      <c r="F5100" s="393"/>
      <c r="G5100" s="393"/>
      <c r="H5100" s="393"/>
      <c r="I5100" s="393"/>
      <c r="J5100" s="393"/>
      <c r="K5100" s="393"/>
    </row>
    <row r="5101" spans="1:11" ht="14.4">
      <c r="A5101" s="394" t="s">
        <v>7338</v>
      </c>
      <c r="B5101" s="410" t="s">
        <v>7339</v>
      </c>
      <c r="C5101" s="395" t="s">
        <v>485</v>
      </c>
      <c r="D5101" s="396" t="s">
        <v>7340</v>
      </c>
      <c r="E5101" s="393"/>
      <c r="F5101" s="393"/>
      <c r="G5101" s="393"/>
      <c r="H5101" s="393"/>
      <c r="I5101" s="393"/>
      <c r="J5101" s="393"/>
      <c r="K5101" s="393"/>
    </row>
    <row r="5102" spans="1:11" ht="26.4">
      <c r="A5102" s="397" t="s">
        <v>9190</v>
      </c>
      <c r="B5102" s="411" t="s">
        <v>9191</v>
      </c>
      <c r="C5102" s="398" t="s">
        <v>180</v>
      </c>
      <c r="D5102" s="400">
        <v>1124.94</v>
      </c>
      <c r="E5102" s="393"/>
      <c r="F5102" s="393"/>
      <c r="G5102" s="393"/>
      <c r="H5102" s="393"/>
      <c r="I5102" s="393"/>
      <c r="J5102" s="393"/>
      <c r="K5102" s="393"/>
    </row>
    <row r="5103" spans="1:11" ht="26.4">
      <c r="A5103" s="397" t="s">
        <v>9192</v>
      </c>
      <c r="B5103" s="411" t="s">
        <v>9193</v>
      </c>
      <c r="C5103" s="398" t="s">
        <v>180</v>
      </c>
      <c r="D5103" s="400">
        <v>1358.13</v>
      </c>
      <c r="E5103" s="393"/>
      <c r="F5103" s="393"/>
      <c r="G5103" s="393"/>
      <c r="H5103" s="393"/>
      <c r="I5103" s="393"/>
      <c r="J5103" s="393"/>
      <c r="K5103" s="393"/>
    </row>
    <row r="5104" spans="1:11" ht="26.4">
      <c r="A5104" s="397" t="s">
        <v>9194</v>
      </c>
      <c r="B5104" s="411" t="s">
        <v>9195</v>
      </c>
      <c r="C5104" s="398" t="s">
        <v>180</v>
      </c>
      <c r="D5104" s="400">
        <v>1669.01</v>
      </c>
      <c r="E5104" s="393"/>
      <c r="F5104" s="393"/>
      <c r="G5104" s="393"/>
      <c r="H5104" s="393"/>
      <c r="I5104" s="393"/>
      <c r="J5104" s="393"/>
      <c r="K5104" s="393"/>
    </row>
    <row r="5105" spans="1:11" ht="26.4">
      <c r="A5105" s="397" t="s">
        <v>9196</v>
      </c>
      <c r="B5105" s="411" t="s">
        <v>9197</v>
      </c>
      <c r="C5105" s="398" t="s">
        <v>180</v>
      </c>
      <c r="D5105" s="400">
        <v>1885.82</v>
      </c>
      <c r="E5105" s="393"/>
      <c r="F5105" s="393"/>
      <c r="G5105" s="393"/>
      <c r="H5105" s="393"/>
      <c r="I5105" s="393"/>
      <c r="J5105" s="393"/>
      <c r="K5105" s="393"/>
    </row>
    <row r="5106" spans="1:11" ht="14.4">
      <c r="A5106" s="554"/>
      <c r="B5106" s="554"/>
      <c r="C5106" s="554"/>
      <c r="D5106" s="554"/>
      <c r="E5106" s="393"/>
      <c r="F5106" s="393"/>
      <c r="G5106" s="393"/>
      <c r="H5106" s="393"/>
      <c r="I5106" s="393"/>
      <c r="J5106" s="393"/>
      <c r="K5106" s="393"/>
    </row>
    <row r="5107" spans="1:11" ht="15" customHeight="1">
      <c r="A5107" s="553" t="s">
        <v>9198</v>
      </c>
      <c r="B5107" s="553"/>
      <c r="C5107" s="553"/>
      <c r="D5107" s="392"/>
      <c r="E5107" s="393"/>
      <c r="F5107" s="393"/>
      <c r="G5107" s="393"/>
      <c r="H5107" s="393"/>
      <c r="I5107" s="393"/>
      <c r="J5107" s="393"/>
      <c r="K5107" s="393"/>
    </row>
    <row r="5108" spans="1:11" ht="14.4">
      <c r="A5108" s="394" t="s">
        <v>7338</v>
      </c>
      <c r="B5108" s="410" t="s">
        <v>7339</v>
      </c>
      <c r="C5108" s="395" t="s">
        <v>485</v>
      </c>
      <c r="D5108" s="396" t="s">
        <v>7340</v>
      </c>
      <c r="E5108" s="393"/>
      <c r="F5108" s="393"/>
      <c r="G5108" s="393"/>
      <c r="H5108" s="393"/>
      <c r="I5108" s="393"/>
      <c r="J5108" s="393"/>
      <c r="K5108" s="393"/>
    </row>
    <row r="5109" spans="1:11" ht="14.4">
      <c r="A5109" s="397" t="s">
        <v>9199</v>
      </c>
      <c r="B5109" s="411" t="s">
        <v>9200</v>
      </c>
      <c r="C5109" s="398" t="s">
        <v>84</v>
      </c>
      <c r="D5109" s="399">
        <v>7.2870999999999997</v>
      </c>
      <c r="E5109" s="393"/>
      <c r="F5109" s="393"/>
      <c r="G5109" s="393"/>
      <c r="H5109" s="393"/>
      <c r="I5109" s="393"/>
      <c r="J5109" s="393"/>
      <c r="K5109" s="393"/>
    </row>
    <row r="5110" spans="1:11" ht="14.4">
      <c r="A5110" s="554"/>
      <c r="B5110" s="554"/>
      <c r="C5110" s="554"/>
      <c r="D5110" s="554"/>
      <c r="E5110" s="393"/>
      <c r="F5110" s="393"/>
      <c r="G5110" s="393"/>
      <c r="H5110" s="393"/>
      <c r="I5110" s="393"/>
      <c r="J5110" s="393"/>
      <c r="K5110" s="393"/>
    </row>
    <row r="5111" spans="1:11" ht="15" customHeight="1">
      <c r="A5111" s="553" t="s">
        <v>9201</v>
      </c>
      <c r="B5111" s="553"/>
      <c r="C5111" s="553"/>
      <c r="D5111" s="392"/>
      <c r="E5111" s="393"/>
      <c r="F5111" s="393"/>
      <c r="G5111" s="393"/>
      <c r="H5111" s="393"/>
      <c r="I5111" s="393"/>
      <c r="J5111" s="393"/>
      <c r="K5111" s="393"/>
    </row>
    <row r="5112" spans="1:11" ht="14.4">
      <c r="A5112" s="394" t="s">
        <v>7338</v>
      </c>
      <c r="B5112" s="410" t="s">
        <v>7339</v>
      </c>
      <c r="C5112" s="395" t="s">
        <v>485</v>
      </c>
      <c r="D5112" s="396" t="s">
        <v>7340</v>
      </c>
      <c r="E5112" s="393"/>
      <c r="F5112" s="393"/>
      <c r="G5112" s="393"/>
      <c r="H5112" s="393"/>
      <c r="I5112" s="393"/>
      <c r="J5112" s="393"/>
      <c r="K5112" s="393"/>
    </row>
    <row r="5113" spans="1:11" ht="14.4">
      <c r="A5113" s="397" t="s">
        <v>9202</v>
      </c>
      <c r="B5113" s="411" t="s">
        <v>9203</v>
      </c>
      <c r="C5113" s="398" t="s">
        <v>84</v>
      </c>
      <c r="D5113" s="399">
        <v>2.7717000000000001</v>
      </c>
      <c r="E5113" s="393"/>
      <c r="F5113" s="393"/>
      <c r="G5113" s="393"/>
      <c r="H5113" s="393"/>
      <c r="I5113" s="393"/>
      <c r="J5113" s="393"/>
      <c r="K5113" s="393"/>
    </row>
    <row r="5114" spans="1:11" ht="14.4">
      <c r="A5114" s="554"/>
      <c r="B5114" s="554"/>
      <c r="C5114" s="554"/>
      <c r="D5114" s="554"/>
      <c r="E5114" s="393"/>
      <c r="F5114" s="393"/>
      <c r="G5114" s="393"/>
      <c r="H5114" s="393"/>
      <c r="I5114" s="393"/>
      <c r="J5114" s="393"/>
      <c r="K5114" s="393"/>
    </row>
    <row r="5115" spans="1:11" ht="15" customHeight="1">
      <c r="A5115" s="553" t="s">
        <v>9204</v>
      </c>
      <c r="B5115" s="553"/>
      <c r="C5115" s="553"/>
      <c r="D5115" s="392"/>
      <c r="E5115" s="393"/>
      <c r="F5115" s="393"/>
      <c r="G5115" s="393"/>
      <c r="H5115" s="393"/>
      <c r="I5115" s="393"/>
      <c r="J5115" s="393"/>
      <c r="K5115" s="393"/>
    </row>
    <row r="5116" spans="1:11" ht="14.4">
      <c r="A5116" s="394" t="s">
        <v>7338</v>
      </c>
      <c r="B5116" s="410" t="s">
        <v>7339</v>
      </c>
      <c r="C5116" s="395" t="s">
        <v>485</v>
      </c>
      <c r="D5116" s="396" t="s">
        <v>7340</v>
      </c>
      <c r="E5116" s="393"/>
      <c r="F5116" s="393"/>
      <c r="G5116" s="393"/>
      <c r="H5116" s="393"/>
      <c r="I5116" s="393"/>
      <c r="J5116" s="393"/>
      <c r="K5116" s="393"/>
    </row>
    <row r="5117" spans="1:11" ht="14.4">
      <c r="A5117" s="397" t="s">
        <v>9205</v>
      </c>
      <c r="B5117" s="411" t="s">
        <v>9206</v>
      </c>
      <c r="C5117" s="398" t="s">
        <v>84</v>
      </c>
      <c r="D5117" s="399">
        <v>1.5824</v>
      </c>
      <c r="E5117" s="393"/>
      <c r="F5117" s="393"/>
      <c r="G5117" s="393"/>
      <c r="H5117" s="393"/>
      <c r="I5117" s="393"/>
      <c r="J5117" s="393"/>
      <c r="K5117" s="393"/>
    </row>
    <row r="5118" spans="1:11" ht="14.4">
      <c r="A5118" s="554"/>
      <c r="B5118" s="554"/>
      <c r="C5118" s="554"/>
      <c r="D5118" s="554"/>
      <c r="E5118" s="393"/>
      <c r="F5118" s="393"/>
      <c r="G5118" s="393"/>
      <c r="H5118" s="393"/>
      <c r="I5118" s="393"/>
      <c r="J5118" s="393"/>
      <c r="K5118" s="393"/>
    </row>
    <row r="5119" spans="1:11" ht="15" customHeight="1">
      <c r="A5119" s="553" t="s">
        <v>9207</v>
      </c>
      <c r="B5119" s="553"/>
      <c r="C5119" s="553"/>
      <c r="D5119" s="392"/>
      <c r="E5119" s="393"/>
      <c r="F5119" s="393"/>
      <c r="G5119" s="393"/>
      <c r="H5119" s="393"/>
      <c r="I5119" s="393"/>
      <c r="J5119" s="393"/>
      <c r="K5119" s="393"/>
    </row>
    <row r="5120" spans="1:11" ht="15" customHeight="1">
      <c r="A5120" s="553" t="s">
        <v>9208</v>
      </c>
      <c r="B5120" s="553"/>
      <c r="C5120" s="553"/>
      <c r="D5120" s="392"/>
      <c r="E5120" s="393"/>
      <c r="F5120" s="393"/>
      <c r="G5120" s="393"/>
      <c r="H5120" s="393"/>
      <c r="I5120" s="393"/>
      <c r="J5120" s="393"/>
      <c r="K5120" s="393"/>
    </row>
    <row r="5121" spans="1:11" ht="14.4">
      <c r="A5121" s="394" t="s">
        <v>7338</v>
      </c>
      <c r="B5121" s="410" t="s">
        <v>7339</v>
      </c>
      <c r="C5121" s="395" t="s">
        <v>485</v>
      </c>
      <c r="D5121" s="396" t="s">
        <v>7340</v>
      </c>
      <c r="E5121" s="393"/>
      <c r="F5121" s="393"/>
      <c r="G5121" s="393"/>
      <c r="H5121" s="393"/>
      <c r="I5121" s="393"/>
      <c r="J5121" s="393"/>
      <c r="K5121" s="393"/>
    </row>
    <row r="5122" spans="1:11" ht="14.4">
      <c r="A5122" s="397" t="s">
        <v>9209</v>
      </c>
      <c r="B5122" s="411" t="s">
        <v>9210</v>
      </c>
      <c r="C5122" s="398" t="s">
        <v>180</v>
      </c>
      <c r="D5122" s="399">
        <v>18.686399999999999</v>
      </c>
      <c r="E5122" s="393"/>
      <c r="F5122" s="393"/>
      <c r="G5122" s="393"/>
      <c r="H5122" s="393"/>
      <c r="I5122" s="393"/>
      <c r="J5122" s="393"/>
      <c r="K5122" s="393"/>
    </row>
    <row r="5123" spans="1:11" ht="14.4">
      <c r="A5123" s="397" t="s">
        <v>9211</v>
      </c>
      <c r="B5123" s="411" t="s">
        <v>9212</v>
      </c>
      <c r="C5123" s="398" t="s">
        <v>180</v>
      </c>
      <c r="D5123" s="399">
        <v>48.883099999999999</v>
      </c>
      <c r="E5123" s="393"/>
      <c r="F5123" s="393"/>
      <c r="G5123" s="393"/>
      <c r="H5123" s="393"/>
      <c r="I5123" s="393"/>
      <c r="J5123" s="393"/>
      <c r="K5123" s="393"/>
    </row>
    <row r="5124" spans="1:11" ht="14.4">
      <c r="A5124" s="554"/>
      <c r="B5124" s="554"/>
      <c r="C5124" s="554"/>
      <c r="D5124" s="554"/>
      <c r="E5124" s="393"/>
      <c r="F5124" s="393"/>
      <c r="G5124" s="393"/>
      <c r="H5124" s="393"/>
      <c r="I5124" s="393"/>
      <c r="J5124" s="393"/>
      <c r="K5124" s="393"/>
    </row>
    <row r="5125" spans="1:11" ht="15" customHeight="1">
      <c r="A5125" s="553" t="s">
        <v>9213</v>
      </c>
      <c r="B5125" s="553"/>
      <c r="C5125" s="553"/>
      <c r="D5125" s="392"/>
      <c r="E5125" s="393"/>
      <c r="F5125" s="393"/>
      <c r="G5125" s="393"/>
      <c r="H5125" s="393"/>
      <c r="I5125" s="393"/>
      <c r="J5125" s="393"/>
      <c r="K5125" s="393"/>
    </row>
    <row r="5126" spans="1:11" ht="14.4">
      <c r="A5126" s="394" t="s">
        <v>7338</v>
      </c>
      <c r="B5126" s="410" t="s">
        <v>7339</v>
      </c>
      <c r="C5126" s="395" t="s">
        <v>485</v>
      </c>
      <c r="D5126" s="396" t="s">
        <v>7340</v>
      </c>
      <c r="E5126" s="393"/>
      <c r="F5126" s="393"/>
      <c r="G5126" s="393"/>
      <c r="H5126" s="393"/>
      <c r="I5126" s="393"/>
      <c r="J5126" s="393"/>
      <c r="K5126" s="393"/>
    </row>
    <row r="5127" spans="1:11" ht="14.4">
      <c r="A5127" s="397" t="s">
        <v>9214</v>
      </c>
      <c r="B5127" s="411" t="s">
        <v>9215</v>
      </c>
      <c r="C5127" s="398" t="s">
        <v>180</v>
      </c>
      <c r="D5127" s="399">
        <v>4.0415999999999999</v>
      </c>
      <c r="E5127" s="393"/>
      <c r="F5127" s="393"/>
      <c r="G5127" s="393"/>
      <c r="H5127" s="393"/>
      <c r="I5127" s="393"/>
      <c r="J5127" s="393"/>
      <c r="K5127" s="393"/>
    </row>
    <row r="5128" spans="1:11" ht="14.4">
      <c r="A5128" s="397" t="s">
        <v>9216</v>
      </c>
      <c r="B5128" s="411" t="s">
        <v>9217</v>
      </c>
      <c r="C5128" s="398" t="s">
        <v>180</v>
      </c>
      <c r="D5128" s="399">
        <v>108.62130000000001</v>
      </c>
      <c r="E5128" s="393"/>
      <c r="F5128" s="393"/>
      <c r="G5128" s="393"/>
      <c r="H5128" s="393"/>
      <c r="I5128" s="393"/>
      <c r="J5128" s="393"/>
      <c r="K5128" s="393"/>
    </row>
    <row r="5129" spans="1:11" ht="26.4">
      <c r="A5129" s="397" t="s">
        <v>9218</v>
      </c>
      <c r="B5129" s="411" t="s">
        <v>9219</v>
      </c>
      <c r="C5129" s="398" t="s">
        <v>180</v>
      </c>
      <c r="D5129" s="399">
        <v>19.2408</v>
      </c>
      <c r="E5129" s="393"/>
      <c r="F5129" s="393"/>
      <c r="G5129" s="393"/>
      <c r="H5129" s="393"/>
      <c r="I5129" s="393"/>
      <c r="J5129" s="393"/>
      <c r="K5129" s="393"/>
    </row>
    <row r="5130" spans="1:11" ht="26.4">
      <c r="A5130" s="397" t="s">
        <v>9220</v>
      </c>
      <c r="B5130" s="411" t="s">
        <v>9221</v>
      </c>
      <c r="C5130" s="398" t="s">
        <v>180</v>
      </c>
      <c r="D5130" s="399">
        <v>55.031300000000002</v>
      </c>
      <c r="E5130" s="393"/>
      <c r="F5130" s="393"/>
      <c r="G5130" s="393"/>
      <c r="H5130" s="393"/>
      <c r="I5130" s="393"/>
      <c r="J5130" s="393"/>
      <c r="K5130" s="393"/>
    </row>
    <row r="5131" spans="1:11" ht="14.4">
      <c r="A5131" s="397" t="s">
        <v>9222</v>
      </c>
      <c r="B5131" s="411" t="s">
        <v>9223</v>
      </c>
      <c r="C5131" s="398" t="s">
        <v>180</v>
      </c>
      <c r="D5131" s="399">
        <v>11.2683</v>
      </c>
      <c r="E5131" s="393"/>
      <c r="F5131" s="393"/>
      <c r="G5131" s="393"/>
      <c r="H5131" s="393"/>
      <c r="I5131" s="393"/>
      <c r="J5131" s="393"/>
      <c r="K5131" s="393"/>
    </row>
    <row r="5132" spans="1:11" ht="14.4">
      <c r="A5132" s="397" t="s">
        <v>9224</v>
      </c>
      <c r="B5132" s="411" t="s">
        <v>9225</v>
      </c>
      <c r="C5132" s="398" t="s">
        <v>180</v>
      </c>
      <c r="D5132" s="399">
        <v>53.529499999999999</v>
      </c>
      <c r="E5132" s="393"/>
      <c r="F5132" s="393"/>
      <c r="G5132" s="393"/>
      <c r="H5132" s="393"/>
      <c r="I5132" s="393"/>
      <c r="J5132" s="393"/>
      <c r="K5132" s="393"/>
    </row>
    <row r="5133" spans="1:11" ht="14.4">
      <c r="A5133" s="554"/>
      <c r="B5133" s="554"/>
      <c r="C5133" s="554"/>
      <c r="D5133" s="554"/>
      <c r="E5133" s="393"/>
      <c r="F5133" s="393"/>
      <c r="G5133" s="393"/>
      <c r="H5133" s="393"/>
      <c r="I5133" s="393"/>
      <c r="J5133" s="393"/>
      <c r="K5133" s="393"/>
    </row>
    <row r="5134" spans="1:11" ht="15" customHeight="1">
      <c r="A5134" s="553" t="s">
        <v>9226</v>
      </c>
      <c r="B5134" s="553"/>
      <c r="C5134" s="553"/>
      <c r="D5134" s="392"/>
      <c r="E5134" s="393"/>
      <c r="F5134" s="393"/>
      <c r="G5134" s="393"/>
      <c r="H5134" s="393"/>
      <c r="I5134" s="393"/>
      <c r="J5134" s="393"/>
      <c r="K5134" s="393"/>
    </row>
    <row r="5135" spans="1:11" ht="14.4">
      <c r="A5135" s="394" t="s">
        <v>7338</v>
      </c>
      <c r="B5135" s="410" t="s">
        <v>7339</v>
      </c>
      <c r="C5135" s="395" t="s">
        <v>485</v>
      </c>
      <c r="D5135" s="396" t="s">
        <v>7340</v>
      </c>
      <c r="E5135" s="393"/>
      <c r="F5135" s="393"/>
      <c r="G5135" s="393"/>
      <c r="H5135" s="393"/>
      <c r="I5135" s="393"/>
      <c r="J5135" s="393"/>
      <c r="K5135" s="393"/>
    </row>
    <row r="5136" spans="1:11" ht="14.4">
      <c r="A5136" s="397" t="s">
        <v>9227</v>
      </c>
      <c r="B5136" s="411" t="s">
        <v>9228</v>
      </c>
      <c r="C5136" s="398" t="s">
        <v>180</v>
      </c>
      <c r="D5136" s="399">
        <v>13.590299999999999</v>
      </c>
      <c r="E5136" s="393"/>
      <c r="F5136" s="393"/>
      <c r="G5136" s="393"/>
      <c r="H5136" s="393"/>
      <c r="I5136" s="393"/>
      <c r="J5136" s="393"/>
      <c r="K5136" s="393"/>
    </row>
    <row r="5137" spans="1:11" ht="14.4">
      <c r="A5137" s="397" t="s">
        <v>9229</v>
      </c>
      <c r="B5137" s="411" t="s">
        <v>9230</v>
      </c>
      <c r="C5137" s="398" t="s">
        <v>180</v>
      </c>
      <c r="D5137" s="399">
        <v>18.696100000000001</v>
      </c>
      <c r="E5137" s="393"/>
      <c r="F5137" s="393"/>
      <c r="G5137" s="393"/>
      <c r="H5137" s="393"/>
      <c r="I5137" s="393"/>
      <c r="J5137" s="393"/>
      <c r="K5137" s="393"/>
    </row>
    <row r="5138" spans="1:11" ht="14.4">
      <c r="A5138" s="397" t="s">
        <v>9231</v>
      </c>
      <c r="B5138" s="411" t="s">
        <v>9232</v>
      </c>
      <c r="C5138" s="398" t="s">
        <v>180</v>
      </c>
      <c r="D5138" s="399">
        <v>5.1704999999999997</v>
      </c>
      <c r="E5138" s="393"/>
      <c r="F5138" s="393"/>
      <c r="G5138" s="393"/>
      <c r="H5138" s="393"/>
      <c r="I5138" s="393"/>
      <c r="J5138" s="393"/>
      <c r="K5138" s="393"/>
    </row>
    <row r="5139" spans="1:11" ht="26.4">
      <c r="A5139" s="397" t="s">
        <v>9233</v>
      </c>
      <c r="B5139" s="411" t="s">
        <v>9234</v>
      </c>
      <c r="C5139" s="398" t="s">
        <v>180</v>
      </c>
      <c r="D5139" s="399">
        <v>12.1546</v>
      </c>
      <c r="E5139" s="393"/>
      <c r="F5139" s="393"/>
      <c r="G5139" s="393"/>
      <c r="H5139" s="393"/>
      <c r="I5139" s="393"/>
      <c r="J5139" s="393"/>
      <c r="K5139" s="393"/>
    </row>
    <row r="5140" spans="1:11" ht="26.4">
      <c r="A5140" s="397" t="s">
        <v>9235</v>
      </c>
      <c r="B5140" s="411" t="s">
        <v>9236</v>
      </c>
      <c r="C5140" s="398" t="s">
        <v>180</v>
      </c>
      <c r="D5140" s="399">
        <v>16.332100000000001</v>
      </c>
      <c r="E5140" s="393"/>
      <c r="F5140" s="393"/>
      <c r="G5140" s="393"/>
      <c r="H5140" s="393"/>
      <c r="I5140" s="393"/>
      <c r="J5140" s="393"/>
      <c r="K5140" s="393"/>
    </row>
    <row r="5141" spans="1:11" ht="14.4">
      <c r="A5141" s="554"/>
      <c r="B5141" s="554"/>
      <c r="C5141" s="554"/>
      <c r="D5141" s="554"/>
      <c r="E5141" s="393"/>
      <c r="F5141" s="393"/>
      <c r="G5141" s="393"/>
      <c r="H5141" s="393"/>
      <c r="I5141" s="393"/>
      <c r="J5141" s="393"/>
      <c r="K5141" s="393"/>
    </row>
    <row r="5142" spans="1:11" ht="15" customHeight="1">
      <c r="A5142" s="553" t="s">
        <v>9237</v>
      </c>
      <c r="B5142" s="553"/>
      <c r="C5142" s="553"/>
      <c r="D5142" s="392"/>
      <c r="E5142" s="393"/>
      <c r="F5142" s="393"/>
      <c r="G5142" s="393"/>
      <c r="H5142" s="393"/>
      <c r="I5142" s="393"/>
      <c r="J5142" s="393"/>
      <c r="K5142" s="393"/>
    </row>
    <row r="5143" spans="1:11" ht="14.4">
      <c r="A5143" s="394" t="s">
        <v>7338</v>
      </c>
      <c r="B5143" s="410" t="s">
        <v>7339</v>
      </c>
      <c r="C5143" s="395" t="s">
        <v>485</v>
      </c>
      <c r="D5143" s="396" t="s">
        <v>7340</v>
      </c>
      <c r="E5143" s="393"/>
      <c r="F5143" s="393"/>
      <c r="G5143" s="393"/>
      <c r="H5143" s="393"/>
      <c r="I5143" s="393"/>
      <c r="J5143" s="393"/>
      <c r="K5143" s="393"/>
    </row>
    <row r="5144" spans="1:11" ht="26.4">
      <c r="A5144" s="397" t="s">
        <v>9238</v>
      </c>
      <c r="B5144" s="411" t="s">
        <v>9239</v>
      </c>
      <c r="C5144" s="398" t="s">
        <v>180</v>
      </c>
      <c r="D5144" s="399">
        <v>60.272399999999998</v>
      </c>
      <c r="E5144" s="393"/>
      <c r="F5144" s="393"/>
      <c r="G5144" s="393"/>
      <c r="H5144" s="393"/>
      <c r="I5144" s="393"/>
      <c r="J5144" s="393"/>
      <c r="K5144" s="393"/>
    </row>
    <row r="5145" spans="1:11" ht="26.4">
      <c r="A5145" s="397" t="s">
        <v>9240</v>
      </c>
      <c r="B5145" s="411" t="s">
        <v>9241</v>
      </c>
      <c r="C5145" s="398" t="s">
        <v>180</v>
      </c>
      <c r="D5145" s="399">
        <v>71.530600000000007</v>
      </c>
      <c r="E5145" s="393"/>
      <c r="F5145" s="393"/>
      <c r="G5145" s="393"/>
      <c r="H5145" s="393"/>
      <c r="I5145" s="393"/>
      <c r="J5145" s="393"/>
      <c r="K5145" s="393"/>
    </row>
    <row r="5146" spans="1:11" ht="26.4">
      <c r="A5146" s="397" t="s">
        <v>9242</v>
      </c>
      <c r="B5146" s="411" t="s">
        <v>9243</v>
      </c>
      <c r="C5146" s="398" t="s">
        <v>180</v>
      </c>
      <c r="D5146" s="399">
        <v>76.3887</v>
      </c>
      <c r="E5146" s="393"/>
      <c r="F5146" s="393"/>
      <c r="G5146" s="393"/>
      <c r="H5146" s="393"/>
      <c r="I5146" s="393"/>
      <c r="J5146" s="393"/>
      <c r="K5146" s="393"/>
    </row>
    <row r="5147" spans="1:11" ht="26.4">
      <c r="A5147" s="397" t="s">
        <v>9244</v>
      </c>
      <c r="B5147" s="411" t="s">
        <v>9245</v>
      </c>
      <c r="C5147" s="398" t="s">
        <v>180</v>
      </c>
      <c r="D5147" s="399">
        <v>67.458699999999993</v>
      </c>
      <c r="E5147" s="393"/>
      <c r="F5147" s="393"/>
      <c r="G5147" s="393"/>
      <c r="H5147" s="393"/>
      <c r="I5147" s="393"/>
      <c r="J5147" s="393"/>
      <c r="K5147" s="393"/>
    </row>
    <row r="5148" spans="1:11" ht="26.4">
      <c r="A5148" s="397" t="s">
        <v>9246</v>
      </c>
      <c r="B5148" s="411" t="s">
        <v>9247</v>
      </c>
      <c r="C5148" s="398" t="s">
        <v>180</v>
      </c>
      <c r="D5148" s="399">
        <v>68.123900000000006</v>
      </c>
      <c r="E5148" s="393"/>
      <c r="F5148" s="393"/>
      <c r="G5148" s="393"/>
      <c r="H5148" s="393"/>
      <c r="I5148" s="393"/>
      <c r="J5148" s="393"/>
      <c r="K5148" s="393"/>
    </row>
    <row r="5149" spans="1:11" ht="26.4">
      <c r="A5149" s="397" t="s">
        <v>9248</v>
      </c>
      <c r="B5149" s="411" t="s">
        <v>9249</v>
      </c>
      <c r="C5149" s="398" t="s">
        <v>180</v>
      </c>
      <c r="D5149" s="399">
        <v>61.290300000000002</v>
      </c>
      <c r="E5149" s="393"/>
      <c r="F5149" s="393"/>
      <c r="G5149" s="393"/>
      <c r="H5149" s="393"/>
      <c r="I5149" s="393"/>
      <c r="J5149" s="393"/>
      <c r="K5149" s="393"/>
    </row>
    <row r="5150" spans="1:11" ht="26.4">
      <c r="A5150" s="397" t="s">
        <v>9250</v>
      </c>
      <c r="B5150" s="411" t="s">
        <v>9251</v>
      </c>
      <c r="C5150" s="398" t="s">
        <v>180</v>
      </c>
      <c r="D5150" s="399">
        <v>69.8172</v>
      </c>
      <c r="E5150" s="393"/>
      <c r="F5150" s="393"/>
      <c r="G5150" s="393"/>
      <c r="H5150" s="393"/>
      <c r="I5150" s="393"/>
      <c r="J5150" s="393"/>
      <c r="K5150" s="393"/>
    </row>
    <row r="5151" spans="1:11" ht="14.4">
      <c r="A5151" s="554"/>
      <c r="B5151" s="554"/>
      <c r="C5151" s="554"/>
      <c r="D5151" s="554"/>
      <c r="E5151" s="393"/>
      <c r="F5151" s="393"/>
      <c r="G5151" s="393"/>
      <c r="H5151" s="393"/>
      <c r="I5151" s="393"/>
      <c r="J5151" s="393"/>
      <c r="K5151" s="393"/>
    </row>
    <row r="5152" spans="1:11" ht="15" customHeight="1">
      <c r="A5152" s="553" t="s">
        <v>9252</v>
      </c>
      <c r="B5152" s="553"/>
      <c r="C5152" s="553"/>
      <c r="D5152" s="392"/>
      <c r="E5152" s="393"/>
      <c r="F5152" s="393"/>
      <c r="G5152" s="393"/>
      <c r="H5152" s="393"/>
      <c r="I5152" s="393"/>
      <c r="J5152" s="393"/>
      <c r="K5152" s="393"/>
    </row>
    <row r="5153" spans="1:11" ht="15" customHeight="1">
      <c r="A5153" s="553" t="s">
        <v>9253</v>
      </c>
      <c r="B5153" s="553"/>
      <c r="C5153" s="553"/>
      <c r="D5153" s="392"/>
      <c r="E5153" s="393"/>
      <c r="F5153" s="393"/>
      <c r="G5153" s="393"/>
      <c r="H5153" s="393"/>
      <c r="I5153" s="393"/>
      <c r="J5153" s="393"/>
      <c r="K5153" s="393"/>
    </row>
    <row r="5154" spans="1:11" ht="14.4">
      <c r="A5154" s="394" t="s">
        <v>7338</v>
      </c>
      <c r="B5154" s="410" t="s">
        <v>7339</v>
      </c>
      <c r="C5154" s="395" t="s">
        <v>485</v>
      </c>
      <c r="D5154" s="396" t="s">
        <v>7340</v>
      </c>
      <c r="E5154" s="393"/>
      <c r="F5154" s="393"/>
      <c r="G5154" s="393"/>
      <c r="H5154" s="393"/>
      <c r="I5154" s="393"/>
      <c r="J5154" s="393"/>
      <c r="K5154" s="393"/>
    </row>
    <row r="5155" spans="1:11" ht="14.4">
      <c r="A5155" s="397" t="s">
        <v>9254</v>
      </c>
      <c r="B5155" s="411" t="s">
        <v>9255</v>
      </c>
      <c r="C5155" s="398" t="s">
        <v>180</v>
      </c>
      <c r="D5155" s="399">
        <v>1.925</v>
      </c>
      <c r="E5155" s="393"/>
      <c r="F5155" s="393"/>
      <c r="G5155" s="393"/>
      <c r="H5155" s="393"/>
      <c r="I5155" s="393"/>
      <c r="J5155" s="393"/>
      <c r="K5155" s="393"/>
    </row>
    <row r="5156" spans="1:11" ht="26.4">
      <c r="A5156" s="397" t="s">
        <v>9256</v>
      </c>
      <c r="B5156" s="411" t="s">
        <v>9257</v>
      </c>
      <c r="C5156" s="398" t="s">
        <v>180</v>
      </c>
      <c r="D5156" s="399">
        <v>115.848</v>
      </c>
      <c r="E5156" s="393"/>
      <c r="F5156" s="393"/>
      <c r="G5156" s="393"/>
      <c r="H5156" s="393"/>
      <c r="I5156" s="393"/>
      <c r="J5156" s="393"/>
      <c r="K5156" s="393"/>
    </row>
    <row r="5157" spans="1:11" ht="14.4">
      <c r="A5157" s="554"/>
      <c r="B5157" s="554"/>
      <c r="C5157" s="554"/>
      <c r="D5157" s="554"/>
      <c r="E5157" s="393"/>
      <c r="F5157" s="393"/>
      <c r="G5157" s="393"/>
      <c r="H5157" s="393"/>
      <c r="I5157" s="393"/>
      <c r="J5157" s="393"/>
      <c r="K5157" s="393"/>
    </row>
    <row r="5158" spans="1:11" ht="15" customHeight="1">
      <c r="A5158" s="553" t="s">
        <v>9258</v>
      </c>
      <c r="B5158" s="553"/>
      <c r="C5158" s="553"/>
      <c r="D5158" s="392"/>
      <c r="E5158" s="393"/>
      <c r="F5158" s="393"/>
      <c r="G5158" s="393"/>
      <c r="H5158" s="393"/>
      <c r="I5158" s="393"/>
      <c r="J5158" s="393"/>
      <c r="K5158" s="393"/>
    </row>
    <row r="5159" spans="1:11" ht="15" customHeight="1">
      <c r="A5159" s="553" t="s">
        <v>9259</v>
      </c>
      <c r="B5159" s="553"/>
      <c r="C5159" s="553"/>
      <c r="D5159" s="392"/>
      <c r="E5159" s="393"/>
      <c r="F5159" s="393"/>
      <c r="G5159" s="393"/>
      <c r="H5159" s="393"/>
      <c r="I5159" s="393"/>
      <c r="J5159" s="393"/>
      <c r="K5159" s="393"/>
    </row>
    <row r="5160" spans="1:11" ht="14.4">
      <c r="A5160" s="394" t="s">
        <v>7338</v>
      </c>
      <c r="B5160" s="410" t="s">
        <v>7339</v>
      </c>
      <c r="C5160" s="395" t="s">
        <v>485</v>
      </c>
      <c r="D5160" s="396" t="s">
        <v>7340</v>
      </c>
      <c r="E5160" s="393"/>
      <c r="F5160" s="393"/>
      <c r="G5160" s="393"/>
      <c r="H5160" s="393"/>
      <c r="I5160" s="393"/>
      <c r="J5160" s="393"/>
      <c r="K5160" s="393"/>
    </row>
    <row r="5161" spans="1:11" ht="26.4">
      <c r="A5161" s="397" t="s">
        <v>9260</v>
      </c>
      <c r="B5161" s="411" t="s">
        <v>9261</v>
      </c>
      <c r="C5161" s="398" t="s">
        <v>84</v>
      </c>
      <c r="D5161" s="399">
        <v>8.8000000000000007</v>
      </c>
      <c r="E5161" s="393"/>
      <c r="F5161" s="393"/>
      <c r="G5161" s="393"/>
      <c r="H5161" s="393"/>
      <c r="I5161" s="393"/>
      <c r="J5161" s="393"/>
      <c r="K5161" s="393"/>
    </row>
    <row r="5162" spans="1:11" ht="26.4">
      <c r="A5162" s="397" t="s">
        <v>9262</v>
      </c>
      <c r="B5162" s="411" t="s">
        <v>9263</v>
      </c>
      <c r="C5162" s="398" t="s">
        <v>84</v>
      </c>
      <c r="D5162" s="399">
        <v>106.58</v>
      </c>
      <c r="E5162" s="393"/>
      <c r="F5162" s="393"/>
      <c r="G5162" s="393"/>
      <c r="H5162" s="393"/>
      <c r="I5162" s="393"/>
      <c r="J5162" s="393"/>
      <c r="K5162" s="393"/>
    </row>
    <row r="5163" spans="1:11" ht="26.4">
      <c r="A5163" s="397" t="s">
        <v>9264</v>
      </c>
      <c r="B5163" s="411" t="s">
        <v>9265</v>
      </c>
      <c r="C5163" s="398" t="s">
        <v>84</v>
      </c>
      <c r="D5163" s="399">
        <v>1.67</v>
      </c>
      <c r="E5163" s="393"/>
      <c r="F5163" s="393"/>
      <c r="G5163" s="393"/>
      <c r="H5163" s="393"/>
      <c r="I5163" s="393"/>
      <c r="J5163" s="393"/>
      <c r="K5163" s="393"/>
    </row>
    <row r="5164" spans="1:11" ht="26.4">
      <c r="A5164" s="397" t="s">
        <v>9266</v>
      </c>
      <c r="B5164" s="411" t="s">
        <v>9267</v>
      </c>
      <c r="C5164" s="398" t="s">
        <v>84</v>
      </c>
      <c r="D5164" s="399">
        <v>114.99</v>
      </c>
      <c r="E5164" s="393"/>
      <c r="F5164" s="393"/>
      <c r="G5164" s="393"/>
      <c r="H5164" s="393"/>
      <c r="I5164" s="393"/>
      <c r="J5164" s="393"/>
      <c r="K5164" s="393"/>
    </row>
    <row r="5165" spans="1:11" ht="26.4">
      <c r="A5165" s="397" t="s">
        <v>9268</v>
      </c>
      <c r="B5165" s="411" t="s">
        <v>9269</v>
      </c>
      <c r="C5165" s="398" t="s">
        <v>84</v>
      </c>
      <c r="D5165" s="399">
        <v>12.99</v>
      </c>
      <c r="E5165" s="393"/>
      <c r="F5165" s="393"/>
      <c r="G5165" s="393"/>
      <c r="H5165" s="393"/>
      <c r="I5165" s="393"/>
      <c r="J5165" s="393"/>
      <c r="K5165" s="393"/>
    </row>
    <row r="5166" spans="1:11" ht="26.4">
      <c r="A5166" s="397" t="s">
        <v>9270</v>
      </c>
      <c r="B5166" s="411" t="s">
        <v>9271</v>
      </c>
      <c r="C5166" s="398" t="s">
        <v>84</v>
      </c>
      <c r="D5166" s="399">
        <v>140.99</v>
      </c>
      <c r="E5166" s="393"/>
      <c r="F5166" s="393"/>
      <c r="G5166" s="393"/>
      <c r="H5166" s="393"/>
      <c r="I5166" s="393"/>
      <c r="J5166" s="393"/>
      <c r="K5166" s="393"/>
    </row>
    <row r="5167" spans="1:11" ht="26.4">
      <c r="A5167" s="397" t="s">
        <v>9272</v>
      </c>
      <c r="B5167" s="411" t="s">
        <v>9273</v>
      </c>
      <c r="C5167" s="398" t="s">
        <v>84</v>
      </c>
      <c r="D5167" s="399">
        <v>186.99</v>
      </c>
      <c r="E5167" s="393"/>
      <c r="F5167" s="393"/>
      <c r="G5167" s="393"/>
      <c r="H5167" s="393"/>
      <c r="I5167" s="393"/>
      <c r="J5167" s="393"/>
      <c r="K5167" s="393"/>
    </row>
    <row r="5168" spans="1:11" ht="26.4">
      <c r="A5168" s="397" t="s">
        <v>9274</v>
      </c>
      <c r="B5168" s="411" t="s">
        <v>9275</v>
      </c>
      <c r="C5168" s="398" t="s">
        <v>84</v>
      </c>
      <c r="D5168" s="399">
        <v>20.99</v>
      </c>
      <c r="E5168" s="393"/>
      <c r="F5168" s="393"/>
      <c r="G5168" s="393"/>
      <c r="H5168" s="393"/>
      <c r="I5168" s="393"/>
      <c r="J5168" s="393"/>
      <c r="K5168" s="393"/>
    </row>
    <row r="5169" spans="1:11" ht="26.4">
      <c r="A5169" s="397" t="s">
        <v>9276</v>
      </c>
      <c r="B5169" s="411" t="s">
        <v>9277</v>
      </c>
      <c r="C5169" s="398" t="s">
        <v>84</v>
      </c>
      <c r="D5169" s="399">
        <v>2.36</v>
      </c>
      <c r="E5169" s="393"/>
      <c r="F5169" s="393"/>
      <c r="G5169" s="393"/>
      <c r="H5169" s="393"/>
      <c r="I5169" s="393"/>
      <c r="J5169" s="393"/>
      <c r="K5169" s="393"/>
    </row>
    <row r="5170" spans="1:11" ht="26.4">
      <c r="A5170" s="397" t="s">
        <v>9278</v>
      </c>
      <c r="B5170" s="411" t="s">
        <v>9279</v>
      </c>
      <c r="C5170" s="398" t="s">
        <v>84</v>
      </c>
      <c r="D5170" s="399">
        <v>266.26</v>
      </c>
      <c r="E5170" s="393"/>
      <c r="F5170" s="393"/>
      <c r="G5170" s="393"/>
      <c r="H5170" s="393"/>
      <c r="I5170" s="393"/>
      <c r="J5170" s="393"/>
      <c r="K5170" s="393"/>
    </row>
    <row r="5171" spans="1:11" ht="26.4">
      <c r="A5171" s="397" t="s">
        <v>9280</v>
      </c>
      <c r="B5171" s="411" t="s">
        <v>9281</v>
      </c>
      <c r="C5171" s="398" t="s">
        <v>84</v>
      </c>
      <c r="D5171" s="399">
        <v>29.48</v>
      </c>
      <c r="E5171" s="393"/>
      <c r="F5171" s="393"/>
      <c r="G5171" s="393"/>
      <c r="H5171" s="393"/>
      <c r="I5171" s="393"/>
      <c r="J5171" s="393"/>
      <c r="K5171" s="393"/>
    </row>
    <row r="5172" spans="1:11" ht="26.4">
      <c r="A5172" s="397" t="s">
        <v>9282</v>
      </c>
      <c r="B5172" s="411" t="s">
        <v>9283</v>
      </c>
      <c r="C5172" s="398" t="s">
        <v>84</v>
      </c>
      <c r="D5172" s="399">
        <v>3.42</v>
      </c>
      <c r="E5172" s="393"/>
      <c r="F5172" s="393"/>
      <c r="G5172" s="393"/>
      <c r="H5172" s="393"/>
      <c r="I5172" s="393"/>
      <c r="J5172" s="393"/>
      <c r="K5172" s="393"/>
    </row>
    <row r="5173" spans="1:11" ht="26.4">
      <c r="A5173" s="397" t="s">
        <v>9284</v>
      </c>
      <c r="B5173" s="411" t="s">
        <v>9285</v>
      </c>
      <c r="C5173" s="398" t="s">
        <v>84</v>
      </c>
      <c r="D5173" s="399">
        <v>43.09</v>
      </c>
      <c r="E5173" s="393"/>
      <c r="F5173" s="393"/>
      <c r="G5173" s="393"/>
      <c r="H5173" s="393"/>
      <c r="I5173" s="393"/>
      <c r="J5173" s="393"/>
      <c r="K5173" s="393"/>
    </row>
    <row r="5174" spans="1:11" ht="26.4">
      <c r="A5174" s="397" t="s">
        <v>9286</v>
      </c>
      <c r="B5174" s="411" t="s">
        <v>9287</v>
      </c>
      <c r="C5174" s="398" t="s">
        <v>84</v>
      </c>
      <c r="D5174" s="399">
        <v>5.19</v>
      </c>
      <c r="E5174" s="393"/>
      <c r="F5174" s="393"/>
      <c r="G5174" s="393"/>
      <c r="H5174" s="393"/>
      <c r="I5174" s="393"/>
      <c r="J5174" s="393"/>
      <c r="K5174" s="393"/>
    </row>
    <row r="5175" spans="1:11" ht="26.4">
      <c r="A5175" s="397" t="s">
        <v>9288</v>
      </c>
      <c r="B5175" s="411" t="s">
        <v>9289</v>
      </c>
      <c r="C5175" s="398" t="s">
        <v>84</v>
      </c>
      <c r="D5175" s="399">
        <v>59.99</v>
      </c>
      <c r="E5175" s="393"/>
      <c r="F5175" s="393"/>
      <c r="G5175" s="393"/>
      <c r="H5175" s="393"/>
      <c r="I5175" s="393"/>
      <c r="J5175" s="393"/>
      <c r="K5175" s="393"/>
    </row>
    <row r="5176" spans="1:11" ht="26.4">
      <c r="A5176" s="397" t="s">
        <v>9290</v>
      </c>
      <c r="B5176" s="411" t="s">
        <v>9291</v>
      </c>
      <c r="C5176" s="398" t="s">
        <v>84</v>
      </c>
      <c r="D5176" s="399">
        <v>79.11</v>
      </c>
      <c r="E5176" s="393"/>
      <c r="F5176" s="393"/>
      <c r="G5176" s="393"/>
      <c r="H5176" s="393"/>
      <c r="I5176" s="393"/>
      <c r="J5176" s="393"/>
      <c r="K5176" s="393"/>
    </row>
    <row r="5177" spans="1:11" ht="14.4">
      <c r="A5177" s="554"/>
      <c r="B5177" s="554"/>
      <c r="C5177" s="554"/>
      <c r="D5177" s="554"/>
      <c r="E5177" s="393"/>
      <c r="F5177" s="393"/>
      <c r="G5177" s="393"/>
      <c r="H5177" s="393"/>
      <c r="I5177" s="393"/>
      <c r="J5177" s="393"/>
      <c r="K5177" s="393"/>
    </row>
    <row r="5178" spans="1:11" ht="15" customHeight="1">
      <c r="A5178" s="553" t="s">
        <v>9292</v>
      </c>
      <c r="B5178" s="553"/>
      <c r="C5178" s="553"/>
      <c r="D5178" s="392"/>
      <c r="E5178" s="393"/>
      <c r="F5178" s="393"/>
      <c r="G5178" s="393"/>
      <c r="H5178" s="393"/>
      <c r="I5178" s="393"/>
      <c r="J5178" s="393"/>
      <c r="K5178" s="393"/>
    </row>
    <row r="5179" spans="1:11" ht="14.4">
      <c r="A5179" s="394" t="s">
        <v>7338</v>
      </c>
      <c r="B5179" s="410" t="s">
        <v>7339</v>
      </c>
      <c r="C5179" s="395" t="s">
        <v>485</v>
      </c>
      <c r="D5179" s="396" t="s">
        <v>7340</v>
      </c>
      <c r="E5179" s="393"/>
      <c r="F5179" s="393"/>
      <c r="G5179" s="393"/>
      <c r="H5179" s="393"/>
      <c r="I5179" s="393"/>
      <c r="J5179" s="393"/>
      <c r="K5179" s="393"/>
    </row>
    <row r="5180" spans="1:11" ht="26.4">
      <c r="A5180" s="397" t="s">
        <v>9293</v>
      </c>
      <c r="B5180" s="411" t="s">
        <v>9294</v>
      </c>
      <c r="C5180" s="398" t="s">
        <v>84</v>
      </c>
      <c r="D5180" s="399">
        <v>9.5299999999999994</v>
      </c>
      <c r="E5180" s="393"/>
      <c r="F5180" s="393"/>
      <c r="G5180" s="393"/>
      <c r="H5180" s="393"/>
      <c r="I5180" s="393"/>
      <c r="J5180" s="393"/>
      <c r="K5180" s="393"/>
    </row>
    <row r="5181" spans="1:11" ht="26.4">
      <c r="A5181" s="397" t="s">
        <v>9295</v>
      </c>
      <c r="B5181" s="411" t="s">
        <v>9296</v>
      </c>
      <c r="C5181" s="398" t="s">
        <v>84</v>
      </c>
      <c r="D5181" s="399">
        <v>1.5</v>
      </c>
      <c r="E5181" s="393"/>
      <c r="F5181" s="393"/>
      <c r="G5181" s="393"/>
      <c r="H5181" s="393"/>
      <c r="I5181" s="393"/>
      <c r="J5181" s="393"/>
      <c r="K5181" s="393"/>
    </row>
    <row r="5182" spans="1:11" ht="26.4">
      <c r="A5182" s="397" t="s">
        <v>9297</v>
      </c>
      <c r="B5182" s="411" t="s">
        <v>9298</v>
      </c>
      <c r="C5182" s="398" t="s">
        <v>84</v>
      </c>
      <c r="D5182" s="399">
        <v>14.97</v>
      </c>
      <c r="E5182" s="393"/>
      <c r="F5182" s="393"/>
      <c r="G5182" s="393"/>
      <c r="H5182" s="393"/>
      <c r="I5182" s="393"/>
      <c r="J5182" s="393"/>
      <c r="K5182" s="393"/>
    </row>
    <row r="5183" spans="1:11" ht="26.4">
      <c r="A5183" s="397" t="s">
        <v>9299</v>
      </c>
      <c r="B5183" s="411" t="s">
        <v>9300</v>
      </c>
      <c r="C5183" s="398" t="s">
        <v>84</v>
      </c>
      <c r="D5183" s="399">
        <v>23.02</v>
      </c>
      <c r="E5183" s="393"/>
      <c r="F5183" s="393"/>
      <c r="G5183" s="393"/>
      <c r="H5183" s="393"/>
      <c r="I5183" s="393"/>
      <c r="J5183" s="393"/>
      <c r="K5183" s="393"/>
    </row>
    <row r="5184" spans="1:11" ht="26.4">
      <c r="A5184" s="397" t="s">
        <v>9301</v>
      </c>
      <c r="B5184" s="411" t="s">
        <v>9302</v>
      </c>
      <c r="C5184" s="398" t="s">
        <v>84</v>
      </c>
      <c r="D5184" s="399">
        <v>2.1800000000000002</v>
      </c>
      <c r="E5184" s="393"/>
      <c r="F5184" s="393"/>
      <c r="G5184" s="393"/>
      <c r="H5184" s="393"/>
      <c r="I5184" s="393"/>
      <c r="J5184" s="393"/>
      <c r="K5184" s="393"/>
    </row>
    <row r="5185" spans="1:11" ht="26.4">
      <c r="A5185" s="397" t="s">
        <v>9303</v>
      </c>
      <c r="B5185" s="411" t="s">
        <v>9304</v>
      </c>
      <c r="C5185" s="398" t="s">
        <v>84</v>
      </c>
      <c r="D5185" s="399">
        <v>35.19</v>
      </c>
      <c r="E5185" s="393"/>
      <c r="F5185" s="393"/>
      <c r="G5185" s="393"/>
      <c r="H5185" s="393"/>
      <c r="I5185" s="393"/>
      <c r="J5185" s="393"/>
      <c r="K5185" s="393"/>
    </row>
    <row r="5186" spans="1:11" ht="26.4">
      <c r="A5186" s="397" t="s">
        <v>9305</v>
      </c>
      <c r="B5186" s="411" t="s">
        <v>9306</v>
      </c>
      <c r="C5186" s="398" t="s">
        <v>84</v>
      </c>
      <c r="D5186" s="399">
        <v>3.82</v>
      </c>
      <c r="E5186" s="393"/>
      <c r="F5186" s="393"/>
      <c r="G5186" s="393"/>
      <c r="H5186" s="393"/>
      <c r="I5186" s="393"/>
      <c r="J5186" s="393"/>
      <c r="K5186" s="393"/>
    </row>
    <row r="5187" spans="1:11" ht="26.4">
      <c r="A5187" s="397" t="s">
        <v>9307</v>
      </c>
      <c r="B5187" s="411" t="s">
        <v>9308</v>
      </c>
      <c r="C5187" s="398" t="s">
        <v>84</v>
      </c>
      <c r="D5187" s="399">
        <v>5.14</v>
      </c>
      <c r="E5187" s="393"/>
      <c r="F5187" s="393"/>
      <c r="G5187" s="393"/>
      <c r="H5187" s="393"/>
      <c r="I5187" s="393"/>
      <c r="J5187" s="393"/>
      <c r="K5187" s="393"/>
    </row>
    <row r="5188" spans="1:11" ht="14.4">
      <c r="A5188" s="554"/>
      <c r="B5188" s="554"/>
      <c r="C5188" s="554"/>
      <c r="D5188" s="554"/>
      <c r="E5188" s="393"/>
      <c r="F5188" s="393"/>
      <c r="G5188" s="393"/>
      <c r="H5188" s="393"/>
      <c r="I5188" s="393"/>
      <c r="J5188" s="393"/>
      <c r="K5188" s="393"/>
    </row>
    <row r="5189" spans="1:11" ht="15" customHeight="1">
      <c r="A5189" s="553" t="s">
        <v>9309</v>
      </c>
      <c r="B5189" s="553"/>
      <c r="C5189" s="553"/>
      <c r="D5189" s="392"/>
      <c r="E5189" s="393"/>
      <c r="F5189" s="393"/>
      <c r="G5189" s="393"/>
      <c r="H5189" s="393"/>
      <c r="I5189" s="393"/>
      <c r="J5189" s="393"/>
      <c r="K5189" s="393"/>
    </row>
    <row r="5190" spans="1:11" ht="14.4">
      <c r="A5190" s="394" t="s">
        <v>7338</v>
      </c>
      <c r="B5190" s="410" t="s">
        <v>7339</v>
      </c>
      <c r="C5190" s="395" t="s">
        <v>485</v>
      </c>
      <c r="D5190" s="396" t="s">
        <v>7340</v>
      </c>
      <c r="E5190" s="393"/>
      <c r="F5190" s="393"/>
      <c r="G5190" s="393"/>
      <c r="H5190" s="393"/>
      <c r="I5190" s="393"/>
      <c r="J5190" s="393"/>
      <c r="K5190" s="393"/>
    </row>
    <row r="5191" spans="1:11" ht="26.4">
      <c r="A5191" s="397" t="s">
        <v>9310</v>
      </c>
      <c r="B5191" s="411" t="s">
        <v>9311</v>
      </c>
      <c r="C5191" s="398" t="s">
        <v>84</v>
      </c>
      <c r="D5191" s="399">
        <v>1.411</v>
      </c>
      <c r="E5191" s="393"/>
      <c r="F5191" s="393"/>
      <c r="G5191" s="393"/>
      <c r="H5191" s="393"/>
      <c r="I5191" s="393"/>
      <c r="J5191" s="393"/>
      <c r="K5191" s="393"/>
    </row>
    <row r="5192" spans="1:11" ht="26.4">
      <c r="A5192" s="397" t="s">
        <v>9312</v>
      </c>
      <c r="B5192" s="411" t="s">
        <v>9313</v>
      </c>
      <c r="C5192" s="398" t="s">
        <v>84</v>
      </c>
      <c r="D5192" s="399">
        <v>4.0617999999999999</v>
      </c>
      <c r="E5192" s="393"/>
      <c r="F5192" s="393"/>
      <c r="G5192" s="393"/>
      <c r="H5192" s="393"/>
      <c r="I5192" s="393"/>
      <c r="J5192" s="393"/>
      <c r="K5192" s="393"/>
    </row>
    <row r="5193" spans="1:11" ht="26.4">
      <c r="A5193" s="397" t="s">
        <v>9314</v>
      </c>
      <c r="B5193" s="411" t="s">
        <v>9315</v>
      </c>
      <c r="C5193" s="398" t="s">
        <v>84</v>
      </c>
      <c r="D5193" s="399">
        <v>0.65510000000000002</v>
      </c>
      <c r="E5193" s="393"/>
      <c r="F5193" s="393"/>
      <c r="G5193" s="393"/>
      <c r="H5193" s="393"/>
      <c r="I5193" s="393"/>
      <c r="J5193" s="393"/>
      <c r="K5193" s="393"/>
    </row>
    <row r="5194" spans="1:11" ht="26.4">
      <c r="A5194" s="397" t="s">
        <v>9316</v>
      </c>
      <c r="B5194" s="411" t="s">
        <v>9317</v>
      </c>
      <c r="C5194" s="398" t="s">
        <v>84</v>
      </c>
      <c r="D5194" s="399">
        <v>0.99780000000000002</v>
      </c>
      <c r="E5194" s="393"/>
      <c r="F5194" s="393"/>
      <c r="G5194" s="393"/>
      <c r="H5194" s="393"/>
      <c r="I5194" s="393"/>
      <c r="J5194" s="393"/>
      <c r="K5194" s="393"/>
    </row>
    <row r="5195" spans="1:11" ht="26.4">
      <c r="A5195" s="397" t="s">
        <v>9318</v>
      </c>
      <c r="B5195" s="411" t="s">
        <v>9319</v>
      </c>
      <c r="C5195" s="398" t="s">
        <v>84</v>
      </c>
      <c r="D5195" s="399">
        <v>1.6327</v>
      </c>
      <c r="E5195" s="393"/>
      <c r="F5195" s="393"/>
      <c r="G5195" s="393"/>
      <c r="H5195" s="393"/>
      <c r="I5195" s="393"/>
      <c r="J5195" s="393"/>
      <c r="K5195" s="393"/>
    </row>
    <row r="5196" spans="1:11" ht="26.4">
      <c r="A5196" s="397" t="s">
        <v>9320</v>
      </c>
      <c r="B5196" s="411" t="s">
        <v>9321</v>
      </c>
      <c r="C5196" s="398" t="s">
        <v>84</v>
      </c>
      <c r="D5196" s="399">
        <v>2.3685</v>
      </c>
      <c r="E5196" s="393"/>
      <c r="F5196" s="393"/>
      <c r="G5196" s="393"/>
      <c r="H5196" s="393"/>
      <c r="I5196" s="393"/>
      <c r="J5196" s="393"/>
      <c r="K5196" s="393"/>
    </row>
    <row r="5197" spans="1:11" ht="14.4">
      <c r="A5197" s="554"/>
      <c r="B5197" s="554"/>
      <c r="C5197" s="554"/>
      <c r="D5197" s="554"/>
      <c r="E5197" s="393"/>
      <c r="F5197" s="393"/>
      <c r="G5197" s="393"/>
      <c r="H5197" s="393"/>
      <c r="I5197" s="393"/>
      <c r="J5197" s="393"/>
      <c r="K5197" s="393"/>
    </row>
    <row r="5198" spans="1:11" ht="15" customHeight="1">
      <c r="A5198" s="553" t="s">
        <v>9322</v>
      </c>
      <c r="B5198" s="553"/>
      <c r="C5198" s="553"/>
      <c r="D5198" s="392"/>
      <c r="E5198" s="393"/>
      <c r="F5198" s="393"/>
      <c r="G5198" s="393"/>
      <c r="H5198" s="393"/>
      <c r="I5198" s="393"/>
      <c r="J5198" s="393"/>
      <c r="K5198" s="393"/>
    </row>
    <row r="5199" spans="1:11" ht="15" customHeight="1">
      <c r="A5199" s="553" t="s">
        <v>9323</v>
      </c>
      <c r="B5199" s="553"/>
      <c r="C5199" s="553"/>
      <c r="D5199" s="392"/>
      <c r="E5199" s="393"/>
      <c r="F5199" s="393"/>
      <c r="G5199" s="393"/>
      <c r="H5199" s="393"/>
      <c r="I5199" s="393"/>
      <c r="J5199" s="393"/>
      <c r="K5199" s="393"/>
    </row>
    <row r="5200" spans="1:11" ht="14.4">
      <c r="A5200" s="394" t="s">
        <v>7338</v>
      </c>
      <c r="B5200" s="410" t="s">
        <v>7339</v>
      </c>
      <c r="C5200" s="395" t="s">
        <v>485</v>
      </c>
      <c r="D5200" s="396" t="s">
        <v>7340</v>
      </c>
      <c r="E5200" s="393"/>
      <c r="F5200" s="393"/>
      <c r="G5200" s="393"/>
      <c r="H5200" s="393"/>
      <c r="I5200" s="393"/>
      <c r="J5200" s="393"/>
      <c r="K5200" s="393"/>
    </row>
    <row r="5201" spans="1:11" ht="14.4">
      <c r="A5201" s="397" t="s">
        <v>9324</v>
      </c>
      <c r="B5201" s="411" t="s">
        <v>9325</v>
      </c>
      <c r="C5201" s="398" t="s">
        <v>180</v>
      </c>
      <c r="D5201" s="399">
        <v>41.797600000000003</v>
      </c>
      <c r="E5201" s="393"/>
      <c r="F5201" s="393"/>
      <c r="G5201" s="393"/>
      <c r="H5201" s="393"/>
      <c r="I5201" s="393"/>
      <c r="J5201" s="393"/>
      <c r="K5201" s="393"/>
    </row>
    <row r="5202" spans="1:11" ht="14.4">
      <c r="A5202" s="554"/>
      <c r="B5202" s="554"/>
      <c r="C5202" s="554"/>
      <c r="D5202" s="554"/>
      <c r="E5202" s="393"/>
      <c r="F5202" s="393"/>
      <c r="G5202" s="393"/>
      <c r="H5202" s="393"/>
      <c r="I5202" s="393"/>
      <c r="J5202" s="393"/>
      <c r="K5202" s="393"/>
    </row>
    <row r="5203" spans="1:11" ht="15" customHeight="1">
      <c r="A5203" s="553" t="s">
        <v>9326</v>
      </c>
      <c r="B5203" s="553"/>
      <c r="C5203" s="553"/>
      <c r="D5203" s="392"/>
      <c r="E5203" s="393"/>
      <c r="F5203" s="393"/>
      <c r="G5203" s="393"/>
      <c r="H5203" s="393"/>
      <c r="I5203" s="393"/>
      <c r="J5203" s="393"/>
      <c r="K5203" s="393"/>
    </row>
    <row r="5204" spans="1:11" ht="14.4">
      <c r="A5204" s="394" t="s">
        <v>7338</v>
      </c>
      <c r="B5204" s="410" t="s">
        <v>7339</v>
      </c>
      <c r="C5204" s="395" t="s">
        <v>485</v>
      </c>
      <c r="D5204" s="396" t="s">
        <v>7340</v>
      </c>
      <c r="E5204" s="393"/>
      <c r="F5204" s="393"/>
      <c r="G5204" s="393"/>
      <c r="H5204" s="393"/>
      <c r="I5204" s="393"/>
      <c r="J5204" s="393"/>
      <c r="K5204" s="393"/>
    </row>
    <row r="5205" spans="1:11" ht="14.4">
      <c r="A5205" s="397" t="s">
        <v>9327</v>
      </c>
      <c r="B5205" s="411" t="s">
        <v>9328</v>
      </c>
      <c r="C5205" s="398" t="s">
        <v>84</v>
      </c>
      <c r="D5205" s="399">
        <v>1.0482</v>
      </c>
      <c r="E5205" s="393"/>
      <c r="F5205" s="393"/>
      <c r="G5205" s="393"/>
      <c r="H5205" s="393"/>
      <c r="I5205" s="393"/>
      <c r="J5205" s="393"/>
      <c r="K5205" s="393"/>
    </row>
    <row r="5206" spans="1:11" ht="14.4">
      <c r="A5206" s="397" t="s">
        <v>9329</v>
      </c>
      <c r="B5206" s="411" t="s">
        <v>9330</v>
      </c>
      <c r="C5206" s="398" t="s">
        <v>84</v>
      </c>
      <c r="D5206" s="399">
        <v>7.0499999999999993E-2</v>
      </c>
      <c r="E5206" s="393"/>
      <c r="F5206" s="393"/>
      <c r="G5206" s="393"/>
      <c r="H5206" s="393"/>
      <c r="I5206" s="393"/>
      <c r="J5206" s="393"/>
      <c r="K5206" s="393"/>
    </row>
    <row r="5207" spans="1:11" ht="14.4">
      <c r="A5207" s="554"/>
      <c r="B5207" s="554"/>
      <c r="C5207" s="554"/>
      <c r="D5207" s="554"/>
      <c r="E5207" s="393"/>
      <c r="F5207" s="393"/>
      <c r="G5207" s="393"/>
      <c r="H5207" s="393"/>
      <c r="I5207" s="393"/>
      <c r="J5207" s="393"/>
      <c r="K5207" s="393"/>
    </row>
    <row r="5208" spans="1:11" ht="15" customHeight="1">
      <c r="A5208" s="553" t="s">
        <v>9331</v>
      </c>
      <c r="B5208" s="553"/>
      <c r="C5208" s="553"/>
      <c r="D5208" s="392"/>
      <c r="E5208" s="393"/>
      <c r="F5208" s="393"/>
      <c r="G5208" s="393"/>
      <c r="H5208" s="393"/>
      <c r="I5208" s="393"/>
      <c r="J5208" s="393"/>
      <c r="K5208" s="393"/>
    </row>
    <row r="5209" spans="1:11" ht="15" customHeight="1">
      <c r="A5209" s="553" t="s">
        <v>9332</v>
      </c>
      <c r="B5209" s="553"/>
      <c r="C5209" s="553"/>
      <c r="D5209" s="392"/>
      <c r="E5209" s="393"/>
      <c r="F5209" s="393"/>
      <c r="G5209" s="393"/>
      <c r="H5209" s="393"/>
      <c r="I5209" s="393"/>
      <c r="J5209" s="393"/>
      <c r="K5209" s="393"/>
    </row>
    <row r="5210" spans="1:11" ht="14.4">
      <c r="A5210" s="394" t="s">
        <v>7338</v>
      </c>
      <c r="B5210" s="410" t="s">
        <v>7339</v>
      </c>
      <c r="C5210" s="395" t="s">
        <v>485</v>
      </c>
      <c r="D5210" s="396" t="s">
        <v>7340</v>
      </c>
      <c r="E5210" s="393"/>
      <c r="F5210" s="393"/>
      <c r="G5210" s="393"/>
      <c r="H5210" s="393"/>
      <c r="I5210" s="393"/>
      <c r="J5210" s="393"/>
      <c r="K5210" s="393"/>
    </row>
    <row r="5211" spans="1:11" ht="14.4">
      <c r="A5211" s="397" t="s">
        <v>9333</v>
      </c>
      <c r="B5211" s="411" t="s">
        <v>9334</v>
      </c>
      <c r="C5211" s="398" t="s">
        <v>67</v>
      </c>
      <c r="D5211" s="399">
        <v>0.90710000000000002</v>
      </c>
      <c r="E5211" s="393"/>
      <c r="F5211" s="393"/>
      <c r="G5211" s="393"/>
      <c r="H5211" s="393"/>
      <c r="I5211" s="393"/>
      <c r="J5211" s="393"/>
      <c r="K5211" s="393"/>
    </row>
    <row r="5212" spans="1:11" ht="14.4">
      <c r="A5212" s="554"/>
      <c r="B5212" s="554"/>
      <c r="C5212" s="554"/>
      <c r="D5212" s="554"/>
      <c r="E5212" s="393"/>
      <c r="F5212" s="393"/>
      <c r="G5212" s="393"/>
      <c r="H5212" s="393"/>
      <c r="I5212" s="393"/>
      <c r="J5212" s="393"/>
      <c r="K5212" s="393"/>
    </row>
    <row r="5213" spans="1:11" ht="15" customHeight="1">
      <c r="A5213" s="553" t="s">
        <v>9335</v>
      </c>
      <c r="B5213" s="553"/>
      <c r="C5213" s="553"/>
      <c r="D5213" s="392"/>
      <c r="E5213" s="393"/>
      <c r="F5213" s="393"/>
      <c r="G5213" s="393"/>
      <c r="H5213" s="393"/>
      <c r="I5213" s="393"/>
      <c r="J5213" s="393"/>
      <c r="K5213" s="393"/>
    </row>
    <row r="5214" spans="1:11" ht="15" customHeight="1">
      <c r="A5214" s="553" t="s">
        <v>9336</v>
      </c>
      <c r="B5214" s="553"/>
      <c r="C5214" s="553"/>
      <c r="D5214" s="392"/>
      <c r="E5214" s="393"/>
      <c r="F5214" s="393"/>
      <c r="G5214" s="393"/>
      <c r="H5214" s="393"/>
      <c r="I5214" s="393"/>
      <c r="J5214" s="393"/>
      <c r="K5214" s="393"/>
    </row>
    <row r="5215" spans="1:11" ht="14.4">
      <c r="A5215" s="394" t="s">
        <v>7338</v>
      </c>
      <c r="B5215" s="410" t="s">
        <v>7339</v>
      </c>
      <c r="C5215" s="395" t="s">
        <v>485</v>
      </c>
      <c r="D5215" s="396" t="s">
        <v>7340</v>
      </c>
      <c r="E5215" s="393"/>
      <c r="F5215" s="393"/>
      <c r="G5215" s="393"/>
      <c r="H5215" s="393"/>
      <c r="I5215" s="393"/>
      <c r="J5215" s="393"/>
      <c r="K5215" s="393"/>
    </row>
    <row r="5216" spans="1:11" ht="14.4">
      <c r="A5216" s="397" t="s">
        <v>9337</v>
      </c>
      <c r="B5216" s="411" t="s">
        <v>9338</v>
      </c>
      <c r="C5216" s="398" t="s">
        <v>67</v>
      </c>
      <c r="D5216" s="399">
        <v>40.376399999999997</v>
      </c>
      <c r="E5216" s="393"/>
      <c r="F5216" s="393"/>
      <c r="G5216" s="393"/>
      <c r="H5216" s="393"/>
      <c r="I5216" s="393"/>
      <c r="J5216" s="393"/>
      <c r="K5216" s="393"/>
    </row>
    <row r="5217" spans="1:11" ht="14.4">
      <c r="A5217" s="554"/>
      <c r="B5217" s="554"/>
      <c r="C5217" s="554"/>
      <c r="D5217" s="554"/>
      <c r="E5217" s="393"/>
      <c r="F5217" s="393"/>
      <c r="G5217" s="393"/>
      <c r="H5217" s="393"/>
      <c r="I5217" s="393"/>
      <c r="J5217" s="393"/>
      <c r="K5217" s="393"/>
    </row>
    <row r="5218" spans="1:11" ht="15" customHeight="1">
      <c r="A5218" s="553" t="s">
        <v>9339</v>
      </c>
      <c r="B5218" s="553"/>
      <c r="C5218" s="553"/>
      <c r="D5218" s="392"/>
      <c r="E5218" s="393"/>
      <c r="F5218" s="393"/>
      <c r="G5218" s="393"/>
      <c r="H5218" s="393"/>
      <c r="I5218" s="393"/>
      <c r="J5218" s="393"/>
      <c r="K5218" s="393"/>
    </row>
    <row r="5219" spans="1:11" ht="14.4">
      <c r="A5219" s="394" t="s">
        <v>7338</v>
      </c>
      <c r="B5219" s="410" t="s">
        <v>7339</v>
      </c>
      <c r="C5219" s="395" t="s">
        <v>485</v>
      </c>
      <c r="D5219" s="396" t="s">
        <v>7340</v>
      </c>
      <c r="E5219" s="393"/>
      <c r="F5219" s="393"/>
      <c r="G5219" s="393"/>
      <c r="H5219" s="393"/>
      <c r="I5219" s="393"/>
      <c r="J5219" s="393"/>
      <c r="K5219" s="393"/>
    </row>
    <row r="5220" spans="1:11" ht="14.4">
      <c r="A5220" s="397" t="s">
        <v>9340</v>
      </c>
      <c r="B5220" s="411" t="s">
        <v>9341</v>
      </c>
      <c r="C5220" s="398" t="s">
        <v>67</v>
      </c>
      <c r="D5220" s="399">
        <v>38.642800000000001</v>
      </c>
      <c r="E5220" s="393"/>
      <c r="F5220" s="393"/>
      <c r="G5220" s="393"/>
      <c r="H5220" s="393"/>
      <c r="I5220" s="393"/>
      <c r="J5220" s="393"/>
      <c r="K5220" s="393"/>
    </row>
    <row r="5221" spans="1:11" ht="14.4">
      <c r="A5221" s="397" t="s">
        <v>9342</v>
      </c>
      <c r="B5221" s="411" t="s">
        <v>9343</v>
      </c>
      <c r="C5221" s="398" t="s">
        <v>180</v>
      </c>
      <c r="D5221" s="399">
        <v>7.2748999999999997</v>
      </c>
      <c r="E5221" s="393"/>
      <c r="F5221" s="393"/>
      <c r="G5221" s="393"/>
      <c r="H5221" s="393"/>
      <c r="I5221" s="393"/>
      <c r="J5221" s="393"/>
      <c r="K5221" s="393"/>
    </row>
    <row r="5222" spans="1:11" ht="14.4">
      <c r="A5222" s="554"/>
      <c r="B5222" s="554"/>
      <c r="C5222" s="554"/>
      <c r="D5222" s="554"/>
      <c r="E5222" s="393"/>
      <c r="F5222" s="393"/>
      <c r="G5222" s="393"/>
      <c r="H5222" s="393"/>
      <c r="I5222" s="393"/>
      <c r="J5222" s="393"/>
      <c r="K5222" s="393"/>
    </row>
    <row r="5223" spans="1:11" ht="15" customHeight="1">
      <c r="A5223" s="553" t="s">
        <v>9344</v>
      </c>
      <c r="B5223" s="553"/>
      <c r="C5223" s="553"/>
      <c r="D5223" s="392"/>
      <c r="E5223" s="393"/>
      <c r="F5223" s="393"/>
      <c r="G5223" s="393"/>
      <c r="H5223" s="393"/>
      <c r="I5223" s="393"/>
      <c r="J5223" s="393"/>
      <c r="K5223" s="393"/>
    </row>
    <row r="5224" spans="1:11" ht="15" customHeight="1">
      <c r="A5224" s="553" t="s">
        <v>9345</v>
      </c>
      <c r="B5224" s="553"/>
      <c r="C5224" s="553"/>
      <c r="D5224" s="392"/>
      <c r="E5224" s="393"/>
      <c r="F5224" s="393"/>
      <c r="G5224" s="393"/>
      <c r="H5224" s="393"/>
      <c r="I5224" s="393"/>
      <c r="J5224" s="393"/>
      <c r="K5224" s="393"/>
    </row>
    <row r="5225" spans="1:11" ht="14.4">
      <c r="A5225" s="394" t="s">
        <v>7338</v>
      </c>
      <c r="B5225" s="410" t="s">
        <v>7339</v>
      </c>
      <c r="C5225" s="395" t="s">
        <v>485</v>
      </c>
      <c r="D5225" s="396" t="s">
        <v>7340</v>
      </c>
      <c r="E5225" s="393"/>
      <c r="F5225" s="393"/>
      <c r="G5225" s="393"/>
      <c r="H5225" s="393"/>
      <c r="I5225" s="393"/>
      <c r="J5225" s="393"/>
      <c r="K5225" s="393"/>
    </row>
    <row r="5226" spans="1:11" ht="14.4">
      <c r="A5226" s="397" t="s">
        <v>9346</v>
      </c>
      <c r="B5226" s="411" t="s">
        <v>9347</v>
      </c>
      <c r="C5226" s="398" t="s">
        <v>180</v>
      </c>
      <c r="D5226" s="399">
        <v>409.4896</v>
      </c>
      <c r="E5226" s="393"/>
      <c r="F5226" s="393"/>
      <c r="G5226" s="393"/>
      <c r="H5226" s="393"/>
      <c r="I5226" s="393"/>
      <c r="J5226" s="393"/>
      <c r="K5226" s="393"/>
    </row>
    <row r="5227" spans="1:11" ht="14.4">
      <c r="A5227" s="397" t="s">
        <v>9348</v>
      </c>
      <c r="B5227" s="411" t="s">
        <v>9349</v>
      </c>
      <c r="C5227" s="398" t="s">
        <v>180</v>
      </c>
      <c r="D5227" s="400">
        <v>1194.5933</v>
      </c>
      <c r="E5227" s="393"/>
      <c r="F5227" s="393"/>
      <c r="G5227" s="393"/>
      <c r="H5227" s="393"/>
      <c r="I5227" s="393"/>
      <c r="J5227" s="393"/>
      <c r="K5227" s="393"/>
    </row>
    <row r="5228" spans="1:11" ht="14.4">
      <c r="A5228" s="397" t="s">
        <v>9350</v>
      </c>
      <c r="B5228" s="411" t="s">
        <v>9351</v>
      </c>
      <c r="C5228" s="398" t="s">
        <v>180</v>
      </c>
      <c r="D5228" s="399">
        <v>114.1245</v>
      </c>
      <c r="E5228" s="393"/>
      <c r="F5228" s="393"/>
      <c r="G5228" s="393"/>
      <c r="H5228" s="393"/>
      <c r="I5228" s="393"/>
      <c r="J5228" s="393"/>
      <c r="K5228" s="393"/>
    </row>
    <row r="5229" spans="1:11" ht="14.4">
      <c r="A5229" s="554"/>
      <c r="B5229" s="554"/>
      <c r="C5229" s="554"/>
      <c r="D5229" s="554"/>
      <c r="E5229" s="393"/>
      <c r="F5229" s="393"/>
      <c r="G5229" s="393"/>
      <c r="H5229" s="393"/>
      <c r="I5229" s="393"/>
      <c r="J5229" s="393"/>
      <c r="K5229" s="393"/>
    </row>
    <row r="5230" spans="1:11" ht="15" customHeight="1">
      <c r="A5230" s="553" t="s">
        <v>9352</v>
      </c>
      <c r="B5230" s="553"/>
      <c r="C5230" s="553"/>
      <c r="D5230" s="392"/>
      <c r="E5230" s="393"/>
      <c r="F5230" s="393"/>
      <c r="G5230" s="393"/>
      <c r="H5230" s="393"/>
      <c r="I5230" s="393"/>
      <c r="J5230" s="393"/>
      <c r="K5230" s="393"/>
    </row>
    <row r="5231" spans="1:11" ht="14.4">
      <c r="A5231" s="394" t="s">
        <v>7338</v>
      </c>
      <c r="B5231" s="410" t="s">
        <v>7339</v>
      </c>
      <c r="C5231" s="395" t="s">
        <v>485</v>
      </c>
      <c r="D5231" s="396" t="s">
        <v>7340</v>
      </c>
      <c r="E5231" s="393"/>
      <c r="F5231" s="393"/>
      <c r="G5231" s="393"/>
      <c r="H5231" s="393"/>
      <c r="I5231" s="393"/>
      <c r="J5231" s="393"/>
      <c r="K5231" s="393"/>
    </row>
    <row r="5232" spans="1:11" ht="26.4">
      <c r="A5232" s="397" t="s">
        <v>9353</v>
      </c>
      <c r="B5232" s="411" t="s">
        <v>9354</v>
      </c>
      <c r="C5232" s="398" t="s">
        <v>180</v>
      </c>
      <c r="D5232" s="399">
        <v>190.15039999999999</v>
      </c>
      <c r="E5232" s="393"/>
      <c r="F5232" s="393"/>
      <c r="G5232" s="393"/>
      <c r="H5232" s="393"/>
      <c r="I5232" s="393"/>
      <c r="J5232" s="393"/>
      <c r="K5232" s="393"/>
    </row>
    <row r="5233" spans="1:11" ht="14.4">
      <c r="A5233" s="397" t="s">
        <v>9355</v>
      </c>
      <c r="B5233" s="411" t="s">
        <v>9356</v>
      </c>
      <c r="C5233" s="398" t="s">
        <v>180</v>
      </c>
      <c r="D5233" s="399">
        <v>70.825100000000006</v>
      </c>
      <c r="E5233" s="393"/>
      <c r="F5233" s="393"/>
      <c r="G5233" s="393"/>
      <c r="H5233" s="393"/>
      <c r="I5233" s="393"/>
      <c r="J5233" s="393"/>
      <c r="K5233" s="393"/>
    </row>
    <row r="5234" spans="1:11" ht="14.4">
      <c r="A5234" s="554"/>
      <c r="B5234" s="554"/>
      <c r="C5234" s="554"/>
      <c r="D5234" s="554"/>
      <c r="E5234" s="393"/>
      <c r="F5234" s="393"/>
      <c r="G5234" s="393"/>
      <c r="H5234" s="393"/>
      <c r="I5234" s="393"/>
      <c r="J5234" s="393"/>
      <c r="K5234" s="393"/>
    </row>
    <row r="5235" spans="1:11" ht="15" customHeight="1">
      <c r="A5235" s="553" t="s">
        <v>9357</v>
      </c>
      <c r="B5235" s="553"/>
      <c r="C5235" s="553"/>
      <c r="D5235" s="392"/>
      <c r="E5235" s="393"/>
      <c r="F5235" s="393"/>
      <c r="G5235" s="393"/>
      <c r="H5235" s="393"/>
      <c r="I5235" s="393"/>
      <c r="J5235" s="393"/>
      <c r="K5235" s="393"/>
    </row>
    <row r="5236" spans="1:11" ht="14.4">
      <c r="A5236" s="394" t="s">
        <v>7338</v>
      </c>
      <c r="B5236" s="410" t="s">
        <v>7339</v>
      </c>
      <c r="C5236" s="395" t="s">
        <v>485</v>
      </c>
      <c r="D5236" s="396" t="s">
        <v>7340</v>
      </c>
      <c r="E5236" s="393"/>
      <c r="F5236" s="393"/>
      <c r="G5236" s="393"/>
      <c r="H5236" s="393"/>
      <c r="I5236" s="393"/>
      <c r="J5236" s="393"/>
      <c r="K5236" s="393"/>
    </row>
    <row r="5237" spans="1:11" ht="14.4">
      <c r="A5237" s="397" t="s">
        <v>9358</v>
      </c>
      <c r="B5237" s="411" t="s">
        <v>9359</v>
      </c>
      <c r="C5237" s="398" t="s">
        <v>180</v>
      </c>
      <c r="D5237" s="399">
        <v>92.424400000000006</v>
      </c>
      <c r="E5237" s="393"/>
      <c r="F5237" s="393"/>
      <c r="G5237" s="393"/>
      <c r="H5237" s="393"/>
      <c r="I5237" s="393"/>
      <c r="J5237" s="393"/>
      <c r="K5237" s="393"/>
    </row>
    <row r="5238" spans="1:11" ht="14.4">
      <c r="A5238" s="397" t="s">
        <v>9360</v>
      </c>
      <c r="B5238" s="411" t="s">
        <v>9361</v>
      </c>
      <c r="C5238" s="398" t="s">
        <v>180</v>
      </c>
      <c r="D5238" s="399">
        <v>33.804900000000004</v>
      </c>
      <c r="E5238" s="393"/>
      <c r="F5238" s="393"/>
      <c r="G5238" s="393"/>
      <c r="H5238" s="393"/>
      <c r="I5238" s="393"/>
      <c r="J5238" s="393"/>
      <c r="K5238" s="393"/>
    </row>
    <row r="5239" spans="1:11" ht="14.4">
      <c r="A5239" s="397" t="s">
        <v>9362</v>
      </c>
      <c r="B5239" s="411" t="s">
        <v>9363</v>
      </c>
      <c r="C5239" s="398" t="s">
        <v>180</v>
      </c>
      <c r="D5239" s="399">
        <v>38.703299999999999</v>
      </c>
      <c r="E5239" s="393"/>
      <c r="F5239" s="393"/>
      <c r="G5239" s="393"/>
      <c r="H5239" s="393"/>
      <c r="I5239" s="393"/>
      <c r="J5239" s="393"/>
      <c r="K5239" s="393"/>
    </row>
    <row r="5240" spans="1:11" ht="14.4">
      <c r="A5240" s="554"/>
      <c r="B5240" s="554"/>
      <c r="C5240" s="554"/>
      <c r="D5240" s="554"/>
      <c r="E5240" s="393"/>
      <c r="F5240" s="393"/>
      <c r="G5240" s="393"/>
      <c r="H5240" s="393"/>
      <c r="I5240" s="393"/>
      <c r="J5240" s="393"/>
      <c r="K5240" s="393"/>
    </row>
    <row r="5241" spans="1:11" ht="15" customHeight="1">
      <c r="A5241" s="553" t="s">
        <v>9364</v>
      </c>
      <c r="B5241" s="553"/>
      <c r="C5241" s="553"/>
      <c r="D5241" s="392"/>
      <c r="E5241" s="393"/>
      <c r="F5241" s="393"/>
      <c r="G5241" s="393"/>
      <c r="H5241" s="393"/>
      <c r="I5241" s="393"/>
      <c r="J5241" s="393"/>
      <c r="K5241" s="393"/>
    </row>
    <row r="5242" spans="1:11" ht="14.4">
      <c r="A5242" s="394" t="s">
        <v>7338</v>
      </c>
      <c r="B5242" s="410" t="s">
        <v>7339</v>
      </c>
      <c r="C5242" s="395" t="s">
        <v>485</v>
      </c>
      <c r="D5242" s="396" t="s">
        <v>7340</v>
      </c>
      <c r="E5242" s="393"/>
      <c r="F5242" s="393"/>
      <c r="G5242" s="393"/>
      <c r="H5242" s="393"/>
      <c r="I5242" s="393"/>
      <c r="J5242" s="393"/>
      <c r="K5242" s="393"/>
    </row>
    <row r="5243" spans="1:11" ht="26.4">
      <c r="A5243" s="397" t="s">
        <v>9365</v>
      </c>
      <c r="B5243" s="411" t="s">
        <v>9366</v>
      </c>
      <c r="C5243" s="398" t="s">
        <v>180</v>
      </c>
      <c r="D5243" s="399">
        <v>19.4222</v>
      </c>
      <c r="E5243" s="393"/>
      <c r="F5243" s="393"/>
      <c r="G5243" s="393"/>
      <c r="H5243" s="393"/>
      <c r="I5243" s="393"/>
      <c r="J5243" s="393"/>
      <c r="K5243" s="393"/>
    </row>
    <row r="5244" spans="1:11" ht="26.4">
      <c r="A5244" s="397" t="s">
        <v>9367</v>
      </c>
      <c r="B5244" s="411" t="s">
        <v>9368</v>
      </c>
      <c r="C5244" s="398" t="s">
        <v>180</v>
      </c>
      <c r="D5244" s="399">
        <v>30.7409</v>
      </c>
      <c r="E5244" s="393"/>
      <c r="F5244" s="393"/>
      <c r="G5244" s="393"/>
      <c r="H5244" s="393"/>
      <c r="I5244" s="393"/>
      <c r="J5244" s="393"/>
      <c r="K5244" s="393"/>
    </row>
    <row r="5245" spans="1:11" ht="14.4">
      <c r="A5245" s="554"/>
      <c r="B5245" s="554"/>
      <c r="C5245" s="554"/>
      <c r="D5245" s="554"/>
      <c r="E5245" s="393"/>
      <c r="F5245" s="393"/>
      <c r="G5245" s="393"/>
      <c r="H5245" s="393"/>
      <c r="I5245" s="393"/>
      <c r="J5245" s="393"/>
      <c r="K5245" s="393"/>
    </row>
    <row r="5246" spans="1:11" ht="15" customHeight="1">
      <c r="A5246" s="553" t="s">
        <v>9369</v>
      </c>
      <c r="B5246" s="553"/>
      <c r="C5246" s="553"/>
      <c r="D5246" s="392"/>
      <c r="E5246" s="393"/>
      <c r="F5246" s="393"/>
      <c r="G5246" s="393"/>
      <c r="H5246" s="393"/>
      <c r="I5246" s="393"/>
      <c r="J5246" s="393"/>
      <c r="K5246" s="393"/>
    </row>
    <row r="5247" spans="1:11" ht="14.4">
      <c r="A5247" s="394" t="s">
        <v>7338</v>
      </c>
      <c r="B5247" s="410" t="s">
        <v>7339</v>
      </c>
      <c r="C5247" s="395" t="s">
        <v>485</v>
      </c>
      <c r="D5247" s="396" t="s">
        <v>7340</v>
      </c>
      <c r="E5247" s="393"/>
      <c r="F5247" s="393"/>
      <c r="G5247" s="393"/>
      <c r="H5247" s="393"/>
      <c r="I5247" s="393"/>
      <c r="J5247" s="393"/>
      <c r="K5247" s="393"/>
    </row>
    <row r="5248" spans="1:11" ht="14.4">
      <c r="A5248" s="397" t="s">
        <v>9370</v>
      </c>
      <c r="B5248" s="411" t="s">
        <v>9371</v>
      </c>
      <c r="C5248" s="398" t="s">
        <v>180</v>
      </c>
      <c r="D5248" s="399">
        <v>2.7717000000000001</v>
      </c>
      <c r="E5248" s="393"/>
      <c r="F5248" s="393"/>
      <c r="G5248" s="393"/>
      <c r="H5248" s="393"/>
      <c r="I5248" s="393"/>
      <c r="J5248" s="393"/>
      <c r="K5248" s="393"/>
    </row>
    <row r="5249" spans="1:11" ht="14.4">
      <c r="A5249" s="554"/>
      <c r="B5249" s="554"/>
      <c r="C5249" s="554"/>
      <c r="D5249" s="554"/>
      <c r="E5249" s="393"/>
      <c r="F5249" s="393"/>
      <c r="G5249" s="393"/>
      <c r="H5249" s="393"/>
      <c r="I5249" s="393"/>
      <c r="J5249" s="393"/>
      <c r="K5249" s="393"/>
    </row>
    <row r="5250" spans="1:11" ht="15" customHeight="1">
      <c r="A5250" s="553" t="s">
        <v>9372</v>
      </c>
      <c r="B5250" s="553"/>
      <c r="C5250" s="553"/>
      <c r="D5250" s="392"/>
      <c r="E5250" s="393"/>
      <c r="F5250" s="393"/>
      <c r="G5250" s="393"/>
      <c r="H5250" s="393"/>
      <c r="I5250" s="393"/>
      <c r="J5250" s="393"/>
      <c r="K5250" s="393"/>
    </row>
    <row r="5251" spans="1:11" ht="14.4">
      <c r="A5251" s="394" t="s">
        <v>7338</v>
      </c>
      <c r="B5251" s="410" t="s">
        <v>7339</v>
      </c>
      <c r="C5251" s="395" t="s">
        <v>485</v>
      </c>
      <c r="D5251" s="396" t="s">
        <v>7340</v>
      </c>
      <c r="E5251" s="393"/>
      <c r="F5251" s="393"/>
      <c r="G5251" s="393"/>
      <c r="H5251" s="393"/>
      <c r="I5251" s="393"/>
      <c r="J5251" s="393"/>
      <c r="K5251" s="393"/>
    </row>
    <row r="5252" spans="1:11" ht="14.4">
      <c r="A5252" s="397" t="s">
        <v>9373</v>
      </c>
      <c r="B5252" s="411" t="s">
        <v>9374</v>
      </c>
      <c r="C5252" s="398" t="s">
        <v>180</v>
      </c>
      <c r="D5252" s="399">
        <v>11.782299999999999</v>
      </c>
      <c r="E5252" s="393"/>
      <c r="F5252" s="393"/>
      <c r="G5252" s="393"/>
      <c r="H5252" s="393"/>
      <c r="I5252" s="393"/>
      <c r="J5252" s="393"/>
      <c r="K5252" s="393"/>
    </row>
    <row r="5253" spans="1:11" ht="14.4">
      <c r="A5253" s="397" t="s">
        <v>9375</v>
      </c>
      <c r="B5253" s="411" t="s">
        <v>9376</v>
      </c>
      <c r="C5253" s="398" t="s">
        <v>180</v>
      </c>
      <c r="D5253" s="399">
        <v>14.271800000000001</v>
      </c>
      <c r="E5253" s="393"/>
      <c r="F5253" s="393"/>
      <c r="G5253" s="393"/>
      <c r="H5253" s="393"/>
      <c r="I5253" s="393"/>
      <c r="J5253" s="393"/>
      <c r="K5253" s="393"/>
    </row>
    <row r="5254" spans="1:11" ht="14.4">
      <c r="A5254" s="397" t="s">
        <v>9377</v>
      </c>
      <c r="B5254" s="411" t="s">
        <v>9378</v>
      </c>
      <c r="C5254" s="398" t="s">
        <v>180</v>
      </c>
      <c r="D5254" s="399">
        <v>35.1051</v>
      </c>
      <c r="E5254" s="393"/>
      <c r="F5254" s="393"/>
      <c r="G5254" s="393"/>
      <c r="H5254" s="393"/>
      <c r="I5254" s="393"/>
      <c r="J5254" s="393"/>
      <c r="K5254" s="393"/>
    </row>
    <row r="5255" spans="1:11" ht="14.4">
      <c r="A5255" s="554"/>
      <c r="B5255" s="554"/>
      <c r="C5255" s="554"/>
      <c r="D5255" s="554"/>
      <c r="E5255" s="393"/>
      <c r="F5255" s="393"/>
      <c r="G5255" s="393"/>
      <c r="H5255" s="393"/>
      <c r="I5255" s="393"/>
      <c r="J5255" s="393"/>
      <c r="K5255" s="393"/>
    </row>
    <row r="5256" spans="1:11" ht="15" customHeight="1">
      <c r="A5256" s="553" t="s">
        <v>9379</v>
      </c>
      <c r="B5256" s="553"/>
      <c r="C5256" s="553"/>
      <c r="D5256" s="392"/>
      <c r="E5256" s="393"/>
      <c r="F5256" s="393"/>
      <c r="G5256" s="393"/>
      <c r="H5256" s="393"/>
      <c r="I5256" s="393"/>
      <c r="J5256" s="393"/>
      <c r="K5256" s="393"/>
    </row>
    <row r="5257" spans="1:11" ht="14.4">
      <c r="A5257" s="394" t="s">
        <v>7338</v>
      </c>
      <c r="B5257" s="410" t="s">
        <v>7339</v>
      </c>
      <c r="C5257" s="395" t="s">
        <v>485</v>
      </c>
      <c r="D5257" s="396" t="s">
        <v>7340</v>
      </c>
      <c r="E5257" s="393"/>
      <c r="F5257" s="393"/>
      <c r="G5257" s="393"/>
      <c r="H5257" s="393"/>
      <c r="I5257" s="393"/>
      <c r="J5257" s="393"/>
      <c r="K5257" s="393"/>
    </row>
    <row r="5258" spans="1:11" ht="14.4">
      <c r="A5258" s="397" t="s">
        <v>9380</v>
      </c>
      <c r="B5258" s="411" t="s">
        <v>6202</v>
      </c>
      <c r="C5258" s="398" t="s">
        <v>84</v>
      </c>
      <c r="D5258" s="399">
        <v>507.5582</v>
      </c>
      <c r="E5258" s="393"/>
      <c r="F5258" s="393"/>
      <c r="G5258" s="393"/>
      <c r="H5258" s="393"/>
      <c r="I5258" s="393"/>
      <c r="J5258" s="393"/>
      <c r="K5258" s="393"/>
    </row>
    <row r="5259" spans="1:11" ht="14.4">
      <c r="A5259" s="397" t="s">
        <v>9381</v>
      </c>
      <c r="B5259" s="411" t="s">
        <v>6204</v>
      </c>
      <c r="C5259" s="398" t="s">
        <v>180</v>
      </c>
      <c r="D5259" s="399">
        <v>67.236999999999995</v>
      </c>
      <c r="E5259" s="393"/>
      <c r="F5259" s="393"/>
      <c r="G5259" s="393"/>
      <c r="H5259" s="393"/>
      <c r="I5259" s="393"/>
      <c r="J5259" s="393"/>
      <c r="K5259" s="393"/>
    </row>
    <row r="5260" spans="1:11" ht="14.4">
      <c r="A5260" s="554"/>
      <c r="B5260" s="554"/>
      <c r="C5260" s="554"/>
      <c r="D5260" s="554"/>
      <c r="E5260" s="393"/>
      <c r="F5260" s="393"/>
      <c r="G5260" s="393"/>
      <c r="H5260" s="393"/>
      <c r="I5260" s="393"/>
      <c r="J5260" s="393"/>
      <c r="K5260" s="393"/>
    </row>
    <row r="5261" spans="1:11" ht="15" customHeight="1">
      <c r="A5261" s="553" t="s">
        <v>9382</v>
      </c>
      <c r="B5261" s="553"/>
      <c r="C5261" s="553"/>
      <c r="D5261" s="392"/>
      <c r="E5261" s="393"/>
      <c r="F5261" s="393"/>
      <c r="G5261" s="393"/>
      <c r="H5261" s="393"/>
      <c r="I5261" s="393"/>
      <c r="J5261" s="393"/>
      <c r="K5261" s="393"/>
    </row>
    <row r="5262" spans="1:11" ht="14.4">
      <c r="A5262" s="394" t="s">
        <v>7338</v>
      </c>
      <c r="B5262" s="410" t="s">
        <v>7339</v>
      </c>
      <c r="C5262" s="395" t="s">
        <v>485</v>
      </c>
      <c r="D5262" s="396" t="s">
        <v>7340</v>
      </c>
      <c r="E5262" s="393"/>
      <c r="F5262" s="393"/>
      <c r="G5262" s="393"/>
      <c r="H5262" s="393"/>
      <c r="I5262" s="393"/>
      <c r="J5262" s="393"/>
      <c r="K5262" s="393"/>
    </row>
    <row r="5263" spans="1:11" ht="14.4">
      <c r="A5263" s="397" t="s">
        <v>9383</v>
      </c>
      <c r="B5263" s="411" t="s">
        <v>9384</v>
      </c>
      <c r="C5263" s="398" t="s">
        <v>180</v>
      </c>
      <c r="D5263" s="399">
        <v>4.6867000000000001</v>
      </c>
      <c r="E5263" s="393"/>
      <c r="F5263" s="393"/>
      <c r="G5263" s="393"/>
      <c r="H5263" s="393"/>
      <c r="I5263" s="393"/>
      <c r="J5263" s="393"/>
      <c r="K5263" s="393"/>
    </row>
    <row r="5264" spans="1:11" ht="14.4">
      <c r="A5264" s="554"/>
      <c r="B5264" s="554"/>
      <c r="C5264" s="554"/>
      <c r="D5264" s="554"/>
      <c r="E5264" s="393"/>
      <c r="F5264" s="393"/>
      <c r="G5264" s="393"/>
      <c r="H5264" s="393"/>
      <c r="I5264" s="393"/>
      <c r="J5264" s="393"/>
      <c r="K5264" s="393"/>
    </row>
    <row r="5265" spans="1:11" ht="15" customHeight="1">
      <c r="A5265" s="553" t="s">
        <v>9385</v>
      </c>
      <c r="B5265" s="553"/>
      <c r="C5265" s="553"/>
      <c r="D5265" s="392"/>
      <c r="E5265" s="393"/>
      <c r="F5265" s="393"/>
      <c r="G5265" s="393"/>
      <c r="H5265" s="393"/>
      <c r="I5265" s="393"/>
      <c r="J5265" s="393"/>
      <c r="K5265" s="393"/>
    </row>
    <row r="5266" spans="1:11" ht="14.4">
      <c r="A5266" s="394" t="s">
        <v>7338</v>
      </c>
      <c r="B5266" s="410" t="s">
        <v>7339</v>
      </c>
      <c r="C5266" s="395" t="s">
        <v>485</v>
      </c>
      <c r="D5266" s="396" t="s">
        <v>7340</v>
      </c>
      <c r="E5266" s="393"/>
      <c r="F5266" s="393"/>
      <c r="G5266" s="393"/>
      <c r="H5266" s="393"/>
      <c r="I5266" s="393"/>
      <c r="J5266" s="393"/>
      <c r="K5266" s="393"/>
    </row>
    <row r="5267" spans="1:11" ht="14.4">
      <c r="A5267" s="397" t="s">
        <v>9386</v>
      </c>
      <c r="B5267" s="411" t="s">
        <v>9387</v>
      </c>
      <c r="C5267" s="398" t="s">
        <v>180</v>
      </c>
      <c r="D5267" s="399">
        <v>176.5437</v>
      </c>
      <c r="E5267" s="393"/>
      <c r="F5267" s="393"/>
      <c r="G5267" s="393"/>
      <c r="H5267" s="393"/>
      <c r="I5267" s="393"/>
      <c r="J5267" s="393"/>
      <c r="K5267" s="393"/>
    </row>
    <row r="5268" spans="1:11" ht="26.4">
      <c r="A5268" s="397" t="s">
        <v>9388</v>
      </c>
      <c r="B5268" s="411" t="s">
        <v>9389</v>
      </c>
      <c r="C5268" s="398" t="s">
        <v>180</v>
      </c>
      <c r="D5268" s="399">
        <v>317.20620000000002</v>
      </c>
      <c r="E5268" s="393"/>
      <c r="F5268" s="393"/>
      <c r="G5268" s="393"/>
      <c r="H5268" s="393"/>
      <c r="I5268" s="393"/>
      <c r="J5268" s="393"/>
      <c r="K5268" s="393"/>
    </row>
    <row r="5269" spans="1:11" ht="26.4">
      <c r="A5269" s="397" t="s">
        <v>9390</v>
      </c>
      <c r="B5269" s="411" t="s">
        <v>9391</v>
      </c>
      <c r="C5269" s="398" t="s">
        <v>180</v>
      </c>
      <c r="D5269" s="399">
        <v>810.7749</v>
      </c>
      <c r="E5269" s="393"/>
      <c r="F5269" s="393"/>
      <c r="G5269" s="393"/>
      <c r="H5269" s="393"/>
      <c r="I5269" s="393"/>
      <c r="J5269" s="393"/>
      <c r="K5269" s="393"/>
    </row>
    <row r="5270" spans="1:11" ht="26.4">
      <c r="A5270" s="397" t="s">
        <v>9392</v>
      </c>
      <c r="B5270" s="411" t="s">
        <v>9393</v>
      </c>
      <c r="C5270" s="398" t="s">
        <v>180</v>
      </c>
      <c r="D5270" s="399">
        <v>109.9114</v>
      </c>
      <c r="E5270" s="393"/>
      <c r="F5270" s="393"/>
      <c r="G5270" s="393"/>
      <c r="H5270" s="393"/>
      <c r="I5270" s="393"/>
      <c r="J5270" s="393"/>
      <c r="K5270" s="393"/>
    </row>
    <row r="5271" spans="1:11" ht="26.4">
      <c r="A5271" s="397" t="s">
        <v>9394</v>
      </c>
      <c r="B5271" s="411" t="s">
        <v>9395</v>
      </c>
      <c r="C5271" s="398" t="s">
        <v>180</v>
      </c>
      <c r="D5271" s="399">
        <v>100.05419999999999</v>
      </c>
      <c r="E5271" s="393"/>
      <c r="F5271" s="393"/>
      <c r="G5271" s="393"/>
      <c r="H5271" s="393"/>
      <c r="I5271" s="393"/>
      <c r="J5271" s="393"/>
      <c r="K5271" s="393"/>
    </row>
    <row r="5272" spans="1:11" ht="26.4">
      <c r="A5272" s="397" t="s">
        <v>9396</v>
      </c>
      <c r="B5272" s="411" t="s">
        <v>9397</v>
      </c>
      <c r="C5272" s="398" t="s">
        <v>180</v>
      </c>
      <c r="D5272" s="399">
        <v>432.11689999999999</v>
      </c>
      <c r="E5272" s="393"/>
      <c r="F5272" s="393"/>
      <c r="G5272" s="393"/>
      <c r="H5272" s="393"/>
      <c r="I5272" s="393"/>
      <c r="J5272" s="393"/>
      <c r="K5272" s="393"/>
    </row>
    <row r="5273" spans="1:11" ht="26.4">
      <c r="A5273" s="397" t="s">
        <v>9398</v>
      </c>
      <c r="B5273" s="411" t="s">
        <v>9399</v>
      </c>
      <c r="C5273" s="398" t="s">
        <v>180</v>
      </c>
      <c r="D5273" s="399">
        <v>378.75869999999998</v>
      </c>
      <c r="E5273" s="393"/>
      <c r="F5273" s="393"/>
      <c r="G5273" s="393"/>
      <c r="H5273" s="393"/>
      <c r="I5273" s="393"/>
      <c r="J5273" s="393"/>
      <c r="K5273" s="393"/>
    </row>
    <row r="5274" spans="1:11" ht="26.4">
      <c r="A5274" s="397" t="s">
        <v>9400</v>
      </c>
      <c r="B5274" s="411" t="s">
        <v>9401</v>
      </c>
      <c r="C5274" s="398" t="s">
        <v>180</v>
      </c>
      <c r="D5274" s="400">
        <v>1291.5029</v>
      </c>
      <c r="E5274" s="393"/>
      <c r="F5274" s="393"/>
      <c r="G5274" s="393"/>
      <c r="H5274" s="393"/>
      <c r="I5274" s="393"/>
      <c r="J5274" s="393"/>
      <c r="K5274" s="393"/>
    </row>
    <row r="5275" spans="1:11" ht="26.4">
      <c r="A5275" s="397" t="s">
        <v>9402</v>
      </c>
      <c r="B5275" s="411" t="s">
        <v>9403</v>
      </c>
      <c r="C5275" s="398" t="s">
        <v>180</v>
      </c>
      <c r="D5275" s="399">
        <v>916.54390000000001</v>
      </c>
      <c r="E5275" s="393"/>
      <c r="F5275" s="393"/>
      <c r="G5275" s="393"/>
      <c r="H5275" s="393"/>
      <c r="I5275" s="393"/>
      <c r="J5275" s="393"/>
      <c r="K5275" s="393"/>
    </row>
    <row r="5276" spans="1:11" ht="14.4">
      <c r="A5276" s="397" t="s">
        <v>9404</v>
      </c>
      <c r="B5276" s="411" t="s">
        <v>9405</v>
      </c>
      <c r="C5276" s="398" t="s">
        <v>180</v>
      </c>
      <c r="D5276" s="399">
        <v>11.3187</v>
      </c>
      <c r="E5276" s="393"/>
      <c r="F5276" s="393"/>
      <c r="G5276" s="393"/>
      <c r="H5276" s="393"/>
      <c r="I5276" s="393"/>
      <c r="J5276" s="393"/>
      <c r="K5276" s="393"/>
    </row>
    <row r="5277" spans="1:11" ht="26.4">
      <c r="A5277" s="397" t="s">
        <v>9406</v>
      </c>
      <c r="B5277" s="411" t="s">
        <v>9407</v>
      </c>
      <c r="C5277" s="398" t="s">
        <v>180</v>
      </c>
      <c r="D5277" s="399">
        <v>398.55380000000002</v>
      </c>
      <c r="E5277" s="393"/>
      <c r="F5277" s="393"/>
      <c r="G5277" s="393"/>
      <c r="H5277" s="393"/>
      <c r="I5277" s="393"/>
      <c r="J5277" s="393"/>
      <c r="K5277" s="393"/>
    </row>
    <row r="5278" spans="1:11" ht="14.4">
      <c r="A5278" s="554"/>
      <c r="B5278" s="554"/>
      <c r="C5278" s="554"/>
      <c r="D5278" s="554"/>
      <c r="E5278" s="393"/>
      <c r="F5278" s="393"/>
      <c r="G5278" s="393"/>
      <c r="H5278" s="393"/>
      <c r="I5278" s="393"/>
      <c r="J5278" s="393"/>
      <c r="K5278" s="393"/>
    </row>
    <row r="5279" spans="1:11" ht="15" customHeight="1">
      <c r="A5279" s="553" t="s">
        <v>9408</v>
      </c>
      <c r="B5279" s="553"/>
      <c r="C5279" s="553"/>
      <c r="D5279" s="392"/>
      <c r="E5279" s="393"/>
      <c r="F5279" s="393"/>
      <c r="G5279" s="393"/>
      <c r="H5279" s="393"/>
      <c r="I5279" s="393"/>
      <c r="J5279" s="393"/>
      <c r="K5279" s="393"/>
    </row>
    <row r="5280" spans="1:11" ht="15" customHeight="1">
      <c r="A5280" s="553" t="s">
        <v>9409</v>
      </c>
      <c r="B5280" s="553"/>
      <c r="C5280" s="553"/>
      <c r="D5280" s="392"/>
      <c r="E5280" s="393"/>
      <c r="F5280" s="393"/>
      <c r="G5280" s="393"/>
      <c r="H5280" s="393"/>
      <c r="I5280" s="393"/>
      <c r="J5280" s="393"/>
      <c r="K5280" s="393"/>
    </row>
    <row r="5281" spans="1:11" ht="14.4">
      <c r="A5281" s="394" t="s">
        <v>7338</v>
      </c>
      <c r="B5281" s="410" t="s">
        <v>7339</v>
      </c>
      <c r="C5281" s="395" t="s">
        <v>485</v>
      </c>
      <c r="D5281" s="396" t="s">
        <v>7340</v>
      </c>
      <c r="E5281" s="393"/>
      <c r="F5281" s="393"/>
      <c r="G5281" s="393"/>
      <c r="H5281" s="393"/>
      <c r="I5281" s="393"/>
      <c r="J5281" s="393"/>
      <c r="K5281" s="393"/>
    </row>
    <row r="5282" spans="1:11" ht="26.4">
      <c r="A5282" s="397" t="s">
        <v>9410</v>
      </c>
      <c r="B5282" s="411" t="s">
        <v>9411</v>
      </c>
      <c r="C5282" s="398" t="s">
        <v>180</v>
      </c>
      <c r="D5282" s="399">
        <v>236.89680000000001</v>
      </c>
      <c r="E5282" s="393"/>
      <c r="F5282" s="393"/>
      <c r="G5282" s="393"/>
      <c r="H5282" s="393"/>
      <c r="I5282" s="393"/>
      <c r="J5282" s="393"/>
      <c r="K5282" s="393"/>
    </row>
    <row r="5283" spans="1:11" ht="14.4">
      <c r="A5283" s="397" t="s">
        <v>9412</v>
      </c>
      <c r="B5283" s="411" t="s">
        <v>9413</v>
      </c>
      <c r="C5283" s="398" t="s">
        <v>180</v>
      </c>
      <c r="D5283" s="399">
        <v>309.51600000000002</v>
      </c>
      <c r="E5283" s="393"/>
      <c r="F5283" s="393"/>
      <c r="G5283" s="393"/>
      <c r="H5283" s="393"/>
      <c r="I5283" s="393"/>
      <c r="J5283" s="393"/>
      <c r="K5283" s="393"/>
    </row>
    <row r="5284" spans="1:11" ht="14.4">
      <c r="A5284" s="554"/>
      <c r="B5284" s="554"/>
      <c r="C5284" s="554"/>
      <c r="D5284" s="554"/>
      <c r="E5284" s="393"/>
      <c r="F5284" s="393"/>
      <c r="G5284" s="393"/>
      <c r="H5284" s="393"/>
      <c r="I5284" s="393"/>
      <c r="J5284" s="393"/>
      <c r="K5284" s="393"/>
    </row>
    <row r="5285" spans="1:11" ht="15" customHeight="1">
      <c r="A5285" s="553" t="s">
        <v>9414</v>
      </c>
      <c r="B5285" s="553"/>
      <c r="C5285" s="553"/>
      <c r="D5285" s="392"/>
      <c r="E5285" s="393"/>
      <c r="F5285" s="393"/>
      <c r="G5285" s="393"/>
      <c r="H5285" s="393"/>
      <c r="I5285" s="393"/>
      <c r="J5285" s="393"/>
      <c r="K5285" s="393"/>
    </row>
    <row r="5286" spans="1:11" ht="14.4">
      <c r="A5286" s="394" t="s">
        <v>7338</v>
      </c>
      <c r="B5286" s="410" t="s">
        <v>7339</v>
      </c>
      <c r="C5286" s="395" t="s">
        <v>485</v>
      </c>
      <c r="D5286" s="396" t="s">
        <v>7340</v>
      </c>
      <c r="E5286" s="393"/>
      <c r="F5286" s="393"/>
      <c r="G5286" s="393"/>
      <c r="H5286" s="393"/>
      <c r="I5286" s="393"/>
      <c r="J5286" s="393"/>
      <c r="K5286" s="393"/>
    </row>
    <row r="5287" spans="1:11" ht="14.4">
      <c r="A5287" s="397" t="s">
        <v>9415</v>
      </c>
      <c r="B5287" s="411" t="s">
        <v>9416</v>
      </c>
      <c r="C5287" s="398" t="s">
        <v>180</v>
      </c>
      <c r="D5287" s="399">
        <v>14.2113</v>
      </c>
      <c r="E5287" s="393"/>
      <c r="F5287" s="393"/>
      <c r="G5287" s="393"/>
      <c r="H5287" s="393"/>
      <c r="I5287" s="393"/>
      <c r="J5287" s="393"/>
      <c r="K5287" s="393"/>
    </row>
    <row r="5288" spans="1:11" ht="14.4">
      <c r="A5288" s="397" t="s">
        <v>9417</v>
      </c>
      <c r="B5288" s="411" t="s">
        <v>9418</v>
      </c>
      <c r="C5288" s="398" t="s">
        <v>180</v>
      </c>
      <c r="D5288" s="399">
        <v>85.207800000000006</v>
      </c>
      <c r="E5288" s="393"/>
      <c r="F5288" s="393"/>
      <c r="G5288" s="393"/>
      <c r="H5288" s="393"/>
      <c r="I5288" s="393"/>
      <c r="J5288" s="393"/>
      <c r="K5288" s="393"/>
    </row>
    <row r="5289" spans="1:11" ht="14.4">
      <c r="A5289" s="397" t="s">
        <v>9419</v>
      </c>
      <c r="B5289" s="411" t="s">
        <v>9420</v>
      </c>
      <c r="C5289" s="398" t="s">
        <v>180</v>
      </c>
      <c r="D5289" s="399">
        <v>71.540700000000001</v>
      </c>
      <c r="E5289" s="393"/>
      <c r="F5289" s="393"/>
      <c r="G5289" s="393"/>
      <c r="H5289" s="393"/>
      <c r="I5289" s="393"/>
      <c r="J5289" s="393"/>
      <c r="K5289" s="393"/>
    </row>
    <row r="5290" spans="1:11" ht="14.4">
      <c r="A5290" s="554"/>
      <c r="B5290" s="554"/>
      <c r="C5290" s="554"/>
      <c r="D5290" s="554"/>
      <c r="E5290" s="393"/>
      <c r="F5290" s="393"/>
      <c r="G5290" s="393"/>
      <c r="H5290" s="393"/>
      <c r="I5290" s="393"/>
      <c r="J5290" s="393"/>
      <c r="K5290" s="393"/>
    </row>
    <row r="5291" spans="1:11" ht="15" customHeight="1">
      <c r="A5291" s="553" t="s">
        <v>9421</v>
      </c>
      <c r="B5291" s="553"/>
      <c r="C5291" s="553"/>
      <c r="D5291" s="392"/>
      <c r="E5291" s="393"/>
      <c r="F5291" s="393"/>
      <c r="G5291" s="393"/>
      <c r="H5291" s="393"/>
      <c r="I5291" s="393"/>
      <c r="J5291" s="393"/>
      <c r="K5291" s="393"/>
    </row>
    <row r="5292" spans="1:11" ht="14.4">
      <c r="A5292" s="394" t="s">
        <v>7338</v>
      </c>
      <c r="B5292" s="410" t="s">
        <v>7339</v>
      </c>
      <c r="C5292" s="395" t="s">
        <v>485</v>
      </c>
      <c r="D5292" s="396" t="s">
        <v>7340</v>
      </c>
      <c r="E5292" s="393"/>
      <c r="F5292" s="393"/>
      <c r="G5292" s="393"/>
      <c r="H5292" s="393"/>
      <c r="I5292" s="393"/>
      <c r="J5292" s="393"/>
      <c r="K5292" s="393"/>
    </row>
    <row r="5293" spans="1:11" ht="14.4">
      <c r="A5293" s="397" t="s">
        <v>9422</v>
      </c>
      <c r="B5293" s="411" t="s">
        <v>9423</v>
      </c>
      <c r="C5293" s="398" t="s">
        <v>180</v>
      </c>
      <c r="D5293" s="399">
        <v>175.6568</v>
      </c>
      <c r="E5293" s="393"/>
      <c r="F5293" s="393"/>
      <c r="G5293" s="393"/>
      <c r="H5293" s="393"/>
      <c r="I5293" s="393"/>
      <c r="J5293" s="393"/>
      <c r="K5293" s="393"/>
    </row>
    <row r="5294" spans="1:11" ht="14.4">
      <c r="A5294" s="397" t="s">
        <v>9424</v>
      </c>
      <c r="B5294" s="411" t="s">
        <v>9425</v>
      </c>
      <c r="C5294" s="398" t="s">
        <v>180</v>
      </c>
      <c r="D5294" s="399">
        <v>659.98289999999997</v>
      </c>
      <c r="E5294" s="393"/>
      <c r="F5294" s="393"/>
      <c r="G5294" s="393"/>
      <c r="H5294" s="393"/>
      <c r="I5294" s="393"/>
      <c r="J5294" s="393"/>
      <c r="K5294" s="393"/>
    </row>
    <row r="5295" spans="1:11" ht="14.4">
      <c r="A5295" s="397" t="s">
        <v>9426</v>
      </c>
      <c r="B5295" s="411" t="s">
        <v>9427</v>
      </c>
      <c r="C5295" s="398" t="s">
        <v>180</v>
      </c>
      <c r="D5295" s="399">
        <v>167.32140000000001</v>
      </c>
      <c r="E5295" s="393"/>
      <c r="F5295" s="393"/>
      <c r="G5295" s="393"/>
      <c r="H5295" s="393"/>
      <c r="I5295" s="393"/>
      <c r="J5295" s="393"/>
      <c r="K5295" s="393"/>
    </row>
    <row r="5296" spans="1:11" ht="14.4">
      <c r="A5296" s="397" t="s">
        <v>9428</v>
      </c>
      <c r="B5296" s="411" t="s">
        <v>9429</v>
      </c>
      <c r="C5296" s="398" t="s">
        <v>180</v>
      </c>
      <c r="D5296" s="399">
        <v>157.696</v>
      </c>
      <c r="E5296" s="393"/>
      <c r="F5296" s="393"/>
      <c r="G5296" s="393"/>
      <c r="H5296" s="393"/>
      <c r="I5296" s="393"/>
      <c r="J5296" s="393"/>
      <c r="K5296" s="393"/>
    </row>
    <row r="5297" spans="1:11" ht="14.4">
      <c r="A5297" s="554"/>
      <c r="B5297" s="554"/>
      <c r="C5297" s="554"/>
      <c r="D5297" s="554"/>
      <c r="E5297" s="393"/>
      <c r="F5297" s="393"/>
      <c r="G5297" s="393"/>
      <c r="H5297" s="393"/>
      <c r="I5297" s="393"/>
      <c r="J5297" s="393"/>
      <c r="K5297" s="393"/>
    </row>
    <row r="5298" spans="1:11" ht="15" customHeight="1">
      <c r="A5298" s="553" t="s">
        <v>9430</v>
      </c>
      <c r="B5298" s="553"/>
      <c r="C5298" s="553"/>
      <c r="D5298" s="392"/>
      <c r="E5298" s="393"/>
      <c r="F5298" s="393"/>
      <c r="G5298" s="393"/>
      <c r="H5298" s="393"/>
      <c r="I5298" s="393"/>
      <c r="J5298" s="393"/>
      <c r="K5298" s="393"/>
    </row>
    <row r="5299" spans="1:11" ht="14.4">
      <c r="A5299" s="394" t="s">
        <v>7338</v>
      </c>
      <c r="B5299" s="410" t="s">
        <v>7339</v>
      </c>
      <c r="C5299" s="395" t="s">
        <v>485</v>
      </c>
      <c r="D5299" s="396" t="s">
        <v>7340</v>
      </c>
      <c r="E5299" s="393"/>
      <c r="F5299" s="393"/>
      <c r="G5299" s="393"/>
      <c r="H5299" s="393"/>
      <c r="I5299" s="393"/>
      <c r="J5299" s="393"/>
      <c r="K5299" s="393"/>
    </row>
    <row r="5300" spans="1:11" ht="26.4">
      <c r="A5300" s="397" t="s">
        <v>9431</v>
      </c>
      <c r="B5300" s="411" t="s">
        <v>9432</v>
      </c>
      <c r="C5300" s="398" t="s">
        <v>180</v>
      </c>
      <c r="D5300" s="399">
        <v>54.557600000000001</v>
      </c>
      <c r="E5300" s="393"/>
      <c r="F5300" s="393"/>
      <c r="G5300" s="393"/>
      <c r="H5300" s="393"/>
      <c r="I5300" s="393"/>
      <c r="J5300" s="393"/>
      <c r="K5300" s="393"/>
    </row>
    <row r="5301" spans="1:11" ht="26.4">
      <c r="A5301" s="397" t="s">
        <v>9433</v>
      </c>
      <c r="B5301" s="411" t="s">
        <v>9434</v>
      </c>
      <c r="C5301" s="398" t="s">
        <v>180</v>
      </c>
      <c r="D5301" s="399">
        <v>90.297700000000006</v>
      </c>
      <c r="E5301" s="393"/>
      <c r="F5301" s="393"/>
      <c r="G5301" s="393"/>
      <c r="H5301" s="393"/>
      <c r="I5301" s="393"/>
      <c r="J5301" s="393"/>
      <c r="K5301" s="393"/>
    </row>
    <row r="5302" spans="1:11" ht="26.4">
      <c r="A5302" s="397" t="s">
        <v>9435</v>
      </c>
      <c r="B5302" s="411" t="s">
        <v>9436</v>
      </c>
      <c r="C5302" s="398" t="s">
        <v>180</v>
      </c>
      <c r="D5302" s="399">
        <v>334.9554</v>
      </c>
      <c r="E5302" s="393"/>
      <c r="F5302" s="393"/>
      <c r="G5302" s="393"/>
      <c r="H5302" s="393"/>
      <c r="I5302" s="393"/>
      <c r="J5302" s="393"/>
      <c r="K5302" s="393"/>
    </row>
    <row r="5303" spans="1:11" ht="26.4">
      <c r="A5303" s="397" t="s">
        <v>9437</v>
      </c>
      <c r="B5303" s="411" t="s">
        <v>9438</v>
      </c>
      <c r="C5303" s="398" t="s">
        <v>180</v>
      </c>
      <c r="D5303" s="399">
        <v>459.8442</v>
      </c>
      <c r="E5303" s="393"/>
      <c r="F5303" s="393"/>
      <c r="G5303" s="393"/>
      <c r="H5303" s="393"/>
      <c r="I5303" s="393"/>
      <c r="J5303" s="393"/>
      <c r="K5303" s="393"/>
    </row>
    <row r="5304" spans="1:11" ht="14.4">
      <c r="A5304" s="554"/>
      <c r="B5304" s="554"/>
      <c r="C5304" s="554"/>
      <c r="D5304" s="554"/>
      <c r="E5304" s="393"/>
      <c r="F5304" s="393"/>
      <c r="G5304" s="393"/>
      <c r="H5304" s="393"/>
      <c r="I5304" s="393"/>
      <c r="J5304" s="393"/>
      <c r="K5304" s="393"/>
    </row>
    <row r="5305" spans="1:11" ht="15" customHeight="1">
      <c r="A5305" s="553" t="s">
        <v>9439</v>
      </c>
      <c r="B5305" s="553"/>
      <c r="C5305" s="553"/>
      <c r="D5305" s="392"/>
      <c r="E5305" s="393"/>
      <c r="F5305" s="393"/>
      <c r="G5305" s="393"/>
      <c r="H5305" s="393"/>
      <c r="I5305" s="393"/>
      <c r="J5305" s="393"/>
      <c r="K5305" s="393"/>
    </row>
    <row r="5306" spans="1:11" ht="14.4">
      <c r="A5306" s="394" t="s">
        <v>7338</v>
      </c>
      <c r="B5306" s="410" t="s">
        <v>7339</v>
      </c>
      <c r="C5306" s="395" t="s">
        <v>485</v>
      </c>
      <c r="D5306" s="396" t="s">
        <v>7340</v>
      </c>
      <c r="E5306" s="393"/>
      <c r="F5306" s="393"/>
      <c r="G5306" s="393"/>
      <c r="H5306" s="393"/>
      <c r="I5306" s="393"/>
      <c r="J5306" s="393"/>
      <c r="K5306" s="393"/>
    </row>
    <row r="5307" spans="1:11" ht="14.4">
      <c r="A5307" s="397" t="s">
        <v>9440</v>
      </c>
      <c r="B5307" s="411" t="s">
        <v>5228</v>
      </c>
      <c r="C5307" s="398" t="s">
        <v>180</v>
      </c>
      <c r="D5307" s="399">
        <v>5.5636000000000001</v>
      </c>
      <c r="E5307" s="393"/>
      <c r="F5307" s="393"/>
      <c r="G5307" s="393"/>
      <c r="H5307" s="393"/>
      <c r="I5307" s="393"/>
      <c r="J5307" s="393"/>
      <c r="K5307" s="393"/>
    </row>
    <row r="5308" spans="1:11" ht="26.4">
      <c r="A5308" s="397" t="s">
        <v>9441</v>
      </c>
      <c r="B5308" s="411" t="s">
        <v>9442</v>
      </c>
      <c r="C5308" s="398" t="s">
        <v>180</v>
      </c>
      <c r="D5308" s="399">
        <v>39.066200000000002</v>
      </c>
      <c r="E5308" s="393"/>
      <c r="F5308" s="393"/>
      <c r="G5308" s="393"/>
      <c r="H5308" s="393"/>
      <c r="I5308" s="393"/>
      <c r="J5308" s="393"/>
      <c r="K5308" s="393"/>
    </row>
    <row r="5309" spans="1:11" ht="26.4">
      <c r="A5309" s="397" t="s">
        <v>9443</v>
      </c>
      <c r="B5309" s="411" t="s">
        <v>9444</v>
      </c>
      <c r="C5309" s="398" t="s">
        <v>180</v>
      </c>
      <c r="D5309" s="399">
        <v>29.511299999999999</v>
      </c>
      <c r="E5309" s="393"/>
      <c r="F5309" s="393"/>
      <c r="G5309" s="393"/>
      <c r="H5309" s="393"/>
      <c r="I5309" s="393"/>
      <c r="J5309" s="393"/>
      <c r="K5309" s="393"/>
    </row>
    <row r="5310" spans="1:11" ht="26.4">
      <c r="A5310" s="397" t="s">
        <v>9445</v>
      </c>
      <c r="B5310" s="411" t="s">
        <v>9446</v>
      </c>
      <c r="C5310" s="398" t="s">
        <v>180</v>
      </c>
      <c r="D5310" s="399">
        <v>31.607700000000001</v>
      </c>
      <c r="E5310" s="393"/>
      <c r="F5310" s="393"/>
      <c r="G5310" s="393"/>
      <c r="H5310" s="393"/>
      <c r="I5310" s="393"/>
      <c r="J5310" s="393"/>
      <c r="K5310" s="393"/>
    </row>
    <row r="5311" spans="1:11" ht="26.4">
      <c r="A5311" s="397" t="s">
        <v>9447</v>
      </c>
      <c r="B5311" s="411" t="s">
        <v>9448</v>
      </c>
      <c r="C5311" s="398" t="s">
        <v>180</v>
      </c>
      <c r="D5311" s="399">
        <v>32.8474</v>
      </c>
      <c r="E5311" s="393"/>
      <c r="F5311" s="393"/>
      <c r="G5311" s="393"/>
      <c r="H5311" s="393"/>
      <c r="I5311" s="393"/>
      <c r="J5311" s="393"/>
      <c r="K5311" s="393"/>
    </row>
    <row r="5312" spans="1:11" ht="14.4">
      <c r="A5312" s="554"/>
      <c r="B5312" s="554"/>
      <c r="C5312" s="554"/>
      <c r="D5312" s="554"/>
      <c r="E5312" s="393"/>
      <c r="F5312" s="393"/>
      <c r="G5312" s="393"/>
      <c r="H5312" s="393"/>
      <c r="I5312" s="393"/>
      <c r="J5312" s="393"/>
      <c r="K5312" s="393"/>
    </row>
    <row r="5313" spans="1:11" ht="15" customHeight="1">
      <c r="A5313" s="553" t="s">
        <v>9449</v>
      </c>
      <c r="B5313" s="553"/>
      <c r="C5313" s="553"/>
      <c r="D5313" s="392"/>
      <c r="E5313" s="393"/>
      <c r="F5313" s="393"/>
      <c r="G5313" s="393"/>
      <c r="H5313" s="393"/>
      <c r="I5313" s="393"/>
      <c r="J5313" s="393"/>
      <c r="K5313" s="393"/>
    </row>
    <row r="5314" spans="1:11" ht="14.4">
      <c r="A5314" s="394" t="s">
        <v>7338</v>
      </c>
      <c r="B5314" s="410" t="s">
        <v>7339</v>
      </c>
      <c r="C5314" s="395" t="s">
        <v>485</v>
      </c>
      <c r="D5314" s="396" t="s">
        <v>7340</v>
      </c>
      <c r="E5314" s="393"/>
      <c r="F5314" s="393"/>
      <c r="G5314" s="393"/>
      <c r="H5314" s="393"/>
      <c r="I5314" s="393"/>
      <c r="J5314" s="393"/>
      <c r="K5314" s="393"/>
    </row>
    <row r="5315" spans="1:11" ht="14.4">
      <c r="A5315" s="397" t="s">
        <v>9450</v>
      </c>
      <c r="B5315" s="411" t="s">
        <v>5106</v>
      </c>
      <c r="C5315" s="398" t="s">
        <v>180</v>
      </c>
      <c r="D5315" s="399">
        <v>27.8583</v>
      </c>
      <c r="E5315" s="393"/>
      <c r="F5315" s="393"/>
      <c r="G5315" s="393"/>
      <c r="H5315" s="393"/>
      <c r="I5315" s="393"/>
      <c r="J5315" s="393"/>
      <c r="K5315" s="393"/>
    </row>
    <row r="5316" spans="1:11" ht="26.4">
      <c r="A5316" s="397" t="s">
        <v>9451</v>
      </c>
      <c r="B5316" s="411" t="s">
        <v>9452</v>
      </c>
      <c r="C5316" s="398" t="s">
        <v>180</v>
      </c>
      <c r="D5316" s="399">
        <v>4.1121999999999996</v>
      </c>
      <c r="E5316" s="393"/>
      <c r="F5316" s="393"/>
      <c r="G5316" s="393"/>
      <c r="H5316" s="393"/>
      <c r="I5316" s="393"/>
      <c r="J5316" s="393"/>
      <c r="K5316" s="393"/>
    </row>
    <row r="5317" spans="1:11" ht="14.4">
      <c r="A5317" s="554"/>
      <c r="B5317" s="554"/>
      <c r="C5317" s="554"/>
      <c r="D5317" s="554"/>
      <c r="E5317" s="393"/>
      <c r="F5317" s="393"/>
      <c r="G5317" s="393"/>
      <c r="H5317" s="393"/>
      <c r="I5317" s="393"/>
      <c r="J5317" s="393"/>
      <c r="K5317" s="393"/>
    </row>
    <row r="5318" spans="1:11" ht="15" customHeight="1">
      <c r="A5318" s="553" t="s">
        <v>9453</v>
      </c>
      <c r="B5318" s="553"/>
      <c r="C5318" s="553"/>
      <c r="D5318" s="392"/>
      <c r="E5318" s="393"/>
      <c r="F5318" s="393"/>
      <c r="G5318" s="393"/>
      <c r="H5318" s="393"/>
      <c r="I5318" s="393"/>
      <c r="J5318" s="393"/>
      <c r="K5318" s="393"/>
    </row>
    <row r="5319" spans="1:11" ht="15" customHeight="1">
      <c r="A5319" s="553" t="s">
        <v>9454</v>
      </c>
      <c r="B5319" s="553"/>
      <c r="C5319" s="553"/>
      <c r="D5319" s="392"/>
      <c r="E5319" s="393"/>
      <c r="F5319" s="393"/>
      <c r="G5319" s="393"/>
      <c r="H5319" s="393"/>
      <c r="I5319" s="393"/>
      <c r="J5319" s="393"/>
      <c r="K5319" s="393"/>
    </row>
    <row r="5320" spans="1:11" ht="14.4">
      <c r="A5320" s="394" t="s">
        <v>7338</v>
      </c>
      <c r="B5320" s="410" t="s">
        <v>7339</v>
      </c>
      <c r="C5320" s="395" t="s">
        <v>485</v>
      </c>
      <c r="D5320" s="396" t="s">
        <v>7340</v>
      </c>
      <c r="E5320" s="393"/>
      <c r="F5320" s="393"/>
      <c r="G5320" s="393"/>
      <c r="H5320" s="393"/>
      <c r="I5320" s="393"/>
      <c r="J5320" s="393"/>
      <c r="K5320" s="393"/>
    </row>
    <row r="5321" spans="1:11" ht="26.4">
      <c r="A5321" s="397" t="s">
        <v>9455</v>
      </c>
      <c r="B5321" s="411" t="s">
        <v>9456</v>
      </c>
      <c r="C5321" s="398" t="s">
        <v>180</v>
      </c>
      <c r="D5321" s="399">
        <v>87.082499999999996</v>
      </c>
      <c r="E5321" s="393"/>
      <c r="F5321" s="393"/>
      <c r="G5321" s="393"/>
      <c r="H5321" s="393"/>
      <c r="I5321" s="393"/>
      <c r="J5321" s="393"/>
      <c r="K5321" s="393"/>
    </row>
    <row r="5322" spans="1:11" ht="14.4">
      <c r="A5322" s="554"/>
      <c r="B5322" s="554"/>
      <c r="C5322" s="554"/>
      <c r="D5322" s="554"/>
      <c r="E5322" s="393"/>
      <c r="F5322" s="393"/>
      <c r="G5322" s="393"/>
      <c r="H5322" s="393"/>
      <c r="I5322" s="393"/>
      <c r="J5322" s="393"/>
      <c r="K5322" s="393"/>
    </row>
    <row r="5323" spans="1:11" ht="15" customHeight="1">
      <c r="A5323" s="553" t="s">
        <v>9457</v>
      </c>
      <c r="B5323" s="553"/>
      <c r="C5323" s="553"/>
      <c r="D5323" s="392"/>
      <c r="E5323" s="393"/>
      <c r="F5323" s="393"/>
      <c r="G5323" s="393"/>
      <c r="H5323" s="393"/>
      <c r="I5323" s="393"/>
      <c r="J5323" s="393"/>
      <c r="K5323" s="393"/>
    </row>
    <row r="5324" spans="1:11" ht="14.4">
      <c r="A5324" s="394" t="s">
        <v>7338</v>
      </c>
      <c r="B5324" s="410" t="s">
        <v>7339</v>
      </c>
      <c r="C5324" s="395" t="s">
        <v>485</v>
      </c>
      <c r="D5324" s="396" t="s">
        <v>7340</v>
      </c>
      <c r="E5324" s="393"/>
      <c r="F5324" s="393"/>
      <c r="G5324" s="393"/>
      <c r="H5324" s="393"/>
      <c r="I5324" s="393"/>
      <c r="J5324" s="393"/>
      <c r="K5324" s="393"/>
    </row>
    <row r="5325" spans="1:11" ht="26.4">
      <c r="A5325" s="397" t="s">
        <v>9458</v>
      </c>
      <c r="B5325" s="411" t="s">
        <v>9459</v>
      </c>
      <c r="C5325" s="398" t="s">
        <v>180</v>
      </c>
      <c r="D5325" s="399">
        <v>87.927499999999995</v>
      </c>
      <c r="E5325" s="393"/>
      <c r="F5325" s="393"/>
      <c r="G5325" s="393"/>
      <c r="H5325" s="393"/>
      <c r="I5325" s="393"/>
      <c r="J5325" s="393"/>
      <c r="K5325" s="393"/>
    </row>
    <row r="5326" spans="1:11" ht="14.4">
      <c r="A5326" s="554"/>
      <c r="B5326" s="554"/>
      <c r="C5326" s="554"/>
      <c r="D5326" s="554"/>
      <c r="E5326" s="393"/>
      <c r="F5326" s="393"/>
      <c r="G5326" s="393"/>
      <c r="H5326" s="393"/>
      <c r="I5326" s="393"/>
      <c r="J5326" s="393"/>
      <c r="K5326" s="393"/>
    </row>
    <row r="5327" spans="1:11" ht="15" customHeight="1">
      <c r="A5327" s="553" t="s">
        <v>9460</v>
      </c>
      <c r="B5327" s="553"/>
      <c r="C5327" s="553"/>
      <c r="D5327" s="392"/>
      <c r="E5327" s="393"/>
      <c r="F5327" s="393"/>
      <c r="G5327" s="393"/>
      <c r="H5327" s="393"/>
      <c r="I5327" s="393"/>
      <c r="J5327" s="393"/>
      <c r="K5327" s="393"/>
    </row>
    <row r="5328" spans="1:11" ht="14.4">
      <c r="A5328" s="394" t="s">
        <v>7338</v>
      </c>
      <c r="B5328" s="410" t="s">
        <v>7339</v>
      </c>
      <c r="C5328" s="395" t="s">
        <v>485</v>
      </c>
      <c r="D5328" s="396" t="s">
        <v>7340</v>
      </c>
      <c r="E5328" s="393"/>
      <c r="F5328" s="393"/>
      <c r="G5328" s="393"/>
      <c r="H5328" s="393"/>
      <c r="I5328" s="393"/>
      <c r="J5328" s="393"/>
      <c r="K5328" s="393"/>
    </row>
    <row r="5329" spans="1:11" ht="26.4">
      <c r="A5329" s="397" t="s">
        <v>9461</v>
      </c>
      <c r="B5329" s="411" t="s">
        <v>9462</v>
      </c>
      <c r="C5329" s="398" t="s">
        <v>180</v>
      </c>
      <c r="D5329" s="399">
        <v>81.045199999999994</v>
      </c>
      <c r="E5329" s="393"/>
      <c r="F5329" s="393"/>
      <c r="G5329" s="393"/>
      <c r="H5329" s="393"/>
      <c r="I5329" s="393"/>
      <c r="J5329" s="393"/>
      <c r="K5329" s="393"/>
    </row>
    <row r="5330" spans="1:11" ht="26.4">
      <c r="A5330" s="397" t="s">
        <v>9463</v>
      </c>
      <c r="B5330" s="411" t="s">
        <v>9464</v>
      </c>
      <c r="C5330" s="398" t="s">
        <v>180</v>
      </c>
      <c r="D5330" s="399">
        <v>76.882599999999996</v>
      </c>
      <c r="E5330" s="393"/>
      <c r="F5330" s="393"/>
      <c r="G5330" s="393"/>
      <c r="H5330" s="393"/>
      <c r="I5330" s="393"/>
      <c r="J5330" s="393"/>
      <c r="K5330" s="393"/>
    </row>
    <row r="5331" spans="1:11" ht="26.4">
      <c r="A5331" s="397" t="s">
        <v>9465</v>
      </c>
      <c r="B5331" s="411" t="s">
        <v>9466</v>
      </c>
      <c r="C5331" s="398" t="s">
        <v>180</v>
      </c>
      <c r="D5331" s="399">
        <v>121.6938</v>
      </c>
      <c r="E5331" s="393"/>
      <c r="F5331" s="393"/>
      <c r="G5331" s="393"/>
      <c r="H5331" s="393"/>
      <c r="I5331" s="393"/>
      <c r="J5331" s="393"/>
      <c r="K5331" s="393"/>
    </row>
    <row r="5332" spans="1:11" ht="26.4">
      <c r="A5332" s="397" t="s">
        <v>9467</v>
      </c>
      <c r="B5332" s="411" t="s">
        <v>9468</v>
      </c>
      <c r="C5332" s="398" t="s">
        <v>180</v>
      </c>
      <c r="D5332" s="399">
        <v>114.3865</v>
      </c>
      <c r="E5332" s="393"/>
      <c r="F5332" s="393"/>
      <c r="G5332" s="393"/>
      <c r="H5332" s="393"/>
      <c r="I5332" s="393"/>
      <c r="J5332" s="393"/>
      <c r="K5332" s="393"/>
    </row>
    <row r="5333" spans="1:11" ht="14.4">
      <c r="A5333" s="554"/>
      <c r="B5333" s="554"/>
      <c r="C5333" s="554"/>
      <c r="D5333" s="554"/>
      <c r="E5333" s="393"/>
      <c r="F5333" s="393"/>
      <c r="G5333" s="393"/>
      <c r="H5333" s="393"/>
      <c r="I5333" s="393"/>
      <c r="J5333" s="393"/>
      <c r="K5333" s="393"/>
    </row>
    <row r="5334" spans="1:11" ht="15" customHeight="1">
      <c r="A5334" s="553" t="s">
        <v>9469</v>
      </c>
      <c r="B5334" s="553"/>
      <c r="C5334" s="553"/>
      <c r="D5334" s="392"/>
      <c r="E5334" s="393"/>
      <c r="F5334" s="393"/>
      <c r="G5334" s="393"/>
      <c r="H5334" s="393"/>
      <c r="I5334" s="393"/>
      <c r="J5334" s="393"/>
      <c r="K5334" s="393"/>
    </row>
    <row r="5335" spans="1:11" ht="15" customHeight="1">
      <c r="A5335" s="553" t="s">
        <v>9470</v>
      </c>
      <c r="B5335" s="553"/>
      <c r="C5335" s="553"/>
      <c r="D5335" s="392"/>
      <c r="E5335" s="393"/>
      <c r="F5335" s="393"/>
      <c r="G5335" s="393"/>
      <c r="H5335" s="393"/>
      <c r="I5335" s="393"/>
      <c r="J5335" s="393"/>
      <c r="K5335" s="393"/>
    </row>
    <row r="5336" spans="1:11" ht="14.4">
      <c r="A5336" s="394" t="s">
        <v>7338</v>
      </c>
      <c r="B5336" s="410" t="s">
        <v>7339</v>
      </c>
      <c r="C5336" s="395" t="s">
        <v>485</v>
      </c>
      <c r="D5336" s="396" t="s">
        <v>7340</v>
      </c>
      <c r="E5336" s="393"/>
      <c r="F5336" s="393"/>
      <c r="G5336" s="393"/>
      <c r="H5336" s="393"/>
      <c r="I5336" s="393"/>
      <c r="J5336" s="393"/>
      <c r="K5336" s="393"/>
    </row>
    <row r="5337" spans="1:11" ht="26.4">
      <c r="A5337" s="397" t="s">
        <v>9471</v>
      </c>
      <c r="B5337" s="411" t="s">
        <v>9472</v>
      </c>
      <c r="C5337" s="398" t="s">
        <v>180</v>
      </c>
      <c r="D5337" s="399">
        <v>463.51299999999998</v>
      </c>
      <c r="E5337" s="393"/>
      <c r="F5337" s="393"/>
      <c r="G5337" s="393"/>
      <c r="H5337" s="393"/>
      <c r="I5337" s="393"/>
      <c r="J5337" s="393"/>
      <c r="K5337" s="393"/>
    </row>
    <row r="5338" spans="1:11" ht="14.4">
      <c r="A5338" s="554"/>
      <c r="B5338" s="554"/>
      <c r="C5338" s="554"/>
      <c r="D5338" s="554"/>
      <c r="E5338" s="393"/>
      <c r="F5338" s="393"/>
      <c r="G5338" s="393"/>
      <c r="H5338" s="393"/>
      <c r="I5338" s="393"/>
      <c r="J5338" s="393"/>
      <c r="K5338" s="393"/>
    </row>
    <row r="5339" spans="1:11" ht="15" customHeight="1">
      <c r="A5339" s="553" t="s">
        <v>9473</v>
      </c>
      <c r="B5339" s="553"/>
      <c r="C5339" s="553"/>
      <c r="D5339" s="392"/>
      <c r="E5339" s="393"/>
      <c r="F5339" s="393"/>
      <c r="G5339" s="393"/>
      <c r="H5339" s="393"/>
      <c r="I5339" s="393"/>
      <c r="J5339" s="393"/>
      <c r="K5339" s="393"/>
    </row>
    <row r="5340" spans="1:11" ht="14.4">
      <c r="A5340" s="394" t="s">
        <v>7338</v>
      </c>
      <c r="B5340" s="410" t="s">
        <v>7339</v>
      </c>
      <c r="C5340" s="395" t="s">
        <v>485</v>
      </c>
      <c r="D5340" s="396" t="s">
        <v>7340</v>
      </c>
      <c r="E5340" s="393"/>
      <c r="F5340" s="393"/>
      <c r="G5340" s="393"/>
      <c r="H5340" s="393"/>
      <c r="I5340" s="393"/>
      <c r="J5340" s="393"/>
      <c r="K5340" s="393"/>
    </row>
    <row r="5341" spans="1:11" ht="26.4">
      <c r="A5341" s="397" t="s">
        <v>9474</v>
      </c>
      <c r="B5341" s="411" t="s">
        <v>9475</v>
      </c>
      <c r="C5341" s="398" t="s">
        <v>180</v>
      </c>
      <c r="D5341" s="400">
        <v>2689.14</v>
      </c>
      <c r="E5341" s="393"/>
      <c r="F5341" s="393"/>
      <c r="G5341" s="393"/>
      <c r="H5341" s="393"/>
      <c r="I5341" s="393"/>
      <c r="J5341" s="393"/>
      <c r="K5341" s="393"/>
    </row>
    <row r="5342" spans="1:11" ht="14.4">
      <c r="A5342" s="397" t="s">
        <v>9476</v>
      </c>
      <c r="B5342" s="411" t="s">
        <v>9477</v>
      </c>
      <c r="C5342" s="398" t="s">
        <v>180</v>
      </c>
      <c r="D5342" s="399">
        <v>193.33529999999999</v>
      </c>
      <c r="E5342" s="393"/>
      <c r="F5342" s="393"/>
      <c r="G5342" s="393"/>
      <c r="H5342" s="393"/>
      <c r="I5342" s="393"/>
      <c r="J5342" s="393"/>
      <c r="K5342" s="393"/>
    </row>
    <row r="5343" spans="1:11" ht="14.4">
      <c r="A5343" s="554"/>
      <c r="B5343" s="554"/>
      <c r="C5343" s="554"/>
      <c r="D5343" s="554"/>
      <c r="E5343" s="393"/>
      <c r="F5343" s="393"/>
      <c r="G5343" s="393"/>
      <c r="H5343" s="393"/>
      <c r="I5343" s="393"/>
      <c r="J5343" s="393"/>
      <c r="K5343" s="393"/>
    </row>
    <row r="5344" spans="1:11" ht="15" customHeight="1">
      <c r="A5344" s="553" t="s">
        <v>9478</v>
      </c>
      <c r="B5344" s="553"/>
      <c r="C5344" s="553"/>
      <c r="D5344" s="392"/>
      <c r="E5344" s="393"/>
      <c r="F5344" s="393"/>
      <c r="G5344" s="393"/>
      <c r="H5344" s="393"/>
      <c r="I5344" s="393"/>
      <c r="J5344" s="393"/>
      <c r="K5344" s="393"/>
    </row>
    <row r="5345" spans="1:11" ht="14.4">
      <c r="A5345" s="394" t="s">
        <v>7338</v>
      </c>
      <c r="B5345" s="410" t="s">
        <v>7339</v>
      </c>
      <c r="C5345" s="395" t="s">
        <v>485</v>
      </c>
      <c r="D5345" s="396" t="s">
        <v>7340</v>
      </c>
      <c r="E5345" s="393"/>
      <c r="F5345" s="393"/>
      <c r="G5345" s="393"/>
      <c r="H5345" s="393"/>
      <c r="I5345" s="393"/>
      <c r="J5345" s="393"/>
      <c r="K5345" s="393"/>
    </row>
    <row r="5346" spans="1:11" ht="14.4">
      <c r="A5346" s="397" t="s">
        <v>9479</v>
      </c>
      <c r="B5346" s="411" t="s">
        <v>9480</v>
      </c>
      <c r="C5346" s="398" t="s">
        <v>180</v>
      </c>
      <c r="D5346" s="399">
        <v>388.35390000000001</v>
      </c>
      <c r="E5346" s="393"/>
      <c r="F5346" s="393"/>
      <c r="G5346" s="393"/>
      <c r="H5346" s="393"/>
      <c r="I5346" s="393"/>
      <c r="J5346" s="393"/>
      <c r="K5346" s="393"/>
    </row>
    <row r="5347" spans="1:11" ht="14.4">
      <c r="A5347" s="397" t="s">
        <v>9481</v>
      </c>
      <c r="B5347" s="411" t="s">
        <v>9482</v>
      </c>
      <c r="C5347" s="398" t="s">
        <v>180</v>
      </c>
      <c r="D5347" s="399">
        <v>403.20030000000003</v>
      </c>
      <c r="E5347" s="393"/>
      <c r="F5347" s="393"/>
      <c r="G5347" s="393"/>
      <c r="H5347" s="393"/>
      <c r="I5347" s="393"/>
      <c r="J5347" s="393"/>
      <c r="K5347" s="393"/>
    </row>
    <row r="5348" spans="1:11" ht="14.4">
      <c r="A5348" s="554"/>
      <c r="B5348" s="554"/>
      <c r="C5348" s="554"/>
      <c r="D5348" s="554"/>
      <c r="E5348" s="393"/>
      <c r="F5348" s="393"/>
      <c r="G5348" s="393"/>
      <c r="H5348" s="393"/>
      <c r="I5348" s="393"/>
      <c r="J5348" s="393"/>
      <c r="K5348" s="393"/>
    </row>
    <row r="5349" spans="1:11" ht="15" customHeight="1">
      <c r="A5349" s="553" t="s">
        <v>9483</v>
      </c>
      <c r="B5349" s="553"/>
      <c r="C5349" s="553"/>
      <c r="D5349" s="392"/>
      <c r="E5349" s="393"/>
      <c r="F5349" s="393"/>
      <c r="G5349" s="393"/>
      <c r="H5349" s="393"/>
      <c r="I5349" s="393"/>
      <c r="J5349" s="393"/>
      <c r="K5349" s="393"/>
    </row>
    <row r="5350" spans="1:11" ht="14.4">
      <c r="A5350" s="394" t="s">
        <v>7338</v>
      </c>
      <c r="B5350" s="410" t="s">
        <v>7339</v>
      </c>
      <c r="C5350" s="395" t="s">
        <v>485</v>
      </c>
      <c r="D5350" s="396" t="s">
        <v>7340</v>
      </c>
      <c r="E5350" s="393"/>
      <c r="F5350" s="393"/>
      <c r="G5350" s="393"/>
      <c r="H5350" s="393"/>
      <c r="I5350" s="393"/>
      <c r="J5350" s="393"/>
      <c r="K5350" s="393"/>
    </row>
    <row r="5351" spans="1:11" ht="26.4">
      <c r="A5351" s="397" t="s">
        <v>9484</v>
      </c>
      <c r="B5351" s="411" t="s">
        <v>9485</v>
      </c>
      <c r="C5351" s="398" t="s">
        <v>180</v>
      </c>
      <c r="D5351" s="399">
        <v>24.653199999999998</v>
      </c>
      <c r="E5351" s="393"/>
      <c r="F5351" s="393"/>
      <c r="G5351" s="393"/>
      <c r="H5351" s="393"/>
      <c r="I5351" s="393"/>
      <c r="J5351" s="393"/>
      <c r="K5351" s="393"/>
    </row>
    <row r="5352" spans="1:11" ht="26.4">
      <c r="A5352" s="397" t="s">
        <v>9486</v>
      </c>
      <c r="B5352" s="411" t="s">
        <v>9487</v>
      </c>
      <c r="C5352" s="398" t="s">
        <v>180</v>
      </c>
      <c r="D5352" s="399">
        <v>30.3781</v>
      </c>
      <c r="E5352" s="393"/>
      <c r="F5352" s="393"/>
      <c r="G5352" s="393"/>
      <c r="H5352" s="393"/>
      <c r="I5352" s="393"/>
      <c r="J5352" s="393"/>
      <c r="K5352" s="393"/>
    </row>
    <row r="5353" spans="1:11" ht="14.4">
      <c r="A5353" s="554"/>
      <c r="B5353" s="554"/>
      <c r="C5353" s="554"/>
      <c r="D5353" s="554"/>
      <c r="E5353" s="393"/>
      <c r="F5353" s="393"/>
      <c r="G5353" s="393"/>
      <c r="H5353" s="393"/>
      <c r="I5353" s="393"/>
      <c r="J5353" s="393"/>
      <c r="K5353" s="393"/>
    </row>
    <row r="5354" spans="1:11" ht="15" customHeight="1">
      <c r="A5354" s="553" t="s">
        <v>9488</v>
      </c>
      <c r="B5354" s="553"/>
      <c r="C5354" s="553"/>
      <c r="D5354" s="392"/>
      <c r="E5354" s="393"/>
      <c r="F5354" s="393"/>
      <c r="G5354" s="393"/>
      <c r="H5354" s="393"/>
      <c r="I5354" s="393"/>
      <c r="J5354" s="393"/>
      <c r="K5354" s="393"/>
    </row>
    <row r="5355" spans="1:11" ht="14.4">
      <c r="A5355" s="394" t="s">
        <v>7338</v>
      </c>
      <c r="B5355" s="410" t="s">
        <v>7339</v>
      </c>
      <c r="C5355" s="395" t="s">
        <v>485</v>
      </c>
      <c r="D5355" s="396" t="s">
        <v>7340</v>
      </c>
      <c r="E5355" s="393"/>
      <c r="F5355" s="393"/>
      <c r="G5355" s="393"/>
      <c r="H5355" s="393"/>
      <c r="I5355" s="393"/>
      <c r="J5355" s="393"/>
      <c r="K5355" s="393"/>
    </row>
    <row r="5356" spans="1:11" ht="26.4">
      <c r="A5356" s="397" t="s">
        <v>9489</v>
      </c>
      <c r="B5356" s="411" t="s">
        <v>9490</v>
      </c>
      <c r="C5356" s="398" t="s">
        <v>180</v>
      </c>
      <c r="D5356" s="400">
        <v>1138.2315000000001</v>
      </c>
      <c r="E5356" s="393"/>
      <c r="F5356" s="393"/>
      <c r="G5356" s="393"/>
      <c r="H5356" s="393"/>
      <c r="I5356" s="393"/>
      <c r="J5356" s="393"/>
      <c r="K5356" s="393"/>
    </row>
    <row r="5357" spans="1:11" ht="14.4">
      <c r="A5357" s="554"/>
      <c r="B5357" s="554"/>
      <c r="C5357" s="554"/>
      <c r="D5357" s="554"/>
      <c r="E5357" s="393"/>
      <c r="F5357" s="393"/>
      <c r="G5357" s="393"/>
      <c r="H5357" s="393"/>
      <c r="I5357" s="393"/>
      <c r="J5357" s="393"/>
      <c r="K5357" s="393"/>
    </row>
    <row r="5358" spans="1:11" ht="15" customHeight="1">
      <c r="A5358" s="553" t="s">
        <v>9491</v>
      </c>
      <c r="B5358" s="553"/>
      <c r="C5358" s="553"/>
      <c r="D5358" s="392"/>
      <c r="E5358" s="393"/>
      <c r="F5358" s="393"/>
      <c r="G5358" s="393"/>
      <c r="H5358" s="393"/>
      <c r="I5358" s="393"/>
      <c r="J5358" s="393"/>
      <c r="K5358" s="393"/>
    </row>
    <row r="5359" spans="1:11" ht="14.4">
      <c r="A5359" s="394" t="s">
        <v>7338</v>
      </c>
      <c r="B5359" s="410" t="s">
        <v>7339</v>
      </c>
      <c r="C5359" s="395" t="s">
        <v>485</v>
      </c>
      <c r="D5359" s="396" t="s">
        <v>7340</v>
      </c>
      <c r="E5359" s="393"/>
      <c r="F5359" s="393"/>
      <c r="G5359" s="393"/>
      <c r="H5359" s="393"/>
      <c r="I5359" s="393"/>
      <c r="J5359" s="393"/>
      <c r="K5359" s="393"/>
    </row>
    <row r="5360" spans="1:11" ht="26.4">
      <c r="A5360" s="397" t="s">
        <v>9492</v>
      </c>
      <c r="B5360" s="411" t="s">
        <v>2796</v>
      </c>
      <c r="C5360" s="398" t="s">
        <v>180</v>
      </c>
      <c r="D5360" s="399">
        <v>596.45500000000004</v>
      </c>
      <c r="E5360" s="393"/>
      <c r="F5360" s="393"/>
      <c r="G5360" s="393"/>
      <c r="H5360" s="393"/>
      <c r="I5360" s="393"/>
      <c r="J5360" s="393"/>
      <c r="K5360" s="393"/>
    </row>
    <row r="5361" spans="1:11" ht="14.4">
      <c r="A5361" s="554"/>
      <c r="B5361" s="554"/>
      <c r="C5361" s="554"/>
      <c r="D5361" s="554"/>
      <c r="E5361" s="393"/>
      <c r="F5361" s="393"/>
      <c r="G5361" s="393"/>
      <c r="H5361" s="393"/>
      <c r="I5361" s="393"/>
      <c r="J5361" s="393"/>
      <c r="K5361" s="393"/>
    </row>
    <row r="5362" spans="1:11" ht="15" customHeight="1">
      <c r="A5362" s="553" t="s">
        <v>9493</v>
      </c>
      <c r="B5362" s="553"/>
      <c r="C5362" s="553"/>
      <c r="D5362" s="392"/>
      <c r="E5362" s="393"/>
      <c r="F5362" s="393"/>
      <c r="G5362" s="393"/>
      <c r="H5362" s="393"/>
      <c r="I5362" s="393"/>
      <c r="J5362" s="393"/>
      <c r="K5362" s="393"/>
    </row>
    <row r="5363" spans="1:11" ht="14.4">
      <c r="A5363" s="394" t="s">
        <v>7338</v>
      </c>
      <c r="B5363" s="410" t="s">
        <v>7339</v>
      </c>
      <c r="C5363" s="395" t="s">
        <v>485</v>
      </c>
      <c r="D5363" s="396" t="s">
        <v>7340</v>
      </c>
      <c r="E5363" s="393"/>
      <c r="F5363" s="393"/>
      <c r="G5363" s="393"/>
      <c r="H5363" s="393"/>
      <c r="I5363" s="393"/>
      <c r="J5363" s="393"/>
      <c r="K5363" s="393"/>
    </row>
    <row r="5364" spans="1:11" ht="26.4">
      <c r="A5364" s="397" t="s">
        <v>9494</v>
      </c>
      <c r="B5364" s="411" t="s">
        <v>9495</v>
      </c>
      <c r="C5364" s="398" t="s">
        <v>180</v>
      </c>
      <c r="D5364" s="399">
        <v>291.17219999999998</v>
      </c>
      <c r="E5364" s="393"/>
      <c r="F5364" s="393"/>
      <c r="G5364" s="393"/>
      <c r="H5364" s="393"/>
      <c r="I5364" s="393"/>
      <c r="J5364" s="393"/>
      <c r="K5364" s="393"/>
    </row>
    <row r="5365" spans="1:11" ht="39.6">
      <c r="A5365" s="397" t="s">
        <v>9496</v>
      </c>
      <c r="B5365" s="411" t="s">
        <v>9497</v>
      </c>
      <c r="C5365" s="398" t="s">
        <v>180</v>
      </c>
      <c r="D5365" s="399">
        <v>199.26179999999999</v>
      </c>
      <c r="E5365" s="393"/>
      <c r="F5365" s="393"/>
      <c r="G5365" s="393"/>
      <c r="H5365" s="393"/>
      <c r="I5365" s="393"/>
      <c r="J5365" s="393"/>
      <c r="K5365" s="393"/>
    </row>
    <row r="5366" spans="1:11" ht="26.4">
      <c r="A5366" s="397" t="s">
        <v>9498</v>
      </c>
      <c r="B5366" s="411" t="s">
        <v>9499</v>
      </c>
      <c r="C5366" s="398" t="s">
        <v>180</v>
      </c>
      <c r="D5366" s="399">
        <v>209.42140000000001</v>
      </c>
      <c r="E5366" s="393"/>
      <c r="F5366" s="393"/>
      <c r="G5366" s="393"/>
      <c r="H5366" s="393"/>
      <c r="I5366" s="393"/>
      <c r="J5366" s="393"/>
      <c r="K5366" s="393"/>
    </row>
    <row r="5367" spans="1:11" ht="26.4">
      <c r="A5367" s="397" t="s">
        <v>9500</v>
      </c>
      <c r="B5367" s="411" t="s">
        <v>9501</v>
      </c>
      <c r="C5367" s="398" t="s">
        <v>180</v>
      </c>
      <c r="D5367" s="399">
        <v>237.57210000000001</v>
      </c>
      <c r="E5367" s="393"/>
      <c r="F5367" s="393"/>
      <c r="G5367" s="393"/>
      <c r="H5367" s="393"/>
      <c r="I5367" s="393"/>
      <c r="J5367" s="393"/>
      <c r="K5367" s="393"/>
    </row>
    <row r="5368" spans="1:11" ht="39.6">
      <c r="A5368" s="397" t="s">
        <v>9502</v>
      </c>
      <c r="B5368" s="411" t="s">
        <v>9503</v>
      </c>
      <c r="C5368" s="398" t="s">
        <v>180</v>
      </c>
      <c r="D5368" s="399">
        <v>118.2972</v>
      </c>
      <c r="E5368" s="393"/>
      <c r="F5368" s="393"/>
      <c r="G5368" s="393"/>
      <c r="H5368" s="393"/>
      <c r="I5368" s="393"/>
      <c r="J5368" s="393"/>
      <c r="K5368" s="393"/>
    </row>
    <row r="5369" spans="1:11" ht="26.4">
      <c r="A5369" s="397" t="s">
        <v>9504</v>
      </c>
      <c r="B5369" s="411" t="s">
        <v>9505</v>
      </c>
      <c r="C5369" s="398" t="s">
        <v>180</v>
      </c>
      <c r="D5369" s="399">
        <v>154.8638</v>
      </c>
      <c r="E5369" s="393"/>
      <c r="F5369" s="393"/>
      <c r="G5369" s="393"/>
      <c r="H5369" s="393"/>
      <c r="I5369" s="393"/>
      <c r="J5369" s="393"/>
      <c r="K5369" s="393"/>
    </row>
    <row r="5370" spans="1:11" ht="26.4">
      <c r="A5370" s="397" t="s">
        <v>9506</v>
      </c>
      <c r="B5370" s="411" t="s">
        <v>9507</v>
      </c>
      <c r="C5370" s="398" t="s">
        <v>180</v>
      </c>
      <c r="D5370" s="399">
        <v>202.58789999999999</v>
      </c>
      <c r="E5370" s="393"/>
      <c r="F5370" s="393"/>
      <c r="G5370" s="393"/>
      <c r="H5370" s="393"/>
      <c r="I5370" s="393"/>
      <c r="J5370" s="393"/>
      <c r="K5370" s="393"/>
    </row>
    <row r="5371" spans="1:11" ht="26.4">
      <c r="A5371" s="397" t="s">
        <v>9508</v>
      </c>
      <c r="B5371" s="411" t="s">
        <v>9509</v>
      </c>
      <c r="C5371" s="398" t="s">
        <v>180</v>
      </c>
      <c r="D5371" s="399">
        <v>194.48429999999999</v>
      </c>
      <c r="E5371" s="393"/>
      <c r="F5371" s="393"/>
      <c r="G5371" s="393"/>
      <c r="H5371" s="393"/>
      <c r="I5371" s="393"/>
      <c r="J5371" s="393"/>
      <c r="K5371" s="393"/>
    </row>
    <row r="5372" spans="1:11" ht="14.4">
      <c r="A5372" s="554"/>
      <c r="B5372" s="554"/>
      <c r="C5372" s="554"/>
      <c r="D5372" s="554"/>
      <c r="E5372" s="393"/>
      <c r="F5372" s="393"/>
      <c r="G5372" s="393"/>
      <c r="H5372" s="393"/>
      <c r="I5372" s="393"/>
      <c r="J5372" s="393"/>
      <c r="K5372" s="393"/>
    </row>
    <row r="5373" spans="1:11" ht="15" customHeight="1">
      <c r="A5373" s="553" t="s">
        <v>9510</v>
      </c>
      <c r="B5373" s="553"/>
      <c r="C5373" s="553"/>
      <c r="D5373" s="392"/>
      <c r="E5373" s="393"/>
      <c r="F5373" s="393"/>
      <c r="G5373" s="393"/>
      <c r="H5373" s="393"/>
      <c r="I5373" s="393"/>
      <c r="J5373" s="393"/>
      <c r="K5373" s="393"/>
    </row>
    <row r="5374" spans="1:11" ht="15" customHeight="1">
      <c r="A5374" s="553" t="s">
        <v>9511</v>
      </c>
      <c r="B5374" s="553"/>
      <c r="C5374" s="553"/>
      <c r="D5374" s="392"/>
      <c r="E5374" s="393"/>
      <c r="F5374" s="393"/>
      <c r="G5374" s="393"/>
      <c r="H5374" s="393"/>
      <c r="I5374" s="393"/>
      <c r="J5374" s="393"/>
      <c r="K5374" s="393"/>
    </row>
    <row r="5375" spans="1:11" ht="14.4">
      <c r="A5375" s="394" t="s">
        <v>7338</v>
      </c>
      <c r="B5375" s="410" t="s">
        <v>7339</v>
      </c>
      <c r="C5375" s="395" t="s">
        <v>485</v>
      </c>
      <c r="D5375" s="396" t="s">
        <v>7340</v>
      </c>
      <c r="E5375" s="393"/>
      <c r="F5375" s="393"/>
      <c r="G5375" s="393"/>
      <c r="H5375" s="393"/>
      <c r="I5375" s="393"/>
      <c r="J5375" s="393"/>
      <c r="K5375" s="393"/>
    </row>
    <row r="5376" spans="1:11" ht="14.4">
      <c r="A5376" s="397" t="s">
        <v>9512</v>
      </c>
      <c r="B5376" s="411" t="s">
        <v>9513</v>
      </c>
      <c r="C5376" s="398" t="s">
        <v>80</v>
      </c>
      <c r="D5376" s="399">
        <v>754.83640000000003</v>
      </c>
      <c r="E5376" s="393"/>
      <c r="F5376" s="393"/>
      <c r="G5376" s="393"/>
      <c r="H5376" s="393"/>
      <c r="I5376" s="393"/>
      <c r="J5376" s="393"/>
      <c r="K5376" s="393"/>
    </row>
    <row r="5377" spans="1:11" ht="14.4">
      <c r="A5377" s="554"/>
      <c r="B5377" s="554"/>
      <c r="C5377" s="554"/>
      <c r="D5377" s="554"/>
      <c r="E5377" s="393"/>
      <c r="F5377" s="393"/>
      <c r="G5377" s="393"/>
      <c r="H5377" s="393"/>
      <c r="I5377" s="393"/>
      <c r="J5377" s="393"/>
      <c r="K5377" s="393"/>
    </row>
    <row r="5378" spans="1:11" ht="15" customHeight="1">
      <c r="A5378" s="553" t="s">
        <v>9514</v>
      </c>
      <c r="B5378" s="553"/>
      <c r="C5378" s="553"/>
      <c r="D5378" s="392"/>
      <c r="E5378" s="393"/>
      <c r="F5378" s="393"/>
      <c r="G5378" s="393"/>
      <c r="H5378" s="393"/>
      <c r="I5378" s="393"/>
      <c r="J5378" s="393"/>
      <c r="K5378" s="393"/>
    </row>
    <row r="5379" spans="1:11" ht="15" customHeight="1">
      <c r="A5379" s="553" t="s">
        <v>9515</v>
      </c>
      <c r="B5379" s="553"/>
      <c r="C5379" s="553"/>
      <c r="D5379" s="392"/>
      <c r="E5379" s="393"/>
      <c r="F5379" s="393"/>
      <c r="G5379" s="393"/>
      <c r="H5379" s="393"/>
      <c r="I5379" s="393"/>
      <c r="J5379" s="393"/>
      <c r="K5379" s="393"/>
    </row>
    <row r="5380" spans="1:11" ht="14.4">
      <c r="A5380" s="394" t="s">
        <v>7338</v>
      </c>
      <c r="B5380" s="410" t="s">
        <v>7339</v>
      </c>
      <c r="C5380" s="395" t="s">
        <v>485</v>
      </c>
      <c r="D5380" s="396" t="s">
        <v>7340</v>
      </c>
      <c r="E5380" s="393"/>
      <c r="F5380" s="393"/>
      <c r="G5380" s="393"/>
      <c r="H5380" s="393"/>
      <c r="I5380" s="393"/>
      <c r="J5380" s="393"/>
      <c r="K5380" s="393"/>
    </row>
    <row r="5381" spans="1:11" ht="26.4">
      <c r="A5381" s="397" t="s">
        <v>9516</v>
      </c>
      <c r="B5381" s="411" t="s">
        <v>9517</v>
      </c>
      <c r="C5381" s="398" t="s">
        <v>65</v>
      </c>
      <c r="D5381" s="399">
        <v>5.1402000000000001</v>
      </c>
      <c r="E5381" s="393"/>
      <c r="F5381" s="393"/>
      <c r="G5381" s="393"/>
      <c r="H5381" s="393"/>
      <c r="I5381" s="393"/>
      <c r="J5381" s="393"/>
      <c r="K5381" s="393"/>
    </row>
    <row r="5382" spans="1:11" ht="14.4">
      <c r="A5382" s="397" t="s">
        <v>9518</v>
      </c>
      <c r="B5382" s="411" t="s">
        <v>9519</v>
      </c>
      <c r="C5382" s="398" t="s">
        <v>180</v>
      </c>
      <c r="D5382" s="399">
        <v>18.404199999999999</v>
      </c>
      <c r="E5382" s="393"/>
      <c r="F5382" s="393"/>
      <c r="G5382" s="393"/>
      <c r="H5382" s="393"/>
      <c r="I5382" s="393"/>
      <c r="J5382" s="393"/>
      <c r="K5382" s="393"/>
    </row>
    <row r="5383" spans="1:11" ht="14.4">
      <c r="A5383" s="397" t="s">
        <v>9520</v>
      </c>
      <c r="B5383" s="411" t="s">
        <v>9521</v>
      </c>
      <c r="C5383" s="398" t="s">
        <v>180</v>
      </c>
      <c r="D5383" s="399">
        <v>14.9975</v>
      </c>
      <c r="E5383" s="393"/>
      <c r="F5383" s="393"/>
      <c r="G5383" s="393"/>
      <c r="H5383" s="393"/>
      <c r="I5383" s="393"/>
      <c r="J5383" s="393"/>
      <c r="K5383" s="393"/>
    </row>
    <row r="5384" spans="1:11" ht="14.4">
      <c r="A5384" s="554"/>
      <c r="B5384" s="554"/>
      <c r="C5384" s="554"/>
      <c r="D5384" s="554"/>
      <c r="E5384" s="393"/>
      <c r="F5384" s="393"/>
      <c r="G5384" s="393"/>
      <c r="H5384" s="393"/>
      <c r="I5384" s="393"/>
      <c r="J5384" s="393"/>
      <c r="K5384" s="393"/>
    </row>
    <row r="5385" spans="1:11" ht="15" customHeight="1">
      <c r="A5385" s="553" t="s">
        <v>9522</v>
      </c>
      <c r="B5385" s="553"/>
      <c r="C5385" s="553"/>
      <c r="D5385" s="392"/>
      <c r="E5385" s="393"/>
      <c r="F5385" s="393"/>
      <c r="G5385" s="393"/>
      <c r="H5385" s="393"/>
      <c r="I5385" s="393"/>
      <c r="J5385" s="393"/>
      <c r="K5385" s="393"/>
    </row>
    <row r="5386" spans="1:11" ht="15" customHeight="1">
      <c r="A5386" s="553" t="s">
        <v>9523</v>
      </c>
      <c r="B5386" s="553"/>
      <c r="C5386" s="553"/>
      <c r="D5386" s="392"/>
      <c r="E5386" s="393"/>
      <c r="F5386" s="393"/>
      <c r="G5386" s="393"/>
      <c r="H5386" s="393"/>
      <c r="I5386" s="393"/>
      <c r="J5386" s="393"/>
      <c r="K5386" s="393"/>
    </row>
    <row r="5387" spans="1:11" ht="14.4">
      <c r="A5387" s="394" t="s">
        <v>7338</v>
      </c>
      <c r="B5387" s="410" t="s">
        <v>7339</v>
      </c>
      <c r="C5387" s="395" t="s">
        <v>485</v>
      </c>
      <c r="D5387" s="396" t="s">
        <v>7340</v>
      </c>
      <c r="E5387" s="393"/>
      <c r="F5387" s="393"/>
      <c r="G5387" s="393"/>
      <c r="H5387" s="393"/>
      <c r="I5387" s="393"/>
      <c r="J5387" s="393"/>
      <c r="K5387" s="393"/>
    </row>
    <row r="5388" spans="1:11" ht="26.4">
      <c r="A5388" s="397" t="s">
        <v>9524</v>
      </c>
      <c r="B5388" s="411" t="s">
        <v>9525</v>
      </c>
      <c r="C5388" s="398" t="s">
        <v>84</v>
      </c>
      <c r="D5388" s="399">
        <v>11.419499999999999</v>
      </c>
      <c r="E5388" s="393"/>
      <c r="F5388" s="393"/>
      <c r="G5388" s="393"/>
      <c r="H5388" s="393"/>
      <c r="I5388" s="393"/>
      <c r="J5388" s="393"/>
      <c r="K5388" s="393"/>
    </row>
    <row r="5389" spans="1:11" ht="14.4">
      <c r="A5389" s="554"/>
      <c r="B5389" s="554"/>
      <c r="C5389" s="554"/>
      <c r="D5389" s="554"/>
      <c r="E5389" s="393"/>
      <c r="F5389" s="393"/>
      <c r="G5389" s="393"/>
      <c r="H5389" s="393"/>
      <c r="I5389" s="393"/>
      <c r="J5389" s="393"/>
      <c r="K5389" s="393"/>
    </row>
    <row r="5390" spans="1:11" ht="15" customHeight="1">
      <c r="A5390" s="553" t="s">
        <v>9526</v>
      </c>
      <c r="B5390" s="553"/>
      <c r="C5390" s="553"/>
      <c r="D5390" s="392"/>
      <c r="E5390" s="393"/>
      <c r="F5390" s="393"/>
      <c r="G5390" s="393"/>
      <c r="H5390" s="393"/>
      <c r="I5390" s="393"/>
      <c r="J5390" s="393"/>
      <c r="K5390" s="393"/>
    </row>
    <row r="5391" spans="1:11" ht="14.4">
      <c r="A5391" s="394" t="s">
        <v>7338</v>
      </c>
      <c r="B5391" s="410" t="s">
        <v>7339</v>
      </c>
      <c r="C5391" s="395" t="s">
        <v>485</v>
      </c>
      <c r="D5391" s="396" t="s">
        <v>7340</v>
      </c>
      <c r="E5391" s="393"/>
      <c r="F5391" s="393"/>
      <c r="G5391" s="393"/>
      <c r="H5391" s="393"/>
      <c r="I5391" s="393"/>
      <c r="J5391" s="393"/>
      <c r="K5391" s="393"/>
    </row>
    <row r="5392" spans="1:11" ht="14.4">
      <c r="A5392" s="397" t="s">
        <v>9527</v>
      </c>
      <c r="B5392" s="411" t="s">
        <v>9528</v>
      </c>
      <c r="C5392" s="398" t="s">
        <v>84</v>
      </c>
      <c r="D5392" s="399">
        <v>2.9832999999999998</v>
      </c>
      <c r="E5392" s="393"/>
      <c r="F5392" s="393"/>
      <c r="G5392" s="393"/>
      <c r="H5392" s="393"/>
      <c r="I5392" s="393"/>
      <c r="J5392" s="393"/>
      <c r="K5392" s="393"/>
    </row>
    <row r="5393" spans="1:11" ht="14.4">
      <c r="A5393" s="397" t="s">
        <v>9529</v>
      </c>
      <c r="B5393" s="411" t="s">
        <v>9530</v>
      </c>
      <c r="C5393" s="398" t="s">
        <v>84</v>
      </c>
      <c r="D5393" s="399">
        <v>3.7393000000000001</v>
      </c>
      <c r="E5393" s="393"/>
      <c r="F5393" s="393"/>
      <c r="G5393" s="393"/>
      <c r="H5393" s="393"/>
      <c r="I5393" s="393"/>
      <c r="J5393" s="393"/>
      <c r="K5393" s="393"/>
    </row>
    <row r="5394" spans="1:11" ht="14.4">
      <c r="A5394" s="554"/>
      <c r="B5394" s="554"/>
      <c r="C5394" s="554"/>
      <c r="D5394" s="554"/>
      <c r="E5394" s="393"/>
      <c r="F5394" s="393"/>
      <c r="G5394" s="393"/>
      <c r="H5394" s="393"/>
      <c r="I5394" s="393"/>
      <c r="J5394" s="393"/>
      <c r="K5394" s="393"/>
    </row>
    <row r="5395" spans="1:11" ht="15" customHeight="1">
      <c r="A5395" s="553" t="s">
        <v>9531</v>
      </c>
      <c r="B5395" s="553"/>
      <c r="C5395" s="553"/>
      <c r="D5395" s="392"/>
      <c r="E5395" s="393"/>
      <c r="F5395" s="393"/>
      <c r="G5395" s="393"/>
      <c r="H5395" s="393"/>
      <c r="I5395" s="393"/>
      <c r="J5395" s="393"/>
      <c r="K5395" s="393"/>
    </row>
    <row r="5396" spans="1:11" ht="15" customHeight="1">
      <c r="A5396" s="553" t="s">
        <v>9532</v>
      </c>
      <c r="B5396" s="553"/>
      <c r="C5396" s="553"/>
      <c r="D5396" s="392"/>
      <c r="E5396" s="393"/>
      <c r="F5396" s="393"/>
      <c r="G5396" s="393"/>
      <c r="H5396" s="393"/>
      <c r="I5396" s="393"/>
      <c r="J5396" s="393"/>
      <c r="K5396" s="393"/>
    </row>
    <row r="5397" spans="1:11" ht="14.4">
      <c r="A5397" s="394" t="s">
        <v>7338</v>
      </c>
      <c r="B5397" s="410" t="s">
        <v>7339</v>
      </c>
      <c r="C5397" s="395" t="s">
        <v>485</v>
      </c>
      <c r="D5397" s="396" t="s">
        <v>7340</v>
      </c>
      <c r="E5397" s="393"/>
      <c r="F5397" s="393"/>
      <c r="G5397" s="393"/>
      <c r="H5397" s="393"/>
      <c r="I5397" s="393"/>
      <c r="J5397" s="393"/>
      <c r="K5397" s="393"/>
    </row>
    <row r="5398" spans="1:11" ht="14.4">
      <c r="A5398" s="397" t="s">
        <v>9533</v>
      </c>
      <c r="B5398" s="411" t="s">
        <v>9534</v>
      </c>
      <c r="C5398" s="398" t="s">
        <v>65</v>
      </c>
      <c r="D5398" s="399">
        <v>55.978700000000003</v>
      </c>
      <c r="E5398" s="393"/>
      <c r="F5398" s="393"/>
      <c r="G5398" s="393"/>
      <c r="H5398" s="393"/>
      <c r="I5398" s="393"/>
      <c r="J5398" s="393"/>
      <c r="K5398" s="393"/>
    </row>
    <row r="5399" spans="1:11" ht="14.4">
      <c r="A5399" s="554"/>
      <c r="B5399" s="554"/>
      <c r="C5399" s="554"/>
      <c r="D5399" s="554"/>
      <c r="E5399" s="393"/>
      <c r="F5399" s="393"/>
      <c r="G5399" s="393"/>
      <c r="H5399" s="393"/>
      <c r="I5399" s="393"/>
      <c r="J5399" s="393"/>
      <c r="K5399" s="393"/>
    </row>
    <row r="5400" spans="1:11" ht="15" customHeight="1">
      <c r="A5400" s="553" t="s">
        <v>9535</v>
      </c>
      <c r="B5400" s="553"/>
      <c r="C5400" s="553"/>
      <c r="D5400" s="392"/>
      <c r="E5400" s="393"/>
      <c r="F5400" s="393"/>
      <c r="G5400" s="393"/>
      <c r="H5400" s="393"/>
      <c r="I5400" s="393"/>
      <c r="J5400" s="393"/>
      <c r="K5400" s="393"/>
    </row>
    <row r="5401" spans="1:11" ht="14.4">
      <c r="A5401" s="394" t="s">
        <v>7338</v>
      </c>
      <c r="B5401" s="410" t="s">
        <v>7339</v>
      </c>
      <c r="C5401" s="395" t="s">
        <v>485</v>
      </c>
      <c r="D5401" s="396" t="s">
        <v>7340</v>
      </c>
      <c r="E5401" s="393"/>
      <c r="F5401" s="393"/>
      <c r="G5401" s="393"/>
      <c r="H5401" s="393"/>
      <c r="I5401" s="393"/>
      <c r="J5401" s="393"/>
      <c r="K5401" s="393"/>
    </row>
    <row r="5402" spans="1:11" ht="26.4">
      <c r="A5402" s="397" t="s">
        <v>9536</v>
      </c>
      <c r="B5402" s="411" t="s">
        <v>9537</v>
      </c>
      <c r="C5402" s="398" t="s">
        <v>65</v>
      </c>
      <c r="D5402" s="399">
        <v>59.308799999999998</v>
      </c>
      <c r="E5402" s="393"/>
      <c r="F5402" s="393"/>
      <c r="G5402" s="393"/>
      <c r="H5402" s="393"/>
      <c r="I5402" s="393"/>
      <c r="J5402" s="393"/>
      <c r="K5402" s="393"/>
    </row>
    <row r="5403" spans="1:11" ht="26.4">
      <c r="A5403" s="397" t="s">
        <v>9538</v>
      </c>
      <c r="B5403" s="411" t="s">
        <v>9539</v>
      </c>
      <c r="C5403" s="398" t="s">
        <v>65</v>
      </c>
      <c r="D5403" s="399">
        <v>66.611699999999999</v>
      </c>
      <c r="E5403" s="393"/>
      <c r="F5403" s="393"/>
      <c r="G5403" s="393"/>
      <c r="H5403" s="393"/>
      <c r="I5403" s="393"/>
      <c r="J5403" s="393"/>
      <c r="K5403" s="393"/>
    </row>
    <row r="5404" spans="1:11" ht="26.4">
      <c r="A5404" s="397" t="s">
        <v>9540</v>
      </c>
      <c r="B5404" s="411" t="s">
        <v>9541</v>
      </c>
      <c r="C5404" s="398" t="s">
        <v>65</v>
      </c>
      <c r="D5404" s="399">
        <v>56.0334</v>
      </c>
      <c r="E5404" s="393"/>
      <c r="F5404" s="393"/>
      <c r="G5404" s="393"/>
      <c r="H5404" s="393"/>
      <c r="I5404" s="393"/>
      <c r="J5404" s="393"/>
      <c r="K5404" s="393"/>
    </row>
    <row r="5405" spans="1:11" ht="26.4">
      <c r="A5405" s="397" t="s">
        <v>9542</v>
      </c>
      <c r="B5405" s="411" t="s">
        <v>9543</v>
      </c>
      <c r="C5405" s="398" t="s">
        <v>65</v>
      </c>
      <c r="D5405" s="399">
        <v>62.048699999999997</v>
      </c>
      <c r="E5405" s="393"/>
      <c r="F5405" s="393"/>
      <c r="G5405" s="393"/>
      <c r="H5405" s="393"/>
      <c r="I5405" s="393"/>
      <c r="J5405" s="393"/>
      <c r="K5405" s="393"/>
    </row>
    <row r="5406" spans="1:11" ht="14.4">
      <c r="A5406" s="397" t="s">
        <v>9544</v>
      </c>
      <c r="B5406" s="411" t="s">
        <v>9545</v>
      </c>
      <c r="C5406" s="398" t="s">
        <v>65</v>
      </c>
      <c r="D5406" s="399">
        <v>36.4938</v>
      </c>
      <c r="E5406" s="393"/>
      <c r="F5406" s="393"/>
      <c r="G5406" s="393"/>
      <c r="H5406" s="393"/>
      <c r="I5406" s="393"/>
      <c r="J5406" s="393"/>
      <c r="K5406" s="393"/>
    </row>
    <row r="5407" spans="1:11" ht="14.4">
      <c r="A5407" s="397" t="s">
        <v>9546</v>
      </c>
      <c r="B5407" s="411" t="s">
        <v>9547</v>
      </c>
      <c r="C5407" s="398" t="s">
        <v>65</v>
      </c>
      <c r="D5407" s="399">
        <v>39.728000000000002</v>
      </c>
      <c r="E5407" s="393"/>
      <c r="F5407" s="393"/>
      <c r="G5407" s="393"/>
      <c r="H5407" s="393"/>
      <c r="I5407" s="393"/>
      <c r="J5407" s="393"/>
      <c r="K5407" s="393"/>
    </row>
    <row r="5408" spans="1:11" ht="14.4">
      <c r="A5408" s="554"/>
      <c r="B5408" s="554"/>
      <c r="C5408" s="554"/>
      <c r="D5408" s="554"/>
      <c r="E5408" s="393"/>
      <c r="F5408" s="393"/>
      <c r="G5408" s="393"/>
      <c r="H5408" s="393"/>
      <c r="I5408" s="393"/>
      <c r="J5408" s="393"/>
      <c r="K5408" s="393"/>
    </row>
    <row r="5409" spans="1:11" ht="15" customHeight="1">
      <c r="A5409" s="553" t="s">
        <v>9548</v>
      </c>
      <c r="B5409" s="553"/>
      <c r="C5409" s="553"/>
      <c r="D5409" s="392"/>
      <c r="E5409" s="393"/>
      <c r="F5409" s="393"/>
      <c r="G5409" s="393"/>
      <c r="H5409" s="393"/>
      <c r="I5409" s="393"/>
      <c r="J5409" s="393"/>
      <c r="K5409" s="393"/>
    </row>
    <row r="5410" spans="1:11" ht="15" customHeight="1">
      <c r="A5410" s="553" t="s">
        <v>9549</v>
      </c>
      <c r="B5410" s="553"/>
      <c r="C5410" s="553"/>
      <c r="D5410" s="392"/>
      <c r="E5410" s="393"/>
      <c r="F5410" s="393"/>
      <c r="G5410" s="393"/>
      <c r="H5410" s="393"/>
      <c r="I5410" s="393"/>
      <c r="J5410" s="393"/>
      <c r="K5410" s="393"/>
    </row>
    <row r="5411" spans="1:11" ht="14.4">
      <c r="A5411" s="394" t="s">
        <v>7338</v>
      </c>
      <c r="B5411" s="410" t="s">
        <v>7339</v>
      </c>
      <c r="C5411" s="395" t="s">
        <v>485</v>
      </c>
      <c r="D5411" s="396" t="s">
        <v>7340</v>
      </c>
      <c r="E5411" s="393"/>
      <c r="F5411" s="393"/>
      <c r="G5411" s="393"/>
      <c r="H5411" s="393"/>
      <c r="I5411" s="393"/>
      <c r="J5411" s="393"/>
      <c r="K5411" s="393"/>
    </row>
    <row r="5412" spans="1:11" ht="26.4">
      <c r="A5412" s="397" t="s">
        <v>9550</v>
      </c>
      <c r="B5412" s="411" t="s">
        <v>9551</v>
      </c>
      <c r="C5412" s="398" t="s">
        <v>65</v>
      </c>
      <c r="D5412" s="399">
        <v>61.3</v>
      </c>
      <c r="E5412" s="393"/>
      <c r="F5412" s="393"/>
      <c r="G5412" s="393"/>
      <c r="H5412" s="393"/>
      <c r="I5412" s="393"/>
      <c r="J5412" s="393"/>
      <c r="K5412" s="393"/>
    </row>
    <row r="5413" spans="1:11" ht="26.4">
      <c r="A5413" s="397" t="s">
        <v>9552</v>
      </c>
      <c r="B5413" s="411" t="s">
        <v>9553</v>
      </c>
      <c r="C5413" s="398" t="s">
        <v>65</v>
      </c>
      <c r="D5413" s="399">
        <v>71.84</v>
      </c>
      <c r="E5413" s="393"/>
      <c r="F5413" s="393"/>
      <c r="G5413" s="393"/>
      <c r="H5413" s="393"/>
      <c r="I5413" s="393"/>
      <c r="J5413" s="393"/>
      <c r="K5413" s="393"/>
    </row>
    <row r="5414" spans="1:11" ht="14.4">
      <c r="A5414" s="554"/>
      <c r="B5414" s="554"/>
      <c r="C5414" s="554"/>
      <c r="D5414" s="554"/>
      <c r="E5414" s="393"/>
      <c r="F5414" s="393"/>
      <c r="G5414" s="393"/>
      <c r="H5414" s="393"/>
      <c r="I5414" s="393"/>
      <c r="J5414" s="393"/>
      <c r="K5414" s="393"/>
    </row>
    <row r="5415" spans="1:11" ht="15" customHeight="1">
      <c r="A5415" s="553" t="s">
        <v>9554</v>
      </c>
      <c r="B5415" s="553"/>
      <c r="C5415" s="553"/>
      <c r="D5415" s="392"/>
      <c r="E5415" s="393"/>
      <c r="F5415" s="393"/>
      <c r="G5415" s="393"/>
      <c r="H5415" s="393"/>
      <c r="I5415" s="393"/>
      <c r="J5415" s="393"/>
      <c r="K5415" s="393"/>
    </row>
    <row r="5416" spans="1:11" ht="14.4">
      <c r="A5416" s="394" t="s">
        <v>7338</v>
      </c>
      <c r="B5416" s="410" t="s">
        <v>7339</v>
      </c>
      <c r="C5416" s="395" t="s">
        <v>485</v>
      </c>
      <c r="D5416" s="396" t="s">
        <v>7340</v>
      </c>
      <c r="E5416" s="393"/>
      <c r="F5416" s="393"/>
      <c r="G5416" s="393"/>
      <c r="H5416" s="393"/>
      <c r="I5416" s="393"/>
      <c r="J5416" s="393"/>
      <c r="K5416" s="393"/>
    </row>
    <row r="5417" spans="1:11" ht="14.4">
      <c r="A5417" s="397" t="s">
        <v>9555</v>
      </c>
      <c r="B5417" s="411" t="s">
        <v>9556</v>
      </c>
      <c r="C5417" s="398" t="s">
        <v>65</v>
      </c>
      <c r="D5417" s="399">
        <v>107.40179999999999</v>
      </c>
      <c r="E5417" s="393"/>
      <c r="F5417" s="393"/>
      <c r="G5417" s="393"/>
      <c r="H5417" s="393"/>
      <c r="I5417" s="393"/>
      <c r="J5417" s="393"/>
      <c r="K5417" s="393"/>
    </row>
    <row r="5418" spans="1:11" ht="14.4">
      <c r="A5418" s="554"/>
      <c r="B5418" s="554"/>
      <c r="C5418" s="554"/>
      <c r="D5418" s="554"/>
      <c r="E5418" s="393"/>
      <c r="F5418" s="393"/>
      <c r="G5418" s="393"/>
      <c r="H5418" s="393"/>
      <c r="I5418" s="393"/>
      <c r="J5418" s="393"/>
      <c r="K5418" s="393"/>
    </row>
    <row r="5419" spans="1:11" ht="15" customHeight="1">
      <c r="A5419" s="553" t="s">
        <v>9557</v>
      </c>
      <c r="B5419" s="553"/>
      <c r="C5419" s="553"/>
      <c r="D5419" s="392"/>
      <c r="E5419" s="393"/>
      <c r="F5419" s="393"/>
      <c r="G5419" s="393"/>
      <c r="H5419" s="393"/>
      <c r="I5419" s="393"/>
      <c r="J5419" s="393"/>
      <c r="K5419" s="393"/>
    </row>
    <row r="5420" spans="1:11" ht="15" customHeight="1">
      <c r="A5420" s="553" t="s">
        <v>9558</v>
      </c>
      <c r="B5420" s="553"/>
      <c r="C5420" s="553"/>
      <c r="D5420" s="392"/>
      <c r="E5420" s="393"/>
      <c r="F5420" s="393"/>
      <c r="G5420" s="393"/>
      <c r="H5420" s="393"/>
      <c r="I5420" s="393"/>
      <c r="J5420" s="393"/>
      <c r="K5420" s="393"/>
    </row>
    <row r="5421" spans="1:11" ht="14.4">
      <c r="A5421" s="394" t="s">
        <v>7338</v>
      </c>
      <c r="B5421" s="410" t="s">
        <v>7339</v>
      </c>
      <c r="C5421" s="395" t="s">
        <v>485</v>
      </c>
      <c r="D5421" s="396" t="s">
        <v>7340</v>
      </c>
      <c r="E5421" s="393"/>
      <c r="F5421" s="393"/>
      <c r="G5421" s="393"/>
      <c r="H5421" s="393"/>
      <c r="I5421" s="393"/>
      <c r="J5421" s="393"/>
      <c r="K5421" s="393"/>
    </row>
    <row r="5422" spans="1:11" ht="26.4">
      <c r="A5422" s="397" t="s">
        <v>9559</v>
      </c>
      <c r="B5422" s="411" t="s">
        <v>9560</v>
      </c>
      <c r="C5422" s="398" t="s">
        <v>180</v>
      </c>
      <c r="D5422" s="399">
        <v>10.55</v>
      </c>
      <c r="E5422" s="393"/>
      <c r="F5422" s="393"/>
      <c r="G5422" s="393"/>
      <c r="H5422" s="393"/>
      <c r="I5422" s="393"/>
      <c r="J5422" s="393"/>
      <c r="K5422" s="393"/>
    </row>
    <row r="5423" spans="1:11" ht="26.4">
      <c r="A5423" s="397" t="s">
        <v>9561</v>
      </c>
      <c r="B5423" s="411" t="s">
        <v>9562</v>
      </c>
      <c r="C5423" s="398" t="s">
        <v>180</v>
      </c>
      <c r="D5423" s="399">
        <v>13.26</v>
      </c>
      <c r="E5423" s="393"/>
      <c r="F5423" s="393"/>
      <c r="G5423" s="393"/>
      <c r="H5423" s="393"/>
      <c r="I5423" s="393"/>
      <c r="J5423" s="393"/>
      <c r="K5423" s="393"/>
    </row>
    <row r="5424" spans="1:11" ht="26.4">
      <c r="A5424" s="397" t="s">
        <v>9563</v>
      </c>
      <c r="B5424" s="411" t="s">
        <v>9564</v>
      </c>
      <c r="C5424" s="398" t="s">
        <v>180</v>
      </c>
      <c r="D5424" s="399">
        <v>12.5</v>
      </c>
      <c r="E5424" s="393"/>
      <c r="F5424" s="393"/>
      <c r="G5424" s="393"/>
      <c r="H5424" s="393"/>
      <c r="I5424" s="393"/>
      <c r="J5424" s="393"/>
      <c r="K5424" s="393"/>
    </row>
    <row r="5425" spans="1:11" ht="26.4">
      <c r="A5425" s="397" t="s">
        <v>9565</v>
      </c>
      <c r="B5425" s="411" t="s">
        <v>9566</v>
      </c>
      <c r="C5425" s="398" t="s">
        <v>180</v>
      </c>
      <c r="D5425" s="399">
        <v>12.3971</v>
      </c>
      <c r="E5425" s="393"/>
      <c r="F5425" s="393"/>
      <c r="G5425" s="393"/>
      <c r="H5425" s="393"/>
      <c r="I5425" s="393"/>
      <c r="J5425" s="393"/>
      <c r="K5425" s="393"/>
    </row>
    <row r="5426" spans="1:11" ht="26.4">
      <c r="A5426" s="397" t="s">
        <v>9567</v>
      </c>
      <c r="B5426" s="411" t="s">
        <v>9568</v>
      </c>
      <c r="C5426" s="398" t="s">
        <v>180</v>
      </c>
      <c r="D5426" s="399">
        <v>9.08</v>
      </c>
      <c r="E5426" s="393"/>
      <c r="F5426" s="393"/>
      <c r="G5426" s="393"/>
      <c r="H5426" s="393"/>
      <c r="I5426" s="393"/>
      <c r="J5426" s="393"/>
      <c r="K5426" s="393"/>
    </row>
    <row r="5427" spans="1:11" ht="26.4">
      <c r="A5427" s="397" t="s">
        <v>9569</v>
      </c>
      <c r="B5427" s="411" t="s">
        <v>9570</v>
      </c>
      <c r="C5427" s="398" t="s">
        <v>180</v>
      </c>
      <c r="D5427" s="399">
        <v>14.8</v>
      </c>
      <c r="E5427" s="393"/>
      <c r="F5427" s="393"/>
      <c r="G5427" s="393"/>
      <c r="H5427" s="393"/>
      <c r="I5427" s="393"/>
      <c r="J5427" s="393"/>
      <c r="K5427" s="393"/>
    </row>
    <row r="5428" spans="1:11" ht="26.4">
      <c r="A5428" s="397" t="s">
        <v>9571</v>
      </c>
      <c r="B5428" s="411" t="s">
        <v>9572</v>
      </c>
      <c r="C5428" s="398" t="s">
        <v>180</v>
      </c>
      <c r="D5428" s="399">
        <v>14.25</v>
      </c>
      <c r="E5428" s="393"/>
      <c r="F5428" s="393"/>
      <c r="G5428" s="393"/>
      <c r="H5428" s="393"/>
      <c r="I5428" s="393"/>
      <c r="J5428" s="393"/>
      <c r="K5428" s="393"/>
    </row>
    <row r="5429" spans="1:11" ht="26.4">
      <c r="A5429" s="397" t="s">
        <v>9573</v>
      </c>
      <c r="B5429" s="411" t="s">
        <v>9574</v>
      </c>
      <c r="C5429" s="398" t="s">
        <v>180</v>
      </c>
      <c r="D5429" s="399">
        <v>11.9</v>
      </c>
      <c r="E5429" s="393"/>
      <c r="F5429" s="393"/>
      <c r="G5429" s="393"/>
      <c r="H5429" s="393"/>
      <c r="I5429" s="393"/>
      <c r="J5429" s="393"/>
      <c r="K5429" s="393"/>
    </row>
    <row r="5430" spans="1:11" ht="26.4">
      <c r="A5430" s="397" t="s">
        <v>9575</v>
      </c>
      <c r="B5430" s="411" t="s">
        <v>9576</v>
      </c>
      <c r="C5430" s="398" t="s">
        <v>180</v>
      </c>
      <c r="D5430" s="399">
        <v>12</v>
      </c>
      <c r="E5430" s="393"/>
      <c r="F5430" s="393"/>
      <c r="G5430" s="393"/>
      <c r="H5430" s="393"/>
      <c r="I5430" s="393"/>
      <c r="J5430" s="393"/>
      <c r="K5430" s="393"/>
    </row>
    <row r="5431" spans="1:11" ht="14.4">
      <c r="A5431" s="554"/>
      <c r="B5431" s="554"/>
      <c r="C5431" s="554"/>
      <c r="D5431" s="554"/>
      <c r="E5431" s="393"/>
      <c r="F5431" s="393"/>
      <c r="G5431" s="393"/>
      <c r="H5431" s="393"/>
      <c r="I5431" s="393"/>
      <c r="J5431" s="393"/>
      <c r="K5431" s="393"/>
    </row>
    <row r="5432" spans="1:11" ht="15" customHeight="1">
      <c r="A5432" s="553" t="s">
        <v>9577</v>
      </c>
      <c r="B5432" s="553"/>
      <c r="C5432" s="553"/>
      <c r="D5432" s="392"/>
      <c r="E5432" s="393"/>
      <c r="F5432" s="393"/>
      <c r="G5432" s="393"/>
      <c r="H5432" s="393"/>
      <c r="I5432" s="393"/>
      <c r="J5432" s="393"/>
      <c r="K5432" s="393"/>
    </row>
    <row r="5433" spans="1:11" ht="14.4">
      <c r="A5433" s="394" t="s">
        <v>7338</v>
      </c>
      <c r="B5433" s="410" t="s">
        <v>7339</v>
      </c>
      <c r="C5433" s="395" t="s">
        <v>485</v>
      </c>
      <c r="D5433" s="396" t="s">
        <v>7340</v>
      </c>
      <c r="E5433" s="393"/>
      <c r="F5433" s="393"/>
      <c r="G5433" s="393"/>
      <c r="H5433" s="393"/>
      <c r="I5433" s="393"/>
      <c r="J5433" s="393"/>
      <c r="K5433" s="393"/>
    </row>
    <row r="5434" spans="1:11" ht="26.4">
      <c r="A5434" s="397" t="s">
        <v>9578</v>
      </c>
      <c r="B5434" s="411" t="s">
        <v>9579</v>
      </c>
      <c r="C5434" s="398" t="s">
        <v>180</v>
      </c>
      <c r="D5434" s="399">
        <v>5.87</v>
      </c>
      <c r="E5434" s="393"/>
      <c r="F5434" s="393"/>
      <c r="G5434" s="393"/>
      <c r="H5434" s="393"/>
      <c r="I5434" s="393"/>
      <c r="J5434" s="393"/>
      <c r="K5434" s="393"/>
    </row>
    <row r="5435" spans="1:11" ht="26.4">
      <c r="A5435" s="397" t="s">
        <v>9580</v>
      </c>
      <c r="B5435" s="411" t="s">
        <v>9581</v>
      </c>
      <c r="C5435" s="398" t="s">
        <v>180</v>
      </c>
      <c r="D5435" s="399">
        <v>9.9</v>
      </c>
      <c r="E5435" s="393"/>
      <c r="F5435" s="393"/>
      <c r="G5435" s="393"/>
      <c r="H5435" s="393"/>
      <c r="I5435" s="393"/>
      <c r="J5435" s="393"/>
      <c r="K5435" s="393"/>
    </row>
    <row r="5436" spans="1:11" ht="26.4">
      <c r="A5436" s="397" t="s">
        <v>9582</v>
      </c>
      <c r="B5436" s="411" t="s">
        <v>9583</v>
      </c>
      <c r="C5436" s="398" t="s">
        <v>180</v>
      </c>
      <c r="D5436" s="399">
        <v>17.899999999999999</v>
      </c>
      <c r="E5436" s="393"/>
      <c r="F5436" s="393"/>
      <c r="G5436" s="393"/>
      <c r="H5436" s="393"/>
      <c r="I5436" s="393"/>
      <c r="J5436" s="393"/>
      <c r="K5436" s="393"/>
    </row>
    <row r="5437" spans="1:11" ht="26.4">
      <c r="A5437" s="397" t="s">
        <v>9584</v>
      </c>
      <c r="B5437" s="411" t="s">
        <v>9585</v>
      </c>
      <c r="C5437" s="398" t="s">
        <v>180</v>
      </c>
      <c r="D5437" s="399">
        <v>20.67</v>
      </c>
      <c r="E5437" s="393"/>
      <c r="F5437" s="393"/>
      <c r="G5437" s="393"/>
      <c r="H5437" s="393"/>
      <c r="I5437" s="393"/>
      <c r="J5437" s="393"/>
      <c r="K5437" s="393"/>
    </row>
    <row r="5438" spans="1:11" ht="26.4">
      <c r="A5438" s="397" t="s">
        <v>9586</v>
      </c>
      <c r="B5438" s="411" t="s">
        <v>9587</v>
      </c>
      <c r="C5438" s="398" t="s">
        <v>180</v>
      </c>
      <c r="D5438" s="399">
        <v>65.989999999999995</v>
      </c>
      <c r="E5438" s="393"/>
      <c r="F5438" s="393"/>
      <c r="G5438" s="393"/>
      <c r="H5438" s="393"/>
      <c r="I5438" s="393"/>
      <c r="J5438" s="393"/>
      <c r="K5438" s="393"/>
    </row>
    <row r="5439" spans="1:11" ht="26.4">
      <c r="A5439" s="397" t="s">
        <v>9588</v>
      </c>
      <c r="B5439" s="411" t="s">
        <v>9589</v>
      </c>
      <c r="C5439" s="398" t="s">
        <v>180</v>
      </c>
      <c r="D5439" s="399">
        <v>19.989999999999998</v>
      </c>
      <c r="E5439" s="393"/>
      <c r="F5439" s="393"/>
      <c r="G5439" s="393"/>
      <c r="H5439" s="393"/>
      <c r="I5439" s="393"/>
      <c r="J5439" s="393"/>
      <c r="K5439" s="393"/>
    </row>
    <row r="5440" spans="1:11" ht="14.4">
      <c r="A5440" s="554"/>
      <c r="B5440" s="554"/>
      <c r="C5440" s="554"/>
      <c r="D5440" s="554"/>
      <c r="E5440" s="393"/>
      <c r="F5440" s="393"/>
      <c r="G5440" s="393"/>
      <c r="H5440" s="393"/>
      <c r="I5440" s="393"/>
      <c r="J5440" s="393"/>
      <c r="K5440" s="393"/>
    </row>
    <row r="5441" spans="1:11" ht="15" customHeight="1">
      <c r="A5441" s="553" t="s">
        <v>9590</v>
      </c>
      <c r="B5441" s="553"/>
      <c r="C5441" s="553"/>
      <c r="D5441" s="392"/>
      <c r="E5441" s="393"/>
      <c r="F5441" s="393"/>
      <c r="G5441" s="393"/>
      <c r="H5441" s="393"/>
      <c r="I5441" s="393"/>
      <c r="J5441" s="393"/>
      <c r="K5441" s="393"/>
    </row>
    <row r="5442" spans="1:11" ht="14.4">
      <c r="A5442" s="394" t="s">
        <v>7338</v>
      </c>
      <c r="B5442" s="410" t="s">
        <v>7339</v>
      </c>
      <c r="C5442" s="395" t="s">
        <v>485</v>
      </c>
      <c r="D5442" s="396" t="s">
        <v>7340</v>
      </c>
      <c r="E5442" s="393"/>
      <c r="F5442" s="393"/>
      <c r="G5442" s="393"/>
      <c r="H5442" s="393"/>
      <c r="I5442" s="393"/>
      <c r="J5442" s="393"/>
      <c r="K5442" s="393"/>
    </row>
    <row r="5443" spans="1:11" ht="14.4">
      <c r="A5443" s="397" t="s">
        <v>9591</v>
      </c>
      <c r="B5443" s="411" t="s">
        <v>9592</v>
      </c>
      <c r="C5443" s="398" t="s">
        <v>180</v>
      </c>
      <c r="D5443" s="399">
        <v>34.9</v>
      </c>
      <c r="E5443" s="393"/>
      <c r="F5443" s="393"/>
      <c r="G5443" s="393"/>
      <c r="H5443" s="393"/>
      <c r="I5443" s="393"/>
      <c r="J5443" s="393"/>
      <c r="K5443" s="393"/>
    </row>
    <row r="5444" spans="1:11" ht="14.4">
      <c r="A5444" s="554"/>
      <c r="B5444" s="554"/>
      <c r="C5444" s="554"/>
      <c r="D5444" s="554"/>
      <c r="E5444" s="393"/>
      <c r="F5444" s="393"/>
      <c r="G5444" s="393"/>
      <c r="H5444" s="393"/>
      <c r="I5444" s="393"/>
      <c r="J5444" s="393"/>
      <c r="K5444" s="393"/>
    </row>
    <row r="5445" spans="1:11" ht="15" customHeight="1">
      <c r="A5445" s="553" t="s">
        <v>9593</v>
      </c>
      <c r="B5445" s="553"/>
      <c r="C5445" s="553"/>
      <c r="D5445" s="392"/>
      <c r="E5445" s="393"/>
      <c r="F5445" s="393"/>
      <c r="G5445" s="393"/>
      <c r="H5445" s="393"/>
      <c r="I5445" s="393"/>
      <c r="J5445" s="393"/>
      <c r="K5445" s="393"/>
    </row>
    <row r="5446" spans="1:11" ht="14.4">
      <c r="A5446" s="394" t="s">
        <v>7338</v>
      </c>
      <c r="B5446" s="410" t="s">
        <v>7339</v>
      </c>
      <c r="C5446" s="395" t="s">
        <v>485</v>
      </c>
      <c r="D5446" s="396" t="s">
        <v>7340</v>
      </c>
      <c r="E5446" s="393"/>
      <c r="F5446" s="393"/>
      <c r="G5446" s="393"/>
      <c r="H5446" s="393"/>
      <c r="I5446" s="393"/>
      <c r="J5446" s="393"/>
      <c r="K5446" s="393"/>
    </row>
    <row r="5447" spans="1:11" ht="14.4">
      <c r="A5447" s="397" t="s">
        <v>9594</v>
      </c>
      <c r="B5447" s="411" t="s">
        <v>9595</v>
      </c>
      <c r="C5447" s="398" t="s">
        <v>180</v>
      </c>
      <c r="D5447" s="399">
        <v>41.08</v>
      </c>
      <c r="E5447" s="393"/>
      <c r="F5447" s="393"/>
      <c r="G5447" s="393"/>
      <c r="H5447" s="393"/>
      <c r="I5447" s="393"/>
      <c r="J5447" s="393"/>
      <c r="K5447" s="393"/>
    </row>
    <row r="5448" spans="1:11" ht="14.4">
      <c r="A5448" s="397" t="s">
        <v>9596</v>
      </c>
      <c r="B5448" s="411" t="s">
        <v>9597</v>
      </c>
      <c r="C5448" s="398" t="s">
        <v>180</v>
      </c>
      <c r="D5448" s="399">
        <v>51.5</v>
      </c>
      <c r="E5448" s="393"/>
      <c r="F5448" s="393"/>
      <c r="G5448" s="393"/>
      <c r="H5448" s="393"/>
      <c r="I5448" s="393"/>
      <c r="J5448" s="393"/>
      <c r="K5448" s="393"/>
    </row>
    <row r="5449" spans="1:11" ht="14.4">
      <c r="A5449" s="554"/>
      <c r="B5449" s="554"/>
      <c r="C5449" s="554"/>
      <c r="D5449" s="554"/>
      <c r="E5449" s="393"/>
      <c r="F5449" s="393"/>
      <c r="G5449" s="393"/>
      <c r="H5449" s="393"/>
      <c r="I5449" s="393"/>
      <c r="J5449" s="393"/>
      <c r="K5449" s="393"/>
    </row>
    <row r="5450" spans="1:11" ht="15" customHeight="1">
      <c r="A5450" s="553" t="s">
        <v>9598</v>
      </c>
      <c r="B5450" s="553"/>
      <c r="C5450" s="553"/>
      <c r="D5450" s="392"/>
      <c r="E5450" s="393"/>
      <c r="F5450" s="393"/>
      <c r="G5450" s="393"/>
      <c r="H5450" s="393"/>
      <c r="I5450" s="393"/>
      <c r="J5450" s="393"/>
      <c r="K5450" s="393"/>
    </row>
    <row r="5451" spans="1:11" ht="14.4">
      <c r="A5451" s="394" t="s">
        <v>7338</v>
      </c>
      <c r="B5451" s="410" t="s">
        <v>7339</v>
      </c>
      <c r="C5451" s="395" t="s">
        <v>485</v>
      </c>
      <c r="D5451" s="396" t="s">
        <v>7340</v>
      </c>
      <c r="E5451" s="393"/>
      <c r="F5451" s="393"/>
      <c r="G5451" s="393"/>
      <c r="H5451" s="393"/>
      <c r="I5451" s="393"/>
      <c r="J5451" s="393"/>
      <c r="K5451" s="393"/>
    </row>
    <row r="5452" spans="1:11" ht="26.4">
      <c r="A5452" s="397" t="s">
        <v>9599</v>
      </c>
      <c r="B5452" s="411" t="s">
        <v>9600</v>
      </c>
      <c r="C5452" s="398" t="s">
        <v>180</v>
      </c>
      <c r="D5452" s="399">
        <v>40.65</v>
      </c>
      <c r="E5452" s="393"/>
      <c r="F5452" s="393"/>
      <c r="G5452" s="393"/>
      <c r="H5452" s="393"/>
      <c r="I5452" s="393"/>
      <c r="J5452" s="393"/>
      <c r="K5452" s="393"/>
    </row>
    <row r="5453" spans="1:11" ht="26.4">
      <c r="A5453" s="397" t="s">
        <v>9601</v>
      </c>
      <c r="B5453" s="411" t="s">
        <v>9602</v>
      </c>
      <c r="C5453" s="398" t="s">
        <v>180</v>
      </c>
      <c r="D5453" s="399">
        <v>26.9</v>
      </c>
      <c r="E5453" s="393"/>
      <c r="F5453" s="393"/>
      <c r="G5453" s="393"/>
      <c r="H5453" s="393"/>
      <c r="I5453" s="393"/>
      <c r="J5453" s="393"/>
      <c r="K5453" s="393"/>
    </row>
    <row r="5454" spans="1:11" ht="26.4">
      <c r="A5454" s="397" t="s">
        <v>9603</v>
      </c>
      <c r="B5454" s="411" t="s">
        <v>9604</v>
      </c>
      <c r="C5454" s="398" t="s">
        <v>180</v>
      </c>
      <c r="D5454" s="399">
        <v>49.73</v>
      </c>
      <c r="E5454" s="393"/>
      <c r="F5454" s="393"/>
      <c r="G5454" s="393"/>
      <c r="H5454" s="393"/>
      <c r="I5454" s="393"/>
      <c r="J5454" s="393"/>
      <c r="K5454" s="393"/>
    </row>
    <row r="5455" spans="1:11" ht="26.4">
      <c r="A5455" s="397" t="s">
        <v>9605</v>
      </c>
      <c r="B5455" s="411" t="s">
        <v>9606</v>
      </c>
      <c r="C5455" s="398" t="s">
        <v>180</v>
      </c>
      <c r="D5455" s="399">
        <v>49.8</v>
      </c>
      <c r="E5455" s="393"/>
      <c r="F5455" s="393"/>
      <c r="G5455" s="393"/>
      <c r="H5455" s="393"/>
      <c r="I5455" s="393"/>
      <c r="J5455" s="393"/>
      <c r="K5455" s="393"/>
    </row>
    <row r="5456" spans="1:11" ht="26.4">
      <c r="A5456" s="397" t="s">
        <v>9607</v>
      </c>
      <c r="B5456" s="411" t="s">
        <v>9608</v>
      </c>
      <c r="C5456" s="398" t="s">
        <v>180</v>
      </c>
      <c r="D5456" s="399">
        <v>34.18</v>
      </c>
      <c r="E5456" s="393"/>
      <c r="F5456" s="393"/>
      <c r="G5456" s="393"/>
      <c r="H5456" s="393"/>
      <c r="I5456" s="393"/>
      <c r="J5456" s="393"/>
      <c r="K5456" s="393"/>
    </row>
    <row r="5457" spans="1:11" ht="26.4">
      <c r="A5457" s="397" t="s">
        <v>9609</v>
      </c>
      <c r="B5457" s="411" t="s">
        <v>9610</v>
      </c>
      <c r="C5457" s="398" t="s">
        <v>180</v>
      </c>
      <c r="D5457" s="399">
        <v>31.98</v>
      </c>
      <c r="E5457" s="393"/>
      <c r="F5457" s="393"/>
      <c r="G5457" s="393"/>
      <c r="H5457" s="393"/>
      <c r="I5457" s="393"/>
      <c r="J5457" s="393"/>
      <c r="K5457" s="393"/>
    </row>
    <row r="5458" spans="1:11" ht="26.4">
      <c r="A5458" s="397" t="s">
        <v>9611</v>
      </c>
      <c r="B5458" s="411" t="s">
        <v>9612</v>
      </c>
      <c r="C5458" s="398" t="s">
        <v>180</v>
      </c>
      <c r="D5458" s="399">
        <v>38</v>
      </c>
      <c r="E5458" s="393"/>
      <c r="F5458" s="393"/>
      <c r="G5458" s="393"/>
      <c r="H5458" s="393"/>
      <c r="I5458" s="393"/>
      <c r="J5458" s="393"/>
      <c r="K5458" s="393"/>
    </row>
    <row r="5459" spans="1:11" ht="26.4">
      <c r="A5459" s="397" t="s">
        <v>9613</v>
      </c>
      <c r="B5459" s="411" t="s">
        <v>9614</v>
      </c>
      <c r="C5459" s="398" t="s">
        <v>180</v>
      </c>
      <c r="D5459" s="399">
        <v>58.44</v>
      </c>
      <c r="E5459" s="393"/>
      <c r="F5459" s="393"/>
      <c r="G5459" s="393"/>
      <c r="H5459" s="393"/>
      <c r="I5459" s="393"/>
      <c r="J5459" s="393"/>
      <c r="K5459" s="393"/>
    </row>
    <row r="5460" spans="1:11" ht="26.4">
      <c r="A5460" s="397" t="s">
        <v>9615</v>
      </c>
      <c r="B5460" s="411" t="s">
        <v>9616</v>
      </c>
      <c r="C5460" s="398" t="s">
        <v>180</v>
      </c>
      <c r="D5460" s="399">
        <v>118.25</v>
      </c>
      <c r="E5460" s="393"/>
      <c r="F5460" s="393"/>
      <c r="G5460" s="393"/>
      <c r="H5460" s="393"/>
      <c r="I5460" s="393"/>
      <c r="J5460" s="393"/>
      <c r="K5460" s="393"/>
    </row>
    <row r="5461" spans="1:11" ht="26.4">
      <c r="A5461" s="397" t="s">
        <v>9617</v>
      </c>
      <c r="B5461" s="411" t="s">
        <v>9618</v>
      </c>
      <c r="C5461" s="398" t="s">
        <v>180</v>
      </c>
      <c r="D5461" s="399">
        <v>106.42</v>
      </c>
      <c r="E5461" s="393"/>
      <c r="F5461" s="393"/>
      <c r="G5461" s="393"/>
      <c r="H5461" s="393"/>
      <c r="I5461" s="393"/>
      <c r="J5461" s="393"/>
      <c r="K5461" s="393"/>
    </row>
    <row r="5462" spans="1:11" ht="26.4">
      <c r="A5462" s="397" t="s">
        <v>9619</v>
      </c>
      <c r="B5462" s="411" t="s">
        <v>9620</v>
      </c>
      <c r="C5462" s="398" t="s">
        <v>180</v>
      </c>
      <c r="D5462" s="399">
        <v>140</v>
      </c>
      <c r="E5462" s="393"/>
      <c r="F5462" s="393"/>
      <c r="G5462" s="393"/>
      <c r="H5462" s="393"/>
      <c r="I5462" s="393"/>
      <c r="J5462" s="393"/>
      <c r="K5462" s="393"/>
    </row>
    <row r="5463" spans="1:11" ht="14.4">
      <c r="A5463" s="554"/>
      <c r="B5463" s="554"/>
      <c r="C5463" s="554"/>
      <c r="D5463" s="554"/>
      <c r="E5463" s="393"/>
      <c r="F5463" s="393"/>
      <c r="G5463" s="393"/>
      <c r="H5463" s="393"/>
      <c r="I5463" s="393"/>
      <c r="J5463" s="393"/>
      <c r="K5463" s="393"/>
    </row>
    <row r="5464" spans="1:11" ht="15" customHeight="1">
      <c r="A5464" s="553" t="s">
        <v>9621</v>
      </c>
      <c r="B5464" s="553"/>
      <c r="C5464" s="553"/>
      <c r="D5464" s="392"/>
      <c r="E5464" s="393"/>
      <c r="F5464" s="393"/>
      <c r="G5464" s="393"/>
      <c r="H5464" s="393"/>
      <c r="I5464" s="393"/>
      <c r="J5464" s="393"/>
      <c r="K5464" s="393"/>
    </row>
    <row r="5465" spans="1:11" ht="14.4">
      <c r="A5465" s="394" t="s">
        <v>7338</v>
      </c>
      <c r="B5465" s="410" t="s">
        <v>7339</v>
      </c>
      <c r="C5465" s="395" t="s">
        <v>485</v>
      </c>
      <c r="D5465" s="396" t="s">
        <v>7340</v>
      </c>
      <c r="E5465" s="393"/>
      <c r="F5465" s="393"/>
      <c r="G5465" s="393"/>
      <c r="H5465" s="393"/>
      <c r="I5465" s="393"/>
      <c r="J5465" s="393"/>
      <c r="K5465" s="393"/>
    </row>
    <row r="5466" spans="1:11" ht="26.4">
      <c r="A5466" s="397" t="s">
        <v>9622</v>
      </c>
      <c r="B5466" s="411" t="s">
        <v>9623</v>
      </c>
      <c r="C5466" s="398" t="s">
        <v>180</v>
      </c>
      <c r="D5466" s="399">
        <v>2.37</v>
      </c>
      <c r="E5466" s="393"/>
      <c r="F5466" s="393"/>
      <c r="G5466" s="393"/>
      <c r="H5466" s="393"/>
      <c r="I5466" s="393"/>
      <c r="J5466" s="393"/>
      <c r="K5466" s="393"/>
    </row>
    <row r="5467" spans="1:11" ht="26.4">
      <c r="A5467" s="397" t="s">
        <v>9624</v>
      </c>
      <c r="B5467" s="411" t="s">
        <v>9625</v>
      </c>
      <c r="C5467" s="398" t="s">
        <v>180</v>
      </c>
      <c r="D5467" s="399">
        <v>4.1900000000000004</v>
      </c>
      <c r="E5467" s="393"/>
      <c r="F5467" s="393"/>
      <c r="G5467" s="393"/>
      <c r="H5467" s="393"/>
      <c r="I5467" s="393"/>
      <c r="J5467" s="393"/>
      <c r="K5467" s="393"/>
    </row>
    <row r="5468" spans="1:11" ht="14.4">
      <c r="A5468" s="554"/>
      <c r="B5468" s="554"/>
      <c r="C5468" s="554"/>
      <c r="D5468" s="554"/>
      <c r="E5468" s="393"/>
      <c r="F5468" s="393"/>
      <c r="G5468" s="393"/>
      <c r="H5468" s="393"/>
      <c r="I5468" s="393"/>
      <c r="J5468" s="393"/>
      <c r="K5468" s="393"/>
    </row>
    <row r="5469" spans="1:11" ht="15" customHeight="1">
      <c r="A5469" s="553" t="s">
        <v>9626</v>
      </c>
      <c r="B5469" s="553"/>
      <c r="C5469" s="553"/>
      <c r="D5469" s="392"/>
      <c r="E5469" s="393"/>
      <c r="F5469" s="393"/>
      <c r="G5469" s="393"/>
      <c r="H5469" s="393"/>
      <c r="I5469" s="393"/>
      <c r="J5469" s="393"/>
      <c r="K5469" s="393"/>
    </row>
    <row r="5470" spans="1:11" ht="14.4">
      <c r="A5470" s="394" t="s">
        <v>7338</v>
      </c>
      <c r="B5470" s="410" t="s">
        <v>7339</v>
      </c>
      <c r="C5470" s="395" t="s">
        <v>485</v>
      </c>
      <c r="D5470" s="396" t="s">
        <v>7340</v>
      </c>
      <c r="E5470" s="393"/>
      <c r="F5470" s="393"/>
      <c r="G5470" s="393"/>
      <c r="H5470" s="393"/>
      <c r="I5470" s="393"/>
      <c r="J5470" s="393"/>
      <c r="K5470" s="393"/>
    </row>
    <row r="5471" spans="1:11" ht="14.4">
      <c r="A5471" s="397" t="s">
        <v>9627</v>
      </c>
      <c r="B5471" s="411" t="s">
        <v>9628</v>
      </c>
      <c r="C5471" s="398" t="s">
        <v>180</v>
      </c>
      <c r="D5471" s="399">
        <v>2.46</v>
      </c>
      <c r="E5471" s="393"/>
      <c r="F5471" s="393"/>
      <c r="G5471" s="393"/>
      <c r="H5471" s="393"/>
      <c r="I5471" s="393"/>
      <c r="J5471" s="393"/>
      <c r="K5471" s="393"/>
    </row>
    <row r="5472" spans="1:11" ht="14.4">
      <c r="A5472" s="554"/>
      <c r="B5472" s="554"/>
      <c r="C5472" s="554"/>
      <c r="D5472" s="554"/>
      <c r="E5472" s="393"/>
      <c r="F5472" s="393"/>
      <c r="G5472" s="393"/>
      <c r="H5472" s="393"/>
      <c r="I5472" s="393"/>
      <c r="J5472" s="393"/>
      <c r="K5472" s="393"/>
    </row>
    <row r="5473" spans="1:11" ht="15" customHeight="1">
      <c r="A5473" s="553" t="s">
        <v>9629</v>
      </c>
      <c r="B5473" s="553"/>
      <c r="C5473" s="553"/>
      <c r="D5473" s="392"/>
      <c r="E5473" s="393"/>
      <c r="F5473" s="393"/>
      <c r="G5473" s="393"/>
      <c r="H5473" s="393"/>
      <c r="I5473" s="393"/>
      <c r="J5473" s="393"/>
      <c r="K5473" s="393"/>
    </row>
    <row r="5474" spans="1:11" ht="15" customHeight="1">
      <c r="A5474" s="553" t="s">
        <v>9630</v>
      </c>
      <c r="B5474" s="553"/>
      <c r="C5474" s="553"/>
      <c r="D5474" s="392"/>
      <c r="E5474" s="393"/>
      <c r="F5474" s="393"/>
      <c r="G5474" s="393"/>
      <c r="H5474" s="393"/>
      <c r="I5474" s="393"/>
      <c r="J5474" s="393"/>
      <c r="K5474" s="393"/>
    </row>
    <row r="5475" spans="1:11" ht="14.4">
      <c r="A5475" s="394" t="s">
        <v>7338</v>
      </c>
      <c r="B5475" s="410" t="s">
        <v>7339</v>
      </c>
      <c r="C5475" s="395" t="s">
        <v>485</v>
      </c>
      <c r="D5475" s="396" t="s">
        <v>7340</v>
      </c>
      <c r="E5475" s="393"/>
      <c r="F5475" s="393"/>
      <c r="G5475" s="393"/>
      <c r="H5475" s="393"/>
      <c r="I5475" s="393"/>
      <c r="J5475" s="393"/>
      <c r="K5475" s="393"/>
    </row>
    <row r="5476" spans="1:11" ht="14.4">
      <c r="A5476" s="397" t="s">
        <v>9631</v>
      </c>
      <c r="B5476" s="411" t="s">
        <v>9632</v>
      </c>
      <c r="C5476" s="398" t="s">
        <v>67</v>
      </c>
      <c r="D5476" s="399">
        <v>22.138400000000001</v>
      </c>
      <c r="E5476" s="393"/>
      <c r="F5476" s="393"/>
      <c r="G5476" s="393"/>
      <c r="H5476" s="393"/>
      <c r="I5476" s="393"/>
      <c r="J5476" s="393"/>
      <c r="K5476" s="393"/>
    </row>
    <row r="5477" spans="1:11" ht="14.4">
      <c r="A5477" s="554"/>
      <c r="B5477" s="554"/>
      <c r="C5477" s="554"/>
      <c r="D5477" s="554"/>
      <c r="E5477" s="393"/>
      <c r="F5477" s="393"/>
      <c r="G5477" s="393"/>
      <c r="H5477" s="393"/>
      <c r="I5477" s="393"/>
      <c r="J5477" s="393"/>
      <c r="K5477" s="393"/>
    </row>
    <row r="5478" spans="1:11" ht="15" customHeight="1">
      <c r="A5478" s="553" t="s">
        <v>9633</v>
      </c>
      <c r="B5478" s="553"/>
      <c r="C5478" s="553"/>
      <c r="D5478" s="392"/>
      <c r="E5478" s="393"/>
      <c r="F5478" s="393"/>
      <c r="G5478" s="393"/>
      <c r="H5478" s="393"/>
      <c r="I5478" s="393"/>
      <c r="J5478" s="393"/>
      <c r="K5478" s="393"/>
    </row>
    <row r="5479" spans="1:11" ht="14.4">
      <c r="A5479" s="394" t="s">
        <v>7338</v>
      </c>
      <c r="B5479" s="410" t="s">
        <v>7339</v>
      </c>
      <c r="C5479" s="395" t="s">
        <v>485</v>
      </c>
      <c r="D5479" s="396" t="s">
        <v>7340</v>
      </c>
      <c r="E5479" s="393"/>
      <c r="F5479" s="393"/>
      <c r="G5479" s="393"/>
      <c r="H5479" s="393"/>
      <c r="I5479" s="393"/>
      <c r="J5479" s="393"/>
      <c r="K5479" s="393"/>
    </row>
    <row r="5480" spans="1:11" ht="14.4">
      <c r="A5480" s="397" t="s">
        <v>9634</v>
      </c>
      <c r="B5480" s="411" t="s">
        <v>9635</v>
      </c>
      <c r="C5480" s="398" t="s">
        <v>7532</v>
      </c>
      <c r="D5480" s="399">
        <v>4.0919999999999996</v>
      </c>
      <c r="E5480" s="393"/>
      <c r="F5480" s="393"/>
      <c r="G5480" s="393"/>
      <c r="H5480" s="393"/>
      <c r="I5480" s="393"/>
      <c r="J5480" s="393"/>
      <c r="K5480" s="393"/>
    </row>
    <row r="5481" spans="1:11" ht="14.4">
      <c r="A5481" s="397" t="s">
        <v>9636</v>
      </c>
      <c r="B5481" s="411" t="s">
        <v>9637</v>
      </c>
      <c r="C5481" s="398" t="s">
        <v>7532</v>
      </c>
      <c r="D5481" s="399">
        <v>4.0114000000000001</v>
      </c>
      <c r="E5481" s="393"/>
      <c r="F5481" s="393"/>
      <c r="G5481" s="393"/>
      <c r="H5481" s="393"/>
      <c r="I5481" s="393"/>
      <c r="J5481" s="393"/>
      <c r="K5481" s="393"/>
    </row>
    <row r="5482" spans="1:11" ht="14.4">
      <c r="A5482" s="397" t="s">
        <v>9638</v>
      </c>
      <c r="B5482" s="411" t="s">
        <v>9639</v>
      </c>
      <c r="C5482" s="398" t="s">
        <v>7532</v>
      </c>
      <c r="D5482" s="399">
        <v>17.829699999999999</v>
      </c>
      <c r="E5482" s="393"/>
      <c r="F5482" s="393"/>
      <c r="G5482" s="393"/>
      <c r="H5482" s="393"/>
      <c r="I5482" s="393"/>
      <c r="J5482" s="393"/>
      <c r="K5482" s="393"/>
    </row>
    <row r="5483" spans="1:11" ht="14.4">
      <c r="A5483" s="397" t="s">
        <v>9640</v>
      </c>
      <c r="B5483" s="411" t="s">
        <v>9641</v>
      </c>
      <c r="C5483" s="398" t="s">
        <v>67</v>
      </c>
      <c r="D5483" s="399">
        <v>126.05800000000001</v>
      </c>
      <c r="E5483" s="393"/>
      <c r="F5483" s="393"/>
      <c r="G5483" s="393"/>
      <c r="H5483" s="393"/>
      <c r="I5483" s="393"/>
      <c r="J5483" s="393"/>
      <c r="K5483" s="393"/>
    </row>
    <row r="5484" spans="1:11" ht="14.4">
      <c r="A5484" s="397" t="s">
        <v>9642</v>
      </c>
      <c r="B5484" s="411" t="s">
        <v>9643</v>
      </c>
      <c r="C5484" s="398" t="s">
        <v>67</v>
      </c>
      <c r="D5484" s="399">
        <v>50.395000000000003</v>
      </c>
      <c r="E5484" s="393"/>
      <c r="F5484" s="393"/>
      <c r="G5484" s="393"/>
      <c r="H5484" s="393"/>
      <c r="I5484" s="393"/>
      <c r="J5484" s="393"/>
      <c r="K5484" s="393"/>
    </row>
    <row r="5485" spans="1:11" ht="14.4">
      <c r="A5485" s="397" t="s">
        <v>9644</v>
      </c>
      <c r="B5485" s="411" t="s">
        <v>9645</v>
      </c>
      <c r="C5485" s="398" t="s">
        <v>67</v>
      </c>
      <c r="D5485" s="399">
        <v>142.92019999999999</v>
      </c>
      <c r="E5485" s="393"/>
      <c r="F5485" s="393"/>
      <c r="G5485" s="393"/>
      <c r="H5485" s="393"/>
      <c r="I5485" s="393"/>
      <c r="J5485" s="393"/>
      <c r="K5485" s="393"/>
    </row>
    <row r="5486" spans="1:11" ht="14.4">
      <c r="A5486" s="397" t="s">
        <v>9646</v>
      </c>
      <c r="B5486" s="411" t="s">
        <v>9647</v>
      </c>
      <c r="C5486" s="398" t="s">
        <v>65</v>
      </c>
      <c r="D5486" s="399">
        <v>19.331499999999998</v>
      </c>
      <c r="E5486" s="393"/>
      <c r="F5486" s="393"/>
      <c r="G5486" s="393"/>
      <c r="H5486" s="393"/>
      <c r="I5486" s="393"/>
      <c r="J5486" s="393"/>
      <c r="K5486" s="393"/>
    </row>
    <row r="5487" spans="1:11" ht="14.4">
      <c r="A5487" s="397" t="s">
        <v>9648</v>
      </c>
      <c r="B5487" s="411" t="s">
        <v>9649</v>
      </c>
      <c r="C5487" s="398" t="s">
        <v>65</v>
      </c>
      <c r="D5487" s="399">
        <v>26.941099999999999</v>
      </c>
      <c r="E5487" s="393"/>
      <c r="F5487" s="393"/>
      <c r="G5487" s="393"/>
      <c r="H5487" s="393"/>
      <c r="I5487" s="393"/>
      <c r="J5487" s="393"/>
      <c r="K5487" s="393"/>
    </row>
    <row r="5488" spans="1:11" ht="14.4">
      <c r="A5488" s="397" t="s">
        <v>9650</v>
      </c>
      <c r="B5488" s="411" t="s">
        <v>9651</v>
      </c>
      <c r="C5488" s="398" t="s">
        <v>180</v>
      </c>
      <c r="D5488" s="399">
        <v>0.39300000000000002</v>
      </c>
      <c r="E5488" s="393"/>
      <c r="F5488" s="393"/>
      <c r="G5488" s="393"/>
      <c r="H5488" s="393"/>
      <c r="I5488" s="393"/>
      <c r="J5488" s="393"/>
      <c r="K5488" s="393"/>
    </row>
    <row r="5489" spans="1:11" ht="14.4">
      <c r="A5489" s="397" t="s">
        <v>9652</v>
      </c>
      <c r="B5489" s="411" t="s">
        <v>9653</v>
      </c>
      <c r="C5489" s="398" t="s">
        <v>65</v>
      </c>
      <c r="D5489" s="399">
        <v>1.6428</v>
      </c>
      <c r="E5489" s="393"/>
      <c r="F5489" s="393"/>
      <c r="G5489" s="393"/>
      <c r="H5489" s="393"/>
      <c r="I5489" s="393"/>
      <c r="J5489" s="393"/>
      <c r="K5489" s="393"/>
    </row>
    <row r="5490" spans="1:11" ht="14.4">
      <c r="A5490" s="554"/>
      <c r="B5490" s="554"/>
      <c r="C5490" s="554"/>
      <c r="D5490" s="554"/>
      <c r="E5490" s="393"/>
      <c r="F5490" s="393"/>
      <c r="G5490" s="393"/>
      <c r="H5490" s="393"/>
      <c r="I5490" s="393"/>
      <c r="J5490" s="393"/>
      <c r="K5490" s="393"/>
    </row>
    <row r="5491" spans="1:11" ht="15" customHeight="1">
      <c r="A5491" s="553" t="s">
        <v>9654</v>
      </c>
      <c r="B5491" s="553"/>
      <c r="C5491" s="553"/>
      <c r="D5491" s="392"/>
      <c r="E5491" s="393"/>
      <c r="F5491" s="393"/>
      <c r="G5491" s="393"/>
      <c r="H5491" s="393"/>
      <c r="I5491" s="393"/>
      <c r="J5491" s="393"/>
      <c r="K5491" s="393"/>
    </row>
    <row r="5492" spans="1:11" ht="14.4">
      <c r="A5492" s="394" t="s">
        <v>7338</v>
      </c>
      <c r="B5492" s="410" t="s">
        <v>7339</v>
      </c>
      <c r="C5492" s="395" t="s">
        <v>485</v>
      </c>
      <c r="D5492" s="396" t="s">
        <v>7340</v>
      </c>
      <c r="E5492" s="393"/>
      <c r="F5492" s="393"/>
      <c r="G5492" s="393"/>
      <c r="H5492" s="393"/>
      <c r="I5492" s="393"/>
      <c r="J5492" s="393"/>
      <c r="K5492" s="393"/>
    </row>
    <row r="5493" spans="1:11" ht="14.4">
      <c r="A5493" s="397" t="s">
        <v>9655</v>
      </c>
      <c r="B5493" s="411" t="s">
        <v>9656</v>
      </c>
      <c r="C5493" s="398" t="s">
        <v>180</v>
      </c>
      <c r="D5493" s="399">
        <v>6.0400000000000002E-2</v>
      </c>
      <c r="E5493" s="393"/>
      <c r="F5493" s="393"/>
      <c r="G5493" s="393"/>
      <c r="H5493" s="393"/>
      <c r="I5493" s="393"/>
      <c r="J5493" s="393"/>
      <c r="K5493" s="393"/>
    </row>
    <row r="5494" spans="1:11" ht="14.4">
      <c r="A5494" s="397" t="s">
        <v>9657</v>
      </c>
      <c r="B5494" s="411" t="s">
        <v>9658</v>
      </c>
      <c r="C5494" s="398" t="s">
        <v>180</v>
      </c>
      <c r="D5494" s="399">
        <v>3.0200000000000001E-2</v>
      </c>
      <c r="E5494" s="393"/>
      <c r="F5494" s="393"/>
      <c r="G5494" s="393"/>
      <c r="H5494" s="393"/>
      <c r="I5494" s="393"/>
      <c r="J5494" s="393"/>
      <c r="K5494" s="393"/>
    </row>
    <row r="5495" spans="1:11" ht="14.4">
      <c r="A5495" s="397" t="s">
        <v>9659</v>
      </c>
      <c r="B5495" s="411" t="s">
        <v>9660</v>
      </c>
      <c r="C5495" s="398" t="s">
        <v>84</v>
      </c>
      <c r="D5495" s="399">
        <v>2.01E-2</v>
      </c>
      <c r="E5495" s="393"/>
      <c r="F5495" s="393"/>
      <c r="G5495" s="393"/>
      <c r="H5495" s="393"/>
      <c r="I5495" s="393"/>
      <c r="J5495" s="393"/>
      <c r="K5495" s="393"/>
    </row>
    <row r="5496" spans="1:11" ht="14.4">
      <c r="A5496" s="397" t="s">
        <v>9661</v>
      </c>
      <c r="B5496" s="411" t="s">
        <v>9662</v>
      </c>
      <c r="C5496" s="398" t="s">
        <v>180</v>
      </c>
      <c r="D5496" s="399">
        <v>15.1084</v>
      </c>
      <c r="E5496" s="393"/>
      <c r="F5496" s="393"/>
      <c r="G5496" s="393"/>
      <c r="H5496" s="393"/>
      <c r="I5496" s="393"/>
      <c r="J5496" s="393"/>
      <c r="K5496" s="393"/>
    </row>
    <row r="5497" spans="1:11" ht="14.4">
      <c r="A5497" s="397" t="s">
        <v>9663</v>
      </c>
      <c r="B5497" s="411" t="s">
        <v>9664</v>
      </c>
      <c r="C5497" s="398" t="s">
        <v>7532</v>
      </c>
      <c r="D5497" s="399">
        <v>6.5613999999999999</v>
      </c>
      <c r="E5497" s="393"/>
      <c r="F5497" s="393"/>
      <c r="G5497" s="393"/>
      <c r="H5497" s="393"/>
      <c r="I5497" s="393"/>
      <c r="J5497" s="393"/>
      <c r="K5497" s="393"/>
    </row>
    <row r="5498" spans="1:11" ht="14.4">
      <c r="A5498" s="554"/>
      <c r="B5498" s="554"/>
      <c r="C5498" s="554"/>
      <c r="D5498" s="554"/>
      <c r="E5498" s="393"/>
      <c r="F5498" s="393"/>
      <c r="G5498" s="393"/>
      <c r="H5498" s="393"/>
      <c r="I5498" s="393"/>
      <c r="J5498" s="393"/>
      <c r="K5498" s="393"/>
    </row>
    <row r="5499" spans="1:11" ht="15" customHeight="1">
      <c r="A5499" s="553" t="s">
        <v>9665</v>
      </c>
      <c r="B5499" s="553"/>
      <c r="C5499" s="553"/>
      <c r="D5499" s="392"/>
      <c r="E5499" s="393"/>
      <c r="F5499" s="393"/>
      <c r="G5499" s="393"/>
      <c r="H5499" s="393"/>
      <c r="I5499" s="393"/>
      <c r="J5499" s="393"/>
      <c r="K5499" s="393"/>
    </row>
    <row r="5500" spans="1:11" ht="15" customHeight="1">
      <c r="A5500" s="553" t="s">
        <v>9666</v>
      </c>
      <c r="B5500" s="553"/>
      <c r="C5500" s="553"/>
      <c r="D5500" s="392"/>
      <c r="E5500" s="393"/>
      <c r="F5500" s="393"/>
      <c r="G5500" s="393"/>
      <c r="H5500" s="393"/>
      <c r="I5500" s="393"/>
      <c r="J5500" s="393"/>
      <c r="K5500" s="393"/>
    </row>
    <row r="5501" spans="1:11" ht="14.4">
      <c r="A5501" s="394" t="s">
        <v>7338</v>
      </c>
      <c r="B5501" s="410" t="s">
        <v>7339</v>
      </c>
      <c r="C5501" s="395" t="s">
        <v>485</v>
      </c>
      <c r="D5501" s="396" t="s">
        <v>7340</v>
      </c>
      <c r="E5501" s="393"/>
      <c r="F5501" s="393"/>
      <c r="G5501" s="393"/>
      <c r="H5501" s="393"/>
      <c r="I5501" s="393"/>
      <c r="J5501" s="393"/>
      <c r="K5501" s="393"/>
    </row>
    <row r="5502" spans="1:11" ht="14.4">
      <c r="A5502" s="397" t="s">
        <v>9667</v>
      </c>
      <c r="B5502" s="411" t="s">
        <v>9668</v>
      </c>
      <c r="C5502" s="398" t="s">
        <v>180</v>
      </c>
      <c r="D5502" s="399">
        <v>48.722999999999999</v>
      </c>
      <c r="E5502" s="393"/>
      <c r="F5502" s="393"/>
      <c r="G5502" s="393"/>
      <c r="H5502" s="393"/>
      <c r="I5502" s="393"/>
      <c r="J5502" s="393"/>
      <c r="K5502" s="393"/>
    </row>
    <row r="5503" spans="1:11" ht="14.4">
      <c r="A5503" s="397" t="s">
        <v>9669</v>
      </c>
      <c r="B5503" s="411" t="s">
        <v>9670</v>
      </c>
      <c r="C5503" s="398" t="s">
        <v>180</v>
      </c>
      <c r="D5503" s="399">
        <v>173.91220000000001</v>
      </c>
      <c r="E5503" s="393"/>
      <c r="F5503" s="393"/>
      <c r="G5503" s="393"/>
      <c r="H5503" s="393"/>
      <c r="I5503" s="393"/>
      <c r="J5503" s="393"/>
      <c r="K5503" s="393"/>
    </row>
    <row r="5504" spans="1:11" ht="14.4">
      <c r="A5504" s="554"/>
      <c r="B5504" s="554"/>
      <c r="C5504" s="554"/>
      <c r="D5504" s="554"/>
      <c r="E5504" s="393"/>
      <c r="F5504" s="393"/>
      <c r="G5504" s="393"/>
      <c r="H5504" s="393"/>
      <c r="I5504" s="393"/>
      <c r="J5504" s="393"/>
      <c r="K5504" s="393"/>
    </row>
    <row r="5505" spans="1:11" ht="15" customHeight="1">
      <c r="A5505" s="553" t="s">
        <v>9671</v>
      </c>
      <c r="B5505" s="553"/>
      <c r="C5505" s="553"/>
      <c r="D5505" s="392"/>
      <c r="E5505" s="393"/>
      <c r="F5505" s="393"/>
      <c r="G5505" s="393"/>
      <c r="H5505" s="393"/>
      <c r="I5505" s="393"/>
      <c r="J5505" s="393"/>
      <c r="K5505" s="393"/>
    </row>
    <row r="5506" spans="1:11" ht="14.4">
      <c r="A5506" s="394" t="s">
        <v>7338</v>
      </c>
      <c r="B5506" s="410" t="s">
        <v>7339</v>
      </c>
      <c r="C5506" s="395" t="s">
        <v>485</v>
      </c>
      <c r="D5506" s="396" t="s">
        <v>7340</v>
      </c>
      <c r="E5506" s="393"/>
      <c r="F5506" s="393"/>
      <c r="G5506" s="393"/>
      <c r="H5506" s="393"/>
      <c r="I5506" s="393"/>
      <c r="J5506" s="393"/>
      <c r="K5506" s="393"/>
    </row>
    <row r="5507" spans="1:11" ht="14.4">
      <c r="A5507" s="397" t="s">
        <v>9672</v>
      </c>
      <c r="B5507" s="411" t="s">
        <v>9673</v>
      </c>
      <c r="C5507" s="398" t="s">
        <v>180</v>
      </c>
      <c r="D5507" s="399">
        <v>682.81</v>
      </c>
      <c r="E5507" s="393"/>
      <c r="F5507" s="393"/>
      <c r="G5507" s="393"/>
      <c r="H5507" s="393"/>
      <c r="I5507" s="393"/>
      <c r="J5507" s="393"/>
      <c r="K5507" s="393"/>
    </row>
    <row r="5508" spans="1:11" ht="26.4">
      <c r="A5508" s="397" t="s">
        <v>9674</v>
      </c>
      <c r="B5508" s="411" t="s">
        <v>9675</v>
      </c>
      <c r="C5508" s="398" t="s">
        <v>180</v>
      </c>
      <c r="D5508" s="399">
        <v>386.81</v>
      </c>
      <c r="E5508" s="393"/>
      <c r="F5508" s="393"/>
      <c r="G5508" s="393"/>
      <c r="H5508" s="393"/>
      <c r="I5508" s="393"/>
      <c r="J5508" s="393"/>
      <c r="K5508" s="393"/>
    </row>
    <row r="5509" spans="1:11" ht="26.4">
      <c r="A5509" s="397" t="s">
        <v>9676</v>
      </c>
      <c r="B5509" s="411" t="s">
        <v>9677</v>
      </c>
      <c r="C5509" s="398" t="s">
        <v>180</v>
      </c>
      <c r="D5509" s="399">
        <v>216.96</v>
      </c>
      <c r="E5509" s="393"/>
      <c r="F5509" s="393"/>
      <c r="G5509" s="393"/>
      <c r="H5509" s="393"/>
      <c r="I5509" s="393"/>
      <c r="J5509" s="393"/>
      <c r="K5509" s="393"/>
    </row>
    <row r="5510" spans="1:11" ht="26.4">
      <c r="A5510" s="397" t="s">
        <v>9678</v>
      </c>
      <c r="B5510" s="411" t="s">
        <v>9679</v>
      </c>
      <c r="C5510" s="398" t="s">
        <v>180</v>
      </c>
      <c r="D5510" s="399">
        <v>429.01</v>
      </c>
      <c r="E5510" s="393"/>
      <c r="F5510" s="393"/>
      <c r="G5510" s="393"/>
      <c r="H5510" s="393"/>
      <c r="I5510" s="393"/>
      <c r="J5510" s="393"/>
      <c r="K5510" s="393"/>
    </row>
    <row r="5511" spans="1:11" ht="14.4">
      <c r="A5511" s="554"/>
      <c r="B5511" s="554"/>
      <c r="C5511" s="554"/>
      <c r="D5511" s="554"/>
      <c r="E5511" s="393"/>
      <c r="F5511" s="393"/>
      <c r="G5511" s="393"/>
      <c r="H5511" s="393"/>
      <c r="I5511" s="393"/>
      <c r="J5511" s="393"/>
      <c r="K5511" s="393"/>
    </row>
    <row r="5512" spans="1:11" ht="15" customHeight="1">
      <c r="A5512" s="553" t="s">
        <v>9680</v>
      </c>
      <c r="B5512" s="553"/>
      <c r="C5512" s="553"/>
      <c r="D5512" s="392"/>
      <c r="E5512" s="393"/>
      <c r="F5512" s="393"/>
      <c r="G5512" s="393"/>
      <c r="H5512" s="393"/>
      <c r="I5512" s="393"/>
      <c r="J5512" s="393"/>
      <c r="K5512" s="393"/>
    </row>
    <row r="5513" spans="1:11" ht="14.4">
      <c r="A5513" s="394" t="s">
        <v>7338</v>
      </c>
      <c r="B5513" s="410" t="s">
        <v>7339</v>
      </c>
      <c r="C5513" s="395" t="s">
        <v>485</v>
      </c>
      <c r="D5513" s="396" t="s">
        <v>7340</v>
      </c>
      <c r="E5513" s="393"/>
      <c r="F5513" s="393"/>
      <c r="G5513" s="393"/>
      <c r="H5513" s="393"/>
      <c r="I5513" s="393"/>
      <c r="J5513" s="393"/>
      <c r="K5513" s="393"/>
    </row>
    <row r="5514" spans="1:11" ht="14.4">
      <c r="A5514" s="397" t="s">
        <v>9681</v>
      </c>
      <c r="B5514" s="411" t="s">
        <v>9682</v>
      </c>
      <c r="C5514" s="398" t="s">
        <v>180</v>
      </c>
      <c r="D5514" s="399">
        <v>44.88</v>
      </c>
      <c r="E5514" s="393"/>
      <c r="F5514" s="393"/>
      <c r="G5514" s="393"/>
      <c r="H5514" s="393"/>
      <c r="I5514" s="393"/>
      <c r="J5514" s="393"/>
      <c r="K5514" s="393"/>
    </row>
    <row r="5515" spans="1:11" ht="14.4">
      <c r="A5515" s="554"/>
      <c r="B5515" s="554"/>
      <c r="C5515" s="554"/>
      <c r="D5515" s="554"/>
      <c r="E5515" s="393"/>
      <c r="F5515" s="393"/>
      <c r="G5515" s="393"/>
      <c r="H5515" s="393"/>
      <c r="I5515" s="393"/>
      <c r="J5515" s="393"/>
      <c r="K5515" s="393"/>
    </row>
    <row r="5516" spans="1:11" ht="15" customHeight="1">
      <c r="A5516" s="553" t="s">
        <v>9683</v>
      </c>
      <c r="B5516" s="553"/>
      <c r="C5516" s="553"/>
      <c r="D5516" s="392"/>
      <c r="E5516" s="393"/>
      <c r="F5516" s="393"/>
      <c r="G5516" s="393"/>
      <c r="H5516" s="393"/>
      <c r="I5516" s="393"/>
      <c r="J5516" s="393"/>
      <c r="K5516" s="393"/>
    </row>
    <row r="5517" spans="1:11" ht="14.4">
      <c r="A5517" s="394" t="s">
        <v>7338</v>
      </c>
      <c r="B5517" s="410" t="s">
        <v>7339</v>
      </c>
      <c r="C5517" s="395" t="s">
        <v>485</v>
      </c>
      <c r="D5517" s="396" t="s">
        <v>7340</v>
      </c>
      <c r="E5517" s="393"/>
      <c r="F5517" s="393"/>
      <c r="G5517" s="393"/>
      <c r="H5517" s="393"/>
      <c r="I5517" s="393"/>
      <c r="J5517" s="393"/>
      <c r="K5517" s="393"/>
    </row>
    <row r="5518" spans="1:11" ht="26.4">
      <c r="A5518" s="397" t="s">
        <v>9684</v>
      </c>
      <c r="B5518" s="411" t="s">
        <v>9685</v>
      </c>
      <c r="C5518" s="398" t="s">
        <v>180</v>
      </c>
      <c r="D5518" s="399">
        <v>96.62</v>
      </c>
      <c r="E5518" s="393"/>
      <c r="F5518" s="393"/>
      <c r="G5518" s="393"/>
      <c r="H5518" s="393"/>
      <c r="I5518" s="393"/>
      <c r="J5518" s="393"/>
      <c r="K5518" s="393"/>
    </row>
    <row r="5519" spans="1:11" ht="26.4">
      <c r="A5519" s="397" t="s">
        <v>9686</v>
      </c>
      <c r="B5519" s="411" t="s">
        <v>9687</v>
      </c>
      <c r="C5519" s="398" t="s">
        <v>180</v>
      </c>
      <c r="D5519" s="399">
        <v>155.26</v>
      </c>
      <c r="E5519" s="393"/>
      <c r="F5519" s="393"/>
      <c r="G5519" s="393"/>
      <c r="H5519" s="393"/>
      <c r="I5519" s="393"/>
      <c r="J5519" s="393"/>
      <c r="K5519" s="393"/>
    </row>
    <row r="5520" spans="1:11" ht="14.4">
      <c r="A5520" s="554"/>
      <c r="B5520" s="554"/>
      <c r="C5520" s="554"/>
      <c r="D5520" s="554"/>
      <c r="E5520" s="393"/>
      <c r="F5520" s="393"/>
      <c r="G5520" s="393"/>
      <c r="H5520" s="393"/>
      <c r="I5520" s="393"/>
      <c r="J5520" s="393"/>
      <c r="K5520" s="393"/>
    </row>
    <row r="5521" spans="1:11" ht="15" customHeight="1">
      <c r="A5521" s="553" t="s">
        <v>9688</v>
      </c>
      <c r="B5521" s="553"/>
      <c r="C5521" s="553"/>
      <c r="D5521" s="392"/>
      <c r="E5521" s="393"/>
      <c r="F5521" s="393"/>
      <c r="G5521" s="393"/>
      <c r="H5521" s="393"/>
      <c r="I5521" s="393"/>
      <c r="J5521" s="393"/>
      <c r="K5521" s="393"/>
    </row>
    <row r="5522" spans="1:11" ht="14.4">
      <c r="A5522" s="394" t="s">
        <v>7338</v>
      </c>
      <c r="B5522" s="410" t="s">
        <v>7339</v>
      </c>
      <c r="C5522" s="395" t="s">
        <v>485</v>
      </c>
      <c r="D5522" s="396" t="s">
        <v>7340</v>
      </c>
      <c r="E5522" s="393"/>
      <c r="F5522" s="393"/>
      <c r="G5522" s="393"/>
      <c r="H5522" s="393"/>
      <c r="I5522" s="393"/>
      <c r="J5522" s="393"/>
      <c r="K5522" s="393"/>
    </row>
    <row r="5523" spans="1:11" ht="26.4">
      <c r="A5523" s="397" t="s">
        <v>9689</v>
      </c>
      <c r="B5523" s="411" t="s">
        <v>9690</v>
      </c>
      <c r="C5523" s="398" t="s">
        <v>180</v>
      </c>
      <c r="D5523" s="399">
        <v>170.59</v>
      </c>
      <c r="E5523" s="393"/>
      <c r="F5523" s="393"/>
      <c r="G5523" s="393"/>
      <c r="H5523" s="393"/>
      <c r="I5523" s="393"/>
      <c r="J5523" s="393"/>
      <c r="K5523" s="393"/>
    </row>
    <row r="5524" spans="1:11" ht="26.4">
      <c r="A5524" s="397" t="s">
        <v>9691</v>
      </c>
      <c r="B5524" s="411" t="s">
        <v>9692</v>
      </c>
      <c r="C5524" s="398" t="s">
        <v>180</v>
      </c>
      <c r="D5524" s="399">
        <v>162.41999999999999</v>
      </c>
      <c r="E5524" s="393"/>
      <c r="F5524" s="393"/>
      <c r="G5524" s="393"/>
      <c r="H5524" s="393"/>
      <c r="I5524" s="393"/>
      <c r="J5524" s="393"/>
      <c r="K5524" s="393"/>
    </row>
    <row r="5525" spans="1:11" ht="26.4">
      <c r="A5525" s="397" t="s">
        <v>9693</v>
      </c>
      <c r="B5525" s="411" t="s">
        <v>9694</v>
      </c>
      <c r="C5525" s="398" t="s">
        <v>180</v>
      </c>
      <c r="D5525" s="399">
        <v>98.85</v>
      </c>
      <c r="E5525" s="393"/>
      <c r="F5525" s="393"/>
      <c r="G5525" s="393"/>
      <c r="H5525" s="393"/>
      <c r="I5525" s="393"/>
      <c r="J5525" s="393"/>
      <c r="K5525" s="393"/>
    </row>
    <row r="5526" spans="1:11" ht="26.4">
      <c r="A5526" s="397" t="s">
        <v>9695</v>
      </c>
      <c r="B5526" s="411" t="s">
        <v>9696</v>
      </c>
      <c r="C5526" s="398" t="s">
        <v>180</v>
      </c>
      <c r="D5526" s="399">
        <v>83.95</v>
      </c>
      <c r="E5526" s="393"/>
      <c r="F5526" s="393"/>
      <c r="G5526" s="393"/>
      <c r="H5526" s="393"/>
      <c r="I5526" s="393"/>
      <c r="J5526" s="393"/>
      <c r="K5526" s="393"/>
    </row>
    <row r="5527" spans="1:11" ht="14.4">
      <c r="A5527" s="554"/>
      <c r="B5527" s="554"/>
      <c r="C5527" s="554"/>
      <c r="D5527" s="554"/>
      <c r="E5527" s="393"/>
      <c r="F5527" s="393"/>
      <c r="G5527" s="393"/>
      <c r="H5527" s="393"/>
      <c r="I5527" s="393"/>
      <c r="J5527" s="393"/>
      <c r="K5527" s="393"/>
    </row>
    <row r="5528" spans="1:11" ht="15" customHeight="1">
      <c r="A5528" s="553" t="s">
        <v>9697</v>
      </c>
      <c r="B5528" s="553"/>
      <c r="C5528" s="553"/>
      <c r="D5528" s="392"/>
      <c r="E5528" s="393"/>
      <c r="F5528" s="393"/>
      <c r="G5528" s="393"/>
      <c r="H5528" s="393"/>
      <c r="I5528" s="393"/>
      <c r="J5528" s="393"/>
      <c r="K5528" s="393"/>
    </row>
    <row r="5529" spans="1:11" ht="14.4">
      <c r="A5529" s="394" t="s">
        <v>7338</v>
      </c>
      <c r="B5529" s="410" t="s">
        <v>7339</v>
      </c>
      <c r="C5529" s="395" t="s">
        <v>485</v>
      </c>
      <c r="D5529" s="396" t="s">
        <v>7340</v>
      </c>
      <c r="E5529" s="393"/>
      <c r="F5529" s="393"/>
      <c r="G5529" s="393"/>
      <c r="H5529" s="393"/>
      <c r="I5529" s="393"/>
      <c r="J5529" s="393"/>
      <c r="K5529" s="393"/>
    </row>
    <row r="5530" spans="1:11" ht="14.4">
      <c r="A5530" s="397" t="s">
        <v>9698</v>
      </c>
      <c r="B5530" s="411" t="s">
        <v>9699</v>
      </c>
      <c r="C5530" s="398" t="s">
        <v>180</v>
      </c>
      <c r="D5530" s="399">
        <v>396.45</v>
      </c>
      <c r="E5530" s="393"/>
      <c r="F5530" s="393"/>
      <c r="G5530" s="393"/>
      <c r="H5530" s="393"/>
      <c r="I5530" s="393"/>
      <c r="J5530" s="393"/>
      <c r="K5530" s="393"/>
    </row>
    <row r="5531" spans="1:11" ht="14.4">
      <c r="A5531" s="554"/>
      <c r="B5531" s="554"/>
      <c r="C5531" s="554"/>
      <c r="D5531" s="554"/>
      <c r="E5531" s="393"/>
      <c r="F5531" s="393"/>
      <c r="G5531" s="393"/>
      <c r="H5531" s="393"/>
      <c r="I5531" s="393"/>
      <c r="J5531" s="393"/>
      <c r="K5531" s="393"/>
    </row>
    <row r="5532" spans="1:11" ht="15" customHeight="1">
      <c r="A5532" s="553" t="s">
        <v>9700</v>
      </c>
      <c r="B5532" s="553"/>
      <c r="C5532" s="553"/>
      <c r="D5532" s="392"/>
      <c r="E5532" s="393"/>
      <c r="F5532" s="393"/>
      <c r="G5532" s="393"/>
      <c r="H5532" s="393"/>
      <c r="I5532" s="393"/>
      <c r="J5532" s="393"/>
      <c r="K5532" s="393"/>
    </row>
    <row r="5533" spans="1:11" ht="14.4">
      <c r="A5533" s="394" t="s">
        <v>7338</v>
      </c>
      <c r="B5533" s="410" t="s">
        <v>7339</v>
      </c>
      <c r="C5533" s="395" t="s">
        <v>485</v>
      </c>
      <c r="D5533" s="396" t="s">
        <v>7340</v>
      </c>
      <c r="E5533" s="393"/>
      <c r="F5533" s="393"/>
      <c r="G5533" s="393"/>
      <c r="H5533" s="393"/>
      <c r="I5533" s="393"/>
      <c r="J5533" s="393"/>
      <c r="K5533" s="393"/>
    </row>
    <row r="5534" spans="1:11" ht="26.4">
      <c r="A5534" s="397" t="s">
        <v>9701</v>
      </c>
      <c r="B5534" s="411" t="s">
        <v>9702</v>
      </c>
      <c r="C5534" s="398" t="s">
        <v>180</v>
      </c>
      <c r="D5534" s="399">
        <v>376.57</v>
      </c>
      <c r="E5534" s="393"/>
      <c r="F5534" s="393"/>
      <c r="G5534" s="393"/>
      <c r="H5534" s="393"/>
      <c r="I5534" s="393"/>
      <c r="J5534" s="393"/>
      <c r="K5534" s="393"/>
    </row>
    <row r="5535" spans="1:11" ht="14.4">
      <c r="A5535" s="554"/>
      <c r="B5535" s="554"/>
      <c r="C5535" s="554"/>
      <c r="D5535" s="554"/>
      <c r="E5535" s="393"/>
      <c r="F5535" s="393"/>
      <c r="G5535" s="393"/>
      <c r="H5535" s="393"/>
      <c r="I5535" s="393"/>
      <c r="J5535" s="393"/>
      <c r="K5535" s="393"/>
    </row>
    <row r="5536" spans="1:11" ht="15" customHeight="1">
      <c r="A5536" s="553" t="s">
        <v>9703</v>
      </c>
      <c r="B5536" s="553"/>
      <c r="C5536" s="553"/>
      <c r="D5536" s="392"/>
      <c r="E5536" s="393"/>
      <c r="F5536" s="393"/>
      <c r="G5536" s="393"/>
      <c r="H5536" s="393"/>
      <c r="I5536" s="393"/>
      <c r="J5536" s="393"/>
      <c r="K5536" s="393"/>
    </row>
    <row r="5537" spans="1:11" ht="14.4">
      <c r="A5537" s="394" t="s">
        <v>7338</v>
      </c>
      <c r="B5537" s="410" t="s">
        <v>7339</v>
      </c>
      <c r="C5537" s="395" t="s">
        <v>485</v>
      </c>
      <c r="D5537" s="396" t="s">
        <v>7340</v>
      </c>
      <c r="E5537" s="393"/>
      <c r="F5537" s="393"/>
      <c r="G5537" s="393"/>
      <c r="H5537" s="393"/>
      <c r="I5537" s="393"/>
      <c r="J5537" s="393"/>
      <c r="K5537" s="393"/>
    </row>
    <row r="5538" spans="1:11" ht="26.4">
      <c r="A5538" s="397" t="s">
        <v>9704</v>
      </c>
      <c r="B5538" s="411" t="s">
        <v>9705</v>
      </c>
      <c r="C5538" s="398" t="s">
        <v>180</v>
      </c>
      <c r="D5538" s="399">
        <v>268.90769999999998</v>
      </c>
      <c r="E5538" s="393"/>
      <c r="F5538" s="393"/>
      <c r="G5538" s="393"/>
      <c r="H5538" s="393"/>
      <c r="I5538" s="393"/>
      <c r="J5538" s="393"/>
      <c r="K5538" s="393"/>
    </row>
    <row r="5539" spans="1:11" ht="26.4">
      <c r="A5539" s="397" t="s">
        <v>9706</v>
      </c>
      <c r="B5539" s="411" t="s">
        <v>9707</v>
      </c>
      <c r="C5539" s="398" t="s">
        <v>180</v>
      </c>
      <c r="D5539" s="399">
        <v>171.6756</v>
      </c>
      <c r="E5539" s="393"/>
      <c r="F5539" s="393"/>
      <c r="G5539" s="393"/>
      <c r="H5539" s="393"/>
      <c r="I5539" s="393"/>
      <c r="J5539" s="393"/>
      <c r="K5539" s="393"/>
    </row>
    <row r="5540" spans="1:11" ht="14.4">
      <c r="A5540" s="554"/>
      <c r="B5540" s="554"/>
      <c r="C5540" s="554"/>
      <c r="D5540" s="554"/>
      <c r="E5540" s="393"/>
      <c r="F5540" s="393"/>
      <c r="G5540" s="393"/>
      <c r="H5540" s="393"/>
      <c r="I5540" s="393"/>
      <c r="J5540" s="393"/>
      <c r="K5540" s="393"/>
    </row>
    <row r="5541" spans="1:11" ht="15" customHeight="1">
      <c r="A5541" s="553" t="s">
        <v>9708</v>
      </c>
      <c r="B5541" s="553"/>
      <c r="C5541" s="553"/>
      <c r="D5541" s="392"/>
      <c r="E5541" s="393"/>
      <c r="F5541" s="393"/>
      <c r="G5541" s="393"/>
      <c r="H5541" s="393"/>
      <c r="I5541" s="393"/>
      <c r="J5541" s="393"/>
      <c r="K5541" s="393"/>
    </row>
    <row r="5542" spans="1:11" ht="14.4">
      <c r="A5542" s="394" t="s">
        <v>7338</v>
      </c>
      <c r="B5542" s="410" t="s">
        <v>7339</v>
      </c>
      <c r="C5542" s="395" t="s">
        <v>485</v>
      </c>
      <c r="D5542" s="396" t="s">
        <v>7340</v>
      </c>
      <c r="E5542" s="393"/>
      <c r="F5542" s="393"/>
      <c r="G5542" s="393"/>
      <c r="H5542" s="393"/>
      <c r="I5542" s="393"/>
      <c r="J5542" s="393"/>
      <c r="K5542" s="393"/>
    </row>
    <row r="5543" spans="1:11" ht="26.4">
      <c r="A5543" s="397" t="s">
        <v>9709</v>
      </c>
      <c r="B5543" s="411" t="s">
        <v>9710</v>
      </c>
      <c r="C5543" s="398" t="s">
        <v>180</v>
      </c>
      <c r="D5543" s="399">
        <v>65.7453</v>
      </c>
      <c r="E5543" s="393"/>
      <c r="F5543" s="393"/>
      <c r="G5543" s="393"/>
      <c r="H5543" s="393"/>
      <c r="I5543" s="393"/>
      <c r="J5543" s="393"/>
      <c r="K5543" s="393"/>
    </row>
    <row r="5544" spans="1:11" ht="26.4">
      <c r="A5544" s="397" t="s">
        <v>9711</v>
      </c>
      <c r="B5544" s="411" t="s">
        <v>9712</v>
      </c>
      <c r="C5544" s="398" t="s">
        <v>180</v>
      </c>
      <c r="D5544" s="399">
        <v>79.019300000000001</v>
      </c>
      <c r="E5544" s="393"/>
      <c r="F5544" s="393"/>
      <c r="G5544" s="393"/>
      <c r="H5544" s="393"/>
      <c r="I5544" s="393"/>
      <c r="J5544" s="393"/>
      <c r="K5544" s="393"/>
    </row>
    <row r="5545" spans="1:11" ht="14.4">
      <c r="A5545" s="554"/>
      <c r="B5545" s="554"/>
      <c r="C5545" s="554"/>
      <c r="D5545" s="554"/>
      <c r="E5545" s="393"/>
      <c r="F5545" s="393"/>
      <c r="G5545" s="393"/>
      <c r="H5545" s="393"/>
      <c r="I5545" s="393"/>
      <c r="J5545" s="393"/>
      <c r="K5545" s="393"/>
    </row>
    <row r="5546" spans="1:11" ht="15" customHeight="1">
      <c r="A5546" s="553" t="s">
        <v>9713</v>
      </c>
      <c r="B5546" s="553"/>
      <c r="C5546" s="553"/>
      <c r="D5546" s="392"/>
      <c r="E5546" s="393"/>
      <c r="F5546" s="393"/>
      <c r="G5546" s="393"/>
      <c r="H5546" s="393"/>
      <c r="I5546" s="393"/>
      <c r="J5546" s="393"/>
      <c r="K5546" s="393"/>
    </row>
    <row r="5547" spans="1:11" ht="15" customHeight="1">
      <c r="A5547" s="553" t="s">
        <v>9714</v>
      </c>
      <c r="B5547" s="553"/>
      <c r="C5547" s="553"/>
      <c r="D5547" s="392"/>
      <c r="E5547" s="393"/>
      <c r="F5547" s="393"/>
      <c r="G5547" s="393"/>
      <c r="H5547" s="393"/>
      <c r="I5547" s="393"/>
      <c r="J5547" s="393"/>
      <c r="K5547" s="393"/>
    </row>
    <row r="5548" spans="1:11" ht="14.4">
      <c r="A5548" s="394" t="s">
        <v>7338</v>
      </c>
      <c r="B5548" s="410" t="s">
        <v>7339</v>
      </c>
      <c r="C5548" s="395" t="s">
        <v>485</v>
      </c>
      <c r="D5548" s="396" t="s">
        <v>7340</v>
      </c>
      <c r="E5548" s="393"/>
      <c r="F5548" s="393"/>
      <c r="G5548" s="393"/>
      <c r="H5548" s="393"/>
      <c r="I5548" s="393"/>
      <c r="J5548" s="393"/>
      <c r="K5548" s="393"/>
    </row>
    <row r="5549" spans="1:11" ht="26.4">
      <c r="A5549" s="397" t="s">
        <v>9715</v>
      </c>
      <c r="B5549" s="411" t="s">
        <v>9716</v>
      </c>
      <c r="C5549" s="398" t="s">
        <v>180</v>
      </c>
      <c r="D5549" s="399">
        <v>35.9114</v>
      </c>
      <c r="E5549" s="393"/>
      <c r="F5549" s="393"/>
      <c r="G5549" s="393"/>
      <c r="H5549" s="393"/>
      <c r="I5549" s="393"/>
      <c r="J5549" s="393"/>
      <c r="K5549" s="393"/>
    </row>
    <row r="5550" spans="1:11" ht="14.4">
      <c r="A5550" s="554"/>
      <c r="B5550" s="554"/>
      <c r="C5550" s="554"/>
      <c r="D5550" s="554"/>
      <c r="E5550" s="393"/>
      <c r="F5550" s="393"/>
      <c r="G5550" s="393"/>
      <c r="H5550" s="393"/>
      <c r="I5550" s="393"/>
      <c r="J5550" s="393"/>
      <c r="K5550" s="393"/>
    </row>
    <row r="5551" spans="1:11" ht="15" customHeight="1">
      <c r="A5551" s="553" t="s">
        <v>9717</v>
      </c>
      <c r="B5551" s="553"/>
      <c r="C5551" s="553"/>
      <c r="D5551" s="392"/>
      <c r="E5551" s="393"/>
      <c r="F5551" s="393"/>
      <c r="G5551" s="393"/>
      <c r="H5551" s="393"/>
      <c r="I5551" s="393"/>
      <c r="J5551" s="393"/>
      <c r="K5551" s="393"/>
    </row>
    <row r="5552" spans="1:11" ht="14.4">
      <c r="A5552" s="394" t="s">
        <v>7338</v>
      </c>
      <c r="B5552" s="410" t="s">
        <v>7339</v>
      </c>
      <c r="C5552" s="395" t="s">
        <v>485</v>
      </c>
      <c r="D5552" s="396" t="s">
        <v>7340</v>
      </c>
      <c r="E5552" s="393"/>
      <c r="F5552" s="393"/>
      <c r="G5552" s="393"/>
      <c r="H5552" s="393"/>
      <c r="I5552" s="393"/>
      <c r="J5552" s="393"/>
      <c r="K5552" s="393"/>
    </row>
    <row r="5553" spans="1:11" ht="39.6">
      <c r="A5553" s="397" t="s">
        <v>9718</v>
      </c>
      <c r="B5553" s="411" t="s">
        <v>9719</v>
      </c>
      <c r="C5553" s="398" t="s">
        <v>180</v>
      </c>
      <c r="D5553" s="399">
        <v>35.992100000000001</v>
      </c>
      <c r="E5553" s="393"/>
      <c r="F5553" s="393"/>
      <c r="G5553" s="393"/>
      <c r="H5553" s="393"/>
      <c r="I5553" s="393"/>
      <c r="J5553" s="393"/>
      <c r="K5553" s="393"/>
    </row>
    <row r="5554" spans="1:11" ht="39.6">
      <c r="A5554" s="397" t="s">
        <v>9720</v>
      </c>
      <c r="B5554" s="411" t="s">
        <v>9721</v>
      </c>
      <c r="C5554" s="398" t="s">
        <v>180</v>
      </c>
      <c r="D5554" s="399">
        <v>81.528999999999996</v>
      </c>
      <c r="E5554" s="393"/>
      <c r="F5554" s="393"/>
      <c r="G5554" s="393"/>
      <c r="H5554" s="393"/>
      <c r="I5554" s="393"/>
      <c r="J5554" s="393"/>
      <c r="K5554" s="393"/>
    </row>
    <row r="5555" spans="1:11" ht="39.6">
      <c r="A5555" s="397" t="s">
        <v>9722</v>
      </c>
      <c r="B5555" s="411" t="s">
        <v>9723</v>
      </c>
      <c r="C5555" s="398" t="s">
        <v>180</v>
      </c>
      <c r="D5555" s="399">
        <v>31.2852</v>
      </c>
      <c r="E5555" s="393"/>
      <c r="F5555" s="393"/>
      <c r="G5555" s="393"/>
      <c r="H5555" s="393"/>
      <c r="I5555" s="393"/>
      <c r="J5555" s="393"/>
      <c r="K5555" s="393"/>
    </row>
    <row r="5556" spans="1:11" ht="39.6">
      <c r="A5556" s="397" t="s">
        <v>9724</v>
      </c>
      <c r="B5556" s="411" t="s">
        <v>9725</v>
      </c>
      <c r="C5556" s="398" t="s">
        <v>180</v>
      </c>
      <c r="D5556" s="399">
        <v>22.6676</v>
      </c>
      <c r="E5556" s="393"/>
      <c r="F5556" s="393"/>
      <c r="G5556" s="393"/>
      <c r="H5556" s="393"/>
      <c r="I5556" s="393"/>
      <c r="J5556" s="393"/>
      <c r="K5556" s="393"/>
    </row>
    <row r="5557" spans="1:11" ht="39.6">
      <c r="A5557" s="397" t="s">
        <v>9726</v>
      </c>
      <c r="B5557" s="411" t="s">
        <v>9727</v>
      </c>
      <c r="C5557" s="398" t="s">
        <v>180</v>
      </c>
      <c r="D5557" s="399">
        <v>27.949000000000002</v>
      </c>
      <c r="E5557" s="393"/>
      <c r="F5557" s="393"/>
      <c r="G5557" s="393"/>
      <c r="H5557" s="393"/>
      <c r="I5557" s="393"/>
      <c r="J5557" s="393"/>
      <c r="K5557" s="393"/>
    </row>
    <row r="5558" spans="1:11" ht="39.6">
      <c r="A5558" s="397" t="s">
        <v>9728</v>
      </c>
      <c r="B5558" s="411" t="s">
        <v>9729</v>
      </c>
      <c r="C5558" s="398" t="s">
        <v>180</v>
      </c>
      <c r="D5558" s="399">
        <v>17.0839</v>
      </c>
      <c r="E5558" s="393"/>
      <c r="F5558" s="393"/>
      <c r="G5558" s="393"/>
      <c r="H5558" s="393"/>
      <c r="I5558" s="393"/>
      <c r="J5558" s="393"/>
      <c r="K5558" s="393"/>
    </row>
    <row r="5559" spans="1:11" ht="52.8">
      <c r="A5559" s="397" t="s">
        <v>9730</v>
      </c>
      <c r="B5559" s="411" t="s">
        <v>9731</v>
      </c>
      <c r="C5559" s="398" t="s">
        <v>180</v>
      </c>
      <c r="D5559" s="399">
        <v>143.76679999999999</v>
      </c>
      <c r="E5559" s="393"/>
      <c r="F5559" s="393"/>
      <c r="G5559" s="393"/>
      <c r="H5559" s="393"/>
      <c r="I5559" s="393"/>
      <c r="J5559" s="393"/>
      <c r="K5559" s="393"/>
    </row>
    <row r="5560" spans="1:11" ht="52.8">
      <c r="A5560" s="397" t="s">
        <v>9732</v>
      </c>
      <c r="B5560" s="411" t="s">
        <v>9733</v>
      </c>
      <c r="C5560" s="398" t="s">
        <v>180</v>
      </c>
      <c r="D5560" s="399">
        <v>329.77480000000003</v>
      </c>
      <c r="E5560" s="393"/>
      <c r="F5560" s="393"/>
      <c r="G5560" s="393"/>
      <c r="H5560" s="393"/>
      <c r="I5560" s="393"/>
      <c r="J5560" s="393"/>
      <c r="K5560" s="393"/>
    </row>
    <row r="5561" spans="1:11" ht="52.8">
      <c r="A5561" s="397" t="s">
        <v>9734</v>
      </c>
      <c r="B5561" s="411" t="s">
        <v>9735</v>
      </c>
      <c r="C5561" s="398" t="s">
        <v>180</v>
      </c>
      <c r="D5561" s="399">
        <v>123.1553</v>
      </c>
      <c r="E5561" s="393"/>
      <c r="F5561" s="393"/>
      <c r="G5561" s="393"/>
      <c r="H5561" s="393"/>
      <c r="I5561" s="393"/>
      <c r="J5561" s="393"/>
      <c r="K5561" s="393"/>
    </row>
    <row r="5562" spans="1:11" ht="52.8">
      <c r="A5562" s="397" t="s">
        <v>9736</v>
      </c>
      <c r="B5562" s="411" t="s">
        <v>9737</v>
      </c>
      <c r="C5562" s="398" t="s">
        <v>180</v>
      </c>
      <c r="D5562" s="399">
        <v>217.93819999999999</v>
      </c>
      <c r="E5562" s="393"/>
      <c r="F5562" s="393"/>
      <c r="G5562" s="393"/>
      <c r="H5562" s="393"/>
      <c r="I5562" s="393"/>
      <c r="J5562" s="393"/>
      <c r="K5562" s="393"/>
    </row>
    <row r="5563" spans="1:11" ht="52.8">
      <c r="A5563" s="397" t="s">
        <v>9738</v>
      </c>
      <c r="B5563" s="411" t="s">
        <v>9739</v>
      </c>
      <c r="C5563" s="398" t="s">
        <v>180</v>
      </c>
      <c r="D5563" s="399">
        <v>167.75479999999999</v>
      </c>
      <c r="E5563" s="393"/>
      <c r="F5563" s="393"/>
      <c r="G5563" s="393"/>
      <c r="H5563" s="393"/>
      <c r="I5563" s="393"/>
      <c r="J5563" s="393"/>
      <c r="K5563" s="393"/>
    </row>
    <row r="5564" spans="1:11" ht="52.8">
      <c r="A5564" s="397" t="s">
        <v>9740</v>
      </c>
      <c r="B5564" s="411" t="s">
        <v>9741</v>
      </c>
      <c r="C5564" s="398" t="s">
        <v>180</v>
      </c>
      <c r="D5564" s="399">
        <v>367.98419999999999</v>
      </c>
      <c r="E5564" s="393"/>
      <c r="F5564" s="393"/>
      <c r="G5564" s="393"/>
      <c r="H5564" s="393"/>
      <c r="I5564" s="393"/>
      <c r="J5564" s="393"/>
      <c r="K5564" s="393"/>
    </row>
    <row r="5565" spans="1:11" ht="52.8">
      <c r="A5565" s="397" t="s">
        <v>9742</v>
      </c>
      <c r="B5565" s="411" t="s">
        <v>9743</v>
      </c>
      <c r="C5565" s="398" t="s">
        <v>180</v>
      </c>
      <c r="D5565" s="399">
        <v>117.6622</v>
      </c>
      <c r="E5565" s="393"/>
      <c r="F5565" s="393"/>
      <c r="G5565" s="393"/>
      <c r="H5565" s="393"/>
      <c r="I5565" s="393"/>
      <c r="J5565" s="393"/>
      <c r="K5565" s="393"/>
    </row>
    <row r="5566" spans="1:11" ht="52.8">
      <c r="A5566" s="397" t="s">
        <v>9744</v>
      </c>
      <c r="B5566" s="411" t="s">
        <v>9745</v>
      </c>
      <c r="C5566" s="398" t="s">
        <v>180</v>
      </c>
      <c r="D5566" s="399">
        <v>225.52770000000001</v>
      </c>
      <c r="E5566" s="393"/>
      <c r="F5566" s="393"/>
      <c r="G5566" s="393"/>
      <c r="H5566" s="393"/>
      <c r="I5566" s="393"/>
      <c r="J5566" s="393"/>
      <c r="K5566" s="393"/>
    </row>
    <row r="5567" spans="1:11" ht="52.8">
      <c r="A5567" s="397" t="s">
        <v>9746</v>
      </c>
      <c r="B5567" s="411" t="s">
        <v>9747</v>
      </c>
      <c r="C5567" s="398" t="s">
        <v>180</v>
      </c>
      <c r="D5567" s="399">
        <v>361.30189999999999</v>
      </c>
      <c r="E5567" s="393"/>
      <c r="F5567" s="393"/>
      <c r="G5567" s="393"/>
      <c r="H5567" s="393"/>
      <c r="I5567" s="393"/>
      <c r="J5567" s="393"/>
      <c r="K5567" s="393"/>
    </row>
    <row r="5568" spans="1:11" ht="52.8">
      <c r="A5568" s="397" t="s">
        <v>9748</v>
      </c>
      <c r="B5568" s="411" t="s">
        <v>9749</v>
      </c>
      <c r="C5568" s="398" t="s">
        <v>180</v>
      </c>
      <c r="D5568" s="399">
        <v>274.2697</v>
      </c>
      <c r="E5568" s="393"/>
      <c r="F5568" s="393"/>
      <c r="G5568" s="393"/>
      <c r="H5568" s="393"/>
      <c r="I5568" s="393"/>
      <c r="J5568" s="393"/>
      <c r="K5568" s="393"/>
    </row>
    <row r="5569" spans="1:11" ht="52.8">
      <c r="A5569" s="397" t="s">
        <v>9750</v>
      </c>
      <c r="B5569" s="411" t="s">
        <v>9751</v>
      </c>
      <c r="C5569" s="398" t="s">
        <v>180</v>
      </c>
      <c r="D5569" s="399">
        <v>285.27600000000001</v>
      </c>
      <c r="E5569" s="393"/>
      <c r="F5569" s="393"/>
      <c r="G5569" s="393"/>
      <c r="H5569" s="393"/>
      <c r="I5569" s="393"/>
      <c r="J5569" s="393"/>
      <c r="K5569" s="393"/>
    </row>
    <row r="5570" spans="1:11" ht="52.8">
      <c r="A5570" s="397" t="s">
        <v>9752</v>
      </c>
      <c r="B5570" s="411" t="s">
        <v>9753</v>
      </c>
      <c r="C5570" s="398" t="s">
        <v>180</v>
      </c>
      <c r="D5570" s="399">
        <v>379.66579999999999</v>
      </c>
      <c r="E5570" s="393"/>
      <c r="F5570" s="393"/>
      <c r="G5570" s="393"/>
      <c r="H5570" s="393"/>
      <c r="I5570" s="393"/>
      <c r="J5570" s="393"/>
      <c r="K5570" s="393"/>
    </row>
    <row r="5571" spans="1:11" ht="52.8">
      <c r="A5571" s="397" t="s">
        <v>9754</v>
      </c>
      <c r="B5571" s="411" t="s">
        <v>9755</v>
      </c>
      <c r="C5571" s="398" t="s">
        <v>180</v>
      </c>
      <c r="D5571" s="399">
        <v>363.47890000000001</v>
      </c>
      <c r="E5571" s="393"/>
      <c r="F5571" s="393"/>
      <c r="G5571" s="393"/>
      <c r="H5571" s="393"/>
      <c r="I5571" s="393"/>
      <c r="J5571" s="393"/>
      <c r="K5571" s="393"/>
    </row>
    <row r="5572" spans="1:11" ht="52.8">
      <c r="A5572" s="397" t="s">
        <v>9756</v>
      </c>
      <c r="B5572" s="411" t="s">
        <v>9757</v>
      </c>
      <c r="C5572" s="398" t="s">
        <v>180</v>
      </c>
      <c r="D5572" s="399">
        <v>258.88909999999998</v>
      </c>
      <c r="E5572" s="393"/>
      <c r="F5572" s="393"/>
      <c r="G5572" s="393"/>
      <c r="H5572" s="393"/>
      <c r="I5572" s="393"/>
      <c r="J5572" s="393"/>
      <c r="K5572" s="393"/>
    </row>
    <row r="5573" spans="1:11" ht="52.8">
      <c r="A5573" s="397" t="s">
        <v>9758</v>
      </c>
      <c r="B5573" s="411" t="s">
        <v>9759</v>
      </c>
      <c r="C5573" s="398" t="s">
        <v>180</v>
      </c>
      <c r="D5573" s="399">
        <v>385.68299999999999</v>
      </c>
      <c r="E5573" s="393"/>
      <c r="F5573" s="393"/>
      <c r="G5573" s="393"/>
      <c r="H5573" s="393"/>
      <c r="I5573" s="393"/>
      <c r="J5573" s="393"/>
      <c r="K5573" s="393"/>
    </row>
    <row r="5574" spans="1:11" ht="52.8">
      <c r="A5574" s="397" t="s">
        <v>9760</v>
      </c>
      <c r="B5574" s="411" t="s">
        <v>9761</v>
      </c>
      <c r="C5574" s="398" t="s">
        <v>180</v>
      </c>
      <c r="D5574" s="399">
        <v>262.87029999999999</v>
      </c>
      <c r="E5574" s="393"/>
      <c r="F5574" s="393"/>
      <c r="G5574" s="393"/>
      <c r="H5574" s="393"/>
      <c r="I5574" s="393"/>
      <c r="J5574" s="393"/>
      <c r="K5574" s="393"/>
    </row>
    <row r="5575" spans="1:11" ht="14.4">
      <c r="A5575" s="554"/>
      <c r="B5575" s="554"/>
      <c r="C5575" s="554"/>
      <c r="D5575" s="554"/>
      <c r="E5575" s="393"/>
      <c r="F5575" s="393"/>
      <c r="G5575" s="393"/>
      <c r="H5575" s="393"/>
      <c r="I5575" s="393"/>
      <c r="J5575" s="393"/>
      <c r="K5575" s="393"/>
    </row>
    <row r="5576" spans="1:11" ht="15" customHeight="1">
      <c r="A5576" s="553" t="s">
        <v>9762</v>
      </c>
      <c r="B5576" s="553"/>
      <c r="C5576" s="553"/>
      <c r="D5576" s="392"/>
      <c r="E5576" s="393"/>
      <c r="F5576" s="393"/>
      <c r="G5576" s="393"/>
      <c r="H5576" s="393"/>
      <c r="I5576" s="393"/>
      <c r="J5576" s="393"/>
      <c r="K5576" s="393"/>
    </row>
    <row r="5577" spans="1:11" ht="14.4">
      <c r="A5577" s="394" t="s">
        <v>7338</v>
      </c>
      <c r="B5577" s="410" t="s">
        <v>7339</v>
      </c>
      <c r="C5577" s="395" t="s">
        <v>485</v>
      </c>
      <c r="D5577" s="396" t="s">
        <v>7340</v>
      </c>
      <c r="E5577" s="393"/>
      <c r="F5577" s="393"/>
      <c r="G5577" s="393"/>
      <c r="H5577" s="393"/>
      <c r="I5577" s="393"/>
      <c r="J5577" s="393"/>
      <c r="K5577" s="393"/>
    </row>
    <row r="5578" spans="1:11" ht="26.4">
      <c r="A5578" s="397" t="s">
        <v>9763</v>
      </c>
      <c r="B5578" s="411" t="s">
        <v>9764</v>
      </c>
      <c r="C5578" s="398" t="s">
        <v>180</v>
      </c>
      <c r="D5578" s="399">
        <v>21.142700000000001</v>
      </c>
      <c r="E5578" s="393"/>
      <c r="F5578" s="393"/>
      <c r="G5578" s="393"/>
      <c r="H5578" s="393"/>
      <c r="I5578" s="393"/>
      <c r="J5578" s="393"/>
      <c r="K5578" s="393"/>
    </row>
    <row r="5579" spans="1:11" ht="26.4">
      <c r="A5579" s="397" t="s">
        <v>9765</v>
      </c>
      <c r="B5579" s="411" t="s">
        <v>9766</v>
      </c>
      <c r="C5579" s="398" t="s">
        <v>180</v>
      </c>
      <c r="D5579" s="399">
        <v>214.04470000000001</v>
      </c>
      <c r="E5579" s="393"/>
      <c r="F5579" s="393"/>
      <c r="G5579" s="393"/>
      <c r="H5579" s="393"/>
      <c r="I5579" s="393"/>
      <c r="J5579" s="393"/>
      <c r="K5579" s="393"/>
    </row>
    <row r="5580" spans="1:11" ht="14.4">
      <c r="A5580" s="554"/>
      <c r="B5580" s="554"/>
      <c r="C5580" s="554"/>
      <c r="D5580" s="554"/>
      <c r="E5580" s="393"/>
      <c r="F5580" s="393"/>
      <c r="G5580" s="393"/>
      <c r="H5580" s="393"/>
      <c r="I5580" s="393"/>
      <c r="J5580" s="393"/>
      <c r="K5580" s="393"/>
    </row>
    <row r="5581" spans="1:11" ht="15" customHeight="1">
      <c r="A5581" s="553" t="s">
        <v>9767</v>
      </c>
      <c r="B5581" s="553"/>
      <c r="C5581" s="553"/>
      <c r="D5581" s="392"/>
      <c r="E5581" s="393"/>
      <c r="F5581" s="393"/>
      <c r="G5581" s="393"/>
      <c r="H5581" s="393"/>
      <c r="I5581" s="393"/>
      <c r="J5581" s="393"/>
      <c r="K5581" s="393"/>
    </row>
    <row r="5582" spans="1:11" ht="14.4">
      <c r="A5582" s="394" t="s">
        <v>7338</v>
      </c>
      <c r="B5582" s="410" t="s">
        <v>7339</v>
      </c>
      <c r="C5582" s="395" t="s">
        <v>485</v>
      </c>
      <c r="D5582" s="396" t="s">
        <v>7340</v>
      </c>
      <c r="E5582" s="393"/>
      <c r="F5582" s="393"/>
      <c r="G5582" s="393"/>
      <c r="H5582" s="393"/>
      <c r="I5582" s="393"/>
      <c r="J5582" s="393"/>
      <c r="K5582" s="393"/>
    </row>
    <row r="5583" spans="1:11" ht="26.4">
      <c r="A5583" s="397" t="s">
        <v>9768</v>
      </c>
      <c r="B5583" s="411" t="s">
        <v>9769</v>
      </c>
      <c r="C5583" s="398" t="s">
        <v>180</v>
      </c>
      <c r="D5583" s="399">
        <v>48.4497</v>
      </c>
      <c r="E5583" s="393"/>
      <c r="F5583" s="393"/>
      <c r="G5583" s="393"/>
      <c r="H5583" s="393"/>
      <c r="I5583" s="393"/>
      <c r="J5583" s="393"/>
      <c r="K5583" s="393"/>
    </row>
    <row r="5584" spans="1:11" ht="26.4">
      <c r="A5584" s="397" t="s">
        <v>9770</v>
      </c>
      <c r="B5584" s="411" t="s">
        <v>9771</v>
      </c>
      <c r="C5584" s="398" t="s">
        <v>180</v>
      </c>
      <c r="D5584" s="399">
        <v>6.38</v>
      </c>
      <c r="E5584" s="393"/>
      <c r="F5584" s="393"/>
      <c r="G5584" s="393"/>
      <c r="H5584" s="393"/>
      <c r="I5584" s="393"/>
      <c r="J5584" s="393"/>
      <c r="K5584" s="393"/>
    </row>
    <row r="5585" spans="1:11" ht="39.6">
      <c r="A5585" s="397" t="s">
        <v>9772</v>
      </c>
      <c r="B5585" s="411" t="s">
        <v>9773</v>
      </c>
      <c r="C5585" s="398" t="s">
        <v>180</v>
      </c>
      <c r="D5585" s="399">
        <v>60.191699999999997</v>
      </c>
      <c r="E5585" s="393"/>
      <c r="F5585" s="393"/>
      <c r="G5585" s="393"/>
      <c r="H5585" s="393"/>
      <c r="I5585" s="393"/>
      <c r="J5585" s="393"/>
      <c r="K5585" s="393"/>
    </row>
    <row r="5586" spans="1:11" ht="39.6">
      <c r="A5586" s="397" t="s">
        <v>9774</v>
      </c>
      <c r="B5586" s="411" t="s">
        <v>9775</v>
      </c>
      <c r="C5586" s="398" t="s">
        <v>180</v>
      </c>
      <c r="D5586" s="399">
        <v>28.321899999999999</v>
      </c>
      <c r="E5586" s="393"/>
      <c r="F5586" s="393"/>
      <c r="G5586" s="393"/>
      <c r="H5586" s="393"/>
      <c r="I5586" s="393"/>
      <c r="J5586" s="393"/>
      <c r="K5586" s="393"/>
    </row>
    <row r="5587" spans="1:11" ht="26.4">
      <c r="A5587" s="397" t="s">
        <v>9776</v>
      </c>
      <c r="B5587" s="411" t="s">
        <v>9777</v>
      </c>
      <c r="C5587" s="398" t="s">
        <v>180</v>
      </c>
      <c r="D5587" s="399">
        <v>30.025300000000001</v>
      </c>
      <c r="E5587" s="393"/>
      <c r="F5587" s="393"/>
      <c r="G5587" s="393"/>
      <c r="H5587" s="393"/>
      <c r="I5587" s="393"/>
      <c r="J5587" s="393"/>
      <c r="K5587" s="393"/>
    </row>
    <row r="5588" spans="1:11" ht="14.4">
      <c r="A5588" s="554"/>
      <c r="B5588" s="554"/>
      <c r="C5588" s="554"/>
      <c r="D5588" s="554"/>
      <c r="E5588" s="393"/>
      <c r="F5588" s="393"/>
      <c r="G5588" s="393"/>
      <c r="H5588" s="393"/>
      <c r="I5588" s="393"/>
      <c r="J5588" s="393"/>
      <c r="K5588" s="393"/>
    </row>
    <row r="5589" spans="1:11" ht="15" customHeight="1">
      <c r="A5589" s="553" t="s">
        <v>9778</v>
      </c>
      <c r="B5589" s="553"/>
      <c r="C5589" s="553"/>
      <c r="D5589" s="392"/>
      <c r="E5589" s="393"/>
      <c r="F5589" s="393"/>
      <c r="G5589" s="393"/>
      <c r="H5589" s="393"/>
      <c r="I5589" s="393"/>
      <c r="J5589" s="393"/>
      <c r="K5589" s="393"/>
    </row>
    <row r="5590" spans="1:11" ht="14.4">
      <c r="A5590" s="394" t="s">
        <v>7338</v>
      </c>
      <c r="B5590" s="410" t="s">
        <v>7339</v>
      </c>
      <c r="C5590" s="395" t="s">
        <v>485</v>
      </c>
      <c r="D5590" s="396" t="s">
        <v>7340</v>
      </c>
      <c r="E5590" s="393"/>
      <c r="F5590" s="393"/>
      <c r="G5590" s="393"/>
      <c r="H5590" s="393"/>
      <c r="I5590" s="393"/>
      <c r="J5590" s="393"/>
      <c r="K5590" s="393"/>
    </row>
    <row r="5591" spans="1:11" ht="26.4">
      <c r="A5591" s="397" t="s">
        <v>9779</v>
      </c>
      <c r="B5591" s="411" t="s">
        <v>9780</v>
      </c>
      <c r="C5591" s="398" t="s">
        <v>180</v>
      </c>
      <c r="D5591" s="399">
        <v>359.7396</v>
      </c>
      <c r="E5591" s="393"/>
      <c r="F5591" s="393"/>
      <c r="G5591" s="393"/>
      <c r="H5591" s="393"/>
      <c r="I5591" s="393"/>
      <c r="J5591" s="393"/>
      <c r="K5591" s="393"/>
    </row>
    <row r="5592" spans="1:11" ht="14.4">
      <c r="A5592" s="554"/>
      <c r="B5592" s="554"/>
      <c r="C5592" s="554"/>
      <c r="D5592" s="554"/>
      <c r="E5592" s="393"/>
      <c r="F5592" s="393"/>
      <c r="G5592" s="393"/>
      <c r="H5592" s="393"/>
      <c r="I5592" s="393"/>
      <c r="J5592" s="393"/>
      <c r="K5592" s="393"/>
    </row>
    <row r="5593" spans="1:11" ht="15" customHeight="1">
      <c r="A5593" s="553" t="s">
        <v>9781</v>
      </c>
      <c r="B5593" s="553"/>
      <c r="C5593" s="553"/>
      <c r="D5593" s="392"/>
      <c r="E5593" s="393"/>
      <c r="F5593" s="393"/>
      <c r="G5593" s="393"/>
      <c r="H5593" s="393"/>
      <c r="I5593" s="393"/>
      <c r="J5593" s="393"/>
      <c r="K5593" s="393"/>
    </row>
    <row r="5594" spans="1:11" ht="14.4">
      <c r="A5594" s="394" t="s">
        <v>7338</v>
      </c>
      <c r="B5594" s="410" t="s">
        <v>7339</v>
      </c>
      <c r="C5594" s="395" t="s">
        <v>485</v>
      </c>
      <c r="D5594" s="396" t="s">
        <v>7340</v>
      </c>
      <c r="E5594" s="393"/>
      <c r="F5594" s="393"/>
      <c r="G5594" s="393"/>
      <c r="H5594" s="393"/>
      <c r="I5594" s="393"/>
      <c r="J5594" s="393"/>
      <c r="K5594" s="393"/>
    </row>
    <row r="5595" spans="1:11" ht="14.4">
      <c r="A5595" s="397" t="s">
        <v>9782</v>
      </c>
      <c r="B5595" s="411" t="s">
        <v>9783</v>
      </c>
      <c r="C5595" s="398" t="s">
        <v>180</v>
      </c>
      <c r="D5595" s="399">
        <v>2.79</v>
      </c>
      <c r="E5595" s="393"/>
      <c r="F5595" s="393"/>
      <c r="G5595" s="393"/>
      <c r="H5595" s="393"/>
      <c r="I5595" s="393"/>
      <c r="J5595" s="393"/>
      <c r="K5595" s="393"/>
    </row>
    <row r="5596" spans="1:11" ht="14.4">
      <c r="A5596" s="554"/>
      <c r="B5596" s="554"/>
      <c r="C5596" s="554"/>
      <c r="D5596" s="554"/>
      <c r="E5596" s="393"/>
      <c r="F5596" s="393"/>
      <c r="G5596" s="393"/>
      <c r="H5596" s="393"/>
      <c r="I5596" s="393"/>
      <c r="J5596" s="393"/>
      <c r="K5596" s="393"/>
    </row>
    <row r="5597" spans="1:11" ht="15" customHeight="1">
      <c r="A5597" s="553" t="s">
        <v>9784</v>
      </c>
      <c r="B5597" s="553"/>
      <c r="C5597" s="553"/>
      <c r="D5597" s="392"/>
      <c r="E5597" s="393"/>
      <c r="F5597" s="393"/>
      <c r="G5597" s="393"/>
      <c r="H5597" s="393"/>
      <c r="I5597" s="393"/>
      <c r="J5597" s="393"/>
      <c r="K5597" s="393"/>
    </row>
    <row r="5598" spans="1:11" ht="14.4">
      <c r="A5598" s="394" t="s">
        <v>7338</v>
      </c>
      <c r="B5598" s="410" t="s">
        <v>7339</v>
      </c>
      <c r="C5598" s="395" t="s">
        <v>485</v>
      </c>
      <c r="D5598" s="396" t="s">
        <v>7340</v>
      </c>
      <c r="E5598" s="393"/>
      <c r="F5598" s="393"/>
      <c r="G5598" s="393"/>
      <c r="H5598" s="393"/>
      <c r="I5598" s="393"/>
      <c r="J5598" s="393"/>
      <c r="K5598" s="393"/>
    </row>
    <row r="5599" spans="1:11" ht="14.4">
      <c r="A5599" s="397" t="s">
        <v>9785</v>
      </c>
      <c r="B5599" s="411" t="s">
        <v>9786</v>
      </c>
      <c r="C5599" s="398" t="s">
        <v>180</v>
      </c>
      <c r="D5599" s="399">
        <v>151.38</v>
      </c>
      <c r="E5599" s="393"/>
      <c r="F5599" s="393"/>
      <c r="G5599" s="393"/>
      <c r="H5599" s="393"/>
      <c r="I5599" s="393"/>
      <c r="J5599" s="393"/>
      <c r="K5599" s="393"/>
    </row>
    <row r="5600" spans="1:11" ht="26.4">
      <c r="A5600" s="397" t="s">
        <v>9787</v>
      </c>
      <c r="B5600" s="411" t="s">
        <v>9788</v>
      </c>
      <c r="C5600" s="398" t="s">
        <v>180</v>
      </c>
      <c r="D5600" s="399">
        <v>221.9</v>
      </c>
      <c r="E5600" s="393"/>
      <c r="F5600" s="393"/>
      <c r="G5600" s="393"/>
      <c r="H5600" s="393"/>
      <c r="I5600" s="393"/>
      <c r="J5600" s="393"/>
      <c r="K5600" s="393"/>
    </row>
    <row r="5601" spans="1:11" ht="26.4">
      <c r="A5601" s="397" t="s">
        <v>9789</v>
      </c>
      <c r="B5601" s="411" t="s">
        <v>9790</v>
      </c>
      <c r="C5601" s="398" t="s">
        <v>180</v>
      </c>
      <c r="D5601" s="399">
        <v>333.69</v>
      </c>
      <c r="E5601" s="393"/>
      <c r="F5601" s="393"/>
      <c r="G5601" s="393"/>
      <c r="H5601" s="393"/>
      <c r="I5601" s="393"/>
      <c r="J5601" s="393"/>
      <c r="K5601" s="393"/>
    </row>
    <row r="5602" spans="1:11" ht="26.4">
      <c r="A5602" s="397" t="s">
        <v>9791</v>
      </c>
      <c r="B5602" s="411" t="s">
        <v>9792</v>
      </c>
      <c r="C5602" s="398" t="s">
        <v>180</v>
      </c>
      <c r="D5602" s="399">
        <v>446.15</v>
      </c>
      <c r="E5602" s="393"/>
      <c r="F5602" s="393"/>
      <c r="G5602" s="393"/>
      <c r="H5602" s="393"/>
      <c r="I5602" s="393"/>
      <c r="J5602" s="393"/>
      <c r="K5602" s="393"/>
    </row>
    <row r="5603" spans="1:11" ht="14.4">
      <c r="A5603" s="554"/>
      <c r="B5603" s="554"/>
      <c r="C5603" s="554"/>
      <c r="D5603" s="554"/>
      <c r="E5603" s="393"/>
      <c r="F5603" s="393"/>
      <c r="G5603" s="393"/>
      <c r="H5603" s="393"/>
      <c r="I5603" s="393"/>
      <c r="J5603" s="393"/>
      <c r="K5603" s="393"/>
    </row>
    <row r="5604" spans="1:11" ht="15" customHeight="1">
      <c r="A5604" s="553" t="s">
        <v>9793</v>
      </c>
      <c r="B5604" s="553"/>
      <c r="C5604" s="553"/>
      <c r="D5604" s="392"/>
      <c r="E5604" s="393"/>
      <c r="F5604" s="393"/>
      <c r="G5604" s="393"/>
      <c r="H5604" s="393"/>
      <c r="I5604" s="393"/>
      <c r="J5604" s="393"/>
      <c r="K5604" s="393"/>
    </row>
    <row r="5605" spans="1:11" ht="15" customHeight="1">
      <c r="A5605" s="553" t="s">
        <v>9794</v>
      </c>
      <c r="B5605" s="553"/>
      <c r="C5605" s="553"/>
      <c r="D5605" s="392"/>
      <c r="E5605" s="393"/>
      <c r="F5605" s="393"/>
      <c r="G5605" s="393"/>
      <c r="H5605" s="393"/>
      <c r="I5605" s="393"/>
      <c r="J5605" s="393"/>
      <c r="K5605" s="393"/>
    </row>
    <row r="5606" spans="1:11" ht="14.4">
      <c r="A5606" s="394" t="s">
        <v>7338</v>
      </c>
      <c r="B5606" s="410" t="s">
        <v>7339</v>
      </c>
      <c r="C5606" s="395" t="s">
        <v>485</v>
      </c>
      <c r="D5606" s="396" t="s">
        <v>7340</v>
      </c>
      <c r="E5606" s="393"/>
      <c r="F5606" s="393"/>
      <c r="G5606" s="393"/>
      <c r="H5606" s="393"/>
      <c r="I5606" s="393"/>
      <c r="J5606" s="393"/>
      <c r="K5606" s="393"/>
    </row>
    <row r="5607" spans="1:11" ht="14.4">
      <c r="A5607" s="397" t="s">
        <v>9795</v>
      </c>
      <c r="B5607" s="411" t="s">
        <v>9796</v>
      </c>
      <c r="C5607" s="398" t="s">
        <v>65</v>
      </c>
      <c r="D5607" s="399">
        <v>42.25</v>
      </c>
      <c r="E5607" s="393"/>
      <c r="F5607" s="393"/>
      <c r="G5607" s="393"/>
      <c r="H5607" s="393"/>
      <c r="I5607" s="393"/>
      <c r="J5607" s="393"/>
      <c r="K5607" s="393"/>
    </row>
    <row r="5608" spans="1:11" ht="14.4">
      <c r="A5608" s="554"/>
      <c r="B5608" s="554"/>
      <c r="C5608" s="554"/>
      <c r="D5608" s="554"/>
      <c r="E5608" s="393"/>
      <c r="F5608" s="393"/>
      <c r="G5608" s="393"/>
      <c r="H5608" s="393"/>
      <c r="I5608" s="393"/>
      <c r="J5608" s="393"/>
      <c r="K5608" s="393"/>
    </row>
    <row r="5609" spans="1:11" ht="15" customHeight="1">
      <c r="A5609" s="553" t="s">
        <v>9797</v>
      </c>
      <c r="B5609" s="553"/>
      <c r="C5609" s="553"/>
      <c r="D5609" s="392"/>
      <c r="E5609" s="393"/>
      <c r="F5609" s="393"/>
      <c r="G5609" s="393"/>
      <c r="H5609" s="393"/>
      <c r="I5609" s="393"/>
      <c r="J5609" s="393"/>
      <c r="K5609" s="393"/>
    </row>
    <row r="5610" spans="1:11" ht="14.4">
      <c r="A5610" s="394" t="s">
        <v>7338</v>
      </c>
      <c r="B5610" s="410" t="s">
        <v>7339</v>
      </c>
      <c r="C5610" s="395" t="s">
        <v>485</v>
      </c>
      <c r="D5610" s="396" t="s">
        <v>7340</v>
      </c>
      <c r="E5610" s="393"/>
      <c r="F5610" s="393"/>
      <c r="G5610" s="393"/>
      <c r="H5610" s="393"/>
      <c r="I5610" s="393"/>
      <c r="J5610" s="393"/>
      <c r="K5610" s="393"/>
    </row>
    <row r="5611" spans="1:11" ht="14.4">
      <c r="A5611" s="397" t="s">
        <v>9798</v>
      </c>
      <c r="B5611" s="411" t="s">
        <v>9799</v>
      </c>
      <c r="C5611" s="398" t="s">
        <v>65</v>
      </c>
      <c r="D5611" s="399">
        <v>43.78</v>
      </c>
      <c r="E5611" s="393"/>
      <c r="F5611" s="393"/>
      <c r="G5611" s="393"/>
      <c r="H5611" s="393"/>
      <c r="I5611" s="393"/>
      <c r="J5611" s="393"/>
      <c r="K5611" s="393"/>
    </row>
    <row r="5612" spans="1:11" ht="14.4">
      <c r="A5612" s="397" t="s">
        <v>9800</v>
      </c>
      <c r="B5612" s="411" t="s">
        <v>9801</v>
      </c>
      <c r="C5612" s="398" t="s">
        <v>65</v>
      </c>
      <c r="D5612" s="399">
        <v>49.34</v>
      </c>
      <c r="E5612" s="393"/>
      <c r="F5612" s="393"/>
      <c r="G5612" s="393"/>
      <c r="H5612" s="393"/>
      <c r="I5612" s="393"/>
      <c r="J5612" s="393"/>
      <c r="K5612" s="393"/>
    </row>
    <row r="5613" spans="1:11" ht="14.4">
      <c r="A5613" s="397" t="s">
        <v>9802</v>
      </c>
      <c r="B5613" s="411" t="s">
        <v>9803</v>
      </c>
      <c r="C5613" s="398" t="s">
        <v>65</v>
      </c>
      <c r="D5613" s="399">
        <v>64.28</v>
      </c>
      <c r="E5613" s="393"/>
      <c r="F5613" s="393"/>
      <c r="G5613" s="393"/>
      <c r="H5613" s="393"/>
      <c r="I5613" s="393"/>
      <c r="J5613" s="393"/>
      <c r="K5613" s="393"/>
    </row>
    <row r="5614" spans="1:11" ht="14.4">
      <c r="A5614" s="554"/>
      <c r="B5614" s="554"/>
      <c r="C5614" s="554"/>
      <c r="D5614" s="554"/>
      <c r="E5614" s="393"/>
      <c r="F5614" s="393"/>
      <c r="G5614" s="393"/>
      <c r="H5614" s="393"/>
      <c r="I5614" s="393"/>
      <c r="J5614" s="393"/>
      <c r="K5614" s="393"/>
    </row>
    <row r="5615" spans="1:11" ht="15" customHeight="1">
      <c r="A5615" s="553" t="s">
        <v>9804</v>
      </c>
      <c r="B5615" s="553"/>
      <c r="C5615" s="553"/>
      <c r="D5615" s="392"/>
      <c r="E5615" s="393"/>
      <c r="F5615" s="393"/>
      <c r="G5615" s="393"/>
      <c r="H5615" s="393"/>
      <c r="I5615" s="393"/>
      <c r="J5615" s="393"/>
      <c r="K5615" s="393"/>
    </row>
    <row r="5616" spans="1:11" ht="14.4">
      <c r="A5616" s="394" t="s">
        <v>7338</v>
      </c>
      <c r="B5616" s="410" t="s">
        <v>7339</v>
      </c>
      <c r="C5616" s="395" t="s">
        <v>485</v>
      </c>
      <c r="D5616" s="396" t="s">
        <v>7340</v>
      </c>
      <c r="E5616" s="393"/>
      <c r="F5616" s="393"/>
      <c r="G5616" s="393"/>
      <c r="H5616" s="393"/>
      <c r="I5616" s="393"/>
      <c r="J5616" s="393"/>
      <c r="K5616" s="393"/>
    </row>
    <row r="5617" spans="1:11" ht="14.4">
      <c r="A5617" s="397" t="s">
        <v>9805</v>
      </c>
      <c r="B5617" s="411" t="s">
        <v>9806</v>
      </c>
      <c r="C5617" s="398" t="s">
        <v>65</v>
      </c>
      <c r="D5617" s="399">
        <v>24.85</v>
      </c>
      <c r="E5617" s="393"/>
      <c r="F5617" s="393"/>
      <c r="G5617" s="393"/>
      <c r="H5617" s="393"/>
      <c r="I5617" s="393"/>
      <c r="J5617" s="393"/>
      <c r="K5617" s="393"/>
    </row>
    <row r="5618" spans="1:11" ht="14.4">
      <c r="A5618" s="397" t="s">
        <v>9807</v>
      </c>
      <c r="B5618" s="411" t="s">
        <v>9808</v>
      </c>
      <c r="C5618" s="398" t="s">
        <v>65</v>
      </c>
      <c r="D5618" s="399">
        <v>30.16</v>
      </c>
      <c r="E5618" s="393"/>
      <c r="F5618" s="393"/>
      <c r="G5618" s="393"/>
      <c r="H5618" s="393"/>
      <c r="I5618" s="393"/>
      <c r="J5618" s="393"/>
      <c r="K5618" s="393"/>
    </row>
    <row r="5619" spans="1:11" ht="14.4">
      <c r="A5619" s="397" t="s">
        <v>9809</v>
      </c>
      <c r="B5619" s="411" t="s">
        <v>9810</v>
      </c>
      <c r="C5619" s="398" t="s">
        <v>65</v>
      </c>
      <c r="D5619" s="399">
        <v>35.08</v>
      </c>
      <c r="E5619" s="393"/>
      <c r="F5619" s="393"/>
      <c r="G5619" s="393"/>
      <c r="H5619" s="393"/>
      <c r="I5619" s="393"/>
      <c r="J5619" s="393"/>
      <c r="K5619" s="393"/>
    </row>
    <row r="5620" spans="1:11" ht="14.4">
      <c r="A5620" s="554"/>
      <c r="B5620" s="554"/>
      <c r="C5620" s="554"/>
      <c r="D5620" s="554"/>
      <c r="E5620" s="393"/>
      <c r="F5620" s="393"/>
      <c r="G5620" s="393"/>
      <c r="H5620" s="393"/>
      <c r="I5620" s="393"/>
      <c r="J5620" s="393"/>
      <c r="K5620" s="393"/>
    </row>
    <row r="5621" spans="1:11" ht="15" customHeight="1">
      <c r="A5621" s="553" t="s">
        <v>9811</v>
      </c>
      <c r="B5621" s="553"/>
      <c r="C5621" s="553"/>
      <c r="D5621" s="392"/>
      <c r="E5621" s="393"/>
      <c r="F5621" s="393"/>
      <c r="G5621" s="393"/>
      <c r="H5621" s="393"/>
      <c r="I5621" s="393"/>
      <c r="J5621" s="393"/>
      <c r="K5621" s="393"/>
    </row>
    <row r="5622" spans="1:11" ht="15" customHeight="1">
      <c r="A5622" s="553" t="s">
        <v>9812</v>
      </c>
      <c r="B5622" s="553"/>
      <c r="C5622" s="553"/>
      <c r="D5622" s="392"/>
      <c r="E5622" s="393"/>
      <c r="F5622" s="393"/>
      <c r="G5622" s="393"/>
      <c r="H5622" s="393"/>
      <c r="I5622" s="393"/>
      <c r="J5622" s="393"/>
      <c r="K5622" s="393"/>
    </row>
    <row r="5623" spans="1:11" ht="14.4">
      <c r="A5623" s="394" t="s">
        <v>7338</v>
      </c>
      <c r="B5623" s="410" t="s">
        <v>7339</v>
      </c>
      <c r="C5623" s="395" t="s">
        <v>485</v>
      </c>
      <c r="D5623" s="396" t="s">
        <v>7340</v>
      </c>
      <c r="E5623" s="393"/>
      <c r="F5623" s="393"/>
      <c r="G5623" s="393"/>
      <c r="H5623" s="393"/>
      <c r="I5623" s="393"/>
      <c r="J5623" s="393"/>
      <c r="K5623" s="393"/>
    </row>
    <row r="5624" spans="1:11" ht="14.4">
      <c r="A5624" s="397" t="s">
        <v>9813</v>
      </c>
      <c r="B5624" s="411" t="s">
        <v>9814</v>
      </c>
      <c r="C5624" s="398" t="s">
        <v>84</v>
      </c>
      <c r="D5624" s="399">
        <v>11.2683</v>
      </c>
      <c r="E5624" s="393"/>
      <c r="F5624" s="393"/>
      <c r="G5624" s="393"/>
      <c r="H5624" s="393"/>
      <c r="I5624" s="393"/>
      <c r="J5624" s="393"/>
      <c r="K5624" s="393"/>
    </row>
    <row r="5625" spans="1:11" ht="26.4">
      <c r="A5625" s="397" t="s">
        <v>9815</v>
      </c>
      <c r="B5625" s="411" t="s">
        <v>9816</v>
      </c>
      <c r="C5625" s="398" t="s">
        <v>84</v>
      </c>
      <c r="D5625" s="399">
        <v>8.5873000000000008</v>
      </c>
      <c r="E5625" s="393"/>
      <c r="F5625" s="393"/>
      <c r="G5625" s="393"/>
      <c r="H5625" s="393"/>
      <c r="I5625" s="393"/>
      <c r="J5625" s="393"/>
      <c r="K5625" s="393"/>
    </row>
    <row r="5626" spans="1:11" ht="14.4">
      <c r="A5626" s="554"/>
      <c r="B5626" s="554"/>
      <c r="C5626" s="554"/>
      <c r="D5626" s="554"/>
      <c r="E5626" s="393"/>
      <c r="F5626" s="393"/>
      <c r="G5626" s="393"/>
      <c r="H5626" s="393"/>
      <c r="I5626" s="393"/>
      <c r="J5626" s="393"/>
      <c r="K5626" s="393"/>
    </row>
    <row r="5627" spans="1:11" ht="15" customHeight="1">
      <c r="A5627" s="553" t="s">
        <v>9817</v>
      </c>
      <c r="B5627" s="553"/>
      <c r="C5627" s="553"/>
      <c r="D5627" s="392"/>
      <c r="E5627" s="393"/>
      <c r="F5627" s="393"/>
      <c r="G5627" s="393"/>
      <c r="H5627" s="393"/>
      <c r="I5627" s="393"/>
      <c r="J5627" s="393"/>
      <c r="K5627" s="393"/>
    </row>
    <row r="5628" spans="1:11" ht="14.4">
      <c r="A5628" s="394" t="s">
        <v>7338</v>
      </c>
      <c r="B5628" s="410" t="s">
        <v>7339</v>
      </c>
      <c r="C5628" s="395" t="s">
        <v>485</v>
      </c>
      <c r="D5628" s="396" t="s">
        <v>7340</v>
      </c>
      <c r="E5628" s="393"/>
      <c r="F5628" s="393"/>
      <c r="G5628" s="393"/>
      <c r="H5628" s="393"/>
      <c r="I5628" s="393"/>
      <c r="J5628" s="393"/>
      <c r="K5628" s="393"/>
    </row>
    <row r="5629" spans="1:11" ht="26.4">
      <c r="A5629" s="397" t="s">
        <v>9818</v>
      </c>
      <c r="B5629" s="411" t="s">
        <v>9819</v>
      </c>
      <c r="C5629" s="398" t="s">
        <v>84</v>
      </c>
      <c r="D5629" s="399">
        <v>2.0661</v>
      </c>
      <c r="E5629" s="393"/>
      <c r="F5629" s="393"/>
      <c r="G5629" s="393"/>
      <c r="H5629" s="393"/>
      <c r="I5629" s="393"/>
      <c r="J5629" s="393"/>
      <c r="K5629" s="393"/>
    </row>
    <row r="5630" spans="1:11" ht="26.4">
      <c r="A5630" s="397" t="s">
        <v>9820</v>
      </c>
      <c r="B5630" s="411" t="s">
        <v>9821</v>
      </c>
      <c r="C5630" s="398" t="s">
        <v>84</v>
      </c>
      <c r="D5630" s="399">
        <v>2.3988</v>
      </c>
      <c r="E5630" s="393"/>
      <c r="F5630" s="393"/>
      <c r="G5630" s="393"/>
      <c r="H5630" s="393"/>
      <c r="I5630" s="393"/>
      <c r="J5630" s="393"/>
      <c r="K5630" s="393"/>
    </row>
    <row r="5631" spans="1:11" ht="26.4">
      <c r="A5631" s="397" t="s">
        <v>9822</v>
      </c>
      <c r="B5631" s="411" t="s">
        <v>9823</v>
      </c>
      <c r="C5631" s="398" t="s">
        <v>84</v>
      </c>
      <c r="D5631" s="399">
        <v>3.3563000000000001</v>
      </c>
      <c r="E5631" s="393"/>
      <c r="F5631" s="393"/>
      <c r="G5631" s="393"/>
      <c r="H5631" s="393"/>
      <c r="I5631" s="393"/>
      <c r="J5631" s="393"/>
      <c r="K5631" s="393"/>
    </row>
    <row r="5632" spans="1:11" ht="14.4">
      <c r="A5632" s="554"/>
      <c r="B5632" s="554"/>
      <c r="C5632" s="554"/>
      <c r="D5632" s="554"/>
      <c r="E5632" s="393"/>
      <c r="F5632" s="393"/>
      <c r="G5632" s="393"/>
      <c r="H5632" s="393"/>
      <c r="I5632" s="393"/>
      <c r="J5632" s="393"/>
      <c r="K5632" s="393"/>
    </row>
    <row r="5633" spans="1:11" ht="15" customHeight="1">
      <c r="A5633" s="553" t="s">
        <v>9824</v>
      </c>
      <c r="B5633" s="553"/>
      <c r="C5633" s="553"/>
      <c r="D5633" s="392"/>
      <c r="E5633" s="393"/>
      <c r="F5633" s="393"/>
      <c r="G5633" s="393"/>
      <c r="H5633" s="393"/>
      <c r="I5633" s="393"/>
      <c r="J5633" s="393"/>
      <c r="K5633" s="393"/>
    </row>
    <row r="5634" spans="1:11" ht="14.4">
      <c r="A5634" s="394" t="s">
        <v>7338</v>
      </c>
      <c r="B5634" s="410" t="s">
        <v>7339</v>
      </c>
      <c r="C5634" s="395" t="s">
        <v>485</v>
      </c>
      <c r="D5634" s="396" t="s">
        <v>7340</v>
      </c>
      <c r="E5634" s="393"/>
      <c r="F5634" s="393"/>
      <c r="G5634" s="393"/>
      <c r="H5634" s="393"/>
      <c r="I5634" s="393"/>
      <c r="J5634" s="393"/>
      <c r="K5634" s="393"/>
    </row>
    <row r="5635" spans="1:11" ht="26.4">
      <c r="A5635" s="397" t="s">
        <v>9825</v>
      </c>
      <c r="B5635" s="411" t="s">
        <v>9826</v>
      </c>
      <c r="C5635" s="398" t="s">
        <v>65</v>
      </c>
      <c r="D5635" s="399">
        <v>14.0299</v>
      </c>
      <c r="E5635" s="393"/>
      <c r="F5635" s="393"/>
      <c r="G5635" s="393"/>
      <c r="H5635" s="393"/>
      <c r="I5635" s="393"/>
      <c r="J5635" s="393"/>
      <c r="K5635" s="393"/>
    </row>
    <row r="5636" spans="1:11" ht="26.4">
      <c r="A5636" s="397" t="s">
        <v>9827</v>
      </c>
      <c r="B5636" s="411" t="s">
        <v>9828</v>
      </c>
      <c r="C5636" s="398" t="s">
        <v>65</v>
      </c>
      <c r="D5636" s="399">
        <v>8.3957999999999995</v>
      </c>
      <c r="E5636" s="393"/>
      <c r="F5636" s="393"/>
      <c r="G5636" s="393"/>
      <c r="H5636" s="393"/>
      <c r="I5636" s="393"/>
      <c r="J5636" s="393"/>
      <c r="K5636" s="393"/>
    </row>
    <row r="5637" spans="1:11" ht="14.4">
      <c r="A5637" s="554"/>
      <c r="B5637" s="554"/>
      <c r="C5637" s="554"/>
      <c r="D5637" s="554"/>
      <c r="E5637" s="393"/>
      <c r="F5637" s="393"/>
      <c r="G5637" s="393"/>
      <c r="H5637" s="393"/>
      <c r="I5637" s="393"/>
      <c r="J5637" s="393"/>
      <c r="K5637" s="393"/>
    </row>
    <row r="5638" spans="1:11" ht="15" customHeight="1">
      <c r="A5638" s="553" t="s">
        <v>9829</v>
      </c>
      <c r="B5638" s="553"/>
      <c r="C5638" s="553"/>
      <c r="D5638" s="392"/>
      <c r="E5638" s="393"/>
      <c r="F5638" s="393"/>
      <c r="G5638" s="393"/>
      <c r="H5638" s="393"/>
      <c r="I5638" s="393"/>
      <c r="J5638" s="393"/>
      <c r="K5638" s="393"/>
    </row>
    <row r="5639" spans="1:11" ht="15" customHeight="1">
      <c r="A5639" s="553" t="s">
        <v>9830</v>
      </c>
      <c r="B5639" s="553"/>
      <c r="C5639" s="553"/>
      <c r="D5639" s="392"/>
      <c r="E5639" s="393"/>
      <c r="F5639" s="393"/>
      <c r="G5639" s="393"/>
      <c r="H5639" s="393"/>
      <c r="I5639" s="393"/>
      <c r="J5639" s="393"/>
      <c r="K5639" s="393"/>
    </row>
    <row r="5640" spans="1:11" ht="14.4">
      <c r="A5640" s="394" t="s">
        <v>7338</v>
      </c>
      <c r="B5640" s="410" t="s">
        <v>7339</v>
      </c>
      <c r="C5640" s="395" t="s">
        <v>485</v>
      </c>
      <c r="D5640" s="396" t="s">
        <v>7340</v>
      </c>
      <c r="E5640" s="393"/>
      <c r="F5640" s="393"/>
      <c r="G5640" s="393"/>
      <c r="H5640" s="393"/>
      <c r="I5640" s="393"/>
      <c r="J5640" s="393"/>
      <c r="K5640" s="393"/>
    </row>
    <row r="5641" spans="1:11" ht="14.4">
      <c r="A5641" s="397" t="s">
        <v>9831</v>
      </c>
      <c r="B5641" s="411" t="s">
        <v>9832</v>
      </c>
      <c r="C5641" s="398" t="s">
        <v>180</v>
      </c>
      <c r="D5641" s="399">
        <v>449.41250000000002</v>
      </c>
      <c r="E5641" s="393"/>
      <c r="F5641" s="393"/>
      <c r="G5641" s="393"/>
      <c r="H5641" s="393"/>
      <c r="I5641" s="393"/>
      <c r="J5641" s="393"/>
      <c r="K5641" s="393"/>
    </row>
    <row r="5642" spans="1:11" ht="14.4">
      <c r="A5642" s="397" t="s">
        <v>9833</v>
      </c>
      <c r="B5642" s="411" t="s">
        <v>9834</v>
      </c>
      <c r="C5642" s="398" t="s">
        <v>180</v>
      </c>
      <c r="D5642" s="399">
        <v>347.96730000000002</v>
      </c>
      <c r="E5642" s="393"/>
      <c r="F5642" s="393"/>
      <c r="G5642" s="393"/>
      <c r="H5642" s="393"/>
      <c r="I5642" s="393"/>
      <c r="J5642" s="393"/>
      <c r="K5642" s="393"/>
    </row>
    <row r="5643" spans="1:11" ht="14.4">
      <c r="A5643" s="397" t="s">
        <v>9835</v>
      </c>
      <c r="B5643" s="411" t="s">
        <v>9836</v>
      </c>
      <c r="C5643" s="398" t="s">
        <v>180</v>
      </c>
      <c r="D5643" s="399">
        <v>52.441000000000003</v>
      </c>
      <c r="E5643" s="393"/>
      <c r="F5643" s="393"/>
      <c r="G5643" s="393"/>
      <c r="H5643" s="393"/>
      <c r="I5643" s="393"/>
      <c r="J5643" s="393"/>
      <c r="K5643" s="393"/>
    </row>
    <row r="5644" spans="1:11" ht="14.4">
      <c r="A5644" s="554"/>
      <c r="B5644" s="554"/>
      <c r="C5644" s="554"/>
      <c r="D5644" s="554"/>
      <c r="E5644" s="393"/>
      <c r="F5644" s="393"/>
      <c r="G5644" s="393"/>
      <c r="H5644" s="393"/>
      <c r="I5644" s="393"/>
      <c r="J5644" s="393"/>
      <c r="K5644" s="393"/>
    </row>
    <row r="5645" spans="1:11" ht="15" customHeight="1">
      <c r="A5645" s="553" t="s">
        <v>9837</v>
      </c>
      <c r="B5645" s="553"/>
      <c r="C5645" s="553"/>
      <c r="D5645" s="392"/>
      <c r="E5645" s="393"/>
      <c r="F5645" s="393"/>
      <c r="G5645" s="393"/>
      <c r="H5645" s="393"/>
      <c r="I5645" s="393"/>
      <c r="J5645" s="393"/>
      <c r="K5645" s="393"/>
    </row>
    <row r="5646" spans="1:11" ht="14.4">
      <c r="A5646" s="394" t="s">
        <v>7338</v>
      </c>
      <c r="B5646" s="410" t="s">
        <v>7339</v>
      </c>
      <c r="C5646" s="395" t="s">
        <v>485</v>
      </c>
      <c r="D5646" s="396" t="s">
        <v>7340</v>
      </c>
      <c r="E5646" s="393"/>
      <c r="F5646" s="393"/>
      <c r="G5646" s="393"/>
      <c r="H5646" s="393"/>
      <c r="I5646" s="393"/>
      <c r="J5646" s="393"/>
      <c r="K5646" s="393"/>
    </row>
    <row r="5647" spans="1:11" ht="14.4">
      <c r="A5647" s="397" t="s">
        <v>9838</v>
      </c>
      <c r="B5647" s="411" t="s">
        <v>9839</v>
      </c>
      <c r="C5647" s="398" t="s">
        <v>180</v>
      </c>
      <c r="D5647" s="399">
        <v>66.743099999999998</v>
      </c>
      <c r="E5647" s="393"/>
      <c r="F5647" s="393"/>
      <c r="G5647" s="393"/>
      <c r="H5647" s="393"/>
      <c r="I5647" s="393"/>
      <c r="J5647" s="393"/>
      <c r="K5647" s="393"/>
    </row>
    <row r="5648" spans="1:11" ht="14.4">
      <c r="A5648" s="397" t="s">
        <v>9840</v>
      </c>
      <c r="B5648" s="411" t="s">
        <v>9841</v>
      </c>
      <c r="C5648" s="398" t="s">
        <v>180</v>
      </c>
      <c r="D5648" s="399">
        <v>66.420599999999993</v>
      </c>
      <c r="E5648" s="393"/>
      <c r="F5648" s="393"/>
      <c r="G5648" s="393"/>
      <c r="H5648" s="393"/>
      <c r="I5648" s="393"/>
      <c r="J5648" s="393"/>
      <c r="K5648" s="393"/>
    </row>
    <row r="5649" spans="1:11" ht="14.4">
      <c r="A5649" s="397" t="s">
        <v>9842</v>
      </c>
      <c r="B5649" s="411" t="s">
        <v>5089</v>
      </c>
      <c r="C5649" s="398" t="s">
        <v>180</v>
      </c>
      <c r="D5649" s="399">
        <v>826.24609999999996</v>
      </c>
      <c r="E5649" s="393"/>
      <c r="F5649" s="393"/>
      <c r="G5649" s="393"/>
      <c r="H5649" s="393"/>
      <c r="I5649" s="393"/>
      <c r="J5649" s="393"/>
      <c r="K5649" s="393"/>
    </row>
    <row r="5650" spans="1:11" ht="14.4">
      <c r="A5650" s="554"/>
      <c r="B5650" s="554"/>
      <c r="C5650" s="554"/>
      <c r="D5650" s="554"/>
      <c r="E5650" s="393"/>
      <c r="F5650" s="393"/>
      <c r="G5650" s="393"/>
      <c r="H5650" s="393"/>
      <c r="I5650" s="393"/>
      <c r="J5650" s="393"/>
      <c r="K5650" s="393"/>
    </row>
    <row r="5651" spans="1:11" ht="15" customHeight="1">
      <c r="A5651" s="553" t="s">
        <v>9843</v>
      </c>
      <c r="B5651" s="553"/>
      <c r="C5651" s="553"/>
      <c r="D5651" s="392"/>
      <c r="E5651" s="393"/>
      <c r="F5651" s="393"/>
      <c r="G5651" s="393"/>
      <c r="H5651" s="393"/>
      <c r="I5651" s="393"/>
      <c r="J5651" s="393"/>
      <c r="K5651" s="393"/>
    </row>
    <row r="5652" spans="1:11" ht="15" customHeight="1">
      <c r="A5652" s="553" t="s">
        <v>9844</v>
      </c>
      <c r="B5652" s="553"/>
      <c r="C5652" s="553"/>
      <c r="D5652" s="392"/>
      <c r="E5652" s="393"/>
      <c r="F5652" s="393"/>
      <c r="G5652" s="393"/>
      <c r="H5652" s="393"/>
      <c r="I5652" s="393"/>
      <c r="J5652" s="393"/>
      <c r="K5652" s="393"/>
    </row>
    <row r="5653" spans="1:11" ht="14.4">
      <c r="A5653" s="394" t="s">
        <v>7338</v>
      </c>
      <c r="B5653" s="410" t="s">
        <v>7339</v>
      </c>
      <c r="C5653" s="395" t="s">
        <v>485</v>
      </c>
      <c r="D5653" s="396" t="s">
        <v>7340</v>
      </c>
      <c r="E5653" s="393"/>
      <c r="F5653" s="393"/>
      <c r="G5653" s="393"/>
      <c r="H5653" s="393"/>
      <c r="I5653" s="393"/>
      <c r="J5653" s="393"/>
      <c r="K5653" s="393"/>
    </row>
    <row r="5654" spans="1:11" ht="26.4">
      <c r="A5654" s="397" t="s">
        <v>9845</v>
      </c>
      <c r="B5654" s="411" t="s">
        <v>9846</v>
      </c>
      <c r="C5654" s="398" t="s">
        <v>65</v>
      </c>
      <c r="D5654" s="399">
        <v>7.2770000000000001</v>
      </c>
      <c r="E5654" s="393"/>
      <c r="F5654" s="393"/>
      <c r="G5654" s="393"/>
      <c r="H5654" s="393"/>
      <c r="I5654" s="393"/>
      <c r="J5654" s="393"/>
      <c r="K5654" s="393"/>
    </row>
    <row r="5655" spans="1:11" ht="14.4">
      <c r="A5655" s="554"/>
      <c r="B5655" s="554"/>
      <c r="C5655" s="554"/>
      <c r="D5655" s="554"/>
      <c r="E5655" s="393"/>
      <c r="F5655" s="393"/>
      <c r="G5655" s="393"/>
      <c r="H5655" s="393"/>
      <c r="I5655" s="393"/>
      <c r="J5655" s="393"/>
      <c r="K5655" s="393"/>
    </row>
    <row r="5656" spans="1:11" ht="15" customHeight="1">
      <c r="A5656" s="553" t="s">
        <v>9847</v>
      </c>
      <c r="B5656" s="553"/>
      <c r="C5656" s="553"/>
      <c r="D5656" s="392"/>
      <c r="E5656" s="393"/>
      <c r="F5656" s="393"/>
      <c r="G5656" s="393"/>
      <c r="H5656" s="393"/>
      <c r="I5656" s="393"/>
      <c r="J5656" s="393"/>
      <c r="K5656" s="393"/>
    </row>
    <row r="5657" spans="1:11" ht="15" customHeight="1">
      <c r="A5657" s="553" t="s">
        <v>9848</v>
      </c>
      <c r="B5657" s="553"/>
      <c r="C5657" s="553"/>
      <c r="D5657" s="392"/>
      <c r="E5657" s="393"/>
      <c r="F5657" s="393"/>
      <c r="G5657" s="393"/>
      <c r="H5657" s="393"/>
      <c r="I5657" s="393"/>
      <c r="J5657" s="393"/>
      <c r="K5657" s="393"/>
    </row>
    <row r="5658" spans="1:11" ht="14.4">
      <c r="A5658" s="394" t="s">
        <v>7338</v>
      </c>
      <c r="B5658" s="410" t="s">
        <v>7339</v>
      </c>
      <c r="C5658" s="395" t="s">
        <v>485</v>
      </c>
      <c r="D5658" s="396" t="s">
        <v>7340</v>
      </c>
      <c r="E5658" s="393"/>
      <c r="F5658" s="393"/>
      <c r="G5658" s="393"/>
      <c r="H5658" s="393"/>
      <c r="I5658" s="393"/>
      <c r="J5658" s="393"/>
      <c r="K5658" s="393"/>
    </row>
    <row r="5659" spans="1:11" ht="14.4">
      <c r="A5659" s="397" t="s">
        <v>9849</v>
      </c>
      <c r="B5659" s="411" t="s">
        <v>9850</v>
      </c>
      <c r="C5659" s="398" t="s">
        <v>65</v>
      </c>
      <c r="D5659" s="399">
        <v>0.93730000000000002</v>
      </c>
      <c r="E5659" s="393"/>
      <c r="F5659" s="393"/>
      <c r="G5659" s="393"/>
      <c r="H5659" s="393"/>
      <c r="I5659" s="393"/>
      <c r="J5659" s="393"/>
      <c r="K5659" s="393"/>
    </row>
    <row r="5660" spans="1:11" ht="14.4">
      <c r="A5660" s="554"/>
      <c r="B5660" s="554"/>
      <c r="C5660" s="554"/>
      <c r="D5660" s="554"/>
      <c r="E5660" s="393"/>
      <c r="F5660" s="393"/>
      <c r="G5660" s="393"/>
      <c r="H5660" s="393"/>
      <c r="I5660" s="393"/>
      <c r="J5660" s="393"/>
      <c r="K5660" s="393"/>
    </row>
    <row r="5661" spans="1:11" ht="15" customHeight="1">
      <c r="A5661" s="553" t="s">
        <v>9851</v>
      </c>
      <c r="B5661" s="553"/>
      <c r="C5661" s="553"/>
      <c r="D5661" s="392"/>
      <c r="E5661" s="393"/>
      <c r="F5661" s="393"/>
      <c r="G5661" s="393"/>
      <c r="H5661" s="393"/>
      <c r="I5661" s="393"/>
      <c r="J5661" s="393"/>
      <c r="K5661" s="393"/>
    </row>
    <row r="5662" spans="1:11" ht="14.4">
      <c r="A5662" s="394" t="s">
        <v>7338</v>
      </c>
      <c r="B5662" s="410" t="s">
        <v>7339</v>
      </c>
      <c r="C5662" s="395" t="s">
        <v>485</v>
      </c>
      <c r="D5662" s="396" t="s">
        <v>7340</v>
      </c>
      <c r="E5662" s="393"/>
      <c r="F5662" s="393"/>
      <c r="G5662" s="393"/>
      <c r="H5662" s="393"/>
      <c r="I5662" s="393"/>
      <c r="J5662" s="393"/>
      <c r="K5662" s="393"/>
    </row>
    <row r="5663" spans="1:11" ht="14.4">
      <c r="A5663" s="397" t="s">
        <v>9852</v>
      </c>
      <c r="B5663" s="411" t="s">
        <v>9853</v>
      </c>
      <c r="C5663" s="398" t="s">
        <v>65</v>
      </c>
      <c r="D5663" s="399">
        <v>175.63659999999999</v>
      </c>
      <c r="E5663" s="393"/>
      <c r="F5663" s="393"/>
      <c r="G5663" s="393"/>
      <c r="H5663" s="393"/>
      <c r="I5663" s="393"/>
      <c r="J5663" s="393"/>
      <c r="K5663" s="393"/>
    </row>
    <row r="5664" spans="1:11" ht="14.4">
      <c r="A5664" s="554"/>
      <c r="B5664" s="554"/>
      <c r="C5664" s="554"/>
      <c r="D5664" s="554"/>
      <c r="E5664" s="393"/>
      <c r="F5664" s="393"/>
      <c r="G5664" s="393"/>
      <c r="H5664" s="393"/>
      <c r="I5664" s="393"/>
      <c r="J5664" s="393"/>
      <c r="K5664" s="393"/>
    </row>
    <row r="5665" spans="1:11" ht="15" customHeight="1">
      <c r="A5665" s="553" t="s">
        <v>9854</v>
      </c>
      <c r="B5665" s="553"/>
      <c r="C5665" s="553"/>
      <c r="D5665" s="392"/>
      <c r="E5665" s="393"/>
      <c r="F5665" s="393"/>
      <c r="G5665" s="393"/>
      <c r="H5665" s="393"/>
      <c r="I5665" s="393"/>
      <c r="J5665" s="393"/>
      <c r="K5665" s="393"/>
    </row>
    <row r="5666" spans="1:11" ht="14.4">
      <c r="A5666" s="394" t="s">
        <v>7338</v>
      </c>
      <c r="B5666" s="410" t="s">
        <v>7339</v>
      </c>
      <c r="C5666" s="395" t="s">
        <v>485</v>
      </c>
      <c r="D5666" s="396" t="s">
        <v>7340</v>
      </c>
      <c r="E5666" s="393"/>
      <c r="F5666" s="393"/>
      <c r="G5666" s="393"/>
      <c r="H5666" s="393"/>
      <c r="I5666" s="393"/>
      <c r="J5666" s="393"/>
      <c r="K5666" s="393"/>
    </row>
    <row r="5667" spans="1:11" ht="14.4">
      <c r="A5667" s="397" t="s">
        <v>9855</v>
      </c>
      <c r="B5667" s="411" t="s">
        <v>9856</v>
      </c>
      <c r="C5667" s="398" t="s">
        <v>65</v>
      </c>
      <c r="D5667" s="399">
        <v>6.4203000000000001</v>
      </c>
      <c r="E5667" s="393"/>
      <c r="F5667" s="393"/>
      <c r="G5667" s="393"/>
      <c r="H5667" s="393"/>
      <c r="I5667" s="393"/>
      <c r="J5667" s="393"/>
      <c r="K5667" s="393"/>
    </row>
    <row r="5668" spans="1:11" ht="14.4">
      <c r="A5668" s="554"/>
      <c r="B5668" s="554"/>
      <c r="C5668" s="554"/>
      <c r="D5668" s="554"/>
      <c r="E5668" s="393"/>
      <c r="F5668" s="393"/>
      <c r="G5668" s="393"/>
      <c r="H5668" s="393"/>
      <c r="I5668" s="393"/>
      <c r="J5668" s="393"/>
      <c r="K5668" s="393"/>
    </row>
    <row r="5669" spans="1:11" ht="15" customHeight="1">
      <c r="A5669" s="553" t="s">
        <v>9857</v>
      </c>
      <c r="B5669" s="553"/>
      <c r="C5669" s="553"/>
      <c r="D5669" s="392"/>
      <c r="E5669" s="393"/>
      <c r="F5669" s="393"/>
      <c r="G5669" s="393"/>
      <c r="H5669" s="393"/>
      <c r="I5669" s="393"/>
      <c r="J5669" s="393"/>
      <c r="K5669" s="393"/>
    </row>
    <row r="5670" spans="1:11" ht="15" customHeight="1">
      <c r="A5670" s="553" t="s">
        <v>9858</v>
      </c>
      <c r="B5670" s="553"/>
      <c r="C5670" s="553"/>
      <c r="D5670" s="392"/>
      <c r="E5670" s="393"/>
      <c r="F5670" s="393"/>
      <c r="G5670" s="393"/>
      <c r="H5670" s="393"/>
      <c r="I5670" s="393"/>
      <c r="J5670" s="393"/>
      <c r="K5670" s="393"/>
    </row>
    <row r="5671" spans="1:11" ht="14.4">
      <c r="A5671" s="394" t="s">
        <v>7338</v>
      </c>
      <c r="B5671" s="410" t="s">
        <v>7339</v>
      </c>
      <c r="C5671" s="395" t="s">
        <v>485</v>
      </c>
      <c r="D5671" s="396" t="s">
        <v>7340</v>
      </c>
      <c r="E5671" s="393"/>
      <c r="F5671" s="393"/>
      <c r="G5671" s="393"/>
      <c r="H5671" s="393"/>
      <c r="I5671" s="393"/>
      <c r="J5671" s="393"/>
      <c r="K5671" s="393"/>
    </row>
    <row r="5672" spans="1:11" ht="26.4">
      <c r="A5672" s="397" t="s">
        <v>9859</v>
      </c>
      <c r="B5672" s="411" t="s">
        <v>9860</v>
      </c>
      <c r="C5672" s="398" t="s">
        <v>180</v>
      </c>
      <c r="D5672" s="399">
        <v>236.35249999999999</v>
      </c>
      <c r="E5672" s="393"/>
      <c r="F5672" s="393"/>
      <c r="G5672" s="393"/>
      <c r="H5672" s="393"/>
      <c r="I5672" s="393"/>
      <c r="J5672" s="393"/>
      <c r="K5672" s="393"/>
    </row>
    <row r="5673" spans="1:11" ht="26.4">
      <c r="A5673" s="397" t="s">
        <v>9861</v>
      </c>
      <c r="B5673" s="411" t="s">
        <v>9862</v>
      </c>
      <c r="C5673" s="398" t="s">
        <v>180</v>
      </c>
      <c r="D5673" s="399">
        <v>236.35249999999999</v>
      </c>
      <c r="E5673" s="393"/>
      <c r="F5673" s="393"/>
      <c r="G5673" s="393"/>
      <c r="H5673" s="393"/>
      <c r="I5673" s="393"/>
      <c r="J5673" s="393"/>
      <c r="K5673" s="393"/>
    </row>
    <row r="5674" spans="1:11" ht="26.4">
      <c r="A5674" s="397" t="s">
        <v>9863</v>
      </c>
      <c r="B5674" s="411" t="s">
        <v>9864</v>
      </c>
      <c r="C5674" s="398" t="s">
        <v>180</v>
      </c>
      <c r="D5674" s="399">
        <v>236.35249999999999</v>
      </c>
      <c r="E5674" s="393"/>
      <c r="F5674" s="393"/>
      <c r="G5674" s="393"/>
      <c r="H5674" s="393"/>
      <c r="I5674" s="393"/>
      <c r="J5674" s="393"/>
      <c r="K5674" s="393"/>
    </row>
    <row r="5675" spans="1:11" ht="26.4">
      <c r="A5675" s="397" t="s">
        <v>9865</v>
      </c>
      <c r="B5675" s="411" t="s">
        <v>9866</v>
      </c>
      <c r="C5675" s="398" t="s">
        <v>180</v>
      </c>
      <c r="D5675" s="399">
        <v>236.35249999999999</v>
      </c>
      <c r="E5675" s="393"/>
      <c r="F5675" s="393"/>
      <c r="G5675" s="393"/>
      <c r="H5675" s="393"/>
      <c r="I5675" s="393"/>
      <c r="J5675" s="393"/>
      <c r="K5675" s="393"/>
    </row>
    <row r="5676" spans="1:11" ht="14.4">
      <c r="A5676" s="554"/>
      <c r="B5676" s="554"/>
      <c r="C5676" s="554"/>
      <c r="D5676" s="554"/>
      <c r="E5676" s="393"/>
      <c r="F5676" s="393"/>
      <c r="G5676" s="393"/>
      <c r="H5676" s="393"/>
      <c r="I5676" s="393"/>
      <c r="J5676" s="393"/>
      <c r="K5676" s="393"/>
    </row>
    <row r="5677" spans="1:11" ht="15" customHeight="1">
      <c r="A5677" s="553" t="s">
        <v>9867</v>
      </c>
      <c r="B5677" s="553"/>
      <c r="C5677" s="553"/>
      <c r="D5677" s="392"/>
      <c r="E5677" s="393"/>
      <c r="F5677" s="393"/>
      <c r="G5677" s="393"/>
      <c r="H5677" s="393"/>
      <c r="I5677" s="393"/>
      <c r="J5677" s="393"/>
      <c r="K5677" s="393"/>
    </row>
    <row r="5678" spans="1:11" ht="15" customHeight="1">
      <c r="A5678" s="553" t="s">
        <v>9868</v>
      </c>
      <c r="B5678" s="553"/>
      <c r="C5678" s="553"/>
      <c r="D5678" s="392"/>
      <c r="E5678" s="393"/>
      <c r="F5678" s="393"/>
      <c r="G5678" s="393"/>
      <c r="H5678" s="393"/>
      <c r="I5678" s="393"/>
      <c r="J5678" s="393"/>
      <c r="K5678" s="393"/>
    </row>
    <row r="5679" spans="1:11" ht="14.4">
      <c r="A5679" s="394" t="s">
        <v>7338</v>
      </c>
      <c r="B5679" s="410" t="s">
        <v>7339</v>
      </c>
      <c r="C5679" s="395" t="s">
        <v>485</v>
      </c>
      <c r="D5679" s="396" t="s">
        <v>7340</v>
      </c>
      <c r="E5679" s="393"/>
      <c r="F5679" s="393"/>
      <c r="G5679" s="393"/>
      <c r="H5679" s="393"/>
      <c r="I5679" s="393"/>
      <c r="J5679" s="393"/>
      <c r="K5679" s="393"/>
    </row>
    <row r="5680" spans="1:11" ht="14.4">
      <c r="A5680" s="397" t="s">
        <v>9869</v>
      </c>
      <c r="B5680" s="411" t="s">
        <v>9870</v>
      </c>
      <c r="C5680" s="398" t="s">
        <v>67</v>
      </c>
      <c r="D5680" s="399">
        <v>2.64</v>
      </c>
      <c r="E5680" s="393"/>
      <c r="F5680" s="393"/>
      <c r="G5680" s="393"/>
      <c r="H5680" s="393"/>
      <c r="I5680" s="393"/>
      <c r="J5680" s="393"/>
      <c r="K5680" s="393"/>
    </row>
    <row r="5681" spans="1:11" ht="14.4">
      <c r="A5681" s="397" t="s">
        <v>9871</v>
      </c>
      <c r="B5681" s="411" t="s">
        <v>9872</v>
      </c>
      <c r="C5681" s="398" t="s">
        <v>67</v>
      </c>
      <c r="D5681" s="399">
        <v>23</v>
      </c>
      <c r="E5681" s="393"/>
      <c r="F5681" s="393"/>
      <c r="G5681" s="393"/>
      <c r="H5681" s="393"/>
      <c r="I5681" s="393"/>
      <c r="J5681" s="393"/>
      <c r="K5681" s="393"/>
    </row>
    <row r="5682" spans="1:11" ht="14.4">
      <c r="A5682" s="554"/>
      <c r="B5682" s="554"/>
      <c r="C5682" s="554"/>
      <c r="D5682" s="554"/>
      <c r="E5682" s="393"/>
      <c r="F5682" s="393"/>
      <c r="G5682" s="393"/>
      <c r="H5682" s="393"/>
      <c r="I5682" s="393"/>
      <c r="J5682" s="393"/>
      <c r="K5682" s="393"/>
    </row>
    <row r="5683" spans="1:11" ht="15" customHeight="1">
      <c r="A5683" s="553" t="s">
        <v>9873</v>
      </c>
      <c r="B5683" s="553"/>
      <c r="C5683" s="553"/>
      <c r="D5683" s="392"/>
      <c r="E5683" s="393"/>
      <c r="F5683" s="393"/>
      <c r="G5683" s="393"/>
      <c r="H5683" s="393"/>
      <c r="I5683" s="393"/>
      <c r="J5683" s="393"/>
      <c r="K5683" s="393"/>
    </row>
    <row r="5684" spans="1:11" ht="14.4">
      <c r="A5684" s="394" t="s">
        <v>7338</v>
      </c>
      <c r="B5684" s="410" t="s">
        <v>7339</v>
      </c>
      <c r="C5684" s="395" t="s">
        <v>485</v>
      </c>
      <c r="D5684" s="396" t="s">
        <v>7340</v>
      </c>
      <c r="E5684" s="393"/>
      <c r="F5684" s="393"/>
      <c r="G5684" s="393"/>
      <c r="H5684" s="393"/>
      <c r="I5684" s="393"/>
      <c r="J5684" s="393"/>
      <c r="K5684" s="393"/>
    </row>
    <row r="5685" spans="1:11" ht="14.4">
      <c r="A5685" s="397" t="s">
        <v>9874</v>
      </c>
      <c r="B5685" s="411" t="s">
        <v>9875</v>
      </c>
      <c r="C5685" s="398" t="s">
        <v>67</v>
      </c>
      <c r="D5685" s="399">
        <v>25.31</v>
      </c>
      <c r="E5685" s="393"/>
      <c r="F5685" s="393"/>
      <c r="G5685" s="393"/>
      <c r="H5685" s="393"/>
      <c r="I5685" s="393"/>
      <c r="J5685" s="393"/>
      <c r="K5685" s="393"/>
    </row>
    <row r="5686" spans="1:11" ht="14.4">
      <c r="A5686" s="397" t="s">
        <v>9876</v>
      </c>
      <c r="B5686" s="411" t="s">
        <v>9877</v>
      </c>
      <c r="C5686" s="398" t="s">
        <v>67</v>
      </c>
      <c r="D5686" s="399">
        <v>7.99</v>
      </c>
      <c r="E5686" s="393"/>
      <c r="F5686" s="393"/>
      <c r="G5686" s="393"/>
      <c r="H5686" s="393"/>
      <c r="I5686" s="393"/>
      <c r="J5686" s="393"/>
      <c r="K5686" s="393"/>
    </row>
    <row r="5687" spans="1:11" ht="14.4">
      <c r="A5687" s="554"/>
      <c r="B5687" s="554"/>
      <c r="C5687" s="554"/>
      <c r="D5687" s="554"/>
      <c r="E5687" s="393"/>
      <c r="F5687" s="393"/>
      <c r="G5687" s="393"/>
      <c r="H5687" s="393"/>
      <c r="I5687" s="393"/>
      <c r="J5687" s="393"/>
      <c r="K5687" s="393"/>
    </row>
    <row r="5688" spans="1:11" ht="15" customHeight="1">
      <c r="A5688" s="553" t="s">
        <v>9878</v>
      </c>
      <c r="B5688" s="553"/>
      <c r="C5688" s="553"/>
      <c r="D5688" s="392"/>
      <c r="E5688" s="393"/>
      <c r="F5688" s="393"/>
      <c r="G5688" s="393"/>
      <c r="H5688" s="393"/>
      <c r="I5688" s="393"/>
      <c r="J5688" s="393"/>
      <c r="K5688" s="393"/>
    </row>
    <row r="5689" spans="1:11" ht="15" customHeight="1">
      <c r="A5689" s="553" t="s">
        <v>9879</v>
      </c>
      <c r="B5689" s="553"/>
      <c r="C5689" s="553"/>
      <c r="D5689" s="392"/>
      <c r="E5689" s="393"/>
      <c r="F5689" s="393"/>
      <c r="G5689" s="393"/>
      <c r="H5689" s="393"/>
      <c r="I5689" s="393"/>
      <c r="J5689" s="393"/>
      <c r="K5689" s="393"/>
    </row>
    <row r="5690" spans="1:11" ht="14.4">
      <c r="A5690" s="394" t="s">
        <v>7338</v>
      </c>
      <c r="B5690" s="410" t="s">
        <v>7339</v>
      </c>
      <c r="C5690" s="395" t="s">
        <v>485</v>
      </c>
      <c r="D5690" s="396" t="s">
        <v>7340</v>
      </c>
      <c r="E5690" s="393"/>
      <c r="F5690" s="393"/>
      <c r="G5690" s="393"/>
      <c r="H5690" s="393"/>
      <c r="I5690" s="393"/>
      <c r="J5690" s="393"/>
      <c r="K5690" s="393"/>
    </row>
    <row r="5691" spans="1:11" ht="26.4">
      <c r="A5691" s="397" t="s">
        <v>9880</v>
      </c>
      <c r="B5691" s="411" t="s">
        <v>9881</v>
      </c>
      <c r="C5691" s="398" t="s">
        <v>180</v>
      </c>
      <c r="D5691" s="400">
        <v>1152.0297</v>
      </c>
      <c r="E5691" s="393"/>
      <c r="F5691" s="393"/>
      <c r="G5691" s="393"/>
      <c r="H5691" s="393"/>
      <c r="I5691" s="393"/>
      <c r="J5691" s="393"/>
      <c r="K5691" s="393"/>
    </row>
    <row r="5692" spans="1:11" ht="14.4">
      <c r="A5692" s="397" t="s">
        <v>9882</v>
      </c>
      <c r="B5692" s="411" t="s">
        <v>9883</v>
      </c>
      <c r="C5692" s="398" t="s">
        <v>180</v>
      </c>
      <c r="D5692" s="399">
        <v>47.854999999999997</v>
      </c>
      <c r="E5692" s="393"/>
      <c r="F5692" s="393"/>
      <c r="G5692" s="393"/>
      <c r="H5692" s="393"/>
      <c r="I5692" s="393"/>
      <c r="J5692" s="393"/>
      <c r="K5692" s="393"/>
    </row>
    <row r="5693" spans="1:11" ht="14.4">
      <c r="A5693" s="554"/>
      <c r="B5693" s="554"/>
      <c r="C5693" s="554"/>
      <c r="D5693" s="554"/>
      <c r="E5693" s="393"/>
      <c r="F5693" s="393"/>
      <c r="G5693" s="393"/>
      <c r="H5693" s="393"/>
      <c r="I5693" s="393"/>
      <c r="J5693" s="393"/>
      <c r="K5693" s="393"/>
    </row>
    <row r="5694" spans="1:11" ht="15" customHeight="1">
      <c r="A5694" s="553" t="s">
        <v>9884</v>
      </c>
      <c r="B5694" s="553"/>
      <c r="C5694" s="553"/>
      <c r="D5694" s="392"/>
      <c r="E5694" s="393"/>
      <c r="F5694" s="393"/>
      <c r="G5694" s="393"/>
      <c r="H5694" s="393"/>
      <c r="I5694" s="393"/>
      <c r="J5694" s="393"/>
      <c r="K5694" s="393"/>
    </row>
    <row r="5695" spans="1:11" ht="14.4">
      <c r="A5695" s="394" t="s">
        <v>7338</v>
      </c>
      <c r="B5695" s="410" t="s">
        <v>7339</v>
      </c>
      <c r="C5695" s="395" t="s">
        <v>485</v>
      </c>
      <c r="D5695" s="396" t="s">
        <v>7340</v>
      </c>
      <c r="E5695" s="393"/>
      <c r="F5695" s="393"/>
      <c r="G5695" s="393"/>
      <c r="H5695" s="393"/>
      <c r="I5695" s="393"/>
      <c r="J5695" s="393"/>
      <c r="K5695" s="393"/>
    </row>
    <row r="5696" spans="1:11" ht="26.4">
      <c r="A5696" s="397" t="s">
        <v>9885</v>
      </c>
      <c r="B5696" s="411" t="s">
        <v>9886</v>
      </c>
      <c r="C5696" s="398" t="s">
        <v>180</v>
      </c>
      <c r="D5696" s="399">
        <v>856.61419999999998</v>
      </c>
      <c r="E5696" s="393"/>
      <c r="F5696" s="393"/>
      <c r="G5696" s="393"/>
      <c r="H5696" s="393"/>
      <c r="I5696" s="393"/>
      <c r="J5696" s="393"/>
      <c r="K5696" s="393"/>
    </row>
    <row r="5697" spans="1:11" ht="26.4">
      <c r="A5697" s="397" t="s">
        <v>9887</v>
      </c>
      <c r="B5697" s="411" t="s">
        <v>9888</v>
      </c>
      <c r="C5697" s="398" t="s">
        <v>180</v>
      </c>
      <c r="D5697" s="399">
        <v>902.07050000000004</v>
      </c>
      <c r="E5697" s="393"/>
      <c r="F5697" s="393"/>
      <c r="G5697" s="393"/>
      <c r="H5697" s="393"/>
      <c r="I5697" s="393"/>
      <c r="J5697" s="393"/>
      <c r="K5697" s="393"/>
    </row>
    <row r="5698" spans="1:11" ht="26.4">
      <c r="A5698" s="397" t="s">
        <v>9889</v>
      </c>
      <c r="B5698" s="411" t="s">
        <v>9890</v>
      </c>
      <c r="C5698" s="398" t="s">
        <v>180</v>
      </c>
      <c r="D5698" s="399">
        <v>720.64850000000001</v>
      </c>
      <c r="E5698" s="393"/>
      <c r="F5698" s="393"/>
      <c r="G5698" s="393"/>
      <c r="H5698" s="393"/>
      <c r="I5698" s="393"/>
      <c r="J5698" s="393"/>
      <c r="K5698" s="393"/>
    </row>
    <row r="5699" spans="1:11" ht="26.4">
      <c r="A5699" s="397" t="s">
        <v>9891</v>
      </c>
      <c r="B5699" s="411" t="s">
        <v>9892</v>
      </c>
      <c r="C5699" s="398" t="s">
        <v>180</v>
      </c>
      <c r="D5699" s="399">
        <v>967.53359999999998</v>
      </c>
      <c r="E5699" s="393"/>
      <c r="F5699" s="393"/>
      <c r="G5699" s="393"/>
      <c r="H5699" s="393"/>
      <c r="I5699" s="393"/>
      <c r="J5699" s="393"/>
      <c r="K5699" s="393"/>
    </row>
    <row r="5700" spans="1:11" ht="14.4">
      <c r="A5700" s="554"/>
      <c r="B5700" s="554"/>
      <c r="C5700" s="554"/>
      <c r="D5700" s="554"/>
      <c r="E5700" s="393"/>
      <c r="F5700" s="393"/>
      <c r="G5700" s="393"/>
      <c r="H5700" s="393"/>
      <c r="I5700" s="393"/>
      <c r="J5700" s="393"/>
      <c r="K5700" s="393"/>
    </row>
    <row r="5701" spans="1:11" ht="15" customHeight="1">
      <c r="A5701" s="553" t="s">
        <v>9893</v>
      </c>
      <c r="B5701" s="553"/>
      <c r="C5701" s="553"/>
      <c r="D5701" s="392"/>
      <c r="E5701" s="393"/>
      <c r="F5701" s="393"/>
      <c r="G5701" s="393"/>
      <c r="H5701" s="393"/>
      <c r="I5701" s="393"/>
      <c r="J5701" s="393"/>
      <c r="K5701" s="393"/>
    </row>
    <row r="5702" spans="1:11" ht="14.4">
      <c r="A5702" s="394" t="s">
        <v>7338</v>
      </c>
      <c r="B5702" s="410" t="s">
        <v>7339</v>
      </c>
      <c r="C5702" s="395" t="s">
        <v>485</v>
      </c>
      <c r="D5702" s="396" t="s">
        <v>7340</v>
      </c>
      <c r="E5702" s="393"/>
      <c r="F5702" s="393"/>
      <c r="G5702" s="393"/>
      <c r="H5702" s="393"/>
      <c r="I5702" s="393"/>
      <c r="J5702" s="393"/>
      <c r="K5702" s="393"/>
    </row>
    <row r="5703" spans="1:11" ht="14.4">
      <c r="A5703" s="397" t="s">
        <v>9894</v>
      </c>
      <c r="B5703" s="411" t="s">
        <v>9895</v>
      </c>
      <c r="C5703" s="398" t="s">
        <v>180</v>
      </c>
      <c r="D5703" s="399">
        <v>161.25389999999999</v>
      </c>
      <c r="E5703" s="393"/>
      <c r="F5703" s="393"/>
      <c r="G5703" s="393"/>
      <c r="H5703" s="393"/>
      <c r="I5703" s="393"/>
      <c r="J5703" s="393"/>
      <c r="K5703" s="393"/>
    </row>
    <row r="5704" spans="1:11" ht="26.4">
      <c r="A5704" s="397" t="s">
        <v>9896</v>
      </c>
      <c r="B5704" s="411" t="s">
        <v>9897</v>
      </c>
      <c r="C5704" s="398" t="s">
        <v>180</v>
      </c>
      <c r="D5704" s="399">
        <v>532.1712</v>
      </c>
      <c r="E5704" s="393"/>
      <c r="F5704" s="393"/>
      <c r="G5704" s="393"/>
      <c r="H5704" s="393"/>
      <c r="I5704" s="393"/>
      <c r="J5704" s="393"/>
      <c r="K5704" s="393"/>
    </row>
    <row r="5705" spans="1:11" ht="39.6">
      <c r="A5705" s="397" t="s">
        <v>9898</v>
      </c>
      <c r="B5705" s="411" t="s">
        <v>9899</v>
      </c>
      <c r="C5705" s="398" t="s">
        <v>180</v>
      </c>
      <c r="D5705" s="399">
        <v>392.07310000000001</v>
      </c>
      <c r="E5705" s="393"/>
      <c r="F5705" s="393"/>
      <c r="G5705" s="393"/>
      <c r="H5705" s="393"/>
      <c r="I5705" s="393"/>
      <c r="J5705" s="393"/>
      <c r="K5705" s="393"/>
    </row>
    <row r="5706" spans="1:11" ht="14.4">
      <c r="A5706" s="554"/>
      <c r="B5706" s="554"/>
      <c r="C5706" s="554"/>
      <c r="D5706" s="554"/>
      <c r="E5706" s="393"/>
      <c r="F5706" s="393"/>
      <c r="G5706" s="393"/>
      <c r="H5706" s="393"/>
      <c r="I5706" s="393"/>
      <c r="J5706" s="393"/>
      <c r="K5706" s="393"/>
    </row>
    <row r="5707" spans="1:11" ht="15" customHeight="1">
      <c r="A5707" s="553" t="s">
        <v>9900</v>
      </c>
      <c r="B5707" s="553"/>
      <c r="C5707" s="553"/>
      <c r="D5707" s="392"/>
      <c r="E5707" s="393"/>
      <c r="F5707" s="393"/>
      <c r="G5707" s="393"/>
      <c r="H5707" s="393"/>
      <c r="I5707" s="393"/>
      <c r="J5707" s="393"/>
      <c r="K5707" s="393"/>
    </row>
    <row r="5708" spans="1:11" ht="15" customHeight="1">
      <c r="A5708" s="553" t="s">
        <v>9901</v>
      </c>
      <c r="B5708" s="553"/>
      <c r="C5708" s="553"/>
      <c r="D5708" s="392"/>
      <c r="E5708" s="393"/>
      <c r="F5708" s="393"/>
      <c r="G5708" s="393"/>
      <c r="H5708" s="393"/>
      <c r="I5708" s="393"/>
      <c r="J5708" s="393"/>
      <c r="K5708" s="393"/>
    </row>
    <row r="5709" spans="1:11" ht="14.4">
      <c r="A5709" s="394" t="s">
        <v>7338</v>
      </c>
      <c r="B5709" s="410" t="s">
        <v>7339</v>
      </c>
      <c r="C5709" s="395" t="s">
        <v>485</v>
      </c>
      <c r="D5709" s="396" t="s">
        <v>7340</v>
      </c>
      <c r="E5709" s="393"/>
      <c r="F5709" s="393"/>
      <c r="G5709" s="393"/>
      <c r="H5709" s="393"/>
      <c r="I5709" s="393"/>
      <c r="J5709" s="393"/>
      <c r="K5709" s="393"/>
    </row>
    <row r="5710" spans="1:11" ht="26.4">
      <c r="A5710" s="397" t="s">
        <v>9902</v>
      </c>
      <c r="B5710" s="411" t="s">
        <v>9903</v>
      </c>
      <c r="C5710" s="398" t="s">
        <v>9904</v>
      </c>
      <c r="D5710" s="399">
        <v>13.3042</v>
      </c>
      <c r="E5710" s="393"/>
      <c r="F5710" s="393"/>
      <c r="G5710" s="393"/>
      <c r="H5710" s="393"/>
      <c r="I5710" s="393"/>
      <c r="J5710" s="393"/>
      <c r="K5710" s="393"/>
    </row>
    <row r="5711" spans="1:11" ht="14.4">
      <c r="A5711" s="554"/>
      <c r="B5711" s="554"/>
      <c r="C5711" s="554"/>
      <c r="D5711" s="554"/>
      <c r="E5711" s="393"/>
      <c r="F5711" s="393"/>
      <c r="G5711" s="393"/>
      <c r="H5711" s="393"/>
      <c r="I5711" s="393"/>
      <c r="J5711" s="393"/>
      <c r="K5711" s="393"/>
    </row>
    <row r="5712" spans="1:11" ht="15" customHeight="1">
      <c r="A5712" s="553" t="s">
        <v>9905</v>
      </c>
      <c r="B5712" s="553"/>
      <c r="C5712" s="553"/>
      <c r="D5712" s="392"/>
      <c r="E5712" s="393"/>
      <c r="F5712" s="393"/>
      <c r="G5712" s="393"/>
      <c r="H5712" s="393"/>
      <c r="I5712" s="393"/>
      <c r="J5712" s="393"/>
      <c r="K5712" s="393"/>
    </row>
    <row r="5713" spans="1:11" ht="15" customHeight="1">
      <c r="A5713" s="553" t="s">
        <v>9906</v>
      </c>
      <c r="B5713" s="553"/>
      <c r="C5713" s="553"/>
      <c r="D5713" s="392"/>
      <c r="E5713" s="393"/>
      <c r="F5713" s="393"/>
      <c r="G5713" s="393"/>
      <c r="H5713" s="393"/>
      <c r="I5713" s="393"/>
      <c r="J5713" s="393"/>
      <c r="K5713" s="393"/>
    </row>
    <row r="5714" spans="1:11" ht="14.4">
      <c r="A5714" s="394" t="s">
        <v>7338</v>
      </c>
      <c r="B5714" s="410" t="s">
        <v>7339</v>
      </c>
      <c r="C5714" s="395" t="s">
        <v>485</v>
      </c>
      <c r="D5714" s="396" t="s">
        <v>7340</v>
      </c>
      <c r="E5714" s="393"/>
      <c r="F5714" s="393"/>
      <c r="G5714" s="393"/>
      <c r="H5714" s="393"/>
      <c r="I5714" s="393"/>
      <c r="J5714" s="393"/>
      <c r="K5714" s="393"/>
    </row>
    <row r="5715" spans="1:11" ht="26.4">
      <c r="A5715" s="397" t="s">
        <v>9907</v>
      </c>
      <c r="B5715" s="411" t="s">
        <v>9908</v>
      </c>
      <c r="C5715" s="398" t="s">
        <v>180</v>
      </c>
      <c r="D5715" s="399">
        <v>92.767099999999999</v>
      </c>
      <c r="E5715" s="393"/>
      <c r="F5715" s="393"/>
      <c r="G5715" s="393"/>
      <c r="H5715" s="393"/>
      <c r="I5715" s="393"/>
      <c r="J5715" s="393"/>
      <c r="K5715" s="393"/>
    </row>
    <row r="5716" spans="1:11" ht="26.4">
      <c r="A5716" s="397" t="s">
        <v>9909</v>
      </c>
      <c r="B5716" s="411" t="s">
        <v>9910</v>
      </c>
      <c r="C5716" s="398" t="s">
        <v>180</v>
      </c>
      <c r="D5716" s="399">
        <v>115.64</v>
      </c>
      <c r="E5716" s="393"/>
      <c r="F5716" s="393"/>
      <c r="G5716" s="393"/>
      <c r="H5716" s="393"/>
      <c r="I5716" s="393"/>
      <c r="J5716" s="393"/>
      <c r="K5716" s="393"/>
    </row>
    <row r="5717" spans="1:11" ht="26.4">
      <c r="A5717" s="397" t="s">
        <v>9911</v>
      </c>
      <c r="B5717" s="411" t="s">
        <v>9912</v>
      </c>
      <c r="C5717" s="398" t="s">
        <v>180</v>
      </c>
      <c r="D5717" s="399">
        <v>53.922600000000003</v>
      </c>
      <c r="E5717" s="393"/>
      <c r="F5717" s="393"/>
      <c r="G5717" s="393"/>
      <c r="H5717" s="393"/>
      <c r="I5717" s="393"/>
      <c r="J5717" s="393"/>
      <c r="K5717" s="393"/>
    </row>
    <row r="5718" spans="1:11" ht="26.4">
      <c r="A5718" s="397" t="s">
        <v>9913</v>
      </c>
      <c r="B5718" s="411" t="s">
        <v>9914</v>
      </c>
      <c r="C5718" s="398" t="s">
        <v>180</v>
      </c>
      <c r="D5718" s="399">
        <v>115.5</v>
      </c>
      <c r="E5718" s="393"/>
      <c r="F5718" s="393"/>
      <c r="G5718" s="393"/>
      <c r="H5718" s="393"/>
      <c r="I5718" s="393"/>
      <c r="J5718" s="393"/>
      <c r="K5718" s="393"/>
    </row>
    <row r="5719" spans="1:11" ht="26.4">
      <c r="A5719" s="397" t="s">
        <v>9915</v>
      </c>
      <c r="B5719" s="411" t="s">
        <v>9916</v>
      </c>
      <c r="C5719" s="398" t="s">
        <v>180</v>
      </c>
      <c r="D5719" s="399">
        <v>51.795900000000003</v>
      </c>
      <c r="E5719" s="393"/>
      <c r="F5719" s="393"/>
      <c r="G5719" s="393"/>
      <c r="H5719" s="393"/>
      <c r="I5719" s="393"/>
      <c r="J5719" s="393"/>
      <c r="K5719" s="393"/>
    </row>
    <row r="5720" spans="1:11" ht="14.4">
      <c r="A5720" s="554"/>
      <c r="B5720" s="554"/>
      <c r="C5720" s="554"/>
      <c r="D5720" s="554"/>
      <c r="E5720" s="393"/>
      <c r="F5720" s="393"/>
      <c r="G5720" s="393"/>
      <c r="H5720" s="393"/>
      <c r="I5720" s="393"/>
      <c r="J5720" s="393"/>
      <c r="K5720" s="393"/>
    </row>
    <row r="5721" spans="1:11" ht="15" customHeight="1">
      <c r="A5721" s="553" t="s">
        <v>9917</v>
      </c>
      <c r="B5721" s="553"/>
      <c r="C5721" s="553"/>
      <c r="D5721" s="392"/>
      <c r="E5721" s="393"/>
      <c r="F5721" s="393"/>
      <c r="G5721" s="393"/>
      <c r="H5721" s="393"/>
      <c r="I5721" s="393"/>
      <c r="J5721" s="393"/>
      <c r="K5721" s="393"/>
    </row>
    <row r="5722" spans="1:11" ht="14.4">
      <c r="A5722" s="394" t="s">
        <v>7338</v>
      </c>
      <c r="B5722" s="410" t="s">
        <v>7339</v>
      </c>
      <c r="C5722" s="395" t="s">
        <v>485</v>
      </c>
      <c r="D5722" s="396" t="s">
        <v>7340</v>
      </c>
      <c r="E5722" s="393"/>
      <c r="F5722" s="393"/>
      <c r="G5722" s="393"/>
      <c r="H5722" s="393"/>
      <c r="I5722" s="393"/>
      <c r="J5722" s="393"/>
      <c r="K5722" s="393"/>
    </row>
    <row r="5723" spans="1:11" ht="14.4">
      <c r="A5723" s="397" t="s">
        <v>9918</v>
      </c>
      <c r="B5723" s="411" t="s">
        <v>9919</v>
      </c>
      <c r="C5723" s="398" t="s">
        <v>180</v>
      </c>
      <c r="D5723" s="399">
        <v>14.8665</v>
      </c>
      <c r="E5723" s="393"/>
      <c r="F5723" s="393"/>
      <c r="G5723" s="393"/>
      <c r="H5723" s="393"/>
      <c r="I5723" s="393"/>
      <c r="J5723" s="393"/>
      <c r="K5723" s="393"/>
    </row>
    <row r="5724" spans="1:11" ht="14.4">
      <c r="A5724" s="554"/>
      <c r="B5724" s="554"/>
      <c r="C5724" s="554"/>
      <c r="D5724" s="554"/>
      <c r="E5724" s="393"/>
      <c r="F5724" s="393"/>
      <c r="G5724" s="393"/>
      <c r="H5724" s="393"/>
      <c r="I5724" s="393"/>
      <c r="J5724" s="393"/>
      <c r="K5724" s="393"/>
    </row>
    <row r="5725" spans="1:11" ht="15" customHeight="1">
      <c r="A5725" s="553" t="s">
        <v>9920</v>
      </c>
      <c r="B5725" s="553"/>
      <c r="C5725" s="553"/>
      <c r="D5725" s="392"/>
      <c r="E5725" s="393"/>
      <c r="F5725" s="393"/>
      <c r="G5725" s="393"/>
      <c r="H5725" s="393"/>
      <c r="I5725" s="393"/>
      <c r="J5725" s="393"/>
      <c r="K5725" s="393"/>
    </row>
    <row r="5726" spans="1:11" ht="15" customHeight="1">
      <c r="A5726" s="553" t="s">
        <v>9921</v>
      </c>
      <c r="B5726" s="553"/>
      <c r="C5726" s="553"/>
      <c r="D5726" s="392"/>
      <c r="E5726" s="393"/>
      <c r="F5726" s="393"/>
      <c r="G5726" s="393"/>
      <c r="H5726" s="393"/>
      <c r="I5726" s="393"/>
      <c r="J5726" s="393"/>
      <c r="K5726" s="393"/>
    </row>
    <row r="5727" spans="1:11" ht="14.4">
      <c r="A5727" s="394" t="s">
        <v>7338</v>
      </c>
      <c r="B5727" s="410" t="s">
        <v>7339</v>
      </c>
      <c r="C5727" s="395" t="s">
        <v>485</v>
      </c>
      <c r="D5727" s="396" t="s">
        <v>7340</v>
      </c>
      <c r="E5727" s="393"/>
      <c r="F5727" s="393"/>
      <c r="G5727" s="393"/>
      <c r="H5727" s="393"/>
      <c r="I5727" s="393"/>
      <c r="J5727" s="393"/>
      <c r="K5727" s="393"/>
    </row>
    <row r="5728" spans="1:11" ht="14.4">
      <c r="A5728" s="397" t="s">
        <v>9922</v>
      </c>
      <c r="B5728" s="411" t="s">
        <v>9923</v>
      </c>
      <c r="C5728" s="398" t="s">
        <v>180</v>
      </c>
      <c r="D5728" s="399">
        <v>29.481000000000002</v>
      </c>
      <c r="E5728" s="393"/>
      <c r="F5728" s="393"/>
      <c r="G5728" s="393"/>
      <c r="H5728" s="393"/>
      <c r="I5728" s="393"/>
      <c r="J5728" s="393"/>
      <c r="K5728" s="393"/>
    </row>
    <row r="5729" spans="1:11" ht="14.4">
      <c r="A5729" s="554"/>
      <c r="B5729" s="554"/>
      <c r="C5729" s="554"/>
      <c r="D5729" s="554"/>
      <c r="E5729" s="393"/>
      <c r="F5729" s="393"/>
      <c r="G5729" s="393"/>
      <c r="H5729" s="393"/>
      <c r="I5729" s="393"/>
      <c r="J5729" s="393"/>
      <c r="K5729" s="393"/>
    </row>
    <row r="5730" spans="1:11" ht="15" customHeight="1">
      <c r="A5730" s="553" t="s">
        <v>9924</v>
      </c>
      <c r="B5730" s="553"/>
      <c r="C5730" s="553"/>
      <c r="D5730" s="392"/>
      <c r="E5730" s="393"/>
      <c r="F5730" s="393"/>
      <c r="G5730" s="393"/>
      <c r="H5730" s="393"/>
      <c r="I5730" s="393"/>
      <c r="J5730" s="393"/>
      <c r="K5730" s="393"/>
    </row>
    <row r="5731" spans="1:11" ht="14.4">
      <c r="A5731" s="394" t="s">
        <v>7338</v>
      </c>
      <c r="B5731" s="410" t="s">
        <v>7339</v>
      </c>
      <c r="C5731" s="395" t="s">
        <v>485</v>
      </c>
      <c r="D5731" s="396" t="s">
        <v>7340</v>
      </c>
      <c r="E5731" s="393"/>
      <c r="F5731" s="393"/>
      <c r="G5731" s="393"/>
      <c r="H5731" s="393"/>
      <c r="I5731" s="393"/>
      <c r="J5731" s="393"/>
      <c r="K5731" s="393"/>
    </row>
    <row r="5732" spans="1:11" ht="14.4">
      <c r="A5732" s="397" t="s">
        <v>9925</v>
      </c>
      <c r="B5732" s="411" t="s">
        <v>9926</v>
      </c>
      <c r="C5732" s="398" t="s">
        <v>180</v>
      </c>
      <c r="D5732" s="399">
        <v>3.3222</v>
      </c>
      <c r="E5732" s="393"/>
      <c r="F5732" s="393"/>
      <c r="G5732" s="393"/>
      <c r="H5732" s="393"/>
      <c r="I5732" s="393"/>
      <c r="J5732" s="393"/>
      <c r="K5732" s="393"/>
    </row>
    <row r="5733" spans="1:11" ht="14.4">
      <c r="A5733" s="397" t="s">
        <v>9927</v>
      </c>
      <c r="B5733" s="411" t="s">
        <v>9928</v>
      </c>
      <c r="C5733" s="398" t="s">
        <v>180</v>
      </c>
      <c r="D5733" s="399">
        <v>5.5335999999999999</v>
      </c>
      <c r="E5733" s="393"/>
      <c r="F5733" s="393"/>
      <c r="G5733" s="393"/>
      <c r="H5733" s="393"/>
      <c r="I5733" s="393"/>
      <c r="J5733" s="393"/>
      <c r="K5733" s="393"/>
    </row>
    <row r="5734" spans="1:11" ht="14.4">
      <c r="A5734" s="397" t="s">
        <v>9929</v>
      </c>
      <c r="B5734" s="411" t="s">
        <v>9930</v>
      </c>
      <c r="C5734" s="398" t="s">
        <v>180</v>
      </c>
      <c r="D5734" s="399">
        <v>6.5118999999999998</v>
      </c>
      <c r="E5734" s="393"/>
      <c r="F5734" s="393"/>
      <c r="G5734" s="393"/>
      <c r="H5734" s="393"/>
      <c r="I5734" s="393"/>
      <c r="J5734" s="393"/>
      <c r="K5734" s="393"/>
    </row>
    <row r="5735" spans="1:11" ht="14.4">
      <c r="A5735" s="397" t="s">
        <v>9931</v>
      </c>
      <c r="B5735" s="411" t="s">
        <v>9932</v>
      </c>
      <c r="C5735" s="398" t="s">
        <v>180</v>
      </c>
      <c r="D5735" s="399">
        <v>13.992100000000001</v>
      </c>
      <c r="E5735" s="393"/>
      <c r="F5735" s="393"/>
      <c r="G5735" s="393"/>
      <c r="H5735" s="393"/>
      <c r="I5735" s="393"/>
      <c r="J5735" s="393"/>
      <c r="K5735" s="393"/>
    </row>
    <row r="5736" spans="1:11" ht="14.4">
      <c r="A5736" s="397" t="s">
        <v>9933</v>
      </c>
      <c r="B5736" s="411" t="s">
        <v>9934</v>
      </c>
      <c r="C5736" s="398" t="s">
        <v>180</v>
      </c>
      <c r="D5736" s="399">
        <v>23.5715</v>
      </c>
      <c r="E5736" s="393"/>
      <c r="F5736" s="393"/>
      <c r="G5736" s="393"/>
      <c r="H5736" s="393"/>
      <c r="I5736" s="393"/>
      <c r="J5736" s="393"/>
      <c r="K5736" s="393"/>
    </row>
    <row r="5737" spans="1:11" ht="14.4">
      <c r="A5737" s="554"/>
      <c r="B5737" s="554"/>
      <c r="C5737" s="554"/>
      <c r="D5737" s="554"/>
      <c r="E5737" s="393"/>
      <c r="F5737" s="393"/>
      <c r="G5737" s="393"/>
      <c r="H5737" s="393"/>
      <c r="I5737" s="393"/>
      <c r="J5737" s="393"/>
      <c r="K5737" s="393"/>
    </row>
    <row r="5738" spans="1:11" ht="15" customHeight="1">
      <c r="A5738" s="553" t="s">
        <v>9935</v>
      </c>
      <c r="B5738" s="553"/>
      <c r="C5738" s="553"/>
      <c r="D5738" s="392"/>
      <c r="E5738" s="393"/>
      <c r="F5738" s="393"/>
      <c r="G5738" s="393"/>
      <c r="H5738" s="393"/>
      <c r="I5738" s="393"/>
      <c r="J5738" s="393"/>
      <c r="K5738" s="393"/>
    </row>
    <row r="5739" spans="1:11" ht="14.4">
      <c r="A5739" s="394" t="s">
        <v>7338</v>
      </c>
      <c r="B5739" s="410" t="s">
        <v>7339</v>
      </c>
      <c r="C5739" s="395" t="s">
        <v>485</v>
      </c>
      <c r="D5739" s="396" t="s">
        <v>7340</v>
      </c>
      <c r="E5739" s="393"/>
      <c r="F5739" s="393"/>
      <c r="G5739" s="393"/>
      <c r="H5739" s="393"/>
      <c r="I5739" s="393"/>
      <c r="J5739" s="393"/>
      <c r="K5739" s="393"/>
    </row>
    <row r="5740" spans="1:11" ht="26.4">
      <c r="A5740" s="397" t="s">
        <v>9936</v>
      </c>
      <c r="B5740" s="411" t="s">
        <v>9937</v>
      </c>
      <c r="C5740" s="398" t="s">
        <v>180</v>
      </c>
      <c r="D5740" s="399">
        <v>8.1235999999999997</v>
      </c>
      <c r="E5740" s="393"/>
      <c r="F5740" s="393"/>
      <c r="G5740" s="393"/>
      <c r="H5740" s="393"/>
      <c r="I5740" s="393"/>
      <c r="J5740" s="393"/>
      <c r="K5740" s="393"/>
    </row>
    <row r="5741" spans="1:11" ht="14.4">
      <c r="A5741" s="554"/>
      <c r="B5741" s="554"/>
      <c r="C5741" s="554"/>
      <c r="D5741" s="554"/>
      <c r="E5741" s="393"/>
      <c r="F5741" s="393"/>
      <c r="G5741" s="393"/>
      <c r="H5741" s="393"/>
      <c r="I5741" s="393"/>
      <c r="J5741" s="393"/>
      <c r="K5741" s="393"/>
    </row>
    <row r="5742" spans="1:11" ht="15" customHeight="1">
      <c r="A5742" s="553" t="s">
        <v>9938</v>
      </c>
      <c r="B5742" s="553"/>
      <c r="C5742" s="553"/>
      <c r="D5742" s="392"/>
      <c r="E5742" s="393"/>
      <c r="F5742" s="393"/>
      <c r="G5742" s="393"/>
      <c r="H5742" s="393"/>
      <c r="I5742" s="393"/>
      <c r="J5742" s="393"/>
      <c r="K5742" s="393"/>
    </row>
    <row r="5743" spans="1:11" ht="14.4">
      <c r="A5743" s="394" t="s">
        <v>7338</v>
      </c>
      <c r="B5743" s="410" t="s">
        <v>7339</v>
      </c>
      <c r="C5743" s="395" t="s">
        <v>485</v>
      </c>
      <c r="D5743" s="396" t="s">
        <v>7340</v>
      </c>
      <c r="E5743" s="393"/>
      <c r="F5743" s="393"/>
      <c r="G5743" s="393"/>
      <c r="H5743" s="393"/>
      <c r="I5743" s="393"/>
      <c r="J5743" s="393"/>
      <c r="K5743" s="393"/>
    </row>
    <row r="5744" spans="1:11" ht="26.4">
      <c r="A5744" s="397" t="s">
        <v>9939</v>
      </c>
      <c r="B5744" s="411" t="s">
        <v>9940</v>
      </c>
      <c r="C5744" s="398" t="s">
        <v>180</v>
      </c>
      <c r="D5744" s="399">
        <v>823.52480000000003</v>
      </c>
      <c r="E5744" s="393"/>
      <c r="F5744" s="393"/>
      <c r="G5744" s="393"/>
      <c r="H5744" s="393"/>
      <c r="I5744" s="393"/>
      <c r="J5744" s="393"/>
      <c r="K5744" s="393"/>
    </row>
    <row r="5745" spans="1:11" ht="26.4">
      <c r="A5745" s="397" t="s">
        <v>9941</v>
      </c>
      <c r="B5745" s="411" t="s">
        <v>9942</v>
      </c>
      <c r="C5745" s="398" t="s">
        <v>180</v>
      </c>
      <c r="D5745" s="400">
        <v>1698.5835999999999</v>
      </c>
      <c r="E5745" s="393"/>
      <c r="F5745" s="393"/>
      <c r="G5745" s="393"/>
      <c r="H5745" s="393"/>
      <c r="I5745" s="393"/>
      <c r="J5745" s="393"/>
      <c r="K5745" s="393"/>
    </row>
    <row r="5746" spans="1:11" ht="26.4">
      <c r="A5746" s="397" t="s">
        <v>9943</v>
      </c>
      <c r="B5746" s="411" t="s">
        <v>9944</v>
      </c>
      <c r="C5746" s="398" t="s">
        <v>180</v>
      </c>
      <c r="D5746" s="400">
        <v>3476.3377999999998</v>
      </c>
      <c r="E5746" s="393"/>
      <c r="F5746" s="393"/>
      <c r="G5746" s="393"/>
      <c r="H5746" s="393"/>
      <c r="I5746" s="393"/>
      <c r="J5746" s="393"/>
      <c r="K5746" s="393"/>
    </row>
    <row r="5747" spans="1:11" ht="26.4">
      <c r="A5747" s="397" t="s">
        <v>9945</v>
      </c>
      <c r="B5747" s="411" t="s">
        <v>9946</v>
      </c>
      <c r="C5747" s="398" t="s">
        <v>180</v>
      </c>
      <c r="D5747" s="400">
        <v>1713.7021</v>
      </c>
      <c r="E5747" s="393"/>
      <c r="F5747" s="393"/>
      <c r="G5747" s="393"/>
      <c r="H5747" s="393"/>
      <c r="I5747" s="393"/>
      <c r="J5747" s="393"/>
      <c r="K5747" s="393"/>
    </row>
    <row r="5748" spans="1:11" ht="14.4">
      <c r="A5748" s="554"/>
      <c r="B5748" s="554"/>
      <c r="C5748" s="554"/>
      <c r="D5748" s="554"/>
      <c r="E5748" s="393"/>
      <c r="F5748" s="393"/>
      <c r="G5748" s="393"/>
      <c r="H5748" s="393"/>
      <c r="I5748" s="393"/>
      <c r="J5748" s="393"/>
      <c r="K5748" s="393"/>
    </row>
    <row r="5749" spans="1:11" ht="15" customHeight="1">
      <c r="A5749" s="553" t="s">
        <v>9947</v>
      </c>
      <c r="B5749" s="553"/>
      <c r="C5749" s="553"/>
      <c r="D5749" s="392"/>
      <c r="E5749" s="393"/>
      <c r="F5749" s="393"/>
      <c r="G5749" s="393"/>
      <c r="H5749" s="393"/>
      <c r="I5749" s="393"/>
      <c r="J5749" s="393"/>
      <c r="K5749" s="393"/>
    </row>
    <row r="5750" spans="1:11" ht="15" customHeight="1">
      <c r="A5750" s="553" t="s">
        <v>9948</v>
      </c>
      <c r="B5750" s="553"/>
      <c r="C5750" s="553"/>
      <c r="D5750" s="392"/>
      <c r="E5750" s="393"/>
      <c r="F5750" s="393"/>
      <c r="G5750" s="393"/>
      <c r="H5750" s="393"/>
      <c r="I5750" s="393"/>
      <c r="J5750" s="393"/>
      <c r="K5750" s="393"/>
    </row>
    <row r="5751" spans="1:11" ht="14.4">
      <c r="A5751" s="394" t="s">
        <v>7338</v>
      </c>
      <c r="B5751" s="410" t="s">
        <v>7339</v>
      </c>
      <c r="C5751" s="395" t="s">
        <v>485</v>
      </c>
      <c r="D5751" s="396" t="s">
        <v>7340</v>
      </c>
      <c r="E5751" s="393"/>
      <c r="F5751" s="393"/>
      <c r="G5751" s="393"/>
      <c r="H5751" s="393"/>
      <c r="I5751" s="393"/>
      <c r="J5751" s="393"/>
      <c r="K5751" s="393"/>
    </row>
    <row r="5752" spans="1:11" ht="14.4">
      <c r="A5752" s="397" t="s">
        <v>9949</v>
      </c>
      <c r="B5752" s="411" t="s">
        <v>9950</v>
      </c>
      <c r="C5752" s="398" t="s">
        <v>65</v>
      </c>
      <c r="D5752" s="399">
        <v>90.045699999999997</v>
      </c>
      <c r="E5752" s="393"/>
      <c r="F5752" s="393"/>
      <c r="G5752" s="393"/>
      <c r="H5752" s="393"/>
      <c r="I5752" s="393"/>
      <c r="J5752" s="393"/>
      <c r="K5752" s="393"/>
    </row>
    <row r="5753" spans="1:11" ht="14.4">
      <c r="A5753" s="554"/>
      <c r="B5753" s="554"/>
      <c r="C5753" s="554"/>
      <c r="D5753" s="554"/>
      <c r="E5753" s="393"/>
      <c r="F5753" s="393"/>
      <c r="G5753" s="393"/>
      <c r="H5753" s="393"/>
      <c r="I5753" s="393"/>
      <c r="J5753" s="393"/>
      <c r="K5753" s="393"/>
    </row>
    <row r="5754" spans="1:11" ht="15" customHeight="1">
      <c r="A5754" s="553" t="s">
        <v>9951</v>
      </c>
      <c r="B5754" s="553"/>
      <c r="C5754" s="553"/>
      <c r="D5754" s="392"/>
      <c r="E5754" s="393"/>
      <c r="F5754" s="393"/>
      <c r="G5754" s="393"/>
      <c r="H5754" s="393"/>
      <c r="I5754" s="393"/>
      <c r="J5754" s="393"/>
      <c r="K5754" s="393"/>
    </row>
    <row r="5755" spans="1:11" ht="14.4">
      <c r="A5755" s="394" t="s">
        <v>7338</v>
      </c>
      <c r="B5755" s="410" t="s">
        <v>7339</v>
      </c>
      <c r="C5755" s="395" t="s">
        <v>485</v>
      </c>
      <c r="D5755" s="396" t="s">
        <v>7340</v>
      </c>
      <c r="E5755" s="393"/>
      <c r="F5755" s="393"/>
      <c r="G5755" s="393"/>
      <c r="H5755" s="393"/>
      <c r="I5755" s="393"/>
      <c r="J5755" s="393"/>
      <c r="K5755" s="393"/>
    </row>
    <row r="5756" spans="1:11" ht="14.4">
      <c r="A5756" s="397" t="s">
        <v>9952</v>
      </c>
      <c r="B5756" s="411" t="s">
        <v>9953</v>
      </c>
      <c r="C5756" s="398" t="s">
        <v>65</v>
      </c>
      <c r="D5756" s="399">
        <v>194.49440000000001</v>
      </c>
      <c r="E5756" s="393"/>
      <c r="F5756" s="393"/>
      <c r="G5756" s="393"/>
      <c r="H5756" s="393"/>
      <c r="I5756" s="393"/>
      <c r="J5756" s="393"/>
      <c r="K5756" s="393"/>
    </row>
    <row r="5757" spans="1:11" ht="14.4">
      <c r="A5757" s="554"/>
      <c r="B5757" s="554"/>
      <c r="C5757" s="554"/>
      <c r="D5757" s="554"/>
      <c r="E5757" s="393"/>
      <c r="F5757" s="393"/>
      <c r="G5757" s="393"/>
      <c r="H5757" s="393"/>
      <c r="I5757" s="393"/>
      <c r="J5757" s="393"/>
      <c r="K5757" s="393"/>
    </row>
    <row r="5758" spans="1:11" ht="15" customHeight="1">
      <c r="A5758" s="553" t="s">
        <v>9954</v>
      </c>
      <c r="B5758" s="553"/>
      <c r="C5758" s="553"/>
      <c r="D5758" s="392"/>
      <c r="E5758" s="393"/>
      <c r="F5758" s="393"/>
      <c r="G5758" s="393"/>
      <c r="H5758" s="393"/>
      <c r="I5758" s="393"/>
      <c r="J5758" s="393"/>
      <c r="K5758" s="393"/>
    </row>
    <row r="5759" spans="1:11" ht="15" customHeight="1">
      <c r="A5759" s="553" t="s">
        <v>9955</v>
      </c>
      <c r="B5759" s="553"/>
      <c r="C5759" s="553"/>
      <c r="D5759" s="392"/>
      <c r="E5759" s="393"/>
      <c r="F5759" s="393"/>
      <c r="G5759" s="393"/>
      <c r="H5759" s="393"/>
      <c r="I5759" s="393"/>
      <c r="J5759" s="393"/>
      <c r="K5759" s="393"/>
    </row>
    <row r="5760" spans="1:11" ht="14.4">
      <c r="A5760" s="394" t="s">
        <v>7338</v>
      </c>
      <c r="B5760" s="410" t="s">
        <v>7339</v>
      </c>
      <c r="C5760" s="395" t="s">
        <v>485</v>
      </c>
      <c r="D5760" s="396" t="s">
        <v>7340</v>
      </c>
      <c r="E5760" s="393"/>
      <c r="F5760" s="393"/>
      <c r="G5760" s="393"/>
      <c r="H5760" s="393"/>
      <c r="I5760" s="393"/>
      <c r="J5760" s="393"/>
      <c r="K5760" s="393"/>
    </row>
    <row r="5761" spans="1:11" ht="14.4">
      <c r="A5761" s="397" t="s">
        <v>9956</v>
      </c>
      <c r="B5761" s="411" t="s">
        <v>9957</v>
      </c>
      <c r="C5761" s="398" t="s">
        <v>67</v>
      </c>
      <c r="D5761" s="399">
        <v>60.91</v>
      </c>
      <c r="E5761" s="393"/>
      <c r="F5761" s="393"/>
      <c r="G5761" s="393"/>
      <c r="H5761" s="393"/>
      <c r="I5761" s="393"/>
      <c r="J5761" s="393"/>
      <c r="K5761" s="393"/>
    </row>
    <row r="5762" spans="1:11" ht="14.4">
      <c r="A5762" s="554"/>
      <c r="B5762" s="554"/>
      <c r="C5762" s="554"/>
      <c r="D5762" s="554"/>
      <c r="E5762" s="393"/>
      <c r="F5762" s="393"/>
      <c r="G5762" s="393"/>
      <c r="H5762" s="393"/>
      <c r="I5762" s="393"/>
      <c r="J5762" s="393"/>
      <c r="K5762" s="393"/>
    </row>
    <row r="5763" spans="1:11" ht="15" customHeight="1">
      <c r="A5763" s="553" t="s">
        <v>9958</v>
      </c>
      <c r="B5763" s="553"/>
      <c r="C5763" s="553"/>
      <c r="D5763" s="392"/>
      <c r="E5763" s="393"/>
      <c r="F5763" s="393"/>
      <c r="G5763" s="393"/>
      <c r="H5763" s="393"/>
      <c r="I5763" s="393"/>
      <c r="J5763" s="393"/>
      <c r="K5763" s="393"/>
    </row>
    <row r="5764" spans="1:11" ht="15" customHeight="1">
      <c r="A5764" s="553" t="s">
        <v>9959</v>
      </c>
      <c r="B5764" s="553"/>
      <c r="C5764" s="553"/>
      <c r="D5764" s="392"/>
      <c r="E5764" s="393"/>
      <c r="F5764" s="393"/>
      <c r="G5764" s="393"/>
      <c r="H5764" s="393"/>
      <c r="I5764" s="393"/>
      <c r="J5764" s="393"/>
      <c r="K5764" s="393"/>
    </row>
    <row r="5765" spans="1:11" ht="14.4">
      <c r="A5765" s="394" t="s">
        <v>7338</v>
      </c>
      <c r="B5765" s="410" t="s">
        <v>7339</v>
      </c>
      <c r="C5765" s="395" t="s">
        <v>485</v>
      </c>
      <c r="D5765" s="396" t="s">
        <v>7340</v>
      </c>
      <c r="E5765" s="393"/>
      <c r="F5765" s="393"/>
      <c r="G5765" s="393"/>
      <c r="H5765" s="393"/>
      <c r="I5765" s="393"/>
      <c r="J5765" s="393"/>
      <c r="K5765" s="393"/>
    </row>
    <row r="5766" spans="1:11" ht="14.4">
      <c r="A5766" s="397" t="s">
        <v>9960</v>
      </c>
      <c r="B5766" s="411" t="s">
        <v>9961</v>
      </c>
      <c r="C5766" s="398" t="s">
        <v>84</v>
      </c>
      <c r="D5766" s="399">
        <v>5.5534999999999997</v>
      </c>
      <c r="E5766" s="393"/>
      <c r="F5766" s="393"/>
      <c r="G5766" s="393"/>
      <c r="H5766" s="393"/>
      <c r="I5766" s="393"/>
      <c r="J5766" s="393"/>
      <c r="K5766" s="393"/>
    </row>
    <row r="5767" spans="1:11" ht="14.4">
      <c r="A5767" s="554"/>
      <c r="B5767" s="554"/>
      <c r="C5767" s="554"/>
      <c r="D5767" s="554"/>
      <c r="E5767" s="393"/>
      <c r="F5767" s="393"/>
      <c r="G5767" s="393"/>
      <c r="H5767" s="393"/>
      <c r="I5767" s="393"/>
      <c r="J5767" s="393"/>
      <c r="K5767" s="393"/>
    </row>
    <row r="5768" spans="1:11" ht="15" customHeight="1">
      <c r="A5768" s="553" t="s">
        <v>9962</v>
      </c>
      <c r="B5768" s="553"/>
      <c r="C5768" s="553"/>
      <c r="D5768" s="392"/>
      <c r="E5768" s="393"/>
      <c r="F5768" s="393"/>
      <c r="G5768" s="393"/>
      <c r="H5768" s="393"/>
      <c r="I5768" s="393"/>
      <c r="J5768" s="393"/>
      <c r="K5768" s="393"/>
    </row>
    <row r="5769" spans="1:11" ht="14.4">
      <c r="A5769" s="394" t="s">
        <v>7338</v>
      </c>
      <c r="B5769" s="410" t="s">
        <v>7339</v>
      </c>
      <c r="C5769" s="395" t="s">
        <v>485</v>
      </c>
      <c r="D5769" s="396" t="s">
        <v>7340</v>
      </c>
      <c r="E5769" s="393"/>
      <c r="F5769" s="393"/>
      <c r="G5769" s="393"/>
      <c r="H5769" s="393"/>
      <c r="I5769" s="393"/>
      <c r="J5769" s="393"/>
      <c r="K5769" s="393"/>
    </row>
    <row r="5770" spans="1:11" ht="14.4">
      <c r="A5770" s="397" t="s">
        <v>9963</v>
      </c>
      <c r="B5770" s="411" t="s">
        <v>9964</v>
      </c>
      <c r="C5770" s="398" t="s">
        <v>80</v>
      </c>
      <c r="D5770" s="400">
        <v>1988.2539999999999</v>
      </c>
      <c r="E5770" s="393"/>
      <c r="F5770" s="393"/>
      <c r="G5770" s="393"/>
      <c r="H5770" s="393"/>
      <c r="I5770" s="393"/>
      <c r="J5770" s="393"/>
      <c r="K5770" s="393"/>
    </row>
    <row r="5771" spans="1:11" ht="26.4">
      <c r="A5771" s="397" t="s">
        <v>9965</v>
      </c>
      <c r="B5771" s="411" t="s">
        <v>9966</v>
      </c>
      <c r="C5771" s="398" t="s">
        <v>80</v>
      </c>
      <c r="D5771" s="400">
        <v>6318.4646000000002</v>
      </c>
      <c r="E5771" s="393"/>
      <c r="F5771" s="393"/>
      <c r="G5771" s="393"/>
      <c r="H5771" s="393"/>
      <c r="I5771" s="393"/>
      <c r="J5771" s="393"/>
      <c r="K5771" s="393"/>
    </row>
    <row r="5772" spans="1:11" ht="14.4">
      <c r="A5772" s="554"/>
      <c r="B5772" s="554"/>
      <c r="C5772" s="554"/>
      <c r="D5772" s="554"/>
      <c r="E5772" s="393"/>
      <c r="F5772" s="393"/>
      <c r="G5772" s="393"/>
      <c r="H5772" s="393"/>
      <c r="I5772" s="393"/>
      <c r="J5772" s="393"/>
      <c r="K5772" s="393"/>
    </row>
    <row r="5773" spans="1:11" ht="15" customHeight="1">
      <c r="A5773" s="553" t="s">
        <v>9967</v>
      </c>
      <c r="B5773" s="553"/>
      <c r="C5773" s="553"/>
      <c r="D5773" s="392"/>
      <c r="E5773" s="393"/>
      <c r="F5773" s="393"/>
      <c r="G5773" s="393"/>
      <c r="H5773" s="393"/>
      <c r="I5773" s="393"/>
      <c r="J5773" s="393"/>
      <c r="K5773" s="393"/>
    </row>
    <row r="5774" spans="1:11" ht="14.4">
      <c r="A5774" s="394" t="s">
        <v>7338</v>
      </c>
      <c r="B5774" s="410" t="s">
        <v>7339</v>
      </c>
      <c r="C5774" s="395" t="s">
        <v>485</v>
      </c>
      <c r="D5774" s="396" t="s">
        <v>7340</v>
      </c>
      <c r="E5774" s="393"/>
      <c r="F5774" s="393"/>
      <c r="G5774" s="393"/>
      <c r="H5774" s="393"/>
      <c r="I5774" s="393"/>
      <c r="J5774" s="393"/>
      <c r="K5774" s="393"/>
    </row>
    <row r="5775" spans="1:11" ht="14.4">
      <c r="A5775" s="397" t="s">
        <v>9968</v>
      </c>
      <c r="B5775" s="411" t="s">
        <v>9969</v>
      </c>
      <c r="C5775" s="398" t="s">
        <v>84</v>
      </c>
      <c r="D5775" s="399">
        <v>23.463899999999999</v>
      </c>
      <c r="E5775" s="393"/>
      <c r="F5775" s="393"/>
      <c r="G5775" s="393"/>
      <c r="H5775" s="393"/>
      <c r="I5775" s="393"/>
      <c r="J5775" s="393"/>
      <c r="K5775" s="393"/>
    </row>
    <row r="5776" spans="1:11" ht="14.4">
      <c r="A5776" s="554"/>
      <c r="B5776" s="554"/>
      <c r="C5776" s="554"/>
      <c r="D5776" s="554"/>
      <c r="E5776" s="393"/>
      <c r="F5776" s="393"/>
      <c r="G5776" s="393"/>
      <c r="H5776" s="393"/>
      <c r="I5776" s="393"/>
      <c r="J5776" s="393"/>
      <c r="K5776" s="393"/>
    </row>
    <row r="5777" spans="1:11" ht="15" customHeight="1">
      <c r="A5777" s="553" t="s">
        <v>9970</v>
      </c>
      <c r="B5777" s="553"/>
      <c r="C5777" s="553"/>
      <c r="D5777" s="392"/>
      <c r="E5777" s="393"/>
      <c r="F5777" s="393"/>
      <c r="G5777" s="393"/>
      <c r="H5777" s="393"/>
      <c r="I5777" s="393"/>
      <c r="J5777" s="393"/>
      <c r="K5777" s="393"/>
    </row>
    <row r="5778" spans="1:11" ht="15" customHeight="1">
      <c r="A5778" s="553" t="s">
        <v>9971</v>
      </c>
      <c r="B5778" s="553"/>
      <c r="C5778" s="553"/>
      <c r="D5778" s="392"/>
      <c r="E5778" s="393"/>
      <c r="F5778" s="393"/>
      <c r="G5778" s="393"/>
      <c r="H5778" s="393"/>
      <c r="I5778" s="393"/>
      <c r="J5778" s="393"/>
      <c r="K5778" s="393"/>
    </row>
    <row r="5779" spans="1:11" ht="14.4">
      <c r="A5779" s="394" t="s">
        <v>7338</v>
      </c>
      <c r="B5779" s="410" t="s">
        <v>7339</v>
      </c>
      <c r="C5779" s="395" t="s">
        <v>485</v>
      </c>
      <c r="D5779" s="396" t="s">
        <v>7340</v>
      </c>
      <c r="E5779" s="393"/>
      <c r="F5779" s="393"/>
      <c r="G5779" s="393"/>
      <c r="H5779" s="393"/>
      <c r="I5779" s="393"/>
      <c r="J5779" s="393"/>
      <c r="K5779" s="393"/>
    </row>
    <row r="5780" spans="1:11" ht="14.4">
      <c r="A5780" s="397" t="s">
        <v>9972</v>
      </c>
      <c r="B5780" s="411" t="s">
        <v>9973</v>
      </c>
      <c r="C5780" s="398" t="s">
        <v>180</v>
      </c>
      <c r="D5780" s="399">
        <v>66.837299999999999</v>
      </c>
      <c r="E5780" s="393"/>
      <c r="F5780" s="393"/>
      <c r="G5780" s="393"/>
      <c r="H5780" s="393"/>
      <c r="I5780" s="393"/>
      <c r="J5780" s="393"/>
      <c r="K5780" s="393"/>
    </row>
    <row r="5781" spans="1:11" ht="14.4">
      <c r="A5781" s="397" t="s">
        <v>9974</v>
      </c>
      <c r="B5781" s="411" t="s">
        <v>9975</v>
      </c>
      <c r="C5781" s="398" t="s">
        <v>180</v>
      </c>
      <c r="D5781" s="399">
        <v>56.786799999999999</v>
      </c>
      <c r="E5781" s="393"/>
      <c r="F5781" s="393"/>
      <c r="G5781" s="393"/>
      <c r="H5781" s="393"/>
      <c r="I5781" s="393"/>
      <c r="J5781" s="393"/>
      <c r="K5781" s="393"/>
    </row>
    <row r="5782" spans="1:11" ht="14.4">
      <c r="A5782" s="554"/>
      <c r="B5782" s="554"/>
      <c r="C5782" s="554"/>
      <c r="D5782" s="554"/>
      <c r="E5782" s="393"/>
      <c r="F5782" s="393"/>
      <c r="G5782" s="393"/>
      <c r="H5782" s="393"/>
      <c r="I5782" s="393"/>
      <c r="J5782" s="393"/>
      <c r="K5782" s="393"/>
    </row>
    <row r="5783" spans="1:11" ht="15" customHeight="1">
      <c r="A5783" s="553" t="s">
        <v>9976</v>
      </c>
      <c r="B5783" s="553"/>
      <c r="C5783" s="553"/>
      <c r="D5783" s="392"/>
      <c r="E5783" s="393"/>
      <c r="F5783" s="393"/>
      <c r="G5783" s="393"/>
      <c r="H5783" s="393"/>
      <c r="I5783" s="393"/>
      <c r="J5783" s="393"/>
      <c r="K5783" s="393"/>
    </row>
    <row r="5784" spans="1:11" ht="14.4">
      <c r="A5784" s="394" t="s">
        <v>7338</v>
      </c>
      <c r="B5784" s="410" t="s">
        <v>7339</v>
      </c>
      <c r="C5784" s="395" t="s">
        <v>485</v>
      </c>
      <c r="D5784" s="396" t="s">
        <v>7340</v>
      </c>
      <c r="E5784" s="393"/>
      <c r="F5784" s="393"/>
      <c r="G5784" s="393"/>
      <c r="H5784" s="393"/>
      <c r="I5784" s="393"/>
      <c r="J5784" s="393"/>
      <c r="K5784" s="393"/>
    </row>
    <row r="5785" spans="1:11" ht="26.4">
      <c r="A5785" s="397" t="s">
        <v>9977</v>
      </c>
      <c r="B5785" s="411" t="s">
        <v>9978</v>
      </c>
      <c r="C5785" s="398" t="s">
        <v>84</v>
      </c>
      <c r="D5785" s="399">
        <v>42.801900000000003</v>
      </c>
      <c r="E5785" s="393"/>
      <c r="F5785" s="393"/>
      <c r="G5785" s="393"/>
      <c r="H5785" s="393"/>
      <c r="I5785" s="393"/>
      <c r="J5785" s="393"/>
      <c r="K5785" s="393"/>
    </row>
    <row r="5786" spans="1:11" ht="26.4">
      <c r="A5786" s="397" t="s">
        <v>9979</v>
      </c>
      <c r="B5786" s="411" t="s">
        <v>9980</v>
      </c>
      <c r="C5786" s="398" t="s">
        <v>84</v>
      </c>
      <c r="D5786" s="399">
        <v>55.978999999999999</v>
      </c>
      <c r="E5786" s="393"/>
      <c r="F5786" s="393"/>
      <c r="G5786" s="393"/>
      <c r="H5786" s="393"/>
      <c r="I5786" s="393"/>
      <c r="J5786" s="393"/>
      <c r="K5786" s="393"/>
    </row>
    <row r="5787" spans="1:11" ht="26.4">
      <c r="A5787" s="397" t="s">
        <v>9981</v>
      </c>
      <c r="B5787" s="411" t="s">
        <v>9982</v>
      </c>
      <c r="C5787" s="398" t="s">
        <v>84</v>
      </c>
      <c r="D5787" s="399">
        <v>80.509500000000003</v>
      </c>
      <c r="E5787" s="393"/>
      <c r="F5787" s="393"/>
      <c r="G5787" s="393"/>
      <c r="H5787" s="393"/>
      <c r="I5787" s="393"/>
      <c r="J5787" s="393"/>
      <c r="K5787" s="393"/>
    </row>
    <row r="5788" spans="1:11" ht="26.4">
      <c r="A5788" s="397" t="s">
        <v>9983</v>
      </c>
      <c r="B5788" s="411" t="s">
        <v>9984</v>
      </c>
      <c r="C5788" s="398" t="s">
        <v>84</v>
      </c>
      <c r="D5788" s="399">
        <v>96.651399999999995</v>
      </c>
      <c r="E5788" s="393"/>
      <c r="F5788" s="393"/>
      <c r="G5788" s="393"/>
      <c r="H5788" s="393"/>
      <c r="I5788" s="393"/>
      <c r="J5788" s="393"/>
      <c r="K5788" s="393"/>
    </row>
    <row r="5789" spans="1:11" ht="14.4">
      <c r="A5789" s="554"/>
      <c r="B5789" s="554"/>
      <c r="C5789" s="554"/>
      <c r="D5789" s="554"/>
      <c r="E5789" s="393"/>
      <c r="F5789" s="393"/>
      <c r="G5789" s="393"/>
      <c r="H5789" s="393"/>
      <c r="I5789" s="393"/>
      <c r="J5789" s="393"/>
      <c r="K5789" s="393"/>
    </row>
    <row r="5790" spans="1:11" ht="15" customHeight="1">
      <c r="A5790" s="553" t="s">
        <v>9985</v>
      </c>
      <c r="B5790" s="553"/>
      <c r="C5790" s="553"/>
      <c r="D5790" s="392"/>
      <c r="E5790" s="393"/>
      <c r="F5790" s="393"/>
      <c r="G5790" s="393"/>
      <c r="H5790" s="393"/>
      <c r="I5790" s="393"/>
      <c r="J5790" s="393"/>
      <c r="K5790" s="393"/>
    </row>
    <row r="5791" spans="1:11" ht="14.4">
      <c r="A5791" s="394" t="s">
        <v>7338</v>
      </c>
      <c r="B5791" s="410" t="s">
        <v>7339</v>
      </c>
      <c r="C5791" s="395" t="s">
        <v>485</v>
      </c>
      <c r="D5791" s="396" t="s">
        <v>7340</v>
      </c>
      <c r="E5791" s="393"/>
      <c r="F5791" s="393"/>
      <c r="G5791" s="393"/>
      <c r="H5791" s="393"/>
      <c r="I5791" s="393"/>
      <c r="J5791" s="393"/>
      <c r="K5791" s="393"/>
    </row>
    <row r="5792" spans="1:11" ht="26.4">
      <c r="A5792" s="397" t="s">
        <v>9986</v>
      </c>
      <c r="B5792" s="411" t="s">
        <v>9987</v>
      </c>
      <c r="C5792" s="398" t="s">
        <v>180</v>
      </c>
      <c r="D5792" s="399">
        <v>11.6412</v>
      </c>
      <c r="E5792" s="393"/>
      <c r="F5792" s="393"/>
      <c r="G5792" s="393"/>
      <c r="H5792" s="393"/>
      <c r="I5792" s="393"/>
      <c r="J5792" s="393"/>
      <c r="K5792" s="393"/>
    </row>
    <row r="5793" spans="1:11" ht="14.4">
      <c r="A5793" s="554"/>
      <c r="B5793" s="554"/>
      <c r="C5793" s="554"/>
      <c r="D5793" s="554"/>
      <c r="E5793" s="393"/>
      <c r="F5793" s="393"/>
      <c r="G5793" s="393"/>
      <c r="H5793" s="393"/>
      <c r="I5793" s="393"/>
      <c r="J5793" s="393"/>
      <c r="K5793" s="393"/>
    </row>
    <row r="5794" spans="1:11" ht="15" customHeight="1">
      <c r="A5794" s="553" t="s">
        <v>9988</v>
      </c>
      <c r="B5794" s="553"/>
      <c r="C5794" s="553"/>
      <c r="D5794" s="392"/>
      <c r="E5794" s="393"/>
      <c r="F5794" s="393"/>
      <c r="G5794" s="393"/>
      <c r="H5794" s="393"/>
      <c r="I5794" s="393"/>
      <c r="J5794" s="393"/>
      <c r="K5794" s="393"/>
    </row>
    <row r="5795" spans="1:11" ht="14.4">
      <c r="A5795" s="394" t="s">
        <v>7338</v>
      </c>
      <c r="B5795" s="410" t="s">
        <v>7339</v>
      </c>
      <c r="C5795" s="395" t="s">
        <v>485</v>
      </c>
      <c r="D5795" s="396" t="s">
        <v>7340</v>
      </c>
      <c r="E5795" s="393"/>
      <c r="F5795" s="393"/>
      <c r="G5795" s="393"/>
      <c r="H5795" s="393"/>
      <c r="I5795" s="393"/>
      <c r="J5795" s="393"/>
      <c r="K5795" s="393"/>
    </row>
    <row r="5796" spans="1:11" ht="26.4">
      <c r="A5796" s="397" t="s">
        <v>9989</v>
      </c>
      <c r="B5796" s="411" t="s">
        <v>9990</v>
      </c>
      <c r="C5796" s="398" t="s">
        <v>180</v>
      </c>
      <c r="D5796" s="399">
        <v>18.283300000000001</v>
      </c>
      <c r="E5796" s="393"/>
      <c r="F5796" s="393"/>
      <c r="G5796" s="393"/>
      <c r="H5796" s="393"/>
      <c r="I5796" s="393"/>
      <c r="J5796" s="393"/>
      <c r="K5796" s="393"/>
    </row>
    <row r="5797" spans="1:11" ht="26.4">
      <c r="A5797" s="397" t="s">
        <v>9991</v>
      </c>
      <c r="B5797" s="411" t="s">
        <v>9992</v>
      </c>
      <c r="C5797" s="398" t="s">
        <v>180</v>
      </c>
      <c r="D5797" s="399">
        <v>27.818000000000001</v>
      </c>
      <c r="E5797" s="393"/>
      <c r="F5797" s="393"/>
      <c r="G5797" s="393"/>
      <c r="H5797" s="393"/>
      <c r="I5797" s="393"/>
      <c r="J5797" s="393"/>
      <c r="K5797" s="393"/>
    </row>
    <row r="5798" spans="1:11" ht="14.4">
      <c r="A5798" s="554"/>
      <c r="B5798" s="554"/>
      <c r="C5798" s="554"/>
      <c r="D5798" s="554"/>
      <c r="E5798" s="393"/>
      <c r="F5798" s="393"/>
      <c r="G5798" s="393"/>
      <c r="H5798" s="393"/>
      <c r="I5798" s="393"/>
      <c r="J5798" s="393"/>
      <c r="K5798" s="393"/>
    </row>
    <row r="5799" spans="1:11" ht="15" customHeight="1">
      <c r="A5799" s="553" t="s">
        <v>9993</v>
      </c>
      <c r="B5799" s="553"/>
      <c r="C5799" s="553"/>
      <c r="D5799" s="392"/>
      <c r="E5799" s="393"/>
      <c r="F5799" s="393"/>
      <c r="G5799" s="393"/>
      <c r="H5799" s="393"/>
      <c r="I5799" s="393"/>
      <c r="J5799" s="393"/>
      <c r="K5799" s="393"/>
    </row>
    <row r="5800" spans="1:11" ht="15" customHeight="1">
      <c r="A5800" s="553" t="s">
        <v>9994</v>
      </c>
      <c r="B5800" s="553"/>
      <c r="C5800" s="553"/>
      <c r="D5800" s="392"/>
      <c r="E5800" s="393"/>
      <c r="F5800" s="393"/>
      <c r="G5800" s="393"/>
      <c r="H5800" s="393"/>
      <c r="I5800" s="393"/>
      <c r="J5800" s="393"/>
      <c r="K5800" s="393"/>
    </row>
    <row r="5801" spans="1:11" ht="14.4">
      <c r="A5801" s="394" t="s">
        <v>7338</v>
      </c>
      <c r="B5801" s="410" t="s">
        <v>7339</v>
      </c>
      <c r="C5801" s="395" t="s">
        <v>485</v>
      </c>
      <c r="D5801" s="396" t="s">
        <v>7340</v>
      </c>
      <c r="E5801" s="393"/>
      <c r="F5801" s="393"/>
      <c r="G5801" s="393"/>
      <c r="H5801" s="393"/>
      <c r="I5801" s="393"/>
      <c r="J5801" s="393"/>
      <c r="K5801" s="393"/>
    </row>
    <row r="5802" spans="1:11" ht="14.4">
      <c r="A5802" s="397" t="s">
        <v>9995</v>
      </c>
      <c r="B5802" s="411" t="s">
        <v>9996</v>
      </c>
      <c r="C5802" s="398" t="s">
        <v>266</v>
      </c>
      <c r="D5802" s="399">
        <v>530.69960000000003</v>
      </c>
      <c r="E5802" s="393"/>
      <c r="F5802" s="393"/>
      <c r="G5802" s="393"/>
      <c r="H5802" s="393"/>
      <c r="I5802" s="393"/>
      <c r="J5802" s="393"/>
      <c r="K5802" s="393"/>
    </row>
    <row r="5803" spans="1:11" ht="14.4">
      <c r="A5803" s="397" t="s">
        <v>9997</v>
      </c>
      <c r="B5803" s="411" t="s">
        <v>9998</v>
      </c>
      <c r="C5803" s="398" t="s">
        <v>84</v>
      </c>
      <c r="D5803" s="399">
        <v>72.430300000000003</v>
      </c>
      <c r="E5803" s="393"/>
      <c r="F5803" s="393"/>
      <c r="G5803" s="393"/>
      <c r="H5803" s="393"/>
      <c r="I5803" s="393"/>
      <c r="J5803" s="393"/>
      <c r="K5803" s="393"/>
    </row>
    <row r="5804" spans="1:11" ht="14.4">
      <c r="A5804" s="397" t="s">
        <v>9999</v>
      </c>
      <c r="B5804" s="411" t="s">
        <v>10000</v>
      </c>
      <c r="C5804" s="398" t="s">
        <v>65</v>
      </c>
      <c r="D5804" s="399">
        <v>91.611000000000004</v>
      </c>
      <c r="E5804" s="393"/>
      <c r="F5804" s="393"/>
      <c r="G5804" s="393"/>
      <c r="H5804" s="393"/>
      <c r="I5804" s="393"/>
      <c r="J5804" s="393"/>
      <c r="K5804" s="393"/>
    </row>
    <row r="5805" spans="1:11" ht="14.4">
      <c r="A5805" s="397" t="s">
        <v>10001</v>
      </c>
      <c r="B5805" s="411" t="s">
        <v>10002</v>
      </c>
      <c r="C5805" s="398" t="s">
        <v>84</v>
      </c>
      <c r="D5805" s="399">
        <v>48.248399999999997</v>
      </c>
      <c r="E5805" s="393"/>
      <c r="F5805" s="393"/>
      <c r="G5805" s="393"/>
      <c r="H5805" s="393"/>
      <c r="I5805" s="393"/>
      <c r="J5805" s="393"/>
      <c r="K5805" s="393"/>
    </row>
    <row r="5806" spans="1:11" ht="14.4">
      <c r="A5806" s="397" t="s">
        <v>10003</v>
      </c>
      <c r="B5806" s="411" t="s">
        <v>10004</v>
      </c>
      <c r="C5806" s="398" t="s">
        <v>65</v>
      </c>
      <c r="D5806" s="399">
        <v>136.63399999999999</v>
      </c>
      <c r="E5806" s="393"/>
      <c r="F5806" s="393"/>
      <c r="G5806" s="393"/>
      <c r="H5806" s="393"/>
      <c r="I5806" s="393"/>
      <c r="J5806" s="393"/>
      <c r="K5806" s="393"/>
    </row>
    <row r="5807" spans="1:11" ht="14.4">
      <c r="A5807" s="397" t="s">
        <v>10005</v>
      </c>
      <c r="B5807" s="411" t="s">
        <v>10006</v>
      </c>
      <c r="C5807" s="398" t="s">
        <v>65</v>
      </c>
      <c r="D5807" s="399">
        <v>169.12370000000001</v>
      </c>
      <c r="E5807" s="393"/>
      <c r="F5807" s="393"/>
      <c r="G5807" s="393"/>
      <c r="H5807" s="393"/>
      <c r="I5807" s="393"/>
      <c r="J5807" s="393"/>
      <c r="K5807" s="393"/>
    </row>
    <row r="5808" spans="1:11" ht="26.4">
      <c r="A5808" s="397" t="s">
        <v>10007</v>
      </c>
      <c r="B5808" s="411" t="s">
        <v>10008</v>
      </c>
      <c r="C5808" s="398" t="s">
        <v>65</v>
      </c>
      <c r="D5808" s="399">
        <v>32.351500000000001</v>
      </c>
      <c r="E5808" s="393"/>
      <c r="F5808" s="393"/>
      <c r="G5808" s="393"/>
      <c r="H5808" s="393"/>
      <c r="I5808" s="393"/>
      <c r="J5808" s="393"/>
      <c r="K5808" s="393"/>
    </row>
    <row r="5809" spans="1:11" ht="26.4">
      <c r="A5809" s="397" t="s">
        <v>10009</v>
      </c>
      <c r="B5809" s="411" t="s">
        <v>10010</v>
      </c>
      <c r="C5809" s="398" t="s">
        <v>65</v>
      </c>
      <c r="D5809" s="399">
        <v>34.561300000000003</v>
      </c>
      <c r="E5809" s="393"/>
      <c r="F5809" s="393"/>
      <c r="G5809" s="393"/>
      <c r="H5809" s="393"/>
      <c r="I5809" s="393"/>
      <c r="J5809" s="393"/>
      <c r="K5809" s="393"/>
    </row>
    <row r="5810" spans="1:11" ht="26.4">
      <c r="A5810" s="397" t="s">
        <v>10011</v>
      </c>
      <c r="B5810" s="411" t="s">
        <v>10012</v>
      </c>
      <c r="C5810" s="398" t="s">
        <v>65</v>
      </c>
      <c r="D5810" s="399">
        <v>37.196800000000003</v>
      </c>
      <c r="E5810" s="393"/>
      <c r="F5810" s="393"/>
      <c r="G5810" s="393"/>
      <c r="H5810" s="393"/>
      <c r="I5810" s="393"/>
      <c r="J5810" s="393"/>
      <c r="K5810" s="393"/>
    </row>
    <row r="5811" spans="1:11" ht="14.4">
      <c r="A5811" s="397" t="s">
        <v>10013</v>
      </c>
      <c r="B5811" s="411" t="s">
        <v>10014</v>
      </c>
      <c r="C5811" s="398" t="s">
        <v>84</v>
      </c>
      <c r="D5811" s="399">
        <v>10.1678</v>
      </c>
      <c r="E5811" s="393"/>
      <c r="F5811" s="393"/>
      <c r="G5811" s="393"/>
      <c r="H5811" s="393"/>
      <c r="I5811" s="393"/>
      <c r="J5811" s="393"/>
      <c r="K5811" s="393"/>
    </row>
    <row r="5812" spans="1:11" ht="14.4">
      <c r="A5812" s="397" t="s">
        <v>10015</v>
      </c>
      <c r="B5812" s="411" t="s">
        <v>10016</v>
      </c>
      <c r="C5812" s="398" t="s">
        <v>84</v>
      </c>
      <c r="D5812" s="399">
        <v>10.1678</v>
      </c>
      <c r="E5812" s="393"/>
      <c r="F5812" s="393"/>
      <c r="G5812" s="393"/>
      <c r="H5812" s="393"/>
      <c r="I5812" s="393"/>
      <c r="J5812" s="393"/>
      <c r="K5812" s="393"/>
    </row>
    <row r="5813" spans="1:11" ht="14.4">
      <c r="A5813" s="554"/>
      <c r="B5813" s="554"/>
      <c r="C5813" s="554"/>
      <c r="D5813" s="554"/>
      <c r="E5813" s="393"/>
      <c r="F5813" s="393"/>
      <c r="G5813" s="393"/>
      <c r="H5813" s="393"/>
      <c r="I5813" s="393"/>
      <c r="J5813" s="393"/>
      <c r="K5813" s="393"/>
    </row>
    <row r="5814" spans="1:11" ht="15" customHeight="1">
      <c r="A5814" s="553" t="s">
        <v>10017</v>
      </c>
      <c r="B5814" s="553"/>
      <c r="C5814" s="553"/>
      <c r="D5814" s="392"/>
      <c r="E5814" s="393"/>
      <c r="F5814" s="393"/>
      <c r="G5814" s="393"/>
      <c r="H5814" s="393"/>
      <c r="I5814" s="393"/>
      <c r="J5814" s="393"/>
      <c r="K5814" s="393"/>
    </row>
    <row r="5815" spans="1:11" ht="14.4">
      <c r="A5815" s="394" t="s">
        <v>7338</v>
      </c>
      <c r="B5815" s="410" t="s">
        <v>7339</v>
      </c>
      <c r="C5815" s="395" t="s">
        <v>485</v>
      </c>
      <c r="D5815" s="396" t="s">
        <v>7340</v>
      </c>
      <c r="E5815" s="393"/>
      <c r="F5815" s="393"/>
      <c r="G5815" s="393"/>
      <c r="H5815" s="393"/>
      <c r="I5815" s="393"/>
      <c r="J5815" s="393"/>
      <c r="K5815" s="393"/>
    </row>
    <row r="5816" spans="1:11" ht="14.4">
      <c r="A5816" s="397" t="s">
        <v>10018</v>
      </c>
      <c r="B5816" s="411" t="s">
        <v>10019</v>
      </c>
      <c r="C5816" s="398" t="s">
        <v>180</v>
      </c>
      <c r="D5816" s="399">
        <v>27.949000000000002</v>
      </c>
      <c r="E5816" s="393"/>
      <c r="F5816" s="393"/>
      <c r="G5816" s="393"/>
      <c r="H5816" s="393"/>
      <c r="I5816" s="393"/>
      <c r="J5816" s="393"/>
      <c r="K5816" s="393"/>
    </row>
    <row r="5817" spans="1:11" ht="14.4">
      <c r="A5817" s="397" t="s">
        <v>10020</v>
      </c>
      <c r="B5817" s="411" t="s">
        <v>10021</v>
      </c>
      <c r="C5817" s="398" t="s">
        <v>65</v>
      </c>
      <c r="D5817" s="399">
        <v>344.0265</v>
      </c>
      <c r="E5817" s="393"/>
      <c r="F5817" s="393"/>
      <c r="G5817" s="393"/>
      <c r="H5817" s="393"/>
      <c r="I5817" s="393"/>
      <c r="J5817" s="393"/>
      <c r="K5817" s="393"/>
    </row>
    <row r="5818" spans="1:11" ht="14.4">
      <c r="A5818" s="397" t="s">
        <v>10022</v>
      </c>
      <c r="B5818" s="411" t="s">
        <v>10023</v>
      </c>
      <c r="C5818" s="398" t="s">
        <v>65</v>
      </c>
      <c r="D5818" s="399">
        <v>189.9589</v>
      </c>
      <c r="E5818" s="393"/>
      <c r="F5818" s="393"/>
      <c r="G5818" s="393"/>
      <c r="H5818" s="393"/>
      <c r="I5818" s="393"/>
      <c r="J5818" s="393"/>
      <c r="K5818" s="393"/>
    </row>
    <row r="5819" spans="1:11" ht="14.4">
      <c r="A5819" s="397" t="s">
        <v>10024</v>
      </c>
      <c r="B5819" s="411" t="s">
        <v>10025</v>
      </c>
      <c r="C5819" s="398" t="s">
        <v>65</v>
      </c>
      <c r="D5819" s="399">
        <v>239.23509999999999</v>
      </c>
      <c r="E5819" s="393"/>
      <c r="F5819" s="393"/>
      <c r="G5819" s="393"/>
      <c r="H5819" s="393"/>
      <c r="I5819" s="393"/>
      <c r="J5819" s="393"/>
      <c r="K5819" s="393"/>
    </row>
    <row r="5820" spans="1:11" ht="14.4">
      <c r="A5820" s="397" t="s">
        <v>10026</v>
      </c>
      <c r="B5820" s="411" t="s">
        <v>10027</v>
      </c>
      <c r="C5820" s="398" t="s">
        <v>65</v>
      </c>
      <c r="D5820" s="399">
        <v>211.3263</v>
      </c>
      <c r="E5820" s="393"/>
      <c r="F5820" s="393"/>
      <c r="G5820" s="393"/>
      <c r="H5820" s="393"/>
      <c r="I5820" s="393"/>
      <c r="J5820" s="393"/>
      <c r="K5820" s="393"/>
    </row>
    <row r="5821" spans="1:11" ht="14.4">
      <c r="A5821" s="397" t="s">
        <v>10028</v>
      </c>
      <c r="B5821" s="411" t="s">
        <v>10029</v>
      </c>
      <c r="C5821" s="398" t="s">
        <v>65</v>
      </c>
      <c r="D5821" s="399">
        <v>198.77799999999999</v>
      </c>
      <c r="E5821" s="393"/>
      <c r="F5821" s="393"/>
      <c r="G5821" s="393"/>
      <c r="H5821" s="393"/>
      <c r="I5821" s="393"/>
      <c r="J5821" s="393"/>
      <c r="K5821" s="393"/>
    </row>
    <row r="5822" spans="1:11" ht="14.4">
      <c r="A5822" s="397" t="s">
        <v>10030</v>
      </c>
      <c r="B5822" s="411" t="s">
        <v>10031</v>
      </c>
      <c r="C5822" s="398" t="s">
        <v>65</v>
      </c>
      <c r="D5822" s="399">
        <v>214.23920000000001</v>
      </c>
      <c r="E5822" s="393"/>
      <c r="F5822" s="393"/>
      <c r="G5822" s="393"/>
      <c r="H5822" s="393"/>
      <c r="I5822" s="393"/>
      <c r="J5822" s="393"/>
      <c r="K5822" s="393"/>
    </row>
    <row r="5823" spans="1:11" ht="14.4">
      <c r="A5823" s="397" t="s">
        <v>10032</v>
      </c>
      <c r="B5823" s="411" t="s">
        <v>10033</v>
      </c>
      <c r="C5823" s="398" t="s">
        <v>84</v>
      </c>
      <c r="D5823" s="399">
        <v>71.177800000000005</v>
      </c>
      <c r="E5823" s="393"/>
      <c r="F5823" s="393"/>
      <c r="G5823" s="393"/>
      <c r="H5823" s="393"/>
      <c r="I5823" s="393"/>
      <c r="J5823" s="393"/>
      <c r="K5823" s="393"/>
    </row>
    <row r="5824" spans="1:11" ht="14.4">
      <c r="A5824" s="397" t="s">
        <v>10034</v>
      </c>
      <c r="B5824" s="411" t="s">
        <v>10035</v>
      </c>
      <c r="C5824" s="398" t="s">
        <v>84</v>
      </c>
      <c r="D5824" s="399">
        <v>39.2879</v>
      </c>
      <c r="E5824" s="393"/>
      <c r="F5824" s="393"/>
      <c r="G5824" s="393"/>
      <c r="H5824" s="393"/>
      <c r="I5824" s="393"/>
      <c r="J5824" s="393"/>
      <c r="K5824" s="393"/>
    </row>
    <row r="5825" spans="1:11" ht="14.4">
      <c r="A5825" s="397" t="s">
        <v>10036</v>
      </c>
      <c r="B5825" s="411" t="s">
        <v>10037</v>
      </c>
      <c r="C5825" s="398" t="s">
        <v>84</v>
      </c>
      <c r="D5825" s="399">
        <v>49.104799999999997</v>
      </c>
      <c r="E5825" s="393"/>
      <c r="F5825" s="393"/>
      <c r="G5825" s="393"/>
      <c r="H5825" s="393"/>
      <c r="I5825" s="393"/>
      <c r="J5825" s="393"/>
      <c r="K5825" s="393"/>
    </row>
    <row r="5826" spans="1:11" ht="14.4">
      <c r="A5826" s="554"/>
      <c r="B5826" s="554"/>
      <c r="C5826" s="554"/>
      <c r="D5826" s="554"/>
      <c r="E5826" s="393"/>
      <c r="F5826" s="393"/>
      <c r="G5826" s="393"/>
      <c r="H5826" s="393"/>
      <c r="I5826" s="393"/>
      <c r="J5826" s="393"/>
      <c r="K5826" s="393"/>
    </row>
    <row r="5827" spans="1:11" ht="15" customHeight="1">
      <c r="A5827" s="553" t="s">
        <v>10038</v>
      </c>
      <c r="B5827" s="553"/>
      <c r="C5827" s="553"/>
      <c r="D5827" s="392"/>
      <c r="E5827" s="393"/>
      <c r="F5827" s="393"/>
      <c r="G5827" s="393"/>
      <c r="H5827" s="393"/>
      <c r="I5827" s="393"/>
      <c r="J5827" s="393"/>
      <c r="K5827" s="393"/>
    </row>
    <row r="5828" spans="1:11" ht="14.4">
      <c r="A5828" s="394" t="s">
        <v>7338</v>
      </c>
      <c r="B5828" s="410" t="s">
        <v>7339</v>
      </c>
      <c r="C5828" s="395" t="s">
        <v>485</v>
      </c>
      <c r="D5828" s="396" t="s">
        <v>7340</v>
      </c>
      <c r="E5828" s="393"/>
      <c r="F5828" s="393"/>
      <c r="G5828" s="393"/>
      <c r="H5828" s="393"/>
      <c r="I5828" s="393"/>
      <c r="J5828" s="393"/>
      <c r="K5828" s="393"/>
    </row>
    <row r="5829" spans="1:11" ht="14.4">
      <c r="A5829" s="397" t="s">
        <v>10039</v>
      </c>
      <c r="B5829" s="411" t="s">
        <v>10040</v>
      </c>
      <c r="C5829" s="398" t="s">
        <v>65</v>
      </c>
      <c r="D5829" s="399">
        <v>248.68</v>
      </c>
      <c r="E5829" s="393"/>
      <c r="F5829" s="393"/>
      <c r="G5829" s="393"/>
      <c r="H5829" s="393"/>
      <c r="I5829" s="393"/>
      <c r="J5829" s="393"/>
      <c r="K5829" s="393"/>
    </row>
    <row r="5830" spans="1:11" ht="14.4">
      <c r="A5830" s="397" t="s">
        <v>10041</v>
      </c>
      <c r="B5830" s="411" t="s">
        <v>10042</v>
      </c>
      <c r="C5830" s="398" t="s">
        <v>65</v>
      </c>
      <c r="D5830" s="399">
        <v>285.27659999999997</v>
      </c>
      <c r="E5830" s="393"/>
      <c r="F5830" s="393"/>
      <c r="G5830" s="393"/>
      <c r="H5830" s="393"/>
      <c r="I5830" s="393"/>
      <c r="J5830" s="393"/>
      <c r="K5830" s="393"/>
    </row>
    <row r="5831" spans="1:11" ht="14.4">
      <c r="A5831" s="397" t="s">
        <v>10043</v>
      </c>
      <c r="B5831" s="411" t="s">
        <v>10044</v>
      </c>
      <c r="C5831" s="398" t="s">
        <v>65</v>
      </c>
      <c r="D5831" s="399">
        <v>311.10039999999998</v>
      </c>
      <c r="E5831" s="393"/>
      <c r="F5831" s="393"/>
      <c r="G5831" s="393"/>
      <c r="H5831" s="393"/>
      <c r="I5831" s="393"/>
      <c r="J5831" s="393"/>
      <c r="K5831" s="393"/>
    </row>
    <row r="5832" spans="1:11" ht="14.4">
      <c r="A5832" s="397" t="s">
        <v>10045</v>
      </c>
      <c r="B5832" s="411" t="s">
        <v>10046</v>
      </c>
      <c r="C5832" s="398" t="s">
        <v>65</v>
      </c>
      <c r="D5832" s="399">
        <v>265.9991</v>
      </c>
      <c r="E5832" s="393"/>
      <c r="F5832" s="393"/>
      <c r="G5832" s="393"/>
      <c r="H5832" s="393"/>
      <c r="I5832" s="393"/>
      <c r="J5832" s="393"/>
      <c r="K5832" s="393"/>
    </row>
    <row r="5833" spans="1:11" ht="14.4">
      <c r="A5833" s="397" t="s">
        <v>10047</v>
      </c>
      <c r="B5833" s="411" t="s">
        <v>10048</v>
      </c>
      <c r="C5833" s="398" t="s">
        <v>65</v>
      </c>
      <c r="D5833" s="399">
        <v>174.92</v>
      </c>
      <c r="E5833" s="393"/>
      <c r="F5833" s="393"/>
      <c r="G5833" s="393"/>
      <c r="H5833" s="393"/>
      <c r="I5833" s="393"/>
      <c r="J5833" s="393"/>
      <c r="K5833" s="393"/>
    </row>
    <row r="5834" spans="1:11" ht="14.4">
      <c r="A5834" s="397" t="s">
        <v>10049</v>
      </c>
      <c r="B5834" s="411" t="s">
        <v>10050</v>
      </c>
      <c r="C5834" s="398" t="s">
        <v>65</v>
      </c>
      <c r="D5834" s="399">
        <v>247.07</v>
      </c>
      <c r="E5834" s="393"/>
      <c r="F5834" s="393"/>
      <c r="G5834" s="393"/>
      <c r="H5834" s="393"/>
      <c r="I5834" s="393"/>
      <c r="J5834" s="393"/>
      <c r="K5834" s="393"/>
    </row>
    <row r="5835" spans="1:11" ht="14.4">
      <c r="A5835" s="397" t="s">
        <v>10051</v>
      </c>
      <c r="B5835" s="411" t="s">
        <v>10052</v>
      </c>
      <c r="C5835" s="398" t="s">
        <v>84</v>
      </c>
      <c r="D5835" s="399">
        <v>59.47</v>
      </c>
      <c r="E5835" s="393"/>
      <c r="F5835" s="393"/>
      <c r="G5835" s="393"/>
      <c r="H5835" s="393"/>
      <c r="I5835" s="393"/>
      <c r="J5835" s="393"/>
      <c r="K5835" s="393"/>
    </row>
    <row r="5836" spans="1:11" ht="14.4">
      <c r="A5836" s="397" t="s">
        <v>10053</v>
      </c>
      <c r="B5836" s="411" t="s">
        <v>10054</v>
      </c>
      <c r="C5836" s="398" t="s">
        <v>84</v>
      </c>
      <c r="D5836" s="399">
        <v>35.28</v>
      </c>
      <c r="E5836" s="393"/>
      <c r="F5836" s="393"/>
      <c r="G5836" s="393"/>
      <c r="H5836" s="393"/>
      <c r="I5836" s="393"/>
      <c r="J5836" s="393"/>
      <c r="K5836" s="393"/>
    </row>
    <row r="5837" spans="1:11" ht="14.4">
      <c r="A5837" s="397" t="s">
        <v>10055</v>
      </c>
      <c r="B5837" s="411" t="s">
        <v>10056</v>
      </c>
      <c r="C5837" s="398" t="s">
        <v>84</v>
      </c>
      <c r="D5837" s="399">
        <v>41.95</v>
      </c>
      <c r="E5837" s="393"/>
      <c r="F5837" s="393"/>
      <c r="G5837" s="393"/>
      <c r="H5837" s="393"/>
      <c r="I5837" s="393"/>
      <c r="J5837" s="393"/>
      <c r="K5837" s="393"/>
    </row>
    <row r="5838" spans="1:11" ht="14.4">
      <c r="A5838" s="554"/>
      <c r="B5838" s="554"/>
      <c r="C5838" s="554"/>
      <c r="D5838" s="554"/>
      <c r="E5838" s="393"/>
      <c r="F5838" s="393"/>
      <c r="G5838" s="393"/>
      <c r="H5838" s="393"/>
      <c r="I5838" s="393"/>
      <c r="J5838" s="393"/>
      <c r="K5838" s="393"/>
    </row>
    <row r="5839" spans="1:11" ht="15" customHeight="1">
      <c r="A5839" s="553" t="s">
        <v>10057</v>
      </c>
      <c r="B5839" s="553"/>
      <c r="C5839" s="553"/>
      <c r="D5839" s="392"/>
      <c r="E5839" s="393"/>
      <c r="F5839" s="393"/>
      <c r="G5839" s="393"/>
      <c r="H5839" s="393"/>
      <c r="I5839" s="393"/>
      <c r="J5839" s="393"/>
      <c r="K5839" s="393"/>
    </row>
    <row r="5840" spans="1:11" ht="15" customHeight="1">
      <c r="A5840" s="553" t="s">
        <v>10058</v>
      </c>
      <c r="B5840" s="553"/>
      <c r="C5840" s="553"/>
      <c r="D5840" s="392"/>
      <c r="E5840" s="393"/>
      <c r="F5840" s="393"/>
      <c r="G5840" s="393"/>
      <c r="H5840" s="393"/>
      <c r="I5840" s="393"/>
      <c r="J5840" s="393"/>
      <c r="K5840" s="393"/>
    </row>
    <row r="5841" spans="1:11" ht="14.4">
      <c r="A5841" s="394" t="s">
        <v>7338</v>
      </c>
      <c r="B5841" s="410" t="s">
        <v>7339</v>
      </c>
      <c r="C5841" s="395" t="s">
        <v>485</v>
      </c>
      <c r="D5841" s="396" t="s">
        <v>7340</v>
      </c>
      <c r="E5841" s="393"/>
      <c r="F5841" s="393"/>
      <c r="G5841" s="393"/>
      <c r="H5841" s="393"/>
      <c r="I5841" s="393"/>
      <c r="J5841" s="393"/>
      <c r="K5841" s="393"/>
    </row>
    <row r="5842" spans="1:11" ht="26.4">
      <c r="A5842" s="397" t="s">
        <v>10059</v>
      </c>
      <c r="B5842" s="411" t="s">
        <v>10060</v>
      </c>
      <c r="C5842" s="398" t="s">
        <v>67</v>
      </c>
      <c r="D5842" s="399">
        <v>0.47</v>
      </c>
      <c r="E5842" s="393"/>
      <c r="F5842" s="393"/>
      <c r="G5842" s="393"/>
      <c r="H5842" s="393"/>
      <c r="I5842" s="393"/>
      <c r="J5842" s="393"/>
      <c r="K5842" s="393"/>
    </row>
    <row r="5843" spans="1:11" ht="14.4">
      <c r="A5843" s="554"/>
      <c r="B5843" s="554"/>
      <c r="C5843" s="554"/>
      <c r="D5843" s="554"/>
      <c r="E5843" s="393"/>
      <c r="F5843" s="393"/>
      <c r="G5843" s="393"/>
      <c r="H5843" s="393"/>
      <c r="I5843" s="393"/>
      <c r="J5843" s="393"/>
      <c r="K5843" s="393"/>
    </row>
    <row r="5844" spans="1:11" ht="15" customHeight="1">
      <c r="A5844" s="553" t="s">
        <v>10061</v>
      </c>
      <c r="B5844" s="553"/>
      <c r="C5844" s="553"/>
      <c r="D5844" s="392"/>
      <c r="E5844" s="393"/>
      <c r="F5844" s="393"/>
      <c r="G5844" s="393"/>
      <c r="H5844" s="393"/>
      <c r="I5844" s="393"/>
      <c r="J5844" s="393"/>
      <c r="K5844" s="393"/>
    </row>
    <row r="5845" spans="1:11" ht="14.4">
      <c r="A5845" s="394" t="s">
        <v>7338</v>
      </c>
      <c r="B5845" s="410" t="s">
        <v>7339</v>
      </c>
      <c r="C5845" s="395" t="s">
        <v>485</v>
      </c>
      <c r="D5845" s="396" t="s">
        <v>7340</v>
      </c>
      <c r="E5845" s="393"/>
      <c r="F5845" s="393"/>
      <c r="G5845" s="393"/>
      <c r="H5845" s="393"/>
      <c r="I5845" s="393"/>
      <c r="J5845" s="393"/>
      <c r="K5845" s="393"/>
    </row>
    <row r="5846" spans="1:11" ht="14.4">
      <c r="A5846" s="397" t="s">
        <v>10062</v>
      </c>
      <c r="B5846" s="411" t="s">
        <v>10063</v>
      </c>
      <c r="C5846" s="398" t="s">
        <v>80</v>
      </c>
      <c r="D5846" s="399">
        <v>147.47</v>
      </c>
      <c r="E5846" s="393"/>
      <c r="F5846" s="393"/>
      <c r="G5846" s="393"/>
      <c r="H5846" s="393"/>
      <c r="I5846" s="393"/>
      <c r="J5846" s="393"/>
      <c r="K5846" s="393"/>
    </row>
    <row r="5847" spans="1:11" ht="14.4">
      <c r="A5847" s="397" t="s">
        <v>10064</v>
      </c>
      <c r="B5847" s="411" t="s">
        <v>10065</v>
      </c>
      <c r="C5847" s="398" t="s">
        <v>80</v>
      </c>
      <c r="D5847" s="399">
        <v>144.93</v>
      </c>
      <c r="E5847" s="393"/>
      <c r="F5847" s="393"/>
      <c r="G5847" s="393"/>
      <c r="H5847" s="393"/>
      <c r="I5847" s="393"/>
      <c r="J5847" s="393"/>
      <c r="K5847" s="393"/>
    </row>
    <row r="5848" spans="1:11" ht="14.4">
      <c r="A5848" s="397" t="s">
        <v>10066</v>
      </c>
      <c r="B5848" s="411" t="s">
        <v>10067</v>
      </c>
      <c r="C5848" s="398" t="s">
        <v>80</v>
      </c>
      <c r="D5848" s="399">
        <v>143.72999999999999</v>
      </c>
      <c r="E5848" s="393"/>
      <c r="F5848" s="393"/>
      <c r="G5848" s="393"/>
      <c r="H5848" s="393"/>
      <c r="I5848" s="393"/>
      <c r="J5848" s="393"/>
      <c r="K5848" s="393"/>
    </row>
    <row r="5849" spans="1:11" ht="14.4">
      <c r="A5849" s="397" t="s">
        <v>10068</v>
      </c>
      <c r="B5849" s="411" t="s">
        <v>10069</v>
      </c>
      <c r="C5849" s="398" t="s">
        <v>80</v>
      </c>
      <c r="D5849" s="399">
        <v>147.68</v>
      </c>
      <c r="E5849" s="393"/>
      <c r="F5849" s="393"/>
      <c r="G5849" s="393"/>
      <c r="H5849" s="393"/>
      <c r="I5849" s="393"/>
      <c r="J5849" s="393"/>
      <c r="K5849" s="393"/>
    </row>
    <row r="5850" spans="1:11" ht="14.4">
      <c r="A5850" s="397" t="s">
        <v>10070</v>
      </c>
      <c r="B5850" s="411" t="s">
        <v>10071</v>
      </c>
      <c r="C5850" s="398" t="s">
        <v>80</v>
      </c>
      <c r="D5850" s="399">
        <v>140.21</v>
      </c>
      <c r="E5850" s="393"/>
      <c r="F5850" s="393"/>
      <c r="G5850" s="393"/>
      <c r="H5850" s="393"/>
      <c r="I5850" s="393"/>
      <c r="J5850" s="393"/>
      <c r="K5850" s="393"/>
    </row>
    <row r="5851" spans="1:11" ht="14.4">
      <c r="A5851" s="554"/>
      <c r="B5851" s="554"/>
      <c r="C5851" s="554"/>
      <c r="D5851" s="554"/>
      <c r="E5851" s="393"/>
      <c r="F5851" s="393"/>
      <c r="G5851" s="393"/>
      <c r="H5851" s="393"/>
      <c r="I5851" s="393"/>
      <c r="J5851" s="393"/>
      <c r="K5851" s="393"/>
    </row>
    <row r="5852" spans="1:11" ht="15" customHeight="1">
      <c r="A5852" s="553" t="s">
        <v>10072</v>
      </c>
      <c r="B5852" s="553"/>
      <c r="C5852" s="553"/>
      <c r="D5852" s="392"/>
      <c r="E5852" s="393"/>
      <c r="F5852" s="393"/>
      <c r="G5852" s="393"/>
      <c r="H5852" s="393"/>
      <c r="I5852" s="393"/>
      <c r="J5852" s="393"/>
      <c r="K5852" s="393"/>
    </row>
    <row r="5853" spans="1:11" ht="14.4">
      <c r="A5853" s="394" t="s">
        <v>7338</v>
      </c>
      <c r="B5853" s="410" t="s">
        <v>7339</v>
      </c>
      <c r="C5853" s="395" t="s">
        <v>485</v>
      </c>
      <c r="D5853" s="396" t="s">
        <v>7340</v>
      </c>
      <c r="E5853" s="393"/>
      <c r="F5853" s="393"/>
      <c r="G5853" s="393"/>
      <c r="H5853" s="393"/>
      <c r="I5853" s="393"/>
      <c r="J5853" s="393"/>
      <c r="K5853" s="393"/>
    </row>
    <row r="5854" spans="1:11" ht="14.4">
      <c r="A5854" s="397" t="s">
        <v>10073</v>
      </c>
      <c r="B5854" s="411" t="s">
        <v>10074</v>
      </c>
      <c r="C5854" s="398" t="s">
        <v>80</v>
      </c>
      <c r="D5854" s="399">
        <v>36.798400000000001</v>
      </c>
      <c r="E5854" s="393"/>
      <c r="F5854" s="393"/>
      <c r="G5854" s="393"/>
      <c r="H5854" s="393"/>
      <c r="I5854" s="393"/>
      <c r="J5854" s="393"/>
      <c r="K5854" s="393"/>
    </row>
    <row r="5855" spans="1:11" ht="14.4">
      <c r="A5855" s="554"/>
      <c r="B5855" s="554"/>
      <c r="C5855" s="554"/>
      <c r="D5855" s="554"/>
      <c r="E5855" s="393"/>
      <c r="F5855" s="393"/>
      <c r="G5855" s="393"/>
      <c r="H5855" s="393"/>
      <c r="I5855" s="393"/>
      <c r="J5855" s="393"/>
      <c r="K5855" s="393"/>
    </row>
    <row r="5856" spans="1:11" ht="15" customHeight="1">
      <c r="A5856" s="553" t="s">
        <v>10075</v>
      </c>
      <c r="B5856" s="553"/>
      <c r="C5856" s="553"/>
      <c r="D5856" s="392"/>
      <c r="E5856" s="393"/>
      <c r="F5856" s="393"/>
      <c r="G5856" s="393"/>
      <c r="H5856" s="393"/>
      <c r="I5856" s="393"/>
      <c r="J5856" s="393"/>
      <c r="K5856" s="393"/>
    </row>
    <row r="5857" spans="1:11" ht="15" customHeight="1">
      <c r="A5857" s="553" t="s">
        <v>10076</v>
      </c>
      <c r="B5857" s="553"/>
      <c r="C5857" s="553"/>
      <c r="D5857" s="392"/>
      <c r="E5857" s="393"/>
      <c r="F5857" s="393"/>
      <c r="G5857" s="393"/>
      <c r="H5857" s="393"/>
      <c r="I5857" s="393"/>
      <c r="J5857" s="393"/>
      <c r="K5857" s="393"/>
    </row>
    <row r="5858" spans="1:11" ht="14.4">
      <c r="A5858" s="394" t="s">
        <v>7338</v>
      </c>
      <c r="B5858" s="410" t="s">
        <v>7339</v>
      </c>
      <c r="C5858" s="395" t="s">
        <v>485</v>
      </c>
      <c r="D5858" s="396" t="s">
        <v>7340</v>
      </c>
      <c r="E5858" s="393"/>
      <c r="F5858" s="393"/>
      <c r="G5858" s="393"/>
      <c r="H5858" s="393"/>
      <c r="I5858" s="393"/>
      <c r="J5858" s="393"/>
      <c r="K5858" s="393"/>
    </row>
    <row r="5859" spans="1:11" ht="14.4">
      <c r="A5859" s="397" t="s">
        <v>10077</v>
      </c>
      <c r="B5859" s="411" t="s">
        <v>10078</v>
      </c>
      <c r="C5859" s="398" t="s">
        <v>65</v>
      </c>
      <c r="D5859" s="399">
        <v>53.1813</v>
      </c>
      <c r="E5859" s="393"/>
      <c r="F5859" s="393"/>
      <c r="G5859" s="393"/>
      <c r="H5859" s="393"/>
      <c r="I5859" s="393"/>
      <c r="J5859" s="393"/>
      <c r="K5859" s="393"/>
    </row>
    <row r="5860" spans="1:11" ht="14.4">
      <c r="A5860" s="554"/>
      <c r="B5860" s="554"/>
      <c r="C5860" s="554"/>
      <c r="D5860" s="554"/>
      <c r="E5860" s="393"/>
      <c r="F5860" s="393"/>
      <c r="G5860" s="393"/>
      <c r="H5860" s="393"/>
      <c r="I5860" s="393"/>
      <c r="J5860" s="393"/>
      <c r="K5860" s="393"/>
    </row>
    <row r="5861" spans="1:11" ht="15" customHeight="1">
      <c r="A5861" s="553" t="s">
        <v>10079</v>
      </c>
      <c r="B5861" s="553"/>
      <c r="C5861" s="553"/>
      <c r="D5861" s="392"/>
      <c r="E5861" s="393"/>
      <c r="F5861" s="393"/>
      <c r="G5861" s="393"/>
      <c r="H5861" s="393"/>
      <c r="I5861" s="393"/>
      <c r="J5861" s="393"/>
      <c r="K5861" s="393"/>
    </row>
    <row r="5862" spans="1:11" ht="14.4">
      <c r="A5862" s="394" t="s">
        <v>7338</v>
      </c>
      <c r="B5862" s="410" t="s">
        <v>7339</v>
      </c>
      <c r="C5862" s="395" t="s">
        <v>485</v>
      </c>
      <c r="D5862" s="396" t="s">
        <v>7340</v>
      </c>
      <c r="E5862" s="393"/>
      <c r="F5862" s="393"/>
      <c r="G5862" s="393"/>
      <c r="H5862" s="393"/>
      <c r="I5862" s="393"/>
      <c r="J5862" s="393"/>
      <c r="K5862" s="393"/>
    </row>
    <row r="5863" spans="1:11" ht="26.4">
      <c r="A5863" s="397" t="s">
        <v>10080</v>
      </c>
      <c r="B5863" s="411" t="s">
        <v>10081</v>
      </c>
      <c r="C5863" s="398" t="s">
        <v>65</v>
      </c>
      <c r="D5863" s="399">
        <v>101.7189</v>
      </c>
      <c r="E5863" s="393"/>
      <c r="F5863" s="393"/>
      <c r="G5863" s="393"/>
      <c r="H5863" s="393"/>
      <c r="I5863" s="393"/>
      <c r="J5863" s="393"/>
      <c r="K5863" s="393"/>
    </row>
    <row r="5864" spans="1:11" ht="14.4">
      <c r="A5864" s="554"/>
      <c r="B5864" s="554"/>
      <c r="C5864" s="554"/>
      <c r="D5864" s="554"/>
      <c r="E5864" s="393"/>
      <c r="F5864" s="393"/>
      <c r="G5864" s="393"/>
      <c r="H5864" s="393"/>
      <c r="I5864" s="393"/>
      <c r="J5864" s="393"/>
      <c r="K5864" s="393"/>
    </row>
    <row r="5865" spans="1:11" ht="15" customHeight="1">
      <c r="A5865" s="553" t="s">
        <v>10082</v>
      </c>
      <c r="B5865" s="553"/>
      <c r="C5865" s="553"/>
      <c r="D5865" s="392"/>
      <c r="E5865" s="393"/>
      <c r="F5865" s="393"/>
      <c r="G5865" s="393"/>
      <c r="H5865" s="393"/>
      <c r="I5865" s="393"/>
      <c r="J5865" s="393"/>
      <c r="K5865" s="393"/>
    </row>
    <row r="5866" spans="1:11" ht="14.4">
      <c r="A5866" s="394" t="s">
        <v>7338</v>
      </c>
      <c r="B5866" s="410" t="s">
        <v>7339</v>
      </c>
      <c r="C5866" s="395" t="s">
        <v>485</v>
      </c>
      <c r="D5866" s="396" t="s">
        <v>7340</v>
      </c>
      <c r="E5866" s="393"/>
      <c r="F5866" s="393"/>
      <c r="G5866" s="393"/>
      <c r="H5866" s="393"/>
      <c r="I5866" s="393"/>
      <c r="J5866" s="393"/>
      <c r="K5866" s="393"/>
    </row>
    <row r="5867" spans="1:11" ht="14.4">
      <c r="A5867" s="397" t="s">
        <v>10083</v>
      </c>
      <c r="B5867" s="411" t="s">
        <v>10084</v>
      </c>
      <c r="C5867" s="398" t="s">
        <v>80</v>
      </c>
      <c r="D5867" s="399">
        <v>190.4931</v>
      </c>
      <c r="E5867" s="393"/>
      <c r="F5867" s="393"/>
      <c r="G5867" s="393"/>
      <c r="H5867" s="393"/>
      <c r="I5867" s="393"/>
      <c r="J5867" s="393"/>
      <c r="K5867" s="393"/>
    </row>
    <row r="5868" spans="1:11" ht="14.4">
      <c r="A5868" s="554"/>
      <c r="B5868" s="554"/>
      <c r="C5868" s="554"/>
      <c r="D5868" s="554"/>
      <c r="E5868" s="393"/>
      <c r="F5868" s="393"/>
      <c r="G5868" s="393"/>
      <c r="H5868" s="393"/>
      <c r="I5868" s="393"/>
      <c r="J5868" s="393"/>
      <c r="K5868" s="393"/>
    </row>
    <row r="5869" spans="1:11" ht="15" customHeight="1">
      <c r="A5869" s="553" t="s">
        <v>10085</v>
      </c>
      <c r="B5869" s="553"/>
      <c r="C5869" s="553"/>
      <c r="D5869" s="392"/>
      <c r="E5869" s="393"/>
      <c r="F5869" s="393"/>
      <c r="G5869" s="393"/>
      <c r="H5869" s="393"/>
      <c r="I5869" s="393"/>
      <c r="J5869" s="393"/>
      <c r="K5869" s="393"/>
    </row>
    <row r="5870" spans="1:11" ht="15" customHeight="1">
      <c r="A5870" s="553" t="s">
        <v>10086</v>
      </c>
      <c r="B5870" s="553"/>
      <c r="C5870" s="553"/>
      <c r="D5870" s="392"/>
      <c r="E5870" s="393"/>
      <c r="F5870" s="393"/>
      <c r="G5870" s="393"/>
      <c r="H5870" s="393"/>
      <c r="I5870" s="393"/>
      <c r="J5870" s="393"/>
      <c r="K5870" s="393"/>
    </row>
    <row r="5871" spans="1:11" ht="14.4">
      <c r="A5871" s="394" t="s">
        <v>7338</v>
      </c>
      <c r="B5871" s="410" t="s">
        <v>7339</v>
      </c>
      <c r="C5871" s="395" t="s">
        <v>485</v>
      </c>
      <c r="D5871" s="396" t="s">
        <v>7340</v>
      </c>
      <c r="E5871" s="393"/>
      <c r="F5871" s="393"/>
      <c r="G5871" s="393"/>
      <c r="H5871" s="393"/>
      <c r="I5871" s="393"/>
      <c r="J5871" s="393"/>
      <c r="K5871" s="393"/>
    </row>
    <row r="5872" spans="1:11" ht="26.4">
      <c r="A5872" s="397" t="s">
        <v>10087</v>
      </c>
      <c r="B5872" s="411" t="s">
        <v>10088</v>
      </c>
      <c r="C5872" s="398" t="s">
        <v>180</v>
      </c>
      <c r="D5872" s="399">
        <v>15.0177</v>
      </c>
      <c r="E5872" s="393"/>
      <c r="F5872" s="393"/>
      <c r="G5872" s="393"/>
      <c r="H5872" s="393"/>
      <c r="I5872" s="393"/>
      <c r="J5872" s="393"/>
      <c r="K5872" s="393"/>
    </row>
    <row r="5873" spans="1:11" ht="26.4">
      <c r="A5873" s="397" t="s">
        <v>10089</v>
      </c>
      <c r="B5873" s="411" t="s">
        <v>10090</v>
      </c>
      <c r="C5873" s="398" t="s">
        <v>180</v>
      </c>
      <c r="D5873" s="399">
        <v>15.0177</v>
      </c>
      <c r="E5873" s="393"/>
      <c r="F5873" s="393"/>
      <c r="G5873" s="393"/>
      <c r="H5873" s="393"/>
      <c r="I5873" s="393"/>
      <c r="J5873" s="393"/>
      <c r="K5873" s="393"/>
    </row>
    <row r="5874" spans="1:11" ht="26.4">
      <c r="A5874" s="397" t="s">
        <v>10091</v>
      </c>
      <c r="B5874" s="411" t="s">
        <v>10092</v>
      </c>
      <c r="C5874" s="398" t="s">
        <v>180</v>
      </c>
      <c r="D5874" s="399">
        <v>15.0177</v>
      </c>
      <c r="E5874" s="393"/>
      <c r="F5874" s="393"/>
      <c r="G5874" s="393"/>
      <c r="H5874" s="393"/>
      <c r="I5874" s="393"/>
      <c r="J5874" s="393"/>
      <c r="K5874" s="393"/>
    </row>
    <row r="5875" spans="1:11" ht="26.4">
      <c r="A5875" s="397" t="s">
        <v>10093</v>
      </c>
      <c r="B5875" s="411" t="s">
        <v>10094</v>
      </c>
      <c r="C5875" s="398" t="s">
        <v>180</v>
      </c>
      <c r="D5875" s="399">
        <v>15.793699999999999</v>
      </c>
      <c r="E5875" s="393"/>
      <c r="F5875" s="393"/>
      <c r="G5875" s="393"/>
      <c r="H5875" s="393"/>
      <c r="I5875" s="393"/>
      <c r="J5875" s="393"/>
      <c r="K5875" s="393"/>
    </row>
    <row r="5876" spans="1:11" ht="26.4">
      <c r="A5876" s="397" t="s">
        <v>10095</v>
      </c>
      <c r="B5876" s="411" t="s">
        <v>10096</v>
      </c>
      <c r="C5876" s="398" t="s">
        <v>180</v>
      </c>
      <c r="D5876" s="399">
        <v>16.569800000000001</v>
      </c>
      <c r="E5876" s="393"/>
      <c r="F5876" s="393"/>
      <c r="G5876" s="393"/>
      <c r="H5876" s="393"/>
      <c r="I5876" s="393"/>
      <c r="J5876" s="393"/>
      <c r="K5876" s="393"/>
    </row>
    <row r="5877" spans="1:11" ht="14.4">
      <c r="A5877" s="554"/>
      <c r="B5877" s="554"/>
      <c r="C5877" s="554"/>
      <c r="D5877" s="554"/>
      <c r="E5877" s="393"/>
      <c r="F5877" s="393"/>
      <c r="G5877" s="393"/>
      <c r="H5877" s="393"/>
      <c r="I5877" s="393"/>
      <c r="J5877" s="393"/>
      <c r="K5877" s="393"/>
    </row>
    <row r="5878" spans="1:11" ht="15" customHeight="1">
      <c r="A5878" s="553" t="s">
        <v>10097</v>
      </c>
      <c r="B5878" s="553"/>
      <c r="C5878" s="553"/>
      <c r="D5878" s="392"/>
      <c r="E5878" s="393"/>
      <c r="F5878" s="393"/>
      <c r="G5878" s="393"/>
      <c r="H5878" s="393"/>
      <c r="I5878" s="393"/>
      <c r="J5878" s="393"/>
      <c r="K5878" s="393"/>
    </row>
    <row r="5879" spans="1:11" ht="14.4">
      <c r="A5879" s="394" t="s">
        <v>7338</v>
      </c>
      <c r="B5879" s="410" t="s">
        <v>7339</v>
      </c>
      <c r="C5879" s="395" t="s">
        <v>485</v>
      </c>
      <c r="D5879" s="396" t="s">
        <v>7340</v>
      </c>
      <c r="E5879" s="393"/>
      <c r="F5879" s="393"/>
      <c r="G5879" s="393"/>
      <c r="H5879" s="393"/>
      <c r="I5879" s="393"/>
      <c r="J5879" s="393"/>
      <c r="K5879" s="393"/>
    </row>
    <row r="5880" spans="1:11" ht="26.4">
      <c r="A5880" s="397" t="s">
        <v>10098</v>
      </c>
      <c r="B5880" s="411" t="s">
        <v>10099</v>
      </c>
      <c r="C5880" s="398" t="s">
        <v>180</v>
      </c>
      <c r="D5880" s="399">
        <v>5.9969999999999999</v>
      </c>
      <c r="E5880" s="393"/>
      <c r="F5880" s="393"/>
      <c r="G5880" s="393"/>
      <c r="H5880" s="393"/>
      <c r="I5880" s="393"/>
      <c r="J5880" s="393"/>
      <c r="K5880" s="393"/>
    </row>
    <row r="5881" spans="1:11" ht="14.4">
      <c r="A5881" s="554"/>
      <c r="B5881" s="554"/>
      <c r="C5881" s="554"/>
      <c r="D5881" s="554"/>
      <c r="E5881" s="393"/>
      <c r="F5881" s="393"/>
      <c r="G5881" s="393"/>
      <c r="H5881" s="393"/>
      <c r="I5881" s="393"/>
      <c r="J5881" s="393"/>
      <c r="K5881" s="393"/>
    </row>
    <row r="5882" spans="1:11" ht="15" customHeight="1">
      <c r="A5882" s="553" t="s">
        <v>10100</v>
      </c>
      <c r="B5882" s="553"/>
      <c r="C5882" s="553"/>
      <c r="D5882" s="392"/>
      <c r="E5882" s="393"/>
      <c r="F5882" s="393"/>
      <c r="G5882" s="393"/>
      <c r="H5882" s="393"/>
      <c r="I5882" s="393"/>
      <c r="J5882" s="393"/>
      <c r="K5882" s="393"/>
    </row>
    <row r="5883" spans="1:11" ht="14.4">
      <c r="A5883" s="394" t="s">
        <v>7338</v>
      </c>
      <c r="B5883" s="410" t="s">
        <v>7339</v>
      </c>
      <c r="C5883" s="395" t="s">
        <v>485</v>
      </c>
      <c r="D5883" s="396" t="s">
        <v>7340</v>
      </c>
      <c r="E5883" s="393"/>
      <c r="F5883" s="393"/>
      <c r="G5883" s="393"/>
      <c r="H5883" s="393"/>
      <c r="I5883" s="393"/>
      <c r="J5883" s="393"/>
      <c r="K5883" s="393"/>
    </row>
    <row r="5884" spans="1:11" ht="26.4">
      <c r="A5884" s="397" t="s">
        <v>10101</v>
      </c>
      <c r="B5884" s="411" t="s">
        <v>10102</v>
      </c>
      <c r="C5884" s="398" t="s">
        <v>180</v>
      </c>
      <c r="D5884" s="399">
        <v>9.0609999999999999</v>
      </c>
      <c r="E5884" s="393"/>
      <c r="F5884" s="393"/>
      <c r="G5884" s="393"/>
      <c r="H5884" s="393"/>
      <c r="I5884" s="393"/>
      <c r="J5884" s="393"/>
      <c r="K5884" s="393"/>
    </row>
    <row r="5885" spans="1:11" ht="14.4">
      <c r="A5885" s="397" t="s">
        <v>10103</v>
      </c>
      <c r="B5885" s="411" t="s">
        <v>10104</v>
      </c>
      <c r="C5885" s="398" t="s">
        <v>180</v>
      </c>
      <c r="D5885" s="399">
        <v>3.1143999999999998</v>
      </c>
      <c r="E5885" s="393"/>
      <c r="F5885" s="393"/>
      <c r="G5885" s="393"/>
      <c r="H5885" s="393"/>
      <c r="I5885" s="393"/>
      <c r="J5885" s="393"/>
      <c r="K5885" s="393"/>
    </row>
    <row r="5886" spans="1:11" ht="26.4">
      <c r="A5886" s="397" t="s">
        <v>10105</v>
      </c>
      <c r="B5886" s="411" t="s">
        <v>10106</v>
      </c>
      <c r="C5886" s="398" t="s">
        <v>180</v>
      </c>
      <c r="D5886" s="399">
        <v>4.2331000000000003</v>
      </c>
      <c r="E5886" s="393"/>
      <c r="F5886" s="393"/>
      <c r="G5886" s="393"/>
      <c r="H5886" s="393"/>
      <c r="I5886" s="393"/>
      <c r="J5886" s="393"/>
      <c r="K5886" s="393"/>
    </row>
    <row r="5887" spans="1:11" ht="26.4">
      <c r="A5887" s="397" t="s">
        <v>10107</v>
      </c>
      <c r="B5887" s="411" t="s">
        <v>10108</v>
      </c>
      <c r="C5887" s="398" t="s">
        <v>180</v>
      </c>
      <c r="D5887" s="399">
        <v>2.9832999999999998</v>
      </c>
      <c r="E5887" s="393"/>
      <c r="F5887" s="393"/>
      <c r="G5887" s="393"/>
      <c r="H5887" s="393"/>
      <c r="I5887" s="393"/>
      <c r="J5887" s="393"/>
      <c r="K5887" s="393"/>
    </row>
    <row r="5888" spans="1:11" ht="26.4">
      <c r="A5888" s="397" t="s">
        <v>10109</v>
      </c>
      <c r="B5888" s="411" t="s">
        <v>10110</v>
      </c>
      <c r="C5888" s="398" t="s">
        <v>180</v>
      </c>
      <c r="D5888" s="399">
        <v>3.3159000000000001</v>
      </c>
      <c r="E5888" s="393"/>
      <c r="F5888" s="393"/>
      <c r="G5888" s="393"/>
      <c r="H5888" s="393"/>
      <c r="I5888" s="393"/>
      <c r="J5888" s="393"/>
      <c r="K5888" s="393"/>
    </row>
    <row r="5889" spans="1:11" ht="26.4">
      <c r="A5889" s="397" t="s">
        <v>10111</v>
      </c>
      <c r="B5889" s="411" t="s">
        <v>10112</v>
      </c>
      <c r="C5889" s="398" t="s">
        <v>180</v>
      </c>
      <c r="D5889" s="399">
        <v>4.0617999999999999</v>
      </c>
      <c r="E5889" s="393"/>
      <c r="F5889" s="393"/>
      <c r="G5889" s="393"/>
      <c r="H5889" s="393"/>
      <c r="I5889" s="393"/>
      <c r="J5889" s="393"/>
      <c r="K5889" s="393"/>
    </row>
    <row r="5890" spans="1:11" ht="26.4">
      <c r="A5890" s="397" t="s">
        <v>10113</v>
      </c>
      <c r="B5890" s="411" t="s">
        <v>10114</v>
      </c>
      <c r="C5890" s="398" t="s">
        <v>180</v>
      </c>
      <c r="D5890" s="399">
        <v>1.8948</v>
      </c>
      <c r="E5890" s="393"/>
      <c r="F5890" s="393"/>
      <c r="G5890" s="393"/>
      <c r="H5890" s="393"/>
      <c r="I5890" s="393"/>
      <c r="J5890" s="393"/>
      <c r="K5890" s="393"/>
    </row>
    <row r="5891" spans="1:11" ht="14.4">
      <c r="A5891" s="554"/>
      <c r="B5891" s="554"/>
      <c r="C5891" s="554"/>
      <c r="D5891" s="554"/>
      <c r="E5891" s="393"/>
      <c r="F5891" s="393"/>
      <c r="G5891" s="393"/>
      <c r="H5891" s="393"/>
      <c r="I5891" s="393"/>
      <c r="J5891" s="393"/>
      <c r="K5891" s="393"/>
    </row>
    <row r="5892" spans="1:11" ht="15" customHeight="1">
      <c r="A5892" s="553" t="s">
        <v>10115</v>
      </c>
      <c r="B5892" s="553"/>
      <c r="C5892" s="553"/>
      <c r="D5892" s="392"/>
      <c r="E5892" s="393"/>
      <c r="F5892" s="393"/>
      <c r="G5892" s="393"/>
      <c r="H5892" s="393"/>
      <c r="I5892" s="393"/>
      <c r="J5892" s="393"/>
      <c r="K5892" s="393"/>
    </row>
    <row r="5893" spans="1:11" ht="14.4">
      <c r="A5893" s="394" t="s">
        <v>7338</v>
      </c>
      <c r="B5893" s="410" t="s">
        <v>7339</v>
      </c>
      <c r="C5893" s="395" t="s">
        <v>485</v>
      </c>
      <c r="D5893" s="396" t="s">
        <v>7340</v>
      </c>
      <c r="E5893" s="393"/>
      <c r="F5893" s="393"/>
      <c r="G5893" s="393"/>
      <c r="H5893" s="393"/>
      <c r="I5893" s="393"/>
      <c r="J5893" s="393"/>
      <c r="K5893" s="393"/>
    </row>
    <row r="5894" spans="1:11" ht="26.4">
      <c r="A5894" s="397" t="s">
        <v>10116</v>
      </c>
      <c r="B5894" s="411" t="s">
        <v>10117</v>
      </c>
      <c r="C5894" s="398" t="s">
        <v>84</v>
      </c>
      <c r="D5894" s="399">
        <v>10.3208</v>
      </c>
      <c r="E5894" s="393"/>
      <c r="F5894" s="393"/>
      <c r="G5894" s="393"/>
      <c r="H5894" s="393"/>
      <c r="I5894" s="393"/>
      <c r="J5894" s="393"/>
      <c r="K5894" s="393"/>
    </row>
    <row r="5895" spans="1:11" ht="26.4">
      <c r="A5895" s="397" t="s">
        <v>10118</v>
      </c>
      <c r="B5895" s="411" t="s">
        <v>10119</v>
      </c>
      <c r="C5895" s="398" t="s">
        <v>84</v>
      </c>
      <c r="D5895" s="399">
        <v>17.305599999999998</v>
      </c>
      <c r="E5895" s="393"/>
      <c r="F5895" s="393"/>
      <c r="G5895" s="393"/>
      <c r="H5895" s="393"/>
      <c r="I5895" s="393"/>
      <c r="J5895" s="393"/>
      <c r="K5895" s="393"/>
    </row>
    <row r="5896" spans="1:11" ht="14.4">
      <c r="A5896" s="554"/>
      <c r="B5896" s="554"/>
      <c r="C5896" s="554"/>
      <c r="D5896" s="554"/>
      <c r="E5896" s="393"/>
      <c r="F5896" s="393"/>
      <c r="G5896" s="393"/>
      <c r="H5896" s="393"/>
      <c r="I5896" s="393"/>
      <c r="J5896" s="393"/>
      <c r="K5896" s="393"/>
    </row>
    <row r="5897" spans="1:11" ht="15" customHeight="1">
      <c r="A5897" s="553" t="s">
        <v>10120</v>
      </c>
      <c r="B5897" s="553"/>
      <c r="C5897" s="553"/>
      <c r="D5897" s="392"/>
      <c r="E5897" s="393"/>
      <c r="F5897" s="393"/>
      <c r="G5897" s="393"/>
      <c r="H5897" s="393"/>
      <c r="I5897" s="393"/>
      <c r="J5897" s="393"/>
      <c r="K5897" s="393"/>
    </row>
    <row r="5898" spans="1:11" ht="14.4">
      <c r="A5898" s="394" t="s">
        <v>7338</v>
      </c>
      <c r="B5898" s="410" t="s">
        <v>7339</v>
      </c>
      <c r="C5898" s="395" t="s">
        <v>485</v>
      </c>
      <c r="D5898" s="396" t="s">
        <v>7340</v>
      </c>
      <c r="E5898" s="393"/>
      <c r="F5898" s="393"/>
      <c r="G5898" s="393"/>
      <c r="H5898" s="393"/>
      <c r="I5898" s="393"/>
      <c r="J5898" s="393"/>
      <c r="K5898" s="393"/>
    </row>
    <row r="5899" spans="1:11" ht="26.4">
      <c r="A5899" s="397" t="s">
        <v>10121</v>
      </c>
      <c r="B5899" s="411" t="s">
        <v>10122</v>
      </c>
      <c r="C5899" s="398" t="s">
        <v>84</v>
      </c>
      <c r="D5899" s="399">
        <v>17.0032</v>
      </c>
      <c r="E5899" s="393"/>
      <c r="F5899" s="393"/>
      <c r="G5899" s="393"/>
      <c r="H5899" s="393"/>
      <c r="I5899" s="393"/>
      <c r="J5899" s="393"/>
      <c r="K5899" s="393"/>
    </row>
    <row r="5900" spans="1:11" ht="14.4">
      <c r="A5900" s="554"/>
      <c r="B5900" s="554"/>
      <c r="C5900" s="554"/>
      <c r="D5900" s="554"/>
      <c r="E5900" s="393"/>
      <c r="F5900" s="393"/>
      <c r="G5900" s="393"/>
      <c r="H5900" s="393"/>
      <c r="I5900" s="393"/>
      <c r="J5900" s="393"/>
      <c r="K5900" s="393"/>
    </row>
    <row r="5901" spans="1:11" ht="15" customHeight="1">
      <c r="A5901" s="553" t="s">
        <v>10123</v>
      </c>
      <c r="B5901" s="553"/>
      <c r="C5901" s="553"/>
      <c r="D5901" s="392"/>
      <c r="E5901" s="393"/>
      <c r="F5901" s="393"/>
      <c r="G5901" s="393"/>
      <c r="H5901" s="393"/>
      <c r="I5901" s="393"/>
      <c r="J5901" s="393"/>
      <c r="K5901" s="393"/>
    </row>
    <row r="5902" spans="1:11" ht="14.4">
      <c r="A5902" s="394" t="s">
        <v>7338</v>
      </c>
      <c r="B5902" s="410" t="s">
        <v>7339</v>
      </c>
      <c r="C5902" s="395" t="s">
        <v>485</v>
      </c>
      <c r="D5902" s="396" t="s">
        <v>7340</v>
      </c>
      <c r="E5902" s="393"/>
      <c r="F5902" s="393"/>
      <c r="G5902" s="393"/>
      <c r="H5902" s="393"/>
      <c r="I5902" s="393"/>
      <c r="J5902" s="393"/>
      <c r="K5902" s="393"/>
    </row>
    <row r="5903" spans="1:11" ht="14.4">
      <c r="A5903" s="397" t="s">
        <v>10124</v>
      </c>
      <c r="B5903" s="411" t="s">
        <v>10125</v>
      </c>
      <c r="C5903" s="398" t="s">
        <v>84</v>
      </c>
      <c r="D5903" s="399">
        <v>5.39</v>
      </c>
      <c r="E5903" s="393"/>
      <c r="F5903" s="393"/>
      <c r="G5903" s="393"/>
      <c r="H5903" s="393"/>
      <c r="I5903" s="393"/>
      <c r="J5903" s="393"/>
      <c r="K5903" s="393"/>
    </row>
    <row r="5904" spans="1:11" ht="14.4">
      <c r="A5904" s="554"/>
      <c r="B5904" s="554"/>
      <c r="C5904" s="554"/>
      <c r="D5904" s="554"/>
      <c r="E5904" s="393"/>
      <c r="F5904" s="393"/>
      <c r="G5904" s="393"/>
      <c r="H5904" s="393"/>
      <c r="I5904" s="393"/>
      <c r="J5904" s="393"/>
      <c r="K5904" s="393"/>
    </row>
    <row r="5905" spans="1:11" ht="15" customHeight="1">
      <c r="A5905" s="553" t="s">
        <v>10126</v>
      </c>
      <c r="B5905" s="553"/>
      <c r="C5905" s="553"/>
      <c r="D5905" s="392"/>
      <c r="E5905" s="393"/>
      <c r="F5905" s="393"/>
      <c r="G5905" s="393"/>
      <c r="H5905" s="393"/>
      <c r="I5905" s="393"/>
      <c r="J5905" s="393"/>
      <c r="K5905" s="393"/>
    </row>
    <row r="5906" spans="1:11" ht="15" customHeight="1">
      <c r="A5906" s="553" t="s">
        <v>10127</v>
      </c>
      <c r="B5906" s="553"/>
      <c r="C5906" s="553"/>
      <c r="D5906" s="392"/>
      <c r="E5906" s="393"/>
      <c r="F5906" s="393"/>
      <c r="G5906" s="393"/>
      <c r="H5906" s="393"/>
      <c r="I5906" s="393"/>
      <c r="J5906" s="393"/>
      <c r="K5906" s="393"/>
    </row>
    <row r="5907" spans="1:11" ht="14.4">
      <c r="A5907" s="394" t="s">
        <v>7338</v>
      </c>
      <c r="B5907" s="410" t="s">
        <v>7339</v>
      </c>
      <c r="C5907" s="395" t="s">
        <v>485</v>
      </c>
      <c r="D5907" s="396" t="s">
        <v>7340</v>
      </c>
      <c r="E5907" s="393"/>
      <c r="F5907" s="393"/>
      <c r="G5907" s="393"/>
      <c r="H5907" s="393"/>
      <c r="I5907" s="393"/>
      <c r="J5907" s="393"/>
      <c r="K5907" s="393"/>
    </row>
    <row r="5908" spans="1:11" ht="26.4">
      <c r="A5908" s="397" t="s">
        <v>10128</v>
      </c>
      <c r="B5908" s="411" t="s">
        <v>10129</v>
      </c>
      <c r="C5908" s="398" t="s">
        <v>65</v>
      </c>
      <c r="D5908" s="399">
        <v>53.850900000000003</v>
      </c>
      <c r="E5908" s="393"/>
      <c r="F5908" s="393"/>
      <c r="G5908" s="393"/>
      <c r="H5908" s="393"/>
      <c r="I5908" s="393"/>
      <c r="J5908" s="393"/>
      <c r="K5908" s="393"/>
    </row>
    <row r="5909" spans="1:11" ht="14.4">
      <c r="A5909" s="554"/>
      <c r="B5909" s="554"/>
      <c r="C5909" s="554"/>
      <c r="D5909" s="554"/>
      <c r="E5909" s="393"/>
      <c r="F5909" s="393"/>
      <c r="G5909" s="393"/>
      <c r="H5909" s="393"/>
      <c r="I5909" s="393"/>
      <c r="J5909" s="393"/>
      <c r="K5909" s="393"/>
    </row>
    <row r="5910" spans="1:11" ht="15" customHeight="1">
      <c r="A5910" s="553" t="s">
        <v>10130</v>
      </c>
      <c r="B5910" s="553"/>
      <c r="C5910" s="553"/>
      <c r="D5910" s="392"/>
      <c r="E5910" s="393"/>
      <c r="F5910" s="393"/>
      <c r="G5910" s="393"/>
      <c r="H5910" s="393"/>
      <c r="I5910" s="393"/>
      <c r="J5910" s="393"/>
      <c r="K5910" s="393"/>
    </row>
    <row r="5911" spans="1:11" ht="14.4">
      <c r="A5911" s="394" t="s">
        <v>7338</v>
      </c>
      <c r="B5911" s="410" t="s">
        <v>7339</v>
      </c>
      <c r="C5911" s="395" t="s">
        <v>485</v>
      </c>
      <c r="D5911" s="396" t="s">
        <v>7340</v>
      </c>
      <c r="E5911" s="393"/>
      <c r="F5911" s="393"/>
      <c r="G5911" s="393"/>
      <c r="H5911" s="393"/>
      <c r="I5911" s="393"/>
      <c r="J5911" s="393"/>
      <c r="K5911" s="393"/>
    </row>
    <row r="5912" spans="1:11" ht="26.4">
      <c r="A5912" s="397" t="s">
        <v>10131</v>
      </c>
      <c r="B5912" s="411" t="s">
        <v>10132</v>
      </c>
      <c r="C5912" s="398" t="s">
        <v>65</v>
      </c>
      <c r="D5912" s="399">
        <v>71.550399999999996</v>
      </c>
      <c r="E5912" s="393"/>
      <c r="F5912" s="393"/>
      <c r="G5912" s="393"/>
      <c r="H5912" s="393"/>
      <c r="I5912" s="393"/>
      <c r="J5912" s="393"/>
      <c r="K5912" s="393"/>
    </row>
    <row r="5913" spans="1:11" ht="26.4">
      <c r="A5913" s="397" t="s">
        <v>10133</v>
      </c>
      <c r="B5913" s="411" t="s">
        <v>10134</v>
      </c>
      <c r="C5913" s="398" t="s">
        <v>65</v>
      </c>
      <c r="D5913" s="399">
        <v>77.453199999999995</v>
      </c>
      <c r="E5913" s="393"/>
      <c r="F5913" s="393"/>
      <c r="G5913" s="393"/>
      <c r="H5913" s="393"/>
      <c r="I5913" s="393"/>
      <c r="J5913" s="393"/>
      <c r="K5913" s="393"/>
    </row>
    <row r="5914" spans="1:11" ht="26.4">
      <c r="A5914" s="397" t="s">
        <v>10135</v>
      </c>
      <c r="B5914" s="411" t="s">
        <v>10136</v>
      </c>
      <c r="C5914" s="398" t="s">
        <v>65</v>
      </c>
      <c r="D5914" s="399">
        <v>48.677199999999999</v>
      </c>
      <c r="E5914" s="393"/>
      <c r="F5914" s="393"/>
      <c r="G5914" s="393"/>
      <c r="H5914" s="393"/>
      <c r="I5914" s="393"/>
      <c r="J5914" s="393"/>
      <c r="K5914" s="393"/>
    </row>
    <row r="5915" spans="1:11" ht="26.4">
      <c r="A5915" s="397" t="s">
        <v>10137</v>
      </c>
      <c r="B5915" s="411" t="s">
        <v>10138</v>
      </c>
      <c r="C5915" s="398" t="s">
        <v>65</v>
      </c>
      <c r="D5915" s="399">
        <v>64.182199999999995</v>
      </c>
      <c r="E5915" s="393"/>
      <c r="F5915" s="393"/>
      <c r="G5915" s="393"/>
      <c r="H5915" s="393"/>
      <c r="I5915" s="393"/>
      <c r="J5915" s="393"/>
      <c r="K5915" s="393"/>
    </row>
    <row r="5916" spans="1:11" ht="14.4">
      <c r="A5916" s="554"/>
      <c r="B5916" s="554"/>
      <c r="C5916" s="554"/>
      <c r="D5916" s="554"/>
      <c r="E5916" s="393"/>
      <c r="F5916" s="393"/>
      <c r="G5916" s="393"/>
      <c r="H5916" s="393"/>
      <c r="I5916" s="393"/>
      <c r="J5916" s="393"/>
      <c r="K5916" s="393"/>
    </row>
    <row r="5917" spans="1:11" ht="15" customHeight="1">
      <c r="A5917" s="553" t="s">
        <v>10139</v>
      </c>
      <c r="B5917" s="553"/>
      <c r="C5917" s="553"/>
      <c r="D5917" s="392"/>
      <c r="E5917" s="393"/>
      <c r="F5917" s="393"/>
      <c r="G5917" s="393"/>
      <c r="H5917" s="393"/>
      <c r="I5917" s="393"/>
      <c r="J5917" s="393"/>
      <c r="K5917" s="393"/>
    </row>
    <row r="5918" spans="1:11" ht="14.4">
      <c r="A5918" s="394" t="s">
        <v>7338</v>
      </c>
      <c r="B5918" s="410" t="s">
        <v>7339</v>
      </c>
      <c r="C5918" s="395" t="s">
        <v>485</v>
      </c>
      <c r="D5918" s="396" t="s">
        <v>7340</v>
      </c>
      <c r="E5918" s="393"/>
      <c r="F5918" s="393"/>
      <c r="G5918" s="393"/>
      <c r="H5918" s="393"/>
      <c r="I5918" s="393"/>
      <c r="J5918" s="393"/>
      <c r="K5918" s="393"/>
    </row>
    <row r="5919" spans="1:11" ht="26.4">
      <c r="A5919" s="397" t="s">
        <v>10140</v>
      </c>
      <c r="B5919" s="411" t="s">
        <v>10141</v>
      </c>
      <c r="C5919" s="398" t="s">
        <v>65</v>
      </c>
      <c r="D5919" s="399">
        <v>57.349400000000003</v>
      </c>
      <c r="E5919" s="393"/>
      <c r="F5919" s="393"/>
      <c r="G5919" s="393"/>
      <c r="H5919" s="393"/>
      <c r="I5919" s="393"/>
      <c r="J5919" s="393"/>
      <c r="K5919" s="393"/>
    </row>
    <row r="5920" spans="1:11" ht="26.4">
      <c r="A5920" s="397" t="s">
        <v>10142</v>
      </c>
      <c r="B5920" s="411" t="s">
        <v>10143</v>
      </c>
      <c r="C5920" s="398" t="s">
        <v>65</v>
      </c>
      <c r="D5920" s="399">
        <v>59.645000000000003</v>
      </c>
      <c r="E5920" s="393"/>
      <c r="F5920" s="393"/>
      <c r="G5920" s="393"/>
      <c r="H5920" s="393"/>
      <c r="I5920" s="393"/>
      <c r="J5920" s="393"/>
      <c r="K5920" s="393"/>
    </row>
    <row r="5921" spans="1:11" ht="14.4">
      <c r="A5921" s="554"/>
      <c r="B5921" s="554"/>
      <c r="C5921" s="554"/>
      <c r="D5921" s="554"/>
      <c r="E5921" s="393"/>
      <c r="F5921" s="393"/>
      <c r="G5921" s="393"/>
      <c r="H5921" s="393"/>
      <c r="I5921" s="393"/>
      <c r="J5921" s="393"/>
      <c r="K5921" s="393"/>
    </row>
    <row r="5922" spans="1:11" ht="15" customHeight="1">
      <c r="A5922" s="553" t="s">
        <v>10144</v>
      </c>
      <c r="B5922" s="553"/>
      <c r="C5922" s="553"/>
      <c r="D5922" s="392"/>
      <c r="E5922" s="393"/>
      <c r="F5922" s="393"/>
      <c r="G5922" s="393"/>
      <c r="H5922" s="393"/>
      <c r="I5922" s="393"/>
      <c r="J5922" s="393"/>
      <c r="K5922" s="393"/>
    </row>
    <row r="5923" spans="1:11" ht="15" customHeight="1">
      <c r="A5923" s="553" t="s">
        <v>10145</v>
      </c>
      <c r="B5923" s="553"/>
      <c r="C5923" s="553"/>
      <c r="D5923" s="392"/>
      <c r="E5923" s="393"/>
      <c r="F5923" s="393"/>
      <c r="G5923" s="393"/>
      <c r="H5923" s="393"/>
      <c r="I5923" s="393"/>
      <c r="J5923" s="393"/>
      <c r="K5923" s="393"/>
    </row>
    <row r="5924" spans="1:11" ht="14.4">
      <c r="A5924" s="394" t="s">
        <v>7338</v>
      </c>
      <c r="B5924" s="410" t="s">
        <v>7339</v>
      </c>
      <c r="C5924" s="395" t="s">
        <v>485</v>
      </c>
      <c r="D5924" s="396" t="s">
        <v>7340</v>
      </c>
      <c r="E5924" s="393"/>
      <c r="F5924" s="393"/>
      <c r="G5924" s="393"/>
      <c r="H5924" s="393"/>
      <c r="I5924" s="393"/>
      <c r="J5924" s="393"/>
      <c r="K5924" s="393"/>
    </row>
    <row r="5925" spans="1:11" ht="14.4">
      <c r="A5925" s="397" t="s">
        <v>10146</v>
      </c>
      <c r="B5925" s="411" t="s">
        <v>10147</v>
      </c>
      <c r="C5925" s="398" t="s">
        <v>65</v>
      </c>
      <c r="D5925" s="399">
        <v>33.593299999999999</v>
      </c>
      <c r="E5925" s="393"/>
      <c r="F5925" s="393"/>
      <c r="G5925" s="393"/>
      <c r="H5925" s="393"/>
      <c r="I5925" s="393"/>
      <c r="J5925" s="393"/>
      <c r="K5925" s="393"/>
    </row>
    <row r="5926" spans="1:11" ht="26.4">
      <c r="A5926" s="397" t="s">
        <v>10148</v>
      </c>
      <c r="B5926" s="411" t="s">
        <v>10149</v>
      </c>
      <c r="C5926" s="398" t="s">
        <v>65</v>
      </c>
      <c r="D5926" s="399">
        <v>36.334699999999998</v>
      </c>
      <c r="E5926" s="393"/>
      <c r="F5926" s="393"/>
      <c r="G5926" s="393"/>
      <c r="H5926" s="393"/>
      <c r="I5926" s="393"/>
      <c r="J5926" s="393"/>
      <c r="K5926" s="393"/>
    </row>
    <row r="5927" spans="1:11" ht="14.4">
      <c r="A5927" s="554"/>
      <c r="B5927" s="554"/>
      <c r="C5927" s="554"/>
      <c r="D5927" s="554"/>
      <c r="E5927" s="393"/>
      <c r="F5927" s="393"/>
      <c r="G5927" s="393"/>
      <c r="H5927" s="393"/>
      <c r="I5927" s="393"/>
      <c r="J5927" s="393"/>
      <c r="K5927" s="393"/>
    </row>
    <row r="5928" spans="1:11" ht="15" customHeight="1">
      <c r="A5928" s="553" t="s">
        <v>10150</v>
      </c>
      <c r="B5928" s="553"/>
      <c r="C5928" s="553"/>
      <c r="D5928" s="392"/>
      <c r="E5928" s="393"/>
      <c r="F5928" s="393"/>
      <c r="G5928" s="393"/>
      <c r="H5928" s="393"/>
      <c r="I5928" s="393"/>
      <c r="J5928" s="393"/>
      <c r="K5928" s="393"/>
    </row>
    <row r="5929" spans="1:11" ht="14.4">
      <c r="A5929" s="394" t="s">
        <v>7338</v>
      </c>
      <c r="B5929" s="410" t="s">
        <v>7339</v>
      </c>
      <c r="C5929" s="395" t="s">
        <v>485</v>
      </c>
      <c r="D5929" s="396" t="s">
        <v>7340</v>
      </c>
      <c r="E5929" s="393"/>
      <c r="F5929" s="393"/>
      <c r="G5929" s="393"/>
      <c r="H5929" s="393"/>
      <c r="I5929" s="393"/>
      <c r="J5929" s="393"/>
      <c r="K5929" s="393"/>
    </row>
    <row r="5930" spans="1:11" ht="26.4">
      <c r="A5930" s="397" t="s">
        <v>10151</v>
      </c>
      <c r="B5930" s="411" t="s">
        <v>10152</v>
      </c>
      <c r="C5930" s="398" t="s">
        <v>65</v>
      </c>
      <c r="D5930" s="399">
        <v>19.250800000000002</v>
      </c>
      <c r="E5930" s="393"/>
      <c r="F5930" s="393"/>
      <c r="G5930" s="393"/>
      <c r="H5930" s="393"/>
      <c r="I5930" s="393"/>
      <c r="J5930" s="393"/>
      <c r="K5930" s="393"/>
    </row>
    <row r="5931" spans="1:11" ht="26.4">
      <c r="A5931" s="397" t="s">
        <v>10153</v>
      </c>
      <c r="B5931" s="411" t="s">
        <v>10154</v>
      </c>
      <c r="C5931" s="398" t="s">
        <v>65</v>
      </c>
      <c r="D5931" s="399">
        <v>18.968599999999999</v>
      </c>
      <c r="E5931" s="393"/>
      <c r="F5931" s="393"/>
      <c r="G5931" s="393"/>
      <c r="H5931" s="393"/>
      <c r="I5931" s="393"/>
      <c r="J5931" s="393"/>
      <c r="K5931" s="393"/>
    </row>
    <row r="5932" spans="1:11" ht="26.4">
      <c r="A5932" s="397" t="s">
        <v>10155</v>
      </c>
      <c r="B5932" s="411" t="s">
        <v>10156</v>
      </c>
      <c r="C5932" s="398" t="s">
        <v>65</v>
      </c>
      <c r="D5932" s="399">
        <v>33.956099999999999</v>
      </c>
      <c r="E5932" s="393"/>
      <c r="F5932" s="393"/>
      <c r="G5932" s="393"/>
      <c r="H5932" s="393"/>
      <c r="I5932" s="393"/>
      <c r="J5932" s="393"/>
      <c r="K5932" s="393"/>
    </row>
    <row r="5933" spans="1:11" ht="26.4">
      <c r="A5933" s="397" t="s">
        <v>10157</v>
      </c>
      <c r="B5933" s="411" t="s">
        <v>10158</v>
      </c>
      <c r="C5933" s="398" t="s">
        <v>65</v>
      </c>
      <c r="D5933" s="399">
        <v>49.346699999999998</v>
      </c>
      <c r="E5933" s="393"/>
      <c r="F5933" s="393"/>
      <c r="G5933" s="393"/>
      <c r="H5933" s="393"/>
      <c r="I5933" s="393"/>
      <c r="J5933" s="393"/>
      <c r="K5933" s="393"/>
    </row>
    <row r="5934" spans="1:11" ht="26.4">
      <c r="A5934" s="397" t="s">
        <v>10159</v>
      </c>
      <c r="B5934" s="411" t="s">
        <v>10160</v>
      </c>
      <c r="C5934" s="398" t="s">
        <v>65</v>
      </c>
      <c r="D5934" s="399">
        <v>29.924499999999998</v>
      </c>
      <c r="E5934" s="393"/>
      <c r="F5934" s="393"/>
      <c r="G5934" s="393"/>
      <c r="H5934" s="393"/>
      <c r="I5934" s="393"/>
      <c r="J5934" s="393"/>
      <c r="K5934" s="393"/>
    </row>
    <row r="5935" spans="1:11" ht="26.4">
      <c r="A5935" s="397" t="s">
        <v>10161</v>
      </c>
      <c r="B5935" s="411" t="s">
        <v>10162</v>
      </c>
      <c r="C5935" s="398" t="s">
        <v>65</v>
      </c>
      <c r="D5935" s="399">
        <v>51.372599999999998</v>
      </c>
      <c r="E5935" s="393"/>
      <c r="F5935" s="393"/>
      <c r="G5935" s="393"/>
      <c r="H5935" s="393"/>
      <c r="I5935" s="393"/>
      <c r="J5935" s="393"/>
      <c r="K5935" s="393"/>
    </row>
    <row r="5936" spans="1:11" ht="26.4">
      <c r="A5936" s="397" t="s">
        <v>10163</v>
      </c>
      <c r="B5936" s="411" t="s">
        <v>10164</v>
      </c>
      <c r="C5936" s="398" t="s">
        <v>65</v>
      </c>
      <c r="D5936" s="399">
        <v>101.5459</v>
      </c>
      <c r="E5936" s="393"/>
      <c r="F5936" s="393"/>
      <c r="G5936" s="393"/>
      <c r="H5936" s="393"/>
      <c r="I5936" s="393"/>
      <c r="J5936" s="393"/>
      <c r="K5936" s="393"/>
    </row>
    <row r="5937" spans="1:11" ht="26.4">
      <c r="A5937" s="397" t="s">
        <v>10165</v>
      </c>
      <c r="B5937" s="411" t="s">
        <v>10166</v>
      </c>
      <c r="C5937" s="398" t="s">
        <v>65</v>
      </c>
      <c r="D5937" s="399">
        <v>88.181100000000001</v>
      </c>
      <c r="E5937" s="393"/>
      <c r="F5937" s="393"/>
      <c r="G5937" s="393"/>
      <c r="H5937" s="393"/>
      <c r="I5937" s="393"/>
      <c r="J5937" s="393"/>
      <c r="K5937" s="393"/>
    </row>
    <row r="5938" spans="1:11" ht="14.4">
      <c r="A5938" s="554"/>
      <c r="B5938" s="554"/>
      <c r="C5938" s="554"/>
      <c r="D5938" s="554"/>
      <c r="E5938" s="393"/>
      <c r="F5938" s="393"/>
      <c r="G5938" s="393"/>
      <c r="H5938" s="393"/>
      <c r="I5938" s="393"/>
      <c r="J5938" s="393"/>
      <c r="K5938" s="393"/>
    </row>
    <row r="5939" spans="1:11" ht="15" customHeight="1">
      <c r="A5939" s="553" t="s">
        <v>10167</v>
      </c>
      <c r="B5939" s="553"/>
      <c r="C5939" s="553"/>
      <c r="D5939" s="392"/>
      <c r="E5939" s="393"/>
      <c r="F5939" s="393"/>
      <c r="G5939" s="393"/>
      <c r="H5939" s="393"/>
      <c r="I5939" s="393"/>
      <c r="J5939" s="393"/>
      <c r="K5939" s="393"/>
    </row>
    <row r="5940" spans="1:11" ht="15" customHeight="1">
      <c r="A5940" s="553" t="s">
        <v>10168</v>
      </c>
      <c r="B5940" s="553"/>
      <c r="C5940" s="553"/>
      <c r="D5940" s="392"/>
      <c r="E5940" s="393"/>
      <c r="F5940" s="393"/>
      <c r="G5940" s="393"/>
      <c r="H5940" s="393"/>
      <c r="I5940" s="393"/>
      <c r="J5940" s="393"/>
      <c r="K5940" s="393"/>
    </row>
    <row r="5941" spans="1:11" ht="14.4">
      <c r="A5941" s="394" t="s">
        <v>7338</v>
      </c>
      <c r="B5941" s="410" t="s">
        <v>7339</v>
      </c>
      <c r="C5941" s="395" t="s">
        <v>485</v>
      </c>
      <c r="D5941" s="396" t="s">
        <v>7340</v>
      </c>
      <c r="E5941" s="393"/>
      <c r="F5941" s="393"/>
      <c r="G5941" s="393"/>
      <c r="H5941" s="393"/>
      <c r="I5941" s="393"/>
      <c r="J5941" s="393"/>
      <c r="K5941" s="393"/>
    </row>
    <row r="5942" spans="1:11" ht="14.4">
      <c r="A5942" s="397" t="s">
        <v>10169</v>
      </c>
      <c r="B5942" s="411" t="s">
        <v>10170</v>
      </c>
      <c r="C5942" s="398" t="s">
        <v>65</v>
      </c>
      <c r="D5942" s="399">
        <v>91.386200000000002</v>
      </c>
      <c r="E5942" s="393"/>
      <c r="F5942" s="393"/>
      <c r="G5942" s="393"/>
      <c r="H5942" s="393"/>
      <c r="I5942" s="393"/>
      <c r="J5942" s="393"/>
      <c r="K5942" s="393"/>
    </row>
    <row r="5943" spans="1:11" ht="14.4">
      <c r="A5943" s="397" t="s">
        <v>10171</v>
      </c>
      <c r="B5943" s="411" t="s">
        <v>10172</v>
      </c>
      <c r="C5943" s="398" t="s">
        <v>65</v>
      </c>
      <c r="D5943" s="399">
        <v>77.537700000000001</v>
      </c>
      <c r="E5943" s="393"/>
      <c r="F5943" s="393"/>
      <c r="G5943" s="393"/>
      <c r="H5943" s="393"/>
      <c r="I5943" s="393"/>
      <c r="J5943" s="393"/>
      <c r="K5943" s="393"/>
    </row>
    <row r="5944" spans="1:11" ht="26.4">
      <c r="A5944" s="397" t="s">
        <v>10173</v>
      </c>
      <c r="B5944" s="411" t="s">
        <v>10174</v>
      </c>
      <c r="C5944" s="398" t="s">
        <v>65</v>
      </c>
      <c r="D5944" s="399">
        <v>48.056600000000003</v>
      </c>
      <c r="E5944" s="393"/>
      <c r="F5944" s="393"/>
      <c r="G5944" s="393"/>
      <c r="H5944" s="393"/>
      <c r="I5944" s="393"/>
      <c r="J5944" s="393"/>
      <c r="K5944" s="393"/>
    </row>
    <row r="5945" spans="1:11" ht="14.4">
      <c r="A5945" s="554"/>
      <c r="B5945" s="554"/>
      <c r="C5945" s="554"/>
      <c r="D5945" s="554"/>
      <c r="E5945" s="393"/>
      <c r="F5945" s="393"/>
      <c r="G5945" s="393"/>
      <c r="H5945" s="393"/>
      <c r="I5945" s="393"/>
      <c r="J5945" s="393"/>
      <c r="K5945" s="393"/>
    </row>
    <row r="5946" spans="1:11" ht="15" customHeight="1">
      <c r="A5946" s="553" t="s">
        <v>10175</v>
      </c>
      <c r="B5946" s="553"/>
      <c r="C5946" s="553"/>
      <c r="D5946" s="392"/>
      <c r="E5946" s="393"/>
      <c r="F5946" s="393"/>
      <c r="G5946" s="393"/>
      <c r="H5946" s="393"/>
      <c r="I5946" s="393"/>
      <c r="J5946" s="393"/>
      <c r="K5946" s="393"/>
    </row>
    <row r="5947" spans="1:11" ht="15" customHeight="1">
      <c r="A5947" s="553" t="s">
        <v>10176</v>
      </c>
      <c r="B5947" s="553"/>
      <c r="C5947" s="553"/>
      <c r="D5947" s="392"/>
      <c r="E5947" s="393"/>
      <c r="F5947" s="393"/>
      <c r="G5947" s="393"/>
      <c r="H5947" s="393"/>
      <c r="I5947" s="393"/>
      <c r="J5947" s="393"/>
      <c r="K5947" s="393"/>
    </row>
    <row r="5948" spans="1:11" ht="14.4">
      <c r="A5948" s="394" t="s">
        <v>7338</v>
      </c>
      <c r="B5948" s="410" t="s">
        <v>7339</v>
      </c>
      <c r="C5948" s="395" t="s">
        <v>485</v>
      </c>
      <c r="D5948" s="396" t="s">
        <v>7340</v>
      </c>
      <c r="E5948" s="393"/>
      <c r="F5948" s="393"/>
      <c r="G5948" s="393"/>
      <c r="H5948" s="393"/>
      <c r="I5948" s="393"/>
      <c r="J5948" s="393"/>
      <c r="K5948" s="393"/>
    </row>
    <row r="5949" spans="1:11" ht="26.4">
      <c r="A5949" s="397" t="s">
        <v>10177</v>
      </c>
      <c r="B5949" s="411" t="s">
        <v>10178</v>
      </c>
      <c r="C5949" s="398" t="s">
        <v>65</v>
      </c>
      <c r="D5949" s="399">
        <v>249.95920000000001</v>
      </c>
      <c r="E5949" s="393"/>
      <c r="F5949" s="393"/>
      <c r="G5949" s="393"/>
      <c r="H5949" s="393"/>
      <c r="I5949" s="393"/>
      <c r="J5949" s="393"/>
      <c r="K5949" s="393"/>
    </row>
    <row r="5950" spans="1:11" ht="26.4">
      <c r="A5950" s="397" t="s">
        <v>10179</v>
      </c>
      <c r="B5950" s="411" t="s">
        <v>10180</v>
      </c>
      <c r="C5950" s="398" t="s">
        <v>65</v>
      </c>
      <c r="D5950" s="399">
        <v>202.06370000000001</v>
      </c>
      <c r="E5950" s="393"/>
      <c r="F5950" s="393"/>
      <c r="G5950" s="393"/>
      <c r="H5950" s="393"/>
      <c r="I5950" s="393"/>
      <c r="J5950" s="393"/>
      <c r="K5950" s="393"/>
    </row>
    <row r="5951" spans="1:11" ht="14.4">
      <c r="A5951" s="397" t="s">
        <v>10181</v>
      </c>
      <c r="B5951" s="411" t="s">
        <v>10182</v>
      </c>
      <c r="C5951" s="398" t="s">
        <v>65</v>
      </c>
      <c r="D5951" s="399">
        <v>61.260100000000001</v>
      </c>
      <c r="E5951" s="393"/>
      <c r="F5951" s="393"/>
      <c r="G5951" s="393"/>
      <c r="H5951" s="393"/>
      <c r="I5951" s="393"/>
      <c r="J5951" s="393"/>
      <c r="K5951" s="393"/>
    </row>
    <row r="5952" spans="1:11" ht="14.4">
      <c r="A5952" s="554"/>
      <c r="B5952" s="554"/>
      <c r="C5952" s="554"/>
      <c r="D5952" s="554"/>
      <c r="E5952" s="393"/>
      <c r="F5952" s="393"/>
      <c r="G5952" s="393"/>
      <c r="H5952" s="393"/>
      <c r="I5952" s="393"/>
      <c r="J5952" s="393"/>
      <c r="K5952" s="393"/>
    </row>
    <row r="5953" spans="1:11" ht="15" customHeight="1">
      <c r="A5953" s="553" t="s">
        <v>10183</v>
      </c>
      <c r="B5953" s="553"/>
      <c r="C5953" s="553"/>
      <c r="D5953" s="392"/>
      <c r="E5953" s="393"/>
      <c r="F5953" s="393"/>
      <c r="G5953" s="393"/>
      <c r="H5953" s="393"/>
      <c r="I5953" s="393"/>
      <c r="J5953" s="393"/>
      <c r="K5953" s="393"/>
    </row>
    <row r="5954" spans="1:11" ht="14.4">
      <c r="A5954" s="394" t="s">
        <v>7338</v>
      </c>
      <c r="B5954" s="410" t="s">
        <v>7339</v>
      </c>
      <c r="C5954" s="395" t="s">
        <v>485</v>
      </c>
      <c r="D5954" s="396" t="s">
        <v>7340</v>
      </c>
      <c r="E5954" s="393"/>
      <c r="F5954" s="393"/>
      <c r="G5954" s="393"/>
      <c r="H5954" s="393"/>
      <c r="I5954" s="393"/>
      <c r="J5954" s="393"/>
      <c r="K5954" s="393"/>
    </row>
    <row r="5955" spans="1:11" ht="26.4">
      <c r="A5955" s="397" t="s">
        <v>10184</v>
      </c>
      <c r="B5955" s="411" t="s">
        <v>10185</v>
      </c>
      <c r="C5955" s="398" t="s">
        <v>65</v>
      </c>
      <c r="D5955" s="399">
        <v>60.79</v>
      </c>
      <c r="E5955" s="393"/>
      <c r="F5955" s="393"/>
      <c r="G5955" s="393"/>
      <c r="H5955" s="393"/>
      <c r="I5955" s="393"/>
      <c r="J5955" s="393"/>
      <c r="K5955" s="393"/>
    </row>
    <row r="5956" spans="1:11" ht="26.4">
      <c r="A5956" s="397" t="s">
        <v>10186</v>
      </c>
      <c r="B5956" s="411" t="s">
        <v>10187</v>
      </c>
      <c r="C5956" s="398" t="s">
        <v>65</v>
      </c>
      <c r="D5956" s="399">
        <v>83.1</v>
      </c>
      <c r="E5956" s="393"/>
      <c r="F5956" s="393"/>
      <c r="G5956" s="393"/>
      <c r="H5956" s="393"/>
      <c r="I5956" s="393"/>
      <c r="J5956" s="393"/>
      <c r="K5956" s="393"/>
    </row>
    <row r="5957" spans="1:11" ht="14.4">
      <c r="A5957" s="554"/>
      <c r="B5957" s="554"/>
      <c r="C5957" s="554"/>
      <c r="D5957" s="554"/>
      <c r="E5957" s="393"/>
      <c r="F5957" s="393"/>
      <c r="G5957" s="393"/>
      <c r="H5957" s="393"/>
      <c r="I5957" s="393"/>
      <c r="J5957" s="393"/>
      <c r="K5957" s="393"/>
    </row>
    <row r="5958" spans="1:11" ht="15" customHeight="1">
      <c r="A5958" s="553" t="s">
        <v>10188</v>
      </c>
      <c r="B5958" s="553"/>
      <c r="C5958" s="553"/>
      <c r="D5958" s="392"/>
      <c r="E5958" s="393"/>
      <c r="F5958" s="393"/>
      <c r="G5958" s="393"/>
      <c r="H5958" s="393"/>
      <c r="I5958" s="393"/>
      <c r="J5958" s="393"/>
      <c r="K5958" s="393"/>
    </row>
    <row r="5959" spans="1:11" ht="15" customHeight="1">
      <c r="A5959" s="553" t="s">
        <v>10189</v>
      </c>
      <c r="B5959" s="553"/>
      <c r="C5959" s="553"/>
      <c r="D5959" s="392"/>
      <c r="E5959" s="393"/>
      <c r="F5959" s="393"/>
      <c r="G5959" s="393"/>
      <c r="H5959" s="393"/>
      <c r="I5959" s="393"/>
      <c r="J5959" s="393"/>
      <c r="K5959" s="393"/>
    </row>
    <row r="5960" spans="1:11" ht="14.4">
      <c r="A5960" s="394" t="s">
        <v>7338</v>
      </c>
      <c r="B5960" s="410" t="s">
        <v>7339</v>
      </c>
      <c r="C5960" s="395" t="s">
        <v>485</v>
      </c>
      <c r="D5960" s="396" t="s">
        <v>7340</v>
      </c>
      <c r="E5960" s="393"/>
      <c r="F5960" s="393"/>
      <c r="G5960" s="393"/>
      <c r="H5960" s="393"/>
      <c r="I5960" s="393"/>
      <c r="J5960" s="393"/>
      <c r="K5960" s="393"/>
    </row>
    <row r="5961" spans="1:11" ht="14.4">
      <c r="A5961" s="397" t="s">
        <v>10190</v>
      </c>
      <c r="B5961" s="411" t="s">
        <v>10191</v>
      </c>
      <c r="C5961" s="398" t="s">
        <v>180</v>
      </c>
      <c r="D5961" s="399">
        <v>48.983899999999998</v>
      </c>
      <c r="E5961" s="393"/>
      <c r="F5961" s="393"/>
      <c r="G5961" s="393"/>
      <c r="H5961" s="393"/>
      <c r="I5961" s="393"/>
      <c r="J5961" s="393"/>
      <c r="K5961" s="393"/>
    </row>
    <row r="5962" spans="1:11" ht="26.4">
      <c r="A5962" s="397" t="s">
        <v>10192</v>
      </c>
      <c r="B5962" s="411" t="s">
        <v>10193</v>
      </c>
      <c r="C5962" s="398" t="s">
        <v>180</v>
      </c>
      <c r="D5962" s="399">
        <v>35.326799999999999</v>
      </c>
      <c r="E5962" s="393"/>
      <c r="F5962" s="393"/>
      <c r="G5962" s="393"/>
      <c r="H5962" s="393"/>
      <c r="I5962" s="393"/>
      <c r="J5962" s="393"/>
      <c r="K5962" s="393"/>
    </row>
    <row r="5963" spans="1:11" ht="26.4">
      <c r="A5963" s="397" t="s">
        <v>10194</v>
      </c>
      <c r="B5963" s="411" t="s">
        <v>10195</v>
      </c>
      <c r="C5963" s="398" t="s">
        <v>180</v>
      </c>
      <c r="D5963" s="399">
        <v>176.7251</v>
      </c>
      <c r="E5963" s="393"/>
      <c r="F5963" s="393"/>
      <c r="G5963" s="393"/>
      <c r="H5963" s="393"/>
      <c r="I5963" s="393"/>
      <c r="J5963" s="393"/>
      <c r="K5963" s="393"/>
    </row>
    <row r="5964" spans="1:11" ht="14.4">
      <c r="A5964" s="554"/>
      <c r="B5964" s="554"/>
      <c r="C5964" s="554"/>
      <c r="D5964" s="554"/>
      <c r="E5964" s="393"/>
      <c r="F5964" s="393"/>
      <c r="G5964" s="393"/>
      <c r="H5964" s="393"/>
      <c r="I5964" s="393"/>
      <c r="J5964" s="393"/>
      <c r="K5964" s="393"/>
    </row>
    <row r="5965" spans="1:11" ht="15" customHeight="1">
      <c r="A5965" s="553" t="s">
        <v>10196</v>
      </c>
      <c r="B5965" s="553"/>
      <c r="C5965" s="553"/>
      <c r="D5965" s="392"/>
      <c r="E5965" s="393"/>
      <c r="F5965" s="393"/>
      <c r="G5965" s="393"/>
      <c r="H5965" s="393"/>
      <c r="I5965" s="393"/>
      <c r="J5965" s="393"/>
      <c r="K5965" s="393"/>
    </row>
    <row r="5966" spans="1:11" ht="14.4">
      <c r="A5966" s="394" t="s">
        <v>7338</v>
      </c>
      <c r="B5966" s="410" t="s">
        <v>7339</v>
      </c>
      <c r="C5966" s="395" t="s">
        <v>485</v>
      </c>
      <c r="D5966" s="396" t="s">
        <v>7340</v>
      </c>
      <c r="E5966" s="393"/>
      <c r="F5966" s="393"/>
      <c r="G5966" s="393"/>
      <c r="H5966" s="393"/>
      <c r="I5966" s="393"/>
      <c r="J5966" s="393"/>
      <c r="K5966" s="393"/>
    </row>
    <row r="5967" spans="1:11" ht="14.4">
      <c r="A5967" s="397" t="s">
        <v>10197</v>
      </c>
      <c r="B5967" s="411" t="s">
        <v>10198</v>
      </c>
      <c r="C5967" s="398" t="s">
        <v>180</v>
      </c>
      <c r="D5967" s="399">
        <v>818.01160000000004</v>
      </c>
      <c r="E5967" s="393"/>
      <c r="F5967" s="393"/>
      <c r="G5967" s="393"/>
      <c r="H5967" s="393"/>
      <c r="I5967" s="393"/>
      <c r="J5967" s="393"/>
      <c r="K5967" s="393"/>
    </row>
    <row r="5968" spans="1:11" ht="26.4">
      <c r="A5968" s="397" t="s">
        <v>10199</v>
      </c>
      <c r="B5968" s="411" t="s">
        <v>10200</v>
      </c>
      <c r="C5968" s="398" t="s">
        <v>180</v>
      </c>
      <c r="D5968" s="399">
        <v>44.377800000000001</v>
      </c>
      <c r="E5968" s="393"/>
      <c r="F5968" s="393"/>
      <c r="G5968" s="393"/>
      <c r="H5968" s="393"/>
      <c r="I5968" s="393"/>
      <c r="J5968" s="393"/>
      <c r="K5968" s="393"/>
    </row>
    <row r="5969" spans="1:11" ht="26.4">
      <c r="A5969" s="397" t="s">
        <v>10201</v>
      </c>
      <c r="B5969" s="411" t="s">
        <v>10202</v>
      </c>
      <c r="C5969" s="398" t="s">
        <v>180</v>
      </c>
      <c r="D5969" s="399">
        <v>43.511000000000003</v>
      </c>
      <c r="E5969" s="393"/>
      <c r="F5969" s="393"/>
      <c r="G5969" s="393"/>
      <c r="H5969" s="393"/>
      <c r="I5969" s="393"/>
      <c r="J5969" s="393"/>
      <c r="K5969" s="393"/>
    </row>
    <row r="5970" spans="1:11" ht="26.4">
      <c r="A5970" s="397" t="s">
        <v>10203</v>
      </c>
      <c r="B5970" s="411" t="s">
        <v>10204</v>
      </c>
      <c r="C5970" s="398" t="s">
        <v>180</v>
      </c>
      <c r="D5970" s="399">
        <v>9.0710999999999995</v>
      </c>
      <c r="E5970" s="393"/>
      <c r="F5970" s="393"/>
      <c r="G5970" s="393"/>
      <c r="H5970" s="393"/>
      <c r="I5970" s="393"/>
      <c r="J5970" s="393"/>
      <c r="K5970" s="393"/>
    </row>
    <row r="5971" spans="1:11" ht="26.4">
      <c r="A5971" s="397" t="s">
        <v>10205</v>
      </c>
      <c r="B5971" s="411" t="s">
        <v>10206</v>
      </c>
      <c r="C5971" s="398" t="s">
        <v>180</v>
      </c>
      <c r="D5971" s="399">
        <v>9.2927999999999997</v>
      </c>
      <c r="E5971" s="393"/>
      <c r="F5971" s="393"/>
      <c r="G5971" s="393"/>
      <c r="H5971" s="393"/>
      <c r="I5971" s="393"/>
      <c r="J5971" s="393"/>
      <c r="K5971" s="393"/>
    </row>
    <row r="5972" spans="1:11" ht="26.4">
      <c r="A5972" s="397" t="s">
        <v>10207</v>
      </c>
      <c r="B5972" s="411" t="s">
        <v>10208</v>
      </c>
      <c r="C5972" s="398" t="s">
        <v>180</v>
      </c>
      <c r="D5972" s="399">
        <v>658.13850000000002</v>
      </c>
      <c r="E5972" s="393"/>
      <c r="F5972" s="393"/>
      <c r="G5972" s="393"/>
      <c r="H5972" s="393"/>
      <c r="I5972" s="393"/>
      <c r="J5972" s="393"/>
      <c r="K5972" s="393"/>
    </row>
    <row r="5973" spans="1:11" ht="26.4">
      <c r="A5973" s="397" t="s">
        <v>10209</v>
      </c>
      <c r="B5973" s="411" t="s">
        <v>10210</v>
      </c>
      <c r="C5973" s="398" t="s">
        <v>180</v>
      </c>
      <c r="D5973" s="399">
        <v>936.01649999999995</v>
      </c>
      <c r="E5973" s="393"/>
      <c r="F5973" s="393"/>
      <c r="G5973" s="393"/>
      <c r="H5973" s="393"/>
      <c r="I5973" s="393"/>
      <c r="J5973" s="393"/>
      <c r="K5973" s="393"/>
    </row>
    <row r="5974" spans="1:11" ht="14.4">
      <c r="A5974" s="554"/>
      <c r="B5974" s="554"/>
      <c r="C5974" s="554"/>
      <c r="D5974" s="554"/>
      <c r="E5974" s="393"/>
      <c r="F5974" s="393"/>
      <c r="G5974" s="393"/>
      <c r="H5974" s="393"/>
      <c r="I5974" s="393"/>
      <c r="J5974" s="393"/>
      <c r="K5974" s="393"/>
    </row>
    <row r="5975" spans="1:11" ht="15" customHeight="1">
      <c r="A5975" s="553" t="s">
        <v>10211</v>
      </c>
      <c r="B5975" s="553"/>
      <c r="C5975" s="553"/>
      <c r="D5975" s="392"/>
      <c r="E5975" s="393"/>
      <c r="F5975" s="393"/>
      <c r="G5975" s="393"/>
      <c r="H5975" s="393"/>
      <c r="I5975" s="393"/>
      <c r="J5975" s="393"/>
      <c r="K5975" s="393"/>
    </row>
    <row r="5976" spans="1:11" ht="14.4">
      <c r="A5976" s="394" t="s">
        <v>7338</v>
      </c>
      <c r="B5976" s="410" t="s">
        <v>7339</v>
      </c>
      <c r="C5976" s="395" t="s">
        <v>485</v>
      </c>
      <c r="D5976" s="396" t="s">
        <v>7340</v>
      </c>
      <c r="E5976" s="393"/>
      <c r="F5976" s="393"/>
      <c r="G5976" s="393"/>
      <c r="H5976" s="393"/>
      <c r="I5976" s="393"/>
      <c r="J5976" s="393"/>
      <c r="K5976" s="393"/>
    </row>
    <row r="5977" spans="1:11" ht="26.4">
      <c r="A5977" s="397" t="s">
        <v>10212</v>
      </c>
      <c r="B5977" s="411" t="s">
        <v>10213</v>
      </c>
      <c r="C5977" s="398" t="s">
        <v>180</v>
      </c>
      <c r="D5977" s="399">
        <v>46.071100000000001</v>
      </c>
      <c r="E5977" s="393"/>
      <c r="F5977" s="393"/>
      <c r="G5977" s="393"/>
      <c r="H5977" s="393"/>
      <c r="I5977" s="393"/>
      <c r="J5977" s="393"/>
      <c r="K5977" s="393"/>
    </row>
    <row r="5978" spans="1:11" ht="14.4">
      <c r="A5978" s="554"/>
      <c r="B5978" s="554"/>
      <c r="C5978" s="554"/>
      <c r="D5978" s="554"/>
      <c r="E5978" s="393"/>
      <c r="F5978" s="393"/>
      <c r="G5978" s="393"/>
      <c r="H5978" s="393"/>
      <c r="I5978" s="393"/>
      <c r="J5978" s="393"/>
      <c r="K5978" s="393"/>
    </row>
    <row r="5979" spans="1:11" ht="15" customHeight="1">
      <c r="A5979" s="553" t="s">
        <v>10214</v>
      </c>
      <c r="B5979" s="553"/>
      <c r="C5979" s="553"/>
      <c r="D5979" s="392"/>
      <c r="E5979" s="393"/>
      <c r="F5979" s="393"/>
      <c r="G5979" s="393"/>
      <c r="H5979" s="393"/>
      <c r="I5979" s="393"/>
      <c r="J5979" s="393"/>
      <c r="K5979" s="393"/>
    </row>
    <row r="5980" spans="1:11" ht="14.4">
      <c r="A5980" s="394" t="s">
        <v>7338</v>
      </c>
      <c r="B5980" s="410" t="s">
        <v>7339</v>
      </c>
      <c r="C5980" s="395" t="s">
        <v>485</v>
      </c>
      <c r="D5980" s="396" t="s">
        <v>7340</v>
      </c>
      <c r="E5980" s="393"/>
      <c r="F5980" s="393"/>
      <c r="G5980" s="393"/>
      <c r="H5980" s="393"/>
      <c r="I5980" s="393"/>
      <c r="J5980" s="393"/>
      <c r="K5980" s="393"/>
    </row>
    <row r="5981" spans="1:11" ht="26.4">
      <c r="A5981" s="397" t="s">
        <v>10215</v>
      </c>
      <c r="B5981" s="411" t="s">
        <v>10216</v>
      </c>
      <c r="C5981" s="398" t="s">
        <v>65</v>
      </c>
      <c r="D5981" s="399">
        <v>182.76249999999999</v>
      </c>
      <c r="E5981" s="393"/>
      <c r="F5981" s="393"/>
      <c r="G5981" s="393"/>
      <c r="H5981" s="393"/>
      <c r="I5981" s="393"/>
      <c r="J5981" s="393"/>
      <c r="K5981" s="393"/>
    </row>
    <row r="5982" spans="1:11" ht="26.4">
      <c r="A5982" s="397" t="s">
        <v>10217</v>
      </c>
      <c r="B5982" s="411" t="s">
        <v>10218</v>
      </c>
      <c r="C5982" s="398" t="s">
        <v>65</v>
      </c>
      <c r="D5982" s="399">
        <v>93.281099999999995</v>
      </c>
      <c r="E5982" s="393"/>
      <c r="F5982" s="393"/>
      <c r="G5982" s="393"/>
      <c r="H5982" s="393"/>
      <c r="I5982" s="393"/>
      <c r="J5982" s="393"/>
      <c r="K5982" s="393"/>
    </row>
    <row r="5983" spans="1:11" ht="26.4">
      <c r="A5983" s="397" t="s">
        <v>10219</v>
      </c>
      <c r="B5983" s="411" t="s">
        <v>10220</v>
      </c>
      <c r="C5983" s="398" t="s">
        <v>65</v>
      </c>
      <c r="D5983" s="399">
        <v>157.74639999999999</v>
      </c>
      <c r="E5983" s="393"/>
      <c r="F5983" s="393"/>
      <c r="G5983" s="393"/>
      <c r="H5983" s="393"/>
      <c r="I5983" s="393"/>
      <c r="J5983" s="393"/>
      <c r="K5983" s="393"/>
    </row>
    <row r="5984" spans="1:11" ht="26.4">
      <c r="A5984" s="397" t="s">
        <v>10221</v>
      </c>
      <c r="B5984" s="411" t="s">
        <v>10222</v>
      </c>
      <c r="C5984" s="398" t="s">
        <v>65</v>
      </c>
      <c r="D5984" s="399">
        <v>213.73519999999999</v>
      </c>
      <c r="E5984" s="393"/>
      <c r="F5984" s="393"/>
      <c r="G5984" s="393"/>
      <c r="H5984" s="393"/>
      <c r="I5984" s="393"/>
      <c r="J5984" s="393"/>
      <c r="K5984" s="393"/>
    </row>
    <row r="5985" spans="1:11" ht="26.4">
      <c r="A5985" s="397" t="s">
        <v>10223</v>
      </c>
      <c r="B5985" s="411" t="s">
        <v>10224</v>
      </c>
      <c r="C5985" s="398" t="s">
        <v>65</v>
      </c>
      <c r="D5985" s="399">
        <v>407.50400000000002</v>
      </c>
      <c r="E5985" s="393"/>
      <c r="F5985" s="393"/>
      <c r="G5985" s="393"/>
      <c r="H5985" s="393"/>
      <c r="I5985" s="393"/>
      <c r="J5985" s="393"/>
      <c r="K5985" s="393"/>
    </row>
    <row r="5986" spans="1:11" ht="26.4">
      <c r="A5986" s="397" t="s">
        <v>10225</v>
      </c>
      <c r="B5986" s="411" t="s">
        <v>10226</v>
      </c>
      <c r="C5986" s="398" t="s">
        <v>65</v>
      </c>
      <c r="D5986" s="399">
        <v>59.466099999999997</v>
      </c>
      <c r="E5986" s="393"/>
      <c r="F5986" s="393"/>
      <c r="G5986" s="393"/>
      <c r="H5986" s="393"/>
      <c r="I5986" s="393"/>
      <c r="J5986" s="393"/>
      <c r="K5986" s="393"/>
    </row>
    <row r="5987" spans="1:11" ht="14.4">
      <c r="A5987" s="554"/>
      <c r="B5987" s="554"/>
      <c r="C5987" s="554"/>
      <c r="D5987" s="554"/>
      <c r="E5987" s="393"/>
      <c r="F5987" s="393"/>
      <c r="G5987" s="393"/>
      <c r="H5987" s="393"/>
      <c r="I5987" s="393"/>
      <c r="J5987" s="393"/>
      <c r="K5987" s="393"/>
    </row>
    <row r="5988" spans="1:11" ht="15" customHeight="1">
      <c r="A5988" s="553" t="s">
        <v>10227</v>
      </c>
      <c r="B5988" s="553"/>
      <c r="C5988" s="553"/>
      <c r="D5988" s="392"/>
      <c r="E5988" s="393"/>
      <c r="F5988" s="393"/>
      <c r="G5988" s="393"/>
      <c r="H5988" s="393"/>
      <c r="I5988" s="393"/>
      <c r="J5988" s="393"/>
      <c r="K5988" s="393"/>
    </row>
    <row r="5989" spans="1:11" ht="15" customHeight="1">
      <c r="A5989" s="553" t="s">
        <v>10228</v>
      </c>
      <c r="B5989" s="553"/>
      <c r="C5989" s="553"/>
      <c r="D5989" s="392"/>
      <c r="E5989" s="393"/>
      <c r="F5989" s="393"/>
      <c r="G5989" s="393"/>
      <c r="H5989" s="393"/>
      <c r="I5989" s="393"/>
      <c r="J5989" s="393"/>
      <c r="K5989" s="393"/>
    </row>
    <row r="5990" spans="1:11" ht="14.4">
      <c r="A5990" s="394" t="s">
        <v>7338</v>
      </c>
      <c r="B5990" s="410" t="s">
        <v>7339</v>
      </c>
      <c r="C5990" s="395" t="s">
        <v>485</v>
      </c>
      <c r="D5990" s="396" t="s">
        <v>7340</v>
      </c>
      <c r="E5990" s="393"/>
      <c r="F5990" s="393"/>
      <c r="G5990" s="393"/>
      <c r="H5990" s="393"/>
      <c r="I5990" s="393"/>
      <c r="J5990" s="393"/>
      <c r="K5990" s="393"/>
    </row>
    <row r="5991" spans="1:11" ht="52.8">
      <c r="A5991" s="397" t="s">
        <v>10229</v>
      </c>
      <c r="B5991" s="411" t="s">
        <v>10230</v>
      </c>
      <c r="C5991" s="398" t="s">
        <v>65</v>
      </c>
      <c r="D5991" s="399">
        <v>169.7</v>
      </c>
      <c r="E5991" s="393"/>
      <c r="F5991" s="393"/>
      <c r="G5991" s="393"/>
      <c r="H5991" s="393"/>
      <c r="I5991" s="393"/>
      <c r="J5991" s="393"/>
      <c r="K5991" s="393"/>
    </row>
    <row r="5992" spans="1:11" ht="39.6">
      <c r="A5992" s="397" t="s">
        <v>10231</v>
      </c>
      <c r="B5992" s="411" t="s">
        <v>10232</v>
      </c>
      <c r="C5992" s="398" t="s">
        <v>180</v>
      </c>
      <c r="D5992" s="399">
        <v>195.83</v>
      </c>
      <c r="E5992" s="393"/>
      <c r="F5992" s="393"/>
      <c r="G5992" s="393"/>
      <c r="H5992" s="393"/>
      <c r="I5992" s="393"/>
      <c r="J5992" s="393"/>
      <c r="K5992" s="393"/>
    </row>
    <row r="5993" spans="1:11" ht="39.6">
      <c r="A5993" s="397" t="s">
        <v>10233</v>
      </c>
      <c r="B5993" s="411" t="s">
        <v>10234</v>
      </c>
      <c r="C5993" s="398" t="s">
        <v>180</v>
      </c>
      <c r="D5993" s="399">
        <v>204.3</v>
      </c>
      <c r="E5993" s="393"/>
      <c r="F5993" s="393"/>
      <c r="G5993" s="393"/>
      <c r="H5993" s="393"/>
      <c r="I5993" s="393"/>
      <c r="J5993" s="393"/>
      <c r="K5993" s="393"/>
    </row>
    <row r="5994" spans="1:11" ht="39.6">
      <c r="A5994" s="397" t="s">
        <v>10235</v>
      </c>
      <c r="B5994" s="411" t="s">
        <v>10236</v>
      </c>
      <c r="C5994" s="398" t="s">
        <v>180</v>
      </c>
      <c r="D5994" s="399">
        <v>209.9</v>
      </c>
      <c r="E5994" s="393"/>
      <c r="F5994" s="393"/>
      <c r="G5994" s="393"/>
      <c r="H5994" s="393"/>
      <c r="I5994" s="393"/>
      <c r="J5994" s="393"/>
      <c r="K5994" s="393"/>
    </row>
    <row r="5995" spans="1:11" ht="39.6">
      <c r="A5995" s="397" t="s">
        <v>10237</v>
      </c>
      <c r="B5995" s="411" t="s">
        <v>10238</v>
      </c>
      <c r="C5995" s="398" t="s">
        <v>180</v>
      </c>
      <c r="D5995" s="399">
        <v>302.72000000000003</v>
      </c>
      <c r="E5995" s="393"/>
      <c r="F5995" s="393"/>
      <c r="G5995" s="393"/>
      <c r="H5995" s="393"/>
      <c r="I5995" s="393"/>
      <c r="J5995" s="393"/>
      <c r="K5995" s="393"/>
    </row>
    <row r="5996" spans="1:11" ht="14.4">
      <c r="A5996" s="554"/>
      <c r="B5996" s="554"/>
      <c r="C5996" s="554"/>
      <c r="D5996" s="554"/>
      <c r="E5996" s="393"/>
      <c r="F5996" s="393"/>
      <c r="G5996" s="393"/>
      <c r="H5996" s="393"/>
      <c r="I5996" s="393"/>
      <c r="J5996" s="393"/>
      <c r="K5996" s="393"/>
    </row>
    <row r="5997" spans="1:11" ht="15" customHeight="1">
      <c r="A5997" s="553" t="s">
        <v>10239</v>
      </c>
      <c r="B5997" s="553"/>
      <c r="C5997" s="553"/>
      <c r="D5997" s="392"/>
      <c r="E5997" s="393"/>
      <c r="F5997" s="393"/>
      <c r="G5997" s="393"/>
      <c r="H5997" s="393"/>
      <c r="I5997" s="393"/>
      <c r="J5997" s="393"/>
      <c r="K5997" s="393"/>
    </row>
    <row r="5998" spans="1:11" ht="14.4">
      <c r="A5998" s="394" t="s">
        <v>7338</v>
      </c>
      <c r="B5998" s="410" t="s">
        <v>7339</v>
      </c>
      <c r="C5998" s="395" t="s">
        <v>485</v>
      </c>
      <c r="D5998" s="396" t="s">
        <v>7340</v>
      </c>
      <c r="E5998" s="393"/>
      <c r="F5998" s="393"/>
      <c r="G5998" s="393"/>
      <c r="H5998" s="393"/>
      <c r="I5998" s="393"/>
      <c r="J5998" s="393"/>
      <c r="K5998" s="393"/>
    </row>
    <row r="5999" spans="1:11" ht="14.4">
      <c r="A5999" s="397" t="s">
        <v>10240</v>
      </c>
      <c r="B5999" s="411" t="s">
        <v>10241</v>
      </c>
      <c r="C5999" s="398" t="s">
        <v>180</v>
      </c>
      <c r="D5999" s="399">
        <v>424.47800000000001</v>
      </c>
      <c r="E5999" s="393"/>
      <c r="F5999" s="393"/>
      <c r="G5999" s="393"/>
      <c r="H5999" s="393"/>
      <c r="I5999" s="393"/>
      <c r="J5999" s="393"/>
      <c r="K5999" s="393"/>
    </row>
    <row r="6000" spans="1:11" ht="14.4">
      <c r="A6000" s="397" t="s">
        <v>10242</v>
      </c>
      <c r="B6000" s="411" t="s">
        <v>10243</v>
      </c>
      <c r="C6000" s="398" t="s">
        <v>180</v>
      </c>
      <c r="D6000" s="399">
        <v>491.9486</v>
      </c>
      <c r="E6000" s="393"/>
      <c r="F6000" s="393"/>
      <c r="G6000" s="393"/>
      <c r="H6000" s="393"/>
      <c r="I6000" s="393"/>
      <c r="J6000" s="393"/>
      <c r="K6000" s="393"/>
    </row>
    <row r="6001" spans="1:11" ht="14.4">
      <c r="A6001" s="397" t="s">
        <v>10244</v>
      </c>
      <c r="B6001" s="411" t="s">
        <v>10245</v>
      </c>
      <c r="C6001" s="398" t="s">
        <v>180</v>
      </c>
      <c r="D6001" s="399">
        <v>551.8655</v>
      </c>
      <c r="E6001" s="393"/>
      <c r="F6001" s="393"/>
      <c r="G6001" s="393"/>
      <c r="H6001" s="393"/>
      <c r="I6001" s="393"/>
      <c r="J6001" s="393"/>
      <c r="K6001" s="393"/>
    </row>
    <row r="6002" spans="1:11" ht="14.4">
      <c r="A6002" s="397" t="s">
        <v>10246</v>
      </c>
      <c r="B6002" s="411" t="s">
        <v>10247</v>
      </c>
      <c r="C6002" s="398" t="s">
        <v>180</v>
      </c>
      <c r="D6002" s="399">
        <v>582.01900000000001</v>
      </c>
      <c r="E6002" s="393"/>
      <c r="F6002" s="393"/>
      <c r="G6002" s="393"/>
      <c r="H6002" s="393"/>
      <c r="I6002" s="393"/>
      <c r="J6002" s="393"/>
      <c r="K6002" s="393"/>
    </row>
    <row r="6003" spans="1:11" ht="26.4">
      <c r="A6003" s="397" t="s">
        <v>10248</v>
      </c>
      <c r="B6003" s="411" t="s">
        <v>10249</v>
      </c>
      <c r="C6003" s="398" t="s">
        <v>180</v>
      </c>
      <c r="D6003" s="399">
        <v>151.49590000000001</v>
      </c>
      <c r="E6003" s="393"/>
      <c r="F6003" s="393"/>
      <c r="G6003" s="393"/>
      <c r="H6003" s="393"/>
      <c r="I6003" s="393"/>
      <c r="J6003" s="393"/>
      <c r="K6003" s="393"/>
    </row>
    <row r="6004" spans="1:11" ht="14.4">
      <c r="A6004" s="554"/>
      <c r="B6004" s="554"/>
      <c r="C6004" s="554"/>
      <c r="D6004" s="554"/>
      <c r="E6004" s="393"/>
      <c r="F6004" s="393"/>
      <c r="G6004" s="393"/>
      <c r="H6004" s="393"/>
      <c r="I6004" s="393"/>
      <c r="J6004" s="393"/>
      <c r="K6004" s="393"/>
    </row>
    <row r="6005" spans="1:11" ht="15" customHeight="1">
      <c r="A6005" s="553" t="s">
        <v>10250</v>
      </c>
      <c r="B6005" s="553"/>
      <c r="C6005" s="553"/>
      <c r="D6005" s="392"/>
      <c r="E6005" s="393"/>
      <c r="F6005" s="393"/>
      <c r="G6005" s="393"/>
      <c r="H6005" s="393"/>
      <c r="I6005" s="393"/>
      <c r="J6005" s="393"/>
      <c r="K6005" s="393"/>
    </row>
    <row r="6006" spans="1:11" ht="14.4">
      <c r="A6006" s="394" t="s">
        <v>7338</v>
      </c>
      <c r="B6006" s="410" t="s">
        <v>7339</v>
      </c>
      <c r="C6006" s="395" t="s">
        <v>485</v>
      </c>
      <c r="D6006" s="396" t="s">
        <v>7340</v>
      </c>
      <c r="E6006" s="393"/>
      <c r="F6006" s="393"/>
      <c r="G6006" s="393"/>
      <c r="H6006" s="393"/>
      <c r="I6006" s="393"/>
      <c r="J6006" s="393"/>
      <c r="K6006" s="393"/>
    </row>
    <row r="6007" spans="1:11" ht="52.8">
      <c r="A6007" s="397" t="s">
        <v>10251</v>
      </c>
      <c r="B6007" s="411" t="s">
        <v>10252</v>
      </c>
      <c r="C6007" s="398" t="s">
        <v>180</v>
      </c>
      <c r="D6007" s="400">
        <v>1379.1497999999999</v>
      </c>
      <c r="E6007" s="393"/>
      <c r="F6007" s="393"/>
      <c r="G6007" s="393"/>
      <c r="H6007" s="393"/>
      <c r="I6007" s="393"/>
      <c r="J6007" s="393"/>
      <c r="K6007" s="393"/>
    </row>
    <row r="6008" spans="1:11" ht="52.8">
      <c r="A6008" s="397" t="s">
        <v>10253</v>
      </c>
      <c r="B6008" s="411" t="s">
        <v>10254</v>
      </c>
      <c r="C6008" s="398" t="s">
        <v>180</v>
      </c>
      <c r="D6008" s="400">
        <v>1570.7012</v>
      </c>
      <c r="E6008" s="393"/>
      <c r="F6008" s="393"/>
      <c r="G6008" s="393"/>
      <c r="H6008" s="393"/>
      <c r="I6008" s="393"/>
      <c r="J6008" s="393"/>
      <c r="K6008" s="393"/>
    </row>
    <row r="6009" spans="1:11" ht="52.8">
      <c r="A6009" s="397" t="s">
        <v>10255</v>
      </c>
      <c r="B6009" s="411" t="s">
        <v>10256</v>
      </c>
      <c r="C6009" s="398" t="s">
        <v>180</v>
      </c>
      <c r="D6009" s="400">
        <v>1894.9427000000001</v>
      </c>
      <c r="E6009" s="393"/>
      <c r="F6009" s="393"/>
      <c r="G6009" s="393"/>
      <c r="H6009" s="393"/>
      <c r="I6009" s="393"/>
      <c r="J6009" s="393"/>
      <c r="K6009" s="393"/>
    </row>
    <row r="6010" spans="1:11" ht="14.4">
      <c r="A6010" s="554"/>
      <c r="B6010" s="554"/>
      <c r="C6010" s="554"/>
      <c r="D6010" s="554"/>
      <c r="E6010" s="393"/>
      <c r="F6010" s="393"/>
      <c r="G6010" s="393"/>
      <c r="H6010" s="393"/>
      <c r="I6010" s="393"/>
      <c r="J6010" s="393"/>
      <c r="K6010" s="393"/>
    </row>
    <row r="6011" spans="1:11" ht="15" customHeight="1">
      <c r="A6011" s="553" t="s">
        <v>10257</v>
      </c>
      <c r="B6011" s="553"/>
      <c r="C6011" s="553"/>
      <c r="D6011" s="392"/>
      <c r="E6011" s="393"/>
      <c r="F6011" s="393"/>
      <c r="G6011" s="393"/>
      <c r="H6011" s="393"/>
      <c r="I6011" s="393"/>
      <c r="J6011" s="393"/>
      <c r="K6011" s="393"/>
    </row>
    <row r="6012" spans="1:11" ht="15" customHeight="1">
      <c r="A6012" s="553" t="s">
        <v>10258</v>
      </c>
      <c r="B6012" s="553"/>
      <c r="C6012" s="553"/>
      <c r="D6012" s="392"/>
      <c r="E6012" s="393"/>
      <c r="F6012" s="393"/>
      <c r="G6012" s="393"/>
      <c r="H6012" s="393"/>
      <c r="I6012" s="393"/>
      <c r="J6012" s="393"/>
      <c r="K6012" s="393"/>
    </row>
    <row r="6013" spans="1:11" ht="14.4">
      <c r="A6013" s="394" t="s">
        <v>7338</v>
      </c>
      <c r="B6013" s="410" t="s">
        <v>7339</v>
      </c>
      <c r="C6013" s="395" t="s">
        <v>485</v>
      </c>
      <c r="D6013" s="396" t="s">
        <v>7340</v>
      </c>
      <c r="E6013" s="393"/>
      <c r="F6013" s="393"/>
      <c r="G6013" s="393"/>
      <c r="H6013" s="393"/>
      <c r="I6013" s="393"/>
      <c r="J6013" s="393"/>
      <c r="K6013" s="393"/>
    </row>
    <row r="6014" spans="1:11" ht="14.4">
      <c r="A6014" s="397" t="s">
        <v>10259</v>
      </c>
      <c r="B6014" s="411" t="s">
        <v>10260</v>
      </c>
      <c r="C6014" s="398" t="s">
        <v>180</v>
      </c>
      <c r="D6014" s="399">
        <v>24.713699999999999</v>
      </c>
      <c r="E6014" s="393"/>
      <c r="F6014" s="393"/>
      <c r="G6014" s="393"/>
      <c r="H6014" s="393"/>
      <c r="I6014" s="393"/>
      <c r="J6014" s="393"/>
      <c r="K6014" s="393"/>
    </row>
    <row r="6015" spans="1:11" ht="14.4">
      <c r="A6015" s="554"/>
      <c r="B6015" s="554"/>
      <c r="C6015" s="554"/>
      <c r="D6015" s="554"/>
      <c r="E6015" s="393"/>
      <c r="F6015" s="393"/>
      <c r="G6015" s="393"/>
      <c r="H6015" s="393"/>
      <c r="I6015" s="393"/>
      <c r="J6015" s="393"/>
      <c r="K6015" s="393"/>
    </row>
    <row r="6016" spans="1:11" ht="15" customHeight="1">
      <c r="A6016" s="553" t="s">
        <v>10261</v>
      </c>
      <c r="B6016" s="553"/>
      <c r="C6016" s="553"/>
      <c r="D6016" s="392"/>
      <c r="E6016" s="393"/>
      <c r="F6016" s="393"/>
      <c r="G6016" s="393"/>
      <c r="H6016" s="393"/>
      <c r="I6016" s="393"/>
      <c r="J6016" s="393"/>
      <c r="K6016" s="393"/>
    </row>
    <row r="6017" spans="1:11" ht="14.4">
      <c r="A6017" s="394" t="s">
        <v>7338</v>
      </c>
      <c r="B6017" s="410" t="s">
        <v>7339</v>
      </c>
      <c r="C6017" s="395" t="s">
        <v>485</v>
      </c>
      <c r="D6017" s="396" t="s">
        <v>7340</v>
      </c>
      <c r="E6017" s="393"/>
      <c r="F6017" s="393"/>
      <c r="G6017" s="393"/>
      <c r="H6017" s="393"/>
      <c r="I6017" s="393"/>
      <c r="J6017" s="393"/>
      <c r="K6017" s="393"/>
    </row>
    <row r="6018" spans="1:11" ht="14.4">
      <c r="A6018" s="397" t="s">
        <v>10262</v>
      </c>
      <c r="B6018" s="411" t="s">
        <v>10263</v>
      </c>
      <c r="C6018" s="398" t="s">
        <v>180</v>
      </c>
      <c r="D6018" s="400">
        <v>1678.71</v>
      </c>
      <c r="E6018" s="393"/>
      <c r="F6018" s="393"/>
      <c r="G6018" s="393"/>
      <c r="H6018" s="393"/>
      <c r="I6018" s="393"/>
      <c r="J6018" s="393"/>
      <c r="K6018" s="393"/>
    </row>
    <row r="6019" spans="1:11" ht="14.4">
      <c r="A6019" s="397" t="s">
        <v>10264</v>
      </c>
      <c r="B6019" s="411" t="s">
        <v>10265</v>
      </c>
      <c r="C6019" s="398" t="s">
        <v>180</v>
      </c>
      <c r="D6019" s="399">
        <v>960.43</v>
      </c>
      <c r="E6019" s="393"/>
      <c r="F6019" s="393"/>
      <c r="G6019" s="393"/>
      <c r="H6019" s="393"/>
      <c r="I6019" s="393"/>
      <c r="J6019" s="393"/>
      <c r="K6019" s="393"/>
    </row>
    <row r="6020" spans="1:11" ht="14.4">
      <c r="A6020" s="554"/>
      <c r="B6020" s="554"/>
      <c r="C6020" s="554"/>
      <c r="D6020" s="554"/>
      <c r="E6020" s="393"/>
      <c r="F6020" s="393"/>
      <c r="G6020" s="393"/>
      <c r="H6020" s="393"/>
      <c r="I6020" s="393"/>
      <c r="J6020" s="393"/>
      <c r="K6020" s="393"/>
    </row>
    <row r="6021" spans="1:11" ht="15" customHeight="1">
      <c r="A6021" s="553" t="s">
        <v>10266</v>
      </c>
      <c r="B6021" s="553"/>
      <c r="C6021" s="553"/>
      <c r="D6021" s="392"/>
      <c r="E6021" s="393"/>
      <c r="F6021" s="393"/>
      <c r="G6021" s="393"/>
      <c r="H6021" s="393"/>
      <c r="I6021" s="393"/>
      <c r="J6021" s="393"/>
      <c r="K6021" s="393"/>
    </row>
    <row r="6022" spans="1:11" ht="14.4">
      <c r="A6022" s="394" t="s">
        <v>7338</v>
      </c>
      <c r="B6022" s="410" t="s">
        <v>7339</v>
      </c>
      <c r="C6022" s="395" t="s">
        <v>485</v>
      </c>
      <c r="D6022" s="396" t="s">
        <v>7340</v>
      </c>
      <c r="E6022" s="393"/>
      <c r="F6022" s="393"/>
      <c r="G6022" s="393"/>
      <c r="H6022" s="393"/>
      <c r="I6022" s="393"/>
      <c r="J6022" s="393"/>
      <c r="K6022" s="393"/>
    </row>
    <row r="6023" spans="1:11" ht="26.4">
      <c r="A6023" s="397" t="s">
        <v>10267</v>
      </c>
      <c r="B6023" s="411" t="s">
        <v>10268</v>
      </c>
      <c r="C6023" s="398" t="s">
        <v>180</v>
      </c>
      <c r="D6023" s="399">
        <v>481.27</v>
      </c>
      <c r="E6023" s="393"/>
      <c r="F6023" s="393"/>
      <c r="G6023" s="393"/>
      <c r="H6023" s="393"/>
      <c r="I6023" s="393"/>
      <c r="J6023" s="393"/>
      <c r="K6023" s="393"/>
    </row>
    <row r="6024" spans="1:11" ht="14.4">
      <c r="A6024" s="397" t="s">
        <v>10269</v>
      </c>
      <c r="B6024" s="411" t="s">
        <v>10270</v>
      </c>
      <c r="C6024" s="398" t="s">
        <v>180</v>
      </c>
      <c r="D6024" s="400">
        <v>1592.93</v>
      </c>
      <c r="E6024" s="393"/>
      <c r="F6024" s="393"/>
      <c r="G6024" s="393"/>
      <c r="H6024" s="393"/>
      <c r="I6024" s="393"/>
      <c r="J6024" s="393"/>
      <c r="K6024" s="393"/>
    </row>
    <row r="6025" spans="1:11" ht="14.4">
      <c r="A6025" s="554"/>
      <c r="B6025" s="554"/>
      <c r="C6025" s="554"/>
      <c r="D6025" s="554"/>
      <c r="E6025" s="393"/>
      <c r="F6025" s="393"/>
      <c r="G6025" s="393"/>
      <c r="H6025" s="393"/>
      <c r="I6025" s="393"/>
      <c r="J6025" s="393"/>
      <c r="K6025" s="393"/>
    </row>
    <row r="6026" spans="1:11" ht="15" customHeight="1">
      <c r="A6026" s="553" t="s">
        <v>10271</v>
      </c>
      <c r="B6026" s="553"/>
      <c r="C6026" s="553"/>
      <c r="D6026" s="392"/>
      <c r="E6026" s="393"/>
      <c r="F6026" s="393"/>
      <c r="G6026" s="393"/>
      <c r="H6026" s="393"/>
      <c r="I6026" s="393"/>
      <c r="J6026" s="393"/>
      <c r="K6026" s="393"/>
    </row>
    <row r="6027" spans="1:11" ht="15" customHeight="1">
      <c r="A6027" s="553" t="s">
        <v>10272</v>
      </c>
      <c r="B6027" s="553"/>
      <c r="C6027" s="553"/>
      <c r="D6027" s="392"/>
      <c r="E6027" s="393"/>
      <c r="F6027" s="393"/>
      <c r="G6027" s="393"/>
      <c r="H6027" s="393"/>
      <c r="I6027" s="393"/>
      <c r="J6027" s="393"/>
      <c r="K6027" s="393"/>
    </row>
    <row r="6028" spans="1:11" ht="14.4">
      <c r="A6028" s="394" t="s">
        <v>7338</v>
      </c>
      <c r="B6028" s="410" t="s">
        <v>7339</v>
      </c>
      <c r="C6028" s="395" t="s">
        <v>485</v>
      </c>
      <c r="D6028" s="396" t="s">
        <v>7340</v>
      </c>
      <c r="E6028" s="393"/>
      <c r="F6028" s="393"/>
      <c r="G6028" s="393"/>
      <c r="H6028" s="393"/>
      <c r="I6028" s="393"/>
      <c r="J6028" s="393"/>
      <c r="K6028" s="393"/>
    </row>
    <row r="6029" spans="1:11" ht="14.4">
      <c r="A6029" s="397" t="s">
        <v>10273</v>
      </c>
      <c r="B6029" s="411" t="s">
        <v>10274</v>
      </c>
      <c r="C6029" s="398" t="s">
        <v>65</v>
      </c>
      <c r="D6029" s="399">
        <v>100.1247</v>
      </c>
      <c r="E6029" s="393"/>
      <c r="F6029" s="393"/>
      <c r="G6029" s="393"/>
      <c r="H6029" s="393"/>
      <c r="I6029" s="393"/>
      <c r="J6029" s="393"/>
      <c r="K6029" s="393"/>
    </row>
    <row r="6030" spans="1:11" ht="14.4">
      <c r="A6030" s="554"/>
      <c r="B6030" s="554"/>
      <c r="C6030" s="554"/>
      <c r="D6030" s="554"/>
      <c r="E6030" s="393"/>
      <c r="F6030" s="393"/>
      <c r="G6030" s="393"/>
      <c r="H6030" s="393"/>
      <c r="I6030" s="393"/>
      <c r="J6030" s="393"/>
      <c r="K6030" s="393"/>
    </row>
    <row r="6031" spans="1:11" ht="15" customHeight="1">
      <c r="A6031" s="553" t="s">
        <v>10275</v>
      </c>
      <c r="B6031" s="553"/>
      <c r="C6031" s="553"/>
      <c r="D6031" s="392"/>
      <c r="E6031" s="393"/>
      <c r="F6031" s="393"/>
      <c r="G6031" s="393"/>
      <c r="H6031" s="393"/>
      <c r="I6031" s="393"/>
      <c r="J6031" s="393"/>
      <c r="K6031" s="393"/>
    </row>
    <row r="6032" spans="1:11" ht="15" customHeight="1">
      <c r="A6032" s="553" t="s">
        <v>10276</v>
      </c>
      <c r="B6032" s="553"/>
      <c r="C6032" s="553"/>
      <c r="D6032" s="392"/>
      <c r="E6032" s="393"/>
      <c r="F6032" s="393"/>
      <c r="G6032" s="393"/>
      <c r="H6032" s="393"/>
      <c r="I6032" s="393"/>
      <c r="J6032" s="393"/>
      <c r="K6032" s="393"/>
    </row>
    <row r="6033" spans="1:11" ht="14.4">
      <c r="A6033" s="394" t="s">
        <v>7338</v>
      </c>
      <c r="B6033" s="410" t="s">
        <v>7339</v>
      </c>
      <c r="C6033" s="395" t="s">
        <v>485</v>
      </c>
      <c r="D6033" s="396" t="s">
        <v>7340</v>
      </c>
      <c r="E6033" s="393"/>
      <c r="F6033" s="393"/>
      <c r="G6033" s="393"/>
      <c r="H6033" s="393"/>
      <c r="I6033" s="393"/>
      <c r="J6033" s="393"/>
      <c r="K6033" s="393"/>
    </row>
    <row r="6034" spans="1:11" ht="26.4">
      <c r="A6034" s="397" t="s">
        <v>10277</v>
      </c>
      <c r="B6034" s="411" t="s">
        <v>10278</v>
      </c>
      <c r="C6034" s="398" t="s">
        <v>180</v>
      </c>
      <c r="D6034" s="399">
        <v>0.18140000000000001</v>
      </c>
      <c r="E6034" s="393"/>
      <c r="F6034" s="393"/>
      <c r="G6034" s="393"/>
      <c r="H6034" s="393"/>
      <c r="I6034" s="393"/>
      <c r="J6034" s="393"/>
      <c r="K6034" s="393"/>
    </row>
    <row r="6035" spans="1:11" ht="26.4">
      <c r="A6035" s="397" t="s">
        <v>10279</v>
      </c>
      <c r="B6035" s="411" t="s">
        <v>10280</v>
      </c>
      <c r="C6035" s="398" t="s">
        <v>180</v>
      </c>
      <c r="D6035" s="399">
        <v>0.37290000000000001</v>
      </c>
      <c r="E6035" s="393"/>
      <c r="F6035" s="393"/>
      <c r="G6035" s="393"/>
      <c r="H6035" s="393"/>
      <c r="I6035" s="393"/>
      <c r="J6035" s="393"/>
      <c r="K6035" s="393"/>
    </row>
    <row r="6036" spans="1:11" ht="26.4">
      <c r="A6036" s="397" t="s">
        <v>10281</v>
      </c>
      <c r="B6036" s="411" t="s">
        <v>10282</v>
      </c>
      <c r="C6036" s="398" t="s">
        <v>180</v>
      </c>
      <c r="D6036" s="399">
        <v>0.53410000000000002</v>
      </c>
      <c r="E6036" s="393"/>
      <c r="F6036" s="393"/>
      <c r="G6036" s="393"/>
      <c r="H6036" s="393"/>
      <c r="I6036" s="393"/>
      <c r="J6036" s="393"/>
      <c r="K6036" s="393"/>
    </row>
    <row r="6037" spans="1:11" ht="26.4">
      <c r="A6037" s="397" t="s">
        <v>10283</v>
      </c>
      <c r="B6037" s="411" t="s">
        <v>10284</v>
      </c>
      <c r="C6037" s="398" t="s">
        <v>180</v>
      </c>
      <c r="D6037" s="399">
        <v>1.3909</v>
      </c>
      <c r="E6037" s="393"/>
      <c r="F6037" s="393"/>
      <c r="G6037" s="393"/>
      <c r="H6037" s="393"/>
      <c r="I6037" s="393"/>
      <c r="J6037" s="393"/>
      <c r="K6037" s="393"/>
    </row>
    <row r="6038" spans="1:11" ht="26.4">
      <c r="A6038" s="397" t="s">
        <v>10285</v>
      </c>
      <c r="B6038" s="411" t="s">
        <v>10286</v>
      </c>
      <c r="C6038" s="398" t="s">
        <v>180</v>
      </c>
      <c r="D6038" s="399">
        <v>0.1108</v>
      </c>
      <c r="E6038" s="393"/>
      <c r="F6038" s="393"/>
      <c r="G6038" s="393"/>
      <c r="H6038" s="393"/>
      <c r="I6038" s="393"/>
      <c r="J6038" s="393"/>
      <c r="K6038" s="393"/>
    </row>
    <row r="6039" spans="1:11" ht="26.4">
      <c r="A6039" s="397" t="s">
        <v>10287</v>
      </c>
      <c r="B6039" s="411" t="s">
        <v>10288</v>
      </c>
      <c r="C6039" s="398" t="s">
        <v>180</v>
      </c>
      <c r="D6039" s="399">
        <v>0.1007</v>
      </c>
      <c r="E6039" s="393"/>
      <c r="F6039" s="393"/>
      <c r="G6039" s="393"/>
      <c r="H6039" s="393"/>
      <c r="I6039" s="393"/>
      <c r="J6039" s="393"/>
      <c r="K6039" s="393"/>
    </row>
    <row r="6040" spans="1:11" ht="14.4">
      <c r="A6040" s="397" t="s">
        <v>10289</v>
      </c>
      <c r="B6040" s="411" t="s">
        <v>10290</v>
      </c>
      <c r="C6040" s="398" t="s">
        <v>180</v>
      </c>
      <c r="D6040" s="399">
        <v>0.43</v>
      </c>
      <c r="E6040" s="393"/>
      <c r="F6040" s="393"/>
      <c r="G6040" s="393"/>
      <c r="H6040" s="393"/>
      <c r="I6040" s="393"/>
      <c r="J6040" s="393"/>
      <c r="K6040" s="393"/>
    </row>
    <row r="6041" spans="1:11" ht="14.4">
      <c r="A6041" s="554"/>
      <c r="B6041" s="554"/>
      <c r="C6041" s="554"/>
      <c r="D6041" s="554"/>
      <c r="E6041" s="393"/>
      <c r="F6041" s="393"/>
      <c r="G6041" s="393"/>
      <c r="H6041" s="393"/>
      <c r="I6041" s="393"/>
      <c r="J6041" s="393"/>
      <c r="K6041" s="393"/>
    </row>
    <row r="6042" spans="1:11" ht="15" customHeight="1">
      <c r="A6042" s="553" t="s">
        <v>10291</v>
      </c>
      <c r="B6042" s="553"/>
      <c r="C6042" s="553"/>
      <c r="D6042" s="392"/>
      <c r="E6042" s="393"/>
      <c r="F6042" s="393"/>
      <c r="G6042" s="393"/>
      <c r="H6042" s="393"/>
      <c r="I6042" s="393"/>
      <c r="J6042" s="393"/>
      <c r="K6042" s="393"/>
    </row>
    <row r="6043" spans="1:11" ht="14.4">
      <c r="A6043" s="394" t="s">
        <v>7338</v>
      </c>
      <c r="B6043" s="410" t="s">
        <v>7339</v>
      </c>
      <c r="C6043" s="395" t="s">
        <v>485</v>
      </c>
      <c r="D6043" s="396" t="s">
        <v>7340</v>
      </c>
      <c r="E6043" s="393"/>
      <c r="F6043" s="393"/>
      <c r="G6043" s="393"/>
      <c r="H6043" s="393"/>
      <c r="I6043" s="393"/>
      <c r="J6043" s="393"/>
      <c r="K6043" s="393"/>
    </row>
    <row r="6044" spans="1:11" ht="26.4">
      <c r="A6044" s="397" t="s">
        <v>10292</v>
      </c>
      <c r="B6044" s="411" t="s">
        <v>10293</v>
      </c>
      <c r="C6044" s="398" t="s">
        <v>180</v>
      </c>
      <c r="D6044" s="399">
        <v>0.67</v>
      </c>
      <c r="E6044" s="393"/>
      <c r="F6044" s="393"/>
      <c r="G6044" s="393"/>
      <c r="H6044" s="393"/>
      <c r="I6044" s="393"/>
      <c r="J6044" s="393"/>
      <c r="K6044" s="393"/>
    </row>
    <row r="6045" spans="1:11" ht="26.4">
      <c r="A6045" s="397" t="s">
        <v>10294</v>
      </c>
      <c r="B6045" s="411" t="s">
        <v>10295</v>
      </c>
      <c r="C6045" s="398" t="s">
        <v>180</v>
      </c>
      <c r="D6045" s="399">
        <v>0.87</v>
      </c>
      <c r="E6045" s="393"/>
      <c r="F6045" s="393"/>
      <c r="G6045" s="393"/>
      <c r="H6045" s="393"/>
      <c r="I6045" s="393"/>
      <c r="J6045" s="393"/>
      <c r="K6045" s="393"/>
    </row>
    <row r="6046" spans="1:11" ht="26.4">
      <c r="A6046" s="397" t="s">
        <v>10296</v>
      </c>
      <c r="B6046" s="411" t="s">
        <v>10297</v>
      </c>
      <c r="C6046" s="398" t="s">
        <v>180</v>
      </c>
      <c r="D6046" s="399">
        <v>0.44</v>
      </c>
      <c r="E6046" s="393"/>
      <c r="F6046" s="393"/>
      <c r="G6046" s="393"/>
      <c r="H6046" s="393"/>
      <c r="I6046" s="393"/>
      <c r="J6046" s="393"/>
      <c r="K6046" s="393"/>
    </row>
    <row r="6047" spans="1:11" ht="26.4">
      <c r="A6047" s="397" t="s">
        <v>10298</v>
      </c>
      <c r="B6047" s="411" t="s">
        <v>10299</v>
      </c>
      <c r="C6047" s="398" t="s">
        <v>180</v>
      </c>
      <c r="D6047" s="399">
        <v>1.46</v>
      </c>
      <c r="E6047" s="393"/>
      <c r="F6047" s="393"/>
      <c r="G6047" s="393"/>
      <c r="H6047" s="393"/>
      <c r="I6047" s="393"/>
      <c r="J6047" s="393"/>
      <c r="K6047" s="393"/>
    </row>
    <row r="6048" spans="1:11" ht="14.4">
      <c r="A6048" s="397" t="s">
        <v>10300</v>
      </c>
      <c r="B6048" s="411" t="s">
        <v>10301</v>
      </c>
      <c r="C6048" s="398" t="s">
        <v>180</v>
      </c>
      <c r="D6048" s="399">
        <v>0.17</v>
      </c>
      <c r="E6048" s="393"/>
      <c r="F6048" s="393"/>
      <c r="G6048" s="393"/>
      <c r="H6048" s="393"/>
      <c r="I6048" s="393"/>
      <c r="J6048" s="393"/>
      <c r="K6048" s="393"/>
    </row>
    <row r="6049" spans="1:11" ht="14.4">
      <c r="A6049" s="397" t="s">
        <v>10302</v>
      </c>
      <c r="B6049" s="411" t="s">
        <v>10303</v>
      </c>
      <c r="C6049" s="398" t="s">
        <v>180</v>
      </c>
      <c r="D6049" s="399">
        <v>0.14000000000000001</v>
      </c>
      <c r="E6049" s="393"/>
      <c r="F6049" s="393"/>
      <c r="G6049" s="393"/>
      <c r="H6049" s="393"/>
      <c r="I6049" s="393"/>
      <c r="J6049" s="393"/>
      <c r="K6049" s="393"/>
    </row>
    <row r="6050" spans="1:11" ht="14.4">
      <c r="A6050" s="397" t="s">
        <v>10304</v>
      </c>
      <c r="B6050" s="411" t="s">
        <v>10305</v>
      </c>
      <c r="C6050" s="398" t="s">
        <v>180</v>
      </c>
      <c r="D6050" s="399">
        <v>0.26</v>
      </c>
      <c r="E6050" s="393"/>
      <c r="F6050" s="393"/>
      <c r="G6050" s="393"/>
      <c r="H6050" s="393"/>
      <c r="I6050" s="393"/>
      <c r="J6050" s="393"/>
      <c r="K6050" s="393"/>
    </row>
    <row r="6051" spans="1:11" ht="14.4">
      <c r="A6051" s="554"/>
      <c r="B6051" s="554"/>
      <c r="C6051" s="554"/>
      <c r="D6051" s="554"/>
      <c r="E6051" s="393"/>
      <c r="F6051" s="393"/>
      <c r="G6051" s="393"/>
      <c r="H6051" s="393"/>
      <c r="I6051" s="393"/>
      <c r="J6051" s="393"/>
      <c r="K6051" s="393"/>
    </row>
    <row r="6052" spans="1:11" ht="15" customHeight="1">
      <c r="A6052" s="553" t="s">
        <v>10306</v>
      </c>
      <c r="B6052" s="553"/>
      <c r="C6052" s="553"/>
      <c r="D6052" s="392"/>
      <c r="E6052" s="393"/>
      <c r="F6052" s="393"/>
      <c r="G6052" s="393"/>
      <c r="H6052" s="393"/>
      <c r="I6052" s="393"/>
      <c r="J6052" s="393"/>
      <c r="K6052" s="393"/>
    </row>
    <row r="6053" spans="1:11" ht="14.4">
      <c r="A6053" s="394" t="s">
        <v>7338</v>
      </c>
      <c r="B6053" s="410" t="s">
        <v>7339</v>
      </c>
      <c r="C6053" s="395" t="s">
        <v>485</v>
      </c>
      <c r="D6053" s="396" t="s">
        <v>7340</v>
      </c>
      <c r="E6053" s="393"/>
      <c r="F6053" s="393"/>
      <c r="G6053" s="393"/>
      <c r="H6053" s="393"/>
      <c r="I6053" s="393"/>
      <c r="J6053" s="393"/>
      <c r="K6053" s="393"/>
    </row>
    <row r="6054" spans="1:11" ht="26.4">
      <c r="A6054" s="397" t="s">
        <v>10307</v>
      </c>
      <c r="B6054" s="411" t="s">
        <v>10308</v>
      </c>
      <c r="C6054" s="398" t="s">
        <v>180</v>
      </c>
      <c r="D6054" s="399">
        <v>10.1999</v>
      </c>
      <c r="E6054" s="393"/>
      <c r="F6054" s="393"/>
      <c r="G6054" s="393"/>
      <c r="H6054" s="393"/>
      <c r="I6054" s="393"/>
      <c r="J6054" s="393"/>
      <c r="K6054" s="393"/>
    </row>
    <row r="6055" spans="1:11" ht="26.4">
      <c r="A6055" s="397" t="s">
        <v>10309</v>
      </c>
      <c r="B6055" s="411" t="s">
        <v>10310</v>
      </c>
      <c r="C6055" s="398" t="s">
        <v>180</v>
      </c>
      <c r="D6055" s="399">
        <v>5.0395000000000003</v>
      </c>
      <c r="E6055" s="393"/>
      <c r="F6055" s="393"/>
      <c r="G6055" s="393"/>
      <c r="H6055" s="393"/>
      <c r="I6055" s="393"/>
      <c r="J6055" s="393"/>
      <c r="K6055" s="393"/>
    </row>
    <row r="6056" spans="1:11" ht="26.4">
      <c r="A6056" s="397" t="s">
        <v>10311</v>
      </c>
      <c r="B6056" s="411" t="s">
        <v>10312</v>
      </c>
      <c r="C6056" s="398" t="s">
        <v>180</v>
      </c>
      <c r="D6056" s="399">
        <v>3.3965999999999998</v>
      </c>
      <c r="E6056" s="393"/>
      <c r="F6056" s="393"/>
      <c r="G6056" s="393"/>
      <c r="H6056" s="393"/>
      <c r="I6056" s="393"/>
      <c r="J6056" s="393"/>
      <c r="K6056" s="393"/>
    </row>
    <row r="6057" spans="1:11" ht="26.4">
      <c r="A6057" s="397" t="s">
        <v>10313</v>
      </c>
      <c r="B6057" s="411" t="s">
        <v>10314</v>
      </c>
      <c r="C6057" s="398" t="s">
        <v>180</v>
      </c>
      <c r="D6057" s="399">
        <v>5.0898000000000003</v>
      </c>
      <c r="E6057" s="393"/>
      <c r="F6057" s="393"/>
      <c r="G6057" s="393"/>
      <c r="H6057" s="393"/>
      <c r="I6057" s="393"/>
      <c r="J6057" s="393"/>
      <c r="K6057" s="393"/>
    </row>
    <row r="6058" spans="1:11" ht="26.4">
      <c r="A6058" s="397" t="s">
        <v>10315</v>
      </c>
      <c r="B6058" s="411" t="s">
        <v>10316</v>
      </c>
      <c r="C6058" s="398" t="s">
        <v>180</v>
      </c>
      <c r="D6058" s="399">
        <v>16.6706</v>
      </c>
      <c r="E6058" s="393"/>
      <c r="F6058" s="393"/>
      <c r="G6058" s="393"/>
      <c r="H6058" s="393"/>
      <c r="I6058" s="393"/>
      <c r="J6058" s="393"/>
      <c r="K6058" s="393"/>
    </row>
    <row r="6059" spans="1:11" ht="14.4">
      <c r="A6059" s="554"/>
      <c r="B6059" s="554"/>
      <c r="C6059" s="554"/>
      <c r="D6059" s="554"/>
      <c r="E6059" s="393"/>
      <c r="F6059" s="393"/>
      <c r="G6059" s="393"/>
      <c r="H6059" s="393"/>
      <c r="I6059" s="393"/>
      <c r="J6059" s="393"/>
      <c r="K6059" s="393"/>
    </row>
    <row r="6060" spans="1:11" ht="15" customHeight="1">
      <c r="A6060" s="553" t="s">
        <v>10317</v>
      </c>
      <c r="B6060" s="553"/>
      <c r="C6060" s="553"/>
      <c r="D6060" s="392"/>
      <c r="E6060" s="393"/>
      <c r="F6060" s="393"/>
      <c r="G6060" s="393"/>
      <c r="H6060" s="393"/>
      <c r="I6060" s="393"/>
      <c r="J6060" s="393"/>
      <c r="K6060" s="393"/>
    </row>
    <row r="6061" spans="1:11" ht="14.4">
      <c r="A6061" s="394" t="s">
        <v>7338</v>
      </c>
      <c r="B6061" s="410" t="s">
        <v>7339</v>
      </c>
      <c r="C6061" s="395" t="s">
        <v>485</v>
      </c>
      <c r="D6061" s="396" t="s">
        <v>7340</v>
      </c>
      <c r="E6061" s="393"/>
      <c r="F6061" s="393"/>
      <c r="G6061" s="393"/>
      <c r="H6061" s="393"/>
      <c r="I6061" s="393"/>
      <c r="J6061" s="393"/>
      <c r="K6061" s="393"/>
    </row>
    <row r="6062" spans="1:11" ht="26.4">
      <c r="A6062" s="397" t="s">
        <v>10318</v>
      </c>
      <c r="B6062" s="411" t="s">
        <v>10319</v>
      </c>
      <c r="C6062" s="398" t="s">
        <v>180</v>
      </c>
      <c r="D6062" s="399">
        <v>6.9645000000000001</v>
      </c>
      <c r="E6062" s="393"/>
      <c r="F6062" s="393"/>
      <c r="G6062" s="393"/>
      <c r="H6062" s="393"/>
      <c r="I6062" s="393"/>
      <c r="J6062" s="393"/>
      <c r="K6062" s="393"/>
    </row>
    <row r="6063" spans="1:11" ht="14.4">
      <c r="A6063" s="554"/>
      <c r="B6063" s="554"/>
      <c r="C6063" s="554"/>
      <c r="D6063" s="554"/>
      <c r="E6063" s="393"/>
      <c r="F6063" s="393"/>
      <c r="G6063" s="393"/>
      <c r="H6063" s="393"/>
      <c r="I6063" s="393"/>
      <c r="J6063" s="393"/>
      <c r="K6063" s="393"/>
    </row>
    <row r="6064" spans="1:11" ht="15" customHeight="1">
      <c r="A6064" s="553" t="s">
        <v>10320</v>
      </c>
      <c r="B6064" s="553"/>
      <c r="C6064" s="553"/>
      <c r="D6064" s="392"/>
      <c r="E6064" s="393"/>
      <c r="F6064" s="393"/>
      <c r="G6064" s="393"/>
      <c r="H6064" s="393"/>
      <c r="I6064" s="393"/>
      <c r="J6064" s="393"/>
      <c r="K6064" s="393"/>
    </row>
    <row r="6065" spans="1:11" ht="14.4">
      <c r="A6065" s="394" t="s">
        <v>7338</v>
      </c>
      <c r="B6065" s="410" t="s">
        <v>7339</v>
      </c>
      <c r="C6065" s="395" t="s">
        <v>485</v>
      </c>
      <c r="D6065" s="396" t="s">
        <v>7340</v>
      </c>
      <c r="E6065" s="393"/>
      <c r="F6065" s="393"/>
      <c r="G6065" s="393"/>
      <c r="H6065" s="393"/>
      <c r="I6065" s="393"/>
      <c r="J6065" s="393"/>
      <c r="K6065" s="393"/>
    </row>
    <row r="6066" spans="1:11" ht="14.4">
      <c r="A6066" s="397" t="s">
        <v>10321</v>
      </c>
      <c r="B6066" s="411" t="s">
        <v>10322</v>
      </c>
      <c r="C6066" s="398" t="s">
        <v>180</v>
      </c>
      <c r="D6066" s="399">
        <v>18.132100000000001</v>
      </c>
      <c r="E6066" s="393"/>
      <c r="F6066" s="393"/>
      <c r="G6066" s="393"/>
      <c r="H6066" s="393"/>
      <c r="I6066" s="393"/>
      <c r="J6066" s="393"/>
      <c r="K6066" s="393"/>
    </row>
    <row r="6067" spans="1:11" ht="26.4">
      <c r="A6067" s="397" t="s">
        <v>10323</v>
      </c>
      <c r="B6067" s="411" t="s">
        <v>10324</v>
      </c>
      <c r="C6067" s="398" t="s">
        <v>180</v>
      </c>
      <c r="D6067" s="399">
        <v>0.70550000000000002</v>
      </c>
      <c r="E6067" s="393"/>
      <c r="F6067" s="393"/>
      <c r="G6067" s="393"/>
      <c r="H6067" s="393"/>
      <c r="I6067" s="393"/>
      <c r="J6067" s="393"/>
      <c r="K6067" s="393"/>
    </row>
    <row r="6068" spans="1:11" ht="26.4">
      <c r="A6068" s="397" t="s">
        <v>10325</v>
      </c>
      <c r="B6068" s="411" t="s">
        <v>10326</v>
      </c>
      <c r="C6068" s="398" t="s">
        <v>180</v>
      </c>
      <c r="D6068" s="399">
        <v>8.0600000000000005E-2</v>
      </c>
      <c r="E6068" s="393"/>
      <c r="F6068" s="393"/>
      <c r="G6068" s="393"/>
      <c r="H6068" s="393"/>
      <c r="I6068" s="393"/>
      <c r="J6068" s="393"/>
      <c r="K6068" s="393"/>
    </row>
    <row r="6069" spans="1:11" ht="26.4">
      <c r="A6069" s="397" t="s">
        <v>10327</v>
      </c>
      <c r="B6069" s="411" t="s">
        <v>10328</v>
      </c>
      <c r="C6069" s="398" t="s">
        <v>180</v>
      </c>
      <c r="D6069" s="399">
        <v>4.0300000000000002E-2</v>
      </c>
      <c r="E6069" s="393"/>
      <c r="F6069" s="393"/>
      <c r="G6069" s="393"/>
      <c r="H6069" s="393"/>
      <c r="I6069" s="393"/>
      <c r="J6069" s="393"/>
      <c r="K6069" s="393"/>
    </row>
    <row r="6070" spans="1:11" ht="26.4">
      <c r="A6070" s="397" t="s">
        <v>10329</v>
      </c>
      <c r="B6070" s="411" t="s">
        <v>10330</v>
      </c>
      <c r="C6070" s="398" t="s">
        <v>180</v>
      </c>
      <c r="D6070" s="399">
        <v>0.25190000000000001</v>
      </c>
      <c r="E6070" s="393"/>
      <c r="F6070" s="393"/>
      <c r="G6070" s="393"/>
      <c r="H6070" s="393"/>
      <c r="I6070" s="393"/>
      <c r="J6070" s="393"/>
      <c r="K6070" s="393"/>
    </row>
    <row r="6071" spans="1:11" ht="26.4">
      <c r="A6071" s="397" t="s">
        <v>10331</v>
      </c>
      <c r="B6071" s="411" t="s">
        <v>10332</v>
      </c>
      <c r="C6071" s="398" t="s">
        <v>180</v>
      </c>
      <c r="D6071" s="399">
        <v>2.4289999999999998</v>
      </c>
      <c r="E6071" s="393"/>
      <c r="F6071" s="393"/>
      <c r="G6071" s="393"/>
      <c r="H6071" s="393"/>
      <c r="I6071" s="393"/>
      <c r="J6071" s="393"/>
      <c r="K6071" s="393"/>
    </row>
    <row r="6072" spans="1:11" ht="26.4">
      <c r="A6072" s="397" t="s">
        <v>10333</v>
      </c>
      <c r="B6072" s="411" t="s">
        <v>10334</v>
      </c>
      <c r="C6072" s="398" t="s">
        <v>180</v>
      </c>
      <c r="D6072" s="399">
        <v>0.23180000000000001</v>
      </c>
      <c r="E6072" s="393"/>
      <c r="F6072" s="393"/>
      <c r="G6072" s="393"/>
      <c r="H6072" s="393"/>
      <c r="I6072" s="393"/>
      <c r="J6072" s="393"/>
      <c r="K6072" s="393"/>
    </row>
    <row r="6073" spans="1:11" ht="26.4">
      <c r="A6073" s="397" t="s">
        <v>10335</v>
      </c>
      <c r="B6073" s="411" t="s">
        <v>10336</v>
      </c>
      <c r="C6073" s="398" t="s">
        <v>180</v>
      </c>
      <c r="D6073" s="399">
        <v>1.159</v>
      </c>
      <c r="E6073" s="393"/>
      <c r="F6073" s="393"/>
      <c r="G6073" s="393"/>
      <c r="H6073" s="393"/>
      <c r="I6073" s="393"/>
      <c r="J6073" s="393"/>
      <c r="K6073" s="393"/>
    </row>
    <row r="6074" spans="1:11" ht="26.4">
      <c r="A6074" s="397" t="s">
        <v>10337</v>
      </c>
      <c r="B6074" s="411" t="s">
        <v>10338</v>
      </c>
      <c r="C6074" s="398" t="s">
        <v>180</v>
      </c>
      <c r="D6074" s="399">
        <v>1.6831</v>
      </c>
      <c r="E6074" s="393"/>
      <c r="F6074" s="393"/>
      <c r="G6074" s="393"/>
      <c r="H6074" s="393"/>
      <c r="I6074" s="393"/>
      <c r="J6074" s="393"/>
      <c r="K6074" s="393"/>
    </row>
    <row r="6075" spans="1:11" ht="26.4">
      <c r="A6075" s="397" t="s">
        <v>10339</v>
      </c>
      <c r="B6075" s="411" t="s">
        <v>10340</v>
      </c>
      <c r="C6075" s="398" t="s">
        <v>180</v>
      </c>
      <c r="D6075" s="399">
        <v>2.2576000000000001</v>
      </c>
      <c r="E6075" s="393"/>
      <c r="F6075" s="393"/>
      <c r="G6075" s="393"/>
      <c r="H6075" s="393"/>
      <c r="I6075" s="393"/>
      <c r="J6075" s="393"/>
      <c r="K6075" s="393"/>
    </row>
    <row r="6076" spans="1:11" ht="26.4">
      <c r="A6076" s="397" t="s">
        <v>10341</v>
      </c>
      <c r="B6076" s="411" t="s">
        <v>10342</v>
      </c>
      <c r="C6076" s="398" t="s">
        <v>180</v>
      </c>
      <c r="D6076" s="399">
        <v>0.90710000000000002</v>
      </c>
      <c r="E6076" s="393"/>
      <c r="F6076" s="393"/>
      <c r="G6076" s="393"/>
      <c r="H6076" s="393"/>
      <c r="I6076" s="393"/>
      <c r="J6076" s="393"/>
      <c r="K6076" s="393"/>
    </row>
    <row r="6077" spans="1:11" ht="26.4">
      <c r="A6077" s="397" t="s">
        <v>10343</v>
      </c>
      <c r="B6077" s="411" t="s">
        <v>10344</v>
      </c>
      <c r="C6077" s="398" t="s">
        <v>180</v>
      </c>
      <c r="D6077" s="399">
        <v>2.3988</v>
      </c>
      <c r="E6077" s="393"/>
      <c r="F6077" s="393"/>
      <c r="G6077" s="393"/>
      <c r="H6077" s="393"/>
      <c r="I6077" s="393"/>
      <c r="J6077" s="393"/>
      <c r="K6077" s="393"/>
    </row>
    <row r="6078" spans="1:11" ht="26.4">
      <c r="A6078" s="397" t="s">
        <v>10345</v>
      </c>
      <c r="B6078" s="411" t="s">
        <v>10346</v>
      </c>
      <c r="C6078" s="398" t="s">
        <v>180</v>
      </c>
      <c r="D6078" s="399">
        <v>0.47</v>
      </c>
      <c r="E6078" s="393"/>
      <c r="F6078" s="393"/>
      <c r="G6078" s="393"/>
      <c r="H6078" s="393"/>
      <c r="I6078" s="393"/>
      <c r="J6078" s="393"/>
      <c r="K6078" s="393"/>
    </row>
    <row r="6079" spans="1:11" ht="26.4">
      <c r="A6079" s="397" t="s">
        <v>10347</v>
      </c>
      <c r="B6079" s="411" t="s">
        <v>10348</v>
      </c>
      <c r="C6079" s="398" t="s">
        <v>180</v>
      </c>
      <c r="D6079" s="399">
        <v>1.0784</v>
      </c>
      <c r="E6079" s="393"/>
      <c r="F6079" s="393"/>
      <c r="G6079" s="393"/>
      <c r="H6079" s="393"/>
      <c r="I6079" s="393"/>
      <c r="J6079" s="393"/>
      <c r="K6079" s="393"/>
    </row>
    <row r="6080" spans="1:11" ht="26.4">
      <c r="A6080" s="397" t="s">
        <v>10349</v>
      </c>
      <c r="B6080" s="411" t="s">
        <v>10350</v>
      </c>
      <c r="C6080" s="398" t="s">
        <v>180</v>
      </c>
      <c r="D6080" s="399">
        <v>1.9956</v>
      </c>
      <c r="E6080" s="393"/>
      <c r="F6080" s="393"/>
      <c r="G6080" s="393"/>
      <c r="H6080" s="393"/>
      <c r="I6080" s="393"/>
      <c r="J6080" s="393"/>
      <c r="K6080" s="393"/>
    </row>
    <row r="6081" spans="1:11" ht="26.4">
      <c r="A6081" s="397" t="s">
        <v>10351</v>
      </c>
      <c r="B6081" s="411" t="s">
        <v>10352</v>
      </c>
      <c r="C6081" s="398" t="s">
        <v>180</v>
      </c>
      <c r="D6081" s="399">
        <v>0.69540000000000002</v>
      </c>
      <c r="E6081" s="393"/>
      <c r="F6081" s="393"/>
      <c r="G6081" s="393"/>
      <c r="H6081" s="393"/>
      <c r="I6081" s="393"/>
      <c r="J6081" s="393"/>
      <c r="K6081" s="393"/>
    </row>
    <row r="6082" spans="1:11" ht="26.4">
      <c r="A6082" s="397" t="s">
        <v>10353</v>
      </c>
      <c r="B6082" s="411" t="s">
        <v>10354</v>
      </c>
      <c r="C6082" s="398" t="s">
        <v>180</v>
      </c>
      <c r="D6082" s="399">
        <v>8.6780000000000008</v>
      </c>
      <c r="E6082" s="393"/>
      <c r="F6082" s="393"/>
      <c r="G6082" s="393"/>
      <c r="H6082" s="393"/>
      <c r="I6082" s="393"/>
      <c r="J6082" s="393"/>
      <c r="K6082" s="393"/>
    </row>
    <row r="6083" spans="1:11" ht="26.4">
      <c r="A6083" s="397" t="s">
        <v>10355</v>
      </c>
      <c r="B6083" s="411" t="s">
        <v>10356</v>
      </c>
      <c r="C6083" s="398" t="s">
        <v>180</v>
      </c>
      <c r="D6083" s="399">
        <v>0.28220000000000001</v>
      </c>
      <c r="E6083" s="393"/>
      <c r="F6083" s="393"/>
      <c r="G6083" s="393"/>
      <c r="H6083" s="393"/>
      <c r="I6083" s="393"/>
      <c r="J6083" s="393"/>
      <c r="K6083" s="393"/>
    </row>
    <row r="6084" spans="1:11" ht="14.4">
      <c r="A6084" s="397" t="s">
        <v>10357</v>
      </c>
      <c r="B6084" s="411" t="s">
        <v>10358</v>
      </c>
      <c r="C6084" s="398" t="s">
        <v>180</v>
      </c>
      <c r="D6084" s="399">
        <v>1.3707</v>
      </c>
      <c r="E6084" s="393"/>
      <c r="F6084" s="393"/>
      <c r="G6084" s="393"/>
      <c r="H6084" s="393"/>
      <c r="I6084" s="393"/>
      <c r="J6084" s="393"/>
      <c r="K6084" s="393"/>
    </row>
    <row r="6085" spans="1:11" ht="14.4">
      <c r="A6085" s="397" t="s">
        <v>10359</v>
      </c>
      <c r="B6085" s="411" t="s">
        <v>10360</v>
      </c>
      <c r="C6085" s="398" t="s">
        <v>180</v>
      </c>
      <c r="D6085" s="399">
        <v>1.3707</v>
      </c>
      <c r="E6085" s="393"/>
      <c r="F6085" s="393"/>
      <c r="G6085" s="393"/>
      <c r="H6085" s="393"/>
      <c r="I6085" s="393"/>
      <c r="J6085" s="393"/>
      <c r="K6085" s="393"/>
    </row>
    <row r="6086" spans="1:11" ht="14.4">
      <c r="A6086" s="397" t="s">
        <v>10361</v>
      </c>
      <c r="B6086" s="411" t="s">
        <v>10362</v>
      </c>
      <c r="C6086" s="398" t="s">
        <v>266</v>
      </c>
      <c r="D6086" s="399">
        <v>0.53410000000000002</v>
      </c>
      <c r="E6086" s="393"/>
      <c r="F6086" s="393"/>
      <c r="G6086" s="393"/>
      <c r="H6086" s="393"/>
      <c r="I6086" s="393"/>
      <c r="J6086" s="393"/>
      <c r="K6086" s="393"/>
    </row>
    <row r="6087" spans="1:11" ht="14.4">
      <c r="A6087" s="554"/>
      <c r="B6087" s="554"/>
      <c r="C6087" s="554"/>
      <c r="D6087" s="554"/>
      <c r="E6087" s="393"/>
      <c r="F6087" s="393"/>
      <c r="G6087" s="393"/>
      <c r="H6087" s="393"/>
      <c r="I6087" s="393"/>
      <c r="J6087" s="393"/>
      <c r="K6087" s="393"/>
    </row>
    <row r="6088" spans="1:11" ht="15" customHeight="1">
      <c r="A6088" s="553" t="s">
        <v>10363</v>
      </c>
      <c r="B6088" s="553"/>
      <c r="C6088" s="553"/>
      <c r="D6088" s="392"/>
      <c r="E6088" s="393"/>
      <c r="F6088" s="393"/>
      <c r="G6088" s="393"/>
      <c r="H6088" s="393"/>
      <c r="I6088" s="393"/>
      <c r="J6088" s="393"/>
      <c r="K6088" s="393"/>
    </row>
    <row r="6089" spans="1:11" ht="14.4">
      <c r="A6089" s="394" t="s">
        <v>7338</v>
      </c>
      <c r="B6089" s="410" t="s">
        <v>7339</v>
      </c>
      <c r="C6089" s="395" t="s">
        <v>485</v>
      </c>
      <c r="D6089" s="396" t="s">
        <v>7340</v>
      </c>
      <c r="E6089" s="393"/>
      <c r="F6089" s="393"/>
      <c r="G6089" s="393"/>
      <c r="H6089" s="393"/>
      <c r="I6089" s="393"/>
      <c r="J6089" s="393"/>
      <c r="K6089" s="393"/>
    </row>
    <row r="6090" spans="1:11" ht="14.4">
      <c r="A6090" s="397" t="s">
        <v>10364</v>
      </c>
      <c r="B6090" s="411" t="s">
        <v>10365</v>
      </c>
      <c r="C6090" s="398" t="s">
        <v>180</v>
      </c>
      <c r="D6090" s="399">
        <v>0.40310000000000001</v>
      </c>
      <c r="E6090" s="393"/>
      <c r="F6090" s="393"/>
      <c r="G6090" s="393"/>
      <c r="H6090" s="393"/>
      <c r="I6090" s="393"/>
      <c r="J6090" s="393"/>
      <c r="K6090" s="393"/>
    </row>
    <row r="6091" spans="1:11" ht="14.4">
      <c r="A6091" s="554"/>
      <c r="B6091" s="554"/>
      <c r="C6091" s="554"/>
      <c r="D6091" s="554"/>
      <c r="E6091" s="393"/>
      <c r="F6091" s="393"/>
      <c r="G6091" s="393"/>
      <c r="H6091" s="393"/>
      <c r="I6091" s="393"/>
      <c r="J6091" s="393"/>
      <c r="K6091" s="393"/>
    </row>
    <row r="6092" spans="1:11" ht="15" customHeight="1">
      <c r="A6092" s="553" t="s">
        <v>10366</v>
      </c>
      <c r="B6092" s="553"/>
      <c r="C6092" s="553"/>
      <c r="D6092" s="392"/>
      <c r="E6092" s="393"/>
      <c r="F6092" s="393"/>
      <c r="G6092" s="393"/>
      <c r="H6092" s="393"/>
      <c r="I6092" s="393"/>
      <c r="J6092" s="393"/>
      <c r="K6092" s="393"/>
    </row>
    <row r="6093" spans="1:11" ht="14.4">
      <c r="A6093" s="394" t="s">
        <v>7338</v>
      </c>
      <c r="B6093" s="410" t="s">
        <v>7339</v>
      </c>
      <c r="C6093" s="395" t="s">
        <v>485</v>
      </c>
      <c r="D6093" s="396" t="s">
        <v>7340</v>
      </c>
      <c r="E6093" s="393"/>
      <c r="F6093" s="393"/>
      <c r="G6093" s="393"/>
      <c r="H6093" s="393"/>
      <c r="I6093" s="393"/>
      <c r="J6093" s="393"/>
      <c r="K6093" s="393"/>
    </row>
    <row r="6094" spans="1:11" ht="14.4">
      <c r="A6094" s="397" t="s">
        <v>10367</v>
      </c>
      <c r="B6094" s="411" t="s">
        <v>10368</v>
      </c>
      <c r="C6094" s="398" t="s">
        <v>180</v>
      </c>
      <c r="D6094" s="399">
        <v>0.25190000000000001</v>
      </c>
      <c r="E6094" s="393"/>
      <c r="F6094" s="393"/>
      <c r="G6094" s="393"/>
      <c r="H6094" s="393"/>
      <c r="I6094" s="393"/>
      <c r="J6094" s="393"/>
      <c r="K6094" s="393"/>
    </row>
    <row r="6095" spans="1:11" ht="14.4">
      <c r="A6095" s="397" t="s">
        <v>10369</v>
      </c>
      <c r="B6095" s="411" t="s">
        <v>10370</v>
      </c>
      <c r="C6095" s="398" t="s">
        <v>180</v>
      </c>
      <c r="D6095" s="399">
        <v>0.50390000000000001</v>
      </c>
      <c r="E6095" s="393"/>
      <c r="F6095" s="393"/>
      <c r="G6095" s="393"/>
      <c r="H6095" s="393"/>
      <c r="I6095" s="393"/>
      <c r="J6095" s="393"/>
      <c r="K6095" s="393"/>
    </row>
    <row r="6096" spans="1:11" ht="14.4">
      <c r="A6096" s="397" t="s">
        <v>10371</v>
      </c>
      <c r="B6096" s="411" t="s">
        <v>10372</v>
      </c>
      <c r="C6096" s="398" t="s">
        <v>180</v>
      </c>
      <c r="D6096" s="399">
        <v>1.6025</v>
      </c>
      <c r="E6096" s="393"/>
      <c r="F6096" s="393"/>
      <c r="G6096" s="393"/>
      <c r="H6096" s="393"/>
      <c r="I6096" s="393"/>
      <c r="J6096" s="393"/>
      <c r="K6096" s="393"/>
    </row>
    <row r="6097" spans="1:11" ht="14.4">
      <c r="A6097" s="397" t="s">
        <v>10373</v>
      </c>
      <c r="B6097" s="411" t="s">
        <v>10374</v>
      </c>
      <c r="C6097" s="398" t="s">
        <v>180</v>
      </c>
      <c r="D6097" s="399">
        <v>6.2287999999999997</v>
      </c>
      <c r="E6097" s="393"/>
      <c r="F6097" s="393"/>
      <c r="G6097" s="393"/>
      <c r="H6097" s="393"/>
      <c r="I6097" s="393"/>
      <c r="J6097" s="393"/>
      <c r="K6097" s="393"/>
    </row>
    <row r="6098" spans="1:11" ht="14.4">
      <c r="A6098" s="397" t="s">
        <v>10375</v>
      </c>
      <c r="B6098" s="411" t="s">
        <v>10376</v>
      </c>
      <c r="C6098" s="398" t="s">
        <v>180</v>
      </c>
      <c r="D6098" s="399">
        <v>0.13100000000000001</v>
      </c>
      <c r="E6098" s="393"/>
      <c r="F6098" s="393"/>
      <c r="G6098" s="393"/>
      <c r="H6098" s="393"/>
      <c r="I6098" s="393"/>
      <c r="J6098" s="393"/>
      <c r="K6098" s="393"/>
    </row>
    <row r="6099" spans="1:11" ht="14.4">
      <c r="A6099" s="554"/>
      <c r="B6099" s="554"/>
      <c r="C6099" s="554"/>
      <c r="D6099" s="554"/>
      <c r="E6099" s="393"/>
      <c r="F6099" s="393"/>
      <c r="G6099" s="393"/>
      <c r="H6099" s="393"/>
      <c r="I6099" s="393"/>
      <c r="J6099" s="393"/>
      <c r="K6099" s="393"/>
    </row>
    <row r="6100" spans="1:11" ht="15" customHeight="1">
      <c r="A6100" s="553" t="s">
        <v>10377</v>
      </c>
      <c r="B6100" s="553"/>
      <c r="C6100" s="553"/>
      <c r="D6100" s="392"/>
      <c r="E6100" s="393"/>
      <c r="F6100" s="393"/>
      <c r="G6100" s="393"/>
      <c r="H6100" s="393"/>
      <c r="I6100" s="393"/>
      <c r="J6100" s="393"/>
      <c r="K6100" s="393"/>
    </row>
    <row r="6101" spans="1:11" ht="14.4">
      <c r="A6101" s="394" t="s">
        <v>7338</v>
      </c>
      <c r="B6101" s="410" t="s">
        <v>7339</v>
      </c>
      <c r="C6101" s="395" t="s">
        <v>485</v>
      </c>
      <c r="D6101" s="396" t="s">
        <v>7340</v>
      </c>
      <c r="E6101" s="393"/>
      <c r="F6101" s="393"/>
      <c r="G6101" s="393"/>
      <c r="H6101" s="393"/>
      <c r="I6101" s="393"/>
      <c r="J6101" s="393"/>
      <c r="K6101" s="393"/>
    </row>
    <row r="6102" spans="1:11" ht="14.4">
      <c r="A6102" s="397" t="s">
        <v>10378</v>
      </c>
      <c r="B6102" s="411" t="s">
        <v>10379</v>
      </c>
      <c r="C6102" s="398" t="s">
        <v>67</v>
      </c>
      <c r="D6102" s="399">
        <v>19.36</v>
      </c>
      <c r="E6102" s="393"/>
      <c r="F6102" s="393"/>
      <c r="G6102" s="393"/>
      <c r="H6102" s="393"/>
      <c r="I6102" s="393"/>
      <c r="J6102" s="393"/>
      <c r="K6102" s="393"/>
    </row>
    <row r="6103" spans="1:11" ht="14.4">
      <c r="A6103" s="397" t="s">
        <v>10380</v>
      </c>
      <c r="B6103" s="411" t="s">
        <v>10381</v>
      </c>
      <c r="C6103" s="398" t="s">
        <v>67</v>
      </c>
      <c r="D6103" s="399">
        <v>16.739999999999998</v>
      </c>
      <c r="E6103" s="393"/>
      <c r="F6103" s="393"/>
      <c r="G6103" s="393"/>
      <c r="H6103" s="393"/>
      <c r="I6103" s="393"/>
      <c r="J6103" s="393"/>
      <c r="K6103" s="393"/>
    </row>
    <row r="6104" spans="1:11" ht="14.4">
      <c r="A6104" s="397" t="s">
        <v>10382</v>
      </c>
      <c r="B6104" s="411" t="s">
        <v>10383</v>
      </c>
      <c r="C6104" s="398" t="s">
        <v>67</v>
      </c>
      <c r="D6104" s="399">
        <v>14.49</v>
      </c>
      <c r="E6104" s="393"/>
      <c r="F6104" s="393"/>
      <c r="G6104" s="393"/>
      <c r="H6104" s="393"/>
      <c r="I6104" s="393"/>
      <c r="J6104" s="393"/>
      <c r="K6104" s="393"/>
    </row>
    <row r="6105" spans="1:11" ht="14.4">
      <c r="A6105" s="397" t="s">
        <v>10384</v>
      </c>
      <c r="B6105" s="411" t="s">
        <v>10385</v>
      </c>
      <c r="C6105" s="398" t="s">
        <v>67</v>
      </c>
      <c r="D6105" s="399">
        <v>14.5</v>
      </c>
      <c r="E6105" s="393"/>
      <c r="F6105" s="393"/>
      <c r="G6105" s="393"/>
      <c r="H6105" s="393"/>
      <c r="I6105" s="393"/>
      <c r="J6105" s="393"/>
      <c r="K6105" s="393"/>
    </row>
    <row r="6106" spans="1:11" ht="14.4">
      <c r="A6106" s="397" t="s">
        <v>10386</v>
      </c>
      <c r="B6106" s="411" t="s">
        <v>10387</v>
      </c>
      <c r="C6106" s="398" t="s">
        <v>67</v>
      </c>
      <c r="D6106" s="399">
        <v>20.69</v>
      </c>
      <c r="E6106" s="393"/>
      <c r="F6106" s="393"/>
      <c r="G6106" s="393"/>
      <c r="H6106" s="393"/>
      <c r="I6106" s="393"/>
      <c r="J6106" s="393"/>
      <c r="K6106" s="393"/>
    </row>
    <row r="6107" spans="1:11" ht="14.4">
      <c r="A6107" s="397" t="s">
        <v>10388</v>
      </c>
      <c r="B6107" s="411" t="s">
        <v>10389</v>
      </c>
      <c r="C6107" s="398" t="s">
        <v>67</v>
      </c>
      <c r="D6107" s="399">
        <v>15.73</v>
      </c>
      <c r="E6107" s="393"/>
      <c r="F6107" s="393"/>
      <c r="G6107" s="393"/>
      <c r="H6107" s="393"/>
      <c r="I6107" s="393"/>
      <c r="J6107" s="393"/>
      <c r="K6107" s="393"/>
    </row>
    <row r="6108" spans="1:11" ht="14.4">
      <c r="A6108" s="397" t="s">
        <v>10390</v>
      </c>
      <c r="B6108" s="411" t="s">
        <v>10391</v>
      </c>
      <c r="C6108" s="398" t="s">
        <v>67</v>
      </c>
      <c r="D6108" s="399">
        <v>14.69</v>
      </c>
      <c r="E6108" s="393"/>
      <c r="F6108" s="393"/>
      <c r="G6108" s="393"/>
      <c r="H6108" s="393"/>
      <c r="I6108" s="393"/>
      <c r="J6108" s="393"/>
      <c r="K6108" s="393"/>
    </row>
    <row r="6109" spans="1:11" ht="14.4">
      <c r="A6109" s="554"/>
      <c r="B6109" s="554"/>
      <c r="C6109" s="554"/>
      <c r="D6109" s="554"/>
      <c r="E6109" s="393"/>
      <c r="F6109" s="393"/>
      <c r="G6109" s="393"/>
      <c r="H6109" s="393"/>
      <c r="I6109" s="393"/>
      <c r="J6109" s="393"/>
      <c r="K6109" s="393"/>
    </row>
    <row r="6110" spans="1:11" ht="15" customHeight="1">
      <c r="A6110" s="553" t="s">
        <v>10392</v>
      </c>
      <c r="B6110" s="553"/>
      <c r="C6110" s="553"/>
      <c r="D6110" s="392"/>
      <c r="E6110" s="393"/>
      <c r="F6110" s="393"/>
      <c r="G6110" s="393"/>
      <c r="H6110" s="393"/>
      <c r="I6110" s="393"/>
      <c r="J6110" s="393"/>
      <c r="K6110" s="393"/>
    </row>
    <row r="6111" spans="1:11" ht="14.4">
      <c r="A6111" s="394" t="s">
        <v>7338</v>
      </c>
      <c r="B6111" s="410" t="s">
        <v>7339</v>
      </c>
      <c r="C6111" s="395" t="s">
        <v>485</v>
      </c>
      <c r="D6111" s="396" t="s">
        <v>7340</v>
      </c>
      <c r="E6111" s="393"/>
      <c r="F6111" s="393"/>
      <c r="G6111" s="393"/>
      <c r="H6111" s="393"/>
      <c r="I6111" s="393"/>
      <c r="J6111" s="393"/>
      <c r="K6111" s="393"/>
    </row>
    <row r="6112" spans="1:11" ht="14.4">
      <c r="A6112" s="397" t="s">
        <v>10393</v>
      </c>
      <c r="B6112" s="411" t="s">
        <v>10394</v>
      </c>
      <c r="C6112" s="398" t="s">
        <v>180</v>
      </c>
      <c r="D6112" s="399">
        <v>6.0400000000000002E-2</v>
      </c>
      <c r="E6112" s="393"/>
      <c r="F6112" s="393"/>
      <c r="G6112" s="393"/>
      <c r="H6112" s="393"/>
      <c r="I6112" s="393"/>
      <c r="J6112" s="393"/>
      <c r="K6112" s="393"/>
    </row>
    <row r="6113" spans="1:11" ht="14.4">
      <c r="A6113" s="397" t="s">
        <v>10395</v>
      </c>
      <c r="B6113" s="411" t="s">
        <v>10396</v>
      </c>
      <c r="C6113" s="398" t="s">
        <v>180</v>
      </c>
      <c r="D6113" s="399">
        <v>0.13100000000000001</v>
      </c>
      <c r="E6113" s="393"/>
      <c r="F6113" s="393"/>
      <c r="G6113" s="393"/>
      <c r="H6113" s="393"/>
      <c r="I6113" s="393"/>
      <c r="J6113" s="393"/>
      <c r="K6113" s="393"/>
    </row>
    <row r="6114" spans="1:11" ht="14.4">
      <c r="A6114" s="554"/>
      <c r="B6114" s="554"/>
      <c r="C6114" s="554"/>
      <c r="D6114" s="554"/>
      <c r="E6114" s="393"/>
      <c r="F6114" s="393"/>
      <c r="G6114" s="393"/>
      <c r="H6114" s="393"/>
      <c r="I6114" s="393"/>
      <c r="J6114" s="393"/>
      <c r="K6114" s="393"/>
    </row>
    <row r="6115" spans="1:11" ht="15" customHeight="1">
      <c r="A6115" s="553" t="s">
        <v>10397</v>
      </c>
      <c r="B6115" s="553"/>
      <c r="C6115" s="553"/>
      <c r="D6115" s="392"/>
      <c r="E6115" s="393"/>
      <c r="F6115" s="393"/>
      <c r="G6115" s="393"/>
      <c r="H6115" s="393"/>
      <c r="I6115" s="393"/>
      <c r="J6115" s="393"/>
      <c r="K6115" s="393"/>
    </row>
    <row r="6116" spans="1:11" ht="15" customHeight="1">
      <c r="A6116" s="553" t="s">
        <v>10398</v>
      </c>
      <c r="B6116" s="553"/>
      <c r="C6116" s="553"/>
      <c r="D6116" s="392"/>
      <c r="E6116" s="393"/>
      <c r="F6116" s="393"/>
      <c r="G6116" s="393"/>
      <c r="H6116" s="393"/>
      <c r="I6116" s="393"/>
      <c r="J6116" s="393"/>
      <c r="K6116" s="393"/>
    </row>
    <row r="6117" spans="1:11" ht="14.4">
      <c r="A6117" s="394" t="s">
        <v>7338</v>
      </c>
      <c r="B6117" s="410" t="s">
        <v>7339</v>
      </c>
      <c r="C6117" s="395" t="s">
        <v>485</v>
      </c>
      <c r="D6117" s="396" t="s">
        <v>7340</v>
      </c>
      <c r="E6117" s="393"/>
      <c r="F6117" s="393"/>
      <c r="G6117" s="393"/>
      <c r="H6117" s="393"/>
      <c r="I6117" s="393"/>
      <c r="J6117" s="393"/>
      <c r="K6117" s="393"/>
    </row>
    <row r="6118" spans="1:11" ht="14.4">
      <c r="A6118" s="397" t="s">
        <v>10399</v>
      </c>
      <c r="B6118" s="411" t="s">
        <v>10400</v>
      </c>
      <c r="C6118" s="398" t="s">
        <v>180</v>
      </c>
      <c r="D6118" s="399">
        <v>852.08</v>
      </c>
      <c r="E6118" s="393"/>
      <c r="F6118" s="393"/>
      <c r="G6118" s="393"/>
      <c r="H6118" s="393"/>
      <c r="I6118" s="393"/>
      <c r="J6118" s="393"/>
      <c r="K6118" s="393"/>
    </row>
    <row r="6119" spans="1:11" ht="14.4">
      <c r="A6119" s="397" t="s">
        <v>10401</v>
      </c>
      <c r="B6119" s="411" t="s">
        <v>10402</v>
      </c>
      <c r="C6119" s="398" t="s">
        <v>180</v>
      </c>
      <c r="D6119" s="399">
        <v>716</v>
      </c>
      <c r="E6119" s="393"/>
      <c r="F6119" s="393"/>
      <c r="G6119" s="393"/>
      <c r="H6119" s="393"/>
      <c r="I6119" s="393"/>
      <c r="J6119" s="393"/>
      <c r="K6119" s="393"/>
    </row>
    <row r="6120" spans="1:11" ht="14.4">
      <c r="A6120" s="397" t="s">
        <v>10403</v>
      </c>
      <c r="B6120" s="411" t="s">
        <v>6061</v>
      </c>
      <c r="C6120" s="398" t="s">
        <v>180</v>
      </c>
      <c r="D6120" s="399">
        <v>588.87</v>
      </c>
      <c r="E6120" s="393"/>
      <c r="F6120" s="393"/>
      <c r="G6120" s="393"/>
      <c r="H6120" s="393"/>
      <c r="I6120" s="393"/>
      <c r="J6120" s="393"/>
      <c r="K6120" s="393"/>
    </row>
    <row r="6121" spans="1:11" ht="26.4">
      <c r="A6121" s="397" t="s">
        <v>10404</v>
      </c>
      <c r="B6121" s="411" t="s">
        <v>10405</v>
      </c>
      <c r="C6121" s="398" t="s">
        <v>180</v>
      </c>
      <c r="D6121" s="399">
        <v>723.1</v>
      </c>
      <c r="E6121" s="393"/>
      <c r="F6121" s="393"/>
      <c r="G6121" s="393"/>
      <c r="H6121" s="393"/>
      <c r="I6121" s="393"/>
      <c r="J6121" s="393"/>
      <c r="K6121" s="393"/>
    </row>
    <row r="6122" spans="1:11" ht="26.4">
      <c r="A6122" s="397" t="s">
        <v>10406</v>
      </c>
      <c r="B6122" s="411" t="s">
        <v>10407</v>
      </c>
      <c r="C6122" s="398" t="s">
        <v>180</v>
      </c>
      <c r="D6122" s="399">
        <v>603.54</v>
      </c>
      <c r="E6122" s="393"/>
      <c r="F6122" s="393"/>
      <c r="G6122" s="393"/>
      <c r="H6122" s="393"/>
      <c r="I6122" s="393"/>
      <c r="J6122" s="393"/>
      <c r="K6122" s="393"/>
    </row>
    <row r="6123" spans="1:11" ht="26.4">
      <c r="A6123" s="397" t="s">
        <v>10408</v>
      </c>
      <c r="B6123" s="411" t="s">
        <v>10409</v>
      </c>
      <c r="C6123" s="398" t="s">
        <v>180</v>
      </c>
      <c r="D6123" s="399">
        <v>597.57000000000005</v>
      </c>
      <c r="E6123" s="393"/>
      <c r="F6123" s="393"/>
      <c r="G6123" s="393"/>
      <c r="H6123" s="393"/>
      <c r="I6123" s="393"/>
      <c r="J6123" s="393"/>
      <c r="K6123" s="393"/>
    </row>
    <row r="6124" spans="1:11" ht="14.4">
      <c r="A6124" s="397" t="s">
        <v>10410</v>
      </c>
      <c r="B6124" s="411" t="s">
        <v>10411</v>
      </c>
      <c r="C6124" s="398" t="s">
        <v>180</v>
      </c>
      <c r="D6124" s="400">
        <v>1772.74</v>
      </c>
      <c r="E6124" s="393"/>
      <c r="F6124" s="393"/>
      <c r="G6124" s="393"/>
      <c r="H6124" s="393"/>
      <c r="I6124" s="393"/>
      <c r="J6124" s="393"/>
      <c r="K6124" s="393"/>
    </row>
    <row r="6125" spans="1:11" ht="14.4">
      <c r="A6125" s="397" t="s">
        <v>10412</v>
      </c>
      <c r="B6125" s="411" t="s">
        <v>10413</v>
      </c>
      <c r="C6125" s="398" t="s">
        <v>180</v>
      </c>
      <c r="D6125" s="400">
        <v>1967.1</v>
      </c>
      <c r="E6125" s="393"/>
      <c r="F6125" s="393"/>
      <c r="G6125" s="393"/>
      <c r="H6125" s="393"/>
      <c r="I6125" s="393"/>
      <c r="J6125" s="393"/>
      <c r="K6125" s="393"/>
    </row>
    <row r="6126" spans="1:11" ht="26.4">
      <c r="A6126" s="397" t="s">
        <v>10414</v>
      </c>
      <c r="B6126" s="411" t="s">
        <v>6071</v>
      </c>
      <c r="C6126" s="398" t="s">
        <v>180</v>
      </c>
      <c r="D6126" s="400">
        <v>2448.59</v>
      </c>
      <c r="E6126" s="393"/>
      <c r="F6126" s="393"/>
      <c r="G6126" s="393"/>
      <c r="H6126" s="393"/>
      <c r="I6126" s="393"/>
      <c r="J6126" s="393"/>
      <c r="K6126" s="393"/>
    </row>
    <row r="6127" spans="1:11" ht="14.4">
      <c r="A6127" s="397" t="s">
        <v>10415</v>
      </c>
      <c r="B6127" s="411" t="s">
        <v>6075</v>
      </c>
      <c r="C6127" s="398" t="s">
        <v>180</v>
      </c>
      <c r="D6127" s="400">
        <v>1262.21</v>
      </c>
      <c r="E6127" s="393"/>
      <c r="F6127" s="393"/>
      <c r="G6127" s="393"/>
      <c r="H6127" s="393"/>
      <c r="I6127" s="393"/>
      <c r="J6127" s="393"/>
      <c r="K6127" s="393"/>
    </row>
    <row r="6128" spans="1:11" ht="14.4">
      <c r="A6128" s="397" t="s">
        <v>10416</v>
      </c>
      <c r="B6128" s="411" t="s">
        <v>10417</v>
      </c>
      <c r="C6128" s="398" t="s">
        <v>180</v>
      </c>
      <c r="D6128" s="400">
        <v>1262.1400000000001</v>
      </c>
      <c r="E6128" s="393"/>
      <c r="F6128" s="393"/>
      <c r="G6128" s="393"/>
      <c r="H6128" s="393"/>
      <c r="I6128" s="393"/>
      <c r="J6128" s="393"/>
      <c r="K6128" s="393"/>
    </row>
    <row r="6129" spans="1:11" ht="14.4">
      <c r="A6129" s="554"/>
      <c r="B6129" s="554"/>
      <c r="C6129" s="554"/>
      <c r="D6129" s="554"/>
      <c r="E6129" s="393"/>
      <c r="F6129" s="393"/>
      <c r="G6129" s="393"/>
      <c r="H6129" s="393"/>
      <c r="I6129" s="393"/>
      <c r="J6129" s="393"/>
      <c r="K6129" s="393"/>
    </row>
    <row r="6130" spans="1:11" ht="15" customHeight="1">
      <c r="A6130" s="553" t="s">
        <v>10418</v>
      </c>
      <c r="B6130" s="553"/>
      <c r="C6130" s="553"/>
      <c r="D6130" s="392"/>
      <c r="E6130" s="393"/>
      <c r="F6130" s="393"/>
      <c r="G6130" s="393"/>
      <c r="H6130" s="393"/>
      <c r="I6130" s="393"/>
      <c r="J6130" s="393"/>
      <c r="K6130" s="393"/>
    </row>
    <row r="6131" spans="1:11" ht="15" customHeight="1">
      <c r="A6131" s="553" t="s">
        <v>10419</v>
      </c>
      <c r="B6131" s="553"/>
      <c r="C6131" s="553"/>
      <c r="D6131" s="392"/>
      <c r="E6131" s="393"/>
      <c r="F6131" s="393"/>
      <c r="G6131" s="393"/>
      <c r="H6131" s="393"/>
      <c r="I6131" s="393"/>
      <c r="J6131" s="393"/>
      <c r="K6131" s="393"/>
    </row>
    <row r="6132" spans="1:11" ht="14.4">
      <c r="A6132" s="394" t="s">
        <v>7338</v>
      </c>
      <c r="B6132" s="410" t="s">
        <v>7339</v>
      </c>
      <c r="C6132" s="395" t="s">
        <v>485</v>
      </c>
      <c r="D6132" s="396" t="s">
        <v>7340</v>
      </c>
      <c r="E6132" s="393"/>
      <c r="F6132" s="393"/>
      <c r="G6132" s="393"/>
      <c r="H6132" s="393"/>
      <c r="I6132" s="393"/>
      <c r="J6132" s="393"/>
      <c r="K6132" s="393"/>
    </row>
    <row r="6133" spans="1:11" ht="14.4">
      <c r="A6133" s="397" t="s">
        <v>10420</v>
      </c>
      <c r="B6133" s="411" t="s">
        <v>265</v>
      </c>
      <c r="C6133" s="398" t="s">
        <v>180</v>
      </c>
      <c r="D6133" s="399">
        <v>378.41300000000001</v>
      </c>
      <c r="E6133" s="393"/>
      <c r="F6133" s="393"/>
      <c r="G6133" s="393"/>
      <c r="H6133" s="393"/>
      <c r="I6133" s="393"/>
      <c r="J6133" s="393"/>
      <c r="K6133" s="393"/>
    </row>
    <row r="6134" spans="1:11" ht="14.4">
      <c r="A6134" s="397" t="s">
        <v>10421</v>
      </c>
      <c r="B6134" s="411" t="s">
        <v>4017</v>
      </c>
      <c r="C6134" s="398" t="s">
        <v>180</v>
      </c>
      <c r="D6134" s="399">
        <v>94.952500000000001</v>
      </c>
      <c r="E6134" s="393"/>
      <c r="F6134" s="393"/>
      <c r="G6134" s="393"/>
      <c r="H6134" s="393"/>
      <c r="I6134" s="393"/>
      <c r="J6134" s="393"/>
      <c r="K6134" s="393"/>
    </row>
    <row r="6135" spans="1:11" ht="14.4">
      <c r="A6135" s="397" t="s">
        <v>10422</v>
      </c>
      <c r="B6135" s="411" t="s">
        <v>10423</v>
      </c>
      <c r="C6135" s="398" t="s">
        <v>180</v>
      </c>
      <c r="D6135" s="399">
        <v>26.3093</v>
      </c>
      <c r="E6135" s="393"/>
      <c r="F6135" s="393"/>
      <c r="G6135" s="393"/>
      <c r="H6135" s="393"/>
      <c r="I6135" s="393"/>
      <c r="J6135" s="393"/>
      <c r="K6135" s="393"/>
    </row>
    <row r="6136" spans="1:11" ht="14.4">
      <c r="A6136" s="397" t="s">
        <v>10424</v>
      </c>
      <c r="B6136" s="411" t="s">
        <v>10425</v>
      </c>
      <c r="C6136" s="398" t="s">
        <v>180</v>
      </c>
      <c r="D6136" s="399">
        <v>39.4589</v>
      </c>
      <c r="E6136" s="393"/>
      <c r="F6136" s="393"/>
      <c r="G6136" s="393"/>
      <c r="H6136" s="393"/>
      <c r="I6136" s="393"/>
      <c r="J6136" s="393"/>
      <c r="K6136" s="393"/>
    </row>
    <row r="6137" spans="1:11" ht="14.4">
      <c r="A6137" s="397" t="s">
        <v>10426</v>
      </c>
      <c r="B6137" s="411" t="s">
        <v>4029</v>
      </c>
      <c r="C6137" s="398" t="s">
        <v>180</v>
      </c>
      <c r="D6137" s="399">
        <v>6.6101999999999999</v>
      </c>
      <c r="E6137" s="393"/>
      <c r="F6137" s="393"/>
      <c r="G6137" s="393"/>
      <c r="H6137" s="393"/>
      <c r="I6137" s="393"/>
      <c r="J6137" s="393"/>
      <c r="K6137" s="393"/>
    </row>
    <row r="6138" spans="1:11" ht="14.4">
      <c r="A6138" s="554"/>
      <c r="B6138" s="554"/>
      <c r="C6138" s="554"/>
      <c r="D6138" s="554"/>
      <c r="E6138" s="393"/>
      <c r="F6138" s="393"/>
      <c r="G6138" s="393"/>
      <c r="H6138" s="393"/>
      <c r="I6138" s="393"/>
      <c r="J6138" s="393"/>
      <c r="K6138" s="393"/>
    </row>
    <row r="6139" spans="1:11" ht="15" customHeight="1">
      <c r="A6139" s="553" t="s">
        <v>10427</v>
      </c>
      <c r="B6139" s="553"/>
      <c r="C6139" s="553"/>
      <c r="D6139" s="392"/>
      <c r="E6139" s="393"/>
      <c r="F6139" s="393"/>
      <c r="G6139" s="393"/>
      <c r="H6139" s="393"/>
      <c r="I6139" s="393"/>
      <c r="J6139" s="393"/>
      <c r="K6139" s="393"/>
    </row>
    <row r="6140" spans="1:11" ht="14.4">
      <c r="A6140" s="394" t="s">
        <v>7338</v>
      </c>
      <c r="B6140" s="410" t="s">
        <v>7339</v>
      </c>
      <c r="C6140" s="395" t="s">
        <v>485</v>
      </c>
      <c r="D6140" s="396" t="s">
        <v>7340</v>
      </c>
      <c r="E6140" s="393"/>
      <c r="F6140" s="393"/>
      <c r="G6140" s="393"/>
      <c r="H6140" s="393"/>
      <c r="I6140" s="393"/>
      <c r="J6140" s="393"/>
      <c r="K6140" s="393"/>
    </row>
    <row r="6141" spans="1:11" ht="14.4">
      <c r="A6141" s="397" t="s">
        <v>10428</v>
      </c>
      <c r="B6141" s="411" t="s">
        <v>10429</v>
      </c>
      <c r="C6141" s="398" t="s">
        <v>180</v>
      </c>
      <c r="D6141" s="400">
        <v>1030.3257000000001</v>
      </c>
      <c r="E6141" s="393"/>
      <c r="F6141" s="393"/>
      <c r="G6141" s="393"/>
      <c r="H6141" s="393"/>
      <c r="I6141" s="393"/>
      <c r="J6141" s="393"/>
      <c r="K6141" s="393"/>
    </row>
    <row r="6142" spans="1:11" ht="14.4">
      <c r="A6142" s="397" t="s">
        <v>10430</v>
      </c>
      <c r="B6142" s="411" t="s">
        <v>10431</v>
      </c>
      <c r="C6142" s="398" t="s">
        <v>180</v>
      </c>
      <c r="D6142" s="400">
        <v>1465.4059</v>
      </c>
      <c r="E6142" s="393"/>
      <c r="F6142" s="393"/>
      <c r="G6142" s="393"/>
      <c r="H6142" s="393"/>
      <c r="I6142" s="393"/>
      <c r="J6142" s="393"/>
      <c r="K6142" s="393"/>
    </row>
    <row r="6143" spans="1:11" ht="14.4">
      <c r="A6143" s="554"/>
      <c r="B6143" s="554"/>
      <c r="C6143" s="554"/>
      <c r="D6143" s="554"/>
      <c r="E6143" s="393"/>
      <c r="F6143" s="393"/>
      <c r="G6143" s="393"/>
      <c r="H6143" s="393"/>
      <c r="I6143" s="393"/>
      <c r="J6143" s="393"/>
      <c r="K6143" s="393"/>
    </row>
    <row r="6144" spans="1:11" ht="15" customHeight="1">
      <c r="A6144" s="553" t="s">
        <v>10432</v>
      </c>
      <c r="B6144" s="553"/>
      <c r="C6144" s="553"/>
      <c r="D6144" s="392"/>
      <c r="E6144" s="393"/>
      <c r="F6144" s="393"/>
      <c r="G6144" s="393"/>
      <c r="H6144" s="393"/>
      <c r="I6144" s="393"/>
      <c r="J6144" s="393"/>
      <c r="K6144" s="393"/>
    </row>
    <row r="6145" spans="1:11" ht="14.4">
      <c r="A6145" s="394" t="s">
        <v>7338</v>
      </c>
      <c r="B6145" s="410" t="s">
        <v>7339</v>
      </c>
      <c r="C6145" s="395" t="s">
        <v>485</v>
      </c>
      <c r="D6145" s="396" t="s">
        <v>7340</v>
      </c>
      <c r="E6145" s="393"/>
      <c r="F6145" s="393"/>
      <c r="G6145" s="393"/>
      <c r="H6145" s="393"/>
      <c r="I6145" s="393"/>
      <c r="J6145" s="393"/>
      <c r="K6145" s="393"/>
    </row>
    <row r="6146" spans="1:11" ht="14.4">
      <c r="A6146" s="397" t="s">
        <v>10433</v>
      </c>
      <c r="B6146" s="411" t="s">
        <v>10434</v>
      </c>
      <c r="C6146" s="398" t="s">
        <v>180</v>
      </c>
      <c r="D6146" s="399">
        <v>70.059100000000001</v>
      </c>
      <c r="E6146" s="393"/>
      <c r="F6146" s="393"/>
      <c r="G6146" s="393"/>
      <c r="H6146" s="393"/>
      <c r="I6146" s="393"/>
      <c r="J6146" s="393"/>
      <c r="K6146" s="393"/>
    </row>
    <row r="6147" spans="1:11" ht="14.4">
      <c r="A6147" s="554"/>
      <c r="B6147" s="554"/>
      <c r="C6147" s="554"/>
      <c r="D6147" s="554"/>
      <c r="E6147" s="393"/>
      <c r="F6147" s="393"/>
      <c r="G6147" s="393"/>
      <c r="H6147" s="393"/>
      <c r="I6147" s="393"/>
      <c r="J6147" s="393"/>
      <c r="K6147" s="393"/>
    </row>
    <row r="6148" spans="1:11" ht="15" customHeight="1">
      <c r="A6148" s="553" t="s">
        <v>10435</v>
      </c>
      <c r="B6148" s="553"/>
      <c r="C6148" s="553"/>
      <c r="D6148" s="392"/>
      <c r="E6148" s="393"/>
      <c r="F6148" s="393"/>
      <c r="G6148" s="393"/>
      <c r="H6148" s="393"/>
      <c r="I6148" s="393"/>
      <c r="J6148" s="393"/>
      <c r="K6148" s="393"/>
    </row>
    <row r="6149" spans="1:11" ht="15" customHeight="1">
      <c r="A6149" s="553" t="s">
        <v>10436</v>
      </c>
      <c r="B6149" s="553"/>
      <c r="C6149" s="553"/>
      <c r="D6149" s="392"/>
      <c r="E6149" s="393"/>
      <c r="F6149" s="393"/>
      <c r="G6149" s="393"/>
      <c r="H6149" s="393"/>
      <c r="I6149" s="393"/>
      <c r="J6149" s="393"/>
      <c r="K6149" s="393"/>
    </row>
    <row r="6150" spans="1:11" ht="14.4">
      <c r="A6150" s="394" t="s">
        <v>7338</v>
      </c>
      <c r="B6150" s="410" t="s">
        <v>7339</v>
      </c>
      <c r="C6150" s="395" t="s">
        <v>485</v>
      </c>
      <c r="D6150" s="396" t="s">
        <v>7340</v>
      </c>
      <c r="E6150" s="393"/>
      <c r="F6150" s="393"/>
      <c r="G6150" s="393"/>
      <c r="H6150" s="393"/>
      <c r="I6150" s="393"/>
      <c r="J6150" s="393"/>
      <c r="K6150" s="393"/>
    </row>
    <row r="6151" spans="1:11" ht="26.4">
      <c r="A6151" s="397" t="s">
        <v>10437</v>
      </c>
      <c r="B6151" s="411" t="s">
        <v>10438</v>
      </c>
      <c r="C6151" s="398" t="s">
        <v>180</v>
      </c>
      <c r="D6151" s="399">
        <v>57.99</v>
      </c>
      <c r="E6151" s="393"/>
      <c r="F6151" s="393"/>
      <c r="G6151" s="393"/>
      <c r="H6151" s="393"/>
      <c r="I6151" s="393"/>
      <c r="J6151" s="393"/>
      <c r="K6151" s="393"/>
    </row>
    <row r="6152" spans="1:11" ht="26.4">
      <c r="A6152" s="397" t="s">
        <v>10439</v>
      </c>
      <c r="B6152" s="411" t="s">
        <v>10440</v>
      </c>
      <c r="C6152" s="398" t="s">
        <v>180</v>
      </c>
      <c r="D6152" s="399">
        <v>68.53</v>
      </c>
      <c r="E6152" s="393"/>
      <c r="F6152" s="393"/>
      <c r="G6152" s="393"/>
      <c r="H6152" s="393"/>
      <c r="I6152" s="393"/>
      <c r="J6152" s="393"/>
      <c r="K6152" s="393"/>
    </row>
    <row r="6153" spans="1:11" ht="39.6">
      <c r="A6153" s="397" t="s">
        <v>10441</v>
      </c>
      <c r="B6153" s="411" t="s">
        <v>10442</v>
      </c>
      <c r="C6153" s="398" t="s">
        <v>180</v>
      </c>
      <c r="D6153" s="399">
        <v>13.273999999999999</v>
      </c>
      <c r="E6153" s="393"/>
      <c r="F6153" s="393"/>
      <c r="G6153" s="393"/>
      <c r="H6153" s="393"/>
      <c r="I6153" s="393"/>
      <c r="J6153" s="393"/>
      <c r="K6153" s="393"/>
    </row>
    <row r="6154" spans="1:11" ht="39.6">
      <c r="A6154" s="397" t="s">
        <v>10443</v>
      </c>
      <c r="B6154" s="411" t="s">
        <v>10444</v>
      </c>
      <c r="C6154" s="398" t="s">
        <v>180</v>
      </c>
      <c r="D6154" s="399">
        <v>15.9953</v>
      </c>
      <c r="E6154" s="393"/>
      <c r="F6154" s="393"/>
      <c r="G6154" s="393"/>
      <c r="H6154" s="393"/>
      <c r="I6154" s="393"/>
      <c r="J6154" s="393"/>
      <c r="K6154" s="393"/>
    </row>
    <row r="6155" spans="1:11" ht="39.6">
      <c r="A6155" s="397" t="s">
        <v>10445</v>
      </c>
      <c r="B6155" s="411" t="s">
        <v>10446</v>
      </c>
      <c r="C6155" s="398" t="s">
        <v>180</v>
      </c>
      <c r="D6155" s="399">
        <v>29.5717</v>
      </c>
      <c r="E6155" s="393"/>
      <c r="F6155" s="393"/>
      <c r="G6155" s="393"/>
      <c r="H6155" s="393"/>
      <c r="I6155" s="393"/>
      <c r="J6155" s="393"/>
      <c r="K6155" s="393"/>
    </row>
    <row r="6156" spans="1:11" ht="39.6">
      <c r="A6156" s="397" t="s">
        <v>10447</v>
      </c>
      <c r="B6156" s="411" t="s">
        <v>10448</v>
      </c>
      <c r="C6156" s="398" t="s">
        <v>180</v>
      </c>
      <c r="D6156" s="399">
        <v>31.8093</v>
      </c>
      <c r="E6156" s="393"/>
      <c r="F6156" s="393"/>
      <c r="G6156" s="393"/>
      <c r="H6156" s="393"/>
      <c r="I6156" s="393"/>
      <c r="J6156" s="393"/>
      <c r="K6156" s="393"/>
    </row>
    <row r="6157" spans="1:11" ht="39.6">
      <c r="A6157" s="397" t="s">
        <v>10449</v>
      </c>
      <c r="B6157" s="411" t="s">
        <v>10450</v>
      </c>
      <c r="C6157" s="398" t="s">
        <v>180</v>
      </c>
      <c r="D6157" s="399">
        <v>49.23</v>
      </c>
      <c r="E6157" s="393"/>
      <c r="F6157" s="393"/>
      <c r="G6157" s="393"/>
      <c r="H6157" s="393"/>
      <c r="I6157" s="393"/>
      <c r="J6157" s="393"/>
      <c r="K6157" s="393"/>
    </row>
    <row r="6158" spans="1:11" ht="26.4">
      <c r="A6158" s="397" t="s">
        <v>10451</v>
      </c>
      <c r="B6158" s="411" t="s">
        <v>10452</v>
      </c>
      <c r="C6158" s="398" t="s">
        <v>180</v>
      </c>
      <c r="D6158" s="399">
        <v>33.048999999999999</v>
      </c>
      <c r="E6158" s="393"/>
      <c r="F6158" s="393"/>
      <c r="G6158" s="393"/>
      <c r="H6158" s="393"/>
      <c r="I6158" s="393"/>
      <c r="J6158" s="393"/>
      <c r="K6158" s="393"/>
    </row>
    <row r="6159" spans="1:11" ht="26.4">
      <c r="A6159" s="397" t="s">
        <v>10453</v>
      </c>
      <c r="B6159" s="411" t="s">
        <v>10454</v>
      </c>
      <c r="C6159" s="398" t="s">
        <v>180</v>
      </c>
      <c r="D6159" s="399">
        <v>40.436900000000001</v>
      </c>
      <c r="E6159" s="393"/>
      <c r="F6159" s="393"/>
      <c r="G6159" s="393"/>
      <c r="H6159" s="393"/>
      <c r="I6159" s="393"/>
      <c r="J6159" s="393"/>
      <c r="K6159" s="393"/>
    </row>
    <row r="6160" spans="1:11" ht="14.4">
      <c r="A6160" s="397" t="s">
        <v>10455</v>
      </c>
      <c r="B6160" s="411" t="s">
        <v>10456</v>
      </c>
      <c r="C6160" s="398" t="s">
        <v>180</v>
      </c>
      <c r="D6160" s="399">
        <v>20.178100000000001</v>
      </c>
      <c r="E6160" s="393"/>
      <c r="F6160" s="393"/>
      <c r="G6160" s="393"/>
      <c r="H6160" s="393"/>
      <c r="I6160" s="393"/>
      <c r="J6160" s="393"/>
      <c r="K6160" s="393"/>
    </row>
    <row r="6161" spans="1:11" ht="14.4">
      <c r="A6161" s="397" t="s">
        <v>10457</v>
      </c>
      <c r="B6161" s="411" t="s">
        <v>10458</v>
      </c>
      <c r="C6161" s="398" t="s">
        <v>180</v>
      </c>
      <c r="D6161" s="399">
        <v>11.872999999999999</v>
      </c>
      <c r="E6161" s="393"/>
      <c r="F6161" s="393"/>
      <c r="G6161" s="393"/>
      <c r="H6161" s="393"/>
      <c r="I6161" s="393"/>
      <c r="J6161" s="393"/>
      <c r="K6161" s="393"/>
    </row>
    <row r="6162" spans="1:11" ht="14.4">
      <c r="A6162" s="554"/>
      <c r="B6162" s="554"/>
      <c r="C6162" s="554"/>
      <c r="D6162" s="554"/>
      <c r="E6162" s="393"/>
      <c r="F6162" s="393"/>
      <c r="G6162" s="393"/>
      <c r="H6162" s="393"/>
      <c r="I6162" s="393"/>
      <c r="J6162" s="393"/>
      <c r="K6162" s="393"/>
    </row>
    <row r="6163" spans="1:11" ht="15" customHeight="1">
      <c r="A6163" s="553" t="s">
        <v>10459</v>
      </c>
      <c r="B6163" s="553"/>
      <c r="C6163" s="553"/>
      <c r="D6163" s="392"/>
      <c r="E6163" s="393"/>
      <c r="F6163" s="393"/>
      <c r="G6163" s="393"/>
      <c r="H6163" s="393"/>
      <c r="I6163" s="393"/>
      <c r="J6163" s="393"/>
      <c r="K6163" s="393"/>
    </row>
    <row r="6164" spans="1:11" ht="14.4">
      <c r="A6164" s="394" t="s">
        <v>7338</v>
      </c>
      <c r="B6164" s="410" t="s">
        <v>7339</v>
      </c>
      <c r="C6164" s="395" t="s">
        <v>485</v>
      </c>
      <c r="D6164" s="396" t="s">
        <v>7340</v>
      </c>
      <c r="E6164" s="393"/>
      <c r="F6164" s="393"/>
      <c r="G6164" s="393"/>
      <c r="H6164" s="393"/>
      <c r="I6164" s="393"/>
      <c r="J6164" s="393"/>
      <c r="K6164" s="393"/>
    </row>
    <row r="6165" spans="1:11" ht="14.4">
      <c r="A6165" s="397" t="s">
        <v>10460</v>
      </c>
      <c r="B6165" s="411" t="s">
        <v>10461</v>
      </c>
      <c r="C6165" s="398" t="s">
        <v>180</v>
      </c>
      <c r="D6165" s="399">
        <v>14.9169</v>
      </c>
      <c r="E6165" s="393"/>
      <c r="F6165" s="393"/>
      <c r="G6165" s="393"/>
      <c r="H6165" s="393"/>
      <c r="I6165" s="393"/>
      <c r="J6165" s="393"/>
      <c r="K6165" s="393"/>
    </row>
    <row r="6166" spans="1:11" ht="14.4">
      <c r="A6166" s="397" t="s">
        <v>10462</v>
      </c>
      <c r="B6166" s="411" t="s">
        <v>10463</v>
      </c>
      <c r="C6166" s="398" t="s">
        <v>180</v>
      </c>
      <c r="D6166" s="399">
        <v>8.4663000000000004</v>
      </c>
      <c r="E6166" s="393"/>
      <c r="F6166" s="393"/>
      <c r="G6166" s="393"/>
      <c r="H6166" s="393"/>
      <c r="I6166" s="393"/>
      <c r="J6166" s="393"/>
      <c r="K6166" s="393"/>
    </row>
    <row r="6167" spans="1:11" ht="14.4">
      <c r="A6167" s="397" t="s">
        <v>10464</v>
      </c>
      <c r="B6167" s="411" t="s">
        <v>10465</v>
      </c>
      <c r="C6167" s="398" t="s">
        <v>180</v>
      </c>
      <c r="D6167" s="399">
        <v>10.976000000000001</v>
      </c>
      <c r="E6167" s="393"/>
      <c r="F6167" s="393"/>
      <c r="G6167" s="393"/>
      <c r="H6167" s="393"/>
      <c r="I6167" s="393"/>
      <c r="J6167" s="393"/>
      <c r="K6167" s="393"/>
    </row>
    <row r="6168" spans="1:11" ht="14.4">
      <c r="A6168" s="554"/>
      <c r="B6168" s="554"/>
      <c r="C6168" s="554"/>
      <c r="D6168" s="554"/>
      <c r="E6168" s="393"/>
      <c r="F6168" s="393"/>
      <c r="G6168" s="393"/>
      <c r="H6168" s="393"/>
      <c r="I6168" s="393"/>
      <c r="J6168" s="393"/>
      <c r="K6168" s="393"/>
    </row>
    <row r="6169" spans="1:11" ht="15" customHeight="1">
      <c r="A6169" s="553" t="s">
        <v>10466</v>
      </c>
      <c r="B6169" s="553"/>
      <c r="C6169" s="553"/>
      <c r="D6169" s="392"/>
      <c r="E6169" s="393"/>
      <c r="F6169" s="393"/>
      <c r="G6169" s="393"/>
      <c r="H6169" s="393"/>
      <c r="I6169" s="393"/>
      <c r="J6169" s="393"/>
      <c r="K6169" s="393"/>
    </row>
    <row r="6170" spans="1:11" ht="14.4">
      <c r="A6170" s="394" t="s">
        <v>7338</v>
      </c>
      <c r="B6170" s="410" t="s">
        <v>7339</v>
      </c>
      <c r="C6170" s="395" t="s">
        <v>485</v>
      </c>
      <c r="D6170" s="396" t="s">
        <v>7340</v>
      </c>
      <c r="E6170" s="393"/>
      <c r="F6170" s="393"/>
      <c r="G6170" s="393"/>
      <c r="H6170" s="393"/>
      <c r="I6170" s="393"/>
      <c r="J6170" s="393"/>
      <c r="K6170" s="393"/>
    </row>
    <row r="6171" spans="1:11" ht="26.4">
      <c r="A6171" s="397" t="s">
        <v>10467</v>
      </c>
      <c r="B6171" s="411" t="s">
        <v>10468</v>
      </c>
      <c r="C6171" s="398" t="s">
        <v>180</v>
      </c>
      <c r="D6171" s="399">
        <v>16.297699999999999</v>
      </c>
      <c r="E6171" s="393"/>
      <c r="F6171" s="393"/>
      <c r="G6171" s="393"/>
      <c r="H6171" s="393"/>
      <c r="I6171" s="393"/>
      <c r="J6171" s="393"/>
      <c r="K6171" s="393"/>
    </row>
    <row r="6172" spans="1:11" ht="26.4">
      <c r="A6172" s="397" t="s">
        <v>10469</v>
      </c>
      <c r="B6172" s="411" t="s">
        <v>10470</v>
      </c>
      <c r="C6172" s="398" t="s">
        <v>180</v>
      </c>
      <c r="D6172" s="399">
        <v>6.0674999999999999</v>
      </c>
      <c r="E6172" s="393"/>
      <c r="F6172" s="393"/>
      <c r="G6172" s="393"/>
      <c r="H6172" s="393"/>
      <c r="I6172" s="393"/>
      <c r="J6172" s="393"/>
      <c r="K6172" s="393"/>
    </row>
    <row r="6173" spans="1:11" ht="26.4">
      <c r="A6173" s="397" t="s">
        <v>10471</v>
      </c>
      <c r="B6173" s="411" t="s">
        <v>10472</v>
      </c>
      <c r="C6173" s="398" t="s">
        <v>180</v>
      </c>
      <c r="D6173" s="399">
        <v>10.703799999999999</v>
      </c>
      <c r="E6173" s="393"/>
      <c r="F6173" s="393"/>
      <c r="G6173" s="393"/>
      <c r="H6173" s="393"/>
      <c r="I6173" s="393"/>
      <c r="J6173" s="393"/>
      <c r="K6173" s="393"/>
    </row>
    <row r="6174" spans="1:11" ht="14.4">
      <c r="A6174" s="554"/>
      <c r="B6174" s="554"/>
      <c r="C6174" s="554"/>
      <c r="D6174" s="554"/>
      <c r="E6174" s="393"/>
      <c r="F6174" s="393"/>
      <c r="G6174" s="393"/>
      <c r="H6174" s="393"/>
      <c r="I6174" s="393"/>
      <c r="J6174" s="393"/>
      <c r="K6174" s="393"/>
    </row>
    <row r="6175" spans="1:11" ht="15" customHeight="1">
      <c r="A6175" s="553" t="s">
        <v>10473</v>
      </c>
      <c r="B6175" s="553"/>
      <c r="C6175" s="553"/>
      <c r="D6175" s="392"/>
      <c r="E6175" s="393"/>
      <c r="F6175" s="393"/>
      <c r="G6175" s="393"/>
      <c r="H6175" s="393"/>
      <c r="I6175" s="393"/>
      <c r="J6175" s="393"/>
      <c r="K6175" s="393"/>
    </row>
    <row r="6176" spans="1:11" ht="14.4">
      <c r="A6176" s="394" t="s">
        <v>7338</v>
      </c>
      <c r="B6176" s="410" t="s">
        <v>7339</v>
      </c>
      <c r="C6176" s="395" t="s">
        <v>485</v>
      </c>
      <c r="D6176" s="396" t="s">
        <v>7340</v>
      </c>
      <c r="E6176" s="393"/>
      <c r="F6176" s="393"/>
      <c r="G6176" s="393"/>
      <c r="H6176" s="393"/>
      <c r="I6176" s="393"/>
      <c r="J6176" s="393"/>
      <c r="K6176" s="393"/>
    </row>
    <row r="6177" spans="1:11" ht="26.4">
      <c r="A6177" s="397" t="s">
        <v>10474</v>
      </c>
      <c r="B6177" s="411" t="s">
        <v>10475</v>
      </c>
      <c r="C6177" s="398" t="s">
        <v>180</v>
      </c>
      <c r="D6177" s="399">
        <v>8.2546999999999997</v>
      </c>
      <c r="E6177" s="393"/>
      <c r="F6177" s="393"/>
      <c r="G6177" s="393"/>
      <c r="H6177" s="393"/>
      <c r="I6177" s="393"/>
      <c r="J6177" s="393"/>
      <c r="K6177" s="393"/>
    </row>
    <row r="6178" spans="1:11" ht="26.4">
      <c r="A6178" s="397" t="s">
        <v>10476</v>
      </c>
      <c r="B6178" s="411" t="s">
        <v>10477</v>
      </c>
      <c r="C6178" s="398" t="s">
        <v>180</v>
      </c>
      <c r="D6178" s="399">
        <v>10.431699999999999</v>
      </c>
      <c r="E6178" s="393"/>
      <c r="F6178" s="393"/>
      <c r="G6178" s="393"/>
      <c r="H6178" s="393"/>
      <c r="I6178" s="393"/>
      <c r="J6178" s="393"/>
      <c r="K6178" s="393"/>
    </row>
    <row r="6179" spans="1:11" ht="26.4">
      <c r="A6179" s="397" t="s">
        <v>10478</v>
      </c>
      <c r="B6179" s="411" t="s">
        <v>10479</v>
      </c>
      <c r="C6179" s="398" t="s">
        <v>180</v>
      </c>
      <c r="D6179" s="399">
        <v>9.6758000000000006</v>
      </c>
      <c r="E6179" s="393"/>
      <c r="F6179" s="393"/>
      <c r="G6179" s="393"/>
      <c r="H6179" s="393"/>
      <c r="I6179" s="393"/>
      <c r="J6179" s="393"/>
      <c r="K6179" s="393"/>
    </row>
    <row r="6180" spans="1:11" ht="26.4">
      <c r="A6180" s="397" t="s">
        <v>10480</v>
      </c>
      <c r="B6180" s="411" t="s">
        <v>10481</v>
      </c>
      <c r="C6180" s="398" t="s">
        <v>180</v>
      </c>
      <c r="D6180" s="399">
        <v>10.028600000000001</v>
      </c>
      <c r="E6180" s="393"/>
      <c r="F6180" s="393"/>
      <c r="G6180" s="393"/>
      <c r="H6180" s="393"/>
      <c r="I6180" s="393"/>
      <c r="J6180" s="393"/>
      <c r="K6180" s="393"/>
    </row>
    <row r="6181" spans="1:11" ht="26.4">
      <c r="A6181" s="397" t="s">
        <v>10482</v>
      </c>
      <c r="B6181" s="411" t="s">
        <v>10483</v>
      </c>
      <c r="C6181" s="398" t="s">
        <v>180</v>
      </c>
      <c r="D6181" s="399">
        <v>12.3971</v>
      </c>
      <c r="E6181" s="393"/>
      <c r="F6181" s="393"/>
      <c r="G6181" s="393"/>
      <c r="H6181" s="393"/>
      <c r="I6181" s="393"/>
      <c r="J6181" s="393"/>
      <c r="K6181" s="393"/>
    </row>
    <row r="6182" spans="1:11" ht="14.4">
      <c r="A6182" s="554"/>
      <c r="B6182" s="554"/>
      <c r="C6182" s="554"/>
      <c r="D6182" s="554"/>
      <c r="E6182" s="393"/>
      <c r="F6182" s="393"/>
      <c r="G6182" s="393"/>
      <c r="H6182" s="393"/>
      <c r="I6182" s="393"/>
      <c r="J6182" s="393"/>
      <c r="K6182" s="393"/>
    </row>
    <row r="6183" spans="1:11" ht="15" customHeight="1">
      <c r="A6183" s="553" t="s">
        <v>10484</v>
      </c>
      <c r="B6183" s="553"/>
      <c r="C6183" s="553"/>
      <c r="D6183" s="392"/>
      <c r="E6183" s="393"/>
      <c r="F6183" s="393"/>
      <c r="G6183" s="393"/>
      <c r="H6183" s="393"/>
      <c r="I6183" s="393"/>
      <c r="J6183" s="393"/>
      <c r="K6183" s="393"/>
    </row>
    <row r="6184" spans="1:11" ht="14.4">
      <c r="A6184" s="394" t="s">
        <v>7338</v>
      </c>
      <c r="B6184" s="410" t="s">
        <v>7339</v>
      </c>
      <c r="C6184" s="395" t="s">
        <v>485</v>
      </c>
      <c r="D6184" s="396" t="s">
        <v>7340</v>
      </c>
      <c r="E6184" s="393"/>
      <c r="F6184" s="393"/>
      <c r="G6184" s="393"/>
      <c r="H6184" s="393"/>
      <c r="I6184" s="393"/>
      <c r="J6184" s="393"/>
      <c r="K6184" s="393"/>
    </row>
    <row r="6185" spans="1:11" ht="26.4">
      <c r="A6185" s="397" t="s">
        <v>10485</v>
      </c>
      <c r="B6185" s="411" t="s">
        <v>10486</v>
      </c>
      <c r="C6185" s="398" t="s">
        <v>180</v>
      </c>
      <c r="D6185" s="399">
        <v>16.600100000000001</v>
      </c>
      <c r="E6185" s="393"/>
      <c r="F6185" s="393"/>
      <c r="G6185" s="393"/>
      <c r="H6185" s="393"/>
      <c r="I6185" s="393"/>
      <c r="J6185" s="393"/>
      <c r="K6185" s="393"/>
    </row>
    <row r="6186" spans="1:11" ht="14.4">
      <c r="A6186" s="554"/>
      <c r="B6186" s="554"/>
      <c r="C6186" s="554"/>
      <c r="D6186" s="554"/>
      <c r="E6186" s="393"/>
      <c r="F6186" s="393"/>
      <c r="G6186" s="393"/>
      <c r="H6186" s="393"/>
      <c r="I6186" s="393"/>
      <c r="J6186" s="393"/>
      <c r="K6186" s="393"/>
    </row>
    <row r="6187" spans="1:11" ht="15" customHeight="1">
      <c r="A6187" s="553" t="s">
        <v>10487</v>
      </c>
      <c r="B6187" s="553"/>
      <c r="C6187" s="553"/>
      <c r="D6187" s="392"/>
      <c r="E6187" s="393"/>
      <c r="F6187" s="393"/>
      <c r="G6187" s="393"/>
      <c r="H6187" s="393"/>
      <c r="I6187" s="393"/>
      <c r="J6187" s="393"/>
      <c r="K6187" s="393"/>
    </row>
    <row r="6188" spans="1:11" ht="14.4">
      <c r="A6188" s="394" t="s">
        <v>7338</v>
      </c>
      <c r="B6188" s="410" t="s">
        <v>7339</v>
      </c>
      <c r="C6188" s="395" t="s">
        <v>485</v>
      </c>
      <c r="D6188" s="396" t="s">
        <v>7340</v>
      </c>
      <c r="E6188" s="393"/>
      <c r="F6188" s="393"/>
      <c r="G6188" s="393"/>
      <c r="H6188" s="393"/>
      <c r="I6188" s="393"/>
      <c r="J6188" s="393"/>
      <c r="K6188" s="393"/>
    </row>
    <row r="6189" spans="1:11" ht="26.4">
      <c r="A6189" s="397" t="s">
        <v>10488</v>
      </c>
      <c r="B6189" s="411" t="s">
        <v>10489</v>
      </c>
      <c r="C6189" s="398" t="s">
        <v>180</v>
      </c>
      <c r="D6189" s="399">
        <v>161.4555</v>
      </c>
      <c r="E6189" s="393"/>
      <c r="F6189" s="393"/>
      <c r="G6189" s="393"/>
      <c r="H6189" s="393"/>
      <c r="I6189" s="393"/>
      <c r="J6189" s="393"/>
      <c r="K6189" s="393"/>
    </row>
    <row r="6190" spans="1:11" ht="26.4">
      <c r="A6190" s="397" t="s">
        <v>10490</v>
      </c>
      <c r="B6190" s="411" t="s">
        <v>10491</v>
      </c>
      <c r="C6190" s="398" t="s">
        <v>180</v>
      </c>
      <c r="D6190" s="399">
        <v>176.5034</v>
      </c>
      <c r="E6190" s="393"/>
      <c r="F6190" s="393"/>
      <c r="G6190" s="393"/>
      <c r="H6190" s="393"/>
      <c r="I6190" s="393"/>
      <c r="J6190" s="393"/>
      <c r="K6190" s="393"/>
    </row>
    <row r="6191" spans="1:11" ht="26.4">
      <c r="A6191" s="397" t="s">
        <v>10492</v>
      </c>
      <c r="B6191" s="411" t="s">
        <v>10493</v>
      </c>
      <c r="C6191" s="398" t="s">
        <v>180</v>
      </c>
      <c r="D6191" s="399">
        <v>207.38550000000001</v>
      </c>
      <c r="E6191" s="393"/>
      <c r="F6191" s="393"/>
      <c r="G6191" s="393"/>
      <c r="H6191" s="393"/>
      <c r="I6191" s="393"/>
      <c r="J6191" s="393"/>
      <c r="K6191" s="393"/>
    </row>
    <row r="6192" spans="1:11" ht="26.4">
      <c r="A6192" s="397" t="s">
        <v>10494</v>
      </c>
      <c r="B6192" s="411" t="s">
        <v>10495</v>
      </c>
      <c r="C6192" s="398" t="s">
        <v>180</v>
      </c>
      <c r="D6192" s="399">
        <v>171.0103</v>
      </c>
      <c r="E6192" s="393"/>
      <c r="F6192" s="393"/>
      <c r="G6192" s="393"/>
      <c r="H6192" s="393"/>
      <c r="I6192" s="393"/>
      <c r="J6192" s="393"/>
      <c r="K6192" s="393"/>
    </row>
    <row r="6193" spans="1:11" ht="14.4">
      <c r="A6193" s="554"/>
      <c r="B6193" s="554"/>
      <c r="C6193" s="554"/>
      <c r="D6193" s="554"/>
      <c r="E6193" s="393"/>
      <c r="F6193" s="393"/>
      <c r="G6193" s="393"/>
      <c r="H6193" s="393"/>
      <c r="I6193" s="393"/>
      <c r="J6193" s="393"/>
      <c r="K6193" s="393"/>
    </row>
    <row r="6194" spans="1:11" ht="15" customHeight="1">
      <c r="A6194" s="553" t="s">
        <v>10496</v>
      </c>
      <c r="B6194" s="553"/>
      <c r="C6194" s="553"/>
      <c r="D6194" s="392"/>
      <c r="E6194" s="393"/>
      <c r="F6194" s="393"/>
      <c r="G6194" s="393"/>
      <c r="H6194" s="393"/>
      <c r="I6194" s="393"/>
      <c r="J6194" s="393"/>
      <c r="K6194" s="393"/>
    </row>
    <row r="6195" spans="1:11" ht="14.4">
      <c r="A6195" s="394" t="s">
        <v>7338</v>
      </c>
      <c r="B6195" s="410" t="s">
        <v>7339</v>
      </c>
      <c r="C6195" s="395" t="s">
        <v>485</v>
      </c>
      <c r="D6195" s="396" t="s">
        <v>7340</v>
      </c>
      <c r="E6195" s="393"/>
      <c r="F6195" s="393"/>
      <c r="G6195" s="393"/>
      <c r="H6195" s="393"/>
      <c r="I6195" s="393"/>
      <c r="J6195" s="393"/>
      <c r="K6195" s="393"/>
    </row>
    <row r="6196" spans="1:11" ht="26.4">
      <c r="A6196" s="397" t="s">
        <v>10497</v>
      </c>
      <c r="B6196" s="411" t="s">
        <v>10498</v>
      </c>
      <c r="C6196" s="398" t="s">
        <v>180</v>
      </c>
      <c r="D6196" s="399">
        <v>68.325500000000005</v>
      </c>
      <c r="E6196" s="393"/>
      <c r="F6196" s="393"/>
      <c r="G6196" s="393"/>
      <c r="H6196" s="393"/>
      <c r="I6196" s="393"/>
      <c r="J6196" s="393"/>
      <c r="K6196" s="393"/>
    </row>
    <row r="6197" spans="1:11" ht="26.4">
      <c r="A6197" s="397" t="s">
        <v>10499</v>
      </c>
      <c r="B6197" s="411" t="s">
        <v>10500</v>
      </c>
      <c r="C6197" s="398" t="s">
        <v>180</v>
      </c>
      <c r="D6197" s="399">
        <v>35.689700000000002</v>
      </c>
      <c r="E6197" s="393"/>
      <c r="F6197" s="393"/>
      <c r="G6197" s="393"/>
      <c r="H6197" s="393"/>
      <c r="I6197" s="393"/>
      <c r="J6197" s="393"/>
      <c r="K6197" s="393"/>
    </row>
    <row r="6198" spans="1:11" ht="26.4">
      <c r="A6198" s="397" t="s">
        <v>10501</v>
      </c>
      <c r="B6198" s="411" t="s">
        <v>10502</v>
      </c>
      <c r="C6198" s="398" t="s">
        <v>180</v>
      </c>
      <c r="D6198" s="399">
        <v>46.413699999999999</v>
      </c>
      <c r="E6198" s="393"/>
      <c r="F6198" s="393"/>
      <c r="G6198" s="393"/>
      <c r="H6198" s="393"/>
      <c r="I6198" s="393"/>
      <c r="J6198" s="393"/>
      <c r="K6198" s="393"/>
    </row>
    <row r="6199" spans="1:11" ht="26.4">
      <c r="A6199" s="397" t="s">
        <v>10503</v>
      </c>
      <c r="B6199" s="411" t="s">
        <v>10504</v>
      </c>
      <c r="C6199" s="398" t="s">
        <v>180</v>
      </c>
      <c r="D6199" s="399">
        <v>75.199399999999997</v>
      </c>
      <c r="E6199" s="393"/>
      <c r="F6199" s="393"/>
      <c r="G6199" s="393"/>
      <c r="H6199" s="393"/>
      <c r="I6199" s="393"/>
      <c r="J6199" s="393"/>
      <c r="K6199" s="393"/>
    </row>
    <row r="6200" spans="1:11" ht="26.4">
      <c r="A6200" s="397" t="s">
        <v>10505</v>
      </c>
      <c r="B6200" s="411" t="s">
        <v>10506</v>
      </c>
      <c r="C6200" s="398" t="s">
        <v>180</v>
      </c>
      <c r="D6200" s="399">
        <v>38.290100000000002</v>
      </c>
      <c r="E6200" s="393"/>
      <c r="F6200" s="393"/>
      <c r="G6200" s="393"/>
      <c r="H6200" s="393"/>
      <c r="I6200" s="393"/>
      <c r="J6200" s="393"/>
      <c r="K6200" s="393"/>
    </row>
    <row r="6201" spans="1:11" ht="14.4">
      <c r="A6201" s="554"/>
      <c r="B6201" s="554"/>
      <c r="C6201" s="554"/>
      <c r="D6201" s="554"/>
      <c r="E6201" s="393"/>
      <c r="F6201" s="393"/>
      <c r="G6201" s="393"/>
      <c r="H6201" s="393"/>
      <c r="I6201" s="393"/>
      <c r="J6201" s="393"/>
      <c r="K6201" s="393"/>
    </row>
    <row r="6202" spans="1:11" ht="15" customHeight="1">
      <c r="A6202" s="553" t="s">
        <v>10507</v>
      </c>
      <c r="B6202" s="553"/>
      <c r="C6202" s="553"/>
      <c r="D6202" s="392"/>
      <c r="E6202" s="393"/>
      <c r="F6202" s="393"/>
      <c r="G6202" s="393"/>
      <c r="H6202" s="393"/>
      <c r="I6202" s="393"/>
      <c r="J6202" s="393"/>
      <c r="K6202" s="393"/>
    </row>
    <row r="6203" spans="1:11" ht="15" customHeight="1">
      <c r="A6203" s="553" t="s">
        <v>10508</v>
      </c>
      <c r="B6203" s="553"/>
      <c r="C6203" s="553"/>
      <c r="D6203" s="392"/>
      <c r="E6203" s="393"/>
      <c r="F6203" s="393"/>
      <c r="G6203" s="393"/>
      <c r="H6203" s="393"/>
      <c r="I6203" s="393"/>
      <c r="J6203" s="393"/>
      <c r="K6203" s="393"/>
    </row>
    <row r="6204" spans="1:11" ht="14.4">
      <c r="A6204" s="394" t="s">
        <v>7338</v>
      </c>
      <c r="B6204" s="410" t="s">
        <v>7339</v>
      </c>
      <c r="C6204" s="395" t="s">
        <v>485</v>
      </c>
      <c r="D6204" s="396" t="s">
        <v>7340</v>
      </c>
      <c r="E6204" s="393"/>
      <c r="F6204" s="393"/>
      <c r="G6204" s="393"/>
      <c r="H6204" s="393"/>
      <c r="I6204" s="393"/>
      <c r="J6204" s="393"/>
      <c r="K6204" s="393"/>
    </row>
    <row r="6205" spans="1:11" ht="26.4">
      <c r="A6205" s="397" t="s">
        <v>10509</v>
      </c>
      <c r="B6205" s="411" t="s">
        <v>10510</v>
      </c>
      <c r="C6205" s="398" t="s">
        <v>180</v>
      </c>
      <c r="D6205" s="399">
        <v>45.557000000000002</v>
      </c>
      <c r="E6205" s="393"/>
      <c r="F6205" s="393"/>
      <c r="G6205" s="393"/>
      <c r="H6205" s="393"/>
      <c r="I6205" s="393"/>
      <c r="J6205" s="393"/>
      <c r="K6205" s="393"/>
    </row>
    <row r="6206" spans="1:11" ht="26.4">
      <c r="A6206" s="397" t="s">
        <v>10511</v>
      </c>
      <c r="B6206" s="411" t="s">
        <v>10512</v>
      </c>
      <c r="C6206" s="398" t="s">
        <v>180</v>
      </c>
      <c r="D6206" s="399">
        <v>31.6782</v>
      </c>
      <c r="E6206" s="393"/>
      <c r="F6206" s="393"/>
      <c r="G6206" s="393"/>
      <c r="H6206" s="393"/>
      <c r="I6206" s="393"/>
      <c r="J6206" s="393"/>
      <c r="K6206" s="393"/>
    </row>
    <row r="6207" spans="1:11" ht="26.4">
      <c r="A6207" s="397" t="s">
        <v>10513</v>
      </c>
      <c r="B6207" s="411" t="s">
        <v>10514</v>
      </c>
      <c r="C6207" s="398" t="s">
        <v>180</v>
      </c>
      <c r="D6207" s="399">
        <v>35.447800000000001</v>
      </c>
      <c r="E6207" s="393"/>
      <c r="F6207" s="393"/>
      <c r="G6207" s="393"/>
      <c r="H6207" s="393"/>
      <c r="I6207" s="393"/>
      <c r="J6207" s="393"/>
      <c r="K6207" s="393"/>
    </row>
    <row r="6208" spans="1:11" ht="26.4">
      <c r="A6208" s="397" t="s">
        <v>10515</v>
      </c>
      <c r="B6208" s="411" t="s">
        <v>10516</v>
      </c>
      <c r="C6208" s="398" t="s">
        <v>180</v>
      </c>
      <c r="D6208" s="399">
        <v>29.178699999999999</v>
      </c>
      <c r="E6208" s="393"/>
      <c r="F6208" s="393"/>
      <c r="G6208" s="393"/>
      <c r="H6208" s="393"/>
      <c r="I6208" s="393"/>
      <c r="J6208" s="393"/>
      <c r="K6208" s="393"/>
    </row>
    <row r="6209" spans="1:11" ht="14.4">
      <c r="A6209" s="554"/>
      <c r="B6209" s="554"/>
      <c r="C6209" s="554"/>
      <c r="D6209" s="554"/>
      <c r="E6209" s="393"/>
      <c r="F6209" s="393"/>
      <c r="G6209" s="393"/>
      <c r="H6209" s="393"/>
      <c r="I6209" s="393"/>
      <c r="J6209" s="393"/>
      <c r="K6209" s="393"/>
    </row>
    <row r="6210" spans="1:11" ht="15" customHeight="1">
      <c r="A6210" s="553" t="s">
        <v>10517</v>
      </c>
      <c r="B6210" s="553"/>
      <c r="C6210" s="553"/>
      <c r="D6210" s="392"/>
      <c r="E6210" s="393"/>
      <c r="F6210" s="393"/>
      <c r="G6210" s="393"/>
      <c r="H6210" s="393"/>
      <c r="I6210" s="393"/>
      <c r="J6210" s="393"/>
      <c r="K6210" s="393"/>
    </row>
    <row r="6211" spans="1:11" ht="14.4">
      <c r="A6211" s="394" t="s">
        <v>7338</v>
      </c>
      <c r="B6211" s="410" t="s">
        <v>7339</v>
      </c>
      <c r="C6211" s="395" t="s">
        <v>485</v>
      </c>
      <c r="D6211" s="396" t="s">
        <v>7340</v>
      </c>
      <c r="E6211" s="393"/>
      <c r="F6211" s="393"/>
      <c r="G6211" s="393"/>
      <c r="H6211" s="393"/>
      <c r="I6211" s="393"/>
      <c r="J6211" s="393"/>
      <c r="K6211" s="393"/>
    </row>
    <row r="6212" spans="1:11" ht="14.4">
      <c r="A6212" s="397" t="s">
        <v>10518</v>
      </c>
      <c r="B6212" s="411" t="s">
        <v>10519</v>
      </c>
      <c r="C6212" s="398" t="s">
        <v>180</v>
      </c>
      <c r="D6212" s="399">
        <v>18.898099999999999</v>
      </c>
      <c r="E6212" s="393"/>
      <c r="F6212" s="393"/>
      <c r="G6212" s="393"/>
      <c r="H6212" s="393"/>
      <c r="I6212" s="393"/>
      <c r="J6212" s="393"/>
      <c r="K6212" s="393"/>
    </row>
    <row r="6213" spans="1:11" ht="14.4">
      <c r="A6213" s="397" t="s">
        <v>10520</v>
      </c>
      <c r="B6213" s="411" t="s">
        <v>10521</v>
      </c>
      <c r="C6213" s="398" t="s">
        <v>180</v>
      </c>
      <c r="D6213" s="399">
        <v>15.763500000000001</v>
      </c>
      <c r="E6213" s="393"/>
      <c r="F6213" s="393"/>
      <c r="G6213" s="393"/>
      <c r="H6213" s="393"/>
      <c r="I6213" s="393"/>
      <c r="J6213" s="393"/>
      <c r="K6213" s="393"/>
    </row>
    <row r="6214" spans="1:11" ht="14.4">
      <c r="A6214" s="397" t="s">
        <v>10522</v>
      </c>
      <c r="B6214" s="411" t="s">
        <v>10523</v>
      </c>
      <c r="C6214" s="398" t="s">
        <v>180</v>
      </c>
      <c r="D6214" s="399">
        <v>35.316800000000001</v>
      </c>
      <c r="E6214" s="393"/>
      <c r="F6214" s="393"/>
      <c r="G6214" s="393"/>
      <c r="H6214" s="393"/>
      <c r="I6214" s="393"/>
      <c r="J6214" s="393"/>
      <c r="K6214" s="393"/>
    </row>
    <row r="6215" spans="1:11" ht="14.4">
      <c r="A6215" s="397" t="s">
        <v>10524</v>
      </c>
      <c r="B6215" s="411" t="s">
        <v>10525</v>
      </c>
      <c r="C6215" s="398" t="s">
        <v>180</v>
      </c>
      <c r="D6215" s="399">
        <v>42.523299999999999</v>
      </c>
      <c r="E6215" s="393"/>
      <c r="F6215" s="393"/>
      <c r="G6215" s="393"/>
      <c r="H6215" s="393"/>
      <c r="I6215" s="393"/>
      <c r="J6215" s="393"/>
      <c r="K6215" s="393"/>
    </row>
    <row r="6216" spans="1:11" ht="14.4">
      <c r="A6216" s="397" t="s">
        <v>10526</v>
      </c>
      <c r="B6216" s="411" t="s">
        <v>10527</v>
      </c>
      <c r="C6216" s="398" t="s">
        <v>180</v>
      </c>
      <c r="D6216" s="399">
        <v>39.005699999999997</v>
      </c>
      <c r="E6216" s="393"/>
      <c r="F6216" s="393"/>
      <c r="G6216" s="393"/>
      <c r="H6216" s="393"/>
      <c r="I6216" s="393"/>
      <c r="J6216" s="393"/>
      <c r="K6216" s="393"/>
    </row>
    <row r="6217" spans="1:11" ht="14.4">
      <c r="A6217" s="397" t="s">
        <v>10528</v>
      </c>
      <c r="B6217" s="411" t="s">
        <v>10529</v>
      </c>
      <c r="C6217" s="398" t="s">
        <v>180</v>
      </c>
      <c r="D6217" s="399">
        <v>99.983599999999996</v>
      </c>
      <c r="E6217" s="393"/>
      <c r="F6217" s="393"/>
      <c r="G6217" s="393"/>
      <c r="H6217" s="393"/>
      <c r="I6217" s="393"/>
      <c r="J6217" s="393"/>
      <c r="K6217" s="393"/>
    </row>
    <row r="6218" spans="1:11" ht="14.4">
      <c r="A6218" s="554"/>
      <c r="B6218" s="554"/>
      <c r="C6218" s="554"/>
      <c r="D6218" s="554"/>
      <c r="E6218" s="393"/>
      <c r="F6218" s="393"/>
      <c r="G6218" s="393"/>
      <c r="H6218" s="393"/>
      <c r="I6218" s="393"/>
      <c r="J6218" s="393"/>
      <c r="K6218" s="393"/>
    </row>
    <row r="6219" spans="1:11" ht="15" customHeight="1">
      <c r="A6219" s="553" t="s">
        <v>10530</v>
      </c>
      <c r="B6219" s="553"/>
      <c r="C6219" s="553"/>
      <c r="D6219" s="392"/>
      <c r="E6219" s="393"/>
      <c r="F6219" s="393"/>
      <c r="G6219" s="393"/>
      <c r="H6219" s="393"/>
      <c r="I6219" s="393"/>
      <c r="J6219" s="393"/>
      <c r="K6219" s="393"/>
    </row>
    <row r="6220" spans="1:11" ht="14.4">
      <c r="A6220" s="394" t="s">
        <v>7338</v>
      </c>
      <c r="B6220" s="410" t="s">
        <v>7339</v>
      </c>
      <c r="C6220" s="395" t="s">
        <v>485</v>
      </c>
      <c r="D6220" s="396" t="s">
        <v>7340</v>
      </c>
      <c r="E6220" s="393"/>
      <c r="F6220" s="393"/>
      <c r="G6220" s="393"/>
      <c r="H6220" s="393"/>
      <c r="I6220" s="393"/>
      <c r="J6220" s="393"/>
      <c r="K6220" s="393"/>
    </row>
    <row r="6221" spans="1:11" ht="26.4">
      <c r="A6221" s="397" t="s">
        <v>10531</v>
      </c>
      <c r="B6221" s="411" t="s">
        <v>10532</v>
      </c>
      <c r="C6221" s="398" t="s">
        <v>180</v>
      </c>
      <c r="D6221" s="399">
        <v>67.781199999999998</v>
      </c>
      <c r="E6221" s="393"/>
      <c r="F6221" s="393"/>
      <c r="G6221" s="393"/>
      <c r="H6221" s="393"/>
      <c r="I6221" s="393"/>
      <c r="J6221" s="393"/>
      <c r="K6221" s="393"/>
    </row>
    <row r="6222" spans="1:11" ht="26.4">
      <c r="A6222" s="397" t="s">
        <v>10533</v>
      </c>
      <c r="B6222" s="411" t="s">
        <v>10534</v>
      </c>
      <c r="C6222" s="398" t="s">
        <v>180</v>
      </c>
      <c r="D6222" s="399">
        <v>113.8523</v>
      </c>
      <c r="E6222" s="393"/>
      <c r="F6222" s="393"/>
      <c r="G6222" s="393"/>
      <c r="H6222" s="393"/>
      <c r="I6222" s="393"/>
      <c r="J6222" s="393"/>
      <c r="K6222" s="393"/>
    </row>
    <row r="6223" spans="1:11" ht="26.4">
      <c r="A6223" s="397" t="s">
        <v>10535</v>
      </c>
      <c r="B6223" s="411" t="s">
        <v>10536</v>
      </c>
      <c r="C6223" s="398" t="s">
        <v>180</v>
      </c>
      <c r="D6223" s="399">
        <v>94.702200000000005</v>
      </c>
      <c r="E6223" s="393"/>
      <c r="F6223" s="393"/>
      <c r="G6223" s="393"/>
      <c r="H6223" s="393"/>
      <c r="I6223" s="393"/>
      <c r="J6223" s="393"/>
      <c r="K6223" s="393"/>
    </row>
    <row r="6224" spans="1:11" ht="26.4">
      <c r="A6224" s="397" t="s">
        <v>10537</v>
      </c>
      <c r="B6224" s="411" t="s">
        <v>10538</v>
      </c>
      <c r="C6224" s="398" t="s">
        <v>180</v>
      </c>
      <c r="D6224" s="399">
        <v>39.197200000000002</v>
      </c>
      <c r="E6224" s="393"/>
      <c r="F6224" s="393"/>
      <c r="G6224" s="393"/>
      <c r="H6224" s="393"/>
      <c r="I6224" s="393"/>
      <c r="J6224" s="393"/>
      <c r="K6224" s="393"/>
    </row>
    <row r="6225" spans="1:11" ht="26.4">
      <c r="A6225" s="397" t="s">
        <v>10539</v>
      </c>
      <c r="B6225" s="411" t="s">
        <v>10540</v>
      </c>
      <c r="C6225" s="398" t="s">
        <v>180</v>
      </c>
      <c r="D6225" s="399">
        <v>33.0792</v>
      </c>
      <c r="E6225" s="393"/>
      <c r="F6225" s="393"/>
      <c r="G6225" s="393"/>
      <c r="H6225" s="393"/>
      <c r="I6225" s="393"/>
      <c r="J6225" s="393"/>
      <c r="K6225" s="393"/>
    </row>
    <row r="6226" spans="1:11" ht="26.4">
      <c r="A6226" s="397" t="s">
        <v>10541</v>
      </c>
      <c r="B6226" s="411" t="s">
        <v>10542</v>
      </c>
      <c r="C6226" s="398" t="s">
        <v>180</v>
      </c>
      <c r="D6226" s="399">
        <v>51.473399999999998</v>
      </c>
      <c r="E6226" s="393"/>
      <c r="F6226" s="393"/>
      <c r="G6226" s="393"/>
      <c r="H6226" s="393"/>
      <c r="I6226" s="393"/>
      <c r="J6226" s="393"/>
      <c r="K6226" s="393"/>
    </row>
    <row r="6227" spans="1:11" ht="26.4">
      <c r="A6227" s="397" t="s">
        <v>10543</v>
      </c>
      <c r="B6227" s="411" t="s">
        <v>10544</v>
      </c>
      <c r="C6227" s="398" t="s">
        <v>180</v>
      </c>
      <c r="D6227" s="399">
        <v>82.2547</v>
      </c>
      <c r="E6227" s="393"/>
      <c r="F6227" s="393"/>
      <c r="G6227" s="393"/>
      <c r="H6227" s="393"/>
      <c r="I6227" s="393"/>
      <c r="J6227" s="393"/>
      <c r="K6227" s="393"/>
    </row>
    <row r="6228" spans="1:11" ht="26.4">
      <c r="A6228" s="397" t="s">
        <v>10545</v>
      </c>
      <c r="B6228" s="411" t="s">
        <v>10546</v>
      </c>
      <c r="C6228" s="398" t="s">
        <v>180</v>
      </c>
      <c r="D6228" s="399">
        <v>71.863200000000006</v>
      </c>
      <c r="E6228" s="393"/>
      <c r="F6228" s="393"/>
      <c r="G6228" s="393"/>
      <c r="H6228" s="393"/>
      <c r="I6228" s="393"/>
      <c r="J6228" s="393"/>
      <c r="K6228" s="393"/>
    </row>
    <row r="6229" spans="1:11" ht="26.4">
      <c r="A6229" s="397" t="s">
        <v>10547</v>
      </c>
      <c r="B6229" s="411" t="s">
        <v>10548</v>
      </c>
      <c r="C6229" s="398" t="s">
        <v>180</v>
      </c>
      <c r="D6229" s="399">
        <v>33.421900000000001</v>
      </c>
      <c r="E6229" s="393"/>
      <c r="F6229" s="393"/>
      <c r="G6229" s="393"/>
      <c r="H6229" s="393"/>
      <c r="I6229" s="393"/>
      <c r="J6229" s="393"/>
      <c r="K6229" s="393"/>
    </row>
    <row r="6230" spans="1:11" ht="26.4">
      <c r="A6230" s="397" t="s">
        <v>10549</v>
      </c>
      <c r="B6230" s="411" t="s">
        <v>10550</v>
      </c>
      <c r="C6230" s="398" t="s">
        <v>180</v>
      </c>
      <c r="D6230" s="399">
        <v>163.2697</v>
      </c>
      <c r="E6230" s="393"/>
      <c r="F6230" s="393"/>
      <c r="G6230" s="393"/>
      <c r="H6230" s="393"/>
      <c r="I6230" s="393"/>
      <c r="J6230" s="393"/>
      <c r="K6230" s="393"/>
    </row>
    <row r="6231" spans="1:11" ht="26.4">
      <c r="A6231" s="397" t="s">
        <v>10551</v>
      </c>
      <c r="B6231" s="411" t="s">
        <v>10552</v>
      </c>
      <c r="C6231" s="398" t="s">
        <v>180</v>
      </c>
      <c r="D6231" s="399">
        <v>330.90359999999998</v>
      </c>
      <c r="E6231" s="393"/>
      <c r="F6231" s="393"/>
      <c r="G6231" s="393"/>
      <c r="H6231" s="393"/>
      <c r="I6231" s="393"/>
      <c r="J6231" s="393"/>
      <c r="K6231" s="393"/>
    </row>
    <row r="6232" spans="1:11" ht="26.4">
      <c r="A6232" s="397" t="s">
        <v>10553</v>
      </c>
      <c r="B6232" s="411" t="s">
        <v>10554</v>
      </c>
      <c r="C6232" s="398" t="s">
        <v>180</v>
      </c>
      <c r="D6232" s="399">
        <v>510.98509999999999</v>
      </c>
      <c r="E6232" s="393"/>
      <c r="F6232" s="393"/>
      <c r="G6232" s="393"/>
      <c r="H6232" s="393"/>
      <c r="I6232" s="393"/>
      <c r="J6232" s="393"/>
      <c r="K6232" s="393"/>
    </row>
    <row r="6233" spans="1:11" ht="26.4">
      <c r="A6233" s="397" t="s">
        <v>10555</v>
      </c>
      <c r="B6233" s="411" t="s">
        <v>10556</v>
      </c>
      <c r="C6233" s="398" t="s">
        <v>180</v>
      </c>
      <c r="D6233" s="399">
        <v>35.185699999999997</v>
      </c>
      <c r="E6233" s="393"/>
      <c r="F6233" s="393"/>
      <c r="G6233" s="393"/>
      <c r="H6233" s="393"/>
      <c r="I6233" s="393"/>
      <c r="J6233" s="393"/>
      <c r="K6233" s="393"/>
    </row>
    <row r="6234" spans="1:11" ht="26.4">
      <c r="A6234" s="397" t="s">
        <v>10557</v>
      </c>
      <c r="B6234" s="411" t="s">
        <v>10558</v>
      </c>
      <c r="C6234" s="398" t="s">
        <v>180</v>
      </c>
      <c r="D6234" s="399">
        <v>867.18700000000001</v>
      </c>
      <c r="E6234" s="393"/>
      <c r="F6234" s="393"/>
      <c r="G6234" s="393"/>
      <c r="H6234" s="393"/>
      <c r="I6234" s="393"/>
      <c r="J6234" s="393"/>
      <c r="K6234" s="393"/>
    </row>
    <row r="6235" spans="1:11" ht="14.4">
      <c r="A6235" s="554"/>
      <c r="B6235" s="554"/>
      <c r="C6235" s="554"/>
      <c r="D6235" s="554"/>
      <c r="E6235" s="393"/>
      <c r="F6235" s="393"/>
      <c r="G6235" s="393"/>
      <c r="H6235" s="393"/>
      <c r="I6235" s="393"/>
      <c r="J6235" s="393"/>
      <c r="K6235" s="393"/>
    </row>
    <row r="6236" spans="1:11" ht="15" customHeight="1">
      <c r="A6236" s="553" t="s">
        <v>10559</v>
      </c>
      <c r="B6236" s="553"/>
      <c r="C6236" s="553"/>
      <c r="D6236" s="392"/>
      <c r="E6236" s="393"/>
      <c r="F6236" s="393"/>
      <c r="G6236" s="393"/>
      <c r="H6236" s="393"/>
      <c r="I6236" s="393"/>
      <c r="J6236" s="393"/>
      <c r="K6236" s="393"/>
    </row>
    <row r="6237" spans="1:11" ht="14.4">
      <c r="A6237" s="394" t="s">
        <v>7338</v>
      </c>
      <c r="B6237" s="410" t="s">
        <v>7339</v>
      </c>
      <c r="C6237" s="395" t="s">
        <v>485</v>
      </c>
      <c r="D6237" s="396" t="s">
        <v>7340</v>
      </c>
      <c r="E6237" s="393"/>
      <c r="F6237" s="393"/>
      <c r="G6237" s="393"/>
      <c r="H6237" s="393"/>
      <c r="I6237" s="393"/>
      <c r="J6237" s="393"/>
      <c r="K6237" s="393"/>
    </row>
    <row r="6238" spans="1:11" ht="26.4">
      <c r="A6238" s="397" t="s">
        <v>10560</v>
      </c>
      <c r="B6238" s="411" t="s">
        <v>10561</v>
      </c>
      <c r="C6238" s="398" t="s">
        <v>180</v>
      </c>
      <c r="D6238" s="399">
        <v>140.7431</v>
      </c>
      <c r="E6238" s="393"/>
      <c r="F6238" s="393"/>
      <c r="G6238" s="393"/>
      <c r="H6238" s="393"/>
      <c r="I6238" s="393"/>
      <c r="J6238" s="393"/>
      <c r="K6238" s="393"/>
    </row>
    <row r="6239" spans="1:11" ht="26.4">
      <c r="A6239" s="397" t="s">
        <v>10562</v>
      </c>
      <c r="B6239" s="411" t="s">
        <v>10563</v>
      </c>
      <c r="C6239" s="398" t="s">
        <v>180</v>
      </c>
      <c r="D6239" s="399">
        <v>136.20760000000001</v>
      </c>
      <c r="E6239" s="393"/>
      <c r="F6239" s="393"/>
      <c r="G6239" s="393"/>
      <c r="H6239" s="393"/>
      <c r="I6239" s="393"/>
      <c r="J6239" s="393"/>
      <c r="K6239" s="393"/>
    </row>
    <row r="6240" spans="1:11" ht="26.4">
      <c r="A6240" s="397" t="s">
        <v>10564</v>
      </c>
      <c r="B6240" s="411" t="s">
        <v>10565</v>
      </c>
      <c r="C6240" s="398" t="s">
        <v>180</v>
      </c>
      <c r="D6240" s="399">
        <v>259.46359999999999</v>
      </c>
      <c r="E6240" s="393"/>
      <c r="F6240" s="393"/>
      <c r="G6240" s="393"/>
      <c r="H6240" s="393"/>
      <c r="I6240" s="393"/>
      <c r="J6240" s="393"/>
      <c r="K6240" s="393"/>
    </row>
    <row r="6241" spans="1:11" ht="26.4">
      <c r="A6241" s="397" t="s">
        <v>10566</v>
      </c>
      <c r="B6241" s="411" t="s">
        <v>10567</v>
      </c>
      <c r="C6241" s="398" t="s">
        <v>180</v>
      </c>
      <c r="D6241" s="399">
        <v>596.16269999999997</v>
      </c>
      <c r="E6241" s="393"/>
      <c r="F6241" s="393"/>
      <c r="G6241" s="393"/>
      <c r="H6241" s="393"/>
      <c r="I6241" s="393"/>
      <c r="J6241" s="393"/>
      <c r="K6241" s="393"/>
    </row>
    <row r="6242" spans="1:11" ht="14.4">
      <c r="A6242" s="554"/>
      <c r="B6242" s="554"/>
      <c r="C6242" s="554"/>
      <c r="D6242" s="554"/>
      <c r="E6242" s="393"/>
      <c r="F6242" s="393"/>
      <c r="G6242" s="393"/>
      <c r="H6242" s="393"/>
      <c r="I6242" s="393"/>
      <c r="J6242" s="393"/>
      <c r="K6242" s="393"/>
    </row>
    <row r="6243" spans="1:11" ht="15" customHeight="1">
      <c r="A6243" s="553" t="s">
        <v>10568</v>
      </c>
      <c r="B6243" s="553"/>
      <c r="C6243" s="553"/>
      <c r="D6243" s="392"/>
      <c r="E6243" s="393"/>
      <c r="F6243" s="393"/>
      <c r="G6243" s="393"/>
      <c r="H6243" s="393"/>
      <c r="I6243" s="393"/>
      <c r="J6243" s="393"/>
      <c r="K6243" s="393"/>
    </row>
    <row r="6244" spans="1:11" ht="14.4">
      <c r="A6244" s="394" t="s">
        <v>7338</v>
      </c>
      <c r="B6244" s="410" t="s">
        <v>7339</v>
      </c>
      <c r="C6244" s="395" t="s">
        <v>485</v>
      </c>
      <c r="D6244" s="396" t="s">
        <v>7340</v>
      </c>
      <c r="E6244" s="393"/>
      <c r="F6244" s="393"/>
      <c r="G6244" s="393"/>
      <c r="H6244" s="393"/>
      <c r="I6244" s="393"/>
      <c r="J6244" s="393"/>
      <c r="K6244" s="393"/>
    </row>
    <row r="6245" spans="1:11" ht="26.4">
      <c r="A6245" s="397" t="s">
        <v>10569</v>
      </c>
      <c r="B6245" s="411" t="s">
        <v>10570</v>
      </c>
      <c r="C6245" s="398" t="s">
        <v>180</v>
      </c>
      <c r="D6245" s="399">
        <v>45.163899999999998</v>
      </c>
      <c r="E6245" s="393"/>
      <c r="F6245" s="393"/>
      <c r="G6245" s="393"/>
      <c r="H6245" s="393"/>
      <c r="I6245" s="393"/>
      <c r="J6245" s="393"/>
      <c r="K6245" s="393"/>
    </row>
    <row r="6246" spans="1:11" ht="26.4">
      <c r="A6246" s="397" t="s">
        <v>10571</v>
      </c>
      <c r="B6246" s="411" t="s">
        <v>10572</v>
      </c>
      <c r="C6246" s="398" t="s">
        <v>180</v>
      </c>
      <c r="D6246" s="399">
        <v>35.175699999999999</v>
      </c>
      <c r="E6246" s="393"/>
      <c r="F6246" s="393"/>
      <c r="G6246" s="393"/>
      <c r="H6246" s="393"/>
      <c r="I6246" s="393"/>
      <c r="J6246" s="393"/>
      <c r="K6246" s="393"/>
    </row>
    <row r="6247" spans="1:11" ht="14.4">
      <c r="A6247" s="554"/>
      <c r="B6247" s="554"/>
      <c r="C6247" s="554"/>
      <c r="D6247" s="554"/>
      <c r="E6247" s="393"/>
      <c r="F6247" s="393"/>
      <c r="G6247" s="393"/>
      <c r="H6247" s="393"/>
      <c r="I6247" s="393"/>
      <c r="J6247" s="393"/>
      <c r="K6247" s="393"/>
    </row>
    <row r="6248" spans="1:11" ht="15" customHeight="1">
      <c r="A6248" s="553" t="s">
        <v>10573</v>
      </c>
      <c r="B6248" s="553"/>
      <c r="C6248" s="553"/>
      <c r="D6248" s="392"/>
      <c r="E6248" s="393"/>
      <c r="F6248" s="393"/>
      <c r="G6248" s="393"/>
      <c r="H6248" s="393"/>
      <c r="I6248" s="393"/>
      <c r="J6248" s="393"/>
      <c r="K6248" s="393"/>
    </row>
    <row r="6249" spans="1:11" ht="14.4">
      <c r="A6249" s="394" t="s">
        <v>7338</v>
      </c>
      <c r="B6249" s="410" t="s">
        <v>7339</v>
      </c>
      <c r="C6249" s="395" t="s">
        <v>485</v>
      </c>
      <c r="D6249" s="396" t="s">
        <v>7340</v>
      </c>
      <c r="E6249" s="393"/>
      <c r="F6249" s="393"/>
      <c r="G6249" s="393"/>
      <c r="H6249" s="393"/>
      <c r="I6249" s="393"/>
      <c r="J6249" s="393"/>
      <c r="K6249" s="393"/>
    </row>
    <row r="6250" spans="1:11" ht="14.4">
      <c r="A6250" s="397" t="s">
        <v>10574</v>
      </c>
      <c r="B6250" s="411" t="s">
        <v>10575</v>
      </c>
      <c r="C6250" s="398" t="s">
        <v>180</v>
      </c>
      <c r="D6250" s="399">
        <v>76.670900000000003</v>
      </c>
      <c r="E6250" s="393"/>
      <c r="F6250" s="393"/>
      <c r="G6250" s="393"/>
      <c r="H6250" s="393"/>
      <c r="I6250" s="393"/>
      <c r="J6250" s="393"/>
      <c r="K6250" s="393"/>
    </row>
    <row r="6251" spans="1:11" ht="14.4">
      <c r="A6251" s="554"/>
      <c r="B6251" s="554"/>
      <c r="C6251" s="554"/>
      <c r="D6251" s="554"/>
      <c r="E6251" s="393"/>
      <c r="F6251" s="393"/>
      <c r="G6251" s="393"/>
      <c r="H6251" s="393"/>
      <c r="I6251" s="393"/>
      <c r="J6251" s="393"/>
      <c r="K6251" s="393"/>
    </row>
    <row r="6252" spans="1:11" ht="15" customHeight="1">
      <c r="A6252" s="553" t="s">
        <v>10576</v>
      </c>
      <c r="B6252" s="553"/>
      <c r="C6252" s="553"/>
      <c r="D6252" s="392"/>
      <c r="E6252" s="393"/>
      <c r="F6252" s="393"/>
      <c r="G6252" s="393"/>
      <c r="H6252" s="393"/>
      <c r="I6252" s="393"/>
      <c r="J6252" s="393"/>
      <c r="K6252" s="393"/>
    </row>
    <row r="6253" spans="1:11" ht="14.4">
      <c r="A6253" s="394" t="s">
        <v>7338</v>
      </c>
      <c r="B6253" s="410" t="s">
        <v>7339</v>
      </c>
      <c r="C6253" s="395" t="s">
        <v>485</v>
      </c>
      <c r="D6253" s="396" t="s">
        <v>7340</v>
      </c>
      <c r="E6253" s="393"/>
      <c r="F6253" s="393"/>
      <c r="G6253" s="393"/>
      <c r="H6253" s="393"/>
      <c r="I6253" s="393"/>
      <c r="J6253" s="393"/>
      <c r="K6253" s="393"/>
    </row>
    <row r="6254" spans="1:11" ht="26.4">
      <c r="A6254" s="397" t="s">
        <v>10577</v>
      </c>
      <c r="B6254" s="411" t="s">
        <v>10578</v>
      </c>
      <c r="C6254" s="398" t="s">
        <v>180</v>
      </c>
      <c r="D6254" s="399">
        <v>143.0284</v>
      </c>
      <c r="E6254" s="393"/>
      <c r="F6254" s="393"/>
      <c r="G6254" s="393"/>
      <c r="H6254" s="393"/>
      <c r="I6254" s="393"/>
      <c r="J6254" s="393"/>
      <c r="K6254" s="393"/>
    </row>
    <row r="6255" spans="1:11" ht="26.4">
      <c r="A6255" s="397" t="s">
        <v>10579</v>
      </c>
      <c r="B6255" s="411" t="s">
        <v>10580</v>
      </c>
      <c r="C6255" s="398" t="s">
        <v>180</v>
      </c>
      <c r="D6255" s="399">
        <v>505.51979999999998</v>
      </c>
      <c r="E6255" s="393"/>
      <c r="F6255" s="393"/>
      <c r="G6255" s="393"/>
      <c r="H6255" s="393"/>
      <c r="I6255" s="393"/>
      <c r="J6255" s="393"/>
      <c r="K6255" s="393"/>
    </row>
    <row r="6256" spans="1:11" ht="26.4">
      <c r="A6256" s="397" t="s">
        <v>10581</v>
      </c>
      <c r="B6256" s="411" t="s">
        <v>10582</v>
      </c>
      <c r="C6256" s="398" t="s">
        <v>180</v>
      </c>
      <c r="D6256" s="399">
        <v>727.64700000000005</v>
      </c>
      <c r="E6256" s="393"/>
      <c r="F6256" s="393"/>
      <c r="G6256" s="393"/>
      <c r="H6256" s="393"/>
      <c r="I6256" s="393"/>
      <c r="J6256" s="393"/>
      <c r="K6256" s="393"/>
    </row>
    <row r="6257" spans="1:11" ht="26.4">
      <c r="A6257" s="397" t="s">
        <v>10583</v>
      </c>
      <c r="B6257" s="411" t="s">
        <v>10584</v>
      </c>
      <c r="C6257" s="398" t="s">
        <v>180</v>
      </c>
      <c r="D6257" s="399">
        <v>219.3494</v>
      </c>
      <c r="E6257" s="393"/>
      <c r="F6257" s="393"/>
      <c r="G6257" s="393"/>
      <c r="H6257" s="393"/>
      <c r="I6257" s="393"/>
      <c r="J6257" s="393"/>
      <c r="K6257" s="393"/>
    </row>
    <row r="6258" spans="1:11" ht="26.4">
      <c r="A6258" s="397" t="s">
        <v>10585</v>
      </c>
      <c r="B6258" s="411" t="s">
        <v>10586</v>
      </c>
      <c r="C6258" s="398" t="s">
        <v>180</v>
      </c>
      <c r="D6258" s="399">
        <v>183.8169</v>
      </c>
      <c r="E6258" s="393"/>
      <c r="F6258" s="393"/>
      <c r="G6258" s="393"/>
      <c r="H6258" s="393"/>
      <c r="I6258" s="393"/>
      <c r="J6258" s="393"/>
      <c r="K6258" s="393"/>
    </row>
    <row r="6259" spans="1:11" ht="14.4">
      <c r="A6259" s="397" t="s">
        <v>10587</v>
      </c>
      <c r="B6259" s="411" t="s">
        <v>10588</v>
      </c>
      <c r="C6259" s="398" t="s">
        <v>180</v>
      </c>
      <c r="D6259" s="399">
        <v>67.048100000000005</v>
      </c>
      <c r="E6259" s="393"/>
      <c r="F6259" s="393"/>
      <c r="G6259" s="393"/>
      <c r="H6259" s="393"/>
      <c r="I6259" s="393"/>
      <c r="J6259" s="393"/>
      <c r="K6259" s="393"/>
    </row>
    <row r="6260" spans="1:11" ht="14.4">
      <c r="A6260" s="554"/>
      <c r="B6260" s="554"/>
      <c r="C6260" s="554"/>
      <c r="D6260" s="554"/>
      <c r="E6260" s="393"/>
      <c r="F6260" s="393"/>
      <c r="G6260" s="393"/>
      <c r="H6260" s="393"/>
      <c r="I6260" s="393"/>
      <c r="J6260" s="393"/>
      <c r="K6260" s="393"/>
    </row>
    <row r="6261" spans="1:11" ht="15" customHeight="1">
      <c r="A6261" s="553" t="s">
        <v>10589</v>
      </c>
      <c r="B6261" s="553"/>
      <c r="C6261" s="553"/>
      <c r="D6261" s="392"/>
      <c r="E6261" s="393"/>
      <c r="F6261" s="393"/>
      <c r="G6261" s="393"/>
      <c r="H6261" s="393"/>
      <c r="I6261" s="393"/>
      <c r="J6261" s="393"/>
      <c r="K6261" s="393"/>
    </row>
    <row r="6262" spans="1:11" ht="14.4">
      <c r="A6262" s="394" t="s">
        <v>7338</v>
      </c>
      <c r="B6262" s="410" t="s">
        <v>7339</v>
      </c>
      <c r="C6262" s="395" t="s">
        <v>485</v>
      </c>
      <c r="D6262" s="396" t="s">
        <v>7340</v>
      </c>
      <c r="E6262" s="393"/>
      <c r="F6262" s="393"/>
      <c r="G6262" s="393"/>
      <c r="H6262" s="393"/>
      <c r="I6262" s="393"/>
      <c r="J6262" s="393"/>
      <c r="K6262" s="393"/>
    </row>
    <row r="6263" spans="1:11" ht="26.4">
      <c r="A6263" s="397" t="s">
        <v>10590</v>
      </c>
      <c r="B6263" s="411" t="s">
        <v>10591</v>
      </c>
      <c r="C6263" s="398" t="s">
        <v>180</v>
      </c>
      <c r="D6263" s="399">
        <v>93.391999999999996</v>
      </c>
      <c r="E6263" s="393"/>
      <c r="F6263" s="393"/>
      <c r="G6263" s="393"/>
      <c r="H6263" s="393"/>
      <c r="I6263" s="393"/>
      <c r="J6263" s="393"/>
      <c r="K6263" s="393"/>
    </row>
    <row r="6264" spans="1:11" ht="26.4">
      <c r="A6264" s="397" t="s">
        <v>10592</v>
      </c>
      <c r="B6264" s="411" t="s">
        <v>10593</v>
      </c>
      <c r="C6264" s="398" t="s">
        <v>180</v>
      </c>
      <c r="D6264" s="399">
        <v>175.60640000000001</v>
      </c>
      <c r="E6264" s="393"/>
      <c r="F6264" s="393"/>
      <c r="G6264" s="393"/>
      <c r="H6264" s="393"/>
      <c r="I6264" s="393"/>
      <c r="J6264" s="393"/>
      <c r="K6264" s="393"/>
    </row>
    <row r="6265" spans="1:11" ht="26.4">
      <c r="A6265" s="397" t="s">
        <v>10594</v>
      </c>
      <c r="B6265" s="411" t="s">
        <v>10595</v>
      </c>
      <c r="C6265" s="398" t="s">
        <v>180</v>
      </c>
      <c r="D6265" s="399">
        <v>148.0403</v>
      </c>
      <c r="E6265" s="393"/>
      <c r="F6265" s="393"/>
      <c r="G6265" s="393"/>
      <c r="H6265" s="393"/>
      <c r="I6265" s="393"/>
      <c r="J6265" s="393"/>
      <c r="K6265" s="393"/>
    </row>
    <row r="6266" spans="1:11" ht="26.4">
      <c r="A6266" s="397" t="s">
        <v>10596</v>
      </c>
      <c r="B6266" s="411" t="s">
        <v>10597</v>
      </c>
      <c r="C6266" s="398" t="s">
        <v>180</v>
      </c>
      <c r="D6266" s="399">
        <v>42.442599999999999</v>
      </c>
      <c r="E6266" s="393"/>
      <c r="F6266" s="393"/>
      <c r="G6266" s="393"/>
      <c r="H6266" s="393"/>
      <c r="I6266" s="393"/>
      <c r="J6266" s="393"/>
      <c r="K6266" s="393"/>
    </row>
    <row r="6267" spans="1:11" ht="26.4">
      <c r="A6267" s="397" t="s">
        <v>10598</v>
      </c>
      <c r="B6267" s="411" t="s">
        <v>10599</v>
      </c>
      <c r="C6267" s="398" t="s">
        <v>180</v>
      </c>
      <c r="D6267" s="399">
        <v>309.29419999999999</v>
      </c>
      <c r="E6267" s="393"/>
      <c r="F6267" s="393"/>
      <c r="G6267" s="393"/>
      <c r="H6267" s="393"/>
      <c r="I6267" s="393"/>
      <c r="J6267" s="393"/>
      <c r="K6267" s="393"/>
    </row>
    <row r="6268" spans="1:11" ht="26.4">
      <c r="A6268" s="397" t="s">
        <v>10600</v>
      </c>
      <c r="B6268" s="411" t="s">
        <v>10601</v>
      </c>
      <c r="C6268" s="398" t="s">
        <v>180</v>
      </c>
      <c r="D6268" s="399">
        <v>330.30889999999999</v>
      </c>
      <c r="E6268" s="393"/>
      <c r="F6268" s="393"/>
      <c r="G6268" s="393"/>
      <c r="H6268" s="393"/>
      <c r="I6268" s="393"/>
      <c r="J6268" s="393"/>
      <c r="K6268" s="393"/>
    </row>
    <row r="6269" spans="1:11" ht="26.4">
      <c r="A6269" s="397" t="s">
        <v>10602</v>
      </c>
      <c r="B6269" s="411" t="s">
        <v>10603</v>
      </c>
      <c r="C6269" s="398" t="s">
        <v>180</v>
      </c>
      <c r="D6269" s="399">
        <v>58.206200000000003</v>
      </c>
      <c r="E6269" s="393"/>
      <c r="F6269" s="393"/>
      <c r="G6269" s="393"/>
      <c r="H6269" s="393"/>
      <c r="I6269" s="393"/>
      <c r="J6269" s="393"/>
      <c r="K6269" s="393"/>
    </row>
    <row r="6270" spans="1:11" ht="14.4">
      <c r="A6270" s="554"/>
      <c r="B6270" s="554"/>
      <c r="C6270" s="554"/>
      <c r="D6270" s="554"/>
      <c r="E6270" s="393"/>
      <c r="F6270" s="393"/>
      <c r="G6270" s="393"/>
      <c r="H6270" s="393"/>
      <c r="I6270" s="393"/>
      <c r="J6270" s="393"/>
      <c r="K6270" s="393"/>
    </row>
    <row r="6271" spans="1:11" ht="15" customHeight="1">
      <c r="A6271" s="553" t="s">
        <v>10604</v>
      </c>
      <c r="B6271" s="553"/>
      <c r="C6271" s="553"/>
      <c r="D6271" s="392"/>
      <c r="E6271" s="393"/>
      <c r="F6271" s="393"/>
      <c r="G6271" s="393"/>
      <c r="H6271" s="393"/>
      <c r="I6271" s="393"/>
      <c r="J6271" s="393"/>
      <c r="K6271" s="393"/>
    </row>
    <row r="6272" spans="1:11" ht="14.4">
      <c r="A6272" s="394" t="s">
        <v>7338</v>
      </c>
      <c r="B6272" s="410" t="s">
        <v>7339</v>
      </c>
      <c r="C6272" s="395" t="s">
        <v>485</v>
      </c>
      <c r="D6272" s="396" t="s">
        <v>7340</v>
      </c>
      <c r="E6272" s="393"/>
      <c r="F6272" s="393"/>
      <c r="G6272" s="393"/>
      <c r="H6272" s="393"/>
      <c r="I6272" s="393"/>
      <c r="J6272" s="393"/>
      <c r="K6272" s="393"/>
    </row>
    <row r="6273" spans="1:11" ht="26.4">
      <c r="A6273" s="397" t="s">
        <v>10605</v>
      </c>
      <c r="B6273" s="411" t="s">
        <v>10606</v>
      </c>
      <c r="C6273" s="398" t="s">
        <v>180</v>
      </c>
      <c r="D6273" s="399">
        <v>88.423000000000002</v>
      </c>
      <c r="E6273" s="393"/>
      <c r="F6273" s="393"/>
      <c r="G6273" s="393"/>
      <c r="H6273" s="393"/>
      <c r="I6273" s="393"/>
      <c r="J6273" s="393"/>
      <c r="K6273" s="393"/>
    </row>
    <row r="6274" spans="1:11" ht="26.4">
      <c r="A6274" s="397" t="s">
        <v>10607</v>
      </c>
      <c r="B6274" s="411" t="s">
        <v>10608</v>
      </c>
      <c r="C6274" s="398" t="s">
        <v>180</v>
      </c>
      <c r="D6274" s="399">
        <v>121.4721</v>
      </c>
      <c r="E6274" s="393"/>
      <c r="F6274" s="393"/>
      <c r="G6274" s="393"/>
      <c r="H6274" s="393"/>
      <c r="I6274" s="393"/>
      <c r="J6274" s="393"/>
      <c r="K6274" s="393"/>
    </row>
    <row r="6275" spans="1:11" ht="14.4">
      <c r="A6275" s="554"/>
      <c r="B6275" s="554"/>
      <c r="C6275" s="554"/>
      <c r="D6275" s="554"/>
      <c r="E6275" s="393"/>
      <c r="F6275" s="393"/>
      <c r="G6275" s="393"/>
      <c r="H6275" s="393"/>
      <c r="I6275" s="393"/>
      <c r="J6275" s="393"/>
      <c r="K6275" s="393"/>
    </row>
    <row r="6276" spans="1:11" ht="15" customHeight="1">
      <c r="A6276" s="553" t="s">
        <v>10609</v>
      </c>
      <c r="B6276" s="553"/>
      <c r="C6276" s="553"/>
      <c r="D6276" s="392"/>
      <c r="E6276" s="393"/>
      <c r="F6276" s="393"/>
      <c r="G6276" s="393"/>
      <c r="H6276" s="393"/>
      <c r="I6276" s="393"/>
      <c r="J6276" s="393"/>
      <c r="K6276" s="393"/>
    </row>
    <row r="6277" spans="1:11" ht="14.4">
      <c r="A6277" s="394" t="s">
        <v>7338</v>
      </c>
      <c r="B6277" s="410" t="s">
        <v>7339</v>
      </c>
      <c r="C6277" s="395" t="s">
        <v>485</v>
      </c>
      <c r="D6277" s="396" t="s">
        <v>7340</v>
      </c>
      <c r="E6277" s="393"/>
      <c r="F6277" s="393"/>
      <c r="G6277" s="393"/>
      <c r="H6277" s="393"/>
      <c r="I6277" s="393"/>
      <c r="J6277" s="393"/>
      <c r="K6277" s="393"/>
    </row>
    <row r="6278" spans="1:11" ht="14.4">
      <c r="A6278" s="397" t="s">
        <v>10610</v>
      </c>
      <c r="B6278" s="411" t="s">
        <v>10611</v>
      </c>
      <c r="C6278" s="398" t="s">
        <v>180</v>
      </c>
      <c r="D6278" s="399">
        <v>125.3907</v>
      </c>
      <c r="E6278" s="393"/>
      <c r="F6278" s="393"/>
      <c r="G6278" s="393"/>
      <c r="H6278" s="393"/>
      <c r="I6278" s="393"/>
      <c r="J6278" s="393"/>
      <c r="K6278" s="393"/>
    </row>
    <row r="6279" spans="1:11" ht="14.4">
      <c r="A6279" s="397" t="s">
        <v>10612</v>
      </c>
      <c r="B6279" s="411" t="s">
        <v>10613</v>
      </c>
      <c r="C6279" s="398" t="s">
        <v>180</v>
      </c>
      <c r="D6279" s="399">
        <v>204.66499999999999</v>
      </c>
      <c r="E6279" s="393"/>
      <c r="F6279" s="393"/>
      <c r="G6279" s="393"/>
      <c r="H6279" s="393"/>
      <c r="I6279" s="393"/>
      <c r="J6279" s="393"/>
      <c r="K6279" s="393"/>
    </row>
    <row r="6280" spans="1:11" ht="14.4">
      <c r="A6280" s="397" t="s">
        <v>10614</v>
      </c>
      <c r="B6280" s="411" t="s">
        <v>10615</v>
      </c>
      <c r="C6280" s="398" t="s">
        <v>180</v>
      </c>
      <c r="D6280" s="399">
        <v>190.46449999999999</v>
      </c>
      <c r="E6280" s="393"/>
      <c r="F6280" s="393"/>
      <c r="G6280" s="393"/>
      <c r="H6280" s="393"/>
      <c r="I6280" s="393"/>
      <c r="J6280" s="393"/>
      <c r="K6280" s="393"/>
    </row>
    <row r="6281" spans="1:11" ht="14.4">
      <c r="A6281" s="397" t="s">
        <v>10616</v>
      </c>
      <c r="B6281" s="411" t="s">
        <v>10617</v>
      </c>
      <c r="C6281" s="398" t="s">
        <v>180</v>
      </c>
      <c r="D6281" s="399">
        <v>74.988</v>
      </c>
      <c r="E6281" s="393"/>
      <c r="F6281" s="393"/>
      <c r="G6281" s="393"/>
      <c r="H6281" s="393"/>
      <c r="I6281" s="393"/>
      <c r="J6281" s="393"/>
      <c r="K6281" s="393"/>
    </row>
    <row r="6282" spans="1:11" ht="14.4">
      <c r="A6282" s="397" t="s">
        <v>10618</v>
      </c>
      <c r="B6282" s="411" t="s">
        <v>10619</v>
      </c>
      <c r="C6282" s="398" t="s">
        <v>180</v>
      </c>
      <c r="D6282" s="399">
        <v>291.03949999999998</v>
      </c>
      <c r="E6282" s="393"/>
      <c r="F6282" s="393"/>
      <c r="G6282" s="393"/>
      <c r="H6282" s="393"/>
      <c r="I6282" s="393"/>
      <c r="J6282" s="393"/>
      <c r="K6282" s="393"/>
    </row>
    <row r="6283" spans="1:11" ht="14.4">
      <c r="A6283" s="397" t="s">
        <v>10620</v>
      </c>
      <c r="B6283" s="411" t="s">
        <v>10621</v>
      </c>
      <c r="C6283" s="398" t="s">
        <v>180</v>
      </c>
      <c r="D6283" s="399">
        <v>414.1669</v>
      </c>
      <c r="E6283" s="393"/>
      <c r="F6283" s="393"/>
      <c r="G6283" s="393"/>
      <c r="H6283" s="393"/>
      <c r="I6283" s="393"/>
      <c r="J6283" s="393"/>
      <c r="K6283" s="393"/>
    </row>
    <row r="6284" spans="1:11" ht="14.4">
      <c r="A6284" s="397" t="s">
        <v>10622</v>
      </c>
      <c r="B6284" s="411" t="s">
        <v>10623</v>
      </c>
      <c r="C6284" s="398" t="s">
        <v>180</v>
      </c>
      <c r="D6284" s="399">
        <v>572.03449999999998</v>
      </c>
      <c r="E6284" s="393"/>
      <c r="F6284" s="393"/>
      <c r="G6284" s="393"/>
      <c r="H6284" s="393"/>
      <c r="I6284" s="393"/>
      <c r="J6284" s="393"/>
      <c r="K6284" s="393"/>
    </row>
    <row r="6285" spans="1:11" ht="14.4">
      <c r="A6285" s="397" t="s">
        <v>10624</v>
      </c>
      <c r="B6285" s="411" t="s">
        <v>10625</v>
      </c>
      <c r="C6285" s="398" t="s">
        <v>180</v>
      </c>
      <c r="D6285" s="399">
        <v>90.900999999999996</v>
      </c>
      <c r="E6285" s="393"/>
      <c r="F6285" s="393"/>
      <c r="G6285" s="393"/>
      <c r="H6285" s="393"/>
      <c r="I6285" s="393"/>
      <c r="J6285" s="393"/>
      <c r="K6285" s="393"/>
    </row>
    <row r="6286" spans="1:11" ht="14.4">
      <c r="A6286" s="397" t="s">
        <v>10626</v>
      </c>
      <c r="B6286" s="411" t="s">
        <v>10627</v>
      </c>
      <c r="C6286" s="398" t="s">
        <v>180</v>
      </c>
      <c r="D6286" s="399">
        <v>891.63520000000005</v>
      </c>
      <c r="E6286" s="393"/>
      <c r="F6286" s="393"/>
      <c r="G6286" s="393"/>
      <c r="H6286" s="393"/>
      <c r="I6286" s="393"/>
      <c r="J6286" s="393"/>
      <c r="K6286" s="393"/>
    </row>
    <row r="6287" spans="1:11" ht="14.4">
      <c r="A6287" s="397" t="s">
        <v>10628</v>
      </c>
      <c r="B6287" s="411" t="s">
        <v>10629</v>
      </c>
      <c r="C6287" s="398" t="s">
        <v>180</v>
      </c>
      <c r="D6287" s="399">
        <v>62.5501</v>
      </c>
      <c r="E6287" s="393"/>
      <c r="F6287" s="393"/>
      <c r="G6287" s="393"/>
      <c r="H6287" s="393"/>
      <c r="I6287" s="393"/>
      <c r="J6287" s="393"/>
      <c r="K6287" s="393"/>
    </row>
    <row r="6288" spans="1:11" ht="14.4">
      <c r="A6288" s="397" t="s">
        <v>10630</v>
      </c>
      <c r="B6288" s="411" t="s">
        <v>10631</v>
      </c>
      <c r="C6288" s="398" t="s">
        <v>180</v>
      </c>
      <c r="D6288" s="399">
        <v>106.5235</v>
      </c>
      <c r="E6288" s="393"/>
      <c r="F6288" s="393"/>
      <c r="G6288" s="393"/>
      <c r="H6288" s="393"/>
      <c r="I6288" s="393"/>
      <c r="J6288" s="393"/>
      <c r="K6288" s="393"/>
    </row>
    <row r="6289" spans="1:11" ht="14.4">
      <c r="A6289" s="397" t="s">
        <v>10632</v>
      </c>
      <c r="B6289" s="411" t="s">
        <v>10633</v>
      </c>
      <c r="C6289" s="398" t="s">
        <v>180</v>
      </c>
      <c r="D6289" s="399">
        <v>98.522000000000006</v>
      </c>
      <c r="E6289" s="393"/>
      <c r="F6289" s="393"/>
      <c r="G6289" s="393"/>
      <c r="H6289" s="393"/>
      <c r="I6289" s="393"/>
      <c r="J6289" s="393"/>
      <c r="K6289" s="393"/>
    </row>
    <row r="6290" spans="1:11" ht="14.4">
      <c r="A6290" s="397" t="s">
        <v>10634</v>
      </c>
      <c r="B6290" s="411" t="s">
        <v>10635</v>
      </c>
      <c r="C6290" s="398" t="s">
        <v>180</v>
      </c>
      <c r="D6290" s="399">
        <v>39.466799999999999</v>
      </c>
      <c r="E6290" s="393"/>
      <c r="F6290" s="393"/>
      <c r="G6290" s="393"/>
      <c r="H6290" s="393"/>
      <c r="I6290" s="393"/>
      <c r="J6290" s="393"/>
      <c r="K6290" s="393"/>
    </row>
    <row r="6291" spans="1:11" ht="14.4">
      <c r="A6291" s="397" t="s">
        <v>10636</v>
      </c>
      <c r="B6291" s="411" t="s">
        <v>10637</v>
      </c>
      <c r="C6291" s="398" t="s">
        <v>180</v>
      </c>
      <c r="D6291" s="399">
        <v>289.80770000000001</v>
      </c>
      <c r="E6291" s="393"/>
      <c r="F6291" s="393"/>
      <c r="G6291" s="393"/>
      <c r="H6291" s="393"/>
      <c r="I6291" s="393"/>
      <c r="J6291" s="393"/>
      <c r="K6291" s="393"/>
    </row>
    <row r="6292" spans="1:11" ht="14.4">
      <c r="A6292" s="397" t="s">
        <v>10638</v>
      </c>
      <c r="B6292" s="411" t="s">
        <v>10639</v>
      </c>
      <c r="C6292" s="398" t="s">
        <v>180</v>
      </c>
      <c r="D6292" s="399">
        <v>56.5715</v>
      </c>
      <c r="E6292" s="393"/>
      <c r="F6292" s="393"/>
      <c r="G6292" s="393"/>
      <c r="H6292" s="393"/>
      <c r="I6292" s="393"/>
      <c r="J6292" s="393"/>
      <c r="K6292" s="393"/>
    </row>
    <row r="6293" spans="1:11" ht="14.4">
      <c r="A6293" s="397" t="s">
        <v>10640</v>
      </c>
      <c r="B6293" s="411" t="s">
        <v>10641</v>
      </c>
      <c r="C6293" s="398" t="s">
        <v>180</v>
      </c>
      <c r="D6293" s="399">
        <v>702.7029</v>
      </c>
      <c r="E6293" s="393"/>
      <c r="F6293" s="393"/>
      <c r="G6293" s="393"/>
      <c r="H6293" s="393"/>
      <c r="I6293" s="393"/>
      <c r="J6293" s="393"/>
      <c r="K6293" s="393"/>
    </row>
    <row r="6294" spans="1:11" ht="14.4">
      <c r="A6294" s="397" t="s">
        <v>10642</v>
      </c>
      <c r="B6294" s="411" t="s">
        <v>10643</v>
      </c>
      <c r="C6294" s="398" t="s">
        <v>180</v>
      </c>
      <c r="D6294" s="399">
        <v>161.75309999999999</v>
      </c>
      <c r="E6294" s="393"/>
      <c r="F6294" s="393"/>
      <c r="G6294" s="393"/>
      <c r="H6294" s="393"/>
      <c r="I6294" s="393"/>
      <c r="J6294" s="393"/>
      <c r="K6294" s="393"/>
    </row>
    <row r="6295" spans="1:11" ht="14.4">
      <c r="A6295" s="397" t="s">
        <v>10644</v>
      </c>
      <c r="B6295" s="411" t="s">
        <v>10645</v>
      </c>
      <c r="C6295" s="398" t="s">
        <v>180</v>
      </c>
      <c r="D6295" s="399">
        <v>391.49430000000001</v>
      </c>
      <c r="E6295" s="393"/>
      <c r="F6295" s="393"/>
      <c r="G6295" s="393"/>
      <c r="H6295" s="393"/>
      <c r="I6295" s="393"/>
      <c r="J6295" s="393"/>
      <c r="K6295" s="393"/>
    </row>
    <row r="6296" spans="1:11" ht="14.4">
      <c r="A6296" s="554"/>
      <c r="B6296" s="554"/>
      <c r="C6296" s="554"/>
      <c r="D6296" s="554"/>
      <c r="E6296" s="393"/>
      <c r="F6296" s="393"/>
      <c r="G6296" s="393"/>
      <c r="H6296" s="393"/>
      <c r="I6296" s="393"/>
      <c r="J6296" s="393"/>
      <c r="K6296" s="393"/>
    </row>
    <row r="6297" spans="1:11" ht="15" customHeight="1">
      <c r="A6297" s="553" t="s">
        <v>10646</v>
      </c>
      <c r="B6297" s="553"/>
      <c r="C6297" s="553"/>
      <c r="D6297" s="392"/>
      <c r="E6297" s="393"/>
      <c r="F6297" s="393"/>
      <c r="G6297" s="393"/>
      <c r="H6297" s="393"/>
      <c r="I6297" s="393"/>
      <c r="J6297" s="393"/>
      <c r="K6297" s="393"/>
    </row>
    <row r="6298" spans="1:11" ht="14.4">
      <c r="A6298" s="394" t="s">
        <v>7338</v>
      </c>
      <c r="B6298" s="410" t="s">
        <v>7339</v>
      </c>
      <c r="C6298" s="395" t="s">
        <v>485</v>
      </c>
      <c r="D6298" s="396" t="s">
        <v>7340</v>
      </c>
      <c r="E6298" s="393"/>
      <c r="F6298" s="393"/>
      <c r="G6298" s="393"/>
      <c r="H6298" s="393"/>
      <c r="I6298" s="393"/>
      <c r="J6298" s="393"/>
      <c r="K6298" s="393"/>
    </row>
    <row r="6299" spans="1:11" ht="14.4">
      <c r="A6299" s="397" t="s">
        <v>10647</v>
      </c>
      <c r="B6299" s="411" t="s">
        <v>10648</v>
      </c>
      <c r="C6299" s="398" t="s">
        <v>180</v>
      </c>
      <c r="D6299" s="399">
        <v>56.0291</v>
      </c>
      <c r="E6299" s="393"/>
      <c r="F6299" s="393"/>
      <c r="G6299" s="393"/>
      <c r="H6299" s="393"/>
      <c r="I6299" s="393"/>
      <c r="J6299" s="393"/>
      <c r="K6299" s="393"/>
    </row>
    <row r="6300" spans="1:11" ht="14.4">
      <c r="A6300" s="397" t="s">
        <v>10649</v>
      </c>
      <c r="B6300" s="411" t="s">
        <v>10650</v>
      </c>
      <c r="C6300" s="398" t="s">
        <v>180</v>
      </c>
      <c r="D6300" s="399">
        <v>122.48</v>
      </c>
      <c r="E6300" s="393"/>
      <c r="F6300" s="393"/>
      <c r="G6300" s="393"/>
      <c r="H6300" s="393"/>
      <c r="I6300" s="393"/>
      <c r="J6300" s="393"/>
      <c r="K6300" s="393"/>
    </row>
    <row r="6301" spans="1:11" ht="14.4">
      <c r="A6301" s="397" t="s">
        <v>10651</v>
      </c>
      <c r="B6301" s="411" t="s">
        <v>10652</v>
      </c>
      <c r="C6301" s="398" t="s">
        <v>180</v>
      </c>
      <c r="D6301" s="399">
        <v>96.133499999999998</v>
      </c>
      <c r="E6301" s="393"/>
      <c r="F6301" s="393"/>
      <c r="G6301" s="393"/>
      <c r="H6301" s="393"/>
      <c r="I6301" s="393"/>
      <c r="J6301" s="393"/>
      <c r="K6301" s="393"/>
    </row>
    <row r="6302" spans="1:11" ht="14.4">
      <c r="A6302" s="397" t="s">
        <v>10653</v>
      </c>
      <c r="B6302" s="411" t="s">
        <v>10654</v>
      </c>
      <c r="C6302" s="398" t="s">
        <v>180</v>
      </c>
      <c r="D6302" s="399">
        <v>44.327399999999997</v>
      </c>
      <c r="E6302" s="393"/>
      <c r="F6302" s="393"/>
      <c r="G6302" s="393"/>
      <c r="H6302" s="393"/>
      <c r="I6302" s="393"/>
      <c r="J6302" s="393"/>
      <c r="K6302" s="393"/>
    </row>
    <row r="6303" spans="1:11" ht="14.4">
      <c r="A6303" s="397" t="s">
        <v>10655</v>
      </c>
      <c r="B6303" s="411" t="s">
        <v>10656</v>
      </c>
      <c r="C6303" s="398" t="s">
        <v>180</v>
      </c>
      <c r="D6303" s="399">
        <v>175.03190000000001</v>
      </c>
      <c r="E6303" s="393"/>
      <c r="F6303" s="393"/>
      <c r="G6303" s="393"/>
      <c r="H6303" s="393"/>
      <c r="I6303" s="393"/>
      <c r="J6303" s="393"/>
      <c r="K6303" s="393"/>
    </row>
    <row r="6304" spans="1:11" ht="14.4">
      <c r="A6304" s="397" t="s">
        <v>10657</v>
      </c>
      <c r="B6304" s="411" t="s">
        <v>10658</v>
      </c>
      <c r="C6304" s="398" t="s">
        <v>180</v>
      </c>
      <c r="D6304" s="399">
        <v>293.37950000000001</v>
      </c>
      <c r="E6304" s="393"/>
      <c r="F6304" s="393"/>
      <c r="G6304" s="393"/>
      <c r="H6304" s="393"/>
      <c r="I6304" s="393"/>
      <c r="J6304" s="393"/>
      <c r="K6304" s="393"/>
    </row>
    <row r="6305" spans="1:11" ht="14.4">
      <c r="A6305" s="397" t="s">
        <v>10659</v>
      </c>
      <c r="B6305" s="411" t="s">
        <v>10660</v>
      </c>
      <c r="C6305" s="398" t="s">
        <v>180</v>
      </c>
      <c r="D6305" s="399">
        <v>46.232300000000002</v>
      </c>
      <c r="E6305" s="393"/>
      <c r="F6305" s="393"/>
      <c r="G6305" s="393"/>
      <c r="H6305" s="393"/>
      <c r="I6305" s="393"/>
      <c r="J6305" s="393"/>
      <c r="K6305" s="393"/>
    </row>
    <row r="6306" spans="1:11" ht="14.4">
      <c r="A6306" s="554"/>
      <c r="B6306" s="554"/>
      <c r="C6306" s="554"/>
      <c r="D6306" s="554"/>
      <c r="E6306" s="393"/>
      <c r="F6306" s="393"/>
      <c r="G6306" s="393"/>
      <c r="H6306" s="393"/>
      <c r="I6306" s="393"/>
      <c r="J6306" s="393"/>
      <c r="K6306" s="393"/>
    </row>
    <row r="6307" spans="1:11" ht="15" customHeight="1">
      <c r="A6307" s="553" t="s">
        <v>10661</v>
      </c>
      <c r="B6307" s="553"/>
      <c r="C6307" s="553"/>
      <c r="D6307" s="392"/>
      <c r="E6307" s="393"/>
      <c r="F6307" s="393"/>
      <c r="G6307" s="393"/>
      <c r="H6307" s="393"/>
      <c r="I6307" s="393"/>
      <c r="J6307" s="393"/>
      <c r="K6307" s="393"/>
    </row>
    <row r="6308" spans="1:11" ht="15" customHeight="1">
      <c r="A6308" s="553" t="s">
        <v>10662</v>
      </c>
      <c r="B6308" s="553"/>
      <c r="C6308" s="553"/>
      <c r="D6308" s="392"/>
      <c r="E6308" s="393"/>
      <c r="F6308" s="393"/>
      <c r="G6308" s="393"/>
      <c r="H6308" s="393"/>
      <c r="I6308" s="393"/>
      <c r="J6308" s="393"/>
      <c r="K6308" s="393"/>
    </row>
    <row r="6309" spans="1:11" ht="14.4">
      <c r="A6309" s="394" t="s">
        <v>7338</v>
      </c>
      <c r="B6309" s="410" t="s">
        <v>7339</v>
      </c>
      <c r="C6309" s="395" t="s">
        <v>485</v>
      </c>
      <c r="D6309" s="396" t="s">
        <v>7340</v>
      </c>
      <c r="E6309" s="393"/>
      <c r="F6309" s="393"/>
      <c r="G6309" s="393"/>
      <c r="H6309" s="393"/>
      <c r="I6309" s="393"/>
      <c r="J6309" s="393"/>
      <c r="K6309" s="393"/>
    </row>
    <row r="6310" spans="1:11" ht="26.4">
      <c r="A6310" s="397" t="s">
        <v>10663</v>
      </c>
      <c r="B6310" s="411" t="s">
        <v>10664</v>
      </c>
      <c r="C6310" s="398" t="s">
        <v>180</v>
      </c>
      <c r="D6310" s="399">
        <v>433.69600000000003</v>
      </c>
      <c r="E6310" s="393"/>
      <c r="F6310" s="393"/>
      <c r="G6310" s="393"/>
      <c r="H6310" s="393"/>
      <c r="I6310" s="393"/>
      <c r="J6310" s="393"/>
      <c r="K6310" s="393"/>
    </row>
    <row r="6311" spans="1:11" ht="26.4">
      <c r="A6311" s="397" t="s">
        <v>10665</v>
      </c>
      <c r="B6311" s="411" t="s">
        <v>10666</v>
      </c>
      <c r="C6311" s="398" t="s">
        <v>180</v>
      </c>
      <c r="D6311" s="400">
        <v>1038.0132000000001</v>
      </c>
      <c r="E6311" s="393"/>
      <c r="F6311" s="393"/>
      <c r="G6311" s="393"/>
      <c r="H6311" s="393"/>
      <c r="I6311" s="393"/>
      <c r="J6311" s="393"/>
      <c r="K6311" s="393"/>
    </row>
    <row r="6312" spans="1:11" ht="14.4">
      <c r="A6312" s="397" t="s">
        <v>10667</v>
      </c>
      <c r="B6312" s="411" t="s">
        <v>10668</v>
      </c>
      <c r="C6312" s="398" t="s">
        <v>180</v>
      </c>
      <c r="D6312" s="399">
        <v>231.16470000000001</v>
      </c>
      <c r="E6312" s="393"/>
      <c r="F6312" s="393"/>
      <c r="G6312" s="393"/>
      <c r="H6312" s="393"/>
      <c r="I6312" s="393"/>
      <c r="J6312" s="393"/>
      <c r="K6312" s="393"/>
    </row>
    <row r="6313" spans="1:11" ht="26.4">
      <c r="A6313" s="397" t="s">
        <v>10669</v>
      </c>
      <c r="B6313" s="411" t="s">
        <v>10670</v>
      </c>
      <c r="C6313" s="398" t="s">
        <v>180</v>
      </c>
      <c r="D6313" s="400">
        <v>1965.9792</v>
      </c>
      <c r="E6313" s="393"/>
      <c r="F6313" s="393"/>
      <c r="G6313" s="393"/>
      <c r="H6313" s="393"/>
      <c r="I6313" s="393"/>
      <c r="J6313" s="393"/>
      <c r="K6313" s="393"/>
    </row>
    <row r="6314" spans="1:11" ht="26.4">
      <c r="A6314" s="397" t="s">
        <v>10671</v>
      </c>
      <c r="B6314" s="411" t="s">
        <v>10672</v>
      </c>
      <c r="C6314" s="398" t="s">
        <v>180</v>
      </c>
      <c r="D6314" s="399">
        <v>247.31639999999999</v>
      </c>
      <c r="E6314" s="393"/>
      <c r="F6314" s="393"/>
      <c r="G6314" s="393"/>
      <c r="H6314" s="393"/>
      <c r="I6314" s="393"/>
      <c r="J6314" s="393"/>
      <c r="K6314" s="393"/>
    </row>
    <row r="6315" spans="1:11" ht="26.4">
      <c r="A6315" s="397" t="s">
        <v>10673</v>
      </c>
      <c r="B6315" s="411" t="s">
        <v>10674</v>
      </c>
      <c r="C6315" s="398" t="s">
        <v>180</v>
      </c>
      <c r="D6315" s="399">
        <v>254.06139999999999</v>
      </c>
      <c r="E6315" s="393"/>
      <c r="F6315" s="393"/>
      <c r="G6315" s="393"/>
      <c r="H6315" s="393"/>
      <c r="I6315" s="393"/>
      <c r="J6315" s="393"/>
      <c r="K6315" s="393"/>
    </row>
    <row r="6316" spans="1:11" ht="26.4">
      <c r="A6316" s="397" t="s">
        <v>10675</v>
      </c>
      <c r="B6316" s="411" t="s">
        <v>10676</v>
      </c>
      <c r="C6316" s="398" t="s">
        <v>180</v>
      </c>
      <c r="D6316" s="400">
        <v>2875.4342999999999</v>
      </c>
      <c r="E6316" s="393"/>
      <c r="F6316" s="393"/>
      <c r="G6316" s="393"/>
      <c r="H6316" s="393"/>
      <c r="I6316" s="393"/>
      <c r="J6316" s="393"/>
      <c r="K6316" s="393"/>
    </row>
    <row r="6317" spans="1:11" ht="14.4">
      <c r="A6317" s="554"/>
      <c r="B6317" s="554"/>
      <c r="C6317" s="554"/>
      <c r="D6317" s="554"/>
      <c r="E6317" s="393"/>
      <c r="F6317" s="393"/>
      <c r="G6317" s="393"/>
      <c r="H6317" s="393"/>
      <c r="I6317" s="393"/>
      <c r="J6317" s="393"/>
      <c r="K6317" s="393"/>
    </row>
    <row r="6318" spans="1:11" ht="15" customHeight="1">
      <c r="A6318" s="553" t="s">
        <v>10677</v>
      </c>
      <c r="B6318" s="553"/>
      <c r="C6318" s="553"/>
      <c r="D6318" s="392"/>
      <c r="E6318" s="393"/>
      <c r="F6318" s="393"/>
      <c r="G6318" s="393"/>
      <c r="H6318" s="393"/>
      <c r="I6318" s="393"/>
      <c r="J6318" s="393"/>
      <c r="K6318" s="393"/>
    </row>
    <row r="6319" spans="1:11" ht="15" customHeight="1">
      <c r="A6319" s="553" t="s">
        <v>10678</v>
      </c>
      <c r="B6319" s="553"/>
      <c r="C6319" s="553"/>
      <c r="D6319" s="392"/>
      <c r="E6319" s="393"/>
      <c r="F6319" s="393"/>
      <c r="G6319" s="393"/>
      <c r="H6319" s="393"/>
      <c r="I6319" s="393"/>
      <c r="J6319" s="393"/>
      <c r="K6319" s="393"/>
    </row>
    <row r="6320" spans="1:11" ht="14.4">
      <c r="A6320" s="394" t="s">
        <v>7338</v>
      </c>
      <c r="B6320" s="410" t="s">
        <v>7339</v>
      </c>
      <c r="C6320" s="395" t="s">
        <v>485</v>
      </c>
      <c r="D6320" s="396" t="s">
        <v>7340</v>
      </c>
      <c r="E6320" s="393"/>
      <c r="F6320" s="393"/>
      <c r="G6320" s="393"/>
      <c r="H6320" s="393"/>
      <c r="I6320" s="393"/>
      <c r="J6320" s="393"/>
      <c r="K6320" s="393"/>
    </row>
    <row r="6321" spans="1:11" ht="14.4">
      <c r="A6321" s="397" t="s">
        <v>10679</v>
      </c>
      <c r="B6321" s="411" t="s">
        <v>10680</v>
      </c>
      <c r="C6321" s="398" t="s">
        <v>7532</v>
      </c>
      <c r="D6321" s="399">
        <v>46.44</v>
      </c>
      <c r="E6321" s="393"/>
      <c r="F6321" s="393"/>
      <c r="G6321" s="393"/>
      <c r="H6321" s="393"/>
      <c r="I6321" s="393"/>
      <c r="J6321" s="393"/>
      <c r="K6321" s="393"/>
    </row>
    <row r="6322" spans="1:11" ht="14.4">
      <c r="A6322" s="397" t="s">
        <v>10681</v>
      </c>
      <c r="B6322" s="411" t="s">
        <v>10682</v>
      </c>
      <c r="C6322" s="398" t="s">
        <v>7532</v>
      </c>
      <c r="D6322" s="399">
        <v>44.41</v>
      </c>
      <c r="E6322" s="393"/>
      <c r="F6322" s="393"/>
      <c r="G6322" s="393"/>
      <c r="H6322" s="393"/>
      <c r="I6322" s="393"/>
      <c r="J6322" s="393"/>
      <c r="K6322" s="393"/>
    </row>
    <row r="6323" spans="1:11" ht="14.4">
      <c r="A6323" s="397" t="s">
        <v>10683</v>
      </c>
      <c r="B6323" s="411" t="s">
        <v>10684</v>
      </c>
      <c r="C6323" s="398" t="s">
        <v>7532</v>
      </c>
      <c r="D6323" s="399">
        <v>45.77</v>
      </c>
      <c r="E6323" s="393"/>
      <c r="F6323" s="393"/>
      <c r="G6323" s="393"/>
      <c r="H6323" s="393"/>
      <c r="I6323" s="393"/>
      <c r="J6323" s="393"/>
      <c r="K6323" s="393"/>
    </row>
    <row r="6324" spans="1:11" ht="14.4">
      <c r="A6324" s="397" t="s">
        <v>10685</v>
      </c>
      <c r="B6324" s="411" t="s">
        <v>10686</v>
      </c>
      <c r="C6324" s="398" t="s">
        <v>7532</v>
      </c>
      <c r="D6324" s="399">
        <v>100.45</v>
      </c>
      <c r="E6324" s="393"/>
      <c r="F6324" s="393"/>
      <c r="G6324" s="393"/>
      <c r="H6324" s="393"/>
      <c r="I6324" s="393"/>
      <c r="J6324" s="393"/>
      <c r="K6324" s="393"/>
    </row>
    <row r="6325" spans="1:11" ht="26.4">
      <c r="A6325" s="397" t="s">
        <v>10687</v>
      </c>
      <c r="B6325" s="411" t="s">
        <v>10688</v>
      </c>
      <c r="C6325" s="398" t="s">
        <v>7532</v>
      </c>
      <c r="D6325" s="399">
        <v>47.75</v>
      </c>
      <c r="E6325" s="393"/>
      <c r="F6325" s="393"/>
      <c r="G6325" s="393"/>
      <c r="H6325" s="393"/>
      <c r="I6325" s="393"/>
      <c r="J6325" s="393"/>
      <c r="K6325" s="393"/>
    </row>
    <row r="6326" spans="1:11" ht="14.4">
      <c r="A6326" s="554"/>
      <c r="B6326" s="554"/>
      <c r="C6326" s="554"/>
      <c r="D6326" s="554"/>
      <c r="E6326" s="393"/>
      <c r="F6326" s="393"/>
      <c r="G6326" s="393"/>
      <c r="H6326" s="393"/>
      <c r="I6326" s="393"/>
      <c r="J6326" s="393"/>
      <c r="K6326" s="393"/>
    </row>
    <row r="6327" spans="1:11" ht="15" customHeight="1">
      <c r="A6327" s="553" t="s">
        <v>10689</v>
      </c>
      <c r="B6327" s="553"/>
      <c r="C6327" s="553"/>
      <c r="D6327" s="392"/>
      <c r="E6327" s="393"/>
      <c r="F6327" s="393"/>
      <c r="G6327" s="393"/>
      <c r="H6327" s="393"/>
      <c r="I6327" s="393"/>
      <c r="J6327" s="393"/>
      <c r="K6327" s="393"/>
    </row>
    <row r="6328" spans="1:11" ht="14.4">
      <c r="A6328" s="394" t="s">
        <v>7338</v>
      </c>
      <c r="B6328" s="410" t="s">
        <v>7339</v>
      </c>
      <c r="C6328" s="395" t="s">
        <v>485</v>
      </c>
      <c r="D6328" s="396" t="s">
        <v>7340</v>
      </c>
      <c r="E6328" s="393"/>
      <c r="F6328" s="393"/>
      <c r="G6328" s="393"/>
      <c r="H6328" s="393"/>
      <c r="I6328" s="393"/>
      <c r="J6328" s="393"/>
      <c r="K6328" s="393"/>
    </row>
    <row r="6329" spans="1:11" ht="14.4">
      <c r="A6329" s="397" t="s">
        <v>10690</v>
      </c>
      <c r="B6329" s="411" t="s">
        <v>10691</v>
      </c>
      <c r="C6329" s="398" t="s">
        <v>7532</v>
      </c>
      <c r="D6329" s="399">
        <v>10.55</v>
      </c>
      <c r="E6329" s="393"/>
      <c r="F6329" s="393"/>
      <c r="G6329" s="393"/>
      <c r="H6329" s="393"/>
      <c r="I6329" s="393"/>
      <c r="J6329" s="393"/>
      <c r="K6329" s="393"/>
    </row>
    <row r="6330" spans="1:11" ht="14.4">
      <c r="A6330" s="397" t="s">
        <v>10692</v>
      </c>
      <c r="B6330" s="411" t="s">
        <v>10693</v>
      </c>
      <c r="C6330" s="398" t="s">
        <v>7532</v>
      </c>
      <c r="D6330" s="399">
        <v>41.63</v>
      </c>
      <c r="E6330" s="393"/>
      <c r="F6330" s="393"/>
      <c r="G6330" s="393"/>
      <c r="H6330" s="393"/>
      <c r="I6330" s="393"/>
      <c r="J6330" s="393"/>
      <c r="K6330" s="393"/>
    </row>
    <row r="6331" spans="1:11" ht="14.4">
      <c r="A6331" s="554"/>
      <c r="B6331" s="554"/>
      <c r="C6331" s="554"/>
      <c r="D6331" s="554"/>
      <c r="E6331" s="393"/>
      <c r="F6331" s="393"/>
      <c r="G6331" s="393"/>
      <c r="H6331" s="393"/>
      <c r="I6331" s="393"/>
      <c r="J6331" s="393"/>
      <c r="K6331" s="393"/>
    </row>
    <row r="6332" spans="1:11" ht="15" customHeight="1">
      <c r="A6332" s="553" t="s">
        <v>10694</v>
      </c>
      <c r="B6332" s="553"/>
      <c r="C6332" s="553"/>
      <c r="D6332" s="392"/>
      <c r="E6332" s="393"/>
      <c r="F6332" s="393"/>
      <c r="G6332" s="393"/>
      <c r="H6332" s="393"/>
      <c r="I6332" s="393"/>
      <c r="J6332" s="393"/>
      <c r="K6332" s="393"/>
    </row>
    <row r="6333" spans="1:11" ht="15" customHeight="1">
      <c r="A6333" s="553" t="s">
        <v>10695</v>
      </c>
      <c r="B6333" s="553"/>
      <c r="C6333" s="553"/>
      <c r="D6333" s="392"/>
      <c r="E6333" s="393"/>
      <c r="F6333" s="393"/>
      <c r="G6333" s="393"/>
      <c r="H6333" s="393"/>
      <c r="I6333" s="393"/>
      <c r="J6333" s="393"/>
      <c r="K6333" s="393"/>
    </row>
    <row r="6334" spans="1:11" ht="14.4">
      <c r="A6334" s="394" t="s">
        <v>7338</v>
      </c>
      <c r="B6334" s="410" t="s">
        <v>7339</v>
      </c>
      <c r="C6334" s="395" t="s">
        <v>485</v>
      </c>
      <c r="D6334" s="396" t="s">
        <v>7340</v>
      </c>
      <c r="E6334" s="393"/>
      <c r="F6334" s="393"/>
      <c r="G6334" s="393"/>
      <c r="H6334" s="393"/>
      <c r="I6334" s="393"/>
      <c r="J6334" s="393"/>
      <c r="K6334" s="393"/>
    </row>
    <row r="6335" spans="1:11" ht="39.6">
      <c r="A6335" s="397" t="s">
        <v>10696</v>
      </c>
      <c r="B6335" s="411" t="s">
        <v>10697</v>
      </c>
      <c r="C6335" s="398" t="s">
        <v>180</v>
      </c>
      <c r="D6335" s="399">
        <v>283.3005</v>
      </c>
      <c r="E6335" s="393"/>
      <c r="F6335" s="393"/>
      <c r="G6335" s="393"/>
      <c r="H6335" s="393"/>
      <c r="I6335" s="393"/>
      <c r="J6335" s="393"/>
      <c r="K6335" s="393"/>
    </row>
    <row r="6336" spans="1:11" ht="39.6">
      <c r="A6336" s="397" t="s">
        <v>10698</v>
      </c>
      <c r="B6336" s="411" t="s">
        <v>10699</v>
      </c>
      <c r="C6336" s="398" t="s">
        <v>180</v>
      </c>
      <c r="D6336" s="399">
        <v>113.9128</v>
      </c>
      <c r="E6336" s="393"/>
      <c r="F6336" s="393"/>
      <c r="G6336" s="393"/>
      <c r="H6336" s="393"/>
      <c r="I6336" s="393"/>
      <c r="J6336" s="393"/>
      <c r="K6336" s="393"/>
    </row>
    <row r="6337" spans="1:11" ht="14.4">
      <c r="A6337" s="554"/>
      <c r="B6337" s="554"/>
      <c r="C6337" s="554"/>
      <c r="D6337" s="554"/>
      <c r="E6337" s="393"/>
      <c r="F6337" s="393"/>
      <c r="G6337" s="393"/>
      <c r="H6337" s="393"/>
      <c r="I6337" s="393"/>
      <c r="J6337" s="393"/>
      <c r="K6337" s="393"/>
    </row>
    <row r="6338" spans="1:11" ht="15" customHeight="1">
      <c r="A6338" s="553" t="s">
        <v>10700</v>
      </c>
      <c r="B6338" s="553"/>
      <c r="C6338" s="553"/>
      <c r="D6338" s="392"/>
      <c r="E6338" s="393"/>
      <c r="F6338" s="393"/>
      <c r="G6338" s="393"/>
      <c r="H6338" s="393"/>
      <c r="I6338" s="393"/>
      <c r="J6338" s="393"/>
      <c r="K6338" s="393"/>
    </row>
    <row r="6339" spans="1:11" ht="15" customHeight="1">
      <c r="A6339" s="553" t="s">
        <v>10701</v>
      </c>
      <c r="B6339" s="553"/>
      <c r="C6339" s="553"/>
      <c r="D6339" s="392"/>
      <c r="E6339" s="393"/>
      <c r="F6339" s="393"/>
      <c r="G6339" s="393"/>
      <c r="H6339" s="393"/>
      <c r="I6339" s="393"/>
      <c r="J6339" s="393"/>
      <c r="K6339" s="393"/>
    </row>
    <row r="6340" spans="1:11" ht="14.4">
      <c r="A6340" s="394" t="s">
        <v>7338</v>
      </c>
      <c r="B6340" s="410" t="s">
        <v>7339</v>
      </c>
      <c r="C6340" s="395" t="s">
        <v>485</v>
      </c>
      <c r="D6340" s="396" t="s">
        <v>7340</v>
      </c>
      <c r="E6340" s="393"/>
      <c r="F6340" s="393"/>
      <c r="G6340" s="393"/>
      <c r="H6340" s="393"/>
      <c r="I6340" s="393"/>
      <c r="J6340" s="393"/>
      <c r="K6340" s="393"/>
    </row>
    <row r="6341" spans="1:11" ht="14.4">
      <c r="A6341" s="397" t="s">
        <v>10702</v>
      </c>
      <c r="B6341" s="411" t="s">
        <v>3932</v>
      </c>
      <c r="C6341" s="398" t="s">
        <v>180</v>
      </c>
      <c r="D6341" s="399">
        <v>353.90390000000002</v>
      </c>
      <c r="E6341" s="393"/>
      <c r="F6341" s="393"/>
      <c r="G6341" s="393"/>
      <c r="H6341" s="393"/>
      <c r="I6341" s="393"/>
      <c r="J6341" s="393"/>
      <c r="K6341" s="393"/>
    </row>
    <row r="6342" spans="1:11" ht="14.4">
      <c r="A6342" s="397" t="s">
        <v>10703</v>
      </c>
      <c r="B6342" s="411" t="s">
        <v>10704</v>
      </c>
      <c r="C6342" s="398" t="s">
        <v>180</v>
      </c>
      <c r="D6342" s="399">
        <v>437.17660000000001</v>
      </c>
      <c r="E6342" s="393"/>
      <c r="F6342" s="393"/>
      <c r="G6342" s="393"/>
      <c r="H6342" s="393"/>
      <c r="I6342" s="393"/>
      <c r="J6342" s="393"/>
      <c r="K6342" s="393"/>
    </row>
    <row r="6343" spans="1:11" ht="14.4">
      <c r="A6343" s="397" t="s">
        <v>10705</v>
      </c>
      <c r="B6343" s="411" t="s">
        <v>5091</v>
      </c>
      <c r="C6343" s="398" t="s">
        <v>180</v>
      </c>
      <c r="D6343" s="399">
        <v>36.415399999999998</v>
      </c>
      <c r="E6343" s="393"/>
      <c r="F6343" s="393"/>
      <c r="G6343" s="393"/>
      <c r="H6343" s="393"/>
      <c r="I6343" s="393"/>
      <c r="J6343" s="393"/>
      <c r="K6343" s="393"/>
    </row>
    <row r="6344" spans="1:11" ht="14.4">
      <c r="A6344" s="554"/>
      <c r="B6344" s="554"/>
      <c r="C6344" s="554"/>
      <c r="D6344" s="554"/>
      <c r="E6344" s="393"/>
      <c r="F6344" s="393"/>
      <c r="G6344" s="393"/>
      <c r="H6344" s="393"/>
      <c r="I6344" s="393"/>
      <c r="J6344" s="393"/>
      <c r="K6344" s="393"/>
    </row>
    <row r="6345" spans="1:11" ht="15" customHeight="1">
      <c r="A6345" s="553" t="s">
        <v>10706</v>
      </c>
      <c r="B6345" s="553"/>
      <c r="C6345" s="553"/>
      <c r="D6345" s="392"/>
      <c r="E6345" s="393"/>
      <c r="F6345" s="393"/>
      <c r="G6345" s="393"/>
      <c r="H6345" s="393"/>
      <c r="I6345" s="393"/>
      <c r="J6345" s="393"/>
      <c r="K6345" s="393"/>
    </row>
    <row r="6346" spans="1:11" ht="15" customHeight="1">
      <c r="A6346" s="553" t="s">
        <v>10707</v>
      </c>
      <c r="B6346" s="553"/>
      <c r="C6346" s="553"/>
      <c r="D6346" s="392"/>
      <c r="E6346" s="393"/>
      <c r="F6346" s="393"/>
      <c r="G6346" s="393"/>
      <c r="H6346" s="393"/>
      <c r="I6346" s="393"/>
      <c r="J6346" s="393"/>
      <c r="K6346" s="393"/>
    </row>
    <row r="6347" spans="1:11" ht="14.4">
      <c r="A6347" s="394" t="s">
        <v>7338</v>
      </c>
      <c r="B6347" s="410" t="s">
        <v>7339</v>
      </c>
      <c r="C6347" s="395" t="s">
        <v>485</v>
      </c>
      <c r="D6347" s="396" t="s">
        <v>7340</v>
      </c>
      <c r="E6347" s="393"/>
      <c r="F6347" s="393"/>
      <c r="G6347" s="393"/>
      <c r="H6347" s="393"/>
      <c r="I6347" s="393"/>
      <c r="J6347" s="393"/>
      <c r="K6347" s="393"/>
    </row>
    <row r="6348" spans="1:11" ht="14.4">
      <c r="A6348" s="397" t="s">
        <v>10708</v>
      </c>
      <c r="B6348" s="411" t="s">
        <v>10709</v>
      </c>
      <c r="C6348" s="398" t="s">
        <v>7532</v>
      </c>
      <c r="D6348" s="399">
        <v>10.2201</v>
      </c>
      <c r="E6348" s="393"/>
      <c r="F6348" s="393"/>
      <c r="G6348" s="393"/>
      <c r="H6348" s="393"/>
      <c r="I6348" s="393"/>
      <c r="J6348" s="393"/>
      <c r="K6348" s="393"/>
    </row>
    <row r="6349" spans="1:11" ht="14.4">
      <c r="A6349" s="554"/>
      <c r="B6349" s="554"/>
      <c r="C6349" s="554"/>
      <c r="D6349" s="554"/>
      <c r="E6349" s="393"/>
      <c r="F6349" s="393"/>
      <c r="G6349" s="393"/>
      <c r="H6349" s="393"/>
      <c r="I6349" s="393"/>
      <c r="J6349" s="393"/>
      <c r="K6349" s="393"/>
    </row>
    <row r="6350" spans="1:11" ht="15" customHeight="1">
      <c r="A6350" s="553" t="s">
        <v>10710</v>
      </c>
      <c r="B6350" s="553"/>
      <c r="C6350" s="553"/>
      <c r="D6350" s="392"/>
      <c r="E6350" s="393"/>
      <c r="F6350" s="393"/>
      <c r="G6350" s="393"/>
      <c r="H6350" s="393"/>
      <c r="I6350" s="393"/>
      <c r="J6350" s="393"/>
      <c r="K6350" s="393"/>
    </row>
    <row r="6351" spans="1:11" ht="14.4">
      <c r="A6351" s="394" t="s">
        <v>7338</v>
      </c>
      <c r="B6351" s="410" t="s">
        <v>7339</v>
      </c>
      <c r="C6351" s="395" t="s">
        <v>485</v>
      </c>
      <c r="D6351" s="396" t="s">
        <v>7340</v>
      </c>
      <c r="E6351" s="393"/>
      <c r="F6351" s="393"/>
      <c r="G6351" s="393"/>
      <c r="H6351" s="393"/>
      <c r="I6351" s="393"/>
      <c r="J6351" s="393"/>
      <c r="K6351" s="393"/>
    </row>
    <row r="6352" spans="1:11" ht="14.4">
      <c r="A6352" s="397" t="s">
        <v>10711</v>
      </c>
      <c r="B6352" s="411" t="s">
        <v>10712</v>
      </c>
      <c r="C6352" s="398" t="s">
        <v>7532</v>
      </c>
      <c r="D6352" s="399">
        <v>12.245900000000001</v>
      </c>
      <c r="E6352" s="393"/>
      <c r="F6352" s="393"/>
      <c r="G6352" s="393"/>
      <c r="H6352" s="393"/>
      <c r="I6352" s="393"/>
      <c r="J6352" s="393"/>
      <c r="K6352" s="393"/>
    </row>
    <row r="6353" spans="1:11" ht="14.4">
      <c r="A6353" s="397" t="s">
        <v>10713</v>
      </c>
      <c r="B6353" s="411" t="s">
        <v>10714</v>
      </c>
      <c r="C6353" s="398" t="s">
        <v>7532</v>
      </c>
      <c r="D6353" s="399">
        <v>5.3316999999999997</v>
      </c>
      <c r="E6353" s="393"/>
      <c r="F6353" s="393"/>
      <c r="G6353" s="393"/>
      <c r="H6353" s="393"/>
      <c r="I6353" s="393"/>
      <c r="J6353" s="393"/>
      <c r="K6353" s="393"/>
    </row>
    <row r="6354" spans="1:11" ht="14.4">
      <c r="A6354" s="397" t="s">
        <v>10715</v>
      </c>
      <c r="B6354" s="411" t="s">
        <v>10716</v>
      </c>
      <c r="C6354" s="398" t="s">
        <v>7532</v>
      </c>
      <c r="D6354" s="399">
        <v>14.936999999999999</v>
      </c>
      <c r="E6354" s="393"/>
      <c r="F6354" s="393"/>
      <c r="G6354" s="393"/>
      <c r="H6354" s="393"/>
      <c r="I6354" s="393"/>
      <c r="J6354" s="393"/>
      <c r="K6354" s="393"/>
    </row>
    <row r="6355" spans="1:11" ht="14.4">
      <c r="A6355" s="554"/>
      <c r="B6355" s="554"/>
      <c r="C6355" s="554"/>
      <c r="D6355" s="554"/>
      <c r="E6355" s="393"/>
      <c r="F6355" s="393"/>
      <c r="G6355" s="393"/>
      <c r="H6355" s="393"/>
      <c r="I6355" s="393"/>
      <c r="J6355" s="393"/>
      <c r="K6355" s="393"/>
    </row>
    <row r="6356" spans="1:11" ht="15" customHeight="1">
      <c r="A6356" s="553" t="s">
        <v>10717</v>
      </c>
      <c r="B6356" s="553"/>
      <c r="C6356" s="553"/>
      <c r="D6356" s="392"/>
      <c r="E6356" s="393"/>
      <c r="F6356" s="393"/>
      <c r="G6356" s="393"/>
      <c r="H6356" s="393"/>
      <c r="I6356" s="393"/>
      <c r="J6356" s="393"/>
      <c r="K6356" s="393"/>
    </row>
    <row r="6357" spans="1:11" ht="14.4">
      <c r="A6357" s="394" t="s">
        <v>7338</v>
      </c>
      <c r="B6357" s="410" t="s">
        <v>7339</v>
      </c>
      <c r="C6357" s="395" t="s">
        <v>485</v>
      </c>
      <c r="D6357" s="396" t="s">
        <v>7340</v>
      </c>
      <c r="E6357" s="393"/>
      <c r="F6357" s="393"/>
      <c r="G6357" s="393"/>
      <c r="H6357" s="393"/>
      <c r="I6357" s="393"/>
      <c r="J6357" s="393"/>
      <c r="K6357" s="393"/>
    </row>
    <row r="6358" spans="1:11" ht="14.4">
      <c r="A6358" s="397" t="s">
        <v>10718</v>
      </c>
      <c r="B6358" s="411" t="s">
        <v>10719</v>
      </c>
      <c r="C6358" s="398" t="s">
        <v>7532</v>
      </c>
      <c r="D6358" s="399">
        <v>27.4</v>
      </c>
      <c r="E6358" s="393"/>
      <c r="F6358" s="393"/>
      <c r="G6358" s="393"/>
      <c r="H6358" s="393"/>
      <c r="I6358" s="393"/>
      <c r="J6358" s="393"/>
      <c r="K6358" s="393"/>
    </row>
    <row r="6359" spans="1:11" ht="14.4">
      <c r="A6359" s="554"/>
      <c r="B6359" s="554"/>
      <c r="C6359" s="554"/>
      <c r="D6359" s="554"/>
      <c r="E6359" s="393"/>
      <c r="F6359" s="393"/>
      <c r="G6359" s="393"/>
      <c r="H6359" s="393"/>
      <c r="I6359" s="393"/>
      <c r="J6359" s="393"/>
      <c r="K6359" s="393"/>
    </row>
    <row r="6360" spans="1:11" ht="15" customHeight="1">
      <c r="A6360" s="553" t="s">
        <v>10720</v>
      </c>
      <c r="B6360" s="553"/>
      <c r="C6360" s="553"/>
      <c r="D6360" s="392"/>
      <c r="E6360" s="393"/>
      <c r="F6360" s="393"/>
      <c r="G6360" s="393"/>
      <c r="H6360" s="393"/>
      <c r="I6360" s="393"/>
      <c r="J6360" s="393"/>
      <c r="K6360" s="393"/>
    </row>
    <row r="6361" spans="1:11" ht="15" customHeight="1">
      <c r="A6361" s="553" t="s">
        <v>10721</v>
      </c>
      <c r="B6361" s="553"/>
      <c r="C6361" s="553"/>
      <c r="D6361" s="392"/>
      <c r="E6361" s="393"/>
      <c r="F6361" s="393"/>
      <c r="G6361" s="393"/>
      <c r="H6361" s="393"/>
      <c r="I6361" s="393"/>
      <c r="J6361" s="393"/>
      <c r="K6361" s="393"/>
    </row>
    <row r="6362" spans="1:11" ht="14.4">
      <c r="A6362" s="394" t="s">
        <v>7338</v>
      </c>
      <c r="B6362" s="410" t="s">
        <v>7339</v>
      </c>
      <c r="C6362" s="395" t="s">
        <v>485</v>
      </c>
      <c r="D6362" s="396" t="s">
        <v>7340</v>
      </c>
      <c r="E6362" s="393"/>
      <c r="F6362" s="393"/>
      <c r="G6362" s="393"/>
      <c r="H6362" s="393"/>
      <c r="I6362" s="393"/>
      <c r="J6362" s="393"/>
      <c r="K6362" s="393"/>
    </row>
    <row r="6363" spans="1:11" ht="14.4">
      <c r="A6363" s="397" t="s">
        <v>10722</v>
      </c>
      <c r="B6363" s="411" t="s">
        <v>10723</v>
      </c>
      <c r="C6363" s="398" t="s">
        <v>80</v>
      </c>
      <c r="D6363" s="399">
        <v>57.843299999999999</v>
      </c>
      <c r="E6363" s="393"/>
      <c r="F6363" s="393"/>
      <c r="G6363" s="393"/>
      <c r="H6363" s="393"/>
      <c r="I6363" s="393"/>
      <c r="J6363" s="393"/>
      <c r="K6363" s="393"/>
    </row>
    <row r="6364" spans="1:11" ht="14.4">
      <c r="A6364" s="554"/>
      <c r="B6364" s="554"/>
      <c r="C6364" s="554"/>
      <c r="D6364" s="554"/>
      <c r="E6364" s="393"/>
      <c r="F6364" s="393"/>
      <c r="G6364" s="393"/>
      <c r="H6364" s="393"/>
      <c r="I6364" s="393"/>
      <c r="J6364" s="393"/>
      <c r="K6364" s="393"/>
    </row>
    <row r="6365" spans="1:11" ht="15" customHeight="1">
      <c r="A6365" s="553" t="s">
        <v>10724</v>
      </c>
      <c r="B6365" s="553"/>
      <c r="C6365" s="553"/>
      <c r="D6365" s="392"/>
      <c r="E6365" s="393"/>
      <c r="F6365" s="393"/>
      <c r="G6365" s="393"/>
      <c r="H6365" s="393"/>
      <c r="I6365" s="393"/>
      <c r="J6365" s="393"/>
      <c r="K6365" s="393"/>
    </row>
    <row r="6366" spans="1:11" ht="15" customHeight="1">
      <c r="A6366" s="553" t="s">
        <v>10725</v>
      </c>
      <c r="B6366" s="553"/>
      <c r="C6366" s="553"/>
      <c r="D6366" s="392"/>
      <c r="E6366" s="393"/>
      <c r="F6366" s="393"/>
      <c r="G6366" s="393"/>
      <c r="H6366" s="393"/>
      <c r="I6366" s="393"/>
      <c r="J6366" s="393"/>
      <c r="K6366" s="393"/>
    </row>
    <row r="6367" spans="1:11" ht="14.4">
      <c r="A6367" s="394" t="s">
        <v>7338</v>
      </c>
      <c r="B6367" s="410" t="s">
        <v>7339</v>
      </c>
      <c r="C6367" s="395" t="s">
        <v>485</v>
      </c>
      <c r="D6367" s="396" t="s">
        <v>7340</v>
      </c>
      <c r="E6367" s="393"/>
      <c r="F6367" s="393"/>
      <c r="G6367" s="393"/>
      <c r="H6367" s="393"/>
      <c r="I6367" s="393"/>
      <c r="J6367" s="393"/>
      <c r="K6367" s="393"/>
    </row>
    <row r="6368" spans="1:11" ht="26.4">
      <c r="A6368" s="397" t="s">
        <v>10726</v>
      </c>
      <c r="B6368" s="411" t="s">
        <v>10727</v>
      </c>
      <c r="C6368" s="398" t="s">
        <v>67</v>
      </c>
      <c r="D6368" s="399">
        <v>10.74</v>
      </c>
      <c r="E6368" s="393"/>
      <c r="F6368" s="393"/>
      <c r="G6368" s="393"/>
      <c r="H6368" s="393"/>
      <c r="I6368" s="393"/>
      <c r="J6368" s="393"/>
      <c r="K6368" s="393"/>
    </row>
    <row r="6369" spans="1:11" ht="14.4">
      <c r="A6369" s="554"/>
      <c r="B6369" s="554"/>
      <c r="C6369" s="554"/>
      <c r="D6369" s="554"/>
      <c r="E6369" s="393"/>
      <c r="F6369" s="393"/>
      <c r="G6369" s="393"/>
      <c r="H6369" s="393"/>
      <c r="I6369" s="393"/>
      <c r="J6369" s="393"/>
      <c r="K6369" s="393"/>
    </row>
    <row r="6370" spans="1:11" ht="15" customHeight="1">
      <c r="A6370" s="553" t="s">
        <v>10728</v>
      </c>
      <c r="B6370" s="553"/>
      <c r="C6370" s="553"/>
      <c r="D6370" s="392"/>
      <c r="E6370" s="393"/>
      <c r="F6370" s="393"/>
      <c r="G6370" s="393"/>
      <c r="H6370" s="393"/>
      <c r="I6370" s="393"/>
      <c r="J6370" s="393"/>
      <c r="K6370" s="393"/>
    </row>
    <row r="6371" spans="1:11" ht="14.4">
      <c r="A6371" s="394" t="s">
        <v>7338</v>
      </c>
      <c r="B6371" s="410" t="s">
        <v>7339</v>
      </c>
      <c r="C6371" s="395" t="s">
        <v>485</v>
      </c>
      <c r="D6371" s="396" t="s">
        <v>7340</v>
      </c>
      <c r="E6371" s="393"/>
      <c r="F6371" s="393"/>
      <c r="G6371" s="393"/>
      <c r="H6371" s="393"/>
      <c r="I6371" s="393"/>
      <c r="J6371" s="393"/>
      <c r="K6371" s="393"/>
    </row>
    <row r="6372" spans="1:11" ht="14.4">
      <c r="A6372" s="397" t="s">
        <v>10729</v>
      </c>
      <c r="B6372" s="411" t="s">
        <v>10730</v>
      </c>
      <c r="C6372" s="398" t="s">
        <v>84</v>
      </c>
      <c r="D6372" s="399">
        <v>35.934699999999999</v>
      </c>
      <c r="E6372" s="393"/>
      <c r="F6372" s="393"/>
      <c r="G6372" s="393"/>
      <c r="H6372" s="393"/>
      <c r="I6372" s="393"/>
      <c r="J6372" s="393"/>
      <c r="K6372" s="393"/>
    </row>
    <row r="6373" spans="1:11" ht="14.4">
      <c r="A6373" s="397" t="s">
        <v>10731</v>
      </c>
      <c r="B6373" s="411" t="s">
        <v>10732</v>
      </c>
      <c r="C6373" s="398" t="s">
        <v>84</v>
      </c>
      <c r="D6373" s="399">
        <v>40.676400000000001</v>
      </c>
      <c r="E6373" s="393"/>
      <c r="F6373" s="393"/>
      <c r="G6373" s="393"/>
      <c r="H6373" s="393"/>
      <c r="I6373" s="393"/>
      <c r="J6373" s="393"/>
      <c r="K6373" s="393"/>
    </row>
    <row r="6374" spans="1:11" ht="14.4">
      <c r="A6374" s="397" t="s">
        <v>10733</v>
      </c>
      <c r="B6374" s="411" t="s">
        <v>10734</v>
      </c>
      <c r="C6374" s="398" t="s">
        <v>84</v>
      </c>
      <c r="D6374" s="399">
        <v>43.110999999999997</v>
      </c>
      <c r="E6374" s="393"/>
      <c r="F6374" s="393"/>
      <c r="G6374" s="393"/>
      <c r="H6374" s="393"/>
      <c r="I6374" s="393"/>
      <c r="J6374" s="393"/>
      <c r="K6374" s="393"/>
    </row>
    <row r="6375" spans="1:11" ht="14.4">
      <c r="A6375" s="554"/>
      <c r="B6375" s="554"/>
      <c r="C6375" s="554"/>
      <c r="D6375" s="554"/>
      <c r="E6375" s="393"/>
      <c r="F6375" s="393"/>
      <c r="G6375" s="393"/>
      <c r="H6375" s="393"/>
      <c r="I6375" s="393"/>
      <c r="J6375" s="393"/>
      <c r="K6375" s="393"/>
    </row>
    <row r="6376" spans="1:11" ht="15" customHeight="1">
      <c r="A6376" s="553" t="s">
        <v>10735</v>
      </c>
      <c r="B6376" s="553"/>
      <c r="C6376" s="553"/>
      <c r="D6376" s="392"/>
      <c r="E6376" s="393"/>
      <c r="F6376" s="393"/>
      <c r="G6376" s="393"/>
      <c r="H6376" s="393"/>
      <c r="I6376" s="393"/>
      <c r="J6376" s="393"/>
      <c r="K6376" s="393"/>
    </row>
    <row r="6377" spans="1:11" ht="14.4">
      <c r="A6377" s="394" t="s">
        <v>7338</v>
      </c>
      <c r="B6377" s="410" t="s">
        <v>7339</v>
      </c>
      <c r="C6377" s="395" t="s">
        <v>485</v>
      </c>
      <c r="D6377" s="396" t="s">
        <v>7340</v>
      </c>
      <c r="E6377" s="393"/>
      <c r="F6377" s="393"/>
      <c r="G6377" s="393"/>
      <c r="H6377" s="393"/>
      <c r="I6377" s="393"/>
      <c r="J6377" s="393"/>
      <c r="K6377" s="393"/>
    </row>
    <row r="6378" spans="1:11" ht="14.4">
      <c r="A6378" s="397" t="s">
        <v>10736</v>
      </c>
      <c r="B6378" s="411" t="s">
        <v>10737</v>
      </c>
      <c r="C6378" s="398" t="s">
        <v>65</v>
      </c>
      <c r="D6378" s="399">
        <v>200.2697</v>
      </c>
      <c r="E6378" s="393"/>
      <c r="F6378" s="393"/>
      <c r="G6378" s="393"/>
      <c r="H6378" s="393"/>
      <c r="I6378" s="393"/>
      <c r="J6378" s="393"/>
      <c r="K6378" s="393"/>
    </row>
    <row r="6379" spans="1:11" ht="14.4">
      <c r="A6379" s="397" t="s">
        <v>10738</v>
      </c>
      <c r="B6379" s="411" t="s">
        <v>10739</v>
      </c>
      <c r="C6379" s="398" t="s">
        <v>65</v>
      </c>
      <c r="D6379" s="399">
        <v>101.75749999999999</v>
      </c>
      <c r="E6379" s="393"/>
      <c r="F6379" s="393"/>
      <c r="G6379" s="393"/>
      <c r="H6379" s="393"/>
      <c r="I6379" s="393"/>
      <c r="J6379" s="393"/>
      <c r="K6379" s="393"/>
    </row>
    <row r="6380" spans="1:11" ht="14.4">
      <c r="A6380" s="397" t="s">
        <v>10740</v>
      </c>
      <c r="B6380" s="411" t="s">
        <v>10741</v>
      </c>
      <c r="C6380" s="398" t="s">
        <v>65</v>
      </c>
      <c r="D6380" s="399">
        <v>166.1019</v>
      </c>
      <c r="E6380" s="393"/>
      <c r="F6380" s="393"/>
      <c r="G6380" s="393"/>
      <c r="H6380" s="393"/>
      <c r="I6380" s="393"/>
      <c r="J6380" s="393"/>
      <c r="K6380" s="393"/>
    </row>
    <row r="6381" spans="1:11" ht="14.4">
      <c r="A6381" s="397" t="s">
        <v>10742</v>
      </c>
      <c r="B6381" s="411" t="s">
        <v>10743</v>
      </c>
      <c r="C6381" s="398" t="s">
        <v>65</v>
      </c>
      <c r="D6381" s="399">
        <v>111.0403</v>
      </c>
      <c r="E6381" s="393"/>
      <c r="F6381" s="393"/>
      <c r="G6381" s="393"/>
      <c r="H6381" s="393"/>
      <c r="I6381" s="393"/>
      <c r="J6381" s="393"/>
      <c r="K6381" s="393"/>
    </row>
    <row r="6382" spans="1:11" ht="14.4">
      <c r="A6382" s="397" t="s">
        <v>10744</v>
      </c>
      <c r="B6382" s="411" t="s">
        <v>10745</v>
      </c>
      <c r="C6382" s="398" t="s">
        <v>65</v>
      </c>
      <c r="D6382" s="399">
        <v>114.9509</v>
      </c>
      <c r="E6382" s="393"/>
      <c r="F6382" s="393"/>
      <c r="G6382" s="393"/>
      <c r="H6382" s="393"/>
      <c r="I6382" s="393"/>
      <c r="J6382" s="393"/>
      <c r="K6382" s="393"/>
    </row>
    <row r="6383" spans="1:11" ht="14.4">
      <c r="A6383" s="397" t="s">
        <v>10746</v>
      </c>
      <c r="B6383" s="411" t="s">
        <v>10747</v>
      </c>
      <c r="C6383" s="398" t="s">
        <v>65</v>
      </c>
      <c r="D6383" s="399">
        <v>120.94799999999999</v>
      </c>
      <c r="E6383" s="393"/>
      <c r="F6383" s="393"/>
      <c r="G6383" s="393"/>
      <c r="H6383" s="393"/>
      <c r="I6383" s="393"/>
      <c r="J6383" s="393"/>
      <c r="K6383" s="393"/>
    </row>
    <row r="6384" spans="1:11" ht="14.4">
      <c r="A6384" s="554"/>
      <c r="B6384" s="554"/>
      <c r="C6384" s="554"/>
      <c r="D6384" s="554"/>
      <c r="E6384" s="393"/>
      <c r="F6384" s="393"/>
      <c r="G6384" s="393"/>
      <c r="H6384" s="393"/>
      <c r="I6384" s="393"/>
      <c r="J6384" s="393"/>
      <c r="K6384" s="393"/>
    </row>
    <row r="6385" spans="1:11" ht="15" customHeight="1">
      <c r="A6385" s="553" t="s">
        <v>10748</v>
      </c>
      <c r="B6385" s="553"/>
      <c r="C6385" s="553"/>
      <c r="D6385" s="392"/>
      <c r="E6385" s="393"/>
      <c r="F6385" s="393"/>
      <c r="G6385" s="393"/>
      <c r="H6385" s="393"/>
      <c r="I6385" s="393"/>
      <c r="J6385" s="393"/>
      <c r="K6385" s="393"/>
    </row>
    <row r="6386" spans="1:11" ht="14.4">
      <c r="A6386" s="394" t="s">
        <v>7338</v>
      </c>
      <c r="B6386" s="410" t="s">
        <v>7339</v>
      </c>
      <c r="C6386" s="395" t="s">
        <v>485</v>
      </c>
      <c r="D6386" s="396" t="s">
        <v>7340</v>
      </c>
      <c r="E6386" s="393"/>
      <c r="F6386" s="393"/>
      <c r="G6386" s="393"/>
      <c r="H6386" s="393"/>
      <c r="I6386" s="393"/>
      <c r="J6386" s="393"/>
      <c r="K6386" s="393"/>
    </row>
    <row r="6387" spans="1:11" ht="26.4">
      <c r="A6387" s="397" t="s">
        <v>10749</v>
      </c>
      <c r="B6387" s="411" t="s">
        <v>10750</v>
      </c>
      <c r="C6387" s="398" t="s">
        <v>65</v>
      </c>
      <c r="D6387" s="399">
        <v>33</v>
      </c>
      <c r="E6387" s="393"/>
      <c r="F6387" s="393"/>
      <c r="G6387" s="393"/>
      <c r="H6387" s="393"/>
      <c r="I6387" s="393"/>
      <c r="J6387" s="393"/>
      <c r="K6387" s="393"/>
    </row>
    <row r="6388" spans="1:11" ht="26.4">
      <c r="A6388" s="397" t="s">
        <v>10751</v>
      </c>
      <c r="B6388" s="411" t="s">
        <v>10752</v>
      </c>
      <c r="C6388" s="398" t="s">
        <v>65</v>
      </c>
      <c r="D6388" s="399">
        <v>22.15</v>
      </c>
      <c r="E6388" s="393"/>
      <c r="F6388" s="393"/>
      <c r="G6388" s="393"/>
      <c r="H6388" s="393"/>
      <c r="I6388" s="393"/>
      <c r="J6388" s="393"/>
      <c r="K6388" s="393"/>
    </row>
    <row r="6389" spans="1:11" ht="14.4">
      <c r="A6389" s="554"/>
      <c r="B6389" s="554"/>
      <c r="C6389" s="554"/>
      <c r="D6389" s="554"/>
      <c r="E6389" s="393"/>
      <c r="F6389" s="393"/>
      <c r="G6389" s="393"/>
      <c r="H6389" s="393"/>
      <c r="I6389" s="393"/>
      <c r="J6389" s="393"/>
      <c r="K6389" s="393"/>
    </row>
    <row r="6390" spans="1:11" ht="15" customHeight="1">
      <c r="A6390" s="553" t="s">
        <v>10753</v>
      </c>
      <c r="B6390" s="553"/>
      <c r="C6390" s="553"/>
      <c r="D6390" s="392"/>
      <c r="E6390" s="393"/>
      <c r="F6390" s="393"/>
      <c r="G6390" s="393"/>
      <c r="H6390" s="393"/>
      <c r="I6390" s="393"/>
      <c r="J6390" s="393"/>
      <c r="K6390" s="393"/>
    </row>
    <row r="6391" spans="1:11" ht="15" customHeight="1">
      <c r="A6391" s="553" t="s">
        <v>10754</v>
      </c>
      <c r="B6391" s="553"/>
      <c r="C6391" s="553"/>
      <c r="D6391" s="392"/>
      <c r="E6391" s="393"/>
      <c r="F6391" s="393"/>
      <c r="G6391" s="393"/>
      <c r="H6391" s="393"/>
      <c r="I6391" s="393"/>
      <c r="J6391" s="393"/>
      <c r="K6391" s="393"/>
    </row>
    <row r="6392" spans="1:11" ht="14.4">
      <c r="A6392" s="394" t="s">
        <v>7338</v>
      </c>
      <c r="B6392" s="410" t="s">
        <v>7339</v>
      </c>
      <c r="C6392" s="395" t="s">
        <v>485</v>
      </c>
      <c r="D6392" s="396" t="s">
        <v>7340</v>
      </c>
      <c r="E6392" s="393"/>
      <c r="F6392" s="393"/>
      <c r="G6392" s="393"/>
      <c r="H6392" s="393"/>
      <c r="I6392" s="393"/>
      <c r="J6392" s="393"/>
      <c r="K6392" s="393"/>
    </row>
    <row r="6393" spans="1:11" ht="14.4">
      <c r="A6393" s="397" t="s">
        <v>10755</v>
      </c>
      <c r="B6393" s="411" t="s">
        <v>10756</v>
      </c>
      <c r="C6393" s="398" t="s">
        <v>180</v>
      </c>
      <c r="D6393" s="399">
        <v>3.54</v>
      </c>
      <c r="E6393" s="393"/>
      <c r="F6393" s="393"/>
      <c r="G6393" s="393"/>
      <c r="H6393" s="393"/>
      <c r="I6393" s="393"/>
      <c r="J6393" s="393"/>
      <c r="K6393" s="393"/>
    </row>
    <row r="6394" spans="1:11" ht="14.4">
      <c r="A6394" s="397" t="s">
        <v>10757</v>
      </c>
      <c r="B6394" s="411" t="s">
        <v>10758</v>
      </c>
      <c r="C6394" s="398" t="s">
        <v>180</v>
      </c>
      <c r="D6394" s="399">
        <v>3.04</v>
      </c>
      <c r="E6394" s="393"/>
      <c r="F6394" s="393"/>
      <c r="G6394" s="393"/>
      <c r="H6394" s="393"/>
      <c r="I6394" s="393"/>
      <c r="J6394" s="393"/>
      <c r="K6394" s="393"/>
    </row>
    <row r="6395" spans="1:11" ht="14.4">
      <c r="A6395" s="397" t="s">
        <v>10759</v>
      </c>
      <c r="B6395" s="411" t="s">
        <v>10760</v>
      </c>
      <c r="C6395" s="398" t="s">
        <v>180</v>
      </c>
      <c r="D6395" s="399">
        <v>3.85</v>
      </c>
      <c r="E6395" s="393"/>
      <c r="F6395" s="393"/>
      <c r="G6395" s="393"/>
      <c r="H6395" s="393"/>
      <c r="I6395" s="393"/>
      <c r="J6395" s="393"/>
      <c r="K6395" s="393"/>
    </row>
    <row r="6396" spans="1:11" ht="14.4">
      <c r="A6396" s="397" t="s">
        <v>10761</v>
      </c>
      <c r="B6396" s="411" t="s">
        <v>10762</v>
      </c>
      <c r="C6396" s="398" t="s">
        <v>180</v>
      </c>
      <c r="D6396" s="399">
        <v>2.36</v>
      </c>
      <c r="E6396" s="393"/>
      <c r="F6396" s="393"/>
      <c r="G6396" s="393"/>
      <c r="H6396" s="393"/>
      <c r="I6396" s="393"/>
      <c r="J6396" s="393"/>
      <c r="K6396" s="393"/>
    </row>
    <row r="6397" spans="1:11" ht="14.4">
      <c r="A6397" s="554"/>
      <c r="B6397" s="554"/>
      <c r="C6397" s="554"/>
      <c r="D6397" s="554"/>
      <c r="E6397" s="393"/>
      <c r="F6397" s="393"/>
      <c r="G6397" s="393"/>
      <c r="H6397" s="393"/>
      <c r="I6397" s="393"/>
      <c r="J6397" s="393"/>
      <c r="K6397" s="393"/>
    </row>
    <row r="6398" spans="1:11" ht="15" customHeight="1">
      <c r="A6398" s="553" t="s">
        <v>10763</v>
      </c>
      <c r="B6398" s="553"/>
      <c r="C6398" s="553"/>
      <c r="D6398" s="392"/>
      <c r="E6398" s="393"/>
      <c r="F6398" s="393"/>
      <c r="G6398" s="393"/>
      <c r="H6398" s="393"/>
      <c r="I6398" s="393"/>
      <c r="J6398" s="393"/>
      <c r="K6398" s="393"/>
    </row>
    <row r="6399" spans="1:11" ht="15" customHeight="1">
      <c r="A6399" s="553" t="s">
        <v>10764</v>
      </c>
      <c r="B6399" s="553"/>
      <c r="C6399" s="553"/>
      <c r="D6399" s="392"/>
      <c r="E6399" s="393"/>
      <c r="F6399" s="393"/>
      <c r="G6399" s="393"/>
      <c r="H6399" s="393"/>
      <c r="I6399" s="393"/>
      <c r="J6399" s="393"/>
      <c r="K6399" s="393"/>
    </row>
    <row r="6400" spans="1:11" ht="14.4">
      <c r="A6400" s="394" t="s">
        <v>7338</v>
      </c>
      <c r="B6400" s="410" t="s">
        <v>7339</v>
      </c>
      <c r="C6400" s="395" t="s">
        <v>485</v>
      </c>
      <c r="D6400" s="396" t="s">
        <v>7340</v>
      </c>
      <c r="E6400" s="393"/>
      <c r="F6400" s="393"/>
      <c r="G6400" s="393"/>
      <c r="H6400" s="393"/>
      <c r="I6400" s="393"/>
      <c r="J6400" s="393"/>
      <c r="K6400" s="393"/>
    </row>
    <row r="6401" spans="1:11" ht="14.4">
      <c r="A6401" s="397" t="s">
        <v>10765</v>
      </c>
      <c r="B6401" s="411" t="s">
        <v>10766</v>
      </c>
      <c r="C6401" s="398" t="s">
        <v>180</v>
      </c>
      <c r="D6401" s="399">
        <v>0.30230000000000001</v>
      </c>
      <c r="E6401" s="393"/>
      <c r="F6401" s="393"/>
      <c r="G6401" s="393"/>
      <c r="H6401" s="393"/>
      <c r="I6401" s="393"/>
      <c r="J6401" s="393"/>
      <c r="K6401" s="393"/>
    </row>
    <row r="6402" spans="1:11" ht="26.4">
      <c r="A6402" s="397" t="s">
        <v>10767</v>
      </c>
      <c r="B6402" s="411" t="s">
        <v>10768</v>
      </c>
      <c r="C6402" s="398" t="s">
        <v>180</v>
      </c>
      <c r="D6402" s="399">
        <v>2.7515000000000001</v>
      </c>
      <c r="E6402" s="393"/>
      <c r="F6402" s="393"/>
      <c r="G6402" s="393"/>
      <c r="H6402" s="393"/>
      <c r="I6402" s="393"/>
      <c r="J6402" s="393"/>
      <c r="K6402" s="393"/>
    </row>
    <row r="6403" spans="1:11" ht="26.4">
      <c r="A6403" s="397" t="s">
        <v>10769</v>
      </c>
      <c r="B6403" s="411" t="s">
        <v>10770</v>
      </c>
      <c r="C6403" s="398" t="s">
        <v>180</v>
      </c>
      <c r="D6403" s="399">
        <v>13.39</v>
      </c>
      <c r="E6403" s="393"/>
      <c r="F6403" s="393"/>
      <c r="G6403" s="393"/>
      <c r="H6403" s="393"/>
      <c r="I6403" s="393"/>
      <c r="J6403" s="393"/>
      <c r="K6403" s="393"/>
    </row>
    <row r="6404" spans="1:11" ht="14.4">
      <c r="A6404" s="397" t="s">
        <v>10771</v>
      </c>
      <c r="B6404" s="411" t="s">
        <v>10772</v>
      </c>
      <c r="C6404" s="398" t="s">
        <v>180</v>
      </c>
      <c r="D6404" s="399">
        <v>1.6327</v>
      </c>
      <c r="E6404" s="393"/>
      <c r="F6404" s="393"/>
      <c r="G6404" s="393"/>
      <c r="H6404" s="393"/>
      <c r="I6404" s="393"/>
      <c r="J6404" s="393"/>
      <c r="K6404" s="393"/>
    </row>
    <row r="6405" spans="1:11" ht="26.4">
      <c r="A6405" s="397" t="s">
        <v>10773</v>
      </c>
      <c r="B6405" s="411" t="s">
        <v>10774</v>
      </c>
      <c r="C6405" s="398" t="s">
        <v>180</v>
      </c>
      <c r="D6405" s="399">
        <v>0.23180000000000001</v>
      </c>
      <c r="E6405" s="393"/>
      <c r="F6405" s="393"/>
      <c r="G6405" s="393"/>
      <c r="H6405" s="393"/>
      <c r="I6405" s="393"/>
      <c r="J6405" s="393"/>
      <c r="K6405" s="393"/>
    </row>
    <row r="6406" spans="1:11" ht="14.4">
      <c r="A6406" s="554"/>
      <c r="B6406" s="554"/>
      <c r="C6406" s="554"/>
      <c r="D6406" s="554"/>
      <c r="E6406" s="393"/>
      <c r="F6406" s="393"/>
      <c r="G6406" s="393"/>
      <c r="H6406" s="393"/>
      <c r="I6406" s="393"/>
      <c r="J6406" s="393"/>
      <c r="K6406" s="393"/>
    </row>
    <row r="6407" spans="1:11" ht="15" customHeight="1">
      <c r="A6407" s="553" t="s">
        <v>10775</v>
      </c>
      <c r="B6407" s="553"/>
      <c r="C6407" s="553"/>
      <c r="D6407" s="392"/>
      <c r="E6407" s="393"/>
      <c r="F6407" s="393"/>
      <c r="G6407" s="393"/>
      <c r="H6407" s="393"/>
      <c r="I6407" s="393"/>
      <c r="J6407" s="393"/>
      <c r="K6407" s="393"/>
    </row>
    <row r="6408" spans="1:11" ht="14.4">
      <c r="A6408" s="394" t="s">
        <v>7338</v>
      </c>
      <c r="B6408" s="410" t="s">
        <v>7339</v>
      </c>
      <c r="C6408" s="395" t="s">
        <v>485</v>
      </c>
      <c r="D6408" s="396" t="s">
        <v>7340</v>
      </c>
      <c r="E6408" s="393"/>
      <c r="F6408" s="393"/>
      <c r="G6408" s="393"/>
      <c r="H6408" s="393"/>
      <c r="I6408" s="393"/>
      <c r="J6408" s="393"/>
      <c r="K6408" s="393"/>
    </row>
    <row r="6409" spans="1:11" ht="14.4">
      <c r="A6409" s="397" t="s">
        <v>10776</v>
      </c>
      <c r="B6409" s="411" t="s">
        <v>10777</v>
      </c>
      <c r="C6409" s="398" t="s">
        <v>84</v>
      </c>
      <c r="D6409" s="399">
        <v>68.113799999999998</v>
      </c>
      <c r="E6409" s="393"/>
      <c r="F6409" s="393"/>
      <c r="G6409" s="393"/>
      <c r="H6409" s="393"/>
      <c r="I6409" s="393"/>
      <c r="J6409" s="393"/>
      <c r="K6409" s="393"/>
    </row>
    <row r="6410" spans="1:11" ht="26.4">
      <c r="A6410" s="397" t="s">
        <v>10778</v>
      </c>
      <c r="B6410" s="411" t="s">
        <v>10779</v>
      </c>
      <c r="C6410" s="398" t="s">
        <v>84</v>
      </c>
      <c r="D6410" s="399">
        <v>104.7308</v>
      </c>
      <c r="E6410" s="393"/>
      <c r="F6410" s="393"/>
      <c r="G6410" s="393"/>
      <c r="H6410" s="393"/>
      <c r="I6410" s="393"/>
      <c r="J6410" s="393"/>
      <c r="K6410" s="393"/>
    </row>
    <row r="6411" spans="1:11" ht="26.4">
      <c r="A6411" s="397" t="s">
        <v>10780</v>
      </c>
      <c r="B6411" s="411" t="s">
        <v>10781</v>
      </c>
      <c r="C6411" s="398" t="s">
        <v>84</v>
      </c>
      <c r="D6411" s="399">
        <v>32.857500000000002</v>
      </c>
      <c r="E6411" s="393"/>
      <c r="F6411" s="393"/>
      <c r="G6411" s="393"/>
      <c r="H6411" s="393"/>
      <c r="I6411" s="393"/>
      <c r="J6411" s="393"/>
      <c r="K6411" s="393"/>
    </row>
    <row r="6412" spans="1:11" ht="14.4">
      <c r="A6412" s="397" t="s">
        <v>10782</v>
      </c>
      <c r="B6412" s="411" t="s">
        <v>10783</v>
      </c>
      <c r="C6412" s="398" t="s">
        <v>84</v>
      </c>
      <c r="D6412" s="399">
        <v>38.189300000000003</v>
      </c>
      <c r="E6412" s="393"/>
      <c r="F6412" s="393"/>
      <c r="G6412" s="393"/>
      <c r="H6412" s="393"/>
      <c r="I6412" s="393"/>
      <c r="J6412" s="393"/>
      <c r="K6412" s="393"/>
    </row>
    <row r="6413" spans="1:11" ht="14.4">
      <c r="A6413" s="554"/>
      <c r="B6413" s="554"/>
      <c r="C6413" s="554"/>
      <c r="D6413" s="554"/>
      <c r="E6413" s="393"/>
      <c r="F6413" s="393"/>
      <c r="G6413" s="393"/>
      <c r="H6413" s="393"/>
      <c r="I6413" s="393"/>
      <c r="J6413" s="393"/>
      <c r="K6413" s="393"/>
    </row>
    <row r="6414" spans="1:11" ht="15" customHeight="1">
      <c r="A6414" s="553" t="s">
        <v>10784</v>
      </c>
      <c r="B6414" s="553"/>
      <c r="C6414" s="553"/>
      <c r="D6414" s="392"/>
      <c r="E6414" s="393"/>
      <c r="F6414" s="393"/>
      <c r="G6414" s="393"/>
      <c r="H6414" s="393"/>
      <c r="I6414" s="393"/>
      <c r="J6414" s="393"/>
      <c r="K6414" s="393"/>
    </row>
    <row r="6415" spans="1:11" ht="14.4">
      <c r="A6415" s="394" t="s">
        <v>7338</v>
      </c>
      <c r="B6415" s="410" t="s">
        <v>7339</v>
      </c>
      <c r="C6415" s="395" t="s">
        <v>485</v>
      </c>
      <c r="D6415" s="396" t="s">
        <v>7340</v>
      </c>
      <c r="E6415" s="393"/>
      <c r="F6415" s="393"/>
      <c r="G6415" s="393"/>
      <c r="H6415" s="393"/>
      <c r="I6415" s="393"/>
      <c r="J6415" s="393"/>
      <c r="K6415" s="393"/>
    </row>
    <row r="6416" spans="1:11" ht="26.4">
      <c r="A6416" s="397" t="s">
        <v>10785</v>
      </c>
      <c r="B6416" s="411" t="s">
        <v>10786</v>
      </c>
      <c r="C6416" s="398" t="s">
        <v>84</v>
      </c>
      <c r="D6416" s="399">
        <v>41.485100000000003</v>
      </c>
      <c r="E6416" s="393"/>
      <c r="F6416" s="393"/>
      <c r="G6416" s="393"/>
      <c r="H6416" s="393"/>
      <c r="I6416" s="393"/>
      <c r="J6416" s="393"/>
      <c r="K6416" s="393"/>
    </row>
    <row r="6417" spans="1:11" ht="14.4">
      <c r="A6417" s="554"/>
      <c r="B6417" s="554"/>
      <c r="C6417" s="554"/>
      <c r="D6417" s="554"/>
      <c r="E6417" s="393"/>
      <c r="F6417" s="393"/>
      <c r="G6417" s="393"/>
      <c r="H6417" s="393"/>
      <c r="I6417" s="393"/>
      <c r="J6417" s="393"/>
      <c r="K6417" s="393"/>
    </row>
    <row r="6418" spans="1:11" ht="15" customHeight="1">
      <c r="A6418" s="553" t="s">
        <v>10787</v>
      </c>
      <c r="B6418" s="553"/>
      <c r="C6418" s="553"/>
      <c r="D6418" s="392"/>
      <c r="E6418" s="393"/>
      <c r="F6418" s="393"/>
      <c r="G6418" s="393"/>
      <c r="H6418" s="393"/>
      <c r="I6418" s="393"/>
      <c r="J6418" s="393"/>
      <c r="K6418" s="393"/>
    </row>
    <row r="6419" spans="1:11" ht="14.4">
      <c r="A6419" s="394" t="s">
        <v>7338</v>
      </c>
      <c r="B6419" s="410" t="s">
        <v>7339</v>
      </c>
      <c r="C6419" s="395" t="s">
        <v>485</v>
      </c>
      <c r="D6419" s="396" t="s">
        <v>7340</v>
      </c>
      <c r="E6419" s="393"/>
      <c r="F6419" s="393"/>
      <c r="G6419" s="393"/>
      <c r="H6419" s="393"/>
      <c r="I6419" s="393"/>
      <c r="J6419" s="393"/>
      <c r="K6419" s="393"/>
    </row>
    <row r="6420" spans="1:11" ht="26.4">
      <c r="A6420" s="397" t="s">
        <v>10788</v>
      </c>
      <c r="B6420" s="411" t="s">
        <v>10789</v>
      </c>
      <c r="C6420" s="398" t="s">
        <v>84</v>
      </c>
      <c r="D6420" s="399">
        <v>36.8185</v>
      </c>
      <c r="E6420" s="393"/>
      <c r="F6420" s="393"/>
      <c r="G6420" s="393"/>
      <c r="H6420" s="393"/>
      <c r="I6420" s="393"/>
      <c r="J6420" s="393"/>
      <c r="K6420" s="393"/>
    </row>
    <row r="6421" spans="1:11" ht="26.4">
      <c r="A6421" s="397" t="s">
        <v>10790</v>
      </c>
      <c r="B6421" s="411" t="s">
        <v>10791</v>
      </c>
      <c r="C6421" s="398" t="s">
        <v>84</v>
      </c>
      <c r="D6421" s="399">
        <v>44.670099999999998</v>
      </c>
      <c r="E6421" s="393"/>
      <c r="F6421" s="393"/>
      <c r="G6421" s="393"/>
      <c r="H6421" s="393"/>
      <c r="I6421" s="393"/>
      <c r="J6421" s="393"/>
      <c r="K6421" s="393"/>
    </row>
    <row r="6422" spans="1:11" ht="14.4">
      <c r="A6422" s="554"/>
      <c r="B6422" s="554"/>
      <c r="C6422" s="554"/>
      <c r="D6422" s="554"/>
      <c r="E6422" s="393"/>
      <c r="F6422" s="393"/>
      <c r="G6422" s="393"/>
      <c r="H6422" s="393"/>
      <c r="I6422" s="393"/>
      <c r="J6422" s="393"/>
      <c r="K6422" s="393"/>
    </row>
    <row r="6423" spans="1:11" ht="15" customHeight="1">
      <c r="A6423" s="553" t="s">
        <v>10792</v>
      </c>
      <c r="B6423" s="553"/>
      <c r="C6423" s="553"/>
      <c r="D6423" s="392"/>
      <c r="E6423" s="393"/>
      <c r="F6423" s="393"/>
      <c r="G6423" s="393"/>
      <c r="H6423" s="393"/>
      <c r="I6423" s="393"/>
      <c r="J6423" s="393"/>
      <c r="K6423" s="393"/>
    </row>
    <row r="6424" spans="1:11" ht="14.4">
      <c r="A6424" s="394" t="s">
        <v>7338</v>
      </c>
      <c r="B6424" s="410" t="s">
        <v>7339</v>
      </c>
      <c r="C6424" s="395" t="s">
        <v>485</v>
      </c>
      <c r="D6424" s="396" t="s">
        <v>7340</v>
      </c>
      <c r="E6424" s="393"/>
      <c r="F6424" s="393"/>
      <c r="G6424" s="393"/>
      <c r="H6424" s="393"/>
      <c r="I6424" s="393"/>
      <c r="J6424" s="393"/>
      <c r="K6424" s="393"/>
    </row>
    <row r="6425" spans="1:11" ht="14.4">
      <c r="A6425" s="397" t="s">
        <v>10793</v>
      </c>
      <c r="B6425" s="411" t="s">
        <v>10794</v>
      </c>
      <c r="C6425" s="398" t="s">
        <v>180</v>
      </c>
      <c r="D6425" s="399">
        <v>63.12</v>
      </c>
      <c r="E6425" s="393"/>
      <c r="F6425" s="393"/>
      <c r="G6425" s="393"/>
      <c r="H6425" s="393"/>
      <c r="I6425" s="393"/>
      <c r="J6425" s="393"/>
      <c r="K6425" s="393"/>
    </row>
    <row r="6426" spans="1:11" ht="26.4">
      <c r="A6426" s="397" t="s">
        <v>10795</v>
      </c>
      <c r="B6426" s="411" t="s">
        <v>10796</v>
      </c>
      <c r="C6426" s="398" t="s">
        <v>65</v>
      </c>
      <c r="D6426" s="399">
        <v>125.23</v>
      </c>
      <c r="E6426" s="393"/>
      <c r="F6426" s="393"/>
      <c r="G6426" s="393"/>
      <c r="H6426" s="393"/>
      <c r="I6426" s="393"/>
      <c r="J6426" s="393"/>
      <c r="K6426" s="393"/>
    </row>
    <row r="6427" spans="1:11" ht="26.4">
      <c r="A6427" s="397" t="s">
        <v>10797</v>
      </c>
      <c r="B6427" s="411" t="s">
        <v>10798</v>
      </c>
      <c r="C6427" s="398" t="s">
        <v>65</v>
      </c>
      <c r="D6427" s="399">
        <v>177.18</v>
      </c>
      <c r="E6427" s="393"/>
      <c r="F6427" s="393"/>
      <c r="G6427" s="393"/>
      <c r="H6427" s="393"/>
      <c r="I6427" s="393"/>
      <c r="J6427" s="393"/>
      <c r="K6427" s="393"/>
    </row>
    <row r="6428" spans="1:11" ht="26.4">
      <c r="A6428" s="397" t="s">
        <v>10799</v>
      </c>
      <c r="B6428" s="411" t="s">
        <v>10800</v>
      </c>
      <c r="C6428" s="398" t="s">
        <v>65</v>
      </c>
      <c r="D6428" s="399">
        <v>84.82</v>
      </c>
      <c r="E6428" s="393"/>
      <c r="F6428" s="393"/>
      <c r="G6428" s="393"/>
      <c r="H6428" s="393"/>
      <c r="I6428" s="393"/>
      <c r="J6428" s="393"/>
      <c r="K6428" s="393"/>
    </row>
    <row r="6429" spans="1:11" ht="26.4">
      <c r="A6429" s="397" t="s">
        <v>10801</v>
      </c>
      <c r="B6429" s="411" t="s">
        <v>10802</v>
      </c>
      <c r="C6429" s="398" t="s">
        <v>65</v>
      </c>
      <c r="D6429" s="399">
        <v>28.75</v>
      </c>
      <c r="E6429" s="393"/>
      <c r="F6429" s="393"/>
      <c r="G6429" s="393"/>
      <c r="H6429" s="393"/>
      <c r="I6429" s="393"/>
      <c r="J6429" s="393"/>
      <c r="K6429" s="393"/>
    </row>
    <row r="6430" spans="1:11" ht="26.4">
      <c r="A6430" s="397" t="s">
        <v>10803</v>
      </c>
      <c r="B6430" s="411" t="s">
        <v>10804</v>
      </c>
      <c r="C6430" s="398" t="s">
        <v>65</v>
      </c>
      <c r="D6430" s="399">
        <v>23.4739</v>
      </c>
      <c r="E6430" s="393"/>
      <c r="F6430" s="393"/>
      <c r="G6430" s="393"/>
      <c r="H6430" s="393"/>
      <c r="I6430" s="393"/>
      <c r="J6430" s="393"/>
      <c r="K6430" s="393"/>
    </row>
    <row r="6431" spans="1:11" ht="14.4">
      <c r="A6431" s="554"/>
      <c r="B6431" s="554"/>
      <c r="C6431" s="554"/>
      <c r="D6431" s="554"/>
      <c r="E6431" s="393"/>
      <c r="F6431" s="393"/>
      <c r="G6431" s="393"/>
      <c r="H6431" s="393"/>
      <c r="I6431" s="393"/>
      <c r="J6431" s="393"/>
      <c r="K6431" s="393"/>
    </row>
    <row r="6432" spans="1:11" ht="15" customHeight="1">
      <c r="A6432" s="553" t="s">
        <v>10805</v>
      </c>
      <c r="B6432" s="553"/>
      <c r="C6432" s="553"/>
      <c r="D6432" s="392"/>
      <c r="E6432" s="393"/>
      <c r="F6432" s="393"/>
      <c r="G6432" s="393"/>
      <c r="H6432" s="393"/>
      <c r="I6432" s="393"/>
      <c r="J6432" s="393"/>
      <c r="K6432" s="393"/>
    </row>
    <row r="6433" spans="1:11" ht="14.4">
      <c r="A6433" s="394" t="s">
        <v>7338</v>
      </c>
      <c r="B6433" s="410" t="s">
        <v>7339</v>
      </c>
      <c r="C6433" s="395" t="s">
        <v>485</v>
      </c>
      <c r="D6433" s="396" t="s">
        <v>7340</v>
      </c>
      <c r="E6433" s="393"/>
      <c r="F6433" s="393"/>
      <c r="G6433" s="393"/>
      <c r="H6433" s="393"/>
      <c r="I6433" s="393"/>
      <c r="J6433" s="393"/>
      <c r="K6433" s="393"/>
    </row>
    <row r="6434" spans="1:11" ht="26.4">
      <c r="A6434" s="397" t="s">
        <v>10806</v>
      </c>
      <c r="B6434" s="411" t="s">
        <v>10807</v>
      </c>
      <c r="C6434" s="398" t="s">
        <v>65</v>
      </c>
      <c r="D6434" s="399">
        <v>54.0032</v>
      </c>
      <c r="E6434" s="393"/>
      <c r="F6434" s="393"/>
      <c r="G6434" s="393"/>
      <c r="H6434" s="393"/>
      <c r="I6434" s="393"/>
      <c r="J6434" s="393"/>
      <c r="K6434" s="393"/>
    </row>
    <row r="6435" spans="1:11" ht="39.6">
      <c r="A6435" s="397" t="s">
        <v>10808</v>
      </c>
      <c r="B6435" s="411" t="s">
        <v>10809</v>
      </c>
      <c r="C6435" s="398" t="s">
        <v>65</v>
      </c>
      <c r="D6435" s="399">
        <v>163.23939999999999</v>
      </c>
      <c r="E6435" s="393"/>
      <c r="F6435" s="393"/>
      <c r="G6435" s="393"/>
      <c r="H6435" s="393"/>
      <c r="I6435" s="393"/>
      <c r="J6435" s="393"/>
      <c r="K6435" s="393"/>
    </row>
    <row r="6436" spans="1:11" ht="26.4">
      <c r="A6436" s="397" t="s">
        <v>10810</v>
      </c>
      <c r="B6436" s="411" t="s">
        <v>10811</v>
      </c>
      <c r="C6436" s="398" t="s">
        <v>65</v>
      </c>
      <c r="D6436" s="399">
        <v>57.5107</v>
      </c>
      <c r="E6436" s="393"/>
      <c r="F6436" s="393"/>
      <c r="G6436" s="393"/>
      <c r="H6436" s="393"/>
      <c r="I6436" s="393"/>
      <c r="J6436" s="393"/>
      <c r="K6436" s="393"/>
    </row>
    <row r="6437" spans="1:11" ht="14.4">
      <c r="A6437" s="397" t="s">
        <v>10812</v>
      </c>
      <c r="B6437" s="411" t="s">
        <v>10813</v>
      </c>
      <c r="C6437" s="398" t="s">
        <v>84</v>
      </c>
      <c r="D6437" s="399">
        <v>137.12469999999999</v>
      </c>
      <c r="E6437" s="393"/>
      <c r="F6437" s="393"/>
      <c r="G6437" s="393"/>
      <c r="H6437" s="393"/>
      <c r="I6437" s="393"/>
      <c r="J6437" s="393"/>
      <c r="K6437" s="393"/>
    </row>
    <row r="6438" spans="1:11" ht="14.4">
      <c r="A6438" s="554"/>
      <c r="B6438" s="554"/>
      <c r="C6438" s="554"/>
      <c r="D6438" s="554"/>
      <c r="E6438" s="393"/>
      <c r="F6438" s="393"/>
      <c r="G6438" s="393"/>
      <c r="H6438" s="393"/>
      <c r="I6438" s="393"/>
      <c r="J6438" s="393"/>
      <c r="K6438" s="393"/>
    </row>
    <row r="6439" spans="1:11" ht="15" customHeight="1">
      <c r="A6439" s="553" t="s">
        <v>10814</v>
      </c>
      <c r="B6439" s="553"/>
      <c r="C6439" s="553"/>
      <c r="D6439" s="392"/>
      <c r="E6439" s="393"/>
      <c r="F6439" s="393"/>
      <c r="G6439" s="393"/>
      <c r="H6439" s="393"/>
      <c r="I6439" s="393"/>
      <c r="J6439" s="393"/>
      <c r="K6439" s="393"/>
    </row>
    <row r="6440" spans="1:11" ht="14.4">
      <c r="A6440" s="394" t="s">
        <v>7338</v>
      </c>
      <c r="B6440" s="410" t="s">
        <v>7339</v>
      </c>
      <c r="C6440" s="395" t="s">
        <v>485</v>
      </c>
      <c r="D6440" s="396" t="s">
        <v>7340</v>
      </c>
      <c r="E6440" s="393"/>
      <c r="F6440" s="393"/>
      <c r="G6440" s="393"/>
      <c r="H6440" s="393"/>
      <c r="I6440" s="393"/>
      <c r="J6440" s="393"/>
      <c r="K6440" s="393"/>
    </row>
    <row r="6441" spans="1:11" ht="14.4">
      <c r="A6441" s="397" t="s">
        <v>10815</v>
      </c>
      <c r="B6441" s="411" t="s">
        <v>10816</v>
      </c>
      <c r="C6441" s="398" t="s">
        <v>65</v>
      </c>
      <c r="D6441" s="399">
        <v>44.125799999999998</v>
      </c>
      <c r="E6441" s="393"/>
      <c r="F6441" s="393"/>
      <c r="G6441" s="393"/>
      <c r="H6441" s="393"/>
      <c r="I6441" s="393"/>
      <c r="J6441" s="393"/>
      <c r="K6441" s="393"/>
    </row>
    <row r="6442" spans="1:11" ht="14.4">
      <c r="A6442" s="554"/>
      <c r="B6442" s="554"/>
      <c r="C6442" s="554"/>
      <c r="D6442" s="554"/>
      <c r="E6442" s="393"/>
      <c r="F6442" s="393"/>
      <c r="G6442" s="393"/>
      <c r="H6442" s="393"/>
      <c r="I6442" s="393"/>
      <c r="J6442" s="393"/>
      <c r="K6442" s="393"/>
    </row>
    <row r="6443" spans="1:11" ht="15" customHeight="1">
      <c r="A6443" s="553" t="s">
        <v>10817</v>
      </c>
      <c r="B6443" s="553"/>
      <c r="C6443" s="553"/>
      <c r="D6443" s="392"/>
      <c r="E6443" s="393"/>
      <c r="F6443" s="393"/>
      <c r="G6443" s="393"/>
      <c r="H6443" s="393"/>
      <c r="I6443" s="393"/>
      <c r="J6443" s="393"/>
      <c r="K6443" s="393"/>
    </row>
    <row r="6444" spans="1:11" ht="15" customHeight="1">
      <c r="A6444" s="553" t="s">
        <v>10818</v>
      </c>
      <c r="B6444" s="553"/>
      <c r="C6444" s="553"/>
      <c r="D6444" s="392"/>
      <c r="E6444" s="393"/>
      <c r="F6444" s="393"/>
      <c r="G6444" s="393"/>
      <c r="H6444" s="393"/>
      <c r="I6444" s="393"/>
      <c r="J6444" s="393"/>
      <c r="K6444" s="393"/>
    </row>
    <row r="6445" spans="1:11" ht="14.4">
      <c r="A6445" s="394" t="s">
        <v>7338</v>
      </c>
      <c r="B6445" s="410" t="s">
        <v>7339</v>
      </c>
      <c r="C6445" s="395" t="s">
        <v>485</v>
      </c>
      <c r="D6445" s="396" t="s">
        <v>7340</v>
      </c>
      <c r="E6445" s="393"/>
      <c r="F6445" s="393"/>
      <c r="G6445" s="393"/>
      <c r="H6445" s="393"/>
      <c r="I6445" s="393"/>
      <c r="J6445" s="393"/>
      <c r="K6445" s="393"/>
    </row>
    <row r="6446" spans="1:11" ht="14.4">
      <c r="A6446" s="397" t="s">
        <v>10819</v>
      </c>
      <c r="B6446" s="411" t="s">
        <v>10820</v>
      </c>
      <c r="C6446" s="398" t="s">
        <v>67</v>
      </c>
      <c r="D6446" s="399">
        <v>5.8308</v>
      </c>
      <c r="E6446" s="393"/>
      <c r="F6446" s="393"/>
      <c r="G6446" s="393"/>
      <c r="H6446" s="393"/>
      <c r="I6446" s="393"/>
      <c r="J6446" s="393"/>
      <c r="K6446" s="393"/>
    </row>
    <row r="6447" spans="1:11" ht="14.4">
      <c r="A6447" s="397" t="s">
        <v>10821</v>
      </c>
      <c r="B6447" s="411" t="s">
        <v>10822</v>
      </c>
      <c r="C6447" s="398" t="s">
        <v>67</v>
      </c>
      <c r="D6447" s="399">
        <v>5.8720999999999997</v>
      </c>
      <c r="E6447" s="393"/>
      <c r="F6447" s="393"/>
      <c r="G6447" s="393"/>
      <c r="H6447" s="393"/>
      <c r="I6447" s="393"/>
      <c r="J6447" s="393"/>
      <c r="K6447" s="393"/>
    </row>
    <row r="6448" spans="1:11" ht="14.4">
      <c r="A6448" s="554"/>
      <c r="B6448" s="554"/>
      <c r="C6448" s="554"/>
      <c r="D6448" s="554"/>
      <c r="E6448" s="393"/>
      <c r="F6448" s="393"/>
      <c r="G6448" s="393"/>
      <c r="H6448" s="393"/>
      <c r="I6448" s="393"/>
      <c r="J6448" s="393"/>
      <c r="K6448" s="393"/>
    </row>
    <row r="6449" spans="1:11" ht="15" customHeight="1">
      <c r="A6449" s="553" t="s">
        <v>10823</v>
      </c>
      <c r="B6449" s="553"/>
      <c r="C6449" s="553"/>
      <c r="D6449" s="392"/>
      <c r="E6449" s="393"/>
      <c r="F6449" s="393"/>
      <c r="G6449" s="393"/>
      <c r="H6449" s="393"/>
      <c r="I6449" s="393"/>
      <c r="J6449" s="393"/>
      <c r="K6449" s="393"/>
    </row>
    <row r="6450" spans="1:11" ht="15" customHeight="1">
      <c r="A6450" s="553" t="s">
        <v>10824</v>
      </c>
      <c r="B6450" s="553"/>
      <c r="C6450" s="553"/>
      <c r="D6450" s="392"/>
      <c r="E6450" s="393"/>
      <c r="F6450" s="393"/>
      <c r="G6450" s="393"/>
      <c r="H6450" s="393"/>
      <c r="I6450" s="393"/>
      <c r="J6450" s="393"/>
      <c r="K6450" s="393"/>
    </row>
    <row r="6451" spans="1:11" ht="14.4">
      <c r="A6451" s="394" t="s">
        <v>7338</v>
      </c>
      <c r="B6451" s="410" t="s">
        <v>7339</v>
      </c>
      <c r="C6451" s="395" t="s">
        <v>485</v>
      </c>
      <c r="D6451" s="396" t="s">
        <v>7340</v>
      </c>
      <c r="E6451" s="393"/>
      <c r="F6451" s="393"/>
      <c r="G6451" s="393"/>
      <c r="H6451" s="393"/>
      <c r="I6451" s="393"/>
      <c r="J6451" s="393"/>
      <c r="K6451" s="393"/>
    </row>
    <row r="6452" spans="1:11" ht="26.4">
      <c r="A6452" s="397" t="s">
        <v>10825</v>
      </c>
      <c r="B6452" s="411" t="s">
        <v>10826</v>
      </c>
      <c r="C6452" s="398" t="s">
        <v>7532</v>
      </c>
      <c r="D6452" s="399">
        <v>16.61</v>
      </c>
      <c r="E6452" s="393"/>
      <c r="F6452" s="393"/>
      <c r="G6452" s="393"/>
      <c r="H6452" s="393"/>
      <c r="I6452" s="393"/>
      <c r="J6452" s="393"/>
      <c r="K6452" s="393"/>
    </row>
    <row r="6453" spans="1:11" ht="14.4">
      <c r="A6453" s="554"/>
      <c r="B6453" s="554"/>
      <c r="C6453" s="554"/>
      <c r="D6453" s="554"/>
      <c r="E6453" s="393"/>
      <c r="F6453" s="393"/>
      <c r="G6453" s="393"/>
      <c r="H6453" s="393"/>
      <c r="I6453" s="393"/>
      <c r="J6453" s="393"/>
      <c r="K6453" s="393"/>
    </row>
    <row r="6454" spans="1:11" ht="15" customHeight="1">
      <c r="A6454" s="553" t="s">
        <v>10827</v>
      </c>
      <c r="B6454" s="553"/>
      <c r="C6454" s="553"/>
      <c r="D6454" s="392"/>
      <c r="E6454" s="393"/>
      <c r="F6454" s="393"/>
      <c r="G6454" s="393"/>
      <c r="H6454" s="393"/>
      <c r="I6454" s="393"/>
      <c r="J6454" s="393"/>
      <c r="K6454" s="393"/>
    </row>
    <row r="6455" spans="1:11" ht="14.4">
      <c r="A6455" s="394" t="s">
        <v>7338</v>
      </c>
      <c r="B6455" s="410" t="s">
        <v>7339</v>
      </c>
      <c r="C6455" s="395" t="s">
        <v>485</v>
      </c>
      <c r="D6455" s="396" t="s">
        <v>7340</v>
      </c>
      <c r="E6455" s="393"/>
      <c r="F6455" s="393"/>
      <c r="G6455" s="393"/>
      <c r="H6455" s="393"/>
      <c r="I6455" s="393"/>
      <c r="J6455" s="393"/>
      <c r="K6455" s="393"/>
    </row>
    <row r="6456" spans="1:11" ht="14.4">
      <c r="A6456" s="397" t="s">
        <v>10828</v>
      </c>
      <c r="B6456" s="411" t="s">
        <v>10829</v>
      </c>
      <c r="C6456" s="398" t="s">
        <v>7532</v>
      </c>
      <c r="D6456" s="399">
        <v>106.4</v>
      </c>
      <c r="E6456" s="393"/>
      <c r="F6456" s="393"/>
      <c r="G6456" s="393"/>
      <c r="H6456" s="393"/>
      <c r="I6456" s="393"/>
      <c r="J6456" s="393"/>
      <c r="K6456" s="393"/>
    </row>
    <row r="6457" spans="1:11" ht="14.4">
      <c r="A6457" s="397" t="s">
        <v>10830</v>
      </c>
      <c r="B6457" s="411" t="s">
        <v>10831</v>
      </c>
      <c r="C6457" s="398" t="s">
        <v>67</v>
      </c>
      <c r="D6457" s="399">
        <v>49.12</v>
      </c>
      <c r="E6457" s="393"/>
      <c r="F6457" s="393"/>
      <c r="G6457" s="393"/>
      <c r="H6457" s="393"/>
      <c r="I6457" s="393"/>
      <c r="J6457" s="393"/>
      <c r="K6457" s="393"/>
    </row>
    <row r="6458" spans="1:11" ht="14.4">
      <c r="A6458" s="554"/>
      <c r="B6458" s="554"/>
      <c r="C6458" s="554"/>
      <c r="D6458" s="554"/>
      <c r="E6458" s="393"/>
      <c r="F6458" s="393"/>
      <c r="G6458" s="393"/>
      <c r="H6458" s="393"/>
      <c r="I6458" s="393"/>
      <c r="J6458" s="393"/>
      <c r="K6458" s="393"/>
    </row>
    <row r="6459" spans="1:11" ht="15" customHeight="1">
      <c r="A6459" s="553" t="s">
        <v>10832</v>
      </c>
      <c r="B6459" s="553"/>
      <c r="C6459" s="553"/>
      <c r="D6459" s="392"/>
      <c r="E6459" s="393"/>
      <c r="F6459" s="393"/>
      <c r="G6459" s="393"/>
      <c r="H6459" s="393"/>
      <c r="I6459" s="393"/>
      <c r="J6459" s="393"/>
      <c r="K6459" s="393"/>
    </row>
    <row r="6460" spans="1:11" ht="14.4">
      <c r="A6460" s="394" t="s">
        <v>7338</v>
      </c>
      <c r="B6460" s="410" t="s">
        <v>7339</v>
      </c>
      <c r="C6460" s="395" t="s">
        <v>485</v>
      </c>
      <c r="D6460" s="396" t="s">
        <v>7340</v>
      </c>
      <c r="E6460" s="393"/>
      <c r="F6460" s="393"/>
      <c r="G6460" s="393"/>
      <c r="H6460" s="393"/>
      <c r="I6460" s="393"/>
      <c r="J6460" s="393"/>
      <c r="K6460" s="393"/>
    </row>
    <row r="6461" spans="1:11" ht="14.4">
      <c r="A6461" s="397" t="s">
        <v>10833</v>
      </c>
      <c r="B6461" s="411" t="s">
        <v>10834</v>
      </c>
      <c r="C6461" s="398" t="s">
        <v>7532</v>
      </c>
      <c r="D6461" s="399">
        <v>27.77</v>
      </c>
      <c r="E6461" s="393"/>
      <c r="F6461" s="393"/>
      <c r="G6461" s="393"/>
      <c r="H6461" s="393"/>
      <c r="I6461" s="393"/>
      <c r="J6461" s="393"/>
      <c r="K6461" s="393"/>
    </row>
    <row r="6462" spans="1:11" ht="14.4">
      <c r="A6462" s="397" t="s">
        <v>10835</v>
      </c>
      <c r="B6462" s="411" t="s">
        <v>10836</v>
      </c>
      <c r="C6462" s="398" t="s">
        <v>7532</v>
      </c>
      <c r="D6462" s="399">
        <v>29.71</v>
      </c>
      <c r="E6462" s="393"/>
      <c r="F6462" s="393"/>
      <c r="G6462" s="393"/>
      <c r="H6462" s="393"/>
      <c r="I6462" s="393"/>
      <c r="J6462" s="393"/>
      <c r="K6462" s="393"/>
    </row>
    <row r="6463" spans="1:11" ht="14.4">
      <c r="A6463" s="397" t="s">
        <v>10837</v>
      </c>
      <c r="B6463" s="411" t="s">
        <v>10838</v>
      </c>
      <c r="C6463" s="398" t="s">
        <v>7532</v>
      </c>
      <c r="D6463" s="399">
        <v>19.38</v>
      </c>
      <c r="E6463" s="393"/>
      <c r="F6463" s="393"/>
      <c r="G6463" s="393"/>
      <c r="H6463" s="393"/>
      <c r="I6463" s="393"/>
      <c r="J6463" s="393"/>
      <c r="K6463" s="393"/>
    </row>
    <row r="6464" spans="1:11" ht="14.4">
      <c r="A6464" s="554"/>
      <c r="B6464" s="554"/>
      <c r="C6464" s="554"/>
      <c r="D6464" s="554"/>
      <c r="E6464" s="393"/>
      <c r="F6464" s="393"/>
      <c r="G6464" s="393"/>
      <c r="H6464" s="393"/>
      <c r="I6464" s="393"/>
      <c r="J6464" s="393"/>
      <c r="K6464" s="393"/>
    </row>
    <row r="6465" spans="1:11" ht="15" customHeight="1">
      <c r="A6465" s="553" t="s">
        <v>10839</v>
      </c>
      <c r="B6465" s="553"/>
      <c r="C6465" s="553"/>
      <c r="D6465" s="392"/>
      <c r="E6465" s="393"/>
      <c r="F6465" s="393"/>
      <c r="G6465" s="393"/>
      <c r="H6465" s="393"/>
      <c r="I6465" s="393"/>
      <c r="J6465" s="393"/>
      <c r="K6465" s="393"/>
    </row>
    <row r="6466" spans="1:11" ht="14.4">
      <c r="A6466" s="394" t="s">
        <v>7338</v>
      </c>
      <c r="B6466" s="410" t="s">
        <v>7339</v>
      </c>
      <c r="C6466" s="395" t="s">
        <v>485</v>
      </c>
      <c r="D6466" s="396" t="s">
        <v>7340</v>
      </c>
      <c r="E6466" s="393"/>
      <c r="F6466" s="393"/>
      <c r="G6466" s="393"/>
      <c r="H6466" s="393"/>
      <c r="I6466" s="393"/>
      <c r="J6466" s="393"/>
      <c r="K6466" s="393"/>
    </row>
    <row r="6467" spans="1:11" ht="14.4">
      <c r="A6467" s="397" t="s">
        <v>10840</v>
      </c>
      <c r="B6467" s="411" t="s">
        <v>10841</v>
      </c>
      <c r="C6467" s="398" t="s">
        <v>7532</v>
      </c>
      <c r="D6467" s="399">
        <v>70.92</v>
      </c>
      <c r="E6467" s="393"/>
      <c r="F6467" s="393"/>
      <c r="G6467" s="393"/>
      <c r="H6467" s="393"/>
      <c r="I6467" s="393"/>
      <c r="J6467" s="393"/>
      <c r="K6467" s="393"/>
    </row>
    <row r="6468" spans="1:11" ht="14.4">
      <c r="A6468" s="554"/>
      <c r="B6468" s="554"/>
      <c r="C6468" s="554"/>
      <c r="D6468" s="554"/>
      <c r="E6468" s="393"/>
      <c r="F6468" s="393"/>
      <c r="G6468" s="393"/>
      <c r="H6468" s="393"/>
      <c r="I6468" s="393"/>
      <c r="J6468" s="393"/>
      <c r="K6468" s="393"/>
    </row>
    <row r="6469" spans="1:11" ht="15" customHeight="1">
      <c r="A6469" s="553" t="s">
        <v>10842</v>
      </c>
      <c r="B6469" s="553"/>
      <c r="C6469" s="553"/>
      <c r="D6469" s="392"/>
      <c r="E6469" s="393"/>
      <c r="F6469" s="393"/>
      <c r="G6469" s="393"/>
      <c r="H6469" s="393"/>
      <c r="I6469" s="393"/>
      <c r="J6469" s="393"/>
      <c r="K6469" s="393"/>
    </row>
    <row r="6470" spans="1:11" ht="14.4">
      <c r="A6470" s="394" t="s">
        <v>7338</v>
      </c>
      <c r="B6470" s="410" t="s">
        <v>7339</v>
      </c>
      <c r="C6470" s="395" t="s">
        <v>485</v>
      </c>
      <c r="D6470" s="396" t="s">
        <v>7340</v>
      </c>
      <c r="E6470" s="393"/>
      <c r="F6470" s="393"/>
      <c r="G6470" s="393"/>
      <c r="H6470" s="393"/>
      <c r="I6470" s="393"/>
      <c r="J6470" s="393"/>
      <c r="K6470" s="393"/>
    </row>
    <row r="6471" spans="1:11" ht="26.4">
      <c r="A6471" s="397" t="s">
        <v>10843</v>
      </c>
      <c r="B6471" s="411" t="s">
        <v>10844</v>
      </c>
      <c r="C6471" s="398" t="s">
        <v>7532</v>
      </c>
      <c r="D6471" s="399">
        <v>92.12</v>
      </c>
      <c r="E6471" s="393"/>
      <c r="F6471" s="393"/>
      <c r="G6471" s="393"/>
      <c r="H6471" s="393"/>
      <c r="I6471" s="393"/>
      <c r="J6471" s="393"/>
      <c r="K6471" s="393"/>
    </row>
    <row r="6472" spans="1:11" ht="14.4">
      <c r="A6472" s="554"/>
      <c r="B6472" s="554"/>
      <c r="C6472" s="554"/>
      <c r="D6472" s="554"/>
      <c r="E6472" s="393"/>
      <c r="F6472" s="393"/>
      <c r="G6472" s="393"/>
      <c r="H6472" s="393"/>
      <c r="I6472" s="393"/>
      <c r="J6472" s="393"/>
      <c r="K6472" s="393"/>
    </row>
    <row r="6473" spans="1:11" ht="15" customHeight="1">
      <c r="A6473" s="553" t="s">
        <v>10845</v>
      </c>
      <c r="B6473" s="553"/>
      <c r="C6473" s="553"/>
      <c r="D6473" s="392"/>
      <c r="E6473" s="393"/>
      <c r="F6473" s="393"/>
      <c r="G6473" s="393"/>
      <c r="H6473" s="393"/>
      <c r="I6473" s="393"/>
      <c r="J6473" s="393"/>
      <c r="K6473" s="393"/>
    </row>
    <row r="6474" spans="1:11" ht="14.4">
      <c r="A6474" s="394" t="s">
        <v>7338</v>
      </c>
      <c r="B6474" s="410" t="s">
        <v>7339</v>
      </c>
      <c r="C6474" s="395" t="s">
        <v>485</v>
      </c>
      <c r="D6474" s="396" t="s">
        <v>7340</v>
      </c>
      <c r="E6474" s="393"/>
      <c r="F6474" s="393"/>
      <c r="G6474" s="393"/>
      <c r="H6474" s="393"/>
      <c r="I6474" s="393"/>
      <c r="J6474" s="393"/>
      <c r="K6474" s="393"/>
    </row>
    <row r="6475" spans="1:11" ht="14.4">
      <c r="A6475" s="397" t="s">
        <v>10846</v>
      </c>
      <c r="B6475" s="411" t="s">
        <v>10847</v>
      </c>
      <c r="C6475" s="398" t="s">
        <v>7532</v>
      </c>
      <c r="D6475" s="399">
        <v>43.08</v>
      </c>
      <c r="E6475" s="393"/>
      <c r="F6475" s="393"/>
      <c r="G6475" s="393"/>
      <c r="H6475" s="393"/>
      <c r="I6475" s="393"/>
      <c r="J6475" s="393"/>
      <c r="K6475" s="393"/>
    </row>
    <row r="6476" spans="1:11" ht="14.4">
      <c r="A6476" s="397" t="s">
        <v>10848</v>
      </c>
      <c r="B6476" s="411" t="s">
        <v>10849</v>
      </c>
      <c r="C6476" s="398" t="s">
        <v>7532</v>
      </c>
      <c r="D6476" s="399">
        <v>43.08</v>
      </c>
      <c r="E6476" s="393"/>
      <c r="F6476" s="393"/>
      <c r="G6476" s="393"/>
      <c r="H6476" s="393"/>
      <c r="I6476" s="393"/>
      <c r="J6476" s="393"/>
      <c r="K6476" s="393"/>
    </row>
    <row r="6477" spans="1:11" ht="14.4">
      <c r="A6477" s="554"/>
      <c r="B6477" s="554"/>
      <c r="C6477" s="554"/>
      <c r="D6477" s="554"/>
      <c r="E6477" s="393"/>
      <c r="F6477" s="393"/>
      <c r="G6477" s="393"/>
      <c r="H6477" s="393"/>
      <c r="I6477" s="393"/>
      <c r="J6477" s="393"/>
      <c r="K6477" s="393"/>
    </row>
    <row r="6478" spans="1:11" ht="15" customHeight="1">
      <c r="A6478" s="553" t="s">
        <v>10850</v>
      </c>
      <c r="B6478" s="553"/>
      <c r="C6478" s="553"/>
      <c r="D6478" s="392"/>
      <c r="E6478" s="393"/>
      <c r="F6478" s="393"/>
      <c r="G6478" s="393"/>
      <c r="H6478" s="393"/>
      <c r="I6478" s="393"/>
      <c r="J6478" s="393"/>
      <c r="K6478" s="393"/>
    </row>
    <row r="6479" spans="1:11" ht="14.4">
      <c r="A6479" s="394" t="s">
        <v>7338</v>
      </c>
      <c r="B6479" s="410" t="s">
        <v>7339</v>
      </c>
      <c r="C6479" s="395" t="s">
        <v>485</v>
      </c>
      <c r="D6479" s="396" t="s">
        <v>7340</v>
      </c>
      <c r="E6479" s="393"/>
      <c r="F6479" s="393"/>
      <c r="G6479" s="393"/>
      <c r="H6479" s="393"/>
      <c r="I6479" s="393"/>
      <c r="J6479" s="393"/>
      <c r="K6479" s="393"/>
    </row>
    <row r="6480" spans="1:11" ht="14.4">
      <c r="A6480" s="397" t="s">
        <v>10851</v>
      </c>
      <c r="B6480" s="411" t="s">
        <v>10852</v>
      </c>
      <c r="C6480" s="398" t="s">
        <v>7532</v>
      </c>
      <c r="D6480" s="399">
        <v>25.83</v>
      </c>
      <c r="E6480" s="393"/>
      <c r="F6480" s="393"/>
      <c r="G6480" s="393"/>
      <c r="H6480" s="393"/>
      <c r="I6480" s="393"/>
      <c r="J6480" s="393"/>
      <c r="K6480" s="393"/>
    </row>
    <row r="6481" spans="1:11" ht="14.4">
      <c r="A6481" s="554"/>
      <c r="B6481" s="554"/>
      <c r="C6481" s="554"/>
      <c r="D6481" s="554"/>
      <c r="E6481" s="393"/>
      <c r="F6481" s="393"/>
      <c r="G6481" s="393"/>
      <c r="H6481" s="393"/>
      <c r="I6481" s="393"/>
      <c r="J6481" s="393"/>
      <c r="K6481" s="393"/>
    </row>
    <row r="6482" spans="1:11" ht="15" customHeight="1">
      <c r="A6482" s="553" t="s">
        <v>10853</v>
      </c>
      <c r="B6482" s="553"/>
      <c r="C6482" s="553"/>
      <c r="D6482" s="392"/>
      <c r="E6482" s="393"/>
      <c r="F6482" s="393"/>
      <c r="G6482" s="393"/>
      <c r="H6482" s="393"/>
      <c r="I6482" s="393"/>
      <c r="J6482" s="393"/>
      <c r="K6482" s="393"/>
    </row>
    <row r="6483" spans="1:11" ht="14.4">
      <c r="A6483" s="394" t="s">
        <v>7338</v>
      </c>
      <c r="B6483" s="410" t="s">
        <v>7339</v>
      </c>
      <c r="C6483" s="395" t="s">
        <v>485</v>
      </c>
      <c r="D6483" s="396" t="s">
        <v>7340</v>
      </c>
      <c r="E6483" s="393"/>
      <c r="F6483" s="393"/>
      <c r="G6483" s="393"/>
      <c r="H6483" s="393"/>
      <c r="I6483" s="393"/>
      <c r="J6483" s="393"/>
      <c r="K6483" s="393"/>
    </row>
    <row r="6484" spans="1:11" ht="26.4">
      <c r="A6484" s="397" t="s">
        <v>10854</v>
      </c>
      <c r="B6484" s="411" t="s">
        <v>10855</v>
      </c>
      <c r="C6484" s="398" t="s">
        <v>180</v>
      </c>
      <c r="D6484" s="399">
        <v>113.1065</v>
      </c>
      <c r="E6484" s="393"/>
      <c r="F6484" s="393"/>
      <c r="G6484" s="393"/>
      <c r="H6484" s="393"/>
      <c r="I6484" s="393"/>
      <c r="J6484" s="393"/>
      <c r="K6484" s="393"/>
    </row>
    <row r="6485" spans="1:11" ht="14.4">
      <c r="A6485" s="554"/>
      <c r="B6485" s="554"/>
      <c r="C6485" s="554"/>
      <c r="D6485" s="554"/>
      <c r="E6485" s="393"/>
      <c r="F6485" s="393"/>
      <c r="G6485" s="393"/>
      <c r="H6485" s="393"/>
      <c r="I6485" s="393"/>
      <c r="J6485" s="393"/>
      <c r="K6485" s="393"/>
    </row>
    <row r="6486" spans="1:11" ht="15" customHeight="1">
      <c r="A6486" s="553" t="s">
        <v>10856</v>
      </c>
      <c r="B6486" s="553"/>
      <c r="C6486" s="553"/>
      <c r="D6486" s="392"/>
      <c r="E6486" s="393"/>
      <c r="F6486" s="393"/>
      <c r="G6486" s="393"/>
      <c r="H6486" s="393"/>
      <c r="I6486" s="393"/>
      <c r="J6486" s="393"/>
      <c r="K6486" s="393"/>
    </row>
    <row r="6487" spans="1:11" ht="14.4">
      <c r="A6487" s="394" t="s">
        <v>7338</v>
      </c>
      <c r="B6487" s="410" t="s">
        <v>7339</v>
      </c>
      <c r="C6487" s="395" t="s">
        <v>485</v>
      </c>
      <c r="D6487" s="396" t="s">
        <v>7340</v>
      </c>
      <c r="E6487" s="393"/>
      <c r="F6487" s="393"/>
      <c r="G6487" s="393"/>
      <c r="H6487" s="393"/>
      <c r="I6487" s="393"/>
      <c r="J6487" s="393"/>
      <c r="K6487" s="393"/>
    </row>
    <row r="6488" spans="1:11" ht="14.4">
      <c r="A6488" s="397" t="s">
        <v>10857</v>
      </c>
      <c r="B6488" s="411" t="s">
        <v>10858</v>
      </c>
      <c r="C6488" s="398" t="s">
        <v>180</v>
      </c>
      <c r="D6488" s="399">
        <v>16.510000000000002</v>
      </c>
      <c r="E6488" s="393"/>
      <c r="F6488" s="393"/>
      <c r="G6488" s="393"/>
      <c r="H6488" s="393"/>
      <c r="I6488" s="393"/>
      <c r="J6488" s="393"/>
      <c r="K6488" s="393"/>
    </row>
    <row r="6489" spans="1:11" ht="26.4">
      <c r="A6489" s="397" t="s">
        <v>10859</v>
      </c>
      <c r="B6489" s="411" t="s">
        <v>10860</v>
      </c>
      <c r="C6489" s="398" t="s">
        <v>180</v>
      </c>
      <c r="D6489" s="399">
        <v>32.46</v>
      </c>
      <c r="E6489" s="393"/>
      <c r="F6489" s="393"/>
      <c r="G6489" s="393"/>
      <c r="H6489" s="393"/>
      <c r="I6489" s="393"/>
      <c r="J6489" s="393"/>
      <c r="K6489" s="393"/>
    </row>
    <row r="6490" spans="1:11" ht="14.4">
      <c r="A6490" s="554"/>
      <c r="B6490" s="554"/>
      <c r="C6490" s="554"/>
      <c r="D6490" s="554"/>
      <c r="E6490" s="393"/>
      <c r="F6490" s="393"/>
      <c r="G6490" s="393"/>
      <c r="H6490" s="393"/>
      <c r="I6490" s="393"/>
      <c r="J6490" s="393"/>
      <c r="K6490" s="393"/>
    </row>
    <row r="6491" spans="1:11" ht="15" customHeight="1">
      <c r="A6491" s="553" t="s">
        <v>10861</v>
      </c>
      <c r="B6491" s="553"/>
      <c r="C6491" s="553"/>
      <c r="D6491" s="392"/>
      <c r="E6491" s="393"/>
      <c r="F6491" s="393"/>
      <c r="G6491" s="393"/>
      <c r="H6491" s="393"/>
      <c r="I6491" s="393"/>
      <c r="J6491" s="393"/>
      <c r="K6491" s="393"/>
    </row>
    <row r="6492" spans="1:11" ht="14.4">
      <c r="A6492" s="394" t="s">
        <v>7338</v>
      </c>
      <c r="B6492" s="410" t="s">
        <v>7339</v>
      </c>
      <c r="C6492" s="395" t="s">
        <v>485</v>
      </c>
      <c r="D6492" s="396" t="s">
        <v>7340</v>
      </c>
      <c r="E6492" s="393"/>
      <c r="F6492" s="393"/>
      <c r="G6492" s="393"/>
      <c r="H6492" s="393"/>
      <c r="I6492" s="393"/>
      <c r="J6492" s="393"/>
      <c r="K6492" s="393"/>
    </row>
    <row r="6493" spans="1:11" ht="14.4">
      <c r="A6493" s="397" t="s">
        <v>10862</v>
      </c>
      <c r="B6493" s="411" t="s">
        <v>10863</v>
      </c>
      <c r="C6493" s="398" t="s">
        <v>180</v>
      </c>
      <c r="D6493" s="399">
        <v>1.46</v>
      </c>
      <c r="E6493" s="393"/>
      <c r="F6493" s="393"/>
      <c r="G6493" s="393"/>
      <c r="H6493" s="393"/>
      <c r="I6493" s="393"/>
      <c r="J6493" s="393"/>
      <c r="K6493" s="393"/>
    </row>
    <row r="6494" spans="1:11" ht="26.4">
      <c r="A6494" s="397" t="s">
        <v>10864</v>
      </c>
      <c r="B6494" s="411" t="s">
        <v>10865</v>
      </c>
      <c r="C6494" s="398" t="s">
        <v>180</v>
      </c>
      <c r="D6494" s="399">
        <v>0.93</v>
      </c>
      <c r="E6494" s="393"/>
      <c r="F6494" s="393"/>
      <c r="G6494" s="393"/>
      <c r="H6494" s="393"/>
      <c r="I6494" s="393"/>
      <c r="J6494" s="393"/>
      <c r="K6494" s="393"/>
    </row>
    <row r="6495" spans="1:11" ht="14.4">
      <c r="A6495" s="554"/>
      <c r="B6495" s="554"/>
      <c r="C6495" s="554"/>
      <c r="D6495" s="554"/>
      <c r="E6495" s="393"/>
      <c r="F6495" s="393"/>
      <c r="G6495" s="393"/>
      <c r="H6495" s="393"/>
      <c r="I6495" s="393"/>
      <c r="J6495" s="393"/>
      <c r="K6495" s="393"/>
    </row>
    <row r="6496" spans="1:11" ht="15" customHeight="1">
      <c r="A6496" s="553" t="s">
        <v>10866</v>
      </c>
      <c r="B6496" s="553"/>
      <c r="C6496" s="553"/>
      <c r="D6496" s="392"/>
      <c r="E6496" s="393"/>
      <c r="F6496" s="393"/>
      <c r="G6496" s="393"/>
      <c r="H6496" s="393"/>
      <c r="I6496" s="393"/>
      <c r="J6496" s="393"/>
      <c r="K6496" s="393"/>
    </row>
    <row r="6497" spans="1:11" ht="14.4">
      <c r="A6497" s="394" t="s">
        <v>7338</v>
      </c>
      <c r="B6497" s="410" t="s">
        <v>7339</v>
      </c>
      <c r="C6497" s="395" t="s">
        <v>485</v>
      </c>
      <c r="D6497" s="396" t="s">
        <v>7340</v>
      </c>
      <c r="E6497" s="393"/>
      <c r="F6497" s="393"/>
      <c r="G6497" s="393"/>
      <c r="H6497" s="393"/>
      <c r="I6497" s="393"/>
      <c r="J6497" s="393"/>
      <c r="K6497" s="393"/>
    </row>
    <row r="6498" spans="1:11" ht="14.4">
      <c r="A6498" s="397" t="s">
        <v>10867</v>
      </c>
      <c r="B6498" s="411" t="s">
        <v>10868</v>
      </c>
      <c r="C6498" s="398" t="s">
        <v>180</v>
      </c>
      <c r="D6498" s="399">
        <v>7.83</v>
      </c>
      <c r="E6498" s="393"/>
      <c r="F6498" s="393"/>
      <c r="G6498" s="393"/>
      <c r="H6498" s="393"/>
      <c r="I6498" s="393"/>
      <c r="J6498" s="393"/>
      <c r="K6498" s="393"/>
    </row>
    <row r="6499" spans="1:11" ht="26.4">
      <c r="A6499" s="397" t="s">
        <v>10869</v>
      </c>
      <c r="B6499" s="411" t="s">
        <v>10870</v>
      </c>
      <c r="C6499" s="398" t="s">
        <v>180</v>
      </c>
      <c r="D6499" s="399">
        <v>9.74</v>
      </c>
      <c r="E6499" s="393"/>
      <c r="F6499" s="393"/>
      <c r="G6499" s="393"/>
      <c r="H6499" s="393"/>
      <c r="I6499" s="393"/>
      <c r="J6499" s="393"/>
      <c r="K6499" s="393"/>
    </row>
    <row r="6500" spans="1:11" ht="26.4">
      <c r="A6500" s="397" t="s">
        <v>10871</v>
      </c>
      <c r="B6500" s="411" t="s">
        <v>10872</v>
      </c>
      <c r="C6500" s="398" t="s">
        <v>180</v>
      </c>
      <c r="D6500" s="399">
        <v>15.8</v>
      </c>
      <c r="E6500" s="393"/>
      <c r="F6500" s="393"/>
      <c r="G6500" s="393"/>
      <c r="H6500" s="393"/>
      <c r="I6500" s="393"/>
      <c r="J6500" s="393"/>
      <c r="K6500" s="393"/>
    </row>
    <row r="6501" spans="1:11" ht="26.4">
      <c r="A6501" s="397" t="s">
        <v>10873</v>
      </c>
      <c r="B6501" s="411" t="s">
        <v>10874</v>
      </c>
      <c r="C6501" s="398" t="s">
        <v>180</v>
      </c>
      <c r="D6501" s="399">
        <v>16.22</v>
      </c>
      <c r="E6501" s="393"/>
      <c r="F6501" s="393"/>
      <c r="G6501" s="393"/>
      <c r="H6501" s="393"/>
      <c r="I6501" s="393"/>
      <c r="J6501" s="393"/>
      <c r="K6501" s="393"/>
    </row>
    <row r="6502" spans="1:11" ht="14.4">
      <c r="A6502" s="554"/>
      <c r="B6502" s="554"/>
      <c r="C6502" s="554"/>
      <c r="D6502" s="554"/>
      <c r="E6502" s="393"/>
      <c r="F6502" s="393"/>
      <c r="G6502" s="393"/>
      <c r="H6502" s="393"/>
      <c r="I6502" s="393"/>
      <c r="J6502" s="393"/>
      <c r="K6502" s="393"/>
    </row>
    <row r="6503" spans="1:11" ht="15" customHeight="1">
      <c r="A6503" s="553" t="s">
        <v>10875</v>
      </c>
      <c r="B6503" s="553"/>
      <c r="C6503" s="553"/>
      <c r="D6503" s="392"/>
      <c r="E6503" s="393"/>
      <c r="F6503" s="393"/>
      <c r="G6503" s="393"/>
      <c r="H6503" s="393"/>
      <c r="I6503" s="393"/>
      <c r="J6503" s="393"/>
      <c r="K6503" s="393"/>
    </row>
    <row r="6504" spans="1:11" ht="14.4">
      <c r="A6504" s="394" t="s">
        <v>7338</v>
      </c>
      <c r="B6504" s="410" t="s">
        <v>7339</v>
      </c>
      <c r="C6504" s="395" t="s">
        <v>485</v>
      </c>
      <c r="D6504" s="396" t="s">
        <v>7340</v>
      </c>
      <c r="E6504" s="393"/>
      <c r="F6504" s="393"/>
      <c r="G6504" s="393"/>
      <c r="H6504" s="393"/>
      <c r="I6504" s="393"/>
      <c r="J6504" s="393"/>
      <c r="K6504" s="393"/>
    </row>
    <row r="6505" spans="1:11" ht="26.4">
      <c r="A6505" s="397" t="s">
        <v>10876</v>
      </c>
      <c r="B6505" s="411" t="s">
        <v>10877</v>
      </c>
      <c r="C6505" s="398" t="s">
        <v>180</v>
      </c>
      <c r="D6505" s="399">
        <v>9.49</v>
      </c>
      <c r="E6505" s="393"/>
      <c r="F6505" s="393"/>
      <c r="G6505" s="393"/>
      <c r="H6505" s="393"/>
      <c r="I6505" s="393"/>
      <c r="J6505" s="393"/>
      <c r="K6505" s="393"/>
    </row>
    <row r="6506" spans="1:11" ht="26.4">
      <c r="A6506" s="397" t="s">
        <v>10878</v>
      </c>
      <c r="B6506" s="411" t="s">
        <v>10879</v>
      </c>
      <c r="C6506" s="398" t="s">
        <v>180</v>
      </c>
      <c r="D6506" s="399">
        <v>8.5</v>
      </c>
      <c r="E6506" s="393"/>
      <c r="F6506" s="393"/>
      <c r="G6506" s="393"/>
      <c r="H6506" s="393"/>
      <c r="I6506" s="393"/>
      <c r="J6506" s="393"/>
      <c r="K6506" s="393"/>
    </row>
    <row r="6507" spans="1:11" ht="26.4">
      <c r="A6507" s="397" t="s">
        <v>10880</v>
      </c>
      <c r="B6507" s="411" t="s">
        <v>10881</v>
      </c>
      <c r="C6507" s="398" t="s">
        <v>180</v>
      </c>
      <c r="D6507" s="399">
        <v>22.9</v>
      </c>
      <c r="E6507" s="393"/>
      <c r="F6507" s="393"/>
      <c r="G6507" s="393"/>
      <c r="H6507" s="393"/>
      <c r="I6507" s="393"/>
      <c r="J6507" s="393"/>
      <c r="K6507" s="393"/>
    </row>
    <row r="6508" spans="1:11" ht="26.4">
      <c r="A6508" s="397" t="s">
        <v>10882</v>
      </c>
      <c r="B6508" s="411" t="s">
        <v>10883</v>
      </c>
      <c r="C6508" s="398" t="s">
        <v>180</v>
      </c>
      <c r="D6508" s="399">
        <v>19.989999999999998</v>
      </c>
      <c r="E6508" s="393"/>
      <c r="F6508" s="393"/>
      <c r="G6508" s="393"/>
      <c r="H6508" s="393"/>
      <c r="I6508" s="393"/>
      <c r="J6508" s="393"/>
      <c r="K6508" s="393"/>
    </row>
    <row r="6509" spans="1:11" ht="26.4">
      <c r="A6509" s="397" t="s">
        <v>10884</v>
      </c>
      <c r="B6509" s="411" t="s">
        <v>10885</v>
      </c>
      <c r="C6509" s="398" t="s">
        <v>180</v>
      </c>
      <c r="D6509" s="399">
        <v>8.39</v>
      </c>
      <c r="E6509" s="393"/>
      <c r="F6509" s="393"/>
      <c r="G6509" s="393"/>
      <c r="H6509" s="393"/>
      <c r="I6509" s="393"/>
      <c r="J6509" s="393"/>
      <c r="K6509" s="393"/>
    </row>
    <row r="6510" spans="1:11" ht="26.4">
      <c r="A6510" s="397" t="s">
        <v>10886</v>
      </c>
      <c r="B6510" s="411" t="s">
        <v>10887</v>
      </c>
      <c r="C6510" s="398" t="s">
        <v>180</v>
      </c>
      <c r="D6510" s="399">
        <v>6.19</v>
      </c>
      <c r="E6510" s="393"/>
      <c r="F6510" s="393"/>
      <c r="G6510" s="393"/>
      <c r="H6510" s="393"/>
      <c r="I6510" s="393"/>
      <c r="J6510" s="393"/>
      <c r="K6510" s="393"/>
    </row>
    <row r="6511" spans="1:11" ht="26.4">
      <c r="A6511" s="397" t="s">
        <v>10888</v>
      </c>
      <c r="B6511" s="411" t="s">
        <v>10889</v>
      </c>
      <c r="C6511" s="398" t="s">
        <v>180</v>
      </c>
      <c r="D6511" s="399">
        <v>6.86</v>
      </c>
      <c r="E6511" s="393"/>
      <c r="F6511" s="393"/>
      <c r="G6511" s="393"/>
      <c r="H6511" s="393"/>
      <c r="I6511" s="393"/>
      <c r="J6511" s="393"/>
      <c r="K6511" s="393"/>
    </row>
    <row r="6512" spans="1:11" ht="14.4">
      <c r="A6512" s="554"/>
      <c r="B6512" s="554"/>
      <c r="C6512" s="554"/>
      <c r="D6512" s="554"/>
      <c r="E6512" s="393"/>
      <c r="F6512" s="393"/>
      <c r="G6512" s="393"/>
      <c r="H6512" s="393"/>
      <c r="I6512" s="393"/>
      <c r="J6512" s="393"/>
      <c r="K6512" s="393"/>
    </row>
    <row r="6513" spans="1:11" ht="15" customHeight="1">
      <c r="A6513" s="553" t="s">
        <v>10890</v>
      </c>
      <c r="B6513" s="553"/>
      <c r="C6513" s="553"/>
      <c r="D6513" s="392"/>
      <c r="E6513" s="393"/>
      <c r="F6513" s="393"/>
      <c r="G6513" s="393"/>
      <c r="H6513" s="393"/>
      <c r="I6513" s="393"/>
      <c r="J6513" s="393"/>
      <c r="K6513" s="393"/>
    </row>
    <row r="6514" spans="1:11" ht="14.4">
      <c r="A6514" s="394" t="s">
        <v>7338</v>
      </c>
      <c r="B6514" s="410" t="s">
        <v>7339</v>
      </c>
      <c r="C6514" s="395" t="s">
        <v>485</v>
      </c>
      <c r="D6514" s="396" t="s">
        <v>7340</v>
      </c>
      <c r="E6514" s="393"/>
      <c r="F6514" s="393"/>
      <c r="G6514" s="393"/>
      <c r="H6514" s="393"/>
      <c r="I6514" s="393"/>
      <c r="J6514" s="393"/>
      <c r="K6514" s="393"/>
    </row>
    <row r="6515" spans="1:11" ht="26.4">
      <c r="A6515" s="397" t="s">
        <v>10891</v>
      </c>
      <c r="B6515" s="411" t="s">
        <v>10892</v>
      </c>
      <c r="C6515" s="398" t="s">
        <v>180</v>
      </c>
      <c r="D6515" s="399">
        <v>8.1999999999999993</v>
      </c>
      <c r="E6515" s="393"/>
      <c r="F6515" s="393"/>
      <c r="G6515" s="393"/>
      <c r="H6515" s="393"/>
      <c r="I6515" s="393"/>
      <c r="J6515" s="393"/>
      <c r="K6515" s="393"/>
    </row>
    <row r="6516" spans="1:11" ht="26.4">
      <c r="A6516" s="397" t="s">
        <v>10893</v>
      </c>
      <c r="B6516" s="411" t="s">
        <v>10894</v>
      </c>
      <c r="C6516" s="398" t="s">
        <v>180</v>
      </c>
      <c r="D6516" s="399">
        <v>13.9</v>
      </c>
      <c r="E6516" s="393"/>
      <c r="F6516" s="393"/>
      <c r="G6516" s="393"/>
      <c r="H6516" s="393"/>
      <c r="I6516" s="393"/>
      <c r="J6516" s="393"/>
      <c r="K6516" s="393"/>
    </row>
    <row r="6517" spans="1:11" ht="26.4">
      <c r="A6517" s="397" t="s">
        <v>10895</v>
      </c>
      <c r="B6517" s="411" t="s">
        <v>10896</v>
      </c>
      <c r="C6517" s="398" t="s">
        <v>180</v>
      </c>
      <c r="D6517" s="399">
        <v>8.5</v>
      </c>
      <c r="E6517" s="393"/>
      <c r="F6517" s="393"/>
      <c r="G6517" s="393"/>
      <c r="H6517" s="393"/>
      <c r="I6517" s="393"/>
      <c r="J6517" s="393"/>
      <c r="K6517" s="393"/>
    </row>
    <row r="6518" spans="1:11" ht="26.4">
      <c r="A6518" s="397" t="s">
        <v>10897</v>
      </c>
      <c r="B6518" s="411" t="s">
        <v>10898</v>
      </c>
      <c r="C6518" s="398" t="s">
        <v>180</v>
      </c>
      <c r="D6518" s="399">
        <v>6.89</v>
      </c>
      <c r="E6518" s="393"/>
      <c r="F6518" s="393"/>
      <c r="G6518" s="393"/>
      <c r="H6518" s="393"/>
      <c r="I6518" s="393"/>
      <c r="J6518" s="393"/>
      <c r="K6518" s="393"/>
    </row>
    <row r="6519" spans="1:11" ht="26.4">
      <c r="A6519" s="397" t="s">
        <v>10899</v>
      </c>
      <c r="B6519" s="411" t="s">
        <v>10900</v>
      </c>
      <c r="C6519" s="398" t="s">
        <v>180</v>
      </c>
      <c r="D6519" s="399">
        <v>8.59</v>
      </c>
      <c r="E6519" s="393"/>
      <c r="F6519" s="393"/>
      <c r="G6519" s="393"/>
      <c r="H6519" s="393"/>
      <c r="I6519" s="393"/>
      <c r="J6519" s="393"/>
      <c r="K6519" s="393"/>
    </row>
    <row r="6520" spans="1:11" ht="26.4">
      <c r="A6520" s="397" t="s">
        <v>10901</v>
      </c>
      <c r="B6520" s="411" t="s">
        <v>10902</v>
      </c>
      <c r="C6520" s="398" t="s">
        <v>180</v>
      </c>
      <c r="D6520" s="399">
        <v>53.3</v>
      </c>
      <c r="E6520" s="393"/>
      <c r="F6520" s="393"/>
      <c r="G6520" s="393"/>
      <c r="H6520" s="393"/>
      <c r="I6520" s="393"/>
      <c r="J6520" s="393"/>
      <c r="K6520" s="393"/>
    </row>
    <row r="6521" spans="1:11" ht="14.4">
      <c r="A6521" s="554"/>
      <c r="B6521" s="554"/>
      <c r="C6521" s="554"/>
      <c r="D6521" s="554"/>
      <c r="E6521" s="393"/>
      <c r="F6521" s="393"/>
      <c r="G6521" s="393"/>
      <c r="H6521" s="393"/>
      <c r="I6521" s="393"/>
      <c r="J6521" s="393"/>
      <c r="K6521" s="393"/>
    </row>
    <row r="6522" spans="1:11" ht="15" customHeight="1">
      <c r="A6522" s="553" t="s">
        <v>10903</v>
      </c>
      <c r="B6522" s="553"/>
      <c r="C6522" s="553"/>
      <c r="D6522" s="392"/>
      <c r="E6522" s="393"/>
      <c r="F6522" s="393"/>
      <c r="G6522" s="393"/>
      <c r="H6522" s="393"/>
      <c r="I6522" s="393"/>
      <c r="J6522" s="393"/>
      <c r="K6522" s="393"/>
    </row>
    <row r="6523" spans="1:11" ht="14.4">
      <c r="A6523" s="394" t="s">
        <v>7338</v>
      </c>
      <c r="B6523" s="410" t="s">
        <v>7339</v>
      </c>
      <c r="C6523" s="395" t="s">
        <v>485</v>
      </c>
      <c r="D6523" s="396" t="s">
        <v>7340</v>
      </c>
      <c r="E6523" s="393"/>
      <c r="F6523" s="393"/>
      <c r="G6523" s="393"/>
      <c r="H6523" s="393"/>
      <c r="I6523" s="393"/>
      <c r="J6523" s="393"/>
      <c r="K6523" s="393"/>
    </row>
    <row r="6524" spans="1:11" ht="26.4">
      <c r="A6524" s="397" t="s">
        <v>10904</v>
      </c>
      <c r="B6524" s="411" t="s">
        <v>10905</v>
      </c>
      <c r="C6524" s="398" t="s">
        <v>180</v>
      </c>
      <c r="D6524" s="399">
        <v>4.09</v>
      </c>
      <c r="E6524" s="393"/>
      <c r="F6524" s="393"/>
      <c r="G6524" s="393"/>
      <c r="H6524" s="393"/>
      <c r="I6524" s="393"/>
      <c r="J6524" s="393"/>
      <c r="K6524" s="393"/>
    </row>
    <row r="6525" spans="1:11" ht="26.4">
      <c r="A6525" s="397" t="s">
        <v>10906</v>
      </c>
      <c r="B6525" s="411" t="s">
        <v>10907</v>
      </c>
      <c r="C6525" s="398" t="s">
        <v>180</v>
      </c>
      <c r="D6525" s="399">
        <v>3.19</v>
      </c>
      <c r="E6525" s="393"/>
      <c r="F6525" s="393"/>
      <c r="G6525" s="393"/>
      <c r="H6525" s="393"/>
      <c r="I6525" s="393"/>
      <c r="J6525" s="393"/>
      <c r="K6525" s="393"/>
    </row>
    <row r="6526" spans="1:11" ht="26.4">
      <c r="A6526" s="397" t="s">
        <v>10908</v>
      </c>
      <c r="B6526" s="411" t="s">
        <v>10909</v>
      </c>
      <c r="C6526" s="398" t="s">
        <v>180</v>
      </c>
      <c r="D6526" s="399">
        <v>5.1100000000000003</v>
      </c>
      <c r="E6526" s="393"/>
      <c r="F6526" s="393"/>
      <c r="G6526" s="393"/>
      <c r="H6526" s="393"/>
      <c r="I6526" s="393"/>
      <c r="J6526" s="393"/>
      <c r="K6526" s="393"/>
    </row>
    <row r="6527" spans="1:11" ht="26.4">
      <c r="A6527" s="397" t="s">
        <v>10910</v>
      </c>
      <c r="B6527" s="411" t="s">
        <v>10911</v>
      </c>
      <c r="C6527" s="398" t="s">
        <v>180</v>
      </c>
      <c r="D6527" s="399">
        <v>4.3899999999999997</v>
      </c>
      <c r="E6527" s="393"/>
      <c r="F6527" s="393"/>
      <c r="G6527" s="393"/>
      <c r="H6527" s="393"/>
      <c r="I6527" s="393"/>
      <c r="J6527" s="393"/>
      <c r="K6527" s="393"/>
    </row>
    <row r="6528" spans="1:11" ht="26.4">
      <c r="A6528" s="397" t="s">
        <v>10912</v>
      </c>
      <c r="B6528" s="411" t="s">
        <v>10913</v>
      </c>
      <c r="C6528" s="398" t="s">
        <v>180</v>
      </c>
      <c r="D6528" s="399">
        <v>4.59</v>
      </c>
      <c r="E6528" s="393"/>
      <c r="F6528" s="393"/>
      <c r="G6528" s="393"/>
      <c r="H6528" s="393"/>
      <c r="I6528" s="393"/>
      <c r="J6528" s="393"/>
      <c r="K6528" s="393"/>
    </row>
    <row r="6529" spans="1:11" ht="26.4">
      <c r="A6529" s="397" t="s">
        <v>10914</v>
      </c>
      <c r="B6529" s="411" t="s">
        <v>10915</v>
      </c>
      <c r="C6529" s="398" t="s">
        <v>180</v>
      </c>
      <c r="D6529" s="399">
        <v>7.44</v>
      </c>
      <c r="E6529" s="393"/>
      <c r="F6529" s="393"/>
      <c r="G6529" s="393"/>
      <c r="H6529" s="393"/>
      <c r="I6529" s="393"/>
      <c r="J6529" s="393"/>
      <c r="K6529" s="393"/>
    </row>
    <row r="6530" spans="1:11" ht="26.4">
      <c r="A6530" s="397" t="s">
        <v>10916</v>
      </c>
      <c r="B6530" s="411" t="s">
        <v>10917</v>
      </c>
      <c r="C6530" s="398" t="s">
        <v>180</v>
      </c>
      <c r="D6530" s="399">
        <v>7.5</v>
      </c>
      <c r="E6530" s="393"/>
      <c r="F6530" s="393"/>
      <c r="G6530" s="393"/>
      <c r="H6530" s="393"/>
      <c r="I6530" s="393"/>
      <c r="J6530" s="393"/>
      <c r="K6530" s="393"/>
    </row>
    <row r="6531" spans="1:11" ht="26.4">
      <c r="A6531" s="397" t="s">
        <v>10918</v>
      </c>
      <c r="B6531" s="411" t="s">
        <v>10919</v>
      </c>
      <c r="C6531" s="398" t="s">
        <v>180</v>
      </c>
      <c r="D6531" s="399">
        <v>6.5</v>
      </c>
      <c r="E6531" s="393"/>
      <c r="F6531" s="393"/>
      <c r="G6531" s="393"/>
      <c r="H6531" s="393"/>
      <c r="I6531" s="393"/>
      <c r="J6531" s="393"/>
      <c r="K6531" s="393"/>
    </row>
    <row r="6532" spans="1:11" ht="26.4">
      <c r="A6532" s="397" t="s">
        <v>10920</v>
      </c>
      <c r="B6532" s="411" t="s">
        <v>10921</v>
      </c>
      <c r="C6532" s="398" t="s">
        <v>180</v>
      </c>
      <c r="D6532" s="399">
        <v>6.5</v>
      </c>
      <c r="E6532" s="393"/>
      <c r="F6532" s="393"/>
      <c r="G6532" s="393"/>
      <c r="H6532" s="393"/>
      <c r="I6532" s="393"/>
      <c r="J6532" s="393"/>
      <c r="K6532" s="393"/>
    </row>
    <row r="6533" spans="1:11" ht="14.4">
      <c r="A6533" s="554"/>
      <c r="B6533" s="554"/>
      <c r="C6533" s="554"/>
      <c r="D6533" s="554"/>
      <c r="E6533" s="393"/>
      <c r="F6533" s="393"/>
      <c r="G6533" s="393"/>
      <c r="H6533" s="393"/>
      <c r="I6533" s="393"/>
      <c r="J6533" s="393"/>
      <c r="K6533" s="393"/>
    </row>
    <row r="6534" spans="1:11" ht="15" customHeight="1">
      <c r="A6534" s="553" t="s">
        <v>10922</v>
      </c>
      <c r="B6534" s="553"/>
      <c r="C6534" s="553"/>
      <c r="D6534" s="392"/>
      <c r="E6534" s="393"/>
      <c r="F6534" s="393"/>
      <c r="G6534" s="393"/>
      <c r="H6534" s="393"/>
      <c r="I6534" s="393"/>
      <c r="J6534" s="393"/>
      <c r="K6534" s="393"/>
    </row>
    <row r="6535" spans="1:11" ht="14.4">
      <c r="A6535" s="394" t="s">
        <v>7338</v>
      </c>
      <c r="B6535" s="410" t="s">
        <v>7339</v>
      </c>
      <c r="C6535" s="395" t="s">
        <v>485</v>
      </c>
      <c r="D6535" s="396" t="s">
        <v>7340</v>
      </c>
      <c r="E6535" s="393"/>
      <c r="F6535" s="393"/>
      <c r="G6535" s="393"/>
      <c r="H6535" s="393"/>
      <c r="I6535" s="393"/>
      <c r="J6535" s="393"/>
      <c r="K6535" s="393"/>
    </row>
    <row r="6536" spans="1:11" ht="26.4">
      <c r="A6536" s="397" t="s">
        <v>10923</v>
      </c>
      <c r="B6536" s="411" t="s">
        <v>10924</v>
      </c>
      <c r="C6536" s="398" t="s">
        <v>180</v>
      </c>
      <c r="D6536" s="399">
        <v>1.74</v>
      </c>
      <c r="E6536" s="393"/>
      <c r="F6536" s="393"/>
      <c r="G6536" s="393"/>
      <c r="H6536" s="393"/>
      <c r="I6536" s="393"/>
      <c r="J6536" s="393"/>
      <c r="K6536" s="393"/>
    </row>
    <row r="6537" spans="1:11" ht="26.4">
      <c r="A6537" s="397" t="s">
        <v>10925</v>
      </c>
      <c r="B6537" s="411" t="s">
        <v>10926</v>
      </c>
      <c r="C6537" s="398" t="s">
        <v>180</v>
      </c>
      <c r="D6537" s="399">
        <v>3.94</v>
      </c>
      <c r="E6537" s="393"/>
      <c r="F6537" s="393"/>
      <c r="G6537" s="393"/>
      <c r="H6537" s="393"/>
      <c r="I6537" s="393"/>
      <c r="J6537" s="393"/>
      <c r="K6537" s="393"/>
    </row>
    <row r="6538" spans="1:11" ht="14.4">
      <c r="A6538" s="554"/>
      <c r="B6538" s="554"/>
      <c r="C6538" s="554"/>
      <c r="D6538" s="554"/>
      <c r="E6538" s="393"/>
      <c r="F6538" s="393"/>
      <c r="G6538" s="393"/>
      <c r="H6538" s="393"/>
      <c r="I6538" s="393"/>
      <c r="J6538" s="393"/>
      <c r="K6538" s="393"/>
    </row>
    <row r="6539" spans="1:11" ht="15" customHeight="1">
      <c r="A6539" s="553" t="s">
        <v>10927</v>
      </c>
      <c r="B6539" s="553"/>
      <c r="C6539" s="553"/>
      <c r="D6539" s="392"/>
      <c r="E6539" s="393"/>
      <c r="F6539" s="393"/>
      <c r="G6539" s="393"/>
      <c r="H6539" s="393"/>
      <c r="I6539" s="393"/>
      <c r="J6539" s="393"/>
      <c r="K6539" s="393"/>
    </row>
    <row r="6540" spans="1:11" ht="15" customHeight="1">
      <c r="A6540" s="553" t="s">
        <v>10928</v>
      </c>
      <c r="B6540" s="553"/>
      <c r="C6540" s="553"/>
      <c r="D6540" s="392"/>
      <c r="E6540" s="393"/>
      <c r="F6540" s="393"/>
      <c r="G6540" s="393"/>
      <c r="H6540" s="393"/>
      <c r="I6540" s="393"/>
      <c r="J6540" s="393"/>
      <c r="K6540" s="393"/>
    </row>
    <row r="6541" spans="1:11" ht="14.4">
      <c r="A6541" s="394" t="s">
        <v>7338</v>
      </c>
      <c r="B6541" s="410" t="s">
        <v>7339</v>
      </c>
      <c r="C6541" s="395" t="s">
        <v>485</v>
      </c>
      <c r="D6541" s="396" t="s">
        <v>7340</v>
      </c>
      <c r="E6541" s="393"/>
      <c r="F6541" s="393"/>
      <c r="G6541" s="393"/>
      <c r="H6541" s="393"/>
      <c r="I6541" s="393"/>
      <c r="J6541" s="393"/>
      <c r="K6541" s="393"/>
    </row>
    <row r="6542" spans="1:11" ht="14.4">
      <c r="A6542" s="397" t="s">
        <v>10929</v>
      </c>
      <c r="B6542" s="411" t="s">
        <v>10930</v>
      </c>
      <c r="C6542" s="398" t="s">
        <v>180</v>
      </c>
      <c r="D6542" s="399">
        <v>19.785</v>
      </c>
      <c r="E6542" s="393"/>
      <c r="F6542" s="393"/>
      <c r="G6542" s="393"/>
      <c r="H6542" s="393"/>
      <c r="I6542" s="393"/>
      <c r="J6542" s="393"/>
      <c r="K6542" s="393"/>
    </row>
    <row r="6543" spans="1:11" ht="14.4">
      <c r="A6543" s="397" t="s">
        <v>10931</v>
      </c>
      <c r="B6543" s="411" t="s">
        <v>10932</v>
      </c>
      <c r="C6543" s="398" t="s">
        <v>180</v>
      </c>
      <c r="D6543" s="399">
        <v>19.875699999999998</v>
      </c>
      <c r="E6543" s="393"/>
      <c r="F6543" s="393"/>
      <c r="G6543" s="393"/>
      <c r="H6543" s="393"/>
      <c r="I6543" s="393"/>
      <c r="J6543" s="393"/>
      <c r="K6543" s="393"/>
    </row>
    <row r="6544" spans="1:11" ht="14.4">
      <c r="A6544" s="554"/>
      <c r="B6544" s="554"/>
      <c r="C6544" s="554"/>
      <c r="D6544" s="554"/>
      <c r="E6544" s="393"/>
      <c r="F6544" s="393"/>
      <c r="G6544" s="393"/>
      <c r="H6544" s="393"/>
      <c r="I6544" s="393"/>
      <c r="J6544" s="393"/>
      <c r="K6544" s="393"/>
    </row>
    <row r="6545" spans="1:11" ht="15" customHeight="1">
      <c r="A6545" s="553" t="s">
        <v>10933</v>
      </c>
      <c r="B6545" s="553"/>
      <c r="C6545" s="553"/>
      <c r="D6545" s="392"/>
      <c r="E6545" s="393"/>
      <c r="F6545" s="393"/>
      <c r="G6545" s="393"/>
      <c r="H6545" s="393"/>
      <c r="I6545" s="393"/>
      <c r="J6545" s="393"/>
      <c r="K6545" s="393"/>
    </row>
    <row r="6546" spans="1:11" ht="14.4">
      <c r="A6546" s="394" t="s">
        <v>7338</v>
      </c>
      <c r="B6546" s="410" t="s">
        <v>7339</v>
      </c>
      <c r="C6546" s="395" t="s">
        <v>485</v>
      </c>
      <c r="D6546" s="396" t="s">
        <v>7340</v>
      </c>
      <c r="E6546" s="393"/>
      <c r="F6546" s="393"/>
      <c r="G6546" s="393"/>
      <c r="H6546" s="393"/>
      <c r="I6546" s="393"/>
      <c r="J6546" s="393"/>
      <c r="K6546" s="393"/>
    </row>
    <row r="6547" spans="1:11" ht="26.4">
      <c r="A6547" s="397" t="s">
        <v>10934</v>
      </c>
      <c r="B6547" s="411" t="s">
        <v>10935</v>
      </c>
      <c r="C6547" s="398" t="s">
        <v>180</v>
      </c>
      <c r="D6547" s="399">
        <v>50.8339</v>
      </c>
      <c r="E6547" s="393"/>
      <c r="F6547" s="393"/>
      <c r="G6547" s="393"/>
      <c r="H6547" s="393"/>
      <c r="I6547" s="393"/>
      <c r="J6547" s="393"/>
      <c r="K6547" s="393"/>
    </row>
    <row r="6548" spans="1:11" ht="14.4">
      <c r="A6548" s="554"/>
      <c r="B6548" s="554"/>
      <c r="C6548" s="554"/>
      <c r="D6548" s="554"/>
      <c r="E6548" s="393"/>
      <c r="F6548" s="393"/>
      <c r="G6548" s="393"/>
      <c r="H6548" s="393"/>
      <c r="I6548" s="393"/>
      <c r="J6548" s="393"/>
      <c r="K6548" s="393"/>
    </row>
    <row r="6549" spans="1:11" ht="15" customHeight="1">
      <c r="A6549" s="553" t="s">
        <v>10936</v>
      </c>
      <c r="B6549" s="553"/>
      <c r="C6549" s="553"/>
      <c r="D6549" s="392"/>
      <c r="E6549" s="393"/>
      <c r="F6549" s="393"/>
      <c r="G6549" s="393"/>
      <c r="H6549" s="393"/>
      <c r="I6549" s="393"/>
      <c r="J6549" s="393"/>
      <c r="K6549" s="393"/>
    </row>
    <row r="6550" spans="1:11" ht="14.4">
      <c r="A6550" s="394" t="s">
        <v>7338</v>
      </c>
      <c r="B6550" s="410" t="s">
        <v>7339</v>
      </c>
      <c r="C6550" s="395" t="s">
        <v>485</v>
      </c>
      <c r="D6550" s="396" t="s">
        <v>7340</v>
      </c>
      <c r="E6550" s="393"/>
      <c r="F6550" s="393"/>
      <c r="G6550" s="393"/>
      <c r="H6550" s="393"/>
      <c r="I6550" s="393"/>
      <c r="J6550" s="393"/>
      <c r="K6550" s="393"/>
    </row>
    <row r="6551" spans="1:11" ht="26.4">
      <c r="A6551" s="397" t="s">
        <v>10937</v>
      </c>
      <c r="B6551" s="411" t="s">
        <v>10938</v>
      </c>
      <c r="C6551" s="398" t="s">
        <v>180</v>
      </c>
      <c r="D6551" s="399">
        <v>5.2409999999999997</v>
      </c>
      <c r="E6551" s="393"/>
      <c r="F6551" s="393"/>
      <c r="G6551" s="393"/>
      <c r="H6551" s="393"/>
      <c r="I6551" s="393"/>
      <c r="J6551" s="393"/>
      <c r="K6551" s="393"/>
    </row>
    <row r="6552" spans="1:11" ht="14.4">
      <c r="A6552" s="554"/>
      <c r="B6552" s="554"/>
      <c r="C6552" s="554"/>
      <c r="D6552" s="554"/>
      <c r="E6552" s="393"/>
      <c r="F6552" s="393"/>
      <c r="G6552" s="393"/>
      <c r="H6552" s="393"/>
      <c r="I6552" s="393"/>
      <c r="J6552" s="393"/>
      <c r="K6552" s="393"/>
    </row>
    <row r="6553" spans="1:11" ht="15" customHeight="1">
      <c r="A6553" s="553" t="s">
        <v>10939</v>
      </c>
      <c r="B6553" s="553"/>
      <c r="C6553" s="553"/>
      <c r="D6553" s="392"/>
      <c r="E6553" s="393"/>
      <c r="F6553" s="393"/>
      <c r="G6553" s="393"/>
      <c r="H6553" s="393"/>
      <c r="I6553" s="393"/>
      <c r="J6553" s="393"/>
      <c r="K6553" s="393"/>
    </row>
    <row r="6554" spans="1:11" ht="14.4">
      <c r="A6554" s="394" t="s">
        <v>7338</v>
      </c>
      <c r="B6554" s="410" t="s">
        <v>7339</v>
      </c>
      <c r="C6554" s="395" t="s">
        <v>485</v>
      </c>
      <c r="D6554" s="396" t="s">
        <v>7340</v>
      </c>
      <c r="E6554" s="393"/>
      <c r="F6554" s="393"/>
      <c r="G6554" s="393"/>
      <c r="H6554" s="393"/>
      <c r="I6554" s="393"/>
      <c r="J6554" s="393"/>
      <c r="K6554" s="393"/>
    </row>
    <row r="6555" spans="1:11" ht="26.4">
      <c r="A6555" s="397" t="s">
        <v>10940</v>
      </c>
      <c r="B6555" s="411" t="s">
        <v>10941</v>
      </c>
      <c r="C6555" s="398" t="s">
        <v>180</v>
      </c>
      <c r="D6555" s="399">
        <v>28.3</v>
      </c>
      <c r="E6555" s="393"/>
      <c r="F6555" s="393"/>
      <c r="G6555" s="393"/>
      <c r="H6555" s="393"/>
      <c r="I6555" s="393"/>
      <c r="J6555" s="393"/>
      <c r="K6555" s="393"/>
    </row>
    <row r="6556" spans="1:11" ht="26.4">
      <c r="A6556" s="397" t="s">
        <v>10942</v>
      </c>
      <c r="B6556" s="411" t="s">
        <v>10943</v>
      </c>
      <c r="C6556" s="398" t="s">
        <v>180</v>
      </c>
      <c r="D6556" s="399">
        <v>42.72</v>
      </c>
      <c r="E6556" s="393"/>
      <c r="F6556" s="393"/>
      <c r="G6556" s="393"/>
      <c r="H6556" s="393"/>
      <c r="I6556" s="393"/>
      <c r="J6556" s="393"/>
      <c r="K6556" s="393"/>
    </row>
    <row r="6557" spans="1:11" ht="14.4">
      <c r="A6557" s="554"/>
      <c r="B6557" s="554"/>
      <c r="C6557" s="554"/>
      <c r="D6557" s="554"/>
      <c r="E6557" s="393"/>
      <c r="F6557" s="393"/>
      <c r="G6557" s="393"/>
      <c r="H6557" s="393"/>
      <c r="I6557" s="393"/>
      <c r="J6557" s="393"/>
      <c r="K6557" s="393"/>
    </row>
    <row r="6558" spans="1:11" ht="15" customHeight="1">
      <c r="A6558" s="553" t="s">
        <v>10944</v>
      </c>
      <c r="B6558" s="553"/>
      <c r="C6558" s="553"/>
      <c r="D6558" s="392"/>
      <c r="E6558" s="393"/>
      <c r="F6558" s="393"/>
      <c r="G6558" s="393"/>
      <c r="H6558" s="393"/>
      <c r="I6558" s="393"/>
      <c r="J6558" s="393"/>
      <c r="K6558" s="393"/>
    </row>
    <row r="6559" spans="1:11" ht="14.4">
      <c r="A6559" s="394" t="s">
        <v>7338</v>
      </c>
      <c r="B6559" s="410" t="s">
        <v>7339</v>
      </c>
      <c r="C6559" s="395" t="s">
        <v>485</v>
      </c>
      <c r="D6559" s="396" t="s">
        <v>7340</v>
      </c>
      <c r="E6559" s="393"/>
      <c r="F6559" s="393"/>
      <c r="G6559" s="393"/>
      <c r="H6559" s="393"/>
      <c r="I6559" s="393"/>
      <c r="J6559" s="393"/>
      <c r="K6559" s="393"/>
    </row>
    <row r="6560" spans="1:11" ht="14.4">
      <c r="A6560" s="397" t="s">
        <v>10945</v>
      </c>
      <c r="B6560" s="411" t="s">
        <v>10946</v>
      </c>
      <c r="C6560" s="398" t="s">
        <v>180</v>
      </c>
      <c r="D6560" s="399">
        <v>95.649699999999996</v>
      </c>
      <c r="E6560" s="393"/>
      <c r="F6560" s="393"/>
      <c r="G6560" s="393"/>
      <c r="H6560" s="393"/>
      <c r="I6560" s="393"/>
      <c r="J6560" s="393"/>
      <c r="K6560" s="393"/>
    </row>
    <row r="6561" spans="1:11" ht="14.4">
      <c r="A6561" s="397" t="s">
        <v>10947</v>
      </c>
      <c r="B6561" s="411" t="s">
        <v>10948</v>
      </c>
      <c r="C6561" s="398" t="s">
        <v>180</v>
      </c>
      <c r="D6561" s="399">
        <v>211.58840000000001</v>
      </c>
      <c r="E6561" s="393"/>
      <c r="F6561" s="393"/>
      <c r="G6561" s="393"/>
      <c r="H6561" s="393"/>
      <c r="I6561" s="393"/>
      <c r="J6561" s="393"/>
      <c r="K6561" s="393"/>
    </row>
    <row r="6562" spans="1:11" ht="14.4">
      <c r="A6562" s="397" t="s">
        <v>10949</v>
      </c>
      <c r="B6562" s="411" t="s">
        <v>10950</v>
      </c>
      <c r="C6562" s="398" t="s">
        <v>180</v>
      </c>
      <c r="D6562" s="399">
        <v>180.37370000000001</v>
      </c>
      <c r="E6562" s="393"/>
      <c r="F6562" s="393"/>
      <c r="G6562" s="393"/>
      <c r="H6562" s="393"/>
      <c r="I6562" s="393"/>
      <c r="J6562" s="393"/>
      <c r="K6562" s="393"/>
    </row>
    <row r="6563" spans="1:11" ht="14.4">
      <c r="A6563" s="397" t="s">
        <v>10951</v>
      </c>
      <c r="B6563" s="411" t="s">
        <v>10952</v>
      </c>
      <c r="C6563" s="398" t="s">
        <v>180</v>
      </c>
      <c r="D6563" s="399">
        <v>66.471000000000004</v>
      </c>
      <c r="E6563" s="393"/>
      <c r="F6563" s="393"/>
      <c r="G6563" s="393"/>
      <c r="H6563" s="393"/>
      <c r="I6563" s="393"/>
      <c r="J6563" s="393"/>
      <c r="K6563" s="393"/>
    </row>
    <row r="6564" spans="1:11" ht="14.4">
      <c r="A6564" s="397" t="s">
        <v>10953</v>
      </c>
      <c r="B6564" s="411" t="s">
        <v>10954</v>
      </c>
      <c r="C6564" s="398" t="s">
        <v>180</v>
      </c>
      <c r="D6564" s="399">
        <v>255.2809</v>
      </c>
      <c r="E6564" s="393"/>
      <c r="F6564" s="393"/>
      <c r="G6564" s="393"/>
      <c r="H6564" s="393"/>
      <c r="I6564" s="393"/>
      <c r="J6564" s="393"/>
      <c r="K6564" s="393"/>
    </row>
    <row r="6565" spans="1:11" ht="14.4">
      <c r="A6565" s="397" t="s">
        <v>10955</v>
      </c>
      <c r="B6565" s="411" t="s">
        <v>10956</v>
      </c>
      <c r="C6565" s="398" t="s">
        <v>180</v>
      </c>
      <c r="D6565" s="399">
        <v>51.302100000000003</v>
      </c>
      <c r="E6565" s="393"/>
      <c r="F6565" s="393"/>
      <c r="G6565" s="393"/>
      <c r="H6565" s="393"/>
      <c r="I6565" s="393"/>
      <c r="J6565" s="393"/>
      <c r="K6565" s="393"/>
    </row>
    <row r="6566" spans="1:11" ht="14.4">
      <c r="A6566" s="554"/>
      <c r="B6566" s="554"/>
      <c r="C6566" s="554"/>
      <c r="D6566" s="554"/>
      <c r="E6566" s="393"/>
      <c r="F6566" s="393"/>
      <c r="G6566" s="393"/>
      <c r="H6566" s="393"/>
      <c r="I6566" s="393"/>
      <c r="J6566" s="393"/>
      <c r="K6566" s="393"/>
    </row>
    <row r="6567" spans="1:11" ht="15" customHeight="1">
      <c r="A6567" s="553" t="s">
        <v>10957</v>
      </c>
      <c r="B6567" s="553"/>
      <c r="C6567" s="553"/>
      <c r="D6567" s="392"/>
      <c r="E6567" s="393"/>
      <c r="F6567" s="393"/>
      <c r="G6567" s="393"/>
      <c r="H6567" s="393"/>
      <c r="I6567" s="393"/>
      <c r="J6567" s="393"/>
      <c r="K6567" s="393"/>
    </row>
    <row r="6568" spans="1:11" ht="14.4">
      <c r="A6568" s="394" t="s">
        <v>7338</v>
      </c>
      <c r="B6568" s="410" t="s">
        <v>7339</v>
      </c>
      <c r="C6568" s="395" t="s">
        <v>485</v>
      </c>
      <c r="D6568" s="396" t="s">
        <v>7340</v>
      </c>
      <c r="E6568" s="393"/>
      <c r="F6568" s="393"/>
      <c r="G6568" s="393"/>
      <c r="H6568" s="393"/>
      <c r="I6568" s="393"/>
      <c r="J6568" s="393"/>
      <c r="K6568" s="393"/>
    </row>
    <row r="6569" spans="1:11" ht="26.4">
      <c r="A6569" s="397" t="s">
        <v>10958</v>
      </c>
      <c r="B6569" s="411" t="s">
        <v>10959</v>
      </c>
      <c r="C6569" s="398" t="s">
        <v>180</v>
      </c>
      <c r="D6569" s="399">
        <v>485.54570000000001</v>
      </c>
      <c r="E6569" s="393"/>
      <c r="F6569" s="393"/>
      <c r="G6569" s="393"/>
      <c r="H6569" s="393"/>
      <c r="I6569" s="393"/>
      <c r="J6569" s="393"/>
      <c r="K6569" s="393"/>
    </row>
    <row r="6570" spans="1:11" ht="26.4">
      <c r="A6570" s="397" t="s">
        <v>10960</v>
      </c>
      <c r="B6570" s="411" t="s">
        <v>10961</v>
      </c>
      <c r="C6570" s="398" t="s">
        <v>180</v>
      </c>
      <c r="D6570" s="399">
        <v>83.524600000000007</v>
      </c>
      <c r="E6570" s="393"/>
      <c r="F6570" s="393"/>
      <c r="G6570" s="393"/>
      <c r="H6570" s="393"/>
      <c r="I6570" s="393"/>
      <c r="J6570" s="393"/>
      <c r="K6570" s="393"/>
    </row>
    <row r="6571" spans="1:11" ht="26.4">
      <c r="A6571" s="397" t="s">
        <v>10962</v>
      </c>
      <c r="B6571" s="411" t="s">
        <v>10963</v>
      </c>
      <c r="C6571" s="398" t="s">
        <v>180</v>
      </c>
      <c r="D6571" s="399">
        <v>37.131</v>
      </c>
      <c r="E6571" s="393"/>
      <c r="F6571" s="393"/>
      <c r="G6571" s="393"/>
      <c r="H6571" s="393"/>
      <c r="I6571" s="393"/>
      <c r="J6571" s="393"/>
      <c r="K6571" s="393"/>
    </row>
    <row r="6572" spans="1:11" ht="26.4">
      <c r="A6572" s="397" t="s">
        <v>10964</v>
      </c>
      <c r="B6572" s="411" t="s">
        <v>10965</v>
      </c>
      <c r="C6572" s="398" t="s">
        <v>180</v>
      </c>
      <c r="D6572" s="399">
        <v>256.73219999999998</v>
      </c>
      <c r="E6572" s="393"/>
      <c r="F6572" s="393"/>
      <c r="G6572" s="393"/>
      <c r="H6572" s="393"/>
      <c r="I6572" s="393"/>
      <c r="J6572" s="393"/>
      <c r="K6572" s="393"/>
    </row>
    <row r="6573" spans="1:11" ht="26.4">
      <c r="A6573" s="397" t="s">
        <v>10966</v>
      </c>
      <c r="B6573" s="411" t="s">
        <v>10967</v>
      </c>
      <c r="C6573" s="398" t="s">
        <v>180</v>
      </c>
      <c r="D6573" s="399">
        <v>222.29230000000001</v>
      </c>
      <c r="E6573" s="393"/>
      <c r="F6573" s="393"/>
      <c r="G6573" s="393"/>
      <c r="H6573" s="393"/>
      <c r="I6573" s="393"/>
      <c r="J6573" s="393"/>
      <c r="K6573" s="393"/>
    </row>
    <row r="6574" spans="1:11" ht="26.4">
      <c r="A6574" s="397" t="s">
        <v>10968</v>
      </c>
      <c r="B6574" s="411" t="s">
        <v>10969</v>
      </c>
      <c r="C6574" s="398" t="s">
        <v>180</v>
      </c>
      <c r="D6574" s="399">
        <v>72.236099999999993</v>
      </c>
      <c r="E6574" s="393"/>
      <c r="F6574" s="393"/>
      <c r="G6574" s="393"/>
      <c r="H6574" s="393"/>
      <c r="I6574" s="393"/>
      <c r="J6574" s="393"/>
      <c r="K6574" s="393"/>
    </row>
    <row r="6575" spans="1:11" ht="26.4">
      <c r="A6575" s="397" t="s">
        <v>10970</v>
      </c>
      <c r="B6575" s="411" t="s">
        <v>10971</v>
      </c>
      <c r="C6575" s="398" t="s">
        <v>180</v>
      </c>
      <c r="D6575" s="399">
        <v>65.211100000000002</v>
      </c>
      <c r="E6575" s="393"/>
      <c r="F6575" s="393"/>
      <c r="G6575" s="393"/>
      <c r="H6575" s="393"/>
      <c r="I6575" s="393"/>
      <c r="J6575" s="393"/>
      <c r="K6575" s="393"/>
    </row>
    <row r="6576" spans="1:11" ht="26.4">
      <c r="A6576" s="397" t="s">
        <v>10972</v>
      </c>
      <c r="B6576" s="411" t="s">
        <v>10973</v>
      </c>
      <c r="C6576" s="398" t="s">
        <v>180</v>
      </c>
      <c r="D6576" s="399">
        <v>100.64879999999999</v>
      </c>
      <c r="E6576" s="393"/>
      <c r="F6576" s="393"/>
      <c r="G6576" s="393"/>
      <c r="H6576" s="393"/>
      <c r="I6576" s="393"/>
      <c r="J6576" s="393"/>
      <c r="K6576" s="393"/>
    </row>
    <row r="6577" spans="1:11" ht="26.4">
      <c r="A6577" s="397" t="s">
        <v>10974</v>
      </c>
      <c r="B6577" s="411" t="s">
        <v>10975</v>
      </c>
      <c r="C6577" s="398" t="s">
        <v>180</v>
      </c>
      <c r="D6577" s="399">
        <v>107.8956</v>
      </c>
      <c r="E6577" s="393"/>
      <c r="F6577" s="393"/>
      <c r="G6577" s="393"/>
      <c r="H6577" s="393"/>
      <c r="I6577" s="393"/>
      <c r="J6577" s="393"/>
      <c r="K6577" s="393"/>
    </row>
    <row r="6578" spans="1:11" ht="26.4">
      <c r="A6578" s="397" t="s">
        <v>10976</v>
      </c>
      <c r="B6578" s="411" t="s">
        <v>10977</v>
      </c>
      <c r="C6578" s="398" t="s">
        <v>180</v>
      </c>
      <c r="D6578" s="399">
        <v>90.559799999999996</v>
      </c>
      <c r="E6578" s="393"/>
      <c r="F6578" s="393"/>
      <c r="G6578" s="393"/>
      <c r="H6578" s="393"/>
      <c r="I6578" s="393"/>
      <c r="J6578" s="393"/>
      <c r="K6578" s="393"/>
    </row>
    <row r="6579" spans="1:11" ht="26.4">
      <c r="A6579" s="397" t="s">
        <v>10978</v>
      </c>
      <c r="B6579" s="411" t="s">
        <v>10979</v>
      </c>
      <c r="C6579" s="398" t="s">
        <v>180</v>
      </c>
      <c r="D6579" s="399">
        <v>75.642799999999994</v>
      </c>
      <c r="E6579" s="393"/>
      <c r="F6579" s="393"/>
      <c r="G6579" s="393"/>
      <c r="H6579" s="393"/>
      <c r="I6579" s="393"/>
      <c r="J6579" s="393"/>
      <c r="K6579" s="393"/>
    </row>
    <row r="6580" spans="1:11" ht="26.4">
      <c r="A6580" s="397" t="s">
        <v>10980</v>
      </c>
      <c r="B6580" s="411" t="s">
        <v>10981</v>
      </c>
      <c r="C6580" s="398" t="s">
        <v>180</v>
      </c>
      <c r="D6580" s="399">
        <v>46.857199999999999</v>
      </c>
      <c r="E6580" s="393"/>
      <c r="F6580" s="393"/>
      <c r="G6580" s="393"/>
      <c r="H6580" s="393"/>
      <c r="I6580" s="393"/>
      <c r="J6580" s="393"/>
      <c r="K6580" s="393"/>
    </row>
    <row r="6581" spans="1:11" ht="26.4">
      <c r="A6581" s="397" t="s">
        <v>10982</v>
      </c>
      <c r="B6581" s="411" t="s">
        <v>10983</v>
      </c>
      <c r="C6581" s="398" t="s">
        <v>180</v>
      </c>
      <c r="D6581" s="399">
        <v>292.26069999999999</v>
      </c>
      <c r="E6581" s="393"/>
      <c r="F6581" s="393"/>
      <c r="G6581" s="393"/>
      <c r="H6581" s="393"/>
      <c r="I6581" s="393"/>
      <c r="J6581" s="393"/>
      <c r="K6581" s="393"/>
    </row>
    <row r="6582" spans="1:11" ht="26.4">
      <c r="A6582" s="397" t="s">
        <v>10984</v>
      </c>
      <c r="B6582" s="411" t="s">
        <v>10985</v>
      </c>
      <c r="C6582" s="398" t="s">
        <v>180</v>
      </c>
      <c r="D6582" s="399">
        <v>73.203699999999998</v>
      </c>
      <c r="E6582" s="393"/>
      <c r="F6582" s="393"/>
      <c r="G6582" s="393"/>
      <c r="H6582" s="393"/>
      <c r="I6582" s="393"/>
      <c r="J6582" s="393"/>
      <c r="K6582" s="393"/>
    </row>
    <row r="6583" spans="1:11" ht="26.4">
      <c r="A6583" s="397" t="s">
        <v>10986</v>
      </c>
      <c r="B6583" s="411" t="s">
        <v>10987</v>
      </c>
      <c r="C6583" s="398" t="s">
        <v>180</v>
      </c>
      <c r="D6583" s="399">
        <v>76.963200000000001</v>
      </c>
      <c r="E6583" s="393"/>
      <c r="F6583" s="393"/>
      <c r="G6583" s="393"/>
      <c r="H6583" s="393"/>
      <c r="I6583" s="393"/>
      <c r="J6583" s="393"/>
      <c r="K6583" s="393"/>
    </row>
    <row r="6584" spans="1:11" ht="14.4">
      <c r="A6584" s="554"/>
      <c r="B6584" s="554"/>
      <c r="C6584" s="554"/>
      <c r="D6584" s="554"/>
      <c r="E6584" s="393"/>
      <c r="F6584" s="393"/>
      <c r="G6584" s="393"/>
      <c r="H6584" s="393"/>
      <c r="I6584" s="393"/>
      <c r="J6584" s="393"/>
      <c r="K6584" s="393"/>
    </row>
    <row r="6585" spans="1:11" ht="15" customHeight="1">
      <c r="A6585" s="553" t="s">
        <v>10988</v>
      </c>
      <c r="B6585" s="553"/>
      <c r="C6585" s="553"/>
      <c r="D6585" s="392"/>
      <c r="E6585" s="393"/>
      <c r="F6585" s="393"/>
      <c r="G6585" s="393"/>
      <c r="H6585" s="393"/>
      <c r="I6585" s="393"/>
      <c r="J6585" s="393"/>
      <c r="K6585" s="393"/>
    </row>
    <row r="6586" spans="1:11" ht="14.4">
      <c r="A6586" s="394" t="s">
        <v>7338</v>
      </c>
      <c r="B6586" s="410" t="s">
        <v>7339</v>
      </c>
      <c r="C6586" s="395" t="s">
        <v>485</v>
      </c>
      <c r="D6586" s="396" t="s">
        <v>7340</v>
      </c>
      <c r="E6586" s="393"/>
      <c r="F6586" s="393"/>
      <c r="G6586" s="393"/>
      <c r="H6586" s="393"/>
      <c r="I6586" s="393"/>
      <c r="J6586" s="393"/>
      <c r="K6586" s="393"/>
    </row>
    <row r="6587" spans="1:11" ht="26.4">
      <c r="A6587" s="397" t="s">
        <v>10989</v>
      </c>
      <c r="B6587" s="411" t="s">
        <v>10990</v>
      </c>
      <c r="C6587" s="398" t="s">
        <v>180</v>
      </c>
      <c r="D6587" s="399">
        <v>3.9308000000000001</v>
      </c>
      <c r="E6587" s="393"/>
      <c r="F6587" s="393"/>
      <c r="G6587" s="393"/>
      <c r="H6587" s="393"/>
      <c r="I6587" s="393"/>
      <c r="J6587" s="393"/>
      <c r="K6587" s="393"/>
    </row>
    <row r="6588" spans="1:11" ht="26.4">
      <c r="A6588" s="397" t="s">
        <v>10991</v>
      </c>
      <c r="B6588" s="411" t="s">
        <v>10992</v>
      </c>
      <c r="C6588" s="398" t="s">
        <v>180</v>
      </c>
      <c r="D6588" s="399">
        <v>5.0091999999999999</v>
      </c>
      <c r="E6588" s="393"/>
      <c r="F6588" s="393"/>
      <c r="G6588" s="393"/>
      <c r="H6588" s="393"/>
      <c r="I6588" s="393"/>
      <c r="J6588" s="393"/>
      <c r="K6588" s="393"/>
    </row>
    <row r="6589" spans="1:11" ht="14.4">
      <c r="A6589" s="554"/>
      <c r="B6589" s="554"/>
      <c r="C6589" s="554"/>
      <c r="D6589" s="554"/>
      <c r="E6589" s="393"/>
      <c r="F6589" s="393"/>
      <c r="G6589" s="393"/>
      <c r="H6589" s="393"/>
      <c r="I6589" s="393"/>
      <c r="J6589" s="393"/>
      <c r="K6589" s="393"/>
    </row>
    <row r="6590" spans="1:11" ht="15" customHeight="1">
      <c r="A6590" s="553" t="s">
        <v>10993</v>
      </c>
      <c r="B6590" s="553"/>
      <c r="C6590" s="553"/>
      <c r="D6590" s="392"/>
      <c r="E6590" s="393"/>
      <c r="F6590" s="393"/>
      <c r="G6590" s="393"/>
      <c r="H6590" s="393"/>
      <c r="I6590" s="393"/>
      <c r="J6590" s="393"/>
      <c r="K6590" s="393"/>
    </row>
    <row r="6591" spans="1:11" ht="15" customHeight="1">
      <c r="A6591" s="553" t="s">
        <v>10994</v>
      </c>
      <c r="B6591" s="553"/>
      <c r="C6591" s="553"/>
      <c r="D6591" s="392"/>
      <c r="E6591" s="393"/>
      <c r="F6591" s="393"/>
      <c r="G6591" s="393"/>
      <c r="H6591" s="393"/>
      <c r="I6591" s="393"/>
      <c r="J6591" s="393"/>
      <c r="K6591" s="393"/>
    </row>
    <row r="6592" spans="1:11" ht="14.4">
      <c r="A6592" s="394" t="s">
        <v>7338</v>
      </c>
      <c r="B6592" s="410" t="s">
        <v>7339</v>
      </c>
      <c r="C6592" s="395" t="s">
        <v>485</v>
      </c>
      <c r="D6592" s="396" t="s">
        <v>7340</v>
      </c>
      <c r="E6592" s="393"/>
      <c r="F6592" s="393"/>
      <c r="G6592" s="393"/>
      <c r="H6592" s="393"/>
      <c r="I6592" s="393"/>
      <c r="J6592" s="393"/>
      <c r="K6592" s="393"/>
    </row>
    <row r="6593" spans="1:11" ht="14.4">
      <c r="A6593" s="397" t="s">
        <v>10995</v>
      </c>
      <c r="B6593" s="411" t="s">
        <v>10996</v>
      </c>
      <c r="C6593" s="398" t="s">
        <v>84</v>
      </c>
      <c r="D6593" s="399">
        <v>36.7883</v>
      </c>
      <c r="E6593" s="393"/>
      <c r="F6593" s="393"/>
      <c r="G6593" s="393"/>
      <c r="H6593" s="393"/>
      <c r="I6593" s="393"/>
      <c r="J6593" s="393"/>
      <c r="K6593" s="393"/>
    </row>
    <row r="6594" spans="1:11" ht="14.4">
      <c r="A6594" s="397" t="s">
        <v>10997</v>
      </c>
      <c r="B6594" s="411" t="s">
        <v>10998</v>
      </c>
      <c r="C6594" s="398" t="s">
        <v>84</v>
      </c>
      <c r="D6594" s="399">
        <v>41.2029</v>
      </c>
      <c r="E6594" s="393"/>
      <c r="F6594" s="393"/>
      <c r="G6594" s="393"/>
      <c r="H6594" s="393"/>
      <c r="I6594" s="393"/>
      <c r="J6594" s="393"/>
      <c r="K6594" s="393"/>
    </row>
    <row r="6595" spans="1:11" ht="14.4">
      <c r="A6595" s="397" t="s">
        <v>10999</v>
      </c>
      <c r="B6595" s="411" t="s">
        <v>11000</v>
      </c>
      <c r="C6595" s="398" t="s">
        <v>84</v>
      </c>
      <c r="D6595" s="399">
        <v>49.8003</v>
      </c>
      <c r="E6595" s="393"/>
      <c r="F6595" s="393"/>
      <c r="G6595" s="393"/>
      <c r="H6595" s="393"/>
      <c r="I6595" s="393"/>
      <c r="J6595" s="393"/>
      <c r="K6595" s="393"/>
    </row>
    <row r="6596" spans="1:11" ht="14.4">
      <c r="A6596" s="397" t="s">
        <v>11001</v>
      </c>
      <c r="B6596" s="411" t="s">
        <v>11002</v>
      </c>
      <c r="C6596" s="398" t="s">
        <v>84</v>
      </c>
      <c r="D6596" s="399">
        <v>95.337199999999996</v>
      </c>
      <c r="E6596" s="393"/>
      <c r="F6596" s="393"/>
      <c r="G6596" s="393"/>
      <c r="H6596" s="393"/>
      <c r="I6596" s="393"/>
      <c r="J6596" s="393"/>
      <c r="K6596" s="393"/>
    </row>
    <row r="6597" spans="1:11" ht="14.4">
      <c r="A6597" s="397" t="s">
        <v>11003</v>
      </c>
      <c r="B6597" s="411" t="s">
        <v>11004</v>
      </c>
      <c r="C6597" s="398" t="s">
        <v>84</v>
      </c>
      <c r="D6597" s="399">
        <v>132.97219999999999</v>
      </c>
      <c r="E6597" s="393"/>
      <c r="F6597" s="393"/>
      <c r="G6597" s="393"/>
      <c r="H6597" s="393"/>
      <c r="I6597" s="393"/>
      <c r="J6597" s="393"/>
      <c r="K6597" s="393"/>
    </row>
    <row r="6598" spans="1:11" ht="14.4">
      <c r="A6598" s="554"/>
      <c r="B6598" s="554"/>
      <c r="C6598" s="554"/>
      <c r="D6598" s="554"/>
      <c r="E6598" s="393"/>
      <c r="F6598" s="393"/>
      <c r="G6598" s="393"/>
      <c r="H6598" s="393"/>
      <c r="I6598" s="393"/>
      <c r="J6598" s="393"/>
      <c r="K6598" s="393"/>
    </row>
    <row r="6599" spans="1:11" ht="15" customHeight="1">
      <c r="A6599" s="553" t="s">
        <v>11005</v>
      </c>
      <c r="B6599" s="553"/>
      <c r="C6599" s="553"/>
      <c r="D6599" s="392"/>
      <c r="E6599" s="393"/>
      <c r="F6599" s="393"/>
      <c r="G6599" s="393"/>
      <c r="H6599" s="393"/>
      <c r="I6599" s="393"/>
      <c r="J6599" s="393"/>
      <c r="K6599" s="393"/>
    </row>
    <row r="6600" spans="1:11" ht="15" customHeight="1">
      <c r="A6600" s="553" t="s">
        <v>11006</v>
      </c>
      <c r="B6600" s="553"/>
      <c r="C6600" s="553"/>
      <c r="D6600" s="392"/>
      <c r="E6600" s="393"/>
      <c r="F6600" s="393"/>
      <c r="G6600" s="393"/>
      <c r="H6600" s="393"/>
      <c r="I6600" s="393"/>
      <c r="J6600" s="393"/>
      <c r="K6600" s="393"/>
    </row>
    <row r="6601" spans="1:11" ht="14.4">
      <c r="A6601" s="394" t="s">
        <v>7338</v>
      </c>
      <c r="B6601" s="410" t="s">
        <v>7339</v>
      </c>
      <c r="C6601" s="395" t="s">
        <v>485</v>
      </c>
      <c r="D6601" s="396" t="s">
        <v>7340</v>
      </c>
      <c r="E6601" s="393"/>
      <c r="F6601" s="393"/>
      <c r="G6601" s="393"/>
      <c r="H6601" s="393"/>
      <c r="I6601" s="393"/>
      <c r="J6601" s="393"/>
      <c r="K6601" s="393"/>
    </row>
    <row r="6602" spans="1:11" ht="14.4">
      <c r="A6602" s="397" t="s">
        <v>11007</v>
      </c>
      <c r="B6602" s="411" t="s">
        <v>11008</v>
      </c>
      <c r="C6602" s="398" t="s">
        <v>84</v>
      </c>
      <c r="D6602" s="399">
        <v>386.13</v>
      </c>
      <c r="E6602" s="393"/>
      <c r="F6602" s="393"/>
      <c r="G6602" s="393"/>
      <c r="H6602" s="393"/>
      <c r="I6602" s="393"/>
      <c r="J6602" s="393"/>
      <c r="K6602" s="393"/>
    </row>
    <row r="6603" spans="1:11" ht="14.4">
      <c r="A6603" s="397" t="s">
        <v>11009</v>
      </c>
      <c r="B6603" s="411" t="s">
        <v>11010</v>
      </c>
      <c r="C6603" s="398" t="s">
        <v>84</v>
      </c>
      <c r="D6603" s="399">
        <v>12.47</v>
      </c>
      <c r="E6603" s="393"/>
      <c r="F6603" s="393"/>
      <c r="G6603" s="393"/>
      <c r="H6603" s="393"/>
      <c r="I6603" s="393"/>
      <c r="J6603" s="393"/>
      <c r="K6603" s="393"/>
    </row>
    <row r="6604" spans="1:11" ht="14.4">
      <c r="A6604" s="397" t="s">
        <v>11011</v>
      </c>
      <c r="B6604" s="411" t="s">
        <v>11012</v>
      </c>
      <c r="C6604" s="398" t="s">
        <v>84</v>
      </c>
      <c r="D6604" s="399">
        <v>20.65</v>
      </c>
      <c r="E6604" s="393"/>
      <c r="F6604" s="393"/>
      <c r="G6604" s="393"/>
      <c r="H6604" s="393"/>
      <c r="I6604" s="393"/>
      <c r="J6604" s="393"/>
      <c r="K6604" s="393"/>
    </row>
    <row r="6605" spans="1:11" ht="14.4">
      <c r="A6605" s="397" t="s">
        <v>11013</v>
      </c>
      <c r="B6605" s="411" t="s">
        <v>11014</v>
      </c>
      <c r="C6605" s="398" t="s">
        <v>84</v>
      </c>
      <c r="D6605" s="399">
        <v>34.47</v>
      </c>
      <c r="E6605" s="393"/>
      <c r="F6605" s="393"/>
      <c r="G6605" s="393"/>
      <c r="H6605" s="393"/>
      <c r="I6605" s="393"/>
      <c r="J6605" s="393"/>
      <c r="K6605" s="393"/>
    </row>
    <row r="6606" spans="1:11" ht="14.4">
      <c r="A6606" s="397" t="s">
        <v>11015</v>
      </c>
      <c r="B6606" s="411" t="s">
        <v>11016</v>
      </c>
      <c r="C6606" s="398" t="s">
        <v>84</v>
      </c>
      <c r="D6606" s="399">
        <v>44.14</v>
      </c>
      <c r="E6606" s="393"/>
      <c r="F6606" s="393"/>
      <c r="G6606" s="393"/>
      <c r="H6606" s="393"/>
      <c r="I6606" s="393"/>
      <c r="J6606" s="393"/>
      <c r="K6606" s="393"/>
    </row>
    <row r="6607" spans="1:11" ht="14.4">
      <c r="A6607" s="397" t="s">
        <v>11017</v>
      </c>
      <c r="B6607" s="411" t="s">
        <v>11018</v>
      </c>
      <c r="C6607" s="398" t="s">
        <v>84</v>
      </c>
      <c r="D6607" s="399">
        <v>58.32</v>
      </c>
      <c r="E6607" s="393"/>
      <c r="F6607" s="393"/>
      <c r="G6607" s="393"/>
      <c r="H6607" s="393"/>
      <c r="I6607" s="393"/>
      <c r="J6607" s="393"/>
      <c r="K6607" s="393"/>
    </row>
    <row r="6608" spans="1:11" ht="14.4">
      <c r="A6608" s="397" t="s">
        <v>11019</v>
      </c>
      <c r="B6608" s="411" t="s">
        <v>11020</v>
      </c>
      <c r="C6608" s="398" t="s">
        <v>84</v>
      </c>
      <c r="D6608" s="399">
        <v>86.03</v>
      </c>
      <c r="E6608" s="393"/>
      <c r="F6608" s="393"/>
      <c r="G6608" s="393"/>
      <c r="H6608" s="393"/>
      <c r="I6608" s="393"/>
      <c r="J6608" s="393"/>
      <c r="K6608" s="393"/>
    </row>
    <row r="6609" spans="1:11" ht="14.4">
      <c r="A6609" s="397" t="s">
        <v>11021</v>
      </c>
      <c r="B6609" s="411" t="s">
        <v>11022</v>
      </c>
      <c r="C6609" s="398" t="s">
        <v>84</v>
      </c>
      <c r="D6609" s="399">
        <v>147.94999999999999</v>
      </c>
      <c r="E6609" s="393"/>
      <c r="F6609" s="393"/>
      <c r="G6609" s="393"/>
      <c r="H6609" s="393"/>
      <c r="I6609" s="393"/>
      <c r="J6609" s="393"/>
      <c r="K6609" s="393"/>
    </row>
    <row r="6610" spans="1:11" ht="14.4">
      <c r="A6610" s="397" t="s">
        <v>11023</v>
      </c>
      <c r="B6610" s="411" t="s">
        <v>11024</v>
      </c>
      <c r="C6610" s="398" t="s">
        <v>84</v>
      </c>
      <c r="D6610" s="399">
        <v>222.8</v>
      </c>
      <c r="E6610" s="393"/>
      <c r="F6610" s="393"/>
      <c r="G6610" s="393"/>
      <c r="H6610" s="393"/>
      <c r="I6610" s="393"/>
      <c r="J6610" s="393"/>
      <c r="K6610" s="393"/>
    </row>
    <row r="6611" spans="1:11" ht="14.4">
      <c r="A6611" s="554"/>
      <c r="B6611" s="554"/>
      <c r="C6611" s="554"/>
      <c r="D6611" s="554"/>
      <c r="E6611" s="393"/>
      <c r="F6611" s="393"/>
      <c r="G6611" s="393"/>
      <c r="H6611" s="393"/>
      <c r="I6611" s="393"/>
      <c r="J6611" s="393"/>
      <c r="K6611" s="393"/>
    </row>
    <row r="6612" spans="1:11" ht="15" customHeight="1">
      <c r="A6612" s="553" t="s">
        <v>11025</v>
      </c>
      <c r="B6612" s="553"/>
      <c r="C6612" s="553"/>
      <c r="D6612" s="392"/>
      <c r="E6612" s="393"/>
      <c r="F6612" s="393"/>
      <c r="G6612" s="393"/>
      <c r="H6612" s="393"/>
      <c r="I6612" s="393"/>
      <c r="J6612" s="393"/>
      <c r="K6612" s="393"/>
    </row>
    <row r="6613" spans="1:11" ht="15" customHeight="1">
      <c r="A6613" s="553" t="s">
        <v>11026</v>
      </c>
      <c r="B6613" s="553"/>
      <c r="C6613" s="553"/>
      <c r="D6613" s="392"/>
      <c r="E6613" s="393"/>
      <c r="F6613" s="393"/>
      <c r="G6613" s="393"/>
      <c r="H6613" s="393"/>
      <c r="I6613" s="393"/>
      <c r="J6613" s="393"/>
      <c r="K6613" s="393"/>
    </row>
    <row r="6614" spans="1:11" ht="14.4">
      <c r="A6614" s="394" t="s">
        <v>7338</v>
      </c>
      <c r="B6614" s="410" t="s">
        <v>7339</v>
      </c>
      <c r="C6614" s="395" t="s">
        <v>485</v>
      </c>
      <c r="D6614" s="396" t="s">
        <v>7340</v>
      </c>
      <c r="E6614" s="393"/>
      <c r="F6614" s="393"/>
      <c r="G6614" s="393"/>
      <c r="H6614" s="393"/>
      <c r="I6614" s="393"/>
      <c r="J6614" s="393"/>
      <c r="K6614" s="393"/>
    </row>
    <row r="6615" spans="1:11" ht="14.4">
      <c r="A6615" s="397" t="s">
        <v>11027</v>
      </c>
      <c r="B6615" s="411" t="s">
        <v>11028</v>
      </c>
      <c r="C6615" s="398" t="s">
        <v>180</v>
      </c>
      <c r="D6615" s="399">
        <v>119.3051</v>
      </c>
      <c r="E6615" s="393"/>
      <c r="F6615" s="393"/>
      <c r="G6615" s="393"/>
      <c r="H6615" s="393"/>
      <c r="I6615" s="393"/>
      <c r="J6615" s="393"/>
      <c r="K6615" s="393"/>
    </row>
    <row r="6616" spans="1:11" ht="14.4">
      <c r="A6616" s="397" t="s">
        <v>11029</v>
      </c>
      <c r="B6616" s="411" t="s">
        <v>11030</v>
      </c>
      <c r="C6616" s="398" t="s">
        <v>180</v>
      </c>
      <c r="D6616" s="399">
        <v>226.87819999999999</v>
      </c>
      <c r="E6616" s="393"/>
      <c r="F6616" s="393"/>
      <c r="G6616" s="393"/>
      <c r="H6616" s="393"/>
      <c r="I6616" s="393"/>
      <c r="J6616" s="393"/>
      <c r="K6616" s="393"/>
    </row>
    <row r="6617" spans="1:11" ht="14.4">
      <c r="A6617" s="397" t="s">
        <v>11031</v>
      </c>
      <c r="B6617" s="411" t="s">
        <v>11032</v>
      </c>
      <c r="C6617" s="398" t="s">
        <v>180</v>
      </c>
      <c r="D6617" s="399">
        <v>189.71700000000001</v>
      </c>
      <c r="E6617" s="393"/>
      <c r="F6617" s="393"/>
      <c r="G6617" s="393"/>
      <c r="H6617" s="393"/>
      <c r="I6617" s="393"/>
      <c r="J6617" s="393"/>
      <c r="K6617" s="393"/>
    </row>
    <row r="6618" spans="1:11" ht="14.4">
      <c r="A6618" s="397" t="s">
        <v>11033</v>
      </c>
      <c r="B6618" s="411" t="s">
        <v>11034</v>
      </c>
      <c r="C6618" s="398" t="s">
        <v>180</v>
      </c>
      <c r="D6618" s="399">
        <v>71.379400000000004</v>
      </c>
      <c r="E6618" s="393"/>
      <c r="F6618" s="393"/>
      <c r="G6618" s="393"/>
      <c r="H6618" s="393"/>
      <c r="I6618" s="393"/>
      <c r="J6618" s="393"/>
      <c r="K6618" s="393"/>
    </row>
    <row r="6619" spans="1:11" ht="14.4">
      <c r="A6619" s="397" t="s">
        <v>11035</v>
      </c>
      <c r="B6619" s="411" t="s">
        <v>11036</v>
      </c>
      <c r="C6619" s="398" t="s">
        <v>180</v>
      </c>
      <c r="D6619" s="399">
        <v>317.8211</v>
      </c>
      <c r="E6619" s="393"/>
      <c r="F6619" s="393"/>
      <c r="G6619" s="393"/>
      <c r="H6619" s="393"/>
      <c r="I6619" s="393"/>
      <c r="J6619" s="393"/>
      <c r="K6619" s="393"/>
    </row>
    <row r="6620" spans="1:11" ht="14.4">
      <c r="A6620" s="397" t="s">
        <v>11037</v>
      </c>
      <c r="B6620" s="411" t="s">
        <v>11038</v>
      </c>
      <c r="C6620" s="398" t="s">
        <v>180</v>
      </c>
      <c r="D6620" s="399">
        <v>99.741699999999994</v>
      </c>
      <c r="E6620" s="393"/>
      <c r="F6620" s="393"/>
      <c r="G6620" s="393"/>
      <c r="H6620" s="393"/>
      <c r="I6620" s="393"/>
      <c r="J6620" s="393"/>
      <c r="K6620" s="393"/>
    </row>
    <row r="6621" spans="1:11" ht="14.4">
      <c r="A6621" s="554"/>
      <c r="B6621" s="554"/>
      <c r="C6621" s="554"/>
      <c r="D6621" s="554"/>
      <c r="E6621" s="393"/>
      <c r="F6621" s="393"/>
      <c r="G6621" s="393"/>
      <c r="H6621" s="393"/>
      <c r="I6621" s="393"/>
      <c r="J6621" s="393"/>
      <c r="K6621" s="393"/>
    </row>
    <row r="6622" spans="1:11" ht="15" customHeight="1">
      <c r="A6622" s="553" t="s">
        <v>11039</v>
      </c>
      <c r="B6622" s="553"/>
      <c r="C6622" s="553"/>
      <c r="D6622" s="392"/>
      <c r="E6622" s="393"/>
      <c r="F6622" s="393"/>
      <c r="G6622" s="393"/>
      <c r="H6622" s="393"/>
      <c r="I6622" s="393"/>
      <c r="J6622" s="393"/>
      <c r="K6622" s="393"/>
    </row>
    <row r="6623" spans="1:11" ht="14.4">
      <c r="A6623" s="394" t="s">
        <v>7338</v>
      </c>
      <c r="B6623" s="410" t="s">
        <v>7339</v>
      </c>
      <c r="C6623" s="395" t="s">
        <v>485</v>
      </c>
      <c r="D6623" s="396" t="s">
        <v>7340</v>
      </c>
      <c r="E6623" s="393"/>
      <c r="F6623" s="393"/>
      <c r="G6623" s="393"/>
      <c r="H6623" s="393"/>
      <c r="I6623" s="393"/>
      <c r="J6623" s="393"/>
      <c r="K6623" s="393"/>
    </row>
    <row r="6624" spans="1:11" ht="26.4">
      <c r="A6624" s="397" t="s">
        <v>11040</v>
      </c>
      <c r="B6624" s="411" t="s">
        <v>11041</v>
      </c>
      <c r="C6624" s="398" t="s">
        <v>84</v>
      </c>
      <c r="D6624" s="399">
        <v>197.34</v>
      </c>
      <c r="E6624" s="393"/>
      <c r="F6624" s="393"/>
      <c r="G6624" s="393"/>
      <c r="H6624" s="393"/>
      <c r="I6624" s="393"/>
      <c r="J6624" s="393"/>
      <c r="K6624" s="393"/>
    </row>
    <row r="6625" spans="1:11" ht="26.4">
      <c r="A6625" s="397" t="s">
        <v>11042</v>
      </c>
      <c r="B6625" s="411" t="s">
        <v>11043</v>
      </c>
      <c r="C6625" s="398" t="s">
        <v>84</v>
      </c>
      <c r="D6625" s="399">
        <v>160.4</v>
      </c>
      <c r="E6625" s="393"/>
      <c r="F6625" s="393"/>
      <c r="G6625" s="393"/>
      <c r="H6625" s="393"/>
      <c r="I6625" s="393"/>
      <c r="J6625" s="393"/>
      <c r="K6625" s="393"/>
    </row>
    <row r="6626" spans="1:11" ht="26.4">
      <c r="A6626" s="397" t="s">
        <v>11044</v>
      </c>
      <c r="B6626" s="411" t="s">
        <v>11045</v>
      </c>
      <c r="C6626" s="398" t="s">
        <v>84</v>
      </c>
      <c r="D6626" s="399">
        <v>46.24</v>
      </c>
      <c r="E6626" s="393"/>
      <c r="F6626" s="393"/>
      <c r="G6626" s="393"/>
      <c r="H6626" s="393"/>
      <c r="I6626" s="393"/>
      <c r="J6626" s="393"/>
      <c r="K6626" s="393"/>
    </row>
    <row r="6627" spans="1:11" ht="26.4">
      <c r="A6627" s="397" t="s">
        <v>11046</v>
      </c>
      <c r="B6627" s="411" t="s">
        <v>11047</v>
      </c>
      <c r="C6627" s="398" t="s">
        <v>84</v>
      </c>
      <c r="D6627" s="399">
        <v>95.99</v>
      </c>
      <c r="E6627" s="393"/>
      <c r="F6627" s="393"/>
      <c r="G6627" s="393"/>
      <c r="H6627" s="393"/>
      <c r="I6627" s="393"/>
      <c r="J6627" s="393"/>
      <c r="K6627" s="393"/>
    </row>
    <row r="6628" spans="1:11" ht="26.4">
      <c r="A6628" s="397" t="s">
        <v>11048</v>
      </c>
      <c r="B6628" s="411" t="s">
        <v>11049</v>
      </c>
      <c r="C6628" s="398" t="s">
        <v>84</v>
      </c>
      <c r="D6628" s="399">
        <v>328.16</v>
      </c>
      <c r="E6628" s="393"/>
      <c r="F6628" s="393"/>
      <c r="G6628" s="393"/>
      <c r="H6628" s="393"/>
      <c r="I6628" s="393"/>
      <c r="J6628" s="393"/>
      <c r="K6628" s="393"/>
    </row>
    <row r="6629" spans="1:11" ht="26.4">
      <c r="A6629" s="397" t="s">
        <v>11050</v>
      </c>
      <c r="B6629" s="411" t="s">
        <v>11051</v>
      </c>
      <c r="C6629" s="398" t="s">
        <v>84</v>
      </c>
      <c r="D6629" s="399">
        <v>265.44</v>
      </c>
      <c r="E6629" s="393"/>
      <c r="F6629" s="393"/>
      <c r="G6629" s="393"/>
      <c r="H6629" s="393"/>
      <c r="I6629" s="393"/>
      <c r="J6629" s="393"/>
      <c r="K6629" s="393"/>
    </row>
    <row r="6630" spans="1:11" ht="26.4">
      <c r="A6630" s="397" t="s">
        <v>11052</v>
      </c>
      <c r="B6630" s="411" t="s">
        <v>11053</v>
      </c>
      <c r="C6630" s="398" t="s">
        <v>84</v>
      </c>
      <c r="D6630" s="399">
        <v>75.67</v>
      </c>
      <c r="E6630" s="393"/>
      <c r="F6630" s="393"/>
      <c r="G6630" s="393"/>
      <c r="H6630" s="393"/>
      <c r="I6630" s="393"/>
      <c r="J6630" s="393"/>
      <c r="K6630" s="393"/>
    </row>
    <row r="6631" spans="1:11" ht="26.4">
      <c r="A6631" s="397" t="s">
        <v>11054</v>
      </c>
      <c r="B6631" s="411" t="s">
        <v>11055</v>
      </c>
      <c r="C6631" s="398" t="s">
        <v>84</v>
      </c>
      <c r="D6631" s="399">
        <v>140.66999999999999</v>
      </c>
      <c r="E6631" s="393"/>
      <c r="F6631" s="393"/>
      <c r="G6631" s="393"/>
      <c r="H6631" s="393"/>
      <c r="I6631" s="393"/>
      <c r="J6631" s="393"/>
      <c r="K6631" s="393"/>
    </row>
    <row r="6632" spans="1:11" ht="26.4">
      <c r="A6632" s="397" t="s">
        <v>11056</v>
      </c>
      <c r="B6632" s="411" t="s">
        <v>11057</v>
      </c>
      <c r="C6632" s="398" t="s">
        <v>84</v>
      </c>
      <c r="D6632" s="399">
        <v>105.53</v>
      </c>
      <c r="E6632" s="393"/>
      <c r="F6632" s="393"/>
      <c r="G6632" s="393"/>
      <c r="H6632" s="393"/>
      <c r="I6632" s="393"/>
      <c r="J6632" s="393"/>
      <c r="K6632" s="393"/>
    </row>
    <row r="6633" spans="1:11" ht="14.4">
      <c r="A6633" s="397" t="s">
        <v>11058</v>
      </c>
      <c r="B6633" s="411" t="s">
        <v>11059</v>
      </c>
      <c r="C6633" s="398" t="s">
        <v>84</v>
      </c>
      <c r="D6633" s="399">
        <v>30.42</v>
      </c>
      <c r="E6633" s="393"/>
      <c r="F6633" s="393"/>
      <c r="G6633" s="393"/>
      <c r="H6633" s="393"/>
      <c r="I6633" s="393"/>
      <c r="J6633" s="393"/>
      <c r="K6633" s="393"/>
    </row>
    <row r="6634" spans="1:11" ht="14.4">
      <c r="A6634" s="397" t="s">
        <v>11060</v>
      </c>
      <c r="B6634" s="411" t="s">
        <v>11061</v>
      </c>
      <c r="C6634" s="398" t="s">
        <v>84</v>
      </c>
      <c r="D6634" s="399">
        <v>66.02</v>
      </c>
      <c r="E6634" s="393"/>
      <c r="F6634" s="393"/>
      <c r="G6634" s="393"/>
      <c r="H6634" s="393"/>
      <c r="I6634" s="393"/>
      <c r="J6634" s="393"/>
      <c r="K6634" s="393"/>
    </row>
    <row r="6635" spans="1:11" ht="26.4">
      <c r="A6635" s="397" t="s">
        <v>11062</v>
      </c>
      <c r="B6635" s="411" t="s">
        <v>11063</v>
      </c>
      <c r="C6635" s="398" t="s">
        <v>84</v>
      </c>
      <c r="D6635" s="399">
        <v>276.99</v>
      </c>
      <c r="E6635" s="393"/>
      <c r="F6635" s="393"/>
      <c r="G6635" s="393"/>
      <c r="H6635" s="393"/>
      <c r="I6635" s="393"/>
      <c r="J6635" s="393"/>
      <c r="K6635" s="393"/>
    </row>
    <row r="6636" spans="1:11" ht="14.4">
      <c r="A6636" s="397" t="s">
        <v>11064</v>
      </c>
      <c r="B6636" s="411" t="s">
        <v>11065</v>
      </c>
      <c r="C6636" s="398" t="s">
        <v>84</v>
      </c>
      <c r="D6636" s="399">
        <v>197.55</v>
      </c>
      <c r="E6636" s="393"/>
      <c r="F6636" s="393"/>
      <c r="G6636" s="393"/>
      <c r="H6636" s="393"/>
      <c r="I6636" s="393"/>
      <c r="J6636" s="393"/>
      <c r="K6636" s="393"/>
    </row>
    <row r="6637" spans="1:11" ht="14.4">
      <c r="A6637" s="397" t="s">
        <v>11066</v>
      </c>
      <c r="B6637" s="411" t="s">
        <v>11067</v>
      </c>
      <c r="C6637" s="398" t="s">
        <v>84</v>
      </c>
      <c r="D6637" s="399">
        <v>52.08</v>
      </c>
      <c r="E6637" s="393"/>
      <c r="F6637" s="393"/>
      <c r="G6637" s="393"/>
      <c r="H6637" s="393"/>
      <c r="I6637" s="393"/>
      <c r="J6637" s="393"/>
      <c r="K6637" s="393"/>
    </row>
    <row r="6638" spans="1:11" ht="14.4">
      <c r="A6638" s="397" t="s">
        <v>11068</v>
      </c>
      <c r="B6638" s="411" t="s">
        <v>11069</v>
      </c>
      <c r="C6638" s="398" t="s">
        <v>84</v>
      </c>
      <c r="D6638" s="399">
        <v>393.7</v>
      </c>
      <c r="E6638" s="393"/>
      <c r="F6638" s="393"/>
      <c r="G6638" s="393"/>
      <c r="H6638" s="393"/>
      <c r="I6638" s="393"/>
      <c r="J6638" s="393"/>
      <c r="K6638" s="393"/>
    </row>
    <row r="6639" spans="1:11" ht="14.4">
      <c r="A6639" s="397" t="s">
        <v>11070</v>
      </c>
      <c r="B6639" s="411" t="s">
        <v>11071</v>
      </c>
      <c r="C6639" s="398" t="s">
        <v>84</v>
      </c>
      <c r="D6639" s="399">
        <v>509.08</v>
      </c>
      <c r="E6639" s="393"/>
      <c r="F6639" s="393"/>
      <c r="G6639" s="393"/>
      <c r="H6639" s="393"/>
      <c r="I6639" s="393"/>
      <c r="J6639" s="393"/>
      <c r="K6639" s="393"/>
    </row>
    <row r="6640" spans="1:11" ht="14.4">
      <c r="A6640" s="554"/>
      <c r="B6640" s="554"/>
      <c r="C6640" s="554"/>
      <c r="D6640" s="554"/>
      <c r="E6640" s="393"/>
      <c r="F6640" s="393"/>
      <c r="G6640" s="393"/>
      <c r="H6640" s="393"/>
      <c r="I6640" s="393"/>
      <c r="J6640" s="393"/>
      <c r="K6640" s="393"/>
    </row>
    <row r="6641" spans="1:11" ht="15" customHeight="1">
      <c r="A6641" s="553" t="s">
        <v>11072</v>
      </c>
      <c r="B6641" s="553"/>
      <c r="C6641" s="553"/>
      <c r="D6641" s="392"/>
      <c r="E6641" s="393"/>
      <c r="F6641" s="393"/>
      <c r="G6641" s="393"/>
      <c r="H6641" s="393"/>
      <c r="I6641" s="393"/>
      <c r="J6641" s="393"/>
      <c r="K6641" s="393"/>
    </row>
    <row r="6642" spans="1:11" ht="15" customHeight="1">
      <c r="A6642" s="553" t="s">
        <v>11073</v>
      </c>
      <c r="B6642" s="553"/>
      <c r="C6642" s="553"/>
      <c r="D6642" s="392"/>
      <c r="E6642" s="393"/>
      <c r="F6642" s="393"/>
      <c r="G6642" s="393"/>
      <c r="H6642" s="393"/>
      <c r="I6642" s="393"/>
      <c r="J6642" s="393"/>
      <c r="K6642" s="393"/>
    </row>
    <row r="6643" spans="1:11" ht="14.4">
      <c r="A6643" s="394" t="s">
        <v>7338</v>
      </c>
      <c r="B6643" s="410" t="s">
        <v>7339</v>
      </c>
      <c r="C6643" s="395" t="s">
        <v>485</v>
      </c>
      <c r="D6643" s="396" t="s">
        <v>7340</v>
      </c>
      <c r="E6643" s="393"/>
      <c r="F6643" s="393"/>
      <c r="G6643" s="393"/>
      <c r="H6643" s="393"/>
      <c r="I6643" s="393"/>
      <c r="J6643" s="393"/>
      <c r="K6643" s="393"/>
    </row>
    <row r="6644" spans="1:11" ht="26.4">
      <c r="A6644" s="397" t="s">
        <v>11074</v>
      </c>
      <c r="B6644" s="411" t="s">
        <v>11075</v>
      </c>
      <c r="C6644" s="398" t="s">
        <v>84</v>
      </c>
      <c r="D6644" s="399">
        <v>4.9486999999999997</v>
      </c>
      <c r="E6644" s="393"/>
      <c r="F6644" s="393"/>
      <c r="G6644" s="393"/>
      <c r="H6644" s="393"/>
      <c r="I6644" s="393"/>
      <c r="J6644" s="393"/>
      <c r="K6644" s="393"/>
    </row>
    <row r="6645" spans="1:11" ht="26.4">
      <c r="A6645" s="397" t="s">
        <v>11076</v>
      </c>
      <c r="B6645" s="411" t="s">
        <v>11077</v>
      </c>
      <c r="C6645" s="398" t="s">
        <v>84</v>
      </c>
      <c r="D6645" s="399">
        <v>3.9106000000000001</v>
      </c>
      <c r="E6645" s="393"/>
      <c r="F6645" s="393"/>
      <c r="G6645" s="393"/>
      <c r="H6645" s="393"/>
      <c r="I6645" s="393"/>
      <c r="J6645" s="393"/>
      <c r="K6645" s="393"/>
    </row>
    <row r="6646" spans="1:11" ht="26.4">
      <c r="A6646" s="397" t="s">
        <v>11078</v>
      </c>
      <c r="B6646" s="411" t="s">
        <v>11079</v>
      </c>
      <c r="C6646" s="398" t="s">
        <v>84</v>
      </c>
      <c r="D6646" s="399">
        <v>5.9364999999999997</v>
      </c>
      <c r="E6646" s="393"/>
      <c r="F6646" s="393"/>
      <c r="G6646" s="393"/>
      <c r="H6646" s="393"/>
      <c r="I6646" s="393"/>
      <c r="J6646" s="393"/>
      <c r="K6646" s="393"/>
    </row>
    <row r="6647" spans="1:11" ht="26.4">
      <c r="A6647" s="397" t="s">
        <v>11080</v>
      </c>
      <c r="B6647" s="411" t="s">
        <v>11081</v>
      </c>
      <c r="C6647" s="398" t="s">
        <v>84</v>
      </c>
      <c r="D6647" s="399">
        <v>9.8068000000000008</v>
      </c>
      <c r="E6647" s="393"/>
      <c r="F6647" s="393"/>
      <c r="G6647" s="393"/>
      <c r="H6647" s="393"/>
      <c r="I6647" s="393"/>
      <c r="J6647" s="393"/>
      <c r="K6647" s="393"/>
    </row>
    <row r="6648" spans="1:11" ht="26.4">
      <c r="A6648" s="397" t="s">
        <v>11082</v>
      </c>
      <c r="B6648" s="411" t="s">
        <v>11083</v>
      </c>
      <c r="C6648" s="398" t="s">
        <v>84</v>
      </c>
      <c r="D6648" s="399">
        <v>13.586399999999999</v>
      </c>
      <c r="E6648" s="393"/>
      <c r="F6648" s="393"/>
      <c r="G6648" s="393"/>
      <c r="H6648" s="393"/>
      <c r="I6648" s="393"/>
      <c r="J6648" s="393"/>
      <c r="K6648" s="393"/>
    </row>
    <row r="6649" spans="1:11" ht="26.4">
      <c r="A6649" s="397" t="s">
        <v>11084</v>
      </c>
      <c r="B6649" s="411" t="s">
        <v>11085</v>
      </c>
      <c r="C6649" s="398" t="s">
        <v>84</v>
      </c>
      <c r="D6649" s="399">
        <v>16.1767</v>
      </c>
      <c r="E6649" s="393"/>
      <c r="F6649" s="393"/>
      <c r="G6649" s="393"/>
      <c r="H6649" s="393"/>
      <c r="I6649" s="393"/>
      <c r="J6649" s="393"/>
      <c r="K6649" s="393"/>
    </row>
    <row r="6650" spans="1:11" ht="26.4">
      <c r="A6650" s="397" t="s">
        <v>11086</v>
      </c>
      <c r="B6650" s="411" t="s">
        <v>11087</v>
      </c>
      <c r="C6650" s="398" t="s">
        <v>84</v>
      </c>
      <c r="D6650" s="399">
        <v>23.695699999999999</v>
      </c>
      <c r="E6650" s="393"/>
      <c r="F6650" s="393"/>
      <c r="G6650" s="393"/>
      <c r="H6650" s="393"/>
      <c r="I6650" s="393"/>
      <c r="J6650" s="393"/>
      <c r="K6650" s="393"/>
    </row>
    <row r="6651" spans="1:11" ht="14.4">
      <c r="A6651" s="554"/>
      <c r="B6651" s="554"/>
      <c r="C6651" s="554"/>
      <c r="D6651" s="554"/>
      <c r="E6651" s="393"/>
      <c r="F6651" s="393"/>
      <c r="G6651" s="393"/>
      <c r="H6651" s="393"/>
      <c r="I6651" s="393"/>
      <c r="J6651" s="393"/>
      <c r="K6651" s="393"/>
    </row>
    <row r="6652" spans="1:11" ht="15" customHeight="1">
      <c r="A6652" s="553" t="s">
        <v>11088</v>
      </c>
      <c r="B6652" s="553"/>
      <c r="C6652" s="553"/>
      <c r="D6652" s="392"/>
      <c r="E6652" s="393"/>
      <c r="F6652" s="393"/>
      <c r="G6652" s="393"/>
      <c r="H6652" s="393"/>
      <c r="I6652" s="393"/>
      <c r="J6652" s="393"/>
      <c r="K6652" s="393"/>
    </row>
    <row r="6653" spans="1:11" ht="14.4">
      <c r="A6653" s="394" t="s">
        <v>7338</v>
      </c>
      <c r="B6653" s="410" t="s">
        <v>7339</v>
      </c>
      <c r="C6653" s="395" t="s">
        <v>485</v>
      </c>
      <c r="D6653" s="396" t="s">
        <v>7340</v>
      </c>
      <c r="E6653" s="393"/>
      <c r="F6653" s="393"/>
      <c r="G6653" s="393"/>
      <c r="H6653" s="393"/>
      <c r="I6653" s="393"/>
      <c r="J6653" s="393"/>
      <c r="K6653" s="393"/>
    </row>
    <row r="6654" spans="1:11" ht="14.4">
      <c r="A6654" s="397" t="s">
        <v>11089</v>
      </c>
      <c r="B6654" s="411" t="s">
        <v>11090</v>
      </c>
      <c r="C6654" s="398" t="s">
        <v>84</v>
      </c>
      <c r="D6654" s="399">
        <v>2.1871</v>
      </c>
      <c r="E6654" s="393"/>
      <c r="F6654" s="393"/>
      <c r="G6654" s="393"/>
      <c r="H6654" s="393"/>
      <c r="I6654" s="393"/>
      <c r="J6654" s="393"/>
      <c r="K6654" s="393"/>
    </row>
    <row r="6655" spans="1:11" ht="14.4">
      <c r="A6655" s="397" t="s">
        <v>11091</v>
      </c>
      <c r="B6655" s="411" t="s">
        <v>11092</v>
      </c>
      <c r="C6655" s="398" t="s">
        <v>84</v>
      </c>
      <c r="D6655" s="399">
        <v>2.8725000000000001</v>
      </c>
      <c r="E6655" s="393"/>
      <c r="F6655" s="393"/>
      <c r="G6655" s="393"/>
      <c r="H6655" s="393"/>
      <c r="I6655" s="393"/>
      <c r="J6655" s="393"/>
      <c r="K6655" s="393"/>
    </row>
    <row r="6656" spans="1:11" ht="14.4">
      <c r="A6656" s="397" t="s">
        <v>11093</v>
      </c>
      <c r="B6656" s="411" t="s">
        <v>11094</v>
      </c>
      <c r="C6656" s="398" t="s">
        <v>84</v>
      </c>
      <c r="D6656" s="399">
        <v>4.3540999999999999</v>
      </c>
      <c r="E6656" s="393"/>
      <c r="F6656" s="393"/>
      <c r="G6656" s="393"/>
      <c r="H6656" s="393"/>
      <c r="I6656" s="393"/>
      <c r="J6656" s="393"/>
      <c r="K6656" s="393"/>
    </row>
    <row r="6657" spans="1:11" ht="14.4">
      <c r="A6657" s="554"/>
      <c r="B6657" s="554"/>
      <c r="C6657" s="554"/>
      <c r="D6657" s="554"/>
      <c r="E6657" s="393"/>
      <c r="F6657" s="393"/>
      <c r="G6657" s="393"/>
      <c r="H6657" s="393"/>
      <c r="I6657" s="393"/>
      <c r="J6657" s="393"/>
      <c r="K6657" s="393"/>
    </row>
    <row r="6658" spans="1:11" ht="15" customHeight="1">
      <c r="A6658" s="553" t="s">
        <v>11095</v>
      </c>
      <c r="B6658" s="553"/>
      <c r="C6658" s="553"/>
      <c r="D6658" s="392"/>
      <c r="E6658" s="393"/>
      <c r="F6658" s="393"/>
      <c r="G6658" s="393"/>
      <c r="H6658" s="393"/>
      <c r="I6658" s="393"/>
      <c r="J6658" s="393"/>
      <c r="K6658" s="393"/>
    </row>
    <row r="6659" spans="1:11" ht="15" customHeight="1">
      <c r="A6659" s="553" t="s">
        <v>11096</v>
      </c>
      <c r="B6659" s="553"/>
      <c r="C6659" s="553"/>
      <c r="D6659" s="392"/>
      <c r="E6659" s="393"/>
      <c r="F6659" s="393"/>
      <c r="G6659" s="393"/>
      <c r="H6659" s="393"/>
      <c r="I6659" s="393"/>
      <c r="J6659" s="393"/>
      <c r="K6659" s="393"/>
    </row>
    <row r="6660" spans="1:11" ht="14.4">
      <c r="A6660" s="394" t="s">
        <v>7338</v>
      </c>
      <c r="B6660" s="410" t="s">
        <v>7339</v>
      </c>
      <c r="C6660" s="395" t="s">
        <v>485</v>
      </c>
      <c r="D6660" s="396" t="s">
        <v>7340</v>
      </c>
      <c r="E6660" s="393"/>
      <c r="F6660" s="393"/>
      <c r="G6660" s="393"/>
      <c r="H6660" s="393"/>
      <c r="I6660" s="393"/>
      <c r="J6660" s="393"/>
      <c r="K6660" s="393"/>
    </row>
    <row r="6661" spans="1:11" ht="14.4">
      <c r="A6661" s="397" t="s">
        <v>11097</v>
      </c>
      <c r="B6661" s="411" t="s">
        <v>11098</v>
      </c>
      <c r="C6661" s="398" t="s">
        <v>180</v>
      </c>
      <c r="D6661" s="399">
        <v>12.2963</v>
      </c>
      <c r="E6661" s="393"/>
      <c r="F6661" s="393"/>
      <c r="G6661" s="393"/>
      <c r="H6661" s="393"/>
      <c r="I6661" s="393"/>
      <c r="J6661" s="393"/>
      <c r="K6661" s="393"/>
    </row>
    <row r="6662" spans="1:11" ht="26.4">
      <c r="A6662" s="397" t="s">
        <v>11099</v>
      </c>
      <c r="B6662" s="411" t="s">
        <v>11100</v>
      </c>
      <c r="C6662" s="398" t="s">
        <v>180</v>
      </c>
      <c r="D6662" s="399">
        <v>43.4908</v>
      </c>
      <c r="E6662" s="393"/>
      <c r="F6662" s="393"/>
      <c r="G6662" s="393"/>
      <c r="H6662" s="393"/>
      <c r="I6662" s="393"/>
      <c r="J6662" s="393"/>
      <c r="K6662" s="393"/>
    </row>
    <row r="6663" spans="1:11" ht="14.4">
      <c r="A6663" s="554"/>
      <c r="B6663" s="554"/>
      <c r="C6663" s="554"/>
      <c r="D6663" s="554"/>
      <c r="E6663" s="393"/>
      <c r="F6663" s="393"/>
      <c r="G6663" s="393"/>
      <c r="H6663" s="393"/>
      <c r="I6663" s="393"/>
      <c r="J6663" s="393"/>
      <c r="K6663" s="393"/>
    </row>
    <row r="6664" spans="1:11" ht="15" customHeight="1">
      <c r="A6664" s="553" t="s">
        <v>11101</v>
      </c>
      <c r="B6664" s="553"/>
      <c r="C6664" s="553"/>
      <c r="D6664" s="392"/>
      <c r="E6664" s="393"/>
      <c r="F6664" s="393"/>
      <c r="G6664" s="393"/>
      <c r="H6664" s="393"/>
      <c r="I6664" s="393"/>
      <c r="J6664" s="393"/>
      <c r="K6664" s="393"/>
    </row>
    <row r="6665" spans="1:11" ht="14.4">
      <c r="A6665" s="394" t="s">
        <v>7338</v>
      </c>
      <c r="B6665" s="410" t="s">
        <v>7339</v>
      </c>
      <c r="C6665" s="395" t="s">
        <v>485</v>
      </c>
      <c r="D6665" s="396" t="s">
        <v>7340</v>
      </c>
      <c r="E6665" s="393"/>
      <c r="F6665" s="393"/>
      <c r="G6665" s="393"/>
      <c r="H6665" s="393"/>
      <c r="I6665" s="393"/>
      <c r="J6665" s="393"/>
      <c r="K6665" s="393"/>
    </row>
    <row r="6666" spans="1:11" ht="14.4">
      <c r="A6666" s="397" t="s">
        <v>11102</v>
      </c>
      <c r="B6666" s="411" t="s">
        <v>11103</v>
      </c>
      <c r="C6666" s="398" t="s">
        <v>84</v>
      </c>
      <c r="D6666" s="399">
        <v>16.59</v>
      </c>
      <c r="E6666" s="393"/>
      <c r="F6666" s="393"/>
      <c r="G6666" s="393"/>
      <c r="H6666" s="393"/>
      <c r="I6666" s="393"/>
      <c r="J6666" s="393"/>
      <c r="K6666" s="393"/>
    </row>
    <row r="6667" spans="1:11" ht="14.4">
      <c r="A6667" s="397" t="s">
        <v>11104</v>
      </c>
      <c r="B6667" s="411" t="s">
        <v>11105</v>
      </c>
      <c r="C6667" s="398" t="s">
        <v>84</v>
      </c>
      <c r="D6667" s="399">
        <v>22.869199999999999</v>
      </c>
      <c r="E6667" s="393"/>
      <c r="F6667" s="393"/>
      <c r="G6667" s="393"/>
      <c r="H6667" s="393"/>
      <c r="I6667" s="393"/>
      <c r="J6667" s="393"/>
      <c r="K6667" s="393"/>
    </row>
    <row r="6668" spans="1:11" ht="14.4">
      <c r="A6668" s="397" t="s">
        <v>11106</v>
      </c>
      <c r="B6668" s="411" t="s">
        <v>11107</v>
      </c>
      <c r="C6668" s="398" t="s">
        <v>84</v>
      </c>
      <c r="D6668" s="399">
        <v>16.055800000000001</v>
      </c>
      <c r="E6668" s="393"/>
      <c r="F6668" s="393"/>
      <c r="G6668" s="393"/>
      <c r="H6668" s="393"/>
      <c r="I6668" s="393"/>
      <c r="J6668" s="393"/>
      <c r="K6668" s="393"/>
    </row>
    <row r="6669" spans="1:11" ht="26.4">
      <c r="A6669" s="397" t="s">
        <v>11108</v>
      </c>
      <c r="B6669" s="411" t="s">
        <v>11109</v>
      </c>
      <c r="C6669" s="398" t="s">
        <v>84</v>
      </c>
      <c r="D6669" s="399">
        <v>69.414000000000001</v>
      </c>
      <c r="E6669" s="393"/>
      <c r="F6669" s="393"/>
      <c r="G6669" s="393"/>
      <c r="H6669" s="393"/>
      <c r="I6669" s="393"/>
      <c r="J6669" s="393"/>
      <c r="K6669" s="393"/>
    </row>
    <row r="6670" spans="1:11" ht="26.4">
      <c r="A6670" s="397" t="s">
        <v>11110</v>
      </c>
      <c r="B6670" s="411" t="s">
        <v>11111</v>
      </c>
      <c r="C6670" s="398" t="s">
        <v>84</v>
      </c>
      <c r="D6670" s="399">
        <v>92.988799999999998</v>
      </c>
      <c r="E6670" s="393"/>
      <c r="F6670" s="393"/>
      <c r="G6670" s="393"/>
      <c r="H6670" s="393"/>
      <c r="I6670" s="393"/>
      <c r="J6670" s="393"/>
      <c r="K6670" s="393"/>
    </row>
    <row r="6671" spans="1:11" ht="26.4">
      <c r="A6671" s="397" t="s">
        <v>11112</v>
      </c>
      <c r="B6671" s="411" t="s">
        <v>11113</v>
      </c>
      <c r="C6671" s="398" t="s">
        <v>84</v>
      </c>
      <c r="D6671" s="399">
        <v>156.93</v>
      </c>
      <c r="E6671" s="393"/>
      <c r="F6671" s="393"/>
      <c r="G6671" s="393"/>
      <c r="H6671" s="393"/>
      <c r="I6671" s="393"/>
      <c r="J6671" s="393"/>
      <c r="K6671" s="393"/>
    </row>
    <row r="6672" spans="1:11" ht="26.4">
      <c r="A6672" s="397" t="s">
        <v>11114</v>
      </c>
      <c r="B6672" s="411" t="s">
        <v>11115</v>
      </c>
      <c r="C6672" s="398" t="s">
        <v>84</v>
      </c>
      <c r="D6672" s="399">
        <v>16.428699999999999</v>
      </c>
      <c r="E6672" s="393"/>
      <c r="F6672" s="393"/>
      <c r="G6672" s="393"/>
      <c r="H6672" s="393"/>
      <c r="I6672" s="393"/>
      <c r="J6672" s="393"/>
      <c r="K6672" s="393"/>
    </row>
    <row r="6673" spans="1:11" ht="14.4">
      <c r="A6673" s="397" t="s">
        <v>11116</v>
      </c>
      <c r="B6673" s="411" t="s">
        <v>11117</v>
      </c>
      <c r="C6673" s="398" t="s">
        <v>67</v>
      </c>
      <c r="D6673" s="399">
        <v>15.95</v>
      </c>
      <c r="E6673" s="393"/>
      <c r="F6673" s="393"/>
      <c r="G6673" s="393"/>
      <c r="H6673" s="393"/>
      <c r="I6673" s="393"/>
      <c r="J6673" s="393"/>
      <c r="K6673" s="393"/>
    </row>
    <row r="6674" spans="1:11" ht="14.4">
      <c r="A6674" s="397" t="s">
        <v>11118</v>
      </c>
      <c r="B6674" s="411" t="s">
        <v>11119</v>
      </c>
      <c r="C6674" s="398" t="s">
        <v>67</v>
      </c>
      <c r="D6674" s="399">
        <v>13.39</v>
      </c>
      <c r="E6674" s="393"/>
      <c r="F6674" s="393"/>
      <c r="G6674" s="393"/>
      <c r="H6674" s="393"/>
      <c r="I6674" s="393"/>
      <c r="J6674" s="393"/>
      <c r="K6674" s="393"/>
    </row>
    <row r="6675" spans="1:11" ht="14.4">
      <c r="A6675" s="397" t="s">
        <v>11120</v>
      </c>
      <c r="B6675" s="411" t="s">
        <v>11121</v>
      </c>
      <c r="C6675" s="398" t="s">
        <v>67</v>
      </c>
      <c r="D6675" s="399">
        <v>14.03</v>
      </c>
      <c r="E6675" s="393"/>
      <c r="F6675" s="393"/>
      <c r="G6675" s="393"/>
      <c r="H6675" s="393"/>
      <c r="I6675" s="393"/>
      <c r="J6675" s="393"/>
      <c r="K6675" s="393"/>
    </row>
    <row r="6676" spans="1:11" ht="14.4">
      <c r="A6676" s="554"/>
      <c r="B6676" s="554"/>
      <c r="C6676" s="554"/>
      <c r="D6676" s="554"/>
      <c r="E6676" s="393"/>
      <c r="F6676" s="393"/>
      <c r="G6676" s="393"/>
      <c r="H6676" s="393"/>
      <c r="I6676" s="393"/>
      <c r="J6676" s="393"/>
      <c r="K6676" s="393"/>
    </row>
    <row r="6677" spans="1:11" ht="15" customHeight="1">
      <c r="A6677" s="553" t="s">
        <v>11122</v>
      </c>
      <c r="B6677" s="553"/>
      <c r="C6677" s="553"/>
      <c r="D6677" s="392"/>
      <c r="E6677" s="393"/>
      <c r="F6677" s="393"/>
      <c r="G6677" s="393"/>
      <c r="H6677" s="393"/>
      <c r="I6677" s="393"/>
      <c r="J6677" s="393"/>
      <c r="K6677" s="393"/>
    </row>
    <row r="6678" spans="1:11" ht="15" customHeight="1">
      <c r="A6678" s="553" t="s">
        <v>11123</v>
      </c>
      <c r="B6678" s="553"/>
      <c r="C6678" s="553"/>
      <c r="D6678" s="392"/>
      <c r="E6678" s="393"/>
      <c r="F6678" s="393"/>
      <c r="G6678" s="393"/>
      <c r="H6678" s="393"/>
      <c r="I6678" s="393"/>
      <c r="J6678" s="393"/>
      <c r="K6678" s="393"/>
    </row>
    <row r="6679" spans="1:11" ht="14.4">
      <c r="A6679" s="394" t="s">
        <v>7338</v>
      </c>
      <c r="B6679" s="410" t="s">
        <v>7339</v>
      </c>
      <c r="C6679" s="395" t="s">
        <v>485</v>
      </c>
      <c r="D6679" s="396" t="s">
        <v>7340</v>
      </c>
      <c r="E6679" s="393"/>
      <c r="F6679" s="393"/>
      <c r="G6679" s="393"/>
      <c r="H6679" s="393"/>
      <c r="I6679" s="393"/>
      <c r="J6679" s="393"/>
      <c r="K6679" s="393"/>
    </row>
    <row r="6680" spans="1:11" ht="14.4">
      <c r="A6680" s="397" t="s">
        <v>11124</v>
      </c>
      <c r="B6680" s="411" t="s">
        <v>11125</v>
      </c>
      <c r="C6680" s="398" t="s">
        <v>84</v>
      </c>
      <c r="D6680" s="399">
        <v>11.9436</v>
      </c>
      <c r="E6680" s="393"/>
      <c r="F6680" s="393"/>
      <c r="G6680" s="393"/>
      <c r="H6680" s="393"/>
      <c r="I6680" s="393"/>
      <c r="J6680" s="393"/>
      <c r="K6680" s="393"/>
    </row>
    <row r="6681" spans="1:11" ht="14.4">
      <c r="A6681" s="397" t="s">
        <v>11126</v>
      </c>
      <c r="B6681" s="411" t="s">
        <v>11127</v>
      </c>
      <c r="C6681" s="398" t="s">
        <v>84</v>
      </c>
      <c r="D6681" s="399">
        <v>24.632999999999999</v>
      </c>
      <c r="E6681" s="393"/>
      <c r="F6681" s="393"/>
      <c r="G6681" s="393"/>
      <c r="H6681" s="393"/>
      <c r="I6681" s="393"/>
      <c r="J6681" s="393"/>
      <c r="K6681" s="393"/>
    </row>
    <row r="6682" spans="1:11" ht="14.4">
      <c r="A6682" s="397" t="s">
        <v>11128</v>
      </c>
      <c r="B6682" s="411" t="s">
        <v>11129</v>
      </c>
      <c r="C6682" s="398" t="s">
        <v>84</v>
      </c>
      <c r="D6682" s="399">
        <v>16.680700000000002</v>
      </c>
      <c r="E6682" s="393"/>
      <c r="F6682" s="393"/>
      <c r="G6682" s="393"/>
      <c r="H6682" s="393"/>
      <c r="I6682" s="393"/>
      <c r="J6682" s="393"/>
      <c r="K6682" s="393"/>
    </row>
    <row r="6683" spans="1:11" ht="14.4">
      <c r="A6683" s="397" t="s">
        <v>11130</v>
      </c>
      <c r="B6683" s="411" t="s">
        <v>11131</v>
      </c>
      <c r="C6683" s="398" t="s">
        <v>84</v>
      </c>
      <c r="D6683" s="399">
        <v>31.930199999999999</v>
      </c>
      <c r="E6683" s="393"/>
      <c r="F6683" s="393"/>
      <c r="G6683" s="393"/>
      <c r="H6683" s="393"/>
      <c r="I6683" s="393"/>
      <c r="J6683" s="393"/>
      <c r="K6683" s="393"/>
    </row>
    <row r="6684" spans="1:11" ht="14.4">
      <c r="A6684" s="397" t="s">
        <v>11132</v>
      </c>
      <c r="B6684" s="411" t="s">
        <v>11133</v>
      </c>
      <c r="C6684" s="398" t="s">
        <v>84</v>
      </c>
      <c r="D6684" s="399">
        <v>57.057200000000002</v>
      </c>
      <c r="E6684" s="393"/>
      <c r="F6684" s="393"/>
      <c r="G6684" s="393"/>
      <c r="H6684" s="393"/>
      <c r="I6684" s="393"/>
      <c r="J6684" s="393"/>
      <c r="K6684" s="393"/>
    </row>
    <row r="6685" spans="1:11" ht="14.4">
      <c r="A6685" s="397" t="s">
        <v>11134</v>
      </c>
      <c r="B6685" s="411" t="s">
        <v>11135</v>
      </c>
      <c r="C6685" s="398" t="s">
        <v>84</v>
      </c>
      <c r="D6685" s="399">
        <v>9.1617999999999995</v>
      </c>
      <c r="E6685" s="393"/>
      <c r="F6685" s="393"/>
      <c r="G6685" s="393"/>
      <c r="H6685" s="393"/>
      <c r="I6685" s="393"/>
      <c r="J6685" s="393"/>
      <c r="K6685" s="393"/>
    </row>
    <row r="6686" spans="1:11" ht="14.4">
      <c r="A6686" s="554"/>
      <c r="B6686" s="554"/>
      <c r="C6686" s="554"/>
      <c r="D6686" s="554"/>
      <c r="E6686" s="393"/>
      <c r="F6686" s="393"/>
      <c r="G6686" s="393"/>
      <c r="H6686" s="393"/>
      <c r="I6686" s="393"/>
      <c r="J6686" s="393"/>
      <c r="K6686" s="393"/>
    </row>
    <row r="6687" spans="1:11" ht="15" customHeight="1">
      <c r="A6687" s="553" t="s">
        <v>11136</v>
      </c>
      <c r="B6687" s="553"/>
      <c r="C6687" s="553"/>
      <c r="D6687" s="392"/>
      <c r="E6687" s="393"/>
      <c r="F6687" s="393"/>
      <c r="G6687" s="393"/>
      <c r="H6687" s="393"/>
      <c r="I6687" s="393"/>
      <c r="J6687" s="393"/>
      <c r="K6687" s="393"/>
    </row>
    <row r="6688" spans="1:11" ht="14.4">
      <c r="A6688" s="394" t="s">
        <v>7338</v>
      </c>
      <c r="B6688" s="410" t="s">
        <v>7339</v>
      </c>
      <c r="C6688" s="395" t="s">
        <v>485</v>
      </c>
      <c r="D6688" s="396" t="s">
        <v>7340</v>
      </c>
      <c r="E6688" s="393"/>
      <c r="F6688" s="393"/>
      <c r="G6688" s="393"/>
      <c r="H6688" s="393"/>
      <c r="I6688" s="393"/>
      <c r="J6688" s="393"/>
      <c r="K6688" s="393"/>
    </row>
    <row r="6689" spans="1:11" ht="26.4">
      <c r="A6689" s="397" t="s">
        <v>11137</v>
      </c>
      <c r="B6689" s="411" t="s">
        <v>11138</v>
      </c>
      <c r="C6689" s="398" t="s">
        <v>84</v>
      </c>
      <c r="D6689" s="399">
        <v>5.8357000000000001</v>
      </c>
      <c r="E6689" s="393"/>
      <c r="F6689" s="393"/>
      <c r="G6689" s="393"/>
      <c r="H6689" s="393"/>
      <c r="I6689" s="393"/>
      <c r="J6689" s="393"/>
      <c r="K6689" s="393"/>
    </row>
    <row r="6690" spans="1:11" ht="26.4">
      <c r="A6690" s="397" t="s">
        <v>11139</v>
      </c>
      <c r="B6690" s="411" t="s">
        <v>11140</v>
      </c>
      <c r="C6690" s="398" t="s">
        <v>84</v>
      </c>
      <c r="D6690" s="399">
        <v>9.2121999999999993</v>
      </c>
      <c r="E6690" s="393"/>
      <c r="F6690" s="393"/>
      <c r="G6690" s="393"/>
      <c r="H6690" s="393"/>
      <c r="I6690" s="393"/>
      <c r="J6690" s="393"/>
      <c r="K6690" s="393"/>
    </row>
    <row r="6691" spans="1:11" ht="26.4">
      <c r="A6691" s="397" t="s">
        <v>11141</v>
      </c>
      <c r="B6691" s="411" t="s">
        <v>11142</v>
      </c>
      <c r="C6691" s="398" t="s">
        <v>84</v>
      </c>
      <c r="D6691" s="399">
        <v>7.2971000000000004</v>
      </c>
      <c r="E6691" s="393"/>
      <c r="F6691" s="393"/>
      <c r="G6691" s="393"/>
      <c r="H6691" s="393"/>
      <c r="I6691" s="393"/>
      <c r="J6691" s="393"/>
      <c r="K6691" s="393"/>
    </row>
    <row r="6692" spans="1:11" ht="26.4">
      <c r="A6692" s="397" t="s">
        <v>11143</v>
      </c>
      <c r="B6692" s="411" t="s">
        <v>11144</v>
      </c>
      <c r="C6692" s="398" t="s">
        <v>84</v>
      </c>
      <c r="D6692" s="399">
        <v>21.831099999999999</v>
      </c>
      <c r="E6692" s="393"/>
      <c r="F6692" s="393"/>
      <c r="G6692" s="393"/>
      <c r="H6692" s="393"/>
      <c r="I6692" s="393"/>
      <c r="J6692" s="393"/>
      <c r="K6692" s="393"/>
    </row>
    <row r="6693" spans="1:11" ht="26.4">
      <c r="A6693" s="397" t="s">
        <v>11145</v>
      </c>
      <c r="B6693" s="411" t="s">
        <v>11146</v>
      </c>
      <c r="C6693" s="398" t="s">
        <v>84</v>
      </c>
      <c r="D6693" s="399">
        <v>18.656199999999998</v>
      </c>
      <c r="E6693" s="393"/>
      <c r="F6693" s="393"/>
      <c r="G6693" s="393"/>
      <c r="H6693" s="393"/>
      <c r="I6693" s="393"/>
      <c r="J6693" s="393"/>
      <c r="K6693" s="393"/>
    </row>
    <row r="6694" spans="1:11" ht="26.4">
      <c r="A6694" s="397" t="s">
        <v>11147</v>
      </c>
      <c r="B6694" s="411" t="s">
        <v>11148</v>
      </c>
      <c r="C6694" s="398" t="s">
        <v>84</v>
      </c>
      <c r="D6694" s="399">
        <v>50.042200000000001</v>
      </c>
      <c r="E6694" s="393"/>
      <c r="F6694" s="393"/>
      <c r="G6694" s="393"/>
      <c r="H6694" s="393"/>
      <c r="I6694" s="393"/>
      <c r="J6694" s="393"/>
      <c r="K6694" s="393"/>
    </row>
    <row r="6695" spans="1:11" ht="26.4">
      <c r="A6695" s="397" t="s">
        <v>11149</v>
      </c>
      <c r="B6695" s="411" t="s">
        <v>11150</v>
      </c>
      <c r="C6695" s="398" t="s">
        <v>84</v>
      </c>
      <c r="D6695" s="399">
        <v>27.6769</v>
      </c>
      <c r="E6695" s="393"/>
      <c r="F6695" s="393"/>
      <c r="G6695" s="393"/>
      <c r="H6695" s="393"/>
      <c r="I6695" s="393"/>
      <c r="J6695" s="393"/>
      <c r="K6695" s="393"/>
    </row>
    <row r="6696" spans="1:11" ht="26.4">
      <c r="A6696" s="397" t="s">
        <v>11151</v>
      </c>
      <c r="B6696" s="411" t="s">
        <v>11152</v>
      </c>
      <c r="C6696" s="398" t="s">
        <v>84</v>
      </c>
      <c r="D6696" s="399">
        <v>59.97</v>
      </c>
      <c r="E6696" s="393"/>
      <c r="F6696" s="393"/>
      <c r="G6696" s="393"/>
      <c r="H6696" s="393"/>
      <c r="I6696" s="393"/>
      <c r="J6696" s="393"/>
      <c r="K6696" s="393"/>
    </row>
    <row r="6697" spans="1:11" ht="26.4">
      <c r="A6697" s="397" t="s">
        <v>11153</v>
      </c>
      <c r="B6697" s="411" t="s">
        <v>11154</v>
      </c>
      <c r="C6697" s="398" t="s">
        <v>84</v>
      </c>
      <c r="D6697" s="399">
        <v>91.628100000000003</v>
      </c>
      <c r="E6697" s="393"/>
      <c r="F6697" s="393"/>
      <c r="G6697" s="393"/>
      <c r="H6697" s="393"/>
      <c r="I6697" s="393"/>
      <c r="J6697" s="393"/>
      <c r="K6697" s="393"/>
    </row>
    <row r="6698" spans="1:11" ht="26.4">
      <c r="A6698" s="397" t="s">
        <v>11155</v>
      </c>
      <c r="B6698" s="411" t="s">
        <v>11156</v>
      </c>
      <c r="C6698" s="398" t="s">
        <v>84</v>
      </c>
      <c r="D6698" s="399">
        <v>50.667099999999998</v>
      </c>
      <c r="E6698" s="393"/>
      <c r="F6698" s="393"/>
      <c r="G6698" s="393"/>
      <c r="H6698" s="393"/>
      <c r="I6698" s="393"/>
      <c r="J6698" s="393"/>
      <c r="K6698" s="393"/>
    </row>
    <row r="6699" spans="1:11" ht="26.4">
      <c r="A6699" s="397" t="s">
        <v>11157</v>
      </c>
      <c r="B6699" s="411" t="s">
        <v>11158</v>
      </c>
      <c r="C6699" s="398" t="s">
        <v>84</v>
      </c>
      <c r="D6699" s="399">
        <v>43.652099999999997</v>
      </c>
      <c r="E6699" s="393"/>
      <c r="F6699" s="393"/>
      <c r="G6699" s="393"/>
      <c r="H6699" s="393"/>
      <c r="I6699" s="393"/>
      <c r="J6699" s="393"/>
      <c r="K6699" s="393"/>
    </row>
    <row r="6700" spans="1:11" ht="26.4">
      <c r="A6700" s="397" t="s">
        <v>11159</v>
      </c>
      <c r="B6700" s="411" t="s">
        <v>11160</v>
      </c>
      <c r="C6700" s="398" t="s">
        <v>84</v>
      </c>
      <c r="D6700" s="399">
        <v>21.256599999999999</v>
      </c>
      <c r="E6700" s="393"/>
      <c r="F6700" s="393"/>
      <c r="G6700" s="393"/>
      <c r="H6700" s="393"/>
      <c r="I6700" s="393"/>
      <c r="J6700" s="393"/>
      <c r="K6700" s="393"/>
    </row>
    <row r="6701" spans="1:11" ht="26.4">
      <c r="A6701" s="397" t="s">
        <v>11161</v>
      </c>
      <c r="B6701" s="411" t="s">
        <v>11162</v>
      </c>
      <c r="C6701" s="398" t="s">
        <v>84</v>
      </c>
      <c r="D6701" s="399">
        <v>32.877600000000001</v>
      </c>
      <c r="E6701" s="393"/>
      <c r="F6701" s="393"/>
      <c r="G6701" s="393"/>
      <c r="H6701" s="393"/>
      <c r="I6701" s="393"/>
      <c r="J6701" s="393"/>
      <c r="K6701" s="393"/>
    </row>
    <row r="6702" spans="1:11" ht="26.4">
      <c r="A6702" s="397" t="s">
        <v>11163</v>
      </c>
      <c r="B6702" s="411" t="s">
        <v>11164</v>
      </c>
      <c r="C6702" s="398" t="s">
        <v>84</v>
      </c>
      <c r="D6702" s="399">
        <v>98.713700000000003</v>
      </c>
      <c r="E6702" s="393"/>
      <c r="F6702" s="393"/>
      <c r="G6702" s="393"/>
      <c r="H6702" s="393"/>
      <c r="I6702" s="393"/>
      <c r="J6702" s="393"/>
      <c r="K6702" s="393"/>
    </row>
    <row r="6703" spans="1:11" ht="26.4">
      <c r="A6703" s="397" t="s">
        <v>11165</v>
      </c>
      <c r="B6703" s="411" t="s">
        <v>11166</v>
      </c>
      <c r="C6703" s="398" t="s">
        <v>84</v>
      </c>
      <c r="D6703" s="399">
        <v>63.235599999999998</v>
      </c>
      <c r="E6703" s="393"/>
      <c r="F6703" s="393"/>
      <c r="G6703" s="393"/>
      <c r="H6703" s="393"/>
      <c r="I6703" s="393"/>
      <c r="J6703" s="393"/>
      <c r="K6703" s="393"/>
    </row>
    <row r="6704" spans="1:11" ht="26.4">
      <c r="A6704" s="397" t="s">
        <v>11167</v>
      </c>
      <c r="B6704" s="411" t="s">
        <v>11168</v>
      </c>
      <c r="C6704" s="398" t="s">
        <v>84</v>
      </c>
      <c r="D6704" s="399">
        <v>26.235600000000002</v>
      </c>
      <c r="E6704" s="393"/>
      <c r="F6704" s="393"/>
      <c r="G6704" s="393"/>
      <c r="H6704" s="393"/>
      <c r="I6704" s="393"/>
      <c r="J6704" s="393"/>
      <c r="K6704" s="393"/>
    </row>
    <row r="6705" spans="1:11" ht="26.4">
      <c r="A6705" s="397" t="s">
        <v>11169</v>
      </c>
      <c r="B6705" s="411" t="s">
        <v>11170</v>
      </c>
      <c r="C6705" s="398" t="s">
        <v>84</v>
      </c>
      <c r="D6705" s="399">
        <v>116.76519999999999</v>
      </c>
      <c r="E6705" s="393"/>
      <c r="F6705" s="393"/>
      <c r="G6705" s="393"/>
      <c r="H6705" s="393"/>
      <c r="I6705" s="393"/>
      <c r="J6705" s="393"/>
      <c r="K6705" s="393"/>
    </row>
    <row r="6706" spans="1:11" ht="26.4">
      <c r="A6706" s="397" t="s">
        <v>11171</v>
      </c>
      <c r="B6706" s="411" t="s">
        <v>11172</v>
      </c>
      <c r="C6706" s="398" t="s">
        <v>84</v>
      </c>
      <c r="D6706" s="399">
        <v>179.40620000000001</v>
      </c>
      <c r="E6706" s="393"/>
      <c r="F6706" s="393"/>
      <c r="G6706" s="393"/>
      <c r="H6706" s="393"/>
      <c r="I6706" s="393"/>
      <c r="J6706" s="393"/>
      <c r="K6706" s="393"/>
    </row>
    <row r="6707" spans="1:11" ht="14.4">
      <c r="A6707" s="554"/>
      <c r="B6707" s="554"/>
      <c r="C6707" s="554"/>
      <c r="D6707" s="554"/>
      <c r="E6707" s="393"/>
      <c r="F6707" s="393"/>
      <c r="G6707" s="393"/>
      <c r="H6707" s="393"/>
      <c r="I6707" s="393"/>
      <c r="J6707" s="393"/>
      <c r="K6707" s="393"/>
    </row>
    <row r="6708" spans="1:11" ht="15" customHeight="1">
      <c r="A6708" s="553" t="s">
        <v>11173</v>
      </c>
      <c r="B6708" s="553"/>
      <c r="C6708" s="553"/>
      <c r="D6708" s="392"/>
      <c r="E6708" s="393"/>
      <c r="F6708" s="393"/>
      <c r="G6708" s="393"/>
      <c r="H6708" s="393"/>
      <c r="I6708" s="393"/>
      <c r="J6708" s="393"/>
      <c r="K6708" s="393"/>
    </row>
    <row r="6709" spans="1:11" ht="15" customHeight="1">
      <c r="A6709" s="553" t="s">
        <v>11174</v>
      </c>
      <c r="B6709" s="553"/>
      <c r="C6709" s="553"/>
      <c r="D6709" s="392"/>
      <c r="E6709" s="393"/>
      <c r="F6709" s="393"/>
      <c r="G6709" s="393"/>
      <c r="H6709" s="393"/>
      <c r="I6709" s="393"/>
      <c r="J6709" s="393"/>
      <c r="K6709" s="393"/>
    </row>
    <row r="6710" spans="1:11" ht="14.4">
      <c r="A6710" s="394" t="s">
        <v>7338</v>
      </c>
      <c r="B6710" s="410" t="s">
        <v>7339</v>
      </c>
      <c r="C6710" s="395" t="s">
        <v>485</v>
      </c>
      <c r="D6710" s="396" t="s">
        <v>7340</v>
      </c>
      <c r="E6710" s="393"/>
      <c r="F6710" s="393"/>
      <c r="G6710" s="393"/>
      <c r="H6710" s="393"/>
      <c r="I6710" s="393"/>
      <c r="J6710" s="393"/>
      <c r="K6710" s="393"/>
    </row>
    <row r="6711" spans="1:11" ht="26.4">
      <c r="A6711" s="397" t="s">
        <v>11175</v>
      </c>
      <c r="B6711" s="411" t="s">
        <v>11176</v>
      </c>
      <c r="C6711" s="398" t="s">
        <v>180</v>
      </c>
      <c r="D6711" s="399">
        <v>3.6484999999999999</v>
      </c>
      <c r="E6711" s="393"/>
      <c r="F6711" s="393"/>
      <c r="G6711" s="393"/>
      <c r="H6711" s="393"/>
      <c r="I6711" s="393"/>
      <c r="J6711" s="393"/>
      <c r="K6711" s="393"/>
    </row>
    <row r="6712" spans="1:11" ht="26.4">
      <c r="A6712" s="397" t="s">
        <v>11177</v>
      </c>
      <c r="B6712" s="411" t="s">
        <v>11178</v>
      </c>
      <c r="C6712" s="398" t="s">
        <v>180</v>
      </c>
      <c r="D6712" s="399">
        <v>1.925</v>
      </c>
      <c r="E6712" s="393"/>
      <c r="F6712" s="393"/>
      <c r="G6712" s="393"/>
      <c r="H6712" s="393"/>
      <c r="I6712" s="393"/>
      <c r="J6712" s="393"/>
      <c r="K6712" s="393"/>
    </row>
    <row r="6713" spans="1:11" ht="26.4">
      <c r="A6713" s="397" t="s">
        <v>11179</v>
      </c>
      <c r="B6713" s="411" t="s">
        <v>11180</v>
      </c>
      <c r="C6713" s="398" t="s">
        <v>180</v>
      </c>
      <c r="D6713" s="399">
        <v>4.1826999999999996</v>
      </c>
      <c r="E6713" s="393"/>
      <c r="F6713" s="393"/>
      <c r="G6713" s="393"/>
      <c r="H6713" s="393"/>
      <c r="I6713" s="393"/>
      <c r="J6713" s="393"/>
      <c r="K6713" s="393"/>
    </row>
    <row r="6714" spans="1:11" ht="14.4">
      <c r="A6714" s="554"/>
      <c r="B6714" s="554"/>
      <c r="C6714" s="554"/>
      <c r="D6714" s="554"/>
      <c r="E6714" s="393"/>
      <c r="F6714" s="393"/>
      <c r="G6714" s="393"/>
      <c r="H6714" s="393"/>
      <c r="I6714" s="393"/>
      <c r="J6714" s="393"/>
      <c r="K6714" s="393"/>
    </row>
    <row r="6715" spans="1:11" ht="15" customHeight="1">
      <c r="A6715" s="553" t="s">
        <v>11181</v>
      </c>
      <c r="B6715" s="553"/>
      <c r="C6715" s="553"/>
      <c r="D6715" s="392"/>
      <c r="E6715" s="393"/>
      <c r="F6715" s="393"/>
      <c r="G6715" s="393"/>
      <c r="H6715" s="393"/>
      <c r="I6715" s="393"/>
      <c r="J6715" s="393"/>
      <c r="K6715" s="393"/>
    </row>
    <row r="6716" spans="1:11" ht="14.4">
      <c r="A6716" s="394" t="s">
        <v>7338</v>
      </c>
      <c r="B6716" s="410" t="s">
        <v>7339</v>
      </c>
      <c r="C6716" s="395" t="s">
        <v>485</v>
      </c>
      <c r="D6716" s="396" t="s">
        <v>7340</v>
      </c>
      <c r="E6716" s="393"/>
      <c r="F6716" s="393"/>
      <c r="G6716" s="393"/>
      <c r="H6716" s="393"/>
      <c r="I6716" s="393"/>
      <c r="J6716" s="393"/>
      <c r="K6716" s="393"/>
    </row>
    <row r="6717" spans="1:11" ht="14.4">
      <c r="A6717" s="397" t="s">
        <v>11182</v>
      </c>
      <c r="B6717" s="411" t="s">
        <v>11183</v>
      </c>
      <c r="C6717" s="398" t="s">
        <v>84</v>
      </c>
      <c r="D6717" s="399">
        <v>9.6052</v>
      </c>
      <c r="E6717" s="393"/>
      <c r="F6717" s="393"/>
      <c r="G6717" s="393"/>
      <c r="H6717" s="393"/>
      <c r="I6717" s="393"/>
      <c r="J6717" s="393"/>
      <c r="K6717" s="393"/>
    </row>
    <row r="6718" spans="1:11" ht="14.4">
      <c r="A6718" s="397" t="s">
        <v>11184</v>
      </c>
      <c r="B6718" s="411" t="s">
        <v>11185</v>
      </c>
      <c r="C6718" s="398" t="s">
        <v>84</v>
      </c>
      <c r="D6718" s="399">
        <v>13.717499999999999</v>
      </c>
      <c r="E6718" s="393"/>
      <c r="F6718" s="393"/>
      <c r="G6718" s="393"/>
      <c r="H6718" s="393"/>
      <c r="I6718" s="393"/>
      <c r="J6718" s="393"/>
      <c r="K6718" s="393"/>
    </row>
    <row r="6719" spans="1:11" ht="14.4">
      <c r="A6719" s="397" t="s">
        <v>11186</v>
      </c>
      <c r="B6719" s="411" t="s">
        <v>11187</v>
      </c>
      <c r="C6719" s="398" t="s">
        <v>84</v>
      </c>
      <c r="D6719" s="399">
        <v>14.856400000000001</v>
      </c>
      <c r="E6719" s="393"/>
      <c r="F6719" s="393"/>
      <c r="G6719" s="393"/>
      <c r="H6719" s="393"/>
      <c r="I6719" s="393"/>
      <c r="J6719" s="393"/>
      <c r="K6719" s="393"/>
    </row>
    <row r="6720" spans="1:11" ht="14.4">
      <c r="A6720" s="397" t="s">
        <v>11188</v>
      </c>
      <c r="B6720" s="411" t="s">
        <v>11189</v>
      </c>
      <c r="C6720" s="398" t="s">
        <v>84</v>
      </c>
      <c r="D6720" s="399">
        <v>4.6463999999999999</v>
      </c>
      <c r="E6720" s="393"/>
      <c r="F6720" s="393"/>
      <c r="G6720" s="393"/>
      <c r="H6720" s="393"/>
      <c r="I6720" s="393"/>
      <c r="J6720" s="393"/>
      <c r="K6720" s="393"/>
    </row>
    <row r="6721" spans="1:11" ht="14.4">
      <c r="A6721" s="397" t="s">
        <v>11190</v>
      </c>
      <c r="B6721" s="411" t="s">
        <v>11191</v>
      </c>
      <c r="C6721" s="398" t="s">
        <v>84</v>
      </c>
      <c r="D6721" s="399">
        <v>23.201799999999999</v>
      </c>
      <c r="E6721" s="393"/>
      <c r="F6721" s="393"/>
      <c r="G6721" s="393"/>
      <c r="H6721" s="393"/>
      <c r="I6721" s="393"/>
      <c r="J6721" s="393"/>
      <c r="K6721" s="393"/>
    </row>
    <row r="6722" spans="1:11" ht="14.4">
      <c r="A6722" s="397" t="s">
        <v>11192</v>
      </c>
      <c r="B6722" s="411" t="s">
        <v>11193</v>
      </c>
      <c r="C6722" s="398" t="s">
        <v>84</v>
      </c>
      <c r="D6722" s="399">
        <v>35.246200000000002</v>
      </c>
      <c r="E6722" s="393"/>
      <c r="F6722" s="393"/>
      <c r="G6722" s="393"/>
      <c r="H6722" s="393"/>
      <c r="I6722" s="393"/>
      <c r="J6722" s="393"/>
      <c r="K6722" s="393"/>
    </row>
    <row r="6723" spans="1:11" ht="14.4">
      <c r="A6723" s="397" t="s">
        <v>11194</v>
      </c>
      <c r="B6723" s="411" t="s">
        <v>11195</v>
      </c>
      <c r="C6723" s="398" t="s">
        <v>84</v>
      </c>
      <c r="D6723" s="399">
        <v>40.245399999999997</v>
      </c>
      <c r="E6723" s="393"/>
      <c r="F6723" s="393"/>
      <c r="G6723" s="393"/>
      <c r="H6723" s="393"/>
      <c r="I6723" s="393"/>
      <c r="J6723" s="393"/>
      <c r="K6723" s="393"/>
    </row>
    <row r="6724" spans="1:11" ht="14.4">
      <c r="A6724" s="397" t="s">
        <v>11196</v>
      </c>
      <c r="B6724" s="411" t="s">
        <v>11197</v>
      </c>
      <c r="C6724" s="398" t="s">
        <v>84</v>
      </c>
      <c r="D6724" s="399">
        <v>5.9969999999999999</v>
      </c>
      <c r="E6724" s="393"/>
      <c r="F6724" s="393"/>
      <c r="G6724" s="393"/>
      <c r="H6724" s="393"/>
      <c r="I6724" s="393"/>
      <c r="J6724" s="393"/>
      <c r="K6724" s="393"/>
    </row>
    <row r="6725" spans="1:11" ht="14.4">
      <c r="A6725" s="397" t="s">
        <v>11198</v>
      </c>
      <c r="B6725" s="411" t="s">
        <v>11199</v>
      </c>
      <c r="C6725" s="398" t="s">
        <v>84</v>
      </c>
      <c r="D6725" s="399">
        <v>63.860500000000002</v>
      </c>
      <c r="E6725" s="393"/>
      <c r="F6725" s="393"/>
      <c r="G6725" s="393"/>
      <c r="H6725" s="393"/>
      <c r="I6725" s="393"/>
      <c r="J6725" s="393"/>
      <c r="K6725" s="393"/>
    </row>
    <row r="6726" spans="1:11" ht="14.4">
      <c r="A6726" s="554"/>
      <c r="B6726" s="554"/>
      <c r="C6726" s="554"/>
      <c r="D6726" s="554"/>
      <c r="E6726" s="393"/>
      <c r="F6726" s="393"/>
      <c r="G6726" s="393"/>
      <c r="H6726" s="393"/>
      <c r="I6726" s="393"/>
      <c r="J6726" s="393"/>
      <c r="K6726" s="393"/>
    </row>
    <row r="6727" spans="1:11" ht="15" customHeight="1">
      <c r="A6727" s="553" t="s">
        <v>11200</v>
      </c>
      <c r="B6727" s="553"/>
      <c r="C6727" s="553"/>
      <c r="D6727" s="392"/>
      <c r="E6727" s="393"/>
      <c r="F6727" s="393"/>
      <c r="G6727" s="393"/>
      <c r="H6727" s="393"/>
      <c r="I6727" s="393"/>
      <c r="J6727" s="393"/>
      <c r="K6727" s="393"/>
    </row>
    <row r="6728" spans="1:11" ht="15" customHeight="1">
      <c r="A6728" s="553" t="s">
        <v>11201</v>
      </c>
      <c r="B6728" s="553"/>
      <c r="C6728" s="553"/>
      <c r="D6728" s="392"/>
      <c r="E6728" s="393"/>
      <c r="F6728" s="393"/>
      <c r="G6728" s="393"/>
      <c r="H6728" s="393"/>
      <c r="I6728" s="393"/>
      <c r="J6728" s="393"/>
      <c r="K6728" s="393"/>
    </row>
    <row r="6729" spans="1:11" ht="14.4">
      <c r="A6729" s="394" t="s">
        <v>7338</v>
      </c>
      <c r="B6729" s="410" t="s">
        <v>7339</v>
      </c>
      <c r="C6729" s="395" t="s">
        <v>485</v>
      </c>
      <c r="D6729" s="396" t="s">
        <v>7340</v>
      </c>
      <c r="E6729" s="393"/>
      <c r="F6729" s="393"/>
      <c r="G6729" s="393"/>
      <c r="H6729" s="393"/>
      <c r="I6729" s="393"/>
      <c r="J6729" s="393"/>
      <c r="K6729" s="393"/>
    </row>
    <row r="6730" spans="1:11" ht="14.4">
      <c r="A6730" s="397" t="s">
        <v>11202</v>
      </c>
      <c r="B6730" s="411" t="s">
        <v>11203</v>
      </c>
      <c r="C6730" s="398" t="s">
        <v>84</v>
      </c>
      <c r="D6730" s="399">
        <v>168.3596</v>
      </c>
      <c r="E6730" s="393"/>
      <c r="F6730" s="393"/>
      <c r="G6730" s="393"/>
      <c r="H6730" s="393"/>
      <c r="I6730" s="393"/>
      <c r="J6730" s="393"/>
      <c r="K6730" s="393"/>
    </row>
    <row r="6731" spans="1:11" ht="14.4">
      <c r="A6731" s="397" t="s">
        <v>11204</v>
      </c>
      <c r="B6731" s="411" t="s">
        <v>11205</v>
      </c>
      <c r="C6731" s="398" t="s">
        <v>84</v>
      </c>
      <c r="D6731" s="399">
        <v>201.0155</v>
      </c>
      <c r="E6731" s="393"/>
      <c r="F6731" s="393"/>
      <c r="G6731" s="393"/>
      <c r="H6731" s="393"/>
      <c r="I6731" s="393"/>
      <c r="J6731" s="393"/>
      <c r="K6731" s="393"/>
    </row>
    <row r="6732" spans="1:11" ht="14.4">
      <c r="A6732" s="397" t="s">
        <v>11206</v>
      </c>
      <c r="B6732" s="411" t="s">
        <v>11207</v>
      </c>
      <c r="C6732" s="398" t="s">
        <v>84</v>
      </c>
      <c r="D6732" s="399">
        <v>274.94499999999999</v>
      </c>
      <c r="E6732" s="393"/>
      <c r="F6732" s="393"/>
      <c r="G6732" s="393"/>
      <c r="H6732" s="393"/>
      <c r="I6732" s="393"/>
      <c r="J6732" s="393"/>
      <c r="K6732" s="393"/>
    </row>
    <row r="6733" spans="1:11" ht="14.4">
      <c r="A6733" s="397" t="s">
        <v>11208</v>
      </c>
      <c r="B6733" s="411" t="s">
        <v>11209</v>
      </c>
      <c r="C6733" s="398" t="s">
        <v>84</v>
      </c>
      <c r="D6733" s="399">
        <v>12.3971</v>
      </c>
      <c r="E6733" s="393"/>
      <c r="F6733" s="393"/>
      <c r="G6733" s="393"/>
      <c r="H6733" s="393"/>
      <c r="I6733" s="393"/>
      <c r="J6733" s="393"/>
      <c r="K6733" s="393"/>
    </row>
    <row r="6734" spans="1:11" ht="14.4">
      <c r="A6734" s="397" t="s">
        <v>11210</v>
      </c>
      <c r="B6734" s="411" t="s">
        <v>11211</v>
      </c>
      <c r="C6734" s="398" t="s">
        <v>84</v>
      </c>
      <c r="D6734" s="399">
        <v>16.6404</v>
      </c>
      <c r="E6734" s="393"/>
      <c r="F6734" s="393"/>
      <c r="G6734" s="393"/>
      <c r="H6734" s="393"/>
      <c r="I6734" s="393"/>
      <c r="J6734" s="393"/>
      <c r="K6734" s="393"/>
    </row>
    <row r="6735" spans="1:11" ht="14.4">
      <c r="A6735" s="397" t="s">
        <v>11212</v>
      </c>
      <c r="B6735" s="411" t="s">
        <v>11213</v>
      </c>
      <c r="C6735" s="398" t="s">
        <v>84</v>
      </c>
      <c r="D6735" s="399">
        <v>14.221399999999999</v>
      </c>
      <c r="E6735" s="393"/>
      <c r="F6735" s="393"/>
      <c r="G6735" s="393"/>
      <c r="H6735" s="393"/>
      <c r="I6735" s="393"/>
      <c r="J6735" s="393"/>
      <c r="K6735" s="393"/>
    </row>
    <row r="6736" spans="1:11" ht="14.4">
      <c r="A6736" s="397" t="s">
        <v>11214</v>
      </c>
      <c r="B6736" s="411" t="s">
        <v>11215</v>
      </c>
      <c r="C6736" s="398" t="s">
        <v>84</v>
      </c>
      <c r="D6736" s="399">
        <v>23.222000000000001</v>
      </c>
      <c r="E6736" s="393"/>
      <c r="F6736" s="393"/>
      <c r="G6736" s="393"/>
      <c r="H6736" s="393"/>
      <c r="I6736" s="393"/>
      <c r="J6736" s="393"/>
      <c r="K6736" s="393"/>
    </row>
    <row r="6737" spans="1:11" ht="14.4">
      <c r="A6737" s="397" t="s">
        <v>11216</v>
      </c>
      <c r="B6737" s="411" t="s">
        <v>11217</v>
      </c>
      <c r="C6737" s="398" t="s">
        <v>84</v>
      </c>
      <c r="D6737" s="399">
        <v>22.808700000000002</v>
      </c>
      <c r="E6737" s="393"/>
      <c r="F6737" s="393"/>
      <c r="G6737" s="393"/>
      <c r="H6737" s="393"/>
      <c r="I6737" s="393"/>
      <c r="J6737" s="393"/>
      <c r="K6737" s="393"/>
    </row>
    <row r="6738" spans="1:11" ht="14.4">
      <c r="A6738" s="397" t="s">
        <v>11218</v>
      </c>
      <c r="B6738" s="411" t="s">
        <v>11219</v>
      </c>
      <c r="C6738" s="398" t="s">
        <v>84</v>
      </c>
      <c r="D6738" s="399">
        <v>18.424399999999999</v>
      </c>
      <c r="E6738" s="393"/>
      <c r="F6738" s="393"/>
      <c r="G6738" s="393"/>
      <c r="H6738" s="393"/>
      <c r="I6738" s="393"/>
      <c r="J6738" s="393"/>
      <c r="K6738" s="393"/>
    </row>
    <row r="6739" spans="1:11" ht="14.4">
      <c r="A6739" s="397" t="s">
        <v>11220</v>
      </c>
      <c r="B6739" s="411" t="s">
        <v>11221</v>
      </c>
      <c r="C6739" s="398" t="s">
        <v>84</v>
      </c>
      <c r="D6739" s="399">
        <v>24.229900000000001</v>
      </c>
      <c r="E6739" s="393"/>
      <c r="F6739" s="393"/>
      <c r="G6739" s="393"/>
      <c r="H6739" s="393"/>
      <c r="I6739" s="393"/>
      <c r="J6739" s="393"/>
      <c r="K6739" s="393"/>
    </row>
    <row r="6740" spans="1:11" ht="14.4">
      <c r="A6740" s="397" t="s">
        <v>11222</v>
      </c>
      <c r="B6740" s="411" t="s">
        <v>11223</v>
      </c>
      <c r="C6740" s="398" t="s">
        <v>84</v>
      </c>
      <c r="D6740" s="399">
        <v>38.229599999999998</v>
      </c>
      <c r="E6740" s="393"/>
      <c r="F6740" s="393"/>
      <c r="G6740" s="393"/>
      <c r="H6740" s="393"/>
      <c r="I6740" s="393"/>
      <c r="J6740" s="393"/>
      <c r="K6740" s="393"/>
    </row>
    <row r="6741" spans="1:11" ht="14.4">
      <c r="A6741" s="397" t="s">
        <v>11224</v>
      </c>
      <c r="B6741" s="411" t="s">
        <v>11225</v>
      </c>
      <c r="C6741" s="398" t="s">
        <v>84</v>
      </c>
      <c r="D6741" s="399">
        <v>30.488900000000001</v>
      </c>
      <c r="E6741" s="393"/>
      <c r="F6741" s="393"/>
      <c r="G6741" s="393"/>
      <c r="H6741" s="393"/>
      <c r="I6741" s="393"/>
      <c r="J6741" s="393"/>
      <c r="K6741" s="393"/>
    </row>
    <row r="6742" spans="1:11" ht="14.4">
      <c r="A6742" s="397" t="s">
        <v>11226</v>
      </c>
      <c r="B6742" s="411" t="s">
        <v>11227</v>
      </c>
      <c r="C6742" s="398" t="s">
        <v>84</v>
      </c>
      <c r="D6742" s="399">
        <v>34.228200000000001</v>
      </c>
      <c r="E6742" s="393"/>
      <c r="F6742" s="393"/>
      <c r="G6742" s="393"/>
      <c r="H6742" s="393"/>
      <c r="I6742" s="393"/>
      <c r="J6742" s="393"/>
      <c r="K6742" s="393"/>
    </row>
    <row r="6743" spans="1:11" ht="14.4">
      <c r="A6743" s="397" t="s">
        <v>11228</v>
      </c>
      <c r="B6743" s="411" t="s">
        <v>11229</v>
      </c>
      <c r="C6743" s="398" t="s">
        <v>84</v>
      </c>
      <c r="D6743" s="399">
        <v>62.449399999999997</v>
      </c>
      <c r="E6743" s="393"/>
      <c r="F6743" s="393"/>
      <c r="G6743" s="393"/>
      <c r="H6743" s="393"/>
      <c r="I6743" s="393"/>
      <c r="J6743" s="393"/>
      <c r="K6743" s="393"/>
    </row>
    <row r="6744" spans="1:11" ht="14.4">
      <c r="A6744" s="397" t="s">
        <v>11230</v>
      </c>
      <c r="B6744" s="411" t="s">
        <v>11231</v>
      </c>
      <c r="C6744" s="398" t="s">
        <v>84</v>
      </c>
      <c r="D6744" s="399">
        <v>47.028599999999997</v>
      </c>
      <c r="E6744" s="393"/>
      <c r="F6744" s="393"/>
      <c r="G6744" s="393"/>
      <c r="H6744" s="393"/>
      <c r="I6744" s="393"/>
      <c r="J6744" s="393"/>
      <c r="K6744" s="393"/>
    </row>
    <row r="6745" spans="1:11" ht="14.4">
      <c r="A6745" s="397" t="s">
        <v>11232</v>
      </c>
      <c r="B6745" s="411" t="s">
        <v>11233</v>
      </c>
      <c r="C6745" s="398" t="s">
        <v>84</v>
      </c>
      <c r="D6745" s="399">
        <v>55.777099999999997</v>
      </c>
      <c r="E6745" s="393"/>
      <c r="F6745" s="393"/>
      <c r="G6745" s="393"/>
      <c r="H6745" s="393"/>
      <c r="I6745" s="393"/>
      <c r="J6745" s="393"/>
      <c r="K6745" s="393"/>
    </row>
    <row r="6746" spans="1:11" ht="14.4">
      <c r="A6746" s="397" t="s">
        <v>11234</v>
      </c>
      <c r="B6746" s="411" t="s">
        <v>11235</v>
      </c>
      <c r="C6746" s="398" t="s">
        <v>84</v>
      </c>
      <c r="D6746" s="399">
        <v>80.742800000000003</v>
      </c>
      <c r="E6746" s="393"/>
      <c r="F6746" s="393"/>
      <c r="G6746" s="393"/>
      <c r="H6746" s="393"/>
      <c r="I6746" s="393"/>
      <c r="J6746" s="393"/>
      <c r="K6746" s="393"/>
    </row>
    <row r="6747" spans="1:11" ht="14.4">
      <c r="A6747" s="397" t="s">
        <v>11236</v>
      </c>
      <c r="B6747" s="411" t="s">
        <v>11237</v>
      </c>
      <c r="C6747" s="398" t="s">
        <v>84</v>
      </c>
      <c r="D6747" s="399">
        <v>78.958799999999997</v>
      </c>
      <c r="E6747" s="393"/>
      <c r="F6747" s="393"/>
      <c r="G6747" s="393"/>
      <c r="H6747" s="393"/>
      <c r="I6747" s="393"/>
      <c r="J6747" s="393"/>
      <c r="K6747" s="393"/>
    </row>
    <row r="6748" spans="1:11" ht="14.4">
      <c r="A6748" s="397" t="s">
        <v>11238</v>
      </c>
      <c r="B6748" s="411" t="s">
        <v>11239</v>
      </c>
      <c r="C6748" s="398" t="s">
        <v>84</v>
      </c>
      <c r="D6748" s="399">
        <v>92.857799999999997</v>
      </c>
      <c r="E6748" s="393"/>
      <c r="F6748" s="393"/>
      <c r="G6748" s="393"/>
      <c r="H6748" s="393"/>
      <c r="I6748" s="393"/>
      <c r="J6748" s="393"/>
      <c r="K6748" s="393"/>
    </row>
    <row r="6749" spans="1:11" ht="14.4">
      <c r="A6749" s="397" t="s">
        <v>11240</v>
      </c>
      <c r="B6749" s="411" t="s">
        <v>11241</v>
      </c>
      <c r="C6749" s="398" t="s">
        <v>84</v>
      </c>
      <c r="D6749" s="399">
        <v>125.0904</v>
      </c>
      <c r="E6749" s="393"/>
      <c r="F6749" s="393"/>
      <c r="G6749" s="393"/>
      <c r="H6749" s="393"/>
      <c r="I6749" s="393"/>
      <c r="J6749" s="393"/>
      <c r="K6749" s="393"/>
    </row>
    <row r="6750" spans="1:11" ht="14.4">
      <c r="A6750" s="397" t="s">
        <v>11242</v>
      </c>
      <c r="B6750" s="411" t="s">
        <v>11243</v>
      </c>
      <c r="C6750" s="398" t="s">
        <v>84</v>
      </c>
      <c r="D6750" s="399">
        <v>108.28870000000001</v>
      </c>
      <c r="E6750" s="393"/>
      <c r="F6750" s="393"/>
      <c r="G6750" s="393"/>
      <c r="H6750" s="393"/>
      <c r="I6750" s="393"/>
      <c r="J6750" s="393"/>
      <c r="K6750" s="393"/>
    </row>
    <row r="6751" spans="1:11" ht="14.4">
      <c r="A6751" s="397" t="s">
        <v>11244</v>
      </c>
      <c r="B6751" s="411" t="s">
        <v>11245</v>
      </c>
      <c r="C6751" s="398" t="s">
        <v>84</v>
      </c>
      <c r="D6751" s="399">
        <v>139.03980000000001</v>
      </c>
      <c r="E6751" s="393"/>
      <c r="F6751" s="393"/>
      <c r="G6751" s="393"/>
      <c r="H6751" s="393"/>
      <c r="I6751" s="393"/>
      <c r="J6751" s="393"/>
      <c r="K6751" s="393"/>
    </row>
    <row r="6752" spans="1:11" ht="14.4">
      <c r="A6752" s="397" t="s">
        <v>11246</v>
      </c>
      <c r="B6752" s="411" t="s">
        <v>11247</v>
      </c>
      <c r="C6752" s="398" t="s">
        <v>84</v>
      </c>
      <c r="D6752" s="399">
        <v>199.67500000000001</v>
      </c>
      <c r="E6752" s="393"/>
      <c r="F6752" s="393"/>
      <c r="G6752" s="393"/>
      <c r="H6752" s="393"/>
      <c r="I6752" s="393"/>
      <c r="J6752" s="393"/>
      <c r="K6752" s="393"/>
    </row>
    <row r="6753" spans="1:11" ht="14.4">
      <c r="A6753" s="554"/>
      <c r="B6753" s="554"/>
      <c r="C6753" s="554"/>
      <c r="D6753" s="554"/>
      <c r="E6753" s="393"/>
      <c r="F6753" s="393"/>
      <c r="G6753" s="393"/>
      <c r="H6753" s="393"/>
      <c r="I6753" s="393"/>
      <c r="J6753" s="393"/>
      <c r="K6753" s="393"/>
    </row>
    <row r="6754" spans="1:11" ht="15" customHeight="1">
      <c r="A6754" s="553" t="s">
        <v>11248</v>
      </c>
      <c r="B6754" s="553"/>
      <c r="C6754" s="553"/>
      <c r="D6754" s="392"/>
      <c r="E6754" s="393"/>
      <c r="F6754" s="393"/>
      <c r="G6754" s="393"/>
      <c r="H6754" s="393"/>
      <c r="I6754" s="393"/>
      <c r="J6754" s="393"/>
      <c r="K6754" s="393"/>
    </row>
    <row r="6755" spans="1:11" ht="14.4">
      <c r="A6755" s="394" t="s">
        <v>7338</v>
      </c>
      <c r="B6755" s="410" t="s">
        <v>7339</v>
      </c>
      <c r="C6755" s="395" t="s">
        <v>485</v>
      </c>
      <c r="D6755" s="396" t="s">
        <v>7340</v>
      </c>
      <c r="E6755" s="393"/>
      <c r="F6755" s="393"/>
      <c r="G6755" s="393"/>
      <c r="H6755" s="393"/>
      <c r="I6755" s="393"/>
      <c r="J6755" s="393"/>
      <c r="K6755" s="393"/>
    </row>
    <row r="6756" spans="1:11" ht="14.4">
      <c r="A6756" s="397" t="s">
        <v>11249</v>
      </c>
      <c r="B6756" s="411" t="s">
        <v>11250</v>
      </c>
      <c r="C6756" s="398" t="s">
        <v>84</v>
      </c>
      <c r="D6756" s="399">
        <v>12.9011</v>
      </c>
      <c r="E6756" s="393"/>
      <c r="F6756" s="393"/>
      <c r="G6756" s="393"/>
      <c r="H6756" s="393"/>
      <c r="I6756" s="393"/>
      <c r="J6756" s="393"/>
      <c r="K6756" s="393"/>
    </row>
    <row r="6757" spans="1:11" ht="14.4">
      <c r="A6757" s="397" t="s">
        <v>11251</v>
      </c>
      <c r="B6757" s="411" t="s">
        <v>11252</v>
      </c>
      <c r="C6757" s="398" t="s">
        <v>84</v>
      </c>
      <c r="D6757" s="399">
        <v>16.196899999999999</v>
      </c>
      <c r="E6757" s="393"/>
      <c r="F6757" s="393"/>
      <c r="G6757" s="393"/>
      <c r="H6757" s="393"/>
      <c r="I6757" s="393"/>
      <c r="J6757" s="393"/>
      <c r="K6757" s="393"/>
    </row>
    <row r="6758" spans="1:11" ht="14.4">
      <c r="A6758" s="397" t="s">
        <v>11253</v>
      </c>
      <c r="B6758" s="411" t="s">
        <v>11254</v>
      </c>
      <c r="C6758" s="398" t="s">
        <v>84</v>
      </c>
      <c r="D6758" s="399">
        <v>11.8125</v>
      </c>
      <c r="E6758" s="393"/>
      <c r="F6758" s="393"/>
      <c r="G6758" s="393"/>
      <c r="H6758" s="393"/>
      <c r="I6758" s="393"/>
      <c r="J6758" s="393"/>
      <c r="K6758" s="393"/>
    </row>
    <row r="6759" spans="1:11" ht="14.4">
      <c r="A6759" s="397" t="s">
        <v>11255</v>
      </c>
      <c r="B6759" s="411" t="s">
        <v>11256</v>
      </c>
      <c r="C6759" s="398" t="s">
        <v>84</v>
      </c>
      <c r="D6759" s="399">
        <v>16.791599999999999</v>
      </c>
      <c r="E6759" s="393"/>
      <c r="F6759" s="393"/>
      <c r="G6759" s="393"/>
      <c r="H6759" s="393"/>
      <c r="I6759" s="393"/>
      <c r="J6759" s="393"/>
      <c r="K6759" s="393"/>
    </row>
    <row r="6760" spans="1:11" ht="14.4">
      <c r="A6760" s="554"/>
      <c r="B6760" s="554"/>
      <c r="C6760" s="554"/>
      <c r="D6760" s="554"/>
      <c r="E6760" s="393"/>
      <c r="F6760" s="393"/>
      <c r="G6760" s="393"/>
      <c r="H6760" s="393"/>
      <c r="I6760" s="393"/>
      <c r="J6760" s="393"/>
      <c r="K6760" s="393"/>
    </row>
    <row r="6761" spans="1:11" ht="15" customHeight="1">
      <c r="A6761" s="553" t="s">
        <v>11257</v>
      </c>
      <c r="B6761" s="553"/>
      <c r="C6761" s="553"/>
      <c r="D6761" s="392"/>
      <c r="E6761" s="393"/>
      <c r="F6761" s="393"/>
      <c r="G6761" s="393"/>
      <c r="H6761" s="393"/>
      <c r="I6761" s="393"/>
      <c r="J6761" s="393"/>
      <c r="K6761" s="393"/>
    </row>
    <row r="6762" spans="1:11" ht="15" customHeight="1">
      <c r="A6762" s="553" t="s">
        <v>11258</v>
      </c>
      <c r="B6762" s="553"/>
      <c r="C6762" s="553"/>
      <c r="D6762" s="392"/>
      <c r="E6762" s="393"/>
      <c r="F6762" s="393"/>
      <c r="G6762" s="393"/>
      <c r="H6762" s="393"/>
      <c r="I6762" s="393"/>
      <c r="J6762" s="393"/>
      <c r="K6762" s="393"/>
    </row>
    <row r="6763" spans="1:11" ht="14.4">
      <c r="A6763" s="394" t="s">
        <v>7338</v>
      </c>
      <c r="B6763" s="410" t="s">
        <v>7339</v>
      </c>
      <c r="C6763" s="395" t="s">
        <v>485</v>
      </c>
      <c r="D6763" s="396" t="s">
        <v>7340</v>
      </c>
      <c r="E6763" s="393"/>
      <c r="F6763" s="393"/>
      <c r="G6763" s="393"/>
      <c r="H6763" s="393"/>
      <c r="I6763" s="393"/>
      <c r="J6763" s="393"/>
      <c r="K6763" s="393"/>
    </row>
    <row r="6764" spans="1:11" ht="14.4">
      <c r="A6764" s="397" t="s">
        <v>11259</v>
      </c>
      <c r="B6764" s="411" t="s">
        <v>11260</v>
      </c>
      <c r="C6764" s="398" t="s">
        <v>180</v>
      </c>
      <c r="D6764" s="399">
        <v>6.5311000000000003</v>
      </c>
      <c r="E6764" s="393"/>
      <c r="F6764" s="393"/>
      <c r="G6764" s="393"/>
      <c r="H6764" s="393"/>
      <c r="I6764" s="393"/>
      <c r="J6764" s="393"/>
      <c r="K6764" s="393"/>
    </row>
    <row r="6765" spans="1:11" ht="14.4">
      <c r="A6765" s="397" t="s">
        <v>11261</v>
      </c>
      <c r="B6765" s="411" t="s">
        <v>11262</v>
      </c>
      <c r="C6765" s="398" t="s">
        <v>180</v>
      </c>
      <c r="D6765" s="399">
        <v>2.1366999999999998</v>
      </c>
      <c r="E6765" s="393"/>
      <c r="F6765" s="393"/>
      <c r="G6765" s="393"/>
      <c r="H6765" s="393"/>
      <c r="I6765" s="393"/>
      <c r="J6765" s="393"/>
      <c r="K6765" s="393"/>
    </row>
    <row r="6766" spans="1:11" ht="26.4">
      <c r="A6766" s="397" t="s">
        <v>11263</v>
      </c>
      <c r="B6766" s="411" t="s">
        <v>11264</v>
      </c>
      <c r="C6766" s="398" t="s">
        <v>180</v>
      </c>
      <c r="D6766" s="399">
        <v>1.5017</v>
      </c>
      <c r="E6766" s="393"/>
      <c r="F6766" s="393"/>
      <c r="G6766" s="393"/>
      <c r="H6766" s="393"/>
      <c r="I6766" s="393"/>
      <c r="J6766" s="393"/>
      <c r="K6766" s="393"/>
    </row>
    <row r="6767" spans="1:11" ht="14.4">
      <c r="A6767" s="397" t="s">
        <v>11265</v>
      </c>
      <c r="B6767" s="411" t="s">
        <v>11266</v>
      </c>
      <c r="C6767" s="398" t="s">
        <v>180</v>
      </c>
      <c r="D6767" s="399">
        <v>3.1042999999999998</v>
      </c>
      <c r="E6767" s="393"/>
      <c r="F6767" s="393"/>
      <c r="G6767" s="393"/>
      <c r="H6767" s="393"/>
      <c r="I6767" s="393"/>
      <c r="J6767" s="393"/>
      <c r="K6767" s="393"/>
    </row>
    <row r="6768" spans="1:11" ht="14.4">
      <c r="A6768" s="554"/>
      <c r="B6768" s="554"/>
      <c r="C6768" s="554"/>
      <c r="D6768" s="554"/>
      <c r="E6768" s="393"/>
      <c r="F6768" s="393"/>
      <c r="G6768" s="393"/>
      <c r="H6768" s="393"/>
      <c r="I6768" s="393"/>
      <c r="J6768" s="393"/>
      <c r="K6768" s="393"/>
    </row>
    <row r="6769" spans="1:11" ht="15" customHeight="1">
      <c r="A6769" s="553" t="s">
        <v>11267</v>
      </c>
      <c r="B6769" s="553"/>
      <c r="C6769" s="553"/>
      <c r="D6769" s="392"/>
      <c r="E6769" s="393"/>
      <c r="F6769" s="393"/>
      <c r="G6769" s="393"/>
      <c r="H6769" s="393"/>
      <c r="I6769" s="393"/>
      <c r="J6769" s="393"/>
      <c r="K6769" s="393"/>
    </row>
    <row r="6770" spans="1:11" ht="14.4">
      <c r="A6770" s="394" t="s">
        <v>7338</v>
      </c>
      <c r="B6770" s="410" t="s">
        <v>7339</v>
      </c>
      <c r="C6770" s="395" t="s">
        <v>485</v>
      </c>
      <c r="D6770" s="396" t="s">
        <v>7340</v>
      </c>
      <c r="E6770" s="393"/>
      <c r="F6770" s="393"/>
      <c r="G6770" s="393"/>
      <c r="H6770" s="393"/>
      <c r="I6770" s="393"/>
      <c r="J6770" s="393"/>
      <c r="K6770" s="393"/>
    </row>
    <row r="6771" spans="1:11" ht="14.4">
      <c r="A6771" s="397" t="s">
        <v>11268</v>
      </c>
      <c r="B6771" s="411" t="s">
        <v>11269</v>
      </c>
      <c r="C6771" s="398" t="s">
        <v>180</v>
      </c>
      <c r="D6771" s="399">
        <v>7.4180999999999999</v>
      </c>
      <c r="E6771" s="393"/>
      <c r="F6771" s="393"/>
      <c r="G6771" s="393"/>
      <c r="H6771" s="393"/>
      <c r="I6771" s="393"/>
      <c r="J6771" s="393"/>
      <c r="K6771" s="393"/>
    </row>
    <row r="6772" spans="1:11" ht="14.4">
      <c r="A6772" s="397" t="s">
        <v>11270</v>
      </c>
      <c r="B6772" s="411" t="s">
        <v>11271</v>
      </c>
      <c r="C6772" s="398" t="s">
        <v>180</v>
      </c>
      <c r="D6772" s="399">
        <v>2.3281999999999998</v>
      </c>
      <c r="E6772" s="393"/>
      <c r="F6772" s="393"/>
      <c r="G6772" s="393"/>
      <c r="H6772" s="393"/>
      <c r="I6772" s="393"/>
      <c r="J6772" s="393"/>
      <c r="K6772" s="393"/>
    </row>
    <row r="6773" spans="1:11" ht="14.4">
      <c r="A6773" s="397" t="s">
        <v>11272</v>
      </c>
      <c r="B6773" s="411" t="s">
        <v>11273</v>
      </c>
      <c r="C6773" s="398" t="s">
        <v>180</v>
      </c>
      <c r="D6773" s="399">
        <v>1.3505</v>
      </c>
      <c r="E6773" s="393"/>
      <c r="F6773" s="393"/>
      <c r="G6773" s="393"/>
      <c r="H6773" s="393"/>
      <c r="I6773" s="393"/>
      <c r="J6773" s="393"/>
      <c r="K6773" s="393"/>
    </row>
    <row r="6774" spans="1:11" ht="14.4">
      <c r="A6774" s="397" t="s">
        <v>11274</v>
      </c>
      <c r="B6774" s="411" t="s">
        <v>11275</v>
      </c>
      <c r="C6774" s="398" t="s">
        <v>180</v>
      </c>
      <c r="D6774" s="399">
        <v>7.8616000000000001</v>
      </c>
      <c r="E6774" s="393"/>
      <c r="F6774" s="393"/>
      <c r="G6774" s="393"/>
      <c r="H6774" s="393"/>
      <c r="I6774" s="393"/>
      <c r="J6774" s="393"/>
      <c r="K6774" s="393"/>
    </row>
    <row r="6775" spans="1:11" ht="26.4">
      <c r="A6775" s="397" t="s">
        <v>11276</v>
      </c>
      <c r="B6775" s="411" t="s">
        <v>11277</v>
      </c>
      <c r="C6775" s="398" t="s">
        <v>180</v>
      </c>
      <c r="D6775" s="399">
        <v>19.905999999999999</v>
      </c>
      <c r="E6775" s="393"/>
      <c r="F6775" s="393"/>
      <c r="G6775" s="393"/>
      <c r="H6775" s="393"/>
      <c r="I6775" s="393"/>
      <c r="J6775" s="393"/>
      <c r="K6775" s="393"/>
    </row>
    <row r="6776" spans="1:11" ht="26.4">
      <c r="A6776" s="397" t="s">
        <v>11278</v>
      </c>
      <c r="B6776" s="411" t="s">
        <v>11279</v>
      </c>
      <c r="C6776" s="398" t="s">
        <v>180</v>
      </c>
      <c r="D6776" s="399">
        <v>12.7096</v>
      </c>
      <c r="E6776" s="393"/>
      <c r="F6776" s="393"/>
      <c r="G6776" s="393"/>
      <c r="H6776" s="393"/>
      <c r="I6776" s="393"/>
      <c r="J6776" s="393"/>
      <c r="K6776" s="393"/>
    </row>
    <row r="6777" spans="1:11" ht="26.4">
      <c r="A6777" s="397" t="s">
        <v>11280</v>
      </c>
      <c r="B6777" s="411" t="s">
        <v>11281</v>
      </c>
      <c r="C6777" s="398" t="s">
        <v>180</v>
      </c>
      <c r="D6777" s="399">
        <v>8.4360999999999997</v>
      </c>
      <c r="E6777" s="393"/>
      <c r="F6777" s="393"/>
      <c r="G6777" s="393"/>
      <c r="H6777" s="393"/>
      <c r="I6777" s="393"/>
      <c r="J6777" s="393"/>
      <c r="K6777" s="393"/>
    </row>
    <row r="6778" spans="1:11" ht="14.4">
      <c r="A6778" s="397" t="s">
        <v>11282</v>
      </c>
      <c r="B6778" s="411" t="s">
        <v>4555</v>
      </c>
      <c r="C6778" s="398" t="s">
        <v>180</v>
      </c>
      <c r="D6778" s="399">
        <v>5.2309999999999999</v>
      </c>
      <c r="E6778" s="393"/>
      <c r="F6778" s="393"/>
      <c r="G6778" s="393"/>
      <c r="H6778" s="393"/>
      <c r="I6778" s="393"/>
      <c r="J6778" s="393"/>
      <c r="K6778" s="393"/>
    </row>
    <row r="6779" spans="1:11" ht="26.4">
      <c r="A6779" s="397" t="s">
        <v>11283</v>
      </c>
      <c r="B6779" s="411" t="s">
        <v>11284</v>
      </c>
      <c r="C6779" s="398" t="s">
        <v>180</v>
      </c>
      <c r="D6779" s="399">
        <v>3.4066999999999998</v>
      </c>
      <c r="E6779" s="393"/>
      <c r="F6779" s="393"/>
      <c r="G6779" s="393"/>
      <c r="H6779" s="393"/>
      <c r="I6779" s="393"/>
      <c r="J6779" s="393"/>
      <c r="K6779" s="393"/>
    </row>
    <row r="6780" spans="1:11" ht="14.4">
      <c r="A6780" s="397" t="s">
        <v>11285</v>
      </c>
      <c r="B6780" s="411" t="s">
        <v>11286</v>
      </c>
      <c r="C6780" s="398" t="s">
        <v>180</v>
      </c>
      <c r="D6780" s="399">
        <v>6.9645000000000001</v>
      </c>
      <c r="E6780" s="393"/>
      <c r="F6780" s="393"/>
      <c r="G6780" s="393"/>
      <c r="H6780" s="393"/>
      <c r="I6780" s="393"/>
      <c r="J6780" s="393"/>
      <c r="K6780" s="393"/>
    </row>
    <row r="6781" spans="1:11" ht="26.4">
      <c r="A6781" s="397" t="s">
        <v>11287</v>
      </c>
      <c r="B6781" s="411" t="s">
        <v>11288</v>
      </c>
      <c r="C6781" s="398" t="s">
        <v>180</v>
      </c>
      <c r="D6781" s="399">
        <v>10.3208</v>
      </c>
      <c r="E6781" s="393"/>
      <c r="F6781" s="393"/>
      <c r="G6781" s="393"/>
      <c r="H6781" s="393"/>
      <c r="I6781" s="393"/>
      <c r="J6781" s="393"/>
      <c r="K6781" s="393"/>
    </row>
    <row r="6782" spans="1:11" ht="26.4">
      <c r="A6782" s="397" t="s">
        <v>11289</v>
      </c>
      <c r="B6782" s="411" t="s">
        <v>11290</v>
      </c>
      <c r="C6782" s="398" t="s">
        <v>180</v>
      </c>
      <c r="D6782" s="399">
        <v>10.9861</v>
      </c>
      <c r="E6782" s="393"/>
      <c r="F6782" s="393"/>
      <c r="G6782" s="393"/>
      <c r="H6782" s="393"/>
      <c r="I6782" s="393"/>
      <c r="J6782" s="393"/>
      <c r="K6782" s="393"/>
    </row>
    <row r="6783" spans="1:11" ht="14.4">
      <c r="A6783" s="554"/>
      <c r="B6783" s="554"/>
      <c r="C6783" s="554"/>
      <c r="D6783" s="554"/>
      <c r="E6783" s="393"/>
      <c r="F6783" s="393"/>
      <c r="G6783" s="393"/>
      <c r="H6783" s="393"/>
      <c r="I6783" s="393"/>
      <c r="J6783" s="393"/>
      <c r="K6783" s="393"/>
    </row>
    <row r="6784" spans="1:11" ht="15" customHeight="1">
      <c r="A6784" s="553" t="s">
        <v>11291</v>
      </c>
      <c r="B6784" s="553"/>
      <c r="C6784" s="553"/>
      <c r="D6784" s="392"/>
      <c r="E6784" s="393"/>
      <c r="F6784" s="393"/>
      <c r="G6784" s="393"/>
      <c r="H6784" s="393"/>
      <c r="I6784" s="393"/>
      <c r="J6784" s="393"/>
      <c r="K6784" s="393"/>
    </row>
    <row r="6785" spans="1:11" ht="14.4">
      <c r="A6785" s="394" t="s">
        <v>7338</v>
      </c>
      <c r="B6785" s="410" t="s">
        <v>7339</v>
      </c>
      <c r="C6785" s="395" t="s">
        <v>485</v>
      </c>
      <c r="D6785" s="396" t="s">
        <v>7340</v>
      </c>
      <c r="E6785" s="393"/>
      <c r="F6785" s="393"/>
      <c r="G6785" s="393"/>
      <c r="H6785" s="393"/>
      <c r="I6785" s="393"/>
      <c r="J6785" s="393"/>
      <c r="K6785" s="393"/>
    </row>
    <row r="6786" spans="1:11" ht="26.4">
      <c r="A6786" s="397" t="s">
        <v>11292</v>
      </c>
      <c r="B6786" s="411" t="s">
        <v>11293</v>
      </c>
      <c r="C6786" s="398" t="s">
        <v>180</v>
      </c>
      <c r="D6786" s="399">
        <v>127.77</v>
      </c>
      <c r="E6786" s="393"/>
      <c r="F6786" s="393"/>
      <c r="G6786" s="393"/>
      <c r="H6786" s="393"/>
      <c r="I6786" s="393"/>
      <c r="J6786" s="393"/>
      <c r="K6786" s="393"/>
    </row>
    <row r="6787" spans="1:11" ht="26.4">
      <c r="A6787" s="397" t="s">
        <v>11294</v>
      </c>
      <c r="B6787" s="411" t="s">
        <v>11295</v>
      </c>
      <c r="C6787" s="398" t="s">
        <v>180</v>
      </c>
      <c r="D6787" s="399">
        <v>142.46</v>
      </c>
      <c r="E6787" s="393"/>
      <c r="F6787" s="393"/>
      <c r="G6787" s="393"/>
      <c r="H6787" s="393"/>
      <c r="I6787" s="393"/>
      <c r="J6787" s="393"/>
      <c r="K6787" s="393"/>
    </row>
    <row r="6788" spans="1:11" ht="26.4">
      <c r="A6788" s="397" t="s">
        <v>11296</v>
      </c>
      <c r="B6788" s="411" t="s">
        <v>11297</v>
      </c>
      <c r="C6788" s="398" t="s">
        <v>180</v>
      </c>
      <c r="D6788" s="399">
        <v>20.440000000000001</v>
      </c>
      <c r="E6788" s="393"/>
      <c r="F6788" s="393"/>
      <c r="G6788" s="393"/>
      <c r="H6788" s="393"/>
      <c r="I6788" s="393"/>
      <c r="J6788" s="393"/>
      <c r="K6788" s="393"/>
    </row>
    <row r="6789" spans="1:11" ht="14.4">
      <c r="A6789" s="397" t="s">
        <v>11298</v>
      </c>
      <c r="B6789" s="411" t="s">
        <v>11299</v>
      </c>
      <c r="C6789" s="398" t="s">
        <v>180</v>
      </c>
      <c r="D6789" s="399">
        <v>11.3</v>
      </c>
      <c r="E6789" s="393"/>
      <c r="F6789" s="393"/>
      <c r="G6789" s="393"/>
      <c r="H6789" s="393"/>
      <c r="I6789" s="393"/>
      <c r="J6789" s="393"/>
      <c r="K6789" s="393"/>
    </row>
    <row r="6790" spans="1:11" ht="26.4">
      <c r="A6790" s="397" t="s">
        <v>11300</v>
      </c>
      <c r="B6790" s="411" t="s">
        <v>11301</v>
      </c>
      <c r="C6790" s="398" t="s">
        <v>180</v>
      </c>
      <c r="D6790" s="399">
        <v>20.04</v>
      </c>
      <c r="E6790" s="393"/>
      <c r="F6790" s="393"/>
      <c r="G6790" s="393"/>
      <c r="H6790" s="393"/>
      <c r="I6790" s="393"/>
      <c r="J6790" s="393"/>
      <c r="K6790" s="393"/>
    </row>
    <row r="6791" spans="1:11" ht="14.4">
      <c r="A6791" s="554"/>
      <c r="B6791" s="554"/>
      <c r="C6791" s="554"/>
      <c r="D6791" s="554"/>
      <c r="E6791" s="393"/>
      <c r="F6791" s="393"/>
      <c r="G6791" s="393"/>
      <c r="H6791" s="393"/>
      <c r="I6791" s="393"/>
      <c r="J6791" s="393"/>
      <c r="K6791" s="393"/>
    </row>
    <row r="6792" spans="1:11" ht="15" customHeight="1">
      <c r="A6792" s="553" t="s">
        <v>11302</v>
      </c>
      <c r="B6792" s="553"/>
      <c r="C6792" s="553"/>
      <c r="D6792" s="392"/>
      <c r="E6792" s="393"/>
      <c r="F6792" s="393"/>
      <c r="G6792" s="393"/>
      <c r="H6792" s="393"/>
      <c r="I6792" s="393"/>
      <c r="J6792" s="393"/>
      <c r="K6792" s="393"/>
    </row>
    <row r="6793" spans="1:11" ht="14.4">
      <c r="A6793" s="394" t="s">
        <v>7338</v>
      </c>
      <c r="B6793" s="410" t="s">
        <v>7339</v>
      </c>
      <c r="C6793" s="395" t="s">
        <v>485</v>
      </c>
      <c r="D6793" s="396" t="s">
        <v>7340</v>
      </c>
      <c r="E6793" s="393"/>
      <c r="F6793" s="393"/>
      <c r="G6793" s="393"/>
      <c r="H6793" s="393"/>
      <c r="I6793" s="393"/>
      <c r="J6793" s="393"/>
      <c r="K6793" s="393"/>
    </row>
    <row r="6794" spans="1:11" ht="14.4">
      <c r="A6794" s="397" t="s">
        <v>11303</v>
      </c>
      <c r="B6794" s="411" t="s">
        <v>11304</v>
      </c>
      <c r="C6794" s="398" t="s">
        <v>180</v>
      </c>
      <c r="D6794" s="399">
        <v>28.694900000000001</v>
      </c>
      <c r="E6794" s="393"/>
      <c r="F6794" s="393"/>
      <c r="G6794" s="393"/>
      <c r="H6794" s="393"/>
      <c r="I6794" s="393"/>
      <c r="J6794" s="393"/>
      <c r="K6794" s="393"/>
    </row>
    <row r="6795" spans="1:11" ht="26.4">
      <c r="A6795" s="397" t="s">
        <v>11305</v>
      </c>
      <c r="B6795" s="411" t="s">
        <v>11306</v>
      </c>
      <c r="C6795" s="398" t="s">
        <v>84</v>
      </c>
      <c r="D6795" s="399">
        <v>38.9754</v>
      </c>
      <c r="E6795" s="393"/>
      <c r="F6795" s="393"/>
      <c r="G6795" s="393"/>
      <c r="H6795" s="393"/>
      <c r="I6795" s="393"/>
      <c r="J6795" s="393"/>
      <c r="K6795" s="393"/>
    </row>
    <row r="6796" spans="1:11" ht="26.4">
      <c r="A6796" s="397" t="s">
        <v>11307</v>
      </c>
      <c r="B6796" s="411" t="s">
        <v>11308</v>
      </c>
      <c r="C6796" s="398" t="s">
        <v>84</v>
      </c>
      <c r="D6796" s="399">
        <v>77.850099999999998</v>
      </c>
      <c r="E6796" s="393"/>
      <c r="F6796" s="393"/>
      <c r="G6796" s="393"/>
      <c r="H6796" s="393"/>
      <c r="I6796" s="393"/>
      <c r="J6796" s="393"/>
      <c r="K6796" s="393"/>
    </row>
    <row r="6797" spans="1:11" ht="26.4">
      <c r="A6797" s="397" t="s">
        <v>11309</v>
      </c>
      <c r="B6797" s="411" t="s">
        <v>11310</v>
      </c>
      <c r="C6797" s="398" t="s">
        <v>84</v>
      </c>
      <c r="D6797" s="399">
        <v>120.1114</v>
      </c>
      <c r="E6797" s="393"/>
      <c r="F6797" s="393"/>
      <c r="G6797" s="393"/>
      <c r="H6797" s="393"/>
      <c r="I6797" s="393"/>
      <c r="J6797" s="393"/>
      <c r="K6797" s="393"/>
    </row>
    <row r="6798" spans="1:11" ht="26.4">
      <c r="A6798" s="397" t="s">
        <v>11311</v>
      </c>
      <c r="B6798" s="411" t="s">
        <v>11312</v>
      </c>
      <c r="C6798" s="398" t="s">
        <v>84</v>
      </c>
      <c r="D6798" s="399">
        <v>214.79349999999999</v>
      </c>
      <c r="E6798" s="393"/>
      <c r="F6798" s="393"/>
      <c r="G6798" s="393"/>
      <c r="H6798" s="393"/>
      <c r="I6798" s="393"/>
      <c r="J6798" s="393"/>
      <c r="K6798" s="393"/>
    </row>
    <row r="6799" spans="1:11" ht="26.4">
      <c r="A6799" s="397" t="s">
        <v>11313</v>
      </c>
      <c r="B6799" s="411" t="s">
        <v>11314</v>
      </c>
      <c r="C6799" s="398" t="s">
        <v>84</v>
      </c>
      <c r="D6799" s="399">
        <v>341.03300000000002</v>
      </c>
      <c r="E6799" s="393"/>
      <c r="F6799" s="393"/>
      <c r="G6799" s="393"/>
      <c r="H6799" s="393"/>
      <c r="I6799" s="393"/>
      <c r="J6799" s="393"/>
      <c r="K6799" s="393"/>
    </row>
    <row r="6800" spans="1:11" ht="26.4">
      <c r="A6800" s="397" t="s">
        <v>11315</v>
      </c>
      <c r="B6800" s="411" t="s">
        <v>11316</v>
      </c>
      <c r="C6800" s="398" t="s">
        <v>84</v>
      </c>
      <c r="D6800" s="399">
        <v>413.79329999999999</v>
      </c>
      <c r="E6800" s="393"/>
      <c r="F6800" s="393"/>
      <c r="G6800" s="393"/>
      <c r="H6800" s="393"/>
      <c r="I6800" s="393"/>
      <c r="J6800" s="393"/>
      <c r="K6800" s="393"/>
    </row>
    <row r="6801" spans="1:11" ht="26.4">
      <c r="A6801" s="397" t="s">
        <v>11317</v>
      </c>
      <c r="B6801" s="411" t="s">
        <v>11318</v>
      </c>
      <c r="C6801" s="398" t="s">
        <v>84</v>
      </c>
      <c r="D6801" s="399">
        <v>566.51030000000003</v>
      </c>
      <c r="E6801" s="393"/>
      <c r="F6801" s="393"/>
      <c r="G6801" s="393"/>
      <c r="H6801" s="393"/>
      <c r="I6801" s="393"/>
      <c r="J6801" s="393"/>
      <c r="K6801" s="393"/>
    </row>
    <row r="6802" spans="1:11" ht="14.4">
      <c r="A6802" s="554"/>
      <c r="B6802" s="554"/>
      <c r="C6802" s="554"/>
      <c r="D6802" s="554"/>
      <c r="E6802" s="393"/>
      <c r="F6802" s="393"/>
      <c r="G6802" s="393"/>
      <c r="H6802" s="393"/>
      <c r="I6802" s="393"/>
      <c r="J6802" s="393"/>
      <c r="K6802" s="393"/>
    </row>
    <row r="6803" spans="1:11" ht="15" customHeight="1">
      <c r="A6803" s="553" t="s">
        <v>11319</v>
      </c>
      <c r="B6803" s="553"/>
      <c r="C6803" s="553"/>
      <c r="D6803" s="392"/>
      <c r="E6803" s="393"/>
      <c r="F6803" s="393"/>
      <c r="G6803" s="393"/>
      <c r="H6803" s="393"/>
      <c r="I6803" s="393"/>
      <c r="J6803" s="393"/>
      <c r="K6803" s="393"/>
    </row>
    <row r="6804" spans="1:11" ht="14.4">
      <c r="A6804" s="394" t="s">
        <v>7338</v>
      </c>
      <c r="B6804" s="410" t="s">
        <v>7339</v>
      </c>
      <c r="C6804" s="395" t="s">
        <v>485</v>
      </c>
      <c r="D6804" s="396" t="s">
        <v>7340</v>
      </c>
      <c r="E6804" s="393"/>
      <c r="F6804" s="393"/>
      <c r="G6804" s="393"/>
      <c r="H6804" s="393"/>
      <c r="I6804" s="393"/>
      <c r="J6804" s="393"/>
      <c r="K6804" s="393"/>
    </row>
    <row r="6805" spans="1:11" ht="14.4">
      <c r="A6805" s="397" t="s">
        <v>11320</v>
      </c>
      <c r="B6805" s="411" t="s">
        <v>11321</v>
      </c>
      <c r="C6805" s="398" t="s">
        <v>84</v>
      </c>
      <c r="D6805" s="399">
        <v>6.1985000000000001</v>
      </c>
      <c r="E6805" s="393"/>
      <c r="F6805" s="393"/>
      <c r="G6805" s="393"/>
      <c r="H6805" s="393"/>
      <c r="I6805" s="393"/>
      <c r="J6805" s="393"/>
      <c r="K6805" s="393"/>
    </row>
    <row r="6806" spans="1:11" ht="14.4">
      <c r="A6806" s="397" t="s">
        <v>11322</v>
      </c>
      <c r="B6806" s="411" t="s">
        <v>11323</v>
      </c>
      <c r="C6806" s="398" t="s">
        <v>84</v>
      </c>
      <c r="D6806" s="399">
        <v>15.803800000000001</v>
      </c>
      <c r="E6806" s="393"/>
      <c r="F6806" s="393"/>
      <c r="G6806" s="393"/>
      <c r="H6806" s="393"/>
      <c r="I6806" s="393"/>
      <c r="J6806" s="393"/>
      <c r="K6806" s="393"/>
    </row>
    <row r="6807" spans="1:11" ht="14.4">
      <c r="A6807" s="397" t="s">
        <v>11324</v>
      </c>
      <c r="B6807" s="411" t="s">
        <v>11325</v>
      </c>
      <c r="C6807" s="398" t="s">
        <v>84</v>
      </c>
      <c r="D6807" s="399">
        <v>42.311599999999999</v>
      </c>
      <c r="E6807" s="393"/>
      <c r="F6807" s="393"/>
      <c r="G6807" s="393"/>
      <c r="H6807" s="393"/>
      <c r="I6807" s="393"/>
      <c r="J6807" s="393"/>
      <c r="K6807" s="393"/>
    </row>
    <row r="6808" spans="1:11" ht="14.4">
      <c r="A6808" s="397" t="s">
        <v>11326</v>
      </c>
      <c r="B6808" s="411" t="s">
        <v>11327</v>
      </c>
      <c r="C6808" s="398" t="s">
        <v>84</v>
      </c>
      <c r="D6808" s="399">
        <v>91.698700000000002</v>
      </c>
      <c r="E6808" s="393"/>
      <c r="F6808" s="393"/>
      <c r="G6808" s="393"/>
      <c r="H6808" s="393"/>
      <c r="I6808" s="393"/>
      <c r="J6808" s="393"/>
      <c r="K6808" s="393"/>
    </row>
    <row r="6809" spans="1:11" ht="14.4">
      <c r="A6809" s="397" t="s">
        <v>11328</v>
      </c>
      <c r="B6809" s="411" t="s">
        <v>11329</v>
      </c>
      <c r="C6809" s="398" t="s">
        <v>84</v>
      </c>
      <c r="D6809" s="399">
        <v>10.804600000000001</v>
      </c>
      <c r="E6809" s="393"/>
      <c r="F6809" s="393"/>
      <c r="G6809" s="393"/>
      <c r="H6809" s="393"/>
      <c r="I6809" s="393"/>
      <c r="J6809" s="393"/>
      <c r="K6809" s="393"/>
    </row>
    <row r="6810" spans="1:11" ht="14.4">
      <c r="A6810" s="397" t="s">
        <v>11330</v>
      </c>
      <c r="B6810" s="411" t="s">
        <v>11331</v>
      </c>
      <c r="C6810" s="398" t="s">
        <v>84</v>
      </c>
      <c r="D6810" s="399">
        <v>15.9147</v>
      </c>
      <c r="E6810" s="393"/>
      <c r="F6810" s="393"/>
      <c r="G6810" s="393"/>
      <c r="H6810" s="393"/>
      <c r="I6810" s="393"/>
      <c r="J6810" s="393"/>
      <c r="K6810" s="393"/>
    </row>
    <row r="6811" spans="1:11" ht="14.4">
      <c r="A6811" s="554"/>
      <c r="B6811" s="554"/>
      <c r="C6811" s="554"/>
      <c r="D6811" s="554"/>
      <c r="E6811" s="393"/>
      <c r="F6811" s="393"/>
      <c r="G6811" s="393"/>
      <c r="H6811" s="393"/>
      <c r="I6811" s="393"/>
      <c r="J6811" s="393"/>
      <c r="K6811" s="393"/>
    </row>
    <row r="6812" spans="1:11" ht="15" customHeight="1">
      <c r="A6812" s="553" t="s">
        <v>11332</v>
      </c>
      <c r="B6812" s="553"/>
      <c r="C6812" s="553"/>
      <c r="D6812" s="392"/>
      <c r="E6812" s="393"/>
      <c r="F6812" s="393"/>
      <c r="G6812" s="393"/>
      <c r="H6812" s="393"/>
      <c r="I6812" s="393"/>
      <c r="J6812" s="393"/>
      <c r="K6812" s="393"/>
    </row>
    <row r="6813" spans="1:11" ht="14.4">
      <c r="A6813" s="394" t="s">
        <v>7338</v>
      </c>
      <c r="B6813" s="410" t="s">
        <v>7339</v>
      </c>
      <c r="C6813" s="395" t="s">
        <v>485</v>
      </c>
      <c r="D6813" s="396" t="s">
        <v>7340</v>
      </c>
      <c r="E6813" s="393"/>
      <c r="F6813" s="393"/>
      <c r="G6813" s="393"/>
      <c r="H6813" s="393"/>
      <c r="I6813" s="393"/>
      <c r="J6813" s="393"/>
      <c r="K6813" s="393"/>
    </row>
    <row r="6814" spans="1:11" ht="14.4">
      <c r="A6814" s="397" t="s">
        <v>11333</v>
      </c>
      <c r="B6814" s="411" t="s">
        <v>11334</v>
      </c>
      <c r="C6814" s="398" t="s">
        <v>84</v>
      </c>
      <c r="D6814" s="399">
        <v>9.6859000000000002</v>
      </c>
      <c r="E6814" s="393"/>
      <c r="F6814" s="393"/>
      <c r="G6814" s="393"/>
      <c r="H6814" s="393"/>
      <c r="I6814" s="393"/>
      <c r="J6814" s="393"/>
      <c r="K6814" s="393"/>
    </row>
    <row r="6815" spans="1:11" ht="14.4">
      <c r="A6815" s="397" t="s">
        <v>11335</v>
      </c>
      <c r="B6815" s="411" t="s">
        <v>11336</v>
      </c>
      <c r="C6815" s="398" t="s">
        <v>84</v>
      </c>
      <c r="D6815" s="399">
        <v>36.939500000000002</v>
      </c>
      <c r="E6815" s="393"/>
      <c r="F6815" s="393"/>
      <c r="G6815" s="393"/>
      <c r="H6815" s="393"/>
      <c r="I6815" s="393"/>
      <c r="J6815" s="393"/>
      <c r="K6815" s="393"/>
    </row>
    <row r="6816" spans="1:11" ht="14.4">
      <c r="A6816" s="397" t="s">
        <v>11337</v>
      </c>
      <c r="B6816" s="411" t="s">
        <v>11338</v>
      </c>
      <c r="C6816" s="398" t="s">
        <v>84</v>
      </c>
      <c r="D6816" s="399">
        <v>55.142200000000003</v>
      </c>
      <c r="E6816" s="393"/>
      <c r="F6816" s="393"/>
      <c r="G6816" s="393"/>
      <c r="H6816" s="393"/>
      <c r="I6816" s="393"/>
      <c r="J6816" s="393"/>
      <c r="K6816" s="393"/>
    </row>
    <row r="6817" spans="1:11" ht="14.4">
      <c r="A6817" s="397" t="s">
        <v>11339</v>
      </c>
      <c r="B6817" s="411" t="s">
        <v>11340</v>
      </c>
      <c r="C6817" s="398" t="s">
        <v>84</v>
      </c>
      <c r="D6817" s="399">
        <v>14.947100000000001</v>
      </c>
      <c r="E6817" s="393"/>
      <c r="F6817" s="393"/>
      <c r="G6817" s="393"/>
      <c r="H6817" s="393"/>
      <c r="I6817" s="393"/>
      <c r="J6817" s="393"/>
      <c r="K6817" s="393"/>
    </row>
    <row r="6818" spans="1:11" ht="14.4">
      <c r="A6818" s="397" t="s">
        <v>11341</v>
      </c>
      <c r="B6818" s="411" t="s">
        <v>11342</v>
      </c>
      <c r="C6818" s="398" t="s">
        <v>84</v>
      </c>
      <c r="D6818" s="399">
        <v>26.709299999999999</v>
      </c>
      <c r="E6818" s="393"/>
      <c r="F6818" s="393"/>
      <c r="G6818" s="393"/>
      <c r="H6818" s="393"/>
      <c r="I6818" s="393"/>
      <c r="J6818" s="393"/>
      <c r="K6818" s="393"/>
    </row>
    <row r="6819" spans="1:11" ht="14.4">
      <c r="A6819" s="554"/>
      <c r="B6819" s="554"/>
      <c r="C6819" s="554"/>
      <c r="D6819" s="554"/>
      <c r="E6819" s="393"/>
      <c r="F6819" s="393"/>
      <c r="G6819" s="393"/>
      <c r="H6819" s="393"/>
      <c r="I6819" s="393"/>
      <c r="J6819" s="393"/>
      <c r="K6819" s="393"/>
    </row>
    <row r="6820" spans="1:11" ht="15" customHeight="1">
      <c r="A6820" s="553" t="s">
        <v>11343</v>
      </c>
      <c r="B6820" s="553"/>
      <c r="C6820" s="553"/>
      <c r="D6820" s="392"/>
      <c r="E6820" s="393"/>
      <c r="F6820" s="393"/>
      <c r="G6820" s="393"/>
      <c r="H6820" s="393"/>
      <c r="I6820" s="393"/>
      <c r="J6820" s="393"/>
      <c r="K6820" s="393"/>
    </row>
    <row r="6821" spans="1:11" ht="15" customHeight="1">
      <c r="A6821" s="553" t="s">
        <v>11344</v>
      </c>
      <c r="B6821" s="553"/>
      <c r="C6821" s="553"/>
      <c r="D6821" s="392"/>
      <c r="E6821" s="393"/>
      <c r="F6821" s="393"/>
      <c r="G6821" s="393"/>
      <c r="H6821" s="393"/>
      <c r="I6821" s="393"/>
      <c r="J6821" s="393"/>
      <c r="K6821" s="393"/>
    </row>
    <row r="6822" spans="1:11" ht="14.4">
      <c r="A6822" s="394" t="s">
        <v>7338</v>
      </c>
      <c r="B6822" s="410" t="s">
        <v>7339</v>
      </c>
      <c r="C6822" s="395" t="s">
        <v>485</v>
      </c>
      <c r="D6822" s="396" t="s">
        <v>7340</v>
      </c>
      <c r="E6822" s="393"/>
      <c r="F6822" s="393"/>
      <c r="G6822" s="393"/>
      <c r="H6822" s="393"/>
      <c r="I6822" s="393"/>
      <c r="J6822" s="393"/>
      <c r="K6822" s="393"/>
    </row>
    <row r="6823" spans="1:11" ht="14.4">
      <c r="A6823" s="397" t="s">
        <v>11345</v>
      </c>
      <c r="B6823" s="411" t="s">
        <v>11346</v>
      </c>
      <c r="C6823" s="398" t="s">
        <v>84</v>
      </c>
      <c r="D6823" s="399">
        <v>12.4072</v>
      </c>
      <c r="E6823" s="393"/>
      <c r="F6823" s="393"/>
      <c r="G6823" s="393"/>
      <c r="H6823" s="393"/>
      <c r="I6823" s="393"/>
      <c r="J6823" s="393"/>
      <c r="K6823" s="393"/>
    </row>
    <row r="6824" spans="1:11" ht="14.4">
      <c r="A6824" s="554"/>
      <c r="B6824" s="554"/>
      <c r="C6824" s="554"/>
      <c r="D6824" s="554"/>
      <c r="E6824" s="393"/>
      <c r="F6824" s="393"/>
      <c r="G6824" s="393"/>
      <c r="H6824" s="393"/>
      <c r="I6824" s="393"/>
      <c r="J6824" s="393"/>
      <c r="K6824" s="393"/>
    </row>
    <row r="6825" spans="1:11" ht="15" customHeight="1">
      <c r="A6825" s="553" t="s">
        <v>11347</v>
      </c>
      <c r="B6825" s="553"/>
      <c r="C6825" s="553"/>
      <c r="D6825" s="392"/>
      <c r="E6825" s="393"/>
      <c r="F6825" s="393"/>
      <c r="G6825" s="393"/>
      <c r="H6825" s="393"/>
      <c r="I6825" s="393"/>
      <c r="J6825" s="393"/>
      <c r="K6825" s="393"/>
    </row>
    <row r="6826" spans="1:11" ht="15" customHeight="1">
      <c r="A6826" s="553" t="s">
        <v>11348</v>
      </c>
      <c r="B6826" s="553"/>
      <c r="C6826" s="553"/>
      <c r="D6826" s="392"/>
      <c r="E6826" s="393"/>
      <c r="F6826" s="393"/>
      <c r="G6826" s="393"/>
      <c r="H6826" s="393"/>
      <c r="I6826" s="393"/>
      <c r="J6826" s="393"/>
      <c r="K6826" s="393"/>
    </row>
    <row r="6827" spans="1:11" ht="14.4">
      <c r="A6827" s="394" t="s">
        <v>7338</v>
      </c>
      <c r="B6827" s="410" t="s">
        <v>7339</v>
      </c>
      <c r="C6827" s="395" t="s">
        <v>485</v>
      </c>
      <c r="D6827" s="396" t="s">
        <v>7340</v>
      </c>
      <c r="E6827" s="393"/>
      <c r="F6827" s="393"/>
      <c r="G6827" s="393"/>
      <c r="H6827" s="393"/>
      <c r="I6827" s="393"/>
      <c r="J6827" s="393"/>
      <c r="K6827" s="393"/>
    </row>
    <row r="6828" spans="1:11" ht="14.4">
      <c r="A6828" s="397" t="s">
        <v>11349</v>
      </c>
      <c r="B6828" s="411" t="s">
        <v>11350</v>
      </c>
      <c r="C6828" s="398" t="s">
        <v>84</v>
      </c>
      <c r="D6828" s="399">
        <v>0.23180000000000001</v>
      </c>
      <c r="E6828" s="393"/>
      <c r="F6828" s="393"/>
      <c r="G6828" s="393"/>
      <c r="H6828" s="393"/>
      <c r="I6828" s="393"/>
      <c r="J6828" s="393"/>
      <c r="K6828" s="393"/>
    </row>
    <row r="6829" spans="1:11" ht="14.4">
      <c r="A6829" s="397" t="s">
        <v>11351</v>
      </c>
      <c r="B6829" s="411" t="s">
        <v>11352</v>
      </c>
      <c r="C6829" s="398" t="s">
        <v>84</v>
      </c>
      <c r="D6829" s="399">
        <v>23.998000000000001</v>
      </c>
      <c r="E6829" s="393"/>
      <c r="F6829" s="393"/>
      <c r="G6829" s="393"/>
      <c r="H6829" s="393"/>
      <c r="I6829" s="393"/>
      <c r="J6829" s="393"/>
      <c r="K6829" s="393"/>
    </row>
    <row r="6830" spans="1:11" ht="14.4">
      <c r="A6830" s="397" t="s">
        <v>11353</v>
      </c>
      <c r="B6830" s="411" t="s">
        <v>11354</v>
      </c>
      <c r="C6830" s="398" t="s">
        <v>84</v>
      </c>
      <c r="D6830" s="399">
        <v>38.743600000000001</v>
      </c>
      <c r="E6830" s="393"/>
      <c r="F6830" s="393"/>
      <c r="G6830" s="393"/>
      <c r="H6830" s="393"/>
      <c r="I6830" s="393"/>
      <c r="J6830" s="393"/>
      <c r="K6830" s="393"/>
    </row>
    <row r="6831" spans="1:11" ht="14.4">
      <c r="A6831" s="397" t="s">
        <v>11355</v>
      </c>
      <c r="B6831" s="411" t="s">
        <v>11356</v>
      </c>
      <c r="C6831" s="398" t="s">
        <v>84</v>
      </c>
      <c r="D6831" s="399">
        <v>29.6524</v>
      </c>
      <c r="E6831" s="393"/>
      <c r="F6831" s="393"/>
      <c r="G6831" s="393"/>
      <c r="H6831" s="393"/>
      <c r="I6831" s="393"/>
      <c r="J6831" s="393"/>
      <c r="K6831" s="393"/>
    </row>
    <row r="6832" spans="1:11" ht="14.4">
      <c r="A6832" s="397" t="s">
        <v>11357</v>
      </c>
      <c r="B6832" s="411" t="s">
        <v>11358</v>
      </c>
      <c r="C6832" s="398" t="s">
        <v>84</v>
      </c>
      <c r="D6832" s="399">
        <v>9.7665000000000006</v>
      </c>
      <c r="E6832" s="393"/>
      <c r="F6832" s="393"/>
      <c r="G6832" s="393"/>
      <c r="H6832" s="393"/>
      <c r="I6832" s="393"/>
      <c r="J6832" s="393"/>
      <c r="K6832" s="393"/>
    </row>
    <row r="6833" spans="1:11" ht="14.4">
      <c r="A6833" s="397" t="s">
        <v>11359</v>
      </c>
      <c r="B6833" s="411" t="s">
        <v>11360</v>
      </c>
      <c r="C6833" s="398" t="s">
        <v>84</v>
      </c>
      <c r="D6833" s="399">
        <v>55.706600000000002</v>
      </c>
      <c r="E6833" s="393"/>
      <c r="F6833" s="393"/>
      <c r="G6833" s="393"/>
      <c r="H6833" s="393"/>
      <c r="I6833" s="393"/>
      <c r="J6833" s="393"/>
      <c r="K6833" s="393"/>
    </row>
    <row r="6834" spans="1:11" ht="14.4">
      <c r="A6834" s="397" t="s">
        <v>11361</v>
      </c>
      <c r="B6834" s="411" t="s">
        <v>11362</v>
      </c>
      <c r="C6834" s="398" t="s">
        <v>84</v>
      </c>
      <c r="D6834" s="399">
        <v>84.482100000000003</v>
      </c>
      <c r="E6834" s="393"/>
      <c r="F6834" s="393"/>
      <c r="G6834" s="393"/>
      <c r="H6834" s="393"/>
      <c r="I6834" s="393"/>
      <c r="J6834" s="393"/>
      <c r="K6834" s="393"/>
    </row>
    <row r="6835" spans="1:11" ht="14.4">
      <c r="A6835" s="397" t="s">
        <v>11363</v>
      </c>
      <c r="B6835" s="411" t="s">
        <v>11364</v>
      </c>
      <c r="C6835" s="398" t="s">
        <v>84</v>
      </c>
      <c r="D6835" s="399">
        <v>114.3563</v>
      </c>
      <c r="E6835" s="393"/>
      <c r="F6835" s="393"/>
      <c r="G6835" s="393"/>
      <c r="H6835" s="393"/>
      <c r="I6835" s="393"/>
      <c r="J6835" s="393"/>
      <c r="K6835" s="393"/>
    </row>
    <row r="6836" spans="1:11" ht="14.4">
      <c r="A6836" s="397" t="s">
        <v>11365</v>
      </c>
      <c r="B6836" s="411" t="s">
        <v>11366</v>
      </c>
      <c r="C6836" s="398" t="s">
        <v>84</v>
      </c>
      <c r="D6836" s="399">
        <v>12.125</v>
      </c>
      <c r="E6836" s="393"/>
      <c r="F6836" s="393"/>
      <c r="G6836" s="393"/>
      <c r="H6836" s="393"/>
      <c r="I6836" s="393"/>
      <c r="J6836" s="393"/>
      <c r="K6836" s="393"/>
    </row>
    <row r="6837" spans="1:11" ht="14.4">
      <c r="A6837" s="397" t="s">
        <v>11367</v>
      </c>
      <c r="B6837" s="411" t="s">
        <v>11368</v>
      </c>
      <c r="C6837" s="398" t="s">
        <v>84</v>
      </c>
      <c r="D6837" s="399">
        <v>130.19040000000001</v>
      </c>
      <c r="E6837" s="393"/>
      <c r="F6837" s="393"/>
      <c r="G6837" s="393"/>
      <c r="H6837" s="393"/>
      <c r="I6837" s="393"/>
      <c r="J6837" s="393"/>
      <c r="K6837" s="393"/>
    </row>
    <row r="6838" spans="1:11" ht="14.4">
      <c r="A6838" s="554"/>
      <c r="B6838" s="554"/>
      <c r="C6838" s="554"/>
      <c r="D6838" s="554"/>
      <c r="E6838" s="393"/>
      <c r="F6838" s="393"/>
      <c r="G6838" s="393"/>
      <c r="H6838" s="393"/>
      <c r="I6838" s="393"/>
      <c r="J6838" s="393"/>
      <c r="K6838" s="393"/>
    </row>
    <row r="6839" spans="1:11" ht="15" customHeight="1">
      <c r="A6839" s="553" t="s">
        <v>11369</v>
      </c>
      <c r="B6839" s="553"/>
      <c r="C6839" s="553"/>
      <c r="D6839" s="392"/>
      <c r="E6839" s="393"/>
      <c r="F6839" s="393"/>
      <c r="G6839" s="393"/>
      <c r="H6839" s="393"/>
      <c r="I6839" s="393"/>
      <c r="J6839" s="393"/>
      <c r="K6839" s="393"/>
    </row>
    <row r="6840" spans="1:11" ht="15" customHeight="1">
      <c r="A6840" s="553" t="s">
        <v>11370</v>
      </c>
      <c r="B6840" s="553"/>
      <c r="C6840" s="553"/>
      <c r="D6840" s="392"/>
      <c r="E6840" s="393"/>
      <c r="F6840" s="393"/>
      <c r="G6840" s="393"/>
      <c r="H6840" s="393"/>
      <c r="I6840" s="393"/>
      <c r="J6840" s="393"/>
      <c r="K6840" s="393"/>
    </row>
    <row r="6841" spans="1:11" ht="14.4">
      <c r="A6841" s="394" t="s">
        <v>7338</v>
      </c>
      <c r="B6841" s="410" t="s">
        <v>7339</v>
      </c>
      <c r="C6841" s="395" t="s">
        <v>485</v>
      </c>
      <c r="D6841" s="396" t="s">
        <v>7340</v>
      </c>
      <c r="E6841" s="393"/>
      <c r="F6841" s="393"/>
      <c r="G6841" s="393"/>
      <c r="H6841" s="393"/>
      <c r="I6841" s="393"/>
      <c r="J6841" s="393"/>
      <c r="K6841" s="393"/>
    </row>
    <row r="6842" spans="1:11" ht="26.4">
      <c r="A6842" s="397" t="s">
        <v>11371</v>
      </c>
      <c r="B6842" s="411" t="s">
        <v>11372</v>
      </c>
      <c r="C6842" s="398" t="s">
        <v>180</v>
      </c>
      <c r="D6842" s="399">
        <v>18.061499999999999</v>
      </c>
      <c r="E6842" s="393"/>
      <c r="F6842" s="393"/>
      <c r="G6842" s="393"/>
      <c r="H6842" s="393"/>
      <c r="I6842" s="393"/>
      <c r="J6842" s="393"/>
      <c r="K6842" s="393"/>
    </row>
    <row r="6843" spans="1:11" ht="26.4">
      <c r="A6843" s="397" t="s">
        <v>11373</v>
      </c>
      <c r="B6843" s="411" t="s">
        <v>11374</v>
      </c>
      <c r="C6843" s="398" t="s">
        <v>180</v>
      </c>
      <c r="D6843" s="399">
        <v>31.486699999999999</v>
      </c>
      <c r="E6843" s="393"/>
      <c r="F6843" s="393"/>
      <c r="G6843" s="393"/>
      <c r="H6843" s="393"/>
      <c r="I6843" s="393"/>
      <c r="J6843" s="393"/>
      <c r="K6843" s="393"/>
    </row>
    <row r="6844" spans="1:11" ht="26.4">
      <c r="A6844" s="397" t="s">
        <v>11375</v>
      </c>
      <c r="B6844" s="411" t="s">
        <v>11376</v>
      </c>
      <c r="C6844" s="398" t="s">
        <v>180</v>
      </c>
      <c r="D6844" s="399">
        <v>26.830200000000001</v>
      </c>
      <c r="E6844" s="393"/>
      <c r="F6844" s="393"/>
      <c r="G6844" s="393"/>
      <c r="H6844" s="393"/>
      <c r="I6844" s="393"/>
      <c r="J6844" s="393"/>
      <c r="K6844" s="393"/>
    </row>
    <row r="6845" spans="1:11" ht="26.4">
      <c r="A6845" s="397" t="s">
        <v>11377</v>
      </c>
      <c r="B6845" s="411" t="s">
        <v>11378</v>
      </c>
      <c r="C6845" s="398" t="s">
        <v>180</v>
      </c>
      <c r="D6845" s="399">
        <v>11.419499999999999</v>
      </c>
      <c r="E6845" s="393"/>
      <c r="F6845" s="393"/>
      <c r="G6845" s="393"/>
      <c r="H6845" s="393"/>
      <c r="I6845" s="393"/>
      <c r="J6845" s="393"/>
      <c r="K6845" s="393"/>
    </row>
    <row r="6846" spans="1:11" ht="26.4">
      <c r="A6846" s="397" t="s">
        <v>11379</v>
      </c>
      <c r="B6846" s="411" t="s">
        <v>11380</v>
      </c>
      <c r="C6846" s="398" t="s">
        <v>180</v>
      </c>
      <c r="D6846" s="399">
        <v>47.562800000000003</v>
      </c>
      <c r="E6846" s="393"/>
      <c r="F6846" s="393"/>
      <c r="G6846" s="393"/>
      <c r="H6846" s="393"/>
      <c r="I6846" s="393"/>
      <c r="J6846" s="393"/>
      <c r="K6846" s="393"/>
    </row>
    <row r="6847" spans="1:11" ht="26.4">
      <c r="A6847" s="397" t="s">
        <v>11381</v>
      </c>
      <c r="B6847" s="411" t="s">
        <v>11382</v>
      </c>
      <c r="C6847" s="398" t="s">
        <v>180</v>
      </c>
      <c r="D6847" s="399">
        <v>13.3546</v>
      </c>
      <c r="E6847" s="393"/>
      <c r="F6847" s="393"/>
      <c r="G6847" s="393"/>
      <c r="H6847" s="393"/>
      <c r="I6847" s="393"/>
      <c r="J6847" s="393"/>
      <c r="K6847" s="393"/>
    </row>
    <row r="6848" spans="1:11" ht="14.4">
      <c r="A6848" s="554"/>
      <c r="B6848" s="554"/>
      <c r="C6848" s="554"/>
      <c r="D6848" s="554"/>
      <c r="E6848" s="393"/>
      <c r="F6848" s="393"/>
      <c r="G6848" s="393"/>
      <c r="H6848" s="393"/>
      <c r="I6848" s="393"/>
      <c r="J6848" s="393"/>
      <c r="K6848" s="393"/>
    </row>
    <row r="6849" spans="1:11" ht="15" customHeight="1">
      <c r="A6849" s="553" t="s">
        <v>11383</v>
      </c>
      <c r="B6849" s="553"/>
      <c r="C6849" s="553"/>
      <c r="D6849" s="392"/>
      <c r="E6849" s="393"/>
      <c r="F6849" s="393"/>
      <c r="G6849" s="393"/>
      <c r="H6849" s="393"/>
      <c r="I6849" s="393"/>
      <c r="J6849" s="393"/>
      <c r="K6849" s="393"/>
    </row>
    <row r="6850" spans="1:11" ht="14.4">
      <c r="A6850" s="394" t="s">
        <v>7338</v>
      </c>
      <c r="B6850" s="410" t="s">
        <v>7339</v>
      </c>
      <c r="C6850" s="395" t="s">
        <v>485</v>
      </c>
      <c r="D6850" s="396" t="s">
        <v>7340</v>
      </c>
      <c r="E6850" s="393"/>
      <c r="F6850" s="393"/>
      <c r="G6850" s="393"/>
      <c r="H6850" s="393"/>
      <c r="I6850" s="393"/>
      <c r="J6850" s="393"/>
      <c r="K6850" s="393"/>
    </row>
    <row r="6851" spans="1:11" ht="14.4">
      <c r="A6851" s="397" t="s">
        <v>11384</v>
      </c>
      <c r="B6851" s="411" t="s">
        <v>11385</v>
      </c>
      <c r="C6851" s="398" t="s">
        <v>180</v>
      </c>
      <c r="D6851" s="399">
        <v>0.59460000000000002</v>
      </c>
      <c r="E6851" s="393"/>
      <c r="F6851" s="393"/>
      <c r="G6851" s="393"/>
      <c r="H6851" s="393"/>
      <c r="I6851" s="393"/>
      <c r="J6851" s="393"/>
      <c r="K6851" s="393"/>
    </row>
    <row r="6852" spans="1:11" ht="14.4">
      <c r="A6852" s="397" t="s">
        <v>11386</v>
      </c>
      <c r="B6852" s="411" t="s">
        <v>11387</v>
      </c>
      <c r="C6852" s="398" t="s">
        <v>180</v>
      </c>
      <c r="D6852" s="399">
        <v>4.3440000000000003</v>
      </c>
      <c r="E6852" s="393"/>
      <c r="F6852" s="393"/>
      <c r="G6852" s="393"/>
      <c r="H6852" s="393"/>
      <c r="I6852" s="393"/>
      <c r="J6852" s="393"/>
      <c r="K6852" s="393"/>
    </row>
    <row r="6853" spans="1:11" ht="14.4">
      <c r="A6853" s="397" t="s">
        <v>11388</v>
      </c>
      <c r="B6853" s="411" t="s">
        <v>11389</v>
      </c>
      <c r="C6853" s="398" t="s">
        <v>180</v>
      </c>
      <c r="D6853" s="399">
        <v>0.30230000000000001</v>
      </c>
      <c r="E6853" s="393"/>
      <c r="F6853" s="393"/>
      <c r="G6853" s="393"/>
      <c r="H6853" s="393"/>
      <c r="I6853" s="393"/>
      <c r="J6853" s="393"/>
      <c r="K6853" s="393"/>
    </row>
    <row r="6854" spans="1:11" ht="14.4">
      <c r="A6854" s="397" t="s">
        <v>11390</v>
      </c>
      <c r="B6854" s="411" t="s">
        <v>11391</v>
      </c>
      <c r="C6854" s="398" t="s">
        <v>180</v>
      </c>
      <c r="D6854" s="399">
        <v>0.52410000000000001</v>
      </c>
      <c r="E6854" s="393"/>
      <c r="F6854" s="393"/>
      <c r="G6854" s="393"/>
      <c r="H6854" s="393"/>
      <c r="I6854" s="393"/>
      <c r="J6854" s="393"/>
      <c r="K6854" s="393"/>
    </row>
    <row r="6855" spans="1:11" ht="14.4">
      <c r="A6855" s="397" t="s">
        <v>11392</v>
      </c>
      <c r="B6855" s="411" t="s">
        <v>11393</v>
      </c>
      <c r="C6855" s="398" t="s">
        <v>180</v>
      </c>
      <c r="D6855" s="399">
        <v>2.8925999999999998</v>
      </c>
      <c r="E6855" s="393"/>
      <c r="F6855" s="393"/>
      <c r="G6855" s="393"/>
      <c r="H6855" s="393"/>
      <c r="I6855" s="393"/>
      <c r="J6855" s="393"/>
      <c r="K6855" s="393"/>
    </row>
    <row r="6856" spans="1:11" ht="14.4">
      <c r="A6856" s="397" t="s">
        <v>11394</v>
      </c>
      <c r="B6856" s="411" t="s">
        <v>11395</v>
      </c>
      <c r="C6856" s="398" t="s">
        <v>180</v>
      </c>
      <c r="D6856" s="399">
        <v>0.89700000000000002</v>
      </c>
      <c r="E6856" s="393"/>
      <c r="F6856" s="393"/>
      <c r="G6856" s="393"/>
      <c r="H6856" s="393"/>
      <c r="I6856" s="393"/>
      <c r="J6856" s="393"/>
      <c r="K6856" s="393"/>
    </row>
    <row r="6857" spans="1:11" ht="14.4">
      <c r="A6857" s="397" t="s">
        <v>11396</v>
      </c>
      <c r="B6857" s="411" t="s">
        <v>11397</v>
      </c>
      <c r="C6857" s="398" t="s">
        <v>180</v>
      </c>
      <c r="D6857" s="399">
        <v>1.2901</v>
      </c>
      <c r="E6857" s="393"/>
      <c r="F6857" s="393"/>
      <c r="G6857" s="393"/>
      <c r="H6857" s="393"/>
      <c r="I6857" s="393"/>
      <c r="J6857" s="393"/>
      <c r="K6857" s="393"/>
    </row>
    <row r="6858" spans="1:11" ht="14.4">
      <c r="A6858" s="554"/>
      <c r="B6858" s="554"/>
      <c r="C6858" s="554"/>
      <c r="D6858" s="554"/>
      <c r="E6858" s="393"/>
      <c r="F6858" s="393"/>
      <c r="G6858" s="393"/>
      <c r="H6858" s="393"/>
      <c r="I6858" s="393"/>
      <c r="J6858" s="393"/>
      <c r="K6858" s="393"/>
    </row>
    <row r="6859" spans="1:11" ht="15" customHeight="1">
      <c r="A6859" s="553" t="s">
        <v>11398</v>
      </c>
      <c r="B6859" s="553"/>
      <c r="C6859" s="553"/>
      <c r="D6859" s="392"/>
      <c r="E6859" s="393"/>
      <c r="F6859" s="393"/>
      <c r="G6859" s="393"/>
      <c r="H6859" s="393"/>
      <c r="I6859" s="393"/>
      <c r="J6859" s="393"/>
      <c r="K6859" s="393"/>
    </row>
    <row r="6860" spans="1:11" ht="14.4">
      <c r="A6860" s="394" t="s">
        <v>7338</v>
      </c>
      <c r="B6860" s="410" t="s">
        <v>7339</v>
      </c>
      <c r="C6860" s="395" t="s">
        <v>485</v>
      </c>
      <c r="D6860" s="396" t="s">
        <v>7340</v>
      </c>
      <c r="E6860" s="393"/>
      <c r="F6860" s="393"/>
      <c r="G6860" s="393"/>
      <c r="H6860" s="393"/>
      <c r="I6860" s="393"/>
      <c r="J6860" s="393"/>
      <c r="K6860" s="393"/>
    </row>
    <row r="6861" spans="1:11" ht="14.4">
      <c r="A6861" s="397" t="s">
        <v>11399</v>
      </c>
      <c r="B6861" s="411" t="s">
        <v>11400</v>
      </c>
      <c r="C6861" s="398" t="s">
        <v>84</v>
      </c>
      <c r="D6861" s="399">
        <v>108.39960000000001</v>
      </c>
      <c r="E6861" s="393"/>
      <c r="F6861" s="393"/>
      <c r="G6861" s="393"/>
      <c r="H6861" s="393"/>
      <c r="I6861" s="393"/>
      <c r="J6861" s="393"/>
      <c r="K6861" s="393"/>
    </row>
    <row r="6862" spans="1:11" ht="14.4">
      <c r="A6862" s="397" t="s">
        <v>11401</v>
      </c>
      <c r="B6862" s="411" t="s">
        <v>11402</v>
      </c>
      <c r="C6862" s="398" t="s">
        <v>84</v>
      </c>
      <c r="D6862" s="399">
        <v>4.3540999999999999</v>
      </c>
      <c r="E6862" s="393"/>
      <c r="F6862" s="393"/>
      <c r="G6862" s="393"/>
      <c r="H6862" s="393"/>
      <c r="I6862" s="393"/>
      <c r="J6862" s="393"/>
      <c r="K6862" s="393"/>
    </row>
    <row r="6863" spans="1:11" ht="14.4">
      <c r="A6863" s="397" t="s">
        <v>11403</v>
      </c>
      <c r="B6863" s="411" t="s">
        <v>11404</v>
      </c>
      <c r="C6863" s="398" t="s">
        <v>84</v>
      </c>
      <c r="D6863" s="399">
        <v>5.4325000000000001</v>
      </c>
      <c r="E6863" s="393"/>
      <c r="F6863" s="393"/>
      <c r="G6863" s="393"/>
      <c r="H6863" s="393"/>
      <c r="I6863" s="393"/>
      <c r="J6863" s="393"/>
      <c r="K6863" s="393"/>
    </row>
    <row r="6864" spans="1:11" ht="14.4">
      <c r="A6864" s="397" t="s">
        <v>11405</v>
      </c>
      <c r="B6864" s="411" t="s">
        <v>11406</v>
      </c>
      <c r="C6864" s="398" t="s">
        <v>84</v>
      </c>
      <c r="D6864" s="399">
        <v>13.6066</v>
      </c>
      <c r="E6864" s="393"/>
      <c r="F6864" s="393"/>
      <c r="G6864" s="393"/>
      <c r="H6864" s="393"/>
      <c r="I6864" s="393"/>
      <c r="J6864" s="393"/>
      <c r="K6864" s="393"/>
    </row>
    <row r="6865" spans="1:11" ht="14.4">
      <c r="A6865" s="397" t="s">
        <v>11407</v>
      </c>
      <c r="B6865" s="411" t="s">
        <v>11408</v>
      </c>
      <c r="C6865" s="398" t="s">
        <v>84</v>
      </c>
      <c r="D6865" s="399">
        <v>19.623799999999999</v>
      </c>
      <c r="E6865" s="393"/>
      <c r="F6865" s="393"/>
      <c r="G6865" s="393"/>
      <c r="H6865" s="393"/>
      <c r="I6865" s="393"/>
      <c r="J6865" s="393"/>
      <c r="K6865" s="393"/>
    </row>
    <row r="6866" spans="1:11" ht="14.4">
      <c r="A6866" s="397" t="s">
        <v>11409</v>
      </c>
      <c r="B6866" s="411" t="s">
        <v>11410</v>
      </c>
      <c r="C6866" s="398" t="s">
        <v>84</v>
      </c>
      <c r="D6866" s="399">
        <v>22.073</v>
      </c>
      <c r="E6866" s="393"/>
      <c r="F6866" s="393"/>
      <c r="G6866" s="393"/>
      <c r="H6866" s="393"/>
      <c r="I6866" s="393"/>
      <c r="J6866" s="393"/>
      <c r="K6866" s="393"/>
    </row>
    <row r="6867" spans="1:11" ht="14.4">
      <c r="A6867" s="397" t="s">
        <v>11411</v>
      </c>
      <c r="B6867" s="411" t="s">
        <v>11412</v>
      </c>
      <c r="C6867" s="398" t="s">
        <v>84</v>
      </c>
      <c r="D6867" s="399">
        <v>34.7624</v>
      </c>
      <c r="E6867" s="393"/>
      <c r="F6867" s="393"/>
      <c r="G6867" s="393"/>
      <c r="H6867" s="393"/>
      <c r="I6867" s="393"/>
      <c r="J6867" s="393"/>
      <c r="K6867" s="393"/>
    </row>
    <row r="6868" spans="1:11" ht="14.4">
      <c r="A6868" s="397" t="s">
        <v>11413</v>
      </c>
      <c r="B6868" s="411" t="s">
        <v>11414</v>
      </c>
      <c r="C6868" s="398" t="s">
        <v>84</v>
      </c>
      <c r="D6868" s="399">
        <v>59.838999999999999</v>
      </c>
      <c r="E6868" s="393"/>
      <c r="F6868" s="393"/>
      <c r="G6868" s="393"/>
      <c r="H6868" s="393"/>
      <c r="I6868" s="393"/>
      <c r="J6868" s="393"/>
      <c r="K6868" s="393"/>
    </row>
    <row r="6869" spans="1:11" ht="14.4">
      <c r="A6869" s="397" t="s">
        <v>11415</v>
      </c>
      <c r="B6869" s="411" t="s">
        <v>11416</v>
      </c>
      <c r="C6869" s="398" t="s">
        <v>84</v>
      </c>
      <c r="D6869" s="399">
        <v>81.952299999999994</v>
      </c>
      <c r="E6869" s="393"/>
      <c r="F6869" s="393"/>
      <c r="G6869" s="393"/>
      <c r="H6869" s="393"/>
      <c r="I6869" s="393"/>
      <c r="J6869" s="393"/>
      <c r="K6869" s="393"/>
    </row>
    <row r="6870" spans="1:11" ht="14.4">
      <c r="A6870" s="554"/>
      <c r="B6870" s="554"/>
      <c r="C6870" s="554"/>
      <c r="D6870" s="554"/>
      <c r="E6870" s="393"/>
      <c r="F6870" s="393"/>
      <c r="G6870" s="393"/>
      <c r="H6870" s="393"/>
      <c r="I6870" s="393"/>
      <c r="J6870" s="393"/>
      <c r="K6870" s="393"/>
    </row>
    <row r="6871" spans="1:11" ht="15" customHeight="1">
      <c r="A6871" s="553" t="s">
        <v>11417</v>
      </c>
      <c r="B6871" s="553"/>
      <c r="C6871" s="553"/>
      <c r="D6871" s="392"/>
      <c r="E6871" s="393"/>
      <c r="F6871" s="393"/>
      <c r="G6871" s="393"/>
      <c r="H6871" s="393"/>
      <c r="I6871" s="393"/>
      <c r="J6871" s="393"/>
      <c r="K6871" s="393"/>
    </row>
    <row r="6872" spans="1:11" ht="15" customHeight="1">
      <c r="A6872" s="553" t="s">
        <v>11418</v>
      </c>
      <c r="B6872" s="553"/>
      <c r="C6872" s="553"/>
      <c r="D6872" s="392"/>
      <c r="E6872" s="393"/>
      <c r="F6872" s="393"/>
      <c r="G6872" s="393"/>
      <c r="H6872" s="393"/>
      <c r="I6872" s="393"/>
      <c r="J6872" s="393"/>
      <c r="K6872" s="393"/>
    </row>
    <row r="6873" spans="1:11" ht="14.4">
      <c r="A6873" s="394" t="s">
        <v>7338</v>
      </c>
      <c r="B6873" s="410" t="s">
        <v>7339</v>
      </c>
      <c r="C6873" s="395" t="s">
        <v>485</v>
      </c>
      <c r="D6873" s="396" t="s">
        <v>7340</v>
      </c>
      <c r="E6873" s="393"/>
      <c r="F6873" s="393"/>
      <c r="G6873" s="393"/>
      <c r="H6873" s="393"/>
      <c r="I6873" s="393"/>
      <c r="J6873" s="393"/>
      <c r="K6873" s="393"/>
    </row>
    <row r="6874" spans="1:11" ht="14.4">
      <c r="A6874" s="397" t="s">
        <v>11419</v>
      </c>
      <c r="B6874" s="411" t="s">
        <v>11420</v>
      </c>
      <c r="C6874" s="398" t="s">
        <v>180</v>
      </c>
      <c r="D6874" s="399">
        <v>55.555399999999999</v>
      </c>
      <c r="E6874" s="393"/>
      <c r="F6874" s="393"/>
      <c r="G6874" s="393"/>
      <c r="H6874" s="393"/>
      <c r="I6874" s="393"/>
      <c r="J6874" s="393"/>
      <c r="K6874" s="393"/>
    </row>
    <row r="6875" spans="1:11" ht="14.4">
      <c r="A6875" s="554"/>
      <c r="B6875" s="554"/>
      <c r="C6875" s="554"/>
      <c r="D6875" s="554"/>
      <c r="E6875" s="393"/>
      <c r="F6875" s="393"/>
      <c r="G6875" s="393"/>
      <c r="H6875" s="393"/>
      <c r="I6875" s="393"/>
      <c r="J6875" s="393"/>
      <c r="K6875" s="393"/>
    </row>
    <row r="6876" spans="1:11" ht="15" customHeight="1">
      <c r="A6876" s="553" t="s">
        <v>11421</v>
      </c>
      <c r="B6876" s="553"/>
      <c r="C6876" s="553"/>
      <c r="D6876" s="392"/>
      <c r="E6876" s="393"/>
      <c r="F6876" s="393"/>
      <c r="G6876" s="393"/>
      <c r="H6876" s="393"/>
      <c r="I6876" s="393"/>
      <c r="J6876" s="393"/>
      <c r="K6876" s="393"/>
    </row>
    <row r="6877" spans="1:11" ht="14.4">
      <c r="A6877" s="394" t="s">
        <v>7338</v>
      </c>
      <c r="B6877" s="410" t="s">
        <v>7339</v>
      </c>
      <c r="C6877" s="395" t="s">
        <v>485</v>
      </c>
      <c r="D6877" s="396" t="s">
        <v>7340</v>
      </c>
      <c r="E6877" s="393"/>
      <c r="F6877" s="393"/>
      <c r="G6877" s="393"/>
      <c r="H6877" s="393"/>
      <c r="I6877" s="393"/>
      <c r="J6877" s="393"/>
      <c r="K6877" s="393"/>
    </row>
    <row r="6878" spans="1:11" ht="26.4">
      <c r="A6878" s="397" t="s">
        <v>11422</v>
      </c>
      <c r="B6878" s="411" t="s">
        <v>11423</v>
      </c>
      <c r="C6878" s="398" t="s">
        <v>84</v>
      </c>
      <c r="D6878" s="399">
        <v>510.28960000000001</v>
      </c>
      <c r="E6878" s="393"/>
      <c r="F6878" s="393"/>
      <c r="G6878" s="393"/>
      <c r="H6878" s="393"/>
      <c r="I6878" s="393"/>
      <c r="J6878" s="393"/>
      <c r="K6878" s="393"/>
    </row>
    <row r="6879" spans="1:11" ht="26.4">
      <c r="A6879" s="397" t="s">
        <v>11424</v>
      </c>
      <c r="B6879" s="411" t="s">
        <v>11425</v>
      </c>
      <c r="C6879" s="398" t="s">
        <v>84</v>
      </c>
      <c r="D6879" s="399">
        <v>751.37929999999994</v>
      </c>
      <c r="E6879" s="393"/>
      <c r="F6879" s="393"/>
      <c r="G6879" s="393"/>
      <c r="H6879" s="393"/>
      <c r="I6879" s="393"/>
      <c r="J6879" s="393"/>
      <c r="K6879" s="393"/>
    </row>
    <row r="6880" spans="1:11" ht="26.4">
      <c r="A6880" s="397" t="s">
        <v>11426</v>
      </c>
      <c r="B6880" s="411" t="s">
        <v>11427</v>
      </c>
      <c r="C6880" s="398" t="s">
        <v>84</v>
      </c>
      <c r="D6880" s="400">
        <v>1081.6479999999999</v>
      </c>
      <c r="E6880" s="393"/>
      <c r="F6880" s="393"/>
      <c r="G6880" s="393"/>
      <c r="H6880" s="393"/>
      <c r="I6880" s="393"/>
      <c r="J6880" s="393"/>
      <c r="K6880" s="393"/>
    </row>
    <row r="6881" spans="1:11" ht="26.4">
      <c r="A6881" s="397" t="s">
        <v>11428</v>
      </c>
      <c r="B6881" s="411" t="s">
        <v>11429</v>
      </c>
      <c r="C6881" s="398" t="s">
        <v>84</v>
      </c>
      <c r="D6881" s="399">
        <v>129.20269999999999</v>
      </c>
      <c r="E6881" s="393"/>
      <c r="F6881" s="393"/>
      <c r="G6881" s="393"/>
      <c r="H6881" s="393"/>
      <c r="I6881" s="393"/>
      <c r="J6881" s="393"/>
      <c r="K6881" s="393"/>
    </row>
    <row r="6882" spans="1:11" ht="26.4">
      <c r="A6882" s="397" t="s">
        <v>11430</v>
      </c>
      <c r="B6882" s="411" t="s">
        <v>11431</v>
      </c>
      <c r="C6882" s="398" t="s">
        <v>84</v>
      </c>
      <c r="D6882" s="399">
        <v>154.9847</v>
      </c>
      <c r="E6882" s="393"/>
      <c r="F6882" s="393"/>
      <c r="G6882" s="393"/>
      <c r="H6882" s="393"/>
      <c r="I6882" s="393"/>
      <c r="J6882" s="393"/>
      <c r="K6882" s="393"/>
    </row>
    <row r="6883" spans="1:11" ht="26.4">
      <c r="A6883" s="397" t="s">
        <v>11432</v>
      </c>
      <c r="B6883" s="411" t="s">
        <v>11433</v>
      </c>
      <c r="C6883" s="398" t="s">
        <v>84</v>
      </c>
      <c r="D6883" s="399">
        <v>228.1986</v>
      </c>
      <c r="E6883" s="393"/>
      <c r="F6883" s="393"/>
      <c r="G6883" s="393"/>
      <c r="H6883" s="393"/>
      <c r="I6883" s="393"/>
      <c r="J6883" s="393"/>
      <c r="K6883" s="393"/>
    </row>
    <row r="6884" spans="1:11" ht="26.4">
      <c r="A6884" s="397" t="s">
        <v>11434</v>
      </c>
      <c r="B6884" s="411" t="s">
        <v>11435</v>
      </c>
      <c r="C6884" s="398" t="s">
        <v>84</v>
      </c>
      <c r="D6884" s="399">
        <v>296.62490000000003</v>
      </c>
      <c r="E6884" s="393"/>
      <c r="F6884" s="393"/>
      <c r="G6884" s="393"/>
      <c r="H6884" s="393"/>
      <c r="I6884" s="393"/>
      <c r="J6884" s="393"/>
      <c r="K6884" s="393"/>
    </row>
    <row r="6885" spans="1:11" ht="26.4">
      <c r="A6885" s="397" t="s">
        <v>11436</v>
      </c>
      <c r="B6885" s="411" t="s">
        <v>11437</v>
      </c>
      <c r="C6885" s="398" t="s">
        <v>84</v>
      </c>
      <c r="D6885" s="399">
        <v>416.0711</v>
      </c>
      <c r="E6885" s="393"/>
      <c r="F6885" s="393"/>
      <c r="G6885" s="393"/>
      <c r="H6885" s="393"/>
      <c r="I6885" s="393"/>
      <c r="J6885" s="393"/>
      <c r="K6885" s="393"/>
    </row>
    <row r="6886" spans="1:11" ht="26.4">
      <c r="A6886" s="397" t="s">
        <v>11438</v>
      </c>
      <c r="B6886" s="411" t="s">
        <v>11439</v>
      </c>
      <c r="C6886" s="398" t="s">
        <v>84</v>
      </c>
      <c r="D6886" s="399">
        <v>386.1567</v>
      </c>
      <c r="E6886" s="393"/>
      <c r="F6886" s="393"/>
      <c r="G6886" s="393"/>
      <c r="H6886" s="393"/>
      <c r="I6886" s="393"/>
      <c r="J6886" s="393"/>
      <c r="K6886" s="393"/>
    </row>
    <row r="6887" spans="1:11" ht="14.4">
      <c r="A6887" s="554"/>
      <c r="B6887" s="554"/>
      <c r="C6887" s="554"/>
      <c r="D6887" s="554"/>
      <c r="E6887" s="393"/>
      <c r="F6887" s="393"/>
      <c r="G6887" s="393"/>
      <c r="H6887" s="393"/>
      <c r="I6887" s="393"/>
      <c r="J6887" s="393"/>
      <c r="K6887" s="393"/>
    </row>
    <row r="6888" spans="1:11" ht="15" customHeight="1">
      <c r="A6888" s="553" t="s">
        <v>11440</v>
      </c>
      <c r="B6888" s="553"/>
      <c r="C6888" s="553"/>
      <c r="D6888" s="392"/>
      <c r="E6888" s="393"/>
      <c r="F6888" s="393"/>
      <c r="G6888" s="393"/>
      <c r="H6888" s="393"/>
      <c r="I6888" s="393"/>
      <c r="J6888" s="393"/>
      <c r="K6888" s="393"/>
    </row>
    <row r="6889" spans="1:11" ht="14.4">
      <c r="A6889" s="394" t="s">
        <v>7338</v>
      </c>
      <c r="B6889" s="410" t="s">
        <v>7339</v>
      </c>
      <c r="C6889" s="395" t="s">
        <v>485</v>
      </c>
      <c r="D6889" s="396" t="s">
        <v>7340</v>
      </c>
      <c r="E6889" s="393"/>
      <c r="F6889" s="393"/>
      <c r="G6889" s="393"/>
      <c r="H6889" s="393"/>
      <c r="I6889" s="393"/>
      <c r="J6889" s="393"/>
      <c r="K6889" s="393"/>
    </row>
    <row r="6890" spans="1:11" ht="14.4">
      <c r="A6890" s="397" t="s">
        <v>11441</v>
      </c>
      <c r="B6890" s="411" t="s">
        <v>11442</v>
      </c>
      <c r="C6890" s="398" t="s">
        <v>84</v>
      </c>
      <c r="D6890" s="399">
        <v>273.36259999999999</v>
      </c>
      <c r="E6890" s="393"/>
      <c r="F6890" s="393"/>
      <c r="G6890" s="393"/>
      <c r="H6890" s="393"/>
      <c r="I6890" s="393"/>
      <c r="J6890" s="393"/>
      <c r="K6890" s="393"/>
    </row>
    <row r="6891" spans="1:11" ht="14.4">
      <c r="A6891" s="397" t="s">
        <v>11443</v>
      </c>
      <c r="B6891" s="411" t="s">
        <v>11444</v>
      </c>
      <c r="C6891" s="398" t="s">
        <v>84</v>
      </c>
      <c r="D6891" s="399">
        <v>39.056100000000001</v>
      </c>
      <c r="E6891" s="393"/>
      <c r="F6891" s="393"/>
      <c r="G6891" s="393"/>
      <c r="H6891" s="393"/>
      <c r="I6891" s="393"/>
      <c r="J6891" s="393"/>
      <c r="K6891" s="393"/>
    </row>
    <row r="6892" spans="1:11" ht="26.4">
      <c r="A6892" s="397" t="s">
        <v>11445</v>
      </c>
      <c r="B6892" s="411" t="s">
        <v>11446</v>
      </c>
      <c r="C6892" s="398" t="s">
        <v>84</v>
      </c>
      <c r="D6892" s="399">
        <v>89.017700000000005</v>
      </c>
      <c r="E6892" s="393"/>
      <c r="F6892" s="393"/>
      <c r="G6892" s="393"/>
      <c r="H6892" s="393"/>
      <c r="I6892" s="393"/>
      <c r="J6892" s="393"/>
      <c r="K6892" s="393"/>
    </row>
    <row r="6893" spans="1:11" ht="26.4">
      <c r="A6893" s="397" t="s">
        <v>11447</v>
      </c>
      <c r="B6893" s="411" t="s">
        <v>11448</v>
      </c>
      <c r="C6893" s="398" t="s">
        <v>84</v>
      </c>
      <c r="D6893" s="399">
        <v>128.37</v>
      </c>
      <c r="E6893" s="393"/>
      <c r="F6893" s="393"/>
      <c r="G6893" s="393"/>
      <c r="H6893" s="393"/>
      <c r="I6893" s="393"/>
      <c r="J6893" s="393"/>
      <c r="K6893" s="393"/>
    </row>
    <row r="6894" spans="1:11" ht="26.4">
      <c r="A6894" s="397" t="s">
        <v>11449</v>
      </c>
      <c r="B6894" s="411" t="s">
        <v>11450</v>
      </c>
      <c r="C6894" s="398" t="s">
        <v>84</v>
      </c>
      <c r="D6894" s="399">
        <v>147.84</v>
      </c>
      <c r="E6894" s="393"/>
      <c r="F6894" s="393"/>
      <c r="G6894" s="393"/>
      <c r="H6894" s="393"/>
      <c r="I6894" s="393"/>
      <c r="J6894" s="393"/>
      <c r="K6894" s="393"/>
    </row>
    <row r="6895" spans="1:11" ht="26.4">
      <c r="A6895" s="397" t="s">
        <v>11451</v>
      </c>
      <c r="B6895" s="411" t="s">
        <v>11452</v>
      </c>
      <c r="C6895" s="398" t="s">
        <v>84</v>
      </c>
      <c r="D6895" s="399">
        <v>63.759700000000002</v>
      </c>
      <c r="E6895" s="393"/>
      <c r="F6895" s="393"/>
      <c r="G6895" s="393"/>
      <c r="H6895" s="393"/>
      <c r="I6895" s="393"/>
      <c r="J6895" s="393"/>
      <c r="K6895" s="393"/>
    </row>
    <row r="6896" spans="1:11" ht="14.4">
      <c r="A6896" s="554"/>
      <c r="B6896" s="554"/>
      <c r="C6896" s="554"/>
      <c r="D6896" s="554"/>
      <c r="E6896" s="393"/>
      <c r="F6896" s="393"/>
      <c r="G6896" s="393"/>
      <c r="H6896" s="393"/>
      <c r="I6896" s="393"/>
      <c r="J6896" s="393"/>
      <c r="K6896" s="393"/>
    </row>
    <row r="6897" spans="1:11" ht="15" customHeight="1">
      <c r="A6897" s="553" t="s">
        <v>11453</v>
      </c>
      <c r="B6897" s="553"/>
      <c r="C6897" s="553"/>
      <c r="D6897" s="392"/>
      <c r="E6897" s="393"/>
      <c r="F6897" s="393"/>
      <c r="G6897" s="393"/>
      <c r="H6897" s="393"/>
      <c r="I6897" s="393"/>
      <c r="J6897" s="393"/>
      <c r="K6897" s="393"/>
    </row>
    <row r="6898" spans="1:11" ht="15" customHeight="1">
      <c r="A6898" s="553" t="s">
        <v>11454</v>
      </c>
      <c r="B6898" s="553"/>
      <c r="C6898" s="553"/>
      <c r="D6898" s="392"/>
      <c r="E6898" s="393"/>
      <c r="F6898" s="393"/>
      <c r="G6898" s="393"/>
      <c r="H6898" s="393"/>
      <c r="I6898" s="393"/>
      <c r="J6898" s="393"/>
      <c r="K6898" s="393"/>
    </row>
    <row r="6899" spans="1:11" ht="14.4">
      <c r="A6899" s="394" t="s">
        <v>7338</v>
      </c>
      <c r="B6899" s="410" t="s">
        <v>7339</v>
      </c>
      <c r="C6899" s="395" t="s">
        <v>485</v>
      </c>
      <c r="D6899" s="396" t="s">
        <v>7340</v>
      </c>
      <c r="E6899" s="393"/>
      <c r="F6899" s="393"/>
      <c r="G6899" s="393"/>
      <c r="H6899" s="393"/>
      <c r="I6899" s="393"/>
      <c r="J6899" s="393"/>
      <c r="K6899" s="393"/>
    </row>
    <row r="6900" spans="1:11" ht="26.4">
      <c r="A6900" s="397" t="s">
        <v>11455</v>
      </c>
      <c r="B6900" s="411" t="s">
        <v>11456</v>
      </c>
      <c r="C6900" s="398" t="s">
        <v>84</v>
      </c>
      <c r="D6900" s="399">
        <v>15.0076</v>
      </c>
      <c r="E6900" s="393"/>
      <c r="F6900" s="393"/>
      <c r="G6900" s="393"/>
      <c r="H6900" s="393"/>
      <c r="I6900" s="393"/>
      <c r="J6900" s="393"/>
      <c r="K6900" s="393"/>
    </row>
    <row r="6901" spans="1:11" ht="26.4">
      <c r="A6901" s="397" t="s">
        <v>11457</v>
      </c>
      <c r="B6901" s="411" t="s">
        <v>11458</v>
      </c>
      <c r="C6901" s="398" t="s">
        <v>84</v>
      </c>
      <c r="D6901" s="399">
        <v>10.9155</v>
      </c>
      <c r="E6901" s="393"/>
      <c r="F6901" s="393"/>
      <c r="G6901" s="393"/>
      <c r="H6901" s="393"/>
      <c r="I6901" s="393"/>
      <c r="J6901" s="393"/>
      <c r="K6901" s="393"/>
    </row>
    <row r="6902" spans="1:11" ht="14.4">
      <c r="A6902" s="554"/>
      <c r="B6902" s="554"/>
      <c r="C6902" s="554"/>
      <c r="D6902" s="554"/>
      <c r="E6902" s="393"/>
      <c r="F6902" s="393"/>
      <c r="G6902" s="393"/>
      <c r="H6902" s="393"/>
      <c r="I6902" s="393"/>
      <c r="J6902" s="393"/>
      <c r="K6902" s="393"/>
    </row>
    <row r="6903" spans="1:11" ht="15" customHeight="1">
      <c r="A6903" s="553" t="s">
        <v>11459</v>
      </c>
      <c r="B6903" s="553"/>
      <c r="C6903" s="553"/>
      <c r="D6903" s="392"/>
      <c r="E6903" s="393"/>
      <c r="F6903" s="393"/>
      <c r="G6903" s="393"/>
      <c r="H6903" s="393"/>
      <c r="I6903" s="393"/>
      <c r="J6903" s="393"/>
      <c r="K6903" s="393"/>
    </row>
    <row r="6904" spans="1:11" ht="14.4">
      <c r="A6904" s="394" t="s">
        <v>7338</v>
      </c>
      <c r="B6904" s="410" t="s">
        <v>7339</v>
      </c>
      <c r="C6904" s="395" t="s">
        <v>485</v>
      </c>
      <c r="D6904" s="396" t="s">
        <v>7340</v>
      </c>
      <c r="E6904" s="393"/>
      <c r="F6904" s="393"/>
      <c r="G6904" s="393"/>
      <c r="H6904" s="393"/>
      <c r="I6904" s="393"/>
      <c r="J6904" s="393"/>
      <c r="K6904" s="393"/>
    </row>
    <row r="6905" spans="1:11" ht="14.4">
      <c r="A6905" s="397" t="s">
        <v>11460</v>
      </c>
      <c r="B6905" s="411" t="s">
        <v>11461</v>
      </c>
      <c r="C6905" s="398" t="s">
        <v>67</v>
      </c>
      <c r="D6905" s="399">
        <v>6.18</v>
      </c>
      <c r="E6905" s="393"/>
      <c r="F6905" s="393"/>
      <c r="G6905" s="393"/>
      <c r="H6905" s="393"/>
      <c r="I6905" s="393"/>
      <c r="J6905" s="393"/>
      <c r="K6905" s="393"/>
    </row>
    <row r="6906" spans="1:11" ht="14.4">
      <c r="A6906" s="397" t="s">
        <v>11462</v>
      </c>
      <c r="B6906" s="411" t="s">
        <v>11463</v>
      </c>
      <c r="C6906" s="398" t="s">
        <v>67</v>
      </c>
      <c r="D6906" s="399">
        <v>7.13</v>
      </c>
      <c r="E6906" s="393"/>
      <c r="F6906" s="393"/>
      <c r="G6906" s="393"/>
      <c r="H6906" s="393"/>
      <c r="I6906" s="393"/>
      <c r="J6906" s="393"/>
      <c r="K6906" s="393"/>
    </row>
    <row r="6907" spans="1:11" ht="14.4">
      <c r="A6907" s="397" t="s">
        <v>11464</v>
      </c>
      <c r="B6907" s="411" t="s">
        <v>11465</v>
      </c>
      <c r="C6907" s="398" t="s">
        <v>67</v>
      </c>
      <c r="D6907" s="399">
        <v>6.18</v>
      </c>
      <c r="E6907" s="393"/>
      <c r="F6907" s="393"/>
      <c r="G6907" s="393"/>
      <c r="H6907" s="393"/>
      <c r="I6907" s="393"/>
      <c r="J6907" s="393"/>
      <c r="K6907" s="393"/>
    </row>
    <row r="6908" spans="1:11" ht="14.4">
      <c r="A6908" s="397" t="s">
        <v>11466</v>
      </c>
      <c r="B6908" s="411" t="s">
        <v>11467</v>
      </c>
      <c r="C6908" s="398" t="s">
        <v>67</v>
      </c>
      <c r="D6908" s="399">
        <v>7.12</v>
      </c>
      <c r="E6908" s="393"/>
      <c r="F6908" s="393"/>
      <c r="G6908" s="393"/>
      <c r="H6908" s="393"/>
      <c r="I6908" s="393"/>
      <c r="J6908" s="393"/>
      <c r="K6908" s="393"/>
    </row>
    <row r="6909" spans="1:11" ht="14.4">
      <c r="A6909" s="397" t="s">
        <v>11468</v>
      </c>
      <c r="B6909" s="411" t="s">
        <v>11469</v>
      </c>
      <c r="C6909" s="398" t="s">
        <v>67</v>
      </c>
      <c r="D6909" s="399">
        <v>6.85</v>
      </c>
      <c r="E6909" s="393"/>
      <c r="F6909" s="393"/>
      <c r="G6909" s="393"/>
      <c r="H6909" s="393"/>
      <c r="I6909" s="393"/>
      <c r="J6909" s="393"/>
      <c r="K6909" s="393"/>
    </row>
    <row r="6910" spans="1:11" ht="14.4">
      <c r="A6910" s="397" t="s">
        <v>11470</v>
      </c>
      <c r="B6910" s="411" t="s">
        <v>11471</v>
      </c>
      <c r="C6910" s="398" t="s">
        <v>67</v>
      </c>
      <c r="D6910" s="399">
        <v>6.85</v>
      </c>
      <c r="E6910" s="393"/>
      <c r="F6910" s="393"/>
      <c r="G6910" s="393"/>
      <c r="H6910" s="393"/>
      <c r="I6910" s="393"/>
      <c r="J6910" s="393"/>
      <c r="K6910" s="393"/>
    </row>
    <row r="6911" spans="1:11" ht="14.4">
      <c r="A6911" s="397" t="s">
        <v>11472</v>
      </c>
      <c r="B6911" s="411" t="s">
        <v>11473</v>
      </c>
      <c r="C6911" s="398" t="s">
        <v>67</v>
      </c>
      <c r="D6911" s="399">
        <v>6.75</v>
      </c>
      <c r="E6911" s="393"/>
      <c r="F6911" s="393"/>
      <c r="G6911" s="393"/>
      <c r="H6911" s="393"/>
      <c r="I6911" s="393"/>
      <c r="J6911" s="393"/>
      <c r="K6911" s="393"/>
    </row>
    <row r="6912" spans="1:11" ht="14.4">
      <c r="A6912" s="397" t="s">
        <v>11474</v>
      </c>
      <c r="B6912" s="411" t="s">
        <v>11475</v>
      </c>
      <c r="C6912" s="398" t="s">
        <v>67</v>
      </c>
      <c r="D6912" s="399">
        <v>6.75</v>
      </c>
      <c r="E6912" s="393"/>
      <c r="F6912" s="393"/>
      <c r="G6912" s="393"/>
      <c r="H6912" s="393"/>
      <c r="I6912" s="393"/>
      <c r="J6912" s="393"/>
      <c r="K6912" s="393"/>
    </row>
    <row r="6913" spans="1:11" ht="14.4">
      <c r="A6913" s="397" t="s">
        <v>11476</v>
      </c>
      <c r="B6913" s="411" t="s">
        <v>11477</v>
      </c>
      <c r="C6913" s="398" t="s">
        <v>67</v>
      </c>
      <c r="D6913" s="399">
        <v>7.12</v>
      </c>
      <c r="E6913" s="393"/>
      <c r="F6913" s="393"/>
      <c r="G6913" s="393"/>
      <c r="H6913" s="393"/>
      <c r="I6913" s="393"/>
      <c r="J6913" s="393"/>
      <c r="K6913" s="393"/>
    </row>
    <row r="6914" spans="1:11" ht="14.4">
      <c r="A6914" s="554"/>
      <c r="B6914" s="554"/>
      <c r="C6914" s="554"/>
      <c r="D6914" s="554"/>
      <c r="E6914" s="393"/>
      <c r="F6914" s="393"/>
      <c r="G6914" s="393"/>
      <c r="H6914" s="393"/>
      <c r="I6914" s="393"/>
      <c r="J6914" s="393"/>
      <c r="K6914" s="393"/>
    </row>
    <row r="6915" spans="1:11" ht="15" customHeight="1">
      <c r="A6915" s="553" t="s">
        <v>11478</v>
      </c>
      <c r="B6915" s="553"/>
      <c r="C6915" s="553"/>
      <c r="D6915" s="392"/>
      <c r="E6915" s="393"/>
      <c r="F6915" s="393"/>
      <c r="G6915" s="393"/>
      <c r="H6915" s="393"/>
      <c r="I6915" s="393"/>
      <c r="J6915" s="393"/>
      <c r="K6915" s="393"/>
    </row>
    <row r="6916" spans="1:11" ht="14.4">
      <c r="A6916" s="394" t="s">
        <v>7338</v>
      </c>
      <c r="B6916" s="410" t="s">
        <v>7339</v>
      </c>
      <c r="C6916" s="395" t="s">
        <v>485</v>
      </c>
      <c r="D6916" s="396" t="s">
        <v>7340</v>
      </c>
      <c r="E6916" s="393"/>
      <c r="F6916" s="393"/>
      <c r="G6916" s="393"/>
      <c r="H6916" s="393"/>
      <c r="I6916" s="393"/>
      <c r="J6916" s="393"/>
      <c r="K6916" s="393"/>
    </row>
    <row r="6917" spans="1:11" ht="14.4">
      <c r="A6917" s="397" t="s">
        <v>11479</v>
      </c>
      <c r="B6917" s="411" t="s">
        <v>11480</v>
      </c>
      <c r="C6917" s="398" t="s">
        <v>180</v>
      </c>
      <c r="D6917" s="399">
        <v>58.357399999999998</v>
      </c>
      <c r="E6917" s="393"/>
      <c r="F6917" s="393"/>
      <c r="G6917" s="393"/>
      <c r="H6917" s="393"/>
      <c r="I6917" s="393"/>
      <c r="J6917" s="393"/>
      <c r="K6917" s="393"/>
    </row>
    <row r="6918" spans="1:11" ht="14.4">
      <c r="A6918" s="397" t="s">
        <v>11481</v>
      </c>
      <c r="B6918" s="411" t="s">
        <v>11482</v>
      </c>
      <c r="C6918" s="398" t="s">
        <v>180</v>
      </c>
      <c r="D6918" s="399">
        <v>56.009</v>
      </c>
      <c r="E6918" s="393"/>
      <c r="F6918" s="393"/>
      <c r="G6918" s="393"/>
      <c r="H6918" s="393"/>
      <c r="I6918" s="393"/>
      <c r="J6918" s="393"/>
      <c r="K6918" s="393"/>
    </row>
    <row r="6919" spans="1:11" ht="14.4">
      <c r="A6919" s="397" t="s">
        <v>11483</v>
      </c>
      <c r="B6919" s="411" t="s">
        <v>11484</v>
      </c>
      <c r="C6919" s="398" t="s">
        <v>180</v>
      </c>
      <c r="D6919" s="399">
        <v>48.621000000000002</v>
      </c>
      <c r="E6919" s="393"/>
      <c r="F6919" s="393"/>
      <c r="G6919" s="393"/>
      <c r="H6919" s="393"/>
      <c r="I6919" s="393"/>
      <c r="J6919" s="393"/>
      <c r="K6919" s="393"/>
    </row>
    <row r="6920" spans="1:11" ht="14.4">
      <c r="A6920" s="554"/>
      <c r="B6920" s="554"/>
      <c r="C6920" s="554"/>
      <c r="D6920" s="554"/>
      <c r="E6920" s="393"/>
      <c r="F6920" s="393"/>
      <c r="G6920" s="393"/>
      <c r="H6920" s="393"/>
      <c r="I6920" s="393"/>
      <c r="J6920" s="393"/>
      <c r="K6920" s="393"/>
    </row>
    <row r="6921" spans="1:11" ht="15" customHeight="1">
      <c r="A6921" s="553" t="s">
        <v>11485</v>
      </c>
      <c r="B6921" s="553"/>
      <c r="C6921" s="553"/>
      <c r="D6921" s="392"/>
      <c r="E6921" s="393"/>
      <c r="F6921" s="393"/>
      <c r="G6921" s="393"/>
      <c r="H6921" s="393"/>
      <c r="I6921" s="393"/>
      <c r="J6921" s="393"/>
      <c r="K6921" s="393"/>
    </row>
    <row r="6922" spans="1:11" ht="14.4">
      <c r="A6922" s="394" t="s">
        <v>7338</v>
      </c>
      <c r="B6922" s="410" t="s">
        <v>7339</v>
      </c>
      <c r="C6922" s="395" t="s">
        <v>485</v>
      </c>
      <c r="D6922" s="396" t="s">
        <v>7340</v>
      </c>
      <c r="E6922" s="393"/>
      <c r="F6922" s="393"/>
      <c r="G6922" s="393"/>
      <c r="H6922" s="393"/>
      <c r="I6922" s="393"/>
      <c r="J6922" s="393"/>
      <c r="K6922" s="393"/>
    </row>
    <row r="6923" spans="1:11" ht="14.4">
      <c r="A6923" s="397" t="s">
        <v>11486</v>
      </c>
      <c r="B6923" s="411" t="s">
        <v>11487</v>
      </c>
      <c r="C6923" s="398" t="s">
        <v>67</v>
      </c>
      <c r="D6923" s="399">
        <v>66.459999999999994</v>
      </c>
      <c r="E6923" s="393"/>
      <c r="F6923" s="393"/>
      <c r="G6923" s="393"/>
      <c r="H6923" s="393"/>
      <c r="I6923" s="393"/>
      <c r="J6923" s="393"/>
      <c r="K6923" s="393"/>
    </row>
    <row r="6924" spans="1:11" ht="14.4">
      <c r="A6924" s="554"/>
      <c r="B6924" s="554"/>
      <c r="C6924" s="554"/>
      <c r="D6924" s="554"/>
      <c r="E6924" s="393"/>
      <c r="F6924" s="393"/>
      <c r="G6924" s="393"/>
      <c r="H6924" s="393"/>
      <c r="I6924" s="393"/>
      <c r="J6924" s="393"/>
      <c r="K6924" s="393"/>
    </row>
    <row r="6925" spans="1:11" ht="15" customHeight="1">
      <c r="A6925" s="553" t="s">
        <v>11488</v>
      </c>
      <c r="B6925" s="553"/>
      <c r="C6925" s="553"/>
      <c r="D6925" s="392"/>
      <c r="E6925" s="393"/>
      <c r="F6925" s="393"/>
      <c r="G6925" s="393"/>
      <c r="H6925" s="393"/>
      <c r="I6925" s="393"/>
      <c r="J6925" s="393"/>
      <c r="K6925" s="393"/>
    </row>
    <row r="6926" spans="1:11" ht="14.4">
      <c r="A6926" s="394" t="s">
        <v>7338</v>
      </c>
      <c r="B6926" s="410" t="s">
        <v>7339</v>
      </c>
      <c r="C6926" s="395" t="s">
        <v>485</v>
      </c>
      <c r="D6926" s="396" t="s">
        <v>7340</v>
      </c>
      <c r="E6926" s="393"/>
      <c r="F6926" s="393"/>
      <c r="G6926" s="393"/>
      <c r="H6926" s="393"/>
      <c r="I6926" s="393"/>
      <c r="J6926" s="393"/>
      <c r="K6926" s="393"/>
    </row>
    <row r="6927" spans="1:11" ht="26.4">
      <c r="A6927" s="397" t="s">
        <v>11489</v>
      </c>
      <c r="B6927" s="411" t="s">
        <v>11490</v>
      </c>
      <c r="C6927" s="398" t="s">
        <v>65</v>
      </c>
      <c r="D6927" s="399">
        <v>18.908200000000001</v>
      </c>
      <c r="E6927" s="393"/>
      <c r="F6927" s="393"/>
      <c r="G6927" s="393"/>
      <c r="H6927" s="393"/>
      <c r="I6927" s="393"/>
      <c r="J6927" s="393"/>
      <c r="K6927" s="393"/>
    </row>
    <row r="6928" spans="1:11" ht="14.4">
      <c r="A6928" s="554"/>
      <c r="B6928" s="554"/>
      <c r="C6928" s="554"/>
      <c r="D6928" s="554"/>
      <c r="E6928" s="393"/>
      <c r="F6928" s="393"/>
      <c r="G6928" s="393"/>
      <c r="H6928" s="393"/>
      <c r="I6928" s="393"/>
      <c r="J6928" s="393"/>
      <c r="K6928" s="393"/>
    </row>
    <row r="6929" spans="1:11" ht="15" customHeight="1">
      <c r="A6929" s="553" t="s">
        <v>11491</v>
      </c>
      <c r="B6929" s="553"/>
      <c r="C6929" s="553"/>
      <c r="D6929" s="392"/>
      <c r="E6929" s="393"/>
      <c r="F6929" s="393"/>
      <c r="G6929" s="393"/>
      <c r="H6929" s="393"/>
      <c r="I6929" s="393"/>
      <c r="J6929" s="393"/>
      <c r="K6929" s="393"/>
    </row>
    <row r="6930" spans="1:11" ht="14.4">
      <c r="A6930" s="394" t="s">
        <v>7338</v>
      </c>
      <c r="B6930" s="410" t="s">
        <v>7339</v>
      </c>
      <c r="C6930" s="395" t="s">
        <v>485</v>
      </c>
      <c r="D6930" s="396" t="s">
        <v>7340</v>
      </c>
      <c r="E6930" s="393"/>
      <c r="F6930" s="393"/>
      <c r="G6930" s="393"/>
      <c r="H6930" s="393"/>
      <c r="I6930" s="393"/>
      <c r="J6930" s="393"/>
      <c r="K6930" s="393"/>
    </row>
    <row r="6931" spans="1:11" ht="26.4">
      <c r="A6931" s="397" t="s">
        <v>11492</v>
      </c>
      <c r="B6931" s="411" t="s">
        <v>11493</v>
      </c>
      <c r="C6931" s="398" t="s">
        <v>65</v>
      </c>
      <c r="D6931" s="399">
        <v>21.31</v>
      </c>
      <c r="E6931" s="393"/>
      <c r="F6931" s="393"/>
      <c r="G6931" s="393"/>
      <c r="H6931" s="393"/>
      <c r="I6931" s="393"/>
      <c r="J6931" s="393"/>
      <c r="K6931" s="393"/>
    </row>
    <row r="6932" spans="1:11" ht="26.4">
      <c r="A6932" s="397" t="s">
        <v>11494</v>
      </c>
      <c r="B6932" s="411" t="s">
        <v>11495</v>
      </c>
      <c r="C6932" s="398" t="s">
        <v>65</v>
      </c>
      <c r="D6932" s="399">
        <v>9.23</v>
      </c>
      <c r="E6932" s="393"/>
      <c r="F6932" s="393"/>
      <c r="G6932" s="393"/>
      <c r="H6932" s="393"/>
      <c r="I6932" s="393"/>
      <c r="J6932" s="393"/>
      <c r="K6932" s="393"/>
    </row>
    <row r="6933" spans="1:11" ht="26.4">
      <c r="A6933" s="397" t="s">
        <v>11496</v>
      </c>
      <c r="B6933" s="411" t="s">
        <v>11497</v>
      </c>
      <c r="C6933" s="398" t="s">
        <v>65</v>
      </c>
      <c r="D6933" s="399">
        <v>11.64</v>
      </c>
      <c r="E6933" s="393"/>
      <c r="F6933" s="393"/>
      <c r="G6933" s="393"/>
      <c r="H6933" s="393"/>
      <c r="I6933" s="393"/>
      <c r="J6933" s="393"/>
      <c r="K6933" s="393"/>
    </row>
    <row r="6934" spans="1:11" ht="26.4">
      <c r="A6934" s="397" t="s">
        <v>11498</v>
      </c>
      <c r="B6934" s="411" t="s">
        <v>11499</v>
      </c>
      <c r="C6934" s="398" t="s">
        <v>65</v>
      </c>
      <c r="D6934" s="399">
        <v>14.3</v>
      </c>
      <c r="E6934" s="393"/>
      <c r="F6934" s="393"/>
      <c r="G6934" s="393"/>
      <c r="H6934" s="393"/>
      <c r="I6934" s="393"/>
      <c r="J6934" s="393"/>
      <c r="K6934" s="393"/>
    </row>
    <row r="6935" spans="1:11" ht="14.4">
      <c r="A6935" s="554"/>
      <c r="B6935" s="554"/>
      <c r="C6935" s="554"/>
      <c r="D6935" s="554"/>
      <c r="E6935" s="393"/>
      <c r="F6935" s="393"/>
      <c r="G6935" s="393"/>
      <c r="H6935" s="393"/>
      <c r="I6935" s="393"/>
      <c r="J6935" s="393"/>
      <c r="K6935" s="393"/>
    </row>
    <row r="6936" spans="1:11" ht="15" customHeight="1">
      <c r="A6936" s="553" t="s">
        <v>11500</v>
      </c>
      <c r="B6936" s="553"/>
      <c r="C6936" s="553"/>
      <c r="D6936" s="392"/>
      <c r="E6936" s="393"/>
      <c r="F6936" s="393"/>
      <c r="G6936" s="393"/>
      <c r="H6936" s="393"/>
      <c r="I6936" s="393"/>
      <c r="J6936" s="393"/>
      <c r="K6936" s="393"/>
    </row>
    <row r="6937" spans="1:11" ht="14.4">
      <c r="A6937" s="394" t="s">
        <v>7338</v>
      </c>
      <c r="B6937" s="410" t="s">
        <v>7339</v>
      </c>
      <c r="C6937" s="395" t="s">
        <v>485</v>
      </c>
      <c r="D6937" s="396" t="s">
        <v>7340</v>
      </c>
      <c r="E6937" s="393"/>
      <c r="F6937" s="393"/>
      <c r="G6937" s="393"/>
      <c r="H6937" s="393"/>
      <c r="I6937" s="393"/>
      <c r="J6937" s="393"/>
      <c r="K6937" s="393"/>
    </row>
    <row r="6938" spans="1:11" ht="14.4">
      <c r="A6938" s="397" t="s">
        <v>11501</v>
      </c>
      <c r="B6938" s="411" t="s">
        <v>11502</v>
      </c>
      <c r="C6938" s="398" t="s">
        <v>84</v>
      </c>
      <c r="D6938" s="399">
        <v>4.5354999999999999</v>
      </c>
      <c r="E6938" s="393"/>
      <c r="F6938" s="393"/>
      <c r="G6938" s="393"/>
      <c r="H6938" s="393"/>
      <c r="I6938" s="393"/>
      <c r="J6938" s="393"/>
      <c r="K6938" s="393"/>
    </row>
    <row r="6939" spans="1:11" ht="14.4">
      <c r="A6939" s="397" t="s">
        <v>11503</v>
      </c>
      <c r="B6939" s="411" t="s">
        <v>11504</v>
      </c>
      <c r="C6939" s="398" t="s">
        <v>84</v>
      </c>
      <c r="D6939" s="399">
        <v>7.1359000000000004</v>
      </c>
      <c r="E6939" s="393"/>
      <c r="F6939" s="393"/>
      <c r="G6939" s="393"/>
      <c r="H6939" s="393"/>
      <c r="I6939" s="393"/>
      <c r="J6939" s="393"/>
      <c r="K6939" s="393"/>
    </row>
    <row r="6940" spans="1:11" ht="14.4">
      <c r="A6940" s="397" t="s">
        <v>11505</v>
      </c>
      <c r="B6940" s="411" t="s">
        <v>11506</v>
      </c>
      <c r="C6940" s="398" t="s">
        <v>84</v>
      </c>
      <c r="D6940" s="399">
        <v>5.7348999999999997</v>
      </c>
      <c r="E6940" s="393"/>
      <c r="F6940" s="393"/>
      <c r="G6940" s="393"/>
      <c r="H6940" s="393"/>
      <c r="I6940" s="393"/>
      <c r="J6940" s="393"/>
      <c r="K6940" s="393"/>
    </row>
    <row r="6941" spans="1:11" ht="14.4">
      <c r="A6941" s="397" t="s">
        <v>11507</v>
      </c>
      <c r="B6941" s="411" t="s">
        <v>11508</v>
      </c>
      <c r="C6941" s="398" t="s">
        <v>84</v>
      </c>
      <c r="D6941" s="399">
        <v>21.659700000000001</v>
      </c>
      <c r="E6941" s="393"/>
      <c r="F6941" s="393"/>
      <c r="G6941" s="393"/>
      <c r="H6941" s="393"/>
      <c r="I6941" s="393"/>
      <c r="J6941" s="393"/>
      <c r="K6941" s="393"/>
    </row>
    <row r="6942" spans="1:11" ht="14.4">
      <c r="A6942" s="397" t="s">
        <v>11509</v>
      </c>
      <c r="B6942" s="411" t="s">
        <v>11510</v>
      </c>
      <c r="C6942" s="398" t="s">
        <v>84</v>
      </c>
      <c r="D6942" s="399">
        <v>13.455399999999999</v>
      </c>
      <c r="E6942" s="393"/>
      <c r="F6942" s="393"/>
      <c r="G6942" s="393"/>
      <c r="H6942" s="393"/>
      <c r="I6942" s="393"/>
      <c r="J6942" s="393"/>
      <c r="K6942" s="393"/>
    </row>
    <row r="6943" spans="1:11" ht="14.4">
      <c r="A6943" s="554"/>
      <c r="B6943" s="554"/>
      <c r="C6943" s="554"/>
      <c r="D6943" s="554"/>
      <c r="E6943" s="393"/>
      <c r="F6943" s="393"/>
      <c r="G6943" s="393"/>
      <c r="H6943" s="393"/>
      <c r="I6943" s="393"/>
      <c r="J6943" s="393"/>
      <c r="K6943" s="393"/>
    </row>
    <row r="6944" spans="1:11" ht="15" customHeight="1">
      <c r="A6944" s="553" t="s">
        <v>11511</v>
      </c>
      <c r="B6944" s="553"/>
      <c r="C6944" s="553"/>
      <c r="D6944" s="392"/>
      <c r="E6944" s="393"/>
      <c r="F6944" s="393"/>
      <c r="G6944" s="393"/>
      <c r="H6944" s="393"/>
      <c r="I6944" s="393"/>
      <c r="J6944" s="393"/>
      <c r="K6944" s="393"/>
    </row>
    <row r="6945" spans="1:11" ht="15" customHeight="1">
      <c r="A6945" s="553" t="s">
        <v>11512</v>
      </c>
      <c r="B6945" s="553"/>
      <c r="C6945" s="553"/>
      <c r="D6945" s="392"/>
      <c r="E6945" s="393"/>
      <c r="F6945" s="393"/>
      <c r="G6945" s="393"/>
      <c r="H6945" s="393"/>
      <c r="I6945" s="393"/>
      <c r="J6945" s="393"/>
      <c r="K6945" s="393"/>
    </row>
    <row r="6946" spans="1:11" ht="14.4">
      <c r="A6946" s="394" t="s">
        <v>7338</v>
      </c>
      <c r="B6946" s="410" t="s">
        <v>7339</v>
      </c>
      <c r="C6946" s="395" t="s">
        <v>485</v>
      </c>
      <c r="D6946" s="396" t="s">
        <v>7340</v>
      </c>
      <c r="E6946" s="393"/>
      <c r="F6946" s="393"/>
      <c r="G6946" s="393"/>
      <c r="H6946" s="393"/>
      <c r="I6946" s="393"/>
      <c r="J6946" s="393"/>
      <c r="K6946" s="393"/>
    </row>
    <row r="6947" spans="1:11" ht="14.4">
      <c r="A6947" s="397" t="s">
        <v>11513</v>
      </c>
      <c r="B6947" s="411" t="s">
        <v>11514</v>
      </c>
      <c r="C6947" s="398" t="s">
        <v>7532</v>
      </c>
      <c r="D6947" s="399">
        <v>29.43</v>
      </c>
      <c r="E6947" s="393"/>
      <c r="F6947" s="393"/>
      <c r="G6947" s="393"/>
      <c r="H6947" s="393"/>
      <c r="I6947" s="393"/>
      <c r="J6947" s="393"/>
      <c r="K6947" s="393"/>
    </row>
    <row r="6948" spans="1:11" ht="14.4">
      <c r="A6948" s="554"/>
      <c r="B6948" s="554"/>
      <c r="C6948" s="554"/>
      <c r="D6948" s="554"/>
      <c r="E6948" s="393"/>
      <c r="F6948" s="393"/>
      <c r="G6948" s="393"/>
      <c r="H6948" s="393"/>
      <c r="I6948" s="393"/>
      <c r="J6948" s="393"/>
      <c r="K6948" s="393"/>
    </row>
    <row r="6949" spans="1:11" ht="15" customHeight="1">
      <c r="A6949" s="553" t="s">
        <v>11515</v>
      </c>
      <c r="B6949" s="553"/>
      <c r="C6949" s="553"/>
      <c r="D6949" s="392"/>
      <c r="E6949" s="393"/>
      <c r="F6949" s="393"/>
      <c r="G6949" s="393"/>
      <c r="H6949" s="393"/>
      <c r="I6949" s="393"/>
      <c r="J6949" s="393"/>
      <c r="K6949" s="393"/>
    </row>
    <row r="6950" spans="1:11" ht="14.4">
      <c r="A6950" s="394" t="s">
        <v>7338</v>
      </c>
      <c r="B6950" s="410" t="s">
        <v>7339</v>
      </c>
      <c r="C6950" s="395" t="s">
        <v>485</v>
      </c>
      <c r="D6950" s="396" t="s">
        <v>7340</v>
      </c>
      <c r="E6950" s="393"/>
      <c r="F6950" s="393"/>
      <c r="G6950" s="393"/>
      <c r="H6950" s="393"/>
      <c r="I6950" s="393"/>
      <c r="J6950" s="393"/>
      <c r="K6950" s="393"/>
    </row>
    <row r="6951" spans="1:11" ht="26.4">
      <c r="A6951" s="397" t="s">
        <v>11516</v>
      </c>
      <c r="B6951" s="411" t="s">
        <v>11517</v>
      </c>
      <c r="C6951" s="398" t="s">
        <v>67</v>
      </c>
      <c r="D6951" s="399">
        <v>186.07</v>
      </c>
      <c r="E6951" s="393"/>
      <c r="F6951" s="393"/>
      <c r="G6951" s="393"/>
      <c r="H6951" s="393"/>
      <c r="I6951" s="393"/>
      <c r="J6951" s="393"/>
      <c r="K6951" s="393"/>
    </row>
    <row r="6952" spans="1:11" ht="14.4">
      <c r="A6952" s="397" t="s">
        <v>11518</v>
      </c>
      <c r="B6952" s="411" t="s">
        <v>11519</v>
      </c>
      <c r="C6952" s="398" t="s">
        <v>7532</v>
      </c>
      <c r="D6952" s="399">
        <v>32.49</v>
      </c>
      <c r="E6952" s="393"/>
      <c r="F6952" s="393"/>
      <c r="G6952" s="393"/>
      <c r="H6952" s="393"/>
      <c r="I6952" s="393"/>
      <c r="J6952" s="393"/>
      <c r="K6952" s="393"/>
    </row>
    <row r="6953" spans="1:11" ht="14.4">
      <c r="A6953" s="397" t="s">
        <v>11520</v>
      </c>
      <c r="B6953" s="411" t="s">
        <v>11521</v>
      </c>
      <c r="C6953" s="398" t="s">
        <v>7532</v>
      </c>
      <c r="D6953" s="399">
        <v>30.52</v>
      </c>
      <c r="E6953" s="393"/>
      <c r="F6953" s="393"/>
      <c r="G6953" s="393"/>
      <c r="H6953" s="393"/>
      <c r="I6953" s="393"/>
      <c r="J6953" s="393"/>
      <c r="K6953" s="393"/>
    </row>
    <row r="6954" spans="1:11" ht="14.4">
      <c r="A6954" s="554"/>
      <c r="B6954" s="554"/>
      <c r="C6954" s="554"/>
      <c r="D6954" s="554"/>
      <c r="E6954" s="393"/>
      <c r="F6954" s="393"/>
      <c r="G6954" s="393"/>
      <c r="H6954" s="393"/>
      <c r="I6954" s="393"/>
      <c r="J6954" s="393"/>
      <c r="K6954" s="393"/>
    </row>
    <row r="6955" spans="1:11" ht="15" customHeight="1">
      <c r="A6955" s="553" t="s">
        <v>11522</v>
      </c>
      <c r="B6955" s="553"/>
      <c r="C6955" s="553"/>
      <c r="D6955" s="392"/>
      <c r="E6955" s="393"/>
      <c r="F6955" s="393"/>
      <c r="G6955" s="393"/>
      <c r="H6955" s="393"/>
      <c r="I6955" s="393"/>
      <c r="J6955" s="393"/>
      <c r="K6955" s="393"/>
    </row>
    <row r="6956" spans="1:11" ht="14.4">
      <c r="A6956" s="394" t="s">
        <v>7338</v>
      </c>
      <c r="B6956" s="410" t="s">
        <v>7339</v>
      </c>
      <c r="C6956" s="395" t="s">
        <v>485</v>
      </c>
      <c r="D6956" s="396" t="s">
        <v>7340</v>
      </c>
      <c r="E6956" s="393"/>
      <c r="F6956" s="393"/>
      <c r="G6956" s="393"/>
      <c r="H6956" s="393"/>
      <c r="I6956" s="393"/>
      <c r="J6956" s="393"/>
      <c r="K6956" s="393"/>
    </row>
    <row r="6957" spans="1:11" ht="14.4">
      <c r="A6957" s="397" t="s">
        <v>11523</v>
      </c>
      <c r="B6957" s="411" t="s">
        <v>11524</v>
      </c>
      <c r="C6957" s="398" t="s">
        <v>7532</v>
      </c>
      <c r="D6957" s="399">
        <v>25.54</v>
      </c>
      <c r="E6957" s="393"/>
      <c r="F6957" s="393"/>
      <c r="G6957" s="393"/>
      <c r="H6957" s="393"/>
      <c r="I6957" s="393"/>
      <c r="J6957" s="393"/>
      <c r="K6957" s="393"/>
    </row>
    <row r="6958" spans="1:11" ht="14.4">
      <c r="A6958" s="397" t="s">
        <v>11525</v>
      </c>
      <c r="B6958" s="411" t="s">
        <v>11526</v>
      </c>
      <c r="C6958" s="398" t="s">
        <v>7532</v>
      </c>
      <c r="D6958" s="399">
        <v>111.08</v>
      </c>
      <c r="E6958" s="393"/>
      <c r="F6958" s="393"/>
      <c r="G6958" s="393"/>
      <c r="H6958" s="393"/>
      <c r="I6958" s="393"/>
      <c r="J6958" s="393"/>
      <c r="K6958" s="393"/>
    </row>
    <row r="6959" spans="1:11" ht="14.4">
      <c r="A6959" s="397" t="s">
        <v>11527</v>
      </c>
      <c r="B6959" s="411" t="s">
        <v>11528</v>
      </c>
      <c r="C6959" s="398" t="s">
        <v>7532</v>
      </c>
      <c r="D6959" s="399">
        <v>43.02</v>
      </c>
      <c r="E6959" s="393"/>
      <c r="F6959" s="393"/>
      <c r="G6959" s="393"/>
      <c r="H6959" s="393"/>
      <c r="I6959" s="393"/>
      <c r="J6959" s="393"/>
      <c r="K6959" s="393"/>
    </row>
    <row r="6960" spans="1:11" ht="14.4">
      <c r="A6960" s="397" t="s">
        <v>11529</v>
      </c>
      <c r="B6960" s="411" t="s">
        <v>11530</v>
      </c>
      <c r="C6960" s="398" t="s">
        <v>7532</v>
      </c>
      <c r="D6960" s="399">
        <v>34.29</v>
      </c>
      <c r="E6960" s="393"/>
      <c r="F6960" s="393"/>
      <c r="G6960" s="393"/>
      <c r="H6960" s="393"/>
      <c r="I6960" s="393"/>
      <c r="J6960" s="393"/>
      <c r="K6960" s="393"/>
    </row>
    <row r="6961" spans="1:11" ht="14.4">
      <c r="A6961" s="397" t="s">
        <v>11531</v>
      </c>
      <c r="B6961" s="411" t="s">
        <v>11532</v>
      </c>
      <c r="C6961" s="398" t="s">
        <v>7532</v>
      </c>
      <c r="D6961" s="399">
        <v>37.47</v>
      </c>
      <c r="E6961" s="393"/>
      <c r="F6961" s="393"/>
      <c r="G6961" s="393"/>
      <c r="H6961" s="393"/>
      <c r="I6961" s="393"/>
      <c r="J6961" s="393"/>
      <c r="K6961" s="393"/>
    </row>
    <row r="6962" spans="1:11" ht="26.4">
      <c r="A6962" s="397" t="s">
        <v>11533</v>
      </c>
      <c r="B6962" s="411" t="s">
        <v>11534</v>
      </c>
      <c r="C6962" s="398" t="s">
        <v>7532</v>
      </c>
      <c r="D6962" s="399">
        <v>102.35</v>
      </c>
      <c r="E6962" s="393"/>
      <c r="F6962" s="393"/>
      <c r="G6962" s="393"/>
      <c r="H6962" s="393"/>
      <c r="I6962" s="393"/>
      <c r="J6962" s="393"/>
      <c r="K6962" s="393"/>
    </row>
    <row r="6963" spans="1:11" ht="14.4">
      <c r="A6963" s="554"/>
      <c r="B6963" s="554"/>
      <c r="C6963" s="554"/>
      <c r="D6963" s="554"/>
      <c r="E6963" s="393"/>
      <c r="F6963" s="393"/>
      <c r="G6963" s="393"/>
      <c r="H6963" s="393"/>
      <c r="I6963" s="393"/>
      <c r="J6963" s="393"/>
      <c r="K6963" s="393"/>
    </row>
    <row r="6964" spans="1:11" ht="15" customHeight="1">
      <c r="A6964" s="553" t="s">
        <v>11535</v>
      </c>
      <c r="B6964" s="553"/>
      <c r="C6964" s="553"/>
      <c r="D6964" s="392"/>
      <c r="E6964" s="393"/>
      <c r="F6964" s="393"/>
      <c r="G6964" s="393"/>
      <c r="H6964" s="393"/>
      <c r="I6964" s="393"/>
      <c r="J6964" s="393"/>
      <c r="K6964" s="393"/>
    </row>
    <row r="6965" spans="1:11" ht="15" customHeight="1">
      <c r="A6965" s="553" t="s">
        <v>11536</v>
      </c>
      <c r="B6965" s="553"/>
      <c r="C6965" s="553"/>
      <c r="D6965" s="392"/>
      <c r="E6965" s="393"/>
      <c r="F6965" s="393"/>
      <c r="G6965" s="393"/>
      <c r="H6965" s="393"/>
      <c r="I6965" s="393"/>
      <c r="J6965" s="393"/>
      <c r="K6965" s="393"/>
    </row>
    <row r="6966" spans="1:11" ht="14.4">
      <c r="A6966" s="394" t="s">
        <v>7338</v>
      </c>
      <c r="B6966" s="410" t="s">
        <v>7339</v>
      </c>
      <c r="C6966" s="395" t="s">
        <v>485</v>
      </c>
      <c r="D6966" s="396" t="s">
        <v>7340</v>
      </c>
      <c r="E6966" s="393"/>
      <c r="F6966" s="393"/>
      <c r="G6966" s="393"/>
      <c r="H6966" s="393"/>
      <c r="I6966" s="393"/>
      <c r="J6966" s="393"/>
      <c r="K6966" s="393"/>
    </row>
    <row r="6967" spans="1:11" ht="26.4">
      <c r="A6967" s="397" t="s">
        <v>11537</v>
      </c>
      <c r="B6967" s="411" t="s">
        <v>11538</v>
      </c>
      <c r="C6967" s="398" t="s">
        <v>97</v>
      </c>
      <c r="D6967" s="399">
        <v>13.01</v>
      </c>
      <c r="E6967" s="393"/>
      <c r="F6967" s="393"/>
      <c r="G6967" s="393"/>
      <c r="H6967" s="393"/>
      <c r="I6967" s="393"/>
      <c r="J6967" s="393"/>
      <c r="K6967" s="393"/>
    </row>
    <row r="6968" spans="1:11" ht="39.6">
      <c r="A6968" s="397" t="s">
        <v>11539</v>
      </c>
      <c r="B6968" s="411" t="s">
        <v>11540</v>
      </c>
      <c r="C6968" s="398" t="s">
        <v>11541</v>
      </c>
      <c r="D6968" s="399">
        <v>20</v>
      </c>
      <c r="E6968" s="393"/>
      <c r="F6968" s="393"/>
      <c r="G6968" s="393"/>
      <c r="H6968" s="393"/>
      <c r="I6968" s="393"/>
      <c r="J6968" s="393"/>
      <c r="K6968" s="393"/>
    </row>
    <row r="6969" spans="1:11" ht="14.4">
      <c r="A6969" s="554"/>
      <c r="B6969" s="554"/>
      <c r="C6969" s="554"/>
      <c r="D6969" s="554"/>
      <c r="E6969" s="393"/>
      <c r="F6969" s="393"/>
      <c r="G6969" s="393"/>
      <c r="H6969" s="393"/>
      <c r="I6969" s="393"/>
      <c r="J6969" s="393"/>
      <c r="K6969" s="393"/>
    </row>
    <row r="6970" spans="1:11" ht="15" customHeight="1">
      <c r="A6970" s="553" t="s">
        <v>11542</v>
      </c>
      <c r="B6970" s="553"/>
      <c r="C6970" s="553"/>
      <c r="D6970" s="392"/>
      <c r="E6970" s="393"/>
      <c r="F6970" s="393"/>
      <c r="G6970" s="393"/>
      <c r="H6970" s="393"/>
      <c r="I6970" s="393"/>
      <c r="J6970" s="393"/>
      <c r="K6970" s="393"/>
    </row>
    <row r="6971" spans="1:11" ht="14.4">
      <c r="A6971" s="394" t="s">
        <v>7338</v>
      </c>
      <c r="B6971" s="410" t="s">
        <v>7339</v>
      </c>
      <c r="C6971" s="395" t="s">
        <v>485</v>
      </c>
      <c r="D6971" s="396" t="s">
        <v>7340</v>
      </c>
      <c r="E6971" s="393"/>
      <c r="F6971" s="393"/>
      <c r="G6971" s="393"/>
      <c r="H6971" s="393"/>
      <c r="I6971" s="393"/>
      <c r="J6971" s="393"/>
      <c r="K6971" s="393"/>
    </row>
    <row r="6972" spans="1:11" ht="39.6">
      <c r="A6972" s="397" t="s">
        <v>11543</v>
      </c>
      <c r="B6972" s="411" t="s">
        <v>11544</v>
      </c>
      <c r="C6972" s="398" t="s">
        <v>102</v>
      </c>
      <c r="D6972" s="399">
        <v>843.00750000000005</v>
      </c>
      <c r="E6972" s="393"/>
      <c r="F6972" s="393"/>
      <c r="G6972" s="393"/>
      <c r="H6972" s="393"/>
      <c r="I6972" s="393"/>
      <c r="J6972" s="393"/>
      <c r="K6972" s="393"/>
    </row>
    <row r="6973" spans="1:11" ht="14.4">
      <c r="A6973" s="554"/>
      <c r="B6973" s="554"/>
      <c r="C6973" s="554"/>
      <c r="D6973" s="554"/>
      <c r="E6973" s="393"/>
      <c r="F6973" s="393"/>
      <c r="G6973" s="393"/>
      <c r="H6973" s="393"/>
      <c r="I6973" s="393"/>
      <c r="J6973" s="393"/>
      <c r="K6973" s="393"/>
    </row>
    <row r="6974" spans="1:11" ht="15" customHeight="1">
      <c r="A6974" s="553" t="s">
        <v>11545</v>
      </c>
      <c r="B6974" s="553"/>
      <c r="C6974" s="553"/>
      <c r="D6974" s="392"/>
      <c r="E6974" s="393"/>
      <c r="F6974" s="393"/>
      <c r="G6974" s="393"/>
      <c r="H6974" s="393"/>
      <c r="I6974" s="393"/>
      <c r="J6974" s="393"/>
      <c r="K6974" s="393"/>
    </row>
    <row r="6975" spans="1:11" ht="14.4">
      <c r="A6975" s="394" t="s">
        <v>7338</v>
      </c>
      <c r="B6975" s="410" t="s">
        <v>7339</v>
      </c>
      <c r="C6975" s="395" t="s">
        <v>485</v>
      </c>
      <c r="D6975" s="396" t="s">
        <v>7340</v>
      </c>
      <c r="E6975" s="393"/>
      <c r="F6975" s="393"/>
      <c r="G6975" s="393"/>
      <c r="H6975" s="393"/>
      <c r="I6975" s="393"/>
      <c r="J6975" s="393"/>
      <c r="K6975" s="393"/>
    </row>
    <row r="6976" spans="1:11" ht="26.4">
      <c r="A6976" s="397" t="s">
        <v>11546</v>
      </c>
      <c r="B6976" s="411" t="s">
        <v>11547</v>
      </c>
      <c r="C6976" s="398" t="s">
        <v>901</v>
      </c>
      <c r="D6976" s="399">
        <v>41.737099999999998</v>
      </c>
      <c r="E6976" s="393"/>
      <c r="F6976" s="393"/>
      <c r="G6976" s="393"/>
      <c r="H6976" s="393"/>
      <c r="I6976" s="393"/>
      <c r="J6976" s="393"/>
      <c r="K6976" s="393"/>
    </row>
    <row r="6977" spans="1:11" ht="39.6">
      <c r="A6977" s="397" t="s">
        <v>11548</v>
      </c>
      <c r="B6977" s="411" t="s">
        <v>11549</v>
      </c>
      <c r="C6977" s="398" t="s">
        <v>180</v>
      </c>
      <c r="D6977" s="399">
        <v>330</v>
      </c>
      <c r="E6977" s="393"/>
      <c r="F6977" s="393"/>
      <c r="G6977" s="393"/>
      <c r="H6977" s="393"/>
      <c r="I6977" s="393"/>
      <c r="J6977" s="393"/>
      <c r="K6977" s="393"/>
    </row>
    <row r="6978" spans="1:11" ht="26.4">
      <c r="A6978" s="397" t="s">
        <v>11550</v>
      </c>
      <c r="B6978" s="411" t="s">
        <v>11551</v>
      </c>
      <c r="C6978" s="398" t="s">
        <v>180</v>
      </c>
      <c r="D6978" s="399">
        <v>330</v>
      </c>
      <c r="E6978" s="393"/>
      <c r="F6978" s="393"/>
      <c r="G6978" s="393"/>
      <c r="H6978" s="393"/>
      <c r="I6978" s="393"/>
      <c r="J6978" s="393"/>
      <c r="K6978" s="393"/>
    </row>
    <row r="6979" spans="1:11" ht="14.4">
      <c r="A6979" s="554"/>
      <c r="B6979" s="554"/>
      <c r="C6979" s="554"/>
      <c r="D6979" s="554"/>
      <c r="E6979" s="393"/>
      <c r="F6979" s="393"/>
      <c r="G6979" s="393"/>
      <c r="H6979" s="393"/>
      <c r="I6979" s="393"/>
      <c r="J6979" s="393"/>
      <c r="K6979" s="393"/>
    </row>
    <row r="6980" spans="1:11" ht="15" customHeight="1">
      <c r="A6980" s="553" t="s">
        <v>11552</v>
      </c>
      <c r="B6980" s="553"/>
      <c r="C6980" s="553"/>
      <c r="D6980" s="392"/>
      <c r="E6980" s="393"/>
      <c r="F6980" s="393"/>
      <c r="G6980" s="393"/>
      <c r="H6980" s="393"/>
      <c r="I6980" s="393"/>
      <c r="J6980" s="393"/>
      <c r="K6980" s="393"/>
    </row>
    <row r="6981" spans="1:11" ht="14.4">
      <c r="A6981" s="394" t="s">
        <v>7338</v>
      </c>
      <c r="B6981" s="410" t="s">
        <v>7339</v>
      </c>
      <c r="C6981" s="395" t="s">
        <v>485</v>
      </c>
      <c r="D6981" s="396" t="s">
        <v>7340</v>
      </c>
      <c r="E6981" s="393"/>
      <c r="F6981" s="393"/>
      <c r="G6981" s="393"/>
      <c r="H6981" s="393"/>
      <c r="I6981" s="393"/>
      <c r="J6981" s="393"/>
      <c r="K6981" s="393"/>
    </row>
    <row r="6982" spans="1:11" ht="14.4">
      <c r="A6982" s="397" t="s">
        <v>11553</v>
      </c>
      <c r="B6982" s="411" t="s">
        <v>11554</v>
      </c>
      <c r="C6982" s="398" t="s">
        <v>102</v>
      </c>
      <c r="D6982" s="399">
        <v>267.79500000000002</v>
      </c>
      <c r="E6982" s="393"/>
      <c r="F6982" s="393"/>
      <c r="G6982" s="393"/>
      <c r="H6982" s="393"/>
      <c r="I6982" s="393"/>
      <c r="J6982" s="393"/>
      <c r="K6982" s="393"/>
    </row>
    <row r="6983" spans="1:11" ht="52.8">
      <c r="A6983" s="397" t="s">
        <v>11555</v>
      </c>
      <c r="B6983" s="411" t="s">
        <v>11556</v>
      </c>
      <c r="C6983" s="398" t="s">
        <v>102</v>
      </c>
      <c r="D6983" s="399">
        <v>769.53</v>
      </c>
      <c r="E6983" s="393"/>
      <c r="F6983" s="393"/>
      <c r="G6983" s="393"/>
      <c r="H6983" s="393"/>
      <c r="I6983" s="393"/>
      <c r="J6983" s="393"/>
      <c r="K6983" s="393"/>
    </row>
    <row r="6984" spans="1:11" ht="52.8">
      <c r="A6984" s="397" t="s">
        <v>11557</v>
      </c>
      <c r="B6984" s="411" t="s">
        <v>11558</v>
      </c>
      <c r="C6984" s="398" t="s">
        <v>102</v>
      </c>
      <c r="D6984" s="399">
        <v>657.74</v>
      </c>
      <c r="E6984" s="393"/>
      <c r="F6984" s="393"/>
      <c r="G6984" s="393"/>
      <c r="H6984" s="393"/>
      <c r="I6984" s="393"/>
      <c r="J6984" s="393"/>
      <c r="K6984" s="393"/>
    </row>
    <row r="6985" spans="1:11" ht="52.8">
      <c r="A6985" s="397" t="s">
        <v>11559</v>
      </c>
      <c r="B6985" s="411" t="s">
        <v>11560</v>
      </c>
      <c r="C6985" s="398" t="s">
        <v>102</v>
      </c>
      <c r="D6985" s="399">
        <v>864.78</v>
      </c>
      <c r="E6985" s="393"/>
      <c r="F6985" s="393"/>
      <c r="G6985" s="393"/>
      <c r="H6985" s="393"/>
      <c r="I6985" s="393"/>
      <c r="J6985" s="393"/>
      <c r="K6985" s="393"/>
    </row>
    <row r="6986" spans="1:11" ht="52.8">
      <c r="A6986" s="397" t="s">
        <v>11561</v>
      </c>
      <c r="B6986" s="411" t="s">
        <v>11562</v>
      </c>
      <c r="C6986" s="398" t="s">
        <v>102</v>
      </c>
      <c r="D6986" s="399">
        <v>769.53</v>
      </c>
      <c r="E6986" s="393"/>
      <c r="F6986" s="393"/>
      <c r="G6986" s="393"/>
      <c r="H6986" s="393"/>
      <c r="I6986" s="393"/>
      <c r="J6986" s="393"/>
      <c r="K6986" s="393"/>
    </row>
    <row r="6987" spans="1:11" ht="39.6">
      <c r="A6987" s="397" t="s">
        <v>11563</v>
      </c>
      <c r="B6987" s="411" t="s">
        <v>11564</v>
      </c>
      <c r="C6987" s="398" t="s">
        <v>102</v>
      </c>
      <c r="D6987" s="399">
        <v>769.53</v>
      </c>
      <c r="E6987" s="393"/>
      <c r="F6987" s="393"/>
      <c r="G6987" s="393"/>
      <c r="H6987" s="393"/>
      <c r="I6987" s="393"/>
      <c r="J6987" s="393"/>
      <c r="K6987" s="393"/>
    </row>
    <row r="6988" spans="1:11" ht="52.8">
      <c r="A6988" s="397" t="s">
        <v>11565</v>
      </c>
      <c r="B6988" s="411" t="s">
        <v>11566</v>
      </c>
      <c r="C6988" s="398" t="s">
        <v>102</v>
      </c>
      <c r="D6988" s="400">
        <v>1091.26</v>
      </c>
      <c r="E6988" s="393"/>
      <c r="F6988" s="393"/>
      <c r="G6988" s="393"/>
      <c r="H6988" s="393"/>
      <c r="I6988" s="393"/>
      <c r="J6988" s="393"/>
      <c r="K6988" s="393"/>
    </row>
    <row r="6989" spans="1:11" ht="52.8">
      <c r="A6989" s="397" t="s">
        <v>11567</v>
      </c>
      <c r="B6989" s="411" t="s">
        <v>11568</v>
      </c>
      <c r="C6989" s="398" t="s">
        <v>102</v>
      </c>
      <c r="D6989" s="400">
        <v>1084.8800000000001</v>
      </c>
      <c r="E6989" s="393"/>
      <c r="F6989" s="393"/>
      <c r="G6989" s="393"/>
      <c r="H6989" s="393"/>
      <c r="I6989" s="393"/>
      <c r="J6989" s="393"/>
      <c r="K6989" s="393"/>
    </row>
    <row r="6990" spans="1:11" ht="52.8">
      <c r="A6990" s="397" t="s">
        <v>11569</v>
      </c>
      <c r="B6990" s="411" t="s">
        <v>11570</v>
      </c>
      <c r="C6990" s="398" t="s">
        <v>102</v>
      </c>
      <c r="D6990" s="400">
        <v>1127.28</v>
      </c>
      <c r="E6990" s="393"/>
      <c r="F6990" s="393"/>
      <c r="G6990" s="393"/>
      <c r="H6990" s="393"/>
      <c r="I6990" s="393"/>
      <c r="J6990" s="393"/>
      <c r="K6990" s="393"/>
    </row>
    <row r="6991" spans="1:11" ht="14.4">
      <c r="A6991" s="554"/>
      <c r="B6991" s="554"/>
      <c r="C6991" s="554"/>
      <c r="D6991" s="554"/>
      <c r="E6991" s="393"/>
      <c r="F6991" s="393"/>
      <c r="G6991" s="393"/>
      <c r="H6991" s="393"/>
      <c r="I6991" s="393"/>
      <c r="J6991" s="393"/>
      <c r="K6991" s="393"/>
    </row>
    <row r="6992" spans="1:11" ht="15" customHeight="1">
      <c r="A6992" s="553" t="s">
        <v>11571</v>
      </c>
      <c r="B6992" s="553"/>
      <c r="C6992" s="553"/>
      <c r="D6992" s="392"/>
      <c r="E6992" s="393"/>
      <c r="F6992" s="393"/>
      <c r="G6992" s="393"/>
      <c r="H6992" s="393"/>
      <c r="I6992" s="393"/>
      <c r="J6992" s="393"/>
      <c r="K6992" s="393"/>
    </row>
    <row r="6993" spans="1:11" ht="14.4">
      <c r="A6993" s="394" t="s">
        <v>7338</v>
      </c>
      <c r="B6993" s="410" t="s">
        <v>7339</v>
      </c>
      <c r="C6993" s="395" t="s">
        <v>485</v>
      </c>
      <c r="D6993" s="396" t="s">
        <v>7340</v>
      </c>
      <c r="E6993" s="393"/>
      <c r="F6993" s="393"/>
      <c r="G6993" s="393"/>
      <c r="H6993" s="393"/>
      <c r="I6993" s="393"/>
      <c r="J6993" s="393"/>
      <c r="K6993" s="393"/>
    </row>
    <row r="6994" spans="1:11" ht="14.4">
      <c r="A6994" s="397" t="s">
        <v>11572</v>
      </c>
      <c r="B6994" s="411" t="s">
        <v>11573</v>
      </c>
      <c r="C6994" s="398" t="s">
        <v>9904</v>
      </c>
      <c r="D6994" s="399">
        <v>14.35</v>
      </c>
      <c r="E6994" s="393"/>
      <c r="F6994" s="393"/>
      <c r="G6994" s="393"/>
      <c r="H6994" s="393"/>
      <c r="I6994" s="393"/>
      <c r="J6994" s="393"/>
      <c r="K6994" s="393"/>
    </row>
    <row r="6995" spans="1:11" ht="14.4">
      <c r="A6995" s="397" t="s">
        <v>11574</v>
      </c>
      <c r="B6995" s="411" t="s">
        <v>11575</v>
      </c>
      <c r="C6995" s="398" t="s">
        <v>9904</v>
      </c>
      <c r="D6995" s="399">
        <v>15.5</v>
      </c>
      <c r="E6995" s="393"/>
      <c r="F6995" s="393"/>
      <c r="G6995" s="393"/>
      <c r="H6995" s="393"/>
      <c r="I6995" s="393"/>
      <c r="J6995" s="393"/>
      <c r="K6995" s="393"/>
    </row>
    <row r="6996" spans="1:11" ht="14.4">
      <c r="A6996" s="554"/>
      <c r="B6996" s="554"/>
      <c r="C6996" s="554"/>
      <c r="D6996" s="554"/>
      <c r="E6996" s="393"/>
      <c r="F6996" s="393"/>
      <c r="G6996" s="393"/>
      <c r="H6996" s="393"/>
      <c r="I6996" s="393"/>
      <c r="J6996" s="393"/>
      <c r="K6996" s="393"/>
    </row>
    <row r="6997" spans="1:11" ht="15" customHeight="1">
      <c r="A6997" s="553" t="s">
        <v>11576</v>
      </c>
      <c r="B6997" s="553"/>
      <c r="C6997" s="553"/>
      <c r="D6997" s="392"/>
      <c r="E6997" s="393"/>
      <c r="F6997" s="393"/>
      <c r="G6997" s="393"/>
      <c r="H6997" s="393"/>
      <c r="I6997" s="393"/>
      <c r="J6997" s="393"/>
      <c r="K6997" s="393"/>
    </row>
    <row r="6998" spans="1:11" ht="14.4">
      <c r="A6998" s="394" t="s">
        <v>7338</v>
      </c>
      <c r="B6998" s="410" t="s">
        <v>7339</v>
      </c>
      <c r="C6998" s="395" t="s">
        <v>485</v>
      </c>
      <c r="D6998" s="396" t="s">
        <v>7340</v>
      </c>
      <c r="E6998" s="393"/>
      <c r="F6998" s="393"/>
      <c r="G6998" s="393"/>
      <c r="H6998" s="393"/>
      <c r="I6998" s="393"/>
      <c r="J6998" s="393"/>
      <c r="K6998" s="393"/>
    </row>
    <row r="6999" spans="1:11" ht="14.4">
      <c r="A6999" s="397" t="s">
        <v>11577</v>
      </c>
      <c r="B6999" s="411" t="s">
        <v>11578</v>
      </c>
      <c r="C6999" s="398" t="s">
        <v>180</v>
      </c>
      <c r="D6999" s="399">
        <v>2.0762</v>
      </c>
      <c r="E6999" s="393"/>
      <c r="F6999" s="393"/>
      <c r="G6999" s="393"/>
      <c r="H6999" s="393"/>
      <c r="I6999" s="393"/>
      <c r="J6999" s="393"/>
      <c r="K6999" s="393"/>
    </row>
    <row r="7000" spans="1:11" ht="14.4">
      <c r="A7000" s="554"/>
      <c r="B7000" s="554"/>
      <c r="C7000" s="554"/>
      <c r="D7000" s="554"/>
      <c r="E7000" s="393"/>
      <c r="F7000" s="393"/>
      <c r="G7000" s="393"/>
      <c r="H7000" s="393"/>
      <c r="I7000" s="393"/>
      <c r="J7000" s="393"/>
      <c r="K7000" s="393"/>
    </row>
    <row r="7001" spans="1:11" ht="15" customHeight="1">
      <c r="A7001" s="553" t="s">
        <v>11579</v>
      </c>
      <c r="B7001" s="553"/>
      <c r="C7001" s="553"/>
      <c r="D7001" s="392"/>
      <c r="E7001" s="393"/>
      <c r="F7001" s="393"/>
      <c r="G7001" s="393"/>
      <c r="H7001" s="393"/>
      <c r="I7001" s="393"/>
      <c r="J7001" s="393"/>
      <c r="K7001" s="393"/>
    </row>
    <row r="7002" spans="1:11" ht="15" customHeight="1">
      <c r="A7002" s="553" t="s">
        <v>11580</v>
      </c>
      <c r="B7002" s="553"/>
      <c r="C7002" s="553"/>
      <c r="D7002" s="392"/>
      <c r="E7002" s="393"/>
      <c r="F7002" s="393"/>
      <c r="G7002" s="393"/>
      <c r="H7002" s="393"/>
      <c r="I7002" s="393"/>
      <c r="J7002" s="393"/>
      <c r="K7002" s="393"/>
    </row>
    <row r="7003" spans="1:11" ht="14.4">
      <c r="A7003" s="394" t="s">
        <v>7338</v>
      </c>
      <c r="B7003" s="410" t="s">
        <v>7339</v>
      </c>
      <c r="C7003" s="395" t="s">
        <v>485</v>
      </c>
      <c r="D7003" s="396" t="s">
        <v>7340</v>
      </c>
      <c r="E7003" s="393"/>
      <c r="F7003" s="393"/>
      <c r="G7003" s="393"/>
      <c r="H7003" s="393"/>
      <c r="I7003" s="393"/>
      <c r="J7003" s="393"/>
      <c r="K7003" s="393"/>
    </row>
    <row r="7004" spans="1:11" ht="26.4">
      <c r="A7004" s="397" t="s">
        <v>11581</v>
      </c>
      <c r="B7004" s="411" t="s">
        <v>11582</v>
      </c>
      <c r="C7004" s="398" t="s">
        <v>266</v>
      </c>
      <c r="D7004" s="399">
        <v>666.69560000000001</v>
      </c>
      <c r="E7004" s="393"/>
      <c r="F7004" s="393"/>
      <c r="G7004" s="393"/>
      <c r="H7004" s="393"/>
      <c r="I7004" s="393"/>
      <c r="J7004" s="393"/>
      <c r="K7004" s="393"/>
    </row>
    <row r="7005" spans="1:11" ht="26.4">
      <c r="A7005" s="397" t="s">
        <v>11583</v>
      </c>
      <c r="B7005" s="411" t="s">
        <v>11584</v>
      </c>
      <c r="C7005" s="398" t="s">
        <v>180</v>
      </c>
      <c r="D7005" s="399">
        <v>378.68810000000002</v>
      </c>
      <c r="E7005" s="393"/>
      <c r="F7005" s="393"/>
      <c r="G7005" s="393"/>
      <c r="H7005" s="393"/>
      <c r="I7005" s="393"/>
      <c r="J7005" s="393"/>
      <c r="K7005" s="393"/>
    </row>
    <row r="7006" spans="1:11" ht="14.4">
      <c r="A7006" s="397" t="s">
        <v>11585</v>
      </c>
      <c r="B7006" s="411" t="s">
        <v>11586</v>
      </c>
      <c r="C7006" s="398" t="s">
        <v>65</v>
      </c>
      <c r="D7006" s="399">
        <v>316.01690000000002</v>
      </c>
      <c r="E7006" s="393"/>
      <c r="F7006" s="393"/>
      <c r="G7006" s="393"/>
      <c r="H7006" s="393"/>
      <c r="I7006" s="393"/>
      <c r="J7006" s="393"/>
      <c r="K7006" s="393"/>
    </row>
    <row r="7007" spans="1:11" ht="14.4">
      <c r="A7007" s="397" t="s">
        <v>11587</v>
      </c>
      <c r="B7007" s="411" t="s">
        <v>11588</v>
      </c>
      <c r="C7007" s="398" t="s">
        <v>180</v>
      </c>
      <c r="D7007" s="399">
        <v>191.5917</v>
      </c>
      <c r="E7007" s="393"/>
      <c r="F7007" s="393"/>
      <c r="G7007" s="393"/>
      <c r="H7007" s="393"/>
      <c r="I7007" s="393"/>
      <c r="J7007" s="393"/>
      <c r="K7007" s="393"/>
    </row>
    <row r="7008" spans="1:11" ht="14.4">
      <c r="A7008" s="397" t="s">
        <v>11589</v>
      </c>
      <c r="B7008" s="411" t="s">
        <v>11590</v>
      </c>
      <c r="C7008" s="398" t="s">
        <v>65</v>
      </c>
      <c r="D7008" s="399">
        <v>939.08050000000003</v>
      </c>
      <c r="E7008" s="393"/>
      <c r="F7008" s="393"/>
      <c r="G7008" s="393"/>
      <c r="H7008" s="393"/>
      <c r="I7008" s="393"/>
      <c r="J7008" s="393"/>
      <c r="K7008" s="393"/>
    </row>
    <row r="7009" spans="1:11" ht="39.6">
      <c r="A7009" s="397" t="s">
        <v>11591</v>
      </c>
      <c r="B7009" s="411" t="s">
        <v>11592</v>
      </c>
      <c r="C7009" s="398" t="s">
        <v>266</v>
      </c>
      <c r="D7009" s="399">
        <v>981.3519</v>
      </c>
      <c r="E7009" s="393"/>
      <c r="F7009" s="393"/>
      <c r="G7009" s="393"/>
      <c r="H7009" s="393"/>
      <c r="I7009" s="393"/>
      <c r="J7009" s="393"/>
      <c r="K7009" s="393"/>
    </row>
    <row r="7010" spans="1:11" ht="14.4">
      <c r="A7010" s="397" t="s">
        <v>11593</v>
      </c>
      <c r="B7010" s="411" t="s">
        <v>11594</v>
      </c>
      <c r="C7010" s="398" t="s">
        <v>180</v>
      </c>
      <c r="D7010" s="399">
        <v>517.09299999999996</v>
      </c>
      <c r="E7010" s="393"/>
      <c r="F7010" s="393"/>
      <c r="G7010" s="393"/>
      <c r="H7010" s="393"/>
      <c r="I7010" s="393"/>
      <c r="J7010" s="393"/>
      <c r="K7010" s="393"/>
    </row>
    <row r="7011" spans="1:11" ht="26.4">
      <c r="A7011" s="397" t="s">
        <v>11595</v>
      </c>
      <c r="B7011" s="411" t="s">
        <v>11596</v>
      </c>
      <c r="C7011" s="398" t="s">
        <v>65</v>
      </c>
      <c r="D7011" s="399">
        <v>107.9259</v>
      </c>
      <c r="E7011" s="393"/>
      <c r="F7011" s="393"/>
      <c r="G7011" s="393"/>
      <c r="H7011" s="393"/>
      <c r="I7011" s="393"/>
      <c r="J7011" s="393"/>
      <c r="K7011" s="393"/>
    </row>
    <row r="7012" spans="1:11" ht="26.4">
      <c r="A7012" s="397" t="s">
        <v>11597</v>
      </c>
      <c r="B7012" s="411" t="s">
        <v>11598</v>
      </c>
      <c r="C7012" s="398" t="s">
        <v>180</v>
      </c>
      <c r="D7012" s="399">
        <v>242.3596</v>
      </c>
      <c r="E7012" s="393"/>
      <c r="F7012" s="393"/>
      <c r="G7012" s="393"/>
      <c r="H7012" s="393"/>
      <c r="I7012" s="393"/>
      <c r="J7012" s="393"/>
      <c r="K7012" s="393"/>
    </row>
    <row r="7013" spans="1:11" ht="14.4">
      <c r="A7013" s="554"/>
      <c r="B7013" s="554"/>
      <c r="C7013" s="554"/>
      <c r="D7013" s="554"/>
      <c r="E7013" s="393"/>
      <c r="F7013" s="393"/>
      <c r="G7013" s="393"/>
      <c r="H7013" s="393"/>
      <c r="I7013" s="393"/>
      <c r="J7013" s="393"/>
      <c r="K7013" s="393"/>
    </row>
    <row r="7014" spans="1:11" ht="15" customHeight="1">
      <c r="A7014" s="553" t="s">
        <v>11599</v>
      </c>
      <c r="B7014" s="553"/>
      <c r="C7014" s="553"/>
      <c r="D7014" s="392"/>
      <c r="E7014" s="393"/>
      <c r="F7014" s="393"/>
      <c r="G7014" s="393"/>
      <c r="H7014" s="393"/>
      <c r="I7014" s="393"/>
      <c r="J7014" s="393"/>
      <c r="K7014" s="393"/>
    </row>
    <row r="7015" spans="1:11" ht="15" customHeight="1">
      <c r="A7015" s="553" t="s">
        <v>11600</v>
      </c>
      <c r="B7015" s="553"/>
      <c r="C7015" s="553"/>
      <c r="D7015" s="392"/>
      <c r="E7015" s="393"/>
      <c r="F7015" s="393"/>
      <c r="G7015" s="393"/>
      <c r="H7015" s="393"/>
      <c r="I7015" s="393"/>
      <c r="J7015" s="393"/>
      <c r="K7015" s="393"/>
    </row>
    <row r="7016" spans="1:11" ht="14.4">
      <c r="A7016" s="394" t="s">
        <v>7338</v>
      </c>
      <c r="B7016" s="410" t="s">
        <v>7339</v>
      </c>
      <c r="C7016" s="395" t="s">
        <v>485</v>
      </c>
      <c r="D7016" s="396" t="s">
        <v>7340</v>
      </c>
      <c r="E7016" s="393"/>
      <c r="F7016" s="393"/>
      <c r="G7016" s="393"/>
      <c r="H7016" s="393"/>
      <c r="I7016" s="393"/>
      <c r="J7016" s="393"/>
      <c r="K7016" s="393"/>
    </row>
    <row r="7017" spans="1:11" ht="14.4">
      <c r="A7017" s="397" t="s">
        <v>11601</v>
      </c>
      <c r="B7017" s="411" t="s">
        <v>4007</v>
      </c>
      <c r="C7017" s="398" t="s">
        <v>180</v>
      </c>
      <c r="D7017" s="399">
        <v>15.571999999999999</v>
      </c>
      <c r="E7017" s="393"/>
      <c r="F7017" s="393"/>
      <c r="G7017" s="393"/>
      <c r="H7017" s="393"/>
      <c r="I7017" s="393"/>
      <c r="J7017" s="393"/>
      <c r="K7017" s="393"/>
    </row>
    <row r="7018" spans="1:11" ht="14.4">
      <c r="A7018" s="397" t="s">
        <v>11602</v>
      </c>
      <c r="B7018" s="411" t="s">
        <v>11603</v>
      </c>
      <c r="C7018" s="398" t="s">
        <v>180</v>
      </c>
      <c r="D7018" s="399">
        <v>15.7232</v>
      </c>
      <c r="E7018" s="393"/>
      <c r="F7018" s="393"/>
      <c r="G7018" s="393"/>
      <c r="H7018" s="393"/>
      <c r="I7018" s="393"/>
      <c r="J7018" s="393"/>
      <c r="K7018" s="393"/>
    </row>
    <row r="7019" spans="1:11" ht="14.4">
      <c r="A7019" s="554"/>
      <c r="B7019" s="554"/>
      <c r="C7019" s="554"/>
      <c r="D7019" s="554"/>
      <c r="E7019" s="393"/>
      <c r="F7019" s="393"/>
      <c r="G7019" s="393"/>
      <c r="H7019" s="393"/>
      <c r="I7019" s="393"/>
      <c r="J7019" s="393"/>
      <c r="K7019" s="393"/>
    </row>
    <row r="7020" spans="1:11" ht="15" customHeight="1">
      <c r="A7020" s="553" t="s">
        <v>11604</v>
      </c>
      <c r="B7020" s="553"/>
      <c r="C7020" s="553"/>
      <c r="D7020" s="392"/>
      <c r="E7020" s="393"/>
      <c r="F7020" s="393"/>
      <c r="G7020" s="393"/>
      <c r="H7020" s="393"/>
      <c r="I7020" s="393"/>
      <c r="J7020" s="393"/>
      <c r="K7020" s="393"/>
    </row>
    <row r="7021" spans="1:11" ht="15" customHeight="1">
      <c r="A7021" s="553" t="s">
        <v>11605</v>
      </c>
      <c r="B7021" s="553"/>
      <c r="C7021" s="553"/>
      <c r="D7021" s="392"/>
      <c r="E7021" s="393"/>
      <c r="F7021" s="393"/>
      <c r="G7021" s="393"/>
      <c r="H7021" s="393"/>
      <c r="I7021" s="393"/>
      <c r="J7021" s="393"/>
      <c r="K7021" s="393"/>
    </row>
    <row r="7022" spans="1:11" ht="14.4">
      <c r="A7022" s="394" t="s">
        <v>7338</v>
      </c>
      <c r="B7022" s="410" t="s">
        <v>7339</v>
      </c>
      <c r="C7022" s="395" t="s">
        <v>485</v>
      </c>
      <c r="D7022" s="396" t="s">
        <v>7340</v>
      </c>
      <c r="E7022" s="393"/>
      <c r="F7022" s="393"/>
      <c r="G7022" s="393"/>
      <c r="H7022" s="393"/>
      <c r="I7022" s="393"/>
      <c r="J7022" s="393"/>
      <c r="K7022" s="393"/>
    </row>
    <row r="7023" spans="1:11" ht="14.4">
      <c r="A7023" s="397" t="s">
        <v>11606</v>
      </c>
      <c r="B7023" s="411" t="s">
        <v>11607</v>
      </c>
      <c r="C7023" s="398" t="s">
        <v>6341</v>
      </c>
      <c r="D7023" s="399">
        <v>1.89</v>
      </c>
      <c r="E7023" s="393"/>
      <c r="F7023" s="393"/>
      <c r="G7023" s="393"/>
      <c r="H7023" s="393"/>
      <c r="I7023" s="393"/>
      <c r="J7023" s="393"/>
      <c r="K7023" s="393"/>
    </row>
    <row r="7024" spans="1:11" ht="14.4">
      <c r="A7024" s="397" t="s">
        <v>11608</v>
      </c>
      <c r="B7024" s="411" t="s">
        <v>11609</v>
      </c>
      <c r="C7024" s="398" t="s">
        <v>102</v>
      </c>
      <c r="D7024" s="399">
        <v>129</v>
      </c>
      <c r="E7024" s="393"/>
      <c r="F7024" s="393"/>
      <c r="G7024" s="393"/>
      <c r="H7024" s="393"/>
      <c r="I7024" s="393"/>
      <c r="J7024" s="393"/>
      <c r="K7024" s="393"/>
    </row>
    <row r="7025" spans="1:11" ht="14.4">
      <c r="A7025" s="554"/>
      <c r="B7025" s="554"/>
      <c r="C7025" s="554"/>
      <c r="D7025" s="554"/>
      <c r="E7025" s="393"/>
      <c r="F7025" s="393"/>
      <c r="G7025" s="393"/>
      <c r="H7025" s="393"/>
      <c r="I7025" s="393"/>
      <c r="J7025" s="393"/>
      <c r="K7025" s="393"/>
    </row>
    <row r="7026" spans="1:11" ht="15" customHeight="1">
      <c r="A7026" s="553" t="s">
        <v>11610</v>
      </c>
      <c r="B7026" s="553"/>
      <c r="C7026" s="553"/>
      <c r="D7026" s="392"/>
      <c r="E7026" s="393"/>
      <c r="F7026" s="393"/>
      <c r="G7026" s="393"/>
      <c r="H7026" s="393"/>
      <c r="I7026" s="393"/>
      <c r="J7026" s="393"/>
      <c r="K7026" s="393"/>
    </row>
    <row r="7027" spans="1:11" ht="14.4">
      <c r="A7027" s="394" t="s">
        <v>7338</v>
      </c>
      <c r="B7027" s="410" t="s">
        <v>7339</v>
      </c>
      <c r="C7027" s="395" t="s">
        <v>485</v>
      </c>
      <c r="D7027" s="396" t="s">
        <v>7340</v>
      </c>
      <c r="E7027" s="393"/>
      <c r="F7027" s="393"/>
      <c r="G7027" s="393"/>
      <c r="H7027" s="393"/>
      <c r="I7027" s="393"/>
      <c r="J7027" s="393"/>
      <c r="K7027" s="393"/>
    </row>
    <row r="7028" spans="1:11" ht="14.4">
      <c r="A7028" s="397" t="s">
        <v>11611</v>
      </c>
      <c r="B7028" s="411" t="s">
        <v>11612</v>
      </c>
      <c r="C7028" s="398" t="s">
        <v>102</v>
      </c>
      <c r="D7028" s="399">
        <v>148.04</v>
      </c>
      <c r="E7028" s="393"/>
      <c r="F7028" s="393"/>
      <c r="G7028" s="393"/>
      <c r="H7028" s="393"/>
      <c r="I7028" s="393"/>
      <c r="J7028" s="393"/>
      <c r="K7028" s="393"/>
    </row>
    <row r="7029" spans="1:11" ht="14.4">
      <c r="A7029" s="397" t="s">
        <v>11613</v>
      </c>
      <c r="B7029" s="411" t="s">
        <v>11614</v>
      </c>
      <c r="C7029" s="398" t="s">
        <v>6341</v>
      </c>
      <c r="D7029" s="399">
        <v>1.43</v>
      </c>
      <c r="E7029" s="393"/>
      <c r="F7029" s="393"/>
      <c r="G7029" s="393"/>
      <c r="H7029" s="393"/>
      <c r="I7029" s="393"/>
      <c r="J7029" s="393"/>
      <c r="K7029" s="393"/>
    </row>
    <row r="7030" spans="1:11" ht="14.4">
      <c r="A7030" s="397" t="s">
        <v>11615</v>
      </c>
      <c r="B7030" s="411" t="s">
        <v>11616</v>
      </c>
      <c r="C7030" s="398" t="s">
        <v>6341</v>
      </c>
      <c r="D7030" s="399">
        <v>1.2</v>
      </c>
      <c r="E7030" s="393"/>
      <c r="F7030" s="393"/>
      <c r="G7030" s="393"/>
      <c r="H7030" s="393"/>
      <c r="I7030" s="393"/>
      <c r="J7030" s="393"/>
      <c r="K7030" s="393"/>
    </row>
    <row r="7031" spans="1:11" ht="14.4">
      <c r="A7031" s="397" t="s">
        <v>11617</v>
      </c>
      <c r="B7031" s="411" t="s">
        <v>11618</v>
      </c>
      <c r="C7031" s="398" t="s">
        <v>6341</v>
      </c>
      <c r="D7031" s="399">
        <v>1.06</v>
      </c>
      <c r="E7031" s="393"/>
      <c r="F7031" s="393"/>
      <c r="G7031" s="393"/>
      <c r="H7031" s="393"/>
      <c r="I7031" s="393"/>
      <c r="J7031" s="393"/>
      <c r="K7031" s="393"/>
    </row>
    <row r="7032" spans="1:11" ht="14.4">
      <c r="A7032" s="397" t="s">
        <v>11619</v>
      </c>
      <c r="B7032" s="411" t="s">
        <v>11620</v>
      </c>
      <c r="C7032" s="398" t="s">
        <v>102</v>
      </c>
      <c r="D7032" s="399">
        <v>236.16</v>
      </c>
      <c r="E7032" s="393"/>
      <c r="F7032" s="393"/>
      <c r="G7032" s="393"/>
      <c r="H7032" s="393"/>
      <c r="I7032" s="393"/>
      <c r="J7032" s="393"/>
      <c r="K7032" s="393"/>
    </row>
    <row r="7033" spans="1:11" ht="14.4">
      <c r="A7033" s="397" t="s">
        <v>11621</v>
      </c>
      <c r="B7033" s="411" t="s">
        <v>11622</v>
      </c>
      <c r="C7033" s="398" t="s">
        <v>102</v>
      </c>
      <c r="D7033" s="399">
        <v>140.22999999999999</v>
      </c>
      <c r="E7033" s="393"/>
      <c r="F7033" s="393"/>
      <c r="G7033" s="393"/>
      <c r="H7033" s="393"/>
      <c r="I7033" s="393"/>
      <c r="J7033" s="393"/>
      <c r="K7033" s="393"/>
    </row>
    <row r="7034" spans="1:11" ht="14.4">
      <c r="A7034" s="397" t="s">
        <v>11623</v>
      </c>
      <c r="B7034" s="411" t="s">
        <v>11624</v>
      </c>
      <c r="C7034" s="398" t="s">
        <v>6341</v>
      </c>
      <c r="D7034" s="399">
        <v>0.86</v>
      </c>
      <c r="E7034" s="393"/>
      <c r="F7034" s="393"/>
      <c r="G7034" s="393"/>
      <c r="H7034" s="393"/>
      <c r="I7034" s="393"/>
      <c r="J7034" s="393"/>
      <c r="K7034" s="393"/>
    </row>
    <row r="7035" spans="1:11" ht="14.4">
      <c r="A7035" s="397" t="s">
        <v>11625</v>
      </c>
      <c r="B7035" s="411" t="s">
        <v>11626</v>
      </c>
      <c r="C7035" s="398" t="s">
        <v>6341</v>
      </c>
      <c r="D7035" s="399">
        <v>0.71</v>
      </c>
      <c r="E7035" s="393"/>
      <c r="F7035" s="393"/>
      <c r="G7035" s="393"/>
      <c r="H7035" s="393"/>
      <c r="I7035" s="393"/>
      <c r="J7035" s="393"/>
      <c r="K7035" s="393"/>
    </row>
    <row r="7036" spans="1:11" ht="14.4">
      <c r="A7036" s="397" t="s">
        <v>11627</v>
      </c>
      <c r="B7036" s="411" t="s">
        <v>11628</v>
      </c>
      <c r="C7036" s="398" t="s">
        <v>6341</v>
      </c>
      <c r="D7036" s="399">
        <v>1.24</v>
      </c>
      <c r="E7036" s="393"/>
      <c r="F7036" s="393"/>
      <c r="G7036" s="393"/>
      <c r="H7036" s="393"/>
      <c r="I7036" s="393"/>
      <c r="J7036" s="393"/>
      <c r="K7036" s="393"/>
    </row>
    <row r="7037" spans="1:11" ht="14.4">
      <c r="A7037" s="397" t="s">
        <v>11629</v>
      </c>
      <c r="B7037" s="411" t="s">
        <v>11630</v>
      </c>
      <c r="C7037" s="398" t="s">
        <v>6341</v>
      </c>
      <c r="D7037" s="399">
        <v>1.73</v>
      </c>
      <c r="E7037" s="393"/>
      <c r="F7037" s="393"/>
      <c r="G7037" s="393"/>
      <c r="H7037" s="393"/>
      <c r="I7037" s="393"/>
      <c r="J7037" s="393"/>
      <c r="K7037" s="393"/>
    </row>
    <row r="7038" spans="1:11" ht="14.4">
      <c r="A7038" s="397" t="s">
        <v>11631</v>
      </c>
      <c r="B7038" s="411" t="s">
        <v>11632</v>
      </c>
      <c r="C7038" s="398" t="s">
        <v>6341</v>
      </c>
      <c r="D7038" s="399">
        <v>1.33</v>
      </c>
      <c r="E7038" s="393"/>
      <c r="F7038" s="393"/>
      <c r="G7038" s="393"/>
      <c r="H7038" s="393"/>
      <c r="I7038" s="393"/>
      <c r="J7038" s="393"/>
      <c r="K7038" s="393"/>
    </row>
    <row r="7039" spans="1:11" ht="14.4">
      <c r="A7039" s="397" t="s">
        <v>11633</v>
      </c>
      <c r="B7039" s="411" t="s">
        <v>11634</v>
      </c>
      <c r="C7039" s="398" t="s">
        <v>102</v>
      </c>
      <c r="D7039" s="399">
        <v>250.24</v>
      </c>
      <c r="E7039" s="393"/>
      <c r="F7039" s="393"/>
      <c r="G7039" s="393"/>
      <c r="H7039" s="393"/>
      <c r="I7039" s="393"/>
      <c r="J7039" s="393"/>
      <c r="K7039" s="393"/>
    </row>
    <row r="7040" spans="1:11" ht="14.4">
      <c r="A7040" s="397" t="s">
        <v>11635</v>
      </c>
      <c r="B7040" s="411" t="s">
        <v>11636</v>
      </c>
      <c r="C7040" s="398" t="s">
        <v>6341</v>
      </c>
      <c r="D7040" s="399">
        <v>1.34</v>
      </c>
      <c r="E7040" s="393"/>
      <c r="F7040" s="393"/>
      <c r="G7040" s="393"/>
      <c r="H7040" s="393"/>
      <c r="I7040" s="393"/>
      <c r="J7040" s="393"/>
      <c r="K7040" s="393"/>
    </row>
    <row r="7041" spans="1:11" ht="14.4">
      <c r="A7041" s="397" t="s">
        <v>11637</v>
      </c>
      <c r="B7041" s="411" t="s">
        <v>11638</v>
      </c>
      <c r="C7041" s="398" t="s">
        <v>102</v>
      </c>
      <c r="D7041" s="399">
        <v>252.08</v>
      </c>
      <c r="E7041" s="393"/>
      <c r="F7041" s="393"/>
      <c r="G7041" s="393"/>
      <c r="H7041" s="393"/>
      <c r="I7041" s="393"/>
      <c r="J7041" s="393"/>
      <c r="K7041" s="393"/>
    </row>
    <row r="7042" spans="1:11" ht="14.4">
      <c r="A7042" s="554"/>
      <c r="B7042" s="554"/>
      <c r="C7042" s="554"/>
      <c r="D7042" s="554"/>
      <c r="E7042" s="393"/>
      <c r="F7042" s="393"/>
      <c r="G7042" s="393"/>
      <c r="H7042" s="393"/>
      <c r="I7042" s="393"/>
      <c r="J7042" s="393"/>
      <c r="K7042" s="393"/>
    </row>
    <row r="7043" spans="1:11" ht="15" customHeight="1">
      <c r="A7043" s="553" t="s">
        <v>11639</v>
      </c>
      <c r="B7043" s="553"/>
      <c r="C7043" s="553"/>
      <c r="D7043" s="392"/>
      <c r="E7043" s="393"/>
      <c r="F7043" s="393"/>
      <c r="G7043" s="393"/>
      <c r="H7043" s="393"/>
      <c r="I7043" s="393"/>
      <c r="J7043" s="393"/>
      <c r="K7043" s="393"/>
    </row>
    <row r="7044" spans="1:11" ht="14.4">
      <c r="A7044" s="394" t="s">
        <v>7338</v>
      </c>
      <c r="B7044" s="410" t="s">
        <v>7339</v>
      </c>
      <c r="C7044" s="395" t="s">
        <v>485</v>
      </c>
      <c r="D7044" s="396" t="s">
        <v>7340</v>
      </c>
      <c r="E7044" s="393"/>
      <c r="F7044" s="393"/>
      <c r="G7044" s="393"/>
      <c r="H7044" s="393"/>
      <c r="I7044" s="393"/>
      <c r="J7044" s="393"/>
      <c r="K7044" s="393"/>
    </row>
    <row r="7045" spans="1:11" ht="14.4">
      <c r="A7045" s="397" t="s">
        <v>11640</v>
      </c>
      <c r="B7045" s="411" t="s">
        <v>11641</v>
      </c>
      <c r="C7045" s="398" t="s">
        <v>102</v>
      </c>
      <c r="D7045" s="399">
        <v>10.89</v>
      </c>
      <c r="E7045" s="393"/>
      <c r="F7045" s="393"/>
      <c r="G7045" s="393"/>
      <c r="H7045" s="393"/>
      <c r="I7045" s="393"/>
      <c r="J7045" s="393"/>
      <c r="K7045" s="393"/>
    </row>
    <row r="7046" spans="1:11" ht="14.4">
      <c r="A7046" s="397" t="s">
        <v>11642</v>
      </c>
      <c r="B7046" s="411" t="s">
        <v>11643</v>
      </c>
      <c r="C7046" s="398" t="s">
        <v>6341</v>
      </c>
      <c r="D7046" s="399">
        <v>0.49</v>
      </c>
      <c r="E7046" s="393"/>
      <c r="F7046" s="393"/>
      <c r="G7046" s="393"/>
      <c r="H7046" s="393"/>
      <c r="I7046" s="393"/>
      <c r="J7046" s="393"/>
      <c r="K7046" s="393"/>
    </row>
    <row r="7047" spans="1:11" ht="14.4">
      <c r="A7047" s="397" t="s">
        <v>11644</v>
      </c>
      <c r="B7047" s="411" t="s">
        <v>11645</v>
      </c>
      <c r="C7047" s="398" t="s">
        <v>6341</v>
      </c>
      <c r="D7047" s="399">
        <v>0.85</v>
      </c>
      <c r="E7047" s="393"/>
      <c r="F7047" s="393"/>
      <c r="G7047" s="393"/>
      <c r="H7047" s="393"/>
      <c r="I7047" s="393"/>
      <c r="J7047" s="393"/>
      <c r="K7047" s="393"/>
    </row>
    <row r="7048" spans="1:11" ht="14.4">
      <c r="A7048" s="397" t="s">
        <v>11646</v>
      </c>
      <c r="B7048" s="411" t="s">
        <v>11647</v>
      </c>
      <c r="C7048" s="398" t="s">
        <v>6341</v>
      </c>
      <c r="D7048" s="399">
        <v>0.31</v>
      </c>
      <c r="E7048" s="393"/>
      <c r="F7048" s="393"/>
      <c r="G7048" s="393"/>
      <c r="H7048" s="393"/>
      <c r="I7048" s="393"/>
      <c r="J7048" s="393"/>
      <c r="K7048" s="393"/>
    </row>
    <row r="7049" spans="1:11" ht="14.4">
      <c r="A7049" s="397" t="s">
        <v>11648</v>
      </c>
      <c r="B7049" s="411" t="s">
        <v>11649</v>
      </c>
      <c r="C7049" s="398" t="s">
        <v>102</v>
      </c>
      <c r="D7049" s="399">
        <v>18.73</v>
      </c>
      <c r="E7049" s="393"/>
      <c r="F7049" s="393"/>
      <c r="G7049" s="393"/>
      <c r="H7049" s="393"/>
      <c r="I7049" s="393"/>
      <c r="J7049" s="393"/>
      <c r="K7049" s="393"/>
    </row>
    <row r="7050" spans="1:11" ht="14.4">
      <c r="A7050" s="397" t="s">
        <v>11650</v>
      </c>
      <c r="B7050" s="411" t="s">
        <v>11651</v>
      </c>
      <c r="C7050" s="398" t="s">
        <v>102</v>
      </c>
      <c r="D7050" s="399">
        <v>2.29</v>
      </c>
      <c r="E7050" s="393"/>
      <c r="F7050" s="393"/>
      <c r="G7050" s="393"/>
      <c r="H7050" s="393"/>
      <c r="I7050" s="393"/>
      <c r="J7050" s="393"/>
      <c r="K7050" s="393"/>
    </row>
    <row r="7051" spans="1:11" ht="14.4">
      <c r="A7051" s="397" t="s">
        <v>11652</v>
      </c>
      <c r="B7051" s="411" t="s">
        <v>11653</v>
      </c>
      <c r="C7051" s="398" t="s">
        <v>6341</v>
      </c>
      <c r="D7051" s="399">
        <v>0.01</v>
      </c>
      <c r="E7051" s="393"/>
      <c r="F7051" s="393"/>
      <c r="G7051" s="393"/>
      <c r="H7051" s="393"/>
      <c r="I7051" s="393"/>
      <c r="J7051" s="393"/>
      <c r="K7051" s="393"/>
    </row>
    <row r="7052" spans="1:11" ht="14.4">
      <c r="A7052" s="397" t="s">
        <v>11654</v>
      </c>
      <c r="B7052" s="411" t="s">
        <v>11655</v>
      </c>
      <c r="C7052" s="398" t="s">
        <v>6341</v>
      </c>
      <c r="D7052" s="399">
        <v>7.0000000000000007E-2</v>
      </c>
      <c r="E7052" s="393"/>
      <c r="F7052" s="393"/>
      <c r="G7052" s="393"/>
      <c r="H7052" s="393"/>
      <c r="I7052" s="393"/>
      <c r="J7052" s="393"/>
      <c r="K7052" s="393"/>
    </row>
    <row r="7053" spans="1:11" ht="14.4">
      <c r="A7053" s="397" t="s">
        <v>11656</v>
      </c>
      <c r="B7053" s="411" t="s">
        <v>11657</v>
      </c>
      <c r="C7053" s="398" t="s">
        <v>6341</v>
      </c>
      <c r="D7053" s="399">
        <v>0.82</v>
      </c>
      <c r="E7053" s="393"/>
      <c r="F7053" s="393"/>
      <c r="G7053" s="393"/>
      <c r="H7053" s="393"/>
      <c r="I7053" s="393"/>
      <c r="J7053" s="393"/>
      <c r="K7053" s="393"/>
    </row>
    <row r="7054" spans="1:11" ht="14.4">
      <c r="A7054" s="397" t="s">
        <v>11658</v>
      </c>
      <c r="B7054" s="411" t="s">
        <v>11659</v>
      </c>
      <c r="C7054" s="398" t="s">
        <v>6341</v>
      </c>
      <c r="D7054" s="399">
        <v>1.97</v>
      </c>
      <c r="E7054" s="393"/>
      <c r="F7054" s="393"/>
      <c r="G7054" s="393"/>
      <c r="H7054" s="393"/>
      <c r="I7054" s="393"/>
      <c r="J7054" s="393"/>
      <c r="K7054" s="393"/>
    </row>
    <row r="7055" spans="1:11" ht="14.4">
      <c r="A7055" s="397" t="s">
        <v>11660</v>
      </c>
      <c r="B7055" s="411" t="s">
        <v>11661</v>
      </c>
      <c r="C7055" s="398" t="s">
        <v>6341</v>
      </c>
      <c r="D7055" s="399">
        <v>0.61</v>
      </c>
      <c r="E7055" s="393"/>
      <c r="F7055" s="393"/>
      <c r="G7055" s="393"/>
      <c r="H7055" s="393"/>
      <c r="I7055" s="393"/>
      <c r="J7055" s="393"/>
      <c r="K7055" s="393"/>
    </row>
    <row r="7056" spans="1:11" ht="14.4">
      <c r="A7056" s="397" t="s">
        <v>11662</v>
      </c>
      <c r="B7056" s="411" t="s">
        <v>11663</v>
      </c>
      <c r="C7056" s="398" t="s">
        <v>102</v>
      </c>
      <c r="D7056" s="399">
        <v>114.72</v>
      </c>
      <c r="E7056" s="393"/>
      <c r="F7056" s="393"/>
      <c r="G7056" s="393"/>
      <c r="H7056" s="393"/>
      <c r="I7056" s="393"/>
      <c r="J7056" s="393"/>
      <c r="K7056" s="393"/>
    </row>
    <row r="7057" spans="1:11" ht="14.4">
      <c r="A7057" s="397" t="s">
        <v>11664</v>
      </c>
      <c r="B7057" s="411" t="s">
        <v>11665</v>
      </c>
      <c r="C7057" s="398" t="s">
        <v>6341</v>
      </c>
      <c r="D7057" s="399">
        <v>1.23</v>
      </c>
      <c r="E7057" s="393"/>
      <c r="F7057" s="393"/>
      <c r="G7057" s="393"/>
      <c r="H7057" s="393"/>
      <c r="I7057" s="393"/>
      <c r="J7057" s="393"/>
      <c r="K7057" s="393"/>
    </row>
    <row r="7058" spans="1:11" ht="14.4">
      <c r="A7058" s="554"/>
      <c r="B7058" s="554"/>
      <c r="C7058" s="554"/>
      <c r="D7058" s="554"/>
      <c r="E7058" s="393"/>
      <c r="F7058" s="393"/>
      <c r="G7058" s="393"/>
      <c r="H7058" s="393"/>
      <c r="I7058" s="393"/>
      <c r="J7058" s="393"/>
      <c r="K7058" s="393"/>
    </row>
    <row r="7059" spans="1:11" ht="15" customHeight="1">
      <c r="A7059" s="553" t="s">
        <v>11666</v>
      </c>
      <c r="B7059" s="553"/>
      <c r="C7059" s="553"/>
      <c r="D7059" s="392"/>
      <c r="E7059" s="393"/>
      <c r="F7059" s="393"/>
      <c r="G7059" s="393"/>
      <c r="H7059" s="393"/>
      <c r="I7059" s="393"/>
      <c r="J7059" s="393"/>
      <c r="K7059" s="393"/>
    </row>
    <row r="7060" spans="1:11" ht="14.4">
      <c r="A7060" s="394" t="s">
        <v>7338</v>
      </c>
      <c r="B7060" s="410" t="s">
        <v>7339</v>
      </c>
      <c r="C7060" s="395" t="s">
        <v>485</v>
      </c>
      <c r="D7060" s="396" t="s">
        <v>7340</v>
      </c>
      <c r="E7060" s="393"/>
      <c r="F7060" s="393"/>
      <c r="G7060" s="393"/>
      <c r="H7060" s="393"/>
      <c r="I7060" s="393"/>
      <c r="J7060" s="393"/>
      <c r="K7060" s="393"/>
    </row>
    <row r="7061" spans="1:11" ht="14.4">
      <c r="A7061" s="397" t="s">
        <v>11667</v>
      </c>
      <c r="B7061" s="411" t="s">
        <v>11668</v>
      </c>
      <c r="C7061" s="398" t="s">
        <v>6341</v>
      </c>
      <c r="D7061" s="399">
        <v>0.04</v>
      </c>
      <c r="E7061" s="393"/>
      <c r="F7061" s="393"/>
      <c r="G7061" s="393"/>
      <c r="H7061" s="393"/>
      <c r="I7061" s="393"/>
      <c r="J7061" s="393"/>
      <c r="K7061" s="393"/>
    </row>
    <row r="7062" spans="1:11" ht="14.4">
      <c r="A7062" s="397" t="s">
        <v>11669</v>
      </c>
      <c r="B7062" s="411" t="s">
        <v>11670</v>
      </c>
      <c r="C7062" s="398" t="s">
        <v>102</v>
      </c>
      <c r="D7062" s="399">
        <v>7.31</v>
      </c>
      <c r="E7062" s="393"/>
      <c r="F7062" s="393"/>
      <c r="G7062" s="393"/>
      <c r="H7062" s="393"/>
      <c r="I7062" s="393"/>
      <c r="J7062" s="393"/>
      <c r="K7062" s="393"/>
    </row>
    <row r="7063" spans="1:11" ht="14.4">
      <c r="A7063" s="554"/>
      <c r="B7063" s="554"/>
      <c r="C7063" s="554"/>
      <c r="D7063" s="554"/>
      <c r="E7063" s="393"/>
      <c r="F7063" s="393"/>
      <c r="G7063" s="393"/>
      <c r="H7063" s="393"/>
      <c r="I7063" s="393"/>
      <c r="J7063" s="393"/>
      <c r="K7063" s="393"/>
    </row>
    <row r="7064" spans="1:11" ht="15" customHeight="1">
      <c r="A7064" s="553" t="s">
        <v>11671</v>
      </c>
      <c r="B7064" s="553"/>
      <c r="C7064" s="553"/>
      <c r="D7064" s="392"/>
      <c r="E7064" s="393"/>
      <c r="F7064" s="393"/>
      <c r="G7064" s="393"/>
      <c r="H7064" s="393"/>
      <c r="I7064" s="393"/>
      <c r="J7064" s="393"/>
      <c r="K7064" s="393"/>
    </row>
    <row r="7065" spans="1:11" ht="14.4">
      <c r="A7065" s="394" t="s">
        <v>7338</v>
      </c>
      <c r="B7065" s="410" t="s">
        <v>7339</v>
      </c>
      <c r="C7065" s="395" t="s">
        <v>485</v>
      </c>
      <c r="D7065" s="396" t="s">
        <v>7340</v>
      </c>
      <c r="E7065" s="393"/>
      <c r="F7065" s="393"/>
      <c r="G7065" s="393"/>
      <c r="H7065" s="393"/>
      <c r="I7065" s="393"/>
      <c r="J7065" s="393"/>
      <c r="K7065" s="393"/>
    </row>
    <row r="7066" spans="1:11" ht="14.4">
      <c r="A7066" s="397" t="s">
        <v>11672</v>
      </c>
      <c r="B7066" s="411" t="s">
        <v>11673</v>
      </c>
      <c r="C7066" s="398" t="s">
        <v>6341</v>
      </c>
      <c r="D7066" s="399">
        <v>0.68</v>
      </c>
      <c r="E7066" s="393"/>
      <c r="F7066" s="393"/>
      <c r="G7066" s="393"/>
      <c r="H7066" s="393"/>
      <c r="I7066" s="393"/>
      <c r="J7066" s="393"/>
      <c r="K7066" s="393"/>
    </row>
    <row r="7067" spans="1:11" ht="14.4">
      <c r="A7067" s="397" t="s">
        <v>11674</v>
      </c>
      <c r="B7067" s="411" t="s">
        <v>11675</v>
      </c>
      <c r="C7067" s="398" t="s">
        <v>102</v>
      </c>
      <c r="D7067" s="399">
        <v>355.72</v>
      </c>
      <c r="E7067" s="393"/>
      <c r="F7067" s="393"/>
      <c r="G7067" s="393"/>
      <c r="H7067" s="393"/>
      <c r="I7067" s="393"/>
      <c r="J7067" s="393"/>
      <c r="K7067" s="393"/>
    </row>
    <row r="7068" spans="1:11" ht="14.4">
      <c r="A7068" s="554"/>
      <c r="B7068" s="554"/>
      <c r="C7068" s="554"/>
      <c r="D7068" s="554"/>
      <c r="E7068" s="393"/>
      <c r="F7068" s="393"/>
      <c r="G7068" s="393"/>
      <c r="H7068" s="393"/>
      <c r="I7068" s="393"/>
      <c r="J7068" s="393"/>
      <c r="K7068" s="393"/>
    </row>
    <row r="7069" spans="1:11" ht="15" customHeight="1">
      <c r="A7069" s="553" t="s">
        <v>11676</v>
      </c>
      <c r="B7069" s="553"/>
      <c r="C7069" s="553"/>
      <c r="D7069" s="392"/>
      <c r="E7069" s="393"/>
      <c r="F7069" s="393"/>
      <c r="G7069" s="393"/>
      <c r="H7069" s="393"/>
      <c r="I7069" s="393"/>
      <c r="J7069" s="393"/>
      <c r="K7069" s="393"/>
    </row>
    <row r="7070" spans="1:11" ht="14.4">
      <c r="A7070" s="394" t="s">
        <v>7338</v>
      </c>
      <c r="B7070" s="410" t="s">
        <v>7339</v>
      </c>
      <c r="C7070" s="395" t="s">
        <v>485</v>
      </c>
      <c r="D7070" s="396" t="s">
        <v>7340</v>
      </c>
      <c r="E7070" s="393"/>
      <c r="F7070" s="393"/>
      <c r="G7070" s="393"/>
      <c r="H7070" s="393"/>
      <c r="I7070" s="393"/>
      <c r="J7070" s="393"/>
      <c r="K7070" s="393"/>
    </row>
    <row r="7071" spans="1:11" ht="26.4">
      <c r="A7071" s="397" t="s">
        <v>11677</v>
      </c>
      <c r="B7071" s="411" t="s">
        <v>11678</v>
      </c>
      <c r="C7071" s="398" t="s">
        <v>180</v>
      </c>
      <c r="D7071" s="399">
        <v>0.50390000000000001</v>
      </c>
      <c r="E7071" s="393"/>
      <c r="F7071" s="393"/>
      <c r="G7071" s="393"/>
      <c r="H7071" s="393"/>
      <c r="I7071" s="393"/>
      <c r="J7071" s="393"/>
      <c r="K7071" s="393"/>
    </row>
    <row r="7072" spans="1:11" ht="14.4">
      <c r="A7072" s="554"/>
      <c r="B7072" s="554"/>
      <c r="C7072" s="554"/>
      <c r="D7072" s="554"/>
      <c r="E7072" s="393"/>
      <c r="F7072" s="393"/>
      <c r="G7072" s="393"/>
      <c r="H7072" s="393"/>
      <c r="I7072" s="393"/>
      <c r="J7072" s="393"/>
      <c r="K7072" s="393"/>
    </row>
    <row r="7073" spans="1:11" ht="15" customHeight="1">
      <c r="A7073" s="553" t="s">
        <v>11679</v>
      </c>
      <c r="B7073" s="553"/>
      <c r="C7073" s="553"/>
      <c r="D7073" s="392"/>
      <c r="E7073" s="393"/>
      <c r="F7073" s="393"/>
      <c r="G7073" s="393"/>
      <c r="H7073" s="393"/>
      <c r="I7073" s="393"/>
      <c r="J7073" s="393"/>
      <c r="K7073" s="393"/>
    </row>
    <row r="7074" spans="1:11" ht="14.4">
      <c r="A7074" s="394" t="s">
        <v>7338</v>
      </c>
      <c r="B7074" s="410" t="s">
        <v>7339</v>
      </c>
      <c r="C7074" s="395" t="s">
        <v>485</v>
      </c>
      <c r="D7074" s="396" t="s">
        <v>7340</v>
      </c>
      <c r="E7074" s="393"/>
      <c r="F7074" s="393"/>
      <c r="G7074" s="393"/>
      <c r="H7074" s="393"/>
      <c r="I7074" s="393"/>
      <c r="J7074" s="393"/>
      <c r="K7074" s="393"/>
    </row>
    <row r="7075" spans="1:11" ht="26.4">
      <c r="A7075" s="397" t="s">
        <v>11680</v>
      </c>
      <c r="B7075" s="411" t="s">
        <v>11681</v>
      </c>
      <c r="C7075" s="398" t="s">
        <v>65</v>
      </c>
      <c r="D7075" s="399">
        <v>27.797799999999999</v>
      </c>
      <c r="E7075" s="393"/>
      <c r="F7075" s="393"/>
      <c r="G7075" s="393"/>
      <c r="H7075" s="393"/>
      <c r="I7075" s="393"/>
      <c r="J7075" s="393"/>
      <c r="K7075" s="393"/>
    </row>
    <row r="7076" spans="1:11" ht="26.4">
      <c r="A7076" s="397" t="s">
        <v>11682</v>
      </c>
      <c r="B7076" s="411" t="s">
        <v>11683</v>
      </c>
      <c r="C7076" s="398" t="s">
        <v>65</v>
      </c>
      <c r="D7076" s="399">
        <v>17.8095</v>
      </c>
      <c r="E7076" s="393"/>
      <c r="F7076" s="393"/>
      <c r="G7076" s="393"/>
      <c r="H7076" s="393"/>
      <c r="I7076" s="393"/>
      <c r="J7076" s="393"/>
      <c r="K7076" s="393"/>
    </row>
    <row r="7077" spans="1:11" ht="26.4">
      <c r="A7077" s="397" t="s">
        <v>11684</v>
      </c>
      <c r="B7077" s="411" t="s">
        <v>11685</v>
      </c>
      <c r="C7077" s="398" t="s">
        <v>84</v>
      </c>
      <c r="D7077" s="399">
        <v>0.31240000000000001</v>
      </c>
      <c r="E7077" s="393"/>
      <c r="F7077" s="393"/>
      <c r="G7077" s="393"/>
      <c r="H7077" s="393"/>
      <c r="I7077" s="393"/>
      <c r="J7077" s="393"/>
      <c r="K7077" s="393"/>
    </row>
    <row r="7078" spans="1:11" ht="14.4">
      <c r="A7078" s="554"/>
      <c r="B7078" s="554"/>
      <c r="C7078" s="554"/>
      <c r="D7078" s="554"/>
      <c r="E7078" s="393"/>
      <c r="F7078" s="393"/>
      <c r="G7078" s="393"/>
      <c r="H7078" s="393"/>
      <c r="I7078" s="393"/>
      <c r="J7078" s="393"/>
      <c r="K7078" s="393"/>
    </row>
    <row r="7079" spans="1:11" ht="15" customHeight="1">
      <c r="A7079" s="553" t="s">
        <v>11686</v>
      </c>
      <c r="B7079" s="553"/>
      <c r="C7079" s="553"/>
      <c r="D7079" s="392"/>
      <c r="E7079" s="393"/>
      <c r="F7079" s="393"/>
      <c r="G7079" s="393"/>
      <c r="H7079" s="393"/>
      <c r="I7079" s="393"/>
      <c r="J7079" s="393"/>
      <c r="K7079" s="393"/>
    </row>
    <row r="7080" spans="1:11" ht="14.4">
      <c r="A7080" s="394" t="s">
        <v>7338</v>
      </c>
      <c r="B7080" s="410" t="s">
        <v>7339</v>
      </c>
      <c r="C7080" s="395" t="s">
        <v>485</v>
      </c>
      <c r="D7080" s="396" t="s">
        <v>7340</v>
      </c>
      <c r="E7080" s="393"/>
      <c r="F7080" s="393"/>
      <c r="G7080" s="393"/>
      <c r="H7080" s="393"/>
      <c r="I7080" s="393"/>
      <c r="J7080" s="393"/>
      <c r="K7080" s="393"/>
    </row>
    <row r="7081" spans="1:11" ht="14.4">
      <c r="A7081" s="397" t="s">
        <v>11687</v>
      </c>
      <c r="B7081" s="411" t="s">
        <v>11688</v>
      </c>
      <c r="C7081" s="398" t="s">
        <v>67</v>
      </c>
      <c r="D7081" s="399">
        <v>2.8321000000000001</v>
      </c>
      <c r="E7081" s="393"/>
      <c r="F7081" s="393"/>
      <c r="G7081" s="393"/>
      <c r="H7081" s="393"/>
      <c r="I7081" s="393"/>
      <c r="J7081" s="393"/>
      <c r="K7081" s="393"/>
    </row>
    <row r="7082" spans="1:11" ht="14.4">
      <c r="A7082" s="397" t="s">
        <v>11689</v>
      </c>
      <c r="B7082" s="411" t="s">
        <v>11690</v>
      </c>
      <c r="C7082" s="398" t="s">
        <v>67</v>
      </c>
      <c r="D7082" s="399">
        <v>3.8199000000000001</v>
      </c>
      <c r="E7082" s="393"/>
      <c r="F7082" s="393"/>
      <c r="G7082" s="393"/>
      <c r="H7082" s="393"/>
      <c r="I7082" s="393"/>
      <c r="J7082" s="393"/>
      <c r="K7082" s="393"/>
    </row>
    <row r="7083" spans="1:11" ht="14.4">
      <c r="A7083" s="554"/>
      <c r="B7083" s="554"/>
      <c r="C7083" s="554"/>
      <c r="D7083" s="554"/>
      <c r="E7083" s="393"/>
      <c r="F7083" s="393"/>
      <c r="G7083" s="393"/>
      <c r="H7083" s="393"/>
      <c r="I7083" s="393"/>
      <c r="J7083" s="393"/>
      <c r="K7083" s="393"/>
    </row>
    <row r="7084" spans="1:11" ht="15" customHeight="1">
      <c r="A7084" s="553" t="s">
        <v>11691</v>
      </c>
      <c r="B7084" s="553"/>
      <c r="C7084" s="553"/>
      <c r="D7084" s="392"/>
      <c r="E7084" s="393"/>
      <c r="F7084" s="393"/>
      <c r="G7084" s="393"/>
      <c r="H7084" s="393"/>
      <c r="I7084" s="393"/>
      <c r="J7084" s="393"/>
      <c r="K7084" s="393"/>
    </row>
    <row r="7085" spans="1:11" ht="14.4">
      <c r="A7085" s="394" t="s">
        <v>7338</v>
      </c>
      <c r="B7085" s="410" t="s">
        <v>7339</v>
      </c>
      <c r="C7085" s="395" t="s">
        <v>485</v>
      </c>
      <c r="D7085" s="396" t="s">
        <v>7340</v>
      </c>
      <c r="E7085" s="393"/>
      <c r="F7085" s="393"/>
      <c r="G7085" s="393"/>
      <c r="H7085" s="393"/>
      <c r="I7085" s="393"/>
      <c r="J7085" s="393"/>
      <c r="K7085" s="393"/>
    </row>
    <row r="7086" spans="1:11" ht="26.4">
      <c r="A7086" s="397" t="s">
        <v>11692</v>
      </c>
      <c r="B7086" s="411" t="s">
        <v>11693</v>
      </c>
      <c r="C7086" s="398" t="s">
        <v>180</v>
      </c>
      <c r="D7086" s="399">
        <v>0.1007</v>
      </c>
      <c r="E7086" s="393"/>
      <c r="F7086" s="393"/>
      <c r="G7086" s="393"/>
      <c r="H7086" s="393"/>
      <c r="I7086" s="393"/>
      <c r="J7086" s="393"/>
      <c r="K7086" s="393"/>
    </row>
    <row r="7087" spans="1:11" ht="26.4">
      <c r="A7087" s="397" t="s">
        <v>11694</v>
      </c>
      <c r="B7087" s="411" t="s">
        <v>11695</v>
      </c>
      <c r="C7087" s="398" t="s">
        <v>180</v>
      </c>
      <c r="D7087" s="399">
        <v>0.15110000000000001</v>
      </c>
      <c r="E7087" s="393"/>
      <c r="F7087" s="393"/>
      <c r="G7087" s="393"/>
      <c r="H7087" s="393"/>
      <c r="I7087" s="393"/>
      <c r="J7087" s="393"/>
      <c r="K7087" s="393"/>
    </row>
    <row r="7088" spans="1:11" ht="26.4">
      <c r="A7088" s="397" t="s">
        <v>11696</v>
      </c>
      <c r="B7088" s="411" t="s">
        <v>11697</v>
      </c>
      <c r="C7088" s="398" t="s">
        <v>180</v>
      </c>
      <c r="D7088" s="399">
        <v>0.18140000000000001</v>
      </c>
      <c r="E7088" s="393"/>
      <c r="F7088" s="393"/>
      <c r="G7088" s="393"/>
      <c r="H7088" s="393"/>
      <c r="I7088" s="393"/>
      <c r="J7088" s="393"/>
      <c r="K7088" s="393"/>
    </row>
    <row r="7089" spans="1:11" ht="26.4">
      <c r="A7089" s="397" t="s">
        <v>11698</v>
      </c>
      <c r="B7089" s="411" t="s">
        <v>11699</v>
      </c>
      <c r="C7089" s="398" t="s">
        <v>180</v>
      </c>
      <c r="D7089" s="399">
        <v>0.25190000000000001</v>
      </c>
      <c r="E7089" s="393"/>
      <c r="F7089" s="393"/>
      <c r="G7089" s="393"/>
      <c r="H7089" s="393"/>
      <c r="I7089" s="393"/>
      <c r="J7089" s="393"/>
      <c r="K7089" s="393"/>
    </row>
    <row r="7090" spans="1:11" ht="14.4">
      <c r="A7090" s="554"/>
      <c r="B7090" s="554"/>
      <c r="C7090" s="554"/>
      <c r="D7090" s="554"/>
      <c r="E7090" s="393"/>
      <c r="F7090" s="393"/>
      <c r="G7090" s="393"/>
      <c r="H7090" s="393"/>
      <c r="I7090" s="393"/>
      <c r="J7090" s="393"/>
      <c r="K7090" s="393"/>
    </row>
    <row r="7091" spans="1:11" ht="15" customHeight="1">
      <c r="A7091" s="553" t="s">
        <v>11700</v>
      </c>
      <c r="B7091" s="553"/>
      <c r="C7091" s="553"/>
      <c r="D7091" s="392"/>
      <c r="E7091" s="393"/>
      <c r="F7091" s="393"/>
      <c r="G7091" s="393"/>
      <c r="H7091" s="393"/>
      <c r="I7091" s="393"/>
      <c r="J7091" s="393"/>
      <c r="K7091" s="393"/>
    </row>
    <row r="7092" spans="1:11" ht="14.4">
      <c r="A7092" s="394" t="s">
        <v>7338</v>
      </c>
      <c r="B7092" s="410" t="s">
        <v>7339</v>
      </c>
      <c r="C7092" s="395" t="s">
        <v>485</v>
      </c>
      <c r="D7092" s="396" t="s">
        <v>7340</v>
      </c>
      <c r="E7092" s="393"/>
      <c r="F7092" s="393"/>
      <c r="G7092" s="393"/>
      <c r="H7092" s="393"/>
      <c r="I7092" s="393"/>
      <c r="J7092" s="393"/>
      <c r="K7092" s="393"/>
    </row>
    <row r="7093" spans="1:11" ht="26.4">
      <c r="A7093" s="397" t="s">
        <v>11701</v>
      </c>
      <c r="B7093" s="411" t="s">
        <v>11702</v>
      </c>
      <c r="C7093" s="398" t="s">
        <v>84</v>
      </c>
      <c r="D7093" s="399">
        <v>7.9219999999999997</v>
      </c>
      <c r="E7093" s="393"/>
      <c r="F7093" s="393"/>
      <c r="G7093" s="393"/>
      <c r="H7093" s="393"/>
      <c r="I7093" s="393"/>
      <c r="J7093" s="393"/>
      <c r="K7093" s="393"/>
    </row>
    <row r="7094" spans="1:11" ht="26.4">
      <c r="A7094" s="397" t="s">
        <v>11703</v>
      </c>
      <c r="B7094" s="411" t="s">
        <v>11704</v>
      </c>
      <c r="C7094" s="398" t="s">
        <v>84</v>
      </c>
      <c r="D7094" s="399">
        <v>8.4964999999999993</v>
      </c>
      <c r="E7094" s="393"/>
      <c r="F7094" s="393"/>
      <c r="G7094" s="393"/>
      <c r="H7094" s="393"/>
      <c r="I7094" s="393"/>
      <c r="J7094" s="393"/>
      <c r="K7094" s="393"/>
    </row>
    <row r="7095" spans="1:11" ht="26.4">
      <c r="A7095" s="397" t="s">
        <v>11705</v>
      </c>
      <c r="B7095" s="411" t="s">
        <v>11706</v>
      </c>
      <c r="C7095" s="398" t="s">
        <v>84</v>
      </c>
      <c r="D7095" s="399">
        <v>9.4238</v>
      </c>
      <c r="E7095" s="393"/>
      <c r="F7095" s="393"/>
      <c r="G7095" s="393"/>
      <c r="H7095" s="393"/>
      <c r="I7095" s="393"/>
      <c r="J7095" s="393"/>
      <c r="K7095" s="393"/>
    </row>
    <row r="7096" spans="1:11" ht="26.4">
      <c r="A7096" s="397" t="s">
        <v>11707</v>
      </c>
      <c r="B7096" s="411" t="s">
        <v>11708</v>
      </c>
      <c r="C7096" s="398" t="s">
        <v>84</v>
      </c>
      <c r="D7096" s="399">
        <v>10.1495</v>
      </c>
      <c r="E7096" s="393"/>
      <c r="F7096" s="393"/>
      <c r="G7096" s="393"/>
      <c r="H7096" s="393"/>
      <c r="I7096" s="393"/>
      <c r="J7096" s="393"/>
      <c r="K7096" s="393"/>
    </row>
    <row r="7097" spans="1:11" ht="14.4">
      <c r="A7097" s="554"/>
      <c r="B7097" s="554"/>
      <c r="C7097" s="554"/>
      <c r="D7097" s="554"/>
      <c r="E7097" s="393"/>
      <c r="F7097" s="393"/>
      <c r="G7097" s="393"/>
      <c r="H7097" s="393"/>
      <c r="I7097" s="393"/>
      <c r="J7097" s="393"/>
      <c r="K7097" s="393"/>
    </row>
    <row r="7098" spans="1:11" ht="15" customHeight="1">
      <c r="A7098" s="553" t="s">
        <v>11709</v>
      </c>
      <c r="B7098" s="553"/>
      <c r="C7098" s="553"/>
      <c r="D7098" s="392"/>
      <c r="E7098" s="393"/>
      <c r="F7098" s="393"/>
      <c r="G7098" s="393"/>
      <c r="H7098" s="393"/>
      <c r="I7098" s="393"/>
      <c r="J7098" s="393"/>
      <c r="K7098" s="393"/>
    </row>
    <row r="7099" spans="1:11" ht="14.4">
      <c r="A7099" s="394" t="s">
        <v>7338</v>
      </c>
      <c r="B7099" s="410" t="s">
        <v>7339</v>
      </c>
      <c r="C7099" s="395" t="s">
        <v>485</v>
      </c>
      <c r="D7099" s="396" t="s">
        <v>7340</v>
      </c>
      <c r="E7099" s="393"/>
      <c r="F7099" s="393"/>
      <c r="G7099" s="393"/>
      <c r="H7099" s="393"/>
      <c r="I7099" s="393"/>
      <c r="J7099" s="393"/>
      <c r="K7099" s="393"/>
    </row>
    <row r="7100" spans="1:11" ht="26.4">
      <c r="A7100" s="397" t="s">
        <v>11710</v>
      </c>
      <c r="B7100" s="411" t="s">
        <v>11711</v>
      </c>
      <c r="C7100" s="398" t="s">
        <v>65</v>
      </c>
      <c r="D7100" s="399">
        <v>9.1920000000000002</v>
      </c>
      <c r="E7100" s="393"/>
      <c r="F7100" s="393"/>
      <c r="G7100" s="393"/>
      <c r="H7100" s="393"/>
      <c r="I7100" s="393"/>
      <c r="J7100" s="393"/>
      <c r="K7100" s="393"/>
    </row>
    <row r="7101" spans="1:11" ht="14.4">
      <c r="A7101" s="554"/>
      <c r="B7101" s="554"/>
      <c r="C7101" s="554"/>
      <c r="D7101" s="554"/>
      <c r="E7101" s="393"/>
      <c r="F7101" s="393"/>
      <c r="G7101" s="393"/>
      <c r="H7101" s="393"/>
      <c r="I7101" s="393"/>
      <c r="J7101" s="393"/>
      <c r="K7101" s="393"/>
    </row>
    <row r="7102" spans="1:11" ht="15" customHeight="1">
      <c r="A7102" s="553" t="s">
        <v>11712</v>
      </c>
      <c r="B7102" s="553"/>
      <c r="C7102" s="553"/>
      <c r="D7102" s="392"/>
      <c r="E7102" s="393"/>
      <c r="F7102" s="393"/>
      <c r="G7102" s="393"/>
      <c r="H7102" s="393"/>
      <c r="I7102" s="393"/>
      <c r="J7102" s="393"/>
      <c r="K7102" s="393"/>
    </row>
    <row r="7103" spans="1:11" ht="14.4">
      <c r="A7103" s="394" t="s">
        <v>7338</v>
      </c>
      <c r="B7103" s="410" t="s">
        <v>7339</v>
      </c>
      <c r="C7103" s="395" t="s">
        <v>485</v>
      </c>
      <c r="D7103" s="396" t="s">
        <v>7340</v>
      </c>
      <c r="E7103" s="393"/>
      <c r="F7103" s="393"/>
      <c r="G7103" s="393"/>
      <c r="H7103" s="393"/>
      <c r="I7103" s="393"/>
      <c r="J7103" s="393"/>
      <c r="K7103" s="393"/>
    </row>
    <row r="7104" spans="1:11" ht="14.4">
      <c r="A7104" s="397" t="s">
        <v>11713</v>
      </c>
      <c r="B7104" s="411" t="s">
        <v>11714</v>
      </c>
      <c r="C7104" s="398" t="s">
        <v>84</v>
      </c>
      <c r="D7104" s="399">
        <v>9.3230000000000004</v>
      </c>
      <c r="E7104" s="393"/>
      <c r="F7104" s="393"/>
      <c r="G7104" s="393"/>
      <c r="H7104" s="393"/>
      <c r="I7104" s="393"/>
      <c r="J7104" s="393"/>
      <c r="K7104" s="393"/>
    </row>
    <row r="7105" spans="1:11" ht="26.4">
      <c r="A7105" s="397" t="s">
        <v>11715</v>
      </c>
      <c r="B7105" s="411" t="s">
        <v>11716</v>
      </c>
      <c r="C7105" s="398" t="s">
        <v>84</v>
      </c>
      <c r="D7105" s="399">
        <v>8.0429999999999993</v>
      </c>
      <c r="E7105" s="393"/>
      <c r="F7105" s="393"/>
      <c r="G7105" s="393"/>
      <c r="H7105" s="393"/>
      <c r="I7105" s="393"/>
      <c r="J7105" s="393"/>
      <c r="K7105" s="393"/>
    </row>
    <row r="7106" spans="1:11" ht="26.4">
      <c r="A7106" s="397" t="s">
        <v>11717</v>
      </c>
      <c r="B7106" s="411" t="s">
        <v>11718</v>
      </c>
      <c r="C7106" s="398" t="s">
        <v>65</v>
      </c>
      <c r="D7106" s="399">
        <v>25.640899999999998</v>
      </c>
      <c r="E7106" s="393"/>
      <c r="F7106" s="393"/>
      <c r="G7106" s="393"/>
      <c r="H7106" s="393"/>
      <c r="I7106" s="393"/>
      <c r="J7106" s="393"/>
      <c r="K7106" s="393"/>
    </row>
    <row r="7107" spans="1:11" ht="26.4">
      <c r="A7107" s="397" t="s">
        <v>11719</v>
      </c>
      <c r="B7107" s="411" t="s">
        <v>11720</v>
      </c>
      <c r="C7107" s="398" t="s">
        <v>180</v>
      </c>
      <c r="D7107" s="399">
        <v>1.6731</v>
      </c>
      <c r="E7107" s="393"/>
      <c r="F7107" s="393"/>
      <c r="G7107" s="393"/>
      <c r="H7107" s="393"/>
      <c r="I7107" s="393"/>
      <c r="J7107" s="393"/>
      <c r="K7107" s="393"/>
    </row>
    <row r="7108" spans="1:11" ht="26.4">
      <c r="A7108" s="397" t="s">
        <v>11721</v>
      </c>
      <c r="B7108" s="411" t="s">
        <v>11722</v>
      </c>
      <c r="C7108" s="398" t="s">
        <v>180</v>
      </c>
      <c r="D7108" s="399">
        <v>1.8343</v>
      </c>
      <c r="E7108" s="393"/>
      <c r="F7108" s="393"/>
      <c r="G7108" s="393"/>
      <c r="H7108" s="393"/>
      <c r="I7108" s="393"/>
      <c r="J7108" s="393"/>
      <c r="K7108" s="393"/>
    </row>
    <row r="7109" spans="1:11" ht="26.4">
      <c r="A7109" s="397" t="s">
        <v>11723</v>
      </c>
      <c r="B7109" s="411" t="s">
        <v>11724</v>
      </c>
      <c r="C7109" s="398" t="s">
        <v>180</v>
      </c>
      <c r="D7109" s="399">
        <v>1.7537</v>
      </c>
      <c r="E7109" s="393"/>
      <c r="F7109" s="393"/>
      <c r="G7109" s="393"/>
      <c r="H7109" s="393"/>
      <c r="I7109" s="393"/>
      <c r="J7109" s="393"/>
      <c r="K7109" s="393"/>
    </row>
    <row r="7110" spans="1:11" ht="14.4">
      <c r="A7110" s="554"/>
      <c r="B7110" s="554"/>
      <c r="C7110" s="554"/>
      <c r="D7110" s="554"/>
      <c r="E7110" s="393"/>
      <c r="F7110" s="393"/>
      <c r="G7110" s="393"/>
      <c r="H7110" s="393"/>
      <c r="I7110" s="393"/>
      <c r="J7110" s="393"/>
      <c r="K7110" s="393"/>
    </row>
    <row r="7111" spans="1:11" ht="15" customHeight="1">
      <c r="A7111" s="553" t="s">
        <v>11725</v>
      </c>
      <c r="B7111" s="553"/>
      <c r="C7111" s="553"/>
      <c r="D7111" s="392"/>
      <c r="E7111" s="393"/>
      <c r="F7111" s="393"/>
      <c r="G7111" s="393"/>
      <c r="H7111" s="393"/>
      <c r="I7111" s="393"/>
      <c r="J7111" s="393"/>
      <c r="K7111" s="393"/>
    </row>
    <row r="7112" spans="1:11" ht="15" customHeight="1">
      <c r="A7112" s="553" t="s">
        <v>11726</v>
      </c>
      <c r="B7112" s="553"/>
      <c r="C7112" s="553"/>
      <c r="D7112" s="392"/>
      <c r="E7112" s="393"/>
      <c r="F7112" s="393"/>
      <c r="G7112" s="393"/>
      <c r="H7112" s="393"/>
      <c r="I7112" s="393"/>
      <c r="J7112" s="393"/>
      <c r="K7112" s="393"/>
    </row>
    <row r="7113" spans="1:11" ht="14.4">
      <c r="A7113" s="394" t="s">
        <v>7338</v>
      </c>
      <c r="B7113" s="410" t="s">
        <v>7339</v>
      </c>
      <c r="C7113" s="395" t="s">
        <v>485</v>
      </c>
      <c r="D7113" s="396" t="s">
        <v>7340</v>
      </c>
      <c r="E7113" s="393"/>
      <c r="F7113" s="393"/>
      <c r="G7113" s="393"/>
      <c r="H7113" s="393"/>
      <c r="I7113" s="393"/>
      <c r="J7113" s="393"/>
      <c r="K7113" s="393"/>
    </row>
    <row r="7114" spans="1:11" ht="14.4">
      <c r="A7114" s="397" t="s">
        <v>11727</v>
      </c>
      <c r="B7114" s="411" t="s">
        <v>11728</v>
      </c>
      <c r="C7114" s="398" t="s">
        <v>180</v>
      </c>
      <c r="D7114" s="399">
        <v>72.296599999999998</v>
      </c>
      <c r="E7114" s="393"/>
      <c r="F7114" s="393"/>
      <c r="G7114" s="393"/>
      <c r="H7114" s="393"/>
      <c r="I7114" s="393"/>
      <c r="J7114" s="393"/>
      <c r="K7114" s="393"/>
    </row>
    <row r="7115" spans="1:11" ht="14.4">
      <c r="A7115" s="554"/>
      <c r="B7115" s="554"/>
      <c r="C7115" s="554"/>
      <c r="D7115" s="554"/>
      <c r="E7115" s="393"/>
      <c r="F7115" s="393"/>
      <c r="G7115" s="393"/>
      <c r="H7115" s="393"/>
      <c r="I7115" s="393"/>
      <c r="J7115" s="393"/>
      <c r="K7115" s="393"/>
    </row>
    <row r="7116" spans="1:11" ht="15" customHeight="1">
      <c r="A7116" s="553" t="s">
        <v>11729</v>
      </c>
      <c r="B7116" s="553"/>
      <c r="C7116" s="553"/>
      <c r="D7116" s="392"/>
      <c r="E7116" s="393"/>
      <c r="F7116" s="393"/>
      <c r="G7116" s="393"/>
      <c r="H7116" s="393"/>
      <c r="I7116" s="393"/>
      <c r="J7116" s="393"/>
      <c r="K7116" s="393"/>
    </row>
    <row r="7117" spans="1:11" ht="14.4">
      <c r="A7117" s="394" t="s">
        <v>7338</v>
      </c>
      <c r="B7117" s="410" t="s">
        <v>7339</v>
      </c>
      <c r="C7117" s="395" t="s">
        <v>485</v>
      </c>
      <c r="D7117" s="396" t="s">
        <v>7340</v>
      </c>
      <c r="E7117" s="393"/>
      <c r="F7117" s="393"/>
      <c r="G7117" s="393"/>
      <c r="H7117" s="393"/>
      <c r="I7117" s="393"/>
      <c r="J7117" s="393"/>
      <c r="K7117" s="393"/>
    </row>
    <row r="7118" spans="1:11" ht="26.4">
      <c r="A7118" s="397" t="s">
        <v>11730</v>
      </c>
      <c r="B7118" s="411" t="s">
        <v>11731</v>
      </c>
      <c r="C7118" s="398" t="s">
        <v>84</v>
      </c>
      <c r="D7118" s="399">
        <v>82.446200000000005</v>
      </c>
      <c r="E7118" s="393"/>
      <c r="F7118" s="393"/>
      <c r="G7118" s="393"/>
      <c r="H7118" s="393"/>
      <c r="I7118" s="393"/>
      <c r="J7118" s="393"/>
      <c r="K7118" s="393"/>
    </row>
    <row r="7119" spans="1:11" ht="26.4">
      <c r="A7119" s="397" t="s">
        <v>11732</v>
      </c>
      <c r="B7119" s="411" t="s">
        <v>11733</v>
      </c>
      <c r="C7119" s="398" t="s">
        <v>84</v>
      </c>
      <c r="D7119" s="399">
        <v>88.644800000000004</v>
      </c>
      <c r="E7119" s="393"/>
      <c r="F7119" s="393"/>
      <c r="G7119" s="393"/>
      <c r="H7119" s="393"/>
      <c r="I7119" s="393"/>
      <c r="J7119" s="393"/>
      <c r="K7119" s="393"/>
    </row>
    <row r="7120" spans="1:11" ht="26.4">
      <c r="A7120" s="397" t="s">
        <v>11734</v>
      </c>
      <c r="B7120" s="411" t="s">
        <v>11735</v>
      </c>
      <c r="C7120" s="398" t="s">
        <v>84</v>
      </c>
      <c r="D7120" s="399">
        <v>94.58</v>
      </c>
      <c r="E7120" s="393"/>
      <c r="F7120" s="393"/>
      <c r="G7120" s="393"/>
      <c r="H7120" s="393"/>
      <c r="I7120" s="393"/>
      <c r="J7120" s="393"/>
      <c r="K7120" s="393"/>
    </row>
    <row r="7121" spans="1:11" ht="26.4">
      <c r="A7121" s="397" t="s">
        <v>11736</v>
      </c>
      <c r="B7121" s="411" t="s">
        <v>11737</v>
      </c>
      <c r="C7121" s="398" t="s">
        <v>84</v>
      </c>
      <c r="D7121" s="399">
        <v>101.7</v>
      </c>
      <c r="E7121" s="393"/>
      <c r="F7121" s="393"/>
      <c r="G7121" s="393"/>
      <c r="H7121" s="393"/>
      <c r="I7121" s="393"/>
      <c r="J7121" s="393"/>
      <c r="K7121" s="393"/>
    </row>
    <row r="7122" spans="1:11" ht="26.4">
      <c r="A7122" s="397" t="s">
        <v>11738</v>
      </c>
      <c r="B7122" s="411" t="s">
        <v>11739</v>
      </c>
      <c r="C7122" s="398" t="s">
        <v>84</v>
      </c>
      <c r="D7122" s="399">
        <v>109.36</v>
      </c>
      <c r="E7122" s="393"/>
      <c r="F7122" s="393"/>
      <c r="G7122" s="393"/>
      <c r="H7122" s="393"/>
      <c r="I7122" s="393"/>
      <c r="J7122" s="393"/>
      <c r="K7122" s="393"/>
    </row>
    <row r="7123" spans="1:11" ht="26.4">
      <c r="A7123" s="397" t="s">
        <v>11740</v>
      </c>
      <c r="B7123" s="411" t="s">
        <v>11741</v>
      </c>
      <c r="C7123" s="398" t="s">
        <v>84</v>
      </c>
      <c r="D7123" s="399">
        <v>117.59</v>
      </c>
      <c r="E7123" s="393"/>
      <c r="F7123" s="393"/>
      <c r="G7123" s="393"/>
      <c r="H7123" s="393"/>
      <c r="I7123" s="393"/>
      <c r="J7123" s="393"/>
      <c r="K7123" s="393"/>
    </row>
    <row r="7124" spans="1:11" ht="14.4">
      <c r="A7124" s="554"/>
      <c r="B7124" s="554"/>
      <c r="C7124" s="554"/>
      <c r="D7124" s="554"/>
      <c r="E7124" s="393"/>
      <c r="F7124" s="393"/>
      <c r="G7124" s="393"/>
      <c r="H7124" s="393"/>
      <c r="I7124" s="393"/>
      <c r="J7124" s="393"/>
      <c r="K7124" s="393"/>
    </row>
    <row r="7125" spans="1:11" ht="15" customHeight="1">
      <c r="A7125" s="553" t="s">
        <v>11742</v>
      </c>
      <c r="B7125" s="553"/>
      <c r="C7125" s="553"/>
      <c r="D7125" s="392"/>
      <c r="E7125" s="393"/>
      <c r="F7125" s="393"/>
      <c r="G7125" s="393"/>
      <c r="H7125" s="393"/>
      <c r="I7125" s="393"/>
      <c r="J7125" s="393"/>
      <c r="K7125" s="393"/>
    </row>
    <row r="7126" spans="1:11" ht="15" customHeight="1">
      <c r="A7126" s="553" t="s">
        <v>11743</v>
      </c>
      <c r="B7126" s="553"/>
      <c r="C7126" s="553"/>
      <c r="D7126" s="392"/>
      <c r="E7126" s="393"/>
      <c r="F7126" s="393"/>
      <c r="G7126" s="393"/>
      <c r="H7126" s="393"/>
      <c r="I7126" s="393"/>
      <c r="J7126" s="393"/>
      <c r="K7126" s="393"/>
    </row>
    <row r="7127" spans="1:11" ht="14.4">
      <c r="A7127" s="394" t="s">
        <v>7338</v>
      </c>
      <c r="B7127" s="410" t="s">
        <v>7339</v>
      </c>
      <c r="C7127" s="395" t="s">
        <v>485</v>
      </c>
      <c r="D7127" s="396" t="s">
        <v>7340</v>
      </c>
      <c r="E7127" s="393"/>
      <c r="F7127" s="393"/>
      <c r="G7127" s="393"/>
      <c r="H7127" s="393"/>
      <c r="I7127" s="393"/>
      <c r="J7127" s="393"/>
      <c r="K7127" s="393"/>
    </row>
    <row r="7128" spans="1:11" ht="14.4">
      <c r="A7128" s="397" t="s">
        <v>11744</v>
      </c>
      <c r="B7128" s="411" t="s">
        <v>11745</v>
      </c>
      <c r="C7128" s="398" t="s">
        <v>180</v>
      </c>
      <c r="D7128" s="399">
        <v>26.6891</v>
      </c>
      <c r="E7128" s="393"/>
      <c r="F7128" s="393"/>
      <c r="G7128" s="393"/>
      <c r="H7128" s="393"/>
      <c r="I7128" s="393"/>
      <c r="J7128" s="393"/>
      <c r="K7128" s="393"/>
    </row>
    <row r="7129" spans="1:11" ht="14.4">
      <c r="A7129" s="554"/>
      <c r="B7129" s="554"/>
      <c r="C7129" s="554"/>
      <c r="D7129" s="554"/>
      <c r="E7129" s="393"/>
      <c r="F7129" s="393"/>
      <c r="G7129" s="393"/>
      <c r="H7129" s="393"/>
      <c r="I7129" s="393"/>
      <c r="J7129" s="393"/>
      <c r="K7129" s="393"/>
    </row>
    <row r="7130" spans="1:11" ht="15" customHeight="1">
      <c r="A7130" s="553" t="s">
        <v>11746</v>
      </c>
      <c r="B7130" s="553"/>
      <c r="C7130" s="553"/>
      <c r="D7130" s="392"/>
      <c r="E7130" s="393"/>
      <c r="F7130" s="393"/>
      <c r="G7130" s="393"/>
      <c r="H7130" s="393"/>
      <c r="I7130" s="393"/>
      <c r="J7130" s="393"/>
      <c r="K7130" s="393"/>
    </row>
    <row r="7131" spans="1:11" ht="15" customHeight="1">
      <c r="A7131" s="553" t="s">
        <v>11747</v>
      </c>
      <c r="B7131" s="553"/>
      <c r="C7131" s="553"/>
      <c r="D7131" s="392"/>
      <c r="E7131" s="393"/>
      <c r="F7131" s="393"/>
      <c r="G7131" s="393"/>
      <c r="H7131" s="393"/>
      <c r="I7131" s="393"/>
      <c r="J7131" s="393"/>
      <c r="K7131" s="393"/>
    </row>
    <row r="7132" spans="1:11" ht="14.4">
      <c r="A7132" s="394" t="s">
        <v>7338</v>
      </c>
      <c r="B7132" s="410" t="s">
        <v>7339</v>
      </c>
      <c r="C7132" s="395" t="s">
        <v>485</v>
      </c>
      <c r="D7132" s="396" t="s">
        <v>7340</v>
      </c>
      <c r="E7132" s="393"/>
      <c r="F7132" s="393"/>
      <c r="G7132" s="393"/>
      <c r="H7132" s="393"/>
      <c r="I7132" s="393"/>
      <c r="J7132" s="393"/>
      <c r="K7132" s="393"/>
    </row>
    <row r="7133" spans="1:11" ht="14.4">
      <c r="A7133" s="397" t="s">
        <v>11748</v>
      </c>
      <c r="B7133" s="411" t="s">
        <v>5592</v>
      </c>
      <c r="C7133" s="398" t="s">
        <v>180</v>
      </c>
      <c r="D7133" s="399">
        <v>180.6559</v>
      </c>
      <c r="E7133" s="393"/>
      <c r="F7133" s="393"/>
      <c r="G7133" s="393"/>
      <c r="H7133" s="393"/>
      <c r="I7133" s="393"/>
      <c r="J7133" s="393"/>
      <c r="K7133" s="393"/>
    </row>
    <row r="7134" spans="1:11" ht="14.4">
      <c r="A7134" s="397" t="s">
        <v>11749</v>
      </c>
      <c r="B7134" s="411" t="s">
        <v>5551</v>
      </c>
      <c r="C7134" s="398" t="s">
        <v>180</v>
      </c>
      <c r="D7134" s="399">
        <v>163.03790000000001</v>
      </c>
      <c r="E7134" s="393"/>
      <c r="F7134" s="393"/>
      <c r="G7134" s="393"/>
      <c r="H7134" s="393"/>
      <c r="I7134" s="393"/>
      <c r="J7134" s="393"/>
      <c r="K7134" s="393"/>
    </row>
    <row r="7135" spans="1:11" ht="14.4">
      <c r="A7135" s="397" t="s">
        <v>11750</v>
      </c>
      <c r="B7135" s="411" t="s">
        <v>5553</v>
      </c>
      <c r="C7135" s="398" t="s">
        <v>180</v>
      </c>
      <c r="D7135" s="399">
        <v>207.44589999999999</v>
      </c>
      <c r="E7135" s="393"/>
      <c r="F7135" s="393"/>
      <c r="G7135" s="393"/>
      <c r="H7135" s="393"/>
      <c r="I7135" s="393"/>
      <c r="J7135" s="393"/>
      <c r="K7135" s="393"/>
    </row>
    <row r="7136" spans="1:11" ht="14.4">
      <c r="A7136" s="397" t="s">
        <v>11751</v>
      </c>
      <c r="B7136" s="411" t="s">
        <v>5555</v>
      </c>
      <c r="C7136" s="398" t="s">
        <v>180</v>
      </c>
      <c r="D7136" s="399">
        <v>118.2165</v>
      </c>
      <c r="E7136" s="393"/>
      <c r="F7136" s="393"/>
      <c r="G7136" s="393"/>
      <c r="H7136" s="393"/>
      <c r="I7136" s="393"/>
      <c r="J7136" s="393"/>
      <c r="K7136" s="393"/>
    </row>
    <row r="7137" spans="1:11" ht="14.4">
      <c r="A7137" s="397" t="s">
        <v>11752</v>
      </c>
      <c r="B7137" s="411" t="s">
        <v>5557</v>
      </c>
      <c r="C7137" s="398" t="s">
        <v>180</v>
      </c>
      <c r="D7137" s="399">
        <v>112.9855</v>
      </c>
      <c r="E7137" s="393"/>
      <c r="F7137" s="393"/>
      <c r="G7137" s="393"/>
      <c r="H7137" s="393"/>
      <c r="I7137" s="393"/>
      <c r="J7137" s="393"/>
      <c r="K7137" s="393"/>
    </row>
    <row r="7138" spans="1:11" ht="14.4">
      <c r="A7138" s="397" t="s">
        <v>11753</v>
      </c>
      <c r="B7138" s="411" t="s">
        <v>5594</v>
      </c>
      <c r="C7138" s="398" t="s">
        <v>180</v>
      </c>
      <c r="D7138" s="399">
        <v>115.4952</v>
      </c>
      <c r="E7138" s="393"/>
      <c r="F7138" s="393"/>
      <c r="G7138" s="393"/>
      <c r="H7138" s="393"/>
      <c r="I7138" s="393"/>
      <c r="J7138" s="393"/>
      <c r="K7138" s="393"/>
    </row>
    <row r="7139" spans="1:11" ht="14.4">
      <c r="A7139" s="397" t="s">
        <v>11754</v>
      </c>
      <c r="B7139" s="411" t="s">
        <v>5559</v>
      </c>
      <c r="C7139" s="398" t="s">
        <v>180</v>
      </c>
      <c r="D7139" s="399">
        <v>50.082500000000003</v>
      </c>
      <c r="E7139" s="393"/>
      <c r="F7139" s="393"/>
      <c r="G7139" s="393"/>
      <c r="H7139" s="393"/>
      <c r="I7139" s="393"/>
      <c r="J7139" s="393"/>
      <c r="K7139" s="393"/>
    </row>
    <row r="7140" spans="1:11" ht="14.4">
      <c r="A7140" s="397" t="s">
        <v>11755</v>
      </c>
      <c r="B7140" s="411" t="s">
        <v>5561</v>
      </c>
      <c r="C7140" s="398" t="s">
        <v>180</v>
      </c>
      <c r="D7140" s="399">
        <v>81.912000000000006</v>
      </c>
      <c r="E7140" s="393"/>
      <c r="F7140" s="393"/>
      <c r="G7140" s="393"/>
      <c r="H7140" s="393"/>
      <c r="I7140" s="393"/>
      <c r="J7140" s="393"/>
      <c r="K7140" s="393"/>
    </row>
    <row r="7141" spans="1:11" ht="14.4">
      <c r="A7141" s="397" t="s">
        <v>11756</v>
      </c>
      <c r="B7141" s="411" t="s">
        <v>5563</v>
      </c>
      <c r="C7141" s="398" t="s">
        <v>180</v>
      </c>
      <c r="D7141" s="399">
        <v>94.853399999999993</v>
      </c>
      <c r="E7141" s="393"/>
      <c r="F7141" s="393"/>
      <c r="G7141" s="393"/>
      <c r="H7141" s="393"/>
      <c r="I7141" s="393"/>
      <c r="J7141" s="393"/>
      <c r="K7141" s="393"/>
    </row>
    <row r="7142" spans="1:11" ht="14.4">
      <c r="A7142" s="397" t="s">
        <v>11757</v>
      </c>
      <c r="B7142" s="411" t="s">
        <v>5565</v>
      </c>
      <c r="C7142" s="398" t="s">
        <v>180</v>
      </c>
      <c r="D7142" s="399">
        <v>150.69110000000001</v>
      </c>
      <c r="E7142" s="393"/>
      <c r="F7142" s="393"/>
      <c r="G7142" s="393"/>
      <c r="H7142" s="393"/>
      <c r="I7142" s="393"/>
      <c r="J7142" s="393"/>
      <c r="K7142" s="393"/>
    </row>
    <row r="7143" spans="1:11" ht="14.4">
      <c r="A7143" s="397" t="s">
        <v>11758</v>
      </c>
      <c r="B7143" s="411" t="s">
        <v>5567</v>
      </c>
      <c r="C7143" s="398" t="s">
        <v>180</v>
      </c>
      <c r="D7143" s="399">
        <v>79.805499999999995</v>
      </c>
      <c r="E7143" s="393"/>
      <c r="F7143" s="393"/>
      <c r="G7143" s="393"/>
      <c r="H7143" s="393"/>
      <c r="I7143" s="393"/>
      <c r="J7143" s="393"/>
      <c r="K7143" s="393"/>
    </row>
    <row r="7144" spans="1:11" ht="14.4">
      <c r="A7144" s="397" t="s">
        <v>11759</v>
      </c>
      <c r="B7144" s="411" t="s">
        <v>5569</v>
      </c>
      <c r="C7144" s="398" t="s">
        <v>180</v>
      </c>
      <c r="D7144" s="399">
        <v>79.815600000000003</v>
      </c>
      <c r="E7144" s="393"/>
      <c r="F7144" s="393"/>
      <c r="G7144" s="393"/>
      <c r="H7144" s="393"/>
      <c r="I7144" s="393"/>
      <c r="J7144" s="393"/>
      <c r="K7144" s="393"/>
    </row>
    <row r="7145" spans="1:11" ht="14.4">
      <c r="A7145" s="397" t="s">
        <v>11760</v>
      </c>
      <c r="B7145" s="411" t="s">
        <v>5571</v>
      </c>
      <c r="C7145" s="398" t="s">
        <v>180</v>
      </c>
      <c r="D7145" s="399">
        <v>61.8245</v>
      </c>
      <c r="E7145" s="393"/>
      <c r="F7145" s="393"/>
      <c r="G7145" s="393"/>
      <c r="H7145" s="393"/>
      <c r="I7145" s="393"/>
      <c r="J7145" s="393"/>
      <c r="K7145" s="393"/>
    </row>
    <row r="7146" spans="1:11" ht="14.4">
      <c r="A7146" s="397" t="s">
        <v>11761</v>
      </c>
      <c r="B7146" s="411" t="s">
        <v>5573</v>
      </c>
      <c r="C7146" s="398" t="s">
        <v>180</v>
      </c>
      <c r="D7146" s="399">
        <v>44.952300000000001</v>
      </c>
      <c r="E7146" s="393"/>
      <c r="F7146" s="393"/>
      <c r="G7146" s="393"/>
      <c r="H7146" s="393"/>
      <c r="I7146" s="393"/>
      <c r="J7146" s="393"/>
      <c r="K7146" s="393"/>
    </row>
    <row r="7147" spans="1:11" ht="14.4">
      <c r="A7147" s="397" t="s">
        <v>11762</v>
      </c>
      <c r="B7147" s="411" t="s">
        <v>5575</v>
      </c>
      <c r="C7147" s="398" t="s">
        <v>180</v>
      </c>
      <c r="D7147" s="399">
        <v>38.965400000000002</v>
      </c>
      <c r="E7147" s="393"/>
      <c r="F7147" s="393"/>
      <c r="G7147" s="393"/>
      <c r="H7147" s="393"/>
      <c r="I7147" s="393"/>
      <c r="J7147" s="393"/>
      <c r="K7147" s="393"/>
    </row>
    <row r="7148" spans="1:11" ht="14.4">
      <c r="A7148" s="397" t="s">
        <v>11763</v>
      </c>
      <c r="B7148" s="411" t="s">
        <v>5577</v>
      </c>
      <c r="C7148" s="398" t="s">
        <v>180</v>
      </c>
      <c r="D7148" s="399">
        <v>718.29</v>
      </c>
      <c r="E7148" s="393"/>
      <c r="F7148" s="393"/>
      <c r="G7148" s="393"/>
      <c r="H7148" s="393"/>
      <c r="I7148" s="393"/>
      <c r="J7148" s="393"/>
      <c r="K7148" s="393"/>
    </row>
    <row r="7149" spans="1:11" ht="14.4">
      <c r="A7149" s="397" t="s">
        <v>11764</v>
      </c>
      <c r="B7149" s="411" t="s">
        <v>5596</v>
      </c>
      <c r="C7149" s="398" t="s">
        <v>180</v>
      </c>
      <c r="D7149" s="399">
        <v>100.2054</v>
      </c>
      <c r="E7149" s="393"/>
      <c r="F7149" s="393"/>
      <c r="G7149" s="393"/>
      <c r="H7149" s="393"/>
      <c r="I7149" s="393"/>
      <c r="J7149" s="393"/>
      <c r="K7149" s="393"/>
    </row>
    <row r="7150" spans="1:11" ht="14.4">
      <c r="A7150" s="397" t="s">
        <v>11765</v>
      </c>
      <c r="B7150" s="411" t="s">
        <v>5598</v>
      </c>
      <c r="C7150" s="398" t="s">
        <v>180</v>
      </c>
      <c r="D7150" s="399">
        <v>108.0972</v>
      </c>
      <c r="E7150" s="393"/>
      <c r="F7150" s="393"/>
      <c r="G7150" s="393"/>
      <c r="H7150" s="393"/>
      <c r="I7150" s="393"/>
      <c r="J7150" s="393"/>
      <c r="K7150" s="393"/>
    </row>
    <row r="7151" spans="1:11" ht="14.4">
      <c r="A7151" s="397" t="s">
        <v>11766</v>
      </c>
      <c r="B7151" s="411" t="s">
        <v>5600</v>
      </c>
      <c r="C7151" s="398" t="s">
        <v>180</v>
      </c>
      <c r="D7151" s="399">
        <v>100.6892</v>
      </c>
      <c r="E7151" s="393"/>
      <c r="F7151" s="393"/>
      <c r="G7151" s="393"/>
      <c r="H7151" s="393"/>
      <c r="I7151" s="393"/>
      <c r="J7151" s="393"/>
      <c r="K7151" s="393"/>
    </row>
    <row r="7152" spans="1:11" ht="14.4">
      <c r="A7152" s="397" t="s">
        <v>11767</v>
      </c>
      <c r="B7152" s="411" t="s">
        <v>5579</v>
      </c>
      <c r="C7152" s="398" t="s">
        <v>180</v>
      </c>
      <c r="D7152" s="399">
        <v>44.529000000000003</v>
      </c>
      <c r="E7152" s="393"/>
      <c r="F7152" s="393"/>
      <c r="G7152" s="393"/>
      <c r="H7152" s="393"/>
      <c r="I7152" s="393"/>
      <c r="J7152" s="393"/>
      <c r="K7152" s="393"/>
    </row>
    <row r="7153" spans="1:11" ht="14.4">
      <c r="A7153" s="397" t="s">
        <v>11768</v>
      </c>
      <c r="B7153" s="411" t="s">
        <v>5581</v>
      </c>
      <c r="C7153" s="398" t="s">
        <v>180</v>
      </c>
      <c r="D7153" s="399">
        <v>33.542900000000003</v>
      </c>
      <c r="E7153" s="393"/>
      <c r="F7153" s="393"/>
      <c r="G7153" s="393"/>
      <c r="H7153" s="393"/>
      <c r="I7153" s="393"/>
      <c r="J7153" s="393"/>
      <c r="K7153" s="393"/>
    </row>
    <row r="7154" spans="1:11" ht="14.4">
      <c r="A7154" s="397" t="s">
        <v>11769</v>
      </c>
      <c r="B7154" s="411" t="s">
        <v>5583</v>
      </c>
      <c r="C7154" s="398" t="s">
        <v>180</v>
      </c>
      <c r="D7154" s="399">
        <v>33.381599999999999</v>
      </c>
      <c r="E7154" s="393"/>
      <c r="F7154" s="393"/>
      <c r="G7154" s="393"/>
      <c r="H7154" s="393"/>
      <c r="I7154" s="393"/>
      <c r="J7154" s="393"/>
      <c r="K7154" s="393"/>
    </row>
    <row r="7155" spans="1:11" ht="14.4">
      <c r="A7155" s="397" t="s">
        <v>11770</v>
      </c>
      <c r="B7155" s="411" t="s">
        <v>5585</v>
      </c>
      <c r="C7155" s="398" t="s">
        <v>80</v>
      </c>
      <c r="D7155" s="399">
        <v>1.2699</v>
      </c>
      <c r="E7155" s="393"/>
      <c r="F7155" s="393"/>
      <c r="G7155" s="393"/>
      <c r="H7155" s="393"/>
      <c r="I7155" s="393"/>
      <c r="J7155" s="393"/>
      <c r="K7155" s="393"/>
    </row>
    <row r="7156" spans="1:11" ht="14.4">
      <c r="A7156" s="397" t="s">
        <v>11771</v>
      </c>
      <c r="B7156" s="411" t="s">
        <v>11772</v>
      </c>
      <c r="C7156" s="398" t="s">
        <v>180</v>
      </c>
      <c r="D7156" s="399">
        <v>69.726500000000001</v>
      </c>
      <c r="E7156" s="393"/>
      <c r="F7156" s="393"/>
      <c r="G7156" s="393"/>
      <c r="H7156" s="393"/>
      <c r="I7156" s="393"/>
      <c r="J7156" s="393"/>
      <c r="K7156" s="393"/>
    </row>
    <row r="7157" spans="1:11" ht="14.4">
      <c r="A7157" s="397" t="s">
        <v>11773</v>
      </c>
      <c r="B7157" s="411" t="s">
        <v>11774</v>
      </c>
      <c r="C7157" s="398" t="s">
        <v>180</v>
      </c>
      <c r="D7157" s="399">
        <v>69.5047</v>
      </c>
      <c r="E7157" s="393"/>
      <c r="F7157" s="393"/>
      <c r="G7157" s="393"/>
      <c r="H7157" s="393"/>
      <c r="I7157" s="393"/>
      <c r="J7157" s="393"/>
      <c r="K7157" s="393"/>
    </row>
    <row r="7158" spans="1:11" ht="14.4">
      <c r="A7158" s="397" t="s">
        <v>11775</v>
      </c>
      <c r="B7158" s="411" t="s">
        <v>5587</v>
      </c>
      <c r="C7158" s="398" t="s">
        <v>80</v>
      </c>
      <c r="D7158" s="399">
        <v>0.38300000000000001</v>
      </c>
      <c r="E7158" s="393"/>
      <c r="F7158" s="393"/>
      <c r="G7158" s="393"/>
      <c r="H7158" s="393"/>
      <c r="I7158" s="393"/>
      <c r="J7158" s="393"/>
      <c r="K7158" s="393"/>
    </row>
    <row r="7159" spans="1:11" ht="14.4">
      <c r="A7159" s="397" t="s">
        <v>11776</v>
      </c>
      <c r="B7159" s="411" t="s">
        <v>5589</v>
      </c>
      <c r="C7159" s="398" t="s">
        <v>180</v>
      </c>
      <c r="D7159" s="399">
        <v>62.126899999999999</v>
      </c>
      <c r="E7159" s="393"/>
      <c r="F7159" s="393"/>
      <c r="G7159" s="393"/>
      <c r="H7159" s="393"/>
      <c r="I7159" s="393"/>
      <c r="J7159" s="393"/>
      <c r="K7159" s="393"/>
    </row>
    <row r="7160" spans="1:11" ht="14.4">
      <c r="A7160" s="554"/>
      <c r="B7160" s="554"/>
      <c r="C7160" s="554"/>
      <c r="D7160" s="554"/>
      <c r="E7160" s="393"/>
      <c r="F7160" s="393"/>
      <c r="G7160" s="393"/>
      <c r="H7160" s="393"/>
      <c r="I7160" s="393"/>
      <c r="J7160" s="393"/>
      <c r="K7160" s="393"/>
    </row>
    <row r="7161" spans="1:11" ht="15" customHeight="1">
      <c r="A7161" s="553" t="s">
        <v>11777</v>
      </c>
      <c r="B7161" s="553"/>
      <c r="C7161" s="553"/>
      <c r="D7161" s="392"/>
      <c r="E7161" s="393"/>
      <c r="F7161" s="393"/>
      <c r="G7161" s="393"/>
      <c r="H7161" s="393"/>
      <c r="I7161" s="393"/>
      <c r="J7161" s="393"/>
      <c r="K7161" s="393"/>
    </row>
    <row r="7162" spans="1:11" ht="15" customHeight="1">
      <c r="A7162" s="553" t="s">
        <v>11778</v>
      </c>
      <c r="B7162" s="553"/>
      <c r="C7162" s="553"/>
      <c r="D7162" s="392"/>
      <c r="E7162" s="393"/>
      <c r="F7162" s="393"/>
      <c r="G7162" s="393"/>
      <c r="H7162" s="393"/>
      <c r="I7162" s="393"/>
      <c r="J7162" s="393"/>
      <c r="K7162" s="393"/>
    </row>
    <row r="7163" spans="1:11" ht="14.4">
      <c r="A7163" s="394" t="s">
        <v>7338</v>
      </c>
      <c r="B7163" s="410" t="s">
        <v>7339</v>
      </c>
      <c r="C7163" s="395" t="s">
        <v>485</v>
      </c>
      <c r="D7163" s="396" t="s">
        <v>7340</v>
      </c>
      <c r="E7163" s="393"/>
      <c r="F7163" s="393"/>
      <c r="G7163" s="393"/>
      <c r="H7163" s="393"/>
      <c r="I7163" s="393"/>
      <c r="J7163" s="393"/>
      <c r="K7163" s="393"/>
    </row>
    <row r="7164" spans="1:11" ht="14.4">
      <c r="A7164" s="397" t="s">
        <v>11779</v>
      </c>
      <c r="B7164" s="411" t="s">
        <v>11780</v>
      </c>
      <c r="C7164" s="398" t="s">
        <v>65</v>
      </c>
      <c r="D7164" s="399">
        <v>101.7273</v>
      </c>
      <c r="E7164" s="393"/>
      <c r="F7164" s="393"/>
      <c r="G7164" s="393"/>
      <c r="H7164" s="393"/>
      <c r="I7164" s="393"/>
      <c r="J7164" s="393"/>
      <c r="K7164" s="393"/>
    </row>
    <row r="7165" spans="1:11" ht="14.4">
      <c r="A7165" s="397" t="s">
        <v>11781</v>
      </c>
      <c r="B7165" s="411" t="s">
        <v>11782</v>
      </c>
      <c r="C7165" s="398" t="s">
        <v>65</v>
      </c>
      <c r="D7165" s="399">
        <v>101.2334</v>
      </c>
      <c r="E7165" s="393"/>
      <c r="F7165" s="393"/>
      <c r="G7165" s="393"/>
      <c r="H7165" s="393"/>
      <c r="I7165" s="393"/>
      <c r="J7165" s="393"/>
      <c r="K7165" s="393"/>
    </row>
    <row r="7166" spans="1:11" ht="14.4">
      <c r="A7166" s="554"/>
      <c r="B7166" s="554"/>
      <c r="C7166" s="554"/>
      <c r="D7166" s="554"/>
      <c r="E7166" s="393"/>
      <c r="F7166" s="393"/>
      <c r="G7166" s="393"/>
      <c r="H7166" s="393"/>
      <c r="I7166" s="393"/>
      <c r="J7166" s="393"/>
      <c r="K7166" s="393"/>
    </row>
    <row r="7167" spans="1:11" ht="15" customHeight="1">
      <c r="A7167" s="553" t="s">
        <v>11783</v>
      </c>
      <c r="B7167" s="553"/>
      <c r="C7167" s="553"/>
      <c r="D7167" s="392"/>
      <c r="E7167" s="393"/>
      <c r="F7167" s="393"/>
      <c r="G7167" s="393"/>
      <c r="H7167" s="393"/>
      <c r="I7167" s="393"/>
      <c r="J7167" s="393"/>
      <c r="K7167" s="393"/>
    </row>
    <row r="7168" spans="1:11" ht="15" customHeight="1">
      <c r="A7168" s="553" t="s">
        <v>11784</v>
      </c>
      <c r="B7168" s="553"/>
      <c r="C7168" s="553"/>
      <c r="D7168" s="392"/>
      <c r="E7168" s="393"/>
      <c r="F7168" s="393"/>
      <c r="G7168" s="393"/>
      <c r="H7168" s="393"/>
      <c r="I7168" s="393"/>
      <c r="J7168" s="393"/>
      <c r="K7168" s="393"/>
    </row>
    <row r="7169" spans="1:11" ht="14.4">
      <c r="A7169" s="394" t="s">
        <v>7338</v>
      </c>
      <c r="B7169" s="410" t="s">
        <v>7339</v>
      </c>
      <c r="C7169" s="395" t="s">
        <v>485</v>
      </c>
      <c r="D7169" s="396" t="s">
        <v>7340</v>
      </c>
      <c r="E7169" s="393"/>
      <c r="F7169" s="393"/>
      <c r="G7169" s="393"/>
      <c r="H7169" s="393"/>
      <c r="I7169" s="393"/>
      <c r="J7169" s="393"/>
      <c r="K7169" s="393"/>
    </row>
    <row r="7170" spans="1:11" ht="26.4">
      <c r="A7170" s="397" t="s">
        <v>11785</v>
      </c>
      <c r="B7170" s="411" t="s">
        <v>11786</v>
      </c>
      <c r="C7170" s="398" t="s">
        <v>67</v>
      </c>
      <c r="D7170" s="399">
        <v>24.7439</v>
      </c>
      <c r="E7170" s="393"/>
      <c r="F7170" s="393"/>
      <c r="G7170" s="393"/>
      <c r="H7170" s="393"/>
      <c r="I7170" s="393"/>
      <c r="J7170" s="393"/>
      <c r="K7170" s="393"/>
    </row>
    <row r="7171" spans="1:11" ht="26.4">
      <c r="A7171" s="397" t="s">
        <v>11787</v>
      </c>
      <c r="B7171" s="411" t="s">
        <v>11788</v>
      </c>
      <c r="C7171" s="398" t="s">
        <v>67</v>
      </c>
      <c r="D7171" s="399">
        <v>28.503399999999999</v>
      </c>
      <c r="E7171" s="393"/>
      <c r="F7171" s="393"/>
      <c r="G7171" s="393"/>
      <c r="H7171" s="393"/>
      <c r="I7171" s="393"/>
      <c r="J7171" s="393"/>
      <c r="K7171" s="393"/>
    </row>
    <row r="7172" spans="1:11" ht="26.4">
      <c r="A7172" s="397" t="s">
        <v>11789</v>
      </c>
      <c r="B7172" s="411" t="s">
        <v>11790</v>
      </c>
      <c r="C7172" s="398" t="s">
        <v>67</v>
      </c>
      <c r="D7172" s="399">
        <v>112.6</v>
      </c>
      <c r="E7172" s="393"/>
      <c r="F7172" s="393"/>
      <c r="G7172" s="393"/>
      <c r="H7172" s="393"/>
      <c r="I7172" s="393"/>
      <c r="J7172" s="393"/>
      <c r="K7172" s="393"/>
    </row>
    <row r="7173" spans="1:11" ht="26.4">
      <c r="A7173" s="397" t="s">
        <v>11791</v>
      </c>
      <c r="B7173" s="411" t="s">
        <v>11792</v>
      </c>
      <c r="C7173" s="398" t="s">
        <v>67</v>
      </c>
      <c r="D7173" s="399">
        <v>59.8491</v>
      </c>
      <c r="E7173" s="393"/>
      <c r="F7173" s="393"/>
      <c r="G7173" s="393"/>
      <c r="H7173" s="393"/>
      <c r="I7173" s="393"/>
      <c r="J7173" s="393"/>
      <c r="K7173" s="393"/>
    </row>
    <row r="7174" spans="1:11" ht="14.4">
      <c r="A7174" s="554"/>
      <c r="B7174" s="554"/>
      <c r="C7174" s="554"/>
      <c r="D7174" s="554"/>
      <c r="E7174" s="393"/>
      <c r="F7174" s="393"/>
      <c r="G7174" s="393"/>
      <c r="H7174" s="393"/>
      <c r="I7174" s="393"/>
      <c r="J7174" s="393"/>
      <c r="K7174" s="393"/>
    </row>
    <row r="7175" spans="1:11" ht="15" customHeight="1">
      <c r="A7175" s="553" t="s">
        <v>11793</v>
      </c>
      <c r="B7175" s="553"/>
      <c r="C7175" s="553"/>
      <c r="D7175" s="392"/>
      <c r="E7175" s="393"/>
      <c r="F7175" s="393"/>
      <c r="G7175" s="393"/>
      <c r="H7175" s="393"/>
      <c r="I7175" s="393"/>
      <c r="J7175" s="393"/>
      <c r="K7175" s="393"/>
    </row>
    <row r="7176" spans="1:11" ht="14.4">
      <c r="A7176" s="394" t="s">
        <v>7338</v>
      </c>
      <c r="B7176" s="410" t="s">
        <v>7339</v>
      </c>
      <c r="C7176" s="395" t="s">
        <v>485</v>
      </c>
      <c r="D7176" s="396" t="s">
        <v>7340</v>
      </c>
      <c r="E7176" s="393"/>
      <c r="F7176" s="393"/>
      <c r="G7176" s="393"/>
      <c r="H7176" s="393"/>
      <c r="I7176" s="393"/>
      <c r="J7176" s="393"/>
      <c r="K7176" s="393"/>
    </row>
    <row r="7177" spans="1:11" ht="14.4">
      <c r="A7177" s="397" t="s">
        <v>11794</v>
      </c>
      <c r="B7177" s="411" t="s">
        <v>11795</v>
      </c>
      <c r="C7177" s="398" t="s">
        <v>180</v>
      </c>
      <c r="D7177" s="399">
        <v>2.88</v>
      </c>
      <c r="E7177" s="393"/>
      <c r="F7177" s="393"/>
      <c r="G7177" s="393"/>
      <c r="H7177" s="393"/>
      <c r="I7177" s="393"/>
      <c r="J7177" s="393"/>
      <c r="K7177" s="393"/>
    </row>
    <row r="7178" spans="1:11" ht="14.4">
      <c r="A7178" s="397" t="s">
        <v>11796</v>
      </c>
      <c r="B7178" s="411" t="s">
        <v>11797</v>
      </c>
      <c r="C7178" s="398" t="s">
        <v>180</v>
      </c>
      <c r="D7178" s="399">
        <v>185.55</v>
      </c>
      <c r="E7178" s="393"/>
      <c r="F7178" s="393"/>
      <c r="G7178" s="393"/>
      <c r="H7178" s="393"/>
      <c r="I7178" s="393"/>
      <c r="J7178" s="393"/>
      <c r="K7178" s="393"/>
    </row>
    <row r="7179" spans="1:11" ht="14.4">
      <c r="A7179" s="397" t="s">
        <v>11798</v>
      </c>
      <c r="B7179" s="411" t="s">
        <v>11799</v>
      </c>
      <c r="C7179" s="398" t="s">
        <v>180</v>
      </c>
      <c r="D7179" s="399">
        <v>243</v>
      </c>
      <c r="E7179" s="393"/>
      <c r="F7179" s="393"/>
      <c r="G7179" s="393"/>
      <c r="H7179" s="393"/>
      <c r="I7179" s="393"/>
      <c r="J7179" s="393"/>
      <c r="K7179" s="393"/>
    </row>
    <row r="7180" spans="1:11" ht="14.4">
      <c r="A7180" s="397" t="s">
        <v>11800</v>
      </c>
      <c r="B7180" s="411" t="s">
        <v>11801</v>
      </c>
      <c r="C7180" s="398" t="s">
        <v>180</v>
      </c>
      <c r="D7180" s="399">
        <v>177.43</v>
      </c>
      <c r="E7180" s="393"/>
      <c r="F7180" s="393"/>
      <c r="G7180" s="393"/>
      <c r="H7180" s="393"/>
      <c r="I7180" s="393"/>
      <c r="J7180" s="393"/>
      <c r="K7180" s="393"/>
    </row>
    <row r="7181" spans="1:11" ht="14.4">
      <c r="A7181" s="554"/>
      <c r="B7181" s="554"/>
      <c r="C7181" s="554"/>
      <c r="D7181" s="554"/>
      <c r="E7181" s="393"/>
      <c r="F7181" s="393"/>
      <c r="G7181" s="393"/>
      <c r="H7181" s="393"/>
      <c r="I7181" s="393"/>
      <c r="J7181" s="393"/>
      <c r="K7181" s="393"/>
    </row>
    <row r="7182" spans="1:11" ht="15" customHeight="1">
      <c r="A7182" s="553" t="s">
        <v>11802</v>
      </c>
      <c r="B7182" s="553"/>
      <c r="C7182" s="553"/>
      <c r="D7182" s="392"/>
      <c r="E7182" s="393"/>
      <c r="F7182" s="393"/>
      <c r="G7182" s="393"/>
      <c r="H7182" s="393"/>
      <c r="I7182" s="393"/>
      <c r="J7182" s="393"/>
      <c r="K7182" s="393"/>
    </row>
    <row r="7183" spans="1:11" ht="15" customHeight="1">
      <c r="A7183" s="553" t="s">
        <v>11803</v>
      </c>
      <c r="B7183" s="553"/>
      <c r="C7183" s="553"/>
      <c r="D7183" s="392"/>
      <c r="E7183" s="393"/>
      <c r="F7183" s="393"/>
      <c r="G7183" s="393"/>
      <c r="H7183" s="393"/>
      <c r="I7183" s="393"/>
      <c r="J7183" s="393"/>
      <c r="K7183" s="393"/>
    </row>
    <row r="7184" spans="1:11" ht="14.4">
      <c r="A7184" s="394" t="s">
        <v>7338</v>
      </c>
      <c r="B7184" s="410" t="s">
        <v>7339</v>
      </c>
      <c r="C7184" s="395" t="s">
        <v>485</v>
      </c>
      <c r="D7184" s="396" t="s">
        <v>7340</v>
      </c>
      <c r="E7184" s="393"/>
      <c r="F7184" s="393"/>
      <c r="G7184" s="393"/>
      <c r="H7184" s="393"/>
      <c r="I7184" s="393"/>
      <c r="J7184" s="393"/>
      <c r="K7184" s="393"/>
    </row>
    <row r="7185" spans="1:11" ht="14.4">
      <c r="A7185" s="397" t="s">
        <v>11804</v>
      </c>
      <c r="B7185" s="411" t="s">
        <v>11805</v>
      </c>
      <c r="C7185" s="398" t="s">
        <v>65</v>
      </c>
      <c r="D7185" s="399">
        <v>356.03050000000002</v>
      </c>
      <c r="E7185" s="393"/>
      <c r="F7185" s="393"/>
      <c r="G7185" s="393"/>
      <c r="H7185" s="393"/>
      <c r="I7185" s="393"/>
      <c r="J7185" s="393"/>
      <c r="K7185" s="393"/>
    </row>
    <row r="7186" spans="1:11" ht="14.4">
      <c r="A7186" s="554"/>
      <c r="B7186" s="554"/>
      <c r="C7186" s="554"/>
      <c r="D7186" s="554"/>
      <c r="E7186" s="393"/>
      <c r="F7186" s="393"/>
      <c r="G7186" s="393"/>
      <c r="H7186" s="393"/>
      <c r="I7186" s="393"/>
      <c r="J7186" s="393"/>
      <c r="K7186" s="393"/>
    </row>
    <row r="7187" spans="1:11" ht="15" customHeight="1">
      <c r="A7187" s="553" t="s">
        <v>11806</v>
      </c>
      <c r="B7187" s="553"/>
      <c r="C7187" s="553"/>
      <c r="D7187" s="392"/>
      <c r="E7187" s="393"/>
      <c r="F7187" s="393"/>
      <c r="G7187" s="393"/>
      <c r="H7187" s="393"/>
      <c r="I7187" s="393"/>
      <c r="J7187" s="393"/>
      <c r="K7187" s="393"/>
    </row>
    <row r="7188" spans="1:11" ht="15" customHeight="1">
      <c r="A7188" s="553" t="s">
        <v>11807</v>
      </c>
      <c r="B7188" s="553"/>
      <c r="C7188" s="553"/>
      <c r="D7188" s="392"/>
      <c r="E7188" s="393"/>
      <c r="F7188" s="393"/>
      <c r="G7188" s="393"/>
      <c r="H7188" s="393"/>
      <c r="I7188" s="393"/>
      <c r="J7188" s="393"/>
      <c r="K7188" s="393"/>
    </row>
    <row r="7189" spans="1:11" ht="14.4">
      <c r="A7189" s="394" t="s">
        <v>7338</v>
      </c>
      <c r="B7189" s="410" t="s">
        <v>7339</v>
      </c>
      <c r="C7189" s="395" t="s">
        <v>485</v>
      </c>
      <c r="D7189" s="396" t="s">
        <v>7340</v>
      </c>
      <c r="E7189" s="393"/>
      <c r="F7189" s="393"/>
      <c r="G7189" s="393"/>
      <c r="H7189" s="393"/>
      <c r="I7189" s="393"/>
      <c r="J7189" s="393"/>
      <c r="K7189" s="393"/>
    </row>
    <row r="7190" spans="1:11" ht="14.4">
      <c r="A7190" s="397" t="s">
        <v>11808</v>
      </c>
      <c r="B7190" s="411" t="s">
        <v>11809</v>
      </c>
      <c r="C7190" s="398" t="s">
        <v>67</v>
      </c>
      <c r="D7190" s="399">
        <v>12.29</v>
      </c>
      <c r="E7190" s="393"/>
      <c r="F7190" s="393"/>
      <c r="G7190" s="393"/>
      <c r="H7190" s="393"/>
      <c r="I7190" s="393"/>
      <c r="J7190" s="393"/>
      <c r="K7190" s="393"/>
    </row>
    <row r="7191" spans="1:11" ht="14.4">
      <c r="A7191" s="397" t="s">
        <v>11810</v>
      </c>
      <c r="B7191" s="411" t="s">
        <v>11811</v>
      </c>
      <c r="C7191" s="398" t="s">
        <v>67</v>
      </c>
      <c r="D7191" s="399">
        <v>8.65</v>
      </c>
      <c r="E7191" s="393"/>
      <c r="F7191" s="393"/>
      <c r="G7191" s="393"/>
      <c r="H7191" s="393"/>
      <c r="I7191" s="393"/>
      <c r="J7191" s="393"/>
      <c r="K7191" s="393"/>
    </row>
    <row r="7192" spans="1:11" ht="14.4">
      <c r="A7192" s="397" t="s">
        <v>11812</v>
      </c>
      <c r="B7192" s="411" t="s">
        <v>11813</v>
      </c>
      <c r="C7192" s="398" t="s">
        <v>67</v>
      </c>
      <c r="D7192" s="399">
        <v>4.4000000000000004</v>
      </c>
      <c r="E7192" s="393"/>
      <c r="F7192" s="393"/>
      <c r="G7192" s="393"/>
      <c r="H7192" s="393"/>
      <c r="I7192" s="393"/>
      <c r="J7192" s="393"/>
      <c r="K7192" s="393"/>
    </row>
    <row r="7193" spans="1:11" ht="14.4">
      <c r="A7193" s="397" t="s">
        <v>11814</v>
      </c>
      <c r="B7193" s="411" t="s">
        <v>11815</v>
      </c>
      <c r="C7193" s="398" t="s">
        <v>67</v>
      </c>
      <c r="D7193" s="399">
        <v>15.43</v>
      </c>
      <c r="E7193" s="393"/>
      <c r="F7193" s="393"/>
      <c r="G7193" s="393"/>
      <c r="H7193" s="393"/>
      <c r="I7193" s="393"/>
      <c r="J7193" s="393"/>
      <c r="K7193" s="393"/>
    </row>
    <row r="7194" spans="1:11" ht="14.4">
      <c r="A7194" s="554"/>
      <c r="B7194" s="554"/>
      <c r="C7194" s="554"/>
      <c r="D7194" s="554"/>
      <c r="E7194" s="393"/>
      <c r="F7194" s="393"/>
      <c r="G7194" s="393"/>
      <c r="H7194" s="393"/>
      <c r="I7194" s="393"/>
      <c r="J7194" s="393"/>
      <c r="K7194" s="393"/>
    </row>
    <row r="7195" spans="1:11" ht="15" customHeight="1">
      <c r="A7195" s="553" t="s">
        <v>11816</v>
      </c>
      <c r="B7195" s="553"/>
      <c r="C7195" s="553"/>
      <c r="D7195" s="392"/>
      <c r="E7195" s="393"/>
      <c r="F7195" s="393"/>
      <c r="G7195" s="393"/>
      <c r="H7195" s="393"/>
      <c r="I7195" s="393"/>
      <c r="J7195" s="393"/>
      <c r="K7195" s="393"/>
    </row>
    <row r="7196" spans="1:11" ht="15" customHeight="1">
      <c r="A7196" s="553" t="s">
        <v>11817</v>
      </c>
      <c r="B7196" s="553"/>
      <c r="C7196" s="553"/>
      <c r="D7196" s="392"/>
      <c r="E7196" s="393"/>
      <c r="F7196" s="393"/>
      <c r="G7196" s="393"/>
      <c r="H7196" s="393"/>
      <c r="I7196" s="393"/>
      <c r="J7196" s="393"/>
      <c r="K7196" s="393"/>
    </row>
    <row r="7197" spans="1:11" ht="14.4">
      <c r="A7197" s="394" t="s">
        <v>7338</v>
      </c>
      <c r="B7197" s="410" t="s">
        <v>7339</v>
      </c>
      <c r="C7197" s="395" t="s">
        <v>485</v>
      </c>
      <c r="D7197" s="396" t="s">
        <v>7340</v>
      </c>
      <c r="E7197" s="393"/>
      <c r="F7197" s="393"/>
      <c r="G7197" s="393"/>
      <c r="H7197" s="393"/>
      <c r="I7197" s="393"/>
      <c r="J7197" s="393"/>
      <c r="K7197" s="393"/>
    </row>
    <row r="7198" spans="1:11" ht="26.4">
      <c r="A7198" s="397" t="s">
        <v>11818</v>
      </c>
      <c r="B7198" s="411" t="s">
        <v>11819</v>
      </c>
      <c r="C7198" s="398" t="s">
        <v>65</v>
      </c>
      <c r="D7198" s="399">
        <v>59.9</v>
      </c>
      <c r="E7198" s="393"/>
      <c r="F7198" s="393"/>
      <c r="G7198" s="393"/>
      <c r="H7198" s="393"/>
      <c r="I7198" s="393"/>
      <c r="J7198" s="393"/>
      <c r="K7198" s="393"/>
    </row>
    <row r="7199" spans="1:11" ht="26.4">
      <c r="A7199" s="397" t="s">
        <v>11820</v>
      </c>
      <c r="B7199" s="411" t="s">
        <v>11821</v>
      </c>
      <c r="C7199" s="398" t="s">
        <v>65</v>
      </c>
      <c r="D7199" s="399">
        <v>39.9</v>
      </c>
      <c r="E7199" s="393"/>
      <c r="F7199" s="393"/>
      <c r="G7199" s="393"/>
      <c r="H7199" s="393"/>
      <c r="I7199" s="393"/>
      <c r="J7199" s="393"/>
      <c r="K7199" s="393"/>
    </row>
    <row r="7200" spans="1:11" ht="14.4">
      <c r="A7200" s="554"/>
      <c r="B7200" s="554"/>
      <c r="C7200" s="554"/>
      <c r="D7200" s="554"/>
      <c r="E7200" s="393"/>
      <c r="F7200" s="393"/>
      <c r="G7200" s="393"/>
      <c r="H7200" s="393"/>
      <c r="I7200" s="393"/>
      <c r="J7200" s="393"/>
      <c r="K7200" s="393"/>
    </row>
    <row r="7201" spans="1:11" ht="15" customHeight="1">
      <c r="A7201" s="553" t="s">
        <v>11822</v>
      </c>
      <c r="B7201" s="553"/>
      <c r="C7201" s="553"/>
      <c r="D7201" s="392"/>
      <c r="E7201" s="393"/>
      <c r="F7201" s="393"/>
      <c r="G7201" s="393"/>
      <c r="H7201" s="393"/>
      <c r="I7201" s="393"/>
      <c r="J7201" s="393"/>
      <c r="K7201" s="393"/>
    </row>
    <row r="7202" spans="1:11" ht="15" customHeight="1">
      <c r="A7202" s="553" t="s">
        <v>11823</v>
      </c>
      <c r="B7202" s="553"/>
      <c r="C7202" s="553"/>
      <c r="D7202" s="392"/>
      <c r="E7202" s="393"/>
      <c r="F7202" s="393"/>
      <c r="G7202" s="393"/>
      <c r="H7202" s="393"/>
      <c r="I7202" s="393"/>
      <c r="J7202" s="393"/>
      <c r="K7202" s="393"/>
    </row>
    <row r="7203" spans="1:11" ht="14.4">
      <c r="A7203" s="394" t="s">
        <v>7338</v>
      </c>
      <c r="B7203" s="410" t="s">
        <v>7339</v>
      </c>
      <c r="C7203" s="395" t="s">
        <v>485</v>
      </c>
      <c r="D7203" s="396" t="s">
        <v>7340</v>
      </c>
      <c r="E7203" s="393"/>
      <c r="F7203" s="393"/>
      <c r="G7203" s="393"/>
      <c r="H7203" s="393"/>
      <c r="I7203" s="393"/>
      <c r="J7203" s="393"/>
      <c r="K7203" s="393"/>
    </row>
    <row r="7204" spans="1:11" ht="26.4">
      <c r="A7204" s="397" t="s">
        <v>11824</v>
      </c>
      <c r="B7204" s="411" t="s">
        <v>11825</v>
      </c>
      <c r="C7204" s="398" t="s">
        <v>84</v>
      </c>
      <c r="D7204" s="399">
        <v>7.01</v>
      </c>
      <c r="E7204" s="393"/>
      <c r="F7204" s="393"/>
      <c r="G7204" s="393"/>
      <c r="H7204" s="393"/>
      <c r="I7204" s="393"/>
      <c r="J7204" s="393"/>
      <c r="K7204" s="393"/>
    </row>
    <row r="7205" spans="1:11" ht="26.4">
      <c r="A7205" s="397" t="s">
        <v>11826</v>
      </c>
      <c r="B7205" s="411" t="s">
        <v>11827</v>
      </c>
      <c r="C7205" s="398" t="s">
        <v>84</v>
      </c>
      <c r="D7205" s="399">
        <v>7.11</v>
      </c>
      <c r="E7205" s="393"/>
      <c r="F7205" s="393"/>
      <c r="G7205" s="393"/>
      <c r="H7205" s="393"/>
      <c r="I7205" s="393"/>
      <c r="J7205" s="393"/>
      <c r="K7205" s="393"/>
    </row>
    <row r="7206" spans="1:11" ht="26.4">
      <c r="A7206" s="397" t="s">
        <v>11828</v>
      </c>
      <c r="B7206" s="411" t="s">
        <v>11829</v>
      </c>
      <c r="C7206" s="398" t="s">
        <v>65</v>
      </c>
      <c r="D7206" s="399">
        <v>34.770000000000003</v>
      </c>
      <c r="E7206" s="393"/>
      <c r="F7206" s="393"/>
      <c r="G7206" s="393"/>
      <c r="H7206" s="393"/>
      <c r="I7206" s="393"/>
      <c r="J7206" s="393"/>
      <c r="K7206" s="393"/>
    </row>
    <row r="7207" spans="1:11" ht="14.4">
      <c r="A7207" s="554"/>
      <c r="B7207" s="554"/>
      <c r="C7207" s="554"/>
      <c r="D7207" s="554"/>
      <c r="E7207" s="393"/>
      <c r="F7207" s="393"/>
      <c r="G7207" s="393"/>
      <c r="H7207" s="393"/>
      <c r="I7207" s="393"/>
      <c r="J7207" s="393"/>
      <c r="K7207" s="393"/>
    </row>
    <row r="7208" spans="1:11" ht="15" customHeight="1">
      <c r="A7208" s="553" t="s">
        <v>11830</v>
      </c>
      <c r="B7208" s="553"/>
      <c r="C7208" s="553"/>
      <c r="D7208" s="392"/>
      <c r="E7208" s="393"/>
      <c r="F7208" s="393"/>
      <c r="G7208" s="393"/>
      <c r="H7208" s="393"/>
      <c r="I7208" s="393"/>
      <c r="J7208" s="393"/>
      <c r="K7208" s="393"/>
    </row>
    <row r="7209" spans="1:11" ht="15" customHeight="1">
      <c r="A7209" s="553" t="s">
        <v>11831</v>
      </c>
      <c r="B7209" s="553"/>
      <c r="C7209" s="553"/>
      <c r="D7209" s="392"/>
      <c r="E7209" s="393"/>
      <c r="F7209" s="393"/>
      <c r="G7209" s="393"/>
      <c r="H7209" s="393"/>
      <c r="I7209" s="393"/>
      <c r="J7209" s="393"/>
      <c r="K7209" s="393"/>
    </row>
    <row r="7210" spans="1:11" ht="14.4">
      <c r="A7210" s="394" t="s">
        <v>7338</v>
      </c>
      <c r="B7210" s="410" t="s">
        <v>7339</v>
      </c>
      <c r="C7210" s="395" t="s">
        <v>485</v>
      </c>
      <c r="D7210" s="396" t="s">
        <v>7340</v>
      </c>
      <c r="E7210" s="393"/>
      <c r="F7210" s="393"/>
      <c r="G7210" s="393"/>
      <c r="H7210" s="393"/>
      <c r="I7210" s="393"/>
      <c r="J7210" s="393"/>
      <c r="K7210" s="393"/>
    </row>
    <row r="7211" spans="1:11" ht="14.4">
      <c r="A7211" s="397" t="s">
        <v>11832</v>
      </c>
      <c r="B7211" s="411" t="s">
        <v>11833</v>
      </c>
      <c r="C7211" s="398" t="s">
        <v>65</v>
      </c>
      <c r="D7211" s="399">
        <v>27.03</v>
      </c>
      <c r="E7211" s="393"/>
      <c r="F7211" s="393"/>
      <c r="G7211" s="393"/>
      <c r="H7211" s="393"/>
      <c r="I7211" s="393"/>
      <c r="J7211" s="393"/>
      <c r="K7211" s="393"/>
    </row>
    <row r="7212" spans="1:11" ht="14.4">
      <c r="A7212" s="554"/>
      <c r="B7212" s="554"/>
      <c r="C7212" s="554"/>
      <c r="D7212" s="554"/>
      <c r="E7212" s="393"/>
      <c r="F7212" s="393"/>
      <c r="G7212" s="393"/>
      <c r="H7212" s="393"/>
      <c r="I7212" s="393"/>
      <c r="J7212" s="393"/>
      <c r="K7212" s="393"/>
    </row>
    <row r="7213" spans="1:11" ht="15" customHeight="1">
      <c r="A7213" s="553" t="s">
        <v>11834</v>
      </c>
      <c r="B7213" s="553"/>
      <c r="C7213" s="553"/>
      <c r="D7213" s="392"/>
      <c r="E7213" s="393"/>
      <c r="F7213" s="393"/>
      <c r="G7213" s="393"/>
      <c r="H7213" s="393"/>
      <c r="I7213" s="393"/>
      <c r="J7213" s="393"/>
      <c r="K7213" s="393"/>
    </row>
    <row r="7214" spans="1:11" ht="14.4">
      <c r="A7214" s="394" t="s">
        <v>7338</v>
      </c>
      <c r="B7214" s="410" t="s">
        <v>7339</v>
      </c>
      <c r="C7214" s="395" t="s">
        <v>485</v>
      </c>
      <c r="D7214" s="396" t="s">
        <v>7340</v>
      </c>
      <c r="E7214" s="393"/>
      <c r="F7214" s="393"/>
      <c r="G7214" s="393"/>
      <c r="H7214" s="393"/>
      <c r="I7214" s="393"/>
      <c r="J7214" s="393"/>
      <c r="K7214" s="393"/>
    </row>
    <row r="7215" spans="1:11" ht="14.4">
      <c r="A7215" s="397" t="s">
        <v>11835</v>
      </c>
      <c r="B7215" s="411" t="s">
        <v>11836</v>
      </c>
      <c r="C7215" s="398" t="s">
        <v>65</v>
      </c>
      <c r="D7215" s="399">
        <v>73.31</v>
      </c>
      <c r="E7215" s="393"/>
      <c r="F7215" s="393"/>
      <c r="G7215" s="393"/>
      <c r="H7215" s="393"/>
      <c r="I7215" s="393"/>
      <c r="J7215" s="393"/>
      <c r="K7215" s="393"/>
    </row>
    <row r="7216" spans="1:11" ht="14.4">
      <c r="A7216" s="397" t="s">
        <v>11837</v>
      </c>
      <c r="B7216" s="411" t="s">
        <v>11838</v>
      </c>
      <c r="C7216" s="398" t="s">
        <v>65</v>
      </c>
      <c r="D7216" s="399">
        <v>74.39</v>
      </c>
      <c r="E7216" s="393"/>
      <c r="F7216" s="393"/>
      <c r="G7216" s="393"/>
      <c r="H7216" s="393"/>
      <c r="I7216" s="393"/>
      <c r="J7216" s="393"/>
      <c r="K7216" s="393"/>
    </row>
    <row r="7217" spans="1:11" ht="14.4">
      <c r="A7217" s="554"/>
      <c r="B7217" s="554"/>
      <c r="C7217" s="554"/>
      <c r="D7217" s="554"/>
      <c r="E7217" s="393"/>
      <c r="F7217" s="393"/>
      <c r="G7217" s="393"/>
      <c r="H7217" s="393"/>
      <c r="I7217" s="393"/>
      <c r="J7217" s="393"/>
      <c r="K7217" s="393"/>
    </row>
    <row r="7218" spans="1:11" ht="15" customHeight="1">
      <c r="A7218" s="553" t="s">
        <v>11839</v>
      </c>
      <c r="B7218" s="553"/>
      <c r="C7218" s="553"/>
      <c r="D7218" s="392"/>
      <c r="E7218" s="393"/>
      <c r="F7218" s="393"/>
      <c r="G7218" s="393"/>
      <c r="H7218" s="393"/>
      <c r="I7218" s="393"/>
      <c r="J7218" s="393"/>
      <c r="K7218" s="393"/>
    </row>
    <row r="7219" spans="1:11" ht="15" customHeight="1">
      <c r="A7219" s="553" t="s">
        <v>11840</v>
      </c>
      <c r="B7219" s="553"/>
      <c r="C7219" s="553"/>
      <c r="D7219" s="392"/>
      <c r="E7219" s="393"/>
      <c r="F7219" s="393"/>
      <c r="G7219" s="393"/>
      <c r="H7219" s="393"/>
      <c r="I7219" s="393"/>
      <c r="J7219" s="393"/>
      <c r="K7219" s="393"/>
    </row>
    <row r="7220" spans="1:11" ht="14.4">
      <c r="A7220" s="394" t="s">
        <v>7338</v>
      </c>
      <c r="B7220" s="410" t="s">
        <v>7339</v>
      </c>
      <c r="C7220" s="395" t="s">
        <v>485</v>
      </c>
      <c r="D7220" s="396" t="s">
        <v>7340</v>
      </c>
      <c r="E7220" s="393"/>
      <c r="F7220" s="393"/>
      <c r="G7220" s="393"/>
      <c r="H7220" s="393"/>
      <c r="I7220" s="393"/>
      <c r="J7220" s="393"/>
      <c r="K7220" s="393"/>
    </row>
    <row r="7221" spans="1:11" ht="14.4">
      <c r="A7221" s="397" t="s">
        <v>11841</v>
      </c>
      <c r="B7221" s="411" t="s">
        <v>11842</v>
      </c>
      <c r="C7221" s="398" t="s">
        <v>65</v>
      </c>
      <c r="D7221" s="399">
        <v>294.33999999999997</v>
      </c>
      <c r="E7221" s="393"/>
      <c r="F7221" s="393"/>
      <c r="G7221" s="393"/>
      <c r="H7221" s="393"/>
      <c r="I7221" s="393"/>
      <c r="J7221" s="393"/>
      <c r="K7221" s="393"/>
    </row>
    <row r="7222" spans="1:11" ht="26.4">
      <c r="A7222" s="397" t="s">
        <v>11843</v>
      </c>
      <c r="B7222" s="411" t="s">
        <v>11844</v>
      </c>
      <c r="C7222" s="398" t="s">
        <v>65</v>
      </c>
      <c r="D7222" s="399">
        <v>97.22</v>
      </c>
      <c r="E7222" s="393"/>
      <c r="F7222" s="393"/>
      <c r="G7222" s="393"/>
      <c r="H7222" s="393"/>
      <c r="I7222" s="393"/>
      <c r="J7222" s="393"/>
      <c r="K7222" s="393"/>
    </row>
    <row r="7223" spans="1:11" ht="26.4">
      <c r="A7223" s="397" t="s">
        <v>11845</v>
      </c>
      <c r="B7223" s="411" t="s">
        <v>11846</v>
      </c>
      <c r="C7223" s="398" t="s">
        <v>65</v>
      </c>
      <c r="D7223" s="399">
        <v>76.97</v>
      </c>
      <c r="E7223" s="393"/>
      <c r="F7223" s="393"/>
      <c r="G7223" s="393"/>
      <c r="H7223" s="393"/>
      <c r="I7223" s="393"/>
      <c r="J7223" s="393"/>
      <c r="K7223" s="393"/>
    </row>
    <row r="7224" spans="1:11" ht="14.4">
      <c r="A7224" s="554"/>
      <c r="B7224" s="554"/>
      <c r="C7224" s="554"/>
      <c r="D7224" s="554"/>
      <c r="E7224" s="393"/>
      <c r="F7224" s="393"/>
      <c r="G7224" s="393"/>
      <c r="H7224" s="393"/>
      <c r="I7224" s="393"/>
      <c r="J7224" s="393"/>
      <c r="K7224" s="393"/>
    </row>
    <row r="7225" spans="1:11" ht="15" customHeight="1">
      <c r="A7225" s="553" t="s">
        <v>11847</v>
      </c>
      <c r="B7225" s="553"/>
      <c r="C7225" s="553"/>
      <c r="D7225" s="392"/>
      <c r="E7225" s="393"/>
      <c r="F7225" s="393"/>
      <c r="G7225" s="393"/>
      <c r="H7225" s="393"/>
      <c r="I7225" s="393"/>
      <c r="J7225" s="393"/>
      <c r="K7225" s="393"/>
    </row>
    <row r="7226" spans="1:11" ht="15" customHeight="1">
      <c r="A7226" s="553" t="s">
        <v>11848</v>
      </c>
      <c r="B7226" s="553"/>
      <c r="C7226" s="553"/>
      <c r="D7226" s="392"/>
      <c r="E7226" s="393"/>
      <c r="F7226" s="393"/>
      <c r="G7226" s="393"/>
      <c r="H7226" s="393"/>
      <c r="I7226" s="393"/>
      <c r="J7226" s="393"/>
      <c r="K7226" s="393"/>
    </row>
    <row r="7227" spans="1:11" ht="14.4">
      <c r="A7227" s="394" t="s">
        <v>7338</v>
      </c>
      <c r="B7227" s="410" t="s">
        <v>7339</v>
      </c>
      <c r="C7227" s="395" t="s">
        <v>485</v>
      </c>
      <c r="D7227" s="396" t="s">
        <v>7340</v>
      </c>
      <c r="E7227" s="393"/>
      <c r="F7227" s="393"/>
      <c r="G7227" s="393"/>
      <c r="H7227" s="393"/>
      <c r="I7227" s="393"/>
      <c r="J7227" s="393"/>
      <c r="K7227" s="393"/>
    </row>
    <row r="7228" spans="1:11" ht="14.4">
      <c r="A7228" s="397" t="s">
        <v>11849</v>
      </c>
      <c r="B7228" s="411" t="s">
        <v>11850</v>
      </c>
      <c r="C7228" s="398" t="s">
        <v>67</v>
      </c>
      <c r="D7228" s="399">
        <v>9.5952000000000002</v>
      </c>
      <c r="E7228" s="393"/>
      <c r="F7228" s="393"/>
      <c r="G7228" s="393"/>
      <c r="H7228" s="393"/>
      <c r="I7228" s="393"/>
      <c r="J7228" s="393"/>
      <c r="K7228" s="393"/>
    </row>
    <row r="7229" spans="1:11" ht="14.4">
      <c r="A7229" s="397" t="s">
        <v>11851</v>
      </c>
      <c r="B7229" s="411" t="s">
        <v>11852</v>
      </c>
      <c r="C7229" s="398" t="s">
        <v>84</v>
      </c>
      <c r="D7229" s="399">
        <v>4.3944000000000001</v>
      </c>
      <c r="E7229" s="393"/>
      <c r="F7229" s="393"/>
      <c r="G7229" s="393"/>
      <c r="H7229" s="393"/>
      <c r="I7229" s="393"/>
      <c r="J7229" s="393"/>
      <c r="K7229" s="393"/>
    </row>
    <row r="7230" spans="1:11" ht="14.4">
      <c r="A7230" s="554"/>
      <c r="B7230" s="554"/>
      <c r="C7230" s="554"/>
      <c r="D7230" s="554"/>
      <c r="E7230" s="393"/>
      <c r="F7230" s="393"/>
      <c r="G7230" s="393"/>
      <c r="H7230" s="393"/>
      <c r="I7230" s="393"/>
      <c r="J7230" s="393"/>
      <c r="K7230" s="393"/>
    </row>
    <row r="7231" spans="1:11" ht="15" customHeight="1">
      <c r="A7231" s="553" t="s">
        <v>11853</v>
      </c>
      <c r="B7231" s="553"/>
      <c r="C7231" s="553"/>
      <c r="D7231" s="392"/>
      <c r="E7231" s="393"/>
      <c r="F7231" s="393"/>
      <c r="G7231" s="393"/>
      <c r="H7231" s="393"/>
      <c r="I7231" s="393"/>
      <c r="J7231" s="393"/>
      <c r="K7231" s="393"/>
    </row>
    <row r="7232" spans="1:11" ht="14.4">
      <c r="A7232" s="394" t="s">
        <v>7338</v>
      </c>
      <c r="B7232" s="410" t="s">
        <v>7339</v>
      </c>
      <c r="C7232" s="395" t="s">
        <v>485</v>
      </c>
      <c r="D7232" s="396" t="s">
        <v>7340</v>
      </c>
      <c r="E7232" s="393"/>
      <c r="F7232" s="393"/>
      <c r="G7232" s="393"/>
      <c r="H7232" s="393"/>
      <c r="I7232" s="393"/>
      <c r="J7232" s="393"/>
      <c r="K7232" s="393"/>
    </row>
    <row r="7233" spans="1:11" ht="14.4">
      <c r="A7233" s="397" t="s">
        <v>11854</v>
      </c>
      <c r="B7233" s="411" t="s">
        <v>11855</v>
      </c>
      <c r="C7233" s="398" t="s">
        <v>65</v>
      </c>
      <c r="D7233" s="399">
        <v>370.15120000000002</v>
      </c>
      <c r="E7233" s="393"/>
      <c r="F7233" s="393"/>
      <c r="G7233" s="393"/>
      <c r="H7233" s="393"/>
      <c r="I7233" s="393"/>
      <c r="J7233" s="393"/>
      <c r="K7233" s="393"/>
    </row>
    <row r="7234" spans="1:11" ht="14.4">
      <c r="A7234" s="554"/>
      <c r="B7234" s="554"/>
      <c r="C7234" s="554"/>
      <c r="D7234" s="554"/>
      <c r="E7234" s="393"/>
      <c r="F7234" s="393"/>
      <c r="G7234" s="393"/>
      <c r="H7234" s="393"/>
      <c r="I7234" s="393"/>
      <c r="J7234" s="393"/>
      <c r="K7234" s="393"/>
    </row>
    <row r="7235" spans="1:11" ht="15" customHeight="1">
      <c r="A7235" s="553" t="s">
        <v>11856</v>
      </c>
      <c r="B7235" s="553"/>
      <c r="C7235" s="553"/>
      <c r="D7235" s="392"/>
      <c r="E7235" s="393"/>
      <c r="F7235" s="393"/>
      <c r="G7235" s="393"/>
      <c r="H7235" s="393"/>
      <c r="I7235" s="393"/>
      <c r="J7235" s="393"/>
      <c r="K7235" s="393"/>
    </row>
    <row r="7236" spans="1:11" ht="14.4">
      <c r="A7236" s="394" t="s">
        <v>7338</v>
      </c>
      <c r="B7236" s="410" t="s">
        <v>7339</v>
      </c>
      <c r="C7236" s="395" t="s">
        <v>485</v>
      </c>
      <c r="D7236" s="396" t="s">
        <v>7340</v>
      </c>
      <c r="E7236" s="393"/>
      <c r="F7236" s="393"/>
      <c r="G7236" s="393"/>
      <c r="H7236" s="393"/>
      <c r="I7236" s="393"/>
      <c r="J7236" s="393"/>
      <c r="K7236" s="393"/>
    </row>
    <row r="7237" spans="1:11" ht="14.4">
      <c r="A7237" s="397" t="s">
        <v>11857</v>
      </c>
      <c r="B7237" s="411" t="s">
        <v>11858</v>
      </c>
      <c r="C7237" s="398" t="s">
        <v>65</v>
      </c>
      <c r="D7237" s="399">
        <v>105.8295</v>
      </c>
      <c r="E7237" s="393"/>
      <c r="F7237" s="393"/>
      <c r="G7237" s="393"/>
      <c r="H7237" s="393"/>
      <c r="I7237" s="393"/>
      <c r="J7237" s="393"/>
      <c r="K7237" s="393"/>
    </row>
    <row r="7238" spans="1:11" ht="14.4">
      <c r="A7238" s="397" t="s">
        <v>11859</v>
      </c>
      <c r="B7238" s="411" t="s">
        <v>11860</v>
      </c>
      <c r="C7238" s="398" t="s">
        <v>65</v>
      </c>
      <c r="D7238" s="399">
        <v>141.10599999999999</v>
      </c>
      <c r="E7238" s="393"/>
      <c r="F7238" s="393"/>
      <c r="G7238" s="393"/>
      <c r="H7238" s="393"/>
      <c r="I7238" s="393"/>
      <c r="J7238" s="393"/>
      <c r="K7238" s="393"/>
    </row>
    <row r="7239" spans="1:11" ht="14.4">
      <c r="A7239" s="397" t="s">
        <v>11861</v>
      </c>
      <c r="B7239" s="411" t="s">
        <v>11862</v>
      </c>
      <c r="C7239" s="398" t="s">
        <v>65</v>
      </c>
      <c r="D7239" s="399">
        <v>196.30860000000001</v>
      </c>
      <c r="E7239" s="393"/>
      <c r="F7239" s="393"/>
      <c r="G7239" s="393"/>
      <c r="H7239" s="393"/>
      <c r="I7239" s="393"/>
      <c r="J7239" s="393"/>
      <c r="K7239" s="393"/>
    </row>
    <row r="7240" spans="1:11" ht="14.4">
      <c r="A7240" s="554"/>
      <c r="B7240" s="554"/>
      <c r="C7240" s="554"/>
      <c r="D7240" s="554"/>
      <c r="E7240" s="393"/>
      <c r="F7240" s="393"/>
      <c r="G7240" s="393"/>
      <c r="H7240" s="393"/>
      <c r="I7240" s="393"/>
      <c r="J7240" s="393"/>
      <c r="K7240" s="393"/>
    </row>
    <row r="7241" spans="1:11" ht="15" customHeight="1">
      <c r="A7241" s="553" t="s">
        <v>11863</v>
      </c>
      <c r="B7241" s="553"/>
      <c r="C7241" s="553"/>
      <c r="D7241" s="392"/>
      <c r="E7241" s="393"/>
      <c r="F7241" s="393"/>
      <c r="G7241" s="393"/>
      <c r="H7241" s="393"/>
      <c r="I7241" s="393"/>
      <c r="J7241" s="393"/>
      <c r="K7241" s="393"/>
    </row>
    <row r="7242" spans="1:11" ht="14.4">
      <c r="A7242" s="394" t="s">
        <v>7338</v>
      </c>
      <c r="B7242" s="410" t="s">
        <v>7339</v>
      </c>
      <c r="C7242" s="395" t="s">
        <v>485</v>
      </c>
      <c r="D7242" s="396" t="s">
        <v>7340</v>
      </c>
      <c r="E7242" s="393"/>
      <c r="F7242" s="393"/>
      <c r="G7242" s="393"/>
      <c r="H7242" s="393"/>
      <c r="I7242" s="393"/>
      <c r="J7242" s="393"/>
      <c r="K7242" s="393"/>
    </row>
    <row r="7243" spans="1:11" ht="14.4">
      <c r="A7243" s="397" t="s">
        <v>11864</v>
      </c>
      <c r="B7243" s="411" t="s">
        <v>11865</v>
      </c>
      <c r="C7243" s="398" t="s">
        <v>65</v>
      </c>
      <c r="D7243" s="399">
        <v>122.96380000000001</v>
      </c>
      <c r="E7243" s="393"/>
      <c r="F7243" s="393"/>
      <c r="G7243" s="393"/>
      <c r="H7243" s="393"/>
      <c r="I7243" s="393"/>
      <c r="J7243" s="393"/>
      <c r="K7243" s="393"/>
    </row>
    <row r="7244" spans="1:11" ht="14.4">
      <c r="A7244" s="397" t="s">
        <v>11866</v>
      </c>
      <c r="B7244" s="411" t="s">
        <v>11867</v>
      </c>
      <c r="C7244" s="398" t="s">
        <v>65</v>
      </c>
      <c r="D7244" s="399">
        <v>161.04220000000001</v>
      </c>
      <c r="E7244" s="393"/>
      <c r="F7244" s="393"/>
      <c r="G7244" s="393"/>
      <c r="H7244" s="393"/>
      <c r="I7244" s="393"/>
      <c r="J7244" s="393"/>
      <c r="K7244" s="393"/>
    </row>
    <row r="7245" spans="1:11" ht="14.4">
      <c r="A7245" s="554"/>
      <c r="B7245" s="554"/>
      <c r="C7245" s="554"/>
      <c r="D7245" s="554"/>
      <c r="E7245" s="393"/>
      <c r="F7245" s="393"/>
      <c r="G7245" s="393"/>
      <c r="H7245" s="393"/>
      <c r="I7245" s="393"/>
      <c r="J7245" s="393"/>
      <c r="K7245" s="393"/>
    </row>
    <row r="7246" spans="1:11" ht="15" customHeight="1">
      <c r="A7246" s="553" t="s">
        <v>11868</v>
      </c>
      <c r="B7246" s="553"/>
      <c r="C7246" s="553"/>
      <c r="D7246" s="392"/>
      <c r="E7246" s="393"/>
      <c r="F7246" s="393"/>
      <c r="G7246" s="393"/>
      <c r="H7246" s="393"/>
      <c r="I7246" s="393"/>
      <c r="J7246" s="393"/>
      <c r="K7246" s="393"/>
    </row>
    <row r="7247" spans="1:11" ht="14.4">
      <c r="A7247" s="394" t="s">
        <v>7338</v>
      </c>
      <c r="B7247" s="410" t="s">
        <v>7339</v>
      </c>
      <c r="C7247" s="395" t="s">
        <v>485</v>
      </c>
      <c r="D7247" s="396" t="s">
        <v>7340</v>
      </c>
      <c r="E7247" s="393"/>
      <c r="F7247" s="393"/>
      <c r="G7247" s="393"/>
      <c r="H7247" s="393"/>
      <c r="I7247" s="393"/>
      <c r="J7247" s="393"/>
      <c r="K7247" s="393"/>
    </row>
    <row r="7248" spans="1:11" ht="14.4">
      <c r="A7248" s="397" t="s">
        <v>11869</v>
      </c>
      <c r="B7248" s="411" t="s">
        <v>11870</v>
      </c>
      <c r="C7248" s="398" t="s">
        <v>180</v>
      </c>
      <c r="D7248" s="400">
        <v>3303.2611999999999</v>
      </c>
      <c r="E7248" s="393"/>
      <c r="F7248" s="393"/>
      <c r="G7248" s="393"/>
      <c r="H7248" s="393"/>
      <c r="I7248" s="393"/>
      <c r="J7248" s="393"/>
      <c r="K7248" s="393"/>
    </row>
    <row r="7249" spans="1:11" ht="14.4">
      <c r="A7249" s="554"/>
      <c r="B7249" s="554"/>
      <c r="C7249" s="554"/>
      <c r="D7249" s="554"/>
      <c r="E7249" s="393"/>
      <c r="F7249" s="393"/>
      <c r="G7249" s="393"/>
      <c r="H7249" s="393"/>
      <c r="I7249" s="393"/>
      <c r="J7249" s="393"/>
      <c r="K7249" s="393"/>
    </row>
    <row r="7250" spans="1:11" ht="15" customHeight="1">
      <c r="A7250" s="553" t="s">
        <v>11871</v>
      </c>
      <c r="B7250" s="553"/>
      <c r="C7250" s="553"/>
      <c r="D7250" s="392"/>
      <c r="E7250" s="393"/>
      <c r="F7250" s="393"/>
      <c r="G7250" s="393"/>
      <c r="H7250" s="393"/>
      <c r="I7250" s="393"/>
      <c r="J7250" s="393"/>
      <c r="K7250" s="393"/>
    </row>
    <row r="7251" spans="1:11" ht="14.4">
      <c r="A7251" s="394" t="s">
        <v>7338</v>
      </c>
      <c r="B7251" s="410" t="s">
        <v>7339</v>
      </c>
      <c r="C7251" s="395" t="s">
        <v>485</v>
      </c>
      <c r="D7251" s="396" t="s">
        <v>7340</v>
      </c>
      <c r="E7251" s="393"/>
      <c r="F7251" s="393"/>
      <c r="G7251" s="393"/>
      <c r="H7251" s="393"/>
      <c r="I7251" s="393"/>
      <c r="J7251" s="393"/>
      <c r="K7251" s="393"/>
    </row>
    <row r="7252" spans="1:11" ht="14.4">
      <c r="A7252" s="397" t="s">
        <v>11872</v>
      </c>
      <c r="B7252" s="411" t="s">
        <v>11873</v>
      </c>
      <c r="C7252" s="398" t="s">
        <v>65</v>
      </c>
      <c r="D7252" s="399">
        <v>282.21199999999999</v>
      </c>
      <c r="E7252" s="393"/>
      <c r="F7252" s="393"/>
      <c r="G7252" s="393"/>
      <c r="H7252" s="393"/>
      <c r="I7252" s="393"/>
      <c r="J7252" s="393"/>
      <c r="K7252" s="393"/>
    </row>
    <row r="7253" spans="1:11" ht="14.4">
      <c r="A7253" s="397" t="s">
        <v>11874</v>
      </c>
      <c r="B7253" s="411" t="s">
        <v>11875</v>
      </c>
      <c r="C7253" s="398" t="s">
        <v>65</v>
      </c>
      <c r="D7253" s="399">
        <v>202.3963</v>
      </c>
      <c r="E7253" s="393"/>
      <c r="F7253" s="393"/>
      <c r="G7253" s="393"/>
      <c r="H7253" s="393"/>
      <c r="I7253" s="393"/>
      <c r="J7253" s="393"/>
      <c r="K7253" s="393"/>
    </row>
    <row r="7254" spans="1:11" ht="14.4">
      <c r="A7254" s="397" t="s">
        <v>11876</v>
      </c>
      <c r="B7254" s="411" t="s">
        <v>11877</v>
      </c>
      <c r="C7254" s="398" t="s">
        <v>65</v>
      </c>
      <c r="D7254" s="399">
        <v>241.97659999999999</v>
      </c>
      <c r="E7254" s="393"/>
      <c r="F7254" s="393"/>
      <c r="G7254" s="393"/>
      <c r="H7254" s="393"/>
      <c r="I7254" s="393"/>
      <c r="J7254" s="393"/>
      <c r="K7254" s="393"/>
    </row>
    <row r="7255" spans="1:11" ht="14.4">
      <c r="A7255" s="554"/>
      <c r="B7255" s="554"/>
      <c r="C7255" s="554"/>
      <c r="D7255" s="554"/>
      <c r="E7255" s="393"/>
      <c r="F7255" s="393"/>
      <c r="G7255" s="393"/>
      <c r="H7255" s="393"/>
      <c r="I7255" s="393"/>
      <c r="J7255" s="393"/>
      <c r="K7255" s="393"/>
    </row>
    <row r="7256" spans="1:11" ht="15" customHeight="1">
      <c r="A7256" s="553" t="s">
        <v>11878</v>
      </c>
      <c r="B7256" s="553"/>
      <c r="C7256" s="553"/>
      <c r="D7256" s="392"/>
      <c r="E7256" s="393"/>
      <c r="F7256" s="393"/>
      <c r="G7256" s="393"/>
      <c r="H7256" s="393"/>
      <c r="I7256" s="393"/>
      <c r="J7256" s="393"/>
      <c r="K7256" s="393"/>
    </row>
    <row r="7257" spans="1:11" ht="15" customHeight="1">
      <c r="A7257" s="553" t="s">
        <v>11879</v>
      </c>
      <c r="B7257" s="553"/>
      <c r="C7257" s="553"/>
      <c r="D7257" s="392"/>
      <c r="E7257" s="393"/>
      <c r="F7257" s="393"/>
      <c r="G7257" s="393"/>
      <c r="H7257" s="393"/>
      <c r="I7257" s="393"/>
      <c r="J7257" s="393"/>
      <c r="K7257" s="393"/>
    </row>
    <row r="7258" spans="1:11" ht="14.4">
      <c r="A7258" s="394" t="s">
        <v>7338</v>
      </c>
      <c r="B7258" s="410" t="s">
        <v>7339</v>
      </c>
      <c r="C7258" s="395" t="s">
        <v>485</v>
      </c>
      <c r="D7258" s="396" t="s">
        <v>7340</v>
      </c>
      <c r="E7258" s="393"/>
      <c r="F7258" s="393"/>
      <c r="G7258" s="393"/>
      <c r="H7258" s="393"/>
      <c r="I7258" s="393"/>
      <c r="J7258" s="393"/>
      <c r="K7258" s="393"/>
    </row>
    <row r="7259" spans="1:11" ht="39.6">
      <c r="A7259" s="397" t="s">
        <v>11880</v>
      </c>
      <c r="B7259" s="411" t="s">
        <v>11881</v>
      </c>
      <c r="C7259" s="398" t="s">
        <v>102</v>
      </c>
      <c r="D7259" s="400">
        <v>1843.23</v>
      </c>
      <c r="E7259" s="393"/>
      <c r="F7259" s="393"/>
      <c r="G7259" s="393"/>
      <c r="H7259" s="393"/>
      <c r="I7259" s="393"/>
      <c r="J7259" s="393"/>
      <c r="K7259" s="393"/>
    </row>
    <row r="7260" spans="1:11" ht="39.6">
      <c r="A7260" s="397" t="s">
        <v>11882</v>
      </c>
      <c r="B7260" s="411" t="s">
        <v>11883</v>
      </c>
      <c r="C7260" s="398" t="s">
        <v>102</v>
      </c>
      <c r="D7260" s="400">
        <v>1902.97</v>
      </c>
      <c r="E7260" s="393"/>
      <c r="F7260" s="393"/>
      <c r="G7260" s="393"/>
      <c r="H7260" s="393"/>
      <c r="I7260" s="393"/>
      <c r="J7260" s="393"/>
      <c r="K7260" s="393"/>
    </row>
    <row r="7261" spans="1:11" ht="52.8">
      <c r="A7261" s="397" t="s">
        <v>11884</v>
      </c>
      <c r="B7261" s="411" t="s">
        <v>11885</v>
      </c>
      <c r="C7261" s="398" t="s">
        <v>1078</v>
      </c>
      <c r="D7261" s="399">
        <v>1.0509999999999999</v>
      </c>
      <c r="E7261" s="393"/>
      <c r="F7261" s="393"/>
      <c r="G7261" s="393"/>
      <c r="H7261" s="393"/>
      <c r="I7261" s="393"/>
      <c r="J7261" s="393"/>
      <c r="K7261" s="393"/>
    </row>
    <row r="7262" spans="1:11" ht="52.8">
      <c r="A7262" s="397" t="s">
        <v>11886</v>
      </c>
      <c r="B7262" s="411" t="s">
        <v>11887</v>
      </c>
      <c r="C7262" s="398" t="s">
        <v>1078</v>
      </c>
      <c r="D7262" s="399">
        <v>1.081</v>
      </c>
      <c r="E7262" s="393"/>
      <c r="F7262" s="393"/>
      <c r="G7262" s="393"/>
      <c r="H7262" s="393"/>
      <c r="I7262" s="393"/>
      <c r="J7262" s="393"/>
      <c r="K7262" s="393"/>
    </row>
    <row r="7263" spans="1:11" ht="14.4">
      <c r="A7263" s="554"/>
      <c r="B7263" s="554"/>
      <c r="C7263" s="554"/>
      <c r="D7263" s="554"/>
      <c r="E7263" s="393"/>
      <c r="F7263" s="393"/>
      <c r="G7263" s="393"/>
      <c r="H7263" s="393"/>
      <c r="I7263" s="393"/>
      <c r="J7263" s="393"/>
      <c r="K7263" s="393"/>
    </row>
    <row r="7264" spans="1:11" ht="15" customHeight="1">
      <c r="A7264" s="553" t="s">
        <v>11888</v>
      </c>
      <c r="B7264" s="553"/>
      <c r="C7264" s="553"/>
      <c r="D7264" s="392"/>
      <c r="E7264" s="393"/>
      <c r="F7264" s="393"/>
      <c r="G7264" s="393"/>
      <c r="H7264" s="393"/>
      <c r="I7264" s="393"/>
      <c r="J7264" s="393"/>
      <c r="K7264" s="393"/>
    </row>
    <row r="7265" spans="1:11" ht="15" customHeight="1">
      <c r="A7265" s="553" t="s">
        <v>11889</v>
      </c>
      <c r="B7265" s="553"/>
      <c r="C7265" s="553"/>
      <c r="D7265" s="392"/>
      <c r="E7265" s="393"/>
      <c r="F7265" s="393"/>
      <c r="G7265" s="393"/>
      <c r="H7265" s="393"/>
      <c r="I7265" s="393"/>
      <c r="J7265" s="393"/>
      <c r="K7265" s="393"/>
    </row>
    <row r="7266" spans="1:11" ht="14.4">
      <c r="A7266" s="394" t="s">
        <v>7338</v>
      </c>
      <c r="B7266" s="410" t="s">
        <v>7339</v>
      </c>
      <c r="C7266" s="395" t="s">
        <v>485</v>
      </c>
      <c r="D7266" s="396" t="s">
        <v>7340</v>
      </c>
      <c r="E7266" s="393"/>
      <c r="F7266" s="393"/>
      <c r="G7266" s="393"/>
      <c r="H7266" s="393"/>
      <c r="I7266" s="393"/>
      <c r="J7266" s="393"/>
      <c r="K7266" s="393"/>
    </row>
    <row r="7267" spans="1:11" ht="26.4">
      <c r="A7267" s="397" t="s">
        <v>11890</v>
      </c>
      <c r="B7267" s="411" t="s">
        <v>11891</v>
      </c>
      <c r="C7267" s="398" t="s">
        <v>180</v>
      </c>
      <c r="D7267" s="399">
        <v>0.26200000000000001</v>
      </c>
      <c r="E7267" s="393"/>
      <c r="F7267" s="393"/>
      <c r="G7267" s="393"/>
      <c r="H7267" s="393"/>
      <c r="I7267" s="393"/>
      <c r="J7267" s="393"/>
      <c r="K7267" s="393"/>
    </row>
    <row r="7268" spans="1:11" ht="26.4">
      <c r="A7268" s="397" t="s">
        <v>11892</v>
      </c>
      <c r="B7268" s="411" t="s">
        <v>11893</v>
      </c>
      <c r="C7268" s="398" t="s">
        <v>180</v>
      </c>
      <c r="D7268" s="399">
        <v>0.33260000000000001</v>
      </c>
      <c r="E7268" s="393"/>
      <c r="F7268" s="393"/>
      <c r="G7268" s="393"/>
      <c r="H7268" s="393"/>
      <c r="I7268" s="393"/>
      <c r="J7268" s="393"/>
      <c r="K7268" s="393"/>
    </row>
    <row r="7269" spans="1:11" ht="26.4">
      <c r="A7269" s="397" t="s">
        <v>11894</v>
      </c>
      <c r="B7269" s="411" t="s">
        <v>11895</v>
      </c>
      <c r="C7269" s="398" t="s">
        <v>180</v>
      </c>
      <c r="D7269" s="399">
        <v>0.61480000000000001</v>
      </c>
      <c r="E7269" s="393"/>
      <c r="F7269" s="393"/>
      <c r="G7269" s="393"/>
      <c r="H7269" s="393"/>
      <c r="I7269" s="393"/>
      <c r="J7269" s="393"/>
      <c r="K7269" s="393"/>
    </row>
    <row r="7270" spans="1:11" ht="14.4">
      <c r="A7270" s="397" t="s">
        <v>11896</v>
      </c>
      <c r="B7270" s="411" t="s">
        <v>11897</v>
      </c>
      <c r="C7270" s="398" t="s">
        <v>180</v>
      </c>
      <c r="D7270" s="399">
        <v>0.79620000000000002</v>
      </c>
      <c r="E7270" s="393"/>
      <c r="F7270" s="393"/>
      <c r="G7270" s="393"/>
      <c r="H7270" s="393"/>
      <c r="I7270" s="393"/>
      <c r="J7270" s="393"/>
      <c r="K7270" s="393"/>
    </row>
    <row r="7271" spans="1:11" ht="14.4">
      <c r="A7271" s="554"/>
      <c r="B7271" s="554"/>
      <c r="C7271" s="554"/>
      <c r="D7271" s="554"/>
      <c r="E7271" s="393"/>
      <c r="F7271" s="393"/>
      <c r="G7271" s="393"/>
      <c r="H7271" s="393"/>
      <c r="I7271" s="393"/>
      <c r="J7271" s="393"/>
      <c r="K7271" s="393"/>
    </row>
    <row r="7272" spans="1:11" ht="15" customHeight="1">
      <c r="A7272" s="553" t="s">
        <v>11898</v>
      </c>
      <c r="B7272" s="553"/>
      <c r="C7272" s="553"/>
      <c r="D7272" s="392"/>
      <c r="E7272" s="393"/>
      <c r="F7272" s="393"/>
      <c r="G7272" s="393"/>
      <c r="H7272" s="393"/>
      <c r="I7272" s="393"/>
      <c r="J7272" s="393"/>
      <c r="K7272" s="393"/>
    </row>
    <row r="7273" spans="1:11" ht="15" customHeight="1">
      <c r="A7273" s="553" t="s">
        <v>11899</v>
      </c>
      <c r="B7273" s="553"/>
      <c r="C7273" s="553"/>
      <c r="D7273" s="392"/>
      <c r="E7273" s="393"/>
      <c r="F7273" s="393"/>
      <c r="G7273" s="393"/>
      <c r="H7273" s="393"/>
      <c r="I7273" s="393"/>
      <c r="J7273" s="393"/>
      <c r="K7273" s="393"/>
    </row>
    <row r="7274" spans="1:11" ht="14.4">
      <c r="A7274" s="394" t="s">
        <v>7338</v>
      </c>
      <c r="B7274" s="410" t="s">
        <v>7339</v>
      </c>
      <c r="C7274" s="395" t="s">
        <v>485</v>
      </c>
      <c r="D7274" s="396" t="s">
        <v>7340</v>
      </c>
      <c r="E7274" s="393"/>
      <c r="F7274" s="393"/>
      <c r="G7274" s="393"/>
      <c r="H7274" s="393"/>
      <c r="I7274" s="393"/>
      <c r="J7274" s="393"/>
      <c r="K7274" s="393"/>
    </row>
    <row r="7275" spans="1:11" ht="14.4">
      <c r="A7275" s="397" t="s">
        <v>11900</v>
      </c>
      <c r="B7275" s="411" t="s">
        <v>11901</v>
      </c>
      <c r="C7275" s="398" t="s">
        <v>67</v>
      </c>
      <c r="D7275" s="399">
        <v>60.04</v>
      </c>
      <c r="E7275" s="393"/>
      <c r="F7275" s="393"/>
      <c r="G7275" s="393"/>
      <c r="H7275" s="393"/>
      <c r="I7275" s="393"/>
      <c r="J7275" s="393"/>
      <c r="K7275" s="393"/>
    </row>
    <row r="7276" spans="1:11" ht="14.4">
      <c r="A7276" s="555"/>
      <c r="B7276" s="555"/>
      <c r="C7276" s="555"/>
      <c r="D7276" s="555"/>
      <c r="E7276" s="393"/>
      <c r="F7276" s="393"/>
      <c r="G7276" s="393"/>
      <c r="H7276" s="393"/>
      <c r="I7276" s="393"/>
      <c r="J7276" s="393"/>
      <c r="K7276" s="393"/>
    </row>
    <row r="7277" spans="1:11" ht="14.4">
      <c r="A7277" s="393"/>
      <c r="B7277" s="412"/>
      <c r="C7277" s="393"/>
      <c r="D7277" s="393"/>
      <c r="E7277" s="393"/>
      <c r="F7277" s="393"/>
      <c r="G7277" s="393"/>
      <c r="H7277" s="393"/>
      <c r="I7277" s="393"/>
      <c r="J7277" s="393"/>
      <c r="K7277" s="393"/>
    </row>
  </sheetData>
  <mergeCells count="1148">
    <mergeCell ref="A7256:C7256"/>
    <mergeCell ref="A7257:C7257"/>
    <mergeCell ref="A7263:D7263"/>
    <mergeCell ref="A7264:C7264"/>
    <mergeCell ref="A7265:C7265"/>
    <mergeCell ref="A7271:D7271"/>
    <mergeCell ref="A7272:C7272"/>
    <mergeCell ref="A7273:C7273"/>
    <mergeCell ref="A7276:D7276"/>
    <mergeCell ref="A7217:D7217"/>
    <mergeCell ref="A7218:C7218"/>
    <mergeCell ref="A7219:C7219"/>
    <mergeCell ref="A7224:D7224"/>
    <mergeCell ref="A7225:C7225"/>
    <mergeCell ref="A7226:C7226"/>
    <mergeCell ref="A7230:D7230"/>
    <mergeCell ref="A7231:C7231"/>
    <mergeCell ref="A7234:D7234"/>
    <mergeCell ref="A7235:C7235"/>
    <mergeCell ref="A7240:D7240"/>
    <mergeCell ref="A7241:C7241"/>
    <mergeCell ref="A7245:D7245"/>
    <mergeCell ref="A7246:C7246"/>
    <mergeCell ref="A7249:D7249"/>
    <mergeCell ref="A7250:C7250"/>
    <mergeCell ref="A7255:D7255"/>
    <mergeCell ref="A7181:D7181"/>
    <mergeCell ref="A7182:C7182"/>
    <mergeCell ref="A7183:C7183"/>
    <mergeCell ref="A7186:D7186"/>
    <mergeCell ref="A7187:C7187"/>
    <mergeCell ref="A7188:C7188"/>
    <mergeCell ref="A7194:D7194"/>
    <mergeCell ref="A7195:C7195"/>
    <mergeCell ref="A7196:C7196"/>
    <mergeCell ref="A7200:D7200"/>
    <mergeCell ref="A7201:C7201"/>
    <mergeCell ref="A7202:C7202"/>
    <mergeCell ref="A7207:D7207"/>
    <mergeCell ref="A7208:C7208"/>
    <mergeCell ref="A7209:C7209"/>
    <mergeCell ref="A7212:D7212"/>
    <mergeCell ref="A7213:C7213"/>
    <mergeCell ref="A7112:C7112"/>
    <mergeCell ref="A7115:D7115"/>
    <mergeCell ref="A7116:C7116"/>
    <mergeCell ref="A7124:D7124"/>
    <mergeCell ref="A7125:C7125"/>
    <mergeCell ref="A7126:C7126"/>
    <mergeCell ref="A7129:D7129"/>
    <mergeCell ref="A7130:C7130"/>
    <mergeCell ref="A7131:C7131"/>
    <mergeCell ref="A7160:D7160"/>
    <mergeCell ref="A7161:C7161"/>
    <mergeCell ref="A7162:C7162"/>
    <mergeCell ref="A7166:D7166"/>
    <mergeCell ref="A7167:C7167"/>
    <mergeCell ref="A7168:C7168"/>
    <mergeCell ref="A7174:D7174"/>
    <mergeCell ref="A7175:C7175"/>
    <mergeCell ref="A7064:C7064"/>
    <mergeCell ref="A7068:D7068"/>
    <mergeCell ref="A7069:C7069"/>
    <mergeCell ref="A7072:D7072"/>
    <mergeCell ref="A7073:C7073"/>
    <mergeCell ref="A7078:D7078"/>
    <mergeCell ref="A7079:C7079"/>
    <mergeCell ref="A7083:D7083"/>
    <mergeCell ref="A7084:C7084"/>
    <mergeCell ref="A7090:D7090"/>
    <mergeCell ref="A7091:C7091"/>
    <mergeCell ref="A7097:D7097"/>
    <mergeCell ref="A7098:C7098"/>
    <mergeCell ref="A7101:D7101"/>
    <mergeCell ref="A7102:C7102"/>
    <mergeCell ref="A7110:D7110"/>
    <mergeCell ref="A7111:C7111"/>
    <mergeCell ref="A6997:C6997"/>
    <mergeCell ref="A7000:D7000"/>
    <mergeCell ref="A7001:C7001"/>
    <mergeCell ref="A7002:C7002"/>
    <mergeCell ref="A7013:D7013"/>
    <mergeCell ref="A7014:C7014"/>
    <mergeCell ref="A7015:C7015"/>
    <mergeCell ref="A7019:D7019"/>
    <mergeCell ref="A7020:C7020"/>
    <mergeCell ref="A7021:C7021"/>
    <mergeCell ref="A7025:D7025"/>
    <mergeCell ref="A7026:C7026"/>
    <mergeCell ref="A7042:D7042"/>
    <mergeCell ref="A7043:C7043"/>
    <mergeCell ref="A7058:D7058"/>
    <mergeCell ref="A7059:C7059"/>
    <mergeCell ref="A7063:D7063"/>
    <mergeCell ref="A6945:C6945"/>
    <mergeCell ref="A6948:D6948"/>
    <mergeCell ref="A6949:C6949"/>
    <mergeCell ref="A6954:D6954"/>
    <mergeCell ref="A6955:C6955"/>
    <mergeCell ref="A6963:D6963"/>
    <mergeCell ref="A6964:C6964"/>
    <mergeCell ref="A6965:C6965"/>
    <mergeCell ref="A6969:D6969"/>
    <mergeCell ref="A6970:C6970"/>
    <mergeCell ref="A6973:D6973"/>
    <mergeCell ref="A6974:C6974"/>
    <mergeCell ref="A6979:D6979"/>
    <mergeCell ref="A6980:C6980"/>
    <mergeCell ref="A6991:D6991"/>
    <mergeCell ref="A6992:C6992"/>
    <mergeCell ref="A6996:D6996"/>
    <mergeCell ref="A6896:D6896"/>
    <mergeCell ref="A6897:C6897"/>
    <mergeCell ref="A6898:C6898"/>
    <mergeCell ref="A6902:D6902"/>
    <mergeCell ref="A6903:C6903"/>
    <mergeCell ref="A6914:D6914"/>
    <mergeCell ref="A6915:C6915"/>
    <mergeCell ref="A6920:D6920"/>
    <mergeCell ref="A6921:C6921"/>
    <mergeCell ref="A6924:D6924"/>
    <mergeCell ref="A6925:C6925"/>
    <mergeCell ref="A6928:D6928"/>
    <mergeCell ref="A6929:C6929"/>
    <mergeCell ref="A6935:D6935"/>
    <mergeCell ref="A6936:C6936"/>
    <mergeCell ref="A6943:D6943"/>
    <mergeCell ref="A6944:C6944"/>
    <mergeCell ref="A6824:D6824"/>
    <mergeCell ref="A6825:C6825"/>
    <mergeCell ref="A6826:C6826"/>
    <mergeCell ref="A6838:D6838"/>
    <mergeCell ref="A6839:C6839"/>
    <mergeCell ref="A6840:C6840"/>
    <mergeCell ref="A6848:D6848"/>
    <mergeCell ref="A6849:C6849"/>
    <mergeCell ref="A6858:D6858"/>
    <mergeCell ref="A6859:C6859"/>
    <mergeCell ref="A6870:D6870"/>
    <mergeCell ref="A6871:C6871"/>
    <mergeCell ref="A6872:C6872"/>
    <mergeCell ref="A6875:D6875"/>
    <mergeCell ref="A6876:C6876"/>
    <mergeCell ref="A6887:D6887"/>
    <mergeCell ref="A6888:C6888"/>
    <mergeCell ref="A6754:C6754"/>
    <mergeCell ref="A6760:D6760"/>
    <mergeCell ref="A6761:C6761"/>
    <mergeCell ref="A6762:C6762"/>
    <mergeCell ref="A6768:D6768"/>
    <mergeCell ref="A6769:C6769"/>
    <mergeCell ref="A6783:D6783"/>
    <mergeCell ref="A6784:C6784"/>
    <mergeCell ref="A6791:D6791"/>
    <mergeCell ref="A6792:C6792"/>
    <mergeCell ref="A6802:D6802"/>
    <mergeCell ref="A6803:C6803"/>
    <mergeCell ref="A6811:D6811"/>
    <mergeCell ref="A6812:C6812"/>
    <mergeCell ref="A6819:D6819"/>
    <mergeCell ref="A6820:C6820"/>
    <mergeCell ref="A6821:C6821"/>
    <mergeCell ref="A6659:C6659"/>
    <mergeCell ref="A6663:D6663"/>
    <mergeCell ref="A6664:C6664"/>
    <mergeCell ref="A6676:D6676"/>
    <mergeCell ref="A6677:C6677"/>
    <mergeCell ref="A6678:C6678"/>
    <mergeCell ref="A6686:D6686"/>
    <mergeCell ref="A6687:C6687"/>
    <mergeCell ref="A6707:D6707"/>
    <mergeCell ref="A6708:C6708"/>
    <mergeCell ref="A6709:C6709"/>
    <mergeCell ref="A6714:D6714"/>
    <mergeCell ref="A6715:C6715"/>
    <mergeCell ref="A6726:D6726"/>
    <mergeCell ref="A6727:C6727"/>
    <mergeCell ref="A6728:C6728"/>
    <mergeCell ref="A6753:D6753"/>
    <mergeCell ref="A6590:C6590"/>
    <mergeCell ref="A6591:C6591"/>
    <mergeCell ref="A6598:D6598"/>
    <mergeCell ref="A6599:C6599"/>
    <mergeCell ref="A6600:C6600"/>
    <mergeCell ref="A6611:D6611"/>
    <mergeCell ref="A6612:C6612"/>
    <mergeCell ref="A6613:C6613"/>
    <mergeCell ref="A6621:D6621"/>
    <mergeCell ref="A6622:C6622"/>
    <mergeCell ref="A6640:D6640"/>
    <mergeCell ref="A6641:C6641"/>
    <mergeCell ref="A6642:C6642"/>
    <mergeCell ref="A6651:D6651"/>
    <mergeCell ref="A6652:C6652"/>
    <mergeCell ref="A6657:D6657"/>
    <mergeCell ref="A6658:C6658"/>
    <mergeCell ref="A6534:C6534"/>
    <mergeCell ref="A6538:D6538"/>
    <mergeCell ref="A6539:C6539"/>
    <mergeCell ref="A6540:C6540"/>
    <mergeCell ref="A6544:D6544"/>
    <mergeCell ref="A6545:C6545"/>
    <mergeCell ref="A6548:D6548"/>
    <mergeCell ref="A6549:C6549"/>
    <mergeCell ref="A6552:D6552"/>
    <mergeCell ref="A6553:C6553"/>
    <mergeCell ref="A6557:D6557"/>
    <mergeCell ref="A6558:C6558"/>
    <mergeCell ref="A6566:D6566"/>
    <mergeCell ref="A6567:C6567"/>
    <mergeCell ref="A6584:D6584"/>
    <mergeCell ref="A6585:C6585"/>
    <mergeCell ref="A6589:D6589"/>
    <mergeCell ref="A6477:D6477"/>
    <mergeCell ref="A6478:C6478"/>
    <mergeCell ref="A6481:D6481"/>
    <mergeCell ref="A6482:C6482"/>
    <mergeCell ref="A6485:D6485"/>
    <mergeCell ref="A6486:C6486"/>
    <mergeCell ref="A6490:D6490"/>
    <mergeCell ref="A6491:C6491"/>
    <mergeCell ref="A6495:D6495"/>
    <mergeCell ref="A6496:C6496"/>
    <mergeCell ref="A6502:D6502"/>
    <mergeCell ref="A6503:C6503"/>
    <mergeCell ref="A6512:D6512"/>
    <mergeCell ref="A6513:C6513"/>
    <mergeCell ref="A6521:D6521"/>
    <mergeCell ref="A6522:C6522"/>
    <mergeCell ref="A6533:D6533"/>
    <mergeCell ref="A6439:C6439"/>
    <mergeCell ref="A6442:D6442"/>
    <mergeCell ref="A6443:C6443"/>
    <mergeCell ref="A6444:C6444"/>
    <mergeCell ref="A6448:D6448"/>
    <mergeCell ref="A6449:C6449"/>
    <mergeCell ref="A6450:C6450"/>
    <mergeCell ref="A6453:D6453"/>
    <mergeCell ref="A6454:C6454"/>
    <mergeCell ref="A6458:D6458"/>
    <mergeCell ref="A6459:C6459"/>
    <mergeCell ref="A6464:D6464"/>
    <mergeCell ref="A6465:C6465"/>
    <mergeCell ref="A6468:D6468"/>
    <mergeCell ref="A6469:C6469"/>
    <mergeCell ref="A6472:D6472"/>
    <mergeCell ref="A6473:C6473"/>
    <mergeCell ref="A6389:D6389"/>
    <mergeCell ref="A6390:C6390"/>
    <mergeCell ref="A6391:C6391"/>
    <mergeCell ref="A6397:D6397"/>
    <mergeCell ref="A6398:C6398"/>
    <mergeCell ref="A6399:C6399"/>
    <mergeCell ref="A6406:D6406"/>
    <mergeCell ref="A6407:C6407"/>
    <mergeCell ref="A6413:D6413"/>
    <mergeCell ref="A6414:C6414"/>
    <mergeCell ref="A6417:D6417"/>
    <mergeCell ref="A6418:C6418"/>
    <mergeCell ref="A6422:D6422"/>
    <mergeCell ref="A6423:C6423"/>
    <mergeCell ref="A6431:D6431"/>
    <mergeCell ref="A6432:C6432"/>
    <mergeCell ref="A6438:D6438"/>
    <mergeCell ref="A6346:C6346"/>
    <mergeCell ref="A6349:D6349"/>
    <mergeCell ref="A6350:C6350"/>
    <mergeCell ref="A6355:D6355"/>
    <mergeCell ref="A6356:C6356"/>
    <mergeCell ref="A6359:D6359"/>
    <mergeCell ref="A6360:C6360"/>
    <mergeCell ref="A6361:C6361"/>
    <mergeCell ref="A6364:D6364"/>
    <mergeCell ref="A6365:C6365"/>
    <mergeCell ref="A6366:C6366"/>
    <mergeCell ref="A6369:D6369"/>
    <mergeCell ref="A6370:C6370"/>
    <mergeCell ref="A6375:D6375"/>
    <mergeCell ref="A6376:C6376"/>
    <mergeCell ref="A6384:D6384"/>
    <mergeCell ref="A6385:C6385"/>
    <mergeCell ref="A6297:C6297"/>
    <mergeCell ref="A6306:D6306"/>
    <mergeCell ref="A6307:C6307"/>
    <mergeCell ref="A6308:C6308"/>
    <mergeCell ref="A6317:D6317"/>
    <mergeCell ref="A6318:C6318"/>
    <mergeCell ref="A6319:C6319"/>
    <mergeCell ref="A6326:D6326"/>
    <mergeCell ref="A6327:C6327"/>
    <mergeCell ref="A6331:D6331"/>
    <mergeCell ref="A6332:C6332"/>
    <mergeCell ref="A6333:C6333"/>
    <mergeCell ref="A6337:D6337"/>
    <mergeCell ref="A6338:C6338"/>
    <mergeCell ref="A6339:C6339"/>
    <mergeCell ref="A6344:D6344"/>
    <mergeCell ref="A6345:C6345"/>
    <mergeCell ref="A6218:D6218"/>
    <mergeCell ref="A6219:C6219"/>
    <mergeCell ref="A6235:D6235"/>
    <mergeCell ref="A6236:C6236"/>
    <mergeCell ref="A6242:D6242"/>
    <mergeCell ref="A6243:C6243"/>
    <mergeCell ref="A6247:D6247"/>
    <mergeCell ref="A6248:C6248"/>
    <mergeCell ref="A6251:D6251"/>
    <mergeCell ref="A6252:C6252"/>
    <mergeCell ref="A6260:D6260"/>
    <mergeCell ref="A6261:C6261"/>
    <mergeCell ref="A6270:D6270"/>
    <mergeCell ref="A6271:C6271"/>
    <mergeCell ref="A6275:D6275"/>
    <mergeCell ref="A6276:C6276"/>
    <mergeCell ref="A6296:D6296"/>
    <mergeCell ref="A6162:D6162"/>
    <mergeCell ref="A6163:C6163"/>
    <mergeCell ref="A6168:D6168"/>
    <mergeCell ref="A6169:C6169"/>
    <mergeCell ref="A6174:D6174"/>
    <mergeCell ref="A6175:C6175"/>
    <mergeCell ref="A6182:D6182"/>
    <mergeCell ref="A6183:C6183"/>
    <mergeCell ref="A6186:D6186"/>
    <mergeCell ref="A6187:C6187"/>
    <mergeCell ref="A6193:D6193"/>
    <mergeCell ref="A6194:C6194"/>
    <mergeCell ref="A6201:D6201"/>
    <mergeCell ref="A6202:C6202"/>
    <mergeCell ref="A6203:C6203"/>
    <mergeCell ref="A6209:D6209"/>
    <mergeCell ref="A6210:C6210"/>
    <mergeCell ref="A6099:D6099"/>
    <mergeCell ref="A6100:C6100"/>
    <mergeCell ref="A6109:D6109"/>
    <mergeCell ref="A6110:C6110"/>
    <mergeCell ref="A6114:D6114"/>
    <mergeCell ref="A6115:C6115"/>
    <mergeCell ref="A6116:C6116"/>
    <mergeCell ref="A6129:D6129"/>
    <mergeCell ref="A6130:C6130"/>
    <mergeCell ref="A6131:C6131"/>
    <mergeCell ref="A6138:D6138"/>
    <mergeCell ref="A6139:C6139"/>
    <mergeCell ref="A6143:D6143"/>
    <mergeCell ref="A6144:C6144"/>
    <mergeCell ref="A6147:D6147"/>
    <mergeCell ref="A6148:C6148"/>
    <mergeCell ref="A6149:C6149"/>
    <mergeCell ref="A6026:C6026"/>
    <mergeCell ref="A6027:C6027"/>
    <mergeCell ref="A6030:D6030"/>
    <mergeCell ref="A6031:C6031"/>
    <mergeCell ref="A6032:C6032"/>
    <mergeCell ref="A6041:D6041"/>
    <mergeCell ref="A6042:C6042"/>
    <mergeCell ref="A6051:D6051"/>
    <mergeCell ref="A6052:C6052"/>
    <mergeCell ref="A6059:D6059"/>
    <mergeCell ref="A6060:C6060"/>
    <mergeCell ref="A6063:D6063"/>
    <mergeCell ref="A6064:C6064"/>
    <mergeCell ref="A6087:D6087"/>
    <mergeCell ref="A6088:C6088"/>
    <mergeCell ref="A6091:D6091"/>
    <mergeCell ref="A6092:C6092"/>
    <mergeCell ref="A5978:D5978"/>
    <mergeCell ref="A5979:C5979"/>
    <mergeCell ref="A5987:D5987"/>
    <mergeCell ref="A5988:C5988"/>
    <mergeCell ref="A5989:C5989"/>
    <mergeCell ref="A5996:D5996"/>
    <mergeCell ref="A5997:C5997"/>
    <mergeCell ref="A6004:D6004"/>
    <mergeCell ref="A6005:C6005"/>
    <mergeCell ref="A6010:D6010"/>
    <mergeCell ref="A6011:C6011"/>
    <mergeCell ref="A6012:C6012"/>
    <mergeCell ref="A6015:D6015"/>
    <mergeCell ref="A6016:C6016"/>
    <mergeCell ref="A6020:D6020"/>
    <mergeCell ref="A6021:C6021"/>
    <mergeCell ref="A6025:D6025"/>
    <mergeCell ref="A5927:D5927"/>
    <mergeCell ref="A5928:C5928"/>
    <mergeCell ref="A5938:D5938"/>
    <mergeCell ref="A5939:C5939"/>
    <mergeCell ref="A5940:C5940"/>
    <mergeCell ref="A5945:D5945"/>
    <mergeCell ref="A5946:C5946"/>
    <mergeCell ref="A5947:C5947"/>
    <mergeCell ref="A5952:D5952"/>
    <mergeCell ref="A5953:C5953"/>
    <mergeCell ref="A5957:D5957"/>
    <mergeCell ref="A5958:C5958"/>
    <mergeCell ref="A5959:C5959"/>
    <mergeCell ref="A5964:D5964"/>
    <mergeCell ref="A5965:C5965"/>
    <mergeCell ref="A5974:D5974"/>
    <mergeCell ref="A5975:C5975"/>
    <mergeCell ref="A5882:C5882"/>
    <mergeCell ref="A5891:D5891"/>
    <mergeCell ref="A5892:C5892"/>
    <mergeCell ref="A5896:D5896"/>
    <mergeCell ref="A5897:C5897"/>
    <mergeCell ref="A5900:D5900"/>
    <mergeCell ref="A5901:C5901"/>
    <mergeCell ref="A5904:D5904"/>
    <mergeCell ref="A5905:C5905"/>
    <mergeCell ref="A5906:C5906"/>
    <mergeCell ref="A5909:D5909"/>
    <mergeCell ref="A5910:C5910"/>
    <mergeCell ref="A5916:D5916"/>
    <mergeCell ref="A5917:C5917"/>
    <mergeCell ref="A5921:D5921"/>
    <mergeCell ref="A5922:C5922"/>
    <mergeCell ref="A5923:C5923"/>
    <mergeCell ref="A5843:D5843"/>
    <mergeCell ref="A5844:C5844"/>
    <mergeCell ref="A5851:D5851"/>
    <mergeCell ref="A5852:C5852"/>
    <mergeCell ref="A5855:D5855"/>
    <mergeCell ref="A5856:C5856"/>
    <mergeCell ref="A5857:C5857"/>
    <mergeCell ref="A5860:D5860"/>
    <mergeCell ref="A5861:C5861"/>
    <mergeCell ref="A5864:D5864"/>
    <mergeCell ref="A5865:C5865"/>
    <mergeCell ref="A5868:D5868"/>
    <mergeCell ref="A5869:C5869"/>
    <mergeCell ref="A5870:C5870"/>
    <mergeCell ref="A5877:D5877"/>
    <mergeCell ref="A5878:C5878"/>
    <mergeCell ref="A5881:D5881"/>
    <mergeCell ref="A5778:C5778"/>
    <mergeCell ref="A5782:D5782"/>
    <mergeCell ref="A5783:C5783"/>
    <mergeCell ref="A5789:D5789"/>
    <mergeCell ref="A5790:C5790"/>
    <mergeCell ref="A5793:D5793"/>
    <mergeCell ref="A5794:C5794"/>
    <mergeCell ref="A5798:D5798"/>
    <mergeCell ref="A5799:C5799"/>
    <mergeCell ref="A5800:C5800"/>
    <mergeCell ref="A5813:D5813"/>
    <mergeCell ref="A5814:C5814"/>
    <mergeCell ref="A5826:D5826"/>
    <mergeCell ref="A5827:C5827"/>
    <mergeCell ref="A5838:D5838"/>
    <mergeCell ref="A5839:C5839"/>
    <mergeCell ref="A5840:C5840"/>
    <mergeCell ref="A5748:D5748"/>
    <mergeCell ref="A5749:C5749"/>
    <mergeCell ref="A5750:C5750"/>
    <mergeCell ref="A5753:D5753"/>
    <mergeCell ref="A5754:C5754"/>
    <mergeCell ref="A5757:D5757"/>
    <mergeCell ref="A5758:C5758"/>
    <mergeCell ref="A5759:C5759"/>
    <mergeCell ref="A5762:D5762"/>
    <mergeCell ref="A5763:C5763"/>
    <mergeCell ref="A5764:C5764"/>
    <mergeCell ref="A5767:D5767"/>
    <mergeCell ref="A5768:C5768"/>
    <mergeCell ref="A5772:D5772"/>
    <mergeCell ref="A5773:C5773"/>
    <mergeCell ref="A5776:D5776"/>
    <mergeCell ref="A5777:C5777"/>
    <mergeCell ref="A5706:D5706"/>
    <mergeCell ref="A5707:C5707"/>
    <mergeCell ref="A5708:C5708"/>
    <mergeCell ref="A5711:D5711"/>
    <mergeCell ref="A5712:C5712"/>
    <mergeCell ref="A5713:C5713"/>
    <mergeCell ref="A5720:D5720"/>
    <mergeCell ref="A5721:C5721"/>
    <mergeCell ref="A5724:D5724"/>
    <mergeCell ref="A5725:C5725"/>
    <mergeCell ref="A5726:C5726"/>
    <mergeCell ref="A5729:D5729"/>
    <mergeCell ref="A5730:C5730"/>
    <mergeCell ref="A5737:D5737"/>
    <mergeCell ref="A5738:C5738"/>
    <mergeCell ref="A5741:D5741"/>
    <mergeCell ref="A5742:C5742"/>
    <mergeCell ref="A5664:D5664"/>
    <mergeCell ref="A5665:C5665"/>
    <mergeCell ref="A5668:D5668"/>
    <mergeCell ref="A5669:C5669"/>
    <mergeCell ref="A5670:C5670"/>
    <mergeCell ref="A5676:D5676"/>
    <mergeCell ref="A5677:C5677"/>
    <mergeCell ref="A5678:C5678"/>
    <mergeCell ref="A5682:D5682"/>
    <mergeCell ref="A5683:C5683"/>
    <mergeCell ref="A5687:D5687"/>
    <mergeCell ref="A5688:C5688"/>
    <mergeCell ref="A5689:C5689"/>
    <mergeCell ref="A5693:D5693"/>
    <mergeCell ref="A5694:C5694"/>
    <mergeCell ref="A5700:D5700"/>
    <mergeCell ref="A5701:C5701"/>
    <mergeCell ref="A5626:D5626"/>
    <mergeCell ref="A5627:C5627"/>
    <mergeCell ref="A5632:D5632"/>
    <mergeCell ref="A5633:C5633"/>
    <mergeCell ref="A5637:D5637"/>
    <mergeCell ref="A5638:C5638"/>
    <mergeCell ref="A5639:C5639"/>
    <mergeCell ref="A5644:D5644"/>
    <mergeCell ref="A5645:C5645"/>
    <mergeCell ref="A5650:D5650"/>
    <mergeCell ref="A5651:C5651"/>
    <mergeCell ref="A5652:C5652"/>
    <mergeCell ref="A5655:D5655"/>
    <mergeCell ref="A5656:C5656"/>
    <mergeCell ref="A5657:C5657"/>
    <mergeCell ref="A5660:D5660"/>
    <mergeCell ref="A5661:C5661"/>
    <mergeCell ref="A5581:C5581"/>
    <mergeCell ref="A5588:D5588"/>
    <mergeCell ref="A5589:C5589"/>
    <mergeCell ref="A5592:D5592"/>
    <mergeCell ref="A5593:C5593"/>
    <mergeCell ref="A5596:D5596"/>
    <mergeCell ref="A5597:C5597"/>
    <mergeCell ref="A5603:D5603"/>
    <mergeCell ref="A5604:C5604"/>
    <mergeCell ref="A5605:C5605"/>
    <mergeCell ref="A5608:D5608"/>
    <mergeCell ref="A5609:C5609"/>
    <mergeCell ref="A5614:D5614"/>
    <mergeCell ref="A5615:C5615"/>
    <mergeCell ref="A5620:D5620"/>
    <mergeCell ref="A5621:C5621"/>
    <mergeCell ref="A5622:C5622"/>
    <mergeCell ref="A5521:C5521"/>
    <mergeCell ref="A5527:D5527"/>
    <mergeCell ref="A5528:C5528"/>
    <mergeCell ref="A5531:D5531"/>
    <mergeCell ref="A5532:C5532"/>
    <mergeCell ref="A5535:D5535"/>
    <mergeCell ref="A5536:C5536"/>
    <mergeCell ref="A5540:D5540"/>
    <mergeCell ref="A5541:C5541"/>
    <mergeCell ref="A5545:D5545"/>
    <mergeCell ref="A5546:C5546"/>
    <mergeCell ref="A5547:C5547"/>
    <mergeCell ref="A5550:D5550"/>
    <mergeCell ref="A5551:C5551"/>
    <mergeCell ref="A5575:D5575"/>
    <mergeCell ref="A5576:C5576"/>
    <mergeCell ref="A5580:D5580"/>
    <mergeCell ref="A5472:D5472"/>
    <mergeCell ref="A5473:C5473"/>
    <mergeCell ref="A5474:C5474"/>
    <mergeCell ref="A5477:D5477"/>
    <mergeCell ref="A5478:C5478"/>
    <mergeCell ref="A5490:D5490"/>
    <mergeCell ref="A5491:C5491"/>
    <mergeCell ref="A5498:D5498"/>
    <mergeCell ref="A5499:C5499"/>
    <mergeCell ref="A5500:C5500"/>
    <mergeCell ref="A5504:D5504"/>
    <mergeCell ref="A5505:C5505"/>
    <mergeCell ref="A5511:D5511"/>
    <mergeCell ref="A5512:C5512"/>
    <mergeCell ref="A5515:D5515"/>
    <mergeCell ref="A5516:C5516"/>
    <mergeCell ref="A5520:D5520"/>
    <mergeCell ref="A5414:D5414"/>
    <mergeCell ref="A5415:C5415"/>
    <mergeCell ref="A5418:D5418"/>
    <mergeCell ref="A5419:C5419"/>
    <mergeCell ref="A5420:C5420"/>
    <mergeCell ref="A5431:D5431"/>
    <mergeCell ref="A5432:C5432"/>
    <mergeCell ref="A5440:D5440"/>
    <mergeCell ref="A5441:C5441"/>
    <mergeCell ref="A5444:D5444"/>
    <mergeCell ref="A5445:C5445"/>
    <mergeCell ref="A5449:D5449"/>
    <mergeCell ref="A5450:C5450"/>
    <mergeCell ref="A5463:D5463"/>
    <mergeCell ref="A5464:C5464"/>
    <mergeCell ref="A5468:D5468"/>
    <mergeCell ref="A5469:C5469"/>
    <mergeCell ref="A5374:C5374"/>
    <mergeCell ref="A5377:D5377"/>
    <mergeCell ref="A5378:C5378"/>
    <mergeCell ref="A5379:C5379"/>
    <mergeCell ref="A5384:D5384"/>
    <mergeCell ref="A5385:C5385"/>
    <mergeCell ref="A5386:C5386"/>
    <mergeCell ref="A5389:D5389"/>
    <mergeCell ref="A5390:C5390"/>
    <mergeCell ref="A5394:D5394"/>
    <mergeCell ref="A5395:C5395"/>
    <mergeCell ref="A5396:C5396"/>
    <mergeCell ref="A5399:D5399"/>
    <mergeCell ref="A5400:C5400"/>
    <mergeCell ref="A5408:D5408"/>
    <mergeCell ref="A5409:C5409"/>
    <mergeCell ref="A5410:C5410"/>
    <mergeCell ref="A5333:D5333"/>
    <mergeCell ref="A5334:C5334"/>
    <mergeCell ref="A5335:C5335"/>
    <mergeCell ref="A5338:D5338"/>
    <mergeCell ref="A5339:C5339"/>
    <mergeCell ref="A5343:D5343"/>
    <mergeCell ref="A5344:C5344"/>
    <mergeCell ref="A5348:D5348"/>
    <mergeCell ref="A5349:C5349"/>
    <mergeCell ref="A5353:D5353"/>
    <mergeCell ref="A5354:C5354"/>
    <mergeCell ref="A5357:D5357"/>
    <mergeCell ref="A5358:C5358"/>
    <mergeCell ref="A5361:D5361"/>
    <mergeCell ref="A5362:C5362"/>
    <mergeCell ref="A5372:D5372"/>
    <mergeCell ref="A5373:C5373"/>
    <mergeCell ref="A5284:D5284"/>
    <mergeCell ref="A5285:C5285"/>
    <mergeCell ref="A5290:D5290"/>
    <mergeCell ref="A5291:C5291"/>
    <mergeCell ref="A5297:D5297"/>
    <mergeCell ref="A5298:C5298"/>
    <mergeCell ref="A5304:D5304"/>
    <mergeCell ref="A5305:C5305"/>
    <mergeCell ref="A5312:D5312"/>
    <mergeCell ref="A5313:C5313"/>
    <mergeCell ref="A5317:D5317"/>
    <mergeCell ref="A5318:C5318"/>
    <mergeCell ref="A5319:C5319"/>
    <mergeCell ref="A5322:D5322"/>
    <mergeCell ref="A5323:C5323"/>
    <mergeCell ref="A5326:D5326"/>
    <mergeCell ref="A5327:C5327"/>
    <mergeCell ref="A5234:D5234"/>
    <mergeCell ref="A5235:C5235"/>
    <mergeCell ref="A5240:D5240"/>
    <mergeCell ref="A5241:C5241"/>
    <mergeCell ref="A5245:D5245"/>
    <mergeCell ref="A5246:C5246"/>
    <mergeCell ref="A5249:D5249"/>
    <mergeCell ref="A5250:C5250"/>
    <mergeCell ref="A5255:D5255"/>
    <mergeCell ref="A5256:C5256"/>
    <mergeCell ref="A5260:D5260"/>
    <mergeCell ref="A5261:C5261"/>
    <mergeCell ref="A5264:D5264"/>
    <mergeCell ref="A5265:C5265"/>
    <mergeCell ref="A5278:D5278"/>
    <mergeCell ref="A5279:C5279"/>
    <mergeCell ref="A5280:C5280"/>
    <mergeCell ref="A5198:C5198"/>
    <mergeCell ref="A5199:C5199"/>
    <mergeCell ref="A5202:D5202"/>
    <mergeCell ref="A5203:C5203"/>
    <mergeCell ref="A5207:D5207"/>
    <mergeCell ref="A5208:C5208"/>
    <mergeCell ref="A5209:C5209"/>
    <mergeCell ref="A5212:D5212"/>
    <mergeCell ref="A5213:C5213"/>
    <mergeCell ref="A5214:C5214"/>
    <mergeCell ref="A5217:D5217"/>
    <mergeCell ref="A5218:C5218"/>
    <mergeCell ref="A5222:D5222"/>
    <mergeCell ref="A5223:C5223"/>
    <mergeCell ref="A5224:C5224"/>
    <mergeCell ref="A5229:D5229"/>
    <mergeCell ref="A5230:C5230"/>
    <mergeCell ref="A5124:D5124"/>
    <mergeCell ref="A5125:C5125"/>
    <mergeCell ref="A5133:D5133"/>
    <mergeCell ref="A5134:C5134"/>
    <mergeCell ref="A5141:D5141"/>
    <mergeCell ref="A5142:C5142"/>
    <mergeCell ref="A5151:D5151"/>
    <mergeCell ref="A5152:C5152"/>
    <mergeCell ref="A5153:C5153"/>
    <mergeCell ref="A5157:D5157"/>
    <mergeCell ref="A5158:C5158"/>
    <mergeCell ref="A5159:C5159"/>
    <mergeCell ref="A5177:D5177"/>
    <mergeCell ref="A5178:C5178"/>
    <mergeCell ref="A5188:D5188"/>
    <mergeCell ref="A5189:C5189"/>
    <mergeCell ref="A5197:D5197"/>
    <mergeCell ref="A5084:C5084"/>
    <mergeCell ref="A5085:C5085"/>
    <mergeCell ref="A5088:D5088"/>
    <mergeCell ref="A5089:C5089"/>
    <mergeCell ref="A5090:C5090"/>
    <mergeCell ref="A5098:D5098"/>
    <mergeCell ref="A5099:C5099"/>
    <mergeCell ref="A5100:C5100"/>
    <mergeCell ref="A5106:D5106"/>
    <mergeCell ref="A5107:C5107"/>
    <mergeCell ref="A5110:D5110"/>
    <mergeCell ref="A5111:C5111"/>
    <mergeCell ref="A5114:D5114"/>
    <mergeCell ref="A5115:C5115"/>
    <mergeCell ref="A5118:D5118"/>
    <mergeCell ref="A5119:C5119"/>
    <mergeCell ref="A5120:C5120"/>
    <mergeCell ref="A5027:C5027"/>
    <mergeCell ref="A5030:D5030"/>
    <mergeCell ref="A5031:C5031"/>
    <mergeCell ref="A5042:D5042"/>
    <mergeCell ref="A5043:C5043"/>
    <mergeCell ref="A5048:D5048"/>
    <mergeCell ref="A5049:C5049"/>
    <mergeCell ref="A5057:D5057"/>
    <mergeCell ref="A5058:C5058"/>
    <mergeCell ref="A5061:D5061"/>
    <mergeCell ref="A5062:C5062"/>
    <mergeCell ref="A5068:D5068"/>
    <mergeCell ref="A5069:C5069"/>
    <mergeCell ref="A5076:D5076"/>
    <mergeCell ref="A5077:C5077"/>
    <mergeCell ref="A5078:C5078"/>
    <mergeCell ref="A5083:D5083"/>
    <mergeCell ref="A4964:C4964"/>
    <mergeCell ref="A4967:D4967"/>
    <mergeCell ref="A4968:C4968"/>
    <mergeCell ref="A4971:D4971"/>
    <mergeCell ref="A4972:C4972"/>
    <mergeCell ref="A4988:D4988"/>
    <mergeCell ref="A4989:C4989"/>
    <mergeCell ref="A4998:D4998"/>
    <mergeCell ref="A4999:C4999"/>
    <mergeCell ref="A5000:C5000"/>
    <mergeCell ref="A5005:D5005"/>
    <mergeCell ref="A5006:C5006"/>
    <mergeCell ref="A5010:D5010"/>
    <mergeCell ref="A5011:C5011"/>
    <mergeCell ref="A5015:D5015"/>
    <mergeCell ref="A5016:C5016"/>
    <mergeCell ref="A5026:D5026"/>
    <mergeCell ref="A4920:D4920"/>
    <mergeCell ref="A4921:C4921"/>
    <mergeCell ref="A4930:D4930"/>
    <mergeCell ref="A4931:C4931"/>
    <mergeCell ref="A4932:C4932"/>
    <mergeCell ref="A4935:D4935"/>
    <mergeCell ref="A4936:C4936"/>
    <mergeCell ref="A4937:C4937"/>
    <mergeCell ref="A4946:D4946"/>
    <mergeCell ref="A4947:C4947"/>
    <mergeCell ref="A4952:D4952"/>
    <mergeCell ref="A4953:C4953"/>
    <mergeCell ref="A4956:D4956"/>
    <mergeCell ref="A4957:C4957"/>
    <mergeCell ref="A4958:C4958"/>
    <mergeCell ref="A4962:D4962"/>
    <mergeCell ref="A4963:C4963"/>
    <mergeCell ref="A4834:C4834"/>
    <mergeCell ref="A4846:D4846"/>
    <mergeCell ref="A4847:C4847"/>
    <mergeCell ref="A4864:D4864"/>
    <mergeCell ref="A4865:C4865"/>
    <mergeCell ref="A4871:D4871"/>
    <mergeCell ref="A4872:C4872"/>
    <mergeCell ref="A4873:C4873"/>
    <mergeCell ref="A4878:D4878"/>
    <mergeCell ref="A4879:C4879"/>
    <mergeCell ref="A4886:D4886"/>
    <mergeCell ref="A4887:C4887"/>
    <mergeCell ref="A4895:D4895"/>
    <mergeCell ref="A4896:C4896"/>
    <mergeCell ref="A4897:C4897"/>
    <mergeCell ref="A4908:D4908"/>
    <mergeCell ref="A4909:C4909"/>
    <mergeCell ref="A4735:C4735"/>
    <mergeCell ref="A4736:C4736"/>
    <mergeCell ref="A4744:D4744"/>
    <mergeCell ref="A4745:C4745"/>
    <mergeCell ref="A4749:D4749"/>
    <mergeCell ref="A4750:C4750"/>
    <mergeCell ref="A4751:C4751"/>
    <mergeCell ref="A4759:D4759"/>
    <mergeCell ref="A4760:C4760"/>
    <mergeCell ref="A4768:D4768"/>
    <mergeCell ref="A4769:C4769"/>
    <mergeCell ref="A4772:D4772"/>
    <mergeCell ref="A4773:C4773"/>
    <mergeCell ref="A4774:C4774"/>
    <mergeCell ref="A4779:D4779"/>
    <mergeCell ref="A4780:C4780"/>
    <mergeCell ref="A4833:D4833"/>
    <mergeCell ref="A4654:C4654"/>
    <mergeCell ref="A4661:D4661"/>
    <mergeCell ref="A4662:C4662"/>
    <mergeCell ref="A4663:C4663"/>
    <mergeCell ref="A4677:D4677"/>
    <mergeCell ref="A4678:C4678"/>
    <mergeCell ref="A4682:D4682"/>
    <mergeCell ref="A4683:C4683"/>
    <mergeCell ref="A4687:D4687"/>
    <mergeCell ref="A4688:C4688"/>
    <mergeCell ref="A4693:D4693"/>
    <mergeCell ref="A4694:C4694"/>
    <mergeCell ref="A4720:D4720"/>
    <mergeCell ref="A4721:C4721"/>
    <mergeCell ref="A4724:D4724"/>
    <mergeCell ref="A4725:C4725"/>
    <mergeCell ref="A4734:D4734"/>
    <mergeCell ref="A4583:D4583"/>
    <mergeCell ref="A4584:C4584"/>
    <mergeCell ref="A4587:D4587"/>
    <mergeCell ref="A4588:C4588"/>
    <mergeCell ref="A4589:C4589"/>
    <mergeCell ref="A4599:D4599"/>
    <mergeCell ref="A4600:C4600"/>
    <mergeCell ref="A4609:D4609"/>
    <mergeCell ref="A4610:C4610"/>
    <mergeCell ref="A4620:D4620"/>
    <mergeCell ref="A4621:C4621"/>
    <mergeCell ref="A4622:C4622"/>
    <mergeCell ref="A4629:D4629"/>
    <mergeCell ref="A4630:C4630"/>
    <mergeCell ref="A4645:D4645"/>
    <mergeCell ref="A4646:C4646"/>
    <mergeCell ref="A4653:D4653"/>
    <mergeCell ref="A4542:D4542"/>
    <mergeCell ref="A4543:C4543"/>
    <mergeCell ref="A4550:D4550"/>
    <mergeCell ref="A4551:C4551"/>
    <mergeCell ref="A4554:D4554"/>
    <mergeCell ref="A4555:C4555"/>
    <mergeCell ref="A4559:D4559"/>
    <mergeCell ref="A4560:C4560"/>
    <mergeCell ref="A4564:D4564"/>
    <mergeCell ref="A4565:C4565"/>
    <mergeCell ref="A4566:C4566"/>
    <mergeCell ref="A4569:D4569"/>
    <mergeCell ref="A4570:C4570"/>
    <mergeCell ref="A4573:D4573"/>
    <mergeCell ref="A4574:C4574"/>
    <mergeCell ref="A4577:D4577"/>
    <mergeCell ref="A4578:C4578"/>
    <mergeCell ref="A4508:D4508"/>
    <mergeCell ref="A4509:C4509"/>
    <mergeCell ref="A4513:D4513"/>
    <mergeCell ref="A4514:C4514"/>
    <mergeCell ref="A4515:C4515"/>
    <mergeCell ref="A4518:D4518"/>
    <mergeCell ref="A4519:C4519"/>
    <mergeCell ref="A4522:D4522"/>
    <mergeCell ref="A4523:C4523"/>
    <mergeCell ref="A4528:D4528"/>
    <mergeCell ref="A4529:C4529"/>
    <mergeCell ref="A4532:D4532"/>
    <mergeCell ref="A4533:C4533"/>
    <mergeCell ref="A4534:C4534"/>
    <mergeCell ref="A4537:D4537"/>
    <mergeCell ref="A4538:C4538"/>
    <mergeCell ref="A4539:C4539"/>
    <mergeCell ref="A4467:C4467"/>
    <mergeCell ref="A4470:D4470"/>
    <mergeCell ref="A4471:C4471"/>
    <mergeCell ref="A4476:D4476"/>
    <mergeCell ref="A4477:C4477"/>
    <mergeCell ref="A4478:C4478"/>
    <mergeCell ref="A4481:D4481"/>
    <mergeCell ref="A4482:C4482"/>
    <mergeCell ref="A4483:C4483"/>
    <mergeCell ref="A4488:D4488"/>
    <mergeCell ref="A4489:C4489"/>
    <mergeCell ref="A4494:D4494"/>
    <mergeCell ref="A4495:C4495"/>
    <mergeCell ref="A4498:D4498"/>
    <mergeCell ref="A4499:C4499"/>
    <mergeCell ref="A4503:D4503"/>
    <mergeCell ref="A4504:C4504"/>
    <mergeCell ref="A4431:C4431"/>
    <mergeCell ref="A4434:D4434"/>
    <mergeCell ref="A4435:C4435"/>
    <mergeCell ref="A4436:C4436"/>
    <mergeCell ref="A4440:D4440"/>
    <mergeCell ref="A4441:C4441"/>
    <mergeCell ref="A4444:D4444"/>
    <mergeCell ref="A4445:C4445"/>
    <mergeCell ref="A4446:C4446"/>
    <mergeCell ref="A4449:D4449"/>
    <mergeCell ref="A4450:C4450"/>
    <mergeCell ref="A4455:D4455"/>
    <mergeCell ref="A4456:C4456"/>
    <mergeCell ref="A4460:D4460"/>
    <mergeCell ref="A4461:C4461"/>
    <mergeCell ref="A4462:C4462"/>
    <mergeCell ref="A4466:D4466"/>
    <mergeCell ref="A4301:D4301"/>
    <mergeCell ref="A4302:C4302"/>
    <mergeCell ref="A4305:D4305"/>
    <mergeCell ref="A4306:C4306"/>
    <mergeCell ref="A4317:D4317"/>
    <mergeCell ref="A4318:C4318"/>
    <mergeCell ref="A4326:D4326"/>
    <mergeCell ref="A4327:C4327"/>
    <mergeCell ref="A4332:D4332"/>
    <mergeCell ref="A4333:C4333"/>
    <mergeCell ref="A4372:D4372"/>
    <mergeCell ref="A4373:C4373"/>
    <mergeCell ref="A4376:D4376"/>
    <mergeCell ref="A4377:C4377"/>
    <mergeCell ref="A4395:D4395"/>
    <mergeCell ref="A4396:C4396"/>
    <mergeCell ref="A4430:D4430"/>
    <mergeCell ref="A4230:C4230"/>
    <mergeCell ref="A4236:D4236"/>
    <mergeCell ref="A4237:C4237"/>
    <mergeCell ref="A4243:D4243"/>
    <mergeCell ref="A4244:C4244"/>
    <mergeCell ref="A4249:D4249"/>
    <mergeCell ref="A4250:C4250"/>
    <mergeCell ref="A4253:D4253"/>
    <mergeCell ref="A4254:C4254"/>
    <mergeCell ref="A4258:D4258"/>
    <mergeCell ref="A4259:C4259"/>
    <mergeCell ref="A4271:D4271"/>
    <mergeCell ref="A4272:C4272"/>
    <mergeCell ref="A4290:D4290"/>
    <mergeCell ref="A4291:C4291"/>
    <mergeCell ref="A4297:D4297"/>
    <mergeCell ref="A4298:C4298"/>
    <mergeCell ref="A4188:D4188"/>
    <mergeCell ref="A4189:C4189"/>
    <mergeCell ref="A4192:D4192"/>
    <mergeCell ref="A4193:C4193"/>
    <mergeCell ref="A4194:C4194"/>
    <mergeCell ref="A4198:D4198"/>
    <mergeCell ref="A4199:C4199"/>
    <mergeCell ref="A4200:C4200"/>
    <mergeCell ref="A4203:D4203"/>
    <mergeCell ref="A4204:C4204"/>
    <mergeCell ref="A4205:C4205"/>
    <mergeCell ref="A4211:D4211"/>
    <mergeCell ref="A4212:C4212"/>
    <mergeCell ref="A4221:D4221"/>
    <mergeCell ref="A4222:C4222"/>
    <mergeCell ref="A4223:C4223"/>
    <mergeCell ref="A4229:D4229"/>
    <mergeCell ref="A4132:D4132"/>
    <mergeCell ref="A4133:C4133"/>
    <mergeCell ref="A4136:D4136"/>
    <mergeCell ref="A4137:C4137"/>
    <mergeCell ref="A4146:D4146"/>
    <mergeCell ref="A4147:C4147"/>
    <mergeCell ref="A4153:D4153"/>
    <mergeCell ref="A4154:C4154"/>
    <mergeCell ref="A4155:C4155"/>
    <mergeCell ref="A4162:D4162"/>
    <mergeCell ref="A4163:C4163"/>
    <mergeCell ref="A4170:D4170"/>
    <mergeCell ref="A4171:C4171"/>
    <mergeCell ref="A4175:D4175"/>
    <mergeCell ref="A4176:C4176"/>
    <mergeCell ref="A4183:D4183"/>
    <mergeCell ref="A4184:C4184"/>
    <mergeCell ref="A4077:D4077"/>
    <mergeCell ref="A4078:C4078"/>
    <mergeCell ref="A4086:D4086"/>
    <mergeCell ref="A4087:C4087"/>
    <mergeCell ref="A4097:D4097"/>
    <mergeCell ref="A4098:C4098"/>
    <mergeCell ref="A4099:C4099"/>
    <mergeCell ref="A4104:D4104"/>
    <mergeCell ref="A4105:C4105"/>
    <mergeCell ref="A4108:D4108"/>
    <mergeCell ref="A4109:C4109"/>
    <mergeCell ref="A4112:D4112"/>
    <mergeCell ref="A4113:C4113"/>
    <mergeCell ref="A4114:C4114"/>
    <mergeCell ref="A4126:D4126"/>
    <mergeCell ref="A4127:C4127"/>
    <mergeCell ref="A4128:C4128"/>
    <mergeCell ref="A4026:D4026"/>
    <mergeCell ref="A4027:C4027"/>
    <mergeCell ref="A4030:D4030"/>
    <mergeCell ref="A4031:C4031"/>
    <mergeCell ref="A4034:D4034"/>
    <mergeCell ref="A4035:C4035"/>
    <mergeCell ref="A4039:D4039"/>
    <mergeCell ref="A4040:C4040"/>
    <mergeCell ref="A4043:D4043"/>
    <mergeCell ref="A4044:C4044"/>
    <mergeCell ref="A4045:C4045"/>
    <mergeCell ref="A4053:D4053"/>
    <mergeCell ref="A4054:C4054"/>
    <mergeCell ref="A4062:D4062"/>
    <mergeCell ref="A4063:C4063"/>
    <mergeCell ref="A4068:D4068"/>
    <mergeCell ref="A4069:C4069"/>
    <mergeCell ref="A3980:C3980"/>
    <mergeCell ref="A3981:C3981"/>
    <mergeCell ref="A3987:D3987"/>
    <mergeCell ref="A3988:C3988"/>
    <mergeCell ref="A3994:D3994"/>
    <mergeCell ref="A3995:C3995"/>
    <mergeCell ref="A4002:D4002"/>
    <mergeCell ref="A4003:C4003"/>
    <mergeCell ref="A4004:C4004"/>
    <mergeCell ref="A4007:D4007"/>
    <mergeCell ref="A4008:C4008"/>
    <mergeCell ref="A4011:D4011"/>
    <mergeCell ref="A4012:C4012"/>
    <mergeCell ref="A4013:C4013"/>
    <mergeCell ref="A4021:D4021"/>
    <mergeCell ref="A4022:C4022"/>
    <mergeCell ref="A4023:C4023"/>
    <mergeCell ref="A3945:D3945"/>
    <mergeCell ref="A3946:C3946"/>
    <mergeCell ref="A3952:D3952"/>
    <mergeCell ref="A3953:C3953"/>
    <mergeCell ref="A3956:D3956"/>
    <mergeCell ref="A3957:C3957"/>
    <mergeCell ref="A3960:D3960"/>
    <mergeCell ref="A3961:C3961"/>
    <mergeCell ref="A3962:C3962"/>
    <mergeCell ref="A3965:D3965"/>
    <mergeCell ref="A3966:C3966"/>
    <mergeCell ref="A3969:D3969"/>
    <mergeCell ref="A3970:C3970"/>
    <mergeCell ref="A3971:C3971"/>
    <mergeCell ref="A3974:D3974"/>
    <mergeCell ref="A3975:C3975"/>
    <mergeCell ref="A3979:D3979"/>
    <mergeCell ref="A3905:D3905"/>
    <mergeCell ref="A3906:C3906"/>
    <mergeCell ref="A3909:D3909"/>
    <mergeCell ref="A3910:C3910"/>
    <mergeCell ref="A3911:C3911"/>
    <mergeCell ref="A3915:D3915"/>
    <mergeCell ref="A3916:C3916"/>
    <mergeCell ref="A3923:D3923"/>
    <mergeCell ref="A3924:C3924"/>
    <mergeCell ref="A3927:D3927"/>
    <mergeCell ref="A3928:C3928"/>
    <mergeCell ref="A3929:C3929"/>
    <mergeCell ref="A3934:D3934"/>
    <mergeCell ref="A3935:C3935"/>
    <mergeCell ref="A3936:C3936"/>
    <mergeCell ref="A3939:D3939"/>
    <mergeCell ref="A3940:C3940"/>
    <mergeCell ref="A3866:C3866"/>
    <mergeCell ref="A3869:D3869"/>
    <mergeCell ref="A3870:C3870"/>
    <mergeCell ref="A3871:C3871"/>
    <mergeCell ref="A3875:D3875"/>
    <mergeCell ref="A3876:C3876"/>
    <mergeCell ref="A3879:D3879"/>
    <mergeCell ref="A3880:C3880"/>
    <mergeCell ref="A3884:D3884"/>
    <mergeCell ref="A3885:C3885"/>
    <mergeCell ref="A3889:D3889"/>
    <mergeCell ref="A3890:C3890"/>
    <mergeCell ref="A3893:D3893"/>
    <mergeCell ref="A3894:C3894"/>
    <mergeCell ref="A3895:C3895"/>
    <mergeCell ref="A3898:D3898"/>
    <mergeCell ref="A3899:C3899"/>
    <mergeCell ref="A3833:D3833"/>
    <mergeCell ref="A3834:C3834"/>
    <mergeCell ref="A3837:D3837"/>
    <mergeCell ref="A3838:C3838"/>
    <mergeCell ref="A3841:D3841"/>
    <mergeCell ref="A3842:C3842"/>
    <mergeCell ref="A3846:D3846"/>
    <mergeCell ref="A3847:C3847"/>
    <mergeCell ref="A3848:C3848"/>
    <mergeCell ref="A3852:D3852"/>
    <mergeCell ref="A3853:C3853"/>
    <mergeCell ref="A3856:D3856"/>
    <mergeCell ref="A3857:C3857"/>
    <mergeCell ref="A3860:D3860"/>
    <mergeCell ref="A3861:C3861"/>
    <mergeCell ref="A3864:D3864"/>
    <mergeCell ref="A3865:C3865"/>
    <mergeCell ref="A3779:D3779"/>
    <mergeCell ref="A3780:C3780"/>
    <mergeCell ref="A3785:D3785"/>
    <mergeCell ref="A3786:C3786"/>
    <mergeCell ref="A3798:D3798"/>
    <mergeCell ref="A3799:C3799"/>
    <mergeCell ref="A3804:D3804"/>
    <mergeCell ref="A3805:C3805"/>
    <mergeCell ref="A3806:C3806"/>
    <mergeCell ref="A3815:D3815"/>
    <mergeCell ref="A3816:C3816"/>
    <mergeCell ref="A3821:D3821"/>
    <mergeCell ref="A3822:C3822"/>
    <mergeCell ref="A3825:D3825"/>
    <mergeCell ref="A3826:C3826"/>
    <mergeCell ref="A3829:D3829"/>
    <mergeCell ref="A3830:C3830"/>
    <mergeCell ref="A3713:C3713"/>
    <mergeCell ref="A3717:D3717"/>
    <mergeCell ref="A3718:C3718"/>
    <mergeCell ref="A3721:D3721"/>
    <mergeCell ref="A3722:C3722"/>
    <mergeCell ref="A3723:C3723"/>
    <mergeCell ref="A3741:D3741"/>
    <mergeCell ref="A3742:C3742"/>
    <mergeCell ref="A3747:D3747"/>
    <mergeCell ref="A3748:C3748"/>
    <mergeCell ref="A3759:D3759"/>
    <mergeCell ref="A3760:C3760"/>
    <mergeCell ref="A3761:C3761"/>
    <mergeCell ref="A3765:D3765"/>
    <mergeCell ref="A3766:C3766"/>
    <mergeCell ref="A3769:D3769"/>
    <mergeCell ref="A3770:C3770"/>
    <mergeCell ref="A3464:D3464"/>
    <mergeCell ref="A3465:D3465"/>
    <mergeCell ref="A3466:D3466"/>
    <mergeCell ref="A3467:D3467"/>
    <mergeCell ref="A3674:C3674"/>
    <mergeCell ref="A3675:C3675"/>
    <mergeCell ref="A3683:D3683"/>
    <mergeCell ref="A3684:C3684"/>
    <mergeCell ref="A3687:D3687"/>
    <mergeCell ref="A3688:C3688"/>
    <mergeCell ref="A3689:C3689"/>
    <mergeCell ref="A3697:D3697"/>
    <mergeCell ref="A3698:C3698"/>
    <mergeCell ref="A3707:D3707"/>
    <mergeCell ref="A3708:C3708"/>
    <mergeCell ref="A3709:C3709"/>
    <mergeCell ref="A3712:D3712"/>
    <mergeCell ref="A1:D1"/>
    <mergeCell ref="A2:D2"/>
    <mergeCell ref="A3:D3"/>
    <mergeCell ref="A4:D4"/>
    <mergeCell ref="A5:D5"/>
    <mergeCell ref="A3203:D3203"/>
    <mergeCell ref="A3204:D3204"/>
    <mergeCell ref="A3205:D3205"/>
    <mergeCell ref="A3206:D3206"/>
    <mergeCell ref="A3207:D3207"/>
    <mergeCell ref="A3208:D3208"/>
    <mergeCell ref="A3209:D3209"/>
    <mergeCell ref="A3210:D3210"/>
    <mergeCell ref="A3460:D3460"/>
    <mergeCell ref="A3461:D3461"/>
    <mergeCell ref="A3462:D3462"/>
    <mergeCell ref="A3463:D3463"/>
  </mergeCells>
  <pageMargins left="0.72986111111111096" right="0.72986111111111096" top="0.15" bottom="1.02013888888889" header="0.511811023622047" footer="0.511811023622047"/>
  <pageSetup paperSize="9" orientation="portrait" horizontalDpi="300" verticalDpi="300" r:id="rId1"/>
</worksheet>
</file>

<file path=xl/worksheets/sheet13.xml><?xml version="1.0" encoding="utf-8"?>
<worksheet xmlns="http://schemas.openxmlformats.org/spreadsheetml/2006/main" xmlns:r="http://schemas.openxmlformats.org/officeDocument/2006/relationships">
  <dimension ref="A1:E4003"/>
  <sheetViews>
    <sheetView showGridLines="0" view="pageBreakPreview" zoomScale="65" zoomScalePageLayoutView="65" workbookViewId="0">
      <selection activeCell="I34" sqref="I34"/>
    </sheetView>
  </sheetViews>
  <sheetFormatPr defaultColWidth="9" defaultRowHeight="15" customHeight="1"/>
  <cols>
    <col min="1" max="1" width="5.8984375" style="413" customWidth="1"/>
    <col min="2" max="2" width="6.59765625" style="413" customWidth="1"/>
    <col min="3" max="3" width="80.19921875" style="413" customWidth="1"/>
    <col min="4" max="4" width="4.8984375" style="413" customWidth="1"/>
    <col min="5" max="5" width="13.5" style="413" customWidth="1"/>
    <col min="6" max="256" width="9" style="413"/>
    <col min="257" max="257" width="5.8984375" style="413" customWidth="1"/>
    <col min="258" max="258" width="6.59765625" style="413" customWidth="1"/>
    <col min="259" max="259" width="80.19921875" style="413" customWidth="1"/>
    <col min="260" max="260" width="4.8984375" style="413" customWidth="1"/>
    <col min="261" max="261" width="13.5" style="413" customWidth="1"/>
    <col min="262" max="512" width="9" style="413"/>
    <col min="513" max="513" width="5.8984375" style="413" customWidth="1"/>
    <col min="514" max="514" width="6.59765625" style="413" customWidth="1"/>
    <col min="515" max="515" width="80.19921875" style="413" customWidth="1"/>
    <col min="516" max="516" width="4.8984375" style="413" customWidth="1"/>
    <col min="517" max="517" width="13.5" style="413" customWidth="1"/>
    <col min="518" max="768" width="9" style="413"/>
    <col min="769" max="769" width="5.8984375" style="413" customWidth="1"/>
    <col min="770" max="770" width="6.59765625" style="413" customWidth="1"/>
    <col min="771" max="771" width="80.19921875" style="413" customWidth="1"/>
    <col min="772" max="772" width="4.8984375" style="413" customWidth="1"/>
    <col min="773" max="773" width="13.5" style="413" customWidth="1"/>
    <col min="774" max="1024" width="9" style="413"/>
    <col min="1025" max="1025" width="5.8984375" style="413" customWidth="1"/>
    <col min="1026" max="1026" width="6.59765625" style="413" customWidth="1"/>
    <col min="1027" max="1027" width="80.19921875" style="413" customWidth="1"/>
    <col min="1028" max="1028" width="4.8984375" style="413" customWidth="1"/>
    <col min="1029" max="1029" width="13.5" style="413" customWidth="1"/>
    <col min="1030" max="1280" width="9" style="413"/>
    <col min="1281" max="1281" width="5.8984375" style="413" customWidth="1"/>
    <col min="1282" max="1282" width="6.59765625" style="413" customWidth="1"/>
    <col min="1283" max="1283" width="80.19921875" style="413" customWidth="1"/>
    <col min="1284" max="1284" width="4.8984375" style="413" customWidth="1"/>
    <col min="1285" max="1285" width="13.5" style="413" customWidth="1"/>
    <col min="1286" max="1536" width="9" style="413"/>
    <col min="1537" max="1537" width="5.8984375" style="413" customWidth="1"/>
    <col min="1538" max="1538" width="6.59765625" style="413" customWidth="1"/>
    <col min="1539" max="1539" width="80.19921875" style="413" customWidth="1"/>
    <col min="1540" max="1540" width="4.8984375" style="413" customWidth="1"/>
    <col min="1541" max="1541" width="13.5" style="413" customWidth="1"/>
    <col min="1542" max="1792" width="9" style="413"/>
    <col min="1793" max="1793" width="5.8984375" style="413" customWidth="1"/>
    <col min="1794" max="1794" width="6.59765625" style="413" customWidth="1"/>
    <col min="1795" max="1795" width="80.19921875" style="413" customWidth="1"/>
    <col min="1796" max="1796" width="4.8984375" style="413" customWidth="1"/>
    <col min="1797" max="1797" width="13.5" style="413" customWidth="1"/>
    <col min="1798" max="2048" width="9" style="413"/>
    <col min="2049" max="2049" width="5.8984375" style="413" customWidth="1"/>
    <col min="2050" max="2050" width="6.59765625" style="413" customWidth="1"/>
    <col min="2051" max="2051" width="80.19921875" style="413" customWidth="1"/>
    <col min="2052" max="2052" width="4.8984375" style="413" customWidth="1"/>
    <col min="2053" max="2053" width="13.5" style="413" customWidth="1"/>
    <col min="2054" max="2304" width="9" style="413"/>
    <col min="2305" max="2305" width="5.8984375" style="413" customWidth="1"/>
    <col min="2306" max="2306" width="6.59765625" style="413" customWidth="1"/>
    <col min="2307" max="2307" width="80.19921875" style="413" customWidth="1"/>
    <col min="2308" max="2308" width="4.8984375" style="413" customWidth="1"/>
    <col min="2309" max="2309" width="13.5" style="413" customWidth="1"/>
    <col min="2310" max="2560" width="9" style="413"/>
    <col min="2561" max="2561" width="5.8984375" style="413" customWidth="1"/>
    <col min="2562" max="2562" width="6.59765625" style="413" customWidth="1"/>
    <col min="2563" max="2563" width="80.19921875" style="413" customWidth="1"/>
    <col min="2564" max="2564" width="4.8984375" style="413" customWidth="1"/>
    <col min="2565" max="2565" width="13.5" style="413" customWidth="1"/>
    <col min="2566" max="2816" width="9" style="413"/>
    <col min="2817" max="2817" width="5.8984375" style="413" customWidth="1"/>
    <col min="2818" max="2818" width="6.59765625" style="413" customWidth="1"/>
    <col min="2819" max="2819" width="80.19921875" style="413" customWidth="1"/>
    <col min="2820" max="2820" width="4.8984375" style="413" customWidth="1"/>
    <col min="2821" max="2821" width="13.5" style="413" customWidth="1"/>
    <col min="2822" max="3072" width="9" style="413"/>
    <col min="3073" max="3073" width="5.8984375" style="413" customWidth="1"/>
    <col min="3074" max="3074" width="6.59765625" style="413" customWidth="1"/>
    <col min="3075" max="3075" width="80.19921875" style="413" customWidth="1"/>
    <col min="3076" max="3076" width="4.8984375" style="413" customWidth="1"/>
    <col min="3077" max="3077" width="13.5" style="413" customWidth="1"/>
    <col min="3078" max="3328" width="9" style="413"/>
    <col min="3329" max="3329" width="5.8984375" style="413" customWidth="1"/>
    <col min="3330" max="3330" width="6.59765625" style="413" customWidth="1"/>
    <col min="3331" max="3331" width="80.19921875" style="413" customWidth="1"/>
    <col min="3332" max="3332" width="4.8984375" style="413" customWidth="1"/>
    <col min="3333" max="3333" width="13.5" style="413" customWidth="1"/>
    <col min="3334" max="3584" width="9" style="413"/>
    <col min="3585" max="3585" width="5.8984375" style="413" customWidth="1"/>
    <col min="3586" max="3586" width="6.59765625" style="413" customWidth="1"/>
    <col min="3587" max="3587" width="80.19921875" style="413" customWidth="1"/>
    <col min="3588" max="3588" width="4.8984375" style="413" customWidth="1"/>
    <col min="3589" max="3589" width="13.5" style="413" customWidth="1"/>
    <col min="3590" max="3840" width="9" style="413"/>
    <col min="3841" max="3841" width="5.8984375" style="413" customWidth="1"/>
    <col min="3842" max="3842" width="6.59765625" style="413" customWidth="1"/>
    <col min="3843" max="3843" width="80.19921875" style="413" customWidth="1"/>
    <col min="3844" max="3844" width="4.8984375" style="413" customWidth="1"/>
    <col min="3845" max="3845" width="13.5" style="413" customWidth="1"/>
    <col min="3846" max="4096" width="9" style="413"/>
    <col min="4097" max="4097" width="5.8984375" style="413" customWidth="1"/>
    <col min="4098" max="4098" width="6.59765625" style="413" customWidth="1"/>
    <col min="4099" max="4099" width="80.19921875" style="413" customWidth="1"/>
    <col min="4100" max="4100" width="4.8984375" style="413" customWidth="1"/>
    <col min="4101" max="4101" width="13.5" style="413" customWidth="1"/>
    <col min="4102" max="4352" width="9" style="413"/>
    <col min="4353" max="4353" width="5.8984375" style="413" customWidth="1"/>
    <col min="4354" max="4354" width="6.59765625" style="413" customWidth="1"/>
    <col min="4355" max="4355" width="80.19921875" style="413" customWidth="1"/>
    <col min="4356" max="4356" width="4.8984375" style="413" customWidth="1"/>
    <col min="4357" max="4357" width="13.5" style="413" customWidth="1"/>
    <col min="4358" max="4608" width="9" style="413"/>
    <col min="4609" max="4609" width="5.8984375" style="413" customWidth="1"/>
    <col min="4610" max="4610" width="6.59765625" style="413" customWidth="1"/>
    <col min="4611" max="4611" width="80.19921875" style="413" customWidth="1"/>
    <col min="4612" max="4612" width="4.8984375" style="413" customWidth="1"/>
    <col min="4613" max="4613" width="13.5" style="413" customWidth="1"/>
    <col min="4614" max="4864" width="9" style="413"/>
    <col min="4865" max="4865" width="5.8984375" style="413" customWidth="1"/>
    <col min="4866" max="4866" width="6.59765625" style="413" customWidth="1"/>
    <col min="4867" max="4867" width="80.19921875" style="413" customWidth="1"/>
    <col min="4868" max="4868" width="4.8984375" style="413" customWidth="1"/>
    <col min="4869" max="4869" width="13.5" style="413" customWidth="1"/>
    <col min="4870" max="5120" width="9" style="413"/>
    <col min="5121" max="5121" width="5.8984375" style="413" customWidth="1"/>
    <col min="5122" max="5122" width="6.59765625" style="413" customWidth="1"/>
    <col min="5123" max="5123" width="80.19921875" style="413" customWidth="1"/>
    <col min="5124" max="5124" width="4.8984375" style="413" customWidth="1"/>
    <col min="5125" max="5125" width="13.5" style="413" customWidth="1"/>
    <col min="5126" max="5376" width="9" style="413"/>
    <col min="5377" max="5377" width="5.8984375" style="413" customWidth="1"/>
    <col min="5378" max="5378" width="6.59765625" style="413" customWidth="1"/>
    <col min="5379" max="5379" width="80.19921875" style="413" customWidth="1"/>
    <col min="5380" max="5380" width="4.8984375" style="413" customWidth="1"/>
    <col min="5381" max="5381" width="13.5" style="413" customWidth="1"/>
    <col min="5382" max="5632" width="9" style="413"/>
    <col min="5633" max="5633" width="5.8984375" style="413" customWidth="1"/>
    <col min="5634" max="5634" width="6.59765625" style="413" customWidth="1"/>
    <col min="5635" max="5635" width="80.19921875" style="413" customWidth="1"/>
    <col min="5636" max="5636" width="4.8984375" style="413" customWidth="1"/>
    <col min="5637" max="5637" width="13.5" style="413" customWidth="1"/>
    <col min="5638" max="5888" width="9" style="413"/>
    <col min="5889" max="5889" width="5.8984375" style="413" customWidth="1"/>
    <col min="5890" max="5890" width="6.59765625" style="413" customWidth="1"/>
    <col min="5891" max="5891" width="80.19921875" style="413" customWidth="1"/>
    <col min="5892" max="5892" width="4.8984375" style="413" customWidth="1"/>
    <col min="5893" max="5893" width="13.5" style="413" customWidth="1"/>
    <col min="5894" max="6144" width="9" style="413"/>
    <col min="6145" max="6145" width="5.8984375" style="413" customWidth="1"/>
    <col min="6146" max="6146" width="6.59765625" style="413" customWidth="1"/>
    <col min="6147" max="6147" width="80.19921875" style="413" customWidth="1"/>
    <col min="6148" max="6148" width="4.8984375" style="413" customWidth="1"/>
    <col min="6149" max="6149" width="13.5" style="413" customWidth="1"/>
    <col min="6150" max="6400" width="9" style="413"/>
    <col min="6401" max="6401" width="5.8984375" style="413" customWidth="1"/>
    <col min="6402" max="6402" width="6.59765625" style="413" customWidth="1"/>
    <col min="6403" max="6403" width="80.19921875" style="413" customWidth="1"/>
    <col min="6404" max="6404" width="4.8984375" style="413" customWidth="1"/>
    <col min="6405" max="6405" width="13.5" style="413" customWidth="1"/>
    <col min="6406" max="6656" width="9" style="413"/>
    <col min="6657" max="6657" width="5.8984375" style="413" customWidth="1"/>
    <col min="6658" max="6658" width="6.59765625" style="413" customWidth="1"/>
    <col min="6659" max="6659" width="80.19921875" style="413" customWidth="1"/>
    <col min="6660" max="6660" width="4.8984375" style="413" customWidth="1"/>
    <col min="6661" max="6661" width="13.5" style="413" customWidth="1"/>
    <col min="6662" max="6912" width="9" style="413"/>
    <col min="6913" max="6913" width="5.8984375" style="413" customWidth="1"/>
    <col min="6914" max="6914" width="6.59765625" style="413" customWidth="1"/>
    <col min="6915" max="6915" width="80.19921875" style="413" customWidth="1"/>
    <col min="6916" max="6916" width="4.8984375" style="413" customWidth="1"/>
    <col min="6917" max="6917" width="13.5" style="413" customWidth="1"/>
    <col min="6918" max="7168" width="9" style="413"/>
    <col min="7169" max="7169" width="5.8984375" style="413" customWidth="1"/>
    <col min="7170" max="7170" width="6.59765625" style="413" customWidth="1"/>
    <col min="7171" max="7171" width="80.19921875" style="413" customWidth="1"/>
    <col min="7172" max="7172" width="4.8984375" style="413" customWidth="1"/>
    <col min="7173" max="7173" width="13.5" style="413" customWidth="1"/>
    <col min="7174" max="7424" width="9" style="413"/>
    <col min="7425" max="7425" width="5.8984375" style="413" customWidth="1"/>
    <col min="7426" max="7426" width="6.59765625" style="413" customWidth="1"/>
    <col min="7427" max="7427" width="80.19921875" style="413" customWidth="1"/>
    <col min="7428" max="7428" width="4.8984375" style="413" customWidth="1"/>
    <col min="7429" max="7429" width="13.5" style="413" customWidth="1"/>
    <col min="7430" max="7680" width="9" style="413"/>
    <col min="7681" max="7681" width="5.8984375" style="413" customWidth="1"/>
    <col min="7682" max="7682" width="6.59765625" style="413" customWidth="1"/>
    <col min="7683" max="7683" width="80.19921875" style="413" customWidth="1"/>
    <col min="7684" max="7684" width="4.8984375" style="413" customWidth="1"/>
    <col min="7685" max="7685" width="13.5" style="413" customWidth="1"/>
    <col min="7686" max="7936" width="9" style="413"/>
    <col min="7937" max="7937" width="5.8984375" style="413" customWidth="1"/>
    <col min="7938" max="7938" width="6.59765625" style="413" customWidth="1"/>
    <col min="7939" max="7939" width="80.19921875" style="413" customWidth="1"/>
    <col min="7940" max="7940" width="4.8984375" style="413" customWidth="1"/>
    <col min="7941" max="7941" width="13.5" style="413" customWidth="1"/>
    <col min="7942" max="8192" width="9" style="413"/>
    <col min="8193" max="8193" width="5.8984375" style="413" customWidth="1"/>
    <col min="8194" max="8194" width="6.59765625" style="413" customWidth="1"/>
    <col min="8195" max="8195" width="80.19921875" style="413" customWidth="1"/>
    <col min="8196" max="8196" width="4.8984375" style="413" customWidth="1"/>
    <col min="8197" max="8197" width="13.5" style="413" customWidth="1"/>
    <col min="8198" max="8448" width="9" style="413"/>
    <col min="8449" max="8449" width="5.8984375" style="413" customWidth="1"/>
    <col min="8450" max="8450" width="6.59765625" style="413" customWidth="1"/>
    <col min="8451" max="8451" width="80.19921875" style="413" customWidth="1"/>
    <col min="8452" max="8452" width="4.8984375" style="413" customWidth="1"/>
    <col min="8453" max="8453" width="13.5" style="413" customWidth="1"/>
    <col min="8454" max="8704" width="9" style="413"/>
    <col min="8705" max="8705" width="5.8984375" style="413" customWidth="1"/>
    <col min="8706" max="8706" width="6.59765625" style="413" customWidth="1"/>
    <col min="8707" max="8707" width="80.19921875" style="413" customWidth="1"/>
    <col min="8708" max="8708" width="4.8984375" style="413" customWidth="1"/>
    <col min="8709" max="8709" width="13.5" style="413" customWidth="1"/>
    <col min="8710" max="8960" width="9" style="413"/>
    <col min="8961" max="8961" width="5.8984375" style="413" customWidth="1"/>
    <col min="8962" max="8962" width="6.59765625" style="413" customWidth="1"/>
    <col min="8963" max="8963" width="80.19921875" style="413" customWidth="1"/>
    <col min="8964" max="8964" width="4.8984375" style="413" customWidth="1"/>
    <col min="8965" max="8965" width="13.5" style="413" customWidth="1"/>
    <col min="8966" max="9216" width="9" style="413"/>
    <col min="9217" max="9217" width="5.8984375" style="413" customWidth="1"/>
    <col min="9218" max="9218" width="6.59765625" style="413" customWidth="1"/>
    <col min="9219" max="9219" width="80.19921875" style="413" customWidth="1"/>
    <col min="9220" max="9220" width="4.8984375" style="413" customWidth="1"/>
    <col min="9221" max="9221" width="13.5" style="413" customWidth="1"/>
    <col min="9222" max="9472" width="9" style="413"/>
    <col min="9473" max="9473" width="5.8984375" style="413" customWidth="1"/>
    <col min="9474" max="9474" width="6.59765625" style="413" customWidth="1"/>
    <col min="9475" max="9475" width="80.19921875" style="413" customWidth="1"/>
    <col min="9476" max="9476" width="4.8984375" style="413" customWidth="1"/>
    <col min="9477" max="9477" width="13.5" style="413" customWidth="1"/>
    <col min="9478" max="9728" width="9" style="413"/>
    <col min="9729" max="9729" width="5.8984375" style="413" customWidth="1"/>
    <col min="9730" max="9730" width="6.59765625" style="413" customWidth="1"/>
    <col min="9731" max="9731" width="80.19921875" style="413" customWidth="1"/>
    <col min="9732" max="9732" width="4.8984375" style="413" customWidth="1"/>
    <col min="9733" max="9733" width="13.5" style="413" customWidth="1"/>
    <col min="9734" max="9984" width="9" style="413"/>
    <col min="9985" max="9985" width="5.8984375" style="413" customWidth="1"/>
    <col min="9986" max="9986" width="6.59765625" style="413" customWidth="1"/>
    <col min="9987" max="9987" width="80.19921875" style="413" customWidth="1"/>
    <col min="9988" max="9988" width="4.8984375" style="413" customWidth="1"/>
    <col min="9989" max="9989" width="13.5" style="413" customWidth="1"/>
    <col min="9990" max="10240" width="9" style="413"/>
    <col min="10241" max="10241" width="5.8984375" style="413" customWidth="1"/>
    <col min="10242" max="10242" width="6.59765625" style="413" customWidth="1"/>
    <col min="10243" max="10243" width="80.19921875" style="413" customWidth="1"/>
    <col min="10244" max="10244" width="4.8984375" style="413" customWidth="1"/>
    <col min="10245" max="10245" width="13.5" style="413" customWidth="1"/>
    <col min="10246" max="10496" width="9" style="413"/>
    <col min="10497" max="10497" width="5.8984375" style="413" customWidth="1"/>
    <col min="10498" max="10498" width="6.59765625" style="413" customWidth="1"/>
    <col min="10499" max="10499" width="80.19921875" style="413" customWidth="1"/>
    <col min="10500" max="10500" width="4.8984375" style="413" customWidth="1"/>
    <col min="10501" max="10501" width="13.5" style="413" customWidth="1"/>
    <col min="10502" max="10752" width="9" style="413"/>
    <col min="10753" max="10753" width="5.8984375" style="413" customWidth="1"/>
    <col min="10754" max="10754" width="6.59765625" style="413" customWidth="1"/>
    <col min="10755" max="10755" width="80.19921875" style="413" customWidth="1"/>
    <col min="10756" max="10756" width="4.8984375" style="413" customWidth="1"/>
    <col min="10757" max="10757" width="13.5" style="413" customWidth="1"/>
    <col min="10758" max="11008" width="9" style="413"/>
    <col min="11009" max="11009" width="5.8984375" style="413" customWidth="1"/>
    <col min="11010" max="11010" width="6.59765625" style="413" customWidth="1"/>
    <col min="11011" max="11011" width="80.19921875" style="413" customWidth="1"/>
    <col min="11012" max="11012" width="4.8984375" style="413" customWidth="1"/>
    <col min="11013" max="11013" width="13.5" style="413" customWidth="1"/>
    <col min="11014" max="11264" width="9" style="413"/>
    <col min="11265" max="11265" width="5.8984375" style="413" customWidth="1"/>
    <col min="11266" max="11266" width="6.59765625" style="413" customWidth="1"/>
    <col min="11267" max="11267" width="80.19921875" style="413" customWidth="1"/>
    <col min="11268" max="11268" width="4.8984375" style="413" customWidth="1"/>
    <col min="11269" max="11269" width="13.5" style="413" customWidth="1"/>
    <col min="11270" max="11520" width="9" style="413"/>
    <col min="11521" max="11521" width="5.8984375" style="413" customWidth="1"/>
    <col min="11522" max="11522" width="6.59765625" style="413" customWidth="1"/>
    <col min="11523" max="11523" width="80.19921875" style="413" customWidth="1"/>
    <col min="11524" max="11524" width="4.8984375" style="413" customWidth="1"/>
    <col min="11525" max="11525" width="13.5" style="413" customWidth="1"/>
    <col min="11526" max="11776" width="9" style="413"/>
    <col min="11777" max="11777" width="5.8984375" style="413" customWidth="1"/>
    <col min="11778" max="11778" width="6.59765625" style="413" customWidth="1"/>
    <col min="11779" max="11779" width="80.19921875" style="413" customWidth="1"/>
    <col min="11780" max="11780" width="4.8984375" style="413" customWidth="1"/>
    <col min="11781" max="11781" width="13.5" style="413" customWidth="1"/>
    <col min="11782" max="12032" width="9" style="413"/>
    <col min="12033" max="12033" width="5.8984375" style="413" customWidth="1"/>
    <col min="12034" max="12034" width="6.59765625" style="413" customWidth="1"/>
    <col min="12035" max="12035" width="80.19921875" style="413" customWidth="1"/>
    <col min="12036" max="12036" width="4.8984375" style="413" customWidth="1"/>
    <col min="12037" max="12037" width="13.5" style="413" customWidth="1"/>
    <col min="12038" max="12288" width="9" style="413"/>
    <col min="12289" max="12289" width="5.8984375" style="413" customWidth="1"/>
    <col min="12290" max="12290" width="6.59765625" style="413" customWidth="1"/>
    <col min="12291" max="12291" width="80.19921875" style="413" customWidth="1"/>
    <col min="12292" max="12292" width="4.8984375" style="413" customWidth="1"/>
    <col min="12293" max="12293" width="13.5" style="413" customWidth="1"/>
    <col min="12294" max="12544" width="9" style="413"/>
    <col min="12545" max="12545" width="5.8984375" style="413" customWidth="1"/>
    <col min="12546" max="12546" width="6.59765625" style="413" customWidth="1"/>
    <col min="12547" max="12547" width="80.19921875" style="413" customWidth="1"/>
    <col min="12548" max="12548" width="4.8984375" style="413" customWidth="1"/>
    <col min="12549" max="12549" width="13.5" style="413" customWidth="1"/>
    <col min="12550" max="12800" width="9" style="413"/>
    <col min="12801" max="12801" width="5.8984375" style="413" customWidth="1"/>
    <col min="12802" max="12802" width="6.59765625" style="413" customWidth="1"/>
    <col min="12803" max="12803" width="80.19921875" style="413" customWidth="1"/>
    <col min="12804" max="12804" width="4.8984375" style="413" customWidth="1"/>
    <col min="12805" max="12805" width="13.5" style="413" customWidth="1"/>
    <col min="12806" max="13056" width="9" style="413"/>
    <col min="13057" max="13057" width="5.8984375" style="413" customWidth="1"/>
    <col min="13058" max="13058" width="6.59765625" style="413" customWidth="1"/>
    <col min="13059" max="13059" width="80.19921875" style="413" customWidth="1"/>
    <col min="13060" max="13060" width="4.8984375" style="413" customWidth="1"/>
    <col min="13061" max="13061" width="13.5" style="413" customWidth="1"/>
    <col min="13062" max="13312" width="9" style="413"/>
    <col min="13313" max="13313" width="5.8984375" style="413" customWidth="1"/>
    <col min="13314" max="13314" width="6.59765625" style="413" customWidth="1"/>
    <col min="13315" max="13315" width="80.19921875" style="413" customWidth="1"/>
    <col min="13316" max="13316" width="4.8984375" style="413" customWidth="1"/>
    <col min="13317" max="13317" width="13.5" style="413" customWidth="1"/>
    <col min="13318" max="13568" width="9" style="413"/>
    <col min="13569" max="13569" width="5.8984375" style="413" customWidth="1"/>
    <col min="13570" max="13570" width="6.59765625" style="413" customWidth="1"/>
    <col min="13571" max="13571" width="80.19921875" style="413" customWidth="1"/>
    <col min="13572" max="13572" width="4.8984375" style="413" customWidth="1"/>
    <col min="13573" max="13573" width="13.5" style="413" customWidth="1"/>
    <col min="13574" max="13824" width="9" style="413"/>
    <col min="13825" max="13825" width="5.8984375" style="413" customWidth="1"/>
    <col min="13826" max="13826" width="6.59765625" style="413" customWidth="1"/>
    <col min="13827" max="13827" width="80.19921875" style="413" customWidth="1"/>
    <col min="13828" max="13828" width="4.8984375" style="413" customWidth="1"/>
    <col min="13829" max="13829" width="13.5" style="413" customWidth="1"/>
    <col min="13830" max="14080" width="9" style="413"/>
    <col min="14081" max="14081" width="5.8984375" style="413" customWidth="1"/>
    <col min="14082" max="14082" width="6.59765625" style="413" customWidth="1"/>
    <col min="14083" max="14083" width="80.19921875" style="413" customWidth="1"/>
    <col min="14084" max="14084" width="4.8984375" style="413" customWidth="1"/>
    <col min="14085" max="14085" width="13.5" style="413" customWidth="1"/>
    <col min="14086" max="14336" width="9" style="413"/>
    <col min="14337" max="14337" width="5.8984375" style="413" customWidth="1"/>
    <col min="14338" max="14338" width="6.59765625" style="413" customWidth="1"/>
    <col min="14339" max="14339" width="80.19921875" style="413" customWidth="1"/>
    <col min="14340" max="14340" width="4.8984375" style="413" customWidth="1"/>
    <col min="14341" max="14341" width="13.5" style="413" customWidth="1"/>
    <col min="14342" max="14592" width="9" style="413"/>
    <col min="14593" max="14593" width="5.8984375" style="413" customWidth="1"/>
    <col min="14594" max="14594" width="6.59765625" style="413" customWidth="1"/>
    <col min="14595" max="14595" width="80.19921875" style="413" customWidth="1"/>
    <col min="14596" max="14596" width="4.8984375" style="413" customWidth="1"/>
    <col min="14597" max="14597" width="13.5" style="413" customWidth="1"/>
    <col min="14598" max="14848" width="9" style="413"/>
    <col min="14849" max="14849" width="5.8984375" style="413" customWidth="1"/>
    <col min="14850" max="14850" width="6.59765625" style="413" customWidth="1"/>
    <col min="14851" max="14851" width="80.19921875" style="413" customWidth="1"/>
    <col min="14852" max="14852" width="4.8984375" style="413" customWidth="1"/>
    <col min="14853" max="14853" width="13.5" style="413" customWidth="1"/>
    <col min="14854" max="15104" width="9" style="413"/>
    <col min="15105" max="15105" width="5.8984375" style="413" customWidth="1"/>
    <col min="15106" max="15106" width="6.59765625" style="413" customWidth="1"/>
    <col min="15107" max="15107" width="80.19921875" style="413" customWidth="1"/>
    <col min="15108" max="15108" width="4.8984375" style="413" customWidth="1"/>
    <col min="15109" max="15109" width="13.5" style="413" customWidth="1"/>
    <col min="15110" max="15360" width="9" style="413"/>
    <col min="15361" max="15361" width="5.8984375" style="413" customWidth="1"/>
    <col min="15362" max="15362" width="6.59765625" style="413" customWidth="1"/>
    <col min="15363" max="15363" width="80.19921875" style="413" customWidth="1"/>
    <col min="15364" max="15364" width="4.8984375" style="413" customWidth="1"/>
    <col min="15365" max="15365" width="13.5" style="413" customWidth="1"/>
    <col min="15366" max="15616" width="9" style="413"/>
    <col min="15617" max="15617" width="5.8984375" style="413" customWidth="1"/>
    <col min="15618" max="15618" width="6.59765625" style="413" customWidth="1"/>
    <col min="15619" max="15619" width="80.19921875" style="413" customWidth="1"/>
    <col min="15620" max="15620" width="4.8984375" style="413" customWidth="1"/>
    <col min="15621" max="15621" width="13.5" style="413" customWidth="1"/>
    <col min="15622" max="15872" width="9" style="413"/>
    <col min="15873" max="15873" width="5.8984375" style="413" customWidth="1"/>
    <col min="15874" max="15874" width="6.59765625" style="413" customWidth="1"/>
    <col min="15875" max="15875" width="80.19921875" style="413" customWidth="1"/>
    <col min="15876" max="15876" width="4.8984375" style="413" customWidth="1"/>
    <col min="15877" max="15877" width="13.5" style="413" customWidth="1"/>
    <col min="15878" max="16128" width="9" style="413"/>
    <col min="16129" max="16129" width="5.8984375" style="413" customWidth="1"/>
    <col min="16130" max="16130" width="6.59765625" style="413" customWidth="1"/>
    <col min="16131" max="16131" width="80.19921875" style="413" customWidth="1"/>
    <col min="16132" max="16132" width="4.8984375" style="413" customWidth="1"/>
    <col min="16133" max="16133" width="13.5" style="413" customWidth="1"/>
    <col min="16134" max="16384" width="9" style="413"/>
  </cols>
  <sheetData>
    <row r="1" spans="1:5" ht="16.5" customHeight="1"/>
    <row r="2" spans="1:5" ht="1.5" customHeight="1"/>
    <row r="3" spans="1:5" ht="16.5" customHeight="1"/>
    <row r="4" spans="1:5" ht="1.5" customHeight="1"/>
    <row r="5" spans="1:5" ht="12.75" customHeight="1"/>
    <row r="6" spans="1:5" ht="3.75" customHeight="1"/>
    <row r="7" spans="1:5" ht="1.5" customHeight="1"/>
    <row r="8" spans="1:5" ht="16.5" customHeight="1">
      <c r="A8" s="414" t="s">
        <v>16</v>
      </c>
      <c r="B8" s="415" t="s">
        <v>24072</v>
      </c>
      <c r="C8" s="415" t="s">
        <v>24073</v>
      </c>
      <c r="D8" s="415" t="s">
        <v>19</v>
      </c>
      <c r="E8" s="415" t="s">
        <v>24074</v>
      </c>
    </row>
    <row r="9" spans="1:5" ht="12.75" customHeight="1">
      <c r="A9" s="416" t="s">
        <v>24075</v>
      </c>
      <c r="B9" s="417"/>
      <c r="C9" s="418" t="s">
        <v>24076</v>
      </c>
      <c r="D9" s="419"/>
      <c r="E9" s="419"/>
    </row>
    <row r="10" spans="1:5" ht="13.5" customHeight="1">
      <c r="A10" s="420" t="s">
        <v>24077</v>
      </c>
      <c r="B10" s="421" t="s">
        <v>24078</v>
      </c>
      <c r="C10" s="421" t="s">
        <v>24079</v>
      </c>
      <c r="D10" s="422"/>
      <c r="E10" s="422"/>
    </row>
    <row r="11" spans="1:5" ht="12.75" customHeight="1">
      <c r="A11" s="423" t="s">
        <v>24080</v>
      </c>
      <c r="B11" s="424" t="s">
        <v>24078</v>
      </c>
      <c r="C11" s="424" t="s">
        <v>24081</v>
      </c>
      <c r="D11" s="424" t="s">
        <v>100</v>
      </c>
      <c r="E11" s="425">
        <v>6588.67</v>
      </c>
    </row>
    <row r="12" spans="1:5" ht="12.75" customHeight="1">
      <c r="A12" s="423" t="s">
        <v>24082</v>
      </c>
      <c r="B12" s="424" t="s">
        <v>24078</v>
      </c>
      <c r="C12" s="424" t="s">
        <v>24083</v>
      </c>
      <c r="D12" s="424" t="s">
        <v>100</v>
      </c>
      <c r="E12" s="425">
        <v>8839</v>
      </c>
    </row>
    <row r="13" spans="1:5" ht="13.5" customHeight="1">
      <c r="A13" s="423" t="s">
        <v>24084</v>
      </c>
      <c r="B13" s="424" t="s">
        <v>24078</v>
      </c>
      <c r="C13" s="424" t="s">
        <v>24085</v>
      </c>
      <c r="D13" s="424" t="s">
        <v>100</v>
      </c>
      <c r="E13" s="425">
        <v>2885.17</v>
      </c>
    </row>
    <row r="14" spans="1:5" ht="12.75" customHeight="1">
      <c r="A14" s="420" t="s">
        <v>24086</v>
      </c>
      <c r="B14" s="421" t="s">
        <v>24078</v>
      </c>
      <c r="C14" s="421" t="s">
        <v>24087</v>
      </c>
      <c r="D14" s="422"/>
      <c r="E14" s="426"/>
    </row>
    <row r="15" spans="1:5" ht="12.75" customHeight="1">
      <c r="A15" s="423" t="s">
        <v>24088</v>
      </c>
      <c r="B15" s="424" t="s">
        <v>24078</v>
      </c>
      <c r="C15" s="424" t="s">
        <v>24089</v>
      </c>
      <c r="D15" s="424" t="s">
        <v>100</v>
      </c>
      <c r="E15" s="425">
        <v>5957.63</v>
      </c>
    </row>
    <row r="16" spans="1:5" ht="13.5" customHeight="1">
      <c r="A16" s="423" t="s">
        <v>24090</v>
      </c>
      <c r="B16" s="424" t="s">
        <v>24078</v>
      </c>
      <c r="C16" s="424" t="s">
        <v>24091</v>
      </c>
      <c r="D16" s="424" t="s">
        <v>100</v>
      </c>
      <c r="E16" s="425">
        <v>12121.98</v>
      </c>
    </row>
    <row r="17" spans="1:5" ht="12.75" customHeight="1">
      <c r="A17" s="423" t="s">
        <v>24092</v>
      </c>
      <c r="B17" s="424" t="s">
        <v>24078</v>
      </c>
      <c r="C17" s="424" t="s">
        <v>24093</v>
      </c>
      <c r="D17" s="424" t="s">
        <v>100</v>
      </c>
      <c r="E17" s="425">
        <v>16134.1</v>
      </c>
    </row>
    <row r="18" spans="1:5" ht="13.5" customHeight="1">
      <c r="A18" s="423" t="s">
        <v>24094</v>
      </c>
      <c r="B18" s="424" t="s">
        <v>24078</v>
      </c>
      <c r="C18" s="424" t="s">
        <v>24095</v>
      </c>
      <c r="D18" s="424" t="s">
        <v>74</v>
      </c>
      <c r="E18" s="425">
        <v>69.760000000000005</v>
      </c>
    </row>
    <row r="19" spans="1:5" ht="12.75" customHeight="1">
      <c r="A19" s="423" t="s">
        <v>24096</v>
      </c>
      <c r="B19" s="424" t="s">
        <v>24078</v>
      </c>
      <c r="C19" s="424" t="s">
        <v>24097</v>
      </c>
      <c r="D19" s="424" t="s">
        <v>100</v>
      </c>
      <c r="E19" s="425">
        <v>4786.96</v>
      </c>
    </row>
    <row r="20" spans="1:5" ht="12.75" customHeight="1">
      <c r="A20" s="423" t="s">
        <v>24098</v>
      </c>
      <c r="B20" s="424" t="s">
        <v>24078</v>
      </c>
      <c r="C20" s="424" t="s">
        <v>24099</v>
      </c>
      <c r="D20" s="424" t="s">
        <v>100</v>
      </c>
      <c r="E20" s="425">
        <v>7312.14</v>
      </c>
    </row>
    <row r="21" spans="1:5" ht="13.5" customHeight="1">
      <c r="A21" s="423" t="s">
        <v>24100</v>
      </c>
      <c r="B21" s="424" t="s">
        <v>24078</v>
      </c>
      <c r="C21" s="424" t="s">
        <v>24101</v>
      </c>
      <c r="D21" s="424" t="s">
        <v>100</v>
      </c>
      <c r="E21" s="425">
        <v>9909.5499999999993</v>
      </c>
    </row>
    <row r="22" spans="1:5" ht="12.75" customHeight="1">
      <c r="A22" s="423" t="s">
        <v>24102</v>
      </c>
      <c r="B22" s="424" t="s">
        <v>24078</v>
      </c>
      <c r="C22" s="424" t="s">
        <v>24103</v>
      </c>
      <c r="D22" s="424" t="s">
        <v>100</v>
      </c>
      <c r="E22" s="425">
        <v>3565.36</v>
      </c>
    </row>
    <row r="23" spans="1:5" ht="13.5" customHeight="1">
      <c r="A23" s="423" t="s">
        <v>24104</v>
      </c>
      <c r="B23" s="424" t="s">
        <v>24078</v>
      </c>
      <c r="C23" s="424" t="s">
        <v>24105</v>
      </c>
      <c r="D23" s="424" t="s">
        <v>100</v>
      </c>
      <c r="E23" s="425">
        <v>6149.25</v>
      </c>
    </row>
    <row r="24" spans="1:5" ht="12.75" customHeight="1">
      <c r="A24" s="423" t="s">
        <v>24106</v>
      </c>
      <c r="B24" s="424" t="s">
        <v>24078</v>
      </c>
      <c r="C24" s="424" t="s">
        <v>24107</v>
      </c>
      <c r="D24" s="424" t="s">
        <v>100</v>
      </c>
      <c r="E24" s="425">
        <v>7639.64</v>
      </c>
    </row>
    <row r="25" spans="1:5" ht="12.75" customHeight="1">
      <c r="A25" s="423" t="s">
        <v>24108</v>
      </c>
      <c r="B25" s="424" t="s">
        <v>24078</v>
      </c>
      <c r="C25" s="424" t="s">
        <v>24109</v>
      </c>
      <c r="D25" s="424" t="s">
        <v>100</v>
      </c>
      <c r="E25" s="425">
        <v>10818.35</v>
      </c>
    </row>
    <row r="26" spans="1:5" ht="13.5" customHeight="1">
      <c r="A26" s="423" t="s">
        <v>24110</v>
      </c>
      <c r="B26" s="424" t="s">
        <v>24078</v>
      </c>
      <c r="C26" s="424" t="s">
        <v>24111</v>
      </c>
      <c r="D26" s="424" t="s">
        <v>100</v>
      </c>
      <c r="E26" s="425">
        <v>5014.0200000000004</v>
      </c>
    </row>
    <row r="27" spans="1:5" ht="12.75" customHeight="1">
      <c r="A27" s="423" t="s">
        <v>24112</v>
      </c>
      <c r="B27" s="424" t="s">
        <v>24078</v>
      </c>
      <c r="C27" s="424" t="s">
        <v>24113</v>
      </c>
      <c r="D27" s="424" t="s">
        <v>100</v>
      </c>
      <c r="E27" s="425">
        <v>5593.74</v>
      </c>
    </row>
    <row r="28" spans="1:5" ht="12.75" customHeight="1">
      <c r="A28" s="420" t="s">
        <v>24114</v>
      </c>
      <c r="B28" s="421" t="s">
        <v>24078</v>
      </c>
      <c r="C28" s="421" t="s">
        <v>24115</v>
      </c>
      <c r="D28" s="422"/>
      <c r="E28" s="426"/>
    </row>
    <row r="29" spans="1:5" ht="13.5" customHeight="1">
      <c r="A29" s="423" t="s">
        <v>24116</v>
      </c>
      <c r="B29" s="424" t="s">
        <v>24078</v>
      </c>
      <c r="C29" s="424" t="s">
        <v>24117</v>
      </c>
      <c r="D29" s="424" t="s">
        <v>100</v>
      </c>
      <c r="E29" s="425">
        <v>1631.27</v>
      </c>
    </row>
    <row r="30" spans="1:5" ht="12.75" customHeight="1">
      <c r="A30" s="423" t="s">
        <v>24118</v>
      </c>
      <c r="B30" s="424" t="s">
        <v>24078</v>
      </c>
      <c r="C30" s="424" t="s">
        <v>24119</v>
      </c>
      <c r="D30" s="424" t="s">
        <v>74</v>
      </c>
      <c r="E30" s="425">
        <v>214.45</v>
      </c>
    </row>
    <row r="31" spans="1:5" ht="13.5" customHeight="1">
      <c r="A31" s="423" t="s">
        <v>24120</v>
      </c>
      <c r="B31" s="424" t="s">
        <v>24078</v>
      </c>
      <c r="C31" s="424" t="s">
        <v>24121</v>
      </c>
      <c r="D31" s="424" t="s">
        <v>74</v>
      </c>
      <c r="E31" s="425">
        <v>271.14</v>
      </c>
    </row>
    <row r="32" spans="1:5" ht="12.75" customHeight="1">
      <c r="A32" s="420" t="s">
        <v>24122</v>
      </c>
      <c r="B32" s="421" t="s">
        <v>24078</v>
      </c>
      <c r="C32" s="421" t="s">
        <v>24123</v>
      </c>
      <c r="D32" s="422"/>
      <c r="E32" s="426"/>
    </row>
    <row r="33" spans="1:5" ht="12.75" customHeight="1">
      <c r="A33" s="423" t="s">
        <v>24124</v>
      </c>
      <c r="B33" s="424" t="s">
        <v>24078</v>
      </c>
      <c r="C33" s="424" t="s">
        <v>24125</v>
      </c>
      <c r="D33" s="424" t="s">
        <v>53</v>
      </c>
      <c r="E33" s="425">
        <v>90.63</v>
      </c>
    </row>
    <row r="34" spans="1:5" ht="13.5" customHeight="1">
      <c r="A34" s="423" t="s">
        <v>24126</v>
      </c>
      <c r="B34" s="424" t="s">
        <v>24078</v>
      </c>
      <c r="C34" s="424" t="s">
        <v>24127</v>
      </c>
      <c r="D34" s="424" t="s">
        <v>53</v>
      </c>
      <c r="E34" s="425">
        <v>95.22</v>
      </c>
    </row>
    <row r="35" spans="1:5" ht="12.75" customHeight="1">
      <c r="A35" s="423" t="s">
        <v>24128</v>
      </c>
      <c r="B35" s="424" t="s">
        <v>24078</v>
      </c>
      <c r="C35" s="424" t="s">
        <v>24129</v>
      </c>
      <c r="D35" s="424" t="s">
        <v>74</v>
      </c>
      <c r="E35" s="425">
        <v>112.78</v>
      </c>
    </row>
    <row r="36" spans="1:5" ht="13.5" customHeight="1">
      <c r="A36" s="423" t="s">
        <v>24130</v>
      </c>
      <c r="B36" s="424" t="s">
        <v>24078</v>
      </c>
      <c r="C36" s="424" t="s">
        <v>24131</v>
      </c>
      <c r="D36" s="424" t="s">
        <v>53</v>
      </c>
      <c r="E36" s="425">
        <v>57.43</v>
      </c>
    </row>
    <row r="37" spans="1:5" ht="12.75" customHeight="1">
      <c r="A37" s="423" t="s">
        <v>24132</v>
      </c>
      <c r="B37" s="424" t="s">
        <v>24078</v>
      </c>
      <c r="C37" s="424" t="s">
        <v>24133</v>
      </c>
      <c r="D37" s="424" t="s">
        <v>53</v>
      </c>
      <c r="E37" s="425">
        <v>62.12</v>
      </c>
    </row>
    <row r="38" spans="1:5" ht="12.75" customHeight="1">
      <c r="A38" s="423" t="s">
        <v>24134</v>
      </c>
      <c r="B38" s="424" t="s">
        <v>24078</v>
      </c>
      <c r="C38" s="424" t="s">
        <v>24135</v>
      </c>
      <c r="D38" s="424" t="s">
        <v>53</v>
      </c>
      <c r="E38" s="425">
        <v>10.51</v>
      </c>
    </row>
    <row r="39" spans="1:5" ht="13.5" customHeight="1">
      <c r="A39" s="423" t="s">
        <v>24136</v>
      </c>
      <c r="B39" s="424" t="s">
        <v>24078</v>
      </c>
      <c r="C39" s="424" t="s">
        <v>24137</v>
      </c>
      <c r="D39" s="424" t="s">
        <v>53</v>
      </c>
      <c r="E39" s="425">
        <v>7.71</v>
      </c>
    </row>
    <row r="40" spans="1:5" ht="12.75" customHeight="1">
      <c r="A40" s="423" t="s">
        <v>24138</v>
      </c>
      <c r="B40" s="424" t="s">
        <v>24078</v>
      </c>
      <c r="C40" s="424" t="s">
        <v>24139</v>
      </c>
      <c r="D40" s="424" t="s">
        <v>53</v>
      </c>
      <c r="E40" s="425">
        <v>2.91</v>
      </c>
    </row>
    <row r="41" spans="1:5" ht="12.75" customHeight="1">
      <c r="A41" s="423" t="s">
        <v>24140</v>
      </c>
      <c r="B41" s="424" t="s">
        <v>24078</v>
      </c>
      <c r="C41" s="424" t="s">
        <v>24141</v>
      </c>
      <c r="D41" s="424" t="s">
        <v>53</v>
      </c>
      <c r="E41" s="425">
        <v>106.15</v>
      </c>
    </row>
    <row r="42" spans="1:5" ht="13.5" customHeight="1">
      <c r="A42" s="423" t="s">
        <v>24142</v>
      </c>
      <c r="B42" s="424" t="s">
        <v>24078</v>
      </c>
      <c r="C42" s="424" t="s">
        <v>24143</v>
      </c>
      <c r="D42" s="424" t="s">
        <v>53</v>
      </c>
      <c r="E42" s="425">
        <v>93.37</v>
      </c>
    </row>
    <row r="43" spans="1:5" ht="12.75" customHeight="1">
      <c r="A43" s="423" t="s">
        <v>24144</v>
      </c>
      <c r="B43" s="424" t="s">
        <v>24078</v>
      </c>
      <c r="C43" s="424" t="s">
        <v>24145</v>
      </c>
      <c r="D43" s="424" t="s">
        <v>53</v>
      </c>
      <c r="E43" s="425">
        <v>115.28</v>
      </c>
    </row>
    <row r="44" spans="1:5" ht="13.5" customHeight="1">
      <c r="A44" s="423" t="s">
        <v>24146</v>
      </c>
      <c r="B44" s="424" t="s">
        <v>24078</v>
      </c>
      <c r="C44" s="424" t="s">
        <v>24147</v>
      </c>
      <c r="D44" s="424" t="s">
        <v>53</v>
      </c>
      <c r="E44" s="425">
        <v>102.47</v>
      </c>
    </row>
    <row r="45" spans="1:5" ht="12.75" customHeight="1">
      <c r="A45" s="423" t="s">
        <v>24148</v>
      </c>
      <c r="B45" s="424" t="s">
        <v>24078</v>
      </c>
      <c r="C45" s="424" t="s">
        <v>24149</v>
      </c>
      <c r="D45" s="424" t="s">
        <v>53</v>
      </c>
      <c r="E45" s="425">
        <v>7.47</v>
      </c>
    </row>
    <row r="46" spans="1:5" ht="12.75" customHeight="1">
      <c r="A46" s="420" t="s">
        <v>24150</v>
      </c>
      <c r="B46" s="421" t="s">
        <v>24078</v>
      </c>
      <c r="C46" s="421" t="s">
        <v>24151</v>
      </c>
      <c r="D46" s="422"/>
      <c r="E46" s="426"/>
    </row>
    <row r="47" spans="1:5" ht="13.5" customHeight="1">
      <c r="A47" s="423" t="s">
        <v>24152</v>
      </c>
      <c r="B47" s="424" t="s">
        <v>24078</v>
      </c>
      <c r="C47" s="424" t="s">
        <v>24153</v>
      </c>
      <c r="D47" s="424" t="s">
        <v>100</v>
      </c>
      <c r="E47" s="425">
        <v>774.16</v>
      </c>
    </row>
    <row r="48" spans="1:5" ht="12.75" customHeight="1">
      <c r="A48" s="423" t="s">
        <v>24154</v>
      </c>
      <c r="B48" s="424" t="s">
        <v>24078</v>
      </c>
      <c r="C48" s="424" t="s">
        <v>24155</v>
      </c>
      <c r="D48" s="424" t="s">
        <v>100</v>
      </c>
      <c r="E48" s="425">
        <v>311.02</v>
      </c>
    </row>
    <row r="49" spans="1:5" ht="13.5" customHeight="1">
      <c r="A49" s="420" t="s">
        <v>24156</v>
      </c>
      <c r="B49" s="421" t="s">
        <v>24078</v>
      </c>
      <c r="C49" s="421" t="s">
        <v>24157</v>
      </c>
      <c r="D49" s="422"/>
      <c r="E49" s="426"/>
    </row>
    <row r="50" spans="1:5" ht="12.75" customHeight="1">
      <c r="A50" s="423" t="s">
        <v>24158</v>
      </c>
      <c r="B50" s="424" t="s">
        <v>24078</v>
      </c>
      <c r="C50" s="424" t="s">
        <v>24159</v>
      </c>
      <c r="D50" s="424" t="s">
        <v>100</v>
      </c>
      <c r="E50" s="425">
        <v>7032.91</v>
      </c>
    </row>
    <row r="51" spans="1:5" ht="12.75" customHeight="1">
      <c r="A51" s="420" t="s">
        <v>24160</v>
      </c>
      <c r="B51" s="421" t="s">
        <v>24078</v>
      </c>
      <c r="C51" s="421" t="s">
        <v>24161</v>
      </c>
      <c r="D51" s="422"/>
      <c r="E51" s="426"/>
    </row>
    <row r="52" spans="1:5" ht="13.5" customHeight="1">
      <c r="A52" s="423" t="s">
        <v>24162</v>
      </c>
      <c r="B52" s="424" t="s">
        <v>24078</v>
      </c>
      <c r="C52" s="424" t="s">
        <v>24163</v>
      </c>
      <c r="D52" s="424" t="s">
        <v>53</v>
      </c>
      <c r="E52" s="425">
        <v>22.94</v>
      </c>
    </row>
    <row r="53" spans="1:5" ht="12.75" customHeight="1">
      <c r="A53" s="423" t="s">
        <v>24164</v>
      </c>
      <c r="B53" s="424" t="s">
        <v>24078</v>
      </c>
      <c r="C53" s="424" t="s">
        <v>24165</v>
      </c>
      <c r="D53" s="424" t="s">
        <v>53</v>
      </c>
      <c r="E53" s="425">
        <v>49.28</v>
      </c>
    </row>
    <row r="54" spans="1:5" ht="12.75" customHeight="1">
      <c r="A54" s="423" t="s">
        <v>24166</v>
      </c>
      <c r="B54" s="424" t="s">
        <v>24078</v>
      </c>
      <c r="C54" s="424" t="s">
        <v>24167</v>
      </c>
      <c r="D54" s="424" t="s">
        <v>53</v>
      </c>
      <c r="E54" s="425">
        <v>101.49</v>
      </c>
    </row>
    <row r="55" spans="1:5" ht="13.5" customHeight="1">
      <c r="A55" s="423" t="s">
        <v>24168</v>
      </c>
      <c r="B55" s="424" t="s">
        <v>24078</v>
      </c>
      <c r="C55" s="424" t="s">
        <v>24169</v>
      </c>
      <c r="D55" s="424" t="s">
        <v>53</v>
      </c>
      <c r="E55" s="425">
        <v>100.46</v>
      </c>
    </row>
    <row r="56" spans="1:5" ht="12.75" customHeight="1">
      <c r="A56" s="423" t="s">
        <v>24170</v>
      </c>
      <c r="B56" s="424" t="s">
        <v>24078</v>
      </c>
      <c r="C56" s="424" t="s">
        <v>24171</v>
      </c>
      <c r="D56" s="424" t="s">
        <v>53</v>
      </c>
      <c r="E56" s="425">
        <v>5.38</v>
      </c>
    </row>
    <row r="57" spans="1:5" ht="13.5" customHeight="1">
      <c r="A57" s="423" t="s">
        <v>24172</v>
      </c>
      <c r="B57" s="424" t="s">
        <v>24078</v>
      </c>
      <c r="C57" s="424" t="s">
        <v>24173</v>
      </c>
      <c r="D57" s="424" t="s">
        <v>53</v>
      </c>
      <c r="E57" s="425">
        <v>6.22</v>
      </c>
    </row>
    <row r="58" spans="1:5" ht="12.75" customHeight="1">
      <c r="A58" s="420" t="s">
        <v>24174</v>
      </c>
      <c r="B58" s="421" t="s">
        <v>24078</v>
      </c>
      <c r="C58" s="421" t="s">
        <v>24175</v>
      </c>
      <c r="D58" s="422"/>
      <c r="E58" s="426"/>
    </row>
    <row r="59" spans="1:5" ht="12.75" customHeight="1">
      <c r="A59" s="423" t="s">
        <v>24176</v>
      </c>
      <c r="B59" s="424" t="s">
        <v>24078</v>
      </c>
      <c r="C59" s="424" t="s">
        <v>24177</v>
      </c>
      <c r="D59" s="424" t="s">
        <v>100</v>
      </c>
      <c r="E59" s="425">
        <v>1200</v>
      </c>
    </row>
    <row r="60" spans="1:5" ht="13.5" customHeight="1">
      <c r="A60" s="423" t="s">
        <v>24178</v>
      </c>
      <c r="B60" s="424" t="s">
        <v>24078</v>
      </c>
      <c r="C60" s="424" t="s">
        <v>24179</v>
      </c>
      <c r="D60" s="424" t="s">
        <v>18967</v>
      </c>
      <c r="E60" s="425">
        <v>1030</v>
      </c>
    </row>
    <row r="61" spans="1:5" ht="12.75" customHeight="1">
      <c r="A61" s="423" t="s">
        <v>24180</v>
      </c>
      <c r="B61" s="424" t="s">
        <v>24078</v>
      </c>
      <c r="C61" s="424" t="s">
        <v>24181</v>
      </c>
      <c r="D61" s="424" t="s">
        <v>18967</v>
      </c>
      <c r="E61" s="425">
        <v>1090</v>
      </c>
    </row>
    <row r="62" spans="1:5" ht="13.5" customHeight="1">
      <c r="A62" s="423" t="s">
        <v>24182</v>
      </c>
      <c r="B62" s="424" t="s">
        <v>24078</v>
      </c>
      <c r="C62" s="424" t="s">
        <v>24183</v>
      </c>
      <c r="D62" s="424" t="s">
        <v>100</v>
      </c>
      <c r="E62" s="425">
        <v>1200</v>
      </c>
    </row>
    <row r="63" spans="1:5" ht="12.75" customHeight="1">
      <c r="A63" s="423" t="s">
        <v>24184</v>
      </c>
      <c r="B63" s="424" t="s">
        <v>24078</v>
      </c>
      <c r="C63" s="424" t="s">
        <v>24185</v>
      </c>
      <c r="D63" s="424" t="s">
        <v>100</v>
      </c>
      <c r="E63" s="425">
        <v>510.77</v>
      </c>
    </row>
    <row r="64" spans="1:5" ht="12.75" customHeight="1">
      <c r="A64" s="423" t="s">
        <v>24186</v>
      </c>
      <c r="B64" s="424" t="s">
        <v>24078</v>
      </c>
      <c r="C64" s="424" t="s">
        <v>24187</v>
      </c>
      <c r="D64" s="424" t="s">
        <v>100</v>
      </c>
      <c r="E64" s="425">
        <v>184.68</v>
      </c>
    </row>
    <row r="65" spans="1:5" ht="13.5" customHeight="1">
      <c r="A65" s="423" t="s">
        <v>24188</v>
      </c>
      <c r="B65" s="424" t="s">
        <v>24078</v>
      </c>
      <c r="C65" s="424" t="s">
        <v>24189</v>
      </c>
      <c r="D65" s="424" t="s">
        <v>100</v>
      </c>
      <c r="E65" s="425">
        <v>764.97</v>
      </c>
    </row>
    <row r="66" spans="1:5" ht="12.75" customHeight="1">
      <c r="A66" s="423" t="s">
        <v>24190</v>
      </c>
      <c r="B66" s="424" t="s">
        <v>24078</v>
      </c>
      <c r="C66" s="424" t="s">
        <v>24191</v>
      </c>
      <c r="D66" s="424" t="s">
        <v>100</v>
      </c>
      <c r="E66" s="425">
        <v>651.67999999999995</v>
      </c>
    </row>
    <row r="67" spans="1:5" ht="12.75" customHeight="1">
      <c r="A67" s="423" t="s">
        <v>24192</v>
      </c>
      <c r="B67" s="424" t="s">
        <v>24078</v>
      </c>
      <c r="C67" s="424" t="s">
        <v>24193</v>
      </c>
      <c r="D67" s="424" t="s">
        <v>18967</v>
      </c>
      <c r="E67" s="425">
        <v>1800</v>
      </c>
    </row>
    <row r="68" spans="1:5" ht="13.5" customHeight="1">
      <c r="A68" s="423" t="s">
        <v>24194</v>
      </c>
      <c r="B68" s="424" t="s">
        <v>24078</v>
      </c>
      <c r="C68" s="424" t="s">
        <v>24195</v>
      </c>
      <c r="D68" s="424" t="s">
        <v>18967</v>
      </c>
      <c r="E68" s="425">
        <v>2800</v>
      </c>
    </row>
    <row r="69" spans="1:5" ht="12.75" customHeight="1">
      <c r="A69" s="423" t="s">
        <v>24196</v>
      </c>
      <c r="B69" s="424" t="s">
        <v>24078</v>
      </c>
      <c r="C69" s="424" t="s">
        <v>24197</v>
      </c>
      <c r="D69" s="424" t="s">
        <v>18967</v>
      </c>
      <c r="E69" s="425">
        <v>3800</v>
      </c>
    </row>
    <row r="70" spans="1:5" ht="13.5" customHeight="1">
      <c r="A70" s="423" t="s">
        <v>24198</v>
      </c>
      <c r="B70" s="424" t="s">
        <v>24078</v>
      </c>
      <c r="C70" s="424" t="s">
        <v>24199</v>
      </c>
      <c r="D70" s="424" t="s">
        <v>18967</v>
      </c>
      <c r="E70" s="425">
        <v>730</v>
      </c>
    </row>
    <row r="71" spans="1:5" ht="12.75" customHeight="1">
      <c r="A71" s="423" t="s">
        <v>24200</v>
      </c>
      <c r="B71" s="424" t="s">
        <v>24078</v>
      </c>
      <c r="C71" s="424" t="s">
        <v>24201</v>
      </c>
      <c r="D71" s="424" t="s">
        <v>18967</v>
      </c>
      <c r="E71" s="425">
        <v>790</v>
      </c>
    </row>
    <row r="72" spans="1:5" ht="12.75" customHeight="1">
      <c r="A72" s="423" t="s">
        <v>24202</v>
      </c>
      <c r="B72" s="424" t="s">
        <v>24078</v>
      </c>
      <c r="C72" s="424" t="s">
        <v>24203</v>
      </c>
      <c r="D72" s="424" t="s">
        <v>18967</v>
      </c>
      <c r="E72" s="425">
        <v>790</v>
      </c>
    </row>
    <row r="73" spans="1:5" ht="13.5" customHeight="1">
      <c r="A73" s="423" t="s">
        <v>24204</v>
      </c>
      <c r="B73" s="424" t="s">
        <v>24078</v>
      </c>
      <c r="C73" s="424" t="s">
        <v>24205</v>
      </c>
      <c r="D73" s="424" t="s">
        <v>100</v>
      </c>
      <c r="E73" s="425">
        <v>112.73</v>
      </c>
    </row>
    <row r="74" spans="1:5" ht="12.75" customHeight="1">
      <c r="A74" s="423" t="s">
        <v>24206</v>
      </c>
      <c r="B74" s="424" t="s">
        <v>24078</v>
      </c>
      <c r="C74" s="424" t="s">
        <v>24207</v>
      </c>
      <c r="D74" s="424" t="s">
        <v>100</v>
      </c>
      <c r="E74" s="425">
        <v>235.45</v>
      </c>
    </row>
    <row r="75" spans="1:5" ht="13.5" customHeight="1">
      <c r="A75" s="423" t="s">
        <v>24208</v>
      </c>
      <c r="B75" s="424" t="s">
        <v>24078</v>
      </c>
      <c r="C75" s="424" t="s">
        <v>24209</v>
      </c>
      <c r="D75" s="424" t="s">
        <v>100</v>
      </c>
      <c r="E75" s="425">
        <v>338.2</v>
      </c>
    </row>
    <row r="76" spans="1:5" ht="12.75" customHeight="1">
      <c r="A76" s="423" t="s">
        <v>24210</v>
      </c>
      <c r="B76" s="427"/>
      <c r="C76" s="424" t="s">
        <v>24211</v>
      </c>
      <c r="D76" s="424" t="s">
        <v>18967</v>
      </c>
      <c r="E76" s="425">
        <v>1800</v>
      </c>
    </row>
    <row r="77" spans="1:5" ht="12.75" customHeight="1">
      <c r="A77" s="420" t="s">
        <v>24212</v>
      </c>
      <c r="B77" s="421" t="s">
        <v>24078</v>
      </c>
      <c r="C77" s="421" t="s">
        <v>24213</v>
      </c>
      <c r="D77" s="422"/>
      <c r="E77" s="426"/>
    </row>
    <row r="78" spans="1:5" ht="13.5" customHeight="1">
      <c r="A78" s="423" t="s">
        <v>24214</v>
      </c>
      <c r="B78" s="424" t="s">
        <v>24078</v>
      </c>
      <c r="C78" s="424" t="s">
        <v>24215</v>
      </c>
      <c r="D78" s="424" t="s">
        <v>18967</v>
      </c>
      <c r="E78" s="425">
        <v>680</v>
      </c>
    </row>
    <row r="79" spans="1:5" ht="12.75" customHeight="1">
      <c r="A79" s="423" t="s">
        <v>24216</v>
      </c>
      <c r="B79" s="424" t="s">
        <v>24078</v>
      </c>
      <c r="C79" s="424" t="s">
        <v>24217</v>
      </c>
      <c r="D79" s="424" t="s">
        <v>18967</v>
      </c>
      <c r="E79" s="425">
        <v>1003.05</v>
      </c>
    </row>
    <row r="80" spans="1:5" ht="13.5" customHeight="1">
      <c r="A80" s="420" t="s">
        <v>24218</v>
      </c>
      <c r="B80" s="421" t="s">
        <v>24078</v>
      </c>
      <c r="C80" s="421" t="s">
        <v>24219</v>
      </c>
      <c r="D80" s="422"/>
      <c r="E80" s="426"/>
    </row>
    <row r="81" spans="1:5" ht="12.75" customHeight="1">
      <c r="A81" s="423" t="s">
        <v>24220</v>
      </c>
      <c r="B81" s="424" t="s">
        <v>24078</v>
      </c>
      <c r="C81" s="424" t="s">
        <v>24221</v>
      </c>
      <c r="D81" s="424" t="s">
        <v>24222</v>
      </c>
      <c r="E81" s="425">
        <v>14.95</v>
      </c>
    </row>
    <row r="82" spans="1:5" ht="12.75" customHeight="1">
      <c r="A82" s="423" t="s">
        <v>24223</v>
      </c>
      <c r="B82" s="424" t="s">
        <v>24078</v>
      </c>
      <c r="C82" s="424" t="s">
        <v>24224</v>
      </c>
      <c r="D82" s="424" t="s">
        <v>24222</v>
      </c>
      <c r="E82" s="425">
        <v>13.75</v>
      </c>
    </row>
    <row r="83" spans="1:5" ht="13.5" customHeight="1">
      <c r="A83" s="423" t="s">
        <v>24225</v>
      </c>
      <c r="B83" s="424" t="s">
        <v>24078</v>
      </c>
      <c r="C83" s="424" t="s">
        <v>24226</v>
      </c>
      <c r="D83" s="424" t="s">
        <v>24222</v>
      </c>
      <c r="E83" s="425">
        <v>10.95</v>
      </c>
    </row>
    <row r="84" spans="1:5" ht="12.75" customHeight="1">
      <c r="A84" s="423" t="s">
        <v>24227</v>
      </c>
      <c r="B84" s="424" t="s">
        <v>24078</v>
      </c>
      <c r="C84" s="424" t="s">
        <v>24228</v>
      </c>
      <c r="D84" s="424" t="s">
        <v>24222</v>
      </c>
      <c r="E84" s="425">
        <v>9.9499999999999993</v>
      </c>
    </row>
    <row r="85" spans="1:5" ht="12.75" customHeight="1">
      <c r="A85" s="423" t="s">
        <v>24229</v>
      </c>
      <c r="B85" s="424" t="s">
        <v>24078</v>
      </c>
      <c r="C85" s="424" t="s">
        <v>24230</v>
      </c>
      <c r="D85" s="424" t="s">
        <v>100</v>
      </c>
      <c r="E85" s="425">
        <v>112.66</v>
      </c>
    </row>
    <row r="86" spans="1:5" ht="13.5" customHeight="1">
      <c r="A86" s="423" t="s">
        <v>24231</v>
      </c>
      <c r="B86" s="424" t="s">
        <v>24078</v>
      </c>
      <c r="C86" s="424" t="s">
        <v>24232</v>
      </c>
      <c r="D86" s="424" t="s">
        <v>100</v>
      </c>
      <c r="E86" s="425">
        <v>131.41999999999999</v>
      </c>
    </row>
    <row r="87" spans="1:5" ht="12.75" customHeight="1">
      <c r="A87" s="423" t="s">
        <v>24233</v>
      </c>
      <c r="B87" s="424" t="s">
        <v>24078</v>
      </c>
      <c r="C87" s="424" t="s">
        <v>24234</v>
      </c>
      <c r="D87" s="424" t="s">
        <v>100</v>
      </c>
      <c r="E87" s="425">
        <v>40.47</v>
      </c>
    </row>
    <row r="88" spans="1:5" ht="13.5" customHeight="1">
      <c r="A88" s="423" t="s">
        <v>24235</v>
      </c>
      <c r="B88" s="424" t="s">
        <v>24078</v>
      </c>
      <c r="C88" s="424" t="s">
        <v>24236</v>
      </c>
      <c r="D88" s="424" t="s">
        <v>100</v>
      </c>
      <c r="E88" s="425">
        <v>146.55000000000001</v>
      </c>
    </row>
    <row r="89" spans="1:5" ht="12.75" customHeight="1">
      <c r="A89" s="420" t="s">
        <v>24237</v>
      </c>
      <c r="B89" s="422"/>
      <c r="C89" s="421" t="s">
        <v>24238</v>
      </c>
      <c r="D89" s="422"/>
      <c r="E89" s="426"/>
    </row>
    <row r="90" spans="1:5" ht="12.75" customHeight="1">
      <c r="A90" s="423" t="s">
        <v>24239</v>
      </c>
      <c r="B90" s="424" t="s">
        <v>24078</v>
      </c>
      <c r="C90" s="424" t="s">
        <v>24240</v>
      </c>
      <c r="D90" s="424" t="s">
        <v>100</v>
      </c>
      <c r="E90" s="425">
        <v>314.39</v>
      </c>
    </row>
    <row r="91" spans="1:5" ht="13.5" customHeight="1">
      <c r="A91" s="423" t="s">
        <v>24241</v>
      </c>
      <c r="B91" s="424" t="s">
        <v>24078</v>
      </c>
      <c r="C91" s="424" t="s">
        <v>24242</v>
      </c>
      <c r="D91" s="424" t="s">
        <v>100</v>
      </c>
      <c r="E91" s="425">
        <v>390.77</v>
      </c>
    </row>
    <row r="92" spans="1:5" ht="12.75" customHeight="1">
      <c r="A92" s="423" t="s">
        <v>24243</v>
      </c>
      <c r="B92" s="424" t="s">
        <v>24078</v>
      </c>
      <c r="C92" s="424" t="s">
        <v>24244</v>
      </c>
      <c r="D92" s="424" t="s">
        <v>100</v>
      </c>
      <c r="E92" s="425">
        <v>514.1</v>
      </c>
    </row>
    <row r="93" spans="1:5" ht="13.5" customHeight="1">
      <c r="A93" s="423" t="s">
        <v>24245</v>
      </c>
      <c r="B93" s="424" t="s">
        <v>24078</v>
      </c>
      <c r="C93" s="424" t="s">
        <v>24246</v>
      </c>
      <c r="D93" s="424" t="s">
        <v>100</v>
      </c>
      <c r="E93" s="425">
        <v>741.66</v>
      </c>
    </row>
    <row r="94" spans="1:5" ht="12.75" customHeight="1">
      <c r="A94" s="423" t="s">
        <v>24247</v>
      </c>
      <c r="B94" s="424" t="s">
        <v>24078</v>
      </c>
      <c r="C94" s="424" t="s">
        <v>24248</v>
      </c>
      <c r="D94" s="424" t="s">
        <v>100</v>
      </c>
      <c r="E94" s="425">
        <v>1220.1300000000001</v>
      </c>
    </row>
    <row r="95" spans="1:5" ht="12.75" customHeight="1">
      <c r="A95" s="423" t="s">
        <v>24249</v>
      </c>
      <c r="B95" s="424" t="s">
        <v>24078</v>
      </c>
      <c r="C95" s="424" t="s">
        <v>24250</v>
      </c>
      <c r="D95" s="424" t="s">
        <v>100</v>
      </c>
      <c r="E95" s="425">
        <v>1702.56</v>
      </c>
    </row>
    <row r="96" spans="1:5" ht="13.5" customHeight="1">
      <c r="A96" s="420" t="s">
        <v>24251</v>
      </c>
      <c r="B96" s="421" t="s">
        <v>24078</v>
      </c>
      <c r="C96" s="421" t="s">
        <v>24252</v>
      </c>
      <c r="D96" s="422"/>
      <c r="E96" s="426"/>
    </row>
    <row r="97" spans="1:5" ht="12.75" customHeight="1">
      <c r="A97" s="423" t="s">
        <v>24253</v>
      </c>
      <c r="B97" s="424" t="s">
        <v>24078</v>
      </c>
      <c r="C97" s="424" t="s">
        <v>24254</v>
      </c>
      <c r="D97" s="424" t="s">
        <v>100</v>
      </c>
      <c r="E97" s="425">
        <v>1558.39</v>
      </c>
    </row>
    <row r="98" spans="1:5" ht="12.75" customHeight="1">
      <c r="A98" s="423" t="s">
        <v>24255</v>
      </c>
      <c r="B98" s="424" t="s">
        <v>24078</v>
      </c>
      <c r="C98" s="424" t="s">
        <v>24256</v>
      </c>
      <c r="D98" s="424" t="s">
        <v>100</v>
      </c>
      <c r="E98" s="425">
        <v>2668.89</v>
      </c>
    </row>
    <row r="99" spans="1:5" ht="13.5" customHeight="1">
      <c r="A99" s="423" t="s">
        <v>24257</v>
      </c>
      <c r="B99" s="424" t="s">
        <v>24078</v>
      </c>
      <c r="C99" s="556" t="s">
        <v>24258</v>
      </c>
      <c r="D99" s="424" t="s">
        <v>100</v>
      </c>
      <c r="E99" s="425">
        <v>45.37</v>
      </c>
    </row>
    <row r="100" spans="1:5" ht="2.25" customHeight="1">
      <c r="A100" s="428"/>
      <c r="C100" s="556"/>
      <c r="E100" s="429"/>
    </row>
    <row r="101" spans="1:5" ht="13.5" customHeight="1">
      <c r="A101" s="423" t="s">
        <v>24259</v>
      </c>
      <c r="B101" s="424" t="s">
        <v>24078</v>
      </c>
      <c r="C101" s="424" t="s">
        <v>24260</v>
      </c>
      <c r="D101" s="424" t="s">
        <v>100</v>
      </c>
      <c r="E101" s="425">
        <v>42.48</v>
      </c>
    </row>
    <row r="102" spans="1:5" ht="12.75" customHeight="1">
      <c r="A102" s="423" t="s">
        <v>24261</v>
      </c>
      <c r="B102" s="424" t="s">
        <v>24078</v>
      </c>
      <c r="C102" s="424" t="s">
        <v>24262</v>
      </c>
      <c r="D102" s="424" t="s">
        <v>100</v>
      </c>
      <c r="E102" s="425">
        <v>143.54</v>
      </c>
    </row>
    <row r="103" spans="1:5" ht="12.75" customHeight="1">
      <c r="A103" s="423" t="s">
        <v>24263</v>
      </c>
      <c r="B103" s="424" t="s">
        <v>24078</v>
      </c>
      <c r="C103" s="424" t="s">
        <v>24264</v>
      </c>
      <c r="D103" s="424" t="s">
        <v>100</v>
      </c>
      <c r="E103" s="425">
        <v>144.9</v>
      </c>
    </row>
    <row r="104" spans="1:5" ht="13.5" customHeight="1">
      <c r="A104" s="423" t="s">
        <v>24265</v>
      </c>
      <c r="B104" s="424" t="s">
        <v>24078</v>
      </c>
      <c r="C104" s="424" t="s">
        <v>24266</v>
      </c>
      <c r="D104" s="424" t="s">
        <v>100</v>
      </c>
      <c r="E104" s="425">
        <v>406.9</v>
      </c>
    </row>
    <row r="105" spans="1:5" ht="12.75" customHeight="1">
      <c r="A105" s="420" t="s">
        <v>24267</v>
      </c>
      <c r="B105" s="421" t="s">
        <v>24078</v>
      </c>
      <c r="C105" s="421" t="s">
        <v>24268</v>
      </c>
      <c r="D105" s="422"/>
      <c r="E105" s="426"/>
    </row>
    <row r="106" spans="1:5" ht="13.5" customHeight="1">
      <c r="A106" s="423" t="s">
        <v>24269</v>
      </c>
      <c r="B106" s="424" t="s">
        <v>24078</v>
      </c>
      <c r="C106" s="424" t="s">
        <v>24270</v>
      </c>
      <c r="D106" s="424" t="s">
        <v>100</v>
      </c>
      <c r="E106" s="425">
        <v>114.34</v>
      </c>
    </row>
    <row r="107" spans="1:5" ht="12.75" customHeight="1">
      <c r="A107" s="423" t="s">
        <v>24271</v>
      </c>
      <c r="B107" s="424" t="s">
        <v>24078</v>
      </c>
      <c r="C107" s="424" t="s">
        <v>24272</v>
      </c>
      <c r="D107" s="424" t="s">
        <v>24273</v>
      </c>
      <c r="E107" s="425">
        <v>300.60000000000002</v>
      </c>
    </row>
    <row r="108" spans="1:5" ht="12.75" customHeight="1">
      <c r="A108" s="423" t="s">
        <v>24274</v>
      </c>
      <c r="B108" s="424" t="s">
        <v>24078</v>
      </c>
      <c r="C108" s="424" t="s">
        <v>24275</v>
      </c>
      <c r="D108" s="424" t="s">
        <v>100</v>
      </c>
      <c r="E108" s="425">
        <v>87.54</v>
      </c>
    </row>
    <row r="109" spans="1:5" ht="13.5" customHeight="1">
      <c r="A109" s="423" t="s">
        <v>24276</v>
      </c>
      <c r="B109" s="424" t="s">
        <v>24078</v>
      </c>
      <c r="C109" s="424" t="s">
        <v>24277</v>
      </c>
      <c r="D109" s="424" t="s">
        <v>100</v>
      </c>
      <c r="E109" s="425">
        <v>130.82</v>
      </c>
    </row>
    <row r="110" spans="1:5" ht="12.75" customHeight="1">
      <c r="A110" s="423" t="s">
        <v>24278</v>
      </c>
      <c r="B110" s="424" t="s">
        <v>24078</v>
      </c>
      <c r="C110" s="424" t="s">
        <v>24279</v>
      </c>
      <c r="D110" s="424" t="s">
        <v>100</v>
      </c>
      <c r="E110" s="425">
        <v>363.47</v>
      </c>
    </row>
    <row r="111" spans="1:5" ht="12.75" customHeight="1">
      <c r="A111" s="423" t="s">
        <v>24280</v>
      </c>
      <c r="B111" s="424" t="s">
        <v>24078</v>
      </c>
      <c r="C111" s="424" t="s">
        <v>24281</v>
      </c>
      <c r="D111" s="424" t="s">
        <v>100</v>
      </c>
      <c r="E111" s="425">
        <v>1123.9100000000001</v>
      </c>
    </row>
    <row r="112" spans="1:5" ht="13.5" customHeight="1">
      <c r="A112" s="423" t="s">
        <v>24282</v>
      </c>
      <c r="B112" s="424" t="s">
        <v>24078</v>
      </c>
      <c r="C112" s="424" t="s">
        <v>24283</v>
      </c>
      <c r="D112" s="424" t="s">
        <v>100</v>
      </c>
      <c r="E112" s="425">
        <v>559.47</v>
      </c>
    </row>
    <row r="113" spans="1:5" ht="12.75" customHeight="1">
      <c r="A113" s="423" t="s">
        <v>24284</v>
      </c>
      <c r="B113" s="424" t="s">
        <v>24078</v>
      </c>
      <c r="C113" s="424" t="s">
        <v>24285</v>
      </c>
      <c r="D113" s="424" t="s">
        <v>100</v>
      </c>
      <c r="E113" s="425">
        <v>2134.31</v>
      </c>
    </row>
    <row r="114" spans="1:5" ht="13.5" customHeight="1">
      <c r="A114" s="423" t="s">
        <v>24286</v>
      </c>
      <c r="B114" s="424" t="s">
        <v>24078</v>
      </c>
      <c r="C114" s="424" t="s">
        <v>24287</v>
      </c>
      <c r="D114" s="424" t="s">
        <v>100</v>
      </c>
      <c r="E114" s="425">
        <v>605.86</v>
      </c>
    </row>
    <row r="115" spans="1:5" ht="12.75" customHeight="1">
      <c r="A115" s="423" t="s">
        <v>24288</v>
      </c>
      <c r="B115" s="424" t="s">
        <v>24078</v>
      </c>
      <c r="C115" s="424" t="s">
        <v>24289</v>
      </c>
      <c r="D115" s="424" t="s">
        <v>100</v>
      </c>
      <c r="E115" s="425">
        <v>703.85</v>
      </c>
    </row>
    <row r="116" spans="1:5" ht="12.75" customHeight="1">
      <c r="A116" s="423" t="s">
        <v>24290</v>
      </c>
      <c r="B116" s="424" t="s">
        <v>24078</v>
      </c>
      <c r="C116" s="424" t="s">
        <v>24291</v>
      </c>
      <c r="D116" s="424" t="s">
        <v>100</v>
      </c>
      <c r="E116" s="425">
        <v>247.04</v>
      </c>
    </row>
    <row r="117" spans="1:5" ht="13.5" customHeight="1">
      <c r="A117" s="423" t="s">
        <v>24292</v>
      </c>
      <c r="B117" s="424" t="s">
        <v>24078</v>
      </c>
      <c r="C117" s="424" t="s">
        <v>24293</v>
      </c>
      <c r="D117" s="424" t="s">
        <v>100</v>
      </c>
      <c r="E117" s="425">
        <v>365.16</v>
      </c>
    </row>
    <row r="118" spans="1:5" ht="12.75" customHeight="1">
      <c r="A118" s="423" t="s">
        <v>24294</v>
      </c>
      <c r="B118" s="424" t="s">
        <v>24078</v>
      </c>
      <c r="C118" s="424" t="s">
        <v>24295</v>
      </c>
      <c r="D118" s="424" t="s">
        <v>100</v>
      </c>
      <c r="E118" s="425">
        <v>490.17</v>
      </c>
    </row>
    <row r="119" spans="1:5" ht="13.5" customHeight="1">
      <c r="A119" s="423" t="s">
        <v>24296</v>
      </c>
      <c r="B119" s="424" t="s">
        <v>24078</v>
      </c>
      <c r="C119" s="424" t="s">
        <v>24297</v>
      </c>
      <c r="D119" s="424" t="s">
        <v>100</v>
      </c>
      <c r="E119" s="425">
        <v>199.81</v>
      </c>
    </row>
    <row r="120" spans="1:5" ht="12.75" customHeight="1">
      <c r="A120" s="423" t="s">
        <v>24298</v>
      </c>
      <c r="B120" s="424" t="s">
        <v>24078</v>
      </c>
      <c r="C120" s="424" t="s">
        <v>24299</v>
      </c>
      <c r="D120" s="424" t="s">
        <v>100</v>
      </c>
      <c r="E120" s="425">
        <v>241.45</v>
      </c>
    </row>
    <row r="121" spans="1:5" ht="12.75" customHeight="1">
      <c r="A121" s="423" t="s">
        <v>24300</v>
      </c>
      <c r="B121" s="424" t="s">
        <v>24078</v>
      </c>
      <c r="C121" s="424" t="s">
        <v>24301</v>
      </c>
      <c r="D121" s="424" t="s">
        <v>100</v>
      </c>
      <c r="E121" s="425">
        <v>328.66</v>
      </c>
    </row>
    <row r="122" spans="1:5" ht="13.5" customHeight="1">
      <c r="A122" s="423" t="s">
        <v>24302</v>
      </c>
      <c r="B122" s="424" t="s">
        <v>24078</v>
      </c>
      <c r="C122" s="424" t="s">
        <v>24303</v>
      </c>
      <c r="D122" s="424" t="s">
        <v>100</v>
      </c>
      <c r="E122" s="425">
        <v>279.55</v>
      </c>
    </row>
    <row r="123" spans="1:5" ht="12.75" customHeight="1">
      <c r="A123" s="423" t="s">
        <v>24304</v>
      </c>
      <c r="B123" s="424" t="s">
        <v>24078</v>
      </c>
      <c r="C123" s="424" t="s">
        <v>24305</v>
      </c>
      <c r="D123" s="424" t="s">
        <v>100</v>
      </c>
      <c r="E123" s="425">
        <v>351.76</v>
      </c>
    </row>
    <row r="124" spans="1:5" ht="12.75" customHeight="1">
      <c r="A124" s="423" t="s">
        <v>24306</v>
      </c>
      <c r="B124" s="424" t="s">
        <v>24078</v>
      </c>
      <c r="C124" s="424" t="s">
        <v>24307</v>
      </c>
      <c r="D124" s="424" t="s">
        <v>100</v>
      </c>
      <c r="E124" s="425">
        <v>494.92</v>
      </c>
    </row>
    <row r="125" spans="1:5" ht="13.5" customHeight="1">
      <c r="A125" s="423" t="s">
        <v>24308</v>
      </c>
      <c r="B125" s="424" t="s">
        <v>24078</v>
      </c>
      <c r="C125" s="424" t="s">
        <v>24309</v>
      </c>
      <c r="D125" s="424" t="s">
        <v>100</v>
      </c>
      <c r="E125" s="425">
        <v>233.6</v>
      </c>
    </row>
    <row r="126" spans="1:5" ht="12.75" customHeight="1">
      <c r="A126" s="423" t="s">
        <v>24310</v>
      </c>
      <c r="B126" s="424" t="s">
        <v>24078</v>
      </c>
      <c r="C126" s="424" t="s">
        <v>24311</v>
      </c>
      <c r="D126" s="424" t="s">
        <v>100</v>
      </c>
      <c r="E126" s="425">
        <v>329.75</v>
      </c>
    </row>
    <row r="127" spans="1:5" ht="13.5" customHeight="1">
      <c r="A127" s="423" t="s">
        <v>24312</v>
      </c>
      <c r="B127" s="424" t="s">
        <v>24078</v>
      </c>
      <c r="C127" s="424" t="s">
        <v>24313</v>
      </c>
      <c r="D127" s="424" t="s">
        <v>100</v>
      </c>
      <c r="E127" s="425">
        <v>1064.58</v>
      </c>
    </row>
    <row r="128" spans="1:5" ht="12.75" customHeight="1">
      <c r="A128" s="423" t="s">
        <v>24314</v>
      </c>
      <c r="B128" s="424" t="s">
        <v>24078</v>
      </c>
      <c r="C128" s="424" t="s">
        <v>24315</v>
      </c>
      <c r="D128" s="424" t="s">
        <v>100</v>
      </c>
      <c r="E128" s="425">
        <v>1725.23</v>
      </c>
    </row>
    <row r="129" spans="1:5" ht="12.75" customHeight="1">
      <c r="A129" s="423" t="s">
        <v>24316</v>
      </c>
      <c r="B129" s="424" t="s">
        <v>24078</v>
      </c>
      <c r="C129" s="424" t="s">
        <v>24317</v>
      </c>
      <c r="D129" s="424" t="s">
        <v>100</v>
      </c>
      <c r="E129" s="425">
        <v>2609.58</v>
      </c>
    </row>
    <row r="130" spans="1:5" ht="13.5" customHeight="1">
      <c r="A130" s="423" t="s">
        <v>24318</v>
      </c>
      <c r="B130" s="424" t="s">
        <v>24078</v>
      </c>
      <c r="C130" s="424" t="s">
        <v>24319</v>
      </c>
      <c r="D130" s="424" t="s">
        <v>100</v>
      </c>
      <c r="E130" s="425">
        <v>386.37</v>
      </c>
    </row>
    <row r="131" spans="1:5" ht="12.75" customHeight="1">
      <c r="A131" s="423" t="s">
        <v>24320</v>
      </c>
      <c r="B131" s="424" t="s">
        <v>24078</v>
      </c>
      <c r="C131" s="424" t="s">
        <v>24321</v>
      </c>
      <c r="D131" s="424" t="s">
        <v>100</v>
      </c>
      <c r="E131" s="425">
        <v>802.54</v>
      </c>
    </row>
    <row r="132" spans="1:5" ht="13.5" customHeight="1">
      <c r="A132" s="423" t="s">
        <v>24322</v>
      </c>
      <c r="B132" s="424" t="s">
        <v>24078</v>
      </c>
      <c r="C132" s="424" t="s">
        <v>24323</v>
      </c>
      <c r="D132" s="424" t="s">
        <v>100</v>
      </c>
      <c r="E132" s="425">
        <v>151.1</v>
      </c>
    </row>
    <row r="133" spans="1:5" ht="12.75" customHeight="1">
      <c r="A133" s="423" t="s">
        <v>24324</v>
      </c>
      <c r="B133" s="424" t="s">
        <v>24078</v>
      </c>
      <c r="C133" s="424" t="s">
        <v>24325</v>
      </c>
      <c r="D133" s="424" t="s">
        <v>100</v>
      </c>
      <c r="E133" s="425">
        <v>1187.6500000000001</v>
      </c>
    </row>
    <row r="134" spans="1:5" ht="12.75" customHeight="1">
      <c r="A134" s="420" t="s">
        <v>24326</v>
      </c>
      <c r="B134" s="421" t="s">
        <v>24078</v>
      </c>
      <c r="C134" s="421" t="s">
        <v>24327</v>
      </c>
      <c r="D134" s="422"/>
      <c r="E134" s="426"/>
    </row>
    <row r="135" spans="1:5" ht="13.5" customHeight="1">
      <c r="A135" s="423" t="s">
        <v>24328</v>
      </c>
      <c r="B135" s="424" t="s">
        <v>24078</v>
      </c>
      <c r="C135" s="424" t="s">
        <v>163</v>
      </c>
      <c r="D135" s="424" t="s">
        <v>53</v>
      </c>
      <c r="E135" s="425">
        <v>28.78</v>
      </c>
    </row>
    <row r="136" spans="1:5" ht="12.75" customHeight="1">
      <c r="A136" s="420" t="s">
        <v>24329</v>
      </c>
      <c r="B136" s="421" t="s">
        <v>24078</v>
      </c>
      <c r="C136" s="421" t="s">
        <v>24330</v>
      </c>
      <c r="D136" s="422"/>
      <c r="E136" s="426"/>
    </row>
    <row r="137" spans="1:5" ht="13.5" customHeight="1">
      <c r="A137" s="423" t="s">
        <v>24331</v>
      </c>
      <c r="B137" s="424" t="s">
        <v>24078</v>
      </c>
      <c r="C137" s="424" t="s">
        <v>24332</v>
      </c>
      <c r="D137" s="424" t="s">
        <v>74</v>
      </c>
      <c r="E137" s="425">
        <v>6.62</v>
      </c>
    </row>
    <row r="138" spans="1:5" ht="12.75" customHeight="1">
      <c r="A138" s="423" t="s">
        <v>24333</v>
      </c>
      <c r="B138" s="424" t="s">
        <v>24078</v>
      </c>
      <c r="C138" s="424" t="s">
        <v>24334</v>
      </c>
      <c r="D138" s="424" t="s">
        <v>74</v>
      </c>
      <c r="E138" s="425">
        <v>6.62</v>
      </c>
    </row>
    <row r="139" spans="1:5" ht="12.75" customHeight="1">
      <c r="A139" s="423" t="s">
        <v>24335</v>
      </c>
      <c r="B139" s="424" t="s">
        <v>24078</v>
      </c>
      <c r="C139" s="424" t="s">
        <v>24336</v>
      </c>
      <c r="D139" s="424" t="s">
        <v>24337</v>
      </c>
      <c r="E139" s="425">
        <v>15</v>
      </c>
    </row>
    <row r="140" spans="1:5" ht="13.5" customHeight="1">
      <c r="A140" s="423" t="s">
        <v>24338</v>
      </c>
      <c r="B140" s="424" t="s">
        <v>24078</v>
      </c>
      <c r="C140" s="424" t="s">
        <v>24339</v>
      </c>
      <c r="D140" s="424" t="s">
        <v>24340</v>
      </c>
      <c r="E140" s="425">
        <v>24.89</v>
      </c>
    </row>
    <row r="141" spans="1:5" ht="12.75" customHeight="1">
      <c r="A141" s="423" t="s">
        <v>24341</v>
      </c>
      <c r="B141" s="424" t="s">
        <v>24078</v>
      </c>
      <c r="C141" s="424" t="s">
        <v>24342</v>
      </c>
      <c r="D141" s="424" t="s">
        <v>53</v>
      </c>
      <c r="E141" s="425">
        <v>11.21</v>
      </c>
    </row>
    <row r="142" spans="1:5" ht="12.75" customHeight="1">
      <c r="A142" s="423" t="s">
        <v>24343</v>
      </c>
      <c r="B142" s="424" t="s">
        <v>24078</v>
      </c>
      <c r="C142" s="424" t="s">
        <v>24344</v>
      </c>
      <c r="D142" s="424" t="s">
        <v>53</v>
      </c>
      <c r="E142" s="425">
        <v>11.21</v>
      </c>
    </row>
    <row r="143" spans="1:5" ht="13.5" customHeight="1">
      <c r="A143" s="416" t="s">
        <v>24345</v>
      </c>
      <c r="B143" s="417"/>
      <c r="C143" s="418" t="s">
        <v>24346</v>
      </c>
      <c r="D143" s="419"/>
      <c r="E143" s="430"/>
    </row>
    <row r="144" spans="1:5" ht="12.75" customHeight="1">
      <c r="A144" s="420" t="s">
        <v>24347</v>
      </c>
      <c r="B144" s="421" t="s">
        <v>24078</v>
      </c>
      <c r="C144" s="421" t="s">
        <v>24348</v>
      </c>
      <c r="D144" s="422"/>
      <c r="E144" s="426"/>
    </row>
    <row r="145" spans="1:5" ht="13.5" customHeight="1">
      <c r="A145" s="423" t="s">
        <v>24349</v>
      </c>
      <c r="B145" s="424" t="s">
        <v>24078</v>
      </c>
      <c r="C145" s="424" t="s">
        <v>24350</v>
      </c>
      <c r="D145" s="424" t="s">
        <v>74</v>
      </c>
      <c r="E145" s="425">
        <v>4.21</v>
      </c>
    </row>
    <row r="146" spans="1:5" ht="12.75" customHeight="1">
      <c r="A146" s="423" t="s">
        <v>24351</v>
      </c>
      <c r="B146" s="424" t="s">
        <v>24078</v>
      </c>
      <c r="C146" s="424" t="s">
        <v>24352</v>
      </c>
      <c r="D146" s="424" t="s">
        <v>74</v>
      </c>
      <c r="E146" s="425">
        <v>10.09</v>
      </c>
    </row>
    <row r="147" spans="1:5" ht="12.75" customHeight="1">
      <c r="A147" s="423" t="s">
        <v>24353</v>
      </c>
      <c r="B147" s="424" t="s">
        <v>24078</v>
      </c>
      <c r="C147" s="424" t="s">
        <v>24354</v>
      </c>
      <c r="D147" s="424" t="s">
        <v>74</v>
      </c>
      <c r="E147" s="425">
        <v>8.41</v>
      </c>
    </row>
    <row r="148" spans="1:5" ht="13.5" customHeight="1">
      <c r="A148" s="423" t="s">
        <v>24355</v>
      </c>
      <c r="B148" s="424" t="s">
        <v>24078</v>
      </c>
      <c r="C148" s="424" t="s">
        <v>24356</v>
      </c>
      <c r="D148" s="424" t="s">
        <v>74</v>
      </c>
      <c r="E148" s="425">
        <v>10.09</v>
      </c>
    </row>
    <row r="149" spans="1:5" ht="12.75" customHeight="1">
      <c r="A149" s="420" t="s">
        <v>24357</v>
      </c>
      <c r="B149" s="421" t="s">
        <v>24078</v>
      </c>
      <c r="C149" s="421" t="s">
        <v>24358</v>
      </c>
      <c r="D149" s="422"/>
      <c r="E149" s="426"/>
    </row>
    <row r="150" spans="1:5" ht="13.5" customHeight="1">
      <c r="A150" s="423" t="s">
        <v>24359</v>
      </c>
      <c r="B150" s="424" t="s">
        <v>24078</v>
      </c>
      <c r="C150" s="424" t="s">
        <v>24360</v>
      </c>
      <c r="D150" s="424" t="s">
        <v>53</v>
      </c>
      <c r="E150" s="425">
        <v>5.04</v>
      </c>
    </row>
    <row r="151" spans="1:5" ht="12.75" customHeight="1">
      <c r="A151" s="423" t="s">
        <v>24361</v>
      </c>
      <c r="B151" s="424" t="s">
        <v>24078</v>
      </c>
      <c r="C151" s="424" t="s">
        <v>24362</v>
      </c>
      <c r="D151" s="424" t="s">
        <v>53</v>
      </c>
      <c r="E151" s="425">
        <v>3.37</v>
      </c>
    </row>
    <row r="152" spans="1:5" ht="12.75" customHeight="1">
      <c r="A152" s="423" t="s">
        <v>24363</v>
      </c>
      <c r="B152" s="424" t="s">
        <v>24078</v>
      </c>
      <c r="C152" s="424" t="s">
        <v>24364</v>
      </c>
      <c r="D152" s="424" t="s">
        <v>53</v>
      </c>
      <c r="E152" s="425">
        <v>3.37</v>
      </c>
    </row>
    <row r="153" spans="1:5" ht="13.5" customHeight="1">
      <c r="A153" s="420" t="s">
        <v>24365</v>
      </c>
      <c r="B153" s="421" t="s">
        <v>24078</v>
      </c>
      <c r="C153" s="421" t="s">
        <v>24366</v>
      </c>
      <c r="D153" s="422"/>
      <c r="E153" s="426"/>
    </row>
    <row r="154" spans="1:5" ht="12.75" customHeight="1">
      <c r="A154" s="423" t="s">
        <v>24367</v>
      </c>
      <c r="B154" s="424" t="s">
        <v>24078</v>
      </c>
      <c r="C154" s="424" t="s">
        <v>24368</v>
      </c>
      <c r="D154" s="424" t="s">
        <v>74</v>
      </c>
      <c r="E154" s="425">
        <v>5.67</v>
      </c>
    </row>
    <row r="155" spans="1:5" ht="12.75" customHeight="1">
      <c r="A155" s="423" t="s">
        <v>24369</v>
      </c>
      <c r="B155" s="424" t="s">
        <v>24078</v>
      </c>
      <c r="C155" s="424" t="s">
        <v>24370</v>
      </c>
      <c r="D155" s="424" t="s">
        <v>74</v>
      </c>
      <c r="E155" s="425">
        <v>2.83</v>
      </c>
    </row>
    <row r="156" spans="1:5" ht="13.5" customHeight="1">
      <c r="A156" s="423" t="s">
        <v>24371</v>
      </c>
      <c r="B156" s="424" t="s">
        <v>24078</v>
      </c>
      <c r="C156" s="424" t="s">
        <v>24372</v>
      </c>
      <c r="D156" s="424" t="s">
        <v>74</v>
      </c>
      <c r="E156" s="425">
        <v>5.67</v>
      </c>
    </row>
    <row r="157" spans="1:5" ht="12.75" customHeight="1">
      <c r="A157" s="423" t="s">
        <v>24373</v>
      </c>
      <c r="B157" s="424" t="s">
        <v>24078</v>
      </c>
      <c r="C157" s="424" t="s">
        <v>24374</v>
      </c>
      <c r="D157" s="424" t="s">
        <v>74</v>
      </c>
      <c r="E157" s="425">
        <v>7.98</v>
      </c>
    </row>
    <row r="158" spans="1:5" ht="13.5" customHeight="1">
      <c r="A158" s="420" t="s">
        <v>24375</v>
      </c>
      <c r="B158" s="421" t="s">
        <v>24078</v>
      </c>
      <c r="C158" s="421" t="s">
        <v>24376</v>
      </c>
      <c r="D158" s="422"/>
      <c r="E158" s="426"/>
    </row>
    <row r="159" spans="1:5" ht="12.75" customHeight="1">
      <c r="A159" s="423" t="s">
        <v>24377</v>
      </c>
      <c r="B159" s="424" t="s">
        <v>24078</v>
      </c>
      <c r="C159" s="424" t="s">
        <v>24378</v>
      </c>
      <c r="D159" s="424" t="s">
        <v>74</v>
      </c>
      <c r="E159" s="425">
        <v>14.23</v>
      </c>
    </row>
    <row r="160" spans="1:5" ht="12.75" customHeight="1">
      <c r="A160" s="423" t="s">
        <v>24379</v>
      </c>
      <c r="B160" s="424" t="s">
        <v>24078</v>
      </c>
      <c r="C160" s="424" t="s">
        <v>24380</v>
      </c>
      <c r="D160" s="424" t="s">
        <v>74</v>
      </c>
      <c r="E160" s="425">
        <v>7.11</v>
      </c>
    </row>
    <row r="161" spans="1:5" ht="13.5" customHeight="1">
      <c r="A161" s="423" t="s">
        <v>24381</v>
      </c>
      <c r="B161" s="424" t="s">
        <v>24078</v>
      </c>
      <c r="C161" s="424" t="s">
        <v>24382</v>
      </c>
      <c r="D161" s="424" t="s">
        <v>74</v>
      </c>
      <c r="E161" s="425">
        <v>10.67</v>
      </c>
    </row>
    <row r="162" spans="1:5" ht="12.75" customHeight="1">
      <c r="A162" s="420" t="s">
        <v>24383</v>
      </c>
      <c r="B162" s="421" t="s">
        <v>24078</v>
      </c>
      <c r="C162" s="421" t="s">
        <v>24384</v>
      </c>
      <c r="D162" s="422"/>
      <c r="E162" s="426"/>
    </row>
    <row r="163" spans="1:5" ht="13.5" customHeight="1">
      <c r="A163" s="423" t="s">
        <v>24385</v>
      </c>
      <c r="B163" s="424" t="s">
        <v>24078</v>
      </c>
      <c r="C163" s="424" t="s">
        <v>24386</v>
      </c>
      <c r="D163" s="424" t="s">
        <v>74</v>
      </c>
      <c r="E163" s="425">
        <v>10.06</v>
      </c>
    </row>
    <row r="164" spans="1:5" ht="12.75" customHeight="1">
      <c r="A164" s="423" t="s">
        <v>24387</v>
      </c>
      <c r="B164" s="424" t="s">
        <v>24078</v>
      </c>
      <c r="C164" s="424" t="s">
        <v>24388</v>
      </c>
      <c r="D164" s="424" t="s">
        <v>74</v>
      </c>
      <c r="E164" s="425">
        <v>5.03</v>
      </c>
    </row>
    <row r="165" spans="1:5" ht="12.75" customHeight="1">
      <c r="A165" s="423" t="s">
        <v>24389</v>
      </c>
      <c r="B165" s="424" t="s">
        <v>24078</v>
      </c>
      <c r="C165" s="424" t="s">
        <v>24390</v>
      </c>
      <c r="D165" s="424" t="s">
        <v>100</v>
      </c>
      <c r="E165" s="425">
        <v>8.58</v>
      </c>
    </row>
    <row r="166" spans="1:5" ht="13.5" customHeight="1">
      <c r="A166" s="423" t="s">
        <v>24391</v>
      </c>
      <c r="B166" s="424" t="s">
        <v>24078</v>
      </c>
      <c r="C166" s="424" t="s">
        <v>24392</v>
      </c>
      <c r="D166" s="424" t="s">
        <v>100</v>
      </c>
      <c r="E166" s="425">
        <v>6.07</v>
      </c>
    </row>
    <row r="167" spans="1:5" ht="12.75" customHeight="1">
      <c r="A167" s="423" t="s">
        <v>24393</v>
      </c>
      <c r="B167" s="424" t="s">
        <v>24078</v>
      </c>
      <c r="C167" s="424" t="s">
        <v>24394</v>
      </c>
      <c r="D167" s="424" t="s">
        <v>24273</v>
      </c>
      <c r="E167" s="425">
        <v>2.5099999999999998</v>
      </c>
    </row>
    <row r="168" spans="1:5" ht="12.75" customHeight="1">
      <c r="A168" s="420" t="s">
        <v>24395</v>
      </c>
      <c r="B168" s="421" t="s">
        <v>24078</v>
      </c>
      <c r="C168" s="421" t="s">
        <v>24396</v>
      </c>
      <c r="D168" s="422"/>
      <c r="E168" s="426"/>
    </row>
    <row r="169" spans="1:5" ht="13.5" customHeight="1">
      <c r="A169" s="423" t="s">
        <v>24397</v>
      </c>
      <c r="B169" s="424" t="s">
        <v>24078</v>
      </c>
      <c r="C169" s="424" t="s">
        <v>24398</v>
      </c>
      <c r="D169" s="424" t="s">
        <v>74</v>
      </c>
      <c r="E169" s="425">
        <v>12.58</v>
      </c>
    </row>
    <row r="170" spans="1:5" ht="12.75" customHeight="1">
      <c r="A170" s="420" t="s">
        <v>24399</v>
      </c>
      <c r="B170" s="421" t="s">
        <v>24078</v>
      </c>
      <c r="C170" s="421" t="s">
        <v>24400</v>
      </c>
      <c r="D170" s="422"/>
      <c r="E170" s="426"/>
    </row>
    <row r="171" spans="1:5" ht="13.5" customHeight="1">
      <c r="A171" s="423" t="s">
        <v>24401</v>
      </c>
      <c r="B171" s="424" t="s">
        <v>24078</v>
      </c>
      <c r="C171" s="424" t="s">
        <v>24402</v>
      </c>
      <c r="D171" s="424" t="s">
        <v>74</v>
      </c>
      <c r="E171" s="425">
        <v>2.33</v>
      </c>
    </row>
    <row r="172" spans="1:5" ht="12.75" customHeight="1">
      <c r="A172" s="423" t="s">
        <v>24403</v>
      </c>
      <c r="B172" s="424" t="s">
        <v>24078</v>
      </c>
      <c r="C172" s="424" t="s">
        <v>24404</v>
      </c>
      <c r="D172" s="424" t="s">
        <v>74</v>
      </c>
      <c r="E172" s="425">
        <v>15.14</v>
      </c>
    </row>
    <row r="173" spans="1:5" ht="12.75" customHeight="1">
      <c r="A173" s="423" t="s">
        <v>24405</v>
      </c>
      <c r="B173" s="424" t="s">
        <v>24078</v>
      </c>
      <c r="C173" s="424" t="s">
        <v>24406</v>
      </c>
      <c r="D173" s="424" t="s">
        <v>74</v>
      </c>
      <c r="E173" s="425">
        <v>16.82</v>
      </c>
    </row>
    <row r="174" spans="1:5" ht="13.5" customHeight="1">
      <c r="A174" s="423" t="s">
        <v>24407</v>
      </c>
      <c r="B174" s="424" t="s">
        <v>24078</v>
      </c>
      <c r="C174" s="424" t="s">
        <v>24408</v>
      </c>
      <c r="D174" s="424" t="s">
        <v>74</v>
      </c>
      <c r="E174" s="425">
        <v>5.03</v>
      </c>
    </row>
    <row r="175" spans="1:5" ht="12.75" customHeight="1">
      <c r="A175" s="423" t="s">
        <v>24409</v>
      </c>
      <c r="B175" s="424" t="s">
        <v>24078</v>
      </c>
      <c r="C175" s="424" t="s">
        <v>24410</v>
      </c>
      <c r="D175" s="424" t="s">
        <v>74</v>
      </c>
      <c r="E175" s="425">
        <v>35.56</v>
      </c>
    </row>
    <row r="176" spans="1:5" ht="13.5" customHeight="1">
      <c r="A176" s="420" t="s">
        <v>24411</v>
      </c>
      <c r="B176" s="421" t="s">
        <v>24078</v>
      </c>
      <c r="C176" s="421" t="s">
        <v>24412</v>
      </c>
      <c r="D176" s="422"/>
      <c r="E176" s="426"/>
    </row>
    <row r="177" spans="1:5" ht="12.75" customHeight="1">
      <c r="A177" s="423" t="s">
        <v>24413</v>
      </c>
      <c r="B177" s="424" t="s">
        <v>24078</v>
      </c>
      <c r="C177" s="424" t="s">
        <v>24414</v>
      </c>
      <c r="D177" s="424" t="s">
        <v>74</v>
      </c>
      <c r="E177" s="425">
        <v>2.33</v>
      </c>
    </row>
    <row r="178" spans="1:5" ht="12.75" customHeight="1">
      <c r="A178" s="423" t="s">
        <v>24415</v>
      </c>
      <c r="B178" s="424" t="s">
        <v>24078</v>
      </c>
      <c r="C178" s="424" t="s">
        <v>24416</v>
      </c>
      <c r="D178" s="424" t="s">
        <v>74</v>
      </c>
      <c r="E178" s="425">
        <v>11.78</v>
      </c>
    </row>
    <row r="179" spans="1:5" ht="13.5" customHeight="1">
      <c r="A179" s="423" t="s">
        <v>24417</v>
      </c>
      <c r="B179" s="424" t="s">
        <v>24078</v>
      </c>
      <c r="C179" s="424" t="s">
        <v>24406</v>
      </c>
      <c r="D179" s="424" t="s">
        <v>74</v>
      </c>
      <c r="E179" s="425">
        <v>21.85</v>
      </c>
    </row>
    <row r="180" spans="1:5" ht="12.75" customHeight="1">
      <c r="A180" s="423" t="s">
        <v>24418</v>
      </c>
      <c r="B180" s="424" t="s">
        <v>24078</v>
      </c>
      <c r="C180" s="424" t="s">
        <v>24419</v>
      </c>
      <c r="D180" s="424" t="s">
        <v>74</v>
      </c>
      <c r="E180" s="425">
        <v>5.9</v>
      </c>
    </row>
    <row r="181" spans="1:5" ht="12.75" customHeight="1">
      <c r="A181" s="423" t="s">
        <v>24420</v>
      </c>
      <c r="B181" s="424" t="s">
        <v>24078</v>
      </c>
      <c r="C181" s="424" t="s">
        <v>24421</v>
      </c>
      <c r="D181" s="424" t="s">
        <v>74</v>
      </c>
      <c r="E181" s="425">
        <v>13.87</v>
      </c>
    </row>
    <row r="182" spans="1:5" ht="13.5" customHeight="1">
      <c r="A182" s="423" t="s">
        <v>24422</v>
      </c>
      <c r="B182" s="424" t="s">
        <v>24078</v>
      </c>
      <c r="C182" s="424" t="s">
        <v>24423</v>
      </c>
      <c r="D182" s="424" t="s">
        <v>74</v>
      </c>
      <c r="E182" s="425">
        <v>23.07</v>
      </c>
    </row>
    <row r="183" spans="1:5" ht="12.75" customHeight="1">
      <c r="A183" s="420" t="s">
        <v>24424</v>
      </c>
      <c r="B183" s="421" t="s">
        <v>24078</v>
      </c>
      <c r="C183" s="421" t="s">
        <v>24425</v>
      </c>
      <c r="D183" s="422"/>
      <c r="E183" s="426"/>
    </row>
    <row r="184" spans="1:5" ht="13.5" customHeight="1">
      <c r="A184" s="423" t="s">
        <v>24426</v>
      </c>
      <c r="B184" s="424" t="s">
        <v>24078</v>
      </c>
      <c r="C184" s="424" t="s">
        <v>24427</v>
      </c>
      <c r="D184" s="424" t="s">
        <v>74</v>
      </c>
      <c r="E184" s="425">
        <v>20.190000000000001</v>
      </c>
    </row>
    <row r="185" spans="1:5" ht="12.75" customHeight="1">
      <c r="A185" s="423" t="s">
        <v>24428</v>
      </c>
      <c r="B185" s="424" t="s">
        <v>24078</v>
      </c>
      <c r="C185" s="424" t="s">
        <v>24429</v>
      </c>
      <c r="D185" s="424" t="s">
        <v>74</v>
      </c>
      <c r="E185" s="425">
        <v>13.87</v>
      </c>
    </row>
    <row r="186" spans="1:5" ht="12.75" customHeight="1">
      <c r="A186" s="423" t="s">
        <v>24430</v>
      </c>
      <c r="B186" s="424" t="s">
        <v>24078</v>
      </c>
      <c r="C186" s="424" t="s">
        <v>24431</v>
      </c>
      <c r="D186" s="424" t="s">
        <v>74</v>
      </c>
      <c r="E186" s="425">
        <v>4.7300000000000004</v>
      </c>
    </row>
    <row r="187" spans="1:5" ht="13.5" customHeight="1">
      <c r="A187" s="423" t="s">
        <v>24432</v>
      </c>
      <c r="B187" s="424" t="s">
        <v>24078</v>
      </c>
      <c r="C187" s="424" t="s">
        <v>24433</v>
      </c>
      <c r="D187" s="424" t="s">
        <v>74</v>
      </c>
      <c r="E187" s="425">
        <v>6.34</v>
      </c>
    </row>
    <row r="188" spans="1:5" ht="12.75" customHeight="1">
      <c r="A188" s="423" t="s">
        <v>24434</v>
      </c>
      <c r="B188" s="424" t="s">
        <v>24078</v>
      </c>
      <c r="C188" s="424" t="s">
        <v>24435</v>
      </c>
      <c r="D188" s="424" t="s">
        <v>74</v>
      </c>
      <c r="E188" s="425">
        <v>5.9</v>
      </c>
    </row>
    <row r="189" spans="1:5" ht="13.5" customHeight="1">
      <c r="A189" s="423" t="s">
        <v>24436</v>
      </c>
      <c r="B189" s="424" t="s">
        <v>24078</v>
      </c>
      <c r="C189" s="424" t="s">
        <v>24437</v>
      </c>
      <c r="D189" s="424" t="s">
        <v>74</v>
      </c>
      <c r="E189" s="425">
        <v>13.87</v>
      </c>
    </row>
    <row r="190" spans="1:5" ht="12.75" customHeight="1">
      <c r="A190" s="420" t="s">
        <v>24438</v>
      </c>
      <c r="B190" s="421" t="s">
        <v>24078</v>
      </c>
      <c r="C190" s="421" t="s">
        <v>24439</v>
      </c>
      <c r="D190" s="422"/>
      <c r="E190" s="426"/>
    </row>
    <row r="191" spans="1:5" ht="12.75" customHeight="1">
      <c r="A191" s="423" t="s">
        <v>24440</v>
      </c>
      <c r="B191" s="424" t="s">
        <v>24078</v>
      </c>
      <c r="C191" s="424" t="s">
        <v>24441</v>
      </c>
      <c r="D191" s="424" t="s">
        <v>53</v>
      </c>
      <c r="E191" s="425">
        <v>1.93</v>
      </c>
    </row>
    <row r="192" spans="1:5" ht="13.5" customHeight="1">
      <c r="A192" s="420" t="s">
        <v>24442</v>
      </c>
      <c r="B192" s="421" t="s">
        <v>24078</v>
      </c>
      <c r="C192" s="421" t="s">
        <v>24443</v>
      </c>
      <c r="D192" s="422"/>
      <c r="E192" s="426"/>
    </row>
    <row r="193" spans="1:5" ht="12.75" customHeight="1">
      <c r="A193" s="423" t="s">
        <v>24444</v>
      </c>
      <c r="B193" s="424" t="s">
        <v>24078</v>
      </c>
      <c r="C193" s="424" t="s">
        <v>24445</v>
      </c>
      <c r="D193" s="424" t="s">
        <v>71</v>
      </c>
      <c r="E193" s="425">
        <v>208.11</v>
      </c>
    </row>
    <row r="194" spans="1:5" ht="13.5" customHeight="1">
      <c r="A194" s="423" t="s">
        <v>24446</v>
      </c>
      <c r="B194" s="424" t="s">
        <v>24078</v>
      </c>
      <c r="C194" s="424" t="s">
        <v>24447</v>
      </c>
      <c r="D194" s="424" t="s">
        <v>71</v>
      </c>
      <c r="E194" s="425">
        <v>285.97000000000003</v>
      </c>
    </row>
    <row r="195" spans="1:5" ht="12.75" customHeight="1">
      <c r="A195" s="423" t="s">
        <v>24448</v>
      </c>
      <c r="B195" s="424" t="s">
        <v>24078</v>
      </c>
      <c r="C195" s="424" t="s">
        <v>24449</v>
      </c>
      <c r="D195" s="424" t="s">
        <v>71</v>
      </c>
      <c r="E195" s="425">
        <v>82.35</v>
      </c>
    </row>
    <row r="196" spans="1:5" ht="12.75" customHeight="1">
      <c r="A196" s="423" t="s">
        <v>24450</v>
      </c>
      <c r="B196" s="424" t="s">
        <v>24078</v>
      </c>
      <c r="C196" s="424" t="s">
        <v>24451</v>
      </c>
      <c r="D196" s="424" t="s">
        <v>71</v>
      </c>
      <c r="E196" s="425">
        <v>130.21</v>
      </c>
    </row>
    <row r="197" spans="1:5" ht="13.5" customHeight="1">
      <c r="A197" s="420" t="s">
        <v>24452</v>
      </c>
      <c r="B197" s="421" t="s">
        <v>24078</v>
      </c>
      <c r="C197" s="421" t="s">
        <v>24453</v>
      </c>
      <c r="D197" s="422"/>
      <c r="E197" s="426"/>
    </row>
    <row r="198" spans="1:5" ht="12.75" customHeight="1">
      <c r="A198" s="423" t="s">
        <v>24454</v>
      </c>
      <c r="B198" s="424" t="s">
        <v>24078</v>
      </c>
      <c r="C198" s="424" t="s">
        <v>24455</v>
      </c>
      <c r="D198" s="424" t="s">
        <v>71</v>
      </c>
      <c r="E198" s="425">
        <v>94.52</v>
      </c>
    </row>
    <row r="199" spans="1:5" ht="12.75" customHeight="1">
      <c r="A199" s="420" t="s">
        <v>24456</v>
      </c>
      <c r="B199" s="421" t="s">
        <v>24078</v>
      </c>
      <c r="C199" s="421" t="s">
        <v>24457</v>
      </c>
      <c r="D199" s="422"/>
      <c r="E199" s="426"/>
    </row>
    <row r="200" spans="1:5" ht="13.5" customHeight="1">
      <c r="A200" s="423" t="s">
        <v>24458</v>
      </c>
      <c r="B200" s="424" t="s">
        <v>24078</v>
      </c>
      <c r="C200" s="424" t="s">
        <v>24459</v>
      </c>
      <c r="D200" s="424" t="s">
        <v>53</v>
      </c>
      <c r="E200" s="425">
        <v>7.37</v>
      </c>
    </row>
    <row r="201" spans="1:5" ht="12.75" customHeight="1">
      <c r="A201" s="423" t="s">
        <v>24460</v>
      </c>
      <c r="B201" s="424" t="s">
        <v>24078</v>
      </c>
      <c r="C201" s="424" t="s">
        <v>24461</v>
      </c>
      <c r="D201" s="424" t="s">
        <v>53</v>
      </c>
      <c r="E201" s="425">
        <v>22.11</v>
      </c>
    </row>
    <row r="202" spans="1:5" ht="13.5" customHeight="1">
      <c r="A202" s="420" t="s">
        <v>24462</v>
      </c>
      <c r="B202" s="421" t="s">
        <v>24078</v>
      </c>
      <c r="C202" s="421" t="s">
        <v>24463</v>
      </c>
      <c r="D202" s="422"/>
      <c r="E202" s="426"/>
    </row>
    <row r="203" spans="1:5" ht="12.75" customHeight="1">
      <c r="A203" s="423" t="s">
        <v>24464</v>
      </c>
      <c r="B203" s="424" t="s">
        <v>24078</v>
      </c>
      <c r="C203" s="424" t="s">
        <v>24465</v>
      </c>
      <c r="D203" s="424" t="s">
        <v>74</v>
      </c>
      <c r="E203" s="425">
        <v>8.16</v>
      </c>
    </row>
    <row r="204" spans="1:5" ht="12.75" customHeight="1">
      <c r="A204" s="423" t="s">
        <v>24466</v>
      </c>
      <c r="B204" s="424" t="s">
        <v>24078</v>
      </c>
      <c r="C204" s="424" t="s">
        <v>24467</v>
      </c>
      <c r="D204" s="424" t="s">
        <v>71</v>
      </c>
      <c r="E204" s="425">
        <v>18.28</v>
      </c>
    </row>
    <row r="205" spans="1:5" ht="13.5" customHeight="1">
      <c r="A205" s="420" t="s">
        <v>24468</v>
      </c>
      <c r="B205" s="421" t="s">
        <v>24078</v>
      </c>
      <c r="C205" s="421" t="s">
        <v>24469</v>
      </c>
      <c r="D205" s="422"/>
      <c r="E205" s="426"/>
    </row>
    <row r="206" spans="1:5" ht="12.75" customHeight="1">
      <c r="A206" s="423" t="s">
        <v>24470</v>
      </c>
      <c r="B206" s="424" t="s">
        <v>24078</v>
      </c>
      <c r="C206" s="424" t="s">
        <v>24471</v>
      </c>
      <c r="D206" s="424" t="s">
        <v>74</v>
      </c>
      <c r="E206" s="425">
        <v>35.56</v>
      </c>
    </row>
    <row r="207" spans="1:5" ht="13.5" customHeight="1">
      <c r="A207" s="423" t="s">
        <v>24472</v>
      </c>
      <c r="B207" s="424" t="s">
        <v>24078</v>
      </c>
      <c r="C207" s="424" t="s">
        <v>24473</v>
      </c>
      <c r="D207" s="424" t="s">
        <v>74</v>
      </c>
      <c r="E207" s="425">
        <v>13</v>
      </c>
    </row>
    <row r="208" spans="1:5" ht="12.75" customHeight="1">
      <c r="A208" s="423" t="s">
        <v>24474</v>
      </c>
      <c r="B208" s="424" t="s">
        <v>24078</v>
      </c>
      <c r="C208" s="424" t="s">
        <v>24475</v>
      </c>
      <c r="D208" s="424" t="s">
        <v>74</v>
      </c>
      <c r="E208" s="425">
        <v>6.62</v>
      </c>
    </row>
    <row r="209" spans="1:5" ht="12.75" customHeight="1">
      <c r="A209" s="423" t="s">
        <v>24476</v>
      </c>
      <c r="B209" s="424" t="s">
        <v>24078</v>
      </c>
      <c r="C209" s="424" t="s">
        <v>24477</v>
      </c>
      <c r="D209" s="424" t="s">
        <v>74</v>
      </c>
      <c r="E209" s="425">
        <v>0.89</v>
      </c>
    </row>
    <row r="210" spans="1:5" ht="13.5" customHeight="1">
      <c r="A210" s="420" t="s">
        <v>24478</v>
      </c>
      <c r="B210" s="421" t="s">
        <v>24078</v>
      </c>
      <c r="C210" s="421" t="s">
        <v>24479</v>
      </c>
      <c r="D210" s="422"/>
      <c r="E210" s="426"/>
    </row>
    <row r="211" spans="1:5" ht="12.75" customHeight="1">
      <c r="A211" s="423" t="s">
        <v>24480</v>
      </c>
      <c r="B211" s="424" t="s">
        <v>24078</v>
      </c>
      <c r="C211" s="424" t="s">
        <v>24481</v>
      </c>
      <c r="D211" s="424" t="s">
        <v>74</v>
      </c>
      <c r="E211" s="425">
        <v>16.82</v>
      </c>
    </row>
    <row r="212" spans="1:5" ht="12.75" customHeight="1">
      <c r="A212" s="420" t="s">
        <v>24482</v>
      </c>
      <c r="B212" s="421" t="s">
        <v>24078</v>
      </c>
      <c r="C212" s="421" t="s">
        <v>24483</v>
      </c>
      <c r="D212" s="422"/>
      <c r="E212" s="426"/>
    </row>
    <row r="213" spans="1:5" ht="13.5" customHeight="1">
      <c r="A213" s="423" t="s">
        <v>24484</v>
      </c>
      <c r="B213" s="424" t="s">
        <v>24078</v>
      </c>
      <c r="C213" s="424" t="s">
        <v>24485</v>
      </c>
      <c r="D213" s="424" t="s">
        <v>100</v>
      </c>
      <c r="E213" s="425">
        <v>53.34</v>
      </c>
    </row>
    <row r="214" spans="1:5" ht="12.75" customHeight="1">
      <c r="A214" s="423" t="s">
        <v>24486</v>
      </c>
      <c r="B214" s="424" t="s">
        <v>24078</v>
      </c>
      <c r="C214" s="424" t="s">
        <v>24487</v>
      </c>
      <c r="D214" s="424" t="s">
        <v>100</v>
      </c>
      <c r="E214" s="425">
        <v>10.79</v>
      </c>
    </row>
    <row r="215" spans="1:5" ht="13.5" customHeight="1">
      <c r="A215" s="423" t="s">
        <v>24488</v>
      </c>
      <c r="B215" s="424" t="s">
        <v>24078</v>
      </c>
      <c r="C215" s="424" t="s">
        <v>24489</v>
      </c>
      <c r="D215" s="424" t="s">
        <v>100</v>
      </c>
      <c r="E215" s="425">
        <v>11.53</v>
      </c>
    </row>
    <row r="216" spans="1:5" ht="12.75" customHeight="1">
      <c r="A216" s="423" t="s">
        <v>24490</v>
      </c>
      <c r="B216" s="424" t="s">
        <v>24078</v>
      </c>
      <c r="C216" s="424" t="s">
        <v>24491</v>
      </c>
      <c r="D216" s="424" t="s">
        <v>100</v>
      </c>
      <c r="E216" s="425">
        <v>11.53</v>
      </c>
    </row>
    <row r="217" spans="1:5" ht="12.75" customHeight="1">
      <c r="A217" s="423" t="s">
        <v>24492</v>
      </c>
      <c r="B217" s="424" t="s">
        <v>24078</v>
      </c>
      <c r="C217" s="424" t="s">
        <v>24493</v>
      </c>
      <c r="D217" s="424" t="s">
        <v>100</v>
      </c>
      <c r="E217" s="425">
        <v>2.82</v>
      </c>
    </row>
    <row r="218" spans="1:5" ht="13.5" customHeight="1">
      <c r="A218" s="423" t="s">
        <v>24494</v>
      </c>
      <c r="B218" s="424" t="s">
        <v>24078</v>
      </c>
      <c r="C218" s="424" t="s">
        <v>24495</v>
      </c>
      <c r="D218" s="424" t="s">
        <v>100</v>
      </c>
      <c r="E218" s="425">
        <v>0.74</v>
      </c>
    </row>
    <row r="219" spans="1:5" ht="12.75" customHeight="1">
      <c r="A219" s="423" t="s">
        <v>24496</v>
      </c>
      <c r="B219" s="424" t="s">
        <v>24078</v>
      </c>
      <c r="C219" s="424" t="s">
        <v>24497</v>
      </c>
      <c r="D219" s="424" t="s">
        <v>100</v>
      </c>
      <c r="E219" s="425">
        <v>71.12</v>
      </c>
    </row>
    <row r="220" spans="1:5" ht="13.5" customHeight="1">
      <c r="A220" s="423" t="s">
        <v>24498</v>
      </c>
      <c r="B220" s="424" t="s">
        <v>24078</v>
      </c>
      <c r="C220" s="424" t="s">
        <v>24499</v>
      </c>
      <c r="D220" s="424" t="s">
        <v>100</v>
      </c>
      <c r="E220" s="425">
        <v>53.34</v>
      </c>
    </row>
    <row r="221" spans="1:5" ht="12.75" customHeight="1">
      <c r="A221" s="423" t="s">
        <v>24500</v>
      </c>
      <c r="B221" s="424" t="s">
        <v>24078</v>
      </c>
      <c r="C221" s="424" t="s">
        <v>24501</v>
      </c>
      <c r="D221" s="424" t="s">
        <v>100</v>
      </c>
      <c r="E221" s="425">
        <v>6.07</v>
      </c>
    </row>
    <row r="222" spans="1:5" ht="12.75" customHeight="1">
      <c r="A222" s="420" t="s">
        <v>24502</v>
      </c>
      <c r="B222" s="421" t="s">
        <v>24078</v>
      </c>
      <c r="C222" s="421" t="s">
        <v>24503</v>
      </c>
      <c r="D222" s="422"/>
      <c r="E222" s="426"/>
    </row>
    <row r="223" spans="1:5" ht="13.5" customHeight="1">
      <c r="A223" s="423" t="s">
        <v>24504</v>
      </c>
      <c r="B223" s="424" t="s">
        <v>24078</v>
      </c>
      <c r="C223" s="424" t="s">
        <v>24505</v>
      </c>
      <c r="D223" s="424" t="s">
        <v>74</v>
      </c>
      <c r="E223" s="425">
        <v>35.56</v>
      </c>
    </row>
    <row r="224" spans="1:5" ht="12.75" customHeight="1">
      <c r="A224" s="420" t="s">
        <v>24506</v>
      </c>
      <c r="B224" s="421" t="s">
        <v>24078</v>
      </c>
      <c r="C224" s="421" t="s">
        <v>24507</v>
      </c>
      <c r="D224" s="422"/>
      <c r="E224" s="426"/>
    </row>
    <row r="225" spans="1:5" ht="12.75" customHeight="1">
      <c r="A225" s="423" t="s">
        <v>24508</v>
      </c>
      <c r="B225" s="424" t="s">
        <v>24078</v>
      </c>
      <c r="C225" s="424" t="s">
        <v>24509</v>
      </c>
      <c r="D225" s="424" t="s">
        <v>53</v>
      </c>
      <c r="E225" s="425">
        <v>9.36</v>
      </c>
    </row>
    <row r="226" spans="1:5" ht="13.5" customHeight="1">
      <c r="A226" s="423" t="s">
        <v>24510</v>
      </c>
      <c r="B226" s="424" t="s">
        <v>24078</v>
      </c>
      <c r="C226" s="424" t="s">
        <v>40</v>
      </c>
      <c r="D226" s="424" t="s">
        <v>74</v>
      </c>
      <c r="E226" s="425">
        <v>12.58</v>
      </c>
    </row>
    <row r="227" spans="1:5" ht="12.75" customHeight="1">
      <c r="A227" s="420" t="s">
        <v>24511</v>
      </c>
      <c r="B227" s="421" t="s">
        <v>24078</v>
      </c>
      <c r="C227" s="421" t="s">
        <v>24512</v>
      </c>
      <c r="D227" s="422"/>
      <c r="E227" s="426"/>
    </row>
    <row r="228" spans="1:5" ht="13.5" customHeight="1">
      <c r="A228" s="423" t="s">
        <v>24513</v>
      </c>
      <c r="B228" s="424" t="s">
        <v>24078</v>
      </c>
      <c r="C228" s="424" t="s">
        <v>24514</v>
      </c>
      <c r="D228" s="424" t="s">
        <v>71</v>
      </c>
      <c r="E228" s="425">
        <v>22.11</v>
      </c>
    </row>
    <row r="229" spans="1:5" ht="12.75" customHeight="1">
      <c r="A229" s="423" t="s">
        <v>24515</v>
      </c>
      <c r="B229" s="424" t="s">
        <v>24078</v>
      </c>
      <c r="C229" s="424" t="s">
        <v>24516</v>
      </c>
      <c r="D229" s="424" t="s">
        <v>71</v>
      </c>
      <c r="E229" s="425">
        <v>29.48</v>
      </c>
    </row>
    <row r="230" spans="1:5" ht="12.75" customHeight="1">
      <c r="A230" s="420" t="s">
        <v>24517</v>
      </c>
      <c r="B230" s="421" t="s">
        <v>24078</v>
      </c>
      <c r="C230" s="421" t="s">
        <v>24518</v>
      </c>
      <c r="D230" s="422"/>
      <c r="E230" s="426"/>
    </row>
    <row r="231" spans="1:5" ht="13.5" customHeight="1">
      <c r="A231" s="423" t="s">
        <v>24519</v>
      </c>
      <c r="B231" s="424" t="s">
        <v>24078</v>
      </c>
      <c r="C231" s="424" t="s">
        <v>24520</v>
      </c>
      <c r="D231" s="424" t="s">
        <v>71</v>
      </c>
      <c r="E231" s="425">
        <v>21.93</v>
      </c>
    </row>
    <row r="232" spans="1:5" ht="12.75" customHeight="1">
      <c r="A232" s="423" t="s">
        <v>24521</v>
      </c>
      <c r="B232" s="424" t="s">
        <v>24078</v>
      </c>
      <c r="C232" s="424" t="s">
        <v>24522</v>
      </c>
      <c r="D232" s="424" t="s">
        <v>71</v>
      </c>
      <c r="E232" s="425">
        <v>2.9</v>
      </c>
    </row>
    <row r="233" spans="1:5" ht="13.5" customHeight="1">
      <c r="A233" s="420" t="s">
        <v>24523</v>
      </c>
      <c r="B233" s="421" t="s">
        <v>24078</v>
      </c>
      <c r="C233" s="421" t="s">
        <v>24524</v>
      </c>
      <c r="D233" s="422"/>
      <c r="E233" s="426"/>
    </row>
    <row r="234" spans="1:5" ht="12.75" customHeight="1">
      <c r="A234" s="423" t="s">
        <v>24525</v>
      </c>
      <c r="B234" s="424" t="s">
        <v>24078</v>
      </c>
      <c r="C234" s="424" t="s">
        <v>24526</v>
      </c>
      <c r="D234" s="424" t="s">
        <v>71</v>
      </c>
      <c r="E234" s="425">
        <v>4.05</v>
      </c>
    </row>
    <row r="235" spans="1:5" ht="12.75" customHeight="1">
      <c r="A235" s="423" t="s">
        <v>24527</v>
      </c>
      <c r="B235" s="424" t="s">
        <v>24078</v>
      </c>
      <c r="C235" s="424" t="s">
        <v>24528</v>
      </c>
      <c r="D235" s="424" t="s">
        <v>71</v>
      </c>
      <c r="E235" s="425">
        <v>7.69</v>
      </c>
    </row>
    <row r="236" spans="1:5" ht="13.5" customHeight="1">
      <c r="A236" s="423" t="s">
        <v>24529</v>
      </c>
      <c r="B236" s="424" t="s">
        <v>24078</v>
      </c>
      <c r="C236" s="424" t="s">
        <v>24530</v>
      </c>
      <c r="D236" s="424" t="s">
        <v>24531</v>
      </c>
      <c r="E236" s="425">
        <v>3.46</v>
      </c>
    </row>
    <row r="237" spans="1:5" ht="12.75" customHeight="1">
      <c r="A237" s="423" t="s">
        <v>24532</v>
      </c>
      <c r="B237" s="424" t="s">
        <v>24078</v>
      </c>
      <c r="C237" s="424" t="s">
        <v>24533</v>
      </c>
      <c r="D237" s="424" t="s">
        <v>24531</v>
      </c>
      <c r="E237" s="425">
        <v>2.06</v>
      </c>
    </row>
    <row r="238" spans="1:5" ht="12.75" customHeight="1">
      <c r="A238" s="420" t="s">
        <v>24534</v>
      </c>
      <c r="B238" s="421" t="s">
        <v>24078</v>
      </c>
      <c r="C238" s="421" t="s">
        <v>24535</v>
      </c>
      <c r="D238" s="422"/>
      <c r="E238" s="426"/>
    </row>
    <row r="239" spans="1:5" ht="13.5" customHeight="1">
      <c r="A239" s="423" t="s">
        <v>24536</v>
      </c>
      <c r="B239" s="424" t="s">
        <v>24078</v>
      </c>
      <c r="C239" s="424" t="s">
        <v>24537</v>
      </c>
      <c r="D239" s="424" t="s">
        <v>24538</v>
      </c>
      <c r="E239" s="425">
        <v>330</v>
      </c>
    </row>
    <row r="240" spans="1:5" ht="12.75" customHeight="1">
      <c r="A240" s="420" t="s">
        <v>24539</v>
      </c>
      <c r="B240" s="421" t="s">
        <v>24078</v>
      </c>
      <c r="C240" s="421" t="s">
        <v>24540</v>
      </c>
      <c r="D240" s="422"/>
      <c r="E240" s="426"/>
    </row>
    <row r="241" spans="1:5" ht="13.5" customHeight="1">
      <c r="A241" s="423" t="s">
        <v>24541</v>
      </c>
      <c r="B241" s="424" t="s">
        <v>24078</v>
      </c>
      <c r="C241" s="424" t="s">
        <v>24542</v>
      </c>
      <c r="D241" s="424" t="s">
        <v>74</v>
      </c>
      <c r="E241" s="425">
        <v>2.46</v>
      </c>
    </row>
    <row r="242" spans="1:5" ht="12.75" customHeight="1">
      <c r="A242" s="416" t="s">
        <v>24543</v>
      </c>
      <c r="B242" s="417"/>
      <c r="C242" s="418" t="s">
        <v>24544</v>
      </c>
      <c r="D242" s="419"/>
      <c r="E242" s="430"/>
    </row>
    <row r="243" spans="1:5" ht="12.75" customHeight="1">
      <c r="A243" s="420" t="s">
        <v>24545</v>
      </c>
      <c r="B243" s="421" t="s">
        <v>24078</v>
      </c>
      <c r="C243" s="421" t="s">
        <v>24546</v>
      </c>
      <c r="D243" s="422"/>
      <c r="E243" s="426"/>
    </row>
    <row r="244" spans="1:5" ht="13.5" customHeight="1">
      <c r="A244" s="423" t="s">
        <v>24547</v>
      </c>
      <c r="B244" s="424" t="s">
        <v>24078</v>
      </c>
      <c r="C244" s="424" t="s">
        <v>24548</v>
      </c>
      <c r="D244" s="424" t="s">
        <v>74</v>
      </c>
      <c r="E244" s="425">
        <v>2.12</v>
      </c>
    </row>
    <row r="245" spans="1:5" ht="12.75" customHeight="1">
      <c r="A245" s="423" t="s">
        <v>24549</v>
      </c>
      <c r="B245" s="424" t="s">
        <v>24078</v>
      </c>
      <c r="C245" s="424" t="s">
        <v>24550</v>
      </c>
      <c r="D245" s="424" t="s">
        <v>74</v>
      </c>
      <c r="E245" s="425">
        <v>0.36</v>
      </c>
    </row>
    <row r="246" spans="1:5" ht="13.5" customHeight="1">
      <c r="A246" s="423" t="s">
        <v>24551</v>
      </c>
      <c r="B246" s="424" t="s">
        <v>24078</v>
      </c>
      <c r="C246" s="424" t="s">
        <v>24552</v>
      </c>
      <c r="D246" s="424" t="s">
        <v>74</v>
      </c>
      <c r="E246" s="425">
        <v>1.47</v>
      </c>
    </row>
    <row r="247" spans="1:5" ht="12.75" customHeight="1">
      <c r="A247" s="423" t="s">
        <v>24553</v>
      </c>
      <c r="B247" s="424" t="s">
        <v>24078</v>
      </c>
      <c r="C247" s="556" t="s">
        <v>24554</v>
      </c>
      <c r="D247" s="424" t="s">
        <v>74</v>
      </c>
      <c r="E247" s="425">
        <v>0.49</v>
      </c>
    </row>
    <row r="248" spans="1:5" ht="2.25" customHeight="1">
      <c r="A248" s="428"/>
      <c r="C248" s="556"/>
      <c r="E248" s="429"/>
    </row>
    <row r="249" spans="1:5" ht="13.5" customHeight="1">
      <c r="A249" s="420" t="s">
        <v>24555</v>
      </c>
      <c r="B249" s="421" t="s">
        <v>24078</v>
      </c>
      <c r="C249" s="421" t="s">
        <v>24556</v>
      </c>
      <c r="D249" s="422"/>
      <c r="E249" s="426"/>
    </row>
    <row r="250" spans="1:5" ht="12.75" customHeight="1">
      <c r="A250" s="423" t="s">
        <v>24557</v>
      </c>
      <c r="B250" s="424" t="s">
        <v>24078</v>
      </c>
      <c r="C250" s="424" t="s">
        <v>24558</v>
      </c>
      <c r="D250" s="424" t="s">
        <v>71</v>
      </c>
      <c r="E250" s="425">
        <v>5.74</v>
      </c>
    </row>
    <row r="251" spans="1:5" ht="12.75" customHeight="1">
      <c r="A251" s="423" t="s">
        <v>24559</v>
      </c>
      <c r="B251" s="424" t="s">
        <v>24078</v>
      </c>
      <c r="C251" s="424" t="s">
        <v>24560</v>
      </c>
      <c r="D251" s="424" t="s">
        <v>71</v>
      </c>
      <c r="E251" s="425">
        <v>4.5999999999999996</v>
      </c>
    </row>
    <row r="252" spans="1:5" ht="13.5" customHeight="1">
      <c r="A252" s="423" t="s">
        <v>24561</v>
      </c>
      <c r="B252" s="424" t="s">
        <v>24078</v>
      </c>
      <c r="C252" s="424" t="s">
        <v>24562</v>
      </c>
      <c r="D252" s="424" t="s">
        <v>71</v>
      </c>
      <c r="E252" s="425">
        <v>4.95</v>
      </c>
    </row>
    <row r="253" spans="1:5" ht="12.75" customHeight="1">
      <c r="A253" s="420" t="s">
        <v>24563</v>
      </c>
      <c r="B253" s="421" t="s">
        <v>24078</v>
      </c>
      <c r="C253" s="421" t="s">
        <v>24564</v>
      </c>
      <c r="D253" s="422"/>
      <c r="E253" s="426"/>
    </row>
    <row r="254" spans="1:5" ht="13.5" customHeight="1">
      <c r="A254" s="423" t="s">
        <v>24565</v>
      </c>
      <c r="B254" s="424" t="s">
        <v>24078</v>
      </c>
      <c r="C254" s="424" t="s">
        <v>24566</v>
      </c>
      <c r="D254" s="424" t="s">
        <v>71</v>
      </c>
      <c r="E254" s="425">
        <v>7.28</v>
      </c>
    </row>
    <row r="255" spans="1:5" ht="12.75" customHeight="1">
      <c r="A255" s="423" t="s">
        <v>24567</v>
      </c>
      <c r="B255" s="424" t="s">
        <v>24078</v>
      </c>
      <c r="C255" s="424" t="s">
        <v>24568</v>
      </c>
      <c r="D255" s="424" t="s">
        <v>71</v>
      </c>
      <c r="E255" s="425">
        <v>1.93</v>
      </c>
    </row>
    <row r="256" spans="1:5" ht="12.75" customHeight="1">
      <c r="A256" s="423" t="s">
        <v>24569</v>
      </c>
      <c r="B256" s="424" t="s">
        <v>24078</v>
      </c>
      <c r="C256" s="424" t="s">
        <v>24570</v>
      </c>
      <c r="D256" s="424" t="s">
        <v>71</v>
      </c>
      <c r="E256" s="425">
        <v>2.29</v>
      </c>
    </row>
    <row r="257" spans="1:5" ht="13.5" customHeight="1">
      <c r="A257" s="423" t="s">
        <v>24571</v>
      </c>
      <c r="B257" s="424" t="s">
        <v>24078</v>
      </c>
      <c r="C257" s="424" t="s">
        <v>24572</v>
      </c>
      <c r="D257" s="424" t="s">
        <v>71</v>
      </c>
      <c r="E257" s="425">
        <v>1.92</v>
      </c>
    </row>
    <row r="258" spans="1:5" ht="12.75" customHeight="1">
      <c r="A258" s="423" t="s">
        <v>24573</v>
      </c>
      <c r="B258" s="424" t="s">
        <v>24078</v>
      </c>
      <c r="C258" s="424" t="s">
        <v>24574</v>
      </c>
      <c r="D258" s="424" t="s">
        <v>71</v>
      </c>
      <c r="E258" s="425">
        <v>2.82</v>
      </c>
    </row>
    <row r="259" spans="1:5" ht="13.5" customHeight="1">
      <c r="A259" s="423" t="s">
        <v>24575</v>
      </c>
      <c r="B259" s="424" t="s">
        <v>24078</v>
      </c>
      <c r="C259" s="424" t="s">
        <v>24576</v>
      </c>
      <c r="D259" s="424" t="s">
        <v>71</v>
      </c>
      <c r="E259" s="425">
        <v>3.37</v>
      </c>
    </row>
    <row r="260" spans="1:5" ht="12.75" customHeight="1">
      <c r="A260" s="423" t="s">
        <v>24577</v>
      </c>
      <c r="B260" s="424" t="s">
        <v>24078</v>
      </c>
      <c r="C260" s="424" t="s">
        <v>24578</v>
      </c>
      <c r="D260" s="424" t="s">
        <v>71</v>
      </c>
      <c r="E260" s="425">
        <v>4.96</v>
      </c>
    </row>
    <row r="261" spans="1:5" ht="12.75" customHeight="1">
      <c r="A261" s="420" t="s">
        <v>24579</v>
      </c>
      <c r="B261" s="421" t="s">
        <v>24078</v>
      </c>
      <c r="C261" s="421" t="s">
        <v>24580</v>
      </c>
      <c r="D261" s="422"/>
      <c r="E261" s="426"/>
    </row>
    <row r="262" spans="1:5" ht="13.5" customHeight="1">
      <c r="A262" s="423" t="s">
        <v>24581</v>
      </c>
      <c r="B262" s="424" t="s">
        <v>24078</v>
      </c>
      <c r="C262" s="424" t="s">
        <v>24582</v>
      </c>
      <c r="D262" s="424" t="s">
        <v>71</v>
      </c>
      <c r="E262" s="425">
        <v>129.94999999999999</v>
      </c>
    </row>
    <row r="263" spans="1:5" ht="12.75" customHeight="1">
      <c r="A263" s="420" t="s">
        <v>24583</v>
      </c>
      <c r="B263" s="421" t="s">
        <v>24078</v>
      </c>
      <c r="C263" s="421" t="s">
        <v>24584</v>
      </c>
      <c r="D263" s="422"/>
      <c r="E263" s="426"/>
    </row>
    <row r="264" spans="1:5" ht="13.5" customHeight="1">
      <c r="A264" s="423" t="s">
        <v>24585</v>
      </c>
      <c r="B264" s="424" t="s">
        <v>24078</v>
      </c>
      <c r="C264" s="424" t="s">
        <v>24520</v>
      </c>
      <c r="D264" s="424" t="s">
        <v>71</v>
      </c>
      <c r="E264" s="425">
        <v>21.93</v>
      </c>
    </row>
    <row r="265" spans="1:5" ht="12.75" customHeight="1">
      <c r="A265" s="423" t="s">
        <v>24586</v>
      </c>
      <c r="B265" s="424" t="s">
        <v>24078</v>
      </c>
      <c r="C265" s="424" t="s">
        <v>24522</v>
      </c>
      <c r="D265" s="424" t="s">
        <v>71</v>
      </c>
      <c r="E265" s="425">
        <v>2.83</v>
      </c>
    </row>
    <row r="266" spans="1:5" ht="12.75" customHeight="1">
      <c r="A266" s="420" t="s">
        <v>24587</v>
      </c>
      <c r="B266" s="421" t="s">
        <v>24078</v>
      </c>
      <c r="C266" s="421" t="s">
        <v>24588</v>
      </c>
      <c r="D266" s="422"/>
      <c r="E266" s="426"/>
    </row>
    <row r="267" spans="1:5" ht="13.5" customHeight="1">
      <c r="A267" s="423" t="s">
        <v>24589</v>
      </c>
      <c r="B267" s="424" t="s">
        <v>24078</v>
      </c>
      <c r="C267" s="424" t="s">
        <v>24526</v>
      </c>
      <c r="D267" s="424" t="s">
        <v>71</v>
      </c>
      <c r="E267" s="425">
        <v>4.05</v>
      </c>
    </row>
    <row r="268" spans="1:5" ht="12.75" customHeight="1">
      <c r="A268" s="423" t="s">
        <v>24590</v>
      </c>
      <c r="B268" s="424" t="s">
        <v>24078</v>
      </c>
      <c r="C268" s="424" t="s">
        <v>24528</v>
      </c>
      <c r="D268" s="424" t="s">
        <v>71</v>
      </c>
      <c r="E268" s="425">
        <v>7.69</v>
      </c>
    </row>
    <row r="269" spans="1:5" ht="12.75" customHeight="1">
      <c r="A269" s="423" t="s">
        <v>24591</v>
      </c>
      <c r="B269" s="424" t="s">
        <v>24078</v>
      </c>
      <c r="C269" s="424" t="s">
        <v>24530</v>
      </c>
      <c r="D269" s="424" t="s">
        <v>24531</v>
      </c>
      <c r="E269" s="425">
        <v>3.46</v>
      </c>
    </row>
    <row r="270" spans="1:5" ht="13.5" customHeight="1">
      <c r="A270" s="423" t="s">
        <v>24592</v>
      </c>
      <c r="B270" s="424" t="s">
        <v>24078</v>
      </c>
      <c r="C270" s="424" t="s">
        <v>24533</v>
      </c>
      <c r="D270" s="424" t="s">
        <v>24531</v>
      </c>
      <c r="E270" s="425">
        <v>2.06</v>
      </c>
    </row>
    <row r="271" spans="1:5" ht="12.75" customHeight="1">
      <c r="A271" s="420" t="s">
        <v>24593</v>
      </c>
      <c r="B271" s="421" t="s">
        <v>24078</v>
      </c>
      <c r="C271" s="421" t="s">
        <v>24594</v>
      </c>
      <c r="D271" s="422"/>
      <c r="E271" s="426"/>
    </row>
    <row r="272" spans="1:5" ht="13.5" customHeight="1">
      <c r="A272" s="423" t="s">
        <v>24595</v>
      </c>
      <c r="B272" s="424" t="s">
        <v>24078</v>
      </c>
      <c r="C272" s="424" t="s">
        <v>24596</v>
      </c>
      <c r="D272" s="424" t="s">
        <v>71</v>
      </c>
      <c r="E272" s="425">
        <v>5.48</v>
      </c>
    </row>
    <row r="273" spans="1:5" ht="12.75" customHeight="1">
      <c r="A273" s="423" t="s">
        <v>24597</v>
      </c>
      <c r="B273" s="424" t="s">
        <v>24078</v>
      </c>
      <c r="C273" s="424" t="s">
        <v>24598</v>
      </c>
      <c r="D273" s="424" t="s">
        <v>71</v>
      </c>
      <c r="E273" s="425">
        <v>20.239999999999998</v>
      </c>
    </row>
    <row r="274" spans="1:5" ht="12.75" customHeight="1">
      <c r="A274" s="423" t="s">
        <v>24599</v>
      </c>
      <c r="B274" s="424" t="s">
        <v>24078</v>
      </c>
      <c r="C274" s="424" t="s">
        <v>24600</v>
      </c>
      <c r="D274" s="424" t="s">
        <v>71</v>
      </c>
      <c r="E274" s="425">
        <v>44.22</v>
      </c>
    </row>
    <row r="275" spans="1:5" ht="13.5" customHeight="1">
      <c r="A275" s="420" t="s">
        <v>24601</v>
      </c>
      <c r="B275" s="421" t="s">
        <v>24078</v>
      </c>
      <c r="C275" s="421" t="s">
        <v>24602</v>
      </c>
      <c r="D275" s="422"/>
      <c r="E275" s="426"/>
    </row>
    <row r="276" spans="1:5" ht="12.75" customHeight="1">
      <c r="A276" s="423" t="s">
        <v>24603</v>
      </c>
      <c r="B276" s="424" t="s">
        <v>24078</v>
      </c>
      <c r="C276" s="424" t="s">
        <v>24604</v>
      </c>
      <c r="D276" s="424" t="s">
        <v>71</v>
      </c>
      <c r="E276" s="425">
        <v>297.08</v>
      </c>
    </row>
    <row r="277" spans="1:5" ht="13.5" customHeight="1">
      <c r="A277" s="420" t="s">
        <v>24605</v>
      </c>
      <c r="B277" s="421" t="s">
        <v>24078</v>
      </c>
      <c r="C277" s="421" t="s">
        <v>24606</v>
      </c>
      <c r="D277" s="422"/>
      <c r="E277" s="426"/>
    </row>
    <row r="278" spans="1:5" ht="12.75" customHeight="1">
      <c r="A278" s="423" t="s">
        <v>24607</v>
      </c>
      <c r="B278" s="424" t="s">
        <v>24078</v>
      </c>
      <c r="C278" s="424" t="s">
        <v>24608</v>
      </c>
      <c r="D278" s="424" t="s">
        <v>71</v>
      </c>
      <c r="E278" s="425">
        <v>44.22</v>
      </c>
    </row>
    <row r="279" spans="1:5" ht="12.75" customHeight="1">
      <c r="A279" s="423" t="s">
        <v>24609</v>
      </c>
      <c r="B279" s="424" t="s">
        <v>24078</v>
      </c>
      <c r="C279" s="424" t="s">
        <v>24610</v>
      </c>
      <c r="D279" s="424" t="s">
        <v>71</v>
      </c>
      <c r="E279" s="425">
        <v>58.96</v>
      </c>
    </row>
    <row r="280" spans="1:5" ht="13.5" customHeight="1">
      <c r="A280" s="423" t="s">
        <v>24611</v>
      </c>
      <c r="B280" s="424" t="s">
        <v>24078</v>
      </c>
      <c r="C280" s="424" t="s">
        <v>24612</v>
      </c>
      <c r="D280" s="424" t="s">
        <v>71</v>
      </c>
      <c r="E280" s="425">
        <v>73.7</v>
      </c>
    </row>
    <row r="281" spans="1:5" ht="12.75" customHeight="1">
      <c r="A281" s="420" t="s">
        <v>24613</v>
      </c>
      <c r="B281" s="421" t="s">
        <v>24078</v>
      </c>
      <c r="C281" s="421" t="s">
        <v>24614</v>
      </c>
      <c r="D281" s="422"/>
      <c r="E281" s="426"/>
    </row>
    <row r="282" spans="1:5" ht="12.75" customHeight="1">
      <c r="A282" s="423" t="s">
        <v>24615</v>
      </c>
      <c r="B282" s="424" t="s">
        <v>24078</v>
      </c>
      <c r="C282" s="424" t="s">
        <v>24616</v>
      </c>
      <c r="D282" s="424" t="s">
        <v>71</v>
      </c>
      <c r="E282" s="425">
        <v>5.56</v>
      </c>
    </row>
    <row r="283" spans="1:5" ht="13.5" customHeight="1">
      <c r="A283" s="423" t="s">
        <v>24617</v>
      </c>
      <c r="B283" s="424" t="s">
        <v>24078</v>
      </c>
      <c r="C283" s="424" t="s">
        <v>24618</v>
      </c>
      <c r="D283" s="424" t="s">
        <v>71</v>
      </c>
      <c r="E283" s="425">
        <v>7.05</v>
      </c>
    </row>
    <row r="284" spans="1:5" ht="12.75" customHeight="1">
      <c r="A284" s="423" t="s">
        <v>24619</v>
      </c>
      <c r="B284" s="424" t="s">
        <v>24078</v>
      </c>
      <c r="C284" s="424" t="s">
        <v>24620</v>
      </c>
      <c r="D284" s="424" t="s">
        <v>71</v>
      </c>
      <c r="E284" s="425">
        <v>8.25</v>
      </c>
    </row>
    <row r="285" spans="1:5" ht="13.5" customHeight="1">
      <c r="A285" s="423" t="s">
        <v>24621</v>
      </c>
      <c r="B285" s="424" t="s">
        <v>24078</v>
      </c>
      <c r="C285" s="424" t="s">
        <v>24622</v>
      </c>
      <c r="D285" s="424" t="s">
        <v>71</v>
      </c>
      <c r="E285" s="425">
        <v>8.82</v>
      </c>
    </row>
    <row r="286" spans="1:5" ht="12.75" customHeight="1">
      <c r="A286" s="420" t="s">
        <v>24623</v>
      </c>
      <c r="B286" s="421" t="s">
        <v>24078</v>
      </c>
      <c r="C286" s="421" t="s">
        <v>24624</v>
      </c>
      <c r="D286" s="422"/>
      <c r="E286" s="426"/>
    </row>
    <row r="287" spans="1:5" ht="12.75" customHeight="1">
      <c r="A287" s="423" t="s">
        <v>24625</v>
      </c>
      <c r="B287" s="424" t="s">
        <v>24078</v>
      </c>
      <c r="C287" s="424" t="s">
        <v>24616</v>
      </c>
      <c r="D287" s="424" t="s">
        <v>71</v>
      </c>
      <c r="E287" s="425">
        <v>6.93</v>
      </c>
    </row>
    <row r="288" spans="1:5" ht="13.5" customHeight="1">
      <c r="A288" s="423" t="s">
        <v>24626</v>
      </c>
      <c r="B288" s="424" t="s">
        <v>24078</v>
      </c>
      <c r="C288" s="424" t="s">
        <v>24627</v>
      </c>
      <c r="D288" s="424" t="s">
        <v>71</v>
      </c>
      <c r="E288" s="425">
        <v>8.65</v>
      </c>
    </row>
    <row r="289" spans="1:5" ht="12.75" customHeight="1">
      <c r="A289" s="423" t="s">
        <v>24628</v>
      </c>
      <c r="B289" s="424" t="s">
        <v>24078</v>
      </c>
      <c r="C289" s="424" t="s">
        <v>24629</v>
      </c>
      <c r="D289" s="424" t="s">
        <v>71</v>
      </c>
      <c r="E289" s="425">
        <v>10.33</v>
      </c>
    </row>
    <row r="290" spans="1:5" ht="13.5" customHeight="1">
      <c r="A290" s="423" t="s">
        <v>24630</v>
      </c>
      <c r="B290" s="424" t="s">
        <v>24078</v>
      </c>
      <c r="C290" s="424" t="s">
        <v>24622</v>
      </c>
      <c r="D290" s="424" t="s">
        <v>71</v>
      </c>
      <c r="E290" s="425">
        <v>10.89</v>
      </c>
    </row>
    <row r="291" spans="1:5" ht="12.75" customHeight="1">
      <c r="A291" s="420" t="s">
        <v>24631</v>
      </c>
      <c r="B291" s="421" t="s">
        <v>24078</v>
      </c>
      <c r="C291" s="421" t="s">
        <v>24632</v>
      </c>
      <c r="D291" s="422"/>
      <c r="E291" s="426"/>
    </row>
    <row r="292" spans="1:5" ht="12.75" customHeight="1">
      <c r="A292" s="423" t="s">
        <v>24633</v>
      </c>
      <c r="B292" s="424" t="s">
        <v>24078</v>
      </c>
      <c r="C292" s="424" t="s">
        <v>24634</v>
      </c>
      <c r="D292" s="424" t="s">
        <v>71</v>
      </c>
      <c r="E292" s="425">
        <v>8.26</v>
      </c>
    </row>
    <row r="293" spans="1:5" ht="13.5" customHeight="1">
      <c r="A293" s="423" t="s">
        <v>24635</v>
      </c>
      <c r="B293" s="424" t="s">
        <v>24078</v>
      </c>
      <c r="C293" s="424" t="s">
        <v>24636</v>
      </c>
      <c r="D293" s="424" t="s">
        <v>71</v>
      </c>
      <c r="E293" s="425">
        <v>13.3</v>
      </c>
    </row>
    <row r="294" spans="1:5" ht="12.75" customHeight="1">
      <c r="A294" s="423" t="s">
        <v>24637</v>
      </c>
      <c r="B294" s="424" t="s">
        <v>24078</v>
      </c>
      <c r="C294" s="424" t="s">
        <v>24638</v>
      </c>
      <c r="D294" s="424" t="s">
        <v>71</v>
      </c>
      <c r="E294" s="425">
        <v>14.6</v>
      </c>
    </row>
    <row r="295" spans="1:5" ht="12.75" customHeight="1">
      <c r="A295" s="423" t="s">
        <v>24639</v>
      </c>
      <c r="B295" s="424" t="s">
        <v>24078</v>
      </c>
      <c r="C295" s="424" t="s">
        <v>24640</v>
      </c>
      <c r="D295" s="424" t="s">
        <v>71</v>
      </c>
      <c r="E295" s="425">
        <v>11.59</v>
      </c>
    </row>
    <row r="296" spans="1:5" ht="13.5" customHeight="1">
      <c r="A296" s="420" t="s">
        <v>24641</v>
      </c>
      <c r="B296" s="421" t="s">
        <v>24078</v>
      </c>
      <c r="C296" s="421" t="s">
        <v>24642</v>
      </c>
      <c r="D296" s="422"/>
      <c r="E296" s="426"/>
    </row>
    <row r="297" spans="1:5" ht="12.75" customHeight="1">
      <c r="A297" s="423" t="s">
        <v>24643</v>
      </c>
      <c r="B297" s="424" t="s">
        <v>24078</v>
      </c>
      <c r="C297" s="424" t="s">
        <v>24582</v>
      </c>
      <c r="D297" s="424" t="s">
        <v>71</v>
      </c>
      <c r="E297" s="425">
        <v>259.25</v>
      </c>
    </row>
    <row r="298" spans="1:5" ht="13.5" customHeight="1">
      <c r="A298" s="420" t="s">
        <v>24644</v>
      </c>
      <c r="B298" s="421" t="s">
        <v>24078</v>
      </c>
      <c r="C298" s="421" t="s">
        <v>24645</v>
      </c>
      <c r="D298" s="422"/>
      <c r="E298" s="426"/>
    </row>
    <row r="299" spans="1:5" ht="12.75" customHeight="1">
      <c r="A299" s="423" t="s">
        <v>24646</v>
      </c>
      <c r="B299" s="424" t="s">
        <v>24078</v>
      </c>
      <c r="C299" s="424" t="s">
        <v>24520</v>
      </c>
      <c r="D299" s="424" t="s">
        <v>71</v>
      </c>
      <c r="E299" s="425">
        <v>44.22</v>
      </c>
    </row>
    <row r="300" spans="1:5" ht="12.75" customHeight="1">
      <c r="A300" s="423" t="s">
        <v>24647</v>
      </c>
      <c r="B300" s="424" t="s">
        <v>24078</v>
      </c>
      <c r="C300" s="424" t="s">
        <v>24648</v>
      </c>
      <c r="D300" s="424" t="s">
        <v>71</v>
      </c>
      <c r="E300" s="425">
        <v>20.239999999999998</v>
      </c>
    </row>
    <row r="301" spans="1:5" ht="13.5" customHeight="1">
      <c r="A301" s="420" t="s">
        <v>24649</v>
      </c>
      <c r="B301" s="421" t="s">
        <v>24078</v>
      </c>
      <c r="C301" s="421" t="s">
        <v>24650</v>
      </c>
      <c r="D301" s="422"/>
      <c r="E301" s="426"/>
    </row>
    <row r="302" spans="1:5" ht="12.75" customHeight="1">
      <c r="A302" s="423" t="s">
        <v>24651</v>
      </c>
      <c r="B302" s="424" t="s">
        <v>24078</v>
      </c>
      <c r="C302" s="424" t="s">
        <v>24600</v>
      </c>
      <c r="D302" s="424" t="s">
        <v>74</v>
      </c>
      <c r="E302" s="425">
        <v>4.8600000000000003</v>
      </c>
    </row>
    <row r="303" spans="1:5" ht="13.5" customHeight="1">
      <c r="A303" s="423" t="s">
        <v>24652</v>
      </c>
      <c r="B303" s="424" t="s">
        <v>24078</v>
      </c>
      <c r="C303" s="424" t="s">
        <v>24598</v>
      </c>
      <c r="D303" s="424" t="s">
        <v>74</v>
      </c>
      <c r="E303" s="425">
        <v>4.2</v>
      </c>
    </row>
    <row r="304" spans="1:5" ht="12.75" customHeight="1">
      <c r="A304" s="423" t="s">
        <v>24653</v>
      </c>
      <c r="B304" s="424" t="s">
        <v>24078</v>
      </c>
      <c r="C304" s="424" t="s">
        <v>24596</v>
      </c>
      <c r="D304" s="424" t="s">
        <v>74</v>
      </c>
      <c r="E304" s="425">
        <v>2.87</v>
      </c>
    </row>
    <row r="305" spans="1:5" ht="12.75" customHeight="1">
      <c r="A305" s="423" t="s">
        <v>24654</v>
      </c>
      <c r="B305" s="424" t="s">
        <v>24078</v>
      </c>
      <c r="C305" s="556" t="s">
        <v>24655</v>
      </c>
      <c r="D305" s="424" t="s">
        <v>71</v>
      </c>
      <c r="E305" s="425">
        <v>295.48</v>
      </c>
    </row>
    <row r="306" spans="1:5" ht="3" customHeight="1">
      <c r="A306" s="428"/>
      <c r="C306" s="556"/>
      <c r="E306" s="429"/>
    </row>
    <row r="307" spans="1:5" ht="12.75" customHeight="1">
      <c r="A307" s="420" t="s">
        <v>24656</v>
      </c>
      <c r="B307" s="421" t="s">
        <v>24078</v>
      </c>
      <c r="C307" s="421" t="s">
        <v>24657</v>
      </c>
      <c r="D307" s="422"/>
      <c r="E307" s="426"/>
    </row>
    <row r="308" spans="1:5" ht="12.75" customHeight="1">
      <c r="A308" s="423" t="s">
        <v>24658</v>
      </c>
      <c r="B308" s="424" t="s">
        <v>24078</v>
      </c>
      <c r="C308" s="424" t="s">
        <v>24659</v>
      </c>
      <c r="D308" s="424" t="s">
        <v>71</v>
      </c>
      <c r="E308" s="425">
        <v>22.11</v>
      </c>
    </row>
    <row r="309" spans="1:5" ht="13.5" customHeight="1">
      <c r="A309" s="423" t="s">
        <v>24660</v>
      </c>
      <c r="B309" s="424" t="s">
        <v>24078</v>
      </c>
      <c r="C309" s="424" t="s">
        <v>24661</v>
      </c>
      <c r="D309" s="424" t="s">
        <v>71</v>
      </c>
      <c r="E309" s="425">
        <v>29.48</v>
      </c>
    </row>
    <row r="310" spans="1:5" ht="12.75" customHeight="1">
      <c r="A310" s="420" t="s">
        <v>24662</v>
      </c>
      <c r="B310" s="421" t="s">
        <v>24078</v>
      </c>
      <c r="C310" s="421" t="s">
        <v>24535</v>
      </c>
      <c r="D310" s="422"/>
      <c r="E310" s="426"/>
    </row>
    <row r="311" spans="1:5" ht="13.5" customHeight="1">
      <c r="A311" s="423" t="s">
        <v>24663</v>
      </c>
      <c r="B311" s="424" t="s">
        <v>24078</v>
      </c>
      <c r="C311" s="424" t="s">
        <v>24537</v>
      </c>
      <c r="D311" s="424" t="s">
        <v>24538</v>
      </c>
      <c r="E311" s="425">
        <v>330</v>
      </c>
    </row>
    <row r="312" spans="1:5" ht="12.75" customHeight="1">
      <c r="A312" s="420" t="s">
        <v>24664</v>
      </c>
      <c r="B312" s="422"/>
      <c r="C312" s="421" t="s">
        <v>24665</v>
      </c>
      <c r="D312" s="422"/>
      <c r="E312" s="426"/>
    </row>
    <row r="313" spans="1:5" ht="12.75" customHeight="1">
      <c r="A313" s="423" t="s">
        <v>24666</v>
      </c>
      <c r="B313" s="424" t="s">
        <v>24078</v>
      </c>
      <c r="C313" s="556" t="s">
        <v>24667</v>
      </c>
      <c r="D313" s="424" t="s">
        <v>71</v>
      </c>
      <c r="E313" s="425">
        <v>42.96</v>
      </c>
    </row>
    <row r="314" spans="1:5" ht="3" customHeight="1">
      <c r="A314" s="428"/>
      <c r="C314" s="556"/>
      <c r="E314" s="429"/>
    </row>
    <row r="315" spans="1:5" ht="12.75" customHeight="1">
      <c r="A315" s="423" t="s">
        <v>24668</v>
      </c>
      <c r="B315" s="424" t="s">
        <v>24078</v>
      </c>
      <c r="C315" s="556" t="s">
        <v>24669</v>
      </c>
      <c r="D315" s="424" t="s">
        <v>71</v>
      </c>
      <c r="E315" s="425">
        <v>45.74</v>
      </c>
    </row>
    <row r="316" spans="1:5" ht="3" customHeight="1">
      <c r="A316" s="428"/>
      <c r="C316" s="556"/>
      <c r="E316" s="429"/>
    </row>
    <row r="317" spans="1:5" ht="12.75" customHeight="1">
      <c r="A317" s="416" t="s">
        <v>24670</v>
      </c>
      <c r="B317" s="417"/>
      <c r="C317" s="418" t="s">
        <v>24671</v>
      </c>
      <c r="D317" s="419"/>
      <c r="E317" s="430"/>
    </row>
    <row r="318" spans="1:5" ht="12.75" customHeight="1">
      <c r="A318" s="420" t="s">
        <v>24672</v>
      </c>
      <c r="B318" s="421" t="s">
        <v>24078</v>
      </c>
      <c r="C318" s="421" t="s">
        <v>24673</v>
      </c>
      <c r="D318" s="422"/>
      <c r="E318" s="426"/>
    </row>
    <row r="319" spans="1:5" ht="13.5" customHeight="1">
      <c r="A319" s="423" t="s">
        <v>24674</v>
      </c>
      <c r="B319" s="424" t="s">
        <v>24078</v>
      </c>
      <c r="C319" s="424" t="s">
        <v>24675</v>
      </c>
      <c r="D319" s="424" t="s">
        <v>71</v>
      </c>
      <c r="E319" s="425">
        <v>942.62</v>
      </c>
    </row>
    <row r="320" spans="1:5" ht="12.75" customHeight="1">
      <c r="A320" s="423" t="s">
        <v>24676</v>
      </c>
      <c r="B320" s="424" t="s">
        <v>24078</v>
      </c>
      <c r="C320" s="424" t="s">
        <v>24677</v>
      </c>
      <c r="D320" s="424" t="s">
        <v>71</v>
      </c>
      <c r="E320" s="425">
        <v>896.25</v>
      </c>
    </row>
    <row r="321" spans="1:5" ht="13.5" customHeight="1">
      <c r="A321" s="423" t="s">
        <v>24678</v>
      </c>
      <c r="B321" s="424" t="s">
        <v>24078</v>
      </c>
      <c r="C321" s="424" t="s">
        <v>24679</v>
      </c>
      <c r="D321" s="424" t="s">
        <v>71</v>
      </c>
      <c r="E321" s="425">
        <v>835.64</v>
      </c>
    </row>
    <row r="322" spans="1:5" ht="12.75" customHeight="1">
      <c r="A322" s="423" t="s">
        <v>24680</v>
      </c>
      <c r="B322" s="424" t="s">
        <v>24078</v>
      </c>
      <c r="C322" s="424" t="s">
        <v>24681</v>
      </c>
      <c r="D322" s="424" t="s">
        <v>71</v>
      </c>
      <c r="E322" s="425">
        <v>878.03</v>
      </c>
    </row>
    <row r="323" spans="1:5" ht="12.75" customHeight="1">
      <c r="A323" s="420" t="s">
        <v>24682</v>
      </c>
      <c r="B323" s="421" t="s">
        <v>24078</v>
      </c>
      <c r="C323" s="421" t="s">
        <v>24683</v>
      </c>
      <c r="D323" s="422"/>
      <c r="E323" s="426"/>
    </row>
    <row r="324" spans="1:5" ht="13.5" customHeight="1">
      <c r="A324" s="423" t="s">
        <v>24684</v>
      </c>
      <c r="B324" s="424" t="s">
        <v>24078</v>
      </c>
      <c r="C324" s="424" t="s">
        <v>24685</v>
      </c>
      <c r="D324" s="424" t="s">
        <v>53</v>
      </c>
      <c r="E324" s="425">
        <v>48.52</v>
      </c>
    </row>
    <row r="325" spans="1:5" ht="12.75" customHeight="1">
      <c r="A325" s="423" t="s">
        <v>24686</v>
      </c>
      <c r="B325" s="424" t="s">
        <v>24078</v>
      </c>
      <c r="C325" s="424" t="s">
        <v>24687</v>
      </c>
      <c r="D325" s="424" t="s">
        <v>53</v>
      </c>
      <c r="E325" s="425">
        <v>72.510000000000005</v>
      </c>
    </row>
    <row r="326" spans="1:5" ht="12.75" customHeight="1">
      <c r="A326" s="423" t="s">
        <v>24688</v>
      </c>
      <c r="B326" s="424" t="s">
        <v>24078</v>
      </c>
      <c r="C326" s="424" t="s">
        <v>24689</v>
      </c>
      <c r="D326" s="424" t="s">
        <v>53</v>
      </c>
      <c r="E326" s="425">
        <v>99.77</v>
      </c>
    </row>
    <row r="327" spans="1:5" ht="13.5" customHeight="1">
      <c r="A327" s="420" t="s">
        <v>24690</v>
      </c>
      <c r="B327" s="421" t="s">
        <v>24078</v>
      </c>
      <c r="C327" s="421" t="s">
        <v>24691</v>
      </c>
      <c r="D327" s="422"/>
      <c r="E327" s="426"/>
    </row>
    <row r="328" spans="1:5" ht="12.75" customHeight="1">
      <c r="A328" s="423" t="s">
        <v>24692</v>
      </c>
      <c r="B328" s="424" t="s">
        <v>24078</v>
      </c>
      <c r="C328" s="424" t="s">
        <v>24693</v>
      </c>
      <c r="D328" s="424" t="s">
        <v>100</v>
      </c>
      <c r="E328" s="425">
        <v>2000</v>
      </c>
    </row>
    <row r="329" spans="1:5" ht="13.5" customHeight="1">
      <c r="A329" s="423" t="s">
        <v>24694</v>
      </c>
      <c r="B329" s="424" t="s">
        <v>24078</v>
      </c>
      <c r="C329" s="424" t="s">
        <v>24695</v>
      </c>
      <c r="D329" s="424" t="s">
        <v>53</v>
      </c>
      <c r="E329" s="425">
        <v>59.25</v>
      </c>
    </row>
    <row r="330" spans="1:5" ht="12.75" customHeight="1">
      <c r="A330" s="423" t="s">
        <v>24696</v>
      </c>
      <c r="B330" s="424" t="s">
        <v>24078</v>
      </c>
      <c r="C330" s="424" t="s">
        <v>24697</v>
      </c>
      <c r="D330" s="424" t="s">
        <v>53</v>
      </c>
      <c r="E330" s="425">
        <v>108.26</v>
      </c>
    </row>
    <row r="331" spans="1:5" ht="12.75" customHeight="1">
      <c r="A331" s="423" t="s">
        <v>24698</v>
      </c>
      <c r="B331" s="424" t="s">
        <v>24078</v>
      </c>
      <c r="C331" s="424" t="s">
        <v>24699</v>
      </c>
      <c r="D331" s="424" t="s">
        <v>53</v>
      </c>
      <c r="E331" s="425">
        <v>218.05</v>
      </c>
    </row>
    <row r="332" spans="1:5" ht="13.5" customHeight="1">
      <c r="A332" s="420" t="s">
        <v>24700</v>
      </c>
      <c r="B332" s="421" t="s">
        <v>24078</v>
      </c>
      <c r="C332" s="421" t="s">
        <v>24701</v>
      </c>
      <c r="D332" s="422"/>
      <c r="E332" s="426"/>
    </row>
    <row r="333" spans="1:5" ht="12.75" customHeight="1">
      <c r="A333" s="423" t="s">
        <v>24702</v>
      </c>
      <c r="B333" s="424" t="s">
        <v>24078</v>
      </c>
      <c r="C333" s="424" t="s">
        <v>24693</v>
      </c>
      <c r="D333" s="424" t="s">
        <v>100</v>
      </c>
      <c r="E333" s="425">
        <v>4800</v>
      </c>
    </row>
    <row r="334" spans="1:5" ht="13.5" customHeight="1">
      <c r="A334" s="423" t="s">
        <v>24703</v>
      </c>
      <c r="B334" s="424" t="s">
        <v>24078</v>
      </c>
      <c r="C334" s="424" t="s">
        <v>24704</v>
      </c>
      <c r="D334" s="424" t="s">
        <v>53</v>
      </c>
      <c r="E334" s="425">
        <v>86.56</v>
      </c>
    </row>
    <row r="335" spans="1:5" ht="12.75" customHeight="1">
      <c r="A335" s="423" t="s">
        <v>24705</v>
      </c>
      <c r="B335" s="424" t="s">
        <v>24078</v>
      </c>
      <c r="C335" s="424" t="s">
        <v>24706</v>
      </c>
      <c r="D335" s="424" t="s">
        <v>53</v>
      </c>
      <c r="E335" s="425">
        <v>114.63</v>
      </c>
    </row>
    <row r="336" spans="1:5" ht="12.75" customHeight="1">
      <c r="A336" s="423" t="s">
        <v>24707</v>
      </c>
      <c r="B336" s="424" t="s">
        <v>24078</v>
      </c>
      <c r="C336" s="424" t="s">
        <v>24708</v>
      </c>
      <c r="D336" s="424" t="s">
        <v>53</v>
      </c>
      <c r="E336" s="425">
        <v>162.63</v>
      </c>
    </row>
    <row r="337" spans="1:5" ht="13.5" customHeight="1">
      <c r="A337" s="420" t="s">
        <v>24709</v>
      </c>
      <c r="B337" s="421" t="s">
        <v>24078</v>
      </c>
      <c r="C337" s="421" t="s">
        <v>24710</v>
      </c>
      <c r="D337" s="422"/>
      <c r="E337" s="426"/>
    </row>
    <row r="338" spans="1:5" ht="12.75" customHeight="1">
      <c r="A338" s="423" t="s">
        <v>24711</v>
      </c>
      <c r="B338" s="424" t="s">
        <v>24078</v>
      </c>
      <c r="C338" s="424" t="s">
        <v>24712</v>
      </c>
      <c r="D338" s="424" t="s">
        <v>100</v>
      </c>
      <c r="E338" s="425">
        <v>25000</v>
      </c>
    </row>
    <row r="339" spans="1:5" ht="12.75" customHeight="1">
      <c r="A339" s="423" t="s">
        <v>24713</v>
      </c>
      <c r="B339" s="424" t="s">
        <v>24078</v>
      </c>
      <c r="C339" s="424" t="s">
        <v>24714</v>
      </c>
      <c r="D339" s="424" t="s">
        <v>53</v>
      </c>
      <c r="E339" s="425">
        <v>119.21</v>
      </c>
    </row>
    <row r="340" spans="1:5" ht="13.5" customHeight="1">
      <c r="A340" s="423" t="s">
        <v>24715</v>
      </c>
      <c r="B340" s="424" t="s">
        <v>24078</v>
      </c>
      <c r="C340" s="424" t="s">
        <v>24716</v>
      </c>
      <c r="D340" s="424" t="s">
        <v>53</v>
      </c>
      <c r="E340" s="425">
        <v>225.65</v>
      </c>
    </row>
    <row r="341" spans="1:5" ht="12.75" customHeight="1">
      <c r="A341" s="423" t="s">
        <v>24717</v>
      </c>
      <c r="B341" s="424" t="s">
        <v>24078</v>
      </c>
      <c r="C341" s="424" t="s">
        <v>24718</v>
      </c>
      <c r="D341" s="424" t="s">
        <v>53</v>
      </c>
      <c r="E341" s="425">
        <v>378.57</v>
      </c>
    </row>
    <row r="342" spans="1:5" ht="13.5" customHeight="1">
      <c r="A342" s="423" t="s">
        <v>24719</v>
      </c>
      <c r="B342" s="424" t="s">
        <v>24078</v>
      </c>
      <c r="C342" s="424" t="s">
        <v>24720</v>
      </c>
      <c r="D342" s="424" t="s">
        <v>53</v>
      </c>
      <c r="E342" s="425">
        <v>471.15</v>
      </c>
    </row>
    <row r="343" spans="1:5" ht="12.75" customHeight="1">
      <c r="A343" s="423" t="s">
        <v>24721</v>
      </c>
      <c r="B343" s="424" t="s">
        <v>24078</v>
      </c>
      <c r="C343" s="424" t="s">
        <v>24722</v>
      </c>
      <c r="D343" s="424" t="s">
        <v>53</v>
      </c>
      <c r="E343" s="425">
        <v>622.38</v>
      </c>
    </row>
    <row r="344" spans="1:5" ht="12.75" customHeight="1">
      <c r="A344" s="420" t="s">
        <v>24723</v>
      </c>
      <c r="B344" s="421" t="s">
        <v>24078</v>
      </c>
      <c r="C344" s="421" t="s">
        <v>24724</v>
      </c>
      <c r="D344" s="422"/>
      <c r="E344" s="426"/>
    </row>
    <row r="345" spans="1:5" ht="13.5" customHeight="1">
      <c r="A345" s="423" t="s">
        <v>24725</v>
      </c>
      <c r="B345" s="424" t="s">
        <v>24078</v>
      </c>
      <c r="C345" s="424" t="s">
        <v>24726</v>
      </c>
      <c r="D345" s="424" t="s">
        <v>100</v>
      </c>
      <c r="E345" s="425">
        <v>28000</v>
      </c>
    </row>
    <row r="346" spans="1:5" ht="12.75" customHeight="1">
      <c r="A346" s="423" t="s">
        <v>24727</v>
      </c>
      <c r="B346" s="424" t="s">
        <v>24078</v>
      </c>
      <c r="C346" s="424" t="s">
        <v>24728</v>
      </c>
      <c r="D346" s="424" t="s">
        <v>53</v>
      </c>
      <c r="E346" s="425">
        <v>266.3</v>
      </c>
    </row>
    <row r="347" spans="1:5" ht="13.5" customHeight="1">
      <c r="A347" s="423" t="s">
        <v>24729</v>
      </c>
      <c r="B347" s="424" t="s">
        <v>24078</v>
      </c>
      <c r="C347" s="424" t="s">
        <v>24730</v>
      </c>
      <c r="D347" s="424" t="s">
        <v>53</v>
      </c>
      <c r="E347" s="425">
        <v>382.69</v>
      </c>
    </row>
    <row r="348" spans="1:5" ht="12.75" customHeight="1">
      <c r="A348" s="423" t="s">
        <v>24731</v>
      </c>
      <c r="B348" s="424" t="s">
        <v>24078</v>
      </c>
      <c r="C348" s="424" t="s">
        <v>24732</v>
      </c>
      <c r="D348" s="424" t="s">
        <v>53</v>
      </c>
      <c r="E348" s="425">
        <v>555.91999999999996</v>
      </c>
    </row>
    <row r="349" spans="1:5" ht="12.75" customHeight="1">
      <c r="A349" s="423" t="s">
        <v>24733</v>
      </c>
      <c r="B349" s="424" t="s">
        <v>24078</v>
      </c>
      <c r="C349" s="424" t="s">
        <v>24734</v>
      </c>
      <c r="D349" s="424" t="s">
        <v>53</v>
      </c>
      <c r="E349" s="425">
        <v>564.22</v>
      </c>
    </row>
    <row r="350" spans="1:5" ht="13.5" customHeight="1">
      <c r="A350" s="423" t="s">
        <v>24735</v>
      </c>
      <c r="B350" s="424" t="s">
        <v>24078</v>
      </c>
      <c r="C350" s="424" t="s">
        <v>24736</v>
      </c>
      <c r="D350" s="424" t="s">
        <v>53</v>
      </c>
      <c r="E350" s="425">
        <v>764.64</v>
      </c>
    </row>
    <row r="351" spans="1:5" ht="12.75" customHeight="1">
      <c r="A351" s="423" t="s">
        <v>24737</v>
      </c>
      <c r="B351" s="424" t="s">
        <v>24078</v>
      </c>
      <c r="C351" s="424" t="s">
        <v>24738</v>
      </c>
      <c r="D351" s="424" t="s">
        <v>53</v>
      </c>
      <c r="E351" s="425">
        <v>1140.6300000000001</v>
      </c>
    </row>
    <row r="352" spans="1:5" ht="12.75" customHeight="1">
      <c r="A352" s="423" t="s">
        <v>24739</v>
      </c>
      <c r="B352" s="424" t="s">
        <v>24078</v>
      </c>
      <c r="C352" s="424" t="s">
        <v>24740</v>
      </c>
      <c r="D352" s="424" t="s">
        <v>53</v>
      </c>
      <c r="E352" s="425">
        <v>1147.75</v>
      </c>
    </row>
    <row r="353" spans="1:5" ht="13.5" customHeight="1">
      <c r="A353" s="423" t="s">
        <v>24741</v>
      </c>
      <c r="B353" s="424" t="s">
        <v>24078</v>
      </c>
      <c r="C353" s="424" t="s">
        <v>24742</v>
      </c>
      <c r="D353" s="424" t="s">
        <v>53</v>
      </c>
      <c r="E353" s="425">
        <v>1067.8599999999999</v>
      </c>
    </row>
    <row r="354" spans="1:5" ht="12.75" customHeight="1">
      <c r="A354" s="420" t="s">
        <v>24743</v>
      </c>
      <c r="B354" s="421" t="s">
        <v>24078</v>
      </c>
      <c r="C354" s="421" t="s">
        <v>24744</v>
      </c>
      <c r="D354" s="422"/>
      <c r="E354" s="426"/>
    </row>
    <row r="355" spans="1:5" ht="13.5" customHeight="1">
      <c r="A355" s="423" t="s">
        <v>24745</v>
      </c>
      <c r="B355" s="424" t="s">
        <v>24078</v>
      </c>
      <c r="C355" s="556" t="s">
        <v>24746</v>
      </c>
      <c r="D355" s="424" t="s">
        <v>74</v>
      </c>
      <c r="E355" s="425">
        <v>66.88</v>
      </c>
    </row>
    <row r="356" spans="1:5" ht="2.25" customHeight="1">
      <c r="A356" s="428"/>
      <c r="C356" s="556"/>
      <c r="E356" s="429"/>
    </row>
    <row r="357" spans="1:5" ht="12.75" customHeight="1">
      <c r="A357" s="423" t="s">
        <v>24747</v>
      </c>
      <c r="B357" s="424" t="s">
        <v>24078</v>
      </c>
      <c r="C357" s="556" t="s">
        <v>24748</v>
      </c>
      <c r="D357" s="424" t="s">
        <v>74</v>
      </c>
      <c r="E357" s="425">
        <v>57.42</v>
      </c>
    </row>
    <row r="358" spans="1:5" ht="3" customHeight="1">
      <c r="A358" s="428"/>
      <c r="C358" s="556"/>
      <c r="E358" s="429"/>
    </row>
    <row r="359" spans="1:5" ht="12.75" customHeight="1">
      <c r="A359" s="423" t="s">
        <v>24749</v>
      </c>
      <c r="B359" s="424" t="s">
        <v>24078</v>
      </c>
      <c r="C359" s="556" t="s">
        <v>24750</v>
      </c>
      <c r="D359" s="424" t="s">
        <v>74</v>
      </c>
      <c r="E359" s="425">
        <v>161.16</v>
      </c>
    </row>
    <row r="360" spans="1:5" ht="3" customHeight="1">
      <c r="A360" s="428"/>
      <c r="C360" s="556"/>
      <c r="E360" s="429"/>
    </row>
    <row r="361" spans="1:5" ht="12.75" customHeight="1">
      <c r="A361" s="423" t="s">
        <v>24751</v>
      </c>
      <c r="B361" s="424" t="s">
        <v>24078</v>
      </c>
      <c r="C361" s="556" t="s">
        <v>24752</v>
      </c>
      <c r="D361" s="424" t="s">
        <v>74</v>
      </c>
      <c r="E361" s="425">
        <v>91.19</v>
      </c>
    </row>
    <row r="362" spans="1:5" ht="2.25" customHeight="1">
      <c r="A362" s="428"/>
      <c r="C362" s="556"/>
      <c r="E362" s="429"/>
    </row>
    <row r="363" spans="1:5" ht="13.5" customHeight="1">
      <c r="A363" s="423" t="s">
        <v>24753</v>
      </c>
      <c r="B363" s="424" t="s">
        <v>24078</v>
      </c>
      <c r="C363" s="556" t="s">
        <v>24754</v>
      </c>
      <c r="D363" s="424" t="s">
        <v>74</v>
      </c>
      <c r="E363" s="425">
        <v>112.07</v>
      </c>
    </row>
    <row r="364" spans="1:5" ht="2.25" customHeight="1">
      <c r="A364" s="428"/>
      <c r="C364" s="556"/>
      <c r="E364" s="429"/>
    </row>
    <row r="365" spans="1:5" ht="13.5" customHeight="1">
      <c r="A365" s="423" t="s">
        <v>24755</v>
      </c>
      <c r="B365" s="424" t="s">
        <v>24078</v>
      </c>
      <c r="C365" s="556" t="s">
        <v>24756</v>
      </c>
      <c r="D365" s="424" t="s">
        <v>74</v>
      </c>
      <c r="E365" s="425">
        <v>80.17</v>
      </c>
    </row>
    <row r="366" spans="1:5" ht="2.25" customHeight="1">
      <c r="A366" s="428"/>
      <c r="C366" s="556"/>
      <c r="E366" s="429"/>
    </row>
    <row r="367" spans="1:5" ht="12.75" customHeight="1">
      <c r="A367" s="423" t="s">
        <v>24757</v>
      </c>
      <c r="B367" s="424" t="s">
        <v>24078</v>
      </c>
      <c r="C367" s="556" t="s">
        <v>24758</v>
      </c>
      <c r="D367" s="424" t="s">
        <v>74</v>
      </c>
      <c r="E367" s="425">
        <v>167.94</v>
      </c>
    </row>
    <row r="368" spans="1:5" ht="3" customHeight="1">
      <c r="A368" s="428"/>
      <c r="C368" s="556"/>
      <c r="E368" s="429"/>
    </row>
    <row r="369" spans="1:5" ht="12.75" customHeight="1">
      <c r="A369" s="420" t="s">
        <v>24759</v>
      </c>
      <c r="B369" s="421" t="s">
        <v>24078</v>
      </c>
      <c r="C369" s="421" t="s">
        <v>24760</v>
      </c>
      <c r="D369" s="422"/>
      <c r="E369" s="426"/>
    </row>
    <row r="370" spans="1:5" ht="12.75" customHeight="1">
      <c r="A370" s="423" t="s">
        <v>24761</v>
      </c>
      <c r="B370" s="424" t="s">
        <v>24078</v>
      </c>
      <c r="C370" s="424" t="s">
        <v>24762</v>
      </c>
      <c r="D370" s="424" t="s">
        <v>100</v>
      </c>
      <c r="E370" s="425">
        <v>4.67</v>
      </c>
    </row>
    <row r="371" spans="1:5" ht="13.5" customHeight="1">
      <c r="A371" s="423" t="s">
        <v>24763</v>
      </c>
      <c r="B371" s="424" t="s">
        <v>24078</v>
      </c>
      <c r="C371" s="424" t="s">
        <v>24764</v>
      </c>
      <c r="D371" s="424" t="s">
        <v>126</v>
      </c>
      <c r="E371" s="425">
        <v>14.3</v>
      </c>
    </row>
    <row r="372" spans="1:5" ht="12.75" customHeight="1">
      <c r="A372" s="423" t="s">
        <v>24765</v>
      </c>
      <c r="B372" s="424" t="s">
        <v>24078</v>
      </c>
      <c r="C372" s="424" t="s">
        <v>24766</v>
      </c>
      <c r="D372" s="424" t="s">
        <v>126</v>
      </c>
      <c r="E372" s="425">
        <v>14.3</v>
      </c>
    </row>
    <row r="373" spans="1:5" ht="13.5" customHeight="1">
      <c r="A373" s="423" t="s">
        <v>24767</v>
      </c>
      <c r="B373" s="424" t="s">
        <v>24078</v>
      </c>
      <c r="C373" s="424" t="s">
        <v>24768</v>
      </c>
      <c r="D373" s="424" t="s">
        <v>126</v>
      </c>
      <c r="E373" s="425">
        <v>12.17</v>
      </c>
    </row>
    <row r="374" spans="1:5" ht="12.75" customHeight="1">
      <c r="A374" s="423" t="s">
        <v>24769</v>
      </c>
      <c r="B374" s="424" t="s">
        <v>24078</v>
      </c>
      <c r="C374" s="424" t="s">
        <v>24770</v>
      </c>
      <c r="D374" s="424" t="s">
        <v>126</v>
      </c>
      <c r="E374" s="425">
        <v>11.07</v>
      </c>
    </row>
    <row r="375" spans="1:5" ht="12.75" customHeight="1">
      <c r="A375" s="423" t="s">
        <v>24771</v>
      </c>
      <c r="B375" s="424" t="s">
        <v>24078</v>
      </c>
      <c r="C375" s="424" t="s">
        <v>24772</v>
      </c>
      <c r="D375" s="424" t="s">
        <v>126</v>
      </c>
      <c r="E375" s="425">
        <v>9.84</v>
      </c>
    </row>
    <row r="376" spans="1:5" ht="13.5" customHeight="1">
      <c r="A376" s="423" t="s">
        <v>24773</v>
      </c>
      <c r="B376" s="424" t="s">
        <v>24078</v>
      </c>
      <c r="C376" s="424" t="s">
        <v>24774</v>
      </c>
      <c r="D376" s="424" t="s">
        <v>126</v>
      </c>
      <c r="E376" s="425">
        <v>9.07</v>
      </c>
    </row>
    <row r="377" spans="1:5" ht="12.75" customHeight="1">
      <c r="A377" s="423" t="s">
        <v>24775</v>
      </c>
      <c r="B377" s="424" t="s">
        <v>24078</v>
      </c>
      <c r="C377" s="424" t="s">
        <v>24776</v>
      </c>
      <c r="D377" s="424" t="s">
        <v>126</v>
      </c>
      <c r="E377" s="425">
        <v>8.51</v>
      </c>
    </row>
    <row r="378" spans="1:5" ht="13.5" customHeight="1">
      <c r="A378" s="423" t="s">
        <v>24777</v>
      </c>
      <c r="B378" s="424" t="s">
        <v>24078</v>
      </c>
      <c r="C378" s="424" t="s">
        <v>24778</v>
      </c>
      <c r="D378" s="424" t="s">
        <v>126</v>
      </c>
      <c r="E378" s="425">
        <v>8.33</v>
      </c>
    </row>
    <row r="379" spans="1:5" ht="12.75" customHeight="1">
      <c r="A379" s="423" t="s">
        <v>24779</v>
      </c>
      <c r="B379" s="424" t="s">
        <v>24078</v>
      </c>
      <c r="C379" s="424" t="s">
        <v>24780</v>
      </c>
      <c r="D379" s="424" t="s">
        <v>126</v>
      </c>
      <c r="E379" s="425">
        <v>8.0399999999999991</v>
      </c>
    </row>
    <row r="380" spans="1:5" ht="12.75" customHeight="1">
      <c r="A380" s="420" t="s">
        <v>24781</v>
      </c>
      <c r="B380" s="421" t="s">
        <v>24078</v>
      </c>
      <c r="C380" s="421" t="s">
        <v>24782</v>
      </c>
      <c r="D380" s="422"/>
      <c r="E380" s="426"/>
    </row>
    <row r="381" spans="1:5" ht="13.5" customHeight="1">
      <c r="A381" s="423" t="s">
        <v>24783</v>
      </c>
      <c r="B381" s="424" t="s">
        <v>24078</v>
      </c>
      <c r="C381" s="424" t="s">
        <v>24784</v>
      </c>
      <c r="D381" s="424" t="s">
        <v>71</v>
      </c>
      <c r="E381" s="425">
        <v>816.91</v>
      </c>
    </row>
    <row r="382" spans="1:5" ht="12.75" customHeight="1">
      <c r="A382" s="420" t="s">
        <v>24785</v>
      </c>
      <c r="B382" s="421" t="s">
        <v>24078</v>
      </c>
      <c r="C382" s="421" t="s">
        <v>24786</v>
      </c>
      <c r="D382" s="422"/>
      <c r="E382" s="426"/>
    </row>
    <row r="383" spans="1:5" ht="12.75" customHeight="1">
      <c r="A383" s="423" t="s">
        <v>24787</v>
      </c>
      <c r="B383" s="424" t="s">
        <v>24078</v>
      </c>
      <c r="C383" s="424" t="s">
        <v>24788</v>
      </c>
      <c r="D383" s="424" t="s">
        <v>71</v>
      </c>
      <c r="E383" s="425">
        <v>571.62</v>
      </c>
    </row>
    <row r="384" spans="1:5" ht="13.5" customHeight="1">
      <c r="A384" s="423" t="s">
        <v>24789</v>
      </c>
      <c r="B384" s="424" t="s">
        <v>24078</v>
      </c>
      <c r="C384" s="424" t="s">
        <v>24790</v>
      </c>
      <c r="D384" s="424" t="s">
        <v>71</v>
      </c>
      <c r="E384" s="425">
        <v>585.79</v>
      </c>
    </row>
    <row r="385" spans="1:5" ht="12.75" customHeight="1">
      <c r="A385" s="423" t="s">
        <v>24791</v>
      </c>
      <c r="B385" s="424" t="s">
        <v>24078</v>
      </c>
      <c r="C385" s="424" t="s">
        <v>24792</v>
      </c>
      <c r="D385" s="424" t="s">
        <v>71</v>
      </c>
      <c r="E385" s="425">
        <v>709.42</v>
      </c>
    </row>
    <row r="386" spans="1:5" ht="13.5" customHeight="1">
      <c r="A386" s="423" t="s">
        <v>24793</v>
      </c>
      <c r="B386" s="424" t="s">
        <v>24078</v>
      </c>
      <c r="C386" s="424" t="s">
        <v>24794</v>
      </c>
      <c r="D386" s="424" t="s">
        <v>71</v>
      </c>
      <c r="E386" s="425">
        <v>709.42</v>
      </c>
    </row>
    <row r="387" spans="1:5" ht="12.75" customHeight="1">
      <c r="A387" s="423" t="s">
        <v>24795</v>
      </c>
      <c r="B387" s="424" t="s">
        <v>24078</v>
      </c>
      <c r="C387" s="424" t="s">
        <v>24796</v>
      </c>
      <c r="D387" s="424" t="s">
        <v>71</v>
      </c>
      <c r="E387" s="425">
        <v>755.44</v>
      </c>
    </row>
    <row r="388" spans="1:5" ht="12.75" customHeight="1">
      <c r="A388" s="423" t="s">
        <v>24797</v>
      </c>
      <c r="B388" s="424" t="s">
        <v>24078</v>
      </c>
      <c r="C388" s="424" t="s">
        <v>24798</v>
      </c>
      <c r="D388" s="424" t="s">
        <v>71</v>
      </c>
      <c r="E388" s="425">
        <v>779.3</v>
      </c>
    </row>
    <row r="389" spans="1:5" ht="13.5" customHeight="1">
      <c r="A389" s="423" t="s">
        <v>24799</v>
      </c>
      <c r="B389" s="424" t="s">
        <v>24078</v>
      </c>
      <c r="C389" s="424" t="s">
        <v>24800</v>
      </c>
      <c r="D389" s="424" t="s">
        <v>71</v>
      </c>
      <c r="E389" s="425">
        <v>842.17</v>
      </c>
    </row>
    <row r="390" spans="1:5" ht="12.75" customHeight="1">
      <c r="A390" s="420" t="s">
        <v>24801</v>
      </c>
      <c r="B390" s="421" t="s">
        <v>24078</v>
      </c>
      <c r="C390" s="421" t="s">
        <v>24802</v>
      </c>
      <c r="D390" s="422"/>
      <c r="E390" s="426"/>
    </row>
    <row r="391" spans="1:5" ht="13.5" customHeight="1">
      <c r="A391" s="423" t="s">
        <v>24803</v>
      </c>
      <c r="B391" s="424" t="s">
        <v>24078</v>
      </c>
      <c r="C391" s="424" t="s">
        <v>24804</v>
      </c>
      <c r="D391" s="424" t="s">
        <v>71</v>
      </c>
      <c r="E391" s="425">
        <v>661.8</v>
      </c>
    </row>
    <row r="392" spans="1:5" ht="12.75" customHeight="1">
      <c r="A392" s="423" t="s">
        <v>24805</v>
      </c>
      <c r="B392" s="424" t="s">
        <v>24078</v>
      </c>
      <c r="C392" s="424" t="s">
        <v>24806</v>
      </c>
      <c r="D392" s="424" t="s">
        <v>71</v>
      </c>
      <c r="E392" s="425">
        <v>684.8</v>
      </c>
    </row>
    <row r="393" spans="1:5" ht="12.75" customHeight="1">
      <c r="A393" s="423" t="s">
        <v>24807</v>
      </c>
      <c r="B393" s="424" t="s">
        <v>24078</v>
      </c>
      <c r="C393" s="424" t="s">
        <v>24808</v>
      </c>
      <c r="D393" s="424" t="s">
        <v>71</v>
      </c>
      <c r="E393" s="425">
        <v>696.3</v>
      </c>
    </row>
    <row r="394" spans="1:5" ht="13.5" customHeight="1">
      <c r="A394" s="423" t="s">
        <v>24809</v>
      </c>
      <c r="B394" s="424" t="s">
        <v>24078</v>
      </c>
      <c r="C394" s="424" t="s">
        <v>24810</v>
      </c>
      <c r="D394" s="424" t="s">
        <v>71</v>
      </c>
      <c r="E394" s="425">
        <v>707.8</v>
      </c>
    </row>
    <row r="395" spans="1:5" ht="12.75" customHeight="1">
      <c r="A395" s="423" t="s">
        <v>24811</v>
      </c>
      <c r="B395" s="424" t="s">
        <v>24078</v>
      </c>
      <c r="C395" s="424" t="s">
        <v>24812</v>
      </c>
      <c r="D395" s="424" t="s">
        <v>71</v>
      </c>
      <c r="E395" s="425">
        <v>730.8</v>
      </c>
    </row>
    <row r="396" spans="1:5" ht="12.75" customHeight="1">
      <c r="A396" s="420" t="s">
        <v>24813</v>
      </c>
      <c r="B396" s="421" t="s">
        <v>24078</v>
      </c>
      <c r="C396" s="421" t="s">
        <v>24814</v>
      </c>
      <c r="D396" s="422"/>
      <c r="E396" s="426"/>
    </row>
    <row r="397" spans="1:5" ht="13.5" customHeight="1">
      <c r="A397" s="423" t="s">
        <v>24815</v>
      </c>
      <c r="B397" s="424" t="s">
        <v>24078</v>
      </c>
      <c r="C397" s="424" t="s">
        <v>24816</v>
      </c>
      <c r="D397" s="424" t="s">
        <v>71</v>
      </c>
      <c r="E397" s="425">
        <v>715.89</v>
      </c>
    </row>
    <row r="398" spans="1:5" ht="12.75" customHeight="1">
      <c r="A398" s="423" t="s">
        <v>24817</v>
      </c>
      <c r="B398" s="424" t="s">
        <v>24078</v>
      </c>
      <c r="C398" s="424" t="s">
        <v>24818</v>
      </c>
      <c r="D398" s="424" t="s">
        <v>71</v>
      </c>
      <c r="E398" s="425">
        <v>727.39</v>
      </c>
    </row>
    <row r="399" spans="1:5" ht="13.5" customHeight="1">
      <c r="A399" s="423" t="s">
        <v>24819</v>
      </c>
      <c r="B399" s="424" t="s">
        <v>24078</v>
      </c>
      <c r="C399" s="424" t="s">
        <v>24820</v>
      </c>
      <c r="D399" s="424" t="s">
        <v>71</v>
      </c>
      <c r="E399" s="425">
        <v>738.89</v>
      </c>
    </row>
    <row r="400" spans="1:5" ht="12.75" customHeight="1">
      <c r="A400" s="423" t="s">
        <v>24821</v>
      </c>
      <c r="B400" s="424" t="s">
        <v>24078</v>
      </c>
      <c r="C400" s="424" t="s">
        <v>24822</v>
      </c>
      <c r="D400" s="424" t="s">
        <v>71</v>
      </c>
      <c r="E400" s="425">
        <v>761.89</v>
      </c>
    </row>
    <row r="401" spans="1:5" ht="12.75" customHeight="1">
      <c r="A401" s="420" t="s">
        <v>24823</v>
      </c>
      <c r="B401" s="421" t="s">
        <v>24078</v>
      </c>
      <c r="C401" s="421" t="s">
        <v>24824</v>
      </c>
      <c r="D401" s="422"/>
      <c r="E401" s="426"/>
    </row>
    <row r="402" spans="1:5" ht="13.5" customHeight="1">
      <c r="A402" s="423" t="s">
        <v>24825</v>
      </c>
      <c r="B402" s="424" t="s">
        <v>24078</v>
      </c>
      <c r="C402" s="424" t="s">
        <v>24826</v>
      </c>
      <c r="D402" s="424" t="s">
        <v>74</v>
      </c>
      <c r="E402" s="425">
        <v>165.28</v>
      </c>
    </row>
    <row r="403" spans="1:5" ht="12.75" customHeight="1">
      <c r="A403" s="423" t="s">
        <v>24827</v>
      </c>
      <c r="B403" s="424" t="s">
        <v>24078</v>
      </c>
      <c r="C403" s="424" t="s">
        <v>24828</v>
      </c>
      <c r="D403" s="424" t="s">
        <v>74</v>
      </c>
      <c r="E403" s="425">
        <v>205.64</v>
      </c>
    </row>
    <row r="404" spans="1:5" ht="13.5" customHeight="1">
      <c r="A404" s="420" t="s">
        <v>24829</v>
      </c>
      <c r="B404" s="421" t="s">
        <v>24078</v>
      </c>
      <c r="C404" s="421" t="s">
        <v>24830</v>
      </c>
      <c r="D404" s="422"/>
      <c r="E404" s="426"/>
    </row>
    <row r="405" spans="1:5" ht="12.75" customHeight="1">
      <c r="A405" s="423" t="s">
        <v>24831</v>
      </c>
      <c r="B405" s="424" t="s">
        <v>24078</v>
      </c>
      <c r="C405" s="424" t="s">
        <v>24832</v>
      </c>
      <c r="D405" s="424" t="s">
        <v>100</v>
      </c>
      <c r="E405" s="425">
        <v>12.03</v>
      </c>
    </row>
    <row r="406" spans="1:5" ht="12.75" customHeight="1">
      <c r="A406" s="423" t="s">
        <v>24833</v>
      </c>
      <c r="B406" s="424" t="s">
        <v>24078</v>
      </c>
      <c r="C406" s="424" t="s">
        <v>24834</v>
      </c>
      <c r="D406" s="424" t="s">
        <v>100</v>
      </c>
      <c r="E406" s="425">
        <v>19.25</v>
      </c>
    </row>
    <row r="407" spans="1:5" ht="13.5" customHeight="1">
      <c r="A407" s="423" t="s">
        <v>24835</v>
      </c>
      <c r="B407" s="424" t="s">
        <v>24078</v>
      </c>
      <c r="C407" s="424" t="s">
        <v>24836</v>
      </c>
      <c r="D407" s="424" t="s">
        <v>100</v>
      </c>
      <c r="E407" s="425">
        <v>32.85</v>
      </c>
    </row>
    <row r="408" spans="1:5" ht="12.75" customHeight="1">
      <c r="A408" s="423" t="s">
        <v>24837</v>
      </c>
      <c r="B408" s="424" t="s">
        <v>24078</v>
      </c>
      <c r="C408" s="424" t="s">
        <v>24838</v>
      </c>
      <c r="D408" s="424" t="s">
        <v>100</v>
      </c>
      <c r="E408" s="425">
        <v>50.96</v>
      </c>
    </row>
    <row r="409" spans="1:5" ht="13.5" customHeight="1">
      <c r="A409" s="423" t="s">
        <v>24839</v>
      </c>
      <c r="B409" s="424" t="s">
        <v>24078</v>
      </c>
      <c r="C409" s="424" t="s">
        <v>24840</v>
      </c>
      <c r="D409" s="424" t="s">
        <v>100</v>
      </c>
      <c r="E409" s="425">
        <v>93.58</v>
      </c>
    </row>
    <row r="410" spans="1:5" ht="12.75" customHeight="1">
      <c r="A410" s="416" t="s">
        <v>24841</v>
      </c>
      <c r="B410" s="417"/>
      <c r="C410" s="418" t="s">
        <v>24842</v>
      </c>
      <c r="D410" s="419"/>
      <c r="E410" s="430"/>
    </row>
    <row r="411" spans="1:5" ht="12.75" customHeight="1">
      <c r="A411" s="420" t="s">
        <v>24843</v>
      </c>
      <c r="B411" s="421" t="s">
        <v>24078</v>
      </c>
      <c r="C411" s="421" t="s">
        <v>24844</v>
      </c>
      <c r="D411" s="422"/>
      <c r="E411" s="426"/>
    </row>
    <row r="412" spans="1:5" ht="13.5" customHeight="1">
      <c r="A412" s="423" t="s">
        <v>24845</v>
      </c>
      <c r="B412" s="424" t="s">
        <v>24078</v>
      </c>
      <c r="C412" s="424" t="s">
        <v>24846</v>
      </c>
      <c r="D412" s="424" t="s">
        <v>18764</v>
      </c>
      <c r="E412" s="425">
        <v>158.71</v>
      </c>
    </row>
    <row r="413" spans="1:5" ht="12.75" customHeight="1">
      <c r="A413" s="423" t="s">
        <v>24847</v>
      </c>
      <c r="B413" s="424" t="s">
        <v>24078</v>
      </c>
      <c r="C413" s="424" t="s">
        <v>24848</v>
      </c>
      <c r="D413" s="424" t="s">
        <v>71</v>
      </c>
      <c r="E413" s="425">
        <v>320.20999999999998</v>
      </c>
    </row>
    <row r="414" spans="1:5" ht="12.75" customHeight="1">
      <c r="A414" s="420" t="s">
        <v>24849</v>
      </c>
      <c r="B414" s="421" t="s">
        <v>24078</v>
      </c>
      <c r="C414" s="421" t="s">
        <v>24850</v>
      </c>
      <c r="D414" s="422"/>
      <c r="E414" s="426"/>
    </row>
    <row r="415" spans="1:5" ht="13.5" customHeight="1">
      <c r="A415" s="423" t="s">
        <v>24851</v>
      </c>
      <c r="B415" s="424" t="s">
        <v>24078</v>
      </c>
      <c r="C415" s="424" t="s">
        <v>24852</v>
      </c>
      <c r="D415" s="424" t="s">
        <v>71</v>
      </c>
      <c r="E415" s="425">
        <v>652.08000000000004</v>
      </c>
    </row>
    <row r="416" spans="1:5" ht="12.75" customHeight="1">
      <c r="A416" s="420" t="s">
        <v>24853</v>
      </c>
      <c r="B416" s="421" t="s">
        <v>24078</v>
      </c>
      <c r="C416" s="421" t="s">
        <v>24854</v>
      </c>
      <c r="D416" s="422"/>
      <c r="E416" s="426"/>
    </row>
    <row r="417" spans="1:5" ht="13.5" customHeight="1">
      <c r="A417" s="423" t="s">
        <v>24855</v>
      </c>
      <c r="B417" s="424" t="s">
        <v>24078</v>
      </c>
      <c r="C417" s="556" t="s">
        <v>24856</v>
      </c>
      <c r="D417" s="424" t="s">
        <v>74</v>
      </c>
      <c r="E417" s="425">
        <v>76.78</v>
      </c>
    </row>
    <row r="418" spans="1:5" ht="2.25" customHeight="1">
      <c r="A418" s="428"/>
      <c r="C418" s="556"/>
      <c r="E418" s="429"/>
    </row>
    <row r="419" spans="1:5" ht="12.75" customHeight="1">
      <c r="A419" s="423" t="s">
        <v>24857</v>
      </c>
      <c r="B419" s="424" t="s">
        <v>24078</v>
      </c>
      <c r="C419" s="556" t="s">
        <v>24858</v>
      </c>
      <c r="D419" s="424" t="s">
        <v>74</v>
      </c>
      <c r="E419" s="425">
        <v>62.17</v>
      </c>
    </row>
    <row r="420" spans="1:5" ht="3" customHeight="1">
      <c r="A420" s="428"/>
      <c r="C420" s="556"/>
      <c r="E420" s="429"/>
    </row>
    <row r="421" spans="1:5" ht="12.75" customHeight="1">
      <c r="A421" s="420" t="s">
        <v>24859</v>
      </c>
      <c r="B421" s="421" t="s">
        <v>24078</v>
      </c>
      <c r="C421" s="421" t="s">
        <v>24860</v>
      </c>
      <c r="D421" s="422"/>
      <c r="E421" s="426"/>
    </row>
    <row r="422" spans="1:5" ht="13.5" customHeight="1">
      <c r="A422" s="423" t="s">
        <v>24861</v>
      </c>
      <c r="B422" s="424" t="s">
        <v>24078</v>
      </c>
      <c r="C422" s="424" t="s">
        <v>24862</v>
      </c>
      <c r="D422" s="424" t="s">
        <v>126</v>
      </c>
      <c r="E422" s="425">
        <v>10.78</v>
      </c>
    </row>
    <row r="423" spans="1:5" ht="12.75" customHeight="1">
      <c r="A423" s="420" t="s">
        <v>24863</v>
      </c>
      <c r="B423" s="421" t="s">
        <v>24078</v>
      </c>
      <c r="C423" s="421" t="s">
        <v>24864</v>
      </c>
      <c r="D423" s="422"/>
      <c r="E423" s="426"/>
    </row>
    <row r="424" spans="1:5" ht="12.75" customHeight="1">
      <c r="A424" s="423" t="s">
        <v>24865</v>
      </c>
      <c r="B424" s="424" t="s">
        <v>24078</v>
      </c>
      <c r="C424" s="424" t="s">
        <v>24866</v>
      </c>
      <c r="D424" s="424" t="s">
        <v>53</v>
      </c>
      <c r="E424" s="425">
        <v>125.07</v>
      </c>
    </row>
    <row r="425" spans="1:5" ht="13.5" customHeight="1">
      <c r="A425" s="423" t="s">
        <v>24867</v>
      </c>
      <c r="B425" s="424" t="s">
        <v>24078</v>
      </c>
      <c r="C425" s="424" t="s">
        <v>24868</v>
      </c>
      <c r="D425" s="424" t="s">
        <v>53</v>
      </c>
      <c r="E425" s="425">
        <v>85.07</v>
      </c>
    </row>
    <row r="426" spans="1:5" ht="12.75" customHeight="1">
      <c r="A426" s="420" t="s">
        <v>24869</v>
      </c>
      <c r="B426" s="421" t="s">
        <v>24078</v>
      </c>
      <c r="C426" s="421" t="s">
        <v>24870</v>
      </c>
      <c r="D426" s="422"/>
      <c r="E426" s="426"/>
    </row>
    <row r="427" spans="1:5" ht="12.75" customHeight="1">
      <c r="A427" s="423" t="s">
        <v>24871</v>
      </c>
      <c r="B427" s="424" t="s">
        <v>24078</v>
      </c>
      <c r="C427" s="424" t="s">
        <v>24872</v>
      </c>
      <c r="D427" s="424" t="s">
        <v>71</v>
      </c>
      <c r="E427" s="425">
        <v>708.19</v>
      </c>
    </row>
    <row r="428" spans="1:5" ht="13.5" customHeight="1">
      <c r="A428" s="423" t="s">
        <v>24873</v>
      </c>
      <c r="B428" s="424" t="s">
        <v>24078</v>
      </c>
      <c r="C428" s="424" t="s">
        <v>24874</v>
      </c>
      <c r="D428" s="424" t="s">
        <v>71</v>
      </c>
      <c r="E428" s="425">
        <v>708.19</v>
      </c>
    </row>
    <row r="429" spans="1:5" ht="12.75" customHeight="1">
      <c r="A429" s="423" t="s">
        <v>24875</v>
      </c>
      <c r="B429" s="424" t="s">
        <v>24078</v>
      </c>
      <c r="C429" s="424" t="s">
        <v>24876</v>
      </c>
      <c r="D429" s="424" t="s">
        <v>71</v>
      </c>
      <c r="E429" s="425">
        <v>752.21</v>
      </c>
    </row>
    <row r="430" spans="1:5" ht="13.5" customHeight="1">
      <c r="A430" s="423" t="s">
        <v>24877</v>
      </c>
      <c r="B430" s="424" t="s">
        <v>24078</v>
      </c>
      <c r="C430" s="424" t="s">
        <v>24878</v>
      </c>
      <c r="D430" s="424" t="s">
        <v>71</v>
      </c>
      <c r="E430" s="425">
        <v>775.03</v>
      </c>
    </row>
    <row r="431" spans="1:5" ht="12.75" customHeight="1">
      <c r="A431" s="423" t="s">
        <v>24879</v>
      </c>
      <c r="B431" s="424" t="s">
        <v>24078</v>
      </c>
      <c r="C431" s="424" t="s">
        <v>24880</v>
      </c>
      <c r="D431" s="424" t="s">
        <v>71</v>
      </c>
      <c r="E431" s="425">
        <v>835.16</v>
      </c>
    </row>
    <row r="432" spans="1:5" ht="12.75" customHeight="1">
      <c r="A432" s="423" t="s">
        <v>24881</v>
      </c>
      <c r="B432" s="424" t="s">
        <v>24078</v>
      </c>
      <c r="C432" s="424" t="s">
        <v>24882</v>
      </c>
      <c r="D432" s="424" t="s">
        <v>71</v>
      </c>
      <c r="E432" s="425">
        <v>662.64</v>
      </c>
    </row>
    <row r="433" spans="1:5" ht="13.5" customHeight="1">
      <c r="A433" s="423" t="s">
        <v>24883</v>
      </c>
      <c r="B433" s="424" t="s">
        <v>24078</v>
      </c>
      <c r="C433" s="424" t="s">
        <v>24884</v>
      </c>
      <c r="D433" s="424" t="s">
        <v>71</v>
      </c>
      <c r="E433" s="425">
        <v>684.64</v>
      </c>
    </row>
    <row r="434" spans="1:5" ht="12.75" customHeight="1">
      <c r="A434" s="423" t="s">
        <v>24885</v>
      </c>
      <c r="B434" s="424" t="s">
        <v>24078</v>
      </c>
      <c r="C434" s="424" t="s">
        <v>24886</v>
      </c>
      <c r="D434" s="424" t="s">
        <v>71</v>
      </c>
      <c r="E434" s="425">
        <v>695.64</v>
      </c>
    </row>
    <row r="435" spans="1:5" ht="13.5" customHeight="1">
      <c r="A435" s="423" t="s">
        <v>24887</v>
      </c>
      <c r="B435" s="424" t="s">
        <v>24078</v>
      </c>
      <c r="C435" s="424" t="s">
        <v>24888</v>
      </c>
      <c r="D435" s="424" t="s">
        <v>71</v>
      </c>
      <c r="E435" s="425">
        <v>706.64</v>
      </c>
    </row>
    <row r="436" spans="1:5" ht="12.75" customHeight="1">
      <c r="A436" s="423" t="s">
        <v>24889</v>
      </c>
      <c r="B436" s="424" t="s">
        <v>24078</v>
      </c>
      <c r="C436" s="424" t="s">
        <v>24890</v>
      </c>
      <c r="D436" s="424" t="s">
        <v>71</v>
      </c>
      <c r="E436" s="425">
        <v>728.64</v>
      </c>
    </row>
    <row r="437" spans="1:5" ht="12.75" customHeight="1">
      <c r="A437" s="420" t="s">
        <v>24891</v>
      </c>
      <c r="B437" s="421" t="s">
        <v>24078</v>
      </c>
      <c r="C437" s="421" t="s">
        <v>24892</v>
      </c>
      <c r="D437" s="422"/>
      <c r="E437" s="426"/>
    </row>
    <row r="438" spans="1:5" ht="13.5" customHeight="1">
      <c r="A438" s="423" t="s">
        <v>24893</v>
      </c>
      <c r="B438" s="424" t="s">
        <v>24078</v>
      </c>
      <c r="C438" s="424" t="s">
        <v>24894</v>
      </c>
      <c r="D438" s="424" t="s">
        <v>71</v>
      </c>
      <c r="E438" s="425">
        <v>223.44</v>
      </c>
    </row>
    <row r="439" spans="1:5" ht="12.75" customHeight="1">
      <c r="A439" s="423" t="s">
        <v>24895</v>
      </c>
      <c r="B439" s="424" t="s">
        <v>24078</v>
      </c>
      <c r="C439" s="424" t="s">
        <v>24896</v>
      </c>
      <c r="D439" s="424" t="s">
        <v>71</v>
      </c>
      <c r="E439" s="425">
        <v>198.56</v>
      </c>
    </row>
    <row r="440" spans="1:5" ht="12.75" customHeight="1">
      <c r="A440" s="423" t="s">
        <v>24897</v>
      </c>
      <c r="B440" s="424" t="s">
        <v>24078</v>
      </c>
      <c r="C440" s="424" t="s">
        <v>24898</v>
      </c>
      <c r="D440" s="424" t="s">
        <v>71</v>
      </c>
      <c r="E440" s="425">
        <v>223.44</v>
      </c>
    </row>
    <row r="441" spans="1:5" ht="13.5" customHeight="1">
      <c r="A441" s="420" t="s">
        <v>24899</v>
      </c>
      <c r="B441" s="421" t="s">
        <v>24078</v>
      </c>
      <c r="C441" s="421" t="s">
        <v>24900</v>
      </c>
      <c r="D441" s="422"/>
      <c r="E441" s="426"/>
    </row>
    <row r="442" spans="1:5" ht="12.75" customHeight="1">
      <c r="A442" s="423" t="s">
        <v>24901</v>
      </c>
      <c r="B442" s="424" t="s">
        <v>24078</v>
      </c>
      <c r="C442" s="424" t="s">
        <v>24902</v>
      </c>
      <c r="D442" s="424" t="s">
        <v>74</v>
      </c>
      <c r="E442" s="425">
        <v>3.88</v>
      </c>
    </row>
    <row r="443" spans="1:5" ht="13.5" customHeight="1">
      <c r="A443" s="423" t="s">
        <v>24903</v>
      </c>
      <c r="B443" s="424" t="s">
        <v>24078</v>
      </c>
      <c r="C443" s="424" t="s">
        <v>24904</v>
      </c>
      <c r="D443" s="424" t="s">
        <v>74</v>
      </c>
      <c r="E443" s="425">
        <v>5.5</v>
      </c>
    </row>
    <row r="444" spans="1:5" ht="12.75" customHeight="1">
      <c r="A444" s="420" t="s">
        <v>24905</v>
      </c>
      <c r="B444" s="421" t="s">
        <v>24078</v>
      </c>
      <c r="C444" s="421" t="s">
        <v>24906</v>
      </c>
      <c r="D444" s="422"/>
      <c r="E444" s="426"/>
    </row>
    <row r="445" spans="1:5" ht="12.75" customHeight="1">
      <c r="A445" s="423" t="s">
        <v>24907</v>
      </c>
      <c r="B445" s="424" t="s">
        <v>24078</v>
      </c>
      <c r="C445" s="424" t="s">
        <v>24908</v>
      </c>
      <c r="D445" s="424" t="s">
        <v>100</v>
      </c>
      <c r="E445" s="425">
        <v>9.19</v>
      </c>
    </row>
    <row r="446" spans="1:5" ht="13.5" customHeight="1">
      <c r="A446" s="423" t="s">
        <v>24909</v>
      </c>
      <c r="B446" s="424" t="s">
        <v>24078</v>
      </c>
      <c r="C446" s="424" t="s">
        <v>24910</v>
      </c>
      <c r="D446" s="424" t="s">
        <v>100</v>
      </c>
      <c r="E446" s="425">
        <v>11.86</v>
      </c>
    </row>
    <row r="447" spans="1:5" ht="12.75" customHeight="1">
      <c r="A447" s="423" t="s">
        <v>24911</v>
      </c>
      <c r="B447" s="424" t="s">
        <v>24078</v>
      </c>
      <c r="C447" s="424" t="s">
        <v>24912</v>
      </c>
      <c r="D447" s="424" t="s">
        <v>100</v>
      </c>
      <c r="E447" s="425">
        <v>8.66</v>
      </c>
    </row>
    <row r="448" spans="1:5" ht="13.5" customHeight="1">
      <c r="A448" s="420" t="s">
        <v>24913</v>
      </c>
      <c r="B448" s="421" t="s">
        <v>24078</v>
      </c>
      <c r="C448" s="421" t="s">
        <v>24914</v>
      </c>
      <c r="D448" s="422"/>
      <c r="E448" s="426"/>
    </row>
    <row r="449" spans="1:5" ht="12.75" customHeight="1">
      <c r="A449" s="423" t="s">
        <v>24915</v>
      </c>
      <c r="B449" s="424" t="s">
        <v>24078</v>
      </c>
      <c r="C449" s="424" t="s">
        <v>24916</v>
      </c>
      <c r="D449" s="424" t="s">
        <v>100</v>
      </c>
      <c r="E449" s="425">
        <v>11.86</v>
      </c>
    </row>
    <row r="450" spans="1:5" ht="12.75" customHeight="1">
      <c r="A450" s="423" t="s">
        <v>24917</v>
      </c>
      <c r="B450" s="424" t="s">
        <v>24078</v>
      </c>
      <c r="C450" s="424" t="s">
        <v>24918</v>
      </c>
      <c r="D450" s="424" t="s">
        <v>53</v>
      </c>
      <c r="E450" s="425">
        <v>233.59</v>
      </c>
    </row>
    <row r="451" spans="1:5" ht="13.5" customHeight="1">
      <c r="A451" s="423" t="s">
        <v>24919</v>
      </c>
      <c r="B451" s="424" t="s">
        <v>24078</v>
      </c>
      <c r="C451" s="424" t="s">
        <v>24920</v>
      </c>
      <c r="D451" s="424" t="s">
        <v>100</v>
      </c>
      <c r="E451" s="425">
        <v>102.11</v>
      </c>
    </row>
    <row r="452" spans="1:5" ht="12.75" customHeight="1">
      <c r="A452" s="420" t="s">
        <v>24921</v>
      </c>
      <c r="B452" s="421" t="s">
        <v>24078</v>
      </c>
      <c r="C452" s="421" t="s">
        <v>24922</v>
      </c>
      <c r="D452" s="422"/>
      <c r="E452" s="426"/>
    </row>
    <row r="453" spans="1:5" ht="12.75" customHeight="1">
      <c r="A453" s="423" t="s">
        <v>24923</v>
      </c>
      <c r="B453" s="424" t="s">
        <v>24078</v>
      </c>
      <c r="C453" s="424" t="s">
        <v>24924</v>
      </c>
      <c r="D453" s="424" t="s">
        <v>100</v>
      </c>
      <c r="E453" s="425">
        <v>925.27</v>
      </c>
    </row>
    <row r="454" spans="1:5" ht="13.5" customHeight="1">
      <c r="A454" s="420" t="s">
        <v>24925</v>
      </c>
      <c r="B454" s="421" t="s">
        <v>24078</v>
      </c>
      <c r="C454" s="421" t="s">
        <v>24926</v>
      </c>
      <c r="D454" s="422"/>
      <c r="E454" s="426"/>
    </row>
    <row r="455" spans="1:5" ht="12.75" customHeight="1">
      <c r="A455" s="423" t="s">
        <v>24927</v>
      </c>
      <c r="B455" s="424" t="s">
        <v>24078</v>
      </c>
      <c r="C455" s="424" t="s">
        <v>24928</v>
      </c>
      <c r="D455" s="424" t="s">
        <v>100</v>
      </c>
      <c r="E455" s="425">
        <v>9648.76</v>
      </c>
    </row>
    <row r="456" spans="1:5" ht="13.5" customHeight="1">
      <c r="A456" s="423" t="s">
        <v>24929</v>
      </c>
      <c r="B456" s="424" t="s">
        <v>24078</v>
      </c>
      <c r="C456" s="424" t="s">
        <v>24930</v>
      </c>
      <c r="D456" s="424" t="s">
        <v>100</v>
      </c>
      <c r="E456" s="425">
        <v>10022.01</v>
      </c>
    </row>
    <row r="457" spans="1:5" ht="12.75" customHeight="1">
      <c r="A457" s="423" t="s">
        <v>24931</v>
      </c>
      <c r="B457" s="424" t="s">
        <v>24078</v>
      </c>
      <c r="C457" s="424" t="s">
        <v>24932</v>
      </c>
      <c r="D457" s="424" t="s">
        <v>100</v>
      </c>
      <c r="E457" s="425">
        <v>10395.540000000001</v>
      </c>
    </row>
    <row r="458" spans="1:5" ht="12.75" customHeight="1">
      <c r="A458" s="423" t="s">
        <v>24933</v>
      </c>
      <c r="B458" s="424" t="s">
        <v>24078</v>
      </c>
      <c r="C458" s="424" t="s">
        <v>24934</v>
      </c>
      <c r="D458" s="424" t="s">
        <v>100</v>
      </c>
      <c r="E458" s="425">
        <v>10767.73</v>
      </c>
    </row>
    <row r="459" spans="1:5" ht="13.5" customHeight="1">
      <c r="A459" s="423" t="s">
        <v>24935</v>
      </c>
      <c r="B459" s="424" t="s">
        <v>24078</v>
      </c>
      <c r="C459" s="424" t="s">
        <v>24936</v>
      </c>
      <c r="D459" s="424" t="s">
        <v>100</v>
      </c>
      <c r="E459" s="425">
        <v>6310.88</v>
      </c>
    </row>
    <row r="460" spans="1:5" ht="12.75" customHeight="1">
      <c r="A460" s="423" t="s">
        <v>24937</v>
      </c>
      <c r="B460" s="424" t="s">
        <v>24078</v>
      </c>
      <c r="C460" s="424" t="s">
        <v>24938</v>
      </c>
      <c r="D460" s="424" t="s">
        <v>100</v>
      </c>
      <c r="E460" s="425">
        <v>6499.83</v>
      </c>
    </row>
    <row r="461" spans="1:5" ht="13.5" customHeight="1">
      <c r="A461" s="423" t="s">
        <v>24939</v>
      </c>
      <c r="B461" s="424" t="s">
        <v>24078</v>
      </c>
      <c r="C461" s="424" t="s">
        <v>24940</v>
      </c>
      <c r="D461" s="424" t="s">
        <v>100</v>
      </c>
      <c r="E461" s="425">
        <v>6685.37</v>
      </c>
    </row>
    <row r="462" spans="1:5" ht="12.75" customHeight="1">
      <c r="A462" s="423" t="s">
        <v>24941</v>
      </c>
      <c r="B462" s="424" t="s">
        <v>24078</v>
      </c>
      <c r="C462" s="424" t="s">
        <v>24942</v>
      </c>
      <c r="D462" s="424" t="s">
        <v>100</v>
      </c>
      <c r="E462" s="425">
        <v>6913.38</v>
      </c>
    </row>
    <row r="463" spans="1:5" ht="12.75" customHeight="1">
      <c r="A463" s="423" t="s">
        <v>24943</v>
      </c>
      <c r="B463" s="424" t="s">
        <v>24078</v>
      </c>
      <c r="C463" s="424" t="s">
        <v>24944</v>
      </c>
      <c r="D463" s="424" t="s">
        <v>100</v>
      </c>
      <c r="E463" s="425">
        <v>7162.27</v>
      </c>
    </row>
    <row r="464" spans="1:5" ht="13.5" customHeight="1">
      <c r="A464" s="423" t="s">
        <v>24945</v>
      </c>
      <c r="B464" s="424" t="s">
        <v>24078</v>
      </c>
      <c r="C464" s="424" t="s">
        <v>24946</v>
      </c>
      <c r="D464" s="424" t="s">
        <v>100</v>
      </c>
      <c r="E464" s="425">
        <v>7400.94</v>
      </c>
    </row>
    <row r="465" spans="1:5" ht="12.75" customHeight="1">
      <c r="A465" s="423" t="s">
        <v>24947</v>
      </c>
      <c r="B465" s="424" t="s">
        <v>24078</v>
      </c>
      <c r="C465" s="424" t="s">
        <v>24948</v>
      </c>
      <c r="D465" s="424" t="s">
        <v>100</v>
      </c>
      <c r="E465" s="425">
        <v>7648.23</v>
      </c>
    </row>
    <row r="466" spans="1:5" ht="13.5" customHeight="1">
      <c r="A466" s="423" t="s">
        <v>24949</v>
      </c>
      <c r="B466" s="424" t="s">
        <v>24078</v>
      </c>
      <c r="C466" s="424" t="s">
        <v>24950</v>
      </c>
      <c r="D466" s="424" t="s">
        <v>100</v>
      </c>
      <c r="E466" s="425">
        <v>7897.13</v>
      </c>
    </row>
    <row r="467" spans="1:5" ht="12.75" customHeight="1">
      <c r="A467" s="423" t="s">
        <v>24951</v>
      </c>
      <c r="B467" s="424" t="s">
        <v>24078</v>
      </c>
      <c r="C467" s="424" t="s">
        <v>24952</v>
      </c>
      <c r="D467" s="424" t="s">
        <v>100</v>
      </c>
      <c r="E467" s="425">
        <v>8157.11</v>
      </c>
    </row>
    <row r="468" spans="1:5" ht="12.75" customHeight="1">
      <c r="A468" s="423" t="s">
        <v>24953</v>
      </c>
      <c r="B468" s="424" t="s">
        <v>24078</v>
      </c>
      <c r="C468" s="424" t="s">
        <v>24954</v>
      </c>
      <c r="D468" s="424" t="s">
        <v>100</v>
      </c>
      <c r="E468" s="425">
        <v>8374.02</v>
      </c>
    </row>
    <row r="469" spans="1:5" ht="13.5" customHeight="1">
      <c r="A469" s="423" t="s">
        <v>24955</v>
      </c>
      <c r="B469" s="424" t="s">
        <v>24078</v>
      </c>
      <c r="C469" s="424" t="s">
        <v>24956</v>
      </c>
      <c r="D469" s="424" t="s">
        <v>100</v>
      </c>
      <c r="E469" s="425">
        <v>8623.42</v>
      </c>
    </row>
    <row r="470" spans="1:5" ht="12.75" customHeight="1">
      <c r="A470" s="423" t="s">
        <v>24957</v>
      </c>
      <c r="B470" s="424" t="s">
        <v>24078</v>
      </c>
      <c r="C470" s="424" t="s">
        <v>24958</v>
      </c>
      <c r="D470" s="424" t="s">
        <v>100</v>
      </c>
      <c r="E470" s="425">
        <v>8866.2099999999991</v>
      </c>
    </row>
    <row r="471" spans="1:5" ht="12.75" customHeight="1">
      <c r="A471" s="423" t="s">
        <v>24959</v>
      </c>
      <c r="B471" s="424" t="s">
        <v>24078</v>
      </c>
      <c r="C471" s="424" t="s">
        <v>24960</v>
      </c>
      <c r="D471" s="424" t="s">
        <v>100</v>
      </c>
      <c r="E471" s="425">
        <v>9189.7199999999993</v>
      </c>
    </row>
    <row r="472" spans="1:5" ht="13.5" customHeight="1">
      <c r="A472" s="423" t="s">
        <v>24961</v>
      </c>
      <c r="B472" s="424" t="s">
        <v>24078</v>
      </c>
      <c r="C472" s="424" t="s">
        <v>24962</v>
      </c>
      <c r="D472" s="424" t="s">
        <v>100</v>
      </c>
      <c r="E472" s="425">
        <v>9385.75</v>
      </c>
    </row>
    <row r="473" spans="1:5" ht="12.75" customHeight="1">
      <c r="A473" s="423" t="s">
        <v>24963</v>
      </c>
      <c r="B473" s="424" t="s">
        <v>24078</v>
      </c>
      <c r="C473" s="424" t="s">
        <v>24964</v>
      </c>
      <c r="D473" s="424" t="s">
        <v>100</v>
      </c>
      <c r="E473" s="425">
        <v>9613.32</v>
      </c>
    </row>
    <row r="474" spans="1:5" ht="13.5" customHeight="1">
      <c r="A474" s="420" t="s">
        <v>24965</v>
      </c>
      <c r="B474" s="421" t="s">
        <v>24078</v>
      </c>
      <c r="C474" s="421" t="s">
        <v>24966</v>
      </c>
      <c r="D474" s="422"/>
      <c r="E474" s="426"/>
    </row>
    <row r="475" spans="1:5" ht="12.75" customHeight="1">
      <c r="A475" s="423" t="s">
        <v>24967</v>
      </c>
      <c r="B475" s="424" t="s">
        <v>24078</v>
      </c>
      <c r="C475" s="424" t="s">
        <v>24968</v>
      </c>
      <c r="D475" s="424" t="s">
        <v>100</v>
      </c>
      <c r="E475" s="425">
        <v>4698.88</v>
      </c>
    </row>
    <row r="476" spans="1:5" ht="12.75" customHeight="1">
      <c r="A476" s="420" t="s">
        <v>24969</v>
      </c>
      <c r="B476" s="421" t="s">
        <v>24078</v>
      </c>
      <c r="C476" s="421" t="s">
        <v>24970</v>
      </c>
      <c r="D476" s="422"/>
      <c r="E476" s="426"/>
    </row>
    <row r="477" spans="1:5" ht="13.5" customHeight="1">
      <c r="A477" s="423" t="s">
        <v>24971</v>
      </c>
      <c r="B477" s="424" t="s">
        <v>24078</v>
      </c>
      <c r="C477" s="424" t="s">
        <v>24972</v>
      </c>
      <c r="D477" s="424" t="s">
        <v>71</v>
      </c>
      <c r="E477" s="425">
        <v>681.21</v>
      </c>
    </row>
    <row r="478" spans="1:5" ht="12.75" customHeight="1">
      <c r="A478" s="423" t="s">
        <v>24973</v>
      </c>
      <c r="B478" s="424" t="s">
        <v>24078</v>
      </c>
      <c r="C478" s="424" t="s">
        <v>24974</v>
      </c>
      <c r="D478" s="424" t="s">
        <v>71</v>
      </c>
      <c r="E478" s="425">
        <v>705.82</v>
      </c>
    </row>
    <row r="479" spans="1:5" ht="13.5" customHeight="1">
      <c r="A479" s="423" t="s">
        <v>24975</v>
      </c>
      <c r="B479" s="424" t="s">
        <v>24078</v>
      </c>
      <c r="C479" s="424" t="s">
        <v>24976</v>
      </c>
      <c r="D479" s="424" t="s">
        <v>71</v>
      </c>
      <c r="E479" s="425">
        <v>664.08</v>
      </c>
    </row>
    <row r="480" spans="1:5" ht="12.75" customHeight="1">
      <c r="A480" s="423" t="s">
        <v>24977</v>
      </c>
      <c r="B480" s="424" t="s">
        <v>24078</v>
      </c>
      <c r="C480" s="424" t="s">
        <v>24978</v>
      </c>
      <c r="D480" s="424" t="s">
        <v>71</v>
      </c>
      <c r="E480" s="425">
        <v>791.54</v>
      </c>
    </row>
    <row r="481" spans="1:5" ht="12.75" customHeight="1">
      <c r="A481" s="423" t="s">
        <v>24979</v>
      </c>
      <c r="B481" s="424" t="s">
        <v>24078</v>
      </c>
      <c r="C481" s="424" t="s">
        <v>24980</v>
      </c>
      <c r="D481" s="424" t="s">
        <v>71</v>
      </c>
      <c r="E481" s="425">
        <v>923.87</v>
      </c>
    </row>
    <row r="482" spans="1:5" ht="13.5" customHeight="1">
      <c r="A482" s="423" t="s">
        <v>24981</v>
      </c>
      <c r="B482" s="424" t="s">
        <v>24078</v>
      </c>
      <c r="C482" s="424" t="s">
        <v>24982</v>
      </c>
      <c r="D482" s="424" t="s">
        <v>71</v>
      </c>
      <c r="E482" s="425">
        <v>1029.21</v>
      </c>
    </row>
    <row r="483" spans="1:5" ht="12.75" customHeight="1">
      <c r="A483" s="423" t="s">
        <v>24983</v>
      </c>
      <c r="B483" s="424" t="s">
        <v>24078</v>
      </c>
      <c r="C483" s="424" t="s">
        <v>24984</v>
      </c>
      <c r="D483" s="424" t="s">
        <v>71</v>
      </c>
      <c r="E483" s="425">
        <v>1181.22</v>
      </c>
    </row>
    <row r="484" spans="1:5" ht="12.75" customHeight="1">
      <c r="A484" s="423" t="s">
        <v>24985</v>
      </c>
      <c r="B484" s="424" t="s">
        <v>24078</v>
      </c>
      <c r="C484" s="424" t="s">
        <v>24986</v>
      </c>
      <c r="D484" s="424" t="s">
        <v>71</v>
      </c>
      <c r="E484" s="425">
        <v>584.96</v>
      </c>
    </row>
    <row r="485" spans="1:5" ht="13.5" customHeight="1">
      <c r="A485" s="416" t="s">
        <v>24987</v>
      </c>
      <c r="B485" s="417"/>
      <c r="C485" s="418" t="s">
        <v>24988</v>
      </c>
      <c r="D485" s="419"/>
      <c r="E485" s="430"/>
    </row>
    <row r="486" spans="1:5" ht="12.75" customHeight="1">
      <c r="A486" s="420" t="s">
        <v>24989</v>
      </c>
      <c r="B486" s="421" t="s">
        <v>24078</v>
      </c>
      <c r="C486" s="421" t="s">
        <v>24990</v>
      </c>
      <c r="D486" s="422"/>
      <c r="E486" s="426"/>
    </row>
    <row r="487" spans="1:5" ht="13.5" customHeight="1">
      <c r="A487" s="423" t="s">
        <v>24991</v>
      </c>
      <c r="B487" s="424" t="s">
        <v>24078</v>
      </c>
      <c r="C487" s="556" t="s">
        <v>24992</v>
      </c>
      <c r="D487" s="424" t="s">
        <v>74</v>
      </c>
      <c r="E487" s="425">
        <v>106.78</v>
      </c>
    </row>
    <row r="488" spans="1:5" ht="2.25" customHeight="1">
      <c r="A488" s="428"/>
      <c r="C488" s="556"/>
      <c r="E488" s="429"/>
    </row>
    <row r="489" spans="1:5" ht="12.75" customHeight="1">
      <c r="A489" s="423" t="s">
        <v>24993</v>
      </c>
      <c r="B489" s="424" t="s">
        <v>24078</v>
      </c>
      <c r="C489" s="556" t="s">
        <v>24994</v>
      </c>
      <c r="D489" s="424" t="s">
        <v>74</v>
      </c>
      <c r="E489" s="425">
        <v>107.55</v>
      </c>
    </row>
    <row r="490" spans="1:5" ht="3" customHeight="1">
      <c r="A490" s="428"/>
      <c r="C490" s="556"/>
      <c r="E490" s="429"/>
    </row>
    <row r="491" spans="1:5" ht="12.75" customHeight="1">
      <c r="A491" s="423" t="s">
        <v>24995</v>
      </c>
      <c r="B491" s="424" t="s">
        <v>24078</v>
      </c>
      <c r="C491" s="556" t="s">
        <v>24996</v>
      </c>
      <c r="D491" s="424" t="s">
        <v>74</v>
      </c>
      <c r="E491" s="425">
        <v>111.01</v>
      </c>
    </row>
    <row r="492" spans="1:5" ht="3" customHeight="1">
      <c r="A492" s="428"/>
      <c r="C492" s="556"/>
      <c r="E492" s="429"/>
    </row>
    <row r="493" spans="1:5" ht="12.75" customHeight="1">
      <c r="A493" s="423" t="s">
        <v>24997</v>
      </c>
      <c r="B493" s="424" t="s">
        <v>24078</v>
      </c>
      <c r="C493" s="556" t="s">
        <v>24998</v>
      </c>
      <c r="D493" s="424" t="s">
        <v>74</v>
      </c>
      <c r="E493" s="425">
        <v>76.319999999999993</v>
      </c>
    </row>
    <row r="494" spans="1:5" ht="2.25" customHeight="1">
      <c r="A494" s="428"/>
      <c r="C494" s="556"/>
      <c r="E494" s="429"/>
    </row>
    <row r="495" spans="1:5" ht="13.5" customHeight="1">
      <c r="A495" s="423" t="s">
        <v>24999</v>
      </c>
      <c r="B495" s="424" t="s">
        <v>24078</v>
      </c>
      <c r="C495" s="556" t="s">
        <v>25000</v>
      </c>
      <c r="D495" s="424" t="s">
        <v>74</v>
      </c>
      <c r="E495" s="425">
        <v>117.86</v>
      </c>
    </row>
    <row r="496" spans="1:5" ht="2.25" customHeight="1">
      <c r="A496" s="428"/>
      <c r="C496" s="556"/>
      <c r="E496" s="429"/>
    </row>
    <row r="497" spans="1:5" ht="12.75" customHeight="1">
      <c r="A497" s="423" t="s">
        <v>25001</v>
      </c>
      <c r="B497" s="424" t="s">
        <v>24078</v>
      </c>
      <c r="C497" s="556" t="s">
        <v>25002</v>
      </c>
      <c r="D497" s="424" t="s">
        <v>74</v>
      </c>
      <c r="E497" s="425">
        <v>54.18</v>
      </c>
    </row>
    <row r="498" spans="1:5" ht="3" customHeight="1">
      <c r="A498" s="428"/>
      <c r="C498" s="556"/>
      <c r="E498" s="429"/>
    </row>
    <row r="499" spans="1:5" ht="12.75" customHeight="1">
      <c r="A499" s="423" t="s">
        <v>25003</v>
      </c>
      <c r="B499" s="424" t="s">
        <v>24078</v>
      </c>
      <c r="C499" s="556" t="s">
        <v>25004</v>
      </c>
      <c r="D499" s="424" t="s">
        <v>74</v>
      </c>
      <c r="E499" s="425">
        <v>77.34</v>
      </c>
    </row>
    <row r="500" spans="1:5" ht="3" customHeight="1">
      <c r="A500" s="428"/>
      <c r="C500" s="556"/>
      <c r="E500" s="429"/>
    </row>
    <row r="501" spans="1:5" ht="12.75" customHeight="1">
      <c r="A501" s="423" t="s">
        <v>25005</v>
      </c>
      <c r="B501" s="424" t="s">
        <v>24078</v>
      </c>
      <c r="C501" s="556" t="s">
        <v>25006</v>
      </c>
      <c r="D501" s="424" t="s">
        <v>74</v>
      </c>
      <c r="E501" s="425">
        <v>119.14</v>
      </c>
    </row>
    <row r="502" spans="1:5" ht="2.25" customHeight="1">
      <c r="A502" s="428"/>
      <c r="C502" s="556"/>
      <c r="E502" s="429"/>
    </row>
    <row r="503" spans="1:5" ht="13.5" customHeight="1">
      <c r="A503" s="423" t="s">
        <v>25007</v>
      </c>
      <c r="B503" s="424" t="s">
        <v>24078</v>
      </c>
      <c r="C503" s="556" t="s">
        <v>25008</v>
      </c>
      <c r="D503" s="424" t="s">
        <v>74</v>
      </c>
      <c r="E503" s="425">
        <v>58.5</v>
      </c>
    </row>
    <row r="504" spans="1:5" ht="2.25" customHeight="1">
      <c r="A504" s="428"/>
      <c r="C504" s="556"/>
      <c r="E504" s="429"/>
    </row>
    <row r="505" spans="1:5" ht="13.5" customHeight="1">
      <c r="A505" s="420" t="s">
        <v>25009</v>
      </c>
      <c r="B505" s="421" t="s">
        <v>24078</v>
      </c>
      <c r="C505" s="421" t="s">
        <v>25010</v>
      </c>
      <c r="D505" s="422"/>
      <c r="E505" s="426"/>
    </row>
    <row r="506" spans="1:5" ht="12.75" customHeight="1">
      <c r="A506" s="423" t="s">
        <v>25011</v>
      </c>
      <c r="B506" s="424" t="s">
        <v>24078</v>
      </c>
      <c r="C506" s="424" t="s">
        <v>25012</v>
      </c>
      <c r="D506" s="424" t="s">
        <v>126</v>
      </c>
      <c r="E506" s="425">
        <v>14.68</v>
      </c>
    </row>
    <row r="507" spans="1:5" ht="12.75" customHeight="1">
      <c r="A507" s="423" t="s">
        <v>25013</v>
      </c>
      <c r="B507" s="424" t="s">
        <v>24078</v>
      </c>
      <c r="C507" s="424" t="s">
        <v>25014</v>
      </c>
      <c r="D507" s="424" t="s">
        <v>126</v>
      </c>
      <c r="E507" s="425">
        <v>11.68</v>
      </c>
    </row>
    <row r="508" spans="1:5" ht="13.5" customHeight="1">
      <c r="A508" s="423" t="s">
        <v>25015</v>
      </c>
      <c r="B508" s="424" t="s">
        <v>24078</v>
      </c>
      <c r="C508" s="424" t="s">
        <v>25016</v>
      </c>
      <c r="D508" s="424" t="s">
        <v>126</v>
      </c>
      <c r="E508" s="425">
        <v>12.91</v>
      </c>
    </row>
    <row r="509" spans="1:5" ht="12.75" customHeight="1">
      <c r="A509" s="423" t="s">
        <v>25017</v>
      </c>
      <c r="B509" s="424" t="s">
        <v>24078</v>
      </c>
      <c r="C509" s="424" t="s">
        <v>25018</v>
      </c>
      <c r="D509" s="424" t="s">
        <v>126</v>
      </c>
      <c r="E509" s="425">
        <v>11.04</v>
      </c>
    </row>
    <row r="510" spans="1:5" ht="13.5" customHeight="1">
      <c r="A510" s="423" t="s">
        <v>25019</v>
      </c>
      <c r="B510" s="424" t="s">
        <v>24078</v>
      </c>
      <c r="C510" s="424" t="s">
        <v>25020</v>
      </c>
      <c r="D510" s="424" t="s">
        <v>126</v>
      </c>
      <c r="E510" s="425">
        <v>10.11</v>
      </c>
    </row>
    <row r="511" spans="1:5" ht="12.75" customHeight="1">
      <c r="A511" s="423" t="s">
        <v>25021</v>
      </c>
      <c r="B511" s="424" t="s">
        <v>24078</v>
      </c>
      <c r="C511" s="424" t="s">
        <v>25022</v>
      </c>
      <c r="D511" s="424" t="s">
        <v>126</v>
      </c>
      <c r="E511" s="425">
        <v>8.98</v>
      </c>
    </row>
    <row r="512" spans="1:5" ht="12.75" customHeight="1">
      <c r="A512" s="423" t="s">
        <v>25023</v>
      </c>
      <c r="B512" s="424" t="s">
        <v>24078</v>
      </c>
      <c r="C512" s="424" t="s">
        <v>25024</v>
      </c>
      <c r="D512" s="424" t="s">
        <v>126</v>
      </c>
      <c r="E512" s="425">
        <v>8.33</v>
      </c>
    </row>
    <row r="513" spans="1:5" ht="13.5" customHeight="1">
      <c r="A513" s="423" t="s">
        <v>25025</v>
      </c>
      <c r="B513" s="424" t="s">
        <v>24078</v>
      </c>
      <c r="C513" s="424" t="s">
        <v>25026</v>
      </c>
      <c r="D513" s="424" t="s">
        <v>126</v>
      </c>
      <c r="E513" s="425">
        <v>7.9</v>
      </c>
    </row>
    <row r="514" spans="1:5" ht="12.75" customHeight="1">
      <c r="A514" s="423" t="s">
        <v>25027</v>
      </c>
      <c r="B514" s="424" t="s">
        <v>24078</v>
      </c>
      <c r="C514" s="424" t="s">
        <v>25028</v>
      </c>
      <c r="D514" s="424" t="s">
        <v>126</v>
      </c>
      <c r="E514" s="425">
        <v>7.78</v>
      </c>
    </row>
    <row r="515" spans="1:5" ht="12.75" customHeight="1">
      <c r="A515" s="423" t="s">
        <v>25029</v>
      </c>
      <c r="B515" s="424" t="s">
        <v>24078</v>
      </c>
      <c r="C515" s="424" t="s">
        <v>25030</v>
      </c>
      <c r="D515" s="424" t="s">
        <v>126</v>
      </c>
      <c r="E515" s="425">
        <v>7.78</v>
      </c>
    </row>
    <row r="516" spans="1:5" ht="13.5" customHeight="1">
      <c r="A516" s="423" t="s">
        <v>25031</v>
      </c>
      <c r="B516" s="424" t="s">
        <v>24078</v>
      </c>
      <c r="C516" s="424" t="s">
        <v>25032</v>
      </c>
      <c r="D516" s="424" t="s">
        <v>126</v>
      </c>
      <c r="E516" s="425">
        <v>9.7100000000000009</v>
      </c>
    </row>
    <row r="517" spans="1:5" ht="12.75" customHeight="1">
      <c r="A517" s="423" t="s">
        <v>25033</v>
      </c>
      <c r="B517" s="424" t="s">
        <v>24078</v>
      </c>
      <c r="C517" s="424" t="s">
        <v>25034</v>
      </c>
      <c r="D517" s="424" t="s">
        <v>126</v>
      </c>
      <c r="E517" s="425">
        <v>14.78</v>
      </c>
    </row>
    <row r="518" spans="1:5" ht="13.5" customHeight="1">
      <c r="A518" s="423" t="s">
        <v>25035</v>
      </c>
      <c r="B518" s="424" t="s">
        <v>24078</v>
      </c>
      <c r="C518" s="424" t="s">
        <v>25036</v>
      </c>
      <c r="D518" s="424" t="s">
        <v>126</v>
      </c>
      <c r="E518" s="425">
        <v>14.78</v>
      </c>
    </row>
    <row r="519" spans="1:5" ht="12.75" customHeight="1">
      <c r="A519" s="423" t="s">
        <v>25037</v>
      </c>
      <c r="B519" s="424" t="s">
        <v>24078</v>
      </c>
      <c r="C519" s="424" t="s">
        <v>25038</v>
      </c>
      <c r="D519" s="424" t="s">
        <v>126</v>
      </c>
      <c r="E519" s="425">
        <v>14.78</v>
      </c>
    </row>
    <row r="520" spans="1:5" ht="12.75" customHeight="1">
      <c r="A520" s="423" t="s">
        <v>25039</v>
      </c>
      <c r="B520" s="424" t="s">
        <v>24078</v>
      </c>
      <c r="C520" s="424" t="s">
        <v>25040</v>
      </c>
      <c r="D520" s="424" t="s">
        <v>126</v>
      </c>
      <c r="E520" s="425">
        <v>12.47</v>
      </c>
    </row>
    <row r="521" spans="1:5" ht="13.5" customHeight="1">
      <c r="A521" s="423" t="s">
        <v>25041</v>
      </c>
      <c r="B521" s="424" t="s">
        <v>24078</v>
      </c>
      <c r="C521" s="424" t="s">
        <v>25042</v>
      </c>
      <c r="D521" s="424" t="s">
        <v>126</v>
      </c>
      <c r="E521" s="425">
        <v>11.24</v>
      </c>
    </row>
    <row r="522" spans="1:5" ht="12.75" customHeight="1">
      <c r="A522" s="423" t="s">
        <v>25043</v>
      </c>
      <c r="B522" s="424" t="s">
        <v>24078</v>
      </c>
      <c r="C522" s="424" t="s">
        <v>25044</v>
      </c>
      <c r="D522" s="424" t="s">
        <v>126</v>
      </c>
      <c r="E522" s="425">
        <v>9.8699999999999992</v>
      </c>
    </row>
    <row r="523" spans="1:5" ht="13.5" customHeight="1">
      <c r="A523" s="423" t="s">
        <v>25045</v>
      </c>
      <c r="B523" s="424" t="s">
        <v>24078</v>
      </c>
      <c r="C523" s="424" t="s">
        <v>25046</v>
      </c>
      <c r="D523" s="424" t="s">
        <v>126</v>
      </c>
      <c r="E523" s="425">
        <v>9.01</v>
      </c>
    </row>
    <row r="524" spans="1:5" ht="12.75" customHeight="1">
      <c r="A524" s="423" t="s">
        <v>25047</v>
      </c>
      <c r="B524" s="424" t="s">
        <v>24078</v>
      </c>
      <c r="C524" s="424" t="s">
        <v>25048</v>
      </c>
      <c r="D524" s="424" t="s">
        <v>126</v>
      </c>
      <c r="E524" s="425">
        <v>8.36</v>
      </c>
    </row>
    <row r="525" spans="1:5" ht="12.75" customHeight="1">
      <c r="A525" s="423" t="s">
        <v>25049</v>
      </c>
      <c r="B525" s="424" t="s">
        <v>24078</v>
      </c>
      <c r="C525" s="424" t="s">
        <v>25050</v>
      </c>
      <c r="D525" s="424" t="s">
        <v>126</v>
      </c>
      <c r="E525" s="425">
        <v>8.1199999999999992</v>
      </c>
    </row>
    <row r="526" spans="1:5" ht="13.5" customHeight="1">
      <c r="A526" s="423" t="s">
        <v>25051</v>
      </c>
      <c r="B526" s="424" t="s">
        <v>24078</v>
      </c>
      <c r="C526" s="424" t="s">
        <v>25052</v>
      </c>
      <c r="D526" s="424" t="s">
        <v>126</v>
      </c>
      <c r="E526" s="425">
        <v>7.79</v>
      </c>
    </row>
    <row r="527" spans="1:5" ht="12.75" customHeight="1">
      <c r="A527" s="423" t="s">
        <v>25053</v>
      </c>
      <c r="B527" s="424" t="s">
        <v>24078</v>
      </c>
      <c r="C527" s="424" t="s">
        <v>25054</v>
      </c>
      <c r="D527" s="424" t="s">
        <v>126</v>
      </c>
      <c r="E527" s="425">
        <v>9.7200000000000006</v>
      </c>
    </row>
    <row r="528" spans="1:5" ht="12.75" customHeight="1">
      <c r="A528" s="420" t="s">
        <v>25055</v>
      </c>
      <c r="B528" s="421" t="s">
        <v>24078</v>
      </c>
      <c r="C528" s="421" t="s">
        <v>25056</v>
      </c>
      <c r="D528" s="422"/>
      <c r="E528" s="426"/>
    </row>
    <row r="529" spans="1:5" ht="13.5" customHeight="1">
      <c r="A529" s="423" t="s">
        <v>25057</v>
      </c>
      <c r="B529" s="424" t="s">
        <v>24078</v>
      </c>
      <c r="C529" s="424" t="s">
        <v>25058</v>
      </c>
      <c r="D529" s="424" t="s">
        <v>126</v>
      </c>
      <c r="E529" s="425">
        <v>11.08</v>
      </c>
    </row>
    <row r="530" spans="1:5" ht="12.75" customHeight="1">
      <c r="A530" s="423" t="s">
        <v>25059</v>
      </c>
      <c r="B530" s="424" t="s">
        <v>24078</v>
      </c>
      <c r="C530" s="424" t="s">
        <v>25060</v>
      </c>
      <c r="D530" s="424" t="s">
        <v>126</v>
      </c>
      <c r="E530" s="425">
        <v>10.41</v>
      </c>
    </row>
    <row r="531" spans="1:5" ht="13.5" customHeight="1">
      <c r="A531" s="423" t="s">
        <v>25061</v>
      </c>
      <c r="B531" s="424" t="s">
        <v>24078</v>
      </c>
      <c r="C531" s="424" t="s">
        <v>25062</v>
      </c>
      <c r="D531" s="424" t="s">
        <v>126</v>
      </c>
      <c r="E531" s="425">
        <v>10.35</v>
      </c>
    </row>
    <row r="532" spans="1:5" ht="12.75" customHeight="1">
      <c r="A532" s="423" t="s">
        <v>25063</v>
      </c>
      <c r="B532" s="424" t="s">
        <v>24078</v>
      </c>
      <c r="C532" s="424" t="s">
        <v>25064</v>
      </c>
      <c r="D532" s="424" t="s">
        <v>126</v>
      </c>
      <c r="E532" s="425">
        <v>12.62</v>
      </c>
    </row>
    <row r="533" spans="1:5" ht="12.75" customHeight="1">
      <c r="A533" s="423" t="s">
        <v>25065</v>
      </c>
      <c r="B533" s="424" t="s">
        <v>24078</v>
      </c>
      <c r="C533" s="424" t="s">
        <v>25066</v>
      </c>
      <c r="D533" s="424" t="s">
        <v>126</v>
      </c>
      <c r="E533" s="425">
        <v>11.56</v>
      </c>
    </row>
    <row r="534" spans="1:5" ht="13.5" customHeight="1">
      <c r="A534" s="423" t="s">
        <v>25067</v>
      </c>
      <c r="B534" s="424" t="s">
        <v>24078</v>
      </c>
      <c r="C534" s="424" t="s">
        <v>25068</v>
      </c>
      <c r="D534" s="424" t="s">
        <v>126</v>
      </c>
      <c r="E534" s="425">
        <v>10.85</v>
      </c>
    </row>
    <row r="535" spans="1:5" ht="12.75" customHeight="1">
      <c r="A535" s="423" t="s">
        <v>25069</v>
      </c>
      <c r="B535" s="424" t="s">
        <v>24078</v>
      </c>
      <c r="C535" s="424" t="s">
        <v>25070</v>
      </c>
      <c r="D535" s="424" t="s">
        <v>126</v>
      </c>
      <c r="E535" s="425">
        <v>10.59</v>
      </c>
    </row>
    <row r="536" spans="1:5" ht="13.5" customHeight="1">
      <c r="A536" s="423" t="s">
        <v>25071</v>
      </c>
      <c r="B536" s="424" t="s">
        <v>24078</v>
      </c>
      <c r="C536" s="424" t="s">
        <v>25072</v>
      </c>
      <c r="D536" s="424" t="s">
        <v>126</v>
      </c>
      <c r="E536" s="425">
        <v>11.16</v>
      </c>
    </row>
    <row r="537" spans="1:5" ht="12.75" customHeight="1">
      <c r="A537" s="423" t="s">
        <v>25073</v>
      </c>
      <c r="B537" s="424" t="s">
        <v>24078</v>
      </c>
      <c r="C537" s="424" t="s">
        <v>25074</v>
      </c>
      <c r="D537" s="424" t="s">
        <v>126</v>
      </c>
      <c r="E537" s="425">
        <v>10.87</v>
      </c>
    </row>
    <row r="538" spans="1:5" ht="12.75" customHeight="1">
      <c r="A538" s="423" t="s">
        <v>25075</v>
      </c>
      <c r="B538" s="424" t="s">
        <v>24078</v>
      </c>
      <c r="C538" s="424" t="s">
        <v>25076</v>
      </c>
      <c r="D538" s="424" t="s">
        <v>126</v>
      </c>
      <c r="E538" s="425">
        <v>10.89</v>
      </c>
    </row>
    <row r="539" spans="1:5" ht="13.5" customHeight="1">
      <c r="A539" s="423" t="s">
        <v>25077</v>
      </c>
      <c r="B539" s="424" t="s">
        <v>24078</v>
      </c>
      <c r="C539" s="424" t="s">
        <v>25078</v>
      </c>
      <c r="D539" s="424" t="s">
        <v>126</v>
      </c>
      <c r="E539" s="425">
        <v>10.87</v>
      </c>
    </row>
    <row r="540" spans="1:5" ht="12.75" customHeight="1">
      <c r="A540" s="423" t="s">
        <v>25079</v>
      </c>
      <c r="B540" s="424" t="s">
        <v>24078</v>
      </c>
      <c r="C540" s="424" t="s">
        <v>25080</v>
      </c>
      <c r="D540" s="424" t="s">
        <v>126</v>
      </c>
      <c r="E540" s="425">
        <v>11.29</v>
      </c>
    </row>
    <row r="541" spans="1:5" ht="12.75" customHeight="1">
      <c r="A541" s="423" t="s">
        <v>25081</v>
      </c>
      <c r="B541" s="424" t="s">
        <v>24078</v>
      </c>
      <c r="C541" s="424" t="s">
        <v>25082</v>
      </c>
      <c r="D541" s="424" t="s">
        <v>126</v>
      </c>
      <c r="E541" s="425">
        <v>12.19</v>
      </c>
    </row>
    <row r="542" spans="1:5" ht="13.5" customHeight="1">
      <c r="A542" s="423" t="s">
        <v>25083</v>
      </c>
      <c r="B542" s="424" t="s">
        <v>24078</v>
      </c>
      <c r="C542" s="424" t="s">
        <v>25084</v>
      </c>
      <c r="D542" s="424" t="s">
        <v>126</v>
      </c>
      <c r="E542" s="425">
        <v>11.51</v>
      </c>
    </row>
    <row r="543" spans="1:5" ht="12.75" customHeight="1">
      <c r="A543" s="420" t="s">
        <v>25085</v>
      </c>
      <c r="B543" s="421" t="s">
        <v>24078</v>
      </c>
      <c r="C543" s="421" t="s">
        <v>25086</v>
      </c>
      <c r="D543" s="422"/>
      <c r="E543" s="426"/>
    </row>
    <row r="544" spans="1:5" ht="13.5" customHeight="1">
      <c r="A544" s="423" t="s">
        <v>25087</v>
      </c>
      <c r="B544" s="424" t="s">
        <v>24078</v>
      </c>
      <c r="C544" s="424" t="s">
        <v>25088</v>
      </c>
      <c r="D544" s="424" t="s">
        <v>71</v>
      </c>
      <c r="E544" s="425">
        <v>708.19</v>
      </c>
    </row>
    <row r="545" spans="1:5" ht="12.75" customHeight="1">
      <c r="A545" s="423" t="s">
        <v>25089</v>
      </c>
      <c r="B545" s="424" t="s">
        <v>24078</v>
      </c>
      <c r="C545" s="424" t="s">
        <v>25090</v>
      </c>
      <c r="D545" s="424" t="s">
        <v>71</v>
      </c>
      <c r="E545" s="425">
        <v>752.21</v>
      </c>
    </row>
    <row r="546" spans="1:5" ht="12.75" customHeight="1">
      <c r="A546" s="423" t="s">
        <v>25091</v>
      </c>
      <c r="B546" s="424" t="s">
        <v>24078</v>
      </c>
      <c r="C546" s="424" t="s">
        <v>25092</v>
      </c>
      <c r="D546" s="424" t="s">
        <v>71</v>
      </c>
      <c r="E546" s="425">
        <v>775.03</v>
      </c>
    </row>
    <row r="547" spans="1:5" ht="13.5" customHeight="1">
      <c r="A547" s="423" t="s">
        <v>25093</v>
      </c>
      <c r="B547" s="424" t="s">
        <v>24078</v>
      </c>
      <c r="C547" s="424" t="s">
        <v>25094</v>
      </c>
      <c r="D547" s="424" t="s">
        <v>71</v>
      </c>
      <c r="E547" s="425">
        <v>835.16</v>
      </c>
    </row>
    <row r="548" spans="1:5" ht="12.75" customHeight="1">
      <c r="A548" s="420" t="s">
        <v>25095</v>
      </c>
      <c r="B548" s="421" t="s">
        <v>24078</v>
      </c>
      <c r="C548" s="421" t="s">
        <v>25096</v>
      </c>
      <c r="D548" s="422"/>
      <c r="E548" s="426"/>
    </row>
    <row r="549" spans="1:5" ht="13.5" customHeight="1">
      <c r="A549" s="423" t="s">
        <v>25097</v>
      </c>
      <c r="B549" s="424" t="s">
        <v>24078</v>
      </c>
      <c r="C549" s="424" t="s">
        <v>25098</v>
      </c>
      <c r="D549" s="424" t="s">
        <v>71</v>
      </c>
      <c r="E549" s="425">
        <v>684.64</v>
      </c>
    </row>
    <row r="550" spans="1:5" ht="12.75" customHeight="1">
      <c r="A550" s="423" t="s">
        <v>25099</v>
      </c>
      <c r="B550" s="424" t="s">
        <v>24078</v>
      </c>
      <c r="C550" s="424" t="s">
        <v>25100</v>
      </c>
      <c r="D550" s="424" t="s">
        <v>71</v>
      </c>
      <c r="E550" s="425">
        <v>695.64</v>
      </c>
    </row>
    <row r="551" spans="1:5" ht="12.75" customHeight="1">
      <c r="A551" s="423" t="s">
        <v>25101</v>
      </c>
      <c r="B551" s="424" t="s">
        <v>24078</v>
      </c>
      <c r="C551" s="424" t="s">
        <v>25102</v>
      </c>
      <c r="D551" s="424" t="s">
        <v>71</v>
      </c>
      <c r="E551" s="425">
        <v>706.64</v>
      </c>
    </row>
    <row r="552" spans="1:5" ht="13.5" customHeight="1">
      <c r="A552" s="423" t="s">
        <v>25103</v>
      </c>
      <c r="B552" s="424" t="s">
        <v>24078</v>
      </c>
      <c r="C552" s="424" t="s">
        <v>25104</v>
      </c>
      <c r="D552" s="424" t="s">
        <v>71</v>
      </c>
      <c r="E552" s="425">
        <v>728.64</v>
      </c>
    </row>
    <row r="553" spans="1:5" ht="12.75" customHeight="1">
      <c r="A553" s="420" t="s">
        <v>25105</v>
      </c>
      <c r="B553" s="421" t="s">
        <v>24078</v>
      </c>
      <c r="C553" s="421" t="s">
        <v>25106</v>
      </c>
      <c r="D553" s="422"/>
      <c r="E553" s="426"/>
    </row>
    <row r="554" spans="1:5" ht="13.5" customHeight="1">
      <c r="A554" s="423" t="s">
        <v>25107</v>
      </c>
      <c r="B554" s="424" t="s">
        <v>24078</v>
      </c>
      <c r="C554" s="424" t="s">
        <v>25108</v>
      </c>
      <c r="D554" s="424" t="s">
        <v>71</v>
      </c>
      <c r="E554" s="425">
        <v>712.74</v>
      </c>
    </row>
    <row r="555" spans="1:5" ht="12.75" customHeight="1">
      <c r="A555" s="423" t="s">
        <v>25109</v>
      </c>
      <c r="B555" s="424" t="s">
        <v>24078</v>
      </c>
      <c r="C555" s="424" t="s">
        <v>25110</v>
      </c>
      <c r="D555" s="424" t="s">
        <v>71</v>
      </c>
      <c r="E555" s="425">
        <v>723.74</v>
      </c>
    </row>
    <row r="556" spans="1:5" ht="12.75" customHeight="1">
      <c r="A556" s="423" t="s">
        <v>25111</v>
      </c>
      <c r="B556" s="424" t="s">
        <v>24078</v>
      </c>
      <c r="C556" s="424" t="s">
        <v>25112</v>
      </c>
      <c r="D556" s="424" t="s">
        <v>71</v>
      </c>
      <c r="E556" s="425">
        <v>734.74</v>
      </c>
    </row>
    <row r="557" spans="1:5" ht="13.5" customHeight="1">
      <c r="A557" s="423" t="s">
        <v>25113</v>
      </c>
      <c r="B557" s="424" t="s">
        <v>24078</v>
      </c>
      <c r="C557" s="424" t="s">
        <v>25114</v>
      </c>
      <c r="D557" s="424" t="s">
        <v>71</v>
      </c>
      <c r="E557" s="425">
        <v>756.74</v>
      </c>
    </row>
    <row r="558" spans="1:5" ht="12.75" customHeight="1">
      <c r="A558" s="420" t="s">
        <v>25115</v>
      </c>
      <c r="B558" s="421" t="s">
        <v>24078</v>
      </c>
      <c r="C558" s="557" t="s">
        <v>25116</v>
      </c>
      <c r="D558" s="422"/>
      <c r="E558" s="426"/>
    </row>
    <row r="559" spans="1:5" ht="5.25" customHeight="1">
      <c r="A559" s="428"/>
      <c r="C559" s="557"/>
      <c r="E559" s="429"/>
    </row>
    <row r="560" spans="1:5" ht="12.75" customHeight="1">
      <c r="A560" s="423" t="s">
        <v>25117</v>
      </c>
      <c r="B560" s="424" t="s">
        <v>24078</v>
      </c>
      <c r="C560" s="556" t="s">
        <v>25118</v>
      </c>
      <c r="D560" s="424" t="s">
        <v>74</v>
      </c>
      <c r="E560" s="425">
        <v>174.26</v>
      </c>
    </row>
    <row r="561" spans="1:5" ht="2.25" customHeight="1">
      <c r="A561" s="428"/>
      <c r="C561" s="556"/>
      <c r="E561" s="429"/>
    </row>
    <row r="562" spans="1:5" ht="13.5" customHeight="1">
      <c r="A562" s="423" t="s">
        <v>25119</v>
      </c>
      <c r="B562" s="424" t="s">
        <v>24078</v>
      </c>
      <c r="C562" s="556" t="s">
        <v>25120</v>
      </c>
      <c r="D562" s="424" t="s">
        <v>74</v>
      </c>
      <c r="E562" s="425">
        <v>206.6</v>
      </c>
    </row>
    <row r="563" spans="1:5" ht="2.25" customHeight="1">
      <c r="A563" s="428"/>
      <c r="C563" s="556"/>
      <c r="E563" s="429"/>
    </row>
    <row r="564" spans="1:5" ht="12.75" customHeight="1">
      <c r="A564" s="423" t="s">
        <v>25121</v>
      </c>
      <c r="B564" s="424" t="s">
        <v>24078</v>
      </c>
      <c r="C564" s="556" t="s">
        <v>25122</v>
      </c>
      <c r="D564" s="424" t="s">
        <v>74</v>
      </c>
      <c r="E564" s="425">
        <v>244.32</v>
      </c>
    </row>
    <row r="565" spans="1:5" ht="3" customHeight="1">
      <c r="A565" s="428"/>
      <c r="C565" s="556"/>
      <c r="E565" s="429"/>
    </row>
    <row r="566" spans="1:5" ht="12.75" customHeight="1">
      <c r="A566" s="423" t="s">
        <v>25123</v>
      </c>
      <c r="B566" s="424" t="s">
        <v>24078</v>
      </c>
      <c r="C566" s="556" t="s">
        <v>25124</v>
      </c>
      <c r="D566" s="424" t="s">
        <v>74</v>
      </c>
      <c r="E566" s="425">
        <v>315.68</v>
      </c>
    </row>
    <row r="567" spans="1:5" ht="3" customHeight="1">
      <c r="A567" s="428"/>
      <c r="C567" s="556"/>
      <c r="E567" s="429"/>
    </row>
    <row r="568" spans="1:5" ht="12.75" customHeight="1">
      <c r="A568" s="416" t="s">
        <v>25125</v>
      </c>
      <c r="B568" s="417"/>
      <c r="C568" s="418" t="s">
        <v>25126</v>
      </c>
      <c r="D568" s="419"/>
      <c r="E568" s="430"/>
    </row>
    <row r="569" spans="1:5" ht="12.75" customHeight="1">
      <c r="A569" s="420" t="s">
        <v>25127</v>
      </c>
      <c r="B569" s="421" t="s">
        <v>24078</v>
      </c>
      <c r="C569" s="421" t="s">
        <v>25128</v>
      </c>
      <c r="D569" s="422"/>
      <c r="E569" s="426"/>
    </row>
    <row r="570" spans="1:5" ht="13.5" customHeight="1">
      <c r="A570" s="423" t="s">
        <v>25129</v>
      </c>
      <c r="B570" s="424" t="s">
        <v>24078</v>
      </c>
      <c r="C570" s="424" t="s">
        <v>25130</v>
      </c>
      <c r="D570" s="424" t="s">
        <v>74</v>
      </c>
      <c r="E570" s="425">
        <v>72.17</v>
      </c>
    </row>
    <row r="571" spans="1:5" ht="12.75" customHeight="1">
      <c r="A571" s="423" t="s">
        <v>25131</v>
      </c>
      <c r="B571" s="424" t="s">
        <v>24078</v>
      </c>
      <c r="C571" s="424" t="s">
        <v>25132</v>
      </c>
      <c r="D571" s="424" t="s">
        <v>74</v>
      </c>
      <c r="E571" s="425">
        <v>132.76</v>
      </c>
    </row>
    <row r="572" spans="1:5" ht="13.5" customHeight="1">
      <c r="A572" s="423" t="s">
        <v>25133</v>
      </c>
      <c r="B572" s="424" t="s">
        <v>24078</v>
      </c>
      <c r="C572" s="424" t="s">
        <v>25134</v>
      </c>
      <c r="D572" s="424" t="s">
        <v>74</v>
      </c>
      <c r="E572" s="425">
        <v>241.05</v>
      </c>
    </row>
    <row r="573" spans="1:5" ht="12.75" customHeight="1">
      <c r="A573" s="423" t="s">
        <v>25135</v>
      </c>
      <c r="B573" s="424" t="s">
        <v>24078</v>
      </c>
      <c r="C573" s="424" t="s">
        <v>25136</v>
      </c>
      <c r="D573" s="424" t="s">
        <v>74</v>
      </c>
      <c r="E573" s="425">
        <v>75.72</v>
      </c>
    </row>
    <row r="574" spans="1:5" ht="12.75" customHeight="1">
      <c r="A574" s="423" t="s">
        <v>25137</v>
      </c>
      <c r="B574" s="424" t="s">
        <v>24078</v>
      </c>
      <c r="C574" s="424" t="s">
        <v>25138</v>
      </c>
      <c r="D574" s="424" t="s">
        <v>74</v>
      </c>
      <c r="E574" s="425">
        <v>139.88</v>
      </c>
    </row>
    <row r="575" spans="1:5" ht="13.5" customHeight="1">
      <c r="A575" s="423" t="s">
        <v>25139</v>
      </c>
      <c r="B575" s="424" t="s">
        <v>24078</v>
      </c>
      <c r="C575" s="424" t="s">
        <v>25140</v>
      </c>
      <c r="D575" s="424" t="s">
        <v>74</v>
      </c>
      <c r="E575" s="425">
        <v>249.95</v>
      </c>
    </row>
    <row r="576" spans="1:5" ht="12.75" customHeight="1">
      <c r="A576" s="420" t="s">
        <v>25141</v>
      </c>
      <c r="B576" s="421" t="s">
        <v>24078</v>
      </c>
      <c r="C576" s="421" t="s">
        <v>25142</v>
      </c>
      <c r="D576" s="422"/>
      <c r="E576" s="426"/>
    </row>
    <row r="577" spans="1:5" ht="12.75" customHeight="1">
      <c r="A577" s="423" t="s">
        <v>25143</v>
      </c>
      <c r="B577" s="424" t="s">
        <v>24078</v>
      </c>
      <c r="C577" s="424" t="s">
        <v>25132</v>
      </c>
      <c r="D577" s="424" t="s">
        <v>74</v>
      </c>
      <c r="E577" s="425">
        <v>49.5</v>
      </c>
    </row>
    <row r="578" spans="1:5" ht="13.5" customHeight="1">
      <c r="A578" s="423" t="s">
        <v>25144</v>
      </c>
      <c r="B578" s="424" t="s">
        <v>24078</v>
      </c>
      <c r="C578" s="424" t="s">
        <v>25145</v>
      </c>
      <c r="D578" s="424" t="s">
        <v>74</v>
      </c>
      <c r="E578" s="425">
        <v>62.05</v>
      </c>
    </row>
    <row r="579" spans="1:5" ht="12.75" customHeight="1">
      <c r="A579" s="423" t="s">
        <v>25146</v>
      </c>
      <c r="B579" s="424" t="s">
        <v>24078</v>
      </c>
      <c r="C579" s="424" t="s">
        <v>25134</v>
      </c>
      <c r="D579" s="424" t="s">
        <v>74</v>
      </c>
      <c r="E579" s="425">
        <v>81.209999999999994</v>
      </c>
    </row>
    <row r="580" spans="1:5" ht="13.5" customHeight="1">
      <c r="A580" s="423" t="s">
        <v>25147</v>
      </c>
      <c r="B580" s="424" t="s">
        <v>24078</v>
      </c>
      <c r="C580" s="424" t="s">
        <v>25148</v>
      </c>
      <c r="D580" s="424" t="s">
        <v>74</v>
      </c>
      <c r="E580" s="425">
        <v>120.01</v>
      </c>
    </row>
    <row r="581" spans="1:5" ht="12.75" customHeight="1">
      <c r="A581" s="420" t="s">
        <v>25149</v>
      </c>
      <c r="B581" s="421" t="s">
        <v>24078</v>
      </c>
      <c r="C581" s="421" t="s">
        <v>25150</v>
      </c>
      <c r="D581" s="422"/>
      <c r="E581" s="426"/>
    </row>
    <row r="582" spans="1:5" ht="12.75" customHeight="1">
      <c r="A582" s="423" t="s">
        <v>25151</v>
      </c>
      <c r="B582" s="424" t="s">
        <v>24078</v>
      </c>
      <c r="C582" s="424" t="s">
        <v>25152</v>
      </c>
      <c r="D582" s="424" t="s">
        <v>74</v>
      </c>
      <c r="E582" s="425">
        <v>58.16</v>
      </c>
    </row>
    <row r="583" spans="1:5" ht="13.5" customHeight="1">
      <c r="A583" s="423" t="s">
        <v>25153</v>
      </c>
      <c r="B583" s="424" t="s">
        <v>24078</v>
      </c>
      <c r="C583" s="424" t="s">
        <v>25154</v>
      </c>
      <c r="D583" s="424" t="s">
        <v>74</v>
      </c>
      <c r="E583" s="425">
        <v>69.48</v>
      </c>
    </row>
    <row r="584" spans="1:5" ht="12.75" customHeight="1">
      <c r="A584" s="423" t="s">
        <v>25155</v>
      </c>
      <c r="B584" s="424" t="s">
        <v>24078</v>
      </c>
      <c r="C584" s="424" t="s">
        <v>25156</v>
      </c>
      <c r="D584" s="424" t="s">
        <v>74</v>
      </c>
      <c r="E584" s="425">
        <v>81.459999999999994</v>
      </c>
    </row>
    <row r="585" spans="1:5" ht="13.5" customHeight="1">
      <c r="A585" s="423" t="s">
        <v>25157</v>
      </c>
      <c r="B585" s="424" t="s">
        <v>24078</v>
      </c>
      <c r="C585" s="424" t="s">
        <v>25158</v>
      </c>
      <c r="D585" s="424" t="s">
        <v>74</v>
      </c>
      <c r="E585" s="425">
        <v>62.43</v>
      </c>
    </row>
    <row r="586" spans="1:5" ht="12.75" customHeight="1">
      <c r="A586" s="423" t="s">
        <v>25159</v>
      </c>
      <c r="B586" s="424" t="s">
        <v>24078</v>
      </c>
      <c r="C586" s="424" t="s">
        <v>25160</v>
      </c>
      <c r="D586" s="424" t="s">
        <v>74</v>
      </c>
      <c r="E586" s="425">
        <v>74.819999999999993</v>
      </c>
    </row>
    <row r="587" spans="1:5" ht="12.75" customHeight="1">
      <c r="A587" s="423" t="s">
        <v>25161</v>
      </c>
      <c r="B587" s="424" t="s">
        <v>24078</v>
      </c>
      <c r="C587" s="424" t="s">
        <v>25162</v>
      </c>
      <c r="D587" s="424" t="s">
        <v>74</v>
      </c>
      <c r="E587" s="425">
        <v>86.8</v>
      </c>
    </row>
    <row r="588" spans="1:5" ht="13.5" customHeight="1">
      <c r="A588" s="420" t="s">
        <v>25163</v>
      </c>
      <c r="B588" s="421" t="s">
        <v>24078</v>
      </c>
      <c r="C588" s="421" t="s">
        <v>25164</v>
      </c>
      <c r="D588" s="422"/>
      <c r="E588" s="426"/>
    </row>
    <row r="589" spans="1:5" ht="12.75" customHeight="1">
      <c r="A589" s="423" t="s">
        <v>25165</v>
      </c>
      <c r="B589" s="424" t="s">
        <v>24078</v>
      </c>
      <c r="C589" s="424" t="s">
        <v>25166</v>
      </c>
      <c r="D589" s="424" t="s">
        <v>74</v>
      </c>
      <c r="E589" s="425">
        <v>77.400000000000006</v>
      </c>
    </row>
    <row r="590" spans="1:5" ht="12.75" customHeight="1">
      <c r="A590" s="423" t="s">
        <v>25167</v>
      </c>
      <c r="B590" s="424" t="s">
        <v>24078</v>
      </c>
      <c r="C590" s="424" t="s">
        <v>25168</v>
      </c>
      <c r="D590" s="424" t="s">
        <v>74</v>
      </c>
      <c r="E590" s="425">
        <v>90.18</v>
      </c>
    </row>
    <row r="591" spans="1:5" ht="13.5" customHeight="1">
      <c r="A591" s="423" t="s">
        <v>25169</v>
      </c>
      <c r="B591" s="424" t="s">
        <v>24078</v>
      </c>
      <c r="C591" s="424" t="s">
        <v>25170</v>
      </c>
      <c r="D591" s="424" t="s">
        <v>74</v>
      </c>
      <c r="E591" s="425">
        <v>105.7</v>
      </c>
    </row>
    <row r="592" spans="1:5" ht="12.75" customHeight="1">
      <c r="A592" s="420" t="s">
        <v>25171</v>
      </c>
      <c r="B592" s="421" t="s">
        <v>24078</v>
      </c>
      <c r="C592" s="421" t="s">
        <v>25172</v>
      </c>
      <c r="D592" s="422"/>
      <c r="E592" s="426"/>
    </row>
    <row r="593" spans="1:5" ht="13.5" customHeight="1">
      <c r="A593" s="423" t="s">
        <v>25173</v>
      </c>
      <c r="B593" s="424" t="s">
        <v>24078</v>
      </c>
      <c r="C593" s="424" t="s">
        <v>25174</v>
      </c>
      <c r="D593" s="424" t="s">
        <v>74</v>
      </c>
      <c r="E593" s="425">
        <v>839.5</v>
      </c>
    </row>
    <row r="594" spans="1:5" ht="12.75" customHeight="1">
      <c r="A594" s="423" t="s">
        <v>25175</v>
      </c>
      <c r="B594" s="424" t="s">
        <v>24078</v>
      </c>
      <c r="C594" s="424" t="s">
        <v>25176</v>
      </c>
      <c r="D594" s="424" t="s">
        <v>74</v>
      </c>
      <c r="E594" s="425">
        <v>595.72</v>
      </c>
    </row>
    <row r="595" spans="1:5" ht="12.75" customHeight="1">
      <c r="A595" s="423" t="s">
        <v>25177</v>
      </c>
      <c r="B595" s="424" t="s">
        <v>24078</v>
      </c>
      <c r="C595" s="424" t="s">
        <v>25178</v>
      </c>
      <c r="D595" s="424" t="s">
        <v>74</v>
      </c>
      <c r="E595" s="425">
        <v>321</v>
      </c>
    </row>
    <row r="596" spans="1:5" ht="13.5" customHeight="1">
      <c r="A596" s="423" t="s">
        <v>25179</v>
      </c>
      <c r="B596" s="424" t="s">
        <v>24078</v>
      </c>
      <c r="C596" s="424" t="s">
        <v>25180</v>
      </c>
      <c r="D596" s="424" t="s">
        <v>74</v>
      </c>
      <c r="E596" s="425">
        <v>715.3</v>
      </c>
    </row>
    <row r="597" spans="1:5" ht="12.75" customHeight="1">
      <c r="A597" s="420" t="s">
        <v>25181</v>
      </c>
      <c r="B597" s="421" t="s">
        <v>24078</v>
      </c>
      <c r="C597" s="421" t="s">
        <v>25182</v>
      </c>
      <c r="D597" s="422"/>
      <c r="E597" s="426"/>
    </row>
    <row r="598" spans="1:5" ht="13.5" customHeight="1">
      <c r="A598" s="423" t="s">
        <v>25183</v>
      </c>
      <c r="B598" s="424" t="s">
        <v>24078</v>
      </c>
      <c r="C598" s="424" t="s">
        <v>25184</v>
      </c>
      <c r="D598" s="424" t="s">
        <v>74</v>
      </c>
      <c r="E598" s="425">
        <v>110</v>
      </c>
    </row>
    <row r="599" spans="1:5" ht="12.75" customHeight="1">
      <c r="A599" s="423" t="s">
        <v>25185</v>
      </c>
      <c r="B599" s="424" t="s">
        <v>24078</v>
      </c>
      <c r="C599" s="556" t="s">
        <v>25186</v>
      </c>
      <c r="D599" s="424" t="s">
        <v>100</v>
      </c>
      <c r="E599" s="425">
        <v>381.43</v>
      </c>
    </row>
    <row r="600" spans="1:5" ht="2.25" customHeight="1">
      <c r="A600" s="428"/>
      <c r="C600" s="556"/>
      <c r="E600" s="429"/>
    </row>
    <row r="601" spans="1:5" ht="13.5" customHeight="1">
      <c r="A601" s="420" t="s">
        <v>25187</v>
      </c>
      <c r="B601" s="421" t="s">
        <v>24078</v>
      </c>
      <c r="C601" s="421" t="s">
        <v>25188</v>
      </c>
      <c r="D601" s="422"/>
      <c r="E601" s="426"/>
    </row>
    <row r="602" spans="1:5" ht="12.75" customHeight="1">
      <c r="A602" s="423" t="s">
        <v>25189</v>
      </c>
      <c r="B602" s="424" t="s">
        <v>24078</v>
      </c>
      <c r="C602" s="424" t="s">
        <v>25190</v>
      </c>
      <c r="D602" s="424" t="s">
        <v>53</v>
      </c>
      <c r="E602" s="425">
        <v>42.09</v>
      </c>
    </row>
    <row r="603" spans="1:5" ht="13.5" customHeight="1">
      <c r="A603" s="423" t="s">
        <v>25191</v>
      </c>
      <c r="B603" s="424" t="s">
        <v>24078</v>
      </c>
      <c r="C603" s="424" t="s">
        <v>25192</v>
      </c>
      <c r="D603" s="424" t="s">
        <v>53</v>
      </c>
      <c r="E603" s="425">
        <v>50.26</v>
      </c>
    </row>
    <row r="604" spans="1:5" ht="12.75" customHeight="1">
      <c r="A604" s="423" t="s">
        <v>25193</v>
      </c>
      <c r="B604" s="424" t="s">
        <v>24078</v>
      </c>
      <c r="C604" s="424" t="s">
        <v>25194</v>
      </c>
      <c r="D604" s="424" t="s">
        <v>53</v>
      </c>
      <c r="E604" s="425">
        <v>58.09</v>
      </c>
    </row>
    <row r="605" spans="1:5" ht="12.75" customHeight="1">
      <c r="A605" s="420" t="s">
        <v>25195</v>
      </c>
      <c r="B605" s="421" t="s">
        <v>24078</v>
      </c>
      <c r="C605" s="421" t="s">
        <v>25196</v>
      </c>
      <c r="D605" s="422"/>
      <c r="E605" s="426"/>
    </row>
    <row r="606" spans="1:5" ht="13.5" customHeight="1">
      <c r="A606" s="423" t="s">
        <v>25197</v>
      </c>
      <c r="B606" s="424" t="s">
        <v>24078</v>
      </c>
      <c r="C606" s="424" t="s">
        <v>25198</v>
      </c>
      <c r="D606" s="424" t="s">
        <v>53</v>
      </c>
      <c r="E606" s="425">
        <v>420.65</v>
      </c>
    </row>
    <row r="607" spans="1:5" ht="12.75" customHeight="1">
      <c r="A607" s="420" t="s">
        <v>25199</v>
      </c>
      <c r="B607" s="421" t="s">
        <v>24078</v>
      </c>
      <c r="C607" s="421" t="s">
        <v>25196</v>
      </c>
      <c r="D607" s="422"/>
      <c r="E607" s="426"/>
    </row>
    <row r="608" spans="1:5" ht="12.75" customHeight="1">
      <c r="A608" s="423" t="s">
        <v>25200</v>
      </c>
      <c r="B608" s="424" t="s">
        <v>24078</v>
      </c>
      <c r="C608" s="424" t="s">
        <v>25198</v>
      </c>
      <c r="D608" s="424" t="s">
        <v>53</v>
      </c>
      <c r="E608" s="425">
        <v>420.65</v>
      </c>
    </row>
    <row r="609" spans="1:5" ht="13.5" customHeight="1">
      <c r="A609" s="420" t="s">
        <v>25201</v>
      </c>
      <c r="B609" s="421" t="s">
        <v>24078</v>
      </c>
      <c r="C609" s="421" t="s">
        <v>25202</v>
      </c>
      <c r="D609" s="422"/>
      <c r="E609" s="426"/>
    </row>
    <row r="610" spans="1:5" ht="12.75" customHeight="1">
      <c r="A610" s="423" t="s">
        <v>25203</v>
      </c>
      <c r="B610" s="424" t="s">
        <v>24078</v>
      </c>
      <c r="C610" s="424" t="s">
        <v>25204</v>
      </c>
      <c r="D610" s="424" t="s">
        <v>53</v>
      </c>
      <c r="E610" s="425">
        <v>263.69</v>
      </c>
    </row>
    <row r="611" spans="1:5" ht="13.5" customHeight="1">
      <c r="A611" s="423" t="s">
        <v>25205</v>
      </c>
      <c r="B611" s="424" t="s">
        <v>24078</v>
      </c>
      <c r="C611" s="424" t="s">
        <v>25206</v>
      </c>
      <c r="D611" s="424" t="s">
        <v>53</v>
      </c>
      <c r="E611" s="425">
        <v>331.5</v>
      </c>
    </row>
    <row r="612" spans="1:5" ht="12.75" customHeight="1">
      <c r="A612" s="423" t="s">
        <v>25207</v>
      </c>
      <c r="B612" s="424" t="s">
        <v>24078</v>
      </c>
      <c r="C612" s="424" t="s">
        <v>25208</v>
      </c>
      <c r="D612" s="424" t="s">
        <v>53</v>
      </c>
      <c r="E612" s="425">
        <v>487.69</v>
      </c>
    </row>
    <row r="613" spans="1:5" ht="12.75" customHeight="1">
      <c r="A613" s="423" t="s">
        <v>25209</v>
      </c>
      <c r="B613" s="424" t="s">
        <v>24078</v>
      </c>
      <c r="C613" s="424" t="s">
        <v>25210</v>
      </c>
      <c r="D613" s="424" t="s">
        <v>53</v>
      </c>
      <c r="E613" s="425">
        <v>571.92999999999995</v>
      </c>
    </row>
    <row r="614" spans="1:5" ht="13.5" customHeight="1">
      <c r="A614" s="420" t="s">
        <v>25211</v>
      </c>
      <c r="B614" s="421" t="s">
        <v>24078</v>
      </c>
      <c r="C614" s="421" t="s">
        <v>25212</v>
      </c>
      <c r="D614" s="422"/>
      <c r="E614" s="426"/>
    </row>
    <row r="615" spans="1:5" ht="12.75" customHeight="1">
      <c r="A615" s="423" t="s">
        <v>25213</v>
      </c>
      <c r="B615" s="424" t="s">
        <v>24078</v>
      </c>
      <c r="C615" s="424" t="s">
        <v>25214</v>
      </c>
      <c r="D615" s="424" t="s">
        <v>53</v>
      </c>
      <c r="E615" s="425">
        <v>25.47</v>
      </c>
    </row>
    <row r="616" spans="1:5" ht="13.5" customHeight="1">
      <c r="A616" s="416" t="s">
        <v>25215</v>
      </c>
      <c r="B616" s="417"/>
      <c r="C616" s="418" t="s">
        <v>25216</v>
      </c>
      <c r="D616" s="419"/>
      <c r="E616" s="430"/>
    </row>
    <row r="617" spans="1:5" ht="12.75" customHeight="1">
      <c r="A617" s="420" t="s">
        <v>25217</v>
      </c>
      <c r="B617" s="421" t="s">
        <v>24078</v>
      </c>
      <c r="C617" s="421" t="s">
        <v>25218</v>
      </c>
      <c r="D617" s="422"/>
      <c r="E617" s="426"/>
    </row>
    <row r="618" spans="1:5" ht="12.75" customHeight="1">
      <c r="A618" s="423" t="s">
        <v>25219</v>
      </c>
      <c r="B618" s="424" t="s">
        <v>24078</v>
      </c>
      <c r="C618" s="424" t="s">
        <v>25220</v>
      </c>
      <c r="D618" s="424" t="s">
        <v>74</v>
      </c>
      <c r="E618" s="425">
        <v>143.93</v>
      </c>
    </row>
    <row r="619" spans="1:5" ht="13.5" customHeight="1">
      <c r="A619" s="423" t="s">
        <v>25221</v>
      </c>
      <c r="B619" s="424" t="s">
        <v>24078</v>
      </c>
      <c r="C619" s="424" t="s">
        <v>25222</v>
      </c>
      <c r="D619" s="424" t="s">
        <v>74</v>
      </c>
      <c r="E619" s="425">
        <v>75.81</v>
      </c>
    </row>
    <row r="620" spans="1:5" ht="12.75" customHeight="1">
      <c r="A620" s="423" t="s">
        <v>25223</v>
      </c>
      <c r="B620" s="424" t="s">
        <v>24078</v>
      </c>
      <c r="C620" s="424" t="s">
        <v>25224</v>
      </c>
      <c r="D620" s="424" t="s">
        <v>74</v>
      </c>
      <c r="E620" s="425">
        <v>57.6</v>
      </c>
    </row>
    <row r="621" spans="1:5" ht="12.75" customHeight="1">
      <c r="A621" s="423" t="s">
        <v>25225</v>
      </c>
      <c r="B621" s="424" t="s">
        <v>24078</v>
      </c>
      <c r="C621" s="424" t="s">
        <v>25226</v>
      </c>
      <c r="D621" s="424" t="s">
        <v>74</v>
      </c>
      <c r="E621" s="425">
        <v>27.85</v>
      </c>
    </row>
    <row r="622" spans="1:5" ht="13.5" customHeight="1">
      <c r="A622" s="423" t="s">
        <v>25227</v>
      </c>
      <c r="B622" s="424" t="s">
        <v>24078</v>
      </c>
      <c r="C622" s="424" t="s">
        <v>25228</v>
      </c>
      <c r="D622" s="424" t="s">
        <v>74</v>
      </c>
      <c r="E622" s="425">
        <v>24.62</v>
      </c>
    </row>
    <row r="623" spans="1:5" ht="12.75" customHeight="1">
      <c r="A623" s="420" t="s">
        <v>25229</v>
      </c>
      <c r="B623" s="421" t="s">
        <v>24078</v>
      </c>
      <c r="C623" s="421" t="s">
        <v>25230</v>
      </c>
      <c r="D623" s="422"/>
      <c r="E623" s="426"/>
    </row>
    <row r="624" spans="1:5" ht="13.5" customHeight="1">
      <c r="A624" s="423" t="s">
        <v>25231</v>
      </c>
      <c r="B624" s="424" t="s">
        <v>24078</v>
      </c>
      <c r="C624" s="424" t="s">
        <v>25232</v>
      </c>
      <c r="D624" s="424" t="s">
        <v>53</v>
      </c>
      <c r="E624" s="425">
        <v>51.34</v>
      </c>
    </row>
    <row r="625" spans="1:5" ht="12.75" customHeight="1">
      <c r="A625" s="423" t="s">
        <v>25233</v>
      </c>
      <c r="B625" s="424" t="s">
        <v>24078</v>
      </c>
      <c r="C625" s="424" t="s">
        <v>25234</v>
      </c>
      <c r="D625" s="424" t="s">
        <v>53</v>
      </c>
      <c r="E625" s="425">
        <v>41.39</v>
      </c>
    </row>
    <row r="626" spans="1:5" ht="12.75" customHeight="1">
      <c r="A626" s="423" t="s">
        <v>25235</v>
      </c>
      <c r="B626" s="424" t="s">
        <v>24078</v>
      </c>
      <c r="C626" s="424" t="s">
        <v>25236</v>
      </c>
      <c r="D626" s="424" t="s">
        <v>53</v>
      </c>
      <c r="E626" s="425">
        <v>28.05</v>
      </c>
    </row>
    <row r="627" spans="1:5" ht="13.5" customHeight="1">
      <c r="A627" s="423" t="s">
        <v>25237</v>
      </c>
      <c r="B627" s="424" t="s">
        <v>24078</v>
      </c>
      <c r="C627" s="424" t="s">
        <v>25238</v>
      </c>
      <c r="D627" s="424" t="s">
        <v>53</v>
      </c>
      <c r="E627" s="425">
        <v>21.26</v>
      </c>
    </row>
    <row r="628" spans="1:5" ht="12.75" customHeight="1">
      <c r="A628" s="423" t="s">
        <v>25239</v>
      </c>
      <c r="B628" s="424" t="s">
        <v>24078</v>
      </c>
      <c r="C628" s="424" t="s">
        <v>25240</v>
      </c>
      <c r="D628" s="424" t="s">
        <v>53</v>
      </c>
      <c r="E628" s="425">
        <v>6.91</v>
      </c>
    </row>
    <row r="629" spans="1:5" ht="13.5" customHeight="1">
      <c r="A629" s="420" t="s">
        <v>25241</v>
      </c>
      <c r="B629" s="421" t="s">
        <v>24078</v>
      </c>
      <c r="C629" s="421" t="s">
        <v>25242</v>
      </c>
      <c r="D629" s="422"/>
      <c r="E629" s="426"/>
    </row>
    <row r="630" spans="1:5" ht="12.75" customHeight="1">
      <c r="A630" s="423" t="s">
        <v>25243</v>
      </c>
      <c r="B630" s="424" t="s">
        <v>24078</v>
      </c>
      <c r="C630" s="424" t="s">
        <v>25244</v>
      </c>
      <c r="D630" s="424" t="s">
        <v>74</v>
      </c>
      <c r="E630" s="425">
        <v>80.400000000000006</v>
      </c>
    </row>
    <row r="631" spans="1:5" ht="12.75" customHeight="1">
      <c r="A631" s="423" t="s">
        <v>25245</v>
      </c>
      <c r="B631" s="424" t="s">
        <v>24078</v>
      </c>
      <c r="C631" s="424" t="s">
        <v>25246</v>
      </c>
      <c r="D631" s="424" t="s">
        <v>74</v>
      </c>
      <c r="E631" s="425">
        <v>83.41</v>
      </c>
    </row>
    <row r="632" spans="1:5" ht="13.5" customHeight="1">
      <c r="A632" s="423" t="s">
        <v>25247</v>
      </c>
      <c r="B632" s="424" t="s">
        <v>24078</v>
      </c>
      <c r="C632" s="424" t="s">
        <v>25248</v>
      </c>
      <c r="D632" s="424" t="s">
        <v>74</v>
      </c>
      <c r="E632" s="425">
        <v>86.62</v>
      </c>
    </row>
    <row r="633" spans="1:5" ht="12.75" customHeight="1">
      <c r="A633" s="420" t="s">
        <v>25249</v>
      </c>
      <c r="B633" s="421" t="s">
        <v>24078</v>
      </c>
      <c r="C633" s="421" t="s">
        <v>25250</v>
      </c>
      <c r="D633" s="422"/>
      <c r="E633" s="426"/>
    </row>
    <row r="634" spans="1:5" ht="12.75" customHeight="1">
      <c r="A634" s="423" t="s">
        <v>25251</v>
      </c>
      <c r="B634" s="424" t="s">
        <v>24078</v>
      </c>
      <c r="C634" s="424" t="s">
        <v>25252</v>
      </c>
      <c r="D634" s="424" t="s">
        <v>74</v>
      </c>
      <c r="E634" s="425">
        <v>42.67</v>
      </c>
    </row>
    <row r="635" spans="1:5" ht="13.5" customHeight="1">
      <c r="A635" s="423" t="s">
        <v>25253</v>
      </c>
      <c r="B635" s="424" t="s">
        <v>24078</v>
      </c>
      <c r="C635" s="424" t="s">
        <v>25254</v>
      </c>
      <c r="D635" s="424" t="s">
        <v>74</v>
      </c>
      <c r="E635" s="425">
        <v>43.34</v>
      </c>
    </row>
    <row r="636" spans="1:5" ht="12.75" customHeight="1">
      <c r="A636" s="423" t="s">
        <v>25255</v>
      </c>
      <c r="B636" s="424" t="s">
        <v>24078</v>
      </c>
      <c r="C636" s="424" t="s">
        <v>25256</v>
      </c>
      <c r="D636" s="424" t="s">
        <v>74</v>
      </c>
      <c r="E636" s="425">
        <v>82.82</v>
      </c>
    </row>
    <row r="637" spans="1:5" ht="13.5" customHeight="1">
      <c r="A637" s="420" t="s">
        <v>25257</v>
      </c>
      <c r="B637" s="421" t="s">
        <v>24078</v>
      </c>
      <c r="C637" s="421" t="s">
        <v>25258</v>
      </c>
      <c r="D637" s="422"/>
      <c r="E637" s="426"/>
    </row>
    <row r="638" spans="1:5" ht="12.75" customHeight="1">
      <c r="A638" s="423" t="s">
        <v>25259</v>
      </c>
      <c r="B638" s="424" t="s">
        <v>24078</v>
      </c>
      <c r="C638" s="424" t="s">
        <v>25260</v>
      </c>
      <c r="D638" s="424" t="s">
        <v>74</v>
      </c>
      <c r="E638" s="425">
        <v>51.75</v>
      </c>
    </row>
    <row r="639" spans="1:5" ht="12.75" customHeight="1">
      <c r="A639" s="420" t="s">
        <v>25261</v>
      </c>
      <c r="B639" s="421" t="s">
        <v>24078</v>
      </c>
      <c r="C639" s="421" t="s">
        <v>25262</v>
      </c>
      <c r="D639" s="422"/>
      <c r="E639" s="426"/>
    </row>
    <row r="640" spans="1:5" ht="13.5" customHeight="1">
      <c r="A640" s="423" t="s">
        <v>25263</v>
      </c>
      <c r="B640" s="424" t="s">
        <v>24078</v>
      </c>
      <c r="C640" s="424" t="s">
        <v>25264</v>
      </c>
      <c r="D640" s="424" t="s">
        <v>53</v>
      </c>
      <c r="E640" s="425">
        <v>26.87</v>
      </c>
    </row>
    <row r="641" spans="1:5" ht="12.75" customHeight="1">
      <c r="A641" s="423" t="s">
        <v>25265</v>
      </c>
      <c r="B641" s="424" t="s">
        <v>24078</v>
      </c>
      <c r="C641" s="424" t="s">
        <v>24354</v>
      </c>
      <c r="D641" s="424" t="s">
        <v>53</v>
      </c>
      <c r="E641" s="425">
        <v>57.66</v>
      </c>
    </row>
    <row r="642" spans="1:5" ht="13.5" customHeight="1">
      <c r="A642" s="423" t="s">
        <v>25266</v>
      </c>
      <c r="B642" s="424" t="s">
        <v>24078</v>
      </c>
      <c r="C642" s="424" t="s">
        <v>25267</v>
      </c>
      <c r="D642" s="424" t="s">
        <v>53</v>
      </c>
      <c r="E642" s="425">
        <v>56.85</v>
      </c>
    </row>
    <row r="643" spans="1:5" ht="12.75" customHeight="1">
      <c r="A643" s="423" t="s">
        <v>25268</v>
      </c>
      <c r="B643" s="424" t="s">
        <v>24078</v>
      </c>
      <c r="C643" s="424" t="s">
        <v>25269</v>
      </c>
      <c r="D643" s="424" t="s">
        <v>53</v>
      </c>
      <c r="E643" s="425">
        <v>163.63999999999999</v>
      </c>
    </row>
    <row r="644" spans="1:5" ht="12.75" customHeight="1">
      <c r="A644" s="420" t="s">
        <v>25270</v>
      </c>
      <c r="B644" s="421" t="s">
        <v>24078</v>
      </c>
      <c r="C644" s="421" t="s">
        <v>2312</v>
      </c>
      <c r="D644" s="422"/>
      <c r="E644" s="426"/>
    </row>
    <row r="645" spans="1:5" ht="13.5" customHeight="1">
      <c r="A645" s="423" t="s">
        <v>25271</v>
      </c>
      <c r="B645" s="424" t="s">
        <v>24078</v>
      </c>
      <c r="C645" s="424" t="s">
        <v>25272</v>
      </c>
      <c r="D645" s="424" t="s">
        <v>74</v>
      </c>
      <c r="E645" s="425">
        <v>181.48</v>
      </c>
    </row>
    <row r="646" spans="1:5" ht="12.75" customHeight="1">
      <c r="A646" s="423" t="s">
        <v>25273</v>
      </c>
      <c r="B646" s="424" t="s">
        <v>24078</v>
      </c>
      <c r="C646" s="424" t="s">
        <v>25274</v>
      </c>
      <c r="D646" s="424" t="s">
        <v>74</v>
      </c>
      <c r="E646" s="425">
        <v>88.67</v>
      </c>
    </row>
    <row r="647" spans="1:5" ht="12.75" customHeight="1">
      <c r="A647" s="420" t="s">
        <v>25275</v>
      </c>
      <c r="B647" s="421" t="s">
        <v>24078</v>
      </c>
      <c r="C647" s="421" t="s">
        <v>2303</v>
      </c>
      <c r="D647" s="422"/>
      <c r="E647" s="426"/>
    </row>
    <row r="648" spans="1:5" ht="13.5" customHeight="1">
      <c r="A648" s="423" t="s">
        <v>25276</v>
      </c>
      <c r="B648" s="424" t="s">
        <v>24078</v>
      </c>
      <c r="C648" s="424" t="s">
        <v>25277</v>
      </c>
      <c r="D648" s="424" t="s">
        <v>74</v>
      </c>
      <c r="E648" s="425">
        <v>58.53</v>
      </c>
    </row>
    <row r="649" spans="1:5" ht="12.75" customHeight="1">
      <c r="A649" s="423" t="s">
        <v>25278</v>
      </c>
      <c r="B649" s="424" t="s">
        <v>24078</v>
      </c>
      <c r="C649" s="424" t="s">
        <v>25279</v>
      </c>
      <c r="D649" s="424" t="s">
        <v>74</v>
      </c>
      <c r="E649" s="425">
        <v>69.5</v>
      </c>
    </row>
    <row r="650" spans="1:5" ht="13.5" customHeight="1">
      <c r="A650" s="420" t="s">
        <v>25280</v>
      </c>
      <c r="B650" s="421" t="s">
        <v>24078</v>
      </c>
      <c r="C650" s="421" t="s">
        <v>25281</v>
      </c>
      <c r="D650" s="422"/>
      <c r="E650" s="426"/>
    </row>
    <row r="651" spans="1:5" ht="12.75" customHeight="1">
      <c r="A651" s="423" t="s">
        <v>25282</v>
      </c>
      <c r="B651" s="424" t="s">
        <v>24078</v>
      </c>
      <c r="C651" s="424" t="s">
        <v>25283</v>
      </c>
      <c r="D651" s="424" t="s">
        <v>74</v>
      </c>
      <c r="E651" s="425">
        <v>66.55</v>
      </c>
    </row>
    <row r="652" spans="1:5" ht="12.75" customHeight="1">
      <c r="A652" s="420" t="s">
        <v>25284</v>
      </c>
      <c r="B652" s="421" t="s">
        <v>24078</v>
      </c>
      <c r="C652" s="421" t="s">
        <v>25285</v>
      </c>
      <c r="D652" s="422"/>
      <c r="E652" s="426"/>
    </row>
    <row r="653" spans="1:5" ht="13.5" customHeight="1">
      <c r="A653" s="423" t="s">
        <v>25286</v>
      </c>
      <c r="B653" s="424" t="s">
        <v>24078</v>
      </c>
      <c r="C653" s="424" t="s">
        <v>25287</v>
      </c>
      <c r="D653" s="424" t="s">
        <v>53</v>
      </c>
      <c r="E653" s="425">
        <v>85.86</v>
      </c>
    </row>
    <row r="654" spans="1:5" ht="12.75" customHeight="1">
      <c r="A654" s="423" t="s">
        <v>25288</v>
      </c>
      <c r="B654" s="424" t="s">
        <v>24078</v>
      </c>
      <c r="C654" s="424" t="s">
        <v>25289</v>
      </c>
      <c r="D654" s="424" t="s">
        <v>53</v>
      </c>
      <c r="E654" s="425">
        <v>122.3</v>
      </c>
    </row>
    <row r="655" spans="1:5" ht="13.5" customHeight="1">
      <c r="A655" s="423" t="s">
        <v>25290</v>
      </c>
      <c r="B655" s="424" t="s">
        <v>24078</v>
      </c>
      <c r="C655" s="424" t="s">
        <v>25291</v>
      </c>
      <c r="D655" s="424" t="s">
        <v>53</v>
      </c>
      <c r="E655" s="425">
        <v>155.22</v>
      </c>
    </row>
    <row r="656" spans="1:5" ht="12.75" customHeight="1">
      <c r="A656" s="423" t="s">
        <v>25292</v>
      </c>
      <c r="B656" s="424" t="s">
        <v>24078</v>
      </c>
      <c r="C656" s="424" t="s">
        <v>25293</v>
      </c>
      <c r="D656" s="424" t="s">
        <v>53</v>
      </c>
      <c r="E656" s="425">
        <v>174.55</v>
      </c>
    </row>
    <row r="657" spans="1:5" ht="12.75" customHeight="1">
      <c r="A657" s="423" t="s">
        <v>25294</v>
      </c>
      <c r="B657" s="424" t="s">
        <v>24078</v>
      </c>
      <c r="C657" s="424" t="s">
        <v>25295</v>
      </c>
      <c r="D657" s="424" t="s">
        <v>53</v>
      </c>
      <c r="E657" s="425">
        <v>226.65</v>
      </c>
    </row>
    <row r="658" spans="1:5" ht="13.5" customHeight="1">
      <c r="A658" s="423" t="s">
        <v>25296</v>
      </c>
      <c r="B658" s="424" t="s">
        <v>24078</v>
      </c>
      <c r="C658" s="424" t="s">
        <v>25297</v>
      </c>
      <c r="D658" s="424" t="s">
        <v>53</v>
      </c>
      <c r="E658" s="425">
        <v>74.06</v>
      </c>
    </row>
    <row r="659" spans="1:5" ht="12.75" customHeight="1">
      <c r="A659" s="423" t="s">
        <v>25298</v>
      </c>
      <c r="B659" s="424" t="s">
        <v>24078</v>
      </c>
      <c r="C659" s="424" t="s">
        <v>25299</v>
      </c>
      <c r="D659" s="424" t="s">
        <v>53</v>
      </c>
      <c r="E659" s="425">
        <v>104.45</v>
      </c>
    </row>
    <row r="660" spans="1:5" ht="12.75" customHeight="1">
      <c r="A660" s="423" t="s">
        <v>25300</v>
      </c>
      <c r="B660" s="424" t="s">
        <v>24078</v>
      </c>
      <c r="C660" s="424" t="s">
        <v>25301</v>
      </c>
      <c r="D660" s="424" t="s">
        <v>53</v>
      </c>
      <c r="E660" s="425">
        <v>131.65</v>
      </c>
    </row>
    <row r="661" spans="1:5" ht="13.5" customHeight="1">
      <c r="A661" s="423" t="s">
        <v>25302</v>
      </c>
      <c r="B661" s="424" t="s">
        <v>24078</v>
      </c>
      <c r="C661" s="424" t="s">
        <v>25303</v>
      </c>
      <c r="D661" s="424" t="s">
        <v>53</v>
      </c>
      <c r="E661" s="425">
        <v>147.76</v>
      </c>
    </row>
    <row r="662" spans="1:5" ht="12.75" customHeight="1">
      <c r="A662" s="423" t="s">
        <v>25304</v>
      </c>
      <c r="B662" s="424" t="s">
        <v>24078</v>
      </c>
      <c r="C662" s="424" t="s">
        <v>25305</v>
      </c>
      <c r="D662" s="424" t="s">
        <v>53</v>
      </c>
      <c r="E662" s="425">
        <v>190.95</v>
      </c>
    </row>
    <row r="663" spans="1:5" ht="13.5" customHeight="1">
      <c r="A663" s="423" t="s">
        <v>25306</v>
      </c>
      <c r="B663" s="424" t="s">
        <v>24078</v>
      </c>
      <c r="C663" s="424" t="s">
        <v>25307</v>
      </c>
      <c r="D663" s="424" t="s">
        <v>53</v>
      </c>
      <c r="E663" s="425">
        <v>61.57</v>
      </c>
    </row>
    <row r="664" spans="1:5" ht="12.75" customHeight="1">
      <c r="A664" s="423" t="s">
        <v>25308</v>
      </c>
      <c r="B664" s="424" t="s">
        <v>24078</v>
      </c>
      <c r="C664" s="424" t="s">
        <v>25309</v>
      </c>
      <c r="D664" s="424" t="s">
        <v>53</v>
      </c>
      <c r="E664" s="425">
        <v>85.55</v>
      </c>
    </row>
    <row r="665" spans="1:5" ht="12.75" customHeight="1">
      <c r="A665" s="423" t="s">
        <v>25310</v>
      </c>
      <c r="B665" s="424" t="s">
        <v>24078</v>
      </c>
      <c r="C665" s="424" t="s">
        <v>25311</v>
      </c>
      <c r="D665" s="424" t="s">
        <v>53</v>
      </c>
      <c r="E665" s="425">
        <v>106.71</v>
      </c>
    </row>
    <row r="666" spans="1:5" ht="13.5" customHeight="1">
      <c r="A666" s="423" t="s">
        <v>25312</v>
      </c>
      <c r="B666" s="424" t="s">
        <v>24078</v>
      </c>
      <c r="C666" s="424" t="s">
        <v>25313</v>
      </c>
      <c r="D666" s="424" t="s">
        <v>53</v>
      </c>
      <c r="E666" s="425">
        <v>119.39</v>
      </c>
    </row>
    <row r="667" spans="1:5" ht="12.75" customHeight="1">
      <c r="A667" s="423" t="s">
        <v>25314</v>
      </c>
      <c r="B667" s="424" t="s">
        <v>24078</v>
      </c>
      <c r="C667" s="424" t="s">
        <v>25315</v>
      </c>
      <c r="D667" s="424" t="s">
        <v>53</v>
      </c>
      <c r="E667" s="425">
        <v>153.15</v>
      </c>
    </row>
    <row r="668" spans="1:5" ht="13.5" customHeight="1">
      <c r="A668" s="420" t="s">
        <v>25316</v>
      </c>
      <c r="B668" s="421" t="s">
        <v>24078</v>
      </c>
      <c r="C668" s="421" t="s">
        <v>25317</v>
      </c>
      <c r="D668" s="422"/>
      <c r="E668" s="426"/>
    </row>
    <row r="669" spans="1:5" ht="12.75" customHeight="1">
      <c r="A669" s="423" t="s">
        <v>25318</v>
      </c>
      <c r="B669" s="424" t="s">
        <v>24078</v>
      </c>
      <c r="C669" s="424" t="s">
        <v>25319</v>
      </c>
      <c r="D669" s="424" t="s">
        <v>53</v>
      </c>
      <c r="E669" s="425">
        <v>35.270000000000003</v>
      </c>
    </row>
    <row r="670" spans="1:5" ht="12.75" customHeight="1">
      <c r="A670" s="423" t="s">
        <v>25320</v>
      </c>
      <c r="B670" s="424" t="s">
        <v>24078</v>
      </c>
      <c r="C670" s="424" t="s">
        <v>25321</v>
      </c>
      <c r="D670" s="424" t="s">
        <v>53</v>
      </c>
      <c r="E670" s="425">
        <v>42.6</v>
      </c>
    </row>
    <row r="671" spans="1:5" ht="13.5" customHeight="1">
      <c r="A671" s="423" t="s">
        <v>25322</v>
      </c>
      <c r="B671" s="424" t="s">
        <v>24078</v>
      </c>
      <c r="C671" s="424" t="s">
        <v>25323</v>
      </c>
      <c r="D671" s="424" t="s">
        <v>53</v>
      </c>
      <c r="E671" s="425">
        <v>50.07</v>
      </c>
    </row>
    <row r="672" spans="1:5" ht="12.75" customHeight="1">
      <c r="A672" s="423" t="s">
        <v>25324</v>
      </c>
      <c r="B672" s="424" t="s">
        <v>24078</v>
      </c>
      <c r="C672" s="424" t="s">
        <v>25297</v>
      </c>
      <c r="D672" s="424" t="s">
        <v>53</v>
      </c>
      <c r="E672" s="425">
        <v>61.92</v>
      </c>
    </row>
    <row r="673" spans="1:5" ht="13.5" customHeight="1">
      <c r="A673" s="423" t="s">
        <v>25325</v>
      </c>
      <c r="B673" s="424" t="s">
        <v>24078</v>
      </c>
      <c r="C673" s="424" t="s">
        <v>25326</v>
      </c>
      <c r="D673" s="424" t="s">
        <v>53</v>
      </c>
      <c r="E673" s="425">
        <v>29.58</v>
      </c>
    </row>
    <row r="674" spans="1:5" ht="12.75" customHeight="1">
      <c r="A674" s="423" t="s">
        <v>25327</v>
      </c>
      <c r="B674" s="424" t="s">
        <v>24078</v>
      </c>
      <c r="C674" s="424" t="s">
        <v>25328</v>
      </c>
      <c r="D674" s="424" t="s">
        <v>53</v>
      </c>
      <c r="E674" s="425">
        <v>35.04</v>
      </c>
    </row>
    <row r="675" spans="1:5" ht="12.75" customHeight="1">
      <c r="A675" s="423" t="s">
        <v>25329</v>
      </c>
      <c r="B675" s="424" t="s">
        <v>24078</v>
      </c>
      <c r="C675" s="424" t="s">
        <v>25330</v>
      </c>
      <c r="D675" s="424" t="s">
        <v>53</v>
      </c>
      <c r="E675" s="425">
        <v>40.61</v>
      </c>
    </row>
    <row r="676" spans="1:5" ht="13.5" customHeight="1">
      <c r="A676" s="423" t="s">
        <v>25331</v>
      </c>
      <c r="B676" s="424" t="s">
        <v>24078</v>
      </c>
      <c r="C676" s="424" t="s">
        <v>25307</v>
      </c>
      <c r="D676" s="424" t="s">
        <v>53</v>
      </c>
      <c r="E676" s="425">
        <v>49.43</v>
      </c>
    </row>
    <row r="677" spans="1:5" ht="12.75" customHeight="1">
      <c r="A677" s="416" t="s">
        <v>25332</v>
      </c>
      <c r="B677" s="417"/>
      <c r="C677" s="418" t="s">
        <v>25333</v>
      </c>
      <c r="D677" s="419"/>
      <c r="E677" s="430"/>
    </row>
    <row r="678" spans="1:5" ht="12.75" customHeight="1">
      <c r="A678" s="420" t="s">
        <v>25334</v>
      </c>
      <c r="B678" s="421" t="s">
        <v>24078</v>
      </c>
      <c r="C678" s="421" t="s">
        <v>25335</v>
      </c>
      <c r="D678" s="422"/>
      <c r="E678" s="426"/>
    </row>
    <row r="679" spans="1:5" ht="13.5" customHeight="1">
      <c r="A679" s="423" t="s">
        <v>25336</v>
      </c>
      <c r="B679" s="424" t="s">
        <v>24078</v>
      </c>
      <c r="C679" s="556" t="s">
        <v>25337</v>
      </c>
      <c r="D679" s="424" t="s">
        <v>53</v>
      </c>
      <c r="E679" s="425">
        <v>79.83</v>
      </c>
    </row>
    <row r="680" spans="1:5" ht="2.25" customHeight="1">
      <c r="A680" s="428"/>
      <c r="C680" s="556"/>
      <c r="E680" s="429"/>
    </row>
    <row r="681" spans="1:5" ht="13.5" customHeight="1">
      <c r="A681" s="423" t="s">
        <v>25338</v>
      </c>
      <c r="B681" s="424" t="s">
        <v>24078</v>
      </c>
      <c r="C681" s="424" t="s">
        <v>25339</v>
      </c>
      <c r="D681" s="424" t="s">
        <v>53</v>
      </c>
      <c r="E681" s="425">
        <v>15.59</v>
      </c>
    </row>
    <row r="682" spans="1:5" ht="12.75" customHeight="1">
      <c r="A682" s="423" t="s">
        <v>25340</v>
      </c>
      <c r="B682" s="424" t="s">
        <v>24078</v>
      </c>
      <c r="C682" s="424" t="s">
        <v>25341</v>
      </c>
      <c r="D682" s="424" t="s">
        <v>53</v>
      </c>
      <c r="E682" s="425">
        <v>36.75</v>
      </c>
    </row>
    <row r="683" spans="1:5" ht="12.75" customHeight="1">
      <c r="A683" s="420" t="s">
        <v>25342</v>
      </c>
      <c r="B683" s="421" t="s">
        <v>24078</v>
      </c>
      <c r="C683" s="421" t="s">
        <v>25343</v>
      </c>
      <c r="D683" s="422"/>
      <c r="E683" s="426"/>
    </row>
    <row r="684" spans="1:5" ht="13.5" customHeight="1">
      <c r="A684" s="423" t="s">
        <v>25344</v>
      </c>
      <c r="B684" s="424" t="s">
        <v>24078</v>
      </c>
      <c r="C684" s="424" t="s">
        <v>25345</v>
      </c>
      <c r="D684" s="424" t="s">
        <v>74</v>
      </c>
      <c r="E684" s="425">
        <v>45.37</v>
      </c>
    </row>
    <row r="685" spans="1:5" ht="12.75" customHeight="1">
      <c r="A685" s="420" t="s">
        <v>25346</v>
      </c>
      <c r="B685" s="421" t="s">
        <v>24078</v>
      </c>
      <c r="C685" s="421" t="s">
        <v>25347</v>
      </c>
      <c r="D685" s="422"/>
      <c r="E685" s="426"/>
    </row>
    <row r="686" spans="1:5" ht="13.5" customHeight="1">
      <c r="A686" s="423" t="s">
        <v>25348</v>
      </c>
      <c r="B686" s="424" t="s">
        <v>24078</v>
      </c>
      <c r="C686" s="556" t="s">
        <v>25349</v>
      </c>
      <c r="D686" s="424" t="s">
        <v>74</v>
      </c>
      <c r="E686" s="425">
        <v>38.99</v>
      </c>
    </row>
    <row r="687" spans="1:5" ht="2.25" customHeight="1">
      <c r="A687" s="428"/>
      <c r="C687" s="556"/>
      <c r="E687" s="429"/>
    </row>
    <row r="688" spans="1:5" ht="12.75" customHeight="1">
      <c r="A688" s="423" t="s">
        <v>25350</v>
      </c>
      <c r="B688" s="424" t="s">
        <v>24078</v>
      </c>
      <c r="C688" s="556" t="s">
        <v>25351</v>
      </c>
      <c r="D688" s="424" t="s">
        <v>74</v>
      </c>
      <c r="E688" s="425">
        <v>49.3</v>
      </c>
    </row>
    <row r="689" spans="1:5" ht="3" customHeight="1">
      <c r="A689" s="428"/>
      <c r="C689" s="556"/>
      <c r="E689" s="429"/>
    </row>
    <row r="690" spans="1:5" ht="12.75" customHeight="1">
      <c r="A690" s="420" t="s">
        <v>25352</v>
      </c>
      <c r="B690" s="421" t="s">
        <v>24078</v>
      </c>
      <c r="C690" s="421" t="s">
        <v>25353</v>
      </c>
      <c r="D690" s="422"/>
      <c r="E690" s="426"/>
    </row>
    <row r="691" spans="1:5" ht="12.75" customHeight="1">
      <c r="A691" s="423" t="s">
        <v>25354</v>
      </c>
      <c r="B691" s="424" t="s">
        <v>24078</v>
      </c>
      <c r="C691" s="424" t="s">
        <v>25355</v>
      </c>
      <c r="D691" s="424" t="s">
        <v>74</v>
      </c>
      <c r="E691" s="425">
        <v>40.49</v>
      </c>
    </row>
    <row r="692" spans="1:5" ht="13.5" customHeight="1">
      <c r="A692" s="423" t="s">
        <v>25356</v>
      </c>
      <c r="B692" s="424" t="s">
        <v>24078</v>
      </c>
      <c r="C692" s="424" t="s">
        <v>25357</v>
      </c>
      <c r="D692" s="424" t="s">
        <v>74</v>
      </c>
      <c r="E692" s="425">
        <v>38.590000000000003</v>
      </c>
    </row>
    <row r="693" spans="1:5" ht="12.75" customHeight="1">
      <c r="A693" s="423" t="s">
        <v>25358</v>
      </c>
      <c r="B693" s="424" t="s">
        <v>24078</v>
      </c>
      <c r="C693" s="556" t="s">
        <v>25359</v>
      </c>
      <c r="D693" s="424" t="s">
        <v>74</v>
      </c>
      <c r="E693" s="425">
        <v>36.39</v>
      </c>
    </row>
    <row r="694" spans="1:5" ht="3" customHeight="1">
      <c r="A694" s="428"/>
      <c r="C694" s="556"/>
      <c r="E694" s="429"/>
    </row>
    <row r="695" spans="1:5" ht="12.75" customHeight="1">
      <c r="A695" s="423" t="s">
        <v>25360</v>
      </c>
      <c r="B695" s="424" t="s">
        <v>24078</v>
      </c>
      <c r="C695" s="424" t="s">
        <v>25361</v>
      </c>
      <c r="D695" s="424" t="s">
        <v>74</v>
      </c>
      <c r="E695" s="425">
        <v>45</v>
      </c>
    </row>
    <row r="696" spans="1:5" ht="12.75" customHeight="1">
      <c r="A696" s="420" t="s">
        <v>25362</v>
      </c>
      <c r="B696" s="421" t="s">
        <v>24078</v>
      </c>
      <c r="C696" s="421" t="s">
        <v>25363</v>
      </c>
      <c r="D696" s="422"/>
      <c r="E696" s="426"/>
    </row>
    <row r="697" spans="1:5" ht="13.5" customHeight="1">
      <c r="A697" s="423" t="s">
        <v>25364</v>
      </c>
      <c r="B697" s="424" t="s">
        <v>24078</v>
      </c>
      <c r="C697" s="424" t="s">
        <v>25365</v>
      </c>
      <c r="D697" s="424" t="s">
        <v>74</v>
      </c>
      <c r="E697" s="425">
        <v>113.77</v>
      </c>
    </row>
    <row r="698" spans="1:5" ht="12.75" customHeight="1">
      <c r="A698" s="423" t="s">
        <v>25366</v>
      </c>
      <c r="B698" s="424" t="s">
        <v>24078</v>
      </c>
      <c r="C698" s="424" t="s">
        <v>25367</v>
      </c>
      <c r="D698" s="424" t="s">
        <v>74</v>
      </c>
      <c r="E698" s="425">
        <v>30.91</v>
      </c>
    </row>
    <row r="699" spans="1:5" ht="13.5" customHeight="1">
      <c r="A699" s="423" t="s">
        <v>25368</v>
      </c>
      <c r="B699" s="424" t="s">
        <v>24078</v>
      </c>
      <c r="C699" s="424" t="s">
        <v>25369</v>
      </c>
      <c r="D699" s="424" t="s">
        <v>74</v>
      </c>
      <c r="E699" s="425">
        <v>21.64</v>
      </c>
    </row>
    <row r="700" spans="1:5" ht="12.75" customHeight="1">
      <c r="A700" s="423" t="s">
        <v>25370</v>
      </c>
      <c r="B700" s="424" t="s">
        <v>24078</v>
      </c>
      <c r="C700" s="424" t="s">
        <v>25371</v>
      </c>
      <c r="D700" s="424" t="s">
        <v>74</v>
      </c>
      <c r="E700" s="425">
        <v>39.57</v>
      </c>
    </row>
    <row r="701" spans="1:5" ht="12.75" customHeight="1">
      <c r="A701" s="423" t="s">
        <v>25372</v>
      </c>
      <c r="B701" s="424" t="s">
        <v>24078</v>
      </c>
      <c r="C701" s="424" t="s">
        <v>25373</v>
      </c>
      <c r="D701" s="424" t="s">
        <v>74</v>
      </c>
      <c r="E701" s="425">
        <v>32.619999999999997</v>
      </c>
    </row>
    <row r="702" spans="1:5" ht="13.5" customHeight="1">
      <c r="A702" s="420" t="s">
        <v>25374</v>
      </c>
      <c r="B702" s="421" t="s">
        <v>24078</v>
      </c>
      <c r="C702" s="421" t="s">
        <v>25375</v>
      </c>
      <c r="D702" s="422"/>
      <c r="E702" s="426"/>
    </row>
    <row r="703" spans="1:5" ht="12.75" customHeight="1">
      <c r="A703" s="423" t="s">
        <v>25376</v>
      </c>
      <c r="B703" s="424" t="s">
        <v>24078</v>
      </c>
      <c r="C703" s="424" t="s">
        <v>25377</v>
      </c>
      <c r="D703" s="424" t="s">
        <v>74</v>
      </c>
      <c r="E703" s="425">
        <v>65.040000000000006</v>
      </c>
    </row>
    <row r="704" spans="1:5" ht="12.75" customHeight="1">
      <c r="A704" s="423" t="s">
        <v>25378</v>
      </c>
      <c r="B704" s="424" t="s">
        <v>24078</v>
      </c>
      <c r="C704" s="556" t="s">
        <v>25379</v>
      </c>
      <c r="D704" s="424" t="s">
        <v>74</v>
      </c>
      <c r="E704" s="425">
        <v>122.14</v>
      </c>
    </row>
    <row r="705" spans="1:5" ht="3" customHeight="1">
      <c r="A705" s="428"/>
      <c r="C705" s="556"/>
      <c r="E705" s="429"/>
    </row>
    <row r="706" spans="1:5" ht="12.75" customHeight="1">
      <c r="A706" s="420" t="s">
        <v>25380</v>
      </c>
      <c r="B706" s="421" t="s">
        <v>24078</v>
      </c>
      <c r="C706" s="421" t="s">
        <v>25381</v>
      </c>
      <c r="D706" s="422"/>
      <c r="E706" s="426"/>
    </row>
    <row r="707" spans="1:5" ht="13.5" customHeight="1">
      <c r="A707" s="423" t="s">
        <v>25382</v>
      </c>
      <c r="B707" s="424" t="s">
        <v>24078</v>
      </c>
      <c r="C707" s="556" t="s">
        <v>25383</v>
      </c>
      <c r="D707" s="424" t="s">
        <v>74</v>
      </c>
      <c r="E707" s="425">
        <v>15.94</v>
      </c>
    </row>
    <row r="708" spans="1:5" ht="2.25" customHeight="1">
      <c r="A708" s="428"/>
      <c r="C708" s="556"/>
      <c r="E708" s="429"/>
    </row>
    <row r="709" spans="1:5" ht="12.75" customHeight="1">
      <c r="A709" s="416" t="s">
        <v>25384</v>
      </c>
      <c r="B709" s="417"/>
      <c r="C709" s="418" t="s">
        <v>4181</v>
      </c>
      <c r="D709" s="419"/>
      <c r="E709" s="430"/>
    </row>
    <row r="710" spans="1:5" ht="13.5" customHeight="1">
      <c r="A710" s="420" t="s">
        <v>25385</v>
      </c>
      <c r="B710" s="421" t="s">
        <v>24078</v>
      </c>
      <c r="C710" s="421" t="s">
        <v>25386</v>
      </c>
      <c r="D710" s="422"/>
      <c r="E710" s="426"/>
    </row>
    <row r="711" spans="1:5" ht="12.75" customHeight="1">
      <c r="A711" s="423" t="s">
        <v>25387</v>
      </c>
      <c r="B711" s="424" t="s">
        <v>24078</v>
      </c>
      <c r="C711" s="424" t="s">
        <v>25388</v>
      </c>
      <c r="D711" s="424" t="s">
        <v>53</v>
      </c>
      <c r="E711" s="425">
        <v>5.41</v>
      </c>
    </row>
    <row r="712" spans="1:5" ht="13.5" customHeight="1">
      <c r="A712" s="423" t="s">
        <v>25389</v>
      </c>
      <c r="B712" s="424" t="s">
        <v>24078</v>
      </c>
      <c r="C712" s="424" t="s">
        <v>25390</v>
      </c>
      <c r="D712" s="424" t="s">
        <v>53</v>
      </c>
      <c r="E712" s="425">
        <v>6.25</v>
      </c>
    </row>
    <row r="713" spans="1:5" ht="12.75" customHeight="1">
      <c r="A713" s="423" t="s">
        <v>25391</v>
      </c>
      <c r="B713" s="424" t="s">
        <v>24078</v>
      </c>
      <c r="C713" s="424" t="s">
        <v>25392</v>
      </c>
      <c r="D713" s="424" t="s">
        <v>53</v>
      </c>
      <c r="E713" s="425">
        <v>10.25</v>
      </c>
    </row>
    <row r="714" spans="1:5" ht="12.75" customHeight="1">
      <c r="A714" s="423" t="s">
        <v>25393</v>
      </c>
      <c r="B714" s="424" t="s">
        <v>24078</v>
      </c>
      <c r="C714" s="424" t="s">
        <v>25394</v>
      </c>
      <c r="D714" s="424" t="s">
        <v>53</v>
      </c>
      <c r="E714" s="425">
        <v>15.09</v>
      </c>
    </row>
    <row r="715" spans="1:5" ht="13.5" customHeight="1">
      <c r="A715" s="423" t="s">
        <v>25395</v>
      </c>
      <c r="B715" s="424" t="s">
        <v>24078</v>
      </c>
      <c r="C715" s="424" t="s">
        <v>25396</v>
      </c>
      <c r="D715" s="424" t="s">
        <v>53</v>
      </c>
      <c r="E715" s="425">
        <v>19.420000000000002</v>
      </c>
    </row>
    <row r="716" spans="1:5" ht="12.75" customHeight="1">
      <c r="A716" s="423" t="s">
        <v>25397</v>
      </c>
      <c r="B716" s="424" t="s">
        <v>24078</v>
      </c>
      <c r="C716" s="424" t="s">
        <v>25398</v>
      </c>
      <c r="D716" s="424" t="s">
        <v>53</v>
      </c>
      <c r="E716" s="425">
        <v>29</v>
      </c>
    </row>
    <row r="717" spans="1:5" ht="13.5" customHeight="1">
      <c r="A717" s="423" t="s">
        <v>25399</v>
      </c>
      <c r="B717" s="424" t="s">
        <v>24078</v>
      </c>
      <c r="C717" s="424" t="s">
        <v>25400</v>
      </c>
      <c r="D717" s="424" t="s">
        <v>53</v>
      </c>
      <c r="E717" s="425">
        <v>49.8</v>
      </c>
    </row>
    <row r="718" spans="1:5" ht="12.75" customHeight="1">
      <c r="A718" s="423" t="s">
        <v>25401</v>
      </c>
      <c r="B718" s="424" t="s">
        <v>24078</v>
      </c>
      <c r="C718" s="424" t="s">
        <v>25402</v>
      </c>
      <c r="D718" s="424" t="s">
        <v>53</v>
      </c>
      <c r="E718" s="425">
        <v>60.53</v>
      </c>
    </row>
    <row r="719" spans="1:5" ht="12.75" customHeight="1">
      <c r="A719" s="423" t="s">
        <v>25403</v>
      </c>
      <c r="B719" s="424" t="s">
        <v>24078</v>
      </c>
      <c r="C719" s="424" t="s">
        <v>25404</v>
      </c>
      <c r="D719" s="424" t="s">
        <v>53</v>
      </c>
      <c r="E719" s="425">
        <v>92.35</v>
      </c>
    </row>
    <row r="720" spans="1:5" ht="13.5" customHeight="1">
      <c r="A720" s="420" t="s">
        <v>25405</v>
      </c>
      <c r="B720" s="421" t="s">
        <v>24078</v>
      </c>
      <c r="C720" s="421" t="s">
        <v>25406</v>
      </c>
      <c r="D720" s="422"/>
      <c r="E720" s="426"/>
    </row>
    <row r="721" spans="1:5" ht="12.75" customHeight="1">
      <c r="A721" s="423" t="s">
        <v>25407</v>
      </c>
      <c r="B721" s="424" t="s">
        <v>24078</v>
      </c>
      <c r="C721" s="424" t="s">
        <v>25408</v>
      </c>
      <c r="D721" s="424" t="s">
        <v>53</v>
      </c>
      <c r="E721" s="425">
        <v>41.23</v>
      </c>
    </row>
    <row r="722" spans="1:5" ht="12.75" customHeight="1">
      <c r="A722" s="423" t="s">
        <v>25409</v>
      </c>
      <c r="B722" s="424" t="s">
        <v>24078</v>
      </c>
      <c r="C722" s="424" t="s">
        <v>25410</v>
      </c>
      <c r="D722" s="424" t="s">
        <v>53</v>
      </c>
      <c r="E722" s="425">
        <v>42.7</v>
      </c>
    </row>
    <row r="723" spans="1:5" ht="13.5" customHeight="1">
      <c r="A723" s="423" t="s">
        <v>25411</v>
      </c>
      <c r="B723" s="424" t="s">
        <v>24078</v>
      </c>
      <c r="C723" s="424" t="s">
        <v>25412</v>
      </c>
      <c r="D723" s="424" t="s">
        <v>53</v>
      </c>
      <c r="E723" s="425">
        <v>54.13</v>
      </c>
    </row>
    <row r="724" spans="1:5" ht="12.75" customHeight="1">
      <c r="A724" s="423" t="s">
        <v>25413</v>
      </c>
      <c r="B724" s="424" t="s">
        <v>24078</v>
      </c>
      <c r="C724" s="424" t="s">
        <v>25414</v>
      </c>
      <c r="D724" s="424" t="s">
        <v>53</v>
      </c>
      <c r="E724" s="425">
        <v>54.03</v>
      </c>
    </row>
    <row r="725" spans="1:5" ht="13.5" customHeight="1">
      <c r="A725" s="423" t="s">
        <v>25415</v>
      </c>
      <c r="B725" s="424" t="s">
        <v>24078</v>
      </c>
      <c r="C725" s="424" t="s">
        <v>25416</v>
      </c>
      <c r="D725" s="424" t="s">
        <v>53</v>
      </c>
      <c r="E725" s="425">
        <v>63.24</v>
      </c>
    </row>
    <row r="726" spans="1:5" ht="12.75" customHeight="1">
      <c r="A726" s="423" t="s">
        <v>25417</v>
      </c>
      <c r="B726" s="424" t="s">
        <v>24078</v>
      </c>
      <c r="C726" s="424" t="s">
        <v>25418</v>
      </c>
      <c r="D726" s="424" t="s">
        <v>53</v>
      </c>
      <c r="E726" s="425">
        <v>97.16</v>
      </c>
    </row>
    <row r="727" spans="1:5" ht="12.75" customHeight="1">
      <c r="A727" s="423" t="s">
        <v>25419</v>
      </c>
      <c r="B727" s="424" t="s">
        <v>24078</v>
      </c>
      <c r="C727" s="424" t="s">
        <v>25420</v>
      </c>
      <c r="D727" s="424" t="s">
        <v>53</v>
      </c>
      <c r="E727" s="425">
        <v>134.07</v>
      </c>
    </row>
    <row r="728" spans="1:5" ht="13.5" customHeight="1">
      <c r="A728" s="423" t="s">
        <v>25421</v>
      </c>
      <c r="B728" s="424" t="s">
        <v>24078</v>
      </c>
      <c r="C728" s="424" t="s">
        <v>25422</v>
      </c>
      <c r="D728" s="424" t="s">
        <v>53</v>
      </c>
      <c r="E728" s="425">
        <v>152.80000000000001</v>
      </c>
    </row>
    <row r="729" spans="1:5" ht="12.75" customHeight="1">
      <c r="A729" s="423" t="s">
        <v>25423</v>
      </c>
      <c r="B729" s="424" t="s">
        <v>24078</v>
      </c>
      <c r="C729" s="424" t="s">
        <v>25424</v>
      </c>
      <c r="D729" s="424" t="s">
        <v>53</v>
      </c>
      <c r="E729" s="425">
        <v>206.73</v>
      </c>
    </row>
    <row r="730" spans="1:5" ht="13.5" customHeight="1">
      <c r="A730" s="420" t="s">
        <v>25425</v>
      </c>
      <c r="B730" s="421" t="s">
        <v>24078</v>
      </c>
      <c r="C730" s="421" t="s">
        <v>25426</v>
      </c>
      <c r="D730" s="422"/>
      <c r="E730" s="426"/>
    </row>
    <row r="731" spans="1:5" ht="12.75" customHeight="1">
      <c r="A731" s="423" t="s">
        <v>25427</v>
      </c>
      <c r="B731" s="424" t="s">
        <v>24078</v>
      </c>
      <c r="C731" s="424" t="s">
        <v>25428</v>
      </c>
      <c r="D731" s="424" t="s">
        <v>53</v>
      </c>
      <c r="E731" s="425">
        <v>42.96</v>
      </c>
    </row>
    <row r="732" spans="1:5" ht="12.75" customHeight="1">
      <c r="A732" s="423" t="s">
        <v>25429</v>
      </c>
      <c r="B732" s="424" t="s">
        <v>24078</v>
      </c>
      <c r="C732" s="424" t="s">
        <v>25430</v>
      </c>
      <c r="D732" s="424" t="s">
        <v>53</v>
      </c>
      <c r="E732" s="425">
        <v>68.14</v>
      </c>
    </row>
    <row r="733" spans="1:5" ht="13.5" customHeight="1">
      <c r="A733" s="423" t="s">
        <v>25431</v>
      </c>
      <c r="B733" s="424" t="s">
        <v>24078</v>
      </c>
      <c r="C733" s="424" t="s">
        <v>25432</v>
      </c>
      <c r="D733" s="424" t="s">
        <v>53</v>
      </c>
      <c r="E733" s="425">
        <v>83.8</v>
      </c>
    </row>
    <row r="734" spans="1:5" ht="12.75" customHeight="1">
      <c r="A734" s="420" t="s">
        <v>25433</v>
      </c>
      <c r="B734" s="421" t="s">
        <v>24078</v>
      </c>
      <c r="C734" s="421" t="s">
        <v>25434</v>
      </c>
      <c r="D734" s="422"/>
      <c r="E734" s="426"/>
    </row>
    <row r="735" spans="1:5" ht="12.75" customHeight="1">
      <c r="A735" s="423" t="s">
        <v>25435</v>
      </c>
      <c r="B735" s="424" t="s">
        <v>24078</v>
      </c>
      <c r="C735" s="424" t="s">
        <v>25428</v>
      </c>
      <c r="D735" s="424" t="s">
        <v>53</v>
      </c>
      <c r="E735" s="425">
        <v>36.619999999999997</v>
      </c>
    </row>
    <row r="736" spans="1:5" ht="13.5" customHeight="1">
      <c r="A736" s="423" t="s">
        <v>25436</v>
      </c>
      <c r="B736" s="424" t="s">
        <v>24078</v>
      </c>
      <c r="C736" s="424" t="s">
        <v>25430</v>
      </c>
      <c r="D736" s="424" t="s">
        <v>53</v>
      </c>
      <c r="E736" s="425">
        <v>40.229999999999997</v>
      </c>
    </row>
    <row r="737" spans="1:5" ht="12.75" customHeight="1">
      <c r="A737" s="423" t="s">
        <v>25437</v>
      </c>
      <c r="B737" s="424" t="s">
        <v>24078</v>
      </c>
      <c r="C737" s="424" t="s">
        <v>25432</v>
      </c>
      <c r="D737" s="424" t="s">
        <v>53</v>
      </c>
      <c r="E737" s="425">
        <v>59.54</v>
      </c>
    </row>
    <row r="738" spans="1:5" ht="13.5" customHeight="1">
      <c r="A738" s="423" t="s">
        <v>25438</v>
      </c>
      <c r="B738" s="424" t="s">
        <v>24078</v>
      </c>
      <c r="C738" s="424" t="s">
        <v>25439</v>
      </c>
      <c r="D738" s="424" t="s">
        <v>53</v>
      </c>
      <c r="E738" s="425">
        <v>91.99</v>
      </c>
    </row>
    <row r="739" spans="1:5" ht="12.75" customHeight="1">
      <c r="A739" s="423" t="s">
        <v>25440</v>
      </c>
      <c r="B739" s="424" t="s">
        <v>24078</v>
      </c>
      <c r="C739" s="424" t="s">
        <v>25441</v>
      </c>
      <c r="D739" s="424" t="s">
        <v>53</v>
      </c>
      <c r="E739" s="425">
        <v>112</v>
      </c>
    </row>
    <row r="740" spans="1:5" ht="12.75" customHeight="1">
      <c r="A740" s="420" t="s">
        <v>25442</v>
      </c>
      <c r="B740" s="421" t="s">
        <v>24078</v>
      </c>
      <c r="C740" s="421" t="s">
        <v>25443</v>
      </c>
      <c r="D740" s="422"/>
      <c r="E740" s="426"/>
    </row>
    <row r="741" spans="1:5" ht="13.5" customHeight="1">
      <c r="A741" s="423" t="s">
        <v>25444</v>
      </c>
      <c r="B741" s="424" t="s">
        <v>24078</v>
      </c>
      <c r="C741" s="424" t="s">
        <v>25445</v>
      </c>
      <c r="D741" s="424" t="s">
        <v>53</v>
      </c>
      <c r="E741" s="425">
        <v>22.29</v>
      </c>
    </row>
    <row r="742" spans="1:5" ht="12.75" customHeight="1">
      <c r="A742" s="423" t="s">
        <v>25446</v>
      </c>
      <c r="B742" s="424" t="s">
        <v>24078</v>
      </c>
      <c r="C742" s="424" t="s">
        <v>25447</v>
      </c>
      <c r="D742" s="424" t="s">
        <v>53</v>
      </c>
      <c r="E742" s="425">
        <v>31.04</v>
      </c>
    </row>
    <row r="743" spans="1:5" ht="13.5" customHeight="1">
      <c r="A743" s="423" t="s">
        <v>25448</v>
      </c>
      <c r="B743" s="424" t="s">
        <v>24078</v>
      </c>
      <c r="C743" s="424" t="s">
        <v>25449</v>
      </c>
      <c r="D743" s="424" t="s">
        <v>53</v>
      </c>
      <c r="E743" s="425">
        <v>31.01</v>
      </c>
    </row>
    <row r="744" spans="1:5" ht="12.75" customHeight="1">
      <c r="A744" s="423" t="s">
        <v>25450</v>
      </c>
      <c r="B744" s="424" t="s">
        <v>24078</v>
      </c>
      <c r="C744" s="424" t="s">
        <v>25451</v>
      </c>
      <c r="D744" s="424" t="s">
        <v>53</v>
      </c>
      <c r="E744" s="425">
        <v>53.89</v>
      </c>
    </row>
    <row r="745" spans="1:5" ht="12.75" customHeight="1">
      <c r="A745" s="423" t="s">
        <v>25452</v>
      </c>
      <c r="B745" s="424" t="s">
        <v>24078</v>
      </c>
      <c r="C745" s="424" t="s">
        <v>25453</v>
      </c>
      <c r="D745" s="424" t="s">
        <v>53</v>
      </c>
      <c r="E745" s="425">
        <v>106.35</v>
      </c>
    </row>
    <row r="746" spans="1:5" ht="13.5" customHeight="1">
      <c r="A746" s="423" t="s">
        <v>25454</v>
      </c>
      <c r="B746" s="424" t="s">
        <v>24078</v>
      </c>
      <c r="C746" s="424" t="s">
        <v>25455</v>
      </c>
      <c r="D746" s="424" t="s">
        <v>53</v>
      </c>
      <c r="E746" s="425">
        <v>104.32</v>
      </c>
    </row>
    <row r="747" spans="1:5" ht="12.75" customHeight="1">
      <c r="A747" s="420" t="s">
        <v>25456</v>
      </c>
      <c r="B747" s="421" t="s">
        <v>24078</v>
      </c>
      <c r="C747" s="421" t="s">
        <v>25457</v>
      </c>
      <c r="D747" s="422"/>
      <c r="E747" s="426"/>
    </row>
    <row r="748" spans="1:5" ht="12.75" customHeight="1">
      <c r="A748" s="423" t="s">
        <v>25458</v>
      </c>
      <c r="B748" s="424" t="s">
        <v>24078</v>
      </c>
      <c r="C748" s="424" t="s">
        <v>25459</v>
      </c>
      <c r="D748" s="424" t="s">
        <v>53</v>
      </c>
      <c r="E748" s="425">
        <v>12.8</v>
      </c>
    </row>
    <row r="749" spans="1:5" ht="13.5" customHeight="1">
      <c r="A749" s="420" t="s">
        <v>25460</v>
      </c>
      <c r="B749" s="421" t="s">
        <v>24078</v>
      </c>
      <c r="C749" s="421" t="s">
        <v>25461</v>
      </c>
      <c r="D749" s="422"/>
      <c r="E749" s="426"/>
    </row>
    <row r="750" spans="1:5" ht="12.75" customHeight="1">
      <c r="A750" s="423" t="s">
        <v>25462</v>
      </c>
      <c r="B750" s="424" t="s">
        <v>24078</v>
      </c>
      <c r="C750" s="424" t="s">
        <v>25447</v>
      </c>
      <c r="D750" s="424" t="s">
        <v>53</v>
      </c>
      <c r="E750" s="425">
        <v>34.340000000000003</v>
      </c>
    </row>
    <row r="751" spans="1:5" ht="13.5" customHeight="1">
      <c r="A751" s="423" t="s">
        <v>25463</v>
      </c>
      <c r="B751" s="424" t="s">
        <v>24078</v>
      </c>
      <c r="C751" s="424" t="s">
        <v>25449</v>
      </c>
      <c r="D751" s="424" t="s">
        <v>53</v>
      </c>
      <c r="E751" s="425">
        <v>31.76</v>
      </c>
    </row>
    <row r="752" spans="1:5" ht="12.75" customHeight="1">
      <c r="A752" s="423" t="s">
        <v>25464</v>
      </c>
      <c r="B752" s="424" t="s">
        <v>24078</v>
      </c>
      <c r="C752" s="424" t="s">
        <v>25451</v>
      </c>
      <c r="D752" s="424" t="s">
        <v>53</v>
      </c>
      <c r="E752" s="425">
        <v>60.95</v>
      </c>
    </row>
    <row r="753" spans="1:5" ht="12.75" customHeight="1">
      <c r="A753" s="420" t="s">
        <v>25465</v>
      </c>
      <c r="B753" s="421" t="s">
        <v>24078</v>
      </c>
      <c r="C753" s="421" t="s">
        <v>25466</v>
      </c>
      <c r="D753" s="422"/>
      <c r="E753" s="426"/>
    </row>
    <row r="754" spans="1:5" ht="13.5" customHeight="1">
      <c r="A754" s="423" t="s">
        <v>25467</v>
      </c>
      <c r="B754" s="424" t="s">
        <v>24078</v>
      </c>
      <c r="C754" s="424" t="s">
        <v>25468</v>
      </c>
      <c r="D754" s="424" t="s">
        <v>100</v>
      </c>
      <c r="E754" s="425">
        <v>18.82</v>
      </c>
    </row>
    <row r="755" spans="1:5" ht="12.75" customHeight="1">
      <c r="A755" s="423" t="s">
        <v>25469</v>
      </c>
      <c r="B755" s="424" t="s">
        <v>24078</v>
      </c>
      <c r="C755" s="424" t="s">
        <v>25470</v>
      </c>
      <c r="D755" s="424" t="s">
        <v>100</v>
      </c>
      <c r="E755" s="425">
        <v>16.46</v>
      </c>
    </row>
    <row r="756" spans="1:5" ht="13.5" customHeight="1">
      <c r="A756" s="423" t="s">
        <v>25471</v>
      </c>
      <c r="B756" s="424" t="s">
        <v>24078</v>
      </c>
      <c r="C756" s="424" t="s">
        <v>25472</v>
      </c>
      <c r="D756" s="424" t="s">
        <v>100</v>
      </c>
      <c r="E756" s="425">
        <v>19.670000000000002</v>
      </c>
    </row>
    <row r="757" spans="1:5" ht="12.75" customHeight="1">
      <c r="A757" s="423" t="s">
        <v>25473</v>
      </c>
      <c r="B757" s="424" t="s">
        <v>24078</v>
      </c>
      <c r="C757" s="424" t="s">
        <v>25474</v>
      </c>
      <c r="D757" s="424" t="s">
        <v>100</v>
      </c>
      <c r="E757" s="425">
        <v>32.29</v>
      </c>
    </row>
    <row r="758" spans="1:5" ht="12.75" customHeight="1">
      <c r="A758" s="423" t="s">
        <v>25475</v>
      </c>
      <c r="B758" s="424" t="s">
        <v>24078</v>
      </c>
      <c r="C758" s="424" t="s">
        <v>25476</v>
      </c>
      <c r="D758" s="424" t="s">
        <v>100</v>
      </c>
      <c r="E758" s="425">
        <v>25.67</v>
      </c>
    </row>
    <row r="759" spans="1:5" ht="13.5" customHeight="1">
      <c r="A759" s="423" t="s">
        <v>25477</v>
      </c>
      <c r="B759" s="424" t="s">
        <v>24078</v>
      </c>
      <c r="C759" s="424" t="s">
        <v>25478</v>
      </c>
      <c r="D759" s="424" t="s">
        <v>100</v>
      </c>
      <c r="E759" s="425">
        <v>53.31</v>
      </c>
    </row>
    <row r="760" spans="1:5" ht="12.75" customHeight="1">
      <c r="A760" s="423" t="s">
        <v>25479</v>
      </c>
      <c r="B760" s="424" t="s">
        <v>24078</v>
      </c>
      <c r="C760" s="424" t="s">
        <v>25480</v>
      </c>
      <c r="D760" s="424" t="s">
        <v>100</v>
      </c>
      <c r="E760" s="425">
        <v>219.67</v>
      </c>
    </row>
    <row r="761" spans="1:5" ht="12.75" customHeight="1">
      <c r="A761" s="420" t="s">
        <v>25481</v>
      </c>
      <c r="B761" s="421" t="s">
        <v>24078</v>
      </c>
      <c r="C761" s="421" t="s">
        <v>25482</v>
      </c>
      <c r="D761" s="422"/>
      <c r="E761" s="426"/>
    </row>
    <row r="762" spans="1:5" ht="13.5" customHeight="1">
      <c r="A762" s="423" t="s">
        <v>25483</v>
      </c>
      <c r="B762" s="424" t="s">
        <v>24078</v>
      </c>
      <c r="C762" s="424" t="s">
        <v>25484</v>
      </c>
      <c r="D762" s="424" t="s">
        <v>100</v>
      </c>
      <c r="E762" s="425">
        <v>116.67</v>
      </c>
    </row>
    <row r="763" spans="1:5" ht="12.75" customHeight="1">
      <c r="A763" s="423" t="s">
        <v>25485</v>
      </c>
      <c r="B763" s="424" t="s">
        <v>24078</v>
      </c>
      <c r="C763" s="424" t="s">
        <v>25486</v>
      </c>
      <c r="D763" s="424" t="s">
        <v>100</v>
      </c>
      <c r="E763" s="425">
        <v>111.66</v>
      </c>
    </row>
    <row r="764" spans="1:5" ht="13.5" customHeight="1">
      <c r="A764" s="420" t="s">
        <v>25487</v>
      </c>
      <c r="B764" s="421" t="s">
        <v>24078</v>
      </c>
      <c r="C764" s="421" t="s">
        <v>25488</v>
      </c>
      <c r="D764" s="422"/>
      <c r="E764" s="426"/>
    </row>
    <row r="765" spans="1:5" ht="12.75" customHeight="1">
      <c r="A765" s="423" t="s">
        <v>25489</v>
      </c>
      <c r="B765" s="424" t="s">
        <v>24078</v>
      </c>
      <c r="C765" s="424" t="s">
        <v>25490</v>
      </c>
      <c r="D765" s="424" t="s">
        <v>100</v>
      </c>
      <c r="E765" s="425">
        <v>66.930000000000007</v>
      </c>
    </row>
    <row r="766" spans="1:5" ht="12.75" customHeight="1">
      <c r="A766" s="423" t="s">
        <v>25491</v>
      </c>
      <c r="B766" s="424" t="s">
        <v>24078</v>
      </c>
      <c r="C766" s="424" t="s">
        <v>25492</v>
      </c>
      <c r="D766" s="424" t="s">
        <v>100</v>
      </c>
      <c r="E766" s="425">
        <v>60.94</v>
      </c>
    </row>
    <row r="767" spans="1:5" ht="13.5" customHeight="1">
      <c r="A767" s="423" t="s">
        <v>25493</v>
      </c>
      <c r="B767" s="424" t="s">
        <v>24078</v>
      </c>
      <c r="C767" s="424" t="s">
        <v>25494</v>
      </c>
      <c r="D767" s="424" t="s">
        <v>100</v>
      </c>
      <c r="E767" s="425">
        <v>77.56</v>
      </c>
    </row>
    <row r="768" spans="1:5" ht="12.75" customHeight="1">
      <c r="A768" s="423" t="s">
        <v>25495</v>
      </c>
      <c r="B768" s="424" t="s">
        <v>24078</v>
      </c>
      <c r="C768" s="424" t="s">
        <v>25496</v>
      </c>
      <c r="D768" s="424" t="s">
        <v>100</v>
      </c>
      <c r="E768" s="425">
        <v>111.94</v>
      </c>
    </row>
    <row r="769" spans="1:5" ht="13.5" customHeight="1">
      <c r="A769" s="423" t="s">
        <v>25497</v>
      </c>
      <c r="B769" s="424" t="s">
        <v>24078</v>
      </c>
      <c r="C769" s="424" t="s">
        <v>25498</v>
      </c>
      <c r="D769" s="424" t="s">
        <v>100</v>
      </c>
      <c r="E769" s="425">
        <v>112.18</v>
      </c>
    </row>
    <row r="770" spans="1:5" ht="12.75" customHeight="1">
      <c r="A770" s="423" t="s">
        <v>25499</v>
      </c>
      <c r="B770" s="424" t="s">
        <v>24078</v>
      </c>
      <c r="C770" s="424" t="s">
        <v>25500</v>
      </c>
      <c r="D770" s="424" t="s">
        <v>100</v>
      </c>
      <c r="E770" s="425">
        <v>215.76</v>
      </c>
    </row>
    <row r="771" spans="1:5" ht="12.75" customHeight="1">
      <c r="A771" s="423" t="s">
        <v>25501</v>
      </c>
      <c r="B771" s="424" t="s">
        <v>24078</v>
      </c>
      <c r="C771" s="424" t="s">
        <v>25502</v>
      </c>
      <c r="D771" s="424" t="s">
        <v>100</v>
      </c>
      <c r="E771" s="425">
        <v>396.68</v>
      </c>
    </row>
    <row r="772" spans="1:5" ht="13.5" customHeight="1">
      <c r="A772" s="423" t="s">
        <v>25503</v>
      </c>
      <c r="B772" s="424" t="s">
        <v>24078</v>
      </c>
      <c r="C772" s="424" t="s">
        <v>25504</v>
      </c>
      <c r="D772" s="424" t="s">
        <v>100</v>
      </c>
      <c r="E772" s="425">
        <v>430.82</v>
      </c>
    </row>
    <row r="773" spans="1:5" ht="12.75" customHeight="1">
      <c r="A773" s="423" t="s">
        <v>25505</v>
      </c>
      <c r="B773" s="424" t="s">
        <v>24078</v>
      </c>
      <c r="C773" s="424" t="s">
        <v>25506</v>
      </c>
      <c r="D773" s="424" t="s">
        <v>100</v>
      </c>
      <c r="E773" s="425">
        <v>974.45</v>
      </c>
    </row>
    <row r="774" spans="1:5" ht="13.5" customHeight="1">
      <c r="A774" s="423" t="s">
        <v>25507</v>
      </c>
      <c r="B774" s="424" t="s">
        <v>24078</v>
      </c>
      <c r="C774" s="424" t="s">
        <v>25508</v>
      </c>
      <c r="D774" s="424" t="s">
        <v>100</v>
      </c>
      <c r="E774" s="425">
        <v>110.17</v>
      </c>
    </row>
    <row r="775" spans="1:5" ht="12.75" customHeight="1">
      <c r="A775" s="423" t="s">
        <v>25509</v>
      </c>
      <c r="B775" s="424" t="s">
        <v>24078</v>
      </c>
      <c r="C775" s="424" t="s">
        <v>25510</v>
      </c>
      <c r="D775" s="424" t="s">
        <v>100</v>
      </c>
      <c r="E775" s="425">
        <v>126.13</v>
      </c>
    </row>
    <row r="776" spans="1:5" ht="12.75" customHeight="1">
      <c r="A776" s="423" t="s">
        <v>25511</v>
      </c>
      <c r="B776" s="424" t="s">
        <v>24078</v>
      </c>
      <c r="C776" s="424" t="s">
        <v>25512</v>
      </c>
      <c r="D776" s="424" t="s">
        <v>100</v>
      </c>
      <c r="E776" s="425">
        <v>133.18</v>
      </c>
    </row>
    <row r="777" spans="1:5" ht="13.5" customHeight="1">
      <c r="A777" s="423" t="s">
        <v>25513</v>
      </c>
      <c r="B777" s="424" t="s">
        <v>24078</v>
      </c>
      <c r="C777" s="424" t="s">
        <v>25514</v>
      </c>
      <c r="D777" s="424" t="s">
        <v>100</v>
      </c>
      <c r="E777" s="425">
        <v>188.42</v>
      </c>
    </row>
    <row r="778" spans="1:5" ht="12.75" customHeight="1">
      <c r="A778" s="420" t="s">
        <v>25515</v>
      </c>
      <c r="B778" s="421" t="s">
        <v>24078</v>
      </c>
      <c r="C778" s="421" t="s">
        <v>2638</v>
      </c>
      <c r="D778" s="422"/>
      <c r="E778" s="426"/>
    </row>
    <row r="779" spans="1:5" ht="12.75" customHeight="1">
      <c r="A779" s="423" t="s">
        <v>25516</v>
      </c>
      <c r="B779" s="424" t="s">
        <v>24078</v>
      </c>
      <c r="C779" s="424" t="s">
        <v>25517</v>
      </c>
      <c r="D779" s="424" t="s">
        <v>100</v>
      </c>
      <c r="E779" s="425">
        <v>83.83</v>
      </c>
    </row>
    <row r="780" spans="1:5" ht="13.5" customHeight="1">
      <c r="A780" s="423" t="s">
        <v>25518</v>
      </c>
      <c r="B780" s="424" t="s">
        <v>24078</v>
      </c>
      <c r="C780" s="424" t="s">
        <v>25519</v>
      </c>
      <c r="D780" s="424" t="s">
        <v>100</v>
      </c>
      <c r="E780" s="425">
        <v>471.63</v>
      </c>
    </row>
    <row r="781" spans="1:5" ht="12.75" customHeight="1">
      <c r="A781" s="423" t="s">
        <v>25520</v>
      </c>
      <c r="B781" s="424" t="s">
        <v>24078</v>
      </c>
      <c r="C781" s="424" t="s">
        <v>25521</v>
      </c>
      <c r="D781" s="424" t="s">
        <v>100</v>
      </c>
      <c r="E781" s="425">
        <v>359.95</v>
      </c>
    </row>
    <row r="782" spans="1:5" ht="13.5" customHeight="1">
      <c r="A782" s="423" t="s">
        <v>25522</v>
      </c>
      <c r="B782" s="424" t="s">
        <v>24078</v>
      </c>
      <c r="C782" s="424" t="s">
        <v>25523</v>
      </c>
      <c r="D782" s="424" t="s">
        <v>100</v>
      </c>
      <c r="E782" s="425">
        <v>317.95</v>
      </c>
    </row>
    <row r="783" spans="1:5" ht="12.75" customHeight="1">
      <c r="A783" s="423" t="s">
        <v>25524</v>
      </c>
      <c r="B783" s="424" t="s">
        <v>24078</v>
      </c>
      <c r="C783" s="424" t="s">
        <v>25525</v>
      </c>
      <c r="D783" s="424" t="s">
        <v>100</v>
      </c>
      <c r="E783" s="425">
        <v>129.88</v>
      </c>
    </row>
    <row r="784" spans="1:5" ht="12.75" customHeight="1">
      <c r="A784" s="423" t="s">
        <v>25526</v>
      </c>
      <c r="B784" s="424" t="s">
        <v>24078</v>
      </c>
      <c r="C784" s="424" t="s">
        <v>25527</v>
      </c>
      <c r="D784" s="424" t="s">
        <v>100</v>
      </c>
      <c r="E784" s="425">
        <v>471.76</v>
      </c>
    </row>
    <row r="785" spans="1:5" ht="13.5" customHeight="1">
      <c r="A785" s="423" t="s">
        <v>25528</v>
      </c>
      <c r="B785" s="424" t="s">
        <v>24078</v>
      </c>
      <c r="C785" s="424" t="s">
        <v>25529</v>
      </c>
      <c r="D785" s="424" t="s">
        <v>100</v>
      </c>
      <c r="E785" s="425">
        <v>241.76</v>
      </c>
    </row>
    <row r="786" spans="1:5" ht="12.75" customHeight="1">
      <c r="A786" s="423" t="s">
        <v>25530</v>
      </c>
      <c r="B786" s="424" t="s">
        <v>24078</v>
      </c>
      <c r="C786" s="424" t="s">
        <v>25531</v>
      </c>
      <c r="D786" s="424" t="s">
        <v>100</v>
      </c>
      <c r="E786" s="425">
        <v>109.76</v>
      </c>
    </row>
    <row r="787" spans="1:5" ht="13.5" customHeight="1">
      <c r="A787" s="423" t="s">
        <v>25532</v>
      </c>
      <c r="B787" s="424" t="s">
        <v>24078</v>
      </c>
      <c r="C787" s="424" t="s">
        <v>25533</v>
      </c>
      <c r="D787" s="424" t="s">
        <v>100</v>
      </c>
      <c r="E787" s="425">
        <v>67.84</v>
      </c>
    </row>
    <row r="788" spans="1:5" ht="12.75" customHeight="1">
      <c r="A788" s="423" t="s">
        <v>25534</v>
      </c>
      <c r="B788" s="424" t="s">
        <v>24078</v>
      </c>
      <c r="C788" s="424" t="s">
        <v>25535</v>
      </c>
      <c r="D788" s="424" t="s">
        <v>100</v>
      </c>
      <c r="E788" s="425">
        <v>274.95</v>
      </c>
    </row>
    <row r="789" spans="1:5" ht="12.75" customHeight="1">
      <c r="A789" s="423" t="s">
        <v>25536</v>
      </c>
      <c r="B789" s="424" t="s">
        <v>24078</v>
      </c>
      <c r="C789" s="424" t="s">
        <v>25537</v>
      </c>
      <c r="D789" s="424" t="s">
        <v>100</v>
      </c>
      <c r="E789" s="425">
        <v>44.99</v>
      </c>
    </row>
    <row r="790" spans="1:5" ht="13.5" customHeight="1">
      <c r="A790" s="423" t="s">
        <v>25538</v>
      </c>
      <c r="B790" s="424" t="s">
        <v>24078</v>
      </c>
      <c r="C790" s="424" t="s">
        <v>25539</v>
      </c>
      <c r="D790" s="424" t="s">
        <v>100</v>
      </c>
      <c r="E790" s="425">
        <v>45.55</v>
      </c>
    </row>
    <row r="791" spans="1:5" ht="12.75" customHeight="1">
      <c r="A791" s="423" t="s">
        <v>25540</v>
      </c>
      <c r="B791" s="424" t="s">
        <v>24078</v>
      </c>
      <c r="C791" s="424" t="s">
        <v>25541</v>
      </c>
      <c r="D791" s="424" t="s">
        <v>100</v>
      </c>
      <c r="E791" s="425">
        <v>790.93</v>
      </c>
    </row>
    <row r="792" spans="1:5" ht="12.75" customHeight="1">
      <c r="A792" s="423" t="s">
        <v>25542</v>
      </c>
      <c r="B792" s="424" t="s">
        <v>24078</v>
      </c>
      <c r="C792" s="424" t="s">
        <v>25543</v>
      </c>
      <c r="D792" s="424" t="s">
        <v>100</v>
      </c>
      <c r="E792" s="425">
        <v>156.76</v>
      </c>
    </row>
    <row r="793" spans="1:5" ht="13.5" customHeight="1">
      <c r="A793" s="423" t="s">
        <v>25544</v>
      </c>
      <c r="B793" s="424" t="s">
        <v>24078</v>
      </c>
      <c r="C793" s="424" t="s">
        <v>25545</v>
      </c>
      <c r="D793" s="424" t="s">
        <v>100</v>
      </c>
      <c r="E793" s="425">
        <v>131.76</v>
      </c>
    </row>
    <row r="794" spans="1:5" ht="12.75" customHeight="1">
      <c r="A794" s="423" t="s">
        <v>25546</v>
      </c>
      <c r="B794" s="424" t="s">
        <v>24078</v>
      </c>
      <c r="C794" s="424" t="s">
        <v>25547</v>
      </c>
      <c r="D794" s="424" t="s">
        <v>100</v>
      </c>
      <c r="E794" s="425">
        <v>495.09</v>
      </c>
    </row>
    <row r="795" spans="1:5" ht="13.5" customHeight="1">
      <c r="A795" s="423" t="s">
        <v>25548</v>
      </c>
      <c r="B795" s="424" t="s">
        <v>24078</v>
      </c>
      <c r="C795" s="424" t="s">
        <v>25549</v>
      </c>
      <c r="D795" s="424" t="s">
        <v>100</v>
      </c>
      <c r="E795" s="425">
        <v>51.57</v>
      </c>
    </row>
    <row r="796" spans="1:5" ht="12.75" customHeight="1">
      <c r="A796" s="423" t="s">
        <v>25550</v>
      </c>
      <c r="B796" s="424" t="s">
        <v>24078</v>
      </c>
      <c r="C796" s="424" t="s">
        <v>25551</v>
      </c>
      <c r="D796" s="424" t="s">
        <v>100</v>
      </c>
      <c r="E796" s="425">
        <v>58.66</v>
      </c>
    </row>
    <row r="797" spans="1:5" ht="12.75" customHeight="1">
      <c r="A797" s="423" t="s">
        <v>25552</v>
      </c>
      <c r="B797" s="424" t="s">
        <v>24078</v>
      </c>
      <c r="C797" s="424" t="s">
        <v>25553</v>
      </c>
      <c r="D797" s="424" t="s">
        <v>100</v>
      </c>
      <c r="E797" s="425">
        <v>80.73</v>
      </c>
    </row>
    <row r="798" spans="1:5" ht="13.5" customHeight="1">
      <c r="A798" s="423" t="s">
        <v>25554</v>
      </c>
      <c r="B798" s="424" t="s">
        <v>24078</v>
      </c>
      <c r="C798" s="424" t="s">
        <v>25555</v>
      </c>
      <c r="D798" s="424" t="s">
        <v>100</v>
      </c>
      <c r="E798" s="425">
        <v>25.83</v>
      </c>
    </row>
    <row r="799" spans="1:5" ht="12.75" customHeight="1">
      <c r="A799" s="423" t="s">
        <v>25556</v>
      </c>
      <c r="B799" s="424" t="s">
        <v>24078</v>
      </c>
      <c r="C799" s="424" t="s">
        <v>25557</v>
      </c>
      <c r="D799" s="424" t="s">
        <v>100</v>
      </c>
      <c r="E799" s="425">
        <v>54.15</v>
      </c>
    </row>
    <row r="800" spans="1:5" ht="13.5" customHeight="1">
      <c r="A800" s="423" t="s">
        <v>25558</v>
      </c>
      <c r="B800" s="424" t="s">
        <v>24078</v>
      </c>
      <c r="C800" s="424" t="s">
        <v>25559</v>
      </c>
      <c r="D800" s="424" t="s">
        <v>100</v>
      </c>
      <c r="E800" s="425">
        <v>57.76</v>
      </c>
    </row>
    <row r="801" spans="1:5" ht="12.75" customHeight="1">
      <c r="A801" s="423" t="s">
        <v>25560</v>
      </c>
      <c r="B801" s="424" t="s">
        <v>24078</v>
      </c>
      <c r="C801" s="424" t="s">
        <v>25561</v>
      </c>
      <c r="D801" s="424" t="s">
        <v>100</v>
      </c>
      <c r="E801" s="425">
        <v>106.77</v>
      </c>
    </row>
    <row r="802" spans="1:5" ht="12.75" customHeight="1">
      <c r="A802" s="423" t="s">
        <v>25562</v>
      </c>
      <c r="B802" s="424" t="s">
        <v>24078</v>
      </c>
      <c r="C802" s="424" t="s">
        <v>25563</v>
      </c>
      <c r="D802" s="424" t="s">
        <v>100</v>
      </c>
      <c r="E802" s="425">
        <v>407.95</v>
      </c>
    </row>
    <row r="803" spans="1:5" ht="13.5" customHeight="1">
      <c r="A803" s="423" t="s">
        <v>25564</v>
      </c>
      <c r="B803" s="424" t="s">
        <v>24078</v>
      </c>
      <c r="C803" s="424" t="s">
        <v>25565</v>
      </c>
      <c r="D803" s="424" t="s">
        <v>100</v>
      </c>
      <c r="E803" s="425">
        <v>125.16</v>
      </c>
    </row>
    <row r="804" spans="1:5" ht="12.75" customHeight="1">
      <c r="A804" s="420" t="s">
        <v>25566</v>
      </c>
      <c r="B804" s="421" t="s">
        <v>24078</v>
      </c>
      <c r="C804" s="421" t="s">
        <v>25567</v>
      </c>
      <c r="D804" s="422"/>
      <c r="E804" s="426"/>
    </row>
    <row r="805" spans="1:5" ht="12.75" customHeight="1">
      <c r="A805" s="423" t="s">
        <v>25568</v>
      </c>
      <c r="B805" s="424" t="s">
        <v>24078</v>
      </c>
      <c r="C805" s="424" t="s">
        <v>25569</v>
      </c>
      <c r="D805" s="424" t="s">
        <v>100</v>
      </c>
      <c r="E805" s="425">
        <v>25.8</v>
      </c>
    </row>
    <row r="806" spans="1:5" ht="13.5" customHeight="1">
      <c r="A806" s="423" t="s">
        <v>25570</v>
      </c>
      <c r="B806" s="424" t="s">
        <v>24078</v>
      </c>
      <c r="C806" s="424" t="s">
        <v>25571</v>
      </c>
      <c r="D806" s="424" t="s">
        <v>100</v>
      </c>
      <c r="E806" s="425">
        <v>22.14</v>
      </c>
    </row>
    <row r="807" spans="1:5" ht="12.75" customHeight="1">
      <c r="A807" s="423" t="s">
        <v>25572</v>
      </c>
      <c r="B807" s="424" t="s">
        <v>24078</v>
      </c>
      <c r="C807" s="424" t="s">
        <v>25573</v>
      </c>
      <c r="D807" s="424" t="s">
        <v>100</v>
      </c>
      <c r="E807" s="425">
        <v>37.14</v>
      </c>
    </row>
    <row r="808" spans="1:5" ht="13.5" customHeight="1">
      <c r="A808" s="423" t="s">
        <v>25574</v>
      </c>
      <c r="B808" s="424" t="s">
        <v>24078</v>
      </c>
      <c r="C808" s="424" t="s">
        <v>25575</v>
      </c>
      <c r="D808" s="424" t="s">
        <v>100</v>
      </c>
      <c r="E808" s="425">
        <v>34.450000000000003</v>
      </c>
    </row>
    <row r="809" spans="1:5" ht="12.75" customHeight="1">
      <c r="A809" s="423" t="s">
        <v>25576</v>
      </c>
      <c r="B809" s="424" t="s">
        <v>24078</v>
      </c>
      <c r="C809" s="424" t="s">
        <v>25577</v>
      </c>
      <c r="D809" s="424" t="s">
        <v>100</v>
      </c>
      <c r="E809" s="425">
        <v>201.76</v>
      </c>
    </row>
    <row r="810" spans="1:5" ht="12.75" customHeight="1">
      <c r="A810" s="423" t="s">
        <v>25578</v>
      </c>
      <c r="B810" s="424" t="s">
        <v>24078</v>
      </c>
      <c r="C810" s="424" t="s">
        <v>25579</v>
      </c>
      <c r="D810" s="424" t="s">
        <v>100</v>
      </c>
      <c r="E810" s="425">
        <v>653.29999999999995</v>
      </c>
    </row>
    <row r="811" spans="1:5" ht="13.5" customHeight="1">
      <c r="A811" s="423" t="s">
        <v>25580</v>
      </c>
      <c r="B811" s="424" t="s">
        <v>24078</v>
      </c>
      <c r="C811" s="424" t="s">
        <v>25581</v>
      </c>
      <c r="D811" s="424" t="s">
        <v>100</v>
      </c>
      <c r="E811" s="425">
        <v>197.78</v>
      </c>
    </row>
    <row r="812" spans="1:5" ht="12.75" customHeight="1">
      <c r="A812" s="423" t="s">
        <v>25582</v>
      </c>
      <c r="B812" s="424" t="s">
        <v>24078</v>
      </c>
      <c r="C812" s="424" t="s">
        <v>25583</v>
      </c>
      <c r="D812" s="424" t="s">
        <v>100</v>
      </c>
      <c r="E812" s="425">
        <v>370.3</v>
      </c>
    </row>
    <row r="813" spans="1:5" ht="13.5" customHeight="1">
      <c r="A813" s="423" t="s">
        <v>25584</v>
      </c>
      <c r="B813" s="424" t="s">
        <v>24078</v>
      </c>
      <c r="C813" s="424" t="s">
        <v>25585</v>
      </c>
      <c r="D813" s="424" t="s">
        <v>100</v>
      </c>
      <c r="E813" s="425">
        <v>11.13</v>
      </c>
    </row>
    <row r="814" spans="1:5" ht="12.75" customHeight="1">
      <c r="A814" s="423" t="s">
        <v>25586</v>
      </c>
      <c r="B814" s="424" t="s">
        <v>24078</v>
      </c>
      <c r="C814" s="424" t="s">
        <v>25587</v>
      </c>
      <c r="D814" s="424" t="s">
        <v>100</v>
      </c>
      <c r="E814" s="425">
        <v>73.95</v>
      </c>
    </row>
    <row r="815" spans="1:5" ht="12.75" customHeight="1">
      <c r="A815" s="423" t="s">
        <v>25588</v>
      </c>
      <c r="B815" s="424" t="s">
        <v>24078</v>
      </c>
      <c r="C815" s="424" t="s">
        <v>25589</v>
      </c>
      <c r="D815" s="424" t="s">
        <v>100</v>
      </c>
      <c r="E815" s="425">
        <v>85.55</v>
      </c>
    </row>
    <row r="816" spans="1:5" ht="13.5" customHeight="1">
      <c r="A816" s="423" t="s">
        <v>25590</v>
      </c>
      <c r="B816" s="424" t="s">
        <v>24078</v>
      </c>
      <c r="C816" s="424" t="s">
        <v>25591</v>
      </c>
      <c r="D816" s="424" t="s">
        <v>100</v>
      </c>
      <c r="E816" s="425">
        <v>129.24</v>
      </c>
    </row>
    <row r="817" spans="1:5" ht="12.75" customHeight="1">
      <c r="A817" s="423" t="s">
        <v>25592</v>
      </c>
      <c r="B817" s="424" t="s">
        <v>24078</v>
      </c>
      <c r="C817" s="424" t="s">
        <v>25593</v>
      </c>
      <c r="D817" s="424" t="s">
        <v>100</v>
      </c>
      <c r="E817" s="425">
        <v>158.25</v>
      </c>
    </row>
    <row r="818" spans="1:5" ht="12.75" customHeight="1">
      <c r="A818" s="423" t="s">
        <v>25594</v>
      </c>
      <c r="B818" s="424" t="s">
        <v>24078</v>
      </c>
      <c r="C818" s="424" t="s">
        <v>25595</v>
      </c>
      <c r="D818" s="424" t="s">
        <v>100</v>
      </c>
      <c r="E818" s="425">
        <v>66.64</v>
      </c>
    </row>
    <row r="819" spans="1:5" ht="13.5" customHeight="1">
      <c r="A819" s="423" t="s">
        <v>25596</v>
      </c>
      <c r="B819" s="424" t="s">
        <v>24078</v>
      </c>
      <c r="C819" s="424" t="s">
        <v>25597</v>
      </c>
      <c r="D819" s="424" t="s">
        <v>100</v>
      </c>
      <c r="E819" s="425">
        <v>62.46</v>
      </c>
    </row>
    <row r="820" spans="1:5" ht="12.75" customHeight="1">
      <c r="A820" s="423" t="s">
        <v>25598</v>
      </c>
      <c r="B820" s="424" t="s">
        <v>24078</v>
      </c>
      <c r="C820" s="424" t="s">
        <v>25599</v>
      </c>
      <c r="D820" s="424" t="s">
        <v>100</v>
      </c>
      <c r="E820" s="425">
        <v>135.26</v>
      </c>
    </row>
    <row r="821" spans="1:5" ht="13.5" customHeight="1">
      <c r="A821" s="423" t="s">
        <v>25600</v>
      </c>
      <c r="B821" s="424" t="s">
        <v>24078</v>
      </c>
      <c r="C821" s="424" t="s">
        <v>25601</v>
      </c>
      <c r="D821" s="424" t="s">
        <v>100</v>
      </c>
      <c r="E821" s="425">
        <v>192.72</v>
      </c>
    </row>
    <row r="822" spans="1:5" ht="12.75" customHeight="1">
      <c r="A822" s="420" t="s">
        <v>25602</v>
      </c>
      <c r="B822" s="421" t="s">
        <v>24078</v>
      </c>
      <c r="C822" s="421" t="s">
        <v>25603</v>
      </c>
      <c r="D822" s="422"/>
      <c r="E822" s="426"/>
    </row>
    <row r="823" spans="1:5" ht="12.75" customHeight="1">
      <c r="A823" s="423" t="s">
        <v>25604</v>
      </c>
      <c r="B823" s="424" t="s">
        <v>24078</v>
      </c>
      <c r="C823" s="424" t="s">
        <v>25605</v>
      </c>
      <c r="D823" s="424" t="s">
        <v>100</v>
      </c>
      <c r="E823" s="425">
        <v>12.39</v>
      </c>
    </row>
    <row r="824" spans="1:5" ht="13.5" customHeight="1">
      <c r="A824" s="423" t="s">
        <v>25606</v>
      </c>
      <c r="B824" s="424" t="s">
        <v>24078</v>
      </c>
      <c r="C824" s="424" t="s">
        <v>25607</v>
      </c>
      <c r="D824" s="424" t="s">
        <v>100</v>
      </c>
      <c r="E824" s="425">
        <v>28.45</v>
      </c>
    </row>
    <row r="825" spans="1:5" ht="12.75" customHeight="1">
      <c r="A825" s="423" t="s">
        <v>25608</v>
      </c>
      <c r="B825" s="424" t="s">
        <v>24078</v>
      </c>
      <c r="C825" s="424" t="s">
        <v>25609</v>
      </c>
      <c r="D825" s="424" t="s">
        <v>100</v>
      </c>
      <c r="E825" s="425">
        <v>16.16</v>
      </c>
    </row>
    <row r="826" spans="1:5" ht="13.5" customHeight="1">
      <c r="A826" s="423" t="s">
        <v>25610</v>
      </c>
      <c r="B826" s="424" t="s">
        <v>24078</v>
      </c>
      <c r="C826" s="424" t="s">
        <v>25611</v>
      </c>
      <c r="D826" s="424" t="s">
        <v>100</v>
      </c>
      <c r="E826" s="425">
        <v>32.450000000000003</v>
      </c>
    </row>
    <row r="827" spans="1:5" ht="12.75" customHeight="1">
      <c r="A827" s="423" t="s">
        <v>25612</v>
      </c>
      <c r="B827" s="424" t="s">
        <v>24078</v>
      </c>
      <c r="C827" s="424" t="s">
        <v>25613</v>
      </c>
      <c r="D827" s="424" t="s">
        <v>100</v>
      </c>
      <c r="E827" s="425">
        <v>46.6</v>
      </c>
    </row>
    <row r="828" spans="1:5" ht="12.75" customHeight="1">
      <c r="A828" s="420" t="s">
        <v>25614</v>
      </c>
      <c r="B828" s="421" t="s">
        <v>24078</v>
      </c>
      <c r="C828" s="421" t="s">
        <v>25615</v>
      </c>
      <c r="D828" s="422"/>
      <c r="E828" s="426"/>
    </row>
    <row r="829" spans="1:5" ht="13.5" customHeight="1">
      <c r="A829" s="423" t="s">
        <v>25616</v>
      </c>
      <c r="B829" s="424" t="s">
        <v>24078</v>
      </c>
      <c r="C829" s="424" t="s">
        <v>25617</v>
      </c>
      <c r="D829" s="424" t="s">
        <v>100</v>
      </c>
      <c r="E829" s="425">
        <v>22.71</v>
      </c>
    </row>
    <row r="830" spans="1:5" ht="12.75" customHeight="1">
      <c r="A830" s="423" t="s">
        <v>25618</v>
      </c>
      <c r="B830" s="424" t="s">
        <v>24078</v>
      </c>
      <c r="C830" s="424" t="s">
        <v>25619</v>
      </c>
      <c r="D830" s="424" t="s">
        <v>100</v>
      </c>
      <c r="E830" s="425">
        <v>26.76</v>
      </c>
    </row>
    <row r="831" spans="1:5" ht="13.5" customHeight="1">
      <c r="A831" s="423" t="s">
        <v>25620</v>
      </c>
      <c r="B831" s="424" t="s">
        <v>24078</v>
      </c>
      <c r="C831" s="424" t="s">
        <v>25621</v>
      </c>
      <c r="D831" s="424" t="s">
        <v>100</v>
      </c>
      <c r="E831" s="425">
        <v>101.71</v>
      </c>
    </row>
    <row r="832" spans="1:5" ht="12.75" customHeight="1">
      <c r="A832" s="423" t="s">
        <v>25622</v>
      </c>
      <c r="B832" s="424" t="s">
        <v>24078</v>
      </c>
      <c r="C832" s="424" t="s">
        <v>25623</v>
      </c>
      <c r="D832" s="424" t="s">
        <v>100</v>
      </c>
      <c r="E832" s="425">
        <v>222.54</v>
      </c>
    </row>
    <row r="833" spans="1:5" ht="12.75" customHeight="1">
      <c r="A833" s="423" t="s">
        <v>25624</v>
      </c>
      <c r="B833" s="424" t="s">
        <v>24078</v>
      </c>
      <c r="C833" s="424" t="s">
        <v>25625</v>
      </c>
      <c r="D833" s="424" t="s">
        <v>100</v>
      </c>
      <c r="E833" s="425">
        <v>224.68</v>
      </c>
    </row>
    <row r="834" spans="1:5" ht="13.5" customHeight="1">
      <c r="A834" s="423" t="s">
        <v>25626</v>
      </c>
      <c r="B834" s="424" t="s">
        <v>24078</v>
      </c>
      <c r="C834" s="424" t="s">
        <v>25627</v>
      </c>
      <c r="D834" s="424" t="s">
        <v>100</v>
      </c>
      <c r="E834" s="425">
        <v>46.72</v>
      </c>
    </row>
    <row r="835" spans="1:5" ht="12.75" customHeight="1">
      <c r="A835" s="423" t="s">
        <v>25628</v>
      </c>
      <c r="B835" s="424" t="s">
        <v>24078</v>
      </c>
      <c r="C835" s="424" t="s">
        <v>25629</v>
      </c>
      <c r="D835" s="424" t="s">
        <v>100</v>
      </c>
      <c r="E835" s="425">
        <v>35.71</v>
      </c>
    </row>
    <row r="836" spans="1:5" ht="12.75" customHeight="1">
      <c r="A836" s="423" t="s">
        <v>25630</v>
      </c>
      <c r="B836" s="424" t="s">
        <v>24078</v>
      </c>
      <c r="C836" s="424" t="s">
        <v>25631</v>
      </c>
      <c r="D836" s="424" t="s">
        <v>100</v>
      </c>
      <c r="E836" s="425">
        <v>34.58</v>
      </c>
    </row>
    <row r="837" spans="1:5" ht="13.5" customHeight="1">
      <c r="A837" s="423" t="s">
        <v>25632</v>
      </c>
      <c r="B837" s="424" t="s">
        <v>24078</v>
      </c>
      <c r="C837" s="424" t="s">
        <v>25633</v>
      </c>
      <c r="D837" s="424" t="s">
        <v>100</v>
      </c>
      <c r="E837" s="425">
        <v>28.5</v>
      </c>
    </row>
    <row r="838" spans="1:5" ht="12.75" customHeight="1">
      <c r="A838" s="423" t="s">
        <v>25634</v>
      </c>
      <c r="B838" s="424" t="s">
        <v>24078</v>
      </c>
      <c r="C838" s="424" t="s">
        <v>25635</v>
      </c>
      <c r="D838" s="424" t="s">
        <v>100</v>
      </c>
      <c r="E838" s="425">
        <v>29.75</v>
      </c>
    </row>
    <row r="839" spans="1:5" ht="13.5" customHeight="1">
      <c r="A839" s="423" t="s">
        <v>25636</v>
      </c>
      <c r="B839" s="424" t="s">
        <v>24078</v>
      </c>
      <c r="C839" s="424" t="s">
        <v>25637</v>
      </c>
      <c r="D839" s="424" t="s">
        <v>100</v>
      </c>
      <c r="E839" s="425">
        <v>11.95</v>
      </c>
    </row>
    <row r="840" spans="1:5" ht="12.75" customHeight="1">
      <c r="A840" s="423" t="s">
        <v>25638</v>
      </c>
      <c r="B840" s="424" t="s">
        <v>24078</v>
      </c>
      <c r="C840" s="424" t="s">
        <v>25639</v>
      </c>
      <c r="D840" s="424" t="s">
        <v>100</v>
      </c>
      <c r="E840" s="425">
        <v>137.68</v>
      </c>
    </row>
    <row r="841" spans="1:5" ht="12.75" customHeight="1">
      <c r="A841" s="423" t="s">
        <v>25640</v>
      </c>
      <c r="B841" s="424" t="s">
        <v>24078</v>
      </c>
      <c r="C841" s="424" t="s">
        <v>25641</v>
      </c>
      <c r="D841" s="424" t="s">
        <v>100</v>
      </c>
      <c r="E841" s="425">
        <v>137.68</v>
      </c>
    </row>
    <row r="842" spans="1:5" ht="13.5" customHeight="1">
      <c r="A842" s="420" t="s">
        <v>25642</v>
      </c>
      <c r="B842" s="421" t="s">
        <v>24078</v>
      </c>
      <c r="C842" s="421" t="s">
        <v>25643</v>
      </c>
      <c r="D842" s="422"/>
      <c r="E842" s="426"/>
    </row>
    <row r="843" spans="1:5" ht="12.75" customHeight="1">
      <c r="A843" s="423" t="s">
        <v>25644</v>
      </c>
      <c r="B843" s="424" t="s">
        <v>24078</v>
      </c>
      <c r="C843" s="424" t="s">
        <v>25645</v>
      </c>
      <c r="D843" s="424" t="s">
        <v>100</v>
      </c>
      <c r="E843" s="425">
        <v>133.13</v>
      </c>
    </row>
    <row r="844" spans="1:5" ht="13.5" customHeight="1">
      <c r="A844" s="423" t="s">
        <v>25646</v>
      </c>
      <c r="B844" s="424" t="s">
        <v>24078</v>
      </c>
      <c r="C844" s="424" t="s">
        <v>25647</v>
      </c>
      <c r="D844" s="424" t="s">
        <v>100</v>
      </c>
      <c r="E844" s="425">
        <v>167.5</v>
      </c>
    </row>
    <row r="845" spans="1:5" ht="12.75" customHeight="1">
      <c r="A845" s="423" t="s">
        <v>25648</v>
      </c>
      <c r="B845" s="424" t="s">
        <v>24078</v>
      </c>
      <c r="C845" s="424" t="s">
        <v>25649</v>
      </c>
      <c r="D845" s="424" t="s">
        <v>100</v>
      </c>
      <c r="E845" s="425">
        <v>356.88</v>
      </c>
    </row>
    <row r="846" spans="1:5" ht="12.75" customHeight="1">
      <c r="A846" s="420" t="s">
        <v>25650</v>
      </c>
      <c r="B846" s="421" t="s">
        <v>24078</v>
      </c>
      <c r="C846" s="421" t="s">
        <v>25651</v>
      </c>
      <c r="D846" s="422"/>
      <c r="E846" s="426"/>
    </row>
    <row r="847" spans="1:5" ht="13.5" customHeight="1">
      <c r="A847" s="423" t="s">
        <v>25652</v>
      </c>
      <c r="B847" s="424" t="s">
        <v>24078</v>
      </c>
      <c r="C847" s="424" t="s">
        <v>25653</v>
      </c>
      <c r="D847" s="424" t="s">
        <v>100</v>
      </c>
      <c r="E847" s="425">
        <v>8.44</v>
      </c>
    </row>
    <row r="848" spans="1:5" ht="12.75" customHeight="1">
      <c r="A848" s="420" t="s">
        <v>25654</v>
      </c>
      <c r="B848" s="421" t="s">
        <v>24078</v>
      </c>
      <c r="C848" s="421" t="s">
        <v>25655</v>
      </c>
      <c r="D848" s="422"/>
      <c r="E848" s="426"/>
    </row>
    <row r="849" spans="1:5" ht="12.75" customHeight="1">
      <c r="A849" s="423" t="s">
        <v>25656</v>
      </c>
      <c r="B849" s="424" t="s">
        <v>24078</v>
      </c>
      <c r="C849" s="424" t="s">
        <v>25657</v>
      </c>
      <c r="D849" s="424" t="s">
        <v>100</v>
      </c>
      <c r="E849" s="425">
        <v>320.26</v>
      </c>
    </row>
    <row r="850" spans="1:5" ht="13.5" customHeight="1">
      <c r="A850" s="423" t="s">
        <v>25658</v>
      </c>
      <c r="B850" s="424" t="s">
        <v>24078</v>
      </c>
      <c r="C850" s="424" t="s">
        <v>25659</v>
      </c>
      <c r="D850" s="424" t="s">
        <v>100</v>
      </c>
      <c r="E850" s="425">
        <v>407.06</v>
      </c>
    </row>
    <row r="851" spans="1:5" ht="12.75" customHeight="1">
      <c r="A851" s="423" t="s">
        <v>25660</v>
      </c>
      <c r="B851" s="424" t="s">
        <v>24078</v>
      </c>
      <c r="C851" s="424" t="s">
        <v>25661</v>
      </c>
      <c r="D851" s="424" t="s">
        <v>100</v>
      </c>
      <c r="E851" s="425">
        <v>37.17</v>
      </c>
    </row>
    <row r="852" spans="1:5" ht="13.5" customHeight="1">
      <c r="A852" s="423" t="s">
        <v>25662</v>
      </c>
      <c r="B852" s="424" t="s">
        <v>24078</v>
      </c>
      <c r="C852" s="424" t="s">
        <v>25663</v>
      </c>
      <c r="D852" s="424" t="s">
        <v>100</v>
      </c>
      <c r="E852" s="425">
        <v>39.86</v>
      </c>
    </row>
    <row r="853" spans="1:5" ht="12.75" customHeight="1">
      <c r="A853" s="423" t="s">
        <v>25664</v>
      </c>
      <c r="B853" s="424" t="s">
        <v>24078</v>
      </c>
      <c r="C853" s="424" t="s">
        <v>25665</v>
      </c>
      <c r="D853" s="424" t="s">
        <v>100</v>
      </c>
      <c r="E853" s="425">
        <v>27.48</v>
      </c>
    </row>
    <row r="854" spans="1:5" ht="12.75" customHeight="1">
      <c r="A854" s="423" t="s">
        <v>25666</v>
      </c>
      <c r="B854" s="424" t="s">
        <v>24078</v>
      </c>
      <c r="C854" s="424" t="s">
        <v>25667</v>
      </c>
      <c r="D854" s="424" t="s">
        <v>100</v>
      </c>
      <c r="E854" s="425">
        <v>77.77</v>
      </c>
    </row>
    <row r="855" spans="1:5" ht="13.5" customHeight="1">
      <c r="A855" s="423" t="s">
        <v>25668</v>
      </c>
      <c r="B855" s="424" t="s">
        <v>24078</v>
      </c>
      <c r="C855" s="424" t="s">
        <v>25669</v>
      </c>
      <c r="D855" s="424" t="s">
        <v>100</v>
      </c>
      <c r="E855" s="425">
        <v>82.32</v>
      </c>
    </row>
    <row r="856" spans="1:5" ht="12.75" customHeight="1">
      <c r="A856" s="423" t="s">
        <v>25670</v>
      </c>
      <c r="B856" s="424" t="s">
        <v>24078</v>
      </c>
      <c r="C856" s="424" t="s">
        <v>367</v>
      </c>
      <c r="D856" s="424" t="s">
        <v>100</v>
      </c>
      <c r="E856" s="425">
        <v>30.2</v>
      </c>
    </row>
    <row r="857" spans="1:5" ht="13.5" customHeight="1">
      <c r="A857" s="423" t="s">
        <v>25671</v>
      </c>
      <c r="B857" s="424" t="s">
        <v>24078</v>
      </c>
      <c r="C857" s="424" t="s">
        <v>25672</v>
      </c>
      <c r="D857" s="424" t="s">
        <v>100</v>
      </c>
      <c r="E857" s="425">
        <v>36.68</v>
      </c>
    </row>
    <row r="858" spans="1:5" ht="12.75" customHeight="1">
      <c r="A858" s="423" t="s">
        <v>25673</v>
      </c>
      <c r="B858" s="424" t="s">
        <v>24078</v>
      </c>
      <c r="C858" s="424" t="s">
        <v>25674</v>
      </c>
      <c r="D858" s="424" t="s">
        <v>100</v>
      </c>
      <c r="E858" s="425">
        <v>30.56</v>
      </c>
    </row>
    <row r="859" spans="1:5" ht="12.75" customHeight="1">
      <c r="A859" s="423" t="s">
        <v>25675</v>
      </c>
      <c r="B859" s="424" t="s">
        <v>24078</v>
      </c>
      <c r="C859" s="424" t="s">
        <v>25676</v>
      </c>
      <c r="D859" s="424" t="s">
        <v>100</v>
      </c>
      <c r="E859" s="425">
        <v>271</v>
      </c>
    </row>
    <row r="860" spans="1:5" ht="13.5" customHeight="1">
      <c r="A860" s="423" t="s">
        <v>25677</v>
      </c>
      <c r="B860" s="424" t="s">
        <v>24078</v>
      </c>
      <c r="C860" s="424" t="s">
        <v>25678</v>
      </c>
      <c r="D860" s="424" t="s">
        <v>100</v>
      </c>
      <c r="E860" s="425">
        <v>326</v>
      </c>
    </row>
    <row r="861" spans="1:5" ht="12.75" customHeight="1">
      <c r="A861" s="423" t="s">
        <v>25679</v>
      </c>
      <c r="B861" s="424" t="s">
        <v>24078</v>
      </c>
      <c r="C861" s="424" t="s">
        <v>25680</v>
      </c>
      <c r="D861" s="424" t="s">
        <v>100</v>
      </c>
      <c r="E861" s="425">
        <v>461</v>
      </c>
    </row>
    <row r="862" spans="1:5" ht="12.75" customHeight="1">
      <c r="A862" s="423" t="s">
        <v>25681</v>
      </c>
      <c r="B862" s="424" t="s">
        <v>24078</v>
      </c>
      <c r="C862" s="424" t="s">
        <v>25682</v>
      </c>
      <c r="D862" s="424" t="s">
        <v>100</v>
      </c>
      <c r="E862" s="425">
        <v>221.19</v>
      </c>
    </row>
    <row r="863" spans="1:5" ht="13.5" customHeight="1">
      <c r="A863" s="423" t="s">
        <v>25683</v>
      </c>
      <c r="B863" s="424" t="s">
        <v>24078</v>
      </c>
      <c r="C863" s="424" t="s">
        <v>25684</v>
      </c>
      <c r="D863" s="424" t="s">
        <v>100</v>
      </c>
      <c r="E863" s="425">
        <v>313.33999999999997</v>
      </c>
    </row>
    <row r="864" spans="1:5" ht="12.75" customHeight="1">
      <c r="A864" s="423" t="s">
        <v>25685</v>
      </c>
      <c r="B864" s="424" t="s">
        <v>24078</v>
      </c>
      <c r="C864" s="424" t="s">
        <v>25686</v>
      </c>
      <c r="D864" s="424" t="s">
        <v>100</v>
      </c>
      <c r="E864" s="425">
        <v>4918.1099999999997</v>
      </c>
    </row>
    <row r="865" spans="1:5" ht="13.5" customHeight="1">
      <c r="A865" s="423" t="s">
        <v>25687</v>
      </c>
      <c r="B865" s="424" t="s">
        <v>24078</v>
      </c>
      <c r="C865" s="424" t="s">
        <v>25688</v>
      </c>
      <c r="D865" s="424" t="s">
        <v>100</v>
      </c>
      <c r="E865" s="425">
        <v>15.14</v>
      </c>
    </row>
    <row r="866" spans="1:5" ht="12.75" customHeight="1">
      <c r="A866" s="423" t="s">
        <v>25689</v>
      </c>
      <c r="B866" s="424" t="s">
        <v>24078</v>
      </c>
      <c r="C866" s="424" t="s">
        <v>25690</v>
      </c>
      <c r="D866" s="424" t="s">
        <v>100</v>
      </c>
      <c r="E866" s="425">
        <v>13.29</v>
      </c>
    </row>
    <row r="867" spans="1:5" ht="12.75" customHeight="1">
      <c r="A867" s="423" t="s">
        <v>25691</v>
      </c>
      <c r="B867" s="424" t="s">
        <v>24078</v>
      </c>
      <c r="C867" s="424" t="s">
        <v>347</v>
      </c>
      <c r="D867" s="424" t="s">
        <v>100</v>
      </c>
      <c r="E867" s="425">
        <v>19.91</v>
      </c>
    </row>
    <row r="868" spans="1:5" ht="13.5" customHeight="1">
      <c r="A868" s="420" t="s">
        <v>25692</v>
      </c>
      <c r="B868" s="421" t="s">
        <v>24078</v>
      </c>
      <c r="C868" s="421" t="s">
        <v>25693</v>
      </c>
      <c r="D868" s="422"/>
      <c r="E868" s="426"/>
    </row>
    <row r="869" spans="1:5" ht="12.75" customHeight="1">
      <c r="A869" s="423" t="s">
        <v>25694</v>
      </c>
      <c r="B869" s="424" t="s">
        <v>24078</v>
      </c>
      <c r="C869" s="424" t="s">
        <v>25695</v>
      </c>
      <c r="D869" s="424" t="s">
        <v>100</v>
      </c>
      <c r="E869" s="425">
        <v>159.16</v>
      </c>
    </row>
    <row r="870" spans="1:5" ht="13.5" customHeight="1">
      <c r="A870" s="423" t="s">
        <v>25696</v>
      </c>
      <c r="B870" s="424" t="s">
        <v>24078</v>
      </c>
      <c r="C870" s="424" t="s">
        <v>25697</v>
      </c>
      <c r="D870" s="424" t="s">
        <v>100</v>
      </c>
      <c r="E870" s="425">
        <v>380.7</v>
      </c>
    </row>
    <row r="871" spans="1:5" ht="12.75" customHeight="1">
      <c r="A871" s="423" t="s">
        <v>25698</v>
      </c>
      <c r="B871" s="424" t="s">
        <v>24078</v>
      </c>
      <c r="C871" s="424" t="s">
        <v>25699</v>
      </c>
      <c r="D871" s="424" t="s">
        <v>100</v>
      </c>
      <c r="E871" s="425">
        <v>166.13</v>
      </c>
    </row>
    <row r="872" spans="1:5" ht="12.75" customHeight="1">
      <c r="A872" s="423" t="s">
        <v>25700</v>
      </c>
      <c r="B872" s="424" t="s">
        <v>24078</v>
      </c>
      <c r="C872" s="424" t="s">
        <v>25701</v>
      </c>
      <c r="D872" s="424" t="s">
        <v>100</v>
      </c>
      <c r="E872" s="425">
        <v>377.44</v>
      </c>
    </row>
    <row r="873" spans="1:5" ht="13.5" customHeight="1">
      <c r="A873" s="423" t="s">
        <v>25702</v>
      </c>
      <c r="B873" s="424" t="s">
        <v>24078</v>
      </c>
      <c r="C873" s="424" t="s">
        <v>25703</v>
      </c>
      <c r="D873" s="424" t="s">
        <v>100</v>
      </c>
      <c r="E873" s="425">
        <v>131.91999999999999</v>
      </c>
    </row>
    <row r="874" spans="1:5" ht="12.75" customHeight="1">
      <c r="A874" s="423" t="s">
        <v>25704</v>
      </c>
      <c r="B874" s="424" t="s">
        <v>24078</v>
      </c>
      <c r="C874" s="424" t="s">
        <v>25705</v>
      </c>
      <c r="D874" s="424" t="s">
        <v>100</v>
      </c>
      <c r="E874" s="425">
        <v>343.23</v>
      </c>
    </row>
    <row r="875" spans="1:5" ht="12.75" customHeight="1">
      <c r="A875" s="423" t="s">
        <v>25706</v>
      </c>
      <c r="B875" s="424" t="s">
        <v>24078</v>
      </c>
      <c r="C875" s="424" t="s">
        <v>25707</v>
      </c>
      <c r="D875" s="424" t="s">
        <v>100</v>
      </c>
      <c r="E875" s="425">
        <v>231</v>
      </c>
    </row>
    <row r="876" spans="1:5" ht="13.5" customHeight="1">
      <c r="A876" s="423" t="s">
        <v>25708</v>
      </c>
      <c r="B876" s="424" t="s">
        <v>24078</v>
      </c>
      <c r="C876" s="424" t="s">
        <v>25709</v>
      </c>
      <c r="D876" s="424" t="s">
        <v>100</v>
      </c>
      <c r="E876" s="425">
        <v>264.29000000000002</v>
      </c>
    </row>
    <row r="877" spans="1:5" ht="12.75" customHeight="1">
      <c r="A877" s="423" t="s">
        <v>25710</v>
      </c>
      <c r="B877" s="424" t="s">
        <v>24078</v>
      </c>
      <c r="C877" s="424" t="s">
        <v>25711</v>
      </c>
      <c r="D877" s="424" t="s">
        <v>100</v>
      </c>
      <c r="E877" s="425">
        <v>470.82</v>
      </c>
    </row>
    <row r="878" spans="1:5" ht="13.5" customHeight="1">
      <c r="A878" s="423" t="s">
        <v>25712</v>
      </c>
      <c r="B878" s="424" t="s">
        <v>24078</v>
      </c>
      <c r="C878" s="424" t="s">
        <v>25713</v>
      </c>
      <c r="D878" s="424" t="s">
        <v>24273</v>
      </c>
      <c r="E878" s="425">
        <v>1719.33</v>
      </c>
    </row>
    <row r="879" spans="1:5" ht="12.75" customHeight="1">
      <c r="A879" s="423" t="s">
        <v>25714</v>
      </c>
      <c r="B879" s="424" t="s">
        <v>24078</v>
      </c>
      <c r="C879" s="424" t="s">
        <v>25715</v>
      </c>
      <c r="D879" s="424" t="s">
        <v>24273</v>
      </c>
      <c r="E879" s="425">
        <v>756.6</v>
      </c>
    </row>
    <row r="880" spans="1:5" ht="12.75" customHeight="1">
      <c r="A880" s="423" t="s">
        <v>25716</v>
      </c>
      <c r="B880" s="424" t="s">
        <v>24078</v>
      </c>
      <c r="C880" s="424" t="s">
        <v>25717</v>
      </c>
      <c r="D880" s="424" t="s">
        <v>100</v>
      </c>
      <c r="E880" s="425">
        <v>894.08</v>
      </c>
    </row>
    <row r="881" spans="1:5" ht="13.5" customHeight="1">
      <c r="A881" s="423" t="s">
        <v>25718</v>
      </c>
      <c r="B881" s="424" t="s">
        <v>24078</v>
      </c>
      <c r="C881" s="424" t="s">
        <v>25719</v>
      </c>
      <c r="D881" s="424" t="s">
        <v>100</v>
      </c>
      <c r="E881" s="425">
        <v>188</v>
      </c>
    </row>
    <row r="882" spans="1:5" ht="12.75" customHeight="1">
      <c r="A882" s="423" t="s">
        <v>25720</v>
      </c>
      <c r="B882" s="424" t="s">
        <v>24078</v>
      </c>
      <c r="C882" s="424" t="s">
        <v>25721</v>
      </c>
      <c r="D882" s="424" t="s">
        <v>100</v>
      </c>
      <c r="E882" s="425">
        <v>244.92</v>
      </c>
    </row>
    <row r="883" spans="1:5" ht="13.5" customHeight="1">
      <c r="A883" s="420" t="s">
        <v>25722</v>
      </c>
      <c r="B883" s="421" t="s">
        <v>24078</v>
      </c>
      <c r="C883" s="421" t="s">
        <v>25723</v>
      </c>
      <c r="D883" s="422"/>
      <c r="E883" s="426"/>
    </row>
    <row r="884" spans="1:5" ht="12.75" customHeight="1">
      <c r="A884" s="423" t="s">
        <v>25724</v>
      </c>
      <c r="B884" s="424" t="s">
        <v>24078</v>
      </c>
      <c r="C884" s="424" t="s">
        <v>25725</v>
      </c>
      <c r="D884" s="424" t="s">
        <v>100</v>
      </c>
      <c r="E884" s="425">
        <v>298.77999999999997</v>
      </c>
    </row>
    <row r="885" spans="1:5" ht="12.75" customHeight="1">
      <c r="A885" s="423" t="s">
        <v>25726</v>
      </c>
      <c r="B885" s="424" t="s">
        <v>24078</v>
      </c>
      <c r="C885" s="424" t="s">
        <v>25727</v>
      </c>
      <c r="D885" s="424" t="s">
        <v>100</v>
      </c>
      <c r="E885" s="425">
        <v>586.53</v>
      </c>
    </row>
    <row r="886" spans="1:5" ht="13.5" customHeight="1">
      <c r="A886" s="423" t="s">
        <v>25728</v>
      </c>
      <c r="B886" s="424" t="s">
        <v>24078</v>
      </c>
      <c r="C886" s="424" t="s">
        <v>25729</v>
      </c>
      <c r="D886" s="424" t="s">
        <v>100</v>
      </c>
      <c r="E886" s="425">
        <v>588.78</v>
      </c>
    </row>
    <row r="887" spans="1:5" ht="12.75" customHeight="1">
      <c r="A887" s="423" t="s">
        <v>25730</v>
      </c>
      <c r="B887" s="424" t="s">
        <v>24078</v>
      </c>
      <c r="C887" s="424" t="s">
        <v>25731</v>
      </c>
      <c r="D887" s="424" t="s">
        <v>100</v>
      </c>
      <c r="E887" s="425">
        <v>635.49</v>
      </c>
    </row>
    <row r="888" spans="1:5" ht="12.75" customHeight="1">
      <c r="A888" s="423" t="s">
        <v>25732</v>
      </c>
      <c r="B888" s="424" t="s">
        <v>24078</v>
      </c>
      <c r="C888" s="424" t="s">
        <v>25733</v>
      </c>
      <c r="D888" s="424" t="s">
        <v>100</v>
      </c>
      <c r="E888" s="425">
        <v>428.65</v>
      </c>
    </row>
    <row r="889" spans="1:5" ht="13.5" customHeight="1">
      <c r="A889" s="423" t="s">
        <v>25734</v>
      </c>
      <c r="B889" s="424" t="s">
        <v>24078</v>
      </c>
      <c r="C889" s="424" t="s">
        <v>25735</v>
      </c>
      <c r="D889" s="424" t="s">
        <v>100</v>
      </c>
      <c r="E889" s="425">
        <v>716.4</v>
      </c>
    </row>
    <row r="890" spans="1:5" ht="12.75" customHeight="1">
      <c r="A890" s="423" t="s">
        <v>25736</v>
      </c>
      <c r="B890" s="424" t="s">
        <v>24078</v>
      </c>
      <c r="C890" s="424" t="s">
        <v>25737</v>
      </c>
      <c r="D890" s="424" t="s">
        <v>100</v>
      </c>
      <c r="E890" s="425">
        <v>665.59</v>
      </c>
    </row>
    <row r="891" spans="1:5" ht="13.5" customHeight="1">
      <c r="A891" s="423" t="s">
        <v>25738</v>
      </c>
      <c r="B891" s="424" t="s">
        <v>24078</v>
      </c>
      <c r="C891" s="424" t="s">
        <v>25739</v>
      </c>
      <c r="D891" s="424" t="s">
        <v>100</v>
      </c>
      <c r="E891" s="425">
        <v>162.41</v>
      </c>
    </row>
    <row r="892" spans="1:5" ht="12.75" customHeight="1">
      <c r="A892" s="423" t="s">
        <v>25740</v>
      </c>
      <c r="B892" s="424" t="s">
        <v>24078</v>
      </c>
      <c r="C892" s="424" t="s">
        <v>25741</v>
      </c>
      <c r="D892" s="424" t="s">
        <v>100</v>
      </c>
      <c r="E892" s="425">
        <v>57.82</v>
      </c>
    </row>
    <row r="893" spans="1:5" ht="12.75" customHeight="1">
      <c r="A893" s="420" t="s">
        <v>25742</v>
      </c>
      <c r="B893" s="421" t="s">
        <v>24078</v>
      </c>
      <c r="C893" s="421" t="s">
        <v>25743</v>
      </c>
      <c r="D893" s="422"/>
      <c r="E893" s="426"/>
    </row>
    <row r="894" spans="1:5" ht="13.5" customHeight="1">
      <c r="A894" s="423" t="s">
        <v>25744</v>
      </c>
      <c r="B894" s="424" t="s">
        <v>24078</v>
      </c>
      <c r="C894" s="424" t="s">
        <v>25745</v>
      </c>
      <c r="D894" s="424" t="s">
        <v>100</v>
      </c>
      <c r="E894" s="425">
        <v>420.64</v>
      </c>
    </row>
    <row r="895" spans="1:5" ht="12.75" customHeight="1">
      <c r="A895" s="423" t="s">
        <v>25746</v>
      </c>
      <c r="B895" s="424" t="s">
        <v>24078</v>
      </c>
      <c r="C895" s="424" t="s">
        <v>25747</v>
      </c>
      <c r="D895" s="424" t="s">
        <v>100</v>
      </c>
      <c r="E895" s="425">
        <v>673.9</v>
      </c>
    </row>
    <row r="896" spans="1:5" ht="13.5" customHeight="1">
      <c r="A896" s="423" t="s">
        <v>25748</v>
      </c>
      <c r="B896" s="424" t="s">
        <v>24078</v>
      </c>
      <c r="C896" s="424" t="s">
        <v>25749</v>
      </c>
      <c r="D896" s="424" t="s">
        <v>53</v>
      </c>
      <c r="E896" s="425">
        <v>742.33</v>
      </c>
    </row>
    <row r="897" spans="1:5" ht="12.75" customHeight="1">
      <c r="A897" s="423" t="s">
        <v>25750</v>
      </c>
      <c r="B897" s="424" t="s">
        <v>24078</v>
      </c>
      <c r="C897" s="424" t="s">
        <v>25751</v>
      </c>
      <c r="D897" s="424" t="s">
        <v>100</v>
      </c>
      <c r="E897" s="425">
        <v>657.33</v>
      </c>
    </row>
    <row r="898" spans="1:5" ht="12.75" customHeight="1">
      <c r="A898" s="420" t="s">
        <v>25752</v>
      </c>
      <c r="B898" s="421" t="s">
        <v>24078</v>
      </c>
      <c r="C898" s="421" t="s">
        <v>25753</v>
      </c>
      <c r="D898" s="422"/>
      <c r="E898" s="426"/>
    </row>
    <row r="899" spans="1:5" ht="13.5" customHeight="1">
      <c r="A899" s="423" t="s">
        <v>25754</v>
      </c>
      <c r="B899" s="424" t="s">
        <v>24078</v>
      </c>
      <c r="C899" s="424" t="s">
        <v>25755</v>
      </c>
      <c r="D899" s="424" t="s">
        <v>100</v>
      </c>
      <c r="E899" s="425">
        <v>237.38</v>
      </c>
    </row>
    <row r="900" spans="1:5" ht="12.75" customHeight="1">
      <c r="A900" s="423" t="s">
        <v>25756</v>
      </c>
      <c r="B900" s="424" t="s">
        <v>24078</v>
      </c>
      <c r="C900" s="424" t="s">
        <v>25757</v>
      </c>
      <c r="D900" s="424" t="s">
        <v>100</v>
      </c>
      <c r="E900" s="425">
        <v>289.99</v>
      </c>
    </row>
    <row r="901" spans="1:5" ht="13.5" customHeight="1">
      <c r="A901" s="420" t="s">
        <v>25758</v>
      </c>
      <c r="B901" s="421" t="s">
        <v>24078</v>
      </c>
      <c r="C901" s="421" t="s">
        <v>2623</v>
      </c>
      <c r="D901" s="422"/>
      <c r="E901" s="426"/>
    </row>
    <row r="902" spans="1:5" ht="12.75" customHeight="1">
      <c r="A902" s="423" t="s">
        <v>25759</v>
      </c>
      <c r="B902" s="424" t="s">
        <v>24078</v>
      </c>
      <c r="C902" s="424" t="s">
        <v>25760</v>
      </c>
      <c r="D902" s="424" t="s">
        <v>100</v>
      </c>
      <c r="E902" s="425">
        <v>640</v>
      </c>
    </row>
    <row r="903" spans="1:5" ht="12.75" customHeight="1">
      <c r="A903" s="423" t="s">
        <v>25761</v>
      </c>
      <c r="B903" s="424" t="s">
        <v>24078</v>
      </c>
      <c r="C903" s="424" t="s">
        <v>25762</v>
      </c>
      <c r="D903" s="424" t="s">
        <v>100</v>
      </c>
      <c r="E903" s="425">
        <v>812.13</v>
      </c>
    </row>
    <row r="904" spans="1:5" ht="13.5" customHeight="1">
      <c r="A904" s="423" t="s">
        <v>25763</v>
      </c>
      <c r="B904" s="424" t="s">
        <v>24078</v>
      </c>
      <c r="C904" s="424" t="s">
        <v>25764</v>
      </c>
      <c r="D904" s="424" t="s">
        <v>100</v>
      </c>
      <c r="E904" s="425">
        <v>571</v>
      </c>
    </row>
    <row r="905" spans="1:5" ht="12.75" customHeight="1">
      <c r="A905" s="423" t="s">
        <v>25765</v>
      </c>
      <c r="B905" s="424" t="s">
        <v>24078</v>
      </c>
      <c r="C905" s="424" t="s">
        <v>25766</v>
      </c>
      <c r="D905" s="424" t="s">
        <v>100</v>
      </c>
      <c r="E905" s="425">
        <v>1228.99</v>
      </c>
    </row>
    <row r="906" spans="1:5" ht="12.75" customHeight="1">
      <c r="A906" s="420" t="s">
        <v>25767</v>
      </c>
      <c r="B906" s="421" t="s">
        <v>24078</v>
      </c>
      <c r="C906" s="421" t="s">
        <v>25768</v>
      </c>
      <c r="D906" s="422"/>
      <c r="E906" s="426"/>
    </row>
    <row r="907" spans="1:5" ht="13.5" customHeight="1">
      <c r="A907" s="423" t="s">
        <v>25769</v>
      </c>
      <c r="B907" s="424" t="s">
        <v>24078</v>
      </c>
      <c r="C907" s="424" t="s">
        <v>25770</v>
      </c>
      <c r="D907" s="424" t="s">
        <v>100</v>
      </c>
      <c r="E907" s="425">
        <v>2885.72</v>
      </c>
    </row>
    <row r="908" spans="1:5" ht="12.75" customHeight="1">
      <c r="A908" s="423" t="s">
        <v>25771</v>
      </c>
      <c r="B908" s="424" t="s">
        <v>24078</v>
      </c>
      <c r="C908" s="424" t="s">
        <v>25772</v>
      </c>
      <c r="D908" s="424" t="s">
        <v>100</v>
      </c>
      <c r="E908" s="425">
        <v>2403.23</v>
      </c>
    </row>
    <row r="909" spans="1:5" ht="13.5" customHeight="1">
      <c r="A909" s="423" t="s">
        <v>25773</v>
      </c>
      <c r="B909" s="424" t="s">
        <v>24078</v>
      </c>
      <c r="C909" s="424" t="s">
        <v>25774</v>
      </c>
      <c r="D909" s="424" t="s">
        <v>100</v>
      </c>
      <c r="E909" s="425">
        <v>1890.3</v>
      </c>
    </row>
    <row r="910" spans="1:5" ht="12.75" customHeight="1">
      <c r="A910" s="423" t="s">
        <v>25775</v>
      </c>
      <c r="B910" s="424" t="s">
        <v>24078</v>
      </c>
      <c r="C910" s="424" t="s">
        <v>25776</v>
      </c>
      <c r="D910" s="424" t="s">
        <v>100</v>
      </c>
      <c r="E910" s="425">
        <v>2543.33</v>
      </c>
    </row>
    <row r="911" spans="1:5" ht="12.75" customHeight="1">
      <c r="A911" s="423" t="s">
        <v>25777</v>
      </c>
      <c r="B911" s="424" t="s">
        <v>24078</v>
      </c>
      <c r="C911" s="424" t="s">
        <v>25778</v>
      </c>
      <c r="D911" s="424" t="s">
        <v>100</v>
      </c>
      <c r="E911" s="425">
        <v>190.68</v>
      </c>
    </row>
    <row r="912" spans="1:5" ht="13.5" customHeight="1">
      <c r="A912" s="420" t="s">
        <v>25779</v>
      </c>
      <c r="B912" s="421" t="s">
        <v>24078</v>
      </c>
      <c r="C912" s="421" t="s">
        <v>25780</v>
      </c>
      <c r="D912" s="422"/>
      <c r="E912" s="426"/>
    </row>
    <row r="913" spans="1:5" ht="12.75" customHeight="1">
      <c r="A913" s="423" t="s">
        <v>25781</v>
      </c>
      <c r="B913" s="424" t="s">
        <v>24078</v>
      </c>
      <c r="C913" s="424" t="s">
        <v>25782</v>
      </c>
      <c r="D913" s="424" t="s">
        <v>100</v>
      </c>
      <c r="E913" s="425">
        <v>79.2</v>
      </c>
    </row>
    <row r="914" spans="1:5" ht="13.5" customHeight="1">
      <c r="A914" s="423" t="s">
        <v>25783</v>
      </c>
      <c r="B914" s="424" t="s">
        <v>24078</v>
      </c>
      <c r="C914" s="424" t="s">
        <v>25784</v>
      </c>
      <c r="D914" s="424" t="s">
        <v>100</v>
      </c>
      <c r="E914" s="425">
        <v>122.35</v>
      </c>
    </row>
    <row r="915" spans="1:5" ht="12.75" customHeight="1">
      <c r="A915" s="423" t="s">
        <v>25785</v>
      </c>
      <c r="B915" s="424" t="s">
        <v>24078</v>
      </c>
      <c r="C915" s="424" t="s">
        <v>25786</v>
      </c>
      <c r="D915" s="424" t="s">
        <v>100</v>
      </c>
      <c r="E915" s="425">
        <v>54.06</v>
      </c>
    </row>
    <row r="916" spans="1:5" ht="12.75" customHeight="1">
      <c r="A916" s="423" t="s">
        <v>25787</v>
      </c>
      <c r="B916" s="424" t="s">
        <v>24078</v>
      </c>
      <c r="C916" s="424" t="s">
        <v>25788</v>
      </c>
      <c r="D916" s="424" t="s">
        <v>100</v>
      </c>
      <c r="E916" s="425">
        <v>58.66</v>
      </c>
    </row>
    <row r="917" spans="1:5" ht="13.5" customHeight="1">
      <c r="A917" s="423" t="s">
        <v>25789</v>
      </c>
      <c r="B917" s="424" t="s">
        <v>24078</v>
      </c>
      <c r="C917" s="424" t="s">
        <v>25790</v>
      </c>
      <c r="D917" s="424" t="s">
        <v>100</v>
      </c>
      <c r="E917" s="425">
        <v>58.55</v>
      </c>
    </row>
    <row r="918" spans="1:5" ht="12.75" customHeight="1">
      <c r="A918" s="423" t="s">
        <v>25791</v>
      </c>
      <c r="B918" s="424" t="s">
        <v>24078</v>
      </c>
      <c r="C918" s="424" t="s">
        <v>25792</v>
      </c>
      <c r="D918" s="424" t="s">
        <v>100</v>
      </c>
      <c r="E918" s="425">
        <v>47.26</v>
      </c>
    </row>
    <row r="919" spans="1:5" ht="12.75" customHeight="1">
      <c r="A919" s="423" t="s">
        <v>25793</v>
      </c>
      <c r="B919" s="424" t="s">
        <v>24078</v>
      </c>
      <c r="C919" s="424" t="s">
        <v>25794</v>
      </c>
      <c r="D919" s="424" t="s">
        <v>100</v>
      </c>
      <c r="E919" s="425">
        <v>40.049999999999997</v>
      </c>
    </row>
    <row r="920" spans="1:5" ht="13.5" customHeight="1">
      <c r="A920" s="423" t="s">
        <v>25795</v>
      </c>
      <c r="B920" s="424" t="s">
        <v>24078</v>
      </c>
      <c r="C920" s="424" t="s">
        <v>25796</v>
      </c>
      <c r="D920" s="424" t="s">
        <v>100</v>
      </c>
      <c r="E920" s="425">
        <v>48.01</v>
      </c>
    </row>
    <row r="921" spans="1:5" ht="12.75" customHeight="1">
      <c r="A921" s="423" t="s">
        <v>25797</v>
      </c>
      <c r="B921" s="424" t="s">
        <v>24078</v>
      </c>
      <c r="C921" s="424" t="s">
        <v>25798</v>
      </c>
      <c r="D921" s="424" t="s">
        <v>100</v>
      </c>
      <c r="E921" s="425">
        <v>62.7</v>
      </c>
    </row>
    <row r="922" spans="1:5" ht="13.5" customHeight="1">
      <c r="A922" s="423" t="s">
        <v>25799</v>
      </c>
      <c r="B922" s="424" t="s">
        <v>24078</v>
      </c>
      <c r="C922" s="424" t="s">
        <v>25800</v>
      </c>
      <c r="D922" s="424" t="s">
        <v>100</v>
      </c>
      <c r="E922" s="425">
        <v>26.81</v>
      </c>
    </row>
    <row r="923" spans="1:5" ht="12.75" customHeight="1">
      <c r="A923" s="423" t="s">
        <v>25801</v>
      </c>
      <c r="B923" s="424" t="s">
        <v>24078</v>
      </c>
      <c r="C923" s="424" t="s">
        <v>25802</v>
      </c>
      <c r="D923" s="424" t="s">
        <v>100</v>
      </c>
      <c r="E923" s="425">
        <v>48.5</v>
      </c>
    </row>
    <row r="924" spans="1:5" ht="12.75" customHeight="1">
      <c r="A924" s="423" t="s">
        <v>25803</v>
      </c>
      <c r="B924" s="424" t="s">
        <v>24078</v>
      </c>
      <c r="C924" s="424" t="s">
        <v>25804</v>
      </c>
      <c r="D924" s="424" t="s">
        <v>100</v>
      </c>
      <c r="E924" s="425">
        <v>765.55</v>
      </c>
    </row>
    <row r="925" spans="1:5" ht="13.5" customHeight="1">
      <c r="A925" s="423" t="s">
        <v>25805</v>
      </c>
      <c r="B925" s="424" t="s">
        <v>24078</v>
      </c>
      <c r="C925" s="424" t="s">
        <v>25806</v>
      </c>
      <c r="D925" s="424" t="s">
        <v>100</v>
      </c>
      <c r="E925" s="425">
        <v>1113.1500000000001</v>
      </c>
    </row>
    <row r="926" spans="1:5" ht="12.75" customHeight="1">
      <c r="A926" s="423" t="s">
        <v>25807</v>
      </c>
      <c r="B926" s="424" t="s">
        <v>24078</v>
      </c>
      <c r="C926" s="424" t="s">
        <v>25808</v>
      </c>
      <c r="D926" s="424" t="s">
        <v>100</v>
      </c>
      <c r="E926" s="425">
        <v>76.400000000000006</v>
      </c>
    </row>
    <row r="927" spans="1:5" ht="13.5" customHeight="1">
      <c r="A927" s="423" t="s">
        <v>25809</v>
      </c>
      <c r="B927" s="424" t="s">
        <v>24078</v>
      </c>
      <c r="C927" s="424" t="s">
        <v>25810</v>
      </c>
      <c r="D927" s="424" t="s">
        <v>100</v>
      </c>
      <c r="E927" s="425">
        <v>9.5500000000000007</v>
      </c>
    </row>
    <row r="928" spans="1:5" ht="12.75" customHeight="1">
      <c r="A928" s="423" t="s">
        <v>25811</v>
      </c>
      <c r="B928" s="424" t="s">
        <v>24078</v>
      </c>
      <c r="C928" s="424" t="s">
        <v>25812</v>
      </c>
      <c r="D928" s="424" t="s">
        <v>100</v>
      </c>
      <c r="E928" s="425">
        <v>13.98</v>
      </c>
    </row>
    <row r="929" spans="1:5" ht="12.75" customHeight="1">
      <c r="A929" s="420" t="s">
        <v>25813</v>
      </c>
      <c r="B929" s="421" t="s">
        <v>24078</v>
      </c>
      <c r="C929" s="421" t="s">
        <v>25814</v>
      </c>
      <c r="D929" s="422"/>
      <c r="E929" s="426"/>
    </row>
    <row r="930" spans="1:5" ht="13.5" customHeight="1">
      <c r="A930" s="423" t="s">
        <v>25815</v>
      </c>
      <c r="B930" s="424" t="s">
        <v>24078</v>
      </c>
      <c r="C930" s="424" t="s">
        <v>25816</v>
      </c>
      <c r="D930" s="424" t="s">
        <v>53</v>
      </c>
      <c r="E930" s="425">
        <v>149.63999999999999</v>
      </c>
    </row>
    <row r="931" spans="1:5" ht="12.75" customHeight="1">
      <c r="A931" s="423" t="s">
        <v>25817</v>
      </c>
      <c r="B931" s="424" t="s">
        <v>24078</v>
      </c>
      <c r="C931" s="424" t="s">
        <v>25818</v>
      </c>
      <c r="D931" s="424" t="s">
        <v>53</v>
      </c>
      <c r="E931" s="425">
        <v>172.5</v>
      </c>
    </row>
    <row r="932" spans="1:5" ht="12.75" customHeight="1">
      <c r="A932" s="423" t="s">
        <v>25819</v>
      </c>
      <c r="B932" s="424" t="s">
        <v>24078</v>
      </c>
      <c r="C932" s="424" t="s">
        <v>25820</v>
      </c>
      <c r="D932" s="424" t="s">
        <v>100</v>
      </c>
      <c r="E932" s="425">
        <v>45.46</v>
      </c>
    </row>
    <row r="933" spans="1:5" ht="13.5" customHeight="1">
      <c r="A933" s="423" t="s">
        <v>25821</v>
      </c>
      <c r="B933" s="424" t="s">
        <v>24078</v>
      </c>
      <c r="C933" s="424" t="s">
        <v>25822</v>
      </c>
      <c r="D933" s="424" t="s">
        <v>100</v>
      </c>
      <c r="E933" s="425">
        <v>61.89</v>
      </c>
    </row>
    <row r="934" spans="1:5" ht="12.75" customHeight="1">
      <c r="A934" s="423" t="s">
        <v>25823</v>
      </c>
      <c r="B934" s="424" t="s">
        <v>24078</v>
      </c>
      <c r="C934" s="424" t="s">
        <v>25824</v>
      </c>
      <c r="D934" s="424" t="s">
        <v>100</v>
      </c>
      <c r="E934" s="425">
        <v>126.6</v>
      </c>
    </row>
    <row r="935" spans="1:5" ht="13.5" customHeight="1">
      <c r="A935" s="423" t="s">
        <v>25825</v>
      </c>
      <c r="B935" s="424" t="s">
        <v>24078</v>
      </c>
      <c r="C935" s="424" t="s">
        <v>25826</v>
      </c>
      <c r="D935" s="424" t="s">
        <v>100</v>
      </c>
      <c r="E935" s="425">
        <v>37.67</v>
      </c>
    </row>
    <row r="936" spans="1:5" ht="12.75" customHeight="1">
      <c r="A936" s="423" t="s">
        <v>25827</v>
      </c>
      <c r="B936" s="424" t="s">
        <v>24078</v>
      </c>
      <c r="C936" s="424" t="s">
        <v>25828</v>
      </c>
      <c r="D936" s="424" t="s">
        <v>100</v>
      </c>
      <c r="E936" s="425">
        <v>133.99</v>
      </c>
    </row>
    <row r="937" spans="1:5" ht="12.75" customHeight="1">
      <c r="A937" s="423" t="s">
        <v>25829</v>
      </c>
      <c r="B937" s="424" t="s">
        <v>24078</v>
      </c>
      <c r="C937" s="424" t="s">
        <v>25830</v>
      </c>
      <c r="D937" s="424" t="s">
        <v>100</v>
      </c>
      <c r="E937" s="425">
        <v>18.170000000000002</v>
      </c>
    </row>
    <row r="938" spans="1:5" ht="13.5" customHeight="1">
      <c r="A938" s="420" t="s">
        <v>25831</v>
      </c>
      <c r="B938" s="421" t="s">
        <v>24078</v>
      </c>
      <c r="C938" s="421" t="s">
        <v>25832</v>
      </c>
      <c r="D938" s="422"/>
      <c r="E938" s="426"/>
    </row>
    <row r="939" spans="1:5" ht="12.75" customHeight="1">
      <c r="A939" s="423" t="s">
        <v>25833</v>
      </c>
      <c r="B939" s="424" t="s">
        <v>24078</v>
      </c>
      <c r="C939" s="424" t="s">
        <v>25834</v>
      </c>
      <c r="D939" s="424" t="s">
        <v>100</v>
      </c>
      <c r="E939" s="425">
        <v>151.16</v>
      </c>
    </row>
    <row r="940" spans="1:5" ht="13.5" customHeight="1">
      <c r="A940" s="423" t="s">
        <v>25835</v>
      </c>
      <c r="B940" s="424" t="s">
        <v>24078</v>
      </c>
      <c r="C940" s="424" t="s">
        <v>25836</v>
      </c>
      <c r="D940" s="424" t="s">
        <v>100</v>
      </c>
      <c r="E940" s="425">
        <v>1070.68</v>
      </c>
    </row>
    <row r="941" spans="1:5" ht="12.75" customHeight="1">
      <c r="A941" s="423" t="s">
        <v>25837</v>
      </c>
      <c r="B941" s="424" t="s">
        <v>24078</v>
      </c>
      <c r="C941" s="424" t="s">
        <v>25838</v>
      </c>
      <c r="D941" s="424" t="s">
        <v>100</v>
      </c>
      <c r="E941" s="425">
        <v>204.32</v>
      </c>
    </row>
    <row r="942" spans="1:5" ht="12.75" customHeight="1">
      <c r="A942" s="423" t="s">
        <v>25839</v>
      </c>
      <c r="B942" s="424" t="s">
        <v>24078</v>
      </c>
      <c r="C942" s="424" t="s">
        <v>25840</v>
      </c>
      <c r="D942" s="424" t="s">
        <v>100</v>
      </c>
      <c r="E942" s="425">
        <v>1167.75</v>
      </c>
    </row>
    <row r="943" spans="1:5" ht="13.5" customHeight="1">
      <c r="A943" s="423" t="s">
        <v>25841</v>
      </c>
      <c r="B943" s="424" t="s">
        <v>24078</v>
      </c>
      <c r="C943" s="424" t="s">
        <v>25842</v>
      </c>
      <c r="D943" s="424" t="s">
        <v>100</v>
      </c>
      <c r="E943" s="425">
        <v>408.03</v>
      </c>
    </row>
    <row r="944" spans="1:5" ht="12.75" customHeight="1">
      <c r="A944" s="423" t="s">
        <v>25843</v>
      </c>
      <c r="B944" s="424" t="s">
        <v>24078</v>
      </c>
      <c r="C944" s="424" t="s">
        <v>25844</v>
      </c>
      <c r="D944" s="424" t="s">
        <v>100</v>
      </c>
      <c r="E944" s="425">
        <v>1487.34</v>
      </c>
    </row>
    <row r="945" spans="1:5" ht="12.75" customHeight="1">
      <c r="A945" s="423" t="s">
        <v>25845</v>
      </c>
      <c r="B945" s="424" t="s">
        <v>24078</v>
      </c>
      <c r="C945" s="424" t="s">
        <v>25846</v>
      </c>
      <c r="D945" s="424" t="s">
        <v>100</v>
      </c>
      <c r="E945" s="425">
        <v>895.07</v>
      </c>
    </row>
    <row r="946" spans="1:5" ht="13.5" customHeight="1">
      <c r="A946" s="423" t="s">
        <v>25847</v>
      </c>
      <c r="B946" s="424" t="s">
        <v>24078</v>
      </c>
      <c r="C946" s="424" t="s">
        <v>25848</v>
      </c>
      <c r="D946" s="424" t="s">
        <v>100</v>
      </c>
      <c r="E946" s="425">
        <v>1910.39</v>
      </c>
    </row>
    <row r="947" spans="1:5" ht="12.75" customHeight="1">
      <c r="A947" s="423" t="s">
        <v>25849</v>
      </c>
      <c r="B947" s="424" t="s">
        <v>24078</v>
      </c>
      <c r="C947" s="424" t="s">
        <v>25850</v>
      </c>
      <c r="D947" s="424" t="s">
        <v>100</v>
      </c>
      <c r="E947" s="425">
        <v>823.89</v>
      </c>
    </row>
    <row r="948" spans="1:5" ht="13.5" customHeight="1">
      <c r="A948" s="423" t="s">
        <v>25851</v>
      </c>
      <c r="B948" s="424" t="s">
        <v>24078</v>
      </c>
      <c r="C948" s="424" t="s">
        <v>25852</v>
      </c>
      <c r="D948" s="424" t="s">
        <v>100</v>
      </c>
      <c r="E948" s="425">
        <v>2420.86</v>
      </c>
    </row>
    <row r="949" spans="1:5" ht="12.75" customHeight="1">
      <c r="A949" s="423" t="s">
        <v>25853</v>
      </c>
      <c r="B949" s="424" t="s">
        <v>24078</v>
      </c>
      <c r="C949" s="424" t="s">
        <v>25854</v>
      </c>
      <c r="D949" s="424" t="s">
        <v>100</v>
      </c>
      <c r="E949" s="425">
        <v>191.85</v>
      </c>
    </row>
    <row r="950" spans="1:5" ht="12.75" customHeight="1">
      <c r="A950" s="423" t="s">
        <v>25855</v>
      </c>
      <c r="B950" s="424" t="s">
        <v>24078</v>
      </c>
      <c r="C950" s="424" t="s">
        <v>25856</v>
      </c>
      <c r="D950" s="424" t="s">
        <v>100</v>
      </c>
      <c r="E950" s="425">
        <v>250.62</v>
      </c>
    </row>
    <row r="951" spans="1:5" ht="13.5" customHeight="1">
      <c r="A951" s="423" t="s">
        <v>25857</v>
      </c>
      <c r="B951" s="424" t="s">
        <v>24078</v>
      </c>
      <c r="C951" s="424" t="s">
        <v>25858</v>
      </c>
      <c r="D951" s="424" t="s">
        <v>100</v>
      </c>
      <c r="E951" s="425">
        <v>1096.3699999999999</v>
      </c>
    </row>
    <row r="952" spans="1:5" ht="12.75" customHeight="1">
      <c r="A952" s="423" t="s">
        <v>25859</v>
      </c>
      <c r="B952" s="424" t="s">
        <v>24078</v>
      </c>
      <c r="C952" s="424" t="s">
        <v>25860</v>
      </c>
      <c r="D952" s="424" t="s">
        <v>100</v>
      </c>
      <c r="E952" s="425">
        <v>288.3</v>
      </c>
    </row>
    <row r="953" spans="1:5" ht="13.5" customHeight="1">
      <c r="A953" s="423" t="s">
        <v>25861</v>
      </c>
      <c r="B953" s="424" t="s">
        <v>24078</v>
      </c>
      <c r="C953" s="424" t="s">
        <v>25862</v>
      </c>
      <c r="D953" s="424" t="s">
        <v>100</v>
      </c>
      <c r="E953" s="425">
        <v>313.27999999999997</v>
      </c>
    </row>
    <row r="954" spans="1:5" ht="12.75" customHeight="1">
      <c r="A954" s="423" t="s">
        <v>25863</v>
      </c>
      <c r="B954" s="424" t="s">
        <v>24078</v>
      </c>
      <c r="C954" s="424" t="s">
        <v>25864</v>
      </c>
      <c r="D954" s="424" t="s">
        <v>100</v>
      </c>
      <c r="E954" s="425">
        <v>1241.73</v>
      </c>
    </row>
    <row r="955" spans="1:5" ht="12.75" customHeight="1">
      <c r="A955" s="423" t="s">
        <v>25865</v>
      </c>
      <c r="B955" s="424" t="s">
        <v>24078</v>
      </c>
      <c r="C955" s="424" t="s">
        <v>25866</v>
      </c>
      <c r="D955" s="424" t="s">
        <v>100</v>
      </c>
      <c r="E955" s="425">
        <v>550.05999999999995</v>
      </c>
    </row>
    <row r="956" spans="1:5" ht="13.5" customHeight="1">
      <c r="A956" s="423" t="s">
        <v>25867</v>
      </c>
      <c r="B956" s="424" t="s">
        <v>24078</v>
      </c>
      <c r="C956" s="424" t="s">
        <v>25868</v>
      </c>
      <c r="D956" s="424" t="s">
        <v>100</v>
      </c>
      <c r="E956" s="425">
        <v>438.58</v>
      </c>
    </row>
    <row r="957" spans="1:5" ht="12.75" customHeight="1">
      <c r="A957" s="423" t="s">
        <v>25869</v>
      </c>
      <c r="B957" s="424" t="s">
        <v>24078</v>
      </c>
      <c r="C957" s="424" t="s">
        <v>25870</v>
      </c>
      <c r="D957" s="424" t="s">
        <v>100</v>
      </c>
      <c r="E957" s="425">
        <v>1629.37</v>
      </c>
    </row>
    <row r="958" spans="1:5" ht="13.5" customHeight="1">
      <c r="A958" s="423" t="s">
        <v>25871</v>
      </c>
      <c r="B958" s="424" t="s">
        <v>24078</v>
      </c>
      <c r="C958" s="424" t="s">
        <v>25872</v>
      </c>
      <c r="D958" s="424" t="s">
        <v>100</v>
      </c>
      <c r="E958" s="425">
        <v>1098.26</v>
      </c>
    </row>
    <row r="959" spans="1:5" ht="12.75" customHeight="1">
      <c r="A959" s="423" t="s">
        <v>25873</v>
      </c>
      <c r="B959" s="424" t="s">
        <v>24078</v>
      </c>
      <c r="C959" s="424" t="s">
        <v>25874</v>
      </c>
      <c r="D959" s="424" t="s">
        <v>100</v>
      </c>
      <c r="E959" s="425">
        <v>563.89</v>
      </c>
    </row>
    <row r="960" spans="1:5" ht="12.75" customHeight="1">
      <c r="A960" s="423" t="s">
        <v>25875</v>
      </c>
      <c r="B960" s="424" t="s">
        <v>24078</v>
      </c>
      <c r="C960" s="424" t="s">
        <v>25876</v>
      </c>
      <c r="D960" s="424" t="s">
        <v>100</v>
      </c>
      <c r="E960" s="425">
        <v>2113.58</v>
      </c>
    </row>
    <row r="961" spans="1:5" ht="13.5" customHeight="1">
      <c r="A961" s="423" t="s">
        <v>25877</v>
      </c>
      <c r="B961" s="424" t="s">
        <v>24078</v>
      </c>
      <c r="C961" s="424" t="s">
        <v>25878</v>
      </c>
      <c r="D961" s="424" t="s">
        <v>100</v>
      </c>
      <c r="E961" s="425">
        <v>927.93</v>
      </c>
    </row>
    <row r="962" spans="1:5" ht="12.75" customHeight="1">
      <c r="A962" s="423" t="s">
        <v>25879</v>
      </c>
      <c r="B962" s="424" t="s">
        <v>24078</v>
      </c>
      <c r="C962" s="424" t="s">
        <v>25880</v>
      </c>
      <c r="D962" s="424" t="s">
        <v>100</v>
      </c>
      <c r="E962" s="425">
        <v>689.2</v>
      </c>
    </row>
    <row r="963" spans="1:5" ht="12.75" customHeight="1">
      <c r="A963" s="423" t="s">
        <v>25881</v>
      </c>
      <c r="B963" s="424" t="s">
        <v>24078</v>
      </c>
      <c r="C963" s="424" t="s">
        <v>25882</v>
      </c>
      <c r="D963" s="424" t="s">
        <v>100</v>
      </c>
      <c r="E963" s="425">
        <v>2524.9</v>
      </c>
    </row>
    <row r="964" spans="1:5" ht="13.5" customHeight="1">
      <c r="A964" s="423" t="s">
        <v>25883</v>
      </c>
      <c r="B964" s="424" t="s">
        <v>24078</v>
      </c>
      <c r="C964" s="424" t="s">
        <v>25884</v>
      </c>
      <c r="D964" s="424" t="s">
        <v>100</v>
      </c>
      <c r="E964" s="425">
        <v>227.94</v>
      </c>
    </row>
    <row r="965" spans="1:5" ht="12.75" customHeight="1">
      <c r="A965" s="423" t="s">
        <v>25885</v>
      </c>
      <c r="B965" s="424" t="s">
        <v>24078</v>
      </c>
      <c r="C965" s="424" t="s">
        <v>25886</v>
      </c>
      <c r="D965" s="424" t="s">
        <v>100</v>
      </c>
      <c r="E965" s="425">
        <v>137.69</v>
      </c>
    </row>
    <row r="966" spans="1:5" ht="13.5" customHeight="1">
      <c r="A966" s="423" t="s">
        <v>25887</v>
      </c>
      <c r="B966" s="424" t="s">
        <v>24078</v>
      </c>
      <c r="C966" s="424" t="s">
        <v>25888</v>
      </c>
      <c r="D966" s="424" t="s">
        <v>100</v>
      </c>
      <c r="E966" s="425">
        <v>1181.3699999999999</v>
      </c>
    </row>
    <row r="967" spans="1:5" ht="12.75" customHeight="1">
      <c r="A967" s="423" t="s">
        <v>25889</v>
      </c>
      <c r="B967" s="424" t="s">
        <v>24078</v>
      </c>
      <c r="C967" s="424" t="s">
        <v>25890</v>
      </c>
      <c r="D967" s="424" t="s">
        <v>100</v>
      </c>
      <c r="E967" s="425">
        <v>412.78</v>
      </c>
    </row>
    <row r="968" spans="1:5" ht="12.75" customHeight="1">
      <c r="A968" s="423" t="s">
        <v>25891</v>
      </c>
      <c r="B968" s="424" t="s">
        <v>24078</v>
      </c>
      <c r="C968" s="424" t="s">
        <v>25892</v>
      </c>
      <c r="D968" s="424" t="s">
        <v>100</v>
      </c>
      <c r="E968" s="425">
        <v>192.75</v>
      </c>
    </row>
    <row r="969" spans="1:5" ht="13.5" customHeight="1">
      <c r="A969" s="423" t="s">
        <v>25893</v>
      </c>
      <c r="B969" s="424" t="s">
        <v>24078</v>
      </c>
      <c r="C969" s="424" t="s">
        <v>25894</v>
      </c>
      <c r="D969" s="424" t="s">
        <v>100</v>
      </c>
      <c r="E969" s="425">
        <v>1492.09</v>
      </c>
    </row>
    <row r="970" spans="1:5" ht="12.75" customHeight="1">
      <c r="A970" s="423" t="s">
        <v>25895</v>
      </c>
      <c r="B970" s="424" t="s">
        <v>24078</v>
      </c>
      <c r="C970" s="424" t="s">
        <v>25896</v>
      </c>
      <c r="D970" s="424" t="s">
        <v>100</v>
      </c>
      <c r="E970" s="425">
        <v>923.07</v>
      </c>
    </row>
    <row r="971" spans="1:5" ht="13.5" customHeight="1">
      <c r="A971" s="423" t="s">
        <v>25897</v>
      </c>
      <c r="B971" s="424" t="s">
        <v>24078</v>
      </c>
      <c r="C971" s="424" t="s">
        <v>25898</v>
      </c>
      <c r="D971" s="424" t="s">
        <v>100</v>
      </c>
      <c r="E971" s="425">
        <v>242.21</v>
      </c>
    </row>
    <row r="972" spans="1:5" ht="12.75" customHeight="1">
      <c r="A972" s="423" t="s">
        <v>25899</v>
      </c>
      <c r="B972" s="424" t="s">
        <v>24078</v>
      </c>
      <c r="C972" s="424" t="s">
        <v>25900</v>
      </c>
      <c r="D972" s="424" t="s">
        <v>100</v>
      </c>
      <c r="E972" s="425">
        <v>1938.39</v>
      </c>
    </row>
    <row r="973" spans="1:5" ht="12.75" customHeight="1">
      <c r="A973" s="423" t="s">
        <v>25901</v>
      </c>
      <c r="B973" s="424" t="s">
        <v>24078</v>
      </c>
      <c r="C973" s="424" t="s">
        <v>25902</v>
      </c>
      <c r="D973" s="424" t="s">
        <v>100</v>
      </c>
      <c r="E973" s="425">
        <v>720.64</v>
      </c>
    </row>
    <row r="974" spans="1:5" ht="13.5" customHeight="1">
      <c r="A974" s="423" t="s">
        <v>25903</v>
      </c>
      <c r="B974" s="424" t="s">
        <v>24078</v>
      </c>
      <c r="C974" s="424" t="s">
        <v>25904</v>
      </c>
      <c r="D974" s="424" t="s">
        <v>100</v>
      </c>
      <c r="E974" s="425">
        <v>302.89999999999998</v>
      </c>
    </row>
    <row r="975" spans="1:5" ht="12.75" customHeight="1">
      <c r="A975" s="423" t="s">
        <v>25905</v>
      </c>
      <c r="B975" s="424" t="s">
        <v>24078</v>
      </c>
      <c r="C975" s="424" t="s">
        <v>25906</v>
      </c>
      <c r="D975" s="424" t="s">
        <v>100</v>
      </c>
      <c r="E975" s="425">
        <v>2317.61</v>
      </c>
    </row>
    <row r="976" spans="1:5" ht="12.75" customHeight="1">
      <c r="A976" s="420" t="s">
        <v>25907</v>
      </c>
      <c r="B976" s="421" t="s">
        <v>24078</v>
      </c>
      <c r="C976" s="421" t="s">
        <v>25908</v>
      </c>
      <c r="D976" s="422"/>
      <c r="E976" s="426"/>
    </row>
    <row r="977" spans="1:5" ht="13.5" customHeight="1">
      <c r="A977" s="423" t="s">
        <v>25909</v>
      </c>
      <c r="B977" s="424" t="s">
        <v>24078</v>
      </c>
      <c r="C977" s="424" t="s">
        <v>25910</v>
      </c>
      <c r="D977" s="424" t="s">
        <v>100</v>
      </c>
      <c r="E977" s="425">
        <v>411.69</v>
      </c>
    </row>
    <row r="978" spans="1:5" ht="12.75" customHeight="1">
      <c r="A978" s="423" t="s">
        <v>25911</v>
      </c>
      <c r="B978" s="424" t="s">
        <v>24078</v>
      </c>
      <c r="C978" s="424" t="s">
        <v>25912</v>
      </c>
      <c r="D978" s="424" t="s">
        <v>100</v>
      </c>
      <c r="E978" s="425">
        <v>537.07000000000005</v>
      </c>
    </row>
    <row r="979" spans="1:5" ht="13.5" customHeight="1">
      <c r="A979" s="423" t="s">
        <v>25913</v>
      </c>
      <c r="B979" s="424" t="s">
        <v>24078</v>
      </c>
      <c r="C979" s="424" t="s">
        <v>25914</v>
      </c>
      <c r="D979" s="424" t="s">
        <v>100</v>
      </c>
      <c r="E979" s="425">
        <v>497.65</v>
      </c>
    </row>
    <row r="980" spans="1:5" ht="12.75" customHeight="1">
      <c r="A980" s="423" t="s">
        <v>25915</v>
      </c>
      <c r="B980" s="424" t="s">
        <v>24078</v>
      </c>
      <c r="C980" s="424" t="s">
        <v>25916</v>
      </c>
      <c r="D980" s="424" t="s">
        <v>100</v>
      </c>
      <c r="E980" s="425">
        <v>586.74</v>
      </c>
    </row>
    <row r="981" spans="1:5" ht="12.75" customHeight="1">
      <c r="A981" s="423" t="s">
        <v>25917</v>
      </c>
      <c r="B981" s="424" t="s">
        <v>24078</v>
      </c>
      <c r="C981" s="424" t="s">
        <v>25918</v>
      </c>
      <c r="D981" s="424" t="s">
        <v>100</v>
      </c>
      <c r="E981" s="425">
        <v>550.76</v>
      </c>
    </row>
    <row r="982" spans="1:5" ht="13.5" customHeight="1">
      <c r="A982" s="423" t="s">
        <v>25919</v>
      </c>
      <c r="B982" s="424" t="s">
        <v>24078</v>
      </c>
      <c r="C982" s="424" t="s">
        <v>25920</v>
      </c>
      <c r="D982" s="424" t="s">
        <v>100</v>
      </c>
      <c r="E982" s="425">
        <v>710.67</v>
      </c>
    </row>
    <row r="983" spans="1:5" ht="12.75" customHeight="1">
      <c r="A983" s="420" t="s">
        <v>25921</v>
      </c>
      <c r="B983" s="421" t="s">
        <v>24078</v>
      </c>
      <c r="C983" s="421" t="s">
        <v>25922</v>
      </c>
      <c r="D983" s="422"/>
      <c r="E983" s="426"/>
    </row>
    <row r="984" spans="1:5" ht="13.5" customHeight="1">
      <c r="A984" s="423" t="s">
        <v>25923</v>
      </c>
      <c r="B984" s="424" t="s">
        <v>24078</v>
      </c>
      <c r="C984" s="424" t="s">
        <v>25924</v>
      </c>
      <c r="D984" s="424" t="s">
        <v>53</v>
      </c>
      <c r="E984" s="425">
        <v>77.62</v>
      </c>
    </row>
    <row r="985" spans="1:5" ht="12.75" customHeight="1">
      <c r="A985" s="420" t="s">
        <v>25925</v>
      </c>
      <c r="B985" s="421" t="s">
        <v>24078</v>
      </c>
      <c r="C985" s="421" t="s">
        <v>25926</v>
      </c>
      <c r="D985" s="422"/>
      <c r="E985" s="426"/>
    </row>
    <row r="986" spans="1:5" ht="12.75" customHeight="1">
      <c r="A986" s="423" t="s">
        <v>25927</v>
      </c>
      <c r="B986" s="424" t="s">
        <v>24078</v>
      </c>
      <c r="C986" s="424" t="s">
        <v>25928</v>
      </c>
      <c r="D986" s="424" t="s">
        <v>100</v>
      </c>
      <c r="E986" s="425">
        <v>22.85</v>
      </c>
    </row>
    <row r="987" spans="1:5" ht="13.5" customHeight="1">
      <c r="A987" s="420" t="s">
        <v>25929</v>
      </c>
      <c r="B987" s="421" t="s">
        <v>24078</v>
      </c>
      <c r="C987" s="421" t="s">
        <v>25930</v>
      </c>
      <c r="D987" s="422"/>
      <c r="E987" s="426"/>
    </row>
    <row r="988" spans="1:5" ht="12.75" customHeight="1">
      <c r="A988" s="423" t="s">
        <v>25931</v>
      </c>
      <c r="B988" s="424" t="s">
        <v>24078</v>
      </c>
      <c r="C988" s="424" t="s">
        <v>25932</v>
      </c>
      <c r="D988" s="424" t="s">
        <v>100</v>
      </c>
      <c r="E988" s="425">
        <v>5562.52</v>
      </c>
    </row>
    <row r="989" spans="1:5" ht="12.75" customHeight="1">
      <c r="A989" s="423" t="s">
        <v>25933</v>
      </c>
      <c r="B989" s="424" t="s">
        <v>24078</v>
      </c>
      <c r="C989" s="424" t="s">
        <v>25934</v>
      </c>
      <c r="D989" s="424" t="s">
        <v>100</v>
      </c>
      <c r="E989" s="425">
        <v>7248</v>
      </c>
    </row>
    <row r="990" spans="1:5" ht="13.5" customHeight="1">
      <c r="A990" s="423" t="s">
        <v>25935</v>
      </c>
      <c r="B990" s="424" t="s">
        <v>24078</v>
      </c>
      <c r="C990" s="424" t="s">
        <v>25936</v>
      </c>
      <c r="D990" s="424" t="s">
        <v>100</v>
      </c>
      <c r="E990" s="425">
        <v>828.63</v>
      </c>
    </row>
    <row r="991" spans="1:5" ht="12.75" customHeight="1">
      <c r="A991" s="423" t="s">
        <v>25937</v>
      </c>
      <c r="B991" s="424" t="s">
        <v>24078</v>
      </c>
      <c r="C991" s="424" t="s">
        <v>25938</v>
      </c>
      <c r="D991" s="424" t="s">
        <v>100</v>
      </c>
      <c r="E991" s="425">
        <v>1210.54</v>
      </c>
    </row>
    <row r="992" spans="1:5" ht="13.5" customHeight="1">
      <c r="A992" s="420" t="s">
        <v>25939</v>
      </c>
      <c r="B992" s="421" t="s">
        <v>24078</v>
      </c>
      <c r="C992" s="421" t="s">
        <v>25940</v>
      </c>
      <c r="D992" s="422"/>
      <c r="E992" s="426"/>
    </row>
    <row r="993" spans="1:5" ht="12.75" customHeight="1">
      <c r="A993" s="423" t="s">
        <v>25941</v>
      </c>
      <c r="B993" s="424" t="s">
        <v>24078</v>
      </c>
      <c r="C993" s="424" t="s">
        <v>25942</v>
      </c>
      <c r="D993" s="424" t="s">
        <v>100</v>
      </c>
      <c r="E993" s="425">
        <v>694.86</v>
      </c>
    </row>
    <row r="994" spans="1:5" ht="12.75" customHeight="1">
      <c r="A994" s="423" t="s">
        <v>25943</v>
      </c>
      <c r="B994" s="424" t="s">
        <v>24078</v>
      </c>
      <c r="C994" s="424" t="s">
        <v>25944</v>
      </c>
      <c r="D994" s="424" t="s">
        <v>100</v>
      </c>
      <c r="E994" s="425">
        <v>217.86</v>
      </c>
    </row>
    <row r="995" spans="1:5" ht="13.5" customHeight="1">
      <c r="A995" s="423" t="s">
        <v>25945</v>
      </c>
      <c r="B995" s="424" t="s">
        <v>24078</v>
      </c>
      <c r="C995" s="424" t="s">
        <v>25946</v>
      </c>
      <c r="D995" s="424" t="s">
        <v>100</v>
      </c>
      <c r="E995" s="425">
        <v>174.76</v>
      </c>
    </row>
    <row r="996" spans="1:5" ht="12.75" customHeight="1">
      <c r="A996" s="423" t="s">
        <v>25947</v>
      </c>
      <c r="B996" s="424" t="s">
        <v>24078</v>
      </c>
      <c r="C996" s="424" t="s">
        <v>25948</v>
      </c>
      <c r="D996" s="424" t="s">
        <v>100</v>
      </c>
      <c r="E996" s="425">
        <v>146.38999999999999</v>
      </c>
    </row>
    <row r="997" spans="1:5" ht="13.5" customHeight="1">
      <c r="A997" s="423" t="s">
        <v>25949</v>
      </c>
      <c r="B997" s="424" t="s">
        <v>24078</v>
      </c>
      <c r="C997" s="424" t="s">
        <v>25950</v>
      </c>
      <c r="D997" s="424" t="s">
        <v>100</v>
      </c>
      <c r="E997" s="425">
        <v>163.69999999999999</v>
      </c>
    </row>
    <row r="998" spans="1:5" ht="12.75" customHeight="1">
      <c r="A998" s="423" t="s">
        <v>25951</v>
      </c>
      <c r="B998" s="424" t="s">
        <v>24078</v>
      </c>
      <c r="C998" s="424" t="s">
        <v>25952</v>
      </c>
      <c r="D998" s="424" t="s">
        <v>100</v>
      </c>
      <c r="E998" s="425">
        <v>396.68</v>
      </c>
    </row>
    <row r="999" spans="1:5" ht="12.75" customHeight="1">
      <c r="A999" s="423" t="s">
        <v>25953</v>
      </c>
      <c r="B999" s="424" t="s">
        <v>24078</v>
      </c>
      <c r="C999" s="424" t="s">
        <v>25954</v>
      </c>
      <c r="D999" s="424" t="s">
        <v>100</v>
      </c>
      <c r="E999" s="425">
        <v>123.34</v>
      </c>
    </row>
    <row r="1000" spans="1:5" ht="13.5" customHeight="1">
      <c r="A1000" s="423" t="s">
        <v>25955</v>
      </c>
      <c r="B1000" s="424" t="s">
        <v>24078</v>
      </c>
      <c r="C1000" s="424" t="s">
        <v>25956</v>
      </c>
      <c r="D1000" s="424" t="s">
        <v>100</v>
      </c>
      <c r="E1000" s="425">
        <v>194.36</v>
      </c>
    </row>
    <row r="1001" spans="1:5" ht="12.75" customHeight="1">
      <c r="A1001" s="423" t="s">
        <v>25957</v>
      </c>
      <c r="B1001" s="424" t="s">
        <v>24078</v>
      </c>
      <c r="C1001" s="424" t="s">
        <v>25958</v>
      </c>
      <c r="D1001" s="424" t="s">
        <v>100</v>
      </c>
      <c r="E1001" s="425">
        <v>171.61</v>
      </c>
    </row>
    <row r="1002" spans="1:5" ht="12.75" customHeight="1">
      <c r="A1002" s="423" t="s">
        <v>25959</v>
      </c>
      <c r="B1002" s="424" t="s">
        <v>24078</v>
      </c>
      <c r="C1002" s="424" t="s">
        <v>25960</v>
      </c>
      <c r="D1002" s="424" t="s">
        <v>100</v>
      </c>
      <c r="E1002" s="425">
        <v>66.42</v>
      </c>
    </row>
    <row r="1003" spans="1:5" ht="13.5" customHeight="1">
      <c r="A1003" s="423" t="s">
        <v>25961</v>
      </c>
      <c r="B1003" s="424" t="s">
        <v>24078</v>
      </c>
      <c r="C1003" s="424" t="s">
        <v>25962</v>
      </c>
      <c r="D1003" s="424" t="s">
        <v>100</v>
      </c>
      <c r="E1003" s="425">
        <v>42.44</v>
      </c>
    </row>
    <row r="1004" spans="1:5" ht="12.75" customHeight="1">
      <c r="A1004" s="423" t="s">
        <v>25963</v>
      </c>
      <c r="B1004" s="424" t="s">
        <v>24078</v>
      </c>
      <c r="C1004" s="424" t="s">
        <v>25964</v>
      </c>
      <c r="D1004" s="424" t="s">
        <v>100</v>
      </c>
      <c r="E1004" s="425">
        <v>245.07</v>
      </c>
    </row>
    <row r="1005" spans="1:5" ht="13.5" customHeight="1">
      <c r="A1005" s="423" t="s">
        <v>25965</v>
      </c>
      <c r="B1005" s="424" t="s">
        <v>24078</v>
      </c>
      <c r="C1005" s="424" t="s">
        <v>25966</v>
      </c>
      <c r="D1005" s="424" t="s">
        <v>100</v>
      </c>
      <c r="E1005" s="425">
        <v>294.85000000000002</v>
      </c>
    </row>
    <row r="1006" spans="1:5" ht="12.75" customHeight="1">
      <c r="A1006" s="423" t="s">
        <v>25967</v>
      </c>
      <c r="B1006" s="424" t="s">
        <v>24078</v>
      </c>
      <c r="C1006" s="424" t="s">
        <v>25968</v>
      </c>
      <c r="D1006" s="424" t="s">
        <v>100</v>
      </c>
      <c r="E1006" s="425">
        <v>372.92</v>
      </c>
    </row>
    <row r="1007" spans="1:5" ht="12.75" customHeight="1">
      <c r="A1007" s="423" t="s">
        <v>25969</v>
      </c>
      <c r="B1007" s="424" t="s">
        <v>24078</v>
      </c>
      <c r="C1007" s="424" t="s">
        <v>25970</v>
      </c>
      <c r="D1007" s="424" t="s">
        <v>100</v>
      </c>
      <c r="E1007" s="425">
        <v>17.38</v>
      </c>
    </row>
    <row r="1008" spans="1:5" ht="13.5" customHeight="1">
      <c r="A1008" s="423" t="s">
        <v>25971</v>
      </c>
      <c r="B1008" s="424" t="s">
        <v>24078</v>
      </c>
      <c r="C1008" s="424" t="s">
        <v>25972</v>
      </c>
      <c r="D1008" s="424" t="s">
        <v>100</v>
      </c>
      <c r="E1008" s="425">
        <v>719.24</v>
      </c>
    </row>
    <row r="1009" spans="1:5" ht="12.75" customHeight="1">
      <c r="A1009" s="423" t="s">
        <v>25973</v>
      </c>
      <c r="B1009" s="424" t="s">
        <v>24078</v>
      </c>
      <c r="C1009" s="424" t="s">
        <v>25974</v>
      </c>
      <c r="D1009" s="424" t="s">
        <v>100</v>
      </c>
      <c r="E1009" s="425">
        <v>12.97</v>
      </c>
    </row>
    <row r="1010" spans="1:5" ht="13.5" customHeight="1">
      <c r="A1010" s="423" t="s">
        <v>25975</v>
      </c>
      <c r="B1010" s="424" t="s">
        <v>24078</v>
      </c>
      <c r="C1010" s="424" t="s">
        <v>25976</v>
      </c>
      <c r="D1010" s="424" t="s">
        <v>100</v>
      </c>
      <c r="E1010" s="425">
        <v>400.73</v>
      </c>
    </row>
    <row r="1011" spans="1:5" ht="12.75" customHeight="1">
      <c r="A1011" s="423" t="s">
        <v>25977</v>
      </c>
      <c r="B1011" s="424" t="s">
        <v>24078</v>
      </c>
      <c r="C1011" s="424" t="s">
        <v>25978</v>
      </c>
      <c r="D1011" s="424" t="s">
        <v>100</v>
      </c>
      <c r="E1011" s="425">
        <v>438.13</v>
      </c>
    </row>
    <row r="1012" spans="1:5" ht="12.75" customHeight="1">
      <c r="A1012" s="423" t="s">
        <v>25979</v>
      </c>
      <c r="B1012" s="424" t="s">
        <v>24078</v>
      </c>
      <c r="C1012" s="424" t="s">
        <v>25980</v>
      </c>
      <c r="D1012" s="424" t="s">
        <v>100</v>
      </c>
      <c r="E1012" s="425">
        <v>190.46</v>
      </c>
    </row>
    <row r="1013" spans="1:5" ht="13.5" customHeight="1">
      <c r="A1013" s="423" t="s">
        <v>25981</v>
      </c>
      <c r="B1013" s="424" t="s">
        <v>24078</v>
      </c>
      <c r="C1013" s="424" t="s">
        <v>25982</v>
      </c>
      <c r="D1013" s="424" t="s">
        <v>100</v>
      </c>
      <c r="E1013" s="425">
        <v>89.25</v>
      </c>
    </row>
    <row r="1014" spans="1:5" ht="12.75" customHeight="1">
      <c r="A1014" s="423" t="s">
        <v>25983</v>
      </c>
      <c r="B1014" s="424" t="s">
        <v>24078</v>
      </c>
      <c r="C1014" s="424" t="s">
        <v>25984</v>
      </c>
      <c r="D1014" s="424" t="s">
        <v>100</v>
      </c>
      <c r="E1014" s="425">
        <v>239.74</v>
      </c>
    </row>
    <row r="1015" spans="1:5" ht="12.75" customHeight="1">
      <c r="A1015" s="423" t="s">
        <v>25985</v>
      </c>
      <c r="B1015" s="424" t="s">
        <v>24078</v>
      </c>
      <c r="C1015" s="424" t="s">
        <v>25986</v>
      </c>
      <c r="D1015" s="424" t="s">
        <v>100</v>
      </c>
      <c r="E1015" s="425">
        <v>675.89</v>
      </c>
    </row>
    <row r="1016" spans="1:5" ht="13.5" customHeight="1">
      <c r="A1016" s="423" t="s">
        <v>25987</v>
      </c>
      <c r="B1016" s="424" t="s">
        <v>24078</v>
      </c>
      <c r="C1016" s="424" t="s">
        <v>25988</v>
      </c>
      <c r="D1016" s="424" t="s">
        <v>100</v>
      </c>
      <c r="E1016" s="425">
        <v>1463.98</v>
      </c>
    </row>
    <row r="1017" spans="1:5" ht="12.75" customHeight="1">
      <c r="A1017" s="423" t="s">
        <v>25989</v>
      </c>
      <c r="B1017" s="424" t="s">
        <v>24078</v>
      </c>
      <c r="C1017" s="424" t="s">
        <v>25990</v>
      </c>
      <c r="D1017" s="424" t="s">
        <v>100</v>
      </c>
      <c r="E1017" s="425">
        <v>33.619999999999997</v>
      </c>
    </row>
    <row r="1018" spans="1:5" ht="13.5" customHeight="1">
      <c r="A1018" s="423" t="s">
        <v>25991</v>
      </c>
      <c r="B1018" s="424" t="s">
        <v>24078</v>
      </c>
      <c r="C1018" s="424" t="s">
        <v>25992</v>
      </c>
      <c r="D1018" s="424" t="s">
        <v>100</v>
      </c>
      <c r="E1018" s="425">
        <v>59.52</v>
      </c>
    </row>
    <row r="1019" spans="1:5" ht="12.75" customHeight="1">
      <c r="A1019" s="423" t="s">
        <v>25993</v>
      </c>
      <c r="B1019" s="424" t="s">
        <v>24078</v>
      </c>
      <c r="C1019" s="424" t="s">
        <v>25994</v>
      </c>
      <c r="D1019" s="424" t="s">
        <v>100</v>
      </c>
      <c r="E1019" s="425">
        <v>231.34</v>
      </c>
    </row>
    <row r="1020" spans="1:5" ht="12.75" customHeight="1">
      <c r="A1020" s="423" t="s">
        <v>25995</v>
      </c>
      <c r="B1020" s="424" t="s">
        <v>24078</v>
      </c>
      <c r="C1020" s="424" t="s">
        <v>25996</v>
      </c>
      <c r="D1020" s="424" t="s">
        <v>100</v>
      </c>
      <c r="E1020" s="425">
        <v>719.73</v>
      </c>
    </row>
    <row r="1021" spans="1:5" ht="13.5" customHeight="1">
      <c r="A1021" s="423" t="s">
        <v>25997</v>
      </c>
      <c r="B1021" s="424" t="s">
        <v>24078</v>
      </c>
      <c r="C1021" s="424" t="s">
        <v>25998</v>
      </c>
      <c r="D1021" s="424" t="s">
        <v>100</v>
      </c>
      <c r="E1021" s="425">
        <v>2143.33</v>
      </c>
    </row>
    <row r="1022" spans="1:5" ht="12.75" customHeight="1">
      <c r="A1022" s="423" t="s">
        <v>25999</v>
      </c>
      <c r="B1022" s="424" t="s">
        <v>24078</v>
      </c>
      <c r="C1022" s="424" t="s">
        <v>26000</v>
      </c>
      <c r="D1022" s="424" t="s">
        <v>100</v>
      </c>
      <c r="E1022" s="425">
        <v>65.08</v>
      </c>
    </row>
    <row r="1023" spans="1:5" ht="13.5" customHeight="1">
      <c r="A1023" s="423" t="s">
        <v>26001</v>
      </c>
      <c r="B1023" s="424" t="s">
        <v>24078</v>
      </c>
      <c r="C1023" s="424" t="s">
        <v>26002</v>
      </c>
      <c r="D1023" s="424" t="s">
        <v>100</v>
      </c>
      <c r="E1023" s="425">
        <v>104.07</v>
      </c>
    </row>
    <row r="1024" spans="1:5" ht="12.75" customHeight="1">
      <c r="A1024" s="416" t="s">
        <v>26003</v>
      </c>
      <c r="B1024" s="417"/>
      <c r="C1024" s="418" t="s">
        <v>26004</v>
      </c>
      <c r="D1024" s="419"/>
      <c r="E1024" s="430"/>
    </row>
    <row r="1025" spans="1:5" ht="12.75" customHeight="1">
      <c r="A1025" s="420" t="s">
        <v>26005</v>
      </c>
      <c r="B1025" s="421" t="s">
        <v>24078</v>
      </c>
      <c r="C1025" s="421" t="s">
        <v>26006</v>
      </c>
      <c r="D1025" s="422"/>
      <c r="E1025" s="426"/>
    </row>
    <row r="1026" spans="1:5" ht="13.5" customHeight="1">
      <c r="A1026" s="423" t="s">
        <v>26007</v>
      </c>
      <c r="B1026" s="424" t="s">
        <v>24078</v>
      </c>
      <c r="C1026" s="424" t="s">
        <v>26008</v>
      </c>
      <c r="D1026" s="424" t="s">
        <v>53</v>
      </c>
      <c r="E1026" s="425">
        <v>6.71</v>
      </c>
    </row>
    <row r="1027" spans="1:5" ht="12.75" customHeight="1">
      <c r="A1027" s="423" t="s">
        <v>26009</v>
      </c>
      <c r="B1027" s="424" t="s">
        <v>24078</v>
      </c>
      <c r="C1027" s="424" t="s">
        <v>26010</v>
      </c>
      <c r="D1027" s="424" t="s">
        <v>53</v>
      </c>
      <c r="E1027" s="425">
        <v>6.35</v>
      </c>
    </row>
    <row r="1028" spans="1:5" ht="13.5" customHeight="1">
      <c r="A1028" s="423" t="s">
        <v>26011</v>
      </c>
      <c r="B1028" s="424" t="s">
        <v>24078</v>
      </c>
      <c r="C1028" s="424" t="s">
        <v>26012</v>
      </c>
      <c r="D1028" s="424" t="s">
        <v>53</v>
      </c>
      <c r="E1028" s="425">
        <v>8.07</v>
      </c>
    </row>
    <row r="1029" spans="1:5" ht="12.75" customHeight="1">
      <c r="A1029" s="423" t="s">
        <v>26013</v>
      </c>
      <c r="B1029" s="424" t="s">
        <v>24078</v>
      </c>
      <c r="C1029" s="424" t="s">
        <v>26014</v>
      </c>
      <c r="D1029" s="424" t="s">
        <v>53</v>
      </c>
      <c r="E1029" s="425">
        <v>7.18</v>
      </c>
    </row>
    <row r="1030" spans="1:5" ht="12.75" customHeight="1">
      <c r="A1030" s="423" t="s">
        <v>26015</v>
      </c>
      <c r="B1030" s="424" t="s">
        <v>24078</v>
      </c>
      <c r="C1030" s="424" t="s">
        <v>26016</v>
      </c>
      <c r="D1030" s="424" t="s">
        <v>53</v>
      </c>
      <c r="E1030" s="425">
        <v>7.25</v>
      </c>
    </row>
    <row r="1031" spans="1:5" ht="13.5" customHeight="1">
      <c r="A1031" s="423" t="s">
        <v>26017</v>
      </c>
      <c r="B1031" s="424" t="s">
        <v>24078</v>
      </c>
      <c r="C1031" s="424" t="s">
        <v>26018</v>
      </c>
      <c r="D1031" s="424" t="s">
        <v>53</v>
      </c>
      <c r="E1031" s="425">
        <v>7.52</v>
      </c>
    </row>
    <row r="1032" spans="1:5" ht="12.75" customHeight="1">
      <c r="A1032" s="423" t="s">
        <v>26019</v>
      </c>
      <c r="B1032" s="424" t="s">
        <v>24078</v>
      </c>
      <c r="C1032" s="424" t="s">
        <v>26020</v>
      </c>
      <c r="D1032" s="424" t="s">
        <v>53</v>
      </c>
      <c r="E1032" s="425">
        <v>6.86</v>
      </c>
    </row>
    <row r="1033" spans="1:5" ht="12.75" customHeight="1">
      <c r="A1033" s="423" t="s">
        <v>26021</v>
      </c>
      <c r="B1033" s="424" t="s">
        <v>24078</v>
      </c>
      <c r="C1033" s="424" t="s">
        <v>26022</v>
      </c>
      <c r="D1033" s="424" t="s">
        <v>53</v>
      </c>
      <c r="E1033" s="425">
        <v>8.2200000000000006</v>
      </c>
    </row>
    <row r="1034" spans="1:5" ht="13.5" customHeight="1">
      <c r="A1034" s="423" t="s">
        <v>26023</v>
      </c>
      <c r="B1034" s="424" t="s">
        <v>24078</v>
      </c>
      <c r="C1034" s="424" t="s">
        <v>26024</v>
      </c>
      <c r="D1034" s="424" t="s">
        <v>53</v>
      </c>
      <c r="E1034" s="425">
        <v>8.8699999999999992</v>
      </c>
    </row>
    <row r="1035" spans="1:5" ht="12.75" customHeight="1">
      <c r="A1035" s="423" t="s">
        <v>26025</v>
      </c>
      <c r="B1035" s="424" t="s">
        <v>24078</v>
      </c>
      <c r="C1035" s="424" t="s">
        <v>26026</v>
      </c>
      <c r="D1035" s="424" t="s">
        <v>53</v>
      </c>
      <c r="E1035" s="425">
        <v>10.46</v>
      </c>
    </row>
    <row r="1036" spans="1:5" ht="13.5" customHeight="1">
      <c r="A1036" s="423" t="s">
        <v>26027</v>
      </c>
      <c r="B1036" s="424" t="s">
        <v>24078</v>
      </c>
      <c r="C1036" s="424" t="s">
        <v>26028</v>
      </c>
      <c r="D1036" s="424" t="s">
        <v>53</v>
      </c>
      <c r="E1036" s="425">
        <v>14.06</v>
      </c>
    </row>
    <row r="1037" spans="1:5" ht="12.75" customHeight="1">
      <c r="A1037" s="423" t="s">
        <v>26029</v>
      </c>
      <c r="B1037" s="424" t="s">
        <v>24078</v>
      </c>
      <c r="C1037" s="424" t="s">
        <v>26030</v>
      </c>
      <c r="D1037" s="424" t="s">
        <v>53</v>
      </c>
      <c r="E1037" s="425">
        <v>17.89</v>
      </c>
    </row>
    <row r="1038" spans="1:5" ht="12.75" customHeight="1">
      <c r="A1038" s="423" t="s">
        <v>26031</v>
      </c>
      <c r="B1038" s="424" t="s">
        <v>24078</v>
      </c>
      <c r="C1038" s="424" t="s">
        <v>26032</v>
      </c>
      <c r="D1038" s="424" t="s">
        <v>53</v>
      </c>
      <c r="E1038" s="425">
        <v>11.31</v>
      </c>
    </row>
    <row r="1039" spans="1:5" ht="13.5" customHeight="1">
      <c r="A1039" s="423" t="s">
        <v>26033</v>
      </c>
      <c r="B1039" s="424" t="s">
        <v>24078</v>
      </c>
      <c r="C1039" s="424" t="s">
        <v>26034</v>
      </c>
      <c r="D1039" s="424" t="s">
        <v>53</v>
      </c>
      <c r="E1039" s="425">
        <v>4</v>
      </c>
    </row>
    <row r="1040" spans="1:5" ht="12.75" customHeight="1">
      <c r="A1040" s="423" t="s">
        <v>26035</v>
      </c>
      <c r="B1040" s="424" t="s">
        <v>24078</v>
      </c>
      <c r="C1040" s="424" t="s">
        <v>26036</v>
      </c>
      <c r="D1040" s="424" t="s">
        <v>53</v>
      </c>
      <c r="E1040" s="425">
        <v>5.75</v>
      </c>
    </row>
    <row r="1041" spans="1:5" ht="13.5" customHeight="1">
      <c r="A1041" s="423" t="s">
        <v>26037</v>
      </c>
      <c r="B1041" s="424" t="s">
        <v>24078</v>
      </c>
      <c r="C1041" s="424" t="s">
        <v>26038</v>
      </c>
      <c r="D1041" s="424" t="s">
        <v>53</v>
      </c>
      <c r="E1041" s="425">
        <v>4.8499999999999996</v>
      </c>
    </row>
    <row r="1042" spans="1:5" ht="12.75" customHeight="1">
      <c r="A1042" s="423" t="s">
        <v>26039</v>
      </c>
      <c r="B1042" s="424" t="s">
        <v>24078</v>
      </c>
      <c r="C1042" s="424" t="s">
        <v>26040</v>
      </c>
      <c r="D1042" s="424" t="s">
        <v>53</v>
      </c>
      <c r="E1042" s="425">
        <v>4.9000000000000004</v>
      </c>
    </row>
    <row r="1043" spans="1:5" ht="12.75" customHeight="1">
      <c r="A1043" s="423" t="s">
        <v>26041</v>
      </c>
      <c r="B1043" s="424" t="s">
        <v>24078</v>
      </c>
      <c r="C1043" s="424" t="s">
        <v>26042</v>
      </c>
      <c r="D1043" s="424" t="s">
        <v>53</v>
      </c>
      <c r="E1043" s="425">
        <v>5.2</v>
      </c>
    </row>
    <row r="1044" spans="1:5" ht="13.5" customHeight="1">
      <c r="A1044" s="423" t="s">
        <v>26043</v>
      </c>
      <c r="B1044" s="424" t="s">
        <v>24078</v>
      </c>
      <c r="C1044" s="424" t="s">
        <v>26044</v>
      </c>
      <c r="D1044" s="424" t="s">
        <v>53</v>
      </c>
      <c r="E1044" s="425">
        <v>4.54</v>
      </c>
    </row>
    <row r="1045" spans="1:5" ht="12.75" customHeight="1">
      <c r="A1045" s="423" t="s">
        <v>26045</v>
      </c>
      <c r="B1045" s="424" t="s">
        <v>24078</v>
      </c>
      <c r="C1045" s="424" t="s">
        <v>26046</v>
      </c>
      <c r="D1045" s="424" t="s">
        <v>53</v>
      </c>
      <c r="E1045" s="425">
        <v>5.87</v>
      </c>
    </row>
    <row r="1046" spans="1:5" ht="12.75" customHeight="1">
      <c r="A1046" s="423" t="s">
        <v>26047</v>
      </c>
      <c r="B1046" s="424" t="s">
        <v>24078</v>
      </c>
      <c r="C1046" s="424" t="s">
        <v>26048</v>
      </c>
      <c r="D1046" s="424" t="s">
        <v>53</v>
      </c>
      <c r="E1046" s="425">
        <v>8</v>
      </c>
    </row>
    <row r="1047" spans="1:5" ht="13.5" customHeight="1">
      <c r="A1047" s="423" t="s">
        <v>26049</v>
      </c>
      <c r="B1047" s="424" t="s">
        <v>24078</v>
      </c>
      <c r="C1047" s="424" t="s">
        <v>26050</v>
      </c>
      <c r="D1047" s="424" t="s">
        <v>53</v>
      </c>
      <c r="E1047" s="425">
        <v>9.6</v>
      </c>
    </row>
    <row r="1048" spans="1:5" ht="12.75" customHeight="1">
      <c r="A1048" s="423" t="s">
        <v>26051</v>
      </c>
      <c r="B1048" s="424" t="s">
        <v>24078</v>
      </c>
      <c r="C1048" s="424" t="s">
        <v>26052</v>
      </c>
      <c r="D1048" s="424" t="s">
        <v>53</v>
      </c>
      <c r="E1048" s="425">
        <v>13.2</v>
      </c>
    </row>
    <row r="1049" spans="1:5" ht="13.5" customHeight="1">
      <c r="A1049" s="423" t="s">
        <v>26053</v>
      </c>
      <c r="B1049" s="424" t="s">
        <v>24078</v>
      </c>
      <c r="C1049" s="424" t="s">
        <v>26054</v>
      </c>
      <c r="D1049" s="424" t="s">
        <v>53</v>
      </c>
      <c r="E1049" s="425">
        <v>16.989999999999998</v>
      </c>
    </row>
    <row r="1050" spans="1:5" ht="12.75" customHeight="1">
      <c r="A1050" s="423" t="s">
        <v>26055</v>
      </c>
      <c r="B1050" s="424" t="s">
        <v>24078</v>
      </c>
      <c r="C1050" s="424" t="s">
        <v>26056</v>
      </c>
      <c r="D1050" s="424" t="s">
        <v>53</v>
      </c>
      <c r="E1050" s="425">
        <v>6.43</v>
      </c>
    </row>
    <row r="1051" spans="1:5" ht="12.75" customHeight="1">
      <c r="A1051" s="423" t="s">
        <v>26057</v>
      </c>
      <c r="B1051" s="424" t="s">
        <v>24078</v>
      </c>
      <c r="C1051" s="424" t="s">
        <v>26058</v>
      </c>
      <c r="D1051" s="424" t="s">
        <v>53</v>
      </c>
      <c r="E1051" s="425">
        <v>6.11</v>
      </c>
    </row>
    <row r="1052" spans="1:5" ht="13.5" customHeight="1">
      <c r="A1052" s="423" t="s">
        <v>26059</v>
      </c>
      <c r="B1052" s="424" t="s">
        <v>24078</v>
      </c>
      <c r="C1052" s="424" t="s">
        <v>26060</v>
      </c>
      <c r="D1052" s="424" t="s">
        <v>53</v>
      </c>
      <c r="E1052" s="425">
        <v>7.76</v>
      </c>
    </row>
    <row r="1053" spans="1:5" ht="12.75" customHeight="1">
      <c r="A1053" s="423" t="s">
        <v>26061</v>
      </c>
      <c r="B1053" s="424" t="s">
        <v>24078</v>
      </c>
      <c r="C1053" s="424" t="s">
        <v>26062</v>
      </c>
      <c r="D1053" s="424" t="s">
        <v>53</v>
      </c>
      <c r="E1053" s="425">
        <v>6.87</v>
      </c>
    </row>
    <row r="1054" spans="1:5" ht="13.5" customHeight="1">
      <c r="A1054" s="423" t="s">
        <v>26063</v>
      </c>
      <c r="B1054" s="424" t="s">
        <v>24078</v>
      </c>
      <c r="C1054" s="424" t="s">
        <v>26064</v>
      </c>
      <c r="D1054" s="424" t="s">
        <v>53</v>
      </c>
      <c r="E1054" s="425">
        <v>6.95</v>
      </c>
    </row>
    <row r="1055" spans="1:5" ht="12.75" customHeight="1">
      <c r="A1055" s="423" t="s">
        <v>26065</v>
      </c>
      <c r="B1055" s="424" t="s">
        <v>24078</v>
      </c>
      <c r="C1055" s="424" t="s">
        <v>26066</v>
      </c>
      <c r="D1055" s="424" t="s">
        <v>53</v>
      </c>
      <c r="E1055" s="425">
        <v>7.25</v>
      </c>
    </row>
    <row r="1056" spans="1:5" ht="12.75" customHeight="1">
      <c r="A1056" s="423" t="s">
        <v>26067</v>
      </c>
      <c r="B1056" s="424" t="s">
        <v>24078</v>
      </c>
      <c r="C1056" s="424" t="s">
        <v>26068</v>
      </c>
      <c r="D1056" s="424" t="s">
        <v>53</v>
      </c>
      <c r="E1056" s="425">
        <v>6.64</v>
      </c>
    </row>
    <row r="1057" spans="1:5" ht="13.5" customHeight="1">
      <c r="A1057" s="423" t="s">
        <v>26069</v>
      </c>
      <c r="B1057" s="424" t="s">
        <v>24078</v>
      </c>
      <c r="C1057" s="424" t="s">
        <v>26070</v>
      </c>
      <c r="D1057" s="424" t="s">
        <v>53</v>
      </c>
      <c r="E1057" s="425">
        <v>7.92</v>
      </c>
    </row>
    <row r="1058" spans="1:5" ht="12.75" customHeight="1">
      <c r="A1058" s="423" t="s">
        <v>26071</v>
      </c>
      <c r="B1058" s="424" t="s">
        <v>24078</v>
      </c>
      <c r="C1058" s="424" t="s">
        <v>26072</v>
      </c>
      <c r="D1058" s="424" t="s">
        <v>53</v>
      </c>
      <c r="E1058" s="425">
        <v>10.92</v>
      </c>
    </row>
    <row r="1059" spans="1:5" ht="12.75" customHeight="1">
      <c r="A1059" s="423" t="s">
        <v>26073</v>
      </c>
      <c r="B1059" s="424" t="s">
        <v>24078</v>
      </c>
      <c r="C1059" s="424" t="s">
        <v>26074</v>
      </c>
      <c r="D1059" s="424" t="s">
        <v>53</v>
      </c>
      <c r="E1059" s="425">
        <v>12.53</v>
      </c>
    </row>
    <row r="1060" spans="1:5" ht="13.5" customHeight="1">
      <c r="A1060" s="423" t="s">
        <v>26075</v>
      </c>
      <c r="B1060" s="424" t="s">
        <v>24078</v>
      </c>
      <c r="C1060" s="424" t="s">
        <v>26076</v>
      </c>
      <c r="D1060" s="424" t="s">
        <v>53</v>
      </c>
      <c r="E1060" s="425">
        <v>16.12</v>
      </c>
    </row>
    <row r="1061" spans="1:5" ht="12.75" customHeight="1">
      <c r="A1061" s="423" t="s">
        <v>26077</v>
      </c>
      <c r="B1061" s="424" t="s">
        <v>24078</v>
      </c>
      <c r="C1061" s="424" t="s">
        <v>26078</v>
      </c>
      <c r="D1061" s="424" t="s">
        <v>53</v>
      </c>
      <c r="E1061" s="425">
        <v>19.920000000000002</v>
      </c>
    </row>
    <row r="1062" spans="1:5" ht="13.5" customHeight="1">
      <c r="A1062" s="423" t="s">
        <v>26079</v>
      </c>
      <c r="B1062" s="424" t="s">
        <v>24078</v>
      </c>
      <c r="C1062" s="424" t="s">
        <v>26080</v>
      </c>
      <c r="D1062" s="424" t="s">
        <v>53</v>
      </c>
      <c r="E1062" s="425">
        <v>1.67</v>
      </c>
    </row>
    <row r="1063" spans="1:5" ht="12.75" customHeight="1">
      <c r="A1063" s="420" t="s">
        <v>26081</v>
      </c>
      <c r="B1063" s="421" t="s">
        <v>24078</v>
      </c>
      <c r="C1063" s="421" t="s">
        <v>26082</v>
      </c>
      <c r="D1063" s="422"/>
      <c r="E1063" s="426"/>
    </row>
    <row r="1064" spans="1:5" ht="12.75" customHeight="1">
      <c r="A1064" s="423" t="s">
        <v>26083</v>
      </c>
      <c r="B1064" s="424" t="s">
        <v>24078</v>
      </c>
      <c r="C1064" s="424" t="s">
        <v>26084</v>
      </c>
      <c r="D1064" s="424" t="s">
        <v>53</v>
      </c>
      <c r="E1064" s="425">
        <v>6.69</v>
      </c>
    </row>
    <row r="1065" spans="1:5" ht="13.5" customHeight="1">
      <c r="A1065" s="423" t="s">
        <v>26085</v>
      </c>
      <c r="B1065" s="424" t="s">
        <v>24078</v>
      </c>
      <c r="C1065" s="424" t="s">
        <v>26086</v>
      </c>
      <c r="D1065" s="424" t="s">
        <v>53</v>
      </c>
      <c r="E1065" s="425">
        <v>9.5</v>
      </c>
    </row>
    <row r="1066" spans="1:5" ht="12.75" customHeight="1">
      <c r="A1066" s="423" t="s">
        <v>26087</v>
      </c>
      <c r="B1066" s="424" t="s">
        <v>24078</v>
      </c>
      <c r="C1066" s="424" t="s">
        <v>26088</v>
      </c>
      <c r="D1066" s="424" t="s">
        <v>53</v>
      </c>
      <c r="E1066" s="425">
        <v>14.27</v>
      </c>
    </row>
    <row r="1067" spans="1:5" ht="13.5" customHeight="1">
      <c r="A1067" s="423" t="s">
        <v>26089</v>
      </c>
      <c r="B1067" s="424" t="s">
        <v>24078</v>
      </c>
      <c r="C1067" s="556" t="s">
        <v>26090</v>
      </c>
      <c r="D1067" s="424" t="s">
        <v>53</v>
      </c>
      <c r="E1067" s="425">
        <v>23.57</v>
      </c>
    </row>
    <row r="1068" spans="1:5" ht="2.25" customHeight="1">
      <c r="A1068" s="428"/>
      <c r="C1068" s="556"/>
      <c r="E1068" s="429"/>
    </row>
    <row r="1069" spans="1:5" ht="12.75" customHeight="1">
      <c r="A1069" s="423" t="s">
        <v>26091</v>
      </c>
      <c r="B1069" s="424" t="s">
        <v>24078</v>
      </c>
      <c r="C1069" s="556" t="s">
        <v>26092</v>
      </c>
      <c r="D1069" s="424" t="s">
        <v>53</v>
      </c>
      <c r="E1069" s="425">
        <v>40.729999999999997</v>
      </c>
    </row>
    <row r="1070" spans="1:5" ht="3" customHeight="1">
      <c r="A1070" s="428"/>
      <c r="C1070" s="556"/>
      <c r="E1070" s="429"/>
    </row>
    <row r="1071" spans="1:5" ht="12.75" customHeight="1">
      <c r="A1071" s="423" t="s">
        <v>26093</v>
      </c>
      <c r="B1071" s="424" t="s">
        <v>24078</v>
      </c>
      <c r="C1071" s="556" t="s">
        <v>26094</v>
      </c>
      <c r="D1071" s="424" t="s">
        <v>53</v>
      </c>
      <c r="E1071" s="425">
        <v>57.5</v>
      </c>
    </row>
    <row r="1072" spans="1:5" ht="2.25" customHeight="1">
      <c r="A1072" s="428"/>
      <c r="C1072" s="556"/>
      <c r="E1072" s="429"/>
    </row>
    <row r="1073" spans="1:5" ht="13.5" customHeight="1">
      <c r="A1073" s="423" t="s">
        <v>26095</v>
      </c>
      <c r="B1073" s="424" t="s">
        <v>24078</v>
      </c>
      <c r="C1073" s="556" t="s">
        <v>26096</v>
      </c>
      <c r="D1073" s="424" t="s">
        <v>53</v>
      </c>
      <c r="E1073" s="425">
        <v>67.14</v>
      </c>
    </row>
    <row r="1074" spans="1:5" ht="2.25" customHeight="1">
      <c r="A1074" s="428"/>
      <c r="C1074" s="556"/>
      <c r="E1074" s="429"/>
    </row>
    <row r="1075" spans="1:5" ht="13.5" customHeight="1">
      <c r="A1075" s="420" t="s">
        <v>26097</v>
      </c>
      <c r="B1075" s="421" t="s">
        <v>24078</v>
      </c>
      <c r="C1075" s="421" t="s">
        <v>26098</v>
      </c>
      <c r="D1075" s="422"/>
      <c r="E1075" s="426"/>
    </row>
    <row r="1076" spans="1:5" ht="12.75" customHeight="1">
      <c r="A1076" s="423" t="s">
        <v>26099</v>
      </c>
      <c r="B1076" s="424" t="s">
        <v>24078</v>
      </c>
      <c r="C1076" s="424" t="s">
        <v>26100</v>
      </c>
      <c r="D1076" s="424" t="s">
        <v>53</v>
      </c>
      <c r="E1076" s="425">
        <v>7.03</v>
      </c>
    </row>
    <row r="1077" spans="1:5" ht="12.75" customHeight="1">
      <c r="A1077" s="423" t="s">
        <v>26101</v>
      </c>
      <c r="B1077" s="424" t="s">
        <v>24078</v>
      </c>
      <c r="C1077" s="424" t="s">
        <v>26102</v>
      </c>
      <c r="D1077" s="424" t="s">
        <v>53</v>
      </c>
      <c r="E1077" s="425">
        <v>10.69</v>
      </c>
    </row>
    <row r="1078" spans="1:5" ht="13.5" customHeight="1">
      <c r="A1078" s="423" t="s">
        <v>26103</v>
      </c>
      <c r="B1078" s="424" t="s">
        <v>24078</v>
      </c>
      <c r="C1078" s="424" t="s">
        <v>26104</v>
      </c>
      <c r="D1078" s="424" t="s">
        <v>53</v>
      </c>
      <c r="E1078" s="425">
        <v>14.1</v>
      </c>
    </row>
    <row r="1079" spans="1:5" ht="12.75" customHeight="1">
      <c r="A1079" s="423" t="s">
        <v>26105</v>
      </c>
      <c r="B1079" s="424" t="s">
        <v>24078</v>
      </c>
      <c r="C1079" s="424" t="s">
        <v>26106</v>
      </c>
      <c r="D1079" s="424" t="s">
        <v>53</v>
      </c>
      <c r="E1079" s="425">
        <v>17.62</v>
      </c>
    </row>
    <row r="1080" spans="1:5" ht="13.5" customHeight="1">
      <c r="A1080" s="420" t="s">
        <v>26107</v>
      </c>
      <c r="B1080" s="421" t="s">
        <v>24078</v>
      </c>
      <c r="C1080" s="421" t="s">
        <v>26108</v>
      </c>
      <c r="D1080" s="422"/>
      <c r="E1080" s="426"/>
    </row>
    <row r="1081" spans="1:5" ht="12.75" customHeight="1">
      <c r="A1081" s="423" t="s">
        <v>26109</v>
      </c>
      <c r="B1081" s="424" t="s">
        <v>24078</v>
      </c>
      <c r="C1081" s="424" t="s">
        <v>26110</v>
      </c>
      <c r="D1081" s="424" t="s">
        <v>53</v>
      </c>
      <c r="E1081" s="425">
        <v>51.24</v>
      </c>
    </row>
    <row r="1082" spans="1:5" ht="12.75" customHeight="1">
      <c r="A1082" s="423" t="s">
        <v>26111</v>
      </c>
      <c r="B1082" s="424" t="s">
        <v>24078</v>
      </c>
      <c r="C1082" s="424" t="s">
        <v>26112</v>
      </c>
      <c r="D1082" s="424" t="s">
        <v>53</v>
      </c>
      <c r="E1082" s="425">
        <v>78.2</v>
      </c>
    </row>
    <row r="1083" spans="1:5" ht="13.5" customHeight="1">
      <c r="A1083" s="423" t="s">
        <v>26113</v>
      </c>
      <c r="B1083" s="424" t="s">
        <v>24078</v>
      </c>
      <c r="C1083" s="424" t="s">
        <v>26114</v>
      </c>
      <c r="D1083" s="424" t="s">
        <v>53</v>
      </c>
      <c r="E1083" s="425">
        <v>160.97999999999999</v>
      </c>
    </row>
    <row r="1084" spans="1:5" ht="12.75" customHeight="1">
      <c r="A1084" s="423" t="s">
        <v>26115</v>
      </c>
      <c r="B1084" s="424" t="s">
        <v>24078</v>
      </c>
      <c r="C1084" s="424" t="s">
        <v>26116</v>
      </c>
      <c r="D1084" s="424" t="s">
        <v>100</v>
      </c>
      <c r="E1084" s="425">
        <v>33.85</v>
      </c>
    </row>
    <row r="1085" spans="1:5" ht="13.5" customHeight="1">
      <c r="A1085" s="423" t="s">
        <v>26117</v>
      </c>
      <c r="B1085" s="424" t="s">
        <v>24078</v>
      </c>
      <c r="C1085" s="424" t="s">
        <v>26118</v>
      </c>
      <c r="D1085" s="424" t="s">
        <v>100</v>
      </c>
      <c r="E1085" s="425">
        <v>40.130000000000003</v>
      </c>
    </row>
    <row r="1086" spans="1:5" ht="12.75" customHeight="1">
      <c r="A1086" s="423" t="s">
        <v>26119</v>
      </c>
      <c r="B1086" s="424" t="s">
        <v>24078</v>
      </c>
      <c r="C1086" s="424" t="s">
        <v>26120</v>
      </c>
      <c r="D1086" s="424" t="s">
        <v>100</v>
      </c>
      <c r="E1086" s="425">
        <v>54.05</v>
      </c>
    </row>
    <row r="1087" spans="1:5" ht="12.75" customHeight="1">
      <c r="A1087" s="423" t="s">
        <v>26121</v>
      </c>
      <c r="B1087" s="424" t="s">
        <v>24078</v>
      </c>
      <c r="C1087" s="424" t="s">
        <v>26122</v>
      </c>
      <c r="D1087" s="424" t="s">
        <v>53</v>
      </c>
      <c r="E1087" s="425">
        <v>14.59</v>
      </c>
    </row>
    <row r="1088" spans="1:5" ht="13.5" customHeight="1">
      <c r="A1088" s="423" t="s">
        <v>26123</v>
      </c>
      <c r="B1088" s="424" t="s">
        <v>24078</v>
      </c>
      <c r="C1088" s="424" t="s">
        <v>26124</v>
      </c>
      <c r="D1088" s="424" t="s">
        <v>100</v>
      </c>
      <c r="E1088" s="425">
        <v>66.5</v>
      </c>
    </row>
    <row r="1089" spans="1:5" ht="12.75" customHeight="1">
      <c r="A1089" s="423" t="s">
        <v>26125</v>
      </c>
      <c r="B1089" s="424" t="s">
        <v>24078</v>
      </c>
      <c r="C1089" s="424" t="s">
        <v>26126</v>
      </c>
      <c r="D1089" s="424" t="s">
        <v>100</v>
      </c>
      <c r="E1089" s="425">
        <v>97.34</v>
      </c>
    </row>
    <row r="1090" spans="1:5" ht="12.75" customHeight="1">
      <c r="A1090" s="423" t="s">
        <v>26127</v>
      </c>
      <c r="B1090" s="424" t="s">
        <v>24078</v>
      </c>
      <c r="C1090" s="424" t="s">
        <v>26128</v>
      </c>
      <c r="D1090" s="424" t="s">
        <v>100</v>
      </c>
      <c r="E1090" s="425">
        <v>183.12</v>
      </c>
    </row>
    <row r="1091" spans="1:5" ht="13.5" customHeight="1">
      <c r="A1091" s="423" t="s">
        <v>26129</v>
      </c>
      <c r="B1091" s="424" t="s">
        <v>24078</v>
      </c>
      <c r="C1091" s="424" t="s">
        <v>26130</v>
      </c>
      <c r="D1091" s="424" t="s">
        <v>100</v>
      </c>
      <c r="E1091" s="425">
        <v>77.52</v>
      </c>
    </row>
    <row r="1092" spans="1:5" ht="12.75" customHeight="1">
      <c r="A1092" s="423" t="s">
        <v>26131</v>
      </c>
      <c r="B1092" s="424" t="s">
        <v>24078</v>
      </c>
      <c r="C1092" s="424" t="s">
        <v>26132</v>
      </c>
      <c r="D1092" s="424" t="s">
        <v>100</v>
      </c>
      <c r="E1092" s="425">
        <v>132.04</v>
      </c>
    </row>
    <row r="1093" spans="1:5" ht="13.5" customHeight="1">
      <c r="A1093" s="423" t="s">
        <v>26133</v>
      </c>
      <c r="B1093" s="424" t="s">
        <v>24078</v>
      </c>
      <c r="C1093" s="424" t="s">
        <v>26134</v>
      </c>
      <c r="D1093" s="424" t="s">
        <v>100</v>
      </c>
      <c r="E1093" s="425">
        <v>228.63</v>
      </c>
    </row>
    <row r="1094" spans="1:5" ht="12.75" customHeight="1">
      <c r="A1094" s="420" t="s">
        <v>26135</v>
      </c>
      <c r="B1094" s="421" t="s">
        <v>24078</v>
      </c>
      <c r="C1094" s="421" t="s">
        <v>26136</v>
      </c>
      <c r="D1094" s="422"/>
      <c r="E1094" s="426"/>
    </row>
    <row r="1095" spans="1:5" ht="12.75" customHeight="1">
      <c r="A1095" s="423" t="s">
        <v>26137</v>
      </c>
      <c r="B1095" s="424" t="s">
        <v>24078</v>
      </c>
      <c r="C1095" s="424" t="s">
        <v>26138</v>
      </c>
      <c r="D1095" s="424" t="s">
        <v>100</v>
      </c>
      <c r="E1095" s="425">
        <v>60.06</v>
      </c>
    </row>
    <row r="1096" spans="1:5" ht="13.5" customHeight="1">
      <c r="A1096" s="423" t="s">
        <v>26139</v>
      </c>
      <c r="B1096" s="424" t="s">
        <v>24078</v>
      </c>
      <c r="C1096" s="424" t="s">
        <v>26140</v>
      </c>
      <c r="D1096" s="424" t="s">
        <v>100</v>
      </c>
      <c r="E1096" s="425">
        <v>99.58</v>
      </c>
    </row>
    <row r="1097" spans="1:5" ht="12.75" customHeight="1">
      <c r="A1097" s="423" t="s">
        <v>26141</v>
      </c>
      <c r="B1097" s="424" t="s">
        <v>24078</v>
      </c>
      <c r="C1097" s="424" t="s">
        <v>26142</v>
      </c>
      <c r="D1097" s="424" t="s">
        <v>100</v>
      </c>
      <c r="E1097" s="425">
        <v>111.83</v>
      </c>
    </row>
    <row r="1098" spans="1:5" ht="13.5" customHeight="1">
      <c r="A1098" s="423" t="s">
        <v>26143</v>
      </c>
      <c r="B1098" s="424" t="s">
        <v>24078</v>
      </c>
      <c r="C1098" s="424" t="s">
        <v>26144</v>
      </c>
      <c r="D1098" s="424" t="s">
        <v>100</v>
      </c>
      <c r="E1098" s="425">
        <v>236.48</v>
      </c>
    </row>
    <row r="1099" spans="1:5" ht="12.75" customHeight="1">
      <c r="A1099" s="423" t="s">
        <v>26145</v>
      </c>
      <c r="B1099" s="424" t="s">
        <v>24078</v>
      </c>
      <c r="C1099" s="556" t="s">
        <v>26146</v>
      </c>
      <c r="D1099" s="424" t="s">
        <v>100</v>
      </c>
      <c r="E1099" s="425">
        <v>206.06</v>
      </c>
    </row>
    <row r="1100" spans="1:5" ht="2.25" customHeight="1">
      <c r="A1100" s="428"/>
      <c r="C1100" s="556"/>
      <c r="E1100" s="429"/>
    </row>
    <row r="1101" spans="1:5" ht="13.5" customHeight="1">
      <c r="A1101" s="423" t="s">
        <v>26147</v>
      </c>
      <c r="B1101" s="424" t="s">
        <v>24078</v>
      </c>
      <c r="C1101" s="556" t="s">
        <v>26148</v>
      </c>
      <c r="D1101" s="424" t="s">
        <v>100</v>
      </c>
      <c r="E1101" s="425">
        <v>654.77</v>
      </c>
    </row>
    <row r="1102" spans="1:5" ht="2.25" customHeight="1">
      <c r="A1102" s="428"/>
      <c r="C1102" s="556"/>
      <c r="E1102" s="429"/>
    </row>
    <row r="1103" spans="1:5" ht="12.75" customHeight="1">
      <c r="A1103" s="423" t="s">
        <v>26149</v>
      </c>
      <c r="B1103" s="424" t="s">
        <v>24078</v>
      </c>
      <c r="C1103" s="556" t="s">
        <v>26150</v>
      </c>
      <c r="D1103" s="424" t="s">
        <v>100</v>
      </c>
      <c r="E1103" s="425">
        <v>1469.77</v>
      </c>
    </row>
    <row r="1104" spans="1:5" ht="3" customHeight="1">
      <c r="A1104" s="428"/>
      <c r="C1104" s="556"/>
      <c r="E1104" s="429"/>
    </row>
    <row r="1105" spans="1:5" ht="12.75" customHeight="1">
      <c r="A1105" s="423" t="s">
        <v>26151</v>
      </c>
      <c r="B1105" s="424" t="s">
        <v>24078</v>
      </c>
      <c r="C1105" s="556" t="s">
        <v>26152</v>
      </c>
      <c r="D1105" s="424" t="s">
        <v>100</v>
      </c>
      <c r="E1105" s="425">
        <v>64.239999999999995</v>
      </c>
    </row>
    <row r="1106" spans="1:5" ht="3" customHeight="1">
      <c r="A1106" s="428"/>
      <c r="C1106" s="556"/>
      <c r="E1106" s="429"/>
    </row>
    <row r="1107" spans="1:5" ht="12.75" customHeight="1">
      <c r="A1107" s="423" t="s">
        <v>26153</v>
      </c>
      <c r="B1107" s="424" t="s">
        <v>24078</v>
      </c>
      <c r="C1107" s="424" t="s">
        <v>26154</v>
      </c>
      <c r="D1107" s="424" t="s">
        <v>100</v>
      </c>
      <c r="E1107" s="425">
        <v>7.92</v>
      </c>
    </row>
    <row r="1108" spans="1:5" ht="12.75" customHeight="1">
      <c r="A1108" s="423" t="s">
        <v>26155</v>
      </c>
      <c r="B1108" s="424" t="s">
        <v>24078</v>
      </c>
      <c r="C1108" s="424" t="s">
        <v>26156</v>
      </c>
      <c r="D1108" s="424" t="s">
        <v>100</v>
      </c>
      <c r="E1108" s="425">
        <v>7.64</v>
      </c>
    </row>
    <row r="1109" spans="1:5" ht="13.5" customHeight="1">
      <c r="A1109" s="423" t="s">
        <v>26157</v>
      </c>
      <c r="B1109" s="424" t="s">
        <v>24078</v>
      </c>
      <c r="C1109" s="424" t="s">
        <v>26158</v>
      </c>
      <c r="D1109" s="424" t="s">
        <v>100</v>
      </c>
      <c r="E1109" s="425">
        <v>10</v>
      </c>
    </row>
    <row r="1110" spans="1:5" ht="12.75" customHeight="1">
      <c r="A1110" s="423" t="s">
        <v>26159</v>
      </c>
      <c r="B1110" s="424" t="s">
        <v>24078</v>
      </c>
      <c r="C1110" s="424" t="s">
        <v>26160</v>
      </c>
      <c r="D1110" s="424" t="s">
        <v>100</v>
      </c>
      <c r="E1110" s="425">
        <v>9.16</v>
      </c>
    </row>
    <row r="1111" spans="1:5" ht="13.5" customHeight="1">
      <c r="A1111" s="423" t="s">
        <v>26161</v>
      </c>
      <c r="B1111" s="424" t="s">
        <v>24078</v>
      </c>
      <c r="C1111" s="424" t="s">
        <v>26162</v>
      </c>
      <c r="D1111" s="424" t="s">
        <v>100</v>
      </c>
      <c r="E1111" s="425">
        <v>11.13</v>
      </c>
    </row>
    <row r="1112" spans="1:5" ht="12.75" customHeight="1">
      <c r="A1112" s="423" t="s">
        <v>26163</v>
      </c>
      <c r="B1112" s="424" t="s">
        <v>24078</v>
      </c>
      <c r="C1112" s="424" t="s">
        <v>26164</v>
      </c>
      <c r="D1112" s="424" t="s">
        <v>100</v>
      </c>
      <c r="E1112" s="425">
        <v>12.09</v>
      </c>
    </row>
    <row r="1113" spans="1:5" ht="12.75" customHeight="1">
      <c r="A1113" s="423" t="s">
        <v>26165</v>
      </c>
      <c r="B1113" s="424" t="s">
        <v>24078</v>
      </c>
      <c r="C1113" s="424" t="s">
        <v>26166</v>
      </c>
      <c r="D1113" s="424" t="s">
        <v>100</v>
      </c>
      <c r="E1113" s="425">
        <v>20.82</v>
      </c>
    </row>
    <row r="1114" spans="1:5" ht="13.5" customHeight="1">
      <c r="A1114" s="423" t="s">
        <v>26167</v>
      </c>
      <c r="B1114" s="424" t="s">
        <v>24078</v>
      </c>
      <c r="C1114" s="424" t="s">
        <v>26168</v>
      </c>
      <c r="D1114" s="424" t="s">
        <v>100</v>
      </c>
      <c r="E1114" s="425">
        <v>30.12</v>
      </c>
    </row>
    <row r="1115" spans="1:5" ht="12.75" customHeight="1">
      <c r="A1115" s="423" t="s">
        <v>26169</v>
      </c>
      <c r="B1115" s="424" t="s">
        <v>24078</v>
      </c>
      <c r="C1115" s="424" t="s">
        <v>26170</v>
      </c>
      <c r="D1115" s="424" t="s">
        <v>100</v>
      </c>
      <c r="E1115" s="425">
        <v>54.81</v>
      </c>
    </row>
    <row r="1116" spans="1:5" ht="12.75" customHeight="1">
      <c r="A1116" s="423" t="s">
        <v>26171</v>
      </c>
      <c r="B1116" s="424" t="s">
        <v>24078</v>
      </c>
      <c r="C1116" s="424" t="s">
        <v>26172</v>
      </c>
      <c r="D1116" s="424" t="s">
        <v>100</v>
      </c>
      <c r="E1116" s="425">
        <v>19.41</v>
      </c>
    </row>
    <row r="1117" spans="1:5" ht="13.5" customHeight="1">
      <c r="A1117" s="423" t="s">
        <v>26173</v>
      </c>
      <c r="B1117" s="424" t="s">
        <v>24078</v>
      </c>
      <c r="C1117" s="424" t="s">
        <v>26174</v>
      </c>
      <c r="D1117" s="424" t="s">
        <v>100</v>
      </c>
      <c r="E1117" s="425">
        <v>21.18</v>
      </c>
    </row>
    <row r="1118" spans="1:5" ht="12.75" customHeight="1">
      <c r="A1118" s="423" t="s">
        <v>26175</v>
      </c>
      <c r="B1118" s="424" t="s">
        <v>24078</v>
      </c>
      <c r="C1118" s="424" t="s">
        <v>26176</v>
      </c>
      <c r="D1118" s="424" t="s">
        <v>100</v>
      </c>
      <c r="E1118" s="425">
        <v>21.79</v>
      </c>
    </row>
    <row r="1119" spans="1:5" ht="13.5" customHeight="1">
      <c r="A1119" s="420" t="s">
        <v>26177</v>
      </c>
      <c r="B1119" s="421" t="s">
        <v>24078</v>
      </c>
      <c r="C1119" s="421" t="s">
        <v>26178</v>
      </c>
      <c r="D1119" s="422"/>
      <c r="E1119" s="426"/>
    </row>
    <row r="1120" spans="1:5" ht="12.75" customHeight="1">
      <c r="A1120" s="423" t="s">
        <v>26179</v>
      </c>
      <c r="B1120" s="424" t="s">
        <v>24078</v>
      </c>
      <c r="C1120" s="424" t="s">
        <v>26180</v>
      </c>
      <c r="D1120" s="424" t="s">
        <v>100</v>
      </c>
      <c r="E1120" s="425">
        <v>106.14</v>
      </c>
    </row>
    <row r="1121" spans="1:5" ht="12.75" customHeight="1">
      <c r="A1121" s="423" t="s">
        <v>26181</v>
      </c>
      <c r="B1121" s="424" t="s">
        <v>24078</v>
      </c>
      <c r="C1121" s="424" t="s">
        <v>26182</v>
      </c>
      <c r="D1121" s="424" t="s">
        <v>100</v>
      </c>
      <c r="E1121" s="425">
        <v>161.02000000000001</v>
      </c>
    </row>
    <row r="1122" spans="1:5" ht="13.5" customHeight="1">
      <c r="A1122" s="423" t="s">
        <v>26183</v>
      </c>
      <c r="B1122" s="424" t="s">
        <v>24078</v>
      </c>
      <c r="C1122" s="424" t="s">
        <v>26184</v>
      </c>
      <c r="D1122" s="424" t="s">
        <v>100</v>
      </c>
      <c r="E1122" s="425">
        <v>559.11</v>
      </c>
    </row>
    <row r="1123" spans="1:5" ht="12.75" customHeight="1">
      <c r="A1123" s="420" t="s">
        <v>26185</v>
      </c>
      <c r="B1123" s="421" t="s">
        <v>24078</v>
      </c>
      <c r="C1123" s="421" t="s">
        <v>26186</v>
      </c>
      <c r="D1123" s="422"/>
      <c r="E1123" s="426"/>
    </row>
    <row r="1124" spans="1:5" ht="13.5" customHeight="1">
      <c r="A1124" s="423" t="s">
        <v>26187</v>
      </c>
      <c r="B1124" s="424" t="s">
        <v>24078</v>
      </c>
      <c r="C1124" s="424" t="s">
        <v>26188</v>
      </c>
      <c r="D1124" s="424" t="s">
        <v>100</v>
      </c>
      <c r="E1124" s="425">
        <v>38.61</v>
      </c>
    </row>
    <row r="1125" spans="1:5" ht="12.75" customHeight="1">
      <c r="A1125" s="423" t="s">
        <v>26189</v>
      </c>
      <c r="B1125" s="424" t="s">
        <v>24078</v>
      </c>
      <c r="C1125" s="424" t="s">
        <v>26190</v>
      </c>
      <c r="D1125" s="424" t="s">
        <v>100</v>
      </c>
      <c r="E1125" s="425">
        <v>52.94</v>
      </c>
    </row>
    <row r="1126" spans="1:5" ht="12.75" customHeight="1">
      <c r="A1126" s="423" t="s">
        <v>26191</v>
      </c>
      <c r="B1126" s="424" t="s">
        <v>24078</v>
      </c>
      <c r="C1126" s="424" t="s">
        <v>26192</v>
      </c>
      <c r="D1126" s="424" t="s">
        <v>100</v>
      </c>
      <c r="E1126" s="425">
        <v>103.92</v>
      </c>
    </row>
    <row r="1127" spans="1:5" ht="13.5" customHeight="1">
      <c r="A1127" s="423" t="s">
        <v>26193</v>
      </c>
      <c r="B1127" s="424" t="s">
        <v>24078</v>
      </c>
      <c r="C1127" s="424" t="s">
        <v>26194</v>
      </c>
      <c r="D1127" s="424" t="s">
        <v>100</v>
      </c>
      <c r="E1127" s="425">
        <v>121.97</v>
      </c>
    </row>
    <row r="1128" spans="1:5" ht="12.75" customHeight="1">
      <c r="A1128" s="423" t="s">
        <v>26195</v>
      </c>
      <c r="B1128" s="424" t="s">
        <v>24078</v>
      </c>
      <c r="C1128" s="424" t="s">
        <v>26196</v>
      </c>
      <c r="D1128" s="424" t="s">
        <v>100</v>
      </c>
      <c r="E1128" s="425">
        <v>107.21</v>
      </c>
    </row>
    <row r="1129" spans="1:5" ht="13.5" customHeight="1">
      <c r="A1129" s="423" t="s">
        <v>26197</v>
      </c>
      <c r="B1129" s="424" t="s">
        <v>24078</v>
      </c>
      <c r="C1129" s="424" t="s">
        <v>26198</v>
      </c>
      <c r="D1129" s="424" t="s">
        <v>100</v>
      </c>
      <c r="E1129" s="425">
        <v>132.43</v>
      </c>
    </row>
    <row r="1130" spans="1:5" ht="12.75" customHeight="1">
      <c r="A1130" s="423" t="s">
        <v>26199</v>
      </c>
      <c r="B1130" s="424" t="s">
        <v>24078</v>
      </c>
      <c r="C1130" s="424" t="s">
        <v>26200</v>
      </c>
      <c r="D1130" s="424" t="s">
        <v>100</v>
      </c>
      <c r="E1130" s="425">
        <v>146.54</v>
      </c>
    </row>
    <row r="1131" spans="1:5" ht="12.75" customHeight="1">
      <c r="A1131" s="423" t="s">
        <v>26201</v>
      </c>
      <c r="B1131" s="424" t="s">
        <v>24078</v>
      </c>
      <c r="C1131" s="424" t="s">
        <v>26202</v>
      </c>
      <c r="D1131" s="424" t="s">
        <v>100</v>
      </c>
      <c r="E1131" s="425">
        <v>154.03</v>
      </c>
    </row>
    <row r="1132" spans="1:5" ht="13.5" customHeight="1">
      <c r="A1132" s="423" t="s">
        <v>26203</v>
      </c>
      <c r="B1132" s="424" t="s">
        <v>24078</v>
      </c>
      <c r="C1132" s="424" t="s">
        <v>26204</v>
      </c>
      <c r="D1132" s="424" t="s">
        <v>100</v>
      </c>
      <c r="E1132" s="425">
        <v>419.65</v>
      </c>
    </row>
    <row r="1133" spans="1:5" ht="12.75" customHeight="1">
      <c r="A1133" s="423" t="s">
        <v>26205</v>
      </c>
      <c r="B1133" s="424" t="s">
        <v>24078</v>
      </c>
      <c r="C1133" s="424" t="s">
        <v>26206</v>
      </c>
      <c r="D1133" s="424" t="s">
        <v>100</v>
      </c>
      <c r="E1133" s="425">
        <v>426.06</v>
      </c>
    </row>
    <row r="1134" spans="1:5" ht="12.75" customHeight="1">
      <c r="A1134" s="423" t="s">
        <v>26207</v>
      </c>
      <c r="B1134" s="424" t="s">
        <v>24078</v>
      </c>
      <c r="C1134" s="424" t="s">
        <v>26208</v>
      </c>
      <c r="D1134" s="424" t="s">
        <v>100</v>
      </c>
      <c r="E1134" s="425">
        <v>426.06</v>
      </c>
    </row>
    <row r="1135" spans="1:5" ht="13.5" customHeight="1">
      <c r="A1135" s="423" t="s">
        <v>26209</v>
      </c>
      <c r="B1135" s="424" t="s">
        <v>24078</v>
      </c>
      <c r="C1135" s="424" t="s">
        <v>26210</v>
      </c>
      <c r="D1135" s="424" t="s">
        <v>100</v>
      </c>
      <c r="E1135" s="425">
        <v>432.39</v>
      </c>
    </row>
    <row r="1136" spans="1:5" ht="12.75" customHeight="1">
      <c r="A1136" s="420" t="s">
        <v>26211</v>
      </c>
      <c r="B1136" s="421" t="s">
        <v>24078</v>
      </c>
      <c r="C1136" s="421" t="s">
        <v>26212</v>
      </c>
      <c r="D1136" s="422"/>
      <c r="E1136" s="426"/>
    </row>
    <row r="1137" spans="1:5" ht="13.5" customHeight="1">
      <c r="A1137" s="423" t="s">
        <v>26213</v>
      </c>
      <c r="B1137" s="424" t="s">
        <v>24078</v>
      </c>
      <c r="C1137" s="424" t="s">
        <v>26214</v>
      </c>
      <c r="D1137" s="424" t="s">
        <v>100</v>
      </c>
      <c r="E1137" s="425">
        <v>17.97</v>
      </c>
    </row>
    <row r="1138" spans="1:5" ht="12.75" customHeight="1">
      <c r="A1138" s="423" t="s">
        <v>26215</v>
      </c>
      <c r="B1138" s="424" t="s">
        <v>24078</v>
      </c>
      <c r="C1138" s="424" t="s">
        <v>26216</v>
      </c>
      <c r="D1138" s="424" t="s">
        <v>100</v>
      </c>
      <c r="E1138" s="425">
        <v>17.97</v>
      </c>
    </row>
    <row r="1139" spans="1:5" ht="12.75" customHeight="1">
      <c r="A1139" s="423" t="s">
        <v>26217</v>
      </c>
      <c r="B1139" s="424" t="s">
        <v>24078</v>
      </c>
      <c r="C1139" s="424" t="s">
        <v>26218</v>
      </c>
      <c r="D1139" s="424" t="s">
        <v>100</v>
      </c>
      <c r="E1139" s="425">
        <v>17.97</v>
      </c>
    </row>
    <row r="1140" spans="1:5" ht="13.5" customHeight="1">
      <c r="A1140" s="423" t="s">
        <v>26219</v>
      </c>
      <c r="B1140" s="424" t="s">
        <v>24078</v>
      </c>
      <c r="C1140" s="424" t="s">
        <v>26220</v>
      </c>
      <c r="D1140" s="424" t="s">
        <v>100</v>
      </c>
      <c r="E1140" s="425">
        <v>18.52</v>
      </c>
    </row>
    <row r="1141" spans="1:5" ht="12.75" customHeight="1">
      <c r="A1141" s="423" t="s">
        <v>26221</v>
      </c>
      <c r="B1141" s="424" t="s">
        <v>24078</v>
      </c>
      <c r="C1141" s="424" t="s">
        <v>26222</v>
      </c>
      <c r="D1141" s="424" t="s">
        <v>100</v>
      </c>
      <c r="E1141" s="425">
        <v>20.94</v>
      </c>
    </row>
    <row r="1142" spans="1:5" ht="13.5" customHeight="1">
      <c r="A1142" s="423" t="s">
        <v>26223</v>
      </c>
      <c r="B1142" s="424" t="s">
        <v>24078</v>
      </c>
      <c r="C1142" s="424" t="s">
        <v>26224</v>
      </c>
      <c r="D1142" s="424" t="s">
        <v>100</v>
      </c>
      <c r="E1142" s="425">
        <v>22</v>
      </c>
    </row>
    <row r="1143" spans="1:5" ht="12.75" customHeight="1">
      <c r="A1143" s="423" t="s">
        <v>26225</v>
      </c>
      <c r="B1143" s="424" t="s">
        <v>24078</v>
      </c>
      <c r="C1143" s="424" t="s">
        <v>26226</v>
      </c>
      <c r="D1143" s="424" t="s">
        <v>100</v>
      </c>
      <c r="E1143" s="425">
        <v>22</v>
      </c>
    </row>
    <row r="1144" spans="1:5" ht="12.75" customHeight="1">
      <c r="A1144" s="423" t="s">
        <v>26227</v>
      </c>
      <c r="B1144" s="424" t="s">
        <v>24078</v>
      </c>
      <c r="C1144" s="424" t="s">
        <v>26228</v>
      </c>
      <c r="D1144" s="424" t="s">
        <v>100</v>
      </c>
      <c r="E1144" s="425">
        <v>26.31</v>
      </c>
    </row>
    <row r="1145" spans="1:5" ht="13.5" customHeight="1">
      <c r="A1145" s="423" t="s">
        <v>26229</v>
      </c>
      <c r="B1145" s="424" t="s">
        <v>24078</v>
      </c>
      <c r="C1145" s="424" t="s">
        <v>26230</v>
      </c>
      <c r="D1145" s="424" t="s">
        <v>100</v>
      </c>
      <c r="E1145" s="425">
        <v>58.57</v>
      </c>
    </row>
    <row r="1146" spans="1:5" ht="12.75" customHeight="1">
      <c r="A1146" s="423" t="s">
        <v>26231</v>
      </c>
      <c r="B1146" s="424" t="s">
        <v>24078</v>
      </c>
      <c r="C1146" s="424" t="s">
        <v>26232</v>
      </c>
      <c r="D1146" s="424" t="s">
        <v>100</v>
      </c>
      <c r="E1146" s="425">
        <v>62.28</v>
      </c>
    </row>
    <row r="1147" spans="1:5" ht="12.75" customHeight="1">
      <c r="A1147" s="423" t="s">
        <v>26233</v>
      </c>
      <c r="B1147" s="424" t="s">
        <v>24078</v>
      </c>
      <c r="C1147" s="424" t="s">
        <v>26234</v>
      </c>
      <c r="D1147" s="424" t="s">
        <v>100</v>
      </c>
      <c r="E1147" s="425">
        <v>62.28</v>
      </c>
    </row>
    <row r="1148" spans="1:5" ht="13.5" customHeight="1">
      <c r="A1148" s="423" t="s">
        <v>26235</v>
      </c>
      <c r="B1148" s="424" t="s">
        <v>24078</v>
      </c>
      <c r="C1148" s="424" t="s">
        <v>26236</v>
      </c>
      <c r="D1148" s="424" t="s">
        <v>100</v>
      </c>
      <c r="E1148" s="425">
        <v>62.28</v>
      </c>
    </row>
    <row r="1149" spans="1:5" ht="12.75" customHeight="1">
      <c r="A1149" s="423" t="s">
        <v>26237</v>
      </c>
      <c r="B1149" s="424" t="s">
        <v>24078</v>
      </c>
      <c r="C1149" s="424" t="s">
        <v>26238</v>
      </c>
      <c r="D1149" s="424" t="s">
        <v>100</v>
      </c>
      <c r="E1149" s="425">
        <v>62.28</v>
      </c>
    </row>
    <row r="1150" spans="1:5" ht="13.5" customHeight="1">
      <c r="A1150" s="423" t="s">
        <v>26239</v>
      </c>
      <c r="B1150" s="424" t="s">
        <v>24078</v>
      </c>
      <c r="C1150" s="424" t="s">
        <v>26240</v>
      </c>
      <c r="D1150" s="424" t="s">
        <v>100</v>
      </c>
      <c r="E1150" s="425">
        <v>62.28</v>
      </c>
    </row>
    <row r="1151" spans="1:5" ht="12.75" customHeight="1">
      <c r="A1151" s="423" t="s">
        <v>26241</v>
      </c>
      <c r="B1151" s="424" t="s">
        <v>24078</v>
      </c>
      <c r="C1151" s="424" t="s">
        <v>26242</v>
      </c>
      <c r="D1151" s="424" t="s">
        <v>100</v>
      </c>
      <c r="E1151" s="425">
        <v>67.75</v>
      </c>
    </row>
    <row r="1152" spans="1:5" ht="12.75" customHeight="1">
      <c r="A1152" s="423" t="s">
        <v>26243</v>
      </c>
      <c r="B1152" s="424" t="s">
        <v>24078</v>
      </c>
      <c r="C1152" s="424" t="s">
        <v>26244</v>
      </c>
      <c r="D1152" s="424" t="s">
        <v>100</v>
      </c>
      <c r="E1152" s="425">
        <v>77.599999999999994</v>
      </c>
    </row>
    <row r="1153" spans="1:5" ht="13.5" customHeight="1">
      <c r="A1153" s="423" t="s">
        <v>26245</v>
      </c>
      <c r="B1153" s="424" t="s">
        <v>24078</v>
      </c>
      <c r="C1153" s="424" t="s">
        <v>26246</v>
      </c>
      <c r="D1153" s="424" t="s">
        <v>100</v>
      </c>
      <c r="E1153" s="425">
        <v>94.6</v>
      </c>
    </row>
    <row r="1154" spans="1:5" ht="12.75" customHeight="1">
      <c r="A1154" s="423" t="s">
        <v>26247</v>
      </c>
      <c r="B1154" s="424" t="s">
        <v>24078</v>
      </c>
      <c r="C1154" s="424" t="s">
        <v>26248</v>
      </c>
      <c r="D1154" s="424" t="s">
        <v>100</v>
      </c>
      <c r="E1154" s="425">
        <v>84.46</v>
      </c>
    </row>
    <row r="1155" spans="1:5" ht="13.5" customHeight="1">
      <c r="A1155" s="423" t="s">
        <v>26249</v>
      </c>
      <c r="B1155" s="424" t="s">
        <v>24078</v>
      </c>
      <c r="C1155" s="424" t="s">
        <v>26250</v>
      </c>
      <c r="D1155" s="424" t="s">
        <v>100</v>
      </c>
      <c r="E1155" s="425">
        <v>97.71</v>
      </c>
    </row>
    <row r="1156" spans="1:5" ht="12.75" customHeight="1">
      <c r="A1156" s="423" t="s">
        <v>26251</v>
      </c>
      <c r="B1156" s="424" t="s">
        <v>24078</v>
      </c>
      <c r="C1156" s="424" t="s">
        <v>26252</v>
      </c>
      <c r="D1156" s="424" t="s">
        <v>100</v>
      </c>
      <c r="E1156" s="425">
        <v>97.71</v>
      </c>
    </row>
    <row r="1157" spans="1:5" ht="12.75" customHeight="1">
      <c r="A1157" s="423" t="s">
        <v>26253</v>
      </c>
      <c r="B1157" s="424" t="s">
        <v>24078</v>
      </c>
      <c r="C1157" s="424" t="s">
        <v>26254</v>
      </c>
      <c r="D1157" s="424" t="s">
        <v>100</v>
      </c>
      <c r="E1157" s="425">
        <v>100.2</v>
      </c>
    </row>
    <row r="1158" spans="1:5" ht="13.5" customHeight="1">
      <c r="A1158" s="423" t="s">
        <v>26255</v>
      </c>
      <c r="B1158" s="424" t="s">
        <v>24078</v>
      </c>
      <c r="C1158" s="424" t="s">
        <v>26256</v>
      </c>
      <c r="D1158" s="424" t="s">
        <v>100</v>
      </c>
      <c r="E1158" s="425">
        <v>100.2</v>
      </c>
    </row>
    <row r="1159" spans="1:5" ht="12.75" customHeight="1">
      <c r="A1159" s="423" t="s">
        <v>26257</v>
      </c>
      <c r="B1159" s="424" t="s">
        <v>24078</v>
      </c>
      <c r="C1159" s="424" t="s">
        <v>26258</v>
      </c>
      <c r="D1159" s="424" t="s">
        <v>100</v>
      </c>
      <c r="E1159" s="425">
        <v>94.6</v>
      </c>
    </row>
    <row r="1160" spans="1:5" ht="12.75" customHeight="1">
      <c r="A1160" s="423" t="s">
        <v>26259</v>
      </c>
      <c r="B1160" s="424" t="s">
        <v>24078</v>
      </c>
      <c r="C1160" s="424" t="s">
        <v>26260</v>
      </c>
      <c r="D1160" s="424" t="s">
        <v>100</v>
      </c>
      <c r="E1160" s="425">
        <v>123.44</v>
      </c>
    </row>
    <row r="1161" spans="1:5" ht="13.5" customHeight="1">
      <c r="A1161" s="420" t="s">
        <v>26261</v>
      </c>
      <c r="B1161" s="421" t="s">
        <v>24078</v>
      </c>
      <c r="C1161" s="421" t="s">
        <v>26262</v>
      </c>
      <c r="D1161" s="422"/>
      <c r="E1161" s="426"/>
    </row>
    <row r="1162" spans="1:5" ht="12.75" customHeight="1">
      <c r="A1162" s="423" t="s">
        <v>26263</v>
      </c>
      <c r="B1162" s="424" t="s">
        <v>24078</v>
      </c>
      <c r="C1162" s="424" t="s">
        <v>26264</v>
      </c>
      <c r="D1162" s="424" t="s">
        <v>100</v>
      </c>
      <c r="E1162" s="425">
        <v>111.68</v>
      </c>
    </row>
    <row r="1163" spans="1:5" ht="13.5" customHeight="1">
      <c r="A1163" s="423" t="s">
        <v>26265</v>
      </c>
      <c r="B1163" s="424" t="s">
        <v>24078</v>
      </c>
      <c r="C1163" s="424" t="s">
        <v>26266</v>
      </c>
      <c r="D1163" s="424" t="s">
        <v>100</v>
      </c>
      <c r="E1163" s="425">
        <v>130.82</v>
      </c>
    </row>
    <row r="1164" spans="1:5" ht="12.75" customHeight="1">
      <c r="A1164" s="420" t="s">
        <v>26267</v>
      </c>
      <c r="B1164" s="421" t="s">
        <v>24078</v>
      </c>
      <c r="C1164" s="421" t="s">
        <v>26268</v>
      </c>
      <c r="D1164" s="422"/>
      <c r="E1164" s="426"/>
    </row>
    <row r="1165" spans="1:5" ht="12.75" customHeight="1">
      <c r="A1165" s="423" t="s">
        <v>26269</v>
      </c>
      <c r="B1165" s="424" t="s">
        <v>24078</v>
      </c>
      <c r="C1165" s="424" t="s">
        <v>26270</v>
      </c>
      <c r="D1165" s="424" t="s">
        <v>100</v>
      </c>
      <c r="E1165" s="425">
        <v>47.59</v>
      </c>
    </row>
    <row r="1166" spans="1:5" ht="13.5" customHeight="1">
      <c r="A1166" s="423" t="s">
        <v>26271</v>
      </c>
      <c r="B1166" s="424" t="s">
        <v>24078</v>
      </c>
      <c r="C1166" s="424" t="s">
        <v>26272</v>
      </c>
      <c r="D1166" s="424" t="s">
        <v>100</v>
      </c>
      <c r="E1166" s="425">
        <v>42.48</v>
      </c>
    </row>
    <row r="1167" spans="1:5" ht="12.75" customHeight="1">
      <c r="A1167" s="423" t="s">
        <v>26273</v>
      </c>
      <c r="B1167" s="424" t="s">
        <v>24078</v>
      </c>
      <c r="C1167" s="424" t="s">
        <v>26274</v>
      </c>
      <c r="D1167" s="424" t="s">
        <v>100</v>
      </c>
      <c r="E1167" s="425">
        <v>17.75</v>
      </c>
    </row>
    <row r="1168" spans="1:5" ht="13.5" customHeight="1">
      <c r="A1168" s="423" t="s">
        <v>26275</v>
      </c>
      <c r="B1168" s="424" t="s">
        <v>24078</v>
      </c>
      <c r="C1168" s="424" t="s">
        <v>26276</v>
      </c>
      <c r="D1168" s="424" t="s">
        <v>100</v>
      </c>
      <c r="E1168" s="425">
        <v>420.6</v>
      </c>
    </row>
    <row r="1169" spans="1:5" ht="12.75" customHeight="1">
      <c r="A1169" s="423" t="s">
        <v>26277</v>
      </c>
      <c r="B1169" s="424" t="s">
        <v>24078</v>
      </c>
      <c r="C1169" s="424" t="s">
        <v>26278</v>
      </c>
      <c r="D1169" s="424" t="s">
        <v>100</v>
      </c>
      <c r="E1169" s="425">
        <v>487.06</v>
      </c>
    </row>
    <row r="1170" spans="1:5" ht="12.75" customHeight="1">
      <c r="A1170" s="423" t="s">
        <v>26279</v>
      </c>
      <c r="B1170" s="424" t="s">
        <v>24078</v>
      </c>
      <c r="C1170" s="424" t="s">
        <v>26280</v>
      </c>
      <c r="D1170" s="424" t="s">
        <v>100</v>
      </c>
      <c r="E1170" s="425">
        <v>420.6</v>
      </c>
    </row>
    <row r="1171" spans="1:5" ht="13.5" customHeight="1">
      <c r="A1171" s="420" t="s">
        <v>26281</v>
      </c>
      <c r="B1171" s="421" t="s">
        <v>24078</v>
      </c>
      <c r="C1171" s="421" t="s">
        <v>26282</v>
      </c>
      <c r="D1171" s="422"/>
      <c r="E1171" s="426"/>
    </row>
    <row r="1172" spans="1:5" ht="12.75" customHeight="1">
      <c r="A1172" s="423" t="s">
        <v>26283</v>
      </c>
      <c r="B1172" s="424" t="s">
        <v>24078</v>
      </c>
      <c r="C1172" s="424" t="s">
        <v>26284</v>
      </c>
      <c r="D1172" s="424" t="s">
        <v>53</v>
      </c>
      <c r="E1172" s="425">
        <v>1.69</v>
      </c>
    </row>
    <row r="1173" spans="1:5" ht="12.75" customHeight="1">
      <c r="A1173" s="423" t="s">
        <v>26285</v>
      </c>
      <c r="B1173" s="424" t="s">
        <v>24078</v>
      </c>
      <c r="C1173" s="424" t="s">
        <v>26286</v>
      </c>
      <c r="D1173" s="424" t="s">
        <v>53</v>
      </c>
      <c r="E1173" s="425">
        <v>2.77</v>
      </c>
    </row>
    <row r="1174" spans="1:5" ht="13.5" customHeight="1">
      <c r="A1174" s="423" t="s">
        <v>26287</v>
      </c>
      <c r="B1174" s="424" t="s">
        <v>24078</v>
      </c>
      <c r="C1174" s="424" t="s">
        <v>26288</v>
      </c>
      <c r="D1174" s="424" t="s">
        <v>53</v>
      </c>
      <c r="E1174" s="425">
        <v>3.93</v>
      </c>
    </row>
    <row r="1175" spans="1:5" ht="12.75" customHeight="1">
      <c r="A1175" s="423" t="s">
        <v>26289</v>
      </c>
      <c r="B1175" s="424" t="s">
        <v>24078</v>
      </c>
      <c r="C1175" s="424" t="s">
        <v>26290</v>
      </c>
      <c r="D1175" s="424" t="s">
        <v>53</v>
      </c>
      <c r="E1175" s="425">
        <v>4.8899999999999997</v>
      </c>
    </row>
    <row r="1176" spans="1:5" ht="13.5" customHeight="1">
      <c r="A1176" s="423" t="s">
        <v>26291</v>
      </c>
      <c r="B1176" s="424" t="s">
        <v>24078</v>
      </c>
      <c r="C1176" s="424" t="s">
        <v>26292</v>
      </c>
      <c r="D1176" s="424" t="s">
        <v>53</v>
      </c>
      <c r="E1176" s="425">
        <v>7.79</v>
      </c>
    </row>
    <row r="1177" spans="1:5" ht="12.75" customHeight="1">
      <c r="A1177" s="420" t="s">
        <v>26293</v>
      </c>
      <c r="B1177" s="421" t="s">
        <v>24078</v>
      </c>
      <c r="C1177" s="421" t="s">
        <v>26294</v>
      </c>
      <c r="D1177" s="422"/>
      <c r="E1177" s="426"/>
    </row>
    <row r="1178" spans="1:5" ht="12.75" customHeight="1">
      <c r="A1178" s="423" t="s">
        <v>26295</v>
      </c>
      <c r="B1178" s="424" t="s">
        <v>24078</v>
      </c>
      <c r="C1178" s="424" t="s">
        <v>26296</v>
      </c>
      <c r="D1178" s="424" t="s">
        <v>53</v>
      </c>
      <c r="E1178" s="425">
        <v>1.64</v>
      </c>
    </row>
    <row r="1179" spans="1:5" ht="13.5" customHeight="1">
      <c r="A1179" s="423" t="s">
        <v>26297</v>
      </c>
      <c r="B1179" s="424" t="s">
        <v>24078</v>
      </c>
      <c r="C1179" s="424" t="s">
        <v>26298</v>
      </c>
      <c r="D1179" s="424" t="s">
        <v>53</v>
      </c>
      <c r="E1179" s="425">
        <v>2.4700000000000002</v>
      </c>
    </row>
    <row r="1180" spans="1:5" ht="12.75" customHeight="1">
      <c r="A1180" s="423" t="s">
        <v>26299</v>
      </c>
      <c r="B1180" s="424" t="s">
        <v>24078</v>
      </c>
      <c r="C1180" s="424" t="s">
        <v>26300</v>
      </c>
      <c r="D1180" s="424" t="s">
        <v>53</v>
      </c>
      <c r="E1180" s="425">
        <v>3.42</v>
      </c>
    </row>
    <row r="1181" spans="1:5" ht="13.5" customHeight="1">
      <c r="A1181" s="423" t="s">
        <v>26301</v>
      </c>
      <c r="B1181" s="424" t="s">
        <v>24078</v>
      </c>
      <c r="C1181" s="424" t="s">
        <v>26302</v>
      </c>
      <c r="D1181" s="424" t="s">
        <v>53</v>
      </c>
      <c r="E1181" s="425">
        <v>4.83</v>
      </c>
    </row>
    <row r="1182" spans="1:5" ht="12.75" customHeight="1">
      <c r="A1182" s="423" t="s">
        <v>26303</v>
      </c>
      <c r="B1182" s="424" t="s">
        <v>24078</v>
      </c>
      <c r="C1182" s="424" t="s">
        <v>26304</v>
      </c>
      <c r="D1182" s="424" t="s">
        <v>53</v>
      </c>
      <c r="E1182" s="425">
        <v>8.34</v>
      </c>
    </row>
    <row r="1183" spans="1:5" ht="12.75" customHeight="1">
      <c r="A1183" s="423" t="s">
        <v>26305</v>
      </c>
      <c r="B1183" s="424" t="s">
        <v>24078</v>
      </c>
      <c r="C1183" s="424" t="s">
        <v>26306</v>
      </c>
      <c r="D1183" s="424" t="s">
        <v>53</v>
      </c>
      <c r="E1183" s="425">
        <v>12.4</v>
      </c>
    </row>
    <row r="1184" spans="1:5" ht="13.5" customHeight="1">
      <c r="A1184" s="423" t="s">
        <v>26307</v>
      </c>
      <c r="B1184" s="424" t="s">
        <v>24078</v>
      </c>
      <c r="C1184" s="424" t="s">
        <v>26308</v>
      </c>
      <c r="D1184" s="424" t="s">
        <v>53</v>
      </c>
      <c r="E1184" s="425">
        <v>17.29</v>
      </c>
    </row>
    <row r="1185" spans="1:5" ht="12.75" customHeight="1">
      <c r="A1185" s="423" t="s">
        <v>26309</v>
      </c>
      <c r="B1185" s="424" t="s">
        <v>24078</v>
      </c>
      <c r="C1185" s="424" t="s">
        <v>26310</v>
      </c>
      <c r="D1185" s="424" t="s">
        <v>53</v>
      </c>
      <c r="E1185" s="425">
        <v>23.54</v>
      </c>
    </row>
    <row r="1186" spans="1:5" ht="13.5" customHeight="1">
      <c r="A1186" s="423" t="s">
        <v>26311</v>
      </c>
      <c r="B1186" s="424" t="s">
        <v>24078</v>
      </c>
      <c r="C1186" s="424" t="s">
        <v>26312</v>
      </c>
      <c r="D1186" s="424" t="s">
        <v>53</v>
      </c>
      <c r="E1186" s="425">
        <v>32.630000000000003</v>
      </c>
    </row>
    <row r="1187" spans="1:5" ht="12.75" customHeight="1">
      <c r="A1187" s="423" t="s">
        <v>26313</v>
      </c>
      <c r="B1187" s="424" t="s">
        <v>24078</v>
      </c>
      <c r="C1187" s="424" t="s">
        <v>26314</v>
      </c>
      <c r="D1187" s="424" t="s">
        <v>53</v>
      </c>
      <c r="E1187" s="425">
        <v>47.71</v>
      </c>
    </row>
    <row r="1188" spans="1:5" ht="12.75" customHeight="1">
      <c r="A1188" s="423" t="s">
        <v>26315</v>
      </c>
      <c r="B1188" s="424" t="s">
        <v>24078</v>
      </c>
      <c r="C1188" s="424" t="s">
        <v>26316</v>
      </c>
      <c r="D1188" s="424" t="s">
        <v>53</v>
      </c>
      <c r="E1188" s="425">
        <v>63.57</v>
      </c>
    </row>
    <row r="1189" spans="1:5" ht="13.5" customHeight="1">
      <c r="A1189" s="423" t="s">
        <v>26317</v>
      </c>
      <c r="B1189" s="424" t="s">
        <v>24078</v>
      </c>
      <c r="C1189" s="424" t="s">
        <v>26318</v>
      </c>
      <c r="D1189" s="424" t="s">
        <v>53</v>
      </c>
      <c r="E1189" s="425">
        <v>81.45</v>
      </c>
    </row>
    <row r="1190" spans="1:5" ht="12.75" customHeight="1">
      <c r="A1190" s="423" t="s">
        <v>26319</v>
      </c>
      <c r="B1190" s="424" t="s">
        <v>24078</v>
      </c>
      <c r="C1190" s="424" t="s">
        <v>26320</v>
      </c>
      <c r="D1190" s="424" t="s">
        <v>53</v>
      </c>
      <c r="E1190" s="425">
        <v>1.95</v>
      </c>
    </row>
    <row r="1191" spans="1:5" ht="12.75" customHeight="1">
      <c r="A1191" s="423" t="s">
        <v>26321</v>
      </c>
      <c r="B1191" s="424" t="s">
        <v>24078</v>
      </c>
      <c r="C1191" s="424" t="s">
        <v>26322</v>
      </c>
      <c r="D1191" s="424" t="s">
        <v>53</v>
      </c>
      <c r="E1191" s="425">
        <v>2.7</v>
      </c>
    </row>
    <row r="1192" spans="1:5" ht="13.5" customHeight="1">
      <c r="A1192" s="423" t="s">
        <v>26323</v>
      </c>
      <c r="B1192" s="424" t="s">
        <v>24078</v>
      </c>
      <c r="C1192" s="424" t="s">
        <v>26324</v>
      </c>
      <c r="D1192" s="424" t="s">
        <v>53</v>
      </c>
      <c r="E1192" s="425">
        <v>3.87</v>
      </c>
    </row>
    <row r="1193" spans="1:5" ht="12.75" customHeight="1">
      <c r="A1193" s="423" t="s">
        <v>26325</v>
      </c>
      <c r="B1193" s="424" t="s">
        <v>24078</v>
      </c>
      <c r="C1193" s="424" t="s">
        <v>26326</v>
      </c>
      <c r="D1193" s="424" t="s">
        <v>53</v>
      </c>
      <c r="E1193" s="425">
        <v>5.42</v>
      </c>
    </row>
    <row r="1194" spans="1:5" ht="13.5" customHeight="1">
      <c r="A1194" s="423" t="s">
        <v>26327</v>
      </c>
      <c r="B1194" s="424" t="s">
        <v>24078</v>
      </c>
      <c r="C1194" s="424" t="s">
        <v>26328</v>
      </c>
      <c r="D1194" s="424" t="s">
        <v>53</v>
      </c>
      <c r="E1194" s="425">
        <v>8.66</v>
      </c>
    </row>
    <row r="1195" spans="1:5" ht="12.75" customHeight="1">
      <c r="A1195" s="423" t="s">
        <v>26329</v>
      </c>
      <c r="B1195" s="424" t="s">
        <v>24078</v>
      </c>
      <c r="C1195" s="424" t="s">
        <v>26330</v>
      </c>
      <c r="D1195" s="424" t="s">
        <v>53</v>
      </c>
      <c r="E1195" s="425">
        <v>12.97</v>
      </c>
    </row>
    <row r="1196" spans="1:5" ht="12.75" customHeight="1">
      <c r="A1196" s="423" t="s">
        <v>26331</v>
      </c>
      <c r="B1196" s="424" t="s">
        <v>24078</v>
      </c>
      <c r="C1196" s="424" t="s">
        <v>26332</v>
      </c>
      <c r="D1196" s="424" t="s">
        <v>53</v>
      </c>
      <c r="E1196" s="425">
        <v>18.84</v>
      </c>
    </row>
    <row r="1197" spans="1:5" ht="13.5" customHeight="1">
      <c r="A1197" s="423" t="s">
        <v>26333</v>
      </c>
      <c r="B1197" s="424" t="s">
        <v>24078</v>
      </c>
      <c r="C1197" s="424" t="s">
        <v>26334</v>
      </c>
      <c r="D1197" s="424" t="s">
        <v>53</v>
      </c>
      <c r="E1197" s="425">
        <v>24.6</v>
      </c>
    </row>
    <row r="1198" spans="1:5" ht="12.75" customHeight="1">
      <c r="A1198" s="423" t="s">
        <v>26335</v>
      </c>
      <c r="B1198" s="424" t="s">
        <v>24078</v>
      </c>
      <c r="C1198" s="424" t="s">
        <v>26336</v>
      </c>
      <c r="D1198" s="424" t="s">
        <v>53</v>
      </c>
      <c r="E1198" s="425">
        <v>34.520000000000003</v>
      </c>
    </row>
    <row r="1199" spans="1:5" ht="13.5" customHeight="1">
      <c r="A1199" s="423" t="s">
        <v>26337</v>
      </c>
      <c r="B1199" s="424" t="s">
        <v>24078</v>
      </c>
      <c r="C1199" s="424" t="s">
        <v>26338</v>
      </c>
      <c r="D1199" s="424" t="s">
        <v>53</v>
      </c>
      <c r="E1199" s="425">
        <v>47.56</v>
      </c>
    </row>
    <row r="1200" spans="1:5" ht="12.75" customHeight="1">
      <c r="A1200" s="423" t="s">
        <v>26339</v>
      </c>
      <c r="B1200" s="424" t="s">
        <v>24078</v>
      </c>
      <c r="C1200" s="424" t="s">
        <v>26340</v>
      </c>
      <c r="D1200" s="424" t="s">
        <v>53</v>
      </c>
      <c r="E1200" s="425">
        <v>66.87</v>
      </c>
    </row>
    <row r="1201" spans="1:5" ht="12.75" customHeight="1">
      <c r="A1201" s="423" t="s">
        <v>26341</v>
      </c>
      <c r="B1201" s="424" t="s">
        <v>24078</v>
      </c>
      <c r="C1201" s="424" t="s">
        <v>26342</v>
      </c>
      <c r="D1201" s="424" t="s">
        <v>53</v>
      </c>
      <c r="E1201" s="425">
        <v>88</v>
      </c>
    </row>
    <row r="1202" spans="1:5" ht="13.5" customHeight="1">
      <c r="A1202" s="423" t="s">
        <v>26343</v>
      </c>
      <c r="B1202" s="424" t="s">
        <v>24078</v>
      </c>
      <c r="C1202" s="424" t="s">
        <v>26344</v>
      </c>
      <c r="D1202" s="424" t="s">
        <v>53</v>
      </c>
      <c r="E1202" s="425">
        <v>97.24</v>
      </c>
    </row>
    <row r="1203" spans="1:5" ht="12.75" customHeight="1">
      <c r="A1203" s="423" t="s">
        <v>26345</v>
      </c>
      <c r="B1203" s="424" t="s">
        <v>24078</v>
      </c>
      <c r="C1203" s="424" t="s">
        <v>26346</v>
      </c>
      <c r="D1203" s="424" t="s">
        <v>53</v>
      </c>
      <c r="E1203" s="425">
        <v>114.17</v>
      </c>
    </row>
    <row r="1204" spans="1:5" ht="12.75" customHeight="1">
      <c r="A1204" s="423" t="s">
        <v>26347</v>
      </c>
      <c r="B1204" s="424" t="s">
        <v>24078</v>
      </c>
      <c r="C1204" s="424" t="s">
        <v>26348</v>
      </c>
      <c r="D1204" s="424" t="s">
        <v>53</v>
      </c>
      <c r="E1204" s="425">
        <v>144.88</v>
      </c>
    </row>
    <row r="1205" spans="1:5" ht="13.5" customHeight="1">
      <c r="A1205" s="420" t="s">
        <v>26349</v>
      </c>
      <c r="B1205" s="421" t="s">
        <v>24078</v>
      </c>
      <c r="C1205" s="421" t="s">
        <v>26350</v>
      </c>
      <c r="D1205" s="422"/>
      <c r="E1205" s="426"/>
    </row>
    <row r="1206" spans="1:5" ht="12.75" customHeight="1">
      <c r="A1206" s="423" t="s">
        <v>26351</v>
      </c>
      <c r="B1206" s="424" t="s">
        <v>24078</v>
      </c>
      <c r="C1206" s="424" t="s">
        <v>26352</v>
      </c>
      <c r="D1206" s="424" t="s">
        <v>100</v>
      </c>
      <c r="E1206" s="425">
        <v>10.039999999999999</v>
      </c>
    </row>
    <row r="1207" spans="1:5" ht="13.5" customHeight="1">
      <c r="A1207" s="423" t="s">
        <v>26353</v>
      </c>
      <c r="B1207" s="424" t="s">
        <v>24078</v>
      </c>
      <c r="C1207" s="424" t="s">
        <v>26354</v>
      </c>
      <c r="D1207" s="424" t="s">
        <v>100</v>
      </c>
      <c r="E1207" s="425">
        <v>10.65</v>
      </c>
    </row>
    <row r="1208" spans="1:5" ht="12.75" customHeight="1">
      <c r="A1208" s="423" t="s">
        <v>26355</v>
      </c>
      <c r="B1208" s="424" t="s">
        <v>24078</v>
      </c>
      <c r="C1208" s="424" t="s">
        <v>26356</v>
      </c>
      <c r="D1208" s="424" t="s">
        <v>100</v>
      </c>
      <c r="E1208" s="425">
        <v>9.74</v>
      </c>
    </row>
    <row r="1209" spans="1:5" ht="12.75" customHeight="1">
      <c r="A1209" s="423" t="s">
        <v>26357</v>
      </c>
      <c r="B1209" s="424" t="s">
        <v>24078</v>
      </c>
      <c r="C1209" s="424" t="s">
        <v>26358</v>
      </c>
      <c r="D1209" s="424" t="s">
        <v>100</v>
      </c>
      <c r="E1209" s="425">
        <v>13.72</v>
      </c>
    </row>
    <row r="1210" spans="1:5" ht="13.5" customHeight="1">
      <c r="A1210" s="423" t="s">
        <v>26359</v>
      </c>
      <c r="B1210" s="424" t="s">
        <v>24078</v>
      </c>
      <c r="C1210" s="424" t="s">
        <v>26360</v>
      </c>
      <c r="D1210" s="424" t="s">
        <v>100</v>
      </c>
      <c r="E1210" s="425">
        <v>19.63</v>
      </c>
    </row>
    <row r="1211" spans="1:5" ht="12.75" customHeight="1">
      <c r="A1211" s="423" t="s">
        <v>26361</v>
      </c>
      <c r="B1211" s="424" t="s">
        <v>24078</v>
      </c>
      <c r="C1211" s="424" t="s">
        <v>26362</v>
      </c>
      <c r="D1211" s="424" t="s">
        <v>100</v>
      </c>
      <c r="E1211" s="425">
        <v>20.79</v>
      </c>
    </row>
    <row r="1212" spans="1:5" ht="13.5" customHeight="1">
      <c r="A1212" s="423" t="s">
        <v>26363</v>
      </c>
      <c r="B1212" s="424" t="s">
        <v>24078</v>
      </c>
      <c r="C1212" s="424" t="s">
        <v>26364</v>
      </c>
      <c r="D1212" s="424" t="s">
        <v>100</v>
      </c>
      <c r="E1212" s="425">
        <v>21.89</v>
      </c>
    </row>
    <row r="1213" spans="1:5" ht="12.75" customHeight="1">
      <c r="A1213" s="423" t="s">
        <v>26365</v>
      </c>
      <c r="B1213" s="424" t="s">
        <v>24078</v>
      </c>
      <c r="C1213" s="424" t="s">
        <v>26366</v>
      </c>
      <c r="D1213" s="424" t="s">
        <v>100</v>
      </c>
      <c r="E1213" s="425">
        <v>26.54</v>
      </c>
    </row>
    <row r="1214" spans="1:5" ht="12.75" customHeight="1">
      <c r="A1214" s="423" t="s">
        <v>26367</v>
      </c>
      <c r="B1214" s="424" t="s">
        <v>24078</v>
      </c>
      <c r="C1214" s="424" t="s">
        <v>26368</v>
      </c>
      <c r="D1214" s="424" t="s">
        <v>100</v>
      </c>
      <c r="E1214" s="425">
        <v>24.17</v>
      </c>
    </row>
    <row r="1215" spans="1:5" ht="13.5" customHeight="1">
      <c r="A1215" s="423" t="s">
        <v>26369</v>
      </c>
      <c r="B1215" s="424" t="s">
        <v>24078</v>
      </c>
      <c r="C1215" s="424" t="s">
        <v>26370</v>
      </c>
      <c r="D1215" s="424" t="s">
        <v>100</v>
      </c>
      <c r="E1215" s="425">
        <v>26.92</v>
      </c>
    </row>
    <row r="1216" spans="1:5" ht="12.75" customHeight="1">
      <c r="A1216" s="423" t="s">
        <v>26371</v>
      </c>
      <c r="B1216" s="424" t="s">
        <v>24078</v>
      </c>
      <c r="C1216" s="424" t="s">
        <v>26372</v>
      </c>
      <c r="D1216" s="424" t="s">
        <v>100</v>
      </c>
      <c r="E1216" s="425">
        <v>27.09</v>
      </c>
    </row>
    <row r="1217" spans="1:5" ht="12.75" customHeight="1">
      <c r="A1217" s="423" t="s">
        <v>26373</v>
      </c>
      <c r="B1217" s="424" t="s">
        <v>24078</v>
      </c>
      <c r="C1217" s="424" t="s">
        <v>26374</v>
      </c>
      <c r="D1217" s="424" t="s">
        <v>100</v>
      </c>
      <c r="E1217" s="425">
        <v>7.69</v>
      </c>
    </row>
    <row r="1218" spans="1:5" ht="13.5" customHeight="1">
      <c r="A1218" s="423" t="s">
        <v>26375</v>
      </c>
      <c r="B1218" s="424" t="s">
        <v>24078</v>
      </c>
      <c r="C1218" s="424" t="s">
        <v>26376</v>
      </c>
      <c r="D1218" s="424" t="s">
        <v>100</v>
      </c>
      <c r="E1218" s="425">
        <v>6.49</v>
      </c>
    </row>
    <row r="1219" spans="1:5" ht="12.75" customHeight="1">
      <c r="A1219" s="423" t="s">
        <v>26377</v>
      </c>
      <c r="B1219" s="424" t="s">
        <v>24078</v>
      </c>
      <c r="C1219" s="424" t="s">
        <v>26378</v>
      </c>
      <c r="D1219" s="424" t="s">
        <v>100</v>
      </c>
      <c r="E1219" s="425">
        <v>6.49</v>
      </c>
    </row>
    <row r="1220" spans="1:5" ht="13.5" customHeight="1">
      <c r="A1220" s="423" t="s">
        <v>26379</v>
      </c>
      <c r="B1220" s="424" t="s">
        <v>24078</v>
      </c>
      <c r="C1220" s="424" t="s">
        <v>26380</v>
      </c>
      <c r="D1220" s="424" t="s">
        <v>100</v>
      </c>
      <c r="E1220" s="425">
        <v>7.69</v>
      </c>
    </row>
    <row r="1221" spans="1:5" ht="12.75" customHeight="1">
      <c r="A1221" s="420" t="s">
        <v>26381</v>
      </c>
      <c r="B1221" s="421" t="s">
        <v>24078</v>
      </c>
      <c r="C1221" s="421" t="s">
        <v>26382</v>
      </c>
      <c r="D1221" s="422"/>
      <c r="E1221" s="426"/>
    </row>
    <row r="1222" spans="1:5" ht="12.75" customHeight="1">
      <c r="A1222" s="423" t="s">
        <v>26383</v>
      </c>
      <c r="B1222" s="424" t="s">
        <v>24078</v>
      </c>
      <c r="C1222" s="424" t="s">
        <v>26384</v>
      </c>
      <c r="D1222" s="424" t="s">
        <v>100</v>
      </c>
      <c r="E1222" s="425">
        <v>13.06</v>
      </c>
    </row>
    <row r="1223" spans="1:5" ht="13.5" customHeight="1">
      <c r="A1223" s="423" t="s">
        <v>26385</v>
      </c>
      <c r="B1223" s="424" t="s">
        <v>24078</v>
      </c>
      <c r="C1223" s="424" t="s">
        <v>26386</v>
      </c>
      <c r="D1223" s="424" t="s">
        <v>100</v>
      </c>
      <c r="E1223" s="425">
        <v>20.03</v>
      </c>
    </row>
    <row r="1224" spans="1:5" ht="12.75" customHeight="1">
      <c r="A1224" s="423" t="s">
        <v>26387</v>
      </c>
      <c r="B1224" s="424" t="s">
        <v>24078</v>
      </c>
      <c r="C1224" s="424" t="s">
        <v>26388</v>
      </c>
      <c r="D1224" s="424" t="s">
        <v>100</v>
      </c>
      <c r="E1224" s="425">
        <v>25.72</v>
      </c>
    </row>
    <row r="1225" spans="1:5" ht="13.5" customHeight="1">
      <c r="A1225" s="423" t="s">
        <v>26389</v>
      </c>
      <c r="B1225" s="424" t="s">
        <v>24078</v>
      </c>
      <c r="C1225" s="424" t="s">
        <v>26390</v>
      </c>
      <c r="D1225" s="424" t="s">
        <v>100</v>
      </c>
      <c r="E1225" s="425">
        <v>31.61</v>
      </c>
    </row>
    <row r="1226" spans="1:5" ht="12.75" customHeight="1">
      <c r="A1226" s="423" t="s">
        <v>26391</v>
      </c>
      <c r="B1226" s="424" t="s">
        <v>24078</v>
      </c>
      <c r="C1226" s="424" t="s">
        <v>26392</v>
      </c>
      <c r="D1226" s="424" t="s">
        <v>100</v>
      </c>
      <c r="E1226" s="425">
        <v>15.08</v>
      </c>
    </row>
    <row r="1227" spans="1:5" ht="12.75" customHeight="1">
      <c r="A1227" s="423" t="s">
        <v>26393</v>
      </c>
      <c r="B1227" s="424" t="s">
        <v>24078</v>
      </c>
      <c r="C1227" s="424" t="s">
        <v>26394</v>
      </c>
      <c r="D1227" s="424" t="s">
        <v>100</v>
      </c>
      <c r="E1227" s="425">
        <v>27.38</v>
      </c>
    </row>
    <row r="1228" spans="1:5" ht="13.5" customHeight="1">
      <c r="A1228" s="423" t="s">
        <v>26395</v>
      </c>
      <c r="B1228" s="424" t="s">
        <v>24078</v>
      </c>
      <c r="C1228" s="424" t="s">
        <v>26396</v>
      </c>
      <c r="D1228" s="424" t="s">
        <v>100</v>
      </c>
      <c r="E1228" s="425">
        <v>31.21</v>
      </c>
    </row>
    <row r="1229" spans="1:5" ht="12.75" customHeight="1">
      <c r="A1229" s="423" t="s">
        <v>26397</v>
      </c>
      <c r="B1229" s="424" t="s">
        <v>24078</v>
      </c>
      <c r="C1229" s="424" t="s">
        <v>409</v>
      </c>
      <c r="D1229" s="424" t="s">
        <v>100</v>
      </c>
      <c r="E1229" s="425">
        <v>11.08</v>
      </c>
    </row>
    <row r="1230" spans="1:5" ht="12.75" customHeight="1">
      <c r="A1230" s="423" t="s">
        <v>26398</v>
      </c>
      <c r="B1230" s="424" t="s">
        <v>24078</v>
      </c>
      <c r="C1230" s="424" t="s">
        <v>26399</v>
      </c>
      <c r="D1230" s="424" t="s">
        <v>100</v>
      </c>
      <c r="E1230" s="425">
        <v>11.84</v>
      </c>
    </row>
    <row r="1231" spans="1:5" ht="13.5" customHeight="1">
      <c r="A1231" s="423" t="s">
        <v>26400</v>
      </c>
      <c r="B1231" s="424" t="s">
        <v>24078</v>
      </c>
      <c r="C1231" s="424" t="s">
        <v>26401</v>
      </c>
      <c r="D1231" s="424" t="s">
        <v>100</v>
      </c>
      <c r="E1231" s="425">
        <v>4.8899999999999997</v>
      </c>
    </row>
    <row r="1232" spans="1:5" ht="12.75" customHeight="1">
      <c r="A1232" s="423" t="s">
        <v>26402</v>
      </c>
      <c r="B1232" s="424" t="s">
        <v>24078</v>
      </c>
      <c r="C1232" s="424" t="s">
        <v>26403</v>
      </c>
      <c r="D1232" s="424" t="s">
        <v>100</v>
      </c>
      <c r="E1232" s="425">
        <v>4.8899999999999997</v>
      </c>
    </row>
    <row r="1233" spans="1:5" ht="13.5" customHeight="1">
      <c r="A1233" s="423" t="s">
        <v>26404</v>
      </c>
      <c r="B1233" s="424" t="s">
        <v>24078</v>
      </c>
      <c r="C1233" s="424" t="s">
        <v>26405</v>
      </c>
      <c r="D1233" s="424" t="s">
        <v>100</v>
      </c>
      <c r="E1233" s="425">
        <v>6.44</v>
      </c>
    </row>
    <row r="1234" spans="1:5" ht="12.75" customHeight="1">
      <c r="A1234" s="423" t="s">
        <v>26406</v>
      </c>
      <c r="B1234" s="424" t="s">
        <v>24078</v>
      </c>
      <c r="C1234" s="424" t="s">
        <v>26407</v>
      </c>
      <c r="D1234" s="424" t="s">
        <v>100</v>
      </c>
      <c r="E1234" s="425">
        <v>5.14</v>
      </c>
    </row>
    <row r="1235" spans="1:5" ht="12.75" customHeight="1">
      <c r="A1235" s="423" t="s">
        <v>26408</v>
      </c>
      <c r="B1235" s="424" t="s">
        <v>24078</v>
      </c>
      <c r="C1235" s="424" t="s">
        <v>26409</v>
      </c>
      <c r="D1235" s="424" t="s">
        <v>100</v>
      </c>
      <c r="E1235" s="425">
        <v>7.69</v>
      </c>
    </row>
    <row r="1236" spans="1:5" ht="13.5" customHeight="1">
      <c r="A1236" s="420" t="s">
        <v>26410</v>
      </c>
      <c r="B1236" s="421" t="s">
        <v>24078</v>
      </c>
      <c r="C1236" s="421" t="s">
        <v>26411</v>
      </c>
      <c r="D1236" s="422"/>
      <c r="E1236" s="426"/>
    </row>
    <row r="1237" spans="1:5" ht="12.75" customHeight="1">
      <c r="A1237" s="423" t="s">
        <v>26412</v>
      </c>
      <c r="B1237" s="424" t="s">
        <v>24078</v>
      </c>
      <c r="C1237" s="424" t="s">
        <v>26413</v>
      </c>
      <c r="D1237" s="424" t="s">
        <v>100</v>
      </c>
      <c r="E1237" s="425">
        <v>83.28</v>
      </c>
    </row>
    <row r="1238" spans="1:5" ht="13.5" customHeight="1">
      <c r="A1238" s="423" t="s">
        <v>26414</v>
      </c>
      <c r="B1238" s="424" t="s">
        <v>24078</v>
      </c>
      <c r="C1238" s="424" t="s">
        <v>26415</v>
      </c>
      <c r="D1238" s="424" t="s">
        <v>100</v>
      </c>
      <c r="E1238" s="425">
        <v>94.14</v>
      </c>
    </row>
    <row r="1239" spans="1:5" ht="12.75" customHeight="1">
      <c r="A1239" s="423" t="s">
        <v>26416</v>
      </c>
      <c r="B1239" s="424" t="s">
        <v>24078</v>
      </c>
      <c r="C1239" s="424" t="s">
        <v>26417</v>
      </c>
      <c r="D1239" s="424" t="s">
        <v>100</v>
      </c>
      <c r="E1239" s="425">
        <v>106.04</v>
      </c>
    </row>
    <row r="1240" spans="1:5" ht="12.75" customHeight="1">
      <c r="A1240" s="423" t="s">
        <v>26418</v>
      </c>
      <c r="B1240" s="424" t="s">
        <v>24078</v>
      </c>
      <c r="C1240" s="424" t="s">
        <v>26419</v>
      </c>
      <c r="D1240" s="424" t="s">
        <v>100</v>
      </c>
      <c r="E1240" s="425">
        <v>164.72</v>
      </c>
    </row>
    <row r="1241" spans="1:5" ht="13.5" customHeight="1">
      <c r="A1241" s="423" t="s">
        <v>26420</v>
      </c>
      <c r="B1241" s="424" t="s">
        <v>24078</v>
      </c>
      <c r="C1241" s="424" t="s">
        <v>26421</v>
      </c>
      <c r="D1241" s="424" t="s">
        <v>100</v>
      </c>
      <c r="E1241" s="425">
        <v>175.52</v>
      </c>
    </row>
    <row r="1242" spans="1:5" ht="12.75" customHeight="1">
      <c r="A1242" s="423" t="s">
        <v>26422</v>
      </c>
      <c r="B1242" s="424" t="s">
        <v>24078</v>
      </c>
      <c r="C1242" s="424" t="s">
        <v>26423</v>
      </c>
      <c r="D1242" s="424" t="s">
        <v>24273</v>
      </c>
      <c r="E1242" s="425">
        <v>167.25</v>
      </c>
    </row>
    <row r="1243" spans="1:5" ht="12.75" customHeight="1">
      <c r="A1243" s="423" t="s">
        <v>26424</v>
      </c>
      <c r="B1243" s="424" t="s">
        <v>24078</v>
      </c>
      <c r="C1243" s="424" t="s">
        <v>26425</v>
      </c>
      <c r="D1243" s="424" t="s">
        <v>24273</v>
      </c>
      <c r="E1243" s="425">
        <v>173.65</v>
      </c>
    </row>
    <row r="1244" spans="1:5" ht="13.5" customHeight="1">
      <c r="A1244" s="423" t="s">
        <v>26426</v>
      </c>
      <c r="B1244" s="424" t="s">
        <v>24078</v>
      </c>
      <c r="C1244" s="424" t="s">
        <v>26427</v>
      </c>
      <c r="D1244" s="424" t="s">
        <v>24273</v>
      </c>
      <c r="E1244" s="425">
        <v>245.09</v>
      </c>
    </row>
    <row r="1245" spans="1:5" ht="12.75" customHeight="1">
      <c r="A1245" s="423" t="s">
        <v>26428</v>
      </c>
      <c r="B1245" s="424" t="s">
        <v>24078</v>
      </c>
      <c r="C1245" s="424" t="s">
        <v>26429</v>
      </c>
      <c r="D1245" s="424" t="s">
        <v>100</v>
      </c>
      <c r="E1245" s="425">
        <v>234.75</v>
      </c>
    </row>
    <row r="1246" spans="1:5" ht="13.5" customHeight="1">
      <c r="A1246" s="423" t="s">
        <v>26430</v>
      </c>
      <c r="B1246" s="424" t="s">
        <v>24078</v>
      </c>
      <c r="C1246" s="424" t="s">
        <v>26431</v>
      </c>
      <c r="D1246" s="424" t="s">
        <v>100</v>
      </c>
      <c r="E1246" s="425">
        <v>111.73</v>
      </c>
    </row>
    <row r="1247" spans="1:5" ht="12.75" customHeight="1">
      <c r="A1247" s="423" t="s">
        <v>26432</v>
      </c>
      <c r="B1247" s="424" t="s">
        <v>24078</v>
      </c>
      <c r="C1247" s="424" t="s">
        <v>26433</v>
      </c>
      <c r="D1247" s="424" t="s">
        <v>100</v>
      </c>
      <c r="E1247" s="425">
        <v>124.26</v>
      </c>
    </row>
    <row r="1248" spans="1:5" ht="12.75" customHeight="1">
      <c r="A1248" s="423" t="s">
        <v>26434</v>
      </c>
      <c r="B1248" s="424" t="s">
        <v>24078</v>
      </c>
      <c r="C1248" s="424" t="s">
        <v>26435</v>
      </c>
      <c r="D1248" s="424" t="s">
        <v>100</v>
      </c>
      <c r="E1248" s="425">
        <v>128.44999999999999</v>
      </c>
    </row>
    <row r="1249" spans="1:5" ht="13.5" customHeight="1">
      <c r="A1249" s="420" t="s">
        <v>26436</v>
      </c>
      <c r="B1249" s="421" t="s">
        <v>24078</v>
      </c>
      <c r="C1249" s="421" t="s">
        <v>26437</v>
      </c>
      <c r="D1249" s="422"/>
      <c r="E1249" s="426"/>
    </row>
    <row r="1250" spans="1:5" ht="12.75" customHeight="1">
      <c r="A1250" s="423" t="s">
        <v>26438</v>
      </c>
      <c r="B1250" s="424" t="s">
        <v>24078</v>
      </c>
      <c r="C1250" s="424" t="s">
        <v>26439</v>
      </c>
      <c r="D1250" s="424" t="s">
        <v>100</v>
      </c>
      <c r="E1250" s="425">
        <v>56.22</v>
      </c>
    </row>
    <row r="1251" spans="1:5" ht="13.5" customHeight="1">
      <c r="A1251" s="423" t="s">
        <v>26440</v>
      </c>
      <c r="B1251" s="424" t="s">
        <v>24078</v>
      </c>
      <c r="C1251" s="424" t="s">
        <v>26441</v>
      </c>
      <c r="D1251" s="424" t="s">
        <v>100</v>
      </c>
      <c r="E1251" s="425">
        <v>78.03</v>
      </c>
    </row>
    <row r="1252" spans="1:5" ht="12.75" customHeight="1">
      <c r="A1252" s="423" t="s">
        <v>26442</v>
      </c>
      <c r="B1252" s="424" t="s">
        <v>24078</v>
      </c>
      <c r="C1252" s="424" t="s">
        <v>26443</v>
      </c>
      <c r="D1252" s="424" t="s">
        <v>100</v>
      </c>
      <c r="E1252" s="425">
        <v>111.87</v>
      </c>
    </row>
    <row r="1253" spans="1:5" ht="12.75" customHeight="1">
      <c r="A1253" s="423" t="s">
        <v>26444</v>
      </c>
      <c r="B1253" s="424" t="s">
        <v>24078</v>
      </c>
      <c r="C1253" s="424" t="s">
        <v>26445</v>
      </c>
      <c r="D1253" s="424" t="s">
        <v>100</v>
      </c>
      <c r="E1253" s="425">
        <v>76.91</v>
      </c>
    </row>
    <row r="1254" spans="1:5" ht="13.5" customHeight="1">
      <c r="A1254" s="423" t="s">
        <v>26446</v>
      </c>
      <c r="B1254" s="424" t="s">
        <v>24078</v>
      </c>
      <c r="C1254" s="424" t="s">
        <v>26447</v>
      </c>
      <c r="D1254" s="424" t="s">
        <v>100</v>
      </c>
      <c r="E1254" s="425">
        <v>76.91</v>
      </c>
    </row>
    <row r="1255" spans="1:5" ht="12.75" customHeight="1">
      <c r="A1255" s="423" t="s">
        <v>26448</v>
      </c>
      <c r="B1255" s="424" t="s">
        <v>24078</v>
      </c>
      <c r="C1255" s="424" t="s">
        <v>26449</v>
      </c>
      <c r="D1255" s="424" t="s">
        <v>100</v>
      </c>
      <c r="E1255" s="425">
        <v>110.16</v>
      </c>
    </row>
    <row r="1256" spans="1:5" ht="13.5" customHeight="1">
      <c r="A1256" s="423" t="s">
        <v>26450</v>
      </c>
      <c r="B1256" s="424" t="s">
        <v>24078</v>
      </c>
      <c r="C1256" s="424" t="s">
        <v>26451</v>
      </c>
      <c r="D1256" s="424" t="s">
        <v>100</v>
      </c>
      <c r="E1256" s="425">
        <v>110.16</v>
      </c>
    </row>
    <row r="1257" spans="1:5" ht="12.75" customHeight="1">
      <c r="A1257" s="423" t="s">
        <v>26452</v>
      </c>
      <c r="B1257" s="424" t="s">
        <v>24078</v>
      </c>
      <c r="C1257" s="424" t="s">
        <v>26423</v>
      </c>
      <c r="D1257" s="424" t="s">
        <v>100</v>
      </c>
      <c r="E1257" s="425">
        <v>150.02000000000001</v>
      </c>
    </row>
    <row r="1258" spans="1:5" ht="12.75" customHeight="1">
      <c r="A1258" s="423" t="s">
        <v>26453</v>
      </c>
      <c r="B1258" s="424" t="s">
        <v>24078</v>
      </c>
      <c r="C1258" s="424" t="s">
        <v>26425</v>
      </c>
      <c r="D1258" s="424" t="s">
        <v>100</v>
      </c>
      <c r="E1258" s="425">
        <v>144.52000000000001</v>
      </c>
    </row>
    <row r="1259" spans="1:5" ht="13.5" customHeight="1">
      <c r="A1259" s="423" t="s">
        <v>26454</v>
      </c>
      <c r="B1259" s="424" t="s">
        <v>24078</v>
      </c>
      <c r="C1259" s="424" t="s">
        <v>26427</v>
      </c>
      <c r="D1259" s="424" t="s">
        <v>100</v>
      </c>
      <c r="E1259" s="425">
        <v>179.73</v>
      </c>
    </row>
    <row r="1260" spans="1:5" ht="12.75" customHeight="1">
      <c r="A1260" s="420" t="s">
        <v>26455</v>
      </c>
      <c r="B1260" s="421" t="s">
        <v>24078</v>
      </c>
      <c r="C1260" s="421" t="s">
        <v>26456</v>
      </c>
      <c r="D1260" s="422"/>
      <c r="E1260" s="426"/>
    </row>
    <row r="1261" spans="1:5" ht="12.75" customHeight="1">
      <c r="A1261" s="423" t="s">
        <v>26457</v>
      </c>
      <c r="B1261" s="424" t="s">
        <v>24078</v>
      </c>
      <c r="C1261" s="424" t="s">
        <v>26458</v>
      </c>
      <c r="D1261" s="424" t="s">
        <v>100</v>
      </c>
      <c r="E1261" s="425">
        <v>47.07</v>
      </c>
    </row>
    <row r="1262" spans="1:5" ht="13.5" customHeight="1">
      <c r="A1262" s="420" t="s">
        <v>26459</v>
      </c>
      <c r="B1262" s="421" t="s">
        <v>24078</v>
      </c>
      <c r="C1262" s="421" t="s">
        <v>26460</v>
      </c>
      <c r="D1262" s="422"/>
      <c r="E1262" s="426"/>
    </row>
    <row r="1263" spans="1:5" ht="12.75" customHeight="1">
      <c r="A1263" s="423" t="s">
        <v>26461</v>
      </c>
      <c r="B1263" s="424" t="s">
        <v>24078</v>
      </c>
      <c r="C1263" s="424" t="s">
        <v>26462</v>
      </c>
      <c r="D1263" s="424" t="s">
        <v>100</v>
      </c>
      <c r="E1263" s="425">
        <v>127.68</v>
      </c>
    </row>
    <row r="1264" spans="1:5" ht="13.5" customHeight="1">
      <c r="A1264" s="423" t="s">
        <v>26463</v>
      </c>
      <c r="B1264" s="424" t="s">
        <v>24078</v>
      </c>
      <c r="C1264" s="424" t="s">
        <v>26464</v>
      </c>
      <c r="D1264" s="424" t="s">
        <v>100</v>
      </c>
      <c r="E1264" s="425">
        <v>41.96</v>
      </c>
    </row>
    <row r="1265" spans="1:5" ht="12.75" customHeight="1">
      <c r="A1265" s="423" t="s">
        <v>26465</v>
      </c>
      <c r="B1265" s="424" t="s">
        <v>24078</v>
      </c>
      <c r="C1265" s="424" t="s">
        <v>26466</v>
      </c>
      <c r="D1265" s="424" t="s">
        <v>100</v>
      </c>
      <c r="E1265" s="425">
        <v>54.93</v>
      </c>
    </row>
    <row r="1266" spans="1:5" ht="12.75" customHeight="1">
      <c r="A1266" s="420" t="s">
        <v>26467</v>
      </c>
      <c r="B1266" s="421" t="s">
        <v>24078</v>
      </c>
      <c r="C1266" s="421" t="s">
        <v>26468</v>
      </c>
      <c r="D1266" s="422"/>
      <c r="E1266" s="426"/>
    </row>
    <row r="1267" spans="1:5" ht="13.5" customHeight="1">
      <c r="A1267" s="423" t="s">
        <v>26469</v>
      </c>
      <c r="B1267" s="424" t="s">
        <v>24078</v>
      </c>
      <c r="C1267" s="424" t="s">
        <v>26470</v>
      </c>
      <c r="D1267" s="424" t="s">
        <v>100</v>
      </c>
      <c r="E1267" s="425">
        <v>124.33</v>
      </c>
    </row>
    <row r="1268" spans="1:5" ht="12.75" customHeight="1">
      <c r="A1268" s="423" t="s">
        <v>26471</v>
      </c>
      <c r="B1268" s="424" t="s">
        <v>24078</v>
      </c>
      <c r="C1268" s="424" t="s">
        <v>26472</v>
      </c>
      <c r="D1268" s="424" t="s">
        <v>100</v>
      </c>
      <c r="E1268" s="425">
        <v>148.11000000000001</v>
      </c>
    </row>
    <row r="1269" spans="1:5" ht="13.5" customHeight="1">
      <c r="A1269" s="420" t="s">
        <v>26473</v>
      </c>
      <c r="B1269" s="421" t="s">
        <v>24078</v>
      </c>
      <c r="C1269" s="421" t="s">
        <v>26474</v>
      </c>
      <c r="D1269" s="422"/>
      <c r="E1269" s="426"/>
    </row>
    <row r="1270" spans="1:5" ht="12.75" customHeight="1">
      <c r="A1270" s="423" t="s">
        <v>26475</v>
      </c>
      <c r="B1270" s="424" t="s">
        <v>24078</v>
      </c>
      <c r="C1270" s="424" t="s">
        <v>26476</v>
      </c>
      <c r="D1270" s="424" t="s">
        <v>100</v>
      </c>
      <c r="E1270" s="425">
        <v>13.1</v>
      </c>
    </row>
    <row r="1271" spans="1:5" ht="12.75" customHeight="1">
      <c r="A1271" s="423" t="s">
        <v>26477</v>
      </c>
      <c r="B1271" s="424" t="s">
        <v>24078</v>
      </c>
      <c r="C1271" s="424" t="s">
        <v>26478</v>
      </c>
      <c r="D1271" s="424" t="s">
        <v>100</v>
      </c>
      <c r="E1271" s="425">
        <v>19.46</v>
      </c>
    </row>
    <row r="1272" spans="1:5" ht="13.5" customHeight="1">
      <c r="A1272" s="423" t="s">
        <v>26479</v>
      </c>
      <c r="B1272" s="424" t="s">
        <v>24078</v>
      </c>
      <c r="C1272" s="424" t="s">
        <v>26480</v>
      </c>
      <c r="D1272" s="424" t="s">
        <v>100</v>
      </c>
      <c r="E1272" s="425">
        <v>105.45</v>
      </c>
    </row>
    <row r="1273" spans="1:5" ht="12.75" customHeight="1">
      <c r="A1273" s="423" t="s">
        <v>26481</v>
      </c>
      <c r="B1273" s="424" t="s">
        <v>24078</v>
      </c>
      <c r="C1273" s="424" t="s">
        <v>26482</v>
      </c>
      <c r="D1273" s="424" t="s">
        <v>100</v>
      </c>
      <c r="E1273" s="425">
        <v>129.44999999999999</v>
      </c>
    </row>
    <row r="1274" spans="1:5" ht="12.75" customHeight="1">
      <c r="A1274" s="423" t="s">
        <v>26483</v>
      </c>
      <c r="B1274" s="424" t="s">
        <v>24078</v>
      </c>
      <c r="C1274" s="424" t="s">
        <v>26484</v>
      </c>
      <c r="D1274" s="424" t="s">
        <v>100</v>
      </c>
      <c r="E1274" s="425">
        <v>154.44999999999999</v>
      </c>
    </row>
    <row r="1275" spans="1:5" ht="13.5" customHeight="1">
      <c r="A1275" s="423" t="s">
        <v>26485</v>
      </c>
      <c r="B1275" s="424" t="s">
        <v>24078</v>
      </c>
      <c r="C1275" s="424" t="s">
        <v>26486</v>
      </c>
      <c r="D1275" s="424" t="s">
        <v>100</v>
      </c>
      <c r="E1275" s="425">
        <v>7.34</v>
      </c>
    </row>
    <row r="1276" spans="1:5" ht="12.75" customHeight="1">
      <c r="A1276" s="420" t="s">
        <v>26487</v>
      </c>
      <c r="B1276" s="421" t="s">
        <v>24078</v>
      </c>
      <c r="C1276" s="421" t="s">
        <v>26488</v>
      </c>
      <c r="D1276" s="422"/>
      <c r="E1276" s="426"/>
    </row>
    <row r="1277" spans="1:5" ht="13.5" customHeight="1">
      <c r="A1277" s="423" t="s">
        <v>26489</v>
      </c>
      <c r="B1277" s="424" t="s">
        <v>24078</v>
      </c>
      <c r="C1277" s="424" t="s">
        <v>26490</v>
      </c>
      <c r="D1277" s="424" t="s">
        <v>100</v>
      </c>
      <c r="E1277" s="425">
        <v>916.42</v>
      </c>
    </row>
    <row r="1278" spans="1:5" ht="12.75" customHeight="1">
      <c r="A1278" s="423" t="s">
        <v>26491</v>
      </c>
      <c r="B1278" s="424" t="s">
        <v>24078</v>
      </c>
      <c r="C1278" s="424" t="s">
        <v>26492</v>
      </c>
      <c r="D1278" s="424" t="s">
        <v>100</v>
      </c>
      <c r="E1278" s="425">
        <v>1441.42</v>
      </c>
    </row>
    <row r="1279" spans="1:5" ht="12.75" customHeight="1">
      <c r="A1279" s="423" t="s">
        <v>26493</v>
      </c>
      <c r="B1279" s="424" t="s">
        <v>24078</v>
      </c>
      <c r="C1279" s="424" t="s">
        <v>26494</v>
      </c>
      <c r="D1279" s="424" t="s">
        <v>100</v>
      </c>
      <c r="E1279" s="425">
        <v>2239.42</v>
      </c>
    </row>
    <row r="1280" spans="1:5" ht="13.5" customHeight="1">
      <c r="A1280" s="420" t="s">
        <v>26495</v>
      </c>
      <c r="B1280" s="421" t="s">
        <v>24078</v>
      </c>
      <c r="C1280" s="421" t="s">
        <v>26496</v>
      </c>
      <c r="D1280" s="422"/>
      <c r="E1280" s="426"/>
    </row>
    <row r="1281" spans="1:5" ht="12.75" customHeight="1">
      <c r="A1281" s="423" t="s">
        <v>26497</v>
      </c>
      <c r="B1281" s="424" t="s">
        <v>24078</v>
      </c>
      <c r="C1281" s="424" t="s">
        <v>26498</v>
      </c>
      <c r="D1281" s="424" t="s">
        <v>100</v>
      </c>
      <c r="E1281" s="425">
        <v>10.49</v>
      </c>
    </row>
    <row r="1282" spans="1:5" ht="13.5" customHeight="1">
      <c r="A1282" s="423" t="s">
        <v>26499</v>
      </c>
      <c r="B1282" s="424" t="s">
        <v>24078</v>
      </c>
      <c r="C1282" s="424" t="s">
        <v>26500</v>
      </c>
      <c r="D1282" s="424" t="s">
        <v>100</v>
      </c>
      <c r="E1282" s="425">
        <v>11.4</v>
      </c>
    </row>
    <row r="1283" spans="1:5" ht="12.75" customHeight="1">
      <c r="A1283" s="423" t="s">
        <v>26501</v>
      </c>
      <c r="B1283" s="424" t="s">
        <v>24078</v>
      </c>
      <c r="C1283" s="424" t="s">
        <v>26502</v>
      </c>
      <c r="D1283" s="424" t="s">
        <v>100</v>
      </c>
      <c r="E1283" s="425">
        <v>19.02</v>
      </c>
    </row>
    <row r="1284" spans="1:5" ht="12.75" customHeight="1">
      <c r="A1284" s="423" t="s">
        <v>26503</v>
      </c>
      <c r="B1284" s="424" t="s">
        <v>24078</v>
      </c>
      <c r="C1284" s="424" t="s">
        <v>26504</v>
      </c>
      <c r="D1284" s="424" t="s">
        <v>100</v>
      </c>
      <c r="E1284" s="425">
        <v>24.59</v>
      </c>
    </row>
    <row r="1285" spans="1:5" ht="13.5" customHeight="1">
      <c r="A1285" s="423" t="s">
        <v>26505</v>
      </c>
      <c r="B1285" s="424" t="s">
        <v>24078</v>
      </c>
      <c r="C1285" s="424" t="s">
        <v>26506</v>
      </c>
      <c r="D1285" s="424" t="s">
        <v>100</v>
      </c>
      <c r="E1285" s="425">
        <v>24.59</v>
      </c>
    </row>
    <row r="1286" spans="1:5" ht="12.75" customHeight="1">
      <c r="A1286" s="423" t="s">
        <v>26507</v>
      </c>
      <c r="B1286" s="424" t="s">
        <v>24078</v>
      </c>
      <c r="C1286" s="424" t="s">
        <v>26508</v>
      </c>
      <c r="D1286" s="424" t="s">
        <v>100</v>
      </c>
      <c r="E1286" s="425">
        <v>35.69</v>
      </c>
    </row>
    <row r="1287" spans="1:5" ht="12.75" customHeight="1">
      <c r="A1287" s="423" t="s">
        <v>26509</v>
      </c>
      <c r="B1287" s="424" t="s">
        <v>24078</v>
      </c>
      <c r="C1287" s="424" t="s">
        <v>26510</v>
      </c>
      <c r="D1287" s="424" t="s">
        <v>100</v>
      </c>
      <c r="E1287" s="425">
        <v>45.59</v>
      </c>
    </row>
    <row r="1288" spans="1:5" ht="13.5" customHeight="1">
      <c r="A1288" s="423" t="s">
        <v>26511</v>
      </c>
      <c r="B1288" s="424" t="s">
        <v>24078</v>
      </c>
      <c r="C1288" s="424" t="s">
        <v>26512</v>
      </c>
      <c r="D1288" s="424" t="s">
        <v>100</v>
      </c>
      <c r="E1288" s="425">
        <v>83.69</v>
      </c>
    </row>
    <row r="1289" spans="1:5" ht="12.75" customHeight="1">
      <c r="A1289" s="423" t="s">
        <v>26513</v>
      </c>
      <c r="B1289" s="424" t="s">
        <v>24078</v>
      </c>
      <c r="C1289" s="424" t="s">
        <v>26514</v>
      </c>
      <c r="D1289" s="424" t="s">
        <v>100</v>
      </c>
      <c r="E1289" s="425">
        <v>21.44</v>
      </c>
    </row>
    <row r="1290" spans="1:5" ht="13.5" customHeight="1">
      <c r="A1290" s="423" t="s">
        <v>26515</v>
      </c>
      <c r="B1290" s="424" t="s">
        <v>24078</v>
      </c>
      <c r="C1290" s="424" t="s">
        <v>26516</v>
      </c>
      <c r="D1290" s="424" t="s">
        <v>100</v>
      </c>
      <c r="E1290" s="425">
        <v>18.690000000000001</v>
      </c>
    </row>
    <row r="1291" spans="1:5" ht="12.75" customHeight="1">
      <c r="A1291" s="423" t="s">
        <v>26517</v>
      </c>
      <c r="B1291" s="424" t="s">
        <v>24078</v>
      </c>
      <c r="C1291" s="424" t="s">
        <v>26518</v>
      </c>
      <c r="D1291" s="424" t="s">
        <v>100</v>
      </c>
      <c r="E1291" s="425">
        <v>19.670000000000002</v>
      </c>
    </row>
    <row r="1292" spans="1:5" ht="12.75" customHeight="1">
      <c r="A1292" s="423" t="s">
        <v>26519</v>
      </c>
      <c r="B1292" s="424" t="s">
        <v>24078</v>
      </c>
      <c r="C1292" s="424" t="s">
        <v>26520</v>
      </c>
      <c r="D1292" s="424" t="s">
        <v>100</v>
      </c>
      <c r="E1292" s="425">
        <v>9.18</v>
      </c>
    </row>
    <row r="1293" spans="1:5" ht="13.5" customHeight="1">
      <c r="A1293" s="423" t="s">
        <v>26521</v>
      </c>
      <c r="B1293" s="424" t="s">
        <v>24078</v>
      </c>
      <c r="C1293" s="424" t="s">
        <v>26522</v>
      </c>
      <c r="D1293" s="424" t="s">
        <v>100</v>
      </c>
      <c r="E1293" s="425">
        <v>9.67</v>
      </c>
    </row>
    <row r="1294" spans="1:5" ht="12.75" customHeight="1">
      <c r="A1294" s="423" t="s">
        <v>26523</v>
      </c>
      <c r="B1294" s="424" t="s">
        <v>24078</v>
      </c>
      <c r="C1294" s="424" t="s">
        <v>26524</v>
      </c>
      <c r="D1294" s="424" t="s">
        <v>100</v>
      </c>
      <c r="E1294" s="425">
        <v>11.4</v>
      </c>
    </row>
    <row r="1295" spans="1:5" ht="13.5" customHeight="1">
      <c r="A1295" s="423" t="s">
        <v>26525</v>
      </c>
      <c r="B1295" s="424" t="s">
        <v>24078</v>
      </c>
      <c r="C1295" s="424" t="s">
        <v>26526</v>
      </c>
      <c r="D1295" s="424" t="s">
        <v>100</v>
      </c>
      <c r="E1295" s="425">
        <v>22.93</v>
      </c>
    </row>
    <row r="1296" spans="1:5" ht="12.75" customHeight="1">
      <c r="A1296" s="423" t="s">
        <v>26527</v>
      </c>
      <c r="B1296" s="424" t="s">
        <v>24078</v>
      </c>
      <c r="C1296" s="424" t="s">
        <v>26514</v>
      </c>
      <c r="D1296" s="424" t="s">
        <v>100</v>
      </c>
      <c r="E1296" s="425">
        <v>15.67</v>
      </c>
    </row>
    <row r="1297" spans="1:5" ht="12.75" customHeight="1">
      <c r="A1297" s="423" t="s">
        <v>26528</v>
      </c>
      <c r="B1297" s="424" t="s">
        <v>24078</v>
      </c>
      <c r="C1297" s="424" t="s">
        <v>26529</v>
      </c>
      <c r="D1297" s="424" t="s">
        <v>100</v>
      </c>
      <c r="E1297" s="425">
        <v>27.55</v>
      </c>
    </row>
    <row r="1298" spans="1:5" ht="13.5" customHeight="1">
      <c r="A1298" s="420" t="s">
        <v>26530</v>
      </c>
      <c r="B1298" s="421" t="s">
        <v>24078</v>
      </c>
      <c r="C1298" s="421" t="s">
        <v>26531</v>
      </c>
      <c r="D1298" s="422"/>
      <c r="E1298" s="426"/>
    </row>
    <row r="1299" spans="1:5" ht="12.75" customHeight="1">
      <c r="A1299" s="423" t="s">
        <v>26532</v>
      </c>
      <c r="B1299" s="424" t="s">
        <v>24078</v>
      </c>
      <c r="C1299" s="424" t="s">
        <v>26533</v>
      </c>
      <c r="D1299" s="424" t="s">
        <v>100</v>
      </c>
      <c r="E1299" s="425">
        <v>1490.77</v>
      </c>
    </row>
    <row r="1300" spans="1:5" ht="12.75" customHeight="1">
      <c r="A1300" s="423" t="s">
        <v>26534</v>
      </c>
      <c r="B1300" s="424" t="s">
        <v>24078</v>
      </c>
      <c r="C1300" s="424" t="s">
        <v>26535</v>
      </c>
      <c r="D1300" s="424" t="s">
        <v>100</v>
      </c>
      <c r="E1300" s="425">
        <v>1530.19</v>
      </c>
    </row>
    <row r="1301" spans="1:5" ht="13.5" customHeight="1">
      <c r="A1301" s="423" t="s">
        <v>26536</v>
      </c>
      <c r="B1301" s="424" t="s">
        <v>24078</v>
      </c>
      <c r="C1301" s="424" t="s">
        <v>26537</v>
      </c>
      <c r="D1301" s="424" t="s">
        <v>100</v>
      </c>
      <c r="E1301" s="425">
        <v>1612.7</v>
      </c>
    </row>
    <row r="1302" spans="1:5" ht="12.75" customHeight="1">
      <c r="A1302" s="423" t="s">
        <v>26538</v>
      </c>
      <c r="B1302" s="424" t="s">
        <v>24078</v>
      </c>
      <c r="C1302" s="424" t="s">
        <v>26539</v>
      </c>
      <c r="D1302" s="424" t="s">
        <v>100</v>
      </c>
      <c r="E1302" s="425">
        <v>1730.17</v>
      </c>
    </row>
    <row r="1303" spans="1:5" ht="13.5" customHeight="1">
      <c r="A1303" s="423" t="s">
        <v>26540</v>
      </c>
      <c r="B1303" s="424" t="s">
        <v>24078</v>
      </c>
      <c r="C1303" s="424" t="s">
        <v>26541</v>
      </c>
      <c r="D1303" s="424" t="s">
        <v>100</v>
      </c>
      <c r="E1303" s="425">
        <v>1892.23</v>
      </c>
    </row>
    <row r="1304" spans="1:5" ht="12.75" customHeight="1">
      <c r="A1304" s="423" t="s">
        <v>26542</v>
      </c>
      <c r="B1304" s="424" t="s">
        <v>24078</v>
      </c>
      <c r="C1304" s="424" t="s">
        <v>26543</v>
      </c>
      <c r="D1304" s="424" t="s">
        <v>100</v>
      </c>
      <c r="E1304" s="425">
        <v>2048.2199999999998</v>
      </c>
    </row>
    <row r="1305" spans="1:5" ht="12.75" customHeight="1">
      <c r="A1305" s="423" t="s">
        <v>26544</v>
      </c>
      <c r="B1305" s="424" t="s">
        <v>24078</v>
      </c>
      <c r="C1305" s="424" t="s">
        <v>26545</v>
      </c>
      <c r="D1305" s="424" t="s">
        <v>100</v>
      </c>
      <c r="E1305" s="425">
        <v>2287.11</v>
      </c>
    </row>
    <row r="1306" spans="1:5" ht="13.5" customHeight="1">
      <c r="A1306" s="423" t="s">
        <v>26546</v>
      </c>
      <c r="B1306" s="424" t="s">
        <v>24078</v>
      </c>
      <c r="C1306" s="424" t="s">
        <v>26547</v>
      </c>
      <c r="D1306" s="424" t="s">
        <v>100</v>
      </c>
      <c r="E1306" s="425">
        <v>2588.02</v>
      </c>
    </row>
    <row r="1307" spans="1:5" ht="12.75" customHeight="1">
      <c r="A1307" s="423" t="s">
        <v>26548</v>
      </c>
      <c r="B1307" s="424" t="s">
        <v>24078</v>
      </c>
      <c r="C1307" s="424" t="s">
        <v>26549</v>
      </c>
      <c r="D1307" s="424" t="s">
        <v>100</v>
      </c>
      <c r="E1307" s="425">
        <v>3293.22</v>
      </c>
    </row>
    <row r="1308" spans="1:5" ht="13.5" customHeight="1">
      <c r="A1308" s="423" t="s">
        <v>26550</v>
      </c>
      <c r="B1308" s="424" t="s">
        <v>24078</v>
      </c>
      <c r="C1308" s="424" t="s">
        <v>26551</v>
      </c>
      <c r="D1308" s="424" t="s">
        <v>100</v>
      </c>
      <c r="E1308" s="425">
        <v>3959.49</v>
      </c>
    </row>
    <row r="1309" spans="1:5" ht="12.75" customHeight="1">
      <c r="A1309" s="423" t="s">
        <v>26552</v>
      </c>
      <c r="B1309" s="424" t="s">
        <v>24078</v>
      </c>
      <c r="C1309" s="424" t="s">
        <v>26553</v>
      </c>
      <c r="D1309" s="424" t="s">
        <v>100</v>
      </c>
      <c r="E1309" s="425">
        <v>5442.81</v>
      </c>
    </row>
    <row r="1310" spans="1:5" ht="12.75" customHeight="1">
      <c r="A1310" s="423" t="s">
        <v>26554</v>
      </c>
      <c r="B1310" s="424" t="s">
        <v>24078</v>
      </c>
      <c r="C1310" s="424" t="s">
        <v>26555</v>
      </c>
      <c r="D1310" s="424" t="s">
        <v>100</v>
      </c>
      <c r="E1310" s="425">
        <v>6061.59</v>
      </c>
    </row>
    <row r="1311" spans="1:5" ht="13.5" customHeight="1">
      <c r="A1311" s="423" t="s">
        <v>26556</v>
      </c>
      <c r="B1311" s="424" t="s">
        <v>24078</v>
      </c>
      <c r="C1311" s="424" t="s">
        <v>26557</v>
      </c>
      <c r="D1311" s="424" t="s">
        <v>100</v>
      </c>
      <c r="E1311" s="425">
        <v>6067.92</v>
      </c>
    </row>
    <row r="1312" spans="1:5" ht="12.75" customHeight="1">
      <c r="A1312" s="420" t="s">
        <v>26558</v>
      </c>
      <c r="B1312" s="421" t="s">
        <v>24078</v>
      </c>
      <c r="C1312" s="421" t="s">
        <v>26559</v>
      </c>
      <c r="D1312" s="422"/>
      <c r="E1312" s="426"/>
    </row>
    <row r="1313" spans="1:5" ht="13.5" customHeight="1">
      <c r="A1313" s="423" t="s">
        <v>26560</v>
      </c>
      <c r="B1313" s="424" t="s">
        <v>24078</v>
      </c>
      <c r="C1313" s="424" t="s">
        <v>26533</v>
      </c>
      <c r="D1313" s="424" t="s">
        <v>100</v>
      </c>
      <c r="E1313" s="425">
        <v>1220.17</v>
      </c>
    </row>
    <row r="1314" spans="1:5" ht="12.75" customHeight="1">
      <c r="A1314" s="423" t="s">
        <v>26561</v>
      </c>
      <c r="B1314" s="424" t="s">
        <v>24078</v>
      </c>
      <c r="C1314" s="424" t="s">
        <v>26535</v>
      </c>
      <c r="D1314" s="424" t="s">
        <v>100</v>
      </c>
      <c r="E1314" s="425">
        <v>1259.5899999999999</v>
      </c>
    </row>
    <row r="1315" spans="1:5" ht="12.75" customHeight="1">
      <c r="A1315" s="423" t="s">
        <v>26562</v>
      </c>
      <c r="B1315" s="424" t="s">
        <v>24078</v>
      </c>
      <c r="C1315" s="424" t="s">
        <v>26537</v>
      </c>
      <c r="D1315" s="424" t="s">
        <v>100</v>
      </c>
      <c r="E1315" s="425">
        <v>1342.1</v>
      </c>
    </row>
    <row r="1316" spans="1:5" ht="13.5" customHeight="1">
      <c r="A1316" s="423" t="s">
        <v>26563</v>
      </c>
      <c r="B1316" s="424" t="s">
        <v>24078</v>
      </c>
      <c r="C1316" s="424" t="s">
        <v>26539</v>
      </c>
      <c r="D1316" s="424" t="s">
        <v>100</v>
      </c>
      <c r="E1316" s="425">
        <v>1459.57</v>
      </c>
    </row>
    <row r="1317" spans="1:5" ht="12.75" customHeight="1">
      <c r="A1317" s="423" t="s">
        <v>26564</v>
      </c>
      <c r="B1317" s="424" t="s">
        <v>24078</v>
      </c>
      <c r="C1317" s="424" t="s">
        <v>26541</v>
      </c>
      <c r="D1317" s="424" t="s">
        <v>100</v>
      </c>
      <c r="E1317" s="425">
        <v>1621.63</v>
      </c>
    </row>
    <row r="1318" spans="1:5" ht="12.75" customHeight="1">
      <c r="A1318" s="423" t="s">
        <v>26565</v>
      </c>
      <c r="B1318" s="424" t="s">
        <v>24078</v>
      </c>
      <c r="C1318" s="424" t="s">
        <v>26543</v>
      </c>
      <c r="D1318" s="424" t="s">
        <v>100</v>
      </c>
      <c r="E1318" s="425">
        <v>1777.62</v>
      </c>
    </row>
    <row r="1319" spans="1:5" ht="13.5" customHeight="1">
      <c r="A1319" s="423" t="s">
        <v>26566</v>
      </c>
      <c r="B1319" s="424" t="s">
        <v>24078</v>
      </c>
      <c r="C1319" s="424" t="s">
        <v>26545</v>
      </c>
      <c r="D1319" s="424" t="s">
        <v>100</v>
      </c>
      <c r="E1319" s="425">
        <v>2016.51</v>
      </c>
    </row>
    <row r="1320" spans="1:5" ht="12.75" customHeight="1">
      <c r="A1320" s="423" t="s">
        <v>26567</v>
      </c>
      <c r="B1320" s="424" t="s">
        <v>24078</v>
      </c>
      <c r="C1320" s="424" t="s">
        <v>26547</v>
      </c>
      <c r="D1320" s="424" t="s">
        <v>100</v>
      </c>
      <c r="E1320" s="425">
        <v>2317.42</v>
      </c>
    </row>
    <row r="1321" spans="1:5" ht="13.5" customHeight="1">
      <c r="A1321" s="423" t="s">
        <v>26568</v>
      </c>
      <c r="B1321" s="424" t="s">
        <v>24078</v>
      </c>
      <c r="C1321" s="424" t="s">
        <v>26549</v>
      </c>
      <c r="D1321" s="424" t="s">
        <v>100</v>
      </c>
      <c r="E1321" s="425">
        <v>2723.12</v>
      </c>
    </row>
    <row r="1322" spans="1:5" ht="12.75" customHeight="1">
      <c r="A1322" s="423" t="s">
        <v>26569</v>
      </c>
      <c r="B1322" s="424" t="s">
        <v>24078</v>
      </c>
      <c r="C1322" s="424" t="s">
        <v>26551</v>
      </c>
      <c r="D1322" s="424" t="s">
        <v>100</v>
      </c>
      <c r="E1322" s="425">
        <v>3389.39</v>
      </c>
    </row>
    <row r="1323" spans="1:5" ht="12.75" customHeight="1">
      <c r="A1323" s="423" t="s">
        <v>26570</v>
      </c>
      <c r="B1323" s="424" t="s">
        <v>24078</v>
      </c>
      <c r="C1323" s="424" t="s">
        <v>26553</v>
      </c>
      <c r="D1323" s="424" t="s">
        <v>100</v>
      </c>
      <c r="E1323" s="425">
        <v>4863.47</v>
      </c>
    </row>
    <row r="1324" spans="1:5" ht="13.5" customHeight="1">
      <c r="A1324" s="423" t="s">
        <v>26571</v>
      </c>
      <c r="B1324" s="424" t="s">
        <v>24078</v>
      </c>
      <c r="C1324" s="424" t="s">
        <v>26555</v>
      </c>
      <c r="D1324" s="424" t="s">
        <v>100</v>
      </c>
      <c r="E1324" s="425">
        <v>5482.25</v>
      </c>
    </row>
    <row r="1325" spans="1:5" ht="12.75" customHeight="1">
      <c r="A1325" s="423" t="s">
        <v>26572</v>
      </c>
      <c r="B1325" s="424" t="s">
        <v>24078</v>
      </c>
      <c r="C1325" s="424" t="s">
        <v>26557</v>
      </c>
      <c r="D1325" s="424" t="s">
        <v>100</v>
      </c>
      <c r="E1325" s="425">
        <v>5488.58</v>
      </c>
    </row>
    <row r="1326" spans="1:5" ht="13.5" customHeight="1">
      <c r="A1326" s="420" t="s">
        <v>26573</v>
      </c>
      <c r="B1326" s="421" t="s">
        <v>24078</v>
      </c>
      <c r="C1326" s="421" t="s">
        <v>26574</v>
      </c>
      <c r="D1326" s="422"/>
      <c r="E1326" s="426"/>
    </row>
    <row r="1327" spans="1:5" ht="12.75" customHeight="1">
      <c r="A1327" s="423" t="s">
        <v>26575</v>
      </c>
      <c r="B1327" s="424" t="s">
        <v>24078</v>
      </c>
      <c r="C1327" s="424" t="s">
        <v>26576</v>
      </c>
      <c r="D1327" s="424" t="s">
        <v>53</v>
      </c>
      <c r="E1327" s="425">
        <v>2.35</v>
      </c>
    </row>
    <row r="1328" spans="1:5" ht="12.75" customHeight="1">
      <c r="A1328" s="423" t="s">
        <v>26577</v>
      </c>
      <c r="B1328" s="424" t="s">
        <v>24078</v>
      </c>
      <c r="C1328" s="424" t="s">
        <v>26578</v>
      </c>
      <c r="D1328" s="424" t="s">
        <v>53</v>
      </c>
      <c r="E1328" s="425">
        <v>8.26</v>
      </c>
    </row>
    <row r="1329" spans="1:5" ht="13.5" customHeight="1">
      <c r="A1329" s="423" t="s">
        <v>26579</v>
      </c>
      <c r="B1329" s="424" t="s">
        <v>24078</v>
      </c>
      <c r="C1329" s="424" t="s">
        <v>26580</v>
      </c>
      <c r="D1329" s="424" t="s">
        <v>53</v>
      </c>
      <c r="E1329" s="425">
        <v>17.940000000000001</v>
      </c>
    </row>
    <row r="1330" spans="1:5" ht="12.75" customHeight="1">
      <c r="A1330" s="423" t="s">
        <v>26581</v>
      </c>
      <c r="B1330" s="424" t="s">
        <v>24078</v>
      </c>
      <c r="C1330" s="424" t="s">
        <v>26582</v>
      </c>
      <c r="D1330" s="424" t="s">
        <v>53</v>
      </c>
      <c r="E1330" s="425">
        <v>23</v>
      </c>
    </row>
    <row r="1331" spans="1:5" ht="12.75" customHeight="1">
      <c r="A1331" s="423" t="s">
        <v>26583</v>
      </c>
      <c r="B1331" s="424" t="s">
        <v>24078</v>
      </c>
      <c r="C1331" s="424" t="s">
        <v>26584</v>
      </c>
      <c r="D1331" s="424" t="s">
        <v>53</v>
      </c>
      <c r="E1331" s="425">
        <v>33.229999999999997</v>
      </c>
    </row>
    <row r="1332" spans="1:5" ht="13.5" customHeight="1">
      <c r="A1332" s="423" t="s">
        <v>26585</v>
      </c>
      <c r="B1332" s="424" t="s">
        <v>24078</v>
      </c>
      <c r="C1332" s="424" t="s">
        <v>26586</v>
      </c>
      <c r="D1332" s="424" t="s">
        <v>53</v>
      </c>
      <c r="E1332" s="425">
        <v>3.04</v>
      </c>
    </row>
    <row r="1333" spans="1:5" ht="12.75" customHeight="1">
      <c r="A1333" s="423" t="s">
        <v>26587</v>
      </c>
      <c r="B1333" s="424" t="s">
        <v>24078</v>
      </c>
      <c r="C1333" s="424" t="s">
        <v>26588</v>
      </c>
      <c r="D1333" s="424" t="s">
        <v>53</v>
      </c>
      <c r="E1333" s="425">
        <v>4.6399999999999997</v>
      </c>
    </row>
    <row r="1334" spans="1:5" ht="13.5" customHeight="1">
      <c r="A1334" s="423" t="s">
        <v>26589</v>
      </c>
      <c r="B1334" s="424" t="s">
        <v>24078</v>
      </c>
      <c r="C1334" s="424" t="s">
        <v>26590</v>
      </c>
      <c r="D1334" s="424" t="s">
        <v>53</v>
      </c>
      <c r="E1334" s="425">
        <v>7.04</v>
      </c>
    </row>
    <row r="1335" spans="1:5" ht="12.75" customHeight="1">
      <c r="A1335" s="423" t="s">
        <v>26591</v>
      </c>
      <c r="B1335" s="424" t="s">
        <v>24078</v>
      </c>
      <c r="C1335" s="424" t="s">
        <v>26592</v>
      </c>
      <c r="D1335" s="424" t="s">
        <v>53</v>
      </c>
      <c r="E1335" s="425">
        <v>16.39</v>
      </c>
    </row>
    <row r="1336" spans="1:5" ht="12.75" customHeight="1">
      <c r="A1336" s="423" t="s">
        <v>26593</v>
      </c>
      <c r="B1336" s="424" t="s">
        <v>24078</v>
      </c>
      <c r="C1336" s="424" t="s">
        <v>26594</v>
      </c>
      <c r="D1336" s="424" t="s">
        <v>53</v>
      </c>
      <c r="E1336" s="425">
        <v>18.59</v>
      </c>
    </row>
    <row r="1337" spans="1:5" ht="13.5" customHeight="1">
      <c r="A1337" s="423" t="s">
        <v>26595</v>
      </c>
      <c r="B1337" s="424" t="s">
        <v>24078</v>
      </c>
      <c r="C1337" s="424" t="s">
        <v>26596</v>
      </c>
      <c r="D1337" s="424" t="s">
        <v>53</v>
      </c>
      <c r="E1337" s="425">
        <v>29.38</v>
      </c>
    </row>
    <row r="1338" spans="1:5" ht="12.75" customHeight="1">
      <c r="A1338" s="423" t="s">
        <v>26597</v>
      </c>
      <c r="B1338" s="424" t="s">
        <v>24078</v>
      </c>
      <c r="C1338" s="424" t="s">
        <v>26598</v>
      </c>
      <c r="D1338" s="424" t="s">
        <v>53</v>
      </c>
      <c r="E1338" s="425">
        <v>45.08</v>
      </c>
    </row>
    <row r="1339" spans="1:5" ht="13.5" customHeight="1">
      <c r="A1339" s="423" t="s">
        <v>26599</v>
      </c>
      <c r="B1339" s="424" t="s">
        <v>24078</v>
      </c>
      <c r="C1339" s="424" t="s">
        <v>26600</v>
      </c>
      <c r="D1339" s="424" t="s">
        <v>53</v>
      </c>
      <c r="E1339" s="425">
        <v>6.23</v>
      </c>
    </row>
    <row r="1340" spans="1:5" ht="12.75" customHeight="1">
      <c r="A1340" s="420" t="s">
        <v>26601</v>
      </c>
      <c r="B1340" s="421" t="s">
        <v>24078</v>
      </c>
      <c r="C1340" s="421" t="s">
        <v>26602</v>
      </c>
      <c r="D1340" s="422"/>
      <c r="E1340" s="426"/>
    </row>
    <row r="1341" spans="1:5" ht="12.75" customHeight="1">
      <c r="A1341" s="423" t="s">
        <v>26603</v>
      </c>
      <c r="B1341" s="424" t="s">
        <v>24078</v>
      </c>
      <c r="C1341" s="424" t="s">
        <v>26604</v>
      </c>
      <c r="D1341" s="424" t="s">
        <v>100</v>
      </c>
      <c r="E1341" s="425">
        <v>17.54</v>
      </c>
    </row>
    <row r="1342" spans="1:5" ht="13.5" customHeight="1">
      <c r="A1342" s="423" t="s">
        <v>26605</v>
      </c>
      <c r="B1342" s="424" t="s">
        <v>24078</v>
      </c>
      <c r="C1342" s="424" t="s">
        <v>26606</v>
      </c>
      <c r="D1342" s="424" t="s">
        <v>100</v>
      </c>
      <c r="E1342" s="425">
        <v>17.399999999999999</v>
      </c>
    </row>
    <row r="1343" spans="1:5" ht="12.75" customHeight="1">
      <c r="A1343" s="423" t="s">
        <v>26607</v>
      </c>
      <c r="B1343" s="424" t="s">
        <v>24078</v>
      </c>
      <c r="C1343" s="424" t="s">
        <v>26608</v>
      </c>
      <c r="D1343" s="424" t="s">
        <v>100</v>
      </c>
      <c r="E1343" s="425">
        <v>6.49</v>
      </c>
    </row>
    <row r="1344" spans="1:5" ht="12.75" customHeight="1">
      <c r="A1344" s="420" t="s">
        <v>26609</v>
      </c>
      <c r="B1344" s="421" t="s">
        <v>24078</v>
      </c>
      <c r="C1344" s="421" t="s">
        <v>26610</v>
      </c>
      <c r="D1344" s="422"/>
      <c r="E1344" s="426"/>
    </row>
    <row r="1345" spans="1:5" ht="13.5" customHeight="1">
      <c r="A1345" s="423" t="s">
        <v>26611</v>
      </c>
      <c r="B1345" s="424" t="s">
        <v>24078</v>
      </c>
      <c r="C1345" s="424" t="s">
        <v>26612</v>
      </c>
      <c r="D1345" s="424" t="s">
        <v>100</v>
      </c>
      <c r="E1345" s="425">
        <v>4.3899999999999997</v>
      </c>
    </row>
    <row r="1346" spans="1:5" ht="12.75" customHeight="1">
      <c r="A1346" s="423" t="s">
        <v>26613</v>
      </c>
      <c r="B1346" s="424" t="s">
        <v>24078</v>
      </c>
      <c r="C1346" s="424" t="s">
        <v>26614</v>
      </c>
      <c r="D1346" s="424" t="s">
        <v>100</v>
      </c>
      <c r="E1346" s="425">
        <v>4.3899999999999997</v>
      </c>
    </row>
    <row r="1347" spans="1:5" ht="13.5" customHeight="1">
      <c r="A1347" s="423" t="s">
        <v>26615</v>
      </c>
      <c r="B1347" s="424" t="s">
        <v>24078</v>
      </c>
      <c r="C1347" s="424" t="s">
        <v>26616</v>
      </c>
      <c r="D1347" s="424" t="s">
        <v>53</v>
      </c>
      <c r="E1347" s="425">
        <v>4.18</v>
      </c>
    </row>
    <row r="1348" spans="1:5" ht="12.75" customHeight="1">
      <c r="A1348" s="423" t="s">
        <v>26617</v>
      </c>
      <c r="B1348" s="424" t="s">
        <v>24078</v>
      </c>
      <c r="C1348" s="424" t="s">
        <v>375</v>
      </c>
      <c r="D1348" s="424" t="s">
        <v>53</v>
      </c>
      <c r="E1348" s="425">
        <v>6.05</v>
      </c>
    </row>
    <row r="1349" spans="1:5" ht="12.75" customHeight="1">
      <c r="A1349" s="423" t="s">
        <v>26618</v>
      </c>
      <c r="B1349" s="424" t="s">
        <v>24078</v>
      </c>
      <c r="C1349" s="424" t="s">
        <v>456</v>
      </c>
      <c r="D1349" s="424" t="s">
        <v>100</v>
      </c>
      <c r="E1349" s="425">
        <v>14.18</v>
      </c>
    </row>
    <row r="1350" spans="1:5" ht="13.5" customHeight="1">
      <c r="A1350" s="423" t="s">
        <v>26619</v>
      </c>
      <c r="B1350" s="424" t="s">
        <v>24078</v>
      </c>
      <c r="C1350" s="424" t="s">
        <v>26620</v>
      </c>
      <c r="D1350" s="424" t="s">
        <v>100</v>
      </c>
      <c r="E1350" s="425">
        <v>1.84</v>
      </c>
    </row>
    <row r="1351" spans="1:5" ht="12.75" customHeight="1">
      <c r="A1351" s="423" t="s">
        <v>26621</v>
      </c>
      <c r="B1351" s="424" t="s">
        <v>24078</v>
      </c>
      <c r="C1351" s="424" t="s">
        <v>26622</v>
      </c>
      <c r="D1351" s="424" t="s">
        <v>100</v>
      </c>
      <c r="E1351" s="425">
        <v>1.92</v>
      </c>
    </row>
    <row r="1352" spans="1:5" ht="13.5" customHeight="1">
      <c r="A1352" s="423" t="s">
        <v>26623</v>
      </c>
      <c r="B1352" s="424" t="s">
        <v>24078</v>
      </c>
      <c r="C1352" s="424" t="s">
        <v>26624</v>
      </c>
      <c r="D1352" s="424" t="s">
        <v>100</v>
      </c>
      <c r="E1352" s="425">
        <v>1.87</v>
      </c>
    </row>
    <row r="1353" spans="1:5" ht="12.75" customHeight="1">
      <c r="A1353" s="423" t="s">
        <v>26625</v>
      </c>
      <c r="B1353" s="424" t="s">
        <v>24078</v>
      </c>
      <c r="C1353" s="424" t="s">
        <v>26626</v>
      </c>
      <c r="D1353" s="424" t="s">
        <v>100</v>
      </c>
      <c r="E1353" s="425">
        <v>2.12</v>
      </c>
    </row>
    <row r="1354" spans="1:5" ht="12.75" customHeight="1">
      <c r="A1354" s="423" t="s">
        <v>26627</v>
      </c>
      <c r="B1354" s="424" t="s">
        <v>24078</v>
      </c>
      <c r="C1354" s="424" t="s">
        <v>471</v>
      </c>
      <c r="D1354" s="424" t="s">
        <v>100</v>
      </c>
      <c r="E1354" s="425">
        <v>4.29</v>
      </c>
    </row>
    <row r="1355" spans="1:5" ht="13.5" customHeight="1">
      <c r="A1355" s="423" t="s">
        <v>26628</v>
      </c>
      <c r="B1355" s="424" t="s">
        <v>24078</v>
      </c>
      <c r="C1355" s="424" t="s">
        <v>450</v>
      </c>
      <c r="D1355" s="424" t="s">
        <v>100</v>
      </c>
      <c r="E1355" s="425">
        <v>13.4</v>
      </c>
    </row>
    <row r="1356" spans="1:5" ht="12.75" customHeight="1">
      <c r="A1356" s="423" t="s">
        <v>26629</v>
      </c>
      <c r="B1356" s="424" t="s">
        <v>24078</v>
      </c>
      <c r="C1356" s="424" t="s">
        <v>26630</v>
      </c>
      <c r="D1356" s="424" t="s">
        <v>100</v>
      </c>
      <c r="E1356" s="425">
        <v>44.39</v>
      </c>
    </row>
    <row r="1357" spans="1:5" ht="12.75" customHeight="1">
      <c r="A1357" s="423" t="s">
        <v>26631</v>
      </c>
      <c r="B1357" s="424" t="s">
        <v>24078</v>
      </c>
      <c r="C1357" s="424" t="s">
        <v>428</v>
      </c>
      <c r="D1357" s="424" t="s">
        <v>100</v>
      </c>
      <c r="E1357" s="425">
        <v>33.67</v>
      </c>
    </row>
    <row r="1358" spans="1:5" ht="13.5" customHeight="1">
      <c r="A1358" s="423" t="s">
        <v>26632</v>
      </c>
      <c r="B1358" s="424" t="s">
        <v>24078</v>
      </c>
      <c r="C1358" s="424" t="s">
        <v>26633</v>
      </c>
      <c r="D1358" s="424" t="s">
        <v>100</v>
      </c>
      <c r="E1358" s="425">
        <v>137.13999999999999</v>
      </c>
    </row>
    <row r="1359" spans="1:5" ht="12.75" customHeight="1">
      <c r="A1359" s="423" t="s">
        <v>26634</v>
      </c>
      <c r="B1359" s="424" t="s">
        <v>24078</v>
      </c>
      <c r="C1359" s="424" t="s">
        <v>423</v>
      </c>
      <c r="D1359" s="424" t="s">
        <v>100</v>
      </c>
      <c r="E1359" s="425">
        <v>106.86</v>
      </c>
    </row>
    <row r="1360" spans="1:5" ht="13.5" customHeight="1">
      <c r="A1360" s="423" t="s">
        <v>26635</v>
      </c>
      <c r="B1360" s="424" t="s">
        <v>24078</v>
      </c>
      <c r="C1360" s="424" t="s">
        <v>26636</v>
      </c>
      <c r="D1360" s="424" t="s">
        <v>100</v>
      </c>
      <c r="E1360" s="425">
        <v>100.21</v>
      </c>
    </row>
    <row r="1361" spans="1:5" ht="12.75" customHeight="1">
      <c r="A1361" s="423" t="s">
        <v>26637</v>
      </c>
      <c r="B1361" s="424" t="s">
        <v>24078</v>
      </c>
      <c r="C1361" s="424" t="s">
        <v>26638</v>
      </c>
      <c r="D1361" s="424" t="s">
        <v>100</v>
      </c>
      <c r="E1361" s="425">
        <v>26.81</v>
      </c>
    </row>
    <row r="1362" spans="1:5" ht="12.75" customHeight="1">
      <c r="A1362" s="423" t="s">
        <v>26639</v>
      </c>
      <c r="B1362" s="424" t="s">
        <v>24078</v>
      </c>
      <c r="C1362" s="424" t="s">
        <v>26640</v>
      </c>
      <c r="D1362" s="424" t="s">
        <v>100</v>
      </c>
      <c r="E1362" s="425">
        <v>29.91</v>
      </c>
    </row>
    <row r="1363" spans="1:5" ht="13.5" customHeight="1">
      <c r="A1363" s="423" t="s">
        <v>26641</v>
      </c>
      <c r="B1363" s="424" t="s">
        <v>24078</v>
      </c>
      <c r="C1363" s="424" t="s">
        <v>26642</v>
      </c>
      <c r="D1363" s="424" t="s">
        <v>100</v>
      </c>
      <c r="E1363" s="425">
        <v>867.56</v>
      </c>
    </row>
    <row r="1364" spans="1:5" ht="12.75" customHeight="1">
      <c r="A1364" s="423" t="s">
        <v>26643</v>
      </c>
      <c r="B1364" s="424" t="s">
        <v>24078</v>
      </c>
      <c r="C1364" s="424" t="s">
        <v>26644</v>
      </c>
      <c r="D1364" s="424" t="s">
        <v>100</v>
      </c>
      <c r="E1364" s="425">
        <v>31.02</v>
      </c>
    </row>
    <row r="1365" spans="1:5" ht="13.5" customHeight="1">
      <c r="A1365" s="423" t="s">
        <v>26645</v>
      </c>
      <c r="B1365" s="424" t="s">
        <v>24078</v>
      </c>
      <c r="C1365" s="424" t="s">
        <v>26646</v>
      </c>
      <c r="D1365" s="424" t="s">
        <v>100</v>
      </c>
      <c r="E1365" s="425">
        <v>65.36</v>
      </c>
    </row>
    <row r="1366" spans="1:5" ht="12.75" customHeight="1">
      <c r="A1366" s="423" t="s">
        <v>26647</v>
      </c>
      <c r="B1366" s="424" t="s">
        <v>24078</v>
      </c>
      <c r="C1366" s="424" t="s">
        <v>26648</v>
      </c>
      <c r="D1366" s="424" t="s">
        <v>100</v>
      </c>
      <c r="E1366" s="425">
        <v>234.56</v>
      </c>
    </row>
    <row r="1367" spans="1:5" ht="12.75" customHeight="1">
      <c r="A1367" s="423" t="s">
        <v>26649</v>
      </c>
      <c r="B1367" s="424" t="s">
        <v>24078</v>
      </c>
      <c r="C1367" s="424" t="s">
        <v>26650</v>
      </c>
      <c r="D1367" s="424" t="s">
        <v>100</v>
      </c>
      <c r="E1367" s="425">
        <v>1066.56</v>
      </c>
    </row>
    <row r="1368" spans="1:5" ht="13.5" customHeight="1">
      <c r="A1368" s="423" t="s">
        <v>26651</v>
      </c>
      <c r="B1368" s="424" t="s">
        <v>24078</v>
      </c>
      <c r="C1368" s="424" t="s">
        <v>26652</v>
      </c>
      <c r="D1368" s="424" t="s">
        <v>100</v>
      </c>
      <c r="E1368" s="425">
        <v>25</v>
      </c>
    </row>
    <row r="1369" spans="1:5" ht="12.75" customHeight="1">
      <c r="A1369" s="420" t="s">
        <v>26653</v>
      </c>
      <c r="B1369" s="421" t="s">
        <v>24078</v>
      </c>
      <c r="C1369" s="421" t="s">
        <v>26654</v>
      </c>
      <c r="D1369" s="422"/>
      <c r="E1369" s="426"/>
    </row>
    <row r="1370" spans="1:5" ht="12.75" customHeight="1">
      <c r="A1370" s="423" t="s">
        <v>26655</v>
      </c>
      <c r="B1370" s="424" t="s">
        <v>24078</v>
      </c>
      <c r="C1370" s="424" t="s">
        <v>26656</v>
      </c>
      <c r="D1370" s="424" t="s">
        <v>100</v>
      </c>
      <c r="E1370" s="425">
        <v>129.91999999999999</v>
      </c>
    </row>
    <row r="1371" spans="1:5" ht="13.5" customHeight="1">
      <c r="A1371" s="423" t="s">
        <v>26657</v>
      </c>
      <c r="B1371" s="424" t="s">
        <v>24078</v>
      </c>
      <c r="C1371" s="424" t="s">
        <v>26658</v>
      </c>
      <c r="D1371" s="424" t="s">
        <v>100</v>
      </c>
      <c r="E1371" s="425">
        <v>19</v>
      </c>
    </row>
    <row r="1372" spans="1:5" ht="12.75" customHeight="1">
      <c r="A1372" s="423" t="s">
        <v>26659</v>
      </c>
      <c r="B1372" s="424" t="s">
        <v>24078</v>
      </c>
      <c r="C1372" s="424" t="s">
        <v>26660</v>
      </c>
      <c r="D1372" s="424" t="s">
        <v>100</v>
      </c>
      <c r="E1372" s="425">
        <v>257.31</v>
      </c>
    </row>
    <row r="1373" spans="1:5" ht="13.5" customHeight="1">
      <c r="A1373" s="423" t="s">
        <v>26661</v>
      </c>
      <c r="B1373" s="424" t="s">
        <v>24078</v>
      </c>
      <c r="C1373" s="424" t="s">
        <v>26662</v>
      </c>
      <c r="D1373" s="424" t="s">
        <v>100</v>
      </c>
      <c r="E1373" s="425">
        <v>107.45</v>
      </c>
    </row>
    <row r="1374" spans="1:5" ht="12.75" customHeight="1">
      <c r="A1374" s="423" t="s">
        <v>26663</v>
      </c>
      <c r="B1374" s="424" t="s">
        <v>24078</v>
      </c>
      <c r="C1374" s="424" t="s">
        <v>26664</v>
      </c>
      <c r="D1374" s="424" t="s">
        <v>100</v>
      </c>
      <c r="E1374" s="425">
        <v>164.85</v>
      </c>
    </row>
    <row r="1375" spans="1:5" ht="12.75" customHeight="1">
      <c r="A1375" s="420" t="s">
        <v>26665</v>
      </c>
      <c r="B1375" s="421" t="s">
        <v>24078</v>
      </c>
      <c r="C1375" s="421" t="s">
        <v>26666</v>
      </c>
      <c r="D1375" s="422"/>
      <c r="E1375" s="426"/>
    </row>
    <row r="1376" spans="1:5" ht="13.5" customHeight="1">
      <c r="A1376" s="423" t="s">
        <v>26667</v>
      </c>
      <c r="B1376" s="424" t="s">
        <v>24078</v>
      </c>
      <c r="C1376" s="424" t="s">
        <v>26668</v>
      </c>
      <c r="D1376" s="424" t="s">
        <v>100</v>
      </c>
      <c r="E1376" s="425">
        <v>366.9</v>
      </c>
    </row>
    <row r="1377" spans="1:5" ht="12.75" customHeight="1">
      <c r="A1377" s="423" t="s">
        <v>26669</v>
      </c>
      <c r="B1377" s="424" t="s">
        <v>24078</v>
      </c>
      <c r="C1377" s="424" t="s">
        <v>26670</v>
      </c>
      <c r="D1377" s="424" t="s">
        <v>100</v>
      </c>
      <c r="E1377" s="425">
        <v>894.33</v>
      </c>
    </row>
    <row r="1378" spans="1:5" ht="13.5" customHeight="1">
      <c r="A1378" s="423" t="s">
        <v>26671</v>
      </c>
      <c r="B1378" s="424" t="s">
        <v>24078</v>
      </c>
      <c r="C1378" s="424" t="s">
        <v>26672</v>
      </c>
      <c r="D1378" s="424" t="s">
        <v>100</v>
      </c>
      <c r="E1378" s="425">
        <v>1414.39</v>
      </c>
    </row>
    <row r="1379" spans="1:5" ht="12.75" customHeight="1">
      <c r="A1379" s="420" t="s">
        <v>26673</v>
      </c>
      <c r="B1379" s="421" t="s">
        <v>24078</v>
      </c>
      <c r="C1379" s="421" t="s">
        <v>26674</v>
      </c>
      <c r="D1379" s="422"/>
      <c r="E1379" s="426"/>
    </row>
    <row r="1380" spans="1:5" ht="12.75" customHeight="1">
      <c r="A1380" s="423" t="s">
        <v>26675</v>
      </c>
      <c r="B1380" s="424" t="s">
        <v>24078</v>
      </c>
      <c r="C1380" s="424" t="s">
        <v>26676</v>
      </c>
      <c r="D1380" s="424" t="s">
        <v>100</v>
      </c>
      <c r="E1380" s="425">
        <v>77.22</v>
      </c>
    </row>
    <row r="1381" spans="1:5" ht="13.5" customHeight="1">
      <c r="A1381" s="423" t="s">
        <v>26677</v>
      </c>
      <c r="B1381" s="424" t="s">
        <v>24078</v>
      </c>
      <c r="C1381" s="424" t="s">
        <v>26678</v>
      </c>
      <c r="D1381" s="424" t="s">
        <v>100</v>
      </c>
      <c r="E1381" s="425">
        <v>154.78</v>
      </c>
    </row>
    <row r="1382" spans="1:5" ht="12.75" customHeight="1">
      <c r="A1382" s="423" t="s">
        <v>26679</v>
      </c>
      <c r="B1382" s="424" t="s">
        <v>24078</v>
      </c>
      <c r="C1382" s="424" t="s">
        <v>26680</v>
      </c>
      <c r="D1382" s="424" t="s">
        <v>100</v>
      </c>
      <c r="E1382" s="425">
        <v>203.01</v>
      </c>
    </row>
    <row r="1383" spans="1:5" ht="13.5" customHeight="1">
      <c r="A1383" s="423" t="s">
        <v>26681</v>
      </c>
      <c r="B1383" s="424" t="s">
        <v>24078</v>
      </c>
      <c r="C1383" s="424" t="s">
        <v>26682</v>
      </c>
      <c r="D1383" s="424" t="s">
        <v>100</v>
      </c>
      <c r="E1383" s="425">
        <v>431.7</v>
      </c>
    </row>
    <row r="1384" spans="1:5" ht="12.75" customHeight="1">
      <c r="A1384" s="423" t="s">
        <v>26683</v>
      </c>
      <c r="B1384" s="424" t="s">
        <v>24078</v>
      </c>
      <c r="C1384" s="424" t="s">
        <v>26684</v>
      </c>
      <c r="D1384" s="424" t="s">
        <v>100</v>
      </c>
      <c r="E1384" s="425">
        <v>709.53</v>
      </c>
    </row>
    <row r="1385" spans="1:5" ht="12.75" customHeight="1">
      <c r="A1385" s="420" t="s">
        <v>26685</v>
      </c>
      <c r="B1385" s="421" t="s">
        <v>24078</v>
      </c>
      <c r="C1385" s="421" t="s">
        <v>26686</v>
      </c>
      <c r="D1385" s="422"/>
      <c r="E1385" s="426"/>
    </row>
    <row r="1386" spans="1:5" ht="13.5" customHeight="1">
      <c r="A1386" s="423" t="s">
        <v>26687</v>
      </c>
      <c r="B1386" s="424" t="s">
        <v>24078</v>
      </c>
      <c r="C1386" s="424" t="s">
        <v>26688</v>
      </c>
      <c r="D1386" s="424" t="s">
        <v>53</v>
      </c>
      <c r="E1386" s="425">
        <v>10.58</v>
      </c>
    </row>
    <row r="1387" spans="1:5" ht="12.75" customHeight="1">
      <c r="A1387" s="423" t="s">
        <v>26689</v>
      </c>
      <c r="B1387" s="424" t="s">
        <v>24078</v>
      </c>
      <c r="C1387" s="424" t="s">
        <v>26690</v>
      </c>
      <c r="D1387" s="424" t="s">
        <v>53</v>
      </c>
      <c r="E1387" s="425">
        <v>14.41</v>
      </c>
    </row>
    <row r="1388" spans="1:5" ht="12.75" customHeight="1">
      <c r="A1388" s="423" t="s">
        <v>26691</v>
      </c>
      <c r="B1388" s="424" t="s">
        <v>24078</v>
      </c>
      <c r="C1388" s="424" t="s">
        <v>26692</v>
      </c>
      <c r="D1388" s="424" t="s">
        <v>53</v>
      </c>
      <c r="E1388" s="425">
        <v>20.79</v>
      </c>
    </row>
    <row r="1389" spans="1:5" ht="13.5" customHeight="1">
      <c r="A1389" s="423" t="s">
        <v>26693</v>
      </c>
      <c r="B1389" s="424" t="s">
        <v>24078</v>
      </c>
      <c r="C1389" s="424" t="s">
        <v>26694</v>
      </c>
      <c r="D1389" s="424" t="s">
        <v>53</v>
      </c>
      <c r="E1389" s="425">
        <v>28.22</v>
      </c>
    </row>
    <row r="1390" spans="1:5" ht="12.75" customHeight="1">
      <c r="A1390" s="423" t="s">
        <v>26695</v>
      </c>
      <c r="B1390" s="424" t="s">
        <v>24078</v>
      </c>
      <c r="C1390" s="424" t="s">
        <v>26696</v>
      </c>
      <c r="D1390" s="424" t="s">
        <v>53</v>
      </c>
      <c r="E1390" s="425">
        <v>39.33</v>
      </c>
    </row>
    <row r="1391" spans="1:5" ht="13.5" customHeight="1">
      <c r="A1391" s="423" t="s">
        <v>26697</v>
      </c>
      <c r="B1391" s="424" t="s">
        <v>24078</v>
      </c>
      <c r="C1391" s="424" t="s">
        <v>26698</v>
      </c>
      <c r="D1391" s="424" t="s">
        <v>53</v>
      </c>
      <c r="E1391" s="425">
        <v>54.41</v>
      </c>
    </row>
    <row r="1392" spans="1:5" ht="12.75" customHeight="1">
      <c r="A1392" s="420" t="s">
        <v>26699</v>
      </c>
      <c r="B1392" s="421" t="s">
        <v>24078</v>
      </c>
      <c r="C1392" s="421" t="s">
        <v>26700</v>
      </c>
      <c r="D1392" s="422"/>
      <c r="E1392" s="426"/>
    </row>
    <row r="1393" spans="1:5" ht="12.75" customHeight="1">
      <c r="A1393" s="423" t="s">
        <v>26701</v>
      </c>
      <c r="B1393" s="424" t="s">
        <v>24078</v>
      </c>
      <c r="C1393" s="424" t="s">
        <v>304</v>
      </c>
      <c r="D1393" s="424" t="s">
        <v>100</v>
      </c>
      <c r="E1393" s="425">
        <v>12.55</v>
      </c>
    </row>
    <row r="1394" spans="1:5" ht="13.5" customHeight="1">
      <c r="A1394" s="423" t="s">
        <v>26702</v>
      </c>
      <c r="B1394" s="424" t="s">
        <v>24078</v>
      </c>
      <c r="C1394" s="424" t="s">
        <v>26703</v>
      </c>
      <c r="D1394" s="424" t="s">
        <v>100</v>
      </c>
      <c r="E1394" s="425">
        <v>22.11</v>
      </c>
    </row>
    <row r="1395" spans="1:5" ht="12.75" customHeight="1">
      <c r="A1395" s="423" t="s">
        <v>26704</v>
      </c>
      <c r="B1395" s="424" t="s">
        <v>24078</v>
      </c>
      <c r="C1395" s="424" t="s">
        <v>26705</v>
      </c>
      <c r="D1395" s="424" t="s">
        <v>100</v>
      </c>
      <c r="E1395" s="425">
        <v>187.56</v>
      </c>
    </row>
    <row r="1396" spans="1:5" ht="13.5" customHeight="1">
      <c r="A1396" s="423" t="s">
        <v>26706</v>
      </c>
      <c r="B1396" s="424" t="s">
        <v>24078</v>
      </c>
      <c r="C1396" s="424" t="s">
        <v>122</v>
      </c>
      <c r="D1396" s="424" t="s">
        <v>100</v>
      </c>
      <c r="E1396" s="425">
        <v>202.78</v>
      </c>
    </row>
    <row r="1397" spans="1:5" ht="12.75" customHeight="1">
      <c r="A1397" s="423" t="s">
        <v>26707</v>
      </c>
      <c r="B1397" s="424" t="s">
        <v>24078</v>
      </c>
      <c r="C1397" s="424" t="s">
        <v>26708</v>
      </c>
      <c r="D1397" s="424" t="s">
        <v>100</v>
      </c>
      <c r="E1397" s="425">
        <v>35.57</v>
      </c>
    </row>
    <row r="1398" spans="1:5" ht="12.75" customHeight="1">
      <c r="A1398" s="423" t="s">
        <v>26709</v>
      </c>
      <c r="B1398" s="424" t="s">
        <v>24078</v>
      </c>
      <c r="C1398" s="424" t="s">
        <v>357</v>
      </c>
      <c r="D1398" s="424" t="s">
        <v>100</v>
      </c>
      <c r="E1398" s="425">
        <v>2.5299999999999998</v>
      </c>
    </row>
    <row r="1399" spans="1:5" ht="13.5" customHeight="1">
      <c r="A1399" s="423" t="s">
        <v>26710</v>
      </c>
      <c r="B1399" s="424" t="s">
        <v>24078</v>
      </c>
      <c r="C1399" s="424" t="s">
        <v>219</v>
      </c>
      <c r="D1399" s="424" t="s">
        <v>100</v>
      </c>
      <c r="E1399" s="425">
        <v>34.78</v>
      </c>
    </row>
    <row r="1400" spans="1:5" ht="12.75" customHeight="1">
      <c r="A1400" s="423" t="s">
        <v>26711</v>
      </c>
      <c r="B1400" s="424" t="s">
        <v>24078</v>
      </c>
      <c r="C1400" s="424" t="s">
        <v>26712</v>
      </c>
      <c r="D1400" s="424" t="s">
        <v>100</v>
      </c>
      <c r="E1400" s="425">
        <v>508.12</v>
      </c>
    </row>
    <row r="1401" spans="1:5" ht="12.75" customHeight="1">
      <c r="A1401" s="423" t="s">
        <v>26713</v>
      </c>
      <c r="B1401" s="424" t="s">
        <v>24078</v>
      </c>
      <c r="C1401" s="424" t="s">
        <v>26714</v>
      </c>
      <c r="D1401" s="424" t="s">
        <v>100</v>
      </c>
      <c r="E1401" s="425">
        <v>15.61</v>
      </c>
    </row>
    <row r="1402" spans="1:5" ht="13.5" customHeight="1">
      <c r="A1402" s="423" t="s">
        <v>26715</v>
      </c>
      <c r="B1402" s="424" t="s">
        <v>24078</v>
      </c>
      <c r="C1402" s="424" t="s">
        <v>26716</v>
      </c>
      <c r="D1402" s="424" t="s">
        <v>100</v>
      </c>
      <c r="E1402" s="425">
        <v>4.45</v>
      </c>
    </row>
    <row r="1403" spans="1:5" ht="12.75" customHeight="1">
      <c r="A1403" s="423" t="s">
        <v>26717</v>
      </c>
      <c r="B1403" s="424" t="s">
        <v>24078</v>
      </c>
      <c r="C1403" s="424" t="s">
        <v>26718</v>
      </c>
      <c r="D1403" s="424" t="s">
        <v>100</v>
      </c>
      <c r="E1403" s="425">
        <v>24.11</v>
      </c>
    </row>
    <row r="1404" spans="1:5" ht="13.5" customHeight="1">
      <c r="A1404" s="423" t="s">
        <v>26719</v>
      </c>
      <c r="B1404" s="424" t="s">
        <v>24078</v>
      </c>
      <c r="C1404" s="424" t="s">
        <v>26720</v>
      </c>
      <c r="D1404" s="424" t="s">
        <v>100</v>
      </c>
      <c r="E1404" s="425">
        <v>4.0599999999999996</v>
      </c>
    </row>
    <row r="1405" spans="1:5" ht="12.75" customHeight="1">
      <c r="A1405" s="423" t="s">
        <v>26721</v>
      </c>
      <c r="B1405" s="424" t="s">
        <v>24078</v>
      </c>
      <c r="C1405" s="424" t="s">
        <v>26722</v>
      </c>
      <c r="D1405" s="424" t="s">
        <v>100</v>
      </c>
      <c r="E1405" s="425">
        <v>4.34</v>
      </c>
    </row>
    <row r="1406" spans="1:5" ht="12.75" customHeight="1">
      <c r="A1406" s="423" t="s">
        <v>26723</v>
      </c>
      <c r="B1406" s="424" t="s">
        <v>24078</v>
      </c>
      <c r="C1406" s="424" t="s">
        <v>315</v>
      </c>
      <c r="D1406" s="424" t="s">
        <v>100</v>
      </c>
      <c r="E1406" s="425">
        <v>33.01</v>
      </c>
    </row>
    <row r="1407" spans="1:5" ht="13.5" customHeight="1">
      <c r="A1407" s="423" t="s">
        <v>26724</v>
      </c>
      <c r="B1407" s="424" t="s">
        <v>24078</v>
      </c>
      <c r="C1407" s="424" t="s">
        <v>26725</v>
      </c>
      <c r="D1407" s="424" t="s">
        <v>100</v>
      </c>
      <c r="E1407" s="425">
        <v>3.49</v>
      </c>
    </row>
    <row r="1408" spans="1:5" ht="12.75" customHeight="1">
      <c r="A1408" s="423" t="s">
        <v>26726</v>
      </c>
      <c r="B1408" s="424" t="s">
        <v>24078</v>
      </c>
      <c r="C1408" s="424" t="s">
        <v>26727</v>
      </c>
      <c r="D1408" s="424" t="s">
        <v>100</v>
      </c>
      <c r="E1408" s="425">
        <v>280.77999999999997</v>
      </c>
    </row>
    <row r="1409" spans="1:5" ht="13.5" customHeight="1">
      <c r="A1409" s="423" t="s">
        <v>26728</v>
      </c>
      <c r="B1409" s="424" t="s">
        <v>24078</v>
      </c>
      <c r="C1409" s="424" t="s">
        <v>26729</v>
      </c>
      <c r="D1409" s="424" t="s">
        <v>100</v>
      </c>
      <c r="E1409" s="425">
        <v>128.9</v>
      </c>
    </row>
    <row r="1410" spans="1:5" ht="12.75" customHeight="1">
      <c r="A1410" s="423" t="s">
        <v>26730</v>
      </c>
      <c r="B1410" s="424" t="s">
        <v>24078</v>
      </c>
      <c r="C1410" s="424" t="s">
        <v>26731</v>
      </c>
      <c r="D1410" s="424" t="s">
        <v>100</v>
      </c>
      <c r="E1410" s="425">
        <v>6.22</v>
      </c>
    </row>
    <row r="1411" spans="1:5" ht="12.75" customHeight="1">
      <c r="A1411" s="423" t="s">
        <v>26732</v>
      </c>
      <c r="B1411" s="424" t="s">
        <v>24078</v>
      </c>
      <c r="C1411" s="424" t="s">
        <v>26733</v>
      </c>
      <c r="D1411" s="424" t="s">
        <v>100</v>
      </c>
      <c r="E1411" s="425">
        <v>5.47</v>
      </c>
    </row>
    <row r="1412" spans="1:5" ht="13.5" customHeight="1">
      <c r="A1412" s="423" t="s">
        <v>26734</v>
      </c>
      <c r="B1412" s="424" t="s">
        <v>24078</v>
      </c>
      <c r="C1412" s="424" t="s">
        <v>379</v>
      </c>
      <c r="D1412" s="424" t="s">
        <v>100</v>
      </c>
      <c r="E1412" s="425">
        <v>2.66</v>
      </c>
    </row>
    <row r="1413" spans="1:5" ht="12.75" customHeight="1">
      <c r="A1413" s="423" t="s">
        <v>26735</v>
      </c>
      <c r="B1413" s="424" t="s">
        <v>24078</v>
      </c>
      <c r="C1413" s="424" t="s">
        <v>26736</v>
      </c>
      <c r="D1413" s="424" t="s">
        <v>100</v>
      </c>
      <c r="E1413" s="425">
        <v>2.0699999999999998</v>
      </c>
    </row>
    <row r="1414" spans="1:5" ht="12.75" customHeight="1">
      <c r="A1414" s="423" t="s">
        <v>26737</v>
      </c>
      <c r="B1414" s="424" t="s">
        <v>24078</v>
      </c>
      <c r="C1414" s="424" t="s">
        <v>381</v>
      </c>
      <c r="D1414" s="424" t="s">
        <v>100</v>
      </c>
      <c r="E1414" s="425">
        <v>2.16</v>
      </c>
    </row>
    <row r="1415" spans="1:5" ht="13.5" customHeight="1">
      <c r="A1415" s="423" t="s">
        <v>26738</v>
      </c>
      <c r="B1415" s="424" t="s">
        <v>24078</v>
      </c>
      <c r="C1415" s="424" t="s">
        <v>26739</v>
      </c>
      <c r="D1415" s="424" t="s">
        <v>100</v>
      </c>
      <c r="E1415" s="425">
        <v>4</v>
      </c>
    </row>
    <row r="1416" spans="1:5" ht="12.75" customHeight="1">
      <c r="A1416" s="423" t="s">
        <v>26740</v>
      </c>
      <c r="B1416" s="424" t="s">
        <v>24078</v>
      </c>
      <c r="C1416" s="424" t="s">
        <v>26741</v>
      </c>
      <c r="D1416" s="424" t="s">
        <v>100</v>
      </c>
      <c r="E1416" s="425">
        <v>37.67</v>
      </c>
    </row>
    <row r="1417" spans="1:5" ht="13.5" customHeight="1">
      <c r="A1417" s="423" t="s">
        <v>26742</v>
      </c>
      <c r="B1417" s="424" t="s">
        <v>24078</v>
      </c>
      <c r="C1417" s="424" t="s">
        <v>26743</v>
      </c>
      <c r="D1417" s="424" t="s">
        <v>100</v>
      </c>
      <c r="E1417" s="425">
        <v>189.11</v>
      </c>
    </row>
    <row r="1418" spans="1:5" ht="12.75" customHeight="1">
      <c r="A1418" s="423" t="s">
        <v>26744</v>
      </c>
      <c r="B1418" s="424" t="s">
        <v>24078</v>
      </c>
      <c r="C1418" s="424" t="s">
        <v>26745</v>
      </c>
      <c r="D1418" s="424" t="s">
        <v>100</v>
      </c>
      <c r="E1418" s="425">
        <v>102.01</v>
      </c>
    </row>
    <row r="1419" spans="1:5" ht="12.75" customHeight="1">
      <c r="A1419" s="423" t="s">
        <v>26746</v>
      </c>
      <c r="B1419" s="424" t="s">
        <v>24078</v>
      </c>
      <c r="C1419" s="424" t="s">
        <v>26747</v>
      </c>
      <c r="D1419" s="424" t="s">
        <v>100</v>
      </c>
      <c r="E1419" s="425">
        <v>1.98</v>
      </c>
    </row>
    <row r="1420" spans="1:5" ht="13.5" customHeight="1">
      <c r="A1420" s="423" t="s">
        <v>26748</v>
      </c>
      <c r="B1420" s="424" t="s">
        <v>24078</v>
      </c>
      <c r="C1420" s="424" t="s">
        <v>26749</v>
      </c>
      <c r="D1420" s="424" t="s">
        <v>100</v>
      </c>
      <c r="E1420" s="425">
        <v>103.02</v>
      </c>
    </row>
    <row r="1421" spans="1:5" ht="12.75" customHeight="1">
      <c r="A1421" s="423" t="s">
        <v>26750</v>
      </c>
      <c r="B1421" s="424" t="s">
        <v>24078</v>
      </c>
      <c r="C1421" s="424" t="s">
        <v>26751</v>
      </c>
      <c r="D1421" s="424" t="s">
        <v>100</v>
      </c>
      <c r="E1421" s="425">
        <v>13.99</v>
      </c>
    </row>
    <row r="1422" spans="1:5" ht="13.5" customHeight="1">
      <c r="A1422" s="423" t="s">
        <v>26752</v>
      </c>
      <c r="B1422" s="424" t="s">
        <v>24078</v>
      </c>
      <c r="C1422" s="424" t="s">
        <v>26753</v>
      </c>
      <c r="D1422" s="424" t="s">
        <v>100</v>
      </c>
      <c r="E1422" s="425">
        <v>42.6</v>
      </c>
    </row>
    <row r="1423" spans="1:5" ht="12.75" customHeight="1">
      <c r="A1423" s="423" t="s">
        <v>26754</v>
      </c>
      <c r="B1423" s="424" t="s">
        <v>24078</v>
      </c>
      <c r="C1423" s="424" t="s">
        <v>26755</v>
      </c>
      <c r="D1423" s="424" t="s">
        <v>100</v>
      </c>
      <c r="E1423" s="425">
        <v>17.68</v>
      </c>
    </row>
    <row r="1424" spans="1:5" ht="12.75" customHeight="1">
      <c r="A1424" s="423" t="s">
        <v>26756</v>
      </c>
      <c r="B1424" s="424" t="s">
        <v>24078</v>
      </c>
      <c r="C1424" s="424" t="s">
        <v>26757</v>
      </c>
      <c r="D1424" s="424" t="s">
        <v>100</v>
      </c>
      <c r="E1424" s="425">
        <v>20.86</v>
      </c>
    </row>
    <row r="1425" spans="1:5" ht="13.5" customHeight="1">
      <c r="A1425" s="423" t="s">
        <v>26758</v>
      </c>
      <c r="B1425" s="424" t="s">
        <v>24078</v>
      </c>
      <c r="C1425" s="424" t="s">
        <v>26759</v>
      </c>
      <c r="D1425" s="424" t="s">
        <v>100</v>
      </c>
      <c r="E1425" s="425">
        <v>552.44000000000005</v>
      </c>
    </row>
    <row r="1426" spans="1:5" ht="12.75" customHeight="1">
      <c r="A1426" s="423" t="s">
        <v>26760</v>
      </c>
      <c r="B1426" s="424" t="s">
        <v>24078</v>
      </c>
      <c r="C1426" s="424" t="s">
        <v>26761</v>
      </c>
      <c r="D1426" s="424" t="s">
        <v>100</v>
      </c>
      <c r="E1426" s="425">
        <v>96.78</v>
      </c>
    </row>
    <row r="1427" spans="1:5" ht="12.75" customHeight="1">
      <c r="A1427" s="423" t="s">
        <v>26762</v>
      </c>
      <c r="B1427" s="424" t="s">
        <v>24078</v>
      </c>
      <c r="C1427" s="424" t="s">
        <v>26763</v>
      </c>
      <c r="D1427" s="424" t="s">
        <v>100</v>
      </c>
      <c r="E1427" s="425">
        <v>17.559999999999999</v>
      </c>
    </row>
    <row r="1428" spans="1:5" ht="13.5" customHeight="1">
      <c r="A1428" s="423" t="s">
        <v>26764</v>
      </c>
      <c r="B1428" s="424" t="s">
        <v>24078</v>
      </c>
      <c r="C1428" s="424" t="s">
        <v>26765</v>
      </c>
      <c r="D1428" s="424" t="s">
        <v>100</v>
      </c>
      <c r="E1428" s="425">
        <v>92</v>
      </c>
    </row>
    <row r="1429" spans="1:5" ht="12.75" customHeight="1">
      <c r="A1429" s="423" t="s">
        <v>26766</v>
      </c>
      <c r="B1429" s="424" t="s">
        <v>24078</v>
      </c>
      <c r="C1429" s="424" t="s">
        <v>26767</v>
      </c>
      <c r="D1429" s="424" t="s">
        <v>100</v>
      </c>
      <c r="E1429" s="425">
        <v>37.67</v>
      </c>
    </row>
    <row r="1430" spans="1:5" ht="13.5" customHeight="1">
      <c r="A1430" s="423" t="s">
        <v>26768</v>
      </c>
      <c r="B1430" s="424" t="s">
        <v>24078</v>
      </c>
      <c r="C1430" s="424" t="s">
        <v>26769</v>
      </c>
      <c r="D1430" s="424" t="s">
        <v>100</v>
      </c>
      <c r="E1430" s="425">
        <v>7.84</v>
      </c>
    </row>
    <row r="1431" spans="1:5" ht="12.75" customHeight="1">
      <c r="A1431" s="423" t="s">
        <v>26770</v>
      </c>
      <c r="B1431" s="424" t="s">
        <v>24078</v>
      </c>
      <c r="C1431" s="424" t="s">
        <v>26771</v>
      </c>
      <c r="D1431" s="424" t="s">
        <v>100</v>
      </c>
      <c r="E1431" s="425">
        <v>27.02</v>
      </c>
    </row>
    <row r="1432" spans="1:5" ht="12.75" customHeight="1">
      <c r="A1432" s="420" t="s">
        <v>26772</v>
      </c>
      <c r="B1432" s="421" t="s">
        <v>24078</v>
      </c>
      <c r="C1432" s="421" t="s">
        <v>26773</v>
      </c>
      <c r="D1432" s="422"/>
      <c r="E1432" s="426"/>
    </row>
    <row r="1433" spans="1:5" ht="13.5" customHeight="1">
      <c r="A1433" s="423" t="s">
        <v>26774</v>
      </c>
      <c r="B1433" s="424" t="s">
        <v>24078</v>
      </c>
      <c r="C1433" s="424" t="s">
        <v>289</v>
      </c>
      <c r="D1433" s="424" t="s">
        <v>100</v>
      </c>
      <c r="E1433" s="425">
        <v>79.17</v>
      </c>
    </row>
    <row r="1434" spans="1:5" ht="12.75" customHeight="1">
      <c r="A1434" s="416" t="s">
        <v>26775</v>
      </c>
      <c r="B1434" s="417"/>
      <c r="C1434" s="418" t="s">
        <v>26776</v>
      </c>
      <c r="D1434" s="419"/>
      <c r="E1434" s="430"/>
    </row>
    <row r="1435" spans="1:5" ht="13.5" customHeight="1">
      <c r="A1435" s="420" t="s">
        <v>26777</v>
      </c>
      <c r="B1435" s="421" t="s">
        <v>24078</v>
      </c>
      <c r="C1435" s="421" t="s">
        <v>26778</v>
      </c>
      <c r="D1435" s="422"/>
      <c r="E1435" s="426"/>
    </row>
    <row r="1436" spans="1:5" ht="12.75" customHeight="1">
      <c r="A1436" s="423" t="s">
        <v>26779</v>
      </c>
      <c r="B1436" s="424" t="s">
        <v>24078</v>
      </c>
      <c r="C1436" s="556" t="s">
        <v>26780</v>
      </c>
      <c r="D1436" s="424" t="s">
        <v>100</v>
      </c>
      <c r="E1436" s="425">
        <v>949.28</v>
      </c>
    </row>
    <row r="1437" spans="1:5" ht="2.25" customHeight="1">
      <c r="A1437" s="428"/>
      <c r="C1437" s="556"/>
      <c r="E1437" s="429"/>
    </row>
    <row r="1438" spans="1:5" ht="13.5" customHeight="1">
      <c r="A1438" s="423" t="s">
        <v>26781</v>
      </c>
      <c r="B1438" s="424" t="s">
        <v>24078</v>
      </c>
      <c r="C1438" s="556" t="s">
        <v>26782</v>
      </c>
      <c r="D1438" s="424" t="s">
        <v>100</v>
      </c>
      <c r="E1438" s="425">
        <v>985.88</v>
      </c>
    </row>
    <row r="1439" spans="1:5" ht="2.25" customHeight="1">
      <c r="A1439" s="428"/>
      <c r="C1439" s="556"/>
      <c r="E1439" s="429"/>
    </row>
    <row r="1440" spans="1:5" ht="13.5" customHeight="1">
      <c r="A1440" s="423" t="s">
        <v>26783</v>
      </c>
      <c r="B1440" s="424" t="s">
        <v>24078</v>
      </c>
      <c r="C1440" s="556" t="s">
        <v>26784</v>
      </c>
      <c r="D1440" s="424" t="s">
        <v>100</v>
      </c>
      <c r="E1440" s="425">
        <v>1022.3</v>
      </c>
    </row>
    <row r="1441" spans="1:5" ht="2.25" customHeight="1">
      <c r="A1441" s="428"/>
      <c r="C1441" s="556"/>
      <c r="E1441" s="429"/>
    </row>
    <row r="1442" spans="1:5" ht="12.75" customHeight="1">
      <c r="A1442" s="423" t="s">
        <v>26785</v>
      </c>
      <c r="B1442" s="424" t="s">
        <v>24078</v>
      </c>
      <c r="C1442" s="556" t="s">
        <v>26786</v>
      </c>
      <c r="D1442" s="424" t="s">
        <v>100</v>
      </c>
      <c r="E1442" s="425">
        <v>1112.52</v>
      </c>
    </row>
    <row r="1443" spans="1:5" ht="3" customHeight="1">
      <c r="A1443" s="428"/>
      <c r="C1443" s="556"/>
      <c r="E1443" s="429"/>
    </row>
    <row r="1444" spans="1:5" ht="12.75" customHeight="1">
      <c r="A1444" s="420" t="s">
        <v>26787</v>
      </c>
      <c r="B1444" s="421" t="s">
        <v>24078</v>
      </c>
      <c r="C1444" s="421" t="s">
        <v>26788</v>
      </c>
      <c r="D1444" s="422"/>
      <c r="E1444" s="426"/>
    </row>
    <row r="1445" spans="1:5" ht="12.75" customHeight="1">
      <c r="A1445" s="423" t="s">
        <v>26789</v>
      </c>
      <c r="B1445" s="424" t="s">
        <v>24078</v>
      </c>
      <c r="C1445" s="556" t="s">
        <v>26790</v>
      </c>
      <c r="D1445" s="424" t="s">
        <v>100</v>
      </c>
      <c r="E1445" s="425">
        <v>801.43</v>
      </c>
    </row>
    <row r="1446" spans="1:5" ht="3" customHeight="1">
      <c r="A1446" s="428"/>
      <c r="C1446" s="556"/>
      <c r="E1446" s="429"/>
    </row>
    <row r="1447" spans="1:5" ht="12.75" customHeight="1">
      <c r="A1447" s="423" t="s">
        <v>26791</v>
      </c>
      <c r="B1447" s="424" t="s">
        <v>24078</v>
      </c>
      <c r="C1447" s="556" t="s">
        <v>26792</v>
      </c>
      <c r="D1447" s="424" t="s">
        <v>100</v>
      </c>
      <c r="E1447" s="425">
        <v>820.7</v>
      </c>
    </row>
    <row r="1448" spans="1:5" ht="3" customHeight="1">
      <c r="A1448" s="428"/>
      <c r="C1448" s="556"/>
      <c r="E1448" s="429"/>
    </row>
    <row r="1449" spans="1:5" ht="12.75" customHeight="1">
      <c r="A1449" s="423" t="s">
        <v>26793</v>
      </c>
      <c r="B1449" s="424" t="s">
        <v>24078</v>
      </c>
      <c r="C1449" s="556" t="s">
        <v>26794</v>
      </c>
      <c r="D1449" s="424" t="s">
        <v>100</v>
      </c>
      <c r="E1449" s="425">
        <v>826.61</v>
      </c>
    </row>
    <row r="1450" spans="1:5" ht="2.25" customHeight="1">
      <c r="A1450" s="428"/>
      <c r="C1450" s="556"/>
      <c r="E1450" s="429"/>
    </row>
    <row r="1451" spans="1:5" ht="13.5" customHeight="1">
      <c r="A1451" s="423" t="s">
        <v>26795</v>
      </c>
      <c r="B1451" s="424" t="s">
        <v>24078</v>
      </c>
      <c r="C1451" s="556" t="s">
        <v>26796</v>
      </c>
      <c r="D1451" s="424" t="s">
        <v>100</v>
      </c>
      <c r="E1451" s="425">
        <v>849.54</v>
      </c>
    </row>
    <row r="1452" spans="1:5" ht="2.25" customHeight="1">
      <c r="A1452" s="428"/>
      <c r="C1452" s="556"/>
      <c r="E1452" s="429"/>
    </row>
    <row r="1453" spans="1:5" ht="13.5" customHeight="1">
      <c r="A1453" s="420" t="s">
        <v>26797</v>
      </c>
      <c r="B1453" s="421" t="s">
        <v>24078</v>
      </c>
      <c r="C1453" s="421" t="s">
        <v>26798</v>
      </c>
      <c r="D1453" s="422"/>
      <c r="E1453" s="426"/>
    </row>
    <row r="1454" spans="1:5" ht="12.75" customHeight="1">
      <c r="A1454" s="423" t="s">
        <v>26799</v>
      </c>
      <c r="B1454" s="424" t="s">
        <v>24078</v>
      </c>
      <c r="C1454" s="556" t="s">
        <v>26800</v>
      </c>
      <c r="D1454" s="424" t="s">
        <v>100</v>
      </c>
      <c r="E1454" s="425">
        <v>245.78</v>
      </c>
    </row>
    <row r="1455" spans="1:5" ht="2.25" customHeight="1">
      <c r="A1455" s="428"/>
      <c r="C1455" s="556"/>
      <c r="E1455" s="429"/>
    </row>
    <row r="1456" spans="1:5" ht="13.5" customHeight="1">
      <c r="A1456" s="423" t="s">
        <v>26801</v>
      </c>
      <c r="B1456" s="424" t="s">
        <v>24078</v>
      </c>
      <c r="C1456" s="556" t="s">
        <v>26802</v>
      </c>
      <c r="D1456" s="424" t="s">
        <v>100</v>
      </c>
      <c r="E1456" s="425">
        <v>262.83999999999997</v>
      </c>
    </row>
    <row r="1457" spans="1:5" ht="2.25" customHeight="1">
      <c r="A1457" s="428"/>
      <c r="C1457" s="556"/>
      <c r="E1457" s="429"/>
    </row>
    <row r="1458" spans="1:5" ht="12.75" customHeight="1">
      <c r="A1458" s="423" t="s">
        <v>26803</v>
      </c>
      <c r="B1458" s="424" t="s">
        <v>24078</v>
      </c>
      <c r="C1458" s="556" t="s">
        <v>26804</v>
      </c>
      <c r="D1458" s="424" t="s">
        <v>100</v>
      </c>
      <c r="E1458" s="425">
        <v>266.55</v>
      </c>
    </row>
    <row r="1459" spans="1:5" ht="3" customHeight="1">
      <c r="A1459" s="428"/>
      <c r="C1459" s="556"/>
      <c r="E1459" s="429"/>
    </row>
    <row r="1460" spans="1:5" ht="12.75" customHeight="1">
      <c r="A1460" s="423" t="s">
        <v>26805</v>
      </c>
      <c r="B1460" s="424" t="s">
        <v>24078</v>
      </c>
      <c r="C1460" s="556" t="s">
        <v>26806</v>
      </c>
      <c r="D1460" s="424" t="s">
        <v>100</v>
      </c>
      <c r="E1460" s="425">
        <v>287.27999999999997</v>
      </c>
    </row>
    <row r="1461" spans="1:5" ht="3" customHeight="1">
      <c r="A1461" s="428"/>
      <c r="C1461" s="556"/>
      <c r="E1461" s="429"/>
    </row>
    <row r="1462" spans="1:5" ht="12.75" customHeight="1">
      <c r="A1462" s="420" t="s">
        <v>26807</v>
      </c>
      <c r="B1462" s="421" t="s">
        <v>24078</v>
      </c>
      <c r="C1462" s="421" t="s">
        <v>26808</v>
      </c>
      <c r="D1462" s="422"/>
      <c r="E1462" s="426"/>
    </row>
    <row r="1463" spans="1:5" ht="12.75" customHeight="1">
      <c r="A1463" s="423" t="s">
        <v>26809</v>
      </c>
      <c r="B1463" s="424" t="s">
        <v>24078</v>
      </c>
      <c r="C1463" s="556" t="s">
        <v>26810</v>
      </c>
      <c r="D1463" s="424" t="s">
        <v>100</v>
      </c>
      <c r="E1463" s="425">
        <v>279.02999999999997</v>
      </c>
    </row>
    <row r="1464" spans="1:5" ht="3" customHeight="1">
      <c r="A1464" s="428"/>
      <c r="C1464" s="556"/>
      <c r="E1464" s="429"/>
    </row>
    <row r="1465" spans="1:5" ht="12.75" customHeight="1">
      <c r="A1465" s="423" t="s">
        <v>26811</v>
      </c>
      <c r="B1465" s="424" t="s">
        <v>24078</v>
      </c>
      <c r="C1465" s="424" t="s">
        <v>26812</v>
      </c>
      <c r="D1465" s="424" t="s">
        <v>53</v>
      </c>
      <c r="E1465" s="425">
        <v>11.02</v>
      </c>
    </row>
    <row r="1466" spans="1:5" ht="13.5" customHeight="1">
      <c r="A1466" s="420" t="s">
        <v>26813</v>
      </c>
      <c r="B1466" s="421" t="s">
        <v>24078</v>
      </c>
      <c r="C1466" s="421" t="s">
        <v>26814</v>
      </c>
      <c r="D1466" s="422"/>
      <c r="E1466" s="426"/>
    </row>
    <row r="1467" spans="1:5" ht="12.75" customHeight="1">
      <c r="A1467" s="423" t="s">
        <v>26815</v>
      </c>
      <c r="B1467" s="424" t="s">
        <v>24078</v>
      </c>
      <c r="C1467" s="424" t="s">
        <v>26816</v>
      </c>
      <c r="D1467" s="424" t="s">
        <v>100</v>
      </c>
      <c r="E1467" s="425">
        <v>225.78</v>
      </c>
    </row>
    <row r="1468" spans="1:5" ht="12.75" customHeight="1">
      <c r="A1468" s="423" t="s">
        <v>26817</v>
      </c>
      <c r="B1468" s="424" t="s">
        <v>24078</v>
      </c>
      <c r="C1468" s="424" t="s">
        <v>26818</v>
      </c>
      <c r="D1468" s="424" t="s">
        <v>100</v>
      </c>
      <c r="E1468" s="425">
        <v>180.5</v>
      </c>
    </row>
    <row r="1469" spans="1:5" ht="13.5" customHeight="1">
      <c r="A1469" s="423" t="s">
        <v>26819</v>
      </c>
      <c r="B1469" s="424" t="s">
        <v>24078</v>
      </c>
      <c r="C1469" s="424" t="s">
        <v>26820</v>
      </c>
      <c r="D1469" s="424" t="s">
        <v>100</v>
      </c>
      <c r="E1469" s="425">
        <v>197.98</v>
      </c>
    </row>
    <row r="1470" spans="1:5" ht="12.75" customHeight="1">
      <c r="A1470" s="423" t="s">
        <v>26821</v>
      </c>
      <c r="B1470" s="424" t="s">
        <v>24078</v>
      </c>
      <c r="C1470" s="424" t="s">
        <v>26822</v>
      </c>
      <c r="D1470" s="424" t="s">
        <v>100</v>
      </c>
      <c r="E1470" s="425">
        <v>170.83</v>
      </c>
    </row>
    <row r="1471" spans="1:5" ht="13.5" customHeight="1">
      <c r="A1471" s="423" t="s">
        <v>26823</v>
      </c>
      <c r="B1471" s="424" t="s">
        <v>24078</v>
      </c>
      <c r="C1471" s="424" t="s">
        <v>26824</v>
      </c>
      <c r="D1471" s="424" t="s">
        <v>100</v>
      </c>
      <c r="E1471" s="425">
        <v>31.34</v>
      </c>
    </row>
    <row r="1472" spans="1:5" ht="12.75" customHeight="1">
      <c r="A1472" s="423" t="s">
        <v>26825</v>
      </c>
      <c r="B1472" s="424" t="s">
        <v>24078</v>
      </c>
      <c r="C1472" s="424" t="s">
        <v>26826</v>
      </c>
      <c r="D1472" s="424" t="s">
        <v>100</v>
      </c>
      <c r="E1472" s="425">
        <v>73.56</v>
      </c>
    </row>
    <row r="1473" spans="1:5" ht="12.75" customHeight="1">
      <c r="A1473" s="416" t="s">
        <v>26827</v>
      </c>
      <c r="B1473" s="417"/>
      <c r="C1473" s="418" t="s">
        <v>26828</v>
      </c>
      <c r="D1473" s="419"/>
      <c r="E1473" s="430"/>
    </row>
    <row r="1474" spans="1:5" ht="13.5" customHeight="1">
      <c r="A1474" s="420" t="s">
        <v>26829</v>
      </c>
      <c r="B1474" s="421" t="s">
        <v>24078</v>
      </c>
      <c r="C1474" s="421" t="s">
        <v>26830</v>
      </c>
      <c r="D1474" s="422"/>
      <c r="E1474" s="426"/>
    </row>
    <row r="1475" spans="1:5" ht="12.75" customHeight="1">
      <c r="A1475" s="423" t="s">
        <v>26831</v>
      </c>
      <c r="B1475" s="424" t="s">
        <v>24078</v>
      </c>
      <c r="C1475" s="424" t="s">
        <v>26832</v>
      </c>
      <c r="D1475" s="424" t="s">
        <v>74</v>
      </c>
      <c r="E1475" s="425">
        <v>961</v>
      </c>
    </row>
    <row r="1476" spans="1:5" ht="12.75" customHeight="1">
      <c r="A1476" s="423" t="s">
        <v>26833</v>
      </c>
      <c r="B1476" s="424" t="s">
        <v>24078</v>
      </c>
      <c r="C1476" s="424" t="s">
        <v>26834</v>
      </c>
      <c r="D1476" s="424" t="s">
        <v>74</v>
      </c>
      <c r="E1476" s="425">
        <v>362.52</v>
      </c>
    </row>
    <row r="1477" spans="1:5" ht="13.5" customHeight="1">
      <c r="A1477" s="423" t="s">
        <v>26835</v>
      </c>
      <c r="B1477" s="424" t="s">
        <v>24078</v>
      </c>
      <c r="C1477" s="556" t="s">
        <v>26836</v>
      </c>
      <c r="D1477" s="424" t="s">
        <v>74</v>
      </c>
      <c r="E1477" s="425">
        <v>490.43</v>
      </c>
    </row>
    <row r="1478" spans="1:5" ht="2.25" customHeight="1">
      <c r="A1478" s="428"/>
      <c r="C1478" s="556"/>
      <c r="E1478" s="429"/>
    </row>
    <row r="1479" spans="1:5" ht="13.5" customHeight="1">
      <c r="A1479" s="423" t="s">
        <v>26837</v>
      </c>
      <c r="B1479" s="424" t="s">
        <v>24078</v>
      </c>
      <c r="C1479" s="424" t="s">
        <v>26838</v>
      </c>
      <c r="D1479" s="424" t="s">
        <v>74</v>
      </c>
      <c r="E1479" s="425">
        <v>393.77</v>
      </c>
    </row>
    <row r="1480" spans="1:5" ht="12.75" customHeight="1">
      <c r="A1480" s="423" t="s">
        <v>26839</v>
      </c>
      <c r="B1480" s="424" t="s">
        <v>24078</v>
      </c>
      <c r="C1480" s="556" t="s">
        <v>26840</v>
      </c>
      <c r="D1480" s="424" t="s">
        <v>74</v>
      </c>
      <c r="E1480" s="425">
        <v>593.34</v>
      </c>
    </row>
    <row r="1481" spans="1:5" ht="2.25" customHeight="1">
      <c r="A1481" s="428"/>
      <c r="C1481" s="556"/>
      <c r="E1481" s="429"/>
    </row>
    <row r="1482" spans="1:5" ht="13.5" customHeight="1">
      <c r="A1482" s="423" t="s">
        <v>26841</v>
      </c>
      <c r="B1482" s="424" t="s">
        <v>24078</v>
      </c>
      <c r="C1482" s="424" t="s">
        <v>149</v>
      </c>
      <c r="D1482" s="424" t="s">
        <v>53</v>
      </c>
      <c r="E1482" s="425">
        <v>26.03</v>
      </c>
    </row>
    <row r="1483" spans="1:5" ht="12.75" customHeight="1">
      <c r="A1483" s="420" t="s">
        <v>26842</v>
      </c>
      <c r="B1483" s="421" t="s">
        <v>24078</v>
      </c>
      <c r="C1483" s="421" t="s">
        <v>26843</v>
      </c>
      <c r="D1483" s="422"/>
      <c r="E1483" s="426"/>
    </row>
    <row r="1484" spans="1:5" ht="13.5" customHeight="1">
      <c r="A1484" s="423" t="s">
        <v>26844</v>
      </c>
      <c r="B1484" s="424" t="s">
        <v>24078</v>
      </c>
      <c r="C1484" s="424" t="s">
        <v>26845</v>
      </c>
      <c r="D1484" s="424" t="s">
        <v>74</v>
      </c>
      <c r="E1484" s="425">
        <v>1283.4100000000001</v>
      </c>
    </row>
    <row r="1485" spans="1:5" ht="12.75" customHeight="1">
      <c r="A1485" s="420" t="s">
        <v>26846</v>
      </c>
      <c r="B1485" s="421" t="s">
        <v>24078</v>
      </c>
      <c r="C1485" s="421" t="s">
        <v>26847</v>
      </c>
      <c r="D1485" s="422"/>
      <c r="E1485" s="426"/>
    </row>
    <row r="1486" spans="1:5" ht="12.75" customHeight="1">
      <c r="A1486" s="423" t="s">
        <v>26848</v>
      </c>
      <c r="B1486" s="424" t="s">
        <v>24078</v>
      </c>
      <c r="C1486" s="424" t="s">
        <v>26849</v>
      </c>
      <c r="D1486" s="424" t="s">
        <v>74</v>
      </c>
      <c r="E1486" s="425">
        <v>285.67</v>
      </c>
    </row>
    <row r="1487" spans="1:5" ht="13.5" customHeight="1">
      <c r="A1487" s="423" t="s">
        <v>26850</v>
      </c>
      <c r="B1487" s="424" t="s">
        <v>24078</v>
      </c>
      <c r="C1487" s="424" t="s">
        <v>26851</v>
      </c>
      <c r="D1487" s="424" t="s">
        <v>74</v>
      </c>
      <c r="E1487" s="425">
        <v>274.12</v>
      </c>
    </row>
    <row r="1488" spans="1:5" ht="12.75" customHeight="1">
      <c r="A1488" s="423" t="s">
        <v>26852</v>
      </c>
      <c r="B1488" s="424" t="s">
        <v>24078</v>
      </c>
      <c r="C1488" s="424" t="s">
        <v>26853</v>
      </c>
      <c r="D1488" s="424" t="s">
        <v>74</v>
      </c>
      <c r="E1488" s="425">
        <v>301.97000000000003</v>
      </c>
    </row>
    <row r="1489" spans="1:5" ht="12.75" customHeight="1">
      <c r="A1489" s="423" t="s">
        <v>26854</v>
      </c>
      <c r="B1489" s="424" t="s">
        <v>24078</v>
      </c>
      <c r="C1489" s="424" t="s">
        <v>26855</v>
      </c>
      <c r="D1489" s="424" t="s">
        <v>74</v>
      </c>
      <c r="E1489" s="425">
        <v>217.5</v>
      </c>
    </row>
    <row r="1490" spans="1:5" ht="13.5" customHeight="1">
      <c r="A1490" s="423" t="s">
        <v>26856</v>
      </c>
      <c r="B1490" s="424" t="s">
        <v>24078</v>
      </c>
      <c r="C1490" s="424" t="s">
        <v>26857</v>
      </c>
      <c r="D1490" s="424" t="s">
        <v>100</v>
      </c>
      <c r="E1490" s="425">
        <v>613.42999999999995</v>
      </c>
    </row>
    <row r="1491" spans="1:5" ht="12.75" customHeight="1">
      <c r="A1491" s="423" t="s">
        <v>26858</v>
      </c>
      <c r="B1491" s="424" t="s">
        <v>24078</v>
      </c>
      <c r="C1491" s="424" t="s">
        <v>26859</v>
      </c>
      <c r="D1491" s="424" t="s">
        <v>100</v>
      </c>
      <c r="E1491" s="425">
        <v>1338.4</v>
      </c>
    </row>
    <row r="1492" spans="1:5" ht="13.5" customHeight="1">
      <c r="A1492" s="423" t="s">
        <v>26860</v>
      </c>
      <c r="B1492" s="424" t="s">
        <v>24078</v>
      </c>
      <c r="C1492" s="424" t="s">
        <v>26861</v>
      </c>
      <c r="D1492" s="424" t="s">
        <v>100</v>
      </c>
      <c r="E1492" s="425">
        <v>17.75</v>
      </c>
    </row>
    <row r="1493" spans="1:5" ht="12.75" customHeight="1">
      <c r="A1493" s="420" t="s">
        <v>26862</v>
      </c>
      <c r="B1493" s="421" t="s">
        <v>24078</v>
      </c>
      <c r="C1493" s="421" t="s">
        <v>26863</v>
      </c>
      <c r="D1493" s="422"/>
      <c r="E1493" s="426"/>
    </row>
    <row r="1494" spans="1:5" ht="12.75" customHeight="1">
      <c r="A1494" s="423" t="s">
        <v>26864</v>
      </c>
      <c r="B1494" s="424" t="s">
        <v>24078</v>
      </c>
      <c r="C1494" s="424" t="s">
        <v>26865</v>
      </c>
      <c r="D1494" s="424" t="s">
        <v>74</v>
      </c>
      <c r="E1494" s="425">
        <v>425.61</v>
      </c>
    </row>
    <row r="1495" spans="1:5" ht="13.5" customHeight="1">
      <c r="A1495" s="423" t="s">
        <v>26866</v>
      </c>
      <c r="B1495" s="424" t="s">
        <v>24078</v>
      </c>
      <c r="C1495" s="424" t="s">
        <v>26867</v>
      </c>
      <c r="D1495" s="424" t="s">
        <v>53</v>
      </c>
      <c r="E1495" s="425">
        <v>248.5</v>
      </c>
    </row>
    <row r="1496" spans="1:5" ht="12.75" customHeight="1">
      <c r="A1496" s="423" t="s">
        <v>26868</v>
      </c>
      <c r="B1496" s="424" t="s">
        <v>24078</v>
      </c>
      <c r="C1496" s="424" t="s">
        <v>26869</v>
      </c>
      <c r="D1496" s="424" t="s">
        <v>53</v>
      </c>
      <c r="E1496" s="425">
        <v>328.24</v>
      </c>
    </row>
    <row r="1497" spans="1:5" ht="13.5" customHeight="1">
      <c r="A1497" s="423" t="s">
        <v>26870</v>
      </c>
      <c r="B1497" s="424" t="s">
        <v>24078</v>
      </c>
      <c r="C1497" s="424" t="s">
        <v>26871</v>
      </c>
      <c r="D1497" s="424" t="s">
        <v>53</v>
      </c>
      <c r="E1497" s="425">
        <v>388.2</v>
      </c>
    </row>
    <row r="1498" spans="1:5" ht="12.75" customHeight="1">
      <c r="A1498" s="423" t="s">
        <v>26872</v>
      </c>
      <c r="B1498" s="424" t="s">
        <v>24078</v>
      </c>
      <c r="C1498" s="424" t="s">
        <v>26873</v>
      </c>
      <c r="D1498" s="424" t="s">
        <v>53</v>
      </c>
      <c r="E1498" s="425">
        <v>476.52</v>
      </c>
    </row>
    <row r="1499" spans="1:5" ht="12.75" customHeight="1">
      <c r="A1499" s="420" t="s">
        <v>26874</v>
      </c>
      <c r="B1499" s="421" t="s">
        <v>24078</v>
      </c>
      <c r="C1499" s="421" t="s">
        <v>26875</v>
      </c>
      <c r="D1499" s="422"/>
      <c r="E1499" s="426"/>
    </row>
    <row r="1500" spans="1:5" ht="13.5" customHeight="1">
      <c r="A1500" s="423" t="s">
        <v>26876</v>
      </c>
      <c r="B1500" s="424" t="s">
        <v>24078</v>
      </c>
      <c r="C1500" s="424" t="s">
        <v>26877</v>
      </c>
      <c r="D1500" s="424" t="s">
        <v>100</v>
      </c>
      <c r="E1500" s="425">
        <v>216.33</v>
      </c>
    </row>
    <row r="1501" spans="1:5" ht="12.75" customHeight="1">
      <c r="A1501" s="423" t="s">
        <v>26878</v>
      </c>
      <c r="B1501" s="424" t="s">
        <v>24078</v>
      </c>
      <c r="C1501" s="424" t="s">
        <v>26879</v>
      </c>
      <c r="D1501" s="424" t="s">
        <v>100</v>
      </c>
      <c r="E1501" s="425">
        <v>87.13</v>
      </c>
    </row>
    <row r="1502" spans="1:5" ht="12.75" customHeight="1">
      <c r="A1502" s="423" t="s">
        <v>26880</v>
      </c>
      <c r="B1502" s="424" t="s">
        <v>24078</v>
      </c>
      <c r="C1502" s="424" t="s">
        <v>26881</v>
      </c>
      <c r="D1502" s="424" t="s">
        <v>100</v>
      </c>
      <c r="E1502" s="425">
        <v>142.68</v>
      </c>
    </row>
    <row r="1503" spans="1:5" ht="13.5" customHeight="1">
      <c r="A1503" s="423" t="s">
        <v>26882</v>
      </c>
      <c r="B1503" s="424" t="s">
        <v>24078</v>
      </c>
      <c r="C1503" s="424" t="s">
        <v>26883</v>
      </c>
      <c r="D1503" s="424" t="s">
        <v>100</v>
      </c>
      <c r="E1503" s="425">
        <v>228.05</v>
      </c>
    </row>
    <row r="1504" spans="1:5" ht="12.75" customHeight="1">
      <c r="A1504" s="423" t="s">
        <v>26884</v>
      </c>
      <c r="B1504" s="424" t="s">
        <v>24078</v>
      </c>
      <c r="C1504" s="424" t="s">
        <v>26885</v>
      </c>
      <c r="D1504" s="424" t="s">
        <v>100</v>
      </c>
      <c r="E1504" s="425">
        <v>270.33</v>
      </c>
    </row>
    <row r="1505" spans="1:5" ht="13.5" customHeight="1">
      <c r="A1505" s="423" t="s">
        <v>26886</v>
      </c>
      <c r="B1505" s="424" t="s">
        <v>24078</v>
      </c>
      <c r="C1505" s="424" t="s">
        <v>26887</v>
      </c>
      <c r="D1505" s="424" t="s">
        <v>100</v>
      </c>
      <c r="E1505" s="425">
        <v>74.680000000000007</v>
      </c>
    </row>
    <row r="1506" spans="1:5" ht="12.75" customHeight="1">
      <c r="A1506" s="423" t="s">
        <v>26888</v>
      </c>
      <c r="B1506" s="424" t="s">
        <v>24078</v>
      </c>
      <c r="C1506" s="424" t="s">
        <v>26889</v>
      </c>
      <c r="D1506" s="424" t="s">
        <v>53</v>
      </c>
      <c r="E1506" s="425">
        <v>148.88</v>
      </c>
    </row>
    <row r="1507" spans="1:5" ht="12.75" customHeight="1">
      <c r="A1507" s="423" t="s">
        <v>26890</v>
      </c>
      <c r="B1507" s="424" t="s">
        <v>24078</v>
      </c>
      <c r="C1507" s="556" t="s">
        <v>26891</v>
      </c>
      <c r="D1507" s="424" t="s">
        <v>53</v>
      </c>
      <c r="E1507" s="425">
        <v>324.42</v>
      </c>
    </row>
    <row r="1508" spans="1:5" ht="3" customHeight="1">
      <c r="A1508" s="428"/>
      <c r="C1508" s="556"/>
      <c r="E1508" s="429"/>
    </row>
    <row r="1509" spans="1:5" ht="12.75" customHeight="1">
      <c r="A1509" s="423" t="s">
        <v>26892</v>
      </c>
      <c r="B1509" s="424" t="s">
        <v>24078</v>
      </c>
      <c r="C1509" s="556" t="s">
        <v>26893</v>
      </c>
      <c r="D1509" s="424" t="s">
        <v>53</v>
      </c>
      <c r="E1509" s="425">
        <v>374.48</v>
      </c>
    </row>
    <row r="1510" spans="1:5" ht="3" customHeight="1">
      <c r="A1510" s="428"/>
      <c r="C1510" s="556"/>
      <c r="E1510" s="429"/>
    </row>
    <row r="1511" spans="1:5" ht="12.75" customHeight="1">
      <c r="A1511" s="423" t="s">
        <v>26894</v>
      </c>
      <c r="B1511" s="424" t="s">
        <v>24078</v>
      </c>
      <c r="C1511" s="556" t="s">
        <v>26895</v>
      </c>
      <c r="D1511" s="424" t="s">
        <v>53</v>
      </c>
      <c r="E1511" s="425">
        <v>405.8</v>
      </c>
    </row>
    <row r="1512" spans="1:5" ht="2.25" customHeight="1">
      <c r="A1512" s="428"/>
      <c r="C1512" s="556"/>
      <c r="E1512" s="429"/>
    </row>
    <row r="1513" spans="1:5" ht="13.5" customHeight="1">
      <c r="A1513" s="423" t="s">
        <v>26896</v>
      </c>
      <c r="B1513" s="424" t="s">
        <v>24078</v>
      </c>
      <c r="C1513" s="556" t="s">
        <v>26897</v>
      </c>
      <c r="D1513" s="424" t="s">
        <v>53</v>
      </c>
      <c r="E1513" s="425">
        <v>301.76</v>
      </c>
    </row>
    <row r="1514" spans="1:5" ht="9" customHeight="1">
      <c r="A1514" s="428"/>
      <c r="C1514" s="556"/>
      <c r="E1514" s="429"/>
    </row>
    <row r="1515" spans="1:5" ht="13.5" customHeight="1">
      <c r="A1515" s="423" t="s">
        <v>26898</v>
      </c>
      <c r="B1515" s="424" t="s">
        <v>24078</v>
      </c>
      <c r="C1515" s="556" t="s">
        <v>26899</v>
      </c>
      <c r="D1515" s="424" t="s">
        <v>53</v>
      </c>
      <c r="E1515" s="425">
        <v>348.64</v>
      </c>
    </row>
    <row r="1516" spans="1:5" ht="9" customHeight="1">
      <c r="A1516" s="428"/>
      <c r="C1516" s="556"/>
      <c r="E1516" s="429"/>
    </row>
    <row r="1517" spans="1:5" ht="13.5" customHeight="1">
      <c r="A1517" s="420" t="s">
        <v>26900</v>
      </c>
      <c r="B1517" s="421" t="s">
        <v>24078</v>
      </c>
      <c r="C1517" s="421" t="s">
        <v>26901</v>
      </c>
      <c r="D1517" s="422"/>
      <c r="E1517" s="426"/>
    </row>
    <row r="1518" spans="1:5" ht="12.75" customHeight="1">
      <c r="A1518" s="423" t="s">
        <v>26902</v>
      </c>
      <c r="B1518" s="424" t="s">
        <v>24078</v>
      </c>
      <c r="C1518" s="424" t="s">
        <v>26903</v>
      </c>
      <c r="D1518" s="424" t="s">
        <v>100</v>
      </c>
      <c r="E1518" s="425">
        <v>252.36</v>
      </c>
    </row>
    <row r="1519" spans="1:5" ht="12.75" customHeight="1">
      <c r="A1519" s="423" t="s">
        <v>26904</v>
      </c>
      <c r="B1519" s="424" t="s">
        <v>24078</v>
      </c>
      <c r="C1519" s="424" t="s">
        <v>26905</v>
      </c>
      <c r="D1519" s="424" t="s">
        <v>100</v>
      </c>
      <c r="E1519" s="425">
        <v>334.18</v>
      </c>
    </row>
    <row r="1520" spans="1:5" ht="13.5" customHeight="1">
      <c r="A1520" s="423" t="s">
        <v>26906</v>
      </c>
      <c r="B1520" s="424" t="s">
        <v>24078</v>
      </c>
      <c r="C1520" s="424" t="s">
        <v>26907</v>
      </c>
      <c r="D1520" s="424" t="s">
        <v>53</v>
      </c>
      <c r="E1520" s="425">
        <v>553.46</v>
      </c>
    </row>
    <row r="1521" spans="1:5" ht="12.75" customHeight="1">
      <c r="A1521" s="423" t="s">
        <v>26908</v>
      </c>
      <c r="B1521" s="424" t="s">
        <v>24078</v>
      </c>
      <c r="C1521" s="424" t="s">
        <v>26909</v>
      </c>
      <c r="D1521" s="424" t="s">
        <v>100</v>
      </c>
      <c r="E1521" s="425">
        <v>270.87</v>
      </c>
    </row>
    <row r="1522" spans="1:5" ht="13.5" customHeight="1">
      <c r="A1522" s="420" t="s">
        <v>26910</v>
      </c>
      <c r="B1522" s="421" t="s">
        <v>24078</v>
      </c>
      <c r="C1522" s="421" t="s">
        <v>40</v>
      </c>
      <c r="D1522" s="422"/>
      <c r="E1522" s="426"/>
    </row>
    <row r="1523" spans="1:5" ht="12.75" customHeight="1">
      <c r="A1523" s="423" t="s">
        <v>26911</v>
      </c>
      <c r="B1523" s="424" t="s">
        <v>24078</v>
      </c>
      <c r="C1523" s="424" t="s">
        <v>26912</v>
      </c>
      <c r="D1523" s="424" t="s">
        <v>74</v>
      </c>
      <c r="E1523" s="425">
        <v>125.41</v>
      </c>
    </row>
    <row r="1524" spans="1:5" ht="12.75" customHeight="1">
      <c r="A1524" s="420" t="s">
        <v>26913</v>
      </c>
      <c r="B1524" s="421" t="s">
        <v>24078</v>
      </c>
      <c r="C1524" s="421" t="s">
        <v>26914</v>
      </c>
      <c r="D1524" s="422"/>
      <c r="E1524" s="426"/>
    </row>
    <row r="1525" spans="1:5" ht="13.5" customHeight="1">
      <c r="A1525" s="423" t="s">
        <v>26915</v>
      </c>
      <c r="B1525" s="424" t="s">
        <v>24078</v>
      </c>
      <c r="C1525" s="424" t="s">
        <v>26916</v>
      </c>
      <c r="D1525" s="424" t="s">
        <v>100</v>
      </c>
      <c r="E1525" s="425">
        <v>974.52</v>
      </c>
    </row>
    <row r="1526" spans="1:5" ht="12.75" customHeight="1">
      <c r="A1526" s="423" t="s">
        <v>26917</v>
      </c>
      <c r="B1526" s="424" t="s">
        <v>24078</v>
      </c>
      <c r="C1526" s="424" t="s">
        <v>26918</v>
      </c>
      <c r="D1526" s="424" t="s">
        <v>100</v>
      </c>
      <c r="E1526" s="425">
        <v>1043.43</v>
      </c>
    </row>
    <row r="1527" spans="1:5" ht="13.5" customHeight="1">
      <c r="A1527" s="423" t="s">
        <v>26919</v>
      </c>
      <c r="B1527" s="424" t="s">
        <v>24078</v>
      </c>
      <c r="C1527" s="424" t="s">
        <v>26920</v>
      </c>
      <c r="D1527" s="424" t="s">
        <v>100</v>
      </c>
      <c r="E1527" s="425">
        <v>1209.31</v>
      </c>
    </row>
    <row r="1528" spans="1:5" ht="12.75" customHeight="1">
      <c r="A1528" s="423" t="s">
        <v>26921</v>
      </c>
      <c r="B1528" s="424" t="s">
        <v>24078</v>
      </c>
      <c r="C1528" s="424" t="s">
        <v>26922</v>
      </c>
      <c r="D1528" s="424" t="s">
        <v>100</v>
      </c>
      <c r="E1528" s="425">
        <v>1545.32</v>
      </c>
    </row>
    <row r="1529" spans="1:5" ht="12.75" customHeight="1">
      <c r="A1529" s="423" t="s">
        <v>26923</v>
      </c>
      <c r="B1529" s="424" t="s">
        <v>24078</v>
      </c>
      <c r="C1529" s="424" t="s">
        <v>26924</v>
      </c>
      <c r="D1529" s="424" t="s">
        <v>100</v>
      </c>
      <c r="E1529" s="425">
        <v>1806.97</v>
      </c>
    </row>
    <row r="1530" spans="1:5" ht="13.5" customHeight="1">
      <c r="A1530" s="416" t="s">
        <v>26925</v>
      </c>
      <c r="B1530" s="417"/>
      <c r="C1530" s="418" t="s">
        <v>2211</v>
      </c>
      <c r="D1530" s="419"/>
      <c r="E1530" s="430"/>
    </row>
    <row r="1531" spans="1:5" ht="12.75" customHeight="1">
      <c r="A1531" s="420" t="s">
        <v>26926</v>
      </c>
      <c r="B1531" s="421" t="s">
        <v>24078</v>
      </c>
      <c r="C1531" s="421" t="s">
        <v>26927</v>
      </c>
      <c r="D1531" s="422"/>
      <c r="E1531" s="426"/>
    </row>
    <row r="1532" spans="1:5" ht="12.75" customHeight="1">
      <c r="A1532" s="423" t="s">
        <v>26928</v>
      </c>
      <c r="B1532" s="424" t="s">
        <v>24078</v>
      </c>
      <c r="C1532" s="424" t="s">
        <v>26929</v>
      </c>
      <c r="D1532" s="424" t="s">
        <v>74</v>
      </c>
      <c r="E1532" s="425">
        <v>7.7</v>
      </c>
    </row>
    <row r="1533" spans="1:5" ht="13.5" customHeight="1">
      <c r="A1533" s="423" t="s">
        <v>26930</v>
      </c>
      <c r="B1533" s="424" t="s">
        <v>24078</v>
      </c>
      <c r="C1533" s="424" t="s">
        <v>26931</v>
      </c>
      <c r="D1533" s="424" t="s">
        <v>74</v>
      </c>
      <c r="E1533" s="425">
        <v>11.47</v>
      </c>
    </row>
    <row r="1534" spans="1:5" ht="12.75" customHeight="1">
      <c r="A1534" s="423" t="s">
        <v>26932</v>
      </c>
      <c r="B1534" s="424" t="s">
        <v>24078</v>
      </c>
      <c r="C1534" s="424" t="s">
        <v>26933</v>
      </c>
      <c r="D1534" s="424" t="s">
        <v>74</v>
      </c>
      <c r="E1534" s="425">
        <v>25.08</v>
      </c>
    </row>
    <row r="1535" spans="1:5" ht="13.5" customHeight="1">
      <c r="A1535" s="423" t="s">
        <v>26934</v>
      </c>
      <c r="B1535" s="424" t="s">
        <v>24078</v>
      </c>
      <c r="C1535" s="424" t="s">
        <v>26935</v>
      </c>
      <c r="D1535" s="424" t="s">
        <v>74</v>
      </c>
      <c r="E1535" s="425">
        <v>32.93</v>
      </c>
    </row>
    <row r="1536" spans="1:5" ht="12.75" customHeight="1">
      <c r="A1536" s="423" t="s">
        <v>26936</v>
      </c>
      <c r="B1536" s="424" t="s">
        <v>24078</v>
      </c>
      <c r="C1536" s="424" t="s">
        <v>26937</v>
      </c>
      <c r="D1536" s="424" t="s">
        <v>74</v>
      </c>
      <c r="E1536" s="425">
        <v>35.24</v>
      </c>
    </row>
    <row r="1537" spans="1:5" ht="12.75" customHeight="1">
      <c r="A1537" s="423" t="s">
        <v>26938</v>
      </c>
      <c r="B1537" s="424" t="s">
        <v>24078</v>
      </c>
      <c r="C1537" s="424" t="s">
        <v>26939</v>
      </c>
      <c r="D1537" s="424" t="s">
        <v>74</v>
      </c>
      <c r="E1537" s="425">
        <v>38.01</v>
      </c>
    </row>
    <row r="1538" spans="1:5" ht="13.5" customHeight="1">
      <c r="A1538" s="423" t="s">
        <v>26940</v>
      </c>
      <c r="B1538" s="424" t="s">
        <v>24078</v>
      </c>
      <c r="C1538" s="424" t="s">
        <v>26941</v>
      </c>
      <c r="D1538" s="424" t="s">
        <v>74</v>
      </c>
      <c r="E1538" s="425">
        <v>40.67</v>
      </c>
    </row>
    <row r="1539" spans="1:5" ht="12.75" customHeight="1">
      <c r="A1539" s="423" t="s">
        <v>26942</v>
      </c>
      <c r="B1539" s="424" t="s">
        <v>24078</v>
      </c>
      <c r="C1539" s="424" t="s">
        <v>26943</v>
      </c>
      <c r="D1539" s="424" t="s">
        <v>74</v>
      </c>
      <c r="E1539" s="425">
        <v>19.03</v>
      </c>
    </row>
    <row r="1540" spans="1:5" ht="13.5" customHeight="1">
      <c r="A1540" s="423" t="s">
        <v>26944</v>
      </c>
      <c r="B1540" s="424" t="s">
        <v>24078</v>
      </c>
      <c r="C1540" s="424" t="s">
        <v>26945</v>
      </c>
      <c r="D1540" s="424" t="s">
        <v>53</v>
      </c>
      <c r="E1540" s="425">
        <v>9.61</v>
      </c>
    </row>
    <row r="1541" spans="1:5" ht="12.75" customHeight="1">
      <c r="A1541" s="423" t="s">
        <v>26946</v>
      </c>
      <c r="B1541" s="424" t="s">
        <v>24078</v>
      </c>
      <c r="C1541" s="424" t="s">
        <v>26947</v>
      </c>
      <c r="D1541" s="424" t="s">
        <v>53</v>
      </c>
      <c r="E1541" s="425">
        <v>9.61</v>
      </c>
    </row>
    <row r="1542" spans="1:5" ht="12.75" customHeight="1">
      <c r="A1542" s="420" t="s">
        <v>26948</v>
      </c>
      <c r="B1542" s="421" t="s">
        <v>24078</v>
      </c>
      <c r="C1542" s="421" t="s">
        <v>26949</v>
      </c>
      <c r="D1542" s="422"/>
      <c r="E1542" s="426"/>
    </row>
    <row r="1543" spans="1:5" ht="13.5" customHeight="1">
      <c r="A1543" s="423" t="s">
        <v>26950</v>
      </c>
      <c r="B1543" s="424" t="s">
        <v>24078</v>
      </c>
      <c r="C1543" s="424" t="s">
        <v>26951</v>
      </c>
      <c r="D1543" s="424" t="s">
        <v>74</v>
      </c>
      <c r="E1543" s="425">
        <v>55.22</v>
      </c>
    </row>
    <row r="1544" spans="1:5" ht="12.75" customHeight="1">
      <c r="A1544" s="420" t="s">
        <v>26952</v>
      </c>
      <c r="B1544" s="421" t="s">
        <v>24078</v>
      </c>
      <c r="C1544" s="421" t="s">
        <v>26953</v>
      </c>
      <c r="D1544" s="422"/>
      <c r="E1544" s="426"/>
    </row>
    <row r="1545" spans="1:5" ht="13.5" customHeight="1">
      <c r="A1545" s="423" t="s">
        <v>26954</v>
      </c>
      <c r="B1545" s="424" t="s">
        <v>24078</v>
      </c>
      <c r="C1545" s="424" t="s">
        <v>26955</v>
      </c>
      <c r="D1545" s="424" t="s">
        <v>74</v>
      </c>
      <c r="E1545" s="425">
        <v>19.38</v>
      </c>
    </row>
    <row r="1546" spans="1:5" ht="12.75" customHeight="1">
      <c r="A1546" s="420" t="s">
        <v>26956</v>
      </c>
      <c r="B1546" s="421" t="s">
        <v>24078</v>
      </c>
      <c r="C1546" s="421" t="s">
        <v>26957</v>
      </c>
      <c r="D1546" s="422"/>
      <c r="E1546" s="426"/>
    </row>
    <row r="1547" spans="1:5" ht="12.75" customHeight="1">
      <c r="A1547" s="423" t="s">
        <v>26958</v>
      </c>
      <c r="B1547" s="424" t="s">
        <v>24078</v>
      </c>
      <c r="C1547" s="424" t="s">
        <v>26959</v>
      </c>
      <c r="D1547" s="424" t="s">
        <v>74</v>
      </c>
      <c r="E1547" s="425">
        <v>50.84</v>
      </c>
    </row>
    <row r="1548" spans="1:5" ht="13.5" customHeight="1">
      <c r="A1548" s="423" t="s">
        <v>26960</v>
      </c>
      <c r="B1548" s="424" t="s">
        <v>24078</v>
      </c>
      <c r="C1548" s="424" t="s">
        <v>26961</v>
      </c>
      <c r="D1548" s="424" t="s">
        <v>74</v>
      </c>
      <c r="E1548" s="425">
        <v>128.69</v>
      </c>
    </row>
    <row r="1549" spans="1:5" ht="12.75" customHeight="1">
      <c r="A1549" s="420" t="s">
        <v>26962</v>
      </c>
      <c r="B1549" s="421" t="s">
        <v>24078</v>
      </c>
      <c r="C1549" s="421" t="s">
        <v>26963</v>
      </c>
      <c r="D1549" s="422"/>
      <c r="E1549" s="426"/>
    </row>
    <row r="1550" spans="1:5" ht="12.75" customHeight="1">
      <c r="A1550" s="423" t="s">
        <v>26964</v>
      </c>
      <c r="B1550" s="424" t="s">
        <v>24078</v>
      </c>
      <c r="C1550" s="424" t="s">
        <v>26965</v>
      </c>
      <c r="D1550" s="424" t="s">
        <v>53</v>
      </c>
      <c r="E1550" s="425">
        <v>21.27</v>
      </c>
    </row>
    <row r="1551" spans="1:5" ht="13.5" customHeight="1">
      <c r="A1551" s="423" t="s">
        <v>26966</v>
      </c>
      <c r="B1551" s="424" t="s">
        <v>24078</v>
      </c>
      <c r="C1551" s="424" t="s">
        <v>26967</v>
      </c>
      <c r="D1551" s="424" t="s">
        <v>74</v>
      </c>
      <c r="E1551" s="425">
        <v>68.09</v>
      </c>
    </row>
    <row r="1552" spans="1:5" ht="12.75" customHeight="1">
      <c r="A1552" s="423" t="s">
        <v>26968</v>
      </c>
      <c r="B1552" s="424" t="s">
        <v>24078</v>
      </c>
      <c r="C1552" s="424" t="s">
        <v>26969</v>
      </c>
      <c r="D1552" s="424" t="s">
        <v>74</v>
      </c>
      <c r="E1552" s="425">
        <v>273.68</v>
      </c>
    </row>
    <row r="1553" spans="1:5" ht="13.5" customHeight="1">
      <c r="A1553" s="423" t="s">
        <v>26970</v>
      </c>
      <c r="B1553" s="424" t="s">
        <v>24078</v>
      </c>
      <c r="C1553" s="424" t="s">
        <v>26971</v>
      </c>
      <c r="D1553" s="424" t="s">
        <v>74</v>
      </c>
      <c r="E1553" s="425">
        <v>632.42999999999995</v>
      </c>
    </row>
    <row r="1554" spans="1:5" ht="12.75" customHeight="1">
      <c r="A1554" s="420" t="s">
        <v>26972</v>
      </c>
      <c r="B1554" s="421" t="s">
        <v>24078</v>
      </c>
      <c r="C1554" s="421" t="s">
        <v>26973</v>
      </c>
      <c r="D1554" s="422"/>
      <c r="E1554" s="426"/>
    </row>
    <row r="1555" spans="1:5" ht="12.75" customHeight="1">
      <c r="A1555" s="423" t="s">
        <v>26974</v>
      </c>
      <c r="B1555" s="424" t="s">
        <v>24078</v>
      </c>
      <c r="C1555" s="424" t="s">
        <v>26975</v>
      </c>
      <c r="D1555" s="424" t="s">
        <v>53</v>
      </c>
      <c r="E1555" s="425">
        <v>16.68</v>
      </c>
    </row>
    <row r="1556" spans="1:5" ht="13.5" customHeight="1">
      <c r="A1556" s="416" t="s">
        <v>26976</v>
      </c>
      <c r="B1556" s="417"/>
      <c r="C1556" s="418" t="s">
        <v>26977</v>
      </c>
      <c r="D1556" s="419"/>
      <c r="E1556" s="430"/>
    </row>
    <row r="1557" spans="1:5" ht="12.75" customHeight="1">
      <c r="A1557" s="420" t="s">
        <v>26978</v>
      </c>
      <c r="B1557" s="421" t="s">
        <v>24078</v>
      </c>
      <c r="C1557" s="421" t="s">
        <v>26979</v>
      </c>
      <c r="D1557" s="422"/>
      <c r="E1557" s="426"/>
    </row>
    <row r="1558" spans="1:5" ht="13.5" customHeight="1">
      <c r="A1558" s="423" t="s">
        <v>26980</v>
      </c>
      <c r="B1558" s="424" t="s">
        <v>24078</v>
      </c>
      <c r="C1558" s="424" t="s">
        <v>26981</v>
      </c>
      <c r="D1558" s="424" t="s">
        <v>74</v>
      </c>
      <c r="E1558" s="425">
        <v>52.64</v>
      </c>
    </row>
    <row r="1559" spans="1:5" ht="12.75" customHeight="1">
      <c r="A1559" s="423" t="s">
        <v>26982</v>
      </c>
      <c r="B1559" s="424" t="s">
        <v>24078</v>
      </c>
      <c r="C1559" s="424" t="s">
        <v>26983</v>
      </c>
      <c r="D1559" s="424" t="s">
        <v>74</v>
      </c>
      <c r="E1559" s="425">
        <v>66.819999999999993</v>
      </c>
    </row>
    <row r="1560" spans="1:5" ht="12.75" customHeight="1">
      <c r="A1560" s="423" t="s">
        <v>26984</v>
      </c>
      <c r="B1560" s="424" t="s">
        <v>24078</v>
      </c>
      <c r="C1560" s="424" t="s">
        <v>26985</v>
      </c>
      <c r="D1560" s="424" t="s">
        <v>74</v>
      </c>
      <c r="E1560" s="425">
        <v>81.010000000000005</v>
      </c>
    </row>
    <row r="1561" spans="1:5" ht="13.5" customHeight="1">
      <c r="A1561" s="423" t="s">
        <v>26986</v>
      </c>
      <c r="B1561" s="424" t="s">
        <v>24078</v>
      </c>
      <c r="C1561" s="424" t="s">
        <v>26987</v>
      </c>
      <c r="D1561" s="424" t="s">
        <v>74</v>
      </c>
      <c r="E1561" s="425">
        <v>63.17</v>
      </c>
    </row>
    <row r="1562" spans="1:5" ht="12.75" customHeight="1">
      <c r="A1562" s="423" t="s">
        <v>26988</v>
      </c>
      <c r="B1562" s="424" t="s">
        <v>24078</v>
      </c>
      <c r="C1562" s="424" t="s">
        <v>26989</v>
      </c>
      <c r="D1562" s="424" t="s">
        <v>74</v>
      </c>
      <c r="E1562" s="425">
        <v>79.08</v>
      </c>
    </row>
    <row r="1563" spans="1:5" ht="12.75" customHeight="1">
      <c r="A1563" s="423" t="s">
        <v>26990</v>
      </c>
      <c r="B1563" s="424" t="s">
        <v>24078</v>
      </c>
      <c r="C1563" s="424" t="s">
        <v>26991</v>
      </c>
      <c r="D1563" s="424" t="s">
        <v>74</v>
      </c>
      <c r="E1563" s="425">
        <v>95</v>
      </c>
    </row>
    <row r="1564" spans="1:5" ht="13.5" customHeight="1">
      <c r="A1564" s="420" t="s">
        <v>26992</v>
      </c>
      <c r="B1564" s="421" t="s">
        <v>24078</v>
      </c>
      <c r="C1564" s="421" t="s">
        <v>26993</v>
      </c>
      <c r="D1564" s="422"/>
      <c r="E1564" s="426"/>
    </row>
    <row r="1565" spans="1:5" ht="12.75" customHeight="1">
      <c r="A1565" s="423" t="s">
        <v>26994</v>
      </c>
      <c r="B1565" s="424" t="s">
        <v>24078</v>
      </c>
      <c r="C1565" s="424" t="s">
        <v>26995</v>
      </c>
      <c r="D1565" s="424" t="s">
        <v>74</v>
      </c>
      <c r="E1565" s="425">
        <v>34.51</v>
      </c>
    </row>
    <row r="1566" spans="1:5" ht="13.5" customHeight="1">
      <c r="A1566" s="423" t="s">
        <v>26996</v>
      </c>
      <c r="B1566" s="424" t="s">
        <v>24078</v>
      </c>
      <c r="C1566" s="424" t="s">
        <v>26997</v>
      </c>
      <c r="D1566" s="424" t="s">
        <v>74</v>
      </c>
      <c r="E1566" s="425">
        <v>37.619999999999997</v>
      </c>
    </row>
    <row r="1567" spans="1:5" ht="12.75" customHeight="1">
      <c r="A1567" s="423" t="s">
        <v>26998</v>
      </c>
      <c r="B1567" s="424" t="s">
        <v>24078</v>
      </c>
      <c r="C1567" s="424" t="s">
        <v>26999</v>
      </c>
      <c r="D1567" s="424" t="s">
        <v>74</v>
      </c>
      <c r="E1567" s="425">
        <v>40.74</v>
      </c>
    </row>
    <row r="1568" spans="1:5" ht="12.75" customHeight="1">
      <c r="A1568" s="420" t="s">
        <v>27000</v>
      </c>
      <c r="B1568" s="421" t="s">
        <v>24078</v>
      </c>
      <c r="C1568" s="421" t="s">
        <v>27001</v>
      </c>
      <c r="D1568" s="422"/>
      <c r="E1568" s="426"/>
    </row>
    <row r="1569" spans="1:5" ht="13.5" customHeight="1">
      <c r="A1569" s="423" t="s">
        <v>27002</v>
      </c>
      <c r="B1569" s="424" t="s">
        <v>24078</v>
      </c>
      <c r="C1569" s="424" t="s">
        <v>27003</v>
      </c>
      <c r="D1569" s="424" t="s">
        <v>74</v>
      </c>
      <c r="E1569" s="425">
        <v>44.45</v>
      </c>
    </row>
    <row r="1570" spans="1:5" ht="12.75" customHeight="1">
      <c r="A1570" s="423" t="s">
        <v>27004</v>
      </c>
      <c r="B1570" s="424" t="s">
        <v>24078</v>
      </c>
      <c r="C1570" s="424" t="s">
        <v>27005</v>
      </c>
      <c r="D1570" s="424" t="s">
        <v>74</v>
      </c>
      <c r="E1570" s="425">
        <v>47.57</v>
      </c>
    </row>
    <row r="1571" spans="1:5" ht="13.5" customHeight="1">
      <c r="A1571" s="423" t="s">
        <v>27006</v>
      </c>
      <c r="B1571" s="424" t="s">
        <v>24078</v>
      </c>
      <c r="C1571" s="424" t="s">
        <v>27007</v>
      </c>
      <c r="D1571" s="424" t="s">
        <v>74</v>
      </c>
      <c r="E1571" s="425">
        <v>46.65</v>
      </c>
    </row>
    <row r="1572" spans="1:5" ht="12.75" customHeight="1">
      <c r="A1572" s="423" t="s">
        <v>27008</v>
      </c>
      <c r="B1572" s="424" t="s">
        <v>24078</v>
      </c>
      <c r="C1572" s="424" t="s">
        <v>27009</v>
      </c>
      <c r="D1572" s="424" t="s">
        <v>74</v>
      </c>
      <c r="E1572" s="425">
        <v>49.77</v>
      </c>
    </row>
    <row r="1573" spans="1:5" ht="12.75" customHeight="1">
      <c r="A1573" s="423" t="s">
        <v>27010</v>
      </c>
      <c r="B1573" s="424" t="s">
        <v>24078</v>
      </c>
      <c r="C1573" s="424" t="s">
        <v>27011</v>
      </c>
      <c r="D1573" s="424" t="s">
        <v>74</v>
      </c>
      <c r="E1573" s="425">
        <v>49.59</v>
      </c>
    </row>
    <row r="1574" spans="1:5" ht="13.5" customHeight="1">
      <c r="A1574" s="423" t="s">
        <v>27012</v>
      </c>
      <c r="B1574" s="424" t="s">
        <v>24078</v>
      </c>
      <c r="C1574" s="424" t="s">
        <v>27013</v>
      </c>
      <c r="D1574" s="424" t="s">
        <v>74</v>
      </c>
      <c r="E1574" s="425">
        <v>52.71</v>
      </c>
    </row>
    <row r="1575" spans="1:5" ht="12.75" customHeight="1">
      <c r="A1575" s="420" t="s">
        <v>27014</v>
      </c>
      <c r="B1575" s="421" t="s">
        <v>24078</v>
      </c>
      <c r="C1575" s="421" t="s">
        <v>27015</v>
      </c>
      <c r="D1575" s="422"/>
      <c r="E1575" s="426"/>
    </row>
    <row r="1576" spans="1:5" ht="12.75" customHeight="1">
      <c r="A1576" s="423" t="s">
        <v>27016</v>
      </c>
      <c r="B1576" s="424" t="s">
        <v>24078</v>
      </c>
      <c r="C1576" s="424" t="s">
        <v>26995</v>
      </c>
      <c r="D1576" s="424" t="s">
        <v>74</v>
      </c>
      <c r="E1576" s="425">
        <v>38.83</v>
      </c>
    </row>
    <row r="1577" spans="1:5" ht="13.5" customHeight="1">
      <c r="A1577" s="423" t="s">
        <v>27017</v>
      </c>
      <c r="B1577" s="424" t="s">
        <v>24078</v>
      </c>
      <c r="C1577" s="424" t="s">
        <v>26997</v>
      </c>
      <c r="D1577" s="424" t="s">
        <v>74</v>
      </c>
      <c r="E1577" s="425">
        <v>41.94</v>
      </c>
    </row>
    <row r="1578" spans="1:5" ht="12.75" customHeight="1">
      <c r="A1578" s="423" t="s">
        <v>27018</v>
      </c>
      <c r="B1578" s="424" t="s">
        <v>24078</v>
      </c>
      <c r="C1578" s="424" t="s">
        <v>26999</v>
      </c>
      <c r="D1578" s="424" t="s">
        <v>74</v>
      </c>
      <c r="E1578" s="425">
        <v>45.06</v>
      </c>
    </row>
    <row r="1579" spans="1:5" ht="13.5" customHeight="1">
      <c r="A1579" s="420" t="s">
        <v>27019</v>
      </c>
      <c r="B1579" s="421" t="s">
        <v>24078</v>
      </c>
      <c r="C1579" s="421" t="s">
        <v>27020</v>
      </c>
      <c r="D1579" s="422"/>
      <c r="E1579" s="426"/>
    </row>
    <row r="1580" spans="1:5" ht="12.75" customHeight="1">
      <c r="A1580" s="423" t="s">
        <v>27021</v>
      </c>
      <c r="B1580" s="424" t="s">
        <v>24078</v>
      </c>
      <c r="C1580" s="424" t="s">
        <v>27022</v>
      </c>
      <c r="D1580" s="424" t="s">
        <v>74</v>
      </c>
      <c r="E1580" s="425">
        <v>47.7</v>
      </c>
    </row>
    <row r="1581" spans="1:5" ht="12.75" customHeight="1">
      <c r="A1581" s="423" t="s">
        <v>27023</v>
      </c>
      <c r="B1581" s="424" t="s">
        <v>24078</v>
      </c>
      <c r="C1581" s="424" t="s">
        <v>27024</v>
      </c>
      <c r="D1581" s="424" t="s">
        <v>74</v>
      </c>
      <c r="E1581" s="425">
        <v>50.82</v>
      </c>
    </row>
    <row r="1582" spans="1:5" ht="13.5" customHeight="1">
      <c r="A1582" s="423" t="s">
        <v>27025</v>
      </c>
      <c r="B1582" s="424" t="s">
        <v>24078</v>
      </c>
      <c r="C1582" s="424" t="s">
        <v>27026</v>
      </c>
      <c r="D1582" s="424" t="s">
        <v>74</v>
      </c>
      <c r="E1582" s="425">
        <v>49.9</v>
      </c>
    </row>
    <row r="1583" spans="1:5" ht="12.75" customHeight="1">
      <c r="A1583" s="423" t="s">
        <v>27027</v>
      </c>
      <c r="B1583" s="424" t="s">
        <v>24078</v>
      </c>
      <c r="C1583" s="424" t="s">
        <v>27028</v>
      </c>
      <c r="D1583" s="424" t="s">
        <v>74</v>
      </c>
      <c r="E1583" s="425">
        <v>53.02</v>
      </c>
    </row>
    <row r="1584" spans="1:5" ht="13.5" customHeight="1">
      <c r="A1584" s="423" t="s">
        <v>27029</v>
      </c>
      <c r="B1584" s="424" t="s">
        <v>24078</v>
      </c>
      <c r="C1584" s="424" t="s">
        <v>27030</v>
      </c>
      <c r="D1584" s="424" t="s">
        <v>74</v>
      </c>
      <c r="E1584" s="425">
        <v>52.84</v>
      </c>
    </row>
    <row r="1585" spans="1:5" ht="12.75" customHeight="1">
      <c r="A1585" s="423" t="s">
        <v>27031</v>
      </c>
      <c r="B1585" s="424" t="s">
        <v>24078</v>
      </c>
      <c r="C1585" s="424" t="s">
        <v>27032</v>
      </c>
      <c r="D1585" s="424" t="s">
        <v>74</v>
      </c>
      <c r="E1585" s="425">
        <v>55.96</v>
      </c>
    </row>
    <row r="1586" spans="1:5" ht="12.75" customHeight="1">
      <c r="A1586" s="420" t="s">
        <v>27033</v>
      </c>
      <c r="B1586" s="421" t="s">
        <v>24078</v>
      </c>
      <c r="C1586" s="421" t="s">
        <v>27034</v>
      </c>
      <c r="D1586" s="422"/>
      <c r="E1586" s="426"/>
    </row>
    <row r="1587" spans="1:5" ht="13.5" customHeight="1">
      <c r="A1587" s="423" t="s">
        <v>27035</v>
      </c>
      <c r="B1587" s="424" t="s">
        <v>24078</v>
      </c>
      <c r="C1587" s="424" t="s">
        <v>26995</v>
      </c>
      <c r="D1587" s="424" t="s">
        <v>74</v>
      </c>
      <c r="E1587" s="425">
        <v>40.25</v>
      </c>
    </row>
    <row r="1588" spans="1:5" ht="12.75" customHeight="1">
      <c r="A1588" s="423" t="s">
        <v>27036</v>
      </c>
      <c r="B1588" s="424" t="s">
        <v>24078</v>
      </c>
      <c r="C1588" s="424" t="s">
        <v>26999</v>
      </c>
      <c r="D1588" s="424" t="s">
        <v>74</v>
      </c>
      <c r="E1588" s="425">
        <v>48.15</v>
      </c>
    </row>
    <row r="1589" spans="1:5" ht="12.75" customHeight="1">
      <c r="A1589" s="420" t="s">
        <v>27037</v>
      </c>
      <c r="B1589" s="421" t="s">
        <v>24078</v>
      </c>
      <c r="C1589" s="421" t="s">
        <v>1974</v>
      </c>
      <c r="D1589" s="422"/>
      <c r="E1589" s="426"/>
    </row>
    <row r="1590" spans="1:5" ht="13.5" customHeight="1">
      <c r="A1590" s="423" t="s">
        <v>27038</v>
      </c>
      <c r="B1590" s="424" t="s">
        <v>24078</v>
      </c>
      <c r="C1590" s="424" t="s">
        <v>27039</v>
      </c>
      <c r="D1590" s="424" t="s">
        <v>74</v>
      </c>
      <c r="E1590" s="425">
        <v>226.05</v>
      </c>
    </row>
    <row r="1591" spans="1:5" ht="12.75" customHeight="1">
      <c r="A1591" s="420" t="s">
        <v>27040</v>
      </c>
      <c r="B1591" s="421" t="s">
        <v>24078</v>
      </c>
      <c r="C1591" s="421" t="s">
        <v>27041</v>
      </c>
      <c r="D1591" s="422"/>
      <c r="E1591" s="426"/>
    </row>
    <row r="1592" spans="1:5" ht="13.5" customHeight="1">
      <c r="A1592" s="423" t="s">
        <v>27042</v>
      </c>
      <c r="B1592" s="424" t="s">
        <v>24078</v>
      </c>
      <c r="C1592" s="424" t="s">
        <v>27043</v>
      </c>
      <c r="D1592" s="424" t="s">
        <v>74</v>
      </c>
      <c r="E1592" s="425">
        <v>56.37</v>
      </c>
    </row>
    <row r="1593" spans="1:5" ht="12.75" customHeight="1">
      <c r="A1593" s="423" t="s">
        <v>27044</v>
      </c>
      <c r="B1593" s="424" t="s">
        <v>24078</v>
      </c>
      <c r="C1593" s="424" t="s">
        <v>27045</v>
      </c>
      <c r="D1593" s="424" t="s">
        <v>74</v>
      </c>
      <c r="E1593" s="425">
        <v>51.47</v>
      </c>
    </row>
    <row r="1594" spans="1:5" ht="12.75" customHeight="1">
      <c r="A1594" s="423" t="s">
        <v>27046</v>
      </c>
      <c r="B1594" s="424" t="s">
        <v>24078</v>
      </c>
      <c r="C1594" s="424" t="s">
        <v>27047</v>
      </c>
      <c r="D1594" s="424" t="s">
        <v>74</v>
      </c>
      <c r="E1594" s="425">
        <v>46.49</v>
      </c>
    </row>
    <row r="1595" spans="1:5" ht="13.5" customHeight="1">
      <c r="A1595" s="420" t="s">
        <v>27048</v>
      </c>
      <c r="B1595" s="421" t="s">
        <v>24078</v>
      </c>
      <c r="C1595" s="421" t="s">
        <v>27049</v>
      </c>
      <c r="D1595" s="422"/>
      <c r="E1595" s="426"/>
    </row>
    <row r="1596" spans="1:5" ht="12.75" customHeight="1">
      <c r="A1596" s="423" t="s">
        <v>27050</v>
      </c>
      <c r="B1596" s="424" t="s">
        <v>24078</v>
      </c>
      <c r="C1596" s="424" t="s">
        <v>26967</v>
      </c>
      <c r="D1596" s="424" t="s">
        <v>74</v>
      </c>
      <c r="E1596" s="425">
        <v>70.11</v>
      </c>
    </row>
    <row r="1597" spans="1:5" ht="13.5" customHeight="1">
      <c r="A1597" s="423" t="s">
        <v>27051</v>
      </c>
      <c r="B1597" s="424" t="s">
        <v>24078</v>
      </c>
      <c r="C1597" s="424" t="s">
        <v>27052</v>
      </c>
      <c r="D1597" s="424" t="s">
        <v>74</v>
      </c>
      <c r="E1597" s="425">
        <v>267.61</v>
      </c>
    </row>
    <row r="1598" spans="1:5" ht="12.75" customHeight="1">
      <c r="A1598" s="423" t="s">
        <v>27053</v>
      </c>
      <c r="B1598" s="424" t="s">
        <v>24078</v>
      </c>
      <c r="C1598" s="424" t="s">
        <v>27054</v>
      </c>
      <c r="D1598" s="424" t="s">
        <v>74</v>
      </c>
      <c r="E1598" s="425">
        <v>224.81</v>
      </c>
    </row>
    <row r="1599" spans="1:5" ht="12.75" customHeight="1">
      <c r="A1599" s="420" t="s">
        <v>27055</v>
      </c>
      <c r="B1599" s="421" t="s">
        <v>24078</v>
      </c>
      <c r="C1599" s="421" t="s">
        <v>27056</v>
      </c>
      <c r="D1599" s="422"/>
      <c r="E1599" s="426"/>
    </row>
    <row r="1600" spans="1:5" ht="13.5" customHeight="1">
      <c r="A1600" s="423" t="s">
        <v>27057</v>
      </c>
      <c r="B1600" s="424" t="s">
        <v>24078</v>
      </c>
      <c r="C1600" s="424" t="s">
        <v>27058</v>
      </c>
      <c r="D1600" s="424" t="s">
        <v>74</v>
      </c>
      <c r="E1600" s="425">
        <v>101.01</v>
      </c>
    </row>
    <row r="1601" spans="1:5" ht="12.75" customHeight="1">
      <c r="A1601" s="423" t="s">
        <v>27059</v>
      </c>
      <c r="B1601" s="424" t="s">
        <v>24078</v>
      </c>
      <c r="C1601" s="424" t="s">
        <v>27060</v>
      </c>
      <c r="D1601" s="424" t="s">
        <v>74</v>
      </c>
      <c r="E1601" s="425">
        <v>109.3</v>
      </c>
    </row>
    <row r="1602" spans="1:5" ht="13.5" customHeight="1">
      <c r="A1602" s="423" t="s">
        <v>27061</v>
      </c>
      <c r="B1602" s="424" t="s">
        <v>24078</v>
      </c>
      <c r="C1602" s="424" t="s">
        <v>27062</v>
      </c>
      <c r="D1602" s="424" t="s">
        <v>74</v>
      </c>
      <c r="E1602" s="425">
        <v>116.46</v>
      </c>
    </row>
    <row r="1603" spans="1:5" ht="12.75" customHeight="1">
      <c r="A1603" s="420" t="s">
        <v>27063</v>
      </c>
      <c r="B1603" s="421" t="s">
        <v>24078</v>
      </c>
      <c r="C1603" s="421" t="s">
        <v>27064</v>
      </c>
      <c r="D1603" s="422"/>
      <c r="E1603" s="426"/>
    </row>
    <row r="1604" spans="1:5" ht="12.75" customHeight="1">
      <c r="A1604" s="423" t="s">
        <v>27065</v>
      </c>
      <c r="B1604" s="424" t="s">
        <v>24078</v>
      </c>
      <c r="C1604" s="424" t="s">
        <v>27066</v>
      </c>
      <c r="D1604" s="424" t="s">
        <v>74</v>
      </c>
      <c r="E1604" s="425">
        <v>118.47</v>
      </c>
    </row>
    <row r="1605" spans="1:5" ht="13.5" customHeight="1">
      <c r="A1605" s="423" t="s">
        <v>27067</v>
      </c>
      <c r="B1605" s="424" t="s">
        <v>24078</v>
      </c>
      <c r="C1605" s="424" t="s">
        <v>27068</v>
      </c>
      <c r="D1605" s="424" t="s">
        <v>74</v>
      </c>
      <c r="E1605" s="425">
        <v>84.96</v>
      </c>
    </row>
    <row r="1606" spans="1:5" ht="12.75" customHeight="1">
      <c r="A1606" s="423" t="s">
        <v>27069</v>
      </c>
      <c r="B1606" s="424" t="s">
        <v>24078</v>
      </c>
      <c r="C1606" s="424" t="s">
        <v>27070</v>
      </c>
      <c r="D1606" s="424" t="s">
        <v>74</v>
      </c>
      <c r="E1606" s="425">
        <v>175.01</v>
      </c>
    </row>
    <row r="1607" spans="1:5" ht="12.75" customHeight="1">
      <c r="A1607" s="423" t="s">
        <v>27071</v>
      </c>
      <c r="B1607" s="424" t="s">
        <v>24078</v>
      </c>
      <c r="C1607" s="424" t="s">
        <v>27072</v>
      </c>
      <c r="D1607" s="424" t="s">
        <v>74</v>
      </c>
      <c r="E1607" s="425">
        <v>696.53</v>
      </c>
    </row>
    <row r="1608" spans="1:5" ht="13.5" customHeight="1">
      <c r="A1608" s="420" t="s">
        <v>27073</v>
      </c>
      <c r="B1608" s="421" t="s">
        <v>24078</v>
      </c>
      <c r="C1608" s="421" t="s">
        <v>27074</v>
      </c>
      <c r="D1608" s="422"/>
      <c r="E1608" s="426"/>
    </row>
    <row r="1609" spans="1:5" ht="12.75" customHeight="1">
      <c r="A1609" s="423" t="s">
        <v>27075</v>
      </c>
      <c r="B1609" s="424" t="s">
        <v>24078</v>
      </c>
      <c r="C1609" s="424" t="s">
        <v>27076</v>
      </c>
      <c r="D1609" s="424" t="s">
        <v>74</v>
      </c>
      <c r="E1609" s="425">
        <v>90.01</v>
      </c>
    </row>
    <row r="1610" spans="1:5" ht="13.5" customHeight="1">
      <c r="A1610" s="420" t="s">
        <v>27077</v>
      </c>
      <c r="B1610" s="421" t="s">
        <v>24078</v>
      </c>
      <c r="C1610" s="421" t="s">
        <v>27078</v>
      </c>
      <c r="D1610" s="422"/>
      <c r="E1610" s="426"/>
    </row>
    <row r="1611" spans="1:5" ht="12.75" customHeight="1">
      <c r="A1611" s="423" t="s">
        <v>27079</v>
      </c>
      <c r="B1611" s="424" t="s">
        <v>24078</v>
      </c>
      <c r="C1611" s="424" t="s">
        <v>27080</v>
      </c>
      <c r="D1611" s="424" t="s">
        <v>74</v>
      </c>
      <c r="E1611" s="425">
        <v>61.07</v>
      </c>
    </row>
    <row r="1612" spans="1:5" ht="12.75" customHeight="1">
      <c r="A1612" s="423" t="s">
        <v>27081</v>
      </c>
      <c r="B1612" s="424" t="s">
        <v>24078</v>
      </c>
      <c r="C1612" s="424" t="s">
        <v>27082</v>
      </c>
      <c r="D1612" s="424" t="s">
        <v>74</v>
      </c>
      <c r="E1612" s="425">
        <v>80.459999999999994</v>
      </c>
    </row>
    <row r="1613" spans="1:5" ht="13.5" customHeight="1">
      <c r="A1613" s="423" t="s">
        <v>27083</v>
      </c>
      <c r="B1613" s="424" t="s">
        <v>24078</v>
      </c>
      <c r="C1613" s="424" t="s">
        <v>27084</v>
      </c>
      <c r="D1613" s="424" t="s">
        <v>74</v>
      </c>
      <c r="E1613" s="425">
        <v>113.82</v>
      </c>
    </row>
    <row r="1614" spans="1:5" ht="12.75" customHeight="1">
      <c r="A1614" s="423" t="s">
        <v>27085</v>
      </c>
      <c r="B1614" s="424" t="s">
        <v>24078</v>
      </c>
      <c r="C1614" s="424" t="s">
        <v>27086</v>
      </c>
      <c r="D1614" s="424" t="s">
        <v>74</v>
      </c>
      <c r="E1614" s="425">
        <v>109.42</v>
      </c>
    </row>
    <row r="1615" spans="1:5" ht="13.5" customHeight="1">
      <c r="A1615" s="423" t="s">
        <v>27087</v>
      </c>
      <c r="B1615" s="424" t="s">
        <v>24078</v>
      </c>
      <c r="C1615" s="424" t="s">
        <v>27088</v>
      </c>
      <c r="D1615" s="424" t="s">
        <v>74</v>
      </c>
      <c r="E1615" s="425">
        <v>119.89</v>
      </c>
    </row>
    <row r="1616" spans="1:5" ht="12.75" customHeight="1">
      <c r="A1616" s="423" t="s">
        <v>27089</v>
      </c>
      <c r="B1616" s="424" t="s">
        <v>24078</v>
      </c>
      <c r="C1616" s="424" t="s">
        <v>27090</v>
      </c>
      <c r="D1616" s="424" t="s">
        <v>74</v>
      </c>
      <c r="E1616" s="425">
        <v>1.57</v>
      </c>
    </row>
    <row r="1617" spans="1:5" ht="12.75" customHeight="1">
      <c r="A1617" s="423" t="s">
        <v>27091</v>
      </c>
      <c r="B1617" s="424" t="s">
        <v>24078</v>
      </c>
      <c r="C1617" s="424" t="s">
        <v>27092</v>
      </c>
      <c r="D1617" s="424" t="s">
        <v>74</v>
      </c>
      <c r="E1617" s="425">
        <v>2.13</v>
      </c>
    </row>
    <row r="1618" spans="1:5" ht="13.5" customHeight="1">
      <c r="A1618" s="420" t="s">
        <v>27093</v>
      </c>
      <c r="B1618" s="421" t="s">
        <v>24078</v>
      </c>
      <c r="C1618" s="421" t="s">
        <v>24431</v>
      </c>
      <c r="D1618" s="422"/>
      <c r="E1618" s="426"/>
    </row>
    <row r="1619" spans="1:5" ht="12.75" customHeight="1">
      <c r="A1619" s="423" t="s">
        <v>27094</v>
      </c>
      <c r="B1619" s="424" t="s">
        <v>24078</v>
      </c>
      <c r="C1619" s="424" t="s">
        <v>27095</v>
      </c>
      <c r="D1619" s="424" t="s">
        <v>74</v>
      </c>
      <c r="E1619" s="425">
        <v>193.12</v>
      </c>
    </row>
    <row r="1620" spans="1:5" ht="12.75" customHeight="1">
      <c r="A1620" s="423" t="s">
        <v>27096</v>
      </c>
      <c r="B1620" s="424" t="s">
        <v>24078</v>
      </c>
      <c r="C1620" s="424" t="s">
        <v>27097</v>
      </c>
      <c r="D1620" s="424" t="s">
        <v>74</v>
      </c>
      <c r="E1620" s="425">
        <v>42</v>
      </c>
    </row>
    <row r="1621" spans="1:5" ht="13.5" customHeight="1">
      <c r="A1621" s="420" t="s">
        <v>27098</v>
      </c>
      <c r="B1621" s="421" t="s">
        <v>24078</v>
      </c>
      <c r="C1621" s="421" t="s">
        <v>27099</v>
      </c>
      <c r="D1621" s="422"/>
      <c r="E1621" s="426"/>
    </row>
    <row r="1622" spans="1:5" ht="12.75" customHeight="1">
      <c r="A1622" s="423" t="s">
        <v>27100</v>
      </c>
      <c r="B1622" s="424" t="s">
        <v>24078</v>
      </c>
      <c r="C1622" s="424" t="s">
        <v>27101</v>
      </c>
      <c r="D1622" s="424" t="s">
        <v>53</v>
      </c>
      <c r="E1622" s="425">
        <v>45.09</v>
      </c>
    </row>
    <row r="1623" spans="1:5" ht="13.5" customHeight="1">
      <c r="A1623" s="420" t="s">
        <v>27102</v>
      </c>
      <c r="B1623" s="421" t="s">
        <v>24078</v>
      </c>
      <c r="C1623" s="421" t="s">
        <v>27103</v>
      </c>
      <c r="D1623" s="422"/>
      <c r="E1623" s="426"/>
    </row>
    <row r="1624" spans="1:5" ht="12.75" customHeight="1">
      <c r="A1624" s="423" t="s">
        <v>27104</v>
      </c>
      <c r="B1624" s="424" t="s">
        <v>24078</v>
      </c>
      <c r="C1624" s="424" t="s">
        <v>27105</v>
      </c>
      <c r="D1624" s="424" t="s">
        <v>53</v>
      </c>
      <c r="E1624" s="425">
        <v>20.96</v>
      </c>
    </row>
    <row r="1625" spans="1:5" ht="12.75" customHeight="1">
      <c r="A1625" s="423" t="s">
        <v>27106</v>
      </c>
      <c r="B1625" s="424" t="s">
        <v>24078</v>
      </c>
      <c r="C1625" s="424" t="s">
        <v>27107</v>
      </c>
      <c r="D1625" s="424" t="s">
        <v>53</v>
      </c>
      <c r="E1625" s="425">
        <v>21.27</v>
      </c>
    </row>
    <row r="1626" spans="1:5" ht="13.5" customHeight="1">
      <c r="A1626" s="423" t="s">
        <v>27108</v>
      </c>
      <c r="B1626" s="424" t="s">
        <v>24078</v>
      </c>
      <c r="C1626" s="424" t="s">
        <v>27109</v>
      </c>
      <c r="D1626" s="424" t="s">
        <v>53</v>
      </c>
      <c r="E1626" s="425">
        <v>48.08</v>
      </c>
    </row>
    <row r="1627" spans="1:5" ht="12.75" customHeight="1">
      <c r="A1627" s="420" t="s">
        <v>27110</v>
      </c>
      <c r="B1627" s="421" t="s">
        <v>24078</v>
      </c>
      <c r="C1627" s="421" t="s">
        <v>27111</v>
      </c>
      <c r="D1627" s="422"/>
      <c r="E1627" s="426"/>
    </row>
    <row r="1628" spans="1:5" ht="13.5" customHeight="1">
      <c r="A1628" s="423" t="s">
        <v>27112</v>
      </c>
      <c r="B1628" s="424" t="s">
        <v>24078</v>
      </c>
      <c r="C1628" s="424" t="s">
        <v>27113</v>
      </c>
      <c r="D1628" s="424" t="s">
        <v>53</v>
      </c>
      <c r="E1628" s="425">
        <v>11.09</v>
      </c>
    </row>
    <row r="1629" spans="1:5" ht="12.75" customHeight="1">
      <c r="A1629" s="423" t="s">
        <v>27114</v>
      </c>
      <c r="B1629" s="424" t="s">
        <v>24078</v>
      </c>
      <c r="C1629" s="424" t="s">
        <v>27115</v>
      </c>
      <c r="D1629" s="424" t="s">
        <v>53</v>
      </c>
      <c r="E1629" s="425">
        <v>11.34</v>
      </c>
    </row>
    <row r="1630" spans="1:5" ht="12.75" customHeight="1">
      <c r="A1630" s="420" t="s">
        <v>27116</v>
      </c>
      <c r="B1630" s="421" t="s">
        <v>24078</v>
      </c>
      <c r="C1630" s="421" t="s">
        <v>27117</v>
      </c>
      <c r="D1630" s="422"/>
      <c r="E1630" s="426"/>
    </row>
    <row r="1631" spans="1:5" ht="13.5" customHeight="1">
      <c r="A1631" s="423" t="s">
        <v>27118</v>
      </c>
      <c r="B1631" s="424" t="s">
        <v>24078</v>
      </c>
      <c r="C1631" s="424" t="s">
        <v>27119</v>
      </c>
      <c r="D1631" s="424" t="s">
        <v>74</v>
      </c>
      <c r="E1631" s="425">
        <v>275.14</v>
      </c>
    </row>
    <row r="1632" spans="1:5" ht="12.75" customHeight="1">
      <c r="A1632" s="423" t="s">
        <v>27120</v>
      </c>
      <c r="B1632" s="424" t="s">
        <v>24078</v>
      </c>
      <c r="C1632" s="424" t="s">
        <v>27121</v>
      </c>
      <c r="D1632" s="424" t="s">
        <v>74</v>
      </c>
      <c r="E1632" s="425">
        <v>235.14</v>
      </c>
    </row>
    <row r="1633" spans="1:5" ht="12.75" customHeight="1">
      <c r="A1633" s="423" t="s">
        <v>27122</v>
      </c>
      <c r="B1633" s="424" t="s">
        <v>24078</v>
      </c>
      <c r="C1633" s="424" t="s">
        <v>27123</v>
      </c>
      <c r="D1633" s="424" t="s">
        <v>74</v>
      </c>
      <c r="E1633" s="425">
        <v>192.31</v>
      </c>
    </row>
    <row r="1634" spans="1:5" ht="13.5" customHeight="1">
      <c r="A1634" s="423" t="s">
        <v>27124</v>
      </c>
      <c r="B1634" s="424" t="s">
        <v>24078</v>
      </c>
      <c r="C1634" s="424" t="s">
        <v>27125</v>
      </c>
      <c r="D1634" s="424" t="s">
        <v>74</v>
      </c>
      <c r="E1634" s="425">
        <v>365.01</v>
      </c>
    </row>
    <row r="1635" spans="1:5" ht="12.75" customHeight="1">
      <c r="A1635" s="420" t="s">
        <v>27126</v>
      </c>
      <c r="B1635" s="421" t="s">
        <v>24078</v>
      </c>
      <c r="C1635" s="421" t="s">
        <v>27127</v>
      </c>
      <c r="D1635" s="422"/>
      <c r="E1635" s="426"/>
    </row>
    <row r="1636" spans="1:5" ht="13.5" customHeight="1">
      <c r="A1636" s="423" t="s">
        <v>27128</v>
      </c>
      <c r="B1636" s="424" t="s">
        <v>24078</v>
      </c>
      <c r="C1636" s="424" t="s">
        <v>27129</v>
      </c>
      <c r="D1636" s="424" t="s">
        <v>74</v>
      </c>
      <c r="E1636" s="425">
        <v>275.14</v>
      </c>
    </row>
    <row r="1637" spans="1:5" ht="12.75" customHeight="1">
      <c r="A1637" s="423" t="s">
        <v>27130</v>
      </c>
      <c r="B1637" s="424" t="s">
        <v>24078</v>
      </c>
      <c r="C1637" s="424" t="s">
        <v>27131</v>
      </c>
      <c r="D1637" s="424" t="s">
        <v>74</v>
      </c>
      <c r="E1637" s="425">
        <v>235.14</v>
      </c>
    </row>
    <row r="1638" spans="1:5" ht="12.75" customHeight="1">
      <c r="A1638" s="423" t="s">
        <v>27132</v>
      </c>
      <c r="B1638" s="424" t="s">
        <v>24078</v>
      </c>
      <c r="C1638" s="424" t="s">
        <v>27133</v>
      </c>
      <c r="D1638" s="424" t="s">
        <v>74</v>
      </c>
      <c r="E1638" s="425">
        <v>192.31</v>
      </c>
    </row>
    <row r="1639" spans="1:5" ht="13.5" customHeight="1">
      <c r="A1639" s="420" t="s">
        <v>27134</v>
      </c>
      <c r="B1639" s="421" t="s">
        <v>24078</v>
      </c>
      <c r="C1639" s="421" t="s">
        <v>2189</v>
      </c>
      <c r="D1639" s="422"/>
      <c r="E1639" s="426"/>
    </row>
    <row r="1640" spans="1:5" ht="12.75" customHeight="1">
      <c r="A1640" s="423" t="s">
        <v>27135</v>
      </c>
      <c r="B1640" s="424" t="s">
        <v>24078</v>
      </c>
      <c r="C1640" s="424" t="s">
        <v>27136</v>
      </c>
      <c r="D1640" s="424" t="s">
        <v>53</v>
      </c>
      <c r="E1640" s="425">
        <v>41.63</v>
      </c>
    </row>
    <row r="1641" spans="1:5" ht="13.5" customHeight="1">
      <c r="A1641" s="423" t="s">
        <v>27137</v>
      </c>
      <c r="B1641" s="424" t="s">
        <v>24078</v>
      </c>
      <c r="C1641" s="424" t="s">
        <v>27138</v>
      </c>
      <c r="D1641" s="424" t="s">
        <v>53</v>
      </c>
      <c r="E1641" s="425">
        <v>50.32</v>
      </c>
    </row>
    <row r="1642" spans="1:5" ht="12.75" customHeight="1">
      <c r="A1642" s="423" t="s">
        <v>27139</v>
      </c>
      <c r="B1642" s="424" t="s">
        <v>24078</v>
      </c>
      <c r="C1642" s="424" t="s">
        <v>27140</v>
      </c>
      <c r="D1642" s="424" t="s">
        <v>53</v>
      </c>
      <c r="E1642" s="425">
        <v>65.489999999999995</v>
      </c>
    </row>
    <row r="1643" spans="1:5" ht="12.75" customHeight="1">
      <c r="A1643" s="423" t="s">
        <v>27141</v>
      </c>
      <c r="B1643" s="424" t="s">
        <v>24078</v>
      </c>
      <c r="C1643" s="424" t="s">
        <v>27142</v>
      </c>
      <c r="D1643" s="424" t="s">
        <v>53</v>
      </c>
      <c r="E1643" s="425">
        <v>72.8</v>
      </c>
    </row>
    <row r="1644" spans="1:5" ht="13.5" customHeight="1">
      <c r="A1644" s="423" t="s">
        <v>27143</v>
      </c>
      <c r="B1644" s="424" t="s">
        <v>24078</v>
      </c>
      <c r="C1644" s="424" t="s">
        <v>27144</v>
      </c>
      <c r="D1644" s="424" t="s">
        <v>53</v>
      </c>
      <c r="E1644" s="425">
        <v>106.99</v>
      </c>
    </row>
    <row r="1645" spans="1:5" ht="12.75" customHeight="1">
      <c r="A1645" s="423" t="s">
        <v>27145</v>
      </c>
      <c r="B1645" s="424" t="s">
        <v>24078</v>
      </c>
      <c r="C1645" s="424" t="s">
        <v>27146</v>
      </c>
      <c r="D1645" s="424" t="s">
        <v>53</v>
      </c>
      <c r="E1645" s="425">
        <v>167.94</v>
      </c>
    </row>
    <row r="1646" spans="1:5" ht="12.75" customHeight="1">
      <c r="A1646" s="423" t="s">
        <v>27147</v>
      </c>
      <c r="B1646" s="424" t="s">
        <v>24078</v>
      </c>
      <c r="C1646" s="424" t="s">
        <v>27148</v>
      </c>
      <c r="D1646" s="424" t="s">
        <v>53</v>
      </c>
      <c r="E1646" s="425">
        <v>244.3</v>
      </c>
    </row>
    <row r="1647" spans="1:5" ht="13.5" customHeight="1">
      <c r="A1647" s="420" t="s">
        <v>27149</v>
      </c>
      <c r="B1647" s="421" t="s">
        <v>24078</v>
      </c>
      <c r="C1647" s="421" t="s">
        <v>27150</v>
      </c>
      <c r="D1647" s="422"/>
      <c r="E1647" s="426"/>
    </row>
    <row r="1648" spans="1:5" ht="12.75" customHeight="1">
      <c r="A1648" s="423" t="s">
        <v>27151</v>
      </c>
      <c r="B1648" s="424" t="s">
        <v>24078</v>
      </c>
      <c r="C1648" s="424" t="s">
        <v>349</v>
      </c>
      <c r="D1648" s="424" t="s">
        <v>71</v>
      </c>
      <c r="E1648" s="425">
        <v>14.74</v>
      </c>
    </row>
    <row r="1649" spans="1:5" ht="13.5" customHeight="1">
      <c r="A1649" s="416" t="s">
        <v>27152</v>
      </c>
      <c r="B1649" s="417"/>
      <c r="C1649" s="418" t="s">
        <v>27153</v>
      </c>
      <c r="D1649" s="419"/>
      <c r="E1649" s="430"/>
    </row>
    <row r="1650" spans="1:5" ht="12.75" customHeight="1">
      <c r="A1650" s="420" t="s">
        <v>27154</v>
      </c>
      <c r="B1650" s="421" t="s">
        <v>24078</v>
      </c>
      <c r="C1650" s="421" t="s">
        <v>27155</v>
      </c>
      <c r="D1650" s="422"/>
      <c r="E1650" s="426"/>
    </row>
    <row r="1651" spans="1:5" ht="12.75" customHeight="1">
      <c r="A1651" s="423" t="s">
        <v>27156</v>
      </c>
      <c r="B1651" s="424" t="s">
        <v>24078</v>
      </c>
      <c r="C1651" s="556" t="s">
        <v>27157</v>
      </c>
      <c r="D1651" s="424" t="s">
        <v>74</v>
      </c>
      <c r="E1651" s="425">
        <v>170.85</v>
      </c>
    </row>
    <row r="1652" spans="1:5" ht="3" customHeight="1">
      <c r="A1652" s="428"/>
      <c r="C1652" s="556"/>
      <c r="E1652" s="429"/>
    </row>
    <row r="1653" spans="1:5" ht="12.75" customHeight="1">
      <c r="A1653" s="423" t="s">
        <v>27158</v>
      </c>
      <c r="B1653" s="424" t="s">
        <v>24078</v>
      </c>
      <c r="C1653" s="556" t="s">
        <v>27159</v>
      </c>
      <c r="D1653" s="424" t="s">
        <v>74</v>
      </c>
      <c r="E1653" s="425">
        <v>180.24</v>
      </c>
    </row>
    <row r="1654" spans="1:5" ht="3" customHeight="1">
      <c r="A1654" s="428"/>
      <c r="C1654" s="556"/>
      <c r="E1654" s="429"/>
    </row>
    <row r="1655" spans="1:5" ht="12.75" customHeight="1">
      <c r="A1655" s="423" t="s">
        <v>27160</v>
      </c>
      <c r="B1655" s="424" t="s">
        <v>24078</v>
      </c>
      <c r="C1655" s="556" t="s">
        <v>27161</v>
      </c>
      <c r="D1655" s="424" t="s">
        <v>74</v>
      </c>
      <c r="E1655" s="425">
        <v>209.86</v>
      </c>
    </row>
    <row r="1656" spans="1:5" ht="2.25" customHeight="1">
      <c r="A1656" s="428"/>
      <c r="C1656" s="556"/>
      <c r="E1656" s="429"/>
    </row>
    <row r="1657" spans="1:5" ht="13.5" customHeight="1">
      <c r="A1657" s="423" t="s">
        <v>27162</v>
      </c>
      <c r="B1657" s="424" t="s">
        <v>24078</v>
      </c>
      <c r="C1657" s="556" t="s">
        <v>27163</v>
      </c>
      <c r="D1657" s="424" t="s">
        <v>74</v>
      </c>
      <c r="E1657" s="425">
        <v>195.85</v>
      </c>
    </row>
    <row r="1658" spans="1:5" ht="2.25" customHeight="1">
      <c r="A1658" s="428"/>
      <c r="C1658" s="556"/>
      <c r="E1658" s="429"/>
    </row>
    <row r="1659" spans="1:5" ht="13.5" customHeight="1">
      <c r="A1659" s="423" t="s">
        <v>27164</v>
      </c>
      <c r="B1659" s="424" t="s">
        <v>24078</v>
      </c>
      <c r="C1659" s="556" t="s">
        <v>27165</v>
      </c>
      <c r="D1659" s="424" t="s">
        <v>74</v>
      </c>
      <c r="E1659" s="425">
        <v>336.49</v>
      </c>
    </row>
    <row r="1660" spans="1:5" ht="2.25" customHeight="1">
      <c r="A1660" s="428"/>
      <c r="C1660" s="556"/>
      <c r="E1660" s="429"/>
    </row>
    <row r="1661" spans="1:5" ht="12.75" customHeight="1">
      <c r="A1661" s="423" t="s">
        <v>27166</v>
      </c>
      <c r="B1661" s="424" t="s">
        <v>24078</v>
      </c>
      <c r="C1661" s="556" t="s">
        <v>27167</v>
      </c>
      <c r="D1661" s="424" t="s">
        <v>74</v>
      </c>
      <c r="E1661" s="425">
        <v>335.81</v>
      </c>
    </row>
    <row r="1662" spans="1:5" ht="3" customHeight="1">
      <c r="A1662" s="428"/>
      <c r="C1662" s="556"/>
      <c r="E1662" s="429"/>
    </row>
    <row r="1663" spans="1:5" ht="12.75" customHeight="1">
      <c r="A1663" s="423" t="s">
        <v>27168</v>
      </c>
      <c r="B1663" s="424" t="s">
        <v>24078</v>
      </c>
      <c r="C1663" s="556" t="s">
        <v>27169</v>
      </c>
      <c r="D1663" s="424" t="s">
        <v>74</v>
      </c>
      <c r="E1663" s="425">
        <v>523.47</v>
      </c>
    </row>
    <row r="1664" spans="1:5" ht="2.25" customHeight="1">
      <c r="A1664" s="428"/>
      <c r="C1664" s="556"/>
      <c r="E1664" s="429"/>
    </row>
    <row r="1665" spans="1:5" ht="13.5" customHeight="1">
      <c r="A1665" s="423" t="s">
        <v>27170</v>
      </c>
      <c r="B1665" s="424" t="s">
        <v>24078</v>
      </c>
      <c r="C1665" s="556" t="s">
        <v>27171</v>
      </c>
      <c r="D1665" s="424" t="s">
        <v>74</v>
      </c>
      <c r="E1665" s="425">
        <v>519.57000000000005</v>
      </c>
    </row>
    <row r="1666" spans="1:5" ht="2.25" customHeight="1">
      <c r="A1666" s="428"/>
      <c r="C1666" s="556"/>
      <c r="E1666" s="429"/>
    </row>
    <row r="1667" spans="1:5" ht="13.5" customHeight="1">
      <c r="A1667" s="423" t="s">
        <v>27172</v>
      </c>
      <c r="B1667" s="424" t="s">
        <v>24078</v>
      </c>
      <c r="C1667" s="556" t="s">
        <v>27173</v>
      </c>
      <c r="D1667" s="424" t="s">
        <v>74</v>
      </c>
      <c r="E1667" s="425">
        <v>675.99</v>
      </c>
    </row>
    <row r="1668" spans="1:5" ht="2.25" customHeight="1">
      <c r="A1668" s="428"/>
      <c r="C1668" s="556"/>
      <c r="E1668" s="429"/>
    </row>
    <row r="1669" spans="1:5" ht="12.75" customHeight="1">
      <c r="A1669" s="423" t="s">
        <v>27174</v>
      </c>
      <c r="B1669" s="424" t="s">
        <v>24078</v>
      </c>
      <c r="C1669" s="424" t="s">
        <v>27175</v>
      </c>
      <c r="D1669" s="424" t="s">
        <v>74</v>
      </c>
      <c r="E1669" s="425">
        <v>687.19</v>
      </c>
    </row>
    <row r="1670" spans="1:5" ht="13.5" customHeight="1">
      <c r="A1670" s="423" t="s">
        <v>27176</v>
      </c>
      <c r="B1670" s="424" t="s">
        <v>24078</v>
      </c>
      <c r="C1670" s="424" t="s">
        <v>27177</v>
      </c>
      <c r="D1670" s="424" t="s">
        <v>74</v>
      </c>
      <c r="E1670" s="425">
        <v>663.09</v>
      </c>
    </row>
    <row r="1671" spans="1:5" ht="12.75" customHeight="1">
      <c r="A1671" s="423" t="s">
        <v>27178</v>
      </c>
      <c r="B1671" s="424" t="s">
        <v>24078</v>
      </c>
      <c r="C1671" s="424" t="s">
        <v>27179</v>
      </c>
      <c r="D1671" s="424" t="s">
        <v>74</v>
      </c>
      <c r="E1671" s="425">
        <v>804.3</v>
      </c>
    </row>
    <row r="1672" spans="1:5" ht="13.5" customHeight="1">
      <c r="A1672" s="423" t="s">
        <v>27180</v>
      </c>
      <c r="B1672" s="424" t="s">
        <v>24078</v>
      </c>
      <c r="C1672" s="424" t="s">
        <v>27181</v>
      </c>
      <c r="D1672" s="424" t="s">
        <v>74</v>
      </c>
      <c r="E1672" s="425">
        <v>401.47</v>
      </c>
    </row>
    <row r="1673" spans="1:5" ht="12.75" customHeight="1">
      <c r="A1673" s="423" t="s">
        <v>27182</v>
      </c>
      <c r="B1673" s="424" t="s">
        <v>24078</v>
      </c>
      <c r="C1673" s="424" t="s">
        <v>27183</v>
      </c>
      <c r="D1673" s="424" t="s">
        <v>74</v>
      </c>
      <c r="E1673" s="425">
        <v>434.16</v>
      </c>
    </row>
    <row r="1674" spans="1:5" ht="12.75" customHeight="1">
      <c r="A1674" s="423" t="s">
        <v>27184</v>
      </c>
      <c r="B1674" s="424" t="s">
        <v>24078</v>
      </c>
      <c r="C1674" s="424" t="s">
        <v>27185</v>
      </c>
      <c r="D1674" s="424" t="s">
        <v>74</v>
      </c>
      <c r="E1674" s="425">
        <v>516.24</v>
      </c>
    </row>
    <row r="1675" spans="1:5" ht="13.5" customHeight="1">
      <c r="A1675" s="420" t="s">
        <v>27186</v>
      </c>
      <c r="B1675" s="421" t="s">
        <v>24078</v>
      </c>
      <c r="C1675" s="421" t="s">
        <v>27187</v>
      </c>
      <c r="D1675" s="422"/>
      <c r="E1675" s="426"/>
    </row>
    <row r="1676" spans="1:5" ht="12.75" customHeight="1">
      <c r="A1676" s="423" t="s">
        <v>27188</v>
      </c>
      <c r="B1676" s="424" t="s">
        <v>24078</v>
      </c>
      <c r="C1676" s="556" t="s">
        <v>382</v>
      </c>
      <c r="D1676" s="424" t="s">
        <v>74</v>
      </c>
      <c r="E1676" s="425">
        <v>412.43</v>
      </c>
    </row>
    <row r="1677" spans="1:5" ht="2.25" customHeight="1">
      <c r="A1677" s="428"/>
      <c r="C1677" s="556"/>
      <c r="E1677" s="429"/>
    </row>
    <row r="1678" spans="1:5" ht="13.5" customHeight="1">
      <c r="A1678" s="423" t="s">
        <v>27189</v>
      </c>
      <c r="B1678" s="424" t="s">
        <v>24078</v>
      </c>
      <c r="C1678" s="556" t="s">
        <v>27190</v>
      </c>
      <c r="D1678" s="424" t="s">
        <v>74</v>
      </c>
      <c r="E1678" s="425">
        <v>404.71</v>
      </c>
    </row>
    <row r="1679" spans="1:5" ht="2.25" customHeight="1">
      <c r="A1679" s="428"/>
      <c r="C1679" s="556"/>
      <c r="E1679" s="429"/>
    </row>
    <row r="1680" spans="1:5" ht="13.5" customHeight="1">
      <c r="A1680" s="423" t="s">
        <v>27191</v>
      </c>
      <c r="B1680" s="424" t="s">
        <v>24078</v>
      </c>
      <c r="C1680" s="424" t="s">
        <v>27192</v>
      </c>
      <c r="D1680" s="424" t="s">
        <v>74</v>
      </c>
      <c r="E1680" s="425">
        <v>395.56</v>
      </c>
    </row>
    <row r="1681" spans="1:5" ht="12.75" customHeight="1">
      <c r="A1681" s="416" t="s">
        <v>27193</v>
      </c>
      <c r="B1681" s="417"/>
      <c r="C1681" s="418" t="s">
        <v>47</v>
      </c>
      <c r="D1681" s="419"/>
      <c r="E1681" s="430"/>
    </row>
    <row r="1682" spans="1:5" ht="12.75" customHeight="1">
      <c r="A1682" s="420" t="s">
        <v>27194</v>
      </c>
      <c r="B1682" s="421" t="s">
        <v>24078</v>
      </c>
      <c r="C1682" s="421" t="s">
        <v>27195</v>
      </c>
      <c r="D1682" s="422"/>
      <c r="E1682" s="426"/>
    </row>
    <row r="1683" spans="1:5" ht="13.5" customHeight="1">
      <c r="A1683" s="423" t="s">
        <v>27196</v>
      </c>
      <c r="B1683" s="424" t="s">
        <v>24078</v>
      </c>
      <c r="C1683" s="424" t="s">
        <v>27197</v>
      </c>
      <c r="D1683" s="424" t="s">
        <v>74</v>
      </c>
      <c r="E1683" s="425">
        <v>16.920000000000002</v>
      </c>
    </row>
    <row r="1684" spans="1:5" ht="12.75" customHeight="1">
      <c r="A1684" s="423" t="s">
        <v>27198</v>
      </c>
      <c r="B1684" s="424" t="s">
        <v>24078</v>
      </c>
      <c r="C1684" s="424" t="s">
        <v>27199</v>
      </c>
      <c r="D1684" s="424" t="s">
        <v>74</v>
      </c>
      <c r="E1684" s="425">
        <v>23.54</v>
      </c>
    </row>
    <row r="1685" spans="1:5" ht="13.5" customHeight="1">
      <c r="A1685" s="423" t="s">
        <v>27200</v>
      </c>
      <c r="B1685" s="424" t="s">
        <v>24078</v>
      </c>
      <c r="C1685" s="424" t="s">
        <v>27201</v>
      </c>
      <c r="D1685" s="424" t="s">
        <v>74</v>
      </c>
      <c r="E1685" s="425">
        <v>3.02</v>
      </c>
    </row>
    <row r="1686" spans="1:5" ht="12.75" customHeight="1">
      <c r="A1686" s="423" t="s">
        <v>27202</v>
      </c>
      <c r="B1686" s="424" t="s">
        <v>24078</v>
      </c>
      <c r="C1686" s="424" t="s">
        <v>27203</v>
      </c>
      <c r="D1686" s="424" t="s">
        <v>74</v>
      </c>
      <c r="E1686" s="425">
        <v>4.25</v>
      </c>
    </row>
    <row r="1687" spans="1:5" ht="12.75" customHeight="1">
      <c r="A1687" s="423" t="s">
        <v>27204</v>
      </c>
      <c r="B1687" s="424" t="s">
        <v>24078</v>
      </c>
      <c r="C1687" s="424" t="s">
        <v>104</v>
      </c>
      <c r="D1687" s="424" t="s">
        <v>74</v>
      </c>
      <c r="E1687" s="425">
        <v>12.85</v>
      </c>
    </row>
    <row r="1688" spans="1:5" ht="13.5" customHeight="1">
      <c r="A1688" s="423" t="s">
        <v>27205</v>
      </c>
      <c r="B1688" s="424" t="s">
        <v>24078</v>
      </c>
      <c r="C1688" s="424" t="s">
        <v>27206</v>
      </c>
      <c r="D1688" s="424" t="s">
        <v>74</v>
      </c>
      <c r="E1688" s="425">
        <v>15.23</v>
      </c>
    </row>
    <row r="1689" spans="1:5" ht="12.75" customHeight="1">
      <c r="A1689" s="423" t="s">
        <v>27207</v>
      </c>
      <c r="B1689" s="424" t="s">
        <v>24078</v>
      </c>
      <c r="C1689" s="556" t="s">
        <v>164</v>
      </c>
      <c r="D1689" s="424" t="s">
        <v>74</v>
      </c>
      <c r="E1689" s="425">
        <v>16.2</v>
      </c>
    </row>
    <row r="1690" spans="1:5" ht="3" customHeight="1">
      <c r="A1690" s="428"/>
      <c r="C1690" s="556"/>
      <c r="E1690" s="429"/>
    </row>
    <row r="1691" spans="1:5" ht="12.75" customHeight="1">
      <c r="A1691" s="420" t="s">
        <v>27208</v>
      </c>
      <c r="B1691" s="421" t="s">
        <v>24078</v>
      </c>
      <c r="C1691" s="421" t="s">
        <v>27209</v>
      </c>
      <c r="D1691" s="422"/>
      <c r="E1691" s="426"/>
    </row>
    <row r="1692" spans="1:5" ht="12.75" customHeight="1">
      <c r="A1692" s="423" t="s">
        <v>27210</v>
      </c>
      <c r="B1692" s="424" t="s">
        <v>24078</v>
      </c>
      <c r="C1692" s="424" t="s">
        <v>27211</v>
      </c>
      <c r="D1692" s="424" t="s">
        <v>74</v>
      </c>
      <c r="E1692" s="425">
        <v>17.37</v>
      </c>
    </row>
    <row r="1693" spans="1:5" ht="13.5" customHeight="1">
      <c r="A1693" s="423" t="s">
        <v>27212</v>
      </c>
      <c r="B1693" s="424" t="s">
        <v>24078</v>
      </c>
      <c r="C1693" s="424" t="s">
        <v>27213</v>
      </c>
      <c r="D1693" s="424" t="s">
        <v>74</v>
      </c>
      <c r="E1693" s="425">
        <v>23.82</v>
      </c>
    </row>
    <row r="1694" spans="1:5" ht="12.75" customHeight="1">
      <c r="A1694" s="423" t="s">
        <v>27214</v>
      </c>
      <c r="B1694" s="424" t="s">
        <v>24078</v>
      </c>
      <c r="C1694" s="424" t="s">
        <v>27215</v>
      </c>
      <c r="D1694" s="424" t="s">
        <v>74</v>
      </c>
      <c r="E1694" s="425">
        <v>11.7</v>
      </c>
    </row>
    <row r="1695" spans="1:5" ht="12.75" customHeight="1">
      <c r="A1695" s="423" t="s">
        <v>27216</v>
      </c>
      <c r="B1695" s="424" t="s">
        <v>24078</v>
      </c>
      <c r="C1695" s="424" t="s">
        <v>27217</v>
      </c>
      <c r="D1695" s="424" t="s">
        <v>74</v>
      </c>
      <c r="E1695" s="425">
        <v>14.37</v>
      </c>
    </row>
    <row r="1696" spans="1:5" ht="13.5" customHeight="1">
      <c r="A1696" s="423" t="s">
        <v>27218</v>
      </c>
      <c r="B1696" s="424" t="s">
        <v>24078</v>
      </c>
      <c r="C1696" s="424" t="s">
        <v>27219</v>
      </c>
      <c r="D1696" s="424" t="s">
        <v>74</v>
      </c>
      <c r="E1696" s="425">
        <v>3.03</v>
      </c>
    </row>
    <row r="1697" spans="1:5" ht="12.75" customHeight="1">
      <c r="A1697" s="423" t="s">
        <v>27220</v>
      </c>
      <c r="B1697" s="424" t="s">
        <v>24078</v>
      </c>
      <c r="C1697" s="424" t="s">
        <v>27221</v>
      </c>
      <c r="D1697" s="424" t="s">
        <v>74</v>
      </c>
      <c r="E1697" s="425">
        <v>2.71</v>
      </c>
    </row>
    <row r="1698" spans="1:5" ht="13.5" customHeight="1">
      <c r="A1698" s="423" t="s">
        <v>27222</v>
      </c>
      <c r="B1698" s="424" t="s">
        <v>24078</v>
      </c>
      <c r="C1698" s="424" t="s">
        <v>27223</v>
      </c>
      <c r="D1698" s="424" t="s">
        <v>74</v>
      </c>
      <c r="E1698" s="425">
        <v>4.26</v>
      </c>
    </row>
    <row r="1699" spans="1:5" ht="12.75" customHeight="1">
      <c r="A1699" s="423" t="s">
        <v>27224</v>
      </c>
      <c r="B1699" s="424" t="s">
        <v>24078</v>
      </c>
      <c r="C1699" s="424" t="s">
        <v>27225</v>
      </c>
      <c r="D1699" s="424" t="s">
        <v>74</v>
      </c>
      <c r="E1699" s="425">
        <v>3.94</v>
      </c>
    </row>
    <row r="1700" spans="1:5" ht="12.75" customHeight="1">
      <c r="A1700" s="423" t="s">
        <v>27226</v>
      </c>
      <c r="B1700" s="424" t="s">
        <v>24078</v>
      </c>
      <c r="C1700" s="424" t="s">
        <v>148</v>
      </c>
      <c r="D1700" s="424" t="s">
        <v>74</v>
      </c>
      <c r="E1700" s="425">
        <v>13.69</v>
      </c>
    </row>
    <row r="1701" spans="1:5" ht="13.5" customHeight="1">
      <c r="A1701" s="423" t="s">
        <v>27227</v>
      </c>
      <c r="B1701" s="424" t="s">
        <v>24078</v>
      </c>
      <c r="C1701" s="424" t="s">
        <v>106</v>
      </c>
      <c r="D1701" s="424" t="s">
        <v>74</v>
      </c>
      <c r="E1701" s="425">
        <v>12.21</v>
      </c>
    </row>
    <row r="1702" spans="1:5" ht="12.75" customHeight="1">
      <c r="A1702" s="423" t="s">
        <v>27228</v>
      </c>
      <c r="B1702" s="424" t="s">
        <v>24078</v>
      </c>
      <c r="C1702" s="556" t="s">
        <v>27229</v>
      </c>
      <c r="D1702" s="424" t="s">
        <v>74</v>
      </c>
      <c r="E1702" s="425">
        <v>17.61</v>
      </c>
    </row>
    <row r="1703" spans="1:5" ht="3" customHeight="1">
      <c r="A1703" s="428"/>
      <c r="C1703" s="556"/>
      <c r="E1703" s="429"/>
    </row>
    <row r="1704" spans="1:5" ht="12.75" customHeight="1">
      <c r="A1704" s="423" t="s">
        <v>27230</v>
      </c>
      <c r="B1704" s="424" t="s">
        <v>24078</v>
      </c>
      <c r="C1704" s="424" t="s">
        <v>27231</v>
      </c>
      <c r="D1704" s="424" t="s">
        <v>74</v>
      </c>
      <c r="E1704" s="425">
        <v>16.13</v>
      </c>
    </row>
    <row r="1705" spans="1:5" ht="12.75" customHeight="1">
      <c r="A1705" s="423" t="s">
        <v>27232</v>
      </c>
      <c r="B1705" s="424" t="s">
        <v>24078</v>
      </c>
      <c r="C1705" s="424" t="s">
        <v>120</v>
      </c>
      <c r="D1705" s="424" t="s">
        <v>74</v>
      </c>
      <c r="E1705" s="425">
        <v>18.45</v>
      </c>
    </row>
    <row r="1706" spans="1:5" ht="13.5" customHeight="1">
      <c r="A1706" s="420" t="s">
        <v>27233</v>
      </c>
      <c r="B1706" s="421" t="s">
        <v>24078</v>
      </c>
      <c r="C1706" s="421" t="s">
        <v>27234</v>
      </c>
      <c r="D1706" s="422"/>
      <c r="E1706" s="426"/>
    </row>
    <row r="1707" spans="1:5" ht="12.75" customHeight="1">
      <c r="A1707" s="423" t="s">
        <v>27235</v>
      </c>
      <c r="B1707" s="424" t="s">
        <v>24078</v>
      </c>
      <c r="C1707" s="424" t="s">
        <v>27236</v>
      </c>
      <c r="D1707" s="424" t="s">
        <v>74</v>
      </c>
      <c r="E1707" s="425">
        <v>5.77</v>
      </c>
    </row>
    <row r="1708" spans="1:5" ht="12.75" customHeight="1">
      <c r="A1708" s="423" t="s">
        <v>27237</v>
      </c>
      <c r="B1708" s="424" t="s">
        <v>24078</v>
      </c>
      <c r="C1708" s="424" t="s">
        <v>27238</v>
      </c>
      <c r="D1708" s="424" t="s">
        <v>74</v>
      </c>
      <c r="E1708" s="425">
        <v>53.08</v>
      </c>
    </row>
    <row r="1709" spans="1:5" ht="13.5" customHeight="1">
      <c r="A1709" s="423" t="s">
        <v>27239</v>
      </c>
      <c r="B1709" s="424" t="s">
        <v>24078</v>
      </c>
      <c r="C1709" s="424" t="s">
        <v>27240</v>
      </c>
      <c r="D1709" s="424" t="s">
        <v>74</v>
      </c>
      <c r="E1709" s="425">
        <v>18.63</v>
      </c>
    </row>
    <row r="1710" spans="1:5" ht="12.75" customHeight="1">
      <c r="A1710" s="423" t="s">
        <v>27241</v>
      </c>
      <c r="B1710" s="424" t="s">
        <v>24078</v>
      </c>
      <c r="C1710" s="424" t="s">
        <v>27242</v>
      </c>
      <c r="D1710" s="424" t="s">
        <v>74</v>
      </c>
      <c r="E1710" s="425">
        <v>21.04</v>
      </c>
    </row>
    <row r="1711" spans="1:5" ht="13.5" customHeight="1">
      <c r="A1711" s="420" t="s">
        <v>27243</v>
      </c>
      <c r="B1711" s="421" t="s">
        <v>24078</v>
      </c>
      <c r="C1711" s="421" t="s">
        <v>27244</v>
      </c>
      <c r="D1711" s="422"/>
      <c r="E1711" s="426"/>
    </row>
    <row r="1712" spans="1:5" ht="12.75" customHeight="1">
      <c r="A1712" s="423" t="s">
        <v>27245</v>
      </c>
      <c r="B1712" s="424" t="s">
        <v>24078</v>
      </c>
      <c r="C1712" s="424" t="s">
        <v>246</v>
      </c>
      <c r="D1712" s="424" t="s">
        <v>74</v>
      </c>
      <c r="E1712" s="425">
        <v>7.02</v>
      </c>
    </row>
    <row r="1713" spans="1:5" ht="12.75" customHeight="1">
      <c r="A1713" s="423" t="s">
        <v>27246</v>
      </c>
      <c r="B1713" s="424" t="s">
        <v>24078</v>
      </c>
      <c r="C1713" s="424" t="s">
        <v>223</v>
      </c>
      <c r="D1713" s="424" t="s">
        <v>74</v>
      </c>
      <c r="E1713" s="425">
        <v>10.82</v>
      </c>
    </row>
    <row r="1714" spans="1:5" ht="13.5" customHeight="1">
      <c r="A1714" s="423" t="s">
        <v>27247</v>
      </c>
      <c r="B1714" s="424" t="s">
        <v>24078</v>
      </c>
      <c r="C1714" s="556" t="s">
        <v>27248</v>
      </c>
      <c r="D1714" s="424" t="s">
        <v>74</v>
      </c>
      <c r="E1714" s="425">
        <v>22.89</v>
      </c>
    </row>
    <row r="1715" spans="1:5" ht="2.25" customHeight="1">
      <c r="A1715" s="428"/>
      <c r="C1715" s="556"/>
      <c r="E1715" s="429"/>
    </row>
    <row r="1716" spans="1:5" ht="13.5" customHeight="1">
      <c r="A1716" s="423" t="s">
        <v>27249</v>
      </c>
      <c r="B1716" s="424" t="s">
        <v>24078</v>
      </c>
      <c r="C1716" s="424" t="s">
        <v>27250</v>
      </c>
      <c r="D1716" s="424" t="s">
        <v>74</v>
      </c>
      <c r="E1716" s="425">
        <v>39.53</v>
      </c>
    </row>
    <row r="1717" spans="1:5" ht="12.75" customHeight="1">
      <c r="A1717" s="423" t="s">
        <v>27251</v>
      </c>
      <c r="B1717" s="424" t="s">
        <v>24078</v>
      </c>
      <c r="C1717" s="556" t="s">
        <v>147</v>
      </c>
      <c r="D1717" s="424" t="s">
        <v>74</v>
      </c>
      <c r="E1717" s="425">
        <v>39.380000000000003</v>
      </c>
    </row>
    <row r="1718" spans="1:5" ht="2.25" customHeight="1">
      <c r="A1718" s="428"/>
      <c r="C1718" s="556"/>
      <c r="E1718" s="429"/>
    </row>
    <row r="1719" spans="1:5" ht="13.5" customHeight="1">
      <c r="A1719" s="423" t="s">
        <v>27252</v>
      </c>
      <c r="B1719" s="424" t="s">
        <v>24078</v>
      </c>
      <c r="C1719" s="556" t="s">
        <v>27253</v>
      </c>
      <c r="D1719" s="424" t="s">
        <v>74</v>
      </c>
      <c r="E1719" s="425">
        <v>38.83</v>
      </c>
    </row>
    <row r="1720" spans="1:5" ht="2.25" customHeight="1">
      <c r="A1720" s="428"/>
      <c r="C1720" s="556"/>
      <c r="E1720" s="429"/>
    </row>
    <row r="1721" spans="1:5" ht="12.75" customHeight="1">
      <c r="A1721" s="420" t="s">
        <v>27254</v>
      </c>
      <c r="B1721" s="421" t="s">
        <v>24078</v>
      </c>
      <c r="C1721" s="421" t="s">
        <v>27255</v>
      </c>
      <c r="D1721" s="422"/>
      <c r="E1721" s="426"/>
    </row>
    <row r="1722" spans="1:5" ht="13.5" customHeight="1">
      <c r="A1722" s="423" t="s">
        <v>27256</v>
      </c>
      <c r="B1722" s="424" t="s">
        <v>24078</v>
      </c>
      <c r="C1722" s="424" t="s">
        <v>27257</v>
      </c>
      <c r="D1722" s="424" t="s">
        <v>74</v>
      </c>
      <c r="E1722" s="425">
        <v>1.57</v>
      </c>
    </row>
    <row r="1723" spans="1:5" ht="12.75" customHeight="1">
      <c r="A1723" s="423" t="s">
        <v>27258</v>
      </c>
      <c r="B1723" s="424" t="s">
        <v>24078</v>
      </c>
      <c r="C1723" s="424" t="s">
        <v>427</v>
      </c>
      <c r="D1723" s="424" t="s">
        <v>74</v>
      </c>
      <c r="E1723" s="425">
        <v>11.89</v>
      </c>
    </row>
    <row r="1724" spans="1:5" ht="13.5" customHeight="1">
      <c r="A1724" s="423" t="s">
        <v>27259</v>
      </c>
      <c r="B1724" s="424" t="s">
        <v>24078</v>
      </c>
      <c r="C1724" s="424" t="s">
        <v>27260</v>
      </c>
      <c r="D1724" s="424" t="s">
        <v>74</v>
      </c>
      <c r="E1724" s="425">
        <v>16.98</v>
      </c>
    </row>
    <row r="1725" spans="1:5" ht="12.75" customHeight="1">
      <c r="A1725" s="423" t="s">
        <v>27261</v>
      </c>
      <c r="B1725" s="424" t="s">
        <v>24078</v>
      </c>
      <c r="C1725" s="424" t="s">
        <v>27262</v>
      </c>
      <c r="D1725" s="424" t="s">
        <v>74</v>
      </c>
      <c r="E1725" s="425">
        <v>17.100000000000001</v>
      </c>
    </row>
    <row r="1726" spans="1:5" ht="12.75" customHeight="1">
      <c r="A1726" s="423" t="s">
        <v>27263</v>
      </c>
      <c r="B1726" s="424" t="s">
        <v>24078</v>
      </c>
      <c r="C1726" s="424" t="s">
        <v>27264</v>
      </c>
      <c r="D1726" s="424" t="s">
        <v>74</v>
      </c>
      <c r="E1726" s="425">
        <v>15.6</v>
      </c>
    </row>
    <row r="1727" spans="1:5" ht="13.5" customHeight="1">
      <c r="A1727" s="423" t="s">
        <v>27265</v>
      </c>
      <c r="B1727" s="424" t="s">
        <v>24078</v>
      </c>
      <c r="C1727" s="424" t="s">
        <v>27266</v>
      </c>
      <c r="D1727" s="424" t="s">
        <v>74</v>
      </c>
      <c r="E1727" s="425">
        <v>18.03</v>
      </c>
    </row>
    <row r="1728" spans="1:5" ht="12.75" customHeight="1">
      <c r="A1728" s="423" t="s">
        <v>27267</v>
      </c>
      <c r="B1728" s="424" t="s">
        <v>24078</v>
      </c>
      <c r="C1728" s="556" t="s">
        <v>27268</v>
      </c>
      <c r="D1728" s="424" t="s">
        <v>74</v>
      </c>
      <c r="E1728" s="425">
        <v>11.97</v>
      </c>
    </row>
    <row r="1729" spans="1:5" ht="3" customHeight="1">
      <c r="A1729" s="428"/>
      <c r="C1729" s="556"/>
      <c r="E1729" s="429"/>
    </row>
    <row r="1730" spans="1:5" ht="12.75" customHeight="1">
      <c r="A1730" s="423" t="s">
        <v>27269</v>
      </c>
      <c r="B1730" s="424" t="s">
        <v>24078</v>
      </c>
      <c r="C1730" s="556" t="s">
        <v>222</v>
      </c>
      <c r="D1730" s="424" t="s">
        <v>74</v>
      </c>
      <c r="E1730" s="425">
        <v>14.06</v>
      </c>
    </row>
    <row r="1731" spans="1:5" ht="2.25" customHeight="1">
      <c r="A1731" s="428"/>
      <c r="C1731" s="556"/>
      <c r="E1731" s="429"/>
    </row>
    <row r="1732" spans="1:5" ht="13.5" customHeight="1">
      <c r="A1732" s="423" t="s">
        <v>27270</v>
      </c>
      <c r="B1732" s="424" t="s">
        <v>24078</v>
      </c>
      <c r="C1732" s="556" t="s">
        <v>27271</v>
      </c>
      <c r="D1732" s="424" t="s">
        <v>74</v>
      </c>
      <c r="E1732" s="425">
        <v>13.13</v>
      </c>
    </row>
    <row r="1733" spans="1:5" ht="2.25" customHeight="1">
      <c r="A1733" s="428"/>
      <c r="C1733" s="556"/>
      <c r="E1733" s="429"/>
    </row>
    <row r="1734" spans="1:5" ht="13.5" customHeight="1">
      <c r="A1734" s="420" t="s">
        <v>27272</v>
      </c>
      <c r="B1734" s="421" t="s">
        <v>24078</v>
      </c>
      <c r="C1734" s="421" t="s">
        <v>27273</v>
      </c>
      <c r="D1734" s="422"/>
      <c r="E1734" s="426"/>
    </row>
    <row r="1735" spans="1:5" ht="12.75" customHeight="1">
      <c r="A1735" s="423" t="s">
        <v>27274</v>
      </c>
      <c r="B1735" s="424" t="s">
        <v>24078</v>
      </c>
      <c r="C1735" s="424" t="s">
        <v>27275</v>
      </c>
      <c r="D1735" s="424" t="s">
        <v>74</v>
      </c>
      <c r="E1735" s="425">
        <v>15.03</v>
      </c>
    </row>
    <row r="1736" spans="1:5" ht="12.75" customHeight="1">
      <c r="A1736" s="423" t="s">
        <v>27276</v>
      </c>
      <c r="B1736" s="424" t="s">
        <v>24078</v>
      </c>
      <c r="C1736" s="424" t="s">
        <v>27277</v>
      </c>
      <c r="D1736" s="424" t="s">
        <v>74</v>
      </c>
      <c r="E1736" s="425">
        <v>19.61</v>
      </c>
    </row>
    <row r="1737" spans="1:5" ht="13.5" customHeight="1">
      <c r="A1737" s="423" t="s">
        <v>27278</v>
      </c>
      <c r="B1737" s="424" t="s">
        <v>24078</v>
      </c>
      <c r="C1737" s="424" t="s">
        <v>27279</v>
      </c>
      <c r="D1737" s="424" t="s">
        <v>74</v>
      </c>
      <c r="E1737" s="425">
        <v>16.18</v>
      </c>
    </row>
    <row r="1738" spans="1:5" ht="12.75" customHeight="1">
      <c r="A1738" s="423" t="s">
        <v>27280</v>
      </c>
      <c r="B1738" s="424" t="s">
        <v>24078</v>
      </c>
      <c r="C1738" s="424" t="s">
        <v>27281</v>
      </c>
      <c r="D1738" s="424" t="s">
        <v>74</v>
      </c>
      <c r="E1738" s="425">
        <v>17.12</v>
      </c>
    </row>
    <row r="1739" spans="1:5" ht="12.75" customHeight="1">
      <c r="A1739" s="416" t="s">
        <v>27282</v>
      </c>
      <c r="B1739" s="417"/>
      <c r="C1739" s="418" t="s">
        <v>27283</v>
      </c>
      <c r="D1739" s="419"/>
      <c r="E1739" s="430"/>
    </row>
    <row r="1740" spans="1:5" ht="13.5" customHeight="1">
      <c r="A1740" s="420" t="s">
        <v>27284</v>
      </c>
      <c r="B1740" s="421" t="s">
        <v>24078</v>
      </c>
      <c r="C1740" s="421" t="s">
        <v>27285</v>
      </c>
      <c r="D1740" s="422"/>
      <c r="E1740" s="426"/>
    </row>
    <row r="1741" spans="1:5" ht="12.75" customHeight="1">
      <c r="A1741" s="423" t="s">
        <v>27286</v>
      </c>
      <c r="B1741" s="424" t="s">
        <v>24078</v>
      </c>
      <c r="C1741" s="424" t="s">
        <v>27287</v>
      </c>
      <c r="D1741" s="424" t="s">
        <v>100</v>
      </c>
      <c r="E1741" s="425">
        <v>2137.0300000000002</v>
      </c>
    </row>
    <row r="1742" spans="1:5" ht="13.5" customHeight="1">
      <c r="A1742" s="423" t="s">
        <v>27288</v>
      </c>
      <c r="B1742" s="424" t="s">
        <v>24078</v>
      </c>
      <c r="C1742" s="424" t="s">
        <v>27289</v>
      </c>
      <c r="D1742" s="424" t="s">
        <v>100</v>
      </c>
      <c r="E1742" s="425">
        <v>4058.11</v>
      </c>
    </row>
    <row r="1743" spans="1:5" ht="12.75" customHeight="1">
      <c r="A1743" s="423" t="s">
        <v>27290</v>
      </c>
      <c r="B1743" s="424" t="s">
        <v>24078</v>
      </c>
      <c r="C1743" s="424" t="s">
        <v>27291</v>
      </c>
      <c r="D1743" s="424" t="s">
        <v>24273</v>
      </c>
      <c r="E1743" s="425">
        <v>1669</v>
      </c>
    </row>
    <row r="1744" spans="1:5" ht="12.75" customHeight="1">
      <c r="A1744" s="423" t="s">
        <v>27292</v>
      </c>
      <c r="B1744" s="424" t="s">
        <v>24078</v>
      </c>
      <c r="C1744" s="424" t="s">
        <v>27293</v>
      </c>
      <c r="D1744" s="424" t="s">
        <v>24273</v>
      </c>
      <c r="E1744" s="425">
        <v>1719.5</v>
      </c>
    </row>
    <row r="1745" spans="1:5" ht="13.5" customHeight="1">
      <c r="A1745" s="423" t="s">
        <v>27294</v>
      </c>
      <c r="B1745" s="424" t="s">
        <v>24078</v>
      </c>
      <c r="C1745" s="424" t="s">
        <v>27295</v>
      </c>
      <c r="D1745" s="424" t="s">
        <v>100</v>
      </c>
      <c r="E1745" s="425">
        <v>2378.4499999999998</v>
      </c>
    </row>
    <row r="1746" spans="1:5" ht="12.75" customHeight="1">
      <c r="A1746" s="420" t="s">
        <v>27296</v>
      </c>
      <c r="B1746" s="421" t="s">
        <v>24078</v>
      </c>
      <c r="C1746" s="421" t="s">
        <v>27297</v>
      </c>
      <c r="D1746" s="422"/>
      <c r="E1746" s="426"/>
    </row>
    <row r="1747" spans="1:5" ht="13.5" customHeight="1">
      <c r="A1747" s="423" t="s">
        <v>27298</v>
      </c>
      <c r="B1747" s="424" t="s">
        <v>24078</v>
      </c>
      <c r="C1747" s="424" t="s">
        <v>27299</v>
      </c>
      <c r="D1747" s="424" t="s">
        <v>100</v>
      </c>
      <c r="E1747" s="425">
        <v>103.69</v>
      </c>
    </row>
    <row r="1748" spans="1:5" ht="12.75" customHeight="1">
      <c r="A1748" s="423" t="s">
        <v>27300</v>
      </c>
      <c r="B1748" s="424" t="s">
        <v>24078</v>
      </c>
      <c r="C1748" s="424" t="s">
        <v>27301</v>
      </c>
      <c r="D1748" s="424" t="s">
        <v>100</v>
      </c>
      <c r="E1748" s="425">
        <v>512.78</v>
      </c>
    </row>
    <row r="1749" spans="1:5" ht="12.75" customHeight="1">
      <c r="A1749" s="423" t="s">
        <v>27302</v>
      </c>
      <c r="B1749" s="424" t="s">
        <v>24078</v>
      </c>
      <c r="C1749" s="424" t="s">
        <v>27303</v>
      </c>
      <c r="D1749" s="424" t="s">
        <v>100</v>
      </c>
      <c r="E1749" s="425">
        <v>13.32</v>
      </c>
    </row>
    <row r="1750" spans="1:5" ht="13.5" customHeight="1">
      <c r="A1750" s="423" t="s">
        <v>27304</v>
      </c>
      <c r="B1750" s="424" t="s">
        <v>24078</v>
      </c>
      <c r="C1750" s="424" t="s">
        <v>27305</v>
      </c>
      <c r="D1750" s="424" t="s">
        <v>100</v>
      </c>
      <c r="E1750" s="425">
        <v>3.68</v>
      </c>
    </row>
    <row r="1751" spans="1:5" ht="12.75" customHeight="1">
      <c r="A1751" s="423" t="s">
        <v>27306</v>
      </c>
      <c r="B1751" s="424" t="s">
        <v>24078</v>
      </c>
      <c r="C1751" s="424" t="s">
        <v>27307</v>
      </c>
      <c r="D1751" s="424" t="s">
        <v>100</v>
      </c>
      <c r="E1751" s="425">
        <v>134.91999999999999</v>
      </c>
    </row>
    <row r="1752" spans="1:5" ht="12.75" customHeight="1">
      <c r="A1752" s="423" t="s">
        <v>27308</v>
      </c>
      <c r="B1752" s="424" t="s">
        <v>24078</v>
      </c>
      <c r="C1752" s="424" t="s">
        <v>27309</v>
      </c>
      <c r="D1752" s="424" t="s">
        <v>100</v>
      </c>
      <c r="E1752" s="425">
        <v>64.92</v>
      </c>
    </row>
    <row r="1753" spans="1:5" ht="13.5" customHeight="1">
      <c r="A1753" s="423" t="s">
        <v>27310</v>
      </c>
      <c r="B1753" s="424" t="s">
        <v>24078</v>
      </c>
      <c r="C1753" s="424" t="s">
        <v>27311</v>
      </c>
      <c r="D1753" s="424" t="s">
        <v>100</v>
      </c>
      <c r="E1753" s="425">
        <v>585.55999999999995</v>
      </c>
    </row>
    <row r="1754" spans="1:5" ht="12.75" customHeight="1">
      <c r="A1754" s="423" t="s">
        <v>27312</v>
      </c>
      <c r="B1754" s="424" t="s">
        <v>24078</v>
      </c>
      <c r="C1754" s="424" t="s">
        <v>27313</v>
      </c>
      <c r="D1754" s="424" t="s">
        <v>100</v>
      </c>
      <c r="E1754" s="425">
        <v>970.56</v>
      </c>
    </row>
    <row r="1755" spans="1:5" ht="13.5" customHeight="1">
      <c r="A1755" s="423" t="s">
        <v>27314</v>
      </c>
      <c r="B1755" s="424" t="s">
        <v>24078</v>
      </c>
      <c r="C1755" s="424" t="s">
        <v>27315</v>
      </c>
      <c r="D1755" s="424" t="s">
        <v>100</v>
      </c>
      <c r="E1755" s="425">
        <v>970.56</v>
      </c>
    </row>
    <row r="1756" spans="1:5" ht="12.75" customHeight="1">
      <c r="A1756" s="423" t="s">
        <v>27316</v>
      </c>
      <c r="B1756" s="424" t="s">
        <v>24078</v>
      </c>
      <c r="C1756" s="424" t="s">
        <v>27317</v>
      </c>
      <c r="D1756" s="424" t="s">
        <v>100</v>
      </c>
      <c r="E1756" s="425">
        <v>429.56</v>
      </c>
    </row>
    <row r="1757" spans="1:5" ht="12.75" customHeight="1">
      <c r="A1757" s="423" t="s">
        <v>27318</v>
      </c>
      <c r="B1757" s="424" t="s">
        <v>24078</v>
      </c>
      <c r="C1757" s="424" t="s">
        <v>27319</v>
      </c>
      <c r="D1757" s="424" t="s">
        <v>100</v>
      </c>
      <c r="E1757" s="425">
        <v>645.55999999999995</v>
      </c>
    </row>
    <row r="1758" spans="1:5" ht="13.5" customHeight="1">
      <c r="A1758" s="423" t="s">
        <v>27320</v>
      </c>
      <c r="B1758" s="424" t="s">
        <v>24078</v>
      </c>
      <c r="C1758" s="424" t="s">
        <v>27321</v>
      </c>
      <c r="D1758" s="424" t="s">
        <v>100</v>
      </c>
      <c r="E1758" s="425">
        <v>43.69</v>
      </c>
    </row>
    <row r="1759" spans="1:5" ht="12.75" customHeight="1">
      <c r="A1759" s="420" t="s">
        <v>27322</v>
      </c>
      <c r="B1759" s="421" t="s">
        <v>24078</v>
      </c>
      <c r="C1759" s="421" t="s">
        <v>27323</v>
      </c>
      <c r="D1759" s="422"/>
      <c r="E1759" s="426"/>
    </row>
    <row r="1760" spans="1:5" ht="13.5" customHeight="1">
      <c r="A1760" s="423" t="s">
        <v>27324</v>
      </c>
      <c r="B1760" s="424" t="s">
        <v>24078</v>
      </c>
      <c r="C1760" s="424" t="s">
        <v>27325</v>
      </c>
      <c r="D1760" s="424" t="s">
        <v>100</v>
      </c>
      <c r="E1760" s="425">
        <v>63.33</v>
      </c>
    </row>
    <row r="1761" spans="1:5" ht="12.75" customHeight="1">
      <c r="A1761" s="423" t="s">
        <v>27326</v>
      </c>
      <c r="B1761" s="424" t="s">
        <v>24078</v>
      </c>
      <c r="C1761" s="424" t="s">
        <v>27327</v>
      </c>
      <c r="D1761" s="424" t="s">
        <v>100</v>
      </c>
      <c r="E1761" s="425">
        <v>58.33</v>
      </c>
    </row>
    <row r="1762" spans="1:5" ht="12.75" customHeight="1">
      <c r="A1762" s="423" t="s">
        <v>27328</v>
      </c>
      <c r="B1762" s="424" t="s">
        <v>24078</v>
      </c>
      <c r="C1762" s="424" t="s">
        <v>27329</v>
      </c>
      <c r="D1762" s="424" t="s">
        <v>100</v>
      </c>
      <c r="E1762" s="425">
        <v>58.33</v>
      </c>
    </row>
    <row r="1763" spans="1:5" ht="13.5" customHeight="1">
      <c r="A1763" s="423" t="s">
        <v>27330</v>
      </c>
      <c r="B1763" s="424" t="s">
        <v>24078</v>
      </c>
      <c r="C1763" s="424" t="s">
        <v>27331</v>
      </c>
      <c r="D1763" s="424" t="s">
        <v>100</v>
      </c>
      <c r="E1763" s="425">
        <v>18.329999999999998</v>
      </c>
    </row>
    <row r="1764" spans="1:5" ht="12.75" customHeight="1">
      <c r="A1764" s="423" t="s">
        <v>27332</v>
      </c>
      <c r="B1764" s="424" t="s">
        <v>24078</v>
      </c>
      <c r="C1764" s="424" t="s">
        <v>27333</v>
      </c>
      <c r="D1764" s="424" t="s">
        <v>100</v>
      </c>
      <c r="E1764" s="425">
        <v>23.33</v>
      </c>
    </row>
    <row r="1765" spans="1:5" ht="12.75" customHeight="1">
      <c r="A1765" s="423" t="s">
        <v>27334</v>
      </c>
      <c r="B1765" s="424" t="s">
        <v>24078</v>
      </c>
      <c r="C1765" s="424" t="s">
        <v>27335</v>
      </c>
      <c r="D1765" s="424" t="s">
        <v>100</v>
      </c>
      <c r="E1765" s="425">
        <v>17.829999999999998</v>
      </c>
    </row>
    <row r="1766" spans="1:5" ht="13.5" customHeight="1">
      <c r="A1766" s="423" t="s">
        <v>27336</v>
      </c>
      <c r="B1766" s="424" t="s">
        <v>24078</v>
      </c>
      <c r="C1766" s="424" t="s">
        <v>27337</v>
      </c>
      <c r="D1766" s="424" t="s">
        <v>100</v>
      </c>
      <c r="E1766" s="425">
        <v>14.67</v>
      </c>
    </row>
    <row r="1767" spans="1:5" ht="12.75" customHeight="1">
      <c r="A1767" s="423" t="s">
        <v>27338</v>
      </c>
      <c r="B1767" s="424" t="s">
        <v>24078</v>
      </c>
      <c r="C1767" s="424" t="s">
        <v>27339</v>
      </c>
      <c r="D1767" s="424" t="s">
        <v>100</v>
      </c>
      <c r="E1767" s="425">
        <v>16.170000000000002</v>
      </c>
    </row>
    <row r="1768" spans="1:5" ht="13.5" customHeight="1">
      <c r="A1768" s="423" t="s">
        <v>27340</v>
      </c>
      <c r="B1768" s="424" t="s">
        <v>24078</v>
      </c>
      <c r="C1768" s="424" t="s">
        <v>27341</v>
      </c>
      <c r="D1768" s="424" t="s">
        <v>100</v>
      </c>
      <c r="E1768" s="425">
        <v>14.67</v>
      </c>
    </row>
    <row r="1769" spans="1:5" ht="12.75" customHeight="1">
      <c r="A1769" s="423" t="s">
        <v>27342</v>
      </c>
      <c r="B1769" s="424" t="s">
        <v>24078</v>
      </c>
      <c r="C1769" s="424" t="s">
        <v>27343</v>
      </c>
      <c r="D1769" s="424" t="s">
        <v>100</v>
      </c>
      <c r="E1769" s="425">
        <v>10.33</v>
      </c>
    </row>
    <row r="1770" spans="1:5" ht="12.75" customHeight="1">
      <c r="A1770" s="423" t="s">
        <v>27344</v>
      </c>
      <c r="B1770" s="424" t="s">
        <v>24078</v>
      </c>
      <c r="C1770" s="424" t="s">
        <v>27345</v>
      </c>
      <c r="D1770" s="424" t="s">
        <v>100</v>
      </c>
      <c r="E1770" s="425">
        <v>9.3800000000000008</v>
      </c>
    </row>
    <row r="1771" spans="1:5" ht="13.5" customHeight="1">
      <c r="A1771" s="420" t="s">
        <v>27346</v>
      </c>
      <c r="B1771" s="421" t="s">
        <v>24078</v>
      </c>
      <c r="C1771" s="421" t="s">
        <v>27347</v>
      </c>
      <c r="D1771" s="422"/>
      <c r="E1771" s="426"/>
    </row>
    <row r="1772" spans="1:5" ht="12.75" customHeight="1">
      <c r="A1772" s="423" t="s">
        <v>27348</v>
      </c>
      <c r="B1772" s="424" t="s">
        <v>24078</v>
      </c>
      <c r="C1772" s="424" t="s">
        <v>27349</v>
      </c>
      <c r="D1772" s="424" t="s">
        <v>74</v>
      </c>
      <c r="E1772" s="425">
        <v>164.27</v>
      </c>
    </row>
    <row r="1773" spans="1:5" ht="13.5" customHeight="1">
      <c r="A1773" s="423" t="s">
        <v>27350</v>
      </c>
      <c r="B1773" s="424" t="s">
        <v>24078</v>
      </c>
      <c r="C1773" s="424" t="s">
        <v>27351</v>
      </c>
      <c r="D1773" s="424" t="s">
        <v>74</v>
      </c>
      <c r="E1773" s="425">
        <v>184.55</v>
      </c>
    </row>
    <row r="1774" spans="1:5" ht="12.75" customHeight="1">
      <c r="A1774" s="423" t="s">
        <v>27352</v>
      </c>
      <c r="B1774" s="424" t="s">
        <v>24078</v>
      </c>
      <c r="C1774" s="424" t="s">
        <v>27353</v>
      </c>
      <c r="D1774" s="424" t="s">
        <v>74</v>
      </c>
      <c r="E1774" s="425">
        <v>292.16000000000003</v>
      </c>
    </row>
    <row r="1775" spans="1:5" ht="12.75" customHeight="1">
      <c r="A1775" s="423" t="s">
        <v>27354</v>
      </c>
      <c r="B1775" s="424" t="s">
        <v>24078</v>
      </c>
      <c r="C1775" s="424" t="s">
        <v>27355</v>
      </c>
      <c r="D1775" s="424" t="s">
        <v>74</v>
      </c>
      <c r="E1775" s="425">
        <v>303.49</v>
      </c>
    </row>
    <row r="1776" spans="1:5" ht="13.5" customHeight="1">
      <c r="A1776" s="423" t="s">
        <v>27356</v>
      </c>
      <c r="B1776" s="424" t="s">
        <v>24078</v>
      </c>
      <c r="C1776" s="424" t="s">
        <v>27357</v>
      </c>
      <c r="D1776" s="424" t="s">
        <v>74</v>
      </c>
      <c r="E1776" s="425">
        <v>263.18</v>
      </c>
    </row>
    <row r="1777" spans="1:5" ht="12.75" customHeight="1">
      <c r="A1777" s="423" t="s">
        <v>27358</v>
      </c>
      <c r="B1777" s="424" t="s">
        <v>24078</v>
      </c>
      <c r="C1777" s="424" t="s">
        <v>27359</v>
      </c>
      <c r="D1777" s="424" t="s">
        <v>74</v>
      </c>
      <c r="E1777" s="425">
        <v>323.14999999999998</v>
      </c>
    </row>
    <row r="1778" spans="1:5" ht="12.75" customHeight="1">
      <c r="A1778" s="423" t="s">
        <v>27360</v>
      </c>
      <c r="B1778" s="424" t="s">
        <v>24078</v>
      </c>
      <c r="C1778" s="424" t="s">
        <v>27361</v>
      </c>
      <c r="D1778" s="424" t="s">
        <v>74</v>
      </c>
      <c r="E1778" s="425">
        <v>299.62</v>
      </c>
    </row>
    <row r="1779" spans="1:5" ht="13.5" customHeight="1">
      <c r="A1779" s="423" t="s">
        <v>27362</v>
      </c>
      <c r="B1779" s="424" t="s">
        <v>24078</v>
      </c>
      <c r="C1779" s="424" t="s">
        <v>27363</v>
      </c>
      <c r="D1779" s="424" t="s">
        <v>53</v>
      </c>
      <c r="E1779" s="425">
        <v>21.27</v>
      </c>
    </row>
    <row r="1780" spans="1:5" ht="12.75" customHeight="1">
      <c r="A1780" s="423" t="s">
        <v>27364</v>
      </c>
      <c r="B1780" s="424" t="s">
        <v>24078</v>
      </c>
      <c r="C1780" s="424" t="s">
        <v>27365</v>
      </c>
      <c r="D1780" s="424" t="s">
        <v>53</v>
      </c>
      <c r="E1780" s="425">
        <v>48.08</v>
      </c>
    </row>
    <row r="1781" spans="1:5" ht="13.5" customHeight="1">
      <c r="A1781" s="423" t="s">
        <v>27366</v>
      </c>
      <c r="B1781" s="424" t="s">
        <v>24078</v>
      </c>
      <c r="C1781" s="424" t="s">
        <v>27367</v>
      </c>
      <c r="D1781" s="424" t="s">
        <v>53</v>
      </c>
      <c r="E1781" s="425">
        <v>42.2</v>
      </c>
    </row>
    <row r="1782" spans="1:5" ht="12.75" customHeight="1">
      <c r="A1782" s="420" t="s">
        <v>27368</v>
      </c>
      <c r="B1782" s="421" t="s">
        <v>24078</v>
      </c>
      <c r="C1782" s="421" t="s">
        <v>27369</v>
      </c>
      <c r="D1782" s="422"/>
      <c r="E1782" s="426"/>
    </row>
    <row r="1783" spans="1:5" ht="12.75" customHeight="1">
      <c r="A1783" s="423" t="s">
        <v>27370</v>
      </c>
      <c r="B1783" s="424" t="s">
        <v>24078</v>
      </c>
      <c r="C1783" s="424" t="s">
        <v>27371</v>
      </c>
      <c r="D1783" s="424" t="s">
        <v>74</v>
      </c>
      <c r="E1783" s="425">
        <v>246.4</v>
      </c>
    </row>
    <row r="1784" spans="1:5" ht="13.5" customHeight="1">
      <c r="A1784" s="423" t="s">
        <v>27372</v>
      </c>
      <c r="B1784" s="424" t="s">
        <v>24078</v>
      </c>
      <c r="C1784" s="424" t="s">
        <v>27373</v>
      </c>
      <c r="D1784" s="424" t="s">
        <v>74</v>
      </c>
      <c r="E1784" s="425">
        <v>286.70999999999998</v>
      </c>
    </row>
    <row r="1785" spans="1:5" ht="12.75" customHeight="1">
      <c r="A1785" s="423" t="s">
        <v>27374</v>
      </c>
      <c r="B1785" s="424" t="s">
        <v>24078</v>
      </c>
      <c r="C1785" s="424" t="s">
        <v>27375</v>
      </c>
      <c r="D1785" s="424" t="s">
        <v>74</v>
      </c>
      <c r="E1785" s="425">
        <v>332.16</v>
      </c>
    </row>
    <row r="1786" spans="1:5" ht="13.5" customHeight="1">
      <c r="A1786" s="423" t="s">
        <v>27376</v>
      </c>
      <c r="B1786" s="424" t="s">
        <v>24078</v>
      </c>
      <c r="C1786" s="424" t="s">
        <v>27377</v>
      </c>
      <c r="D1786" s="424" t="s">
        <v>74</v>
      </c>
      <c r="E1786" s="425">
        <v>444.3</v>
      </c>
    </row>
    <row r="1787" spans="1:5" ht="12.75" customHeight="1">
      <c r="A1787" s="423" t="s">
        <v>27378</v>
      </c>
      <c r="B1787" s="424" t="s">
        <v>24078</v>
      </c>
      <c r="C1787" s="424" t="s">
        <v>27379</v>
      </c>
      <c r="D1787" s="424" t="s">
        <v>74</v>
      </c>
      <c r="E1787" s="425">
        <v>255.58</v>
      </c>
    </row>
    <row r="1788" spans="1:5" ht="12.75" customHeight="1">
      <c r="A1788" s="420" t="s">
        <v>27380</v>
      </c>
      <c r="B1788" s="421" t="s">
        <v>24078</v>
      </c>
      <c r="C1788" s="421" t="s">
        <v>27381</v>
      </c>
      <c r="D1788" s="422"/>
      <c r="E1788" s="426"/>
    </row>
    <row r="1789" spans="1:5" ht="13.5" customHeight="1">
      <c r="A1789" s="423" t="s">
        <v>27382</v>
      </c>
      <c r="B1789" s="424" t="s">
        <v>24078</v>
      </c>
      <c r="C1789" s="424" t="s">
        <v>27383</v>
      </c>
      <c r="D1789" s="424" t="s">
        <v>53</v>
      </c>
      <c r="E1789" s="425">
        <v>230.54</v>
      </c>
    </row>
    <row r="1790" spans="1:5" ht="12.75" customHeight="1">
      <c r="A1790" s="423" t="s">
        <v>27384</v>
      </c>
      <c r="B1790" s="424" t="s">
        <v>24078</v>
      </c>
      <c r="C1790" s="424" t="s">
        <v>27385</v>
      </c>
      <c r="D1790" s="424" t="s">
        <v>100</v>
      </c>
      <c r="E1790" s="425">
        <v>151.16999999999999</v>
      </c>
    </row>
    <row r="1791" spans="1:5" ht="13.5" customHeight="1">
      <c r="A1791" s="423" t="s">
        <v>27386</v>
      </c>
      <c r="B1791" s="424" t="s">
        <v>24078</v>
      </c>
      <c r="C1791" s="424" t="s">
        <v>27387</v>
      </c>
      <c r="D1791" s="424" t="s">
        <v>100</v>
      </c>
      <c r="E1791" s="425">
        <v>392.87</v>
      </c>
    </row>
    <row r="1792" spans="1:5" ht="12.75" customHeight="1">
      <c r="A1792" s="423" t="s">
        <v>27388</v>
      </c>
      <c r="B1792" s="424" t="s">
        <v>24078</v>
      </c>
      <c r="C1792" s="424" t="s">
        <v>27389</v>
      </c>
      <c r="D1792" s="424" t="s">
        <v>53</v>
      </c>
      <c r="E1792" s="425">
        <v>225.2</v>
      </c>
    </row>
    <row r="1793" spans="1:5" ht="12.75" customHeight="1">
      <c r="A1793" s="423" t="s">
        <v>27390</v>
      </c>
      <c r="B1793" s="424" t="s">
        <v>24078</v>
      </c>
      <c r="C1793" s="424" t="s">
        <v>27391</v>
      </c>
      <c r="D1793" s="424" t="s">
        <v>24273</v>
      </c>
      <c r="E1793" s="425">
        <v>769.81</v>
      </c>
    </row>
    <row r="1794" spans="1:5" ht="13.5" customHeight="1">
      <c r="A1794" s="423" t="s">
        <v>27392</v>
      </c>
      <c r="B1794" s="424" t="s">
        <v>24078</v>
      </c>
      <c r="C1794" s="424" t="s">
        <v>27393</v>
      </c>
      <c r="D1794" s="424" t="s">
        <v>24273</v>
      </c>
      <c r="E1794" s="425">
        <v>1283.45</v>
      </c>
    </row>
    <row r="1795" spans="1:5" ht="12.75" customHeight="1">
      <c r="A1795" s="420" t="s">
        <v>27394</v>
      </c>
      <c r="B1795" s="421" t="s">
        <v>24078</v>
      </c>
      <c r="C1795" s="421" t="s">
        <v>27395</v>
      </c>
      <c r="D1795" s="422"/>
      <c r="E1795" s="426"/>
    </row>
    <row r="1796" spans="1:5" ht="12.75" customHeight="1">
      <c r="A1796" s="423" t="s">
        <v>27396</v>
      </c>
      <c r="B1796" s="424" t="s">
        <v>24078</v>
      </c>
      <c r="C1796" s="424" t="s">
        <v>27397</v>
      </c>
      <c r="D1796" s="424" t="s">
        <v>100</v>
      </c>
      <c r="E1796" s="425">
        <v>2760.65</v>
      </c>
    </row>
    <row r="1797" spans="1:5" ht="13.5" customHeight="1">
      <c r="A1797" s="423" t="s">
        <v>27398</v>
      </c>
      <c r="B1797" s="424" t="s">
        <v>24078</v>
      </c>
      <c r="C1797" s="424" t="s">
        <v>27399</v>
      </c>
      <c r="D1797" s="424" t="s">
        <v>100</v>
      </c>
      <c r="E1797" s="425">
        <v>5234.4399999999996</v>
      </c>
    </row>
    <row r="1798" spans="1:5" ht="12.75" customHeight="1">
      <c r="A1798" s="423" t="s">
        <v>27400</v>
      </c>
      <c r="B1798" s="424" t="s">
        <v>24078</v>
      </c>
      <c r="C1798" s="424" t="s">
        <v>27401</v>
      </c>
      <c r="D1798" s="424" t="s">
        <v>100</v>
      </c>
      <c r="E1798" s="425">
        <v>3819.59</v>
      </c>
    </row>
    <row r="1799" spans="1:5" ht="13.5" customHeight="1">
      <c r="A1799" s="423" t="s">
        <v>27402</v>
      </c>
      <c r="B1799" s="424" t="s">
        <v>24078</v>
      </c>
      <c r="C1799" s="424" t="s">
        <v>27403</v>
      </c>
      <c r="D1799" s="424" t="s">
        <v>100</v>
      </c>
      <c r="E1799" s="425">
        <v>4058.92</v>
      </c>
    </row>
    <row r="1800" spans="1:5" ht="12.75" customHeight="1">
      <c r="A1800" s="423" t="s">
        <v>27404</v>
      </c>
      <c r="B1800" s="424" t="s">
        <v>24078</v>
      </c>
      <c r="C1800" s="424" t="s">
        <v>27405</v>
      </c>
      <c r="D1800" s="424" t="s">
        <v>100</v>
      </c>
      <c r="E1800" s="425">
        <v>2163.6</v>
      </c>
    </row>
    <row r="1801" spans="1:5" ht="12.75" customHeight="1">
      <c r="A1801" s="420" t="s">
        <v>27406</v>
      </c>
      <c r="B1801" s="421" t="s">
        <v>24078</v>
      </c>
      <c r="C1801" s="421" t="s">
        <v>27407</v>
      </c>
      <c r="D1801" s="422"/>
      <c r="E1801" s="426"/>
    </row>
    <row r="1802" spans="1:5" ht="13.5" customHeight="1">
      <c r="A1802" s="423" t="s">
        <v>27408</v>
      </c>
      <c r="B1802" s="424" t="s">
        <v>24078</v>
      </c>
      <c r="C1802" s="424" t="s">
        <v>27409</v>
      </c>
      <c r="D1802" s="424" t="s">
        <v>100</v>
      </c>
      <c r="E1802" s="425">
        <v>31.4</v>
      </c>
    </row>
    <row r="1803" spans="1:5" ht="12.75" customHeight="1">
      <c r="A1803" s="420" t="s">
        <v>27410</v>
      </c>
      <c r="B1803" s="421" t="s">
        <v>24078</v>
      </c>
      <c r="C1803" s="421" t="s">
        <v>27411</v>
      </c>
      <c r="D1803" s="422"/>
      <c r="E1803" s="426"/>
    </row>
    <row r="1804" spans="1:5" ht="13.5" customHeight="1">
      <c r="A1804" s="423" t="s">
        <v>27412</v>
      </c>
      <c r="B1804" s="424" t="s">
        <v>24078</v>
      </c>
      <c r="C1804" s="556" t="s">
        <v>27413</v>
      </c>
      <c r="D1804" s="424" t="s">
        <v>53</v>
      </c>
      <c r="E1804" s="425">
        <v>46.17</v>
      </c>
    </row>
    <row r="1805" spans="1:5" ht="2.25" customHeight="1">
      <c r="A1805" s="428"/>
      <c r="C1805" s="556"/>
      <c r="E1805" s="429"/>
    </row>
    <row r="1806" spans="1:5" ht="12.75" customHeight="1">
      <c r="A1806" s="423" t="s">
        <v>27414</v>
      </c>
      <c r="B1806" s="424" t="s">
        <v>24078</v>
      </c>
      <c r="C1806" s="556" t="s">
        <v>27415</v>
      </c>
      <c r="D1806" s="424" t="s">
        <v>53</v>
      </c>
      <c r="E1806" s="425">
        <v>64.3</v>
      </c>
    </row>
    <row r="1807" spans="1:5" ht="3" customHeight="1">
      <c r="A1807" s="428"/>
      <c r="C1807" s="556"/>
      <c r="E1807" s="429"/>
    </row>
    <row r="1808" spans="1:5" ht="12.75" customHeight="1">
      <c r="A1808" s="423" t="s">
        <v>27416</v>
      </c>
      <c r="B1808" s="424" t="s">
        <v>24078</v>
      </c>
      <c r="C1808" s="424" t="s">
        <v>27417</v>
      </c>
      <c r="D1808" s="424" t="s">
        <v>53</v>
      </c>
      <c r="E1808" s="425">
        <v>33.35</v>
      </c>
    </row>
    <row r="1809" spans="1:5" ht="12.75" customHeight="1">
      <c r="A1809" s="423" t="s">
        <v>27418</v>
      </c>
      <c r="B1809" s="424" t="s">
        <v>24078</v>
      </c>
      <c r="C1809" s="424" t="s">
        <v>273</v>
      </c>
      <c r="D1809" s="424" t="s">
        <v>53</v>
      </c>
      <c r="E1809" s="425">
        <v>28.36</v>
      </c>
    </row>
    <row r="1810" spans="1:5" ht="13.5" customHeight="1">
      <c r="A1810" s="423" t="s">
        <v>27419</v>
      </c>
      <c r="B1810" s="424" t="s">
        <v>24078</v>
      </c>
      <c r="C1810" s="424" t="s">
        <v>27420</v>
      </c>
      <c r="D1810" s="424" t="s">
        <v>53</v>
      </c>
      <c r="E1810" s="425">
        <v>204.1</v>
      </c>
    </row>
    <row r="1811" spans="1:5" ht="12.75" customHeight="1">
      <c r="A1811" s="420" t="s">
        <v>27421</v>
      </c>
      <c r="B1811" s="421" t="s">
        <v>24078</v>
      </c>
      <c r="C1811" s="421" t="s">
        <v>27422</v>
      </c>
      <c r="D1811" s="422"/>
      <c r="E1811" s="426"/>
    </row>
    <row r="1812" spans="1:5" ht="13.5" customHeight="1">
      <c r="A1812" s="423" t="s">
        <v>27423</v>
      </c>
      <c r="B1812" s="424" t="s">
        <v>24078</v>
      </c>
      <c r="C1812" s="424" t="s">
        <v>24459</v>
      </c>
      <c r="D1812" s="424" t="s">
        <v>53</v>
      </c>
      <c r="E1812" s="425">
        <v>29.29</v>
      </c>
    </row>
    <row r="1813" spans="1:5" ht="12.75" customHeight="1">
      <c r="A1813" s="423" t="s">
        <v>27424</v>
      </c>
      <c r="B1813" s="424" t="s">
        <v>24078</v>
      </c>
      <c r="C1813" s="424" t="s">
        <v>27425</v>
      </c>
      <c r="D1813" s="424" t="s">
        <v>53</v>
      </c>
      <c r="E1813" s="425">
        <v>43.6</v>
      </c>
    </row>
    <row r="1814" spans="1:5" ht="12.75" customHeight="1">
      <c r="A1814" s="420" t="s">
        <v>27426</v>
      </c>
      <c r="B1814" s="421" t="s">
        <v>24078</v>
      </c>
      <c r="C1814" s="421" t="s">
        <v>25212</v>
      </c>
      <c r="D1814" s="422"/>
      <c r="E1814" s="426"/>
    </row>
    <row r="1815" spans="1:5" ht="13.5" customHeight="1">
      <c r="A1815" s="423" t="s">
        <v>27427</v>
      </c>
      <c r="B1815" s="424" t="s">
        <v>24078</v>
      </c>
      <c r="C1815" s="424" t="s">
        <v>25214</v>
      </c>
      <c r="D1815" s="424" t="s">
        <v>53</v>
      </c>
      <c r="E1815" s="425">
        <v>25.47</v>
      </c>
    </row>
    <row r="1816" spans="1:5" ht="12.75" customHeight="1">
      <c r="A1816" s="420" t="s">
        <v>27428</v>
      </c>
      <c r="B1816" s="421" t="s">
        <v>24078</v>
      </c>
      <c r="C1816" s="421" t="s">
        <v>27429</v>
      </c>
      <c r="D1816" s="422"/>
      <c r="E1816" s="426"/>
    </row>
    <row r="1817" spans="1:5" ht="13.5" customHeight="1">
      <c r="A1817" s="423" t="s">
        <v>27430</v>
      </c>
      <c r="B1817" s="424" t="s">
        <v>24078</v>
      </c>
      <c r="C1817" s="424" t="s">
        <v>27431</v>
      </c>
      <c r="D1817" s="424" t="s">
        <v>53</v>
      </c>
      <c r="E1817" s="425">
        <v>242.43</v>
      </c>
    </row>
    <row r="1818" spans="1:5" ht="12.75" customHeight="1">
      <c r="A1818" s="423" t="s">
        <v>27432</v>
      </c>
      <c r="B1818" s="424" t="s">
        <v>24078</v>
      </c>
      <c r="C1818" s="424" t="s">
        <v>27433</v>
      </c>
      <c r="D1818" s="424" t="s">
        <v>53</v>
      </c>
      <c r="E1818" s="425">
        <v>237.94</v>
      </c>
    </row>
    <row r="1819" spans="1:5" ht="12.75" customHeight="1">
      <c r="A1819" s="423" t="s">
        <v>27434</v>
      </c>
      <c r="B1819" s="424" t="s">
        <v>24078</v>
      </c>
      <c r="C1819" s="424" t="s">
        <v>27435</v>
      </c>
      <c r="D1819" s="424" t="s">
        <v>53</v>
      </c>
      <c r="E1819" s="425">
        <v>17.510000000000002</v>
      </c>
    </row>
    <row r="1820" spans="1:5" ht="13.5" customHeight="1">
      <c r="A1820" s="420" t="s">
        <v>27436</v>
      </c>
      <c r="B1820" s="421" t="s">
        <v>24078</v>
      </c>
      <c r="C1820" s="421" t="s">
        <v>27437</v>
      </c>
      <c r="D1820" s="422"/>
      <c r="E1820" s="426"/>
    </row>
    <row r="1821" spans="1:5" ht="12.75" customHeight="1">
      <c r="A1821" s="423" t="s">
        <v>27438</v>
      </c>
      <c r="B1821" s="424" t="s">
        <v>24078</v>
      </c>
      <c r="C1821" s="424" t="s">
        <v>27439</v>
      </c>
      <c r="D1821" s="424" t="s">
        <v>100</v>
      </c>
      <c r="E1821" s="425">
        <v>297.95</v>
      </c>
    </row>
    <row r="1822" spans="1:5" ht="12.75" customHeight="1">
      <c r="A1822" s="423" t="s">
        <v>27440</v>
      </c>
      <c r="B1822" s="424" t="s">
        <v>24078</v>
      </c>
      <c r="C1822" s="424" t="s">
        <v>27441</v>
      </c>
      <c r="D1822" s="424" t="s">
        <v>100</v>
      </c>
      <c r="E1822" s="425">
        <v>267.95</v>
      </c>
    </row>
    <row r="1823" spans="1:5" ht="13.5" customHeight="1">
      <c r="A1823" s="423" t="s">
        <v>27442</v>
      </c>
      <c r="B1823" s="424" t="s">
        <v>24078</v>
      </c>
      <c r="C1823" s="424" t="s">
        <v>27443</v>
      </c>
      <c r="D1823" s="424" t="s">
        <v>100</v>
      </c>
      <c r="E1823" s="425">
        <v>661.49</v>
      </c>
    </row>
    <row r="1824" spans="1:5" ht="12.75" customHeight="1">
      <c r="A1824" s="423" t="s">
        <v>27444</v>
      </c>
      <c r="B1824" s="424" t="s">
        <v>24078</v>
      </c>
      <c r="C1824" s="424" t="s">
        <v>328</v>
      </c>
      <c r="D1824" s="424" t="s">
        <v>100</v>
      </c>
      <c r="E1824" s="425">
        <v>1021.49</v>
      </c>
    </row>
    <row r="1825" spans="1:5" ht="13.5" customHeight="1">
      <c r="A1825" s="416" t="s">
        <v>27445</v>
      </c>
      <c r="B1825" s="417"/>
      <c r="C1825" s="418" t="s">
        <v>4756</v>
      </c>
      <c r="D1825" s="419"/>
      <c r="E1825" s="430"/>
    </row>
    <row r="1826" spans="1:5" ht="12.75" customHeight="1">
      <c r="A1826" s="420" t="s">
        <v>27446</v>
      </c>
      <c r="B1826" s="421" t="s">
        <v>24078</v>
      </c>
      <c r="C1826" s="557" t="s">
        <v>27447</v>
      </c>
      <c r="D1826" s="422"/>
      <c r="E1826" s="426"/>
    </row>
    <row r="1827" spans="1:5" ht="4.5" customHeight="1">
      <c r="A1827" s="428"/>
      <c r="C1827" s="557"/>
      <c r="E1827" s="429"/>
    </row>
    <row r="1828" spans="1:5" ht="13.5" customHeight="1">
      <c r="A1828" s="423" t="s">
        <v>27448</v>
      </c>
      <c r="B1828" s="424" t="s">
        <v>24078</v>
      </c>
      <c r="C1828" s="424" t="s">
        <v>27449</v>
      </c>
      <c r="D1828" s="424" t="s">
        <v>53</v>
      </c>
      <c r="E1828" s="425">
        <v>170.63</v>
      </c>
    </row>
    <row r="1829" spans="1:5" ht="12.75" customHeight="1">
      <c r="A1829" s="423" t="s">
        <v>27450</v>
      </c>
      <c r="B1829" s="424" t="s">
        <v>24078</v>
      </c>
      <c r="C1829" s="424" t="s">
        <v>27451</v>
      </c>
      <c r="D1829" s="424" t="s">
        <v>53</v>
      </c>
      <c r="E1829" s="425">
        <v>706.75</v>
      </c>
    </row>
    <row r="1830" spans="1:5" ht="13.5" customHeight="1">
      <c r="A1830" s="423" t="s">
        <v>27452</v>
      </c>
      <c r="B1830" s="424" t="s">
        <v>24078</v>
      </c>
      <c r="C1830" s="424" t="s">
        <v>27453</v>
      </c>
      <c r="D1830" s="424" t="s">
        <v>53</v>
      </c>
      <c r="E1830" s="425">
        <v>1860.97</v>
      </c>
    </row>
    <row r="1831" spans="1:5" ht="12.75" customHeight="1">
      <c r="A1831" s="423" t="s">
        <v>27454</v>
      </c>
      <c r="B1831" s="424" t="s">
        <v>24078</v>
      </c>
      <c r="C1831" s="424" t="s">
        <v>27455</v>
      </c>
      <c r="D1831" s="424" t="s">
        <v>53</v>
      </c>
      <c r="E1831" s="425">
        <v>292.08</v>
      </c>
    </row>
    <row r="1832" spans="1:5" ht="12.75" customHeight="1">
      <c r="A1832" s="423" t="s">
        <v>27456</v>
      </c>
      <c r="B1832" s="424" t="s">
        <v>24078</v>
      </c>
      <c r="C1832" s="424" t="s">
        <v>27457</v>
      </c>
      <c r="D1832" s="424" t="s">
        <v>53</v>
      </c>
      <c r="E1832" s="425">
        <v>1010.6</v>
      </c>
    </row>
    <row r="1833" spans="1:5" ht="13.5" customHeight="1">
      <c r="A1833" s="420" t="s">
        <v>27458</v>
      </c>
      <c r="B1833" s="421" t="s">
        <v>24078</v>
      </c>
      <c r="C1833" s="421" t="s">
        <v>27459</v>
      </c>
      <c r="D1833" s="422"/>
      <c r="E1833" s="426"/>
    </row>
    <row r="1834" spans="1:5" ht="12.75" customHeight="1">
      <c r="A1834" s="423" t="s">
        <v>27460</v>
      </c>
      <c r="B1834" s="424" t="s">
        <v>24078</v>
      </c>
      <c r="C1834" s="424" t="s">
        <v>27461</v>
      </c>
      <c r="D1834" s="424" t="s">
        <v>53</v>
      </c>
      <c r="E1834" s="425">
        <v>171.71</v>
      </c>
    </row>
    <row r="1835" spans="1:5" ht="13.5" customHeight="1">
      <c r="A1835" s="423" t="s">
        <v>27462</v>
      </c>
      <c r="B1835" s="424" t="s">
        <v>24078</v>
      </c>
      <c r="C1835" s="424" t="s">
        <v>27463</v>
      </c>
      <c r="D1835" s="424" t="s">
        <v>53</v>
      </c>
      <c r="E1835" s="425">
        <v>211.95</v>
      </c>
    </row>
    <row r="1836" spans="1:5" ht="12.75" customHeight="1">
      <c r="A1836" s="423" t="s">
        <v>27464</v>
      </c>
      <c r="B1836" s="424" t="s">
        <v>24078</v>
      </c>
      <c r="C1836" s="424" t="s">
        <v>27465</v>
      </c>
      <c r="D1836" s="424" t="s">
        <v>53</v>
      </c>
      <c r="E1836" s="425">
        <v>305.98</v>
      </c>
    </row>
    <row r="1837" spans="1:5" ht="12.75" customHeight="1">
      <c r="A1837" s="423" t="s">
        <v>27466</v>
      </c>
      <c r="B1837" s="424" t="s">
        <v>24078</v>
      </c>
      <c r="C1837" s="424" t="s">
        <v>27467</v>
      </c>
      <c r="D1837" s="424" t="s">
        <v>53</v>
      </c>
      <c r="E1837" s="425">
        <v>495.96</v>
      </c>
    </row>
    <row r="1838" spans="1:5" ht="13.5" customHeight="1">
      <c r="A1838" s="423" t="s">
        <v>27468</v>
      </c>
      <c r="B1838" s="424" t="s">
        <v>24078</v>
      </c>
      <c r="C1838" s="424" t="s">
        <v>27469</v>
      </c>
      <c r="D1838" s="424" t="s">
        <v>53</v>
      </c>
      <c r="E1838" s="425">
        <v>647.83000000000004</v>
      </c>
    </row>
    <row r="1839" spans="1:5" ht="12.75" customHeight="1">
      <c r="A1839" s="423" t="s">
        <v>27470</v>
      </c>
      <c r="B1839" s="424" t="s">
        <v>24078</v>
      </c>
      <c r="C1839" s="424" t="s">
        <v>27471</v>
      </c>
      <c r="D1839" s="424" t="s">
        <v>53</v>
      </c>
      <c r="E1839" s="425">
        <v>943.58</v>
      </c>
    </row>
    <row r="1840" spans="1:5" ht="13.5" customHeight="1">
      <c r="A1840" s="423" t="s">
        <v>27472</v>
      </c>
      <c r="B1840" s="424" t="s">
        <v>24078</v>
      </c>
      <c r="C1840" s="424" t="s">
        <v>27473</v>
      </c>
      <c r="D1840" s="424" t="s">
        <v>53</v>
      </c>
      <c r="E1840" s="425">
        <v>1370.21</v>
      </c>
    </row>
    <row r="1841" spans="1:5" ht="12.75" customHeight="1">
      <c r="A1841" s="420" t="s">
        <v>27474</v>
      </c>
      <c r="B1841" s="421" t="s">
        <v>24078</v>
      </c>
      <c r="C1841" s="421" t="s">
        <v>27475</v>
      </c>
      <c r="D1841" s="422"/>
      <c r="E1841" s="426"/>
    </row>
    <row r="1842" spans="1:5" ht="12.75" customHeight="1">
      <c r="A1842" s="423" t="s">
        <v>27476</v>
      </c>
      <c r="B1842" s="424" t="s">
        <v>24078</v>
      </c>
      <c r="C1842" s="424" t="s">
        <v>27461</v>
      </c>
      <c r="D1842" s="424" t="s">
        <v>53</v>
      </c>
      <c r="E1842" s="425">
        <v>178.63</v>
      </c>
    </row>
    <row r="1843" spans="1:5" ht="13.5" customHeight="1">
      <c r="A1843" s="423" t="s">
        <v>27477</v>
      </c>
      <c r="B1843" s="424" t="s">
        <v>24078</v>
      </c>
      <c r="C1843" s="424" t="s">
        <v>27463</v>
      </c>
      <c r="D1843" s="424" t="s">
        <v>53</v>
      </c>
      <c r="E1843" s="425">
        <v>222.81</v>
      </c>
    </row>
    <row r="1844" spans="1:5" ht="12.75" customHeight="1">
      <c r="A1844" s="423" t="s">
        <v>27478</v>
      </c>
      <c r="B1844" s="424" t="s">
        <v>24078</v>
      </c>
      <c r="C1844" s="424" t="s">
        <v>27465</v>
      </c>
      <c r="D1844" s="424" t="s">
        <v>53</v>
      </c>
      <c r="E1844" s="425">
        <v>290.17</v>
      </c>
    </row>
    <row r="1845" spans="1:5" ht="12.75" customHeight="1">
      <c r="A1845" s="423" t="s">
        <v>27479</v>
      </c>
      <c r="B1845" s="424" t="s">
        <v>24078</v>
      </c>
      <c r="C1845" s="424" t="s">
        <v>27467</v>
      </c>
      <c r="D1845" s="424" t="s">
        <v>53</v>
      </c>
      <c r="E1845" s="425">
        <v>505.6</v>
      </c>
    </row>
    <row r="1846" spans="1:5" ht="13.5" customHeight="1">
      <c r="A1846" s="423" t="s">
        <v>27480</v>
      </c>
      <c r="B1846" s="424" t="s">
        <v>24078</v>
      </c>
      <c r="C1846" s="424" t="s">
        <v>27469</v>
      </c>
      <c r="D1846" s="424" t="s">
        <v>53</v>
      </c>
      <c r="E1846" s="425">
        <v>693.25</v>
      </c>
    </row>
    <row r="1847" spans="1:5" ht="12.75" customHeight="1">
      <c r="A1847" s="423" t="s">
        <v>27481</v>
      </c>
      <c r="B1847" s="424" t="s">
        <v>24078</v>
      </c>
      <c r="C1847" s="424" t="s">
        <v>27471</v>
      </c>
      <c r="D1847" s="424" t="s">
        <v>53</v>
      </c>
      <c r="E1847" s="425">
        <v>997.89</v>
      </c>
    </row>
    <row r="1848" spans="1:5" ht="13.5" customHeight="1">
      <c r="A1848" s="423" t="s">
        <v>27482</v>
      </c>
      <c r="B1848" s="424" t="s">
        <v>24078</v>
      </c>
      <c r="C1848" s="424" t="s">
        <v>27473</v>
      </c>
      <c r="D1848" s="424" t="s">
        <v>53</v>
      </c>
      <c r="E1848" s="425">
        <v>1439.33</v>
      </c>
    </row>
    <row r="1849" spans="1:5" ht="12.75" customHeight="1">
      <c r="A1849" s="420" t="s">
        <v>27483</v>
      </c>
      <c r="B1849" s="421" t="s">
        <v>24078</v>
      </c>
      <c r="C1849" s="421" t="s">
        <v>27484</v>
      </c>
      <c r="D1849" s="422"/>
      <c r="E1849" s="426"/>
    </row>
    <row r="1850" spans="1:5" ht="12.75" customHeight="1">
      <c r="A1850" s="423" t="s">
        <v>27485</v>
      </c>
      <c r="B1850" s="424" t="s">
        <v>24078</v>
      </c>
      <c r="C1850" s="424" t="s">
        <v>27465</v>
      </c>
      <c r="D1850" s="424" t="s">
        <v>53</v>
      </c>
      <c r="E1850" s="425">
        <v>359.28</v>
      </c>
    </row>
    <row r="1851" spans="1:5" ht="13.5" customHeight="1">
      <c r="A1851" s="423" t="s">
        <v>27486</v>
      </c>
      <c r="B1851" s="424" t="s">
        <v>24078</v>
      </c>
      <c r="C1851" s="424" t="s">
        <v>27467</v>
      </c>
      <c r="D1851" s="424" t="s">
        <v>53</v>
      </c>
      <c r="E1851" s="425">
        <v>615.55999999999995</v>
      </c>
    </row>
    <row r="1852" spans="1:5" ht="12.75" customHeight="1">
      <c r="A1852" s="423" t="s">
        <v>27487</v>
      </c>
      <c r="B1852" s="424" t="s">
        <v>24078</v>
      </c>
      <c r="C1852" s="424" t="s">
        <v>27469</v>
      </c>
      <c r="D1852" s="424" t="s">
        <v>53</v>
      </c>
      <c r="E1852" s="425">
        <v>824.08</v>
      </c>
    </row>
    <row r="1853" spans="1:5" ht="13.5" customHeight="1">
      <c r="A1853" s="423" t="s">
        <v>27488</v>
      </c>
      <c r="B1853" s="424" t="s">
        <v>24078</v>
      </c>
      <c r="C1853" s="424" t="s">
        <v>27471</v>
      </c>
      <c r="D1853" s="424" t="s">
        <v>53</v>
      </c>
      <c r="E1853" s="425">
        <v>1182.32</v>
      </c>
    </row>
    <row r="1854" spans="1:5" ht="12.75" customHeight="1">
      <c r="A1854" s="423" t="s">
        <v>27489</v>
      </c>
      <c r="B1854" s="424" t="s">
        <v>24078</v>
      </c>
      <c r="C1854" s="424" t="s">
        <v>27473</v>
      </c>
      <c r="D1854" s="424" t="s">
        <v>53</v>
      </c>
      <c r="E1854" s="425">
        <v>1929.08</v>
      </c>
    </row>
    <row r="1855" spans="1:5" ht="12.75" customHeight="1">
      <c r="A1855" s="420" t="s">
        <v>27490</v>
      </c>
      <c r="B1855" s="421" t="s">
        <v>24078</v>
      </c>
      <c r="C1855" s="421" t="s">
        <v>27491</v>
      </c>
      <c r="D1855" s="422"/>
      <c r="E1855" s="426"/>
    </row>
    <row r="1856" spans="1:5" ht="13.5" customHeight="1">
      <c r="A1856" s="423" t="s">
        <v>27492</v>
      </c>
      <c r="B1856" s="424" t="s">
        <v>24078</v>
      </c>
      <c r="C1856" s="424" t="s">
        <v>27493</v>
      </c>
      <c r="D1856" s="424" t="s">
        <v>71</v>
      </c>
      <c r="E1856" s="425">
        <v>616.52</v>
      </c>
    </row>
    <row r="1857" spans="1:5" ht="12.75" customHeight="1">
      <c r="A1857" s="420" t="s">
        <v>27494</v>
      </c>
      <c r="B1857" s="421" t="s">
        <v>24078</v>
      </c>
      <c r="C1857" s="421" t="s">
        <v>27495</v>
      </c>
      <c r="D1857" s="422"/>
      <c r="E1857" s="426"/>
    </row>
    <row r="1858" spans="1:5" ht="12.75" customHeight="1">
      <c r="A1858" s="423" t="s">
        <v>27496</v>
      </c>
      <c r="B1858" s="424" t="s">
        <v>24078</v>
      </c>
      <c r="C1858" s="424" t="s">
        <v>27497</v>
      </c>
      <c r="D1858" s="424" t="s">
        <v>74</v>
      </c>
      <c r="E1858" s="425">
        <v>29.42</v>
      </c>
    </row>
    <row r="1859" spans="1:5" ht="13.5" customHeight="1">
      <c r="A1859" s="420" t="s">
        <v>27498</v>
      </c>
      <c r="B1859" s="421" t="s">
        <v>24078</v>
      </c>
      <c r="C1859" s="421" t="s">
        <v>27499</v>
      </c>
      <c r="D1859" s="422"/>
      <c r="E1859" s="426"/>
    </row>
    <row r="1860" spans="1:5" ht="12.75" customHeight="1">
      <c r="A1860" s="423" t="s">
        <v>27500</v>
      </c>
      <c r="B1860" s="424" t="s">
        <v>24078</v>
      </c>
      <c r="C1860" s="424" t="s">
        <v>27501</v>
      </c>
      <c r="D1860" s="424" t="s">
        <v>74</v>
      </c>
      <c r="E1860" s="425">
        <v>44.08</v>
      </c>
    </row>
    <row r="1861" spans="1:5" ht="13.5" customHeight="1">
      <c r="A1861" s="420" t="s">
        <v>27502</v>
      </c>
      <c r="B1861" s="421" t="s">
        <v>24078</v>
      </c>
      <c r="C1861" s="421" t="s">
        <v>27503</v>
      </c>
      <c r="D1861" s="422"/>
      <c r="E1861" s="426"/>
    </row>
    <row r="1862" spans="1:5" ht="12.75" customHeight="1">
      <c r="A1862" s="423" t="s">
        <v>27504</v>
      </c>
      <c r="B1862" s="424" t="s">
        <v>24078</v>
      </c>
      <c r="C1862" s="424" t="s">
        <v>27505</v>
      </c>
      <c r="D1862" s="424" t="s">
        <v>100</v>
      </c>
      <c r="E1862" s="425">
        <v>1115.1199999999999</v>
      </c>
    </row>
    <row r="1863" spans="1:5" ht="12.75" customHeight="1">
      <c r="A1863" s="423" t="s">
        <v>27506</v>
      </c>
      <c r="B1863" s="424" t="s">
        <v>24078</v>
      </c>
      <c r="C1863" s="424" t="s">
        <v>27507</v>
      </c>
      <c r="D1863" s="424" t="s">
        <v>100</v>
      </c>
      <c r="E1863" s="425">
        <v>1218.44</v>
      </c>
    </row>
    <row r="1864" spans="1:5" ht="13.5" customHeight="1">
      <c r="A1864" s="423" t="s">
        <v>27508</v>
      </c>
      <c r="B1864" s="424" t="s">
        <v>24078</v>
      </c>
      <c r="C1864" s="424" t="s">
        <v>27509</v>
      </c>
      <c r="D1864" s="424" t="s">
        <v>100</v>
      </c>
      <c r="E1864" s="425">
        <v>1326.71</v>
      </c>
    </row>
    <row r="1865" spans="1:5" ht="12.75" customHeight="1">
      <c r="A1865" s="423" t="s">
        <v>27510</v>
      </c>
      <c r="B1865" s="424" t="s">
        <v>24078</v>
      </c>
      <c r="C1865" s="424" t="s">
        <v>27511</v>
      </c>
      <c r="D1865" s="424" t="s">
        <v>100</v>
      </c>
      <c r="E1865" s="425">
        <v>1437.49</v>
      </c>
    </row>
    <row r="1866" spans="1:5" ht="13.5" customHeight="1">
      <c r="A1866" s="423" t="s">
        <v>27512</v>
      </c>
      <c r="B1866" s="424" t="s">
        <v>24078</v>
      </c>
      <c r="C1866" s="424" t="s">
        <v>27513</v>
      </c>
      <c r="D1866" s="424" t="s">
        <v>100</v>
      </c>
      <c r="E1866" s="425">
        <v>1558.45</v>
      </c>
    </row>
    <row r="1867" spans="1:5" ht="12.75" customHeight="1">
      <c r="A1867" s="423" t="s">
        <v>27514</v>
      </c>
      <c r="B1867" s="424" t="s">
        <v>24078</v>
      </c>
      <c r="C1867" s="424" t="s">
        <v>27515</v>
      </c>
      <c r="D1867" s="424" t="s">
        <v>100</v>
      </c>
      <c r="E1867" s="425">
        <v>1675.87</v>
      </c>
    </row>
    <row r="1868" spans="1:5" ht="12.75" customHeight="1">
      <c r="A1868" s="423" t="s">
        <v>27516</v>
      </c>
      <c r="B1868" s="424" t="s">
        <v>24078</v>
      </c>
      <c r="C1868" s="424" t="s">
        <v>27517</v>
      </c>
      <c r="D1868" s="424" t="s">
        <v>100</v>
      </c>
      <c r="E1868" s="425">
        <v>2324.91</v>
      </c>
    </row>
    <row r="1869" spans="1:5" ht="13.5" customHeight="1">
      <c r="A1869" s="423" t="s">
        <v>27518</v>
      </c>
      <c r="B1869" s="424" t="s">
        <v>24078</v>
      </c>
      <c r="C1869" s="424" t="s">
        <v>27519</v>
      </c>
      <c r="D1869" s="424" t="s">
        <v>100</v>
      </c>
      <c r="E1869" s="425">
        <v>2466.86</v>
      </c>
    </row>
    <row r="1870" spans="1:5" ht="12.75" customHeight="1">
      <c r="A1870" s="423" t="s">
        <v>27520</v>
      </c>
      <c r="B1870" s="424" t="s">
        <v>24078</v>
      </c>
      <c r="C1870" s="424" t="s">
        <v>27521</v>
      </c>
      <c r="D1870" s="424" t="s">
        <v>100</v>
      </c>
      <c r="E1870" s="425">
        <v>2804.1</v>
      </c>
    </row>
    <row r="1871" spans="1:5" ht="12.75" customHeight="1">
      <c r="A1871" s="423" t="s">
        <v>27522</v>
      </c>
      <c r="B1871" s="424" t="s">
        <v>24078</v>
      </c>
      <c r="C1871" s="424" t="s">
        <v>27523</v>
      </c>
      <c r="D1871" s="424" t="s">
        <v>100</v>
      </c>
      <c r="E1871" s="425">
        <v>3124.44</v>
      </c>
    </row>
    <row r="1872" spans="1:5" ht="13.5" customHeight="1">
      <c r="A1872" s="423" t="s">
        <v>27524</v>
      </c>
      <c r="B1872" s="424" t="s">
        <v>24078</v>
      </c>
      <c r="C1872" s="556" t="s">
        <v>27525</v>
      </c>
      <c r="D1872" s="424" t="s">
        <v>74</v>
      </c>
      <c r="E1872" s="425">
        <v>62.17</v>
      </c>
    </row>
    <row r="1873" spans="1:5" ht="2.25" customHeight="1">
      <c r="A1873" s="428"/>
      <c r="C1873" s="556"/>
      <c r="E1873" s="429"/>
    </row>
    <row r="1874" spans="1:5" ht="13.5" customHeight="1">
      <c r="A1874" s="420" t="s">
        <v>27526</v>
      </c>
      <c r="B1874" s="421" t="s">
        <v>24078</v>
      </c>
      <c r="C1874" s="421" t="s">
        <v>27527</v>
      </c>
      <c r="D1874" s="422"/>
      <c r="E1874" s="426"/>
    </row>
    <row r="1875" spans="1:5" ht="12.75" customHeight="1">
      <c r="A1875" s="423" t="s">
        <v>27528</v>
      </c>
      <c r="B1875" s="424" t="s">
        <v>24078</v>
      </c>
      <c r="C1875" s="424" t="s">
        <v>27529</v>
      </c>
      <c r="D1875" s="424" t="s">
        <v>100</v>
      </c>
      <c r="E1875" s="425">
        <v>982.12</v>
      </c>
    </row>
    <row r="1876" spans="1:5" ht="12.75" customHeight="1">
      <c r="A1876" s="423" t="s">
        <v>27530</v>
      </c>
      <c r="B1876" s="424" t="s">
        <v>24078</v>
      </c>
      <c r="C1876" s="424" t="s">
        <v>27531</v>
      </c>
      <c r="D1876" s="424" t="s">
        <v>100</v>
      </c>
      <c r="E1876" s="425">
        <v>1666.81</v>
      </c>
    </row>
    <row r="1877" spans="1:5" ht="13.5" customHeight="1">
      <c r="A1877" s="420" t="s">
        <v>27532</v>
      </c>
      <c r="B1877" s="421" t="s">
        <v>24078</v>
      </c>
      <c r="C1877" s="421" t="s">
        <v>27533</v>
      </c>
      <c r="D1877" s="422"/>
      <c r="E1877" s="426"/>
    </row>
    <row r="1878" spans="1:5" ht="12.75" customHeight="1">
      <c r="A1878" s="423" t="s">
        <v>27534</v>
      </c>
      <c r="B1878" s="424" t="s">
        <v>24078</v>
      </c>
      <c r="C1878" s="424" t="s">
        <v>27535</v>
      </c>
      <c r="D1878" s="424" t="s">
        <v>53</v>
      </c>
      <c r="E1878" s="425">
        <v>855.78</v>
      </c>
    </row>
    <row r="1879" spans="1:5" ht="13.5" customHeight="1">
      <c r="A1879" s="423" t="s">
        <v>27536</v>
      </c>
      <c r="B1879" s="424" t="s">
        <v>24078</v>
      </c>
      <c r="C1879" s="424" t="s">
        <v>27537</v>
      </c>
      <c r="D1879" s="424" t="s">
        <v>53</v>
      </c>
      <c r="E1879" s="425">
        <v>1431.73</v>
      </c>
    </row>
    <row r="1880" spans="1:5" ht="12.75" customHeight="1">
      <c r="A1880" s="420" t="s">
        <v>27538</v>
      </c>
      <c r="B1880" s="421" t="s">
        <v>24078</v>
      </c>
      <c r="C1880" s="421" t="s">
        <v>27539</v>
      </c>
      <c r="D1880" s="422"/>
      <c r="E1880" s="426"/>
    </row>
    <row r="1881" spans="1:5" ht="12.75" customHeight="1">
      <c r="A1881" s="423" t="s">
        <v>27540</v>
      </c>
      <c r="B1881" s="424" t="s">
        <v>24078</v>
      </c>
      <c r="C1881" s="424" t="s">
        <v>27541</v>
      </c>
      <c r="D1881" s="424" t="s">
        <v>100</v>
      </c>
      <c r="E1881" s="425">
        <v>725.33</v>
      </c>
    </row>
    <row r="1882" spans="1:5" ht="13.5" customHeight="1">
      <c r="A1882" s="423" t="s">
        <v>27542</v>
      </c>
      <c r="B1882" s="424" t="s">
        <v>24078</v>
      </c>
      <c r="C1882" s="424" t="s">
        <v>27543</v>
      </c>
      <c r="D1882" s="424" t="s">
        <v>100</v>
      </c>
      <c r="E1882" s="425">
        <v>366.72</v>
      </c>
    </row>
    <row r="1883" spans="1:5" ht="12.75" customHeight="1">
      <c r="A1883" s="420" t="s">
        <v>27544</v>
      </c>
      <c r="B1883" s="421" t="s">
        <v>24078</v>
      </c>
      <c r="C1883" s="421" t="s">
        <v>27545</v>
      </c>
      <c r="D1883" s="422"/>
      <c r="E1883" s="426"/>
    </row>
    <row r="1884" spans="1:5" ht="12.75" customHeight="1">
      <c r="A1884" s="423" t="s">
        <v>27546</v>
      </c>
      <c r="B1884" s="424" t="s">
        <v>24078</v>
      </c>
      <c r="C1884" s="424" t="s">
        <v>27541</v>
      </c>
      <c r="D1884" s="424" t="s">
        <v>100</v>
      </c>
      <c r="E1884" s="425">
        <v>1209.4100000000001</v>
      </c>
    </row>
    <row r="1885" spans="1:5" ht="13.5" customHeight="1">
      <c r="A1885" s="423" t="s">
        <v>27547</v>
      </c>
      <c r="B1885" s="424" t="s">
        <v>24078</v>
      </c>
      <c r="C1885" s="424" t="s">
        <v>27543</v>
      </c>
      <c r="D1885" s="424" t="s">
        <v>100</v>
      </c>
      <c r="E1885" s="425">
        <v>120.62</v>
      </c>
    </row>
    <row r="1886" spans="1:5" ht="12.75" customHeight="1">
      <c r="A1886" s="420" t="s">
        <v>27548</v>
      </c>
      <c r="B1886" s="421" t="s">
        <v>24078</v>
      </c>
      <c r="C1886" s="421" t="s">
        <v>27549</v>
      </c>
      <c r="D1886" s="422"/>
      <c r="E1886" s="426"/>
    </row>
    <row r="1887" spans="1:5" ht="13.5" customHeight="1">
      <c r="A1887" s="423" t="s">
        <v>27550</v>
      </c>
      <c r="B1887" s="424" t="s">
        <v>24078</v>
      </c>
      <c r="C1887" s="424" t="s">
        <v>27551</v>
      </c>
      <c r="D1887" s="424" t="s">
        <v>100</v>
      </c>
      <c r="E1887" s="425">
        <v>1416.28</v>
      </c>
    </row>
    <row r="1888" spans="1:5" ht="12.75" customHeight="1">
      <c r="A1888" s="423" t="s">
        <v>27552</v>
      </c>
      <c r="B1888" s="424" t="s">
        <v>24078</v>
      </c>
      <c r="C1888" s="424" t="s">
        <v>27553</v>
      </c>
      <c r="D1888" s="424" t="s">
        <v>100</v>
      </c>
      <c r="E1888" s="425">
        <v>1625.94</v>
      </c>
    </row>
    <row r="1889" spans="1:5" ht="12.75" customHeight="1">
      <c r="A1889" s="423" t="s">
        <v>27554</v>
      </c>
      <c r="B1889" s="424" t="s">
        <v>24078</v>
      </c>
      <c r="C1889" s="424" t="s">
        <v>27555</v>
      </c>
      <c r="D1889" s="424" t="s">
        <v>100</v>
      </c>
      <c r="E1889" s="425">
        <v>1842.86</v>
      </c>
    </row>
    <row r="1890" spans="1:5" ht="13.5" customHeight="1">
      <c r="A1890" s="423" t="s">
        <v>27556</v>
      </c>
      <c r="B1890" s="424" t="s">
        <v>24078</v>
      </c>
      <c r="C1890" s="424" t="s">
        <v>27557</v>
      </c>
      <c r="D1890" s="424" t="s">
        <v>100</v>
      </c>
      <c r="E1890" s="425">
        <v>2283.64</v>
      </c>
    </row>
    <row r="1891" spans="1:5" ht="12.75" customHeight="1">
      <c r="A1891" s="423" t="s">
        <v>27558</v>
      </c>
      <c r="B1891" s="424" t="s">
        <v>24078</v>
      </c>
      <c r="C1891" s="424" t="s">
        <v>27559</v>
      </c>
      <c r="D1891" s="424" t="s">
        <v>100</v>
      </c>
      <c r="E1891" s="425">
        <v>2692.68</v>
      </c>
    </row>
    <row r="1892" spans="1:5" ht="13.5" customHeight="1">
      <c r="A1892" s="423" t="s">
        <v>27560</v>
      </c>
      <c r="B1892" s="424" t="s">
        <v>24078</v>
      </c>
      <c r="C1892" s="424" t="s">
        <v>27561</v>
      </c>
      <c r="D1892" s="424" t="s">
        <v>100</v>
      </c>
      <c r="E1892" s="425">
        <v>2961.12</v>
      </c>
    </row>
    <row r="1893" spans="1:5" ht="12.75" customHeight="1">
      <c r="A1893" s="423" t="s">
        <v>27562</v>
      </c>
      <c r="B1893" s="424" t="s">
        <v>24078</v>
      </c>
      <c r="C1893" s="424" t="s">
        <v>27563</v>
      </c>
      <c r="D1893" s="424" t="s">
        <v>100</v>
      </c>
      <c r="E1893" s="425">
        <v>3494.41</v>
      </c>
    </row>
    <row r="1894" spans="1:5" ht="12.75" customHeight="1">
      <c r="A1894" s="423" t="s">
        <v>27564</v>
      </c>
      <c r="B1894" s="424" t="s">
        <v>24078</v>
      </c>
      <c r="C1894" s="424" t="s">
        <v>27565</v>
      </c>
      <c r="D1894" s="424" t="s">
        <v>100</v>
      </c>
      <c r="E1894" s="425">
        <v>3825.54</v>
      </c>
    </row>
    <row r="1895" spans="1:5" ht="13.5" customHeight="1">
      <c r="A1895" s="423" t="s">
        <v>27566</v>
      </c>
      <c r="B1895" s="424" t="s">
        <v>24078</v>
      </c>
      <c r="C1895" s="424" t="s">
        <v>27567</v>
      </c>
      <c r="D1895" s="424" t="s">
        <v>100</v>
      </c>
      <c r="E1895" s="425">
        <v>4128.3900000000003</v>
      </c>
    </row>
    <row r="1896" spans="1:5" ht="12.75" customHeight="1">
      <c r="A1896" s="423" t="s">
        <v>27568</v>
      </c>
      <c r="B1896" s="424" t="s">
        <v>24078</v>
      </c>
      <c r="C1896" s="424" t="s">
        <v>27569</v>
      </c>
      <c r="D1896" s="424" t="s">
        <v>100</v>
      </c>
      <c r="E1896" s="425">
        <v>4801.66</v>
      </c>
    </row>
    <row r="1897" spans="1:5" ht="12.75" customHeight="1">
      <c r="A1897" s="420" t="s">
        <v>27570</v>
      </c>
      <c r="B1897" s="421" t="s">
        <v>24078</v>
      </c>
      <c r="C1897" s="421" t="s">
        <v>27571</v>
      </c>
      <c r="D1897" s="422"/>
      <c r="E1897" s="426"/>
    </row>
    <row r="1898" spans="1:5" ht="13.5" customHeight="1">
      <c r="A1898" s="423" t="s">
        <v>27572</v>
      </c>
      <c r="B1898" s="424" t="s">
        <v>24078</v>
      </c>
      <c r="C1898" s="424" t="s">
        <v>27551</v>
      </c>
      <c r="D1898" s="424" t="s">
        <v>100</v>
      </c>
      <c r="E1898" s="425">
        <v>1842.22</v>
      </c>
    </row>
    <row r="1899" spans="1:5" ht="12.75" customHeight="1">
      <c r="A1899" s="423" t="s">
        <v>27573</v>
      </c>
      <c r="B1899" s="424" t="s">
        <v>24078</v>
      </c>
      <c r="C1899" s="424" t="s">
        <v>27553</v>
      </c>
      <c r="D1899" s="424" t="s">
        <v>100</v>
      </c>
      <c r="E1899" s="425">
        <v>2188.58</v>
      </c>
    </row>
    <row r="1900" spans="1:5" ht="13.5" customHeight="1">
      <c r="A1900" s="423" t="s">
        <v>27574</v>
      </c>
      <c r="B1900" s="424" t="s">
        <v>24078</v>
      </c>
      <c r="C1900" s="424" t="s">
        <v>27555</v>
      </c>
      <c r="D1900" s="424" t="s">
        <v>100</v>
      </c>
      <c r="E1900" s="425">
        <v>2446.06</v>
      </c>
    </row>
    <row r="1901" spans="1:5" ht="12.75" customHeight="1">
      <c r="A1901" s="423" t="s">
        <v>27575</v>
      </c>
      <c r="B1901" s="424" t="s">
        <v>24078</v>
      </c>
      <c r="C1901" s="424" t="s">
        <v>27557</v>
      </c>
      <c r="D1901" s="424" t="s">
        <v>100</v>
      </c>
      <c r="E1901" s="425">
        <v>2698.1</v>
      </c>
    </row>
    <row r="1902" spans="1:5" ht="12.75" customHeight="1">
      <c r="A1902" s="423" t="s">
        <v>27576</v>
      </c>
      <c r="B1902" s="424" t="s">
        <v>24078</v>
      </c>
      <c r="C1902" s="424" t="s">
        <v>27559</v>
      </c>
      <c r="D1902" s="424" t="s">
        <v>100</v>
      </c>
      <c r="E1902" s="425">
        <v>3249.04</v>
      </c>
    </row>
    <row r="1903" spans="1:5" ht="13.5" customHeight="1">
      <c r="A1903" s="423" t="s">
        <v>27577</v>
      </c>
      <c r="B1903" s="424" t="s">
        <v>24078</v>
      </c>
      <c r="C1903" s="424" t="s">
        <v>27561</v>
      </c>
      <c r="D1903" s="424" t="s">
        <v>100</v>
      </c>
      <c r="E1903" s="425">
        <v>3539.35</v>
      </c>
    </row>
    <row r="1904" spans="1:5" ht="12.75" customHeight="1">
      <c r="A1904" s="423" t="s">
        <v>27578</v>
      </c>
      <c r="B1904" s="424" t="s">
        <v>24078</v>
      </c>
      <c r="C1904" s="424" t="s">
        <v>27563</v>
      </c>
      <c r="D1904" s="424" t="s">
        <v>100</v>
      </c>
      <c r="E1904" s="425">
        <v>3821.65</v>
      </c>
    </row>
    <row r="1905" spans="1:5" ht="13.5" customHeight="1">
      <c r="A1905" s="423" t="s">
        <v>27579</v>
      </c>
      <c r="B1905" s="424" t="s">
        <v>24078</v>
      </c>
      <c r="C1905" s="424" t="s">
        <v>27565</v>
      </c>
      <c r="D1905" s="424" t="s">
        <v>100</v>
      </c>
      <c r="E1905" s="425">
        <v>4133.07</v>
      </c>
    </row>
    <row r="1906" spans="1:5" ht="12.75" customHeight="1">
      <c r="A1906" s="423" t="s">
        <v>27580</v>
      </c>
      <c r="B1906" s="424" t="s">
        <v>24078</v>
      </c>
      <c r="C1906" s="424" t="s">
        <v>27567</v>
      </c>
      <c r="D1906" s="424" t="s">
        <v>100</v>
      </c>
      <c r="E1906" s="425">
        <v>4446.3100000000004</v>
      </c>
    </row>
    <row r="1907" spans="1:5" ht="12.75" customHeight="1">
      <c r="A1907" s="423" t="s">
        <v>27581</v>
      </c>
      <c r="B1907" s="424" t="s">
        <v>24078</v>
      </c>
      <c r="C1907" s="424" t="s">
        <v>27569</v>
      </c>
      <c r="D1907" s="424" t="s">
        <v>100</v>
      </c>
      <c r="E1907" s="425">
        <v>5134.04</v>
      </c>
    </row>
    <row r="1908" spans="1:5" ht="13.5" customHeight="1">
      <c r="A1908" s="420" t="s">
        <v>27582</v>
      </c>
      <c r="B1908" s="421" t="s">
        <v>24078</v>
      </c>
      <c r="C1908" s="421" t="s">
        <v>27583</v>
      </c>
      <c r="D1908" s="422"/>
      <c r="E1908" s="426"/>
    </row>
    <row r="1909" spans="1:5" ht="12.75" customHeight="1">
      <c r="A1909" s="423" t="s">
        <v>27584</v>
      </c>
      <c r="B1909" s="424" t="s">
        <v>24078</v>
      </c>
      <c r="C1909" s="424" t="s">
        <v>27551</v>
      </c>
      <c r="D1909" s="424" t="s">
        <v>100</v>
      </c>
      <c r="E1909" s="425">
        <v>2260.9899999999998</v>
      </c>
    </row>
    <row r="1910" spans="1:5" ht="13.5" customHeight="1">
      <c r="A1910" s="423" t="s">
        <v>27585</v>
      </c>
      <c r="B1910" s="424" t="s">
        <v>24078</v>
      </c>
      <c r="C1910" s="424" t="s">
        <v>27553</v>
      </c>
      <c r="D1910" s="424" t="s">
        <v>100</v>
      </c>
      <c r="E1910" s="425">
        <v>2518.75</v>
      </c>
    </row>
    <row r="1911" spans="1:5" ht="12.75" customHeight="1">
      <c r="A1911" s="423" t="s">
        <v>27586</v>
      </c>
      <c r="B1911" s="424" t="s">
        <v>24078</v>
      </c>
      <c r="C1911" s="424" t="s">
        <v>27555</v>
      </c>
      <c r="D1911" s="424" t="s">
        <v>100</v>
      </c>
      <c r="E1911" s="425">
        <v>2790.39</v>
      </c>
    </row>
    <row r="1912" spans="1:5" ht="12.75" customHeight="1">
      <c r="A1912" s="423" t="s">
        <v>27587</v>
      </c>
      <c r="B1912" s="424" t="s">
        <v>24078</v>
      </c>
      <c r="C1912" s="424" t="s">
        <v>27557</v>
      </c>
      <c r="D1912" s="424" t="s">
        <v>100</v>
      </c>
      <c r="E1912" s="425">
        <v>3200.49</v>
      </c>
    </row>
    <row r="1913" spans="1:5" ht="13.5" customHeight="1">
      <c r="A1913" s="423" t="s">
        <v>27588</v>
      </c>
      <c r="B1913" s="424" t="s">
        <v>24078</v>
      </c>
      <c r="C1913" s="424" t="s">
        <v>27559</v>
      </c>
      <c r="D1913" s="424" t="s">
        <v>100</v>
      </c>
      <c r="E1913" s="425">
        <v>3650.63</v>
      </c>
    </row>
    <row r="1914" spans="1:5" ht="12.75" customHeight="1">
      <c r="A1914" s="423" t="s">
        <v>27589</v>
      </c>
      <c r="B1914" s="424" t="s">
        <v>24078</v>
      </c>
      <c r="C1914" s="424" t="s">
        <v>27561</v>
      </c>
      <c r="D1914" s="424" t="s">
        <v>100</v>
      </c>
      <c r="E1914" s="425">
        <v>3956.89</v>
      </c>
    </row>
    <row r="1915" spans="1:5" ht="12.75" customHeight="1">
      <c r="A1915" s="423" t="s">
        <v>27590</v>
      </c>
      <c r="B1915" s="424" t="s">
        <v>24078</v>
      </c>
      <c r="C1915" s="424" t="s">
        <v>27563</v>
      </c>
      <c r="D1915" s="424" t="s">
        <v>100</v>
      </c>
      <c r="E1915" s="425">
        <v>4290.59</v>
      </c>
    </row>
    <row r="1916" spans="1:5" ht="13.5" customHeight="1">
      <c r="A1916" s="423" t="s">
        <v>27591</v>
      </c>
      <c r="B1916" s="424" t="s">
        <v>24078</v>
      </c>
      <c r="C1916" s="424" t="s">
        <v>27565</v>
      </c>
      <c r="D1916" s="424" t="s">
        <v>100</v>
      </c>
      <c r="E1916" s="425">
        <v>4621.37</v>
      </c>
    </row>
    <row r="1917" spans="1:5" ht="12.75" customHeight="1">
      <c r="A1917" s="423" t="s">
        <v>27592</v>
      </c>
      <c r="B1917" s="424" t="s">
        <v>24078</v>
      </c>
      <c r="C1917" s="424" t="s">
        <v>27567</v>
      </c>
      <c r="D1917" s="424" t="s">
        <v>100</v>
      </c>
      <c r="E1917" s="425">
        <v>4952.68</v>
      </c>
    </row>
    <row r="1918" spans="1:5" ht="13.5" customHeight="1">
      <c r="A1918" s="423" t="s">
        <v>27593</v>
      </c>
      <c r="B1918" s="424" t="s">
        <v>24078</v>
      </c>
      <c r="C1918" s="424" t="s">
        <v>27569</v>
      </c>
      <c r="D1918" s="424" t="s">
        <v>100</v>
      </c>
      <c r="E1918" s="425">
        <v>5682.15</v>
      </c>
    </row>
    <row r="1919" spans="1:5" ht="12.75" customHeight="1">
      <c r="A1919" s="420" t="s">
        <v>27594</v>
      </c>
      <c r="B1919" s="421" t="s">
        <v>24078</v>
      </c>
      <c r="C1919" s="421" t="s">
        <v>27595</v>
      </c>
      <c r="D1919" s="422"/>
      <c r="E1919" s="426"/>
    </row>
    <row r="1920" spans="1:5" ht="12.75" customHeight="1">
      <c r="A1920" s="423" t="s">
        <v>27596</v>
      </c>
      <c r="B1920" s="424" t="s">
        <v>24078</v>
      </c>
      <c r="C1920" s="424" t="s">
        <v>27551</v>
      </c>
      <c r="D1920" s="424" t="s">
        <v>100</v>
      </c>
      <c r="E1920" s="425">
        <v>2158.9</v>
      </c>
    </row>
    <row r="1921" spans="1:5" ht="13.5" customHeight="1">
      <c r="A1921" s="423" t="s">
        <v>27597</v>
      </c>
      <c r="B1921" s="424" t="s">
        <v>24078</v>
      </c>
      <c r="C1921" s="424" t="s">
        <v>27553</v>
      </c>
      <c r="D1921" s="424" t="s">
        <v>100</v>
      </c>
      <c r="E1921" s="425">
        <v>2257.79</v>
      </c>
    </row>
    <row r="1922" spans="1:5" ht="12.75" customHeight="1">
      <c r="A1922" s="423" t="s">
        <v>27598</v>
      </c>
      <c r="B1922" s="424" t="s">
        <v>24078</v>
      </c>
      <c r="C1922" s="424" t="s">
        <v>27555</v>
      </c>
      <c r="D1922" s="424" t="s">
        <v>100</v>
      </c>
      <c r="E1922" s="425">
        <v>2344.58</v>
      </c>
    </row>
    <row r="1923" spans="1:5" ht="13.5" customHeight="1">
      <c r="A1923" s="423" t="s">
        <v>27599</v>
      </c>
      <c r="B1923" s="424" t="s">
        <v>24078</v>
      </c>
      <c r="C1923" s="424" t="s">
        <v>27557</v>
      </c>
      <c r="D1923" s="424" t="s">
        <v>100</v>
      </c>
      <c r="E1923" s="425">
        <v>2650.71</v>
      </c>
    </row>
    <row r="1924" spans="1:5" ht="12.75" customHeight="1">
      <c r="A1924" s="423" t="s">
        <v>27600</v>
      </c>
      <c r="B1924" s="424" t="s">
        <v>24078</v>
      </c>
      <c r="C1924" s="424" t="s">
        <v>27559</v>
      </c>
      <c r="D1924" s="424" t="s">
        <v>100</v>
      </c>
      <c r="E1924" s="425">
        <v>2858.99</v>
      </c>
    </row>
    <row r="1925" spans="1:5" ht="12.75" customHeight="1">
      <c r="A1925" s="423" t="s">
        <v>27601</v>
      </c>
      <c r="B1925" s="424" t="s">
        <v>24078</v>
      </c>
      <c r="C1925" s="424" t="s">
        <v>27561</v>
      </c>
      <c r="D1925" s="424" t="s">
        <v>100</v>
      </c>
      <c r="E1925" s="425">
        <v>3163.47</v>
      </c>
    </row>
    <row r="1926" spans="1:5" ht="13.5" customHeight="1">
      <c r="A1926" s="423" t="s">
        <v>27602</v>
      </c>
      <c r="B1926" s="424" t="s">
        <v>24078</v>
      </c>
      <c r="C1926" s="424" t="s">
        <v>27563</v>
      </c>
      <c r="D1926" s="424" t="s">
        <v>100</v>
      </c>
      <c r="E1926" s="425">
        <v>3790.21</v>
      </c>
    </row>
    <row r="1927" spans="1:5" ht="12.75" customHeight="1">
      <c r="A1927" s="423" t="s">
        <v>27603</v>
      </c>
      <c r="B1927" s="424" t="s">
        <v>24078</v>
      </c>
      <c r="C1927" s="424" t="s">
        <v>27565</v>
      </c>
      <c r="D1927" s="424" t="s">
        <v>100</v>
      </c>
      <c r="E1927" s="425">
        <v>4091.14</v>
      </c>
    </row>
    <row r="1928" spans="1:5" ht="12.75" customHeight="1">
      <c r="A1928" s="423" t="s">
        <v>27604</v>
      </c>
      <c r="B1928" s="424" t="s">
        <v>24078</v>
      </c>
      <c r="C1928" s="424" t="s">
        <v>27567</v>
      </c>
      <c r="D1928" s="424" t="s">
        <v>100</v>
      </c>
      <c r="E1928" s="425">
        <v>4416.0200000000004</v>
      </c>
    </row>
    <row r="1929" spans="1:5" ht="13.5" customHeight="1">
      <c r="A1929" s="423" t="s">
        <v>27605</v>
      </c>
      <c r="B1929" s="424" t="s">
        <v>24078</v>
      </c>
      <c r="C1929" s="424" t="s">
        <v>27569</v>
      </c>
      <c r="D1929" s="424" t="s">
        <v>100</v>
      </c>
      <c r="E1929" s="425">
        <v>5066.78</v>
      </c>
    </row>
    <row r="1930" spans="1:5" ht="12.75" customHeight="1">
      <c r="A1930" s="420" t="s">
        <v>27606</v>
      </c>
      <c r="B1930" s="421" t="s">
        <v>24078</v>
      </c>
      <c r="C1930" s="421" t="s">
        <v>27607</v>
      </c>
      <c r="D1930" s="422"/>
      <c r="E1930" s="426"/>
    </row>
    <row r="1931" spans="1:5" ht="13.5" customHeight="1">
      <c r="A1931" s="423" t="s">
        <v>27608</v>
      </c>
      <c r="B1931" s="424" t="s">
        <v>24078</v>
      </c>
      <c r="C1931" s="424" t="s">
        <v>27551</v>
      </c>
      <c r="D1931" s="424" t="s">
        <v>100</v>
      </c>
      <c r="E1931" s="425">
        <v>2632.18</v>
      </c>
    </row>
    <row r="1932" spans="1:5" ht="12.75" customHeight="1">
      <c r="A1932" s="423" t="s">
        <v>27609</v>
      </c>
      <c r="B1932" s="424" t="s">
        <v>24078</v>
      </c>
      <c r="C1932" s="424" t="s">
        <v>27553</v>
      </c>
      <c r="D1932" s="424" t="s">
        <v>100</v>
      </c>
      <c r="E1932" s="425">
        <v>2867.55</v>
      </c>
    </row>
    <row r="1933" spans="1:5" ht="12.75" customHeight="1">
      <c r="A1933" s="423" t="s">
        <v>27610</v>
      </c>
      <c r="B1933" s="424" t="s">
        <v>24078</v>
      </c>
      <c r="C1933" s="424" t="s">
        <v>27555</v>
      </c>
      <c r="D1933" s="424" t="s">
        <v>100</v>
      </c>
      <c r="E1933" s="425">
        <v>2969.19</v>
      </c>
    </row>
    <row r="1934" spans="1:5" ht="13.5" customHeight="1">
      <c r="A1934" s="423" t="s">
        <v>27611</v>
      </c>
      <c r="B1934" s="424" t="s">
        <v>24078</v>
      </c>
      <c r="C1934" s="424" t="s">
        <v>27557</v>
      </c>
      <c r="D1934" s="424" t="s">
        <v>100</v>
      </c>
      <c r="E1934" s="425">
        <v>3063.76</v>
      </c>
    </row>
    <row r="1935" spans="1:5" ht="12.75" customHeight="1">
      <c r="A1935" s="423" t="s">
        <v>27612</v>
      </c>
      <c r="B1935" s="424" t="s">
        <v>24078</v>
      </c>
      <c r="C1935" s="424" t="s">
        <v>27559</v>
      </c>
      <c r="D1935" s="424" t="s">
        <v>100</v>
      </c>
      <c r="E1935" s="425">
        <v>3432.5</v>
      </c>
    </row>
    <row r="1936" spans="1:5" ht="13.5" customHeight="1">
      <c r="A1936" s="423" t="s">
        <v>27613</v>
      </c>
      <c r="B1936" s="424" t="s">
        <v>24078</v>
      </c>
      <c r="C1936" s="424" t="s">
        <v>27561</v>
      </c>
      <c r="D1936" s="424" t="s">
        <v>100</v>
      </c>
      <c r="E1936" s="425">
        <v>3777.32</v>
      </c>
    </row>
    <row r="1937" spans="1:5" ht="12.75" customHeight="1">
      <c r="A1937" s="423" t="s">
        <v>27614</v>
      </c>
      <c r="B1937" s="424" t="s">
        <v>24078</v>
      </c>
      <c r="C1937" s="424" t="s">
        <v>27563</v>
      </c>
      <c r="D1937" s="424" t="s">
        <v>100</v>
      </c>
      <c r="E1937" s="425">
        <v>4093.83</v>
      </c>
    </row>
    <row r="1938" spans="1:5" ht="12.75" customHeight="1">
      <c r="A1938" s="423" t="s">
        <v>27615</v>
      </c>
      <c r="B1938" s="424" t="s">
        <v>24078</v>
      </c>
      <c r="C1938" s="424" t="s">
        <v>27565</v>
      </c>
      <c r="D1938" s="424" t="s">
        <v>100</v>
      </c>
      <c r="E1938" s="425">
        <v>4400.3100000000004</v>
      </c>
    </row>
    <row r="1939" spans="1:5" ht="13.5" customHeight="1">
      <c r="A1939" s="423" t="s">
        <v>27616</v>
      </c>
      <c r="B1939" s="424" t="s">
        <v>24078</v>
      </c>
      <c r="C1939" s="424" t="s">
        <v>27567</v>
      </c>
      <c r="D1939" s="424" t="s">
        <v>100</v>
      </c>
      <c r="E1939" s="425">
        <v>4739.22</v>
      </c>
    </row>
    <row r="1940" spans="1:5" ht="12.75" customHeight="1">
      <c r="A1940" s="423" t="s">
        <v>27617</v>
      </c>
      <c r="B1940" s="424" t="s">
        <v>24078</v>
      </c>
      <c r="C1940" s="424" t="s">
        <v>27569</v>
      </c>
      <c r="D1940" s="424" t="s">
        <v>100</v>
      </c>
      <c r="E1940" s="425">
        <v>5435.13</v>
      </c>
    </row>
    <row r="1941" spans="1:5" ht="12.75" customHeight="1">
      <c r="A1941" s="420" t="s">
        <v>27618</v>
      </c>
      <c r="B1941" s="421" t="s">
        <v>24078</v>
      </c>
      <c r="C1941" s="421" t="s">
        <v>27619</v>
      </c>
      <c r="D1941" s="422"/>
      <c r="E1941" s="426"/>
    </row>
    <row r="1942" spans="1:5" ht="13.5" customHeight="1">
      <c r="A1942" s="423" t="s">
        <v>27620</v>
      </c>
      <c r="B1942" s="424" t="s">
        <v>24078</v>
      </c>
      <c r="C1942" s="424" t="s">
        <v>27551</v>
      </c>
      <c r="D1942" s="424" t="s">
        <v>100</v>
      </c>
      <c r="E1942" s="425">
        <v>3202.14</v>
      </c>
    </row>
    <row r="1943" spans="1:5" ht="12.75" customHeight="1">
      <c r="A1943" s="423" t="s">
        <v>27621</v>
      </c>
      <c r="B1943" s="424" t="s">
        <v>24078</v>
      </c>
      <c r="C1943" s="424" t="s">
        <v>27553</v>
      </c>
      <c r="D1943" s="424" t="s">
        <v>100</v>
      </c>
      <c r="E1943" s="425">
        <v>3317.26</v>
      </c>
    </row>
    <row r="1944" spans="1:5" ht="13.5" customHeight="1">
      <c r="A1944" s="423" t="s">
        <v>27622</v>
      </c>
      <c r="B1944" s="424" t="s">
        <v>24078</v>
      </c>
      <c r="C1944" s="424" t="s">
        <v>27555</v>
      </c>
      <c r="D1944" s="424" t="s">
        <v>100</v>
      </c>
      <c r="E1944" s="425">
        <v>3418.89</v>
      </c>
    </row>
    <row r="1945" spans="1:5" ht="12.75" customHeight="1">
      <c r="A1945" s="423" t="s">
        <v>27623</v>
      </c>
      <c r="B1945" s="424" t="s">
        <v>24078</v>
      </c>
      <c r="C1945" s="424" t="s">
        <v>27557</v>
      </c>
      <c r="D1945" s="424" t="s">
        <v>100</v>
      </c>
      <c r="E1945" s="425">
        <v>3640.52</v>
      </c>
    </row>
    <row r="1946" spans="1:5" ht="12.75" customHeight="1">
      <c r="A1946" s="423" t="s">
        <v>27624</v>
      </c>
      <c r="B1946" s="424" t="s">
        <v>24078</v>
      </c>
      <c r="C1946" s="424" t="s">
        <v>27559</v>
      </c>
      <c r="D1946" s="424" t="s">
        <v>100</v>
      </c>
      <c r="E1946" s="425">
        <v>3885.79</v>
      </c>
    </row>
    <row r="1947" spans="1:5" ht="13.5" customHeight="1">
      <c r="A1947" s="423" t="s">
        <v>27625</v>
      </c>
      <c r="B1947" s="424" t="s">
        <v>24078</v>
      </c>
      <c r="C1947" s="424" t="s">
        <v>27561</v>
      </c>
      <c r="D1947" s="424" t="s">
        <v>100</v>
      </c>
      <c r="E1947" s="425">
        <v>4244.7299999999996</v>
      </c>
    </row>
    <row r="1948" spans="1:5" ht="12.75" customHeight="1">
      <c r="A1948" s="423" t="s">
        <v>27626</v>
      </c>
      <c r="B1948" s="424" t="s">
        <v>24078</v>
      </c>
      <c r="C1948" s="424" t="s">
        <v>27563</v>
      </c>
      <c r="D1948" s="424" t="s">
        <v>100</v>
      </c>
      <c r="E1948" s="425">
        <v>4589.5200000000004</v>
      </c>
    </row>
    <row r="1949" spans="1:5" ht="13.5" customHeight="1">
      <c r="A1949" s="423" t="s">
        <v>27627</v>
      </c>
      <c r="B1949" s="424" t="s">
        <v>24078</v>
      </c>
      <c r="C1949" s="424" t="s">
        <v>27565</v>
      </c>
      <c r="D1949" s="424" t="s">
        <v>100</v>
      </c>
      <c r="E1949" s="425">
        <v>4917.2</v>
      </c>
    </row>
    <row r="1950" spans="1:5" ht="12.75" customHeight="1">
      <c r="A1950" s="423" t="s">
        <v>27628</v>
      </c>
      <c r="B1950" s="424" t="s">
        <v>24078</v>
      </c>
      <c r="C1950" s="424" t="s">
        <v>27567</v>
      </c>
      <c r="D1950" s="424" t="s">
        <v>100</v>
      </c>
      <c r="E1950" s="425">
        <v>5270.22</v>
      </c>
    </row>
    <row r="1951" spans="1:5" ht="12.75" customHeight="1">
      <c r="A1951" s="423" t="s">
        <v>27629</v>
      </c>
      <c r="B1951" s="424" t="s">
        <v>24078</v>
      </c>
      <c r="C1951" s="424" t="s">
        <v>27569</v>
      </c>
      <c r="D1951" s="424" t="s">
        <v>100</v>
      </c>
      <c r="E1951" s="425">
        <v>6015.61</v>
      </c>
    </row>
    <row r="1952" spans="1:5" ht="13.5" customHeight="1">
      <c r="A1952" s="420" t="s">
        <v>27630</v>
      </c>
      <c r="B1952" s="421" t="s">
        <v>24078</v>
      </c>
      <c r="C1952" s="421" t="s">
        <v>27631</v>
      </c>
      <c r="D1952" s="422"/>
      <c r="E1952" s="426"/>
    </row>
    <row r="1953" spans="1:5" ht="12.75" customHeight="1">
      <c r="A1953" s="423" t="s">
        <v>27632</v>
      </c>
      <c r="B1953" s="424" t="s">
        <v>24078</v>
      </c>
      <c r="C1953" s="424" t="s">
        <v>27633</v>
      </c>
      <c r="D1953" s="424" t="s">
        <v>53</v>
      </c>
      <c r="E1953" s="425">
        <v>944.87</v>
      </c>
    </row>
    <row r="1954" spans="1:5" ht="12.75" customHeight="1">
      <c r="A1954" s="423" t="s">
        <v>27634</v>
      </c>
      <c r="B1954" s="424" t="s">
        <v>24078</v>
      </c>
      <c r="C1954" s="424" t="s">
        <v>27635</v>
      </c>
      <c r="D1954" s="424" t="s">
        <v>53</v>
      </c>
      <c r="E1954" s="425">
        <v>530.97</v>
      </c>
    </row>
    <row r="1955" spans="1:5" ht="13.5" customHeight="1">
      <c r="A1955" s="420" t="s">
        <v>27636</v>
      </c>
      <c r="B1955" s="421" t="s">
        <v>24078</v>
      </c>
      <c r="C1955" s="421" t="s">
        <v>27637</v>
      </c>
      <c r="D1955" s="422"/>
      <c r="E1955" s="426"/>
    </row>
    <row r="1956" spans="1:5" ht="12.75" customHeight="1">
      <c r="A1956" s="423" t="s">
        <v>27638</v>
      </c>
      <c r="B1956" s="424" t="s">
        <v>24078</v>
      </c>
      <c r="C1956" s="424" t="s">
        <v>27639</v>
      </c>
      <c r="D1956" s="424" t="s">
        <v>100</v>
      </c>
      <c r="E1956" s="425">
        <v>1035.53</v>
      </c>
    </row>
    <row r="1957" spans="1:5" ht="13.5" customHeight="1">
      <c r="A1957" s="423" t="s">
        <v>27640</v>
      </c>
      <c r="B1957" s="424" t="s">
        <v>24078</v>
      </c>
      <c r="C1957" s="424" t="s">
        <v>27641</v>
      </c>
      <c r="D1957" s="424" t="s">
        <v>100</v>
      </c>
      <c r="E1957" s="425">
        <v>114.08</v>
      </c>
    </row>
    <row r="1958" spans="1:5" ht="12.75" customHeight="1">
      <c r="A1958" s="423" t="s">
        <v>27642</v>
      </c>
      <c r="B1958" s="424" t="s">
        <v>24078</v>
      </c>
      <c r="C1958" s="424" t="s">
        <v>27643</v>
      </c>
      <c r="D1958" s="424" t="s">
        <v>100</v>
      </c>
      <c r="E1958" s="425">
        <v>276.91000000000003</v>
      </c>
    </row>
    <row r="1959" spans="1:5" ht="12.75" customHeight="1">
      <c r="A1959" s="420" t="s">
        <v>27644</v>
      </c>
      <c r="B1959" s="421" t="s">
        <v>24078</v>
      </c>
      <c r="C1959" s="421" t="s">
        <v>27645</v>
      </c>
      <c r="D1959" s="422"/>
      <c r="E1959" s="426"/>
    </row>
    <row r="1960" spans="1:5" ht="13.5" customHeight="1">
      <c r="A1960" s="423" t="s">
        <v>27646</v>
      </c>
      <c r="B1960" s="424" t="s">
        <v>24078</v>
      </c>
      <c r="C1960" s="424" t="s">
        <v>27551</v>
      </c>
      <c r="D1960" s="424" t="s">
        <v>53</v>
      </c>
      <c r="E1960" s="425">
        <v>691.47</v>
      </c>
    </row>
    <row r="1961" spans="1:5" ht="12.75" customHeight="1">
      <c r="A1961" s="423" t="s">
        <v>27647</v>
      </c>
      <c r="B1961" s="424" t="s">
        <v>24078</v>
      </c>
      <c r="C1961" s="424" t="s">
        <v>27553</v>
      </c>
      <c r="D1961" s="424" t="s">
        <v>53</v>
      </c>
      <c r="E1961" s="425">
        <v>782.75</v>
      </c>
    </row>
    <row r="1962" spans="1:5" ht="13.5" customHeight="1">
      <c r="A1962" s="423" t="s">
        <v>27648</v>
      </c>
      <c r="B1962" s="424" t="s">
        <v>24078</v>
      </c>
      <c r="C1962" s="424" t="s">
        <v>27555</v>
      </c>
      <c r="D1962" s="424" t="s">
        <v>53</v>
      </c>
      <c r="E1962" s="425">
        <v>868.03</v>
      </c>
    </row>
    <row r="1963" spans="1:5" ht="12.75" customHeight="1">
      <c r="A1963" s="423" t="s">
        <v>27649</v>
      </c>
      <c r="B1963" s="424" t="s">
        <v>24078</v>
      </c>
      <c r="C1963" s="424" t="s">
        <v>27557</v>
      </c>
      <c r="D1963" s="424" t="s">
        <v>53</v>
      </c>
      <c r="E1963" s="425">
        <v>961.52</v>
      </c>
    </row>
    <row r="1964" spans="1:5" ht="12.75" customHeight="1">
      <c r="A1964" s="423" t="s">
        <v>27650</v>
      </c>
      <c r="B1964" s="424" t="s">
        <v>24078</v>
      </c>
      <c r="C1964" s="424" t="s">
        <v>27559</v>
      </c>
      <c r="D1964" s="424" t="s">
        <v>53</v>
      </c>
      <c r="E1964" s="425">
        <v>1049</v>
      </c>
    </row>
    <row r="1965" spans="1:5" ht="13.5" customHeight="1">
      <c r="A1965" s="423" t="s">
        <v>27651</v>
      </c>
      <c r="B1965" s="424" t="s">
        <v>24078</v>
      </c>
      <c r="C1965" s="424" t="s">
        <v>27561</v>
      </c>
      <c r="D1965" s="424" t="s">
        <v>53</v>
      </c>
      <c r="E1965" s="425">
        <v>1144.71</v>
      </c>
    </row>
    <row r="1966" spans="1:5" ht="12.75" customHeight="1">
      <c r="A1966" s="423" t="s">
        <v>27652</v>
      </c>
      <c r="B1966" s="424" t="s">
        <v>24078</v>
      </c>
      <c r="C1966" s="424" t="s">
        <v>27563</v>
      </c>
      <c r="D1966" s="424" t="s">
        <v>53</v>
      </c>
      <c r="E1966" s="425">
        <v>1438.09</v>
      </c>
    </row>
    <row r="1967" spans="1:5" ht="13.5" customHeight="1">
      <c r="A1967" s="423" t="s">
        <v>27653</v>
      </c>
      <c r="B1967" s="424" t="s">
        <v>24078</v>
      </c>
      <c r="C1967" s="424" t="s">
        <v>27565</v>
      </c>
      <c r="D1967" s="424" t="s">
        <v>53</v>
      </c>
      <c r="E1967" s="425">
        <v>1543.28</v>
      </c>
    </row>
    <row r="1968" spans="1:5" ht="12.75" customHeight="1">
      <c r="A1968" s="423" t="s">
        <v>27654</v>
      </c>
      <c r="B1968" s="424" t="s">
        <v>24078</v>
      </c>
      <c r="C1968" s="424" t="s">
        <v>27567</v>
      </c>
      <c r="D1968" s="424" t="s">
        <v>53</v>
      </c>
      <c r="E1968" s="425">
        <v>1650</v>
      </c>
    </row>
    <row r="1969" spans="1:5" ht="12.75" customHeight="1">
      <c r="A1969" s="423" t="s">
        <v>27655</v>
      </c>
      <c r="B1969" s="424" t="s">
        <v>24078</v>
      </c>
      <c r="C1969" s="424" t="s">
        <v>27569</v>
      </c>
      <c r="D1969" s="424" t="s">
        <v>53</v>
      </c>
      <c r="E1969" s="425">
        <v>2313.12</v>
      </c>
    </row>
    <row r="1970" spans="1:5" ht="13.5" customHeight="1">
      <c r="A1970" s="420" t="s">
        <v>27656</v>
      </c>
      <c r="B1970" s="421" t="s">
        <v>24078</v>
      </c>
      <c r="C1970" s="421" t="s">
        <v>27657</v>
      </c>
      <c r="D1970" s="422"/>
      <c r="E1970" s="426"/>
    </row>
    <row r="1971" spans="1:5" ht="12.75" customHeight="1">
      <c r="A1971" s="423" t="s">
        <v>27658</v>
      </c>
      <c r="B1971" s="424" t="s">
        <v>24078</v>
      </c>
      <c r="C1971" s="424" t="s">
        <v>27551</v>
      </c>
      <c r="D1971" s="424" t="s">
        <v>53</v>
      </c>
      <c r="E1971" s="425">
        <v>456.18</v>
      </c>
    </row>
    <row r="1972" spans="1:5" ht="12.75" customHeight="1">
      <c r="A1972" s="423" t="s">
        <v>27659</v>
      </c>
      <c r="B1972" s="424" t="s">
        <v>24078</v>
      </c>
      <c r="C1972" s="424" t="s">
        <v>27553</v>
      </c>
      <c r="D1972" s="424" t="s">
        <v>53</v>
      </c>
      <c r="E1972" s="425">
        <v>542.44000000000005</v>
      </c>
    </row>
    <row r="1973" spans="1:5" ht="13.5" customHeight="1">
      <c r="A1973" s="423" t="s">
        <v>27660</v>
      </c>
      <c r="B1973" s="424" t="s">
        <v>24078</v>
      </c>
      <c r="C1973" s="424" t="s">
        <v>27555</v>
      </c>
      <c r="D1973" s="424" t="s">
        <v>53</v>
      </c>
      <c r="E1973" s="425">
        <v>622.5</v>
      </c>
    </row>
    <row r="1974" spans="1:5" ht="12.75" customHeight="1">
      <c r="A1974" s="423" t="s">
        <v>27661</v>
      </c>
      <c r="B1974" s="424" t="s">
        <v>24078</v>
      </c>
      <c r="C1974" s="424" t="s">
        <v>27557</v>
      </c>
      <c r="D1974" s="424" t="s">
        <v>53</v>
      </c>
      <c r="E1974" s="425">
        <v>711.42</v>
      </c>
    </row>
    <row r="1975" spans="1:5" ht="13.5" customHeight="1">
      <c r="A1975" s="423" t="s">
        <v>27662</v>
      </c>
      <c r="B1975" s="424" t="s">
        <v>24078</v>
      </c>
      <c r="C1975" s="424" t="s">
        <v>27559</v>
      </c>
      <c r="D1975" s="424" t="s">
        <v>53</v>
      </c>
      <c r="E1975" s="425">
        <v>793.69</v>
      </c>
    </row>
    <row r="1976" spans="1:5" ht="12.75" customHeight="1">
      <c r="A1976" s="423" t="s">
        <v>27663</v>
      </c>
      <c r="B1976" s="424" t="s">
        <v>24078</v>
      </c>
      <c r="C1976" s="424" t="s">
        <v>27561</v>
      </c>
      <c r="D1976" s="424" t="s">
        <v>53</v>
      </c>
      <c r="E1976" s="425">
        <v>877.74</v>
      </c>
    </row>
    <row r="1977" spans="1:5" ht="12.75" customHeight="1">
      <c r="A1977" s="423" t="s">
        <v>27664</v>
      </c>
      <c r="B1977" s="424" t="s">
        <v>24078</v>
      </c>
      <c r="C1977" s="424" t="s">
        <v>27563</v>
      </c>
      <c r="D1977" s="424" t="s">
        <v>53</v>
      </c>
      <c r="E1977" s="425">
        <v>1150.18</v>
      </c>
    </row>
    <row r="1978" spans="1:5" ht="13.5" customHeight="1">
      <c r="A1978" s="423" t="s">
        <v>27665</v>
      </c>
      <c r="B1978" s="424" t="s">
        <v>24078</v>
      </c>
      <c r="C1978" s="424" t="s">
        <v>27565</v>
      </c>
      <c r="D1978" s="424" t="s">
        <v>53</v>
      </c>
      <c r="E1978" s="425">
        <v>1251.04</v>
      </c>
    </row>
    <row r="1979" spans="1:5" ht="12.75" customHeight="1">
      <c r="A1979" s="423" t="s">
        <v>27666</v>
      </c>
      <c r="B1979" s="424" t="s">
        <v>24078</v>
      </c>
      <c r="C1979" s="424" t="s">
        <v>27567</v>
      </c>
      <c r="D1979" s="424" t="s">
        <v>53</v>
      </c>
      <c r="E1979" s="425">
        <v>1353.22</v>
      </c>
    </row>
    <row r="1980" spans="1:5" ht="13.5" customHeight="1">
      <c r="A1980" s="423" t="s">
        <v>27667</v>
      </c>
      <c r="B1980" s="424" t="s">
        <v>24078</v>
      </c>
      <c r="C1980" s="424" t="s">
        <v>27569</v>
      </c>
      <c r="D1980" s="424" t="s">
        <v>53</v>
      </c>
      <c r="E1980" s="425">
        <v>1976.46</v>
      </c>
    </row>
    <row r="1981" spans="1:5" ht="12.75" customHeight="1">
      <c r="A1981" s="420" t="s">
        <v>27668</v>
      </c>
      <c r="B1981" s="421" t="s">
        <v>24078</v>
      </c>
      <c r="C1981" s="421" t="s">
        <v>27669</v>
      </c>
      <c r="D1981" s="422"/>
      <c r="E1981" s="426"/>
    </row>
    <row r="1982" spans="1:5" ht="12.75" customHeight="1">
      <c r="A1982" s="423" t="s">
        <v>27670</v>
      </c>
      <c r="B1982" s="424" t="s">
        <v>24078</v>
      </c>
      <c r="C1982" s="424" t="s">
        <v>27671</v>
      </c>
      <c r="D1982" s="424" t="s">
        <v>53</v>
      </c>
      <c r="E1982" s="425">
        <v>138.36000000000001</v>
      </c>
    </row>
    <row r="1983" spans="1:5" ht="13.5" customHeight="1">
      <c r="A1983" s="423" t="s">
        <v>27672</v>
      </c>
      <c r="B1983" s="424" t="s">
        <v>24078</v>
      </c>
      <c r="C1983" s="424" t="s">
        <v>27673</v>
      </c>
      <c r="D1983" s="424" t="s">
        <v>53</v>
      </c>
      <c r="E1983" s="425">
        <v>107.13</v>
      </c>
    </row>
    <row r="1984" spans="1:5" ht="12.75" customHeight="1">
      <c r="A1984" s="423" t="s">
        <v>27674</v>
      </c>
      <c r="B1984" s="424" t="s">
        <v>24078</v>
      </c>
      <c r="C1984" s="424" t="s">
        <v>27675</v>
      </c>
      <c r="D1984" s="424" t="s">
        <v>53</v>
      </c>
      <c r="E1984" s="425">
        <v>132.19999999999999</v>
      </c>
    </row>
    <row r="1985" spans="1:5" ht="12.75" customHeight="1">
      <c r="A1985" s="420" t="s">
        <v>27676</v>
      </c>
      <c r="B1985" s="421" t="s">
        <v>24078</v>
      </c>
      <c r="C1985" s="421" t="s">
        <v>27677</v>
      </c>
      <c r="D1985" s="422"/>
      <c r="E1985" s="426"/>
    </row>
    <row r="1986" spans="1:5" ht="13.5" customHeight="1">
      <c r="A1986" s="423" t="s">
        <v>27678</v>
      </c>
      <c r="B1986" s="424" t="s">
        <v>24078</v>
      </c>
      <c r="C1986" s="424" t="s">
        <v>27679</v>
      </c>
      <c r="D1986" s="424" t="s">
        <v>71</v>
      </c>
      <c r="E1986" s="425">
        <v>116.56</v>
      </c>
    </row>
    <row r="1987" spans="1:5" ht="12.75" customHeight="1">
      <c r="A1987" s="423" t="s">
        <v>27680</v>
      </c>
      <c r="B1987" s="424" t="s">
        <v>24078</v>
      </c>
      <c r="C1987" s="424" t="s">
        <v>27681</v>
      </c>
      <c r="D1987" s="424" t="s">
        <v>71</v>
      </c>
      <c r="E1987" s="425">
        <v>212.52</v>
      </c>
    </row>
    <row r="1988" spans="1:5" ht="13.5" customHeight="1">
      <c r="A1988" s="420" t="s">
        <v>27682</v>
      </c>
      <c r="B1988" s="421" t="s">
        <v>24078</v>
      </c>
      <c r="C1988" s="421" t="s">
        <v>27683</v>
      </c>
      <c r="D1988" s="422"/>
      <c r="E1988" s="426"/>
    </row>
    <row r="1989" spans="1:5" ht="12.75" customHeight="1">
      <c r="A1989" s="423" t="s">
        <v>27684</v>
      </c>
      <c r="B1989" s="424" t="s">
        <v>24078</v>
      </c>
      <c r="C1989" s="424" t="s">
        <v>27685</v>
      </c>
      <c r="D1989" s="424" t="s">
        <v>53</v>
      </c>
      <c r="E1989" s="425">
        <v>36.479999999999997</v>
      </c>
    </row>
    <row r="1990" spans="1:5" ht="12.75" customHeight="1">
      <c r="A1990" s="423" t="s">
        <v>27686</v>
      </c>
      <c r="B1990" s="424" t="s">
        <v>24078</v>
      </c>
      <c r="C1990" s="424" t="s">
        <v>27687</v>
      </c>
      <c r="D1990" s="424" t="s">
        <v>53</v>
      </c>
      <c r="E1990" s="425">
        <v>36.479999999999997</v>
      </c>
    </row>
    <row r="1991" spans="1:5" ht="13.5" customHeight="1">
      <c r="A1991" s="423" t="s">
        <v>27688</v>
      </c>
      <c r="B1991" s="424" t="s">
        <v>24078</v>
      </c>
      <c r="C1991" s="424" t="s">
        <v>27689</v>
      </c>
      <c r="D1991" s="424" t="s">
        <v>53</v>
      </c>
      <c r="E1991" s="425">
        <v>37.56</v>
      </c>
    </row>
    <row r="1992" spans="1:5" ht="12.75" customHeight="1">
      <c r="A1992" s="420" t="s">
        <v>27690</v>
      </c>
      <c r="B1992" s="421" t="s">
        <v>24078</v>
      </c>
      <c r="C1992" s="421" t="s">
        <v>27691</v>
      </c>
      <c r="D1992" s="422"/>
      <c r="E1992" s="426"/>
    </row>
    <row r="1993" spans="1:5" ht="13.5" customHeight="1">
      <c r="A1993" s="423" t="s">
        <v>27692</v>
      </c>
      <c r="B1993" s="424" t="s">
        <v>24078</v>
      </c>
      <c r="C1993" s="424" t="s">
        <v>27693</v>
      </c>
      <c r="D1993" s="424" t="s">
        <v>53</v>
      </c>
      <c r="E1993" s="425">
        <v>244.58</v>
      </c>
    </row>
    <row r="1994" spans="1:5" ht="12.75" customHeight="1">
      <c r="A1994" s="423" t="s">
        <v>27694</v>
      </c>
      <c r="B1994" s="424" t="s">
        <v>24078</v>
      </c>
      <c r="C1994" s="424" t="s">
        <v>27695</v>
      </c>
      <c r="D1994" s="424" t="s">
        <v>53</v>
      </c>
      <c r="E1994" s="425">
        <v>77.16</v>
      </c>
    </row>
    <row r="1995" spans="1:5" ht="12.75" customHeight="1">
      <c r="A1995" s="423" t="s">
        <v>27696</v>
      </c>
      <c r="B1995" s="424" t="s">
        <v>24078</v>
      </c>
      <c r="C1995" s="424" t="s">
        <v>27697</v>
      </c>
      <c r="D1995" s="424" t="s">
        <v>53</v>
      </c>
      <c r="E1995" s="425">
        <v>101.04</v>
      </c>
    </row>
    <row r="1996" spans="1:5" ht="13.5" customHeight="1">
      <c r="A1996" s="423" t="s">
        <v>27698</v>
      </c>
      <c r="B1996" s="424" t="s">
        <v>24078</v>
      </c>
      <c r="C1996" s="424" t="s">
        <v>27699</v>
      </c>
      <c r="D1996" s="424" t="s">
        <v>53</v>
      </c>
      <c r="E1996" s="425">
        <v>125.91</v>
      </c>
    </row>
    <row r="1997" spans="1:5" ht="12.75" customHeight="1">
      <c r="A1997" s="423" t="s">
        <v>27700</v>
      </c>
      <c r="B1997" s="424" t="s">
        <v>24078</v>
      </c>
      <c r="C1997" s="424" t="s">
        <v>27701</v>
      </c>
      <c r="D1997" s="424" t="s">
        <v>53</v>
      </c>
      <c r="E1997" s="425">
        <v>160.03</v>
      </c>
    </row>
    <row r="1998" spans="1:5" ht="12.75" customHeight="1">
      <c r="A1998" s="423" t="s">
        <v>27702</v>
      </c>
      <c r="B1998" s="424" t="s">
        <v>24078</v>
      </c>
      <c r="C1998" s="424" t="s">
        <v>27703</v>
      </c>
      <c r="D1998" s="424" t="s">
        <v>53</v>
      </c>
      <c r="E1998" s="425">
        <v>458.09</v>
      </c>
    </row>
    <row r="1999" spans="1:5" ht="13.5" customHeight="1">
      <c r="A1999" s="423" t="s">
        <v>27704</v>
      </c>
      <c r="B1999" s="424" t="s">
        <v>24078</v>
      </c>
      <c r="C1999" s="424" t="s">
        <v>27705</v>
      </c>
      <c r="D1999" s="424" t="s">
        <v>53</v>
      </c>
      <c r="E1999" s="425">
        <v>192.52</v>
      </c>
    </row>
    <row r="2000" spans="1:5" ht="12.75" customHeight="1">
      <c r="A2000" s="423" t="s">
        <v>27706</v>
      </c>
      <c r="B2000" s="424" t="s">
        <v>24078</v>
      </c>
      <c r="C2000" s="424" t="s">
        <v>27707</v>
      </c>
      <c r="D2000" s="424" t="s">
        <v>53</v>
      </c>
      <c r="E2000" s="425">
        <v>199.63</v>
      </c>
    </row>
    <row r="2001" spans="1:5" ht="13.5" customHeight="1">
      <c r="A2001" s="423" t="s">
        <v>27708</v>
      </c>
      <c r="B2001" s="424" t="s">
        <v>24078</v>
      </c>
      <c r="C2001" s="424" t="s">
        <v>27709</v>
      </c>
      <c r="D2001" s="424" t="s">
        <v>53</v>
      </c>
      <c r="E2001" s="425">
        <v>138.55000000000001</v>
      </c>
    </row>
    <row r="2002" spans="1:5" ht="12.75" customHeight="1">
      <c r="A2002" s="423" t="s">
        <v>27710</v>
      </c>
      <c r="B2002" s="424" t="s">
        <v>24078</v>
      </c>
      <c r="C2002" s="424" t="s">
        <v>27711</v>
      </c>
      <c r="D2002" s="424" t="s">
        <v>53</v>
      </c>
      <c r="E2002" s="425">
        <v>192.36</v>
      </c>
    </row>
    <row r="2003" spans="1:5" ht="12.75" customHeight="1">
      <c r="A2003" s="420" t="s">
        <v>27712</v>
      </c>
      <c r="B2003" s="421" t="s">
        <v>24078</v>
      </c>
      <c r="C2003" s="421" t="s">
        <v>27713</v>
      </c>
      <c r="D2003" s="422"/>
      <c r="E2003" s="426"/>
    </row>
    <row r="2004" spans="1:5" ht="13.5" customHeight="1">
      <c r="A2004" s="423" t="s">
        <v>27714</v>
      </c>
      <c r="B2004" s="424" t="s">
        <v>24078</v>
      </c>
      <c r="C2004" s="424" t="s">
        <v>27715</v>
      </c>
      <c r="D2004" s="424" t="s">
        <v>74</v>
      </c>
      <c r="E2004" s="425">
        <v>16.5</v>
      </c>
    </row>
    <row r="2005" spans="1:5" ht="12.75" customHeight="1">
      <c r="A2005" s="423" t="s">
        <v>27716</v>
      </c>
      <c r="B2005" s="424" t="s">
        <v>24078</v>
      </c>
      <c r="C2005" s="424" t="s">
        <v>27717</v>
      </c>
      <c r="D2005" s="424" t="s">
        <v>74</v>
      </c>
      <c r="E2005" s="425">
        <v>36.96</v>
      </c>
    </row>
    <row r="2006" spans="1:5" ht="13.5" customHeight="1">
      <c r="A2006" s="420" t="s">
        <v>27718</v>
      </c>
      <c r="B2006" s="421" t="s">
        <v>24078</v>
      </c>
      <c r="C2006" s="421" t="s">
        <v>27719</v>
      </c>
      <c r="D2006" s="422"/>
      <c r="E2006" s="426"/>
    </row>
    <row r="2007" spans="1:5" ht="12.75" customHeight="1">
      <c r="A2007" s="423" t="s">
        <v>27720</v>
      </c>
      <c r="B2007" s="424" t="s">
        <v>24078</v>
      </c>
      <c r="C2007" s="424" t="s">
        <v>27721</v>
      </c>
      <c r="D2007" s="424" t="s">
        <v>74</v>
      </c>
      <c r="E2007" s="425">
        <v>106.37</v>
      </c>
    </row>
    <row r="2008" spans="1:5" ht="12.75" customHeight="1">
      <c r="A2008" s="423" t="s">
        <v>27722</v>
      </c>
      <c r="B2008" s="424" t="s">
        <v>24078</v>
      </c>
      <c r="C2008" s="424" t="s">
        <v>27723</v>
      </c>
      <c r="D2008" s="424" t="s">
        <v>74</v>
      </c>
      <c r="E2008" s="425">
        <v>176.34</v>
      </c>
    </row>
    <row r="2009" spans="1:5" ht="13.5" customHeight="1">
      <c r="A2009" s="420" t="s">
        <v>27724</v>
      </c>
      <c r="B2009" s="421" t="s">
        <v>24078</v>
      </c>
      <c r="C2009" s="421" t="s">
        <v>27725</v>
      </c>
      <c r="D2009" s="422"/>
      <c r="E2009" s="426"/>
    </row>
    <row r="2010" spans="1:5" ht="12.75" customHeight="1">
      <c r="A2010" s="423" t="s">
        <v>27726</v>
      </c>
      <c r="B2010" s="424" t="s">
        <v>24078</v>
      </c>
      <c r="C2010" s="424" t="s">
        <v>27727</v>
      </c>
      <c r="D2010" s="424" t="s">
        <v>74</v>
      </c>
      <c r="E2010" s="425">
        <v>10.9</v>
      </c>
    </row>
    <row r="2011" spans="1:5" ht="12.75" customHeight="1">
      <c r="A2011" s="420" t="s">
        <v>27728</v>
      </c>
      <c r="B2011" s="421" t="s">
        <v>24078</v>
      </c>
      <c r="C2011" s="421" t="s">
        <v>27729</v>
      </c>
      <c r="D2011" s="422"/>
      <c r="E2011" s="426"/>
    </row>
    <row r="2012" spans="1:5" ht="13.5" customHeight="1">
      <c r="A2012" s="423" t="s">
        <v>27730</v>
      </c>
      <c r="B2012" s="424" t="s">
        <v>24078</v>
      </c>
      <c r="C2012" s="424" t="s">
        <v>27731</v>
      </c>
      <c r="D2012" s="424" t="s">
        <v>100</v>
      </c>
      <c r="E2012" s="425">
        <v>1082.3699999999999</v>
      </c>
    </row>
    <row r="2013" spans="1:5" ht="12.75" customHeight="1">
      <c r="A2013" s="423" t="s">
        <v>27732</v>
      </c>
      <c r="B2013" s="424" t="s">
        <v>24078</v>
      </c>
      <c r="C2013" s="424" t="s">
        <v>27733</v>
      </c>
      <c r="D2013" s="424" t="s">
        <v>53</v>
      </c>
      <c r="E2013" s="425">
        <v>318.02</v>
      </c>
    </row>
    <row r="2014" spans="1:5" ht="13.5" customHeight="1">
      <c r="A2014" s="423" t="s">
        <v>27734</v>
      </c>
      <c r="B2014" s="424" t="s">
        <v>24078</v>
      </c>
      <c r="C2014" s="424" t="s">
        <v>27735</v>
      </c>
      <c r="D2014" s="424" t="s">
        <v>100</v>
      </c>
      <c r="E2014" s="425">
        <v>1924.15</v>
      </c>
    </row>
    <row r="2015" spans="1:5" ht="12.75" customHeight="1">
      <c r="A2015" s="423" t="s">
        <v>27736</v>
      </c>
      <c r="B2015" s="424" t="s">
        <v>24078</v>
      </c>
      <c r="C2015" s="424" t="s">
        <v>27737</v>
      </c>
      <c r="D2015" s="424" t="s">
        <v>53</v>
      </c>
      <c r="E2015" s="425">
        <v>361.77</v>
      </c>
    </row>
    <row r="2016" spans="1:5" ht="12.75" customHeight="1">
      <c r="A2016" s="420" t="s">
        <v>27738</v>
      </c>
      <c r="B2016" s="421" t="s">
        <v>24078</v>
      </c>
      <c r="C2016" s="421" t="s">
        <v>27739</v>
      </c>
      <c r="D2016" s="422"/>
      <c r="E2016" s="426"/>
    </row>
    <row r="2017" spans="1:5" ht="13.5" customHeight="1">
      <c r="A2017" s="423" t="s">
        <v>27740</v>
      </c>
      <c r="B2017" s="424" t="s">
        <v>24078</v>
      </c>
      <c r="C2017" s="424" t="s">
        <v>27741</v>
      </c>
      <c r="D2017" s="424" t="s">
        <v>71</v>
      </c>
      <c r="E2017" s="425">
        <v>207.01</v>
      </c>
    </row>
    <row r="2018" spans="1:5" ht="12.75" customHeight="1">
      <c r="A2018" s="420" t="s">
        <v>27742</v>
      </c>
      <c r="B2018" s="421" t="s">
        <v>24078</v>
      </c>
      <c r="C2018" s="421" t="s">
        <v>27743</v>
      </c>
      <c r="D2018" s="422"/>
      <c r="E2018" s="426"/>
    </row>
    <row r="2019" spans="1:5" ht="13.5" customHeight="1">
      <c r="A2019" s="423" t="s">
        <v>27744</v>
      </c>
      <c r="B2019" s="424" t="s">
        <v>24078</v>
      </c>
      <c r="C2019" s="424" t="s">
        <v>27745</v>
      </c>
      <c r="D2019" s="424" t="s">
        <v>100</v>
      </c>
      <c r="E2019" s="425">
        <v>178.16</v>
      </c>
    </row>
    <row r="2020" spans="1:5" ht="12.75" customHeight="1">
      <c r="A2020" s="423" t="s">
        <v>27746</v>
      </c>
      <c r="B2020" s="424" t="s">
        <v>24078</v>
      </c>
      <c r="C2020" s="424" t="s">
        <v>27747</v>
      </c>
      <c r="D2020" s="424" t="s">
        <v>100</v>
      </c>
      <c r="E2020" s="425">
        <v>245.6</v>
      </c>
    </row>
    <row r="2021" spans="1:5" ht="12.75" customHeight="1">
      <c r="A2021" s="423" t="s">
        <v>27748</v>
      </c>
      <c r="B2021" s="424" t="s">
        <v>24078</v>
      </c>
      <c r="C2021" s="424" t="s">
        <v>27749</v>
      </c>
      <c r="D2021" s="424" t="s">
        <v>53</v>
      </c>
      <c r="E2021" s="425">
        <v>116.99</v>
      </c>
    </row>
    <row r="2022" spans="1:5" ht="13.5" customHeight="1">
      <c r="A2022" s="423" t="s">
        <v>27750</v>
      </c>
      <c r="B2022" s="424" t="s">
        <v>24078</v>
      </c>
      <c r="C2022" s="424" t="s">
        <v>27751</v>
      </c>
      <c r="D2022" s="424" t="s">
        <v>53</v>
      </c>
      <c r="E2022" s="425">
        <v>169.49</v>
      </c>
    </row>
    <row r="2023" spans="1:5" ht="12.75" customHeight="1">
      <c r="A2023" s="420" t="s">
        <v>27752</v>
      </c>
      <c r="B2023" s="421" t="s">
        <v>24078</v>
      </c>
      <c r="C2023" s="421" t="s">
        <v>27753</v>
      </c>
      <c r="D2023" s="422"/>
      <c r="E2023" s="426"/>
    </row>
    <row r="2024" spans="1:5" ht="12.75" customHeight="1">
      <c r="A2024" s="423" t="s">
        <v>27754</v>
      </c>
      <c r="B2024" s="424" t="s">
        <v>24078</v>
      </c>
      <c r="C2024" s="424" t="s">
        <v>27755</v>
      </c>
      <c r="D2024" s="424" t="s">
        <v>100</v>
      </c>
      <c r="E2024" s="425">
        <v>209.92</v>
      </c>
    </row>
    <row r="2025" spans="1:5" ht="13.5" customHeight="1">
      <c r="A2025" s="423" t="s">
        <v>27756</v>
      </c>
      <c r="B2025" s="424" t="s">
        <v>24078</v>
      </c>
      <c r="C2025" s="424" t="s">
        <v>27757</v>
      </c>
      <c r="D2025" s="424" t="s">
        <v>100</v>
      </c>
      <c r="E2025" s="425">
        <v>235.84</v>
      </c>
    </row>
    <row r="2026" spans="1:5" ht="12.75" customHeight="1">
      <c r="A2026" s="423" t="s">
        <v>27758</v>
      </c>
      <c r="B2026" s="424" t="s">
        <v>24078</v>
      </c>
      <c r="C2026" s="424" t="s">
        <v>27759</v>
      </c>
      <c r="D2026" s="424" t="s">
        <v>100</v>
      </c>
      <c r="E2026" s="425">
        <v>346.69</v>
      </c>
    </row>
    <row r="2027" spans="1:5" ht="13.5" customHeight="1">
      <c r="A2027" s="420" t="s">
        <v>27760</v>
      </c>
      <c r="B2027" s="421" t="s">
        <v>24078</v>
      </c>
      <c r="C2027" s="421" t="s">
        <v>27761</v>
      </c>
      <c r="D2027" s="422"/>
      <c r="E2027" s="426"/>
    </row>
    <row r="2028" spans="1:5" ht="12.75" customHeight="1">
      <c r="A2028" s="423" t="s">
        <v>27762</v>
      </c>
      <c r="B2028" s="424" t="s">
        <v>24078</v>
      </c>
      <c r="C2028" s="424" t="s">
        <v>27763</v>
      </c>
      <c r="D2028" s="424" t="s">
        <v>53</v>
      </c>
      <c r="E2028" s="425">
        <v>85.69</v>
      </c>
    </row>
    <row r="2029" spans="1:5" ht="12.75" customHeight="1">
      <c r="A2029" s="423" t="s">
        <v>27764</v>
      </c>
      <c r="B2029" s="424" t="s">
        <v>24078</v>
      </c>
      <c r="C2029" s="556" t="s">
        <v>27765</v>
      </c>
      <c r="D2029" s="424" t="s">
        <v>53</v>
      </c>
      <c r="E2029" s="425">
        <v>131.88999999999999</v>
      </c>
    </row>
    <row r="2030" spans="1:5" ht="3" customHeight="1">
      <c r="A2030" s="428"/>
      <c r="C2030" s="556"/>
      <c r="E2030" s="429"/>
    </row>
    <row r="2031" spans="1:5" ht="12.75" customHeight="1">
      <c r="A2031" s="423" t="s">
        <v>27766</v>
      </c>
      <c r="B2031" s="424" t="s">
        <v>24078</v>
      </c>
      <c r="C2031" s="556" t="s">
        <v>27767</v>
      </c>
      <c r="D2031" s="424" t="s">
        <v>53</v>
      </c>
      <c r="E2031" s="425">
        <v>185.87</v>
      </c>
    </row>
    <row r="2032" spans="1:5" ht="3" customHeight="1">
      <c r="A2032" s="428"/>
      <c r="C2032" s="556"/>
      <c r="E2032" s="429"/>
    </row>
    <row r="2033" spans="1:5" ht="12.75" customHeight="1">
      <c r="A2033" s="420" t="s">
        <v>27768</v>
      </c>
      <c r="B2033" s="421" t="s">
        <v>24078</v>
      </c>
      <c r="C2033" s="421" t="s">
        <v>27769</v>
      </c>
      <c r="D2033" s="422"/>
      <c r="E2033" s="426"/>
    </row>
    <row r="2034" spans="1:5" ht="12.75" customHeight="1">
      <c r="A2034" s="423" t="s">
        <v>27770</v>
      </c>
      <c r="B2034" s="424" t="s">
        <v>24078</v>
      </c>
      <c r="C2034" s="424" t="s">
        <v>27771</v>
      </c>
      <c r="D2034" s="424" t="s">
        <v>53</v>
      </c>
      <c r="E2034" s="425">
        <v>16.5</v>
      </c>
    </row>
    <row r="2035" spans="1:5" ht="13.5" customHeight="1">
      <c r="A2035" s="423" t="s">
        <v>27772</v>
      </c>
      <c r="B2035" s="424" t="s">
        <v>24078</v>
      </c>
      <c r="C2035" s="424" t="s">
        <v>27773</v>
      </c>
      <c r="D2035" s="424" t="s">
        <v>53</v>
      </c>
      <c r="E2035" s="425">
        <v>33.1</v>
      </c>
    </row>
    <row r="2036" spans="1:5" ht="12.75" customHeight="1">
      <c r="A2036" s="423" t="s">
        <v>27774</v>
      </c>
      <c r="B2036" s="424" t="s">
        <v>24078</v>
      </c>
      <c r="C2036" s="424" t="s">
        <v>27775</v>
      </c>
      <c r="D2036" s="424" t="s">
        <v>53</v>
      </c>
      <c r="E2036" s="425">
        <v>74.209999999999994</v>
      </c>
    </row>
    <row r="2037" spans="1:5" ht="13.5" customHeight="1">
      <c r="A2037" s="423" t="s">
        <v>27776</v>
      </c>
      <c r="B2037" s="424" t="s">
        <v>24078</v>
      </c>
      <c r="C2037" s="424" t="s">
        <v>27777</v>
      </c>
      <c r="D2037" s="424" t="s">
        <v>53</v>
      </c>
      <c r="E2037" s="425">
        <v>125.69</v>
      </c>
    </row>
    <row r="2038" spans="1:5" ht="12.75" customHeight="1">
      <c r="A2038" s="423" t="s">
        <v>27778</v>
      </c>
      <c r="B2038" s="424" t="s">
        <v>24078</v>
      </c>
      <c r="C2038" s="424" t="s">
        <v>27779</v>
      </c>
      <c r="D2038" s="424" t="s">
        <v>53</v>
      </c>
      <c r="E2038" s="425">
        <v>198.01</v>
      </c>
    </row>
    <row r="2039" spans="1:5" ht="12.75" customHeight="1">
      <c r="A2039" s="423" t="s">
        <v>27780</v>
      </c>
      <c r="B2039" s="424" t="s">
        <v>24078</v>
      </c>
      <c r="C2039" s="424" t="s">
        <v>27781</v>
      </c>
      <c r="D2039" s="424" t="s">
        <v>53</v>
      </c>
      <c r="E2039" s="425">
        <v>219.35</v>
      </c>
    </row>
    <row r="2040" spans="1:5" ht="13.5" customHeight="1">
      <c r="A2040" s="420" t="s">
        <v>27782</v>
      </c>
      <c r="B2040" s="421" t="s">
        <v>24078</v>
      </c>
      <c r="C2040" s="421" t="s">
        <v>27783</v>
      </c>
      <c r="D2040" s="422"/>
      <c r="E2040" s="426"/>
    </row>
    <row r="2041" spans="1:5" ht="12.75" customHeight="1">
      <c r="A2041" s="423" t="s">
        <v>27784</v>
      </c>
      <c r="B2041" s="424" t="s">
        <v>24078</v>
      </c>
      <c r="C2041" s="424" t="s">
        <v>24896</v>
      </c>
      <c r="D2041" s="424" t="s">
        <v>71</v>
      </c>
      <c r="E2041" s="425">
        <v>198.56</v>
      </c>
    </row>
    <row r="2042" spans="1:5" ht="12.75" customHeight="1">
      <c r="A2042" s="423" t="s">
        <v>27785</v>
      </c>
      <c r="B2042" s="424" t="s">
        <v>24078</v>
      </c>
      <c r="C2042" s="424" t="s">
        <v>27786</v>
      </c>
      <c r="D2042" s="424" t="s">
        <v>71</v>
      </c>
      <c r="E2042" s="425">
        <v>223.44</v>
      </c>
    </row>
    <row r="2043" spans="1:5" ht="13.5" customHeight="1">
      <c r="A2043" s="423" t="s">
        <v>27787</v>
      </c>
      <c r="B2043" s="424" t="s">
        <v>24078</v>
      </c>
      <c r="C2043" s="424" t="s">
        <v>27788</v>
      </c>
      <c r="D2043" s="424" t="s">
        <v>71</v>
      </c>
      <c r="E2043" s="425">
        <v>223.44</v>
      </c>
    </row>
    <row r="2044" spans="1:5" ht="12.75" customHeight="1">
      <c r="A2044" s="416" t="s">
        <v>27789</v>
      </c>
      <c r="B2044" s="417"/>
      <c r="C2044" s="418" t="s">
        <v>27790</v>
      </c>
      <c r="D2044" s="419"/>
      <c r="E2044" s="430"/>
    </row>
    <row r="2045" spans="1:5" ht="13.5" customHeight="1">
      <c r="A2045" s="420" t="s">
        <v>27791</v>
      </c>
      <c r="B2045" s="421" t="s">
        <v>24078</v>
      </c>
      <c r="C2045" s="421" t="s">
        <v>27792</v>
      </c>
      <c r="D2045" s="422"/>
      <c r="E2045" s="426"/>
    </row>
    <row r="2046" spans="1:5" ht="12.75" customHeight="1">
      <c r="A2046" s="423" t="s">
        <v>27793</v>
      </c>
      <c r="B2046" s="424" t="s">
        <v>24078</v>
      </c>
      <c r="C2046" s="424" t="s">
        <v>27794</v>
      </c>
      <c r="D2046" s="424" t="s">
        <v>74</v>
      </c>
      <c r="E2046" s="425">
        <v>2.87</v>
      </c>
    </row>
    <row r="2047" spans="1:5" ht="12.75" customHeight="1">
      <c r="A2047" s="423" t="s">
        <v>27795</v>
      </c>
      <c r="B2047" s="424" t="s">
        <v>24078</v>
      </c>
      <c r="C2047" s="424" t="s">
        <v>27796</v>
      </c>
      <c r="D2047" s="424" t="s">
        <v>74</v>
      </c>
      <c r="E2047" s="425">
        <v>4.2</v>
      </c>
    </row>
    <row r="2048" spans="1:5" ht="13.5" customHeight="1">
      <c r="A2048" s="420" t="s">
        <v>27797</v>
      </c>
      <c r="B2048" s="421" t="s">
        <v>24078</v>
      </c>
      <c r="C2048" s="421" t="s">
        <v>27798</v>
      </c>
      <c r="D2048" s="422"/>
      <c r="E2048" s="426"/>
    </row>
    <row r="2049" spans="1:5" ht="12.75" customHeight="1">
      <c r="A2049" s="423" t="s">
        <v>27799</v>
      </c>
      <c r="B2049" s="424" t="s">
        <v>24078</v>
      </c>
      <c r="C2049" s="424" t="s">
        <v>27800</v>
      </c>
      <c r="D2049" s="424" t="s">
        <v>71</v>
      </c>
      <c r="E2049" s="425">
        <v>16.829999999999998</v>
      </c>
    </row>
    <row r="2050" spans="1:5" ht="13.5" customHeight="1">
      <c r="A2050" s="420" t="s">
        <v>27801</v>
      </c>
      <c r="B2050" s="421" t="s">
        <v>24078</v>
      </c>
      <c r="C2050" s="421" t="s">
        <v>27802</v>
      </c>
      <c r="D2050" s="422"/>
      <c r="E2050" s="426"/>
    </row>
    <row r="2051" spans="1:5" ht="12.75" customHeight="1">
      <c r="A2051" s="423" t="s">
        <v>27803</v>
      </c>
      <c r="B2051" s="424" t="s">
        <v>24078</v>
      </c>
      <c r="C2051" s="424" t="s">
        <v>27804</v>
      </c>
      <c r="D2051" s="424" t="s">
        <v>71</v>
      </c>
      <c r="E2051" s="425">
        <v>291.58</v>
      </c>
    </row>
    <row r="2052" spans="1:5" ht="12.75" customHeight="1">
      <c r="A2052" s="423" t="s">
        <v>27805</v>
      </c>
      <c r="B2052" s="424" t="s">
        <v>24078</v>
      </c>
      <c r="C2052" s="424" t="s">
        <v>27806</v>
      </c>
      <c r="D2052" s="424" t="s">
        <v>71</v>
      </c>
      <c r="E2052" s="425">
        <v>291.58</v>
      </c>
    </row>
    <row r="2053" spans="1:5" ht="13.5" customHeight="1">
      <c r="A2053" s="420" t="s">
        <v>27807</v>
      </c>
      <c r="B2053" s="421" t="s">
        <v>24078</v>
      </c>
      <c r="C2053" s="421" t="s">
        <v>27808</v>
      </c>
      <c r="D2053" s="422"/>
      <c r="E2053" s="426"/>
    </row>
    <row r="2054" spans="1:5" ht="12.75" customHeight="1">
      <c r="A2054" s="423" t="s">
        <v>27809</v>
      </c>
      <c r="B2054" s="424" t="s">
        <v>24078</v>
      </c>
      <c r="C2054" s="424" t="s">
        <v>27804</v>
      </c>
      <c r="D2054" s="424" t="s">
        <v>71</v>
      </c>
      <c r="E2054" s="425">
        <v>309.69</v>
      </c>
    </row>
    <row r="2055" spans="1:5" ht="12.75" customHeight="1">
      <c r="A2055" s="423" t="s">
        <v>27810</v>
      </c>
      <c r="B2055" s="424" t="s">
        <v>24078</v>
      </c>
      <c r="C2055" s="424" t="s">
        <v>27806</v>
      </c>
      <c r="D2055" s="424" t="s">
        <v>71</v>
      </c>
      <c r="E2055" s="425">
        <v>309.69</v>
      </c>
    </row>
    <row r="2056" spans="1:5" ht="13.5" customHeight="1">
      <c r="A2056" s="420" t="s">
        <v>27811</v>
      </c>
      <c r="B2056" s="421" t="s">
        <v>24078</v>
      </c>
      <c r="C2056" s="421" t="s">
        <v>27812</v>
      </c>
      <c r="D2056" s="422"/>
      <c r="E2056" s="426"/>
    </row>
    <row r="2057" spans="1:5" ht="12.75" customHeight="1">
      <c r="A2057" s="423" t="s">
        <v>27813</v>
      </c>
      <c r="B2057" s="424" t="s">
        <v>24078</v>
      </c>
      <c r="C2057" s="424" t="s">
        <v>27804</v>
      </c>
      <c r="D2057" s="424" t="s">
        <v>71</v>
      </c>
      <c r="E2057" s="425">
        <v>298.20999999999998</v>
      </c>
    </row>
    <row r="2058" spans="1:5" ht="13.5" customHeight="1">
      <c r="A2058" s="423" t="s">
        <v>27814</v>
      </c>
      <c r="B2058" s="424" t="s">
        <v>24078</v>
      </c>
      <c r="C2058" s="424" t="s">
        <v>27815</v>
      </c>
      <c r="D2058" s="424" t="s">
        <v>71</v>
      </c>
      <c r="E2058" s="425">
        <v>26.07</v>
      </c>
    </row>
    <row r="2059" spans="1:5" ht="12.75" customHeight="1">
      <c r="A2059" s="423" t="s">
        <v>27816</v>
      </c>
      <c r="B2059" s="424" t="s">
        <v>24078</v>
      </c>
      <c r="C2059" s="424" t="s">
        <v>27817</v>
      </c>
      <c r="D2059" s="424" t="s">
        <v>71</v>
      </c>
      <c r="E2059" s="425">
        <v>394.79</v>
      </c>
    </row>
    <row r="2060" spans="1:5" ht="12.75" customHeight="1">
      <c r="A2060" s="423" t="s">
        <v>27818</v>
      </c>
      <c r="B2060" s="424" t="s">
        <v>24078</v>
      </c>
      <c r="C2060" s="424" t="s">
        <v>27819</v>
      </c>
      <c r="D2060" s="424" t="s">
        <v>71</v>
      </c>
      <c r="E2060" s="425">
        <v>25.18</v>
      </c>
    </row>
    <row r="2061" spans="1:5" ht="13.5" customHeight="1">
      <c r="A2061" s="420" t="s">
        <v>27820</v>
      </c>
      <c r="B2061" s="421" t="s">
        <v>24078</v>
      </c>
      <c r="C2061" s="421" t="s">
        <v>27821</v>
      </c>
      <c r="D2061" s="422"/>
      <c r="E2061" s="426"/>
    </row>
    <row r="2062" spans="1:5" ht="12.75" customHeight="1">
      <c r="A2062" s="423" t="s">
        <v>27822</v>
      </c>
      <c r="B2062" s="424" t="s">
        <v>24078</v>
      </c>
      <c r="C2062" s="424" t="s">
        <v>27804</v>
      </c>
      <c r="D2062" s="424" t="s">
        <v>71</v>
      </c>
      <c r="E2062" s="425">
        <v>310.16000000000003</v>
      </c>
    </row>
    <row r="2063" spans="1:5" ht="13.5" customHeight="1">
      <c r="A2063" s="420" t="s">
        <v>27823</v>
      </c>
      <c r="B2063" s="421" t="s">
        <v>24078</v>
      </c>
      <c r="C2063" s="421" t="s">
        <v>24588</v>
      </c>
      <c r="D2063" s="422"/>
      <c r="E2063" s="426"/>
    </row>
    <row r="2064" spans="1:5" ht="12.75" customHeight="1">
      <c r="A2064" s="423" t="s">
        <v>27824</v>
      </c>
      <c r="B2064" s="424" t="s">
        <v>24078</v>
      </c>
      <c r="C2064" s="424" t="s">
        <v>27825</v>
      </c>
      <c r="D2064" s="424" t="s">
        <v>5817</v>
      </c>
      <c r="E2064" s="425">
        <v>1.54</v>
      </c>
    </row>
    <row r="2065" spans="1:5" ht="12.75" customHeight="1">
      <c r="A2065" s="423" t="s">
        <v>27826</v>
      </c>
      <c r="B2065" s="424" t="s">
        <v>24078</v>
      </c>
      <c r="C2065" s="424" t="s">
        <v>27827</v>
      </c>
      <c r="D2065" s="424" t="s">
        <v>5817</v>
      </c>
      <c r="E2065" s="425">
        <v>1.1000000000000001</v>
      </c>
    </row>
    <row r="2066" spans="1:5" ht="13.5" customHeight="1">
      <c r="A2066" s="420" t="s">
        <v>27828</v>
      </c>
      <c r="B2066" s="421" t="s">
        <v>24078</v>
      </c>
      <c r="C2066" s="421" t="s">
        <v>47</v>
      </c>
      <c r="D2066" s="422"/>
      <c r="E2066" s="426"/>
    </row>
    <row r="2067" spans="1:5" ht="12.75" customHeight="1">
      <c r="A2067" s="423" t="s">
        <v>27829</v>
      </c>
      <c r="B2067" s="424" t="s">
        <v>24078</v>
      </c>
      <c r="C2067" s="424" t="s">
        <v>27830</v>
      </c>
      <c r="D2067" s="424" t="s">
        <v>74</v>
      </c>
      <c r="E2067" s="425">
        <v>2.27</v>
      </c>
    </row>
    <row r="2068" spans="1:5" ht="12.75" customHeight="1">
      <c r="A2068" s="420" t="s">
        <v>27831</v>
      </c>
      <c r="B2068" s="421" t="s">
        <v>24078</v>
      </c>
      <c r="C2068" s="421" t="s">
        <v>27832</v>
      </c>
      <c r="D2068" s="422"/>
      <c r="E2068" s="426"/>
    </row>
    <row r="2069" spans="1:5" ht="13.5" customHeight="1">
      <c r="A2069" s="423" t="s">
        <v>27833</v>
      </c>
      <c r="B2069" s="424" t="s">
        <v>24078</v>
      </c>
      <c r="C2069" s="424" t="s">
        <v>27834</v>
      </c>
      <c r="D2069" s="424" t="s">
        <v>74</v>
      </c>
      <c r="E2069" s="425">
        <v>60.33</v>
      </c>
    </row>
    <row r="2070" spans="1:5" ht="12.75" customHeight="1">
      <c r="A2070" s="420" t="s">
        <v>27835</v>
      </c>
      <c r="B2070" s="421" t="s">
        <v>24078</v>
      </c>
      <c r="C2070" s="421" t="s">
        <v>27836</v>
      </c>
      <c r="D2070" s="422"/>
      <c r="E2070" s="426"/>
    </row>
    <row r="2071" spans="1:5" ht="13.5" customHeight="1">
      <c r="A2071" s="423" t="s">
        <v>27837</v>
      </c>
      <c r="B2071" s="424" t="s">
        <v>24078</v>
      </c>
      <c r="C2071" s="424" t="s">
        <v>27834</v>
      </c>
      <c r="D2071" s="424" t="s">
        <v>74</v>
      </c>
      <c r="E2071" s="425">
        <v>57.7</v>
      </c>
    </row>
    <row r="2072" spans="1:5" ht="12.75" customHeight="1">
      <c r="A2072" s="420" t="s">
        <v>27838</v>
      </c>
      <c r="B2072" s="421" t="s">
        <v>24078</v>
      </c>
      <c r="C2072" s="421" t="s">
        <v>27839</v>
      </c>
      <c r="D2072" s="422"/>
      <c r="E2072" s="426"/>
    </row>
    <row r="2073" spans="1:5" ht="12.75" customHeight="1">
      <c r="A2073" s="423" t="s">
        <v>27840</v>
      </c>
      <c r="B2073" s="424" t="s">
        <v>24078</v>
      </c>
      <c r="C2073" s="424" t="s">
        <v>27841</v>
      </c>
      <c r="D2073" s="424" t="s">
        <v>74</v>
      </c>
      <c r="E2073" s="425">
        <v>96.64</v>
      </c>
    </row>
    <row r="2074" spans="1:5" ht="13.5" customHeight="1">
      <c r="A2074" s="423" t="s">
        <v>27842</v>
      </c>
      <c r="B2074" s="424" t="s">
        <v>24078</v>
      </c>
      <c r="C2074" s="424" t="s">
        <v>27843</v>
      </c>
      <c r="D2074" s="424" t="s">
        <v>74</v>
      </c>
      <c r="E2074" s="425">
        <v>86.01</v>
      </c>
    </row>
    <row r="2075" spans="1:5" ht="12.75" customHeight="1">
      <c r="A2075" s="423" t="s">
        <v>27844</v>
      </c>
      <c r="B2075" s="424" t="s">
        <v>24078</v>
      </c>
      <c r="C2075" s="424" t="s">
        <v>27845</v>
      </c>
      <c r="D2075" s="424" t="s">
        <v>74</v>
      </c>
      <c r="E2075" s="425">
        <v>105.45</v>
      </c>
    </row>
    <row r="2076" spans="1:5" ht="13.5" customHeight="1">
      <c r="A2076" s="420" t="s">
        <v>27846</v>
      </c>
      <c r="B2076" s="421" t="s">
        <v>24078</v>
      </c>
      <c r="C2076" s="421" t="s">
        <v>27847</v>
      </c>
      <c r="D2076" s="422"/>
      <c r="E2076" s="426"/>
    </row>
    <row r="2077" spans="1:5" ht="12.75" customHeight="1">
      <c r="A2077" s="423" t="s">
        <v>27848</v>
      </c>
      <c r="B2077" s="424" t="s">
        <v>24078</v>
      </c>
      <c r="C2077" s="424" t="s">
        <v>27849</v>
      </c>
      <c r="D2077" s="424" t="s">
        <v>74</v>
      </c>
      <c r="E2077" s="425">
        <v>18</v>
      </c>
    </row>
    <row r="2078" spans="1:5" ht="12.75" customHeight="1">
      <c r="A2078" s="423" t="s">
        <v>27850</v>
      </c>
      <c r="B2078" s="424" t="s">
        <v>24078</v>
      </c>
      <c r="C2078" s="424" t="s">
        <v>27851</v>
      </c>
      <c r="D2078" s="424" t="s">
        <v>74</v>
      </c>
      <c r="E2078" s="425">
        <v>21.98</v>
      </c>
    </row>
    <row r="2079" spans="1:5" ht="13.5" customHeight="1">
      <c r="A2079" s="416" t="s">
        <v>27852</v>
      </c>
      <c r="B2079" s="417"/>
      <c r="C2079" s="418" t="s">
        <v>27853</v>
      </c>
      <c r="D2079" s="419"/>
      <c r="E2079" s="430"/>
    </row>
    <row r="2080" spans="1:5" ht="12.75" customHeight="1">
      <c r="A2080" s="420" t="s">
        <v>27854</v>
      </c>
      <c r="B2080" s="421" t="s">
        <v>24078</v>
      </c>
      <c r="C2080" s="421" t="s">
        <v>27855</v>
      </c>
      <c r="D2080" s="422"/>
      <c r="E2080" s="426"/>
    </row>
    <row r="2081" spans="1:5" ht="13.5" customHeight="1">
      <c r="A2081" s="423" t="s">
        <v>27856</v>
      </c>
      <c r="B2081" s="424" t="s">
        <v>24078</v>
      </c>
      <c r="C2081" s="424" t="s">
        <v>27857</v>
      </c>
      <c r="D2081" s="424" t="s">
        <v>74</v>
      </c>
      <c r="E2081" s="425">
        <v>24.62</v>
      </c>
    </row>
    <row r="2082" spans="1:5" ht="12.75" customHeight="1">
      <c r="A2082" s="423" t="s">
        <v>27858</v>
      </c>
      <c r="B2082" s="424" t="s">
        <v>24078</v>
      </c>
      <c r="C2082" s="424" t="s">
        <v>27859</v>
      </c>
      <c r="D2082" s="424" t="s">
        <v>74</v>
      </c>
      <c r="E2082" s="425">
        <v>24.62</v>
      </c>
    </row>
    <row r="2083" spans="1:5" ht="12.75" customHeight="1">
      <c r="A2083" s="423" t="s">
        <v>27860</v>
      </c>
      <c r="B2083" s="424" t="s">
        <v>24078</v>
      </c>
      <c r="C2083" s="424" t="s">
        <v>27861</v>
      </c>
      <c r="D2083" s="424" t="s">
        <v>74</v>
      </c>
      <c r="E2083" s="425">
        <v>32.869999999999997</v>
      </c>
    </row>
    <row r="2084" spans="1:5" ht="13.5" customHeight="1">
      <c r="A2084" s="420" t="s">
        <v>27862</v>
      </c>
      <c r="B2084" s="421" t="s">
        <v>24078</v>
      </c>
      <c r="C2084" s="421" t="s">
        <v>27863</v>
      </c>
      <c r="D2084" s="422"/>
      <c r="E2084" s="426"/>
    </row>
    <row r="2085" spans="1:5" ht="12.75" customHeight="1">
      <c r="A2085" s="423" t="s">
        <v>27864</v>
      </c>
      <c r="B2085" s="424" t="s">
        <v>24078</v>
      </c>
      <c r="C2085" s="424" t="s">
        <v>27865</v>
      </c>
      <c r="D2085" s="424" t="s">
        <v>100</v>
      </c>
      <c r="E2085" s="425">
        <v>19.25</v>
      </c>
    </row>
    <row r="2086" spans="1:5" ht="12.75" customHeight="1">
      <c r="A2086" s="423" t="s">
        <v>27866</v>
      </c>
      <c r="B2086" s="424" t="s">
        <v>24078</v>
      </c>
      <c r="C2086" s="424" t="s">
        <v>27867</v>
      </c>
      <c r="D2086" s="424" t="s">
        <v>100</v>
      </c>
      <c r="E2086" s="425">
        <v>38.5</v>
      </c>
    </row>
    <row r="2087" spans="1:5" ht="13.5" customHeight="1">
      <c r="A2087" s="423" t="s">
        <v>27868</v>
      </c>
      <c r="B2087" s="424" t="s">
        <v>24078</v>
      </c>
      <c r="C2087" s="424" t="s">
        <v>27869</v>
      </c>
      <c r="D2087" s="424" t="s">
        <v>100</v>
      </c>
      <c r="E2087" s="425">
        <v>8.1999999999999993</v>
      </c>
    </row>
    <row r="2088" spans="1:5" ht="12.75" customHeight="1">
      <c r="A2088" s="423" t="s">
        <v>27870</v>
      </c>
      <c r="B2088" s="424" t="s">
        <v>24078</v>
      </c>
      <c r="C2088" s="424" t="s">
        <v>27871</v>
      </c>
      <c r="D2088" s="424" t="s">
        <v>74</v>
      </c>
      <c r="E2088" s="425">
        <v>23.05</v>
      </c>
    </row>
    <row r="2089" spans="1:5" ht="13.5" customHeight="1">
      <c r="A2089" s="420" t="s">
        <v>27872</v>
      </c>
      <c r="B2089" s="421" t="s">
        <v>24078</v>
      </c>
      <c r="C2089" s="421" t="s">
        <v>27873</v>
      </c>
      <c r="D2089" s="422"/>
      <c r="E2089" s="426"/>
    </row>
    <row r="2090" spans="1:5" ht="12.75" customHeight="1">
      <c r="A2090" s="423" t="s">
        <v>27874</v>
      </c>
      <c r="B2090" s="424" t="s">
        <v>24078</v>
      </c>
      <c r="C2090" s="424" t="s">
        <v>27875</v>
      </c>
      <c r="D2090" s="424" t="s">
        <v>71</v>
      </c>
      <c r="E2090" s="425">
        <v>181.25</v>
      </c>
    </row>
    <row r="2091" spans="1:5" ht="12.75" customHeight="1">
      <c r="A2091" s="423" t="s">
        <v>27876</v>
      </c>
      <c r="B2091" s="424" t="s">
        <v>24078</v>
      </c>
      <c r="C2091" s="424" t="s">
        <v>27877</v>
      </c>
      <c r="D2091" s="424" t="s">
        <v>71</v>
      </c>
      <c r="E2091" s="425">
        <v>460</v>
      </c>
    </row>
    <row r="2092" spans="1:5" ht="13.5" customHeight="1">
      <c r="A2092" s="423" t="s">
        <v>27878</v>
      </c>
      <c r="B2092" s="424" t="s">
        <v>24078</v>
      </c>
      <c r="C2092" s="424" t="s">
        <v>27879</v>
      </c>
      <c r="D2092" s="424" t="s">
        <v>126</v>
      </c>
      <c r="E2092" s="425">
        <v>2.57</v>
      </c>
    </row>
    <row r="2093" spans="1:5" ht="12.75" customHeight="1">
      <c r="A2093" s="423" t="s">
        <v>27880</v>
      </c>
      <c r="B2093" s="424" t="s">
        <v>24078</v>
      </c>
      <c r="C2093" s="424" t="s">
        <v>27881</v>
      </c>
      <c r="D2093" s="424" t="s">
        <v>126</v>
      </c>
      <c r="E2093" s="425">
        <v>3.76</v>
      </c>
    </row>
    <row r="2094" spans="1:5" ht="13.5" customHeight="1">
      <c r="A2094" s="423" t="s">
        <v>27882</v>
      </c>
      <c r="B2094" s="424" t="s">
        <v>24078</v>
      </c>
      <c r="C2094" s="424" t="s">
        <v>27883</v>
      </c>
      <c r="D2094" s="424" t="s">
        <v>126</v>
      </c>
      <c r="E2094" s="425">
        <v>0.18</v>
      </c>
    </row>
    <row r="2095" spans="1:5" ht="12.75" customHeight="1">
      <c r="A2095" s="420" t="s">
        <v>27884</v>
      </c>
      <c r="B2095" s="421" t="s">
        <v>24078</v>
      </c>
      <c r="C2095" s="421" t="s">
        <v>27885</v>
      </c>
      <c r="D2095" s="422"/>
      <c r="E2095" s="426"/>
    </row>
    <row r="2096" spans="1:5" ht="12.75" customHeight="1">
      <c r="A2096" s="423" t="s">
        <v>27886</v>
      </c>
      <c r="B2096" s="424" t="s">
        <v>24078</v>
      </c>
      <c r="C2096" s="424" t="s">
        <v>27887</v>
      </c>
      <c r="D2096" s="424" t="s">
        <v>100</v>
      </c>
      <c r="E2096" s="425">
        <v>140</v>
      </c>
    </row>
    <row r="2097" spans="1:5" ht="13.5" customHeight="1">
      <c r="A2097" s="423" t="s">
        <v>27888</v>
      </c>
      <c r="B2097" s="424" t="s">
        <v>24078</v>
      </c>
      <c r="C2097" s="424" t="s">
        <v>27889</v>
      </c>
      <c r="D2097" s="424" t="s">
        <v>100</v>
      </c>
      <c r="E2097" s="425">
        <v>140</v>
      </c>
    </row>
    <row r="2098" spans="1:5" ht="12.75" customHeight="1">
      <c r="A2098" s="423" t="s">
        <v>27890</v>
      </c>
      <c r="B2098" s="424" t="s">
        <v>24078</v>
      </c>
      <c r="C2098" s="424" t="s">
        <v>27891</v>
      </c>
      <c r="D2098" s="424" t="s">
        <v>100</v>
      </c>
      <c r="E2098" s="425">
        <v>140</v>
      </c>
    </row>
    <row r="2099" spans="1:5" ht="12.75" customHeight="1">
      <c r="A2099" s="423" t="s">
        <v>27892</v>
      </c>
      <c r="B2099" s="424" t="s">
        <v>24078</v>
      </c>
      <c r="C2099" s="424" t="s">
        <v>27893</v>
      </c>
      <c r="D2099" s="424" t="s">
        <v>100</v>
      </c>
      <c r="E2099" s="425">
        <v>140</v>
      </c>
    </row>
    <row r="2100" spans="1:5" ht="13.5" customHeight="1">
      <c r="A2100" s="423" t="s">
        <v>27894</v>
      </c>
      <c r="B2100" s="424" t="s">
        <v>24078</v>
      </c>
      <c r="C2100" s="424" t="s">
        <v>27895</v>
      </c>
      <c r="D2100" s="424" t="s">
        <v>100</v>
      </c>
      <c r="E2100" s="425">
        <v>140</v>
      </c>
    </row>
    <row r="2101" spans="1:5" ht="12.75" customHeight="1">
      <c r="A2101" s="423" t="s">
        <v>27896</v>
      </c>
      <c r="B2101" s="424" t="s">
        <v>24078</v>
      </c>
      <c r="C2101" s="424" t="s">
        <v>27897</v>
      </c>
      <c r="D2101" s="424" t="s">
        <v>100</v>
      </c>
      <c r="E2101" s="425">
        <v>2.5</v>
      </c>
    </row>
    <row r="2102" spans="1:5" ht="13.5" customHeight="1">
      <c r="A2102" s="423" t="s">
        <v>27898</v>
      </c>
      <c r="B2102" s="424" t="s">
        <v>24078</v>
      </c>
      <c r="C2102" s="424" t="s">
        <v>27899</v>
      </c>
      <c r="D2102" s="424" t="s">
        <v>100</v>
      </c>
      <c r="E2102" s="425">
        <v>2.66</v>
      </c>
    </row>
    <row r="2103" spans="1:5" ht="12.75" customHeight="1">
      <c r="A2103" s="423" t="s">
        <v>27900</v>
      </c>
      <c r="B2103" s="424" t="s">
        <v>24078</v>
      </c>
      <c r="C2103" s="424" t="s">
        <v>27901</v>
      </c>
      <c r="D2103" s="424" t="s">
        <v>100</v>
      </c>
      <c r="E2103" s="425">
        <v>1.63</v>
      </c>
    </row>
    <row r="2104" spans="1:5" ht="12.75" customHeight="1">
      <c r="A2104" s="423" t="s">
        <v>27902</v>
      </c>
      <c r="B2104" s="424" t="s">
        <v>24078</v>
      </c>
      <c r="C2104" s="424" t="s">
        <v>27903</v>
      </c>
      <c r="D2104" s="424" t="s">
        <v>100</v>
      </c>
      <c r="E2104" s="425">
        <v>3.33</v>
      </c>
    </row>
    <row r="2105" spans="1:5" ht="13.5" customHeight="1">
      <c r="A2105" s="423" t="s">
        <v>27904</v>
      </c>
      <c r="B2105" s="424" t="s">
        <v>24078</v>
      </c>
      <c r="C2105" s="424" t="s">
        <v>27905</v>
      </c>
      <c r="D2105" s="424" t="s">
        <v>100</v>
      </c>
      <c r="E2105" s="425">
        <v>2.39</v>
      </c>
    </row>
    <row r="2106" spans="1:5" ht="12.75" customHeight="1">
      <c r="A2106" s="423" t="s">
        <v>27906</v>
      </c>
      <c r="B2106" s="424" t="s">
        <v>24078</v>
      </c>
      <c r="C2106" s="424" t="s">
        <v>27907</v>
      </c>
      <c r="D2106" s="424" t="s">
        <v>100</v>
      </c>
      <c r="E2106" s="425">
        <v>125</v>
      </c>
    </row>
    <row r="2107" spans="1:5" ht="13.5" customHeight="1">
      <c r="A2107" s="420" t="s">
        <v>27908</v>
      </c>
      <c r="B2107" s="421" t="s">
        <v>24078</v>
      </c>
      <c r="C2107" s="421" t="s">
        <v>27909</v>
      </c>
      <c r="D2107" s="422"/>
      <c r="E2107" s="426"/>
    </row>
    <row r="2108" spans="1:5" ht="12.75" customHeight="1">
      <c r="A2108" s="423" t="s">
        <v>27910</v>
      </c>
      <c r="B2108" s="424" t="s">
        <v>24078</v>
      </c>
      <c r="C2108" s="424" t="s">
        <v>27911</v>
      </c>
      <c r="D2108" s="424" t="s">
        <v>100</v>
      </c>
      <c r="E2108" s="425">
        <v>79.650000000000006</v>
      </c>
    </row>
    <row r="2109" spans="1:5" ht="12.75" customHeight="1">
      <c r="A2109" s="420" t="s">
        <v>27912</v>
      </c>
      <c r="B2109" s="421" t="s">
        <v>24078</v>
      </c>
      <c r="C2109" s="421" t="s">
        <v>27913</v>
      </c>
      <c r="D2109" s="422"/>
      <c r="E2109" s="426"/>
    </row>
    <row r="2110" spans="1:5" ht="13.5" customHeight="1">
      <c r="A2110" s="423" t="s">
        <v>27914</v>
      </c>
      <c r="B2110" s="424" t="s">
        <v>24078</v>
      </c>
      <c r="C2110" s="424" t="s">
        <v>27915</v>
      </c>
      <c r="D2110" s="424" t="s">
        <v>100</v>
      </c>
      <c r="E2110" s="425">
        <v>156.65</v>
      </c>
    </row>
    <row r="2111" spans="1:5" ht="12.75" customHeight="1">
      <c r="A2111" s="423" t="s">
        <v>27916</v>
      </c>
      <c r="B2111" s="424" t="s">
        <v>24078</v>
      </c>
      <c r="C2111" s="424" t="s">
        <v>27917</v>
      </c>
      <c r="D2111" s="424" t="s">
        <v>100</v>
      </c>
      <c r="E2111" s="425">
        <v>253.4</v>
      </c>
    </row>
    <row r="2112" spans="1:5" ht="12.75" customHeight="1">
      <c r="A2112" s="423" t="s">
        <v>27918</v>
      </c>
      <c r="B2112" s="424" t="s">
        <v>24078</v>
      </c>
      <c r="C2112" s="424" t="s">
        <v>27919</v>
      </c>
      <c r="D2112" s="424" t="s">
        <v>100</v>
      </c>
      <c r="E2112" s="425">
        <v>387</v>
      </c>
    </row>
    <row r="2113" spans="1:5" ht="13.5" customHeight="1">
      <c r="A2113" s="416" t="s">
        <v>27920</v>
      </c>
      <c r="B2113" s="417"/>
      <c r="C2113" s="418" t="s">
        <v>27921</v>
      </c>
      <c r="D2113" s="419"/>
      <c r="E2113" s="430"/>
    </row>
    <row r="2114" spans="1:5" ht="12.75" customHeight="1">
      <c r="A2114" s="420" t="s">
        <v>27922</v>
      </c>
      <c r="B2114" s="421" t="s">
        <v>24078</v>
      </c>
      <c r="C2114" s="421" t="s">
        <v>27923</v>
      </c>
      <c r="D2114" s="422"/>
      <c r="E2114" s="426"/>
    </row>
    <row r="2115" spans="1:5" ht="13.5" customHeight="1">
      <c r="A2115" s="423" t="s">
        <v>27924</v>
      </c>
      <c r="B2115" s="424" t="s">
        <v>24078</v>
      </c>
      <c r="C2115" s="424" t="s">
        <v>27925</v>
      </c>
      <c r="D2115" s="424" t="s">
        <v>71</v>
      </c>
      <c r="E2115" s="425">
        <v>503.76</v>
      </c>
    </row>
    <row r="2116" spans="1:5" ht="12.75" customHeight="1">
      <c r="A2116" s="423" t="s">
        <v>27926</v>
      </c>
      <c r="B2116" s="424" t="s">
        <v>24078</v>
      </c>
      <c r="C2116" s="424" t="s">
        <v>27927</v>
      </c>
      <c r="D2116" s="424" t="s">
        <v>71</v>
      </c>
      <c r="E2116" s="425">
        <v>521.91</v>
      </c>
    </row>
    <row r="2117" spans="1:5" ht="12.75" customHeight="1">
      <c r="A2117" s="420" t="s">
        <v>27928</v>
      </c>
      <c r="B2117" s="421" t="s">
        <v>24078</v>
      </c>
      <c r="C2117" s="421" t="s">
        <v>27929</v>
      </c>
      <c r="D2117" s="422"/>
      <c r="E2117" s="426"/>
    </row>
    <row r="2118" spans="1:5" ht="13.5" customHeight="1">
      <c r="A2118" s="423" t="s">
        <v>27930</v>
      </c>
      <c r="B2118" s="424" t="s">
        <v>24078</v>
      </c>
      <c r="C2118" s="424" t="s">
        <v>27931</v>
      </c>
      <c r="D2118" s="424" t="s">
        <v>71</v>
      </c>
      <c r="E2118" s="425">
        <v>449.4</v>
      </c>
    </row>
    <row r="2119" spans="1:5" ht="12.75" customHeight="1">
      <c r="A2119" s="423" t="s">
        <v>27932</v>
      </c>
      <c r="B2119" s="424" t="s">
        <v>24078</v>
      </c>
      <c r="C2119" s="424" t="s">
        <v>27933</v>
      </c>
      <c r="D2119" s="424" t="s">
        <v>71</v>
      </c>
      <c r="E2119" s="425">
        <v>461.94</v>
      </c>
    </row>
    <row r="2120" spans="1:5" ht="13.5" customHeight="1">
      <c r="A2120" s="423" t="s">
        <v>27934</v>
      </c>
      <c r="B2120" s="424" t="s">
        <v>24078</v>
      </c>
      <c r="C2120" s="424" t="s">
        <v>27935</v>
      </c>
      <c r="D2120" s="424" t="s">
        <v>71</v>
      </c>
      <c r="E2120" s="425">
        <v>561.41</v>
      </c>
    </row>
    <row r="2121" spans="1:5" ht="12.75" customHeight="1">
      <c r="A2121" s="423" t="s">
        <v>27936</v>
      </c>
      <c r="B2121" s="424" t="s">
        <v>24078</v>
      </c>
      <c r="C2121" s="424" t="s">
        <v>27937</v>
      </c>
      <c r="D2121" s="424" t="s">
        <v>71</v>
      </c>
      <c r="E2121" s="425">
        <v>561.41</v>
      </c>
    </row>
    <row r="2122" spans="1:5" ht="12.75" customHeight="1">
      <c r="A2122" s="423" t="s">
        <v>27938</v>
      </c>
      <c r="B2122" s="424" t="s">
        <v>24078</v>
      </c>
      <c r="C2122" s="424" t="s">
        <v>27939</v>
      </c>
      <c r="D2122" s="424" t="s">
        <v>71</v>
      </c>
      <c r="E2122" s="425">
        <v>601.42999999999995</v>
      </c>
    </row>
    <row r="2123" spans="1:5" ht="13.5" customHeight="1">
      <c r="A2123" s="423" t="s">
        <v>27940</v>
      </c>
      <c r="B2123" s="424" t="s">
        <v>24078</v>
      </c>
      <c r="C2123" s="424" t="s">
        <v>27941</v>
      </c>
      <c r="D2123" s="424" t="s">
        <v>71</v>
      </c>
      <c r="E2123" s="425">
        <v>622.16999999999996</v>
      </c>
    </row>
    <row r="2124" spans="1:5" ht="12.75" customHeight="1">
      <c r="A2124" s="423" t="s">
        <v>27942</v>
      </c>
      <c r="B2124" s="424" t="s">
        <v>24078</v>
      </c>
      <c r="C2124" s="424" t="s">
        <v>27943</v>
      </c>
      <c r="D2124" s="424" t="s">
        <v>71</v>
      </c>
      <c r="E2124" s="425">
        <v>676.84</v>
      </c>
    </row>
    <row r="2125" spans="1:5" ht="12.75" customHeight="1">
      <c r="A2125" s="420" t="s">
        <v>27944</v>
      </c>
      <c r="B2125" s="421" t="s">
        <v>24078</v>
      </c>
      <c r="C2125" s="421" t="s">
        <v>27945</v>
      </c>
      <c r="D2125" s="422"/>
      <c r="E2125" s="426"/>
    </row>
    <row r="2126" spans="1:5" ht="13.5" customHeight="1">
      <c r="A2126" s="423" t="s">
        <v>27946</v>
      </c>
      <c r="B2126" s="424" t="s">
        <v>24078</v>
      </c>
      <c r="C2126" s="424" t="s">
        <v>27947</v>
      </c>
      <c r="D2126" s="424" t="s">
        <v>71</v>
      </c>
      <c r="E2126" s="425">
        <v>571.62</v>
      </c>
    </row>
    <row r="2127" spans="1:5" ht="12.75" customHeight="1">
      <c r="A2127" s="423" t="s">
        <v>27948</v>
      </c>
      <c r="B2127" s="424" t="s">
        <v>24078</v>
      </c>
      <c r="C2127" s="424" t="s">
        <v>27949</v>
      </c>
      <c r="D2127" s="424" t="s">
        <v>71</v>
      </c>
      <c r="E2127" s="425">
        <v>585.79</v>
      </c>
    </row>
    <row r="2128" spans="1:5" ht="13.5" customHeight="1">
      <c r="A2128" s="423" t="s">
        <v>27950</v>
      </c>
      <c r="B2128" s="424" t="s">
        <v>24078</v>
      </c>
      <c r="C2128" s="424" t="s">
        <v>27951</v>
      </c>
      <c r="D2128" s="424" t="s">
        <v>71</v>
      </c>
      <c r="E2128" s="425">
        <v>709.42</v>
      </c>
    </row>
    <row r="2129" spans="1:5" ht="12.75" customHeight="1">
      <c r="A2129" s="423" t="s">
        <v>27952</v>
      </c>
      <c r="B2129" s="424" t="s">
        <v>24078</v>
      </c>
      <c r="C2129" s="424" t="s">
        <v>27953</v>
      </c>
      <c r="D2129" s="424" t="s">
        <v>71</v>
      </c>
      <c r="E2129" s="425">
        <v>709.42</v>
      </c>
    </row>
    <row r="2130" spans="1:5" ht="12.75" customHeight="1">
      <c r="A2130" s="423" t="s">
        <v>27954</v>
      </c>
      <c r="B2130" s="424" t="s">
        <v>24078</v>
      </c>
      <c r="C2130" s="424" t="s">
        <v>27955</v>
      </c>
      <c r="D2130" s="424" t="s">
        <v>71</v>
      </c>
      <c r="E2130" s="425">
        <v>755.44</v>
      </c>
    </row>
    <row r="2131" spans="1:5" ht="13.5" customHeight="1">
      <c r="A2131" s="423" t="s">
        <v>27956</v>
      </c>
      <c r="B2131" s="424" t="s">
        <v>24078</v>
      </c>
      <c r="C2131" s="424" t="s">
        <v>27957</v>
      </c>
      <c r="D2131" s="424" t="s">
        <v>71</v>
      </c>
      <c r="E2131" s="425">
        <v>779.3</v>
      </c>
    </row>
    <row r="2132" spans="1:5" ht="12.75" customHeight="1">
      <c r="A2132" s="423" t="s">
        <v>27958</v>
      </c>
      <c r="B2132" s="424" t="s">
        <v>24078</v>
      </c>
      <c r="C2132" s="424" t="s">
        <v>27959</v>
      </c>
      <c r="D2132" s="424" t="s">
        <v>71</v>
      </c>
      <c r="E2132" s="425">
        <v>842.17</v>
      </c>
    </row>
    <row r="2133" spans="1:5" ht="13.5" customHeight="1">
      <c r="A2133" s="420" t="s">
        <v>27960</v>
      </c>
      <c r="B2133" s="421" t="s">
        <v>24078</v>
      </c>
      <c r="C2133" s="421" t="s">
        <v>27961</v>
      </c>
      <c r="D2133" s="422"/>
      <c r="E2133" s="426"/>
    </row>
    <row r="2134" spans="1:5" ht="12.75" customHeight="1">
      <c r="A2134" s="423" t="s">
        <v>27962</v>
      </c>
      <c r="B2134" s="424" t="s">
        <v>24078</v>
      </c>
      <c r="C2134" s="424" t="s">
        <v>27963</v>
      </c>
      <c r="D2134" s="424" t="s">
        <v>71</v>
      </c>
      <c r="E2134" s="425">
        <v>708.19</v>
      </c>
    </row>
    <row r="2135" spans="1:5" ht="12.75" customHeight="1">
      <c r="A2135" s="423" t="s">
        <v>27964</v>
      </c>
      <c r="B2135" s="424" t="s">
        <v>24078</v>
      </c>
      <c r="C2135" s="424" t="s">
        <v>27965</v>
      </c>
      <c r="D2135" s="424" t="s">
        <v>71</v>
      </c>
      <c r="E2135" s="425">
        <v>752.21</v>
      </c>
    </row>
    <row r="2136" spans="1:5" ht="13.5" customHeight="1">
      <c r="A2136" s="423" t="s">
        <v>27966</v>
      </c>
      <c r="B2136" s="424" t="s">
        <v>24078</v>
      </c>
      <c r="C2136" s="424" t="s">
        <v>27967</v>
      </c>
      <c r="D2136" s="424" t="s">
        <v>71</v>
      </c>
      <c r="E2136" s="425">
        <v>775.03</v>
      </c>
    </row>
    <row r="2137" spans="1:5" ht="12.75" customHeight="1">
      <c r="A2137" s="423" t="s">
        <v>27968</v>
      </c>
      <c r="B2137" s="424" t="s">
        <v>24078</v>
      </c>
      <c r="C2137" s="424" t="s">
        <v>27969</v>
      </c>
      <c r="D2137" s="424" t="s">
        <v>71</v>
      </c>
      <c r="E2137" s="425">
        <v>835.16</v>
      </c>
    </row>
    <row r="2138" spans="1:5" ht="12.75" customHeight="1">
      <c r="A2138" s="420" t="s">
        <v>27970</v>
      </c>
      <c r="B2138" s="421" t="s">
        <v>24078</v>
      </c>
      <c r="C2138" s="421" t="s">
        <v>27971</v>
      </c>
      <c r="D2138" s="422"/>
      <c r="E2138" s="426"/>
    </row>
    <row r="2139" spans="1:5" ht="13.5" customHeight="1">
      <c r="A2139" s="423" t="s">
        <v>27972</v>
      </c>
      <c r="B2139" s="424" t="s">
        <v>24078</v>
      </c>
      <c r="C2139" s="424" t="s">
        <v>27973</v>
      </c>
      <c r="D2139" s="424" t="s">
        <v>71</v>
      </c>
      <c r="E2139" s="425">
        <v>308.12</v>
      </c>
    </row>
    <row r="2140" spans="1:5" ht="12.75" customHeight="1">
      <c r="A2140" s="420" t="s">
        <v>27974</v>
      </c>
      <c r="B2140" s="422"/>
      <c r="C2140" s="421" t="s">
        <v>27975</v>
      </c>
      <c r="D2140" s="422"/>
      <c r="E2140" s="426"/>
    </row>
    <row r="2141" spans="1:5" ht="13.5" customHeight="1">
      <c r="A2141" s="423" t="s">
        <v>27976</v>
      </c>
      <c r="B2141" s="424" t="s">
        <v>24078</v>
      </c>
      <c r="C2141" s="424" t="s">
        <v>27977</v>
      </c>
      <c r="D2141" s="424" t="s">
        <v>71</v>
      </c>
      <c r="E2141" s="425">
        <v>63.8</v>
      </c>
    </row>
    <row r="2142" spans="1:5" ht="12.75" customHeight="1">
      <c r="A2142" s="423" t="s">
        <v>27978</v>
      </c>
      <c r="B2142" s="424" t="s">
        <v>24078</v>
      </c>
      <c r="C2142" s="424" t="s">
        <v>27979</v>
      </c>
      <c r="D2142" s="424" t="s">
        <v>71</v>
      </c>
      <c r="E2142" s="425">
        <v>25.89</v>
      </c>
    </row>
    <row r="2143" spans="1:5" ht="12.75" customHeight="1">
      <c r="A2143" s="423" t="s">
        <v>27980</v>
      </c>
      <c r="B2143" s="424" t="s">
        <v>24078</v>
      </c>
      <c r="C2143" s="424" t="s">
        <v>27981</v>
      </c>
      <c r="D2143" s="424" t="s">
        <v>71</v>
      </c>
      <c r="E2143" s="425">
        <v>90.64</v>
      </c>
    </row>
    <row r="2144" spans="1:5" ht="13.5" customHeight="1">
      <c r="A2144" s="423" t="s">
        <v>27982</v>
      </c>
      <c r="B2144" s="424" t="s">
        <v>24078</v>
      </c>
      <c r="C2144" s="424" t="s">
        <v>27983</v>
      </c>
      <c r="D2144" s="424" t="s">
        <v>71</v>
      </c>
      <c r="E2144" s="425">
        <v>52.74</v>
      </c>
    </row>
    <row r="2145" spans="1:5" ht="12.75" customHeight="1">
      <c r="A2145" s="420" t="s">
        <v>27984</v>
      </c>
      <c r="B2145" s="421" t="s">
        <v>24078</v>
      </c>
      <c r="C2145" s="421" t="s">
        <v>27985</v>
      </c>
      <c r="D2145" s="422"/>
      <c r="E2145" s="426"/>
    </row>
    <row r="2146" spans="1:5" ht="13.5" customHeight="1">
      <c r="A2146" s="423" t="s">
        <v>27986</v>
      </c>
      <c r="B2146" s="424" t="s">
        <v>24078</v>
      </c>
      <c r="C2146" s="424" t="s">
        <v>27987</v>
      </c>
      <c r="D2146" s="424" t="s">
        <v>74</v>
      </c>
      <c r="E2146" s="425">
        <v>80.58</v>
      </c>
    </row>
    <row r="2147" spans="1:5" ht="12.75" customHeight="1">
      <c r="A2147" s="423" t="s">
        <v>27988</v>
      </c>
      <c r="B2147" s="424" t="s">
        <v>24078</v>
      </c>
      <c r="C2147" s="424" t="s">
        <v>27989</v>
      </c>
      <c r="D2147" s="424" t="s">
        <v>74</v>
      </c>
      <c r="E2147" s="425">
        <v>73.5</v>
      </c>
    </row>
    <row r="2148" spans="1:5" ht="12.75" customHeight="1">
      <c r="A2148" s="423" t="s">
        <v>27990</v>
      </c>
      <c r="B2148" s="424" t="s">
        <v>24078</v>
      </c>
      <c r="C2148" s="424" t="s">
        <v>27991</v>
      </c>
      <c r="D2148" s="424" t="s">
        <v>74</v>
      </c>
      <c r="E2148" s="425">
        <v>29.56</v>
      </c>
    </row>
    <row r="2149" spans="1:5" ht="13.5" customHeight="1">
      <c r="A2149" s="423" t="s">
        <v>27992</v>
      </c>
      <c r="B2149" s="424" t="s">
        <v>24078</v>
      </c>
      <c r="C2149" s="424" t="s">
        <v>27993</v>
      </c>
      <c r="D2149" s="424" t="s">
        <v>74</v>
      </c>
      <c r="E2149" s="425">
        <v>75.62</v>
      </c>
    </row>
    <row r="2150" spans="1:5" ht="12.75" customHeight="1">
      <c r="A2150" s="423" t="s">
        <v>27994</v>
      </c>
      <c r="B2150" s="424" t="s">
        <v>24078</v>
      </c>
      <c r="C2150" s="424" t="s">
        <v>27995</v>
      </c>
      <c r="D2150" s="424" t="s">
        <v>74</v>
      </c>
      <c r="E2150" s="425">
        <v>68.88</v>
      </c>
    </row>
    <row r="2151" spans="1:5" ht="13.5" customHeight="1">
      <c r="A2151" s="423" t="s">
        <v>27996</v>
      </c>
      <c r="B2151" s="424" t="s">
        <v>24078</v>
      </c>
      <c r="C2151" s="424" t="s">
        <v>27997</v>
      </c>
      <c r="D2151" s="424" t="s">
        <v>74</v>
      </c>
      <c r="E2151" s="425">
        <v>74.72</v>
      </c>
    </row>
    <row r="2152" spans="1:5" ht="12.75" customHeight="1">
      <c r="A2152" s="423" t="s">
        <v>27998</v>
      </c>
      <c r="B2152" s="424" t="s">
        <v>24078</v>
      </c>
      <c r="C2152" s="424" t="s">
        <v>27999</v>
      </c>
      <c r="D2152" s="424" t="s">
        <v>74</v>
      </c>
      <c r="E2152" s="425">
        <v>71.87</v>
      </c>
    </row>
    <row r="2153" spans="1:5" ht="12.75" customHeight="1">
      <c r="A2153" s="423" t="s">
        <v>28000</v>
      </c>
      <c r="B2153" s="424" t="s">
        <v>24078</v>
      </c>
      <c r="C2153" s="424" t="s">
        <v>28001</v>
      </c>
      <c r="D2153" s="424" t="s">
        <v>74</v>
      </c>
      <c r="E2153" s="425">
        <v>15.54</v>
      </c>
    </row>
    <row r="2154" spans="1:5" ht="13.5" customHeight="1">
      <c r="A2154" s="423" t="s">
        <v>28002</v>
      </c>
      <c r="B2154" s="424" t="s">
        <v>24078</v>
      </c>
      <c r="C2154" s="424" t="s">
        <v>28003</v>
      </c>
      <c r="D2154" s="424" t="s">
        <v>74</v>
      </c>
      <c r="E2154" s="425">
        <v>36.96</v>
      </c>
    </row>
    <row r="2155" spans="1:5" ht="12.75" customHeight="1">
      <c r="A2155" s="423" t="s">
        <v>28004</v>
      </c>
      <c r="B2155" s="424" t="s">
        <v>24078</v>
      </c>
      <c r="C2155" s="424" t="s">
        <v>28005</v>
      </c>
      <c r="D2155" s="424" t="s">
        <v>74</v>
      </c>
      <c r="E2155" s="425">
        <v>106.37</v>
      </c>
    </row>
    <row r="2156" spans="1:5" ht="12.75" customHeight="1">
      <c r="A2156" s="423" t="s">
        <v>28006</v>
      </c>
      <c r="B2156" s="424" t="s">
        <v>24078</v>
      </c>
      <c r="C2156" s="424" t="s">
        <v>28007</v>
      </c>
      <c r="D2156" s="424" t="s">
        <v>74</v>
      </c>
      <c r="E2156" s="425">
        <v>176.34</v>
      </c>
    </row>
    <row r="2157" spans="1:5" ht="13.5" customHeight="1">
      <c r="A2157" s="420" t="s">
        <v>28008</v>
      </c>
      <c r="B2157" s="421" t="s">
        <v>24078</v>
      </c>
      <c r="C2157" s="421" t="s">
        <v>28009</v>
      </c>
      <c r="D2157" s="422"/>
      <c r="E2157" s="426"/>
    </row>
    <row r="2158" spans="1:5" ht="12.75" customHeight="1">
      <c r="A2158" s="423" t="s">
        <v>28010</v>
      </c>
      <c r="B2158" s="424" t="s">
        <v>24078</v>
      </c>
      <c r="C2158" s="424" t="s">
        <v>28011</v>
      </c>
      <c r="D2158" s="424" t="s">
        <v>126</v>
      </c>
      <c r="E2158" s="425">
        <v>10.3</v>
      </c>
    </row>
    <row r="2159" spans="1:5" ht="13.5" customHeight="1">
      <c r="A2159" s="423" t="s">
        <v>28012</v>
      </c>
      <c r="B2159" s="424" t="s">
        <v>24078</v>
      </c>
      <c r="C2159" s="424" t="s">
        <v>28013</v>
      </c>
      <c r="D2159" s="424" t="s">
        <v>126</v>
      </c>
      <c r="E2159" s="425">
        <v>10.66</v>
      </c>
    </row>
    <row r="2160" spans="1:5" ht="12.75" customHeight="1">
      <c r="A2160" s="423" t="s">
        <v>28014</v>
      </c>
      <c r="B2160" s="424" t="s">
        <v>24078</v>
      </c>
      <c r="C2160" s="424" t="s">
        <v>28015</v>
      </c>
      <c r="D2160" s="424" t="s">
        <v>126</v>
      </c>
      <c r="E2160" s="425">
        <v>10.56</v>
      </c>
    </row>
    <row r="2161" spans="1:5" ht="12.75" customHeight="1">
      <c r="A2161" s="423" t="s">
        <v>28016</v>
      </c>
      <c r="B2161" s="424" t="s">
        <v>24078</v>
      </c>
      <c r="C2161" s="424" t="s">
        <v>28017</v>
      </c>
      <c r="D2161" s="424" t="s">
        <v>126</v>
      </c>
      <c r="E2161" s="425">
        <v>11.24</v>
      </c>
    </row>
    <row r="2162" spans="1:5" ht="13.5" customHeight="1">
      <c r="A2162" s="423" t="s">
        <v>28018</v>
      </c>
      <c r="B2162" s="424" t="s">
        <v>24078</v>
      </c>
      <c r="C2162" s="424" t="s">
        <v>28019</v>
      </c>
      <c r="D2162" s="424" t="s">
        <v>126</v>
      </c>
      <c r="E2162" s="425">
        <v>10.78</v>
      </c>
    </row>
    <row r="2163" spans="1:5" ht="12.75" customHeight="1">
      <c r="A2163" s="420" t="s">
        <v>28020</v>
      </c>
      <c r="B2163" s="421" t="s">
        <v>24078</v>
      </c>
      <c r="C2163" s="421" t="s">
        <v>28021</v>
      </c>
      <c r="D2163" s="422"/>
      <c r="E2163" s="426"/>
    </row>
    <row r="2164" spans="1:5" ht="13.5" customHeight="1">
      <c r="A2164" s="423" t="s">
        <v>28022</v>
      </c>
      <c r="B2164" s="424" t="s">
        <v>24078</v>
      </c>
      <c r="C2164" s="424" t="s">
        <v>28023</v>
      </c>
      <c r="D2164" s="424" t="s">
        <v>71</v>
      </c>
      <c r="E2164" s="425">
        <v>974.35</v>
      </c>
    </row>
    <row r="2165" spans="1:5" ht="12.75" customHeight="1">
      <c r="A2165" s="423" t="s">
        <v>28024</v>
      </c>
      <c r="B2165" s="424" t="s">
        <v>24078</v>
      </c>
      <c r="C2165" s="424" t="s">
        <v>28025</v>
      </c>
      <c r="D2165" s="424" t="s">
        <v>71</v>
      </c>
      <c r="E2165" s="425">
        <v>767.15</v>
      </c>
    </row>
    <row r="2166" spans="1:5" ht="12.75" customHeight="1">
      <c r="A2166" s="423" t="s">
        <v>28026</v>
      </c>
      <c r="B2166" s="424" t="s">
        <v>24078</v>
      </c>
      <c r="C2166" s="424" t="s">
        <v>28027</v>
      </c>
      <c r="D2166" s="424" t="s">
        <v>71</v>
      </c>
      <c r="E2166" s="425">
        <v>622.85</v>
      </c>
    </row>
    <row r="2167" spans="1:5" ht="13.5" customHeight="1">
      <c r="A2167" s="423" t="s">
        <v>28028</v>
      </c>
      <c r="B2167" s="424" t="s">
        <v>24078</v>
      </c>
      <c r="C2167" s="424" t="s">
        <v>28029</v>
      </c>
      <c r="D2167" s="424" t="s">
        <v>71</v>
      </c>
      <c r="E2167" s="425">
        <v>567.72</v>
      </c>
    </row>
    <row r="2168" spans="1:5" ht="12.75" customHeight="1">
      <c r="A2168" s="423" t="s">
        <v>28030</v>
      </c>
      <c r="B2168" s="424" t="s">
        <v>24078</v>
      </c>
      <c r="C2168" s="424" t="s">
        <v>28031</v>
      </c>
      <c r="D2168" s="424" t="s">
        <v>71</v>
      </c>
      <c r="E2168" s="425">
        <v>525.35</v>
      </c>
    </row>
    <row r="2169" spans="1:5" ht="12.75" customHeight="1">
      <c r="A2169" s="423" t="s">
        <v>28032</v>
      </c>
      <c r="B2169" s="424" t="s">
        <v>24078</v>
      </c>
      <c r="C2169" s="424" t="s">
        <v>28033</v>
      </c>
      <c r="D2169" s="424" t="s">
        <v>71</v>
      </c>
      <c r="E2169" s="425">
        <v>495.75</v>
      </c>
    </row>
    <row r="2170" spans="1:5" ht="13.5" customHeight="1">
      <c r="A2170" s="423" t="s">
        <v>28034</v>
      </c>
      <c r="B2170" s="424" t="s">
        <v>24078</v>
      </c>
      <c r="C2170" s="424" t="s">
        <v>28035</v>
      </c>
      <c r="D2170" s="424" t="s">
        <v>71</v>
      </c>
      <c r="E2170" s="425">
        <v>462.51</v>
      </c>
    </row>
    <row r="2171" spans="1:5" ht="12.75" customHeight="1">
      <c r="A2171" s="423" t="s">
        <v>28036</v>
      </c>
      <c r="B2171" s="424" t="s">
        <v>24078</v>
      </c>
      <c r="C2171" s="424" t="s">
        <v>28037</v>
      </c>
      <c r="D2171" s="424" t="s">
        <v>71</v>
      </c>
      <c r="E2171" s="425">
        <v>433.65</v>
      </c>
    </row>
    <row r="2172" spans="1:5" ht="13.5" customHeight="1">
      <c r="A2172" s="423" t="s">
        <v>28038</v>
      </c>
      <c r="B2172" s="424" t="s">
        <v>24078</v>
      </c>
      <c r="C2172" s="424" t="s">
        <v>28039</v>
      </c>
      <c r="D2172" s="424" t="s">
        <v>71</v>
      </c>
      <c r="E2172" s="425">
        <v>744.22</v>
      </c>
    </row>
    <row r="2173" spans="1:5" ht="12.75" customHeight="1">
      <c r="A2173" s="420" t="s">
        <v>28040</v>
      </c>
      <c r="B2173" s="421" t="s">
        <v>24078</v>
      </c>
      <c r="C2173" s="421" t="s">
        <v>28041</v>
      </c>
      <c r="D2173" s="422"/>
      <c r="E2173" s="426"/>
    </row>
    <row r="2174" spans="1:5" ht="12.75" customHeight="1">
      <c r="A2174" s="423" t="s">
        <v>28042</v>
      </c>
      <c r="B2174" s="424" t="s">
        <v>24078</v>
      </c>
      <c r="C2174" s="424" t="s">
        <v>28043</v>
      </c>
      <c r="D2174" s="424" t="s">
        <v>71</v>
      </c>
      <c r="E2174" s="425">
        <v>622.42999999999995</v>
      </c>
    </row>
    <row r="2175" spans="1:5" ht="13.5" customHeight="1">
      <c r="A2175" s="420" t="s">
        <v>28044</v>
      </c>
      <c r="B2175" s="421" t="s">
        <v>24078</v>
      </c>
      <c r="C2175" s="421" t="s">
        <v>28045</v>
      </c>
      <c r="D2175" s="422"/>
      <c r="E2175" s="426"/>
    </row>
    <row r="2176" spans="1:5" ht="12.75" customHeight="1">
      <c r="A2176" s="423" t="s">
        <v>28046</v>
      </c>
      <c r="B2176" s="424" t="s">
        <v>24078</v>
      </c>
      <c r="C2176" s="424" t="s">
        <v>28047</v>
      </c>
      <c r="D2176" s="424" t="s">
        <v>74</v>
      </c>
      <c r="E2176" s="425">
        <v>72.17</v>
      </c>
    </row>
    <row r="2177" spans="1:5" ht="13.5" customHeight="1">
      <c r="A2177" s="423" t="s">
        <v>28048</v>
      </c>
      <c r="B2177" s="424" t="s">
        <v>24078</v>
      </c>
      <c r="C2177" s="424" t="s">
        <v>28049</v>
      </c>
      <c r="D2177" s="424" t="s">
        <v>74</v>
      </c>
      <c r="E2177" s="425">
        <v>132.76</v>
      </c>
    </row>
    <row r="2178" spans="1:5" ht="12.75" customHeight="1">
      <c r="A2178" s="423" t="s">
        <v>28050</v>
      </c>
      <c r="B2178" s="424" t="s">
        <v>24078</v>
      </c>
      <c r="C2178" s="424" t="s">
        <v>28051</v>
      </c>
      <c r="D2178" s="424" t="s">
        <v>74</v>
      </c>
      <c r="E2178" s="425">
        <v>241.05</v>
      </c>
    </row>
    <row r="2179" spans="1:5" ht="12.75" customHeight="1">
      <c r="A2179" s="423" t="s">
        <v>28052</v>
      </c>
      <c r="B2179" s="424" t="s">
        <v>24078</v>
      </c>
      <c r="C2179" s="424" t="s">
        <v>28053</v>
      </c>
      <c r="D2179" s="424" t="s">
        <v>74</v>
      </c>
      <c r="E2179" s="425">
        <v>75.72</v>
      </c>
    </row>
    <row r="2180" spans="1:5" ht="13.5" customHeight="1">
      <c r="A2180" s="423" t="s">
        <v>28054</v>
      </c>
      <c r="B2180" s="424" t="s">
        <v>24078</v>
      </c>
      <c r="C2180" s="424" t="s">
        <v>28055</v>
      </c>
      <c r="D2180" s="424" t="s">
        <v>74</v>
      </c>
      <c r="E2180" s="425">
        <v>139.88</v>
      </c>
    </row>
    <row r="2181" spans="1:5" ht="12.75" customHeight="1">
      <c r="A2181" s="423" t="s">
        <v>28056</v>
      </c>
      <c r="B2181" s="424" t="s">
        <v>24078</v>
      </c>
      <c r="C2181" s="424" t="s">
        <v>28057</v>
      </c>
      <c r="D2181" s="424" t="s">
        <v>74</v>
      </c>
      <c r="E2181" s="425">
        <v>249.95</v>
      </c>
    </row>
    <row r="2182" spans="1:5" ht="12.75" customHeight="1">
      <c r="A2182" s="423" t="s">
        <v>28058</v>
      </c>
      <c r="B2182" s="424" t="s">
        <v>24078</v>
      </c>
      <c r="C2182" s="424" t="s">
        <v>28059</v>
      </c>
      <c r="D2182" s="424" t="s">
        <v>74</v>
      </c>
      <c r="E2182" s="425">
        <v>49.5</v>
      </c>
    </row>
    <row r="2183" spans="1:5" ht="13.5" customHeight="1">
      <c r="A2183" s="423" t="s">
        <v>28060</v>
      </c>
      <c r="B2183" s="424" t="s">
        <v>24078</v>
      </c>
      <c r="C2183" s="424" t="s">
        <v>28061</v>
      </c>
      <c r="D2183" s="424" t="s">
        <v>74</v>
      </c>
      <c r="E2183" s="425">
        <v>65.599999999999994</v>
      </c>
    </row>
    <row r="2184" spans="1:5" ht="12.75" customHeight="1">
      <c r="A2184" s="423" t="s">
        <v>28062</v>
      </c>
      <c r="B2184" s="424" t="s">
        <v>24078</v>
      </c>
      <c r="C2184" s="424" t="s">
        <v>28063</v>
      </c>
      <c r="D2184" s="424" t="s">
        <v>74</v>
      </c>
      <c r="E2184" s="425">
        <v>81.209999999999994</v>
      </c>
    </row>
    <row r="2185" spans="1:5" ht="13.5" customHeight="1">
      <c r="A2185" s="423" t="s">
        <v>28064</v>
      </c>
      <c r="B2185" s="424" t="s">
        <v>24078</v>
      </c>
      <c r="C2185" s="424" t="s">
        <v>28065</v>
      </c>
      <c r="D2185" s="424" t="s">
        <v>74</v>
      </c>
      <c r="E2185" s="425">
        <v>58.16</v>
      </c>
    </row>
    <row r="2186" spans="1:5" ht="12.75" customHeight="1">
      <c r="A2186" s="423" t="s">
        <v>28066</v>
      </c>
      <c r="B2186" s="424" t="s">
        <v>24078</v>
      </c>
      <c r="C2186" s="424" t="s">
        <v>28067</v>
      </c>
      <c r="D2186" s="424" t="s">
        <v>74</v>
      </c>
      <c r="E2186" s="425">
        <v>69.48</v>
      </c>
    </row>
    <row r="2187" spans="1:5" ht="12.75" customHeight="1">
      <c r="A2187" s="423" t="s">
        <v>28068</v>
      </c>
      <c r="B2187" s="424" t="s">
        <v>24078</v>
      </c>
      <c r="C2187" s="424" t="s">
        <v>28069</v>
      </c>
      <c r="D2187" s="424" t="s">
        <v>74</v>
      </c>
      <c r="E2187" s="425">
        <v>81.459999999999994</v>
      </c>
    </row>
    <row r="2188" spans="1:5" ht="13.5" customHeight="1">
      <c r="A2188" s="423" t="s">
        <v>28070</v>
      </c>
      <c r="B2188" s="424" t="s">
        <v>24078</v>
      </c>
      <c r="C2188" s="424" t="s">
        <v>28071</v>
      </c>
      <c r="D2188" s="424" t="s">
        <v>74</v>
      </c>
      <c r="E2188" s="425">
        <v>62.43</v>
      </c>
    </row>
    <row r="2189" spans="1:5" ht="12.75" customHeight="1">
      <c r="A2189" s="423" t="s">
        <v>28072</v>
      </c>
      <c r="B2189" s="424" t="s">
        <v>24078</v>
      </c>
      <c r="C2189" s="424" t="s">
        <v>28073</v>
      </c>
      <c r="D2189" s="424" t="s">
        <v>74</v>
      </c>
      <c r="E2189" s="425">
        <v>74.819999999999993</v>
      </c>
    </row>
    <row r="2190" spans="1:5" ht="13.5" customHeight="1">
      <c r="A2190" s="423" t="s">
        <v>28074</v>
      </c>
      <c r="B2190" s="424" t="s">
        <v>24078</v>
      </c>
      <c r="C2190" s="424" t="s">
        <v>28075</v>
      </c>
      <c r="D2190" s="424" t="s">
        <v>74</v>
      </c>
      <c r="E2190" s="425">
        <v>86.8</v>
      </c>
    </row>
    <row r="2191" spans="1:5" ht="12.75" customHeight="1">
      <c r="A2191" s="420" t="s">
        <v>28076</v>
      </c>
      <c r="B2191" s="421" t="s">
        <v>24078</v>
      </c>
      <c r="C2191" s="421" t="s">
        <v>2211</v>
      </c>
      <c r="D2191" s="422"/>
      <c r="E2191" s="426"/>
    </row>
    <row r="2192" spans="1:5" ht="12.75" customHeight="1">
      <c r="A2192" s="423" t="s">
        <v>28077</v>
      </c>
      <c r="B2192" s="424" t="s">
        <v>24078</v>
      </c>
      <c r="C2192" s="424" t="s">
        <v>28078</v>
      </c>
      <c r="D2192" s="424" t="s">
        <v>74</v>
      </c>
      <c r="E2192" s="425">
        <v>7.7</v>
      </c>
    </row>
    <row r="2193" spans="1:5" ht="13.5" customHeight="1">
      <c r="A2193" s="423" t="s">
        <v>28079</v>
      </c>
      <c r="B2193" s="424" t="s">
        <v>24078</v>
      </c>
      <c r="C2193" s="424" t="s">
        <v>28080</v>
      </c>
      <c r="D2193" s="424" t="s">
        <v>74</v>
      </c>
      <c r="E2193" s="425">
        <v>11.47</v>
      </c>
    </row>
    <row r="2194" spans="1:5" ht="12.75" customHeight="1">
      <c r="A2194" s="423" t="s">
        <v>28081</v>
      </c>
      <c r="B2194" s="424" t="s">
        <v>24078</v>
      </c>
      <c r="C2194" s="424" t="s">
        <v>28082</v>
      </c>
      <c r="D2194" s="424" t="s">
        <v>74</v>
      </c>
      <c r="E2194" s="425">
        <v>11.47</v>
      </c>
    </row>
    <row r="2195" spans="1:5" ht="12.75" customHeight="1">
      <c r="A2195" s="423" t="s">
        <v>28083</v>
      </c>
      <c r="B2195" s="424" t="s">
        <v>24078</v>
      </c>
      <c r="C2195" s="424" t="s">
        <v>28084</v>
      </c>
      <c r="D2195" s="424" t="s">
        <v>74</v>
      </c>
      <c r="E2195" s="425">
        <v>25.08</v>
      </c>
    </row>
    <row r="2196" spans="1:5" ht="13.5" customHeight="1">
      <c r="A2196" s="423" t="s">
        <v>28085</v>
      </c>
      <c r="B2196" s="424" t="s">
        <v>24078</v>
      </c>
      <c r="C2196" s="424" t="s">
        <v>28086</v>
      </c>
      <c r="D2196" s="424" t="s">
        <v>74</v>
      </c>
      <c r="E2196" s="425">
        <v>32.93</v>
      </c>
    </row>
    <row r="2197" spans="1:5" ht="12.75" customHeight="1">
      <c r="A2197" s="423" t="s">
        <v>28087</v>
      </c>
      <c r="B2197" s="424" t="s">
        <v>24078</v>
      </c>
      <c r="C2197" s="424" t="s">
        <v>28088</v>
      </c>
      <c r="D2197" s="424" t="s">
        <v>74</v>
      </c>
      <c r="E2197" s="425">
        <v>35.24</v>
      </c>
    </row>
    <row r="2198" spans="1:5" ht="13.5" customHeight="1">
      <c r="A2198" s="423" t="s">
        <v>28089</v>
      </c>
      <c r="B2198" s="424" t="s">
        <v>24078</v>
      </c>
      <c r="C2198" s="424" t="s">
        <v>28090</v>
      </c>
      <c r="D2198" s="424" t="s">
        <v>74</v>
      </c>
      <c r="E2198" s="425">
        <v>60.38</v>
      </c>
    </row>
    <row r="2199" spans="1:5" ht="12.75" customHeight="1">
      <c r="A2199" s="420" t="s">
        <v>28091</v>
      </c>
      <c r="B2199" s="421" t="s">
        <v>24078</v>
      </c>
      <c r="C2199" s="421" t="s">
        <v>28092</v>
      </c>
      <c r="D2199" s="422"/>
      <c r="E2199" s="426"/>
    </row>
    <row r="2200" spans="1:5" ht="12.75" customHeight="1">
      <c r="A2200" s="423" t="s">
        <v>28093</v>
      </c>
      <c r="B2200" s="424" t="s">
        <v>24078</v>
      </c>
      <c r="C2200" s="424" t="s">
        <v>343</v>
      </c>
      <c r="D2200" s="424" t="s">
        <v>71</v>
      </c>
      <c r="E2200" s="425">
        <v>44.22</v>
      </c>
    </row>
    <row r="2201" spans="1:5" ht="13.5" customHeight="1">
      <c r="A2201" s="423" t="s">
        <v>28094</v>
      </c>
      <c r="B2201" s="424" t="s">
        <v>24078</v>
      </c>
      <c r="C2201" s="424" t="s">
        <v>28095</v>
      </c>
      <c r="D2201" s="424" t="s">
        <v>71</v>
      </c>
      <c r="E2201" s="425">
        <v>58.96</v>
      </c>
    </row>
    <row r="2202" spans="1:5" ht="12.75" customHeight="1">
      <c r="A2202" s="423" t="s">
        <v>28096</v>
      </c>
      <c r="B2202" s="424" t="s">
        <v>24078</v>
      </c>
      <c r="C2202" s="424" t="s">
        <v>28097</v>
      </c>
      <c r="D2202" s="424" t="s">
        <v>71</v>
      </c>
      <c r="E2202" s="425">
        <v>73.7</v>
      </c>
    </row>
    <row r="2203" spans="1:5" ht="13.5" customHeight="1">
      <c r="A2203" s="423" t="s">
        <v>28098</v>
      </c>
      <c r="B2203" s="424" t="s">
        <v>24078</v>
      </c>
      <c r="C2203" s="424" t="s">
        <v>28099</v>
      </c>
      <c r="D2203" s="424" t="s">
        <v>71</v>
      </c>
      <c r="E2203" s="425">
        <v>5.56</v>
      </c>
    </row>
    <row r="2204" spans="1:5" ht="12.75" customHeight="1">
      <c r="A2204" s="423" t="s">
        <v>28100</v>
      </c>
      <c r="B2204" s="424" t="s">
        <v>24078</v>
      </c>
      <c r="C2204" s="424" t="s">
        <v>28101</v>
      </c>
      <c r="D2204" s="424" t="s">
        <v>71</v>
      </c>
      <c r="E2204" s="425">
        <v>7.05</v>
      </c>
    </row>
    <row r="2205" spans="1:5" ht="12.75" customHeight="1">
      <c r="A2205" s="423" t="s">
        <v>28102</v>
      </c>
      <c r="B2205" s="424" t="s">
        <v>24078</v>
      </c>
      <c r="C2205" s="424" t="s">
        <v>28103</v>
      </c>
      <c r="D2205" s="424" t="s">
        <v>71</v>
      </c>
      <c r="E2205" s="425">
        <v>8.25</v>
      </c>
    </row>
    <row r="2206" spans="1:5" ht="13.5" customHeight="1">
      <c r="A2206" s="423" t="s">
        <v>28104</v>
      </c>
      <c r="B2206" s="424" t="s">
        <v>24078</v>
      </c>
      <c r="C2206" s="424" t="s">
        <v>28105</v>
      </c>
      <c r="D2206" s="424" t="s">
        <v>71</v>
      </c>
      <c r="E2206" s="425">
        <v>8.82</v>
      </c>
    </row>
    <row r="2207" spans="1:5" ht="12.75" customHeight="1">
      <c r="A2207" s="423" t="s">
        <v>28106</v>
      </c>
      <c r="B2207" s="424" t="s">
        <v>24078</v>
      </c>
      <c r="C2207" s="424" t="s">
        <v>28107</v>
      </c>
      <c r="D2207" s="424" t="s">
        <v>71</v>
      </c>
      <c r="E2207" s="425">
        <v>6.93</v>
      </c>
    </row>
    <row r="2208" spans="1:5" ht="13.5" customHeight="1">
      <c r="A2208" s="423" t="s">
        <v>28108</v>
      </c>
      <c r="B2208" s="424" t="s">
        <v>24078</v>
      </c>
      <c r="C2208" s="424" t="s">
        <v>28109</v>
      </c>
      <c r="D2208" s="424" t="s">
        <v>71</v>
      </c>
      <c r="E2208" s="425">
        <v>8.65</v>
      </c>
    </row>
    <row r="2209" spans="1:5" ht="12.75" customHeight="1">
      <c r="A2209" s="423" t="s">
        <v>28110</v>
      </c>
      <c r="B2209" s="424" t="s">
        <v>24078</v>
      </c>
      <c r="C2209" s="424" t="s">
        <v>28111</v>
      </c>
      <c r="D2209" s="424" t="s">
        <v>71</v>
      </c>
      <c r="E2209" s="425">
        <v>10.33</v>
      </c>
    </row>
    <row r="2210" spans="1:5" ht="12.75" customHeight="1">
      <c r="A2210" s="423" t="s">
        <v>28112</v>
      </c>
      <c r="B2210" s="424" t="s">
        <v>24078</v>
      </c>
      <c r="C2210" s="424" t="s">
        <v>28113</v>
      </c>
      <c r="D2210" s="424" t="s">
        <v>71</v>
      </c>
      <c r="E2210" s="425">
        <v>10.89</v>
      </c>
    </row>
    <row r="2211" spans="1:5" ht="13.5" customHeight="1">
      <c r="A2211" s="423" t="s">
        <v>28114</v>
      </c>
      <c r="B2211" s="424" t="s">
        <v>24078</v>
      </c>
      <c r="C2211" s="424" t="s">
        <v>28115</v>
      </c>
      <c r="D2211" s="424" t="s">
        <v>74</v>
      </c>
      <c r="E2211" s="425">
        <v>4.8600000000000003</v>
      </c>
    </row>
    <row r="2212" spans="1:5" ht="12.75" customHeight="1">
      <c r="A2212" s="423" t="s">
        <v>28116</v>
      </c>
      <c r="B2212" s="424" t="s">
        <v>24078</v>
      </c>
      <c r="C2212" s="424" t="s">
        <v>28117</v>
      </c>
      <c r="D2212" s="424" t="s">
        <v>74</v>
      </c>
      <c r="E2212" s="425">
        <v>4.2</v>
      </c>
    </row>
    <row r="2213" spans="1:5" ht="12.75" customHeight="1">
      <c r="A2213" s="423" t="s">
        <v>28118</v>
      </c>
      <c r="B2213" s="424" t="s">
        <v>24078</v>
      </c>
      <c r="C2213" s="424" t="s">
        <v>28119</v>
      </c>
      <c r="D2213" s="424" t="s">
        <v>71</v>
      </c>
      <c r="E2213" s="425">
        <v>44.22</v>
      </c>
    </row>
    <row r="2214" spans="1:5" ht="13.5" customHeight="1">
      <c r="A2214" s="423" t="s">
        <v>28120</v>
      </c>
      <c r="B2214" s="424" t="s">
        <v>24078</v>
      </c>
      <c r="C2214" s="424" t="s">
        <v>420</v>
      </c>
      <c r="D2214" s="424" t="s">
        <v>71</v>
      </c>
      <c r="E2214" s="425">
        <v>20.239999999999998</v>
      </c>
    </row>
    <row r="2215" spans="1:5" ht="12.75" customHeight="1">
      <c r="A2215" s="423" t="s">
        <v>28121</v>
      </c>
      <c r="B2215" s="424" t="s">
        <v>24078</v>
      </c>
      <c r="C2215" s="424" t="s">
        <v>28122</v>
      </c>
      <c r="D2215" s="424" t="s">
        <v>71</v>
      </c>
      <c r="E2215" s="425">
        <v>5.48</v>
      </c>
    </row>
    <row r="2216" spans="1:5" ht="13.5" customHeight="1">
      <c r="A2216" s="423" t="s">
        <v>28123</v>
      </c>
      <c r="B2216" s="424" t="s">
        <v>24078</v>
      </c>
      <c r="C2216" s="424" t="s">
        <v>28124</v>
      </c>
      <c r="D2216" s="424" t="s">
        <v>71</v>
      </c>
      <c r="E2216" s="425">
        <v>26.22</v>
      </c>
    </row>
    <row r="2217" spans="1:5" ht="12.75" customHeight="1">
      <c r="A2217" s="423" t="s">
        <v>28125</v>
      </c>
      <c r="B2217" s="424" t="s">
        <v>24078</v>
      </c>
      <c r="C2217" s="424" t="s">
        <v>28126</v>
      </c>
      <c r="D2217" s="424" t="s">
        <v>71</v>
      </c>
      <c r="E2217" s="425">
        <v>2.83</v>
      </c>
    </row>
    <row r="2218" spans="1:5" ht="12.75" customHeight="1">
      <c r="A2218" s="420" t="s">
        <v>28127</v>
      </c>
      <c r="B2218" s="421" t="s">
        <v>24078</v>
      </c>
      <c r="C2218" s="421" t="s">
        <v>28128</v>
      </c>
      <c r="D2218" s="422"/>
      <c r="E2218" s="426"/>
    </row>
    <row r="2219" spans="1:5" ht="13.5" customHeight="1">
      <c r="A2219" s="423" t="s">
        <v>28129</v>
      </c>
      <c r="B2219" s="424" t="s">
        <v>24078</v>
      </c>
      <c r="C2219" s="424" t="s">
        <v>28130</v>
      </c>
      <c r="D2219" s="424" t="s">
        <v>71</v>
      </c>
      <c r="E2219" s="425">
        <v>652.08000000000004</v>
      </c>
    </row>
    <row r="2220" spans="1:5" ht="12.75" customHeight="1">
      <c r="A2220" s="420" t="s">
        <v>28131</v>
      </c>
      <c r="B2220" s="421" t="s">
        <v>24078</v>
      </c>
      <c r="C2220" s="421" t="s">
        <v>28132</v>
      </c>
      <c r="D2220" s="422"/>
      <c r="E2220" s="426"/>
    </row>
    <row r="2221" spans="1:5" ht="13.5" customHeight="1">
      <c r="A2221" s="423" t="s">
        <v>28133</v>
      </c>
      <c r="B2221" s="424" t="s">
        <v>24078</v>
      </c>
      <c r="C2221" s="424" t="s">
        <v>28134</v>
      </c>
      <c r="D2221" s="424" t="s">
        <v>5817</v>
      </c>
      <c r="E2221" s="425">
        <v>1.54</v>
      </c>
    </row>
    <row r="2222" spans="1:5" ht="12.75" customHeight="1">
      <c r="A2222" s="423" t="s">
        <v>28135</v>
      </c>
      <c r="B2222" s="424" t="s">
        <v>24078</v>
      </c>
      <c r="C2222" s="424" t="s">
        <v>28136</v>
      </c>
      <c r="D2222" s="424" t="s">
        <v>5817</v>
      </c>
      <c r="E2222" s="425">
        <v>1.1000000000000001</v>
      </c>
    </row>
    <row r="2223" spans="1:5" ht="12.75" customHeight="1">
      <c r="A2223" s="420" t="s">
        <v>28137</v>
      </c>
      <c r="B2223" s="421" t="s">
        <v>24078</v>
      </c>
      <c r="C2223" s="421" t="s">
        <v>28138</v>
      </c>
      <c r="D2223" s="422"/>
      <c r="E2223" s="426"/>
    </row>
    <row r="2224" spans="1:5" ht="13.5" customHeight="1">
      <c r="A2224" s="423" t="s">
        <v>28139</v>
      </c>
      <c r="B2224" s="424" t="s">
        <v>24078</v>
      </c>
      <c r="C2224" s="424" t="s">
        <v>28140</v>
      </c>
      <c r="D2224" s="424" t="s">
        <v>74</v>
      </c>
      <c r="E2224" s="425">
        <v>3.18</v>
      </c>
    </row>
    <row r="2225" spans="1:5" ht="12.75" customHeight="1">
      <c r="A2225" s="423" t="s">
        <v>28141</v>
      </c>
      <c r="B2225" s="424" t="s">
        <v>24078</v>
      </c>
      <c r="C2225" s="424" t="s">
        <v>28142</v>
      </c>
      <c r="D2225" s="424" t="s">
        <v>71</v>
      </c>
      <c r="E2225" s="425">
        <v>25.32</v>
      </c>
    </row>
    <row r="2226" spans="1:5" ht="12.75" customHeight="1">
      <c r="A2226" s="423" t="s">
        <v>28143</v>
      </c>
      <c r="B2226" s="424" t="s">
        <v>24078</v>
      </c>
      <c r="C2226" s="424" t="s">
        <v>28144</v>
      </c>
      <c r="D2226" s="424" t="s">
        <v>71</v>
      </c>
      <c r="E2226" s="425">
        <v>8.43</v>
      </c>
    </row>
    <row r="2227" spans="1:5" ht="13.5" customHeight="1">
      <c r="A2227" s="423" t="s">
        <v>28145</v>
      </c>
      <c r="B2227" s="424" t="s">
        <v>24078</v>
      </c>
      <c r="C2227" s="424" t="s">
        <v>28146</v>
      </c>
      <c r="D2227" s="424" t="s">
        <v>24538</v>
      </c>
      <c r="E2227" s="425">
        <v>47.12</v>
      </c>
    </row>
    <row r="2228" spans="1:5" ht="12.75" customHeight="1">
      <c r="A2228" s="423" t="s">
        <v>28147</v>
      </c>
      <c r="B2228" s="424" t="s">
        <v>24078</v>
      </c>
      <c r="C2228" s="424" t="s">
        <v>28148</v>
      </c>
      <c r="D2228" s="424" t="s">
        <v>24538</v>
      </c>
      <c r="E2228" s="425">
        <v>95.66</v>
      </c>
    </row>
    <row r="2229" spans="1:5" ht="13.5" customHeight="1">
      <c r="A2229" s="423" t="s">
        <v>28149</v>
      </c>
      <c r="B2229" s="424" t="s">
        <v>24078</v>
      </c>
      <c r="C2229" s="424" t="s">
        <v>28150</v>
      </c>
      <c r="D2229" s="424" t="s">
        <v>24538</v>
      </c>
      <c r="E2229" s="425">
        <v>142.78</v>
      </c>
    </row>
    <row r="2230" spans="1:5" ht="12.75" customHeight="1">
      <c r="A2230" s="423" t="s">
        <v>28151</v>
      </c>
      <c r="B2230" s="424" t="s">
        <v>24078</v>
      </c>
      <c r="C2230" s="424" t="s">
        <v>28152</v>
      </c>
      <c r="D2230" s="424" t="s">
        <v>24538</v>
      </c>
      <c r="E2230" s="425">
        <v>189.9</v>
      </c>
    </row>
    <row r="2231" spans="1:5" ht="12.75" customHeight="1">
      <c r="A2231" s="420" t="s">
        <v>28153</v>
      </c>
      <c r="B2231" s="421" t="s">
        <v>24078</v>
      </c>
      <c r="C2231" s="421" t="s">
        <v>28154</v>
      </c>
      <c r="D2231" s="422"/>
      <c r="E2231" s="426"/>
    </row>
    <row r="2232" spans="1:5" ht="13.5" customHeight="1">
      <c r="A2232" s="423" t="s">
        <v>28155</v>
      </c>
      <c r="B2232" s="424" t="s">
        <v>24078</v>
      </c>
      <c r="C2232" s="424" t="s">
        <v>24898</v>
      </c>
      <c r="D2232" s="424" t="s">
        <v>71</v>
      </c>
      <c r="E2232" s="425">
        <v>223.44</v>
      </c>
    </row>
    <row r="2233" spans="1:5" ht="12.75" customHeight="1">
      <c r="A2233" s="420" t="s">
        <v>28156</v>
      </c>
      <c r="B2233" s="421" t="s">
        <v>24078</v>
      </c>
      <c r="C2233" s="421" t="s">
        <v>24900</v>
      </c>
      <c r="D2233" s="422"/>
      <c r="E2233" s="426"/>
    </row>
    <row r="2234" spans="1:5" ht="13.5" customHeight="1">
      <c r="A2234" s="423" t="s">
        <v>28157</v>
      </c>
      <c r="B2234" s="424" t="s">
        <v>24078</v>
      </c>
      <c r="C2234" s="424" t="s">
        <v>28158</v>
      </c>
      <c r="D2234" s="424" t="s">
        <v>74</v>
      </c>
      <c r="E2234" s="425">
        <v>5.5</v>
      </c>
    </row>
    <row r="2235" spans="1:5" ht="12.75" customHeight="1">
      <c r="A2235" s="420" t="s">
        <v>28159</v>
      </c>
      <c r="B2235" s="421" t="s">
        <v>24078</v>
      </c>
      <c r="C2235" s="421" t="s">
        <v>28160</v>
      </c>
      <c r="D2235" s="422"/>
      <c r="E2235" s="426"/>
    </row>
    <row r="2236" spans="1:5" ht="12.75" customHeight="1">
      <c r="A2236" s="423" t="s">
        <v>28161</v>
      </c>
      <c r="B2236" s="424" t="s">
        <v>24078</v>
      </c>
      <c r="C2236" s="424" t="s">
        <v>24908</v>
      </c>
      <c r="D2236" s="424" t="s">
        <v>100</v>
      </c>
      <c r="E2236" s="425">
        <v>9.19</v>
      </c>
    </row>
    <row r="2237" spans="1:5" ht="13.5" customHeight="1">
      <c r="A2237" s="420" t="s">
        <v>28162</v>
      </c>
      <c r="B2237" s="421" t="s">
        <v>24078</v>
      </c>
      <c r="C2237" s="421" t="s">
        <v>28163</v>
      </c>
      <c r="D2237" s="422"/>
      <c r="E2237" s="426"/>
    </row>
    <row r="2238" spans="1:5" ht="12.75" customHeight="1">
      <c r="A2238" s="423" t="s">
        <v>28164</v>
      </c>
      <c r="B2238" s="424" t="s">
        <v>24078</v>
      </c>
      <c r="C2238" s="424" t="s">
        <v>24441</v>
      </c>
      <c r="D2238" s="424" t="s">
        <v>53</v>
      </c>
      <c r="E2238" s="425">
        <v>1.93</v>
      </c>
    </row>
    <row r="2239" spans="1:5" ht="12.75" customHeight="1">
      <c r="A2239" s="420" t="s">
        <v>28165</v>
      </c>
      <c r="B2239" s="421" t="s">
        <v>24078</v>
      </c>
      <c r="C2239" s="421" t="s">
        <v>28166</v>
      </c>
      <c r="D2239" s="422"/>
      <c r="E2239" s="426"/>
    </row>
    <row r="2240" spans="1:5" ht="13.5" customHeight="1">
      <c r="A2240" s="423" t="s">
        <v>28167</v>
      </c>
      <c r="B2240" s="424" t="s">
        <v>24078</v>
      </c>
      <c r="C2240" s="424" t="s">
        <v>28168</v>
      </c>
      <c r="D2240" s="424" t="s">
        <v>53</v>
      </c>
      <c r="E2240" s="425">
        <v>90.91</v>
      </c>
    </row>
    <row r="2241" spans="1:5" ht="12.75" customHeight="1">
      <c r="A2241" s="423" t="s">
        <v>28169</v>
      </c>
      <c r="B2241" s="424" t="s">
        <v>24078</v>
      </c>
      <c r="C2241" s="424" t="s">
        <v>28170</v>
      </c>
      <c r="D2241" s="424" t="s">
        <v>100</v>
      </c>
      <c r="E2241" s="425">
        <v>569.13</v>
      </c>
    </row>
    <row r="2242" spans="1:5" ht="13.5" customHeight="1">
      <c r="A2242" s="423" t="s">
        <v>28171</v>
      </c>
      <c r="B2242" s="424" t="s">
        <v>24078</v>
      </c>
      <c r="C2242" s="424" t="s">
        <v>27741</v>
      </c>
      <c r="D2242" s="424" t="s">
        <v>71</v>
      </c>
      <c r="E2242" s="425">
        <v>207.01</v>
      </c>
    </row>
    <row r="2243" spans="1:5" ht="12.75" customHeight="1">
      <c r="A2243" s="423" t="s">
        <v>28172</v>
      </c>
      <c r="B2243" s="424" t="s">
        <v>24078</v>
      </c>
      <c r="C2243" s="424" t="s">
        <v>27727</v>
      </c>
      <c r="D2243" s="424" t="s">
        <v>74</v>
      </c>
      <c r="E2243" s="425">
        <v>10.9</v>
      </c>
    </row>
    <row r="2244" spans="1:5" ht="12.75" customHeight="1">
      <c r="A2244" s="423" t="s">
        <v>28173</v>
      </c>
      <c r="B2244" s="424" t="s">
        <v>24078</v>
      </c>
      <c r="C2244" s="424" t="s">
        <v>28174</v>
      </c>
      <c r="D2244" s="424" t="s">
        <v>12551</v>
      </c>
      <c r="E2244" s="425">
        <v>131.93</v>
      </c>
    </row>
    <row r="2245" spans="1:5" ht="13.5" customHeight="1">
      <c r="A2245" s="420" t="s">
        <v>28175</v>
      </c>
      <c r="B2245" s="421" t="s">
        <v>24078</v>
      </c>
      <c r="C2245" s="421" t="s">
        <v>28176</v>
      </c>
      <c r="D2245" s="422"/>
      <c r="E2245" s="426"/>
    </row>
    <row r="2246" spans="1:5" ht="12.75" customHeight="1">
      <c r="A2246" s="423" t="s">
        <v>28177</v>
      </c>
      <c r="B2246" s="424" t="s">
        <v>24078</v>
      </c>
      <c r="C2246" s="424" t="s">
        <v>28178</v>
      </c>
      <c r="D2246" s="424" t="s">
        <v>53</v>
      </c>
      <c r="E2246" s="425">
        <v>239.96</v>
      </c>
    </row>
    <row r="2247" spans="1:5" ht="13.5" customHeight="1">
      <c r="A2247" s="423" t="s">
        <v>28179</v>
      </c>
      <c r="B2247" s="424" t="s">
        <v>24078</v>
      </c>
      <c r="C2247" s="424" t="s">
        <v>28180</v>
      </c>
      <c r="D2247" s="424" t="s">
        <v>53</v>
      </c>
      <c r="E2247" s="425">
        <v>418.87</v>
      </c>
    </row>
    <row r="2248" spans="1:5" ht="12.75" customHeight="1">
      <c r="A2248" s="423" t="s">
        <v>28181</v>
      </c>
      <c r="B2248" s="424" t="s">
        <v>24078</v>
      </c>
      <c r="C2248" s="424" t="s">
        <v>28182</v>
      </c>
      <c r="D2248" s="424" t="s">
        <v>53</v>
      </c>
      <c r="E2248" s="425">
        <v>511.3</v>
      </c>
    </row>
    <row r="2249" spans="1:5" ht="12.75" customHeight="1">
      <c r="A2249" s="423" t="s">
        <v>28183</v>
      </c>
      <c r="B2249" s="424" t="s">
        <v>24078</v>
      </c>
      <c r="C2249" s="424" t="s">
        <v>28184</v>
      </c>
      <c r="D2249" s="424" t="s">
        <v>53</v>
      </c>
      <c r="E2249" s="425">
        <v>690.22</v>
      </c>
    </row>
    <row r="2250" spans="1:5" ht="13.5" customHeight="1">
      <c r="A2250" s="423" t="s">
        <v>28185</v>
      </c>
      <c r="B2250" s="424" t="s">
        <v>24078</v>
      </c>
      <c r="C2250" s="424" t="s">
        <v>27469</v>
      </c>
      <c r="D2250" s="424" t="s">
        <v>53</v>
      </c>
      <c r="E2250" s="425">
        <v>1046.53</v>
      </c>
    </row>
    <row r="2251" spans="1:5" ht="12.75" customHeight="1">
      <c r="A2251" s="423" t="s">
        <v>28186</v>
      </c>
      <c r="B2251" s="424" t="s">
        <v>24078</v>
      </c>
      <c r="C2251" s="424" t="s">
        <v>27473</v>
      </c>
      <c r="D2251" s="424" t="s">
        <v>53</v>
      </c>
      <c r="E2251" s="425">
        <v>1473.12</v>
      </c>
    </row>
    <row r="2252" spans="1:5" ht="12.75" customHeight="1">
      <c r="A2252" s="416" t="s">
        <v>28187</v>
      </c>
      <c r="B2252" s="417"/>
      <c r="C2252" s="418" t="s">
        <v>28188</v>
      </c>
      <c r="D2252" s="419"/>
      <c r="E2252" s="430"/>
    </row>
    <row r="2253" spans="1:5" ht="13.5" customHeight="1">
      <c r="A2253" s="420" t="s">
        <v>28189</v>
      </c>
      <c r="B2253" s="421" t="s">
        <v>24078</v>
      </c>
      <c r="C2253" s="421" t="s">
        <v>28190</v>
      </c>
      <c r="D2253" s="422"/>
      <c r="E2253" s="426"/>
    </row>
    <row r="2254" spans="1:5" ht="12.75" customHeight="1">
      <c r="A2254" s="423" t="s">
        <v>28191</v>
      </c>
      <c r="B2254" s="424" t="s">
        <v>24078</v>
      </c>
      <c r="C2254" s="424" t="s">
        <v>28192</v>
      </c>
      <c r="D2254" s="424" t="s">
        <v>74</v>
      </c>
      <c r="E2254" s="425">
        <v>482.17</v>
      </c>
    </row>
    <row r="2255" spans="1:5" ht="13.5" customHeight="1">
      <c r="A2255" s="423" t="s">
        <v>28193</v>
      </c>
      <c r="B2255" s="424" t="s">
        <v>24078</v>
      </c>
      <c r="C2255" s="424" t="s">
        <v>28194</v>
      </c>
      <c r="D2255" s="424" t="s">
        <v>74</v>
      </c>
      <c r="E2255" s="425">
        <v>716.86</v>
      </c>
    </row>
    <row r="2256" spans="1:5" ht="12.75" customHeight="1">
      <c r="A2256" s="423" t="s">
        <v>28195</v>
      </c>
      <c r="B2256" s="424" t="s">
        <v>24078</v>
      </c>
      <c r="C2256" s="424" t="s">
        <v>28196</v>
      </c>
      <c r="D2256" s="424" t="s">
        <v>74</v>
      </c>
      <c r="E2256" s="425">
        <v>390.27</v>
      </c>
    </row>
    <row r="2257" spans="1:5" ht="12.75" customHeight="1">
      <c r="A2257" s="423" t="s">
        <v>28197</v>
      </c>
      <c r="B2257" s="424" t="s">
        <v>24078</v>
      </c>
      <c r="C2257" s="424" t="s">
        <v>28198</v>
      </c>
      <c r="D2257" s="424" t="s">
        <v>74</v>
      </c>
      <c r="E2257" s="425">
        <v>390.27</v>
      </c>
    </row>
    <row r="2258" spans="1:5" ht="13.5" customHeight="1">
      <c r="A2258" s="420" t="s">
        <v>28199</v>
      </c>
      <c r="B2258" s="421" t="s">
        <v>24078</v>
      </c>
      <c r="C2258" s="421" t="s">
        <v>28200</v>
      </c>
      <c r="D2258" s="422"/>
      <c r="E2258" s="426"/>
    </row>
    <row r="2259" spans="1:5" ht="12.75" customHeight="1">
      <c r="A2259" s="423" t="s">
        <v>28201</v>
      </c>
      <c r="B2259" s="424" t="s">
        <v>24078</v>
      </c>
      <c r="C2259" s="424" t="s">
        <v>28202</v>
      </c>
      <c r="D2259" s="424" t="s">
        <v>100</v>
      </c>
      <c r="E2259" s="425">
        <v>240.07</v>
      </c>
    </row>
    <row r="2260" spans="1:5" ht="13.5" customHeight="1">
      <c r="A2260" s="416" t="s">
        <v>28203</v>
      </c>
      <c r="B2260" s="417"/>
      <c r="C2260" s="418" t="s">
        <v>28204</v>
      </c>
      <c r="D2260" s="419"/>
      <c r="E2260" s="430"/>
    </row>
    <row r="2261" spans="1:5" ht="12.75" customHeight="1">
      <c r="A2261" s="420" t="s">
        <v>28205</v>
      </c>
      <c r="B2261" s="421" t="s">
        <v>24078</v>
      </c>
      <c r="C2261" s="421" t="s">
        <v>28206</v>
      </c>
      <c r="D2261" s="422"/>
      <c r="E2261" s="426"/>
    </row>
    <row r="2262" spans="1:5" ht="12.75" customHeight="1">
      <c r="A2262" s="423" t="s">
        <v>28207</v>
      </c>
      <c r="B2262" s="424" t="s">
        <v>24078</v>
      </c>
      <c r="C2262" s="424" t="s">
        <v>28208</v>
      </c>
      <c r="D2262" s="424" t="s">
        <v>100</v>
      </c>
      <c r="E2262" s="425">
        <v>4.01</v>
      </c>
    </row>
    <row r="2263" spans="1:5" ht="13.5" customHeight="1">
      <c r="A2263" s="423" t="s">
        <v>28209</v>
      </c>
      <c r="B2263" s="424" t="s">
        <v>24078</v>
      </c>
      <c r="C2263" s="424" t="s">
        <v>28210</v>
      </c>
      <c r="D2263" s="424" t="s">
        <v>100</v>
      </c>
      <c r="E2263" s="425">
        <v>0.25</v>
      </c>
    </row>
    <row r="2264" spans="1:5" ht="12.75" customHeight="1">
      <c r="A2264" s="416" t="s">
        <v>28211</v>
      </c>
      <c r="B2264" s="417"/>
      <c r="C2264" s="418" t="s">
        <v>28212</v>
      </c>
      <c r="D2264" s="419"/>
      <c r="E2264" s="430"/>
    </row>
    <row r="2265" spans="1:5" ht="12.75" customHeight="1">
      <c r="A2265" s="420" t="s">
        <v>28213</v>
      </c>
      <c r="B2265" s="421" t="s">
        <v>24078</v>
      </c>
      <c r="C2265" s="421" t="s">
        <v>28214</v>
      </c>
      <c r="D2265" s="422"/>
      <c r="E2265" s="426"/>
    </row>
    <row r="2266" spans="1:5" ht="13.5" customHeight="1">
      <c r="A2266" s="423" t="s">
        <v>28215</v>
      </c>
      <c r="B2266" s="424" t="s">
        <v>24078</v>
      </c>
      <c r="C2266" s="424" t="s">
        <v>28216</v>
      </c>
      <c r="D2266" s="424" t="s">
        <v>18967</v>
      </c>
      <c r="E2266" s="425">
        <v>17633.169999999998</v>
      </c>
    </row>
    <row r="2267" spans="1:5" ht="12.75" customHeight="1">
      <c r="A2267" s="423" t="s">
        <v>28217</v>
      </c>
      <c r="B2267" s="424" t="s">
        <v>24078</v>
      </c>
      <c r="C2267" s="424" t="s">
        <v>28218</v>
      </c>
      <c r="D2267" s="424" t="s">
        <v>100</v>
      </c>
      <c r="E2267" s="425">
        <v>50.64</v>
      </c>
    </row>
    <row r="2268" spans="1:5" ht="13.5" customHeight="1">
      <c r="A2268" s="423" t="s">
        <v>28219</v>
      </c>
      <c r="B2268" s="424" t="s">
        <v>24078</v>
      </c>
      <c r="C2268" s="424" t="s">
        <v>28220</v>
      </c>
      <c r="D2268" s="424" t="s">
        <v>18967</v>
      </c>
      <c r="E2268" s="425">
        <v>17815.05</v>
      </c>
    </row>
    <row r="2269" spans="1:5" ht="12.75" customHeight="1">
      <c r="A2269" s="423" t="s">
        <v>28221</v>
      </c>
      <c r="B2269" s="424" t="s">
        <v>24078</v>
      </c>
      <c r="C2269" s="424" t="s">
        <v>28222</v>
      </c>
      <c r="D2269" s="424" t="s">
        <v>12551</v>
      </c>
      <c r="E2269" s="425">
        <v>1.72</v>
      </c>
    </row>
    <row r="2270" spans="1:5" ht="12.75" customHeight="1">
      <c r="A2270" s="420" t="s">
        <v>28223</v>
      </c>
      <c r="B2270" s="422"/>
      <c r="C2270" s="421" t="s">
        <v>28224</v>
      </c>
      <c r="D2270" s="422"/>
      <c r="E2270" s="426"/>
    </row>
    <row r="2271" spans="1:5" ht="13.5" customHeight="1">
      <c r="A2271" s="423" t="s">
        <v>28225</v>
      </c>
      <c r="B2271" s="424" t="s">
        <v>24078</v>
      </c>
      <c r="C2271" s="424" t="s">
        <v>28226</v>
      </c>
      <c r="D2271" s="424" t="s">
        <v>28227</v>
      </c>
      <c r="E2271" s="425">
        <v>2.4900000000000002</v>
      </c>
    </row>
    <row r="2272" spans="1:5" ht="12.75" customHeight="1">
      <c r="A2272" s="416" t="s">
        <v>28228</v>
      </c>
      <c r="B2272" s="417"/>
      <c r="C2272" s="418" t="s">
        <v>28229</v>
      </c>
      <c r="D2272" s="419"/>
      <c r="E2272" s="430"/>
    </row>
    <row r="2273" spans="1:5" ht="13.5" customHeight="1">
      <c r="A2273" s="420" t="s">
        <v>28230</v>
      </c>
      <c r="B2273" s="421" t="s">
        <v>24078</v>
      </c>
      <c r="C2273" s="421" t="s">
        <v>28231</v>
      </c>
      <c r="D2273" s="422"/>
      <c r="E2273" s="426"/>
    </row>
    <row r="2274" spans="1:5" ht="12.75" customHeight="1">
      <c r="A2274" s="423" t="s">
        <v>28232</v>
      </c>
      <c r="B2274" s="424" t="s">
        <v>24078</v>
      </c>
      <c r="C2274" s="424" t="s">
        <v>28233</v>
      </c>
      <c r="D2274" s="424" t="s">
        <v>18967</v>
      </c>
      <c r="E2274" s="425">
        <v>19530.43</v>
      </c>
    </row>
    <row r="2275" spans="1:5" ht="12.75" customHeight="1">
      <c r="A2275" s="423" t="s">
        <v>28234</v>
      </c>
      <c r="B2275" s="424" t="s">
        <v>24078</v>
      </c>
      <c r="C2275" s="424" t="s">
        <v>28235</v>
      </c>
      <c r="D2275" s="424" t="s">
        <v>18967</v>
      </c>
      <c r="E2275" s="425">
        <v>17276.919999999998</v>
      </c>
    </row>
    <row r="2276" spans="1:5" ht="13.5" customHeight="1">
      <c r="A2276" s="423" t="s">
        <v>28236</v>
      </c>
      <c r="B2276" s="424" t="s">
        <v>24078</v>
      </c>
      <c r="C2276" s="424" t="s">
        <v>28237</v>
      </c>
      <c r="D2276" s="424" t="s">
        <v>18967</v>
      </c>
      <c r="E2276" s="425">
        <v>15023.41</v>
      </c>
    </row>
    <row r="2277" spans="1:5" ht="12.75" customHeight="1">
      <c r="A2277" s="423" t="s">
        <v>28238</v>
      </c>
      <c r="B2277" s="424" t="s">
        <v>24078</v>
      </c>
      <c r="C2277" s="424" t="s">
        <v>28239</v>
      </c>
      <c r="D2277" s="424" t="s">
        <v>18967</v>
      </c>
      <c r="E2277" s="425">
        <v>10586.99</v>
      </c>
    </row>
    <row r="2278" spans="1:5" ht="13.5" customHeight="1">
      <c r="A2278" s="423" t="s">
        <v>28240</v>
      </c>
      <c r="B2278" s="424" t="s">
        <v>24078</v>
      </c>
      <c r="C2278" s="424" t="s">
        <v>28241</v>
      </c>
      <c r="D2278" s="424" t="s">
        <v>18967</v>
      </c>
      <c r="E2278" s="425">
        <v>5857.1</v>
      </c>
    </row>
    <row r="2279" spans="1:5" ht="12.75" customHeight="1">
      <c r="A2279" s="423" t="s">
        <v>28242</v>
      </c>
      <c r="B2279" s="424" t="s">
        <v>24078</v>
      </c>
      <c r="C2279" s="424" t="s">
        <v>28243</v>
      </c>
      <c r="D2279" s="424" t="s">
        <v>18967</v>
      </c>
      <c r="E2279" s="425">
        <v>12359.85</v>
      </c>
    </row>
    <row r="2280" spans="1:5" ht="12.75" customHeight="1">
      <c r="A2280" s="423" t="s">
        <v>28244</v>
      </c>
      <c r="B2280" s="424" t="s">
        <v>24078</v>
      </c>
      <c r="C2280" s="424" t="s">
        <v>28245</v>
      </c>
      <c r="D2280" s="424" t="s">
        <v>18967</v>
      </c>
      <c r="E2280" s="425">
        <v>7740.4</v>
      </c>
    </row>
    <row r="2281" spans="1:5" ht="13.5" customHeight="1">
      <c r="A2281" s="423" t="s">
        <v>28246</v>
      </c>
      <c r="B2281" s="424" t="s">
        <v>24078</v>
      </c>
      <c r="C2281" s="424" t="s">
        <v>28247</v>
      </c>
      <c r="D2281" s="424" t="s">
        <v>18967</v>
      </c>
      <c r="E2281" s="425">
        <v>3836.9</v>
      </c>
    </row>
    <row r="2282" spans="1:5" ht="12.75" customHeight="1">
      <c r="A2282" s="423" t="s">
        <v>28248</v>
      </c>
      <c r="B2282" s="424" t="s">
        <v>24078</v>
      </c>
      <c r="C2282" s="424" t="s">
        <v>28249</v>
      </c>
      <c r="D2282" s="424" t="s">
        <v>18967</v>
      </c>
      <c r="E2282" s="425">
        <v>3418.8</v>
      </c>
    </row>
    <row r="2283" spans="1:5" ht="12.75" customHeight="1">
      <c r="A2283" s="423" t="s">
        <v>28250</v>
      </c>
      <c r="B2283" s="424" t="s">
        <v>24078</v>
      </c>
      <c r="C2283" s="424" t="s">
        <v>28251</v>
      </c>
      <c r="D2283" s="424" t="s">
        <v>18967</v>
      </c>
      <c r="E2283" s="425">
        <v>2726.9</v>
      </c>
    </row>
    <row r="2284" spans="1:5" ht="13.5" customHeight="1">
      <c r="A2284" s="423" t="s">
        <v>28252</v>
      </c>
      <c r="B2284" s="424" t="s">
        <v>24078</v>
      </c>
      <c r="C2284" s="424" t="s">
        <v>28253</v>
      </c>
      <c r="D2284" s="424" t="s">
        <v>18967</v>
      </c>
      <c r="E2284" s="425">
        <v>7940.25</v>
      </c>
    </row>
    <row r="2285" spans="1:5" ht="12.75" customHeight="1">
      <c r="A2285" s="423" t="s">
        <v>28254</v>
      </c>
      <c r="B2285" s="424" t="s">
        <v>24078</v>
      </c>
      <c r="C2285" s="424" t="s">
        <v>28255</v>
      </c>
      <c r="D2285" s="424" t="s">
        <v>18967</v>
      </c>
      <c r="E2285" s="425">
        <v>9594.4599999999991</v>
      </c>
    </row>
    <row r="2286" spans="1:5" ht="13.5" customHeight="1">
      <c r="A2286" s="423" t="s">
        <v>28256</v>
      </c>
      <c r="B2286" s="424" t="s">
        <v>24078</v>
      </c>
      <c r="C2286" s="424" t="s">
        <v>28257</v>
      </c>
      <c r="D2286" s="424" t="s">
        <v>18967</v>
      </c>
      <c r="E2286" s="425">
        <v>11267.55</v>
      </c>
    </row>
    <row r="2287" spans="1:5" ht="12.75" customHeight="1">
      <c r="A2287" s="423" t="s">
        <v>28258</v>
      </c>
      <c r="B2287" s="424" t="s">
        <v>24078</v>
      </c>
      <c r="C2287" s="424" t="s">
        <v>28259</v>
      </c>
      <c r="D2287" s="424" t="s">
        <v>18967</v>
      </c>
      <c r="E2287" s="425">
        <v>13614.96</v>
      </c>
    </row>
    <row r="2288" spans="1:5" ht="12.75" customHeight="1">
      <c r="A2288" s="423" t="s">
        <v>28260</v>
      </c>
      <c r="B2288" s="424" t="s">
        <v>24078</v>
      </c>
      <c r="C2288" s="424" t="s">
        <v>28261</v>
      </c>
      <c r="D2288" s="424" t="s">
        <v>18967</v>
      </c>
      <c r="E2288" s="425">
        <v>12957.69</v>
      </c>
    </row>
    <row r="2289" spans="1:5" ht="13.5" customHeight="1">
      <c r="A2289" s="423" t="s">
        <v>28262</v>
      </c>
      <c r="B2289" s="424" t="s">
        <v>24078</v>
      </c>
      <c r="C2289" s="424" t="s">
        <v>28263</v>
      </c>
      <c r="D2289" s="424" t="s">
        <v>18967</v>
      </c>
      <c r="E2289" s="425">
        <v>15657.21</v>
      </c>
    </row>
    <row r="2290" spans="1:5" ht="12.75" customHeight="1">
      <c r="A2290" s="423" t="s">
        <v>28264</v>
      </c>
      <c r="B2290" s="424" t="s">
        <v>24078</v>
      </c>
      <c r="C2290" s="424" t="s">
        <v>28265</v>
      </c>
      <c r="D2290" s="424" t="s">
        <v>18967</v>
      </c>
      <c r="E2290" s="425">
        <v>14647.82</v>
      </c>
    </row>
    <row r="2291" spans="1:5" ht="13.5" customHeight="1">
      <c r="A2291" s="423" t="s">
        <v>28266</v>
      </c>
      <c r="B2291" s="424" t="s">
        <v>24078</v>
      </c>
      <c r="C2291" s="424" t="s">
        <v>28267</v>
      </c>
      <c r="D2291" s="424" t="s">
        <v>18967</v>
      </c>
      <c r="E2291" s="425">
        <v>17699.45</v>
      </c>
    </row>
    <row r="2292" spans="1:5" ht="12.75" customHeight="1">
      <c r="A2292" s="423" t="s">
        <v>28268</v>
      </c>
      <c r="B2292" s="424" t="s">
        <v>24078</v>
      </c>
      <c r="C2292" s="556" t="s">
        <v>28269</v>
      </c>
      <c r="D2292" s="424" t="s">
        <v>18967</v>
      </c>
      <c r="E2292" s="425">
        <v>10280.34</v>
      </c>
    </row>
    <row r="2293" spans="1:5" ht="2.25" customHeight="1">
      <c r="A2293" s="428"/>
      <c r="C2293" s="556"/>
      <c r="E2293" s="429"/>
    </row>
    <row r="2294" spans="1:5" ht="13.5" customHeight="1">
      <c r="A2294" s="423" t="s">
        <v>28270</v>
      </c>
      <c r="B2294" s="424" t="s">
        <v>24078</v>
      </c>
      <c r="C2294" s="424" t="s">
        <v>28271</v>
      </c>
      <c r="D2294" s="424" t="s">
        <v>18967</v>
      </c>
      <c r="E2294" s="425">
        <v>13887.42</v>
      </c>
    </row>
    <row r="2295" spans="1:5" ht="12.75" customHeight="1">
      <c r="A2295" s="416" t="s">
        <v>28272</v>
      </c>
      <c r="B2295" s="417"/>
      <c r="C2295" s="418" t="s">
        <v>28273</v>
      </c>
      <c r="D2295" s="419"/>
      <c r="E2295" s="430"/>
    </row>
    <row r="2296" spans="1:5" ht="12.75" customHeight="1">
      <c r="A2296" s="420" t="s">
        <v>28274</v>
      </c>
      <c r="B2296" s="421" t="s">
        <v>24078</v>
      </c>
      <c r="C2296" s="421" t="s">
        <v>28275</v>
      </c>
      <c r="D2296" s="422"/>
      <c r="E2296" s="426"/>
    </row>
    <row r="2297" spans="1:5" ht="13.5" customHeight="1">
      <c r="A2297" s="423" t="s">
        <v>28276</v>
      </c>
      <c r="B2297" s="424" t="s">
        <v>24078</v>
      </c>
      <c r="C2297" s="424" t="s">
        <v>28277</v>
      </c>
      <c r="D2297" s="424" t="s">
        <v>18967</v>
      </c>
      <c r="E2297" s="425">
        <v>2108.23</v>
      </c>
    </row>
    <row r="2298" spans="1:5" ht="12.75" customHeight="1">
      <c r="A2298" s="423" t="s">
        <v>28278</v>
      </c>
      <c r="B2298" s="424" t="s">
        <v>24078</v>
      </c>
      <c r="C2298" s="424" t="s">
        <v>28279</v>
      </c>
      <c r="D2298" s="424" t="s">
        <v>18967</v>
      </c>
      <c r="E2298" s="425">
        <v>2860</v>
      </c>
    </row>
    <row r="2299" spans="1:5" ht="13.5" customHeight="1">
      <c r="A2299" s="423" t="s">
        <v>28280</v>
      </c>
      <c r="B2299" s="424" t="s">
        <v>24078</v>
      </c>
      <c r="C2299" s="424" t="s">
        <v>28281</v>
      </c>
      <c r="D2299" s="424" t="s">
        <v>18967</v>
      </c>
      <c r="E2299" s="425">
        <v>4060</v>
      </c>
    </row>
    <row r="2300" spans="1:5" ht="12.75" customHeight="1">
      <c r="A2300" s="420" t="s">
        <v>28282</v>
      </c>
      <c r="B2300" s="422"/>
      <c r="C2300" s="421" t="s">
        <v>28283</v>
      </c>
      <c r="D2300" s="422"/>
      <c r="E2300" s="426"/>
    </row>
    <row r="2301" spans="1:5" ht="12.75" customHeight="1">
      <c r="A2301" s="423" t="s">
        <v>28284</v>
      </c>
      <c r="B2301" s="424" t="s">
        <v>24078</v>
      </c>
      <c r="C2301" s="424" t="s">
        <v>28285</v>
      </c>
      <c r="D2301" s="424" t="s">
        <v>526</v>
      </c>
      <c r="E2301" s="425">
        <v>4.8499999999999996</v>
      </c>
    </row>
    <row r="2302" spans="1:5" ht="13.5" customHeight="1">
      <c r="A2302" s="423" t="s">
        <v>28286</v>
      </c>
      <c r="B2302" s="424" t="s">
        <v>24078</v>
      </c>
      <c r="C2302" s="424" t="s">
        <v>28287</v>
      </c>
      <c r="D2302" s="424" t="s">
        <v>526</v>
      </c>
      <c r="E2302" s="425">
        <v>2.86</v>
      </c>
    </row>
    <row r="2303" spans="1:5" ht="12.75" customHeight="1">
      <c r="A2303" s="423" t="s">
        <v>28288</v>
      </c>
      <c r="B2303" s="424" t="s">
        <v>24078</v>
      </c>
      <c r="C2303" s="424" t="s">
        <v>28289</v>
      </c>
      <c r="D2303" s="424" t="s">
        <v>526</v>
      </c>
      <c r="E2303" s="425">
        <v>5.37</v>
      </c>
    </row>
    <row r="2304" spans="1:5" ht="13.5" customHeight="1">
      <c r="A2304" s="416" t="s">
        <v>28290</v>
      </c>
      <c r="B2304" s="417"/>
      <c r="C2304" s="418" t="s">
        <v>28291</v>
      </c>
      <c r="D2304" s="419"/>
      <c r="E2304" s="430"/>
    </row>
    <row r="2305" spans="1:5" ht="12.75" customHeight="1">
      <c r="A2305" s="420" t="s">
        <v>28292</v>
      </c>
      <c r="B2305" s="421" t="s">
        <v>24078</v>
      </c>
      <c r="C2305" s="421" t="s">
        <v>28293</v>
      </c>
      <c r="D2305" s="422"/>
      <c r="E2305" s="426"/>
    </row>
    <row r="2306" spans="1:5" ht="12.75" customHeight="1">
      <c r="A2306" s="423" t="s">
        <v>28294</v>
      </c>
      <c r="B2306" s="424" t="s">
        <v>24078</v>
      </c>
      <c r="C2306" s="556" t="s">
        <v>28295</v>
      </c>
      <c r="D2306" s="424" t="s">
        <v>12551</v>
      </c>
      <c r="E2306" s="425">
        <v>349.49</v>
      </c>
    </row>
    <row r="2307" spans="1:5" ht="3" customHeight="1">
      <c r="A2307" s="428"/>
      <c r="C2307" s="556"/>
      <c r="E2307" s="429"/>
    </row>
    <row r="2308" spans="1:5" ht="12.75" customHeight="1">
      <c r="A2308" s="423" t="s">
        <v>28296</v>
      </c>
      <c r="B2308" s="424" t="s">
        <v>24078</v>
      </c>
      <c r="C2308" s="556" t="s">
        <v>28297</v>
      </c>
      <c r="D2308" s="424" t="s">
        <v>12551</v>
      </c>
      <c r="E2308" s="425">
        <v>15.34</v>
      </c>
    </row>
    <row r="2309" spans="1:5" ht="2.25" customHeight="1">
      <c r="A2309" s="428"/>
      <c r="C2309" s="556"/>
      <c r="E2309" s="429"/>
    </row>
    <row r="2310" spans="1:5" ht="13.5" customHeight="1">
      <c r="A2310" s="423" t="s">
        <v>28298</v>
      </c>
      <c r="B2310" s="424" t="s">
        <v>24078</v>
      </c>
      <c r="C2310" s="556" t="s">
        <v>28299</v>
      </c>
      <c r="D2310" s="424" t="s">
        <v>12551</v>
      </c>
      <c r="E2310" s="425">
        <v>11.34</v>
      </c>
    </row>
    <row r="2311" spans="1:5" ht="2.25" customHeight="1">
      <c r="A2311" s="428"/>
      <c r="C2311" s="556"/>
      <c r="E2311" s="429"/>
    </row>
    <row r="2312" spans="1:5" ht="13.5" customHeight="1">
      <c r="A2312" s="423" t="s">
        <v>28300</v>
      </c>
      <c r="B2312" s="424" t="s">
        <v>24078</v>
      </c>
      <c r="C2312" s="424" t="s">
        <v>28301</v>
      </c>
      <c r="D2312" s="424" t="s">
        <v>12551</v>
      </c>
      <c r="E2312" s="425">
        <v>1533.18</v>
      </c>
    </row>
    <row r="2313" spans="1:5" ht="12.75" customHeight="1">
      <c r="A2313" s="420" t="s">
        <v>28302</v>
      </c>
      <c r="B2313" s="421" t="s">
        <v>24078</v>
      </c>
      <c r="C2313" s="421" t="s">
        <v>28303</v>
      </c>
      <c r="D2313" s="422"/>
      <c r="E2313" s="426"/>
    </row>
    <row r="2314" spans="1:5" ht="12.75" customHeight="1">
      <c r="A2314" s="423" t="s">
        <v>28304</v>
      </c>
      <c r="B2314" s="424" t="s">
        <v>24078</v>
      </c>
      <c r="C2314" s="424" t="s">
        <v>28305</v>
      </c>
      <c r="D2314" s="424" t="s">
        <v>12551</v>
      </c>
      <c r="E2314" s="425">
        <v>3.25</v>
      </c>
    </row>
    <row r="2315" spans="1:5" ht="13.5" customHeight="1">
      <c r="A2315" s="423" t="s">
        <v>28306</v>
      </c>
      <c r="B2315" s="424" t="s">
        <v>24078</v>
      </c>
      <c r="C2315" s="424" t="s">
        <v>28307</v>
      </c>
      <c r="D2315" s="424" t="s">
        <v>12551</v>
      </c>
      <c r="E2315" s="425">
        <v>0.71</v>
      </c>
    </row>
    <row r="2316" spans="1:5" ht="12.75" customHeight="1">
      <c r="A2316" s="420" t="s">
        <v>28308</v>
      </c>
      <c r="B2316" s="421" t="s">
        <v>24078</v>
      </c>
      <c r="C2316" s="421" t="s">
        <v>28309</v>
      </c>
      <c r="D2316" s="422"/>
      <c r="E2316" s="426"/>
    </row>
    <row r="2317" spans="1:5" ht="13.5" customHeight="1">
      <c r="A2317" s="423" t="s">
        <v>28310</v>
      </c>
      <c r="B2317" s="424" t="s">
        <v>24078</v>
      </c>
      <c r="C2317" s="424" t="s">
        <v>28311</v>
      </c>
      <c r="D2317" s="424" t="s">
        <v>12551</v>
      </c>
      <c r="E2317" s="425">
        <v>7.95</v>
      </c>
    </row>
    <row r="2318" spans="1:5" ht="12.75" customHeight="1">
      <c r="A2318" s="423" t="s">
        <v>28312</v>
      </c>
      <c r="B2318" s="424" t="s">
        <v>24078</v>
      </c>
      <c r="C2318" s="424" t="s">
        <v>28313</v>
      </c>
      <c r="D2318" s="424" t="s">
        <v>12551</v>
      </c>
      <c r="E2318" s="425">
        <v>5.66</v>
      </c>
    </row>
    <row r="2319" spans="1:5" ht="12.75" customHeight="1">
      <c r="A2319" s="423" t="s">
        <v>28314</v>
      </c>
      <c r="B2319" s="424" t="s">
        <v>24078</v>
      </c>
      <c r="C2319" s="424" t="s">
        <v>28315</v>
      </c>
      <c r="D2319" s="424" t="s">
        <v>12551</v>
      </c>
      <c r="E2319" s="425">
        <v>10.5</v>
      </c>
    </row>
    <row r="2320" spans="1:5" ht="13.5" customHeight="1">
      <c r="A2320" s="423" t="s">
        <v>28316</v>
      </c>
      <c r="B2320" s="424" t="s">
        <v>24078</v>
      </c>
      <c r="C2320" s="424" t="s">
        <v>28317</v>
      </c>
      <c r="D2320" s="424" t="s">
        <v>12551</v>
      </c>
      <c r="E2320" s="425">
        <v>6.21</v>
      </c>
    </row>
    <row r="2321" spans="1:5" ht="12.75" customHeight="1">
      <c r="A2321" s="420" t="s">
        <v>28318</v>
      </c>
      <c r="B2321" s="421" t="s">
        <v>24078</v>
      </c>
      <c r="C2321" s="421" t="s">
        <v>28319</v>
      </c>
      <c r="D2321" s="422"/>
      <c r="E2321" s="426"/>
    </row>
    <row r="2322" spans="1:5" ht="13.5" customHeight="1">
      <c r="A2322" s="423" t="s">
        <v>28320</v>
      </c>
      <c r="B2322" s="424" t="s">
        <v>24078</v>
      </c>
      <c r="C2322" s="424" t="s">
        <v>28321</v>
      </c>
      <c r="D2322" s="424" t="s">
        <v>12551</v>
      </c>
      <c r="E2322" s="425">
        <v>142.78</v>
      </c>
    </row>
    <row r="2323" spans="1:5" ht="12.75" customHeight="1">
      <c r="A2323" s="423" t="s">
        <v>28322</v>
      </c>
      <c r="B2323" s="424" t="s">
        <v>24078</v>
      </c>
      <c r="C2323" s="424" t="s">
        <v>28323</v>
      </c>
      <c r="D2323" s="424" t="s">
        <v>12551</v>
      </c>
      <c r="E2323" s="425">
        <v>71.78</v>
      </c>
    </row>
    <row r="2324" spans="1:5" ht="12.75" customHeight="1">
      <c r="A2324" s="423" t="s">
        <v>28324</v>
      </c>
      <c r="B2324" s="424" t="s">
        <v>24078</v>
      </c>
      <c r="C2324" s="424" t="s">
        <v>28321</v>
      </c>
      <c r="D2324" s="424" t="s">
        <v>12551</v>
      </c>
      <c r="E2324" s="425">
        <v>173.5</v>
      </c>
    </row>
    <row r="2325" spans="1:5" ht="13.5" customHeight="1">
      <c r="A2325" s="423" t="s">
        <v>28325</v>
      </c>
      <c r="B2325" s="424" t="s">
        <v>24078</v>
      </c>
      <c r="C2325" s="424" t="s">
        <v>28323</v>
      </c>
      <c r="D2325" s="424" t="s">
        <v>12551</v>
      </c>
      <c r="E2325" s="425">
        <v>85.83</v>
      </c>
    </row>
    <row r="2326" spans="1:5" ht="12.75" customHeight="1">
      <c r="A2326" s="423" t="s">
        <v>28326</v>
      </c>
      <c r="B2326" s="424" t="s">
        <v>24078</v>
      </c>
      <c r="C2326" s="424" t="s">
        <v>28327</v>
      </c>
      <c r="D2326" s="424" t="s">
        <v>12551</v>
      </c>
      <c r="E2326" s="425">
        <v>157.08000000000001</v>
      </c>
    </row>
    <row r="2327" spans="1:5" ht="12.75" customHeight="1">
      <c r="A2327" s="423" t="s">
        <v>28328</v>
      </c>
      <c r="B2327" s="424" t="s">
        <v>24078</v>
      </c>
      <c r="C2327" s="424" t="s">
        <v>28329</v>
      </c>
      <c r="D2327" s="424" t="s">
        <v>12551</v>
      </c>
      <c r="E2327" s="425">
        <v>74.28</v>
      </c>
    </row>
    <row r="2328" spans="1:5" ht="13.5" customHeight="1">
      <c r="A2328" s="423" t="s">
        <v>28330</v>
      </c>
      <c r="B2328" s="424" t="s">
        <v>24078</v>
      </c>
      <c r="C2328" s="424" t="s">
        <v>28331</v>
      </c>
      <c r="D2328" s="424" t="s">
        <v>12551</v>
      </c>
      <c r="E2328" s="425">
        <v>155.34</v>
      </c>
    </row>
    <row r="2329" spans="1:5" ht="12.75" customHeight="1">
      <c r="A2329" s="423" t="s">
        <v>28332</v>
      </c>
      <c r="B2329" s="424" t="s">
        <v>24078</v>
      </c>
      <c r="C2329" s="424" t="s">
        <v>28333</v>
      </c>
      <c r="D2329" s="424" t="s">
        <v>12551</v>
      </c>
      <c r="E2329" s="425">
        <v>73.3</v>
      </c>
    </row>
    <row r="2330" spans="1:5" ht="13.5" customHeight="1">
      <c r="A2330" s="423" t="s">
        <v>28334</v>
      </c>
      <c r="B2330" s="424" t="s">
        <v>24078</v>
      </c>
      <c r="C2330" s="424" t="s">
        <v>28335</v>
      </c>
      <c r="D2330" s="424" t="s">
        <v>12551</v>
      </c>
      <c r="E2330" s="425">
        <v>148.41</v>
      </c>
    </row>
    <row r="2331" spans="1:5" ht="12.75" customHeight="1">
      <c r="A2331" s="423" t="s">
        <v>28336</v>
      </c>
      <c r="B2331" s="424" t="s">
        <v>24078</v>
      </c>
      <c r="C2331" s="424" t="s">
        <v>28337</v>
      </c>
      <c r="D2331" s="424" t="s">
        <v>12551</v>
      </c>
      <c r="E2331" s="425">
        <v>69.400000000000006</v>
      </c>
    </row>
    <row r="2332" spans="1:5" ht="12.75" customHeight="1">
      <c r="A2332" s="423" t="s">
        <v>28338</v>
      </c>
      <c r="B2332" s="424" t="s">
        <v>24078</v>
      </c>
      <c r="C2332" s="556" t="s">
        <v>28339</v>
      </c>
      <c r="D2332" s="424" t="s">
        <v>12551</v>
      </c>
      <c r="E2332" s="425">
        <v>15.88</v>
      </c>
    </row>
    <row r="2333" spans="1:5" ht="3" customHeight="1">
      <c r="A2333" s="428"/>
      <c r="C2333" s="556"/>
      <c r="E2333" s="429"/>
    </row>
    <row r="2334" spans="1:5" ht="12.75" customHeight="1">
      <c r="A2334" s="423" t="s">
        <v>28340</v>
      </c>
      <c r="B2334" s="424" t="s">
        <v>24078</v>
      </c>
      <c r="C2334" s="556" t="s">
        <v>28341</v>
      </c>
      <c r="D2334" s="424" t="s">
        <v>12551</v>
      </c>
      <c r="E2334" s="425">
        <v>10.92</v>
      </c>
    </row>
    <row r="2335" spans="1:5" ht="3" customHeight="1">
      <c r="A2335" s="428"/>
      <c r="C2335" s="556"/>
      <c r="E2335" s="429"/>
    </row>
    <row r="2336" spans="1:5" ht="12.75" customHeight="1">
      <c r="A2336" s="423" t="s">
        <v>28342</v>
      </c>
      <c r="B2336" s="424" t="s">
        <v>24078</v>
      </c>
      <c r="C2336" s="424" t="s">
        <v>28343</v>
      </c>
      <c r="D2336" s="424" t="s">
        <v>12551</v>
      </c>
      <c r="E2336" s="425">
        <v>164.29</v>
      </c>
    </row>
    <row r="2337" spans="1:5" ht="12.75" customHeight="1">
      <c r="A2337" s="423" t="s">
        <v>28344</v>
      </c>
      <c r="B2337" s="424" t="s">
        <v>24078</v>
      </c>
      <c r="C2337" s="424" t="s">
        <v>28345</v>
      </c>
      <c r="D2337" s="424" t="s">
        <v>12551</v>
      </c>
      <c r="E2337" s="425">
        <v>78.33</v>
      </c>
    </row>
    <row r="2338" spans="1:5" ht="13.5" customHeight="1">
      <c r="A2338" s="420" t="s">
        <v>28346</v>
      </c>
      <c r="B2338" s="421" t="s">
        <v>24078</v>
      </c>
      <c r="C2338" s="421" t="s">
        <v>28347</v>
      </c>
      <c r="D2338" s="422"/>
      <c r="E2338" s="426"/>
    </row>
    <row r="2339" spans="1:5" ht="12.75" customHeight="1">
      <c r="A2339" s="423" t="s">
        <v>28348</v>
      </c>
      <c r="B2339" s="424" t="s">
        <v>24078</v>
      </c>
      <c r="C2339" s="424" t="s">
        <v>28349</v>
      </c>
      <c r="D2339" s="424" t="s">
        <v>12551</v>
      </c>
      <c r="E2339" s="425">
        <v>494.82</v>
      </c>
    </row>
    <row r="2340" spans="1:5" ht="12.75" customHeight="1">
      <c r="A2340" s="423" t="s">
        <v>28350</v>
      </c>
      <c r="B2340" s="424" t="s">
        <v>24078</v>
      </c>
      <c r="C2340" s="424" t="s">
        <v>28351</v>
      </c>
      <c r="D2340" s="424" t="s">
        <v>12551</v>
      </c>
      <c r="E2340" s="425">
        <v>207.88</v>
      </c>
    </row>
    <row r="2341" spans="1:5" ht="13.5" customHeight="1">
      <c r="A2341" s="423" t="s">
        <v>28352</v>
      </c>
      <c r="B2341" s="424" t="s">
        <v>24078</v>
      </c>
      <c r="C2341" s="424" t="s">
        <v>28353</v>
      </c>
      <c r="D2341" s="424" t="s">
        <v>12551</v>
      </c>
      <c r="E2341" s="425">
        <v>211.6</v>
      </c>
    </row>
    <row r="2342" spans="1:5" ht="12.75" customHeight="1">
      <c r="A2342" s="423" t="s">
        <v>28354</v>
      </c>
      <c r="B2342" s="424" t="s">
        <v>24078</v>
      </c>
      <c r="C2342" s="424" t="s">
        <v>28355</v>
      </c>
      <c r="D2342" s="424" t="s">
        <v>12551</v>
      </c>
      <c r="E2342" s="425">
        <v>86.28</v>
      </c>
    </row>
    <row r="2343" spans="1:5" ht="13.5" customHeight="1">
      <c r="A2343" s="423" t="s">
        <v>28356</v>
      </c>
      <c r="B2343" s="424" t="s">
        <v>24078</v>
      </c>
      <c r="C2343" s="424" t="s">
        <v>28357</v>
      </c>
      <c r="D2343" s="424" t="s">
        <v>12551</v>
      </c>
      <c r="E2343" s="425">
        <v>157.44</v>
      </c>
    </row>
    <row r="2344" spans="1:5" ht="12.75" customHeight="1">
      <c r="A2344" s="423" t="s">
        <v>28358</v>
      </c>
      <c r="B2344" s="424" t="s">
        <v>24078</v>
      </c>
      <c r="C2344" s="424" t="s">
        <v>28359</v>
      </c>
      <c r="D2344" s="424" t="s">
        <v>12551</v>
      </c>
      <c r="E2344" s="425">
        <v>79.73</v>
      </c>
    </row>
    <row r="2345" spans="1:5" ht="12.75" customHeight="1">
      <c r="A2345" s="420" t="s">
        <v>28360</v>
      </c>
      <c r="B2345" s="421" t="s">
        <v>24078</v>
      </c>
      <c r="C2345" s="421" t="s">
        <v>28361</v>
      </c>
      <c r="D2345" s="422"/>
      <c r="E2345" s="426"/>
    </row>
    <row r="2346" spans="1:5" ht="13.5" customHeight="1">
      <c r="A2346" s="423" t="s">
        <v>28362</v>
      </c>
      <c r="B2346" s="424" t="s">
        <v>24078</v>
      </c>
      <c r="C2346" s="556" t="s">
        <v>28363</v>
      </c>
      <c r="D2346" s="424" t="s">
        <v>12551</v>
      </c>
      <c r="E2346" s="425">
        <v>193.61</v>
      </c>
    </row>
    <row r="2347" spans="1:5" ht="2.25" customHeight="1">
      <c r="A2347" s="428"/>
      <c r="C2347" s="556"/>
      <c r="E2347" s="429"/>
    </row>
    <row r="2348" spans="1:5" ht="13.5" customHeight="1">
      <c r="A2348" s="423" t="s">
        <v>28364</v>
      </c>
      <c r="B2348" s="424" t="s">
        <v>24078</v>
      </c>
      <c r="C2348" s="556" t="s">
        <v>28365</v>
      </c>
      <c r="D2348" s="424" t="s">
        <v>12551</v>
      </c>
      <c r="E2348" s="425">
        <v>92.75</v>
      </c>
    </row>
    <row r="2349" spans="1:5" ht="2.25" customHeight="1">
      <c r="A2349" s="428"/>
      <c r="C2349" s="556"/>
      <c r="E2349" s="429"/>
    </row>
    <row r="2350" spans="1:5" ht="12.75" customHeight="1">
      <c r="A2350" s="423" t="s">
        <v>28366</v>
      </c>
      <c r="B2350" s="424" t="s">
        <v>24078</v>
      </c>
      <c r="C2350" s="556" t="s">
        <v>28367</v>
      </c>
      <c r="D2350" s="424" t="s">
        <v>12551</v>
      </c>
      <c r="E2350" s="425">
        <v>252.84</v>
      </c>
    </row>
    <row r="2351" spans="1:5" ht="3" customHeight="1">
      <c r="A2351" s="428"/>
      <c r="C2351" s="556"/>
      <c r="E2351" s="429"/>
    </row>
    <row r="2352" spans="1:5" ht="12.75" customHeight="1">
      <c r="A2352" s="423" t="s">
        <v>28368</v>
      </c>
      <c r="B2352" s="424" t="s">
        <v>24078</v>
      </c>
      <c r="C2352" s="556" t="s">
        <v>28369</v>
      </c>
      <c r="D2352" s="424" t="s">
        <v>12551</v>
      </c>
      <c r="E2352" s="425">
        <v>99.86</v>
      </c>
    </row>
    <row r="2353" spans="1:5" ht="2.25" customHeight="1">
      <c r="A2353" s="428"/>
      <c r="C2353" s="556"/>
      <c r="E2353" s="429"/>
    </row>
    <row r="2354" spans="1:5" ht="13.5" customHeight="1">
      <c r="A2354" s="423" t="s">
        <v>28370</v>
      </c>
      <c r="B2354" s="424" t="s">
        <v>24078</v>
      </c>
      <c r="C2354" s="424" t="s">
        <v>28371</v>
      </c>
      <c r="D2354" s="424" t="s">
        <v>12551</v>
      </c>
      <c r="E2354" s="425">
        <v>256.68</v>
      </c>
    </row>
    <row r="2355" spans="1:5" ht="12.75" customHeight="1">
      <c r="A2355" s="423" t="s">
        <v>28372</v>
      </c>
      <c r="B2355" s="424" t="s">
        <v>24078</v>
      </c>
      <c r="C2355" s="424" t="s">
        <v>28373</v>
      </c>
      <c r="D2355" s="424" t="s">
        <v>12551</v>
      </c>
      <c r="E2355" s="425">
        <v>102.27</v>
      </c>
    </row>
    <row r="2356" spans="1:5" ht="13.5" customHeight="1">
      <c r="A2356" s="423" t="s">
        <v>28374</v>
      </c>
      <c r="B2356" s="424" t="s">
        <v>24078</v>
      </c>
      <c r="C2356" s="424" t="s">
        <v>28375</v>
      </c>
      <c r="D2356" s="424" t="s">
        <v>12551</v>
      </c>
      <c r="E2356" s="425">
        <v>189.06</v>
      </c>
    </row>
    <row r="2357" spans="1:5" ht="12.75" customHeight="1">
      <c r="A2357" s="423" t="s">
        <v>28376</v>
      </c>
      <c r="B2357" s="424" t="s">
        <v>24078</v>
      </c>
      <c r="C2357" s="424" t="s">
        <v>28377</v>
      </c>
      <c r="D2357" s="424" t="s">
        <v>12551</v>
      </c>
      <c r="E2357" s="425">
        <v>79.040000000000006</v>
      </c>
    </row>
    <row r="2358" spans="1:5" ht="12.75" customHeight="1">
      <c r="A2358" s="423" t="s">
        <v>28378</v>
      </c>
      <c r="B2358" s="424" t="s">
        <v>24078</v>
      </c>
      <c r="C2358" s="424" t="s">
        <v>28379</v>
      </c>
      <c r="D2358" s="424" t="s">
        <v>12551</v>
      </c>
      <c r="E2358" s="425">
        <v>192.88</v>
      </c>
    </row>
    <row r="2359" spans="1:5" ht="13.5" customHeight="1">
      <c r="A2359" s="423" t="s">
        <v>28380</v>
      </c>
      <c r="B2359" s="424" t="s">
        <v>24078</v>
      </c>
      <c r="C2359" s="424" t="s">
        <v>28381</v>
      </c>
      <c r="D2359" s="424" t="s">
        <v>12551</v>
      </c>
      <c r="E2359" s="425">
        <v>81.42</v>
      </c>
    </row>
    <row r="2360" spans="1:5" ht="12.75" customHeight="1">
      <c r="A2360" s="423" t="s">
        <v>28382</v>
      </c>
      <c r="B2360" s="424" t="s">
        <v>24078</v>
      </c>
      <c r="C2360" s="424" t="s">
        <v>28383</v>
      </c>
      <c r="D2360" s="424" t="s">
        <v>12551</v>
      </c>
      <c r="E2360" s="425">
        <v>73.28</v>
      </c>
    </row>
    <row r="2361" spans="1:5" ht="13.5" customHeight="1">
      <c r="A2361" s="423" t="s">
        <v>28384</v>
      </c>
      <c r="B2361" s="424" t="s">
        <v>24078</v>
      </c>
      <c r="C2361" s="424" t="s">
        <v>28385</v>
      </c>
      <c r="D2361" s="424" t="s">
        <v>12551</v>
      </c>
      <c r="E2361" s="425">
        <v>46.24</v>
      </c>
    </row>
    <row r="2362" spans="1:5" ht="12.75" customHeight="1">
      <c r="A2362" s="423" t="s">
        <v>28386</v>
      </c>
      <c r="B2362" s="424" t="s">
        <v>24078</v>
      </c>
      <c r="C2362" s="424" t="s">
        <v>28387</v>
      </c>
      <c r="D2362" s="424" t="s">
        <v>12551</v>
      </c>
      <c r="E2362" s="425">
        <v>267.29000000000002</v>
      </c>
    </row>
    <row r="2363" spans="1:5" ht="12.75" customHeight="1">
      <c r="A2363" s="423" t="s">
        <v>28388</v>
      </c>
      <c r="B2363" s="424" t="s">
        <v>24078</v>
      </c>
      <c r="C2363" s="424" t="s">
        <v>28389</v>
      </c>
      <c r="D2363" s="424" t="s">
        <v>12551</v>
      </c>
      <c r="E2363" s="425">
        <v>112.89</v>
      </c>
    </row>
    <row r="2364" spans="1:5" ht="13.5" customHeight="1">
      <c r="A2364" s="423" t="s">
        <v>28390</v>
      </c>
      <c r="B2364" s="424" t="s">
        <v>24078</v>
      </c>
      <c r="C2364" s="424" t="s">
        <v>28391</v>
      </c>
      <c r="D2364" s="424" t="s">
        <v>12551</v>
      </c>
      <c r="E2364" s="425">
        <v>11.84</v>
      </c>
    </row>
    <row r="2365" spans="1:5" ht="12.75" customHeight="1">
      <c r="A2365" s="423" t="s">
        <v>28392</v>
      </c>
      <c r="B2365" s="424" t="s">
        <v>24078</v>
      </c>
      <c r="C2365" s="424" t="s">
        <v>28393</v>
      </c>
      <c r="D2365" s="424" t="s">
        <v>12551</v>
      </c>
      <c r="E2365" s="425">
        <v>3.67</v>
      </c>
    </row>
    <row r="2366" spans="1:5" ht="13.5" customHeight="1">
      <c r="A2366" s="423" t="s">
        <v>28394</v>
      </c>
      <c r="B2366" s="424" t="s">
        <v>24078</v>
      </c>
      <c r="C2366" s="424" t="s">
        <v>28395</v>
      </c>
      <c r="D2366" s="424" t="s">
        <v>12551</v>
      </c>
      <c r="E2366" s="425">
        <v>6.73</v>
      </c>
    </row>
    <row r="2367" spans="1:5" ht="12.75" customHeight="1">
      <c r="A2367" s="423" t="s">
        <v>28396</v>
      </c>
      <c r="B2367" s="424" t="s">
        <v>24078</v>
      </c>
      <c r="C2367" s="424" t="s">
        <v>28397</v>
      </c>
      <c r="D2367" s="424" t="s">
        <v>12551</v>
      </c>
      <c r="E2367" s="425">
        <v>1.38</v>
      </c>
    </row>
    <row r="2368" spans="1:5" ht="12.75" customHeight="1">
      <c r="A2368" s="420" t="s">
        <v>28398</v>
      </c>
      <c r="B2368" s="421" t="s">
        <v>24078</v>
      </c>
      <c r="C2368" s="421" t="s">
        <v>28399</v>
      </c>
      <c r="D2368" s="422"/>
      <c r="E2368" s="426"/>
    </row>
    <row r="2369" spans="1:5" ht="13.5" customHeight="1">
      <c r="A2369" s="423" t="s">
        <v>28400</v>
      </c>
      <c r="B2369" s="424" t="s">
        <v>24078</v>
      </c>
      <c r="C2369" s="424" t="s">
        <v>28401</v>
      </c>
      <c r="D2369" s="424" t="s">
        <v>12551</v>
      </c>
      <c r="E2369" s="425">
        <v>114.64</v>
      </c>
    </row>
    <row r="2370" spans="1:5" ht="12.75" customHeight="1">
      <c r="A2370" s="423" t="s">
        <v>28402</v>
      </c>
      <c r="B2370" s="424" t="s">
        <v>24078</v>
      </c>
      <c r="C2370" s="424" t="s">
        <v>28403</v>
      </c>
      <c r="D2370" s="424" t="s">
        <v>12551</v>
      </c>
      <c r="E2370" s="425">
        <v>32.950000000000003</v>
      </c>
    </row>
    <row r="2371" spans="1:5" ht="12.75" customHeight="1">
      <c r="A2371" s="420" t="s">
        <v>28404</v>
      </c>
      <c r="B2371" s="421" t="s">
        <v>24078</v>
      </c>
      <c r="C2371" s="421" t="s">
        <v>28405</v>
      </c>
      <c r="D2371" s="422"/>
      <c r="E2371" s="426"/>
    </row>
    <row r="2372" spans="1:5" ht="13.5" customHeight="1">
      <c r="A2372" s="423" t="s">
        <v>28406</v>
      </c>
      <c r="B2372" s="424" t="s">
        <v>24078</v>
      </c>
      <c r="C2372" s="424" t="s">
        <v>28407</v>
      </c>
      <c r="D2372" s="424" t="s">
        <v>12551</v>
      </c>
      <c r="E2372" s="425">
        <v>327.60000000000002</v>
      </c>
    </row>
    <row r="2373" spans="1:5" ht="12.75" customHeight="1">
      <c r="A2373" s="423" t="s">
        <v>28408</v>
      </c>
      <c r="B2373" s="424" t="s">
        <v>24078</v>
      </c>
      <c r="C2373" s="424" t="s">
        <v>28409</v>
      </c>
      <c r="D2373" s="424" t="s">
        <v>12551</v>
      </c>
      <c r="E2373" s="425">
        <v>162.15</v>
      </c>
    </row>
    <row r="2374" spans="1:5" ht="13.5" customHeight="1">
      <c r="A2374" s="420" t="s">
        <v>28410</v>
      </c>
      <c r="B2374" s="421" t="s">
        <v>24078</v>
      </c>
      <c r="C2374" s="421" t="s">
        <v>28411</v>
      </c>
      <c r="D2374" s="422"/>
      <c r="E2374" s="426"/>
    </row>
    <row r="2375" spans="1:5" ht="12.75" customHeight="1">
      <c r="A2375" s="423" t="s">
        <v>28412</v>
      </c>
      <c r="B2375" s="424" t="s">
        <v>24078</v>
      </c>
      <c r="C2375" s="424" t="s">
        <v>28413</v>
      </c>
      <c r="D2375" s="424" t="s">
        <v>12551</v>
      </c>
      <c r="E2375" s="425">
        <v>21.32</v>
      </c>
    </row>
    <row r="2376" spans="1:5" ht="12.75" customHeight="1">
      <c r="A2376" s="423" t="s">
        <v>28414</v>
      </c>
      <c r="B2376" s="424" t="s">
        <v>24078</v>
      </c>
      <c r="C2376" s="424" t="s">
        <v>28415</v>
      </c>
      <c r="D2376" s="424" t="s">
        <v>12551</v>
      </c>
      <c r="E2376" s="425">
        <v>20.9</v>
      </c>
    </row>
    <row r="2377" spans="1:5" ht="13.5" customHeight="1">
      <c r="A2377" s="423" t="s">
        <v>28416</v>
      </c>
      <c r="B2377" s="424" t="s">
        <v>24078</v>
      </c>
      <c r="C2377" s="556" t="s">
        <v>28417</v>
      </c>
      <c r="D2377" s="424" t="s">
        <v>12551</v>
      </c>
      <c r="E2377" s="425">
        <v>3.67</v>
      </c>
    </row>
    <row r="2378" spans="1:5" ht="2.25" customHeight="1">
      <c r="A2378" s="428"/>
      <c r="C2378" s="556"/>
      <c r="E2378" s="429"/>
    </row>
    <row r="2379" spans="1:5" ht="13.5" customHeight="1">
      <c r="A2379" s="420" t="s">
        <v>28418</v>
      </c>
      <c r="B2379" s="421" t="s">
        <v>24078</v>
      </c>
      <c r="C2379" s="421" t="s">
        <v>28419</v>
      </c>
      <c r="D2379" s="422"/>
      <c r="E2379" s="426"/>
    </row>
    <row r="2380" spans="1:5" ht="12.75" customHeight="1">
      <c r="A2380" s="423" t="s">
        <v>28420</v>
      </c>
      <c r="B2380" s="424" t="s">
        <v>24078</v>
      </c>
      <c r="C2380" s="424" t="s">
        <v>28421</v>
      </c>
      <c r="D2380" s="424" t="s">
        <v>12551</v>
      </c>
      <c r="E2380" s="425">
        <v>151.11000000000001</v>
      </c>
    </row>
    <row r="2381" spans="1:5" ht="12.75" customHeight="1">
      <c r="A2381" s="423" t="s">
        <v>28422</v>
      </c>
      <c r="B2381" s="424" t="s">
        <v>24078</v>
      </c>
      <c r="C2381" s="424" t="s">
        <v>28423</v>
      </c>
      <c r="D2381" s="424" t="s">
        <v>12551</v>
      </c>
      <c r="E2381" s="425">
        <v>75.349999999999994</v>
      </c>
    </row>
    <row r="2382" spans="1:5" ht="13.5" customHeight="1">
      <c r="A2382" s="423" t="s">
        <v>28424</v>
      </c>
      <c r="B2382" s="424" t="s">
        <v>24078</v>
      </c>
      <c r="C2382" s="556" t="s">
        <v>28425</v>
      </c>
      <c r="D2382" s="424" t="s">
        <v>12551</v>
      </c>
      <c r="E2382" s="425">
        <v>146.07</v>
      </c>
    </row>
    <row r="2383" spans="1:5" ht="9" customHeight="1">
      <c r="A2383" s="428"/>
      <c r="C2383" s="556"/>
      <c r="E2383" s="429"/>
    </row>
    <row r="2384" spans="1:5" ht="13.5" customHeight="1">
      <c r="A2384" s="423" t="s">
        <v>28426</v>
      </c>
      <c r="B2384" s="424" t="s">
        <v>24078</v>
      </c>
      <c r="C2384" s="556" t="s">
        <v>28427</v>
      </c>
      <c r="D2384" s="424" t="s">
        <v>12551</v>
      </c>
      <c r="E2384" s="425">
        <v>65.06</v>
      </c>
    </row>
    <row r="2385" spans="1:5" ht="9" customHeight="1">
      <c r="A2385" s="428"/>
      <c r="C2385" s="556"/>
      <c r="E2385" s="429"/>
    </row>
    <row r="2386" spans="1:5" ht="13.5" customHeight="1">
      <c r="A2386" s="423" t="s">
        <v>28428</v>
      </c>
      <c r="B2386" s="424" t="s">
        <v>24078</v>
      </c>
      <c r="C2386" s="424" t="s">
        <v>28429</v>
      </c>
      <c r="D2386" s="424" t="s">
        <v>12551</v>
      </c>
      <c r="E2386" s="425">
        <v>113.49</v>
      </c>
    </row>
    <row r="2387" spans="1:5" ht="12.75" customHeight="1">
      <c r="A2387" s="423" t="s">
        <v>28430</v>
      </c>
      <c r="B2387" s="424" t="s">
        <v>24078</v>
      </c>
      <c r="C2387" s="424" t="s">
        <v>28431</v>
      </c>
      <c r="D2387" s="424" t="s">
        <v>12551</v>
      </c>
      <c r="E2387" s="425">
        <v>63.86</v>
      </c>
    </row>
    <row r="2388" spans="1:5" ht="12.75" customHeight="1">
      <c r="A2388" s="423" t="s">
        <v>28432</v>
      </c>
      <c r="B2388" s="424" t="s">
        <v>24078</v>
      </c>
      <c r="C2388" s="556" t="s">
        <v>28433</v>
      </c>
      <c r="D2388" s="424" t="s">
        <v>12551</v>
      </c>
      <c r="E2388" s="425">
        <v>208.13</v>
      </c>
    </row>
    <row r="2389" spans="1:5" ht="3" customHeight="1">
      <c r="A2389" s="428"/>
      <c r="C2389" s="556"/>
      <c r="E2389" s="429"/>
    </row>
    <row r="2390" spans="1:5" ht="12.75" customHeight="1">
      <c r="A2390" s="423" t="s">
        <v>28434</v>
      </c>
      <c r="B2390" s="424" t="s">
        <v>24078</v>
      </c>
      <c r="C2390" s="556" t="s">
        <v>28435</v>
      </c>
      <c r="D2390" s="424" t="s">
        <v>12551</v>
      </c>
      <c r="E2390" s="425">
        <v>95.76</v>
      </c>
    </row>
    <row r="2391" spans="1:5" ht="3" customHeight="1">
      <c r="A2391" s="428"/>
      <c r="C2391" s="556"/>
      <c r="E2391" s="429"/>
    </row>
    <row r="2392" spans="1:5" ht="12.75" customHeight="1">
      <c r="A2392" s="423" t="s">
        <v>28436</v>
      </c>
      <c r="B2392" s="424" t="s">
        <v>24078</v>
      </c>
      <c r="C2392" s="556" t="s">
        <v>28437</v>
      </c>
      <c r="D2392" s="424" t="s">
        <v>12551</v>
      </c>
      <c r="E2392" s="425">
        <v>303.74</v>
      </c>
    </row>
    <row r="2393" spans="1:5" ht="2.25" customHeight="1">
      <c r="A2393" s="428"/>
      <c r="C2393" s="556"/>
      <c r="E2393" s="429"/>
    </row>
    <row r="2394" spans="1:5" ht="13.5" customHeight="1">
      <c r="A2394" s="423" t="s">
        <v>28438</v>
      </c>
      <c r="B2394" s="424" t="s">
        <v>24078</v>
      </c>
      <c r="C2394" s="556" t="s">
        <v>28439</v>
      </c>
      <c r="D2394" s="424" t="s">
        <v>12551</v>
      </c>
      <c r="E2394" s="425">
        <v>126.83</v>
      </c>
    </row>
    <row r="2395" spans="1:5" ht="2.25" customHeight="1">
      <c r="A2395" s="428"/>
      <c r="C2395" s="556"/>
      <c r="E2395" s="429"/>
    </row>
    <row r="2396" spans="1:5" ht="13.5" customHeight="1">
      <c r="A2396" s="420" t="s">
        <v>28440</v>
      </c>
      <c r="B2396" s="421" t="s">
        <v>24078</v>
      </c>
      <c r="C2396" s="421" t="s">
        <v>28441</v>
      </c>
      <c r="D2396" s="422"/>
      <c r="E2396" s="426"/>
    </row>
    <row r="2397" spans="1:5" ht="12.75" customHeight="1">
      <c r="A2397" s="423" t="s">
        <v>28442</v>
      </c>
      <c r="B2397" s="424" t="s">
        <v>24078</v>
      </c>
      <c r="C2397" s="424" t="s">
        <v>28443</v>
      </c>
      <c r="D2397" s="424" t="s">
        <v>12551</v>
      </c>
      <c r="E2397" s="425">
        <v>20.77</v>
      </c>
    </row>
    <row r="2398" spans="1:5" ht="12.75" customHeight="1">
      <c r="A2398" s="423" t="s">
        <v>28444</v>
      </c>
      <c r="B2398" s="424" t="s">
        <v>24078</v>
      </c>
      <c r="C2398" s="424" t="s">
        <v>28445</v>
      </c>
      <c r="D2398" s="424" t="s">
        <v>12551</v>
      </c>
      <c r="E2398" s="425">
        <v>17.63</v>
      </c>
    </row>
    <row r="2399" spans="1:5" ht="13.5" customHeight="1">
      <c r="A2399" s="420" t="s">
        <v>28446</v>
      </c>
      <c r="B2399" s="421" t="s">
        <v>24078</v>
      </c>
      <c r="C2399" s="421" t="s">
        <v>28447</v>
      </c>
      <c r="D2399" s="422"/>
      <c r="E2399" s="426"/>
    </row>
    <row r="2400" spans="1:5" ht="12.75" customHeight="1">
      <c r="A2400" s="423" t="s">
        <v>28448</v>
      </c>
      <c r="B2400" s="424" t="s">
        <v>24078</v>
      </c>
      <c r="C2400" s="424" t="s">
        <v>28449</v>
      </c>
      <c r="D2400" s="424" t="s">
        <v>12551</v>
      </c>
      <c r="E2400" s="425">
        <v>9.52</v>
      </c>
    </row>
    <row r="2401" spans="1:5" ht="12.75" customHeight="1">
      <c r="A2401" s="423" t="s">
        <v>28450</v>
      </c>
      <c r="B2401" s="424" t="s">
        <v>24078</v>
      </c>
      <c r="C2401" s="424" t="s">
        <v>28451</v>
      </c>
      <c r="D2401" s="424" t="s">
        <v>12551</v>
      </c>
      <c r="E2401" s="425">
        <v>7.14</v>
      </c>
    </row>
    <row r="2402" spans="1:5" ht="13.5" customHeight="1">
      <c r="A2402" s="420" t="s">
        <v>28452</v>
      </c>
      <c r="B2402" s="421" t="s">
        <v>24078</v>
      </c>
      <c r="C2402" s="421" t="s">
        <v>28453</v>
      </c>
      <c r="D2402" s="422"/>
      <c r="E2402" s="426"/>
    </row>
    <row r="2403" spans="1:5" ht="12.75" customHeight="1">
      <c r="A2403" s="423" t="s">
        <v>28454</v>
      </c>
      <c r="B2403" s="424" t="s">
        <v>24078</v>
      </c>
      <c r="C2403" s="556" t="s">
        <v>28455</v>
      </c>
      <c r="D2403" s="424" t="s">
        <v>12551</v>
      </c>
      <c r="E2403" s="425">
        <v>452.04</v>
      </c>
    </row>
    <row r="2404" spans="1:5" ht="3" customHeight="1">
      <c r="A2404" s="428"/>
      <c r="C2404" s="556"/>
      <c r="E2404" s="429"/>
    </row>
    <row r="2405" spans="1:5" ht="12.75" customHeight="1">
      <c r="A2405" s="423" t="s">
        <v>28456</v>
      </c>
      <c r="B2405" s="424" t="s">
        <v>24078</v>
      </c>
      <c r="C2405" s="556" t="s">
        <v>28457</v>
      </c>
      <c r="D2405" s="424" t="s">
        <v>12551</v>
      </c>
      <c r="E2405" s="425">
        <v>242.15</v>
      </c>
    </row>
    <row r="2406" spans="1:5" ht="2.25" customHeight="1">
      <c r="A2406" s="428"/>
      <c r="C2406" s="556"/>
      <c r="E2406" s="429"/>
    </row>
    <row r="2407" spans="1:5" ht="13.5" customHeight="1">
      <c r="A2407" s="420" t="s">
        <v>28458</v>
      </c>
      <c r="B2407" s="421" t="s">
        <v>24078</v>
      </c>
      <c r="C2407" s="421" t="s">
        <v>28459</v>
      </c>
      <c r="D2407" s="422"/>
      <c r="E2407" s="426"/>
    </row>
    <row r="2408" spans="1:5" ht="12.75" customHeight="1">
      <c r="A2408" s="423" t="s">
        <v>28460</v>
      </c>
      <c r="B2408" s="424" t="s">
        <v>24078</v>
      </c>
      <c r="C2408" s="556" t="s">
        <v>28461</v>
      </c>
      <c r="D2408" s="424" t="s">
        <v>12551</v>
      </c>
      <c r="E2408" s="425">
        <v>109.5</v>
      </c>
    </row>
    <row r="2409" spans="1:5" ht="3" customHeight="1">
      <c r="A2409" s="428"/>
      <c r="C2409" s="556"/>
      <c r="E2409" s="429"/>
    </row>
    <row r="2410" spans="1:5" ht="12.75" customHeight="1">
      <c r="A2410" s="423" t="s">
        <v>28462</v>
      </c>
      <c r="B2410" s="424" t="s">
        <v>24078</v>
      </c>
      <c r="C2410" s="556" t="s">
        <v>28463</v>
      </c>
      <c r="D2410" s="424" t="s">
        <v>12551</v>
      </c>
      <c r="E2410" s="425">
        <v>48.49</v>
      </c>
    </row>
    <row r="2411" spans="1:5" ht="2.25" customHeight="1">
      <c r="A2411" s="428"/>
      <c r="C2411" s="556"/>
      <c r="E2411" s="429"/>
    </row>
    <row r="2412" spans="1:5" ht="13.5" customHeight="1">
      <c r="A2412" s="420" t="s">
        <v>28464</v>
      </c>
      <c r="B2412" s="421" t="s">
        <v>24078</v>
      </c>
      <c r="C2412" s="421" t="s">
        <v>28465</v>
      </c>
      <c r="D2412" s="422"/>
      <c r="E2412" s="426"/>
    </row>
    <row r="2413" spans="1:5" ht="12.75" customHeight="1">
      <c r="A2413" s="423" t="s">
        <v>28466</v>
      </c>
      <c r="B2413" s="424" t="s">
        <v>24078</v>
      </c>
      <c r="C2413" s="556" t="s">
        <v>28467</v>
      </c>
      <c r="D2413" s="424" t="s">
        <v>12551</v>
      </c>
      <c r="E2413" s="425">
        <v>309.64</v>
      </c>
    </row>
    <row r="2414" spans="1:5" ht="2.25" customHeight="1">
      <c r="A2414" s="428"/>
      <c r="C2414" s="556"/>
      <c r="E2414" s="429"/>
    </row>
    <row r="2415" spans="1:5" ht="13.5" customHeight="1">
      <c r="A2415" s="423" t="s">
        <v>28468</v>
      </c>
      <c r="B2415" s="424" t="s">
        <v>24078</v>
      </c>
      <c r="C2415" s="556" t="s">
        <v>28469</v>
      </c>
      <c r="D2415" s="424" t="s">
        <v>12551</v>
      </c>
      <c r="E2415" s="425">
        <v>152.06</v>
      </c>
    </row>
    <row r="2416" spans="1:5" ht="2.25" customHeight="1">
      <c r="A2416" s="428"/>
      <c r="C2416" s="556"/>
      <c r="E2416" s="429"/>
    </row>
    <row r="2417" spans="1:5" ht="13.5" customHeight="1">
      <c r="A2417" s="420" t="s">
        <v>28470</v>
      </c>
      <c r="B2417" s="421" t="s">
        <v>24078</v>
      </c>
      <c r="C2417" s="421" t="s">
        <v>28471</v>
      </c>
      <c r="D2417" s="422"/>
      <c r="E2417" s="426"/>
    </row>
    <row r="2418" spans="1:5" ht="12.75" customHeight="1">
      <c r="A2418" s="423" t="s">
        <v>28472</v>
      </c>
      <c r="B2418" s="424" t="s">
        <v>24078</v>
      </c>
      <c r="C2418" s="556" t="s">
        <v>28473</v>
      </c>
      <c r="D2418" s="424" t="s">
        <v>12551</v>
      </c>
      <c r="E2418" s="425">
        <v>953.32</v>
      </c>
    </row>
    <row r="2419" spans="1:5" ht="2.25" customHeight="1">
      <c r="A2419" s="428"/>
      <c r="C2419" s="556"/>
      <c r="E2419" s="429"/>
    </row>
    <row r="2420" spans="1:5" ht="13.5" customHeight="1">
      <c r="A2420" s="423" t="s">
        <v>28474</v>
      </c>
      <c r="B2420" s="424" t="s">
        <v>24078</v>
      </c>
      <c r="C2420" s="556" t="s">
        <v>28475</v>
      </c>
      <c r="D2420" s="424" t="s">
        <v>12551</v>
      </c>
      <c r="E2420" s="425">
        <v>469.47</v>
      </c>
    </row>
    <row r="2421" spans="1:5" ht="2.25" customHeight="1">
      <c r="A2421" s="428"/>
      <c r="C2421" s="556"/>
      <c r="E2421" s="429"/>
    </row>
    <row r="2422" spans="1:5" ht="13.5" customHeight="1">
      <c r="A2422" s="423" t="s">
        <v>28476</v>
      </c>
      <c r="B2422" s="424" t="s">
        <v>24078</v>
      </c>
      <c r="C2422" s="556" t="s">
        <v>28477</v>
      </c>
      <c r="D2422" s="424" t="s">
        <v>12551</v>
      </c>
      <c r="E2422" s="425">
        <v>322.45999999999998</v>
      </c>
    </row>
    <row r="2423" spans="1:5" ht="2.25" customHeight="1">
      <c r="A2423" s="428"/>
      <c r="C2423" s="556"/>
      <c r="E2423" s="429"/>
    </row>
    <row r="2424" spans="1:5" ht="12.75" customHeight="1">
      <c r="A2424" s="423" t="s">
        <v>28478</v>
      </c>
      <c r="B2424" s="424" t="s">
        <v>24078</v>
      </c>
      <c r="C2424" s="556" t="s">
        <v>28479</v>
      </c>
      <c r="D2424" s="424" t="s">
        <v>12551</v>
      </c>
      <c r="E2424" s="425">
        <v>139.85</v>
      </c>
    </row>
    <row r="2425" spans="1:5" ht="3" customHeight="1">
      <c r="A2425" s="428"/>
      <c r="C2425" s="556"/>
      <c r="E2425" s="429"/>
    </row>
    <row r="2426" spans="1:5" ht="12.75" customHeight="1">
      <c r="A2426" s="423" t="s">
        <v>28480</v>
      </c>
      <c r="B2426" s="424" t="s">
        <v>24078</v>
      </c>
      <c r="C2426" s="424" t="s">
        <v>28481</v>
      </c>
      <c r="D2426" s="424" t="s">
        <v>12551</v>
      </c>
      <c r="E2426" s="425">
        <v>166.06</v>
      </c>
    </row>
    <row r="2427" spans="1:5" ht="13.5" customHeight="1">
      <c r="A2427" s="423" t="s">
        <v>28482</v>
      </c>
      <c r="B2427" s="424" t="s">
        <v>24078</v>
      </c>
      <c r="C2427" s="424" t="s">
        <v>28483</v>
      </c>
      <c r="D2427" s="424" t="s">
        <v>12551</v>
      </c>
      <c r="E2427" s="425">
        <v>48.88</v>
      </c>
    </row>
    <row r="2428" spans="1:5" ht="12.75" customHeight="1">
      <c r="A2428" s="420" t="s">
        <v>28484</v>
      </c>
      <c r="B2428" s="421" t="s">
        <v>24078</v>
      </c>
      <c r="C2428" s="421" t="s">
        <v>28485</v>
      </c>
      <c r="D2428" s="422"/>
      <c r="E2428" s="426"/>
    </row>
    <row r="2429" spans="1:5" ht="12.75" customHeight="1">
      <c r="A2429" s="423" t="s">
        <v>28486</v>
      </c>
      <c r="B2429" s="424" t="s">
        <v>24078</v>
      </c>
      <c r="C2429" s="424" t="s">
        <v>28487</v>
      </c>
      <c r="D2429" s="424" t="s">
        <v>12551</v>
      </c>
      <c r="E2429" s="425">
        <v>3.41</v>
      </c>
    </row>
    <row r="2430" spans="1:5" ht="13.5" customHeight="1">
      <c r="A2430" s="423" t="s">
        <v>28488</v>
      </c>
      <c r="B2430" s="424" t="s">
        <v>24078</v>
      </c>
      <c r="C2430" s="424" t="s">
        <v>28489</v>
      </c>
      <c r="D2430" s="424" t="s">
        <v>12551</v>
      </c>
      <c r="E2430" s="425">
        <v>1.36</v>
      </c>
    </row>
    <row r="2431" spans="1:5" ht="12.75" customHeight="1">
      <c r="A2431" s="420" t="s">
        <v>28490</v>
      </c>
      <c r="B2431" s="421" t="s">
        <v>24078</v>
      </c>
      <c r="C2431" s="421" t="s">
        <v>28491</v>
      </c>
      <c r="D2431" s="422"/>
      <c r="E2431" s="426"/>
    </row>
    <row r="2432" spans="1:5" ht="12.75" customHeight="1">
      <c r="A2432" s="423" t="s">
        <v>28492</v>
      </c>
      <c r="B2432" s="424" t="s">
        <v>24078</v>
      </c>
      <c r="C2432" s="424" t="s">
        <v>28493</v>
      </c>
      <c r="D2432" s="424" t="s">
        <v>12551</v>
      </c>
      <c r="E2432" s="425">
        <v>32.64</v>
      </c>
    </row>
    <row r="2433" spans="1:5" ht="13.5" customHeight="1">
      <c r="A2433" s="423" t="s">
        <v>28494</v>
      </c>
      <c r="B2433" s="424" t="s">
        <v>24078</v>
      </c>
      <c r="C2433" s="424" t="s">
        <v>28495</v>
      </c>
      <c r="D2433" s="424" t="s">
        <v>12551</v>
      </c>
      <c r="E2433" s="425">
        <v>27.26</v>
      </c>
    </row>
    <row r="2434" spans="1:5" ht="12.75" customHeight="1">
      <c r="A2434" s="423" t="s">
        <v>28496</v>
      </c>
      <c r="B2434" s="424" t="s">
        <v>24078</v>
      </c>
      <c r="C2434" s="424" t="s">
        <v>28497</v>
      </c>
      <c r="D2434" s="424" t="s">
        <v>12551</v>
      </c>
      <c r="E2434" s="425">
        <v>9.07</v>
      </c>
    </row>
    <row r="2435" spans="1:5" ht="13.5" customHeight="1">
      <c r="A2435" s="423" t="s">
        <v>28498</v>
      </c>
      <c r="B2435" s="424" t="s">
        <v>24078</v>
      </c>
      <c r="C2435" s="424" t="s">
        <v>28499</v>
      </c>
      <c r="D2435" s="424" t="s">
        <v>12551</v>
      </c>
      <c r="E2435" s="425">
        <v>1.59</v>
      </c>
    </row>
    <row r="2436" spans="1:5" ht="12.75" customHeight="1">
      <c r="A2436" s="423" t="s">
        <v>28500</v>
      </c>
      <c r="B2436" s="424" t="s">
        <v>24078</v>
      </c>
      <c r="C2436" s="424" t="s">
        <v>28501</v>
      </c>
      <c r="D2436" s="424" t="s">
        <v>12551</v>
      </c>
      <c r="E2436" s="425">
        <v>0.34</v>
      </c>
    </row>
    <row r="2437" spans="1:5" ht="12.75" customHeight="1">
      <c r="A2437" s="423" t="s">
        <v>28502</v>
      </c>
      <c r="B2437" s="424" t="s">
        <v>24078</v>
      </c>
      <c r="C2437" s="424" t="s">
        <v>28503</v>
      </c>
      <c r="D2437" s="424" t="s">
        <v>12551</v>
      </c>
      <c r="E2437" s="425">
        <v>0.24</v>
      </c>
    </row>
    <row r="2438" spans="1:5" ht="13.5" customHeight="1">
      <c r="A2438" s="420" t="s">
        <v>28504</v>
      </c>
      <c r="B2438" s="421" t="s">
        <v>24078</v>
      </c>
      <c r="C2438" s="421" t="s">
        <v>28505</v>
      </c>
      <c r="D2438" s="422"/>
      <c r="E2438" s="426"/>
    </row>
    <row r="2439" spans="1:5" ht="12.75" customHeight="1">
      <c r="A2439" s="423" t="s">
        <v>28506</v>
      </c>
      <c r="B2439" s="424" t="s">
        <v>24078</v>
      </c>
      <c r="C2439" s="424" t="s">
        <v>28507</v>
      </c>
      <c r="D2439" s="424" t="s">
        <v>12551</v>
      </c>
      <c r="E2439" s="425">
        <v>1.88</v>
      </c>
    </row>
    <row r="2440" spans="1:5" ht="13.5" customHeight="1">
      <c r="A2440" s="423" t="s">
        <v>28508</v>
      </c>
      <c r="B2440" s="424" t="s">
        <v>24078</v>
      </c>
      <c r="C2440" s="424" t="s">
        <v>28509</v>
      </c>
      <c r="D2440" s="424" t="s">
        <v>12551</v>
      </c>
      <c r="E2440" s="425">
        <v>7.0000000000000007E-2</v>
      </c>
    </row>
    <row r="2441" spans="1:5" ht="12.75" customHeight="1">
      <c r="A2441" s="420" t="s">
        <v>28510</v>
      </c>
      <c r="B2441" s="421" t="s">
        <v>24078</v>
      </c>
      <c r="C2441" s="421" t="s">
        <v>28505</v>
      </c>
      <c r="D2441" s="422"/>
      <c r="E2441" s="426"/>
    </row>
    <row r="2442" spans="1:5" ht="12.75" customHeight="1">
      <c r="A2442" s="423" t="s">
        <v>28511</v>
      </c>
      <c r="B2442" s="424" t="s">
        <v>24078</v>
      </c>
      <c r="C2442" s="424" t="s">
        <v>28512</v>
      </c>
      <c r="D2442" s="424" t="s">
        <v>12551</v>
      </c>
      <c r="E2442" s="425">
        <v>0.43</v>
      </c>
    </row>
    <row r="2443" spans="1:5" ht="13.5" customHeight="1">
      <c r="A2443" s="423" t="s">
        <v>28513</v>
      </c>
      <c r="B2443" s="424" t="s">
        <v>24078</v>
      </c>
      <c r="C2443" s="424" t="s">
        <v>28514</v>
      </c>
      <c r="D2443" s="424" t="s">
        <v>12551</v>
      </c>
      <c r="E2443" s="425">
        <v>0.37</v>
      </c>
    </row>
    <row r="2444" spans="1:5" ht="3.75" customHeight="1">
      <c r="A2444" s="558"/>
      <c r="B2444" s="558"/>
      <c r="C2444" s="558"/>
      <c r="D2444" s="558"/>
      <c r="E2444" s="558"/>
    </row>
    <row r="2445" spans="1:5" ht="14.4">
      <c r="A2445" s="431" t="s">
        <v>16</v>
      </c>
      <c r="B2445" s="432" t="s">
        <v>24072</v>
      </c>
      <c r="C2445" s="432" t="s">
        <v>24073</v>
      </c>
      <c r="D2445" s="432" t="s">
        <v>19</v>
      </c>
      <c r="E2445" s="432" t="s">
        <v>24074</v>
      </c>
    </row>
    <row r="2446" spans="1:5" ht="14.4">
      <c r="A2446" s="433" t="s">
        <v>28515</v>
      </c>
      <c r="B2446" s="434" t="s">
        <v>24078</v>
      </c>
      <c r="C2446" s="434" t="s">
        <v>28516</v>
      </c>
      <c r="D2446" s="434" t="s">
        <v>12551</v>
      </c>
      <c r="E2446" s="435">
        <v>33.130000000000003</v>
      </c>
    </row>
    <row r="2447" spans="1:5" ht="14.4">
      <c r="A2447" s="433" t="s">
        <v>28517</v>
      </c>
      <c r="B2447" s="434" t="s">
        <v>24078</v>
      </c>
      <c r="C2447" s="434" t="s">
        <v>28518</v>
      </c>
      <c r="D2447" s="434" t="s">
        <v>100</v>
      </c>
      <c r="E2447" s="435">
        <v>2959440.91</v>
      </c>
    </row>
    <row r="2448" spans="1:5" ht="14.4">
      <c r="A2448" s="433" t="s">
        <v>28519</v>
      </c>
      <c r="B2448" s="434" t="s">
        <v>24078</v>
      </c>
      <c r="C2448" s="434" t="s">
        <v>28520</v>
      </c>
      <c r="D2448" s="434" t="s">
        <v>100</v>
      </c>
      <c r="E2448" s="435">
        <v>419700.91</v>
      </c>
    </row>
    <row r="2449" spans="1:5" ht="14.4">
      <c r="A2449" s="433" t="s">
        <v>28521</v>
      </c>
      <c r="B2449" s="434" t="s">
        <v>24078</v>
      </c>
      <c r="C2449" s="434" t="s">
        <v>28522</v>
      </c>
      <c r="D2449" s="434" t="s">
        <v>100</v>
      </c>
      <c r="E2449" s="435">
        <v>3517101.97</v>
      </c>
    </row>
    <row r="2450" spans="1:5" ht="14.4">
      <c r="A2450" s="433" t="s">
        <v>28523</v>
      </c>
      <c r="B2450" s="434" t="s">
        <v>24078</v>
      </c>
      <c r="C2450" s="434" t="s">
        <v>28524</v>
      </c>
      <c r="D2450" s="434" t="s">
        <v>100</v>
      </c>
      <c r="E2450" s="435">
        <v>66709.570000000007</v>
      </c>
    </row>
    <row r="2451" spans="1:5" ht="14.4">
      <c r="A2451" s="433" t="s">
        <v>28525</v>
      </c>
      <c r="B2451" s="434" t="s">
        <v>24078</v>
      </c>
      <c r="C2451" s="434" t="s">
        <v>28526</v>
      </c>
      <c r="D2451" s="434" t="s">
        <v>100</v>
      </c>
      <c r="E2451" s="435">
        <v>138000</v>
      </c>
    </row>
    <row r="2452" spans="1:5" ht="14.4">
      <c r="A2452" s="433" t="s">
        <v>28527</v>
      </c>
      <c r="B2452" s="434" t="s">
        <v>24078</v>
      </c>
      <c r="C2452" s="434" t="s">
        <v>28528</v>
      </c>
      <c r="D2452" s="434" t="s">
        <v>100</v>
      </c>
      <c r="E2452" s="435">
        <v>4199</v>
      </c>
    </row>
    <row r="2453" spans="1:5" ht="14.4">
      <c r="A2453" s="433" t="s">
        <v>28529</v>
      </c>
      <c r="B2453" s="434" t="s">
        <v>24078</v>
      </c>
      <c r="C2453" s="434" t="s">
        <v>28530</v>
      </c>
      <c r="D2453" s="434" t="s">
        <v>100</v>
      </c>
      <c r="E2453" s="435">
        <v>5464.52</v>
      </c>
    </row>
    <row r="2454" spans="1:5" ht="14.4">
      <c r="A2454" s="433" t="s">
        <v>28531</v>
      </c>
      <c r="B2454" s="434" t="s">
        <v>24078</v>
      </c>
      <c r="C2454" s="434" t="s">
        <v>28532</v>
      </c>
      <c r="D2454" s="434" t="s">
        <v>100</v>
      </c>
      <c r="E2454" s="435">
        <v>7150</v>
      </c>
    </row>
    <row r="2455" spans="1:5" ht="16.8">
      <c r="A2455" s="433" t="s">
        <v>28533</v>
      </c>
      <c r="B2455" s="434" t="s">
        <v>24078</v>
      </c>
      <c r="C2455" s="434" t="s">
        <v>28534</v>
      </c>
      <c r="D2455" s="434" t="s">
        <v>100</v>
      </c>
      <c r="E2455" s="435">
        <v>426643.99</v>
      </c>
    </row>
    <row r="2456" spans="1:5" ht="16.8">
      <c r="A2456" s="433" t="s">
        <v>28535</v>
      </c>
      <c r="B2456" s="434" t="s">
        <v>24078</v>
      </c>
      <c r="C2456" s="434" t="s">
        <v>28536</v>
      </c>
      <c r="D2456" s="434" t="s">
        <v>100</v>
      </c>
      <c r="E2456" s="435">
        <v>582773.68999999994</v>
      </c>
    </row>
    <row r="2457" spans="1:5" ht="14.4">
      <c r="A2457" s="433" t="s">
        <v>28537</v>
      </c>
      <c r="B2457" s="434" t="s">
        <v>24078</v>
      </c>
      <c r="C2457" s="434" t="s">
        <v>28538</v>
      </c>
      <c r="D2457" s="434" t="s">
        <v>100</v>
      </c>
      <c r="E2457" s="435">
        <v>99264.639999999999</v>
      </c>
    </row>
    <row r="2458" spans="1:5" ht="14.4">
      <c r="A2458" s="433" t="s">
        <v>28539</v>
      </c>
      <c r="B2458" s="434" t="s">
        <v>24078</v>
      </c>
      <c r="C2458" s="434" t="s">
        <v>28540</v>
      </c>
      <c r="D2458" s="434" t="s">
        <v>100</v>
      </c>
      <c r="E2458" s="435">
        <v>2043660.74</v>
      </c>
    </row>
    <row r="2459" spans="1:5" ht="14.4">
      <c r="A2459" s="433" t="s">
        <v>28541</v>
      </c>
      <c r="B2459" s="434" t="s">
        <v>24078</v>
      </c>
      <c r="C2459" s="434" t="s">
        <v>28542</v>
      </c>
      <c r="D2459" s="434" t="s">
        <v>100</v>
      </c>
      <c r="E2459" s="435">
        <v>692528.28</v>
      </c>
    </row>
    <row r="2460" spans="1:5" ht="16.8">
      <c r="A2460" s="433" t="s">
        <v>28543</v>
      </c>
      <c r="B2460" s="434" t="s">
        <v>24078</v>
      </c>
      <c r="C2460" s="434" t="s">
        <v>28544</v>
      </c>
      <c r="D2460" s="434" t="s">
        <v>100</v>
      </c>
      <c r="E2460" s="435">
        <v>738571.44</v>
      </c>
    </row>
    <row r="2461" spans="1:5" ht="16.8">
      <c r="A2461" s="433" t="s">
        <v>28545</v>
      </c>
      <c r="B2461" s="434" t="s">
        <v>24078</v>
      </c>
      <c r="C2461" s="434" t="s">
        <v>28546</v>
      </c>
      <c r="D2461" s="434" t="s">
        <v>100</v>
      </c>
      <c r="E2461" s="435">
        <v>809735.96</v>
      </c>
    </row>
    <row r="2462" spans="1:5" ht="14.4">
      <c r="A2462" s="433" t="s">
        <v>28547</v>
      </c>
      <c r="B2462" s="434" t="s">
        <v>24078</v>
      </c>
      <c r="C2462" s="434" t="s">
        <v>28548</v>
      </c>
      <c r="D2462" s="434" t="s">
        <v>100</v>
      </c>
      <c r="E2462" s="435">
        <v>833762.51</v>
      </c>
    </row>
    <row r="2463" spans="1:5" ht="14.4">
      <c r="A2463" s="433" t="s">
        <v>28549</v>
      </c>
      <c r="B2463" s="434" t="s">
        <v>24078</v>
      </c>
      <c r="C2463" s="434" t="s">
        <v>28550</v>
      </c>
      <c r="D2463" s="434" t="s">
        <v>100</v>
      </c>
      <c r="E2463" s="435">
        <v>601465.48</v>
      </c>
    </row>
    <row r="2464" spans="1:5" ht="14.4">
      <c r="A2464" s="433" t="s">
        <v>28551</v>
      </c>
      <c r="B2464" s="434" t="s">
        <v>24078</v>
      </c>
      <c r="C2464" s="434" t="s">
        <v>28552</v>
      </c>
      <c r="D2464" s="434" t="s">
        <v>100</v>
      </c>
      <c r="E2464" s="435">
        <v>625341.67000000004</v>
      </c>
    </row>
    <row r="2465" spans="1:5" ht="14.4">
      <c r="A2465" s="433" t="s">
        <v>28553</v>
      </c>
      <c r="B2465" s="434" t="s">
        <v>24078</v>
      </c>
      <c r="C2465" s="434" t="s">
        <v>28554</v>
      </c>
      <c r="D2465" s="434" t="s">
        <v>100</v>
      </c>
      <c r="E2465" s="435">
        <v>273509.37</v>
      </c>
    </row>
    <row r="2466" spans="1:5" ht="14.4">
      <c r="A2466" s="433" t="s">
        <v>28555</v>
      </c>
      <c r="B2466" s="434" t="s">
        <v>24078</v>
      </c>
      <c r="C2466" s="434" t="s">
        <v>28556</v>
      </c>
      <c r="D2466" s="434" t="s">
        <v>100</v>
      </c>
      <c r="E2466" s="435">
        <v>940000</v>
      </c>
    </row>
    <row r="2467" spans="1:5" ht="14.4">
      <c r="A2467" s="433" t="s">
        <v>28557</v>
      </c>
      <c r="B2467" s="434" t="s">
        <v>24078</v>
      </c>
      <c r="C2467" s="434" t="s">
        <v>28558</v>
      </c>
      <c r="D2467" s="434" t="s">
        <v>100</v>
      </c>
      <c r="E2467" s="435">
        <v>17486.080000000002</v>
      </c>
    </row>
    <row r="2468" spans="1:5" ht="14.4">
      <c r="A2468" s="433" t="s">
        <v>28559</v>
      </c>
      <c r="B2468" s="434" t="s">
        <v>24078</v>
      </c>
      <c r="C2468" s="434" t="s">
        <v>28560</v>
      </c>
      <c r="D2468" s="434" t="s">
        <v>100</v>
      </c>
      <c r="E2468" s="435">
        <v>6552.4</v>
      </c>
    </row>
    <row r="2469" spans="1:5" ht="14.4">
      <c r="A2469" s="433" t="s">
        <v>28561</v>
      </c>
      <c r="B2469" s="434" t="s">
        <v>24078</v>
      </c>
      <c r="C2469" s="434" t="s">
        <v>28562</v>
      </c>
      <c r="D2469" s="434" t="s">
        <v>100</v>
      </c>
      <c r="E2469" s="435">
        <v>130040.95</v>
      </c>
    </row>
    <row r="2470" spans="1:5" ht="14.4">
      <c r="A2470" s="433" t="s">
        <v>28563</v>
      </c>
      <c r="B2470" s="434" t="s">
        <v>24078</v>
      </c>
      <c r="C2470" s="434" t="s">
        <v>28564</v>
      </c>
      <c r="D2470" s="434" t="s">
        <v>100</v>
      </c>
      <c r="E2470" s="435">
        <v>246246.87</v>
      </c>
    </row>
    <row r="2471" spans="1:5" ht="14.4">
      <c r="A2471" s="433" t="s">
        <v>28565</v>
      </c>
      <c r="B2471" s="434" t="s">
        <v>24078</v>
      </c>
      <c r="C2471" s="434" t="s">
        <v>28566</v>
      </c>
      <c r="D2471" s="434" t="s">
        <v>100</v>
      </c>
      <c r="E2471" s="435">
        <v>5314.72</v>
      </c>
    </row>
    <row r="2472" spans="1:5" ht="14.4">
      <c r="A2472" s="433" t="s">
        <v>28567</v>
      </c>
      <c r="B2472" s="434" t="s">
        <v>24078</v>
      </c>
      <c r="C2472" s="434" t="s">
        <v>28417</v>
      </c>
      <c r="D2472" s="434" t="s">
        <v>28568</v>
      </c>
      <c r="E2472" s="435">
        <v>680</v>
      </c>
    </row>
    <row r="2473" spans="1:5" ht="14.4">
      <c r="A2473" s="433" t="s">
        <v>28569</v>
      </c>
      <c r="B2473" s="434" t="s">
        <v>24078</v>
      </c>
      <c r="C2473" s="434" t="s">
        <v>28570</v>
      </c>
      <c r="D2473" s="434" t="s">
        <v>100</v>
      </c>
      <c r="E2473" s="435">
        <v>510882.45</v>
      </c>
    </row>
    <row r="2474" spans="1:5" ht="25.2">
      <c r="A2474" s="433" t="s">
        <v>28571</v>
      </c>
      <c r="B2474" s="434" t="s">
        <v>24078</v>
      </c>
      <c r="C2474" s="434" t="s">
        <v>28572</v>
      </c>
      <c r="D2474" s="434" t="s">
        <v>100</v>
      </c>
      <c r="E2474" s="435">
        <v>502743.87</v>
      </c>
    </row>
    <row r="2475" spans="1:5" ht="14.4">
      <c r="A2475" s="433" t="s">
        <v>28573</v>
      </c>
      <c r="B2475" s="434" t="s">
        <v>24078</v>
      </c>
      <c r="C2475" s="434" t="s">
        <v>28574</v>
      </c>
      <c r="D2475" s="434" t="s">
        <v>100</v>
      </c>
      <c r="E2475" s="435">
        <v>485757.92</v>
      </c>
    </row>
    <row r="2476" spans="1:5" ht="14.4">
      <c r="A2476" s="433" t="s">
        <v>28575</v>
      </c>
      <c r="B2476" s="434" t="s">
        <v>24078</v>
      </c>
      <c r="C2476" s="434" t="s">
        <v>28576</v>
      </c>
      <c r="D2476" s="434" t="s">
        <v>100</v>
      </c>
      <c r="E2476" s="435">
        <v>829866.45</v>
      </c>
    </row>
    <row r="2477" spans="1:5" ht="14.4">
      <c r="A2477" s="433" t="s">
        <v>28577</v>
      </c>
      <c r="B2477" s="434" t="s">
        <v>24078</v>
      </c>
      <c r="C2477" s="434" t="s">
        <v>28578</v>
      </c>
      <c r="D2477" s="434" t="s">
        <v>100</v>
      </c>
      <c r="E2477" s="435">
        <v>1218306.3400000001</v>
      </c>
    </row>
    <row r="2478" spans="1:5" ht="14.4">
      <c r="A2478" s="433" t="s">
        <v>28579</v>
      </c>
      <c r="B2478" s="434" t="s">
        <v>24078</v>
      </c>
      <c r="C2478" s="434" t="s">
        <v>28580</v>
      </c>
      <c r="D2478" s="434" t="s">
        <v>100</v>
      </c>
      <c r="E2478" s="435">
        <v>39685.97</v>
      </c>
    </row>
    <row r="2479" spans="1:5" ht="16.8">
      <c r="A2479" s="433" t="s">
        <v>28581</v>
      </c>
      <c r="B2479" s="434" t="s">
        <v>24078</v>
      </c>
      <c r="C2479" s="434" t="s">
        <v>28582</v>
      </c>
      <c r="D2479" s="434" t="s">
        <v>100</v>
      </c>
      <c r="E2479" s="435">
        <v>1258165.24</v>
      </c>
    </row>
    <row r="2480" spans="1:5" ht="16.8">
      <c r="A2480" s="433" t="s">
        <v>28583</v>
      </c>
      <c r="B2480" s="434" t="s">
        <v>24078</v>
      </c>
      <c r="C2480" s="434" t="s">
        <v>28584</v>
      </c>
      <c r="D2480" s="434" t="s">
        <v>100</v>
      </c>
      <c r="E2480" s="435">
        <v>212898.11</v>
      </c>
    </row>
    <row r="2481" spans="1:5" ht="14.4">
      <c r="A2481" s="433" t="s">
        <v>28585</v>
      </c>
      <c r="B2481" s="434" t="s">
        <v>24078</v>
      </c>
      <c r="C2481" s="434" t="s">
        <v>28586</v>
      </c>
      <c r="D2481" s="434" t="s">
        <v>100</v>
      </c>
      <c r="E2481" s="435">
        <v>1347297.31</v>
      </c>
    </row>
    <row r="2482" spans="1:5" ht="14.4">
      <c r="A2482" s="433" t="s">
        <v>28587</v>
      </c>
      <c r="B2482" s="434" t="s">
        <v>24078</v>
      </c>
      <c r="C2482" s="434" t="s">
        <v>28588</v>
      </c>
      <c r="D2482" s="434" t="s">
        <v>100</v>
      </c>
      <c r="E2482" s="435">
        <v>596.04</v>
      </c>
    </row>
    <row r="2483" spans="1:5" ht="14.4">
      <c r="A2483" s="433" t="s">
        <v>28589</v>
      </c>
      <c r="B2483" s="434" t="s">
        <v>24078</v>
      </c>
      <c r="C2483" s="434" t="s">
        <v>28590</v>
      </c>
      <c r="D2483" s="434" t="s">
        <v>100</v>
      </c>
      <c r="E2483" s="435">
        <v>969</v>
      </c>
    </row>
    <row r="2484" spans="1:5" ht="14.4">
      <c r="A2484" s="433" t="s">
        <v>28591</v>
      </c>
      <c r="B2484" s="434" t="s">
        <v>24078</v>
      </c>
      <c r="C2484" s="434" t="s">
        <v>28592</v>
      </c>
      <c r="D2484" s="434" t="s">
        <v>100</v>
      </c>
      <c r="E2484" s="435">
        <v>4846794.22</v>
      </c>
    </row>
    <row r="2485" spans="1:5" ht="14.4">
      <c r="A2485" s="433" t="s">
        <v>28593</v>
      </c>
      <c r="B2485" s="434" t="s">
        <v>24078</v>
      </c>
      <c r="C2485" s="434" t="s">
        <v>28594</v>
      </c>
      <c r="D2485" s="434" t="s">
        <v>100</v>
      </c>
      <c r="E2485" s="435">
        <v>1332402.95</v>
      </c>
    </row>
    <row r="2486" spans="1:5" ht="14.4">
      <c r="A2486" s="433" t="s">
        <v>28595</v>
      </c>
      <c r="B2486" s="434" t="s">
        <v>24078</v>
      </c>
      <c r="C2486" s="434" t="s">
        <v>28596</v>
      </c>
      <c r="D2486" s="434" t="s">
        <v>100</v>
      </c>
      <c r="E2486" s="435">
        <v>271161.46999999997</v>
      </c>
    </row>
    <row r="2487" spans="1:5" ht="14.4">
      <c r="A2487" s="433" t="s">
        <v>28597</v>
      </c>
      <c r="B2487" s="434" t="s">
        <v>24078</v>
      </c>
      <c r="C2487" s="434" t="s">
        <v>28598</v>
      </c>
      <c r="D2487" s="434" t="s">
        <v>100</v>
      </c>
      <c r="E2487" s="435">
        <v>1479.28</v>
      </c>
    </row>
    <row r="2488" spans="1:5" ht="14.4">
      <c r="A2488" s="433" t="s">
        <v>28599</v>
      </c>
      <c r="B2488" s="434" t="s">
        <v>24078</v>
      </c>
      <c r="C2488" s="434" t="s">
        <v>28600</v>
      </c>
      <c r="D2488" s="434" t="s">
        <v>100</v>
      </c>
      <c r="E2488" s="435">
        <v>4176.5</v>
      </c>
    </row>
    <row r="2489" spans="1:5" ht="14.4">
      <c r="A2489" s="433" t="s">
        <v>28601</v>
      </c>
      <c r="B2489" s="434" t="s">
        <v>24078</v>
      </c>
      <c r="C2489" s="434" t="s">
        <v>28602</v>
      </c>
      <c r="D2489" s="434" t="s">
        <v>18967</v>
      </c>
      <c r="E2489" s="435">
        <v>2860</v>
      </c>
    </row>
    <row r="2490" spans="1:5" ht="14.4">
      <c r="A2490" s="433" t="s">
        <v>28603</v>
      </c>
      <c r="B2490" s="434" t="s">
        <v>24078</v>
      </c>
      <c r="C2490" s="434" t="s">
        <v>28604</v>
      </c>
      <c r="D2490" s="434" t="s">
        <v>18967</v>
      </c>
      <c r="E2490" s="435">
        <v>4060</v>
      </c>
    </row>
    <row r="2491" spans="1:5" ht="14.4">
      <c r="A2491" s="433" t="s">
        <v>28605</v>
      </c>
      <c r="B2491" s="434" t="s">
        <v>24078</v>
      </c>
      <c r="C2491" s="434" t="s">
        <v>28606</v>
      </c>
      <c r="D2491" s="434" t="s">
        <v>18967</v>
      </c>
      <c r="E2491" s="435">
        <v>2108.23</v>
      </c>
    </row>
    <row r="2492" spans="1:5" ht="14.4">
      <c r="A2492" s="433" t="s">
        <v>28607</v>
      </c>
      <c r="B2492" s="434" t="s">
        <v>24078</v>
      </c>
      <c r="C2492" s="434" t="s">
        <v>28608</v>
      </c>
      <c r="D2492" s="434" t="s">
        <v>100</v>
      </c>
      <c r="E2492" s="435">
        <v>48.87</v>
      </c>
    </row>
    <row r="2493" spans="1:5" ht="14.4">
      <c r="A2493" s="433" t="s">
        <v>28609</v>
      </c>
      <c r="B2493" s="434" t="s">
        <v>24078</v>
      </c>
      <c r="C2493" s="434" t="s">
        <v>28610</v>
      </c>
      <c r="D2493" s="434" t="s">
        <v>100</v>
      </c>
      <c r="E2493" s="435">
        <v>460.23</v>
      </c>
    </row>
    <row r="2494" spans="1:5" ht="14.4">
      <c r="A2494" s="433" t="s">
        <v>28611</v>
      </c>
      <c r="B2494" s="434" t="s">
        <v>24078</v>
      </c>
      <c r="C2494" s="434" t="s">
        <v>28612</v>
      </c>
      <c r="D2494" s="434" t="s">
        <v>100</v>
      </c>
      <c r="E2494" s="435">
        <v>2162.0100000000002</v>
      </c>
    </row>
    <row r="2495" spans="1:5" ht="14.4">
      <c r="A2495" s="433" t="s">
        <v>28613</v>
      </c>
      <c r="B2495" s="434" t="s">
        <v>24078</v>
      </c>
      <c r="C2495" s="434" t="s">
        <v>28614</v>
      </c>
      <c r="D2495" s="434" t="s">
        <v>100</v>
      </c>
      <c r="E2495" s="435">
        <v>6621.47</v>
      </c>
    </row>
    <row r="2496" spans="1:5" ht="16.8">
      <c r="A2496" s="433" t="s">
        <v>28615</v>
      </c>
      <c r="B2496" s="434" t="s">
        <v>24078</v>
      </c>
      <c r="C2496" s="434" t="s">
        <v>28616</v>
      </c>
      <c r="D2496" s="434" t="s">
        <v>100</v>
      </c>
      <c r="E2496" s="435">
        <v>5800</v>
      </c>
    </row>
    <row r="2497" spans="1:5" ht="14.4">
      <c r="A2497" s="433" t="s">
        <v>28617</v>
      </c>
      <c r="B2497" s="434" t="s">
        <v>24078</v>
      </c>
      <c r="C2497" s="434" t="s">
        <v>28618</v>
      </c>
      <c r="D2497" s="434" t="s">
        <v>12551</v>
      </c>
      <c r="E2497" s="435">
        <v>1.42</v>
      </c>
    </row>
    <row r="2498" spans="1:5" ht="14.4">
      <c r="A2498" s="433" t="s">
        <v>28619</v>
      </c>
      <c r="B2498" s="434" t="s">
        <v>24078</v>
      </c>
      <c r="C2498" s="434" t="s">
        <v>28620</v>
      </c>
      <c r="D2498" s="434" t="s">
        <v>12551</v>
      </c>
      <c r="E2498" s="435">
        <v>3.69</v>
      </c>
    </row>
    <row r="2499" spans="1:5" ht="14.4">
      <c r="A2499" s="433" t="s">
        <v>28621</v>
      </c>
      <c r="B2499" s="434" t="s">
        <v>24078</v>
      </c>
      <c r="C2499" s="434" t="s">
        <v>28622</v>
      </c>
      <c r="D2499" s="434" t="s">
        <v>100</v>
      </c>
      <c r="E2499" s="435">
        <v>1111.0999999999999</v>
      </c>
    </row>
    <row r="2500" spans="1:5" ht="14.4">
      <c r="A2500" s="433" t="s">
        <v>28623</v>
      </c>
      <c r="B2500" s="434" t="s">
        <v>24078</v>
      </c>
      <c r="C2500" s="434" t="s">
        <v>28624</v>
      </c>
      <c r="D2500" s="434" t="s">
        <v>18967</v>
      </c>
      <c r="E2500" s="435">
        <v>48326.29</v>
      </c>
    </row>
    <row r="2501" spans="1:5" ht="14.4">
      <c r="A2501" s="433" t="s">
        <v>28625</v>
      </c>
      <c r="B2501" s="434" t="s">
        <v>24078</v>
      </c>
      <c r="C2501" s="434" t="s">
        <v>28626</v>
      </c>
      <c r="D2501" s="434" t="s">
        <v>12551</v>
      </c>
      <c r="E2501" s="435">
        <v>27.19</v>
      </c>
    </row>
    <row r="2502" spans="1:5" ht="14.4">
      <c r="A2502" s="433" t="s">
        <v>28627</v>
      </c>
      <c r="B2502" s="434" t="s">
        <v>24078</v>
      </c>
      <c r="C2502" s="434" t="s">
        <v>28628</v>
      </c>
      <c r="D2502" s="434" t="s">
        <v>12551</v>
      </c>
      <c r="E2502" s="435">
        <v>20.18</v>
      </c>
    </row>
    <row r="2503" spans="1:5" ht="14.4">
      <c r="A2503" s="433" t="s">
        <v>28629</v>
      </c>
      <c r="B2503" s="434" t="s">
        <v>24078</v>
      </c>
      <c r="C2503" s="434" t="s">
        <v>28630</v>
      </c>
      <c r="D2503" s="434" t="s">
        <v>12551</v>
      </c>
      <c r="E2503" s="435">
        <v>19.89</v>
      </c>
    </row>
    <row r="2504" spans="1:5" ht="14.4">
      <c r="A2504" s="433" t="s">
        <v>28631</v>
      </c>
      <c r="B2504" s="434" t="s">
        <v>24078</v>
      </c>
      <c r="C2504" s="434" t="s">
        <v>28632</v>
      </c>
      <c r="D2504" s="434" t="s">
        <v>12551</v>
      </c>
      <c r="E2504" s="435">
        <v>21.46</v>
      </c>
    </row>
    <row r="2505" spans="1:5" ht="14.4">
      <c r="A2505" s="433" t="s">
        <v>28633</v>
      </c>
      <c r="B2505" s="434" t="s">
        <v>24078</v>
      </c>
      <c r="C2505" s="434" t="s">
        <v>28634</v>
      </c>
      <c r="D2505" s="434" t="s">
        <v>12551</v>
      </c>
      <c r="E2505" s="435">
        <v>27.39</v>
      </c>
    </row>
    <row r="2506" spans="1:5" ht="14.4">
      <c r="A2506" s="433" t="s">
        <v>28635</v>
      </c>
      <c r="B2506" s="434" t="s">
        <v>24078</v>
      </c>
      <c r="C2506" s="434" t="s">
        <v>28636</v>
      </c>
      <c r="D2506" s="434" t="s">
        <v>12551</v>
      </c>
      <c r="E2506" s="435">
        <v>23.95</v>
      </c>
    </row>
    <row r="2507" spans="1:5" ht="14.4">
      <c r="A2507" s="433" t="s">
        <v>28637</v>
      </c>
      <c r="B2507" s="434" t="s">
        <v>24078</v>
      </c>
      <c r="C2507" s="434" t="s">
        <v>28638</v>
      </c>
      <c r="D2507" s="434" t="s">
        <v>12551</v>
      </c>
      <c r="E2507" s="435">
        <v>23.95</v>
      </c>
    </row>
    <row r="2508" spans="1:5" ht="14.4">
      <c r="A2508" s="433" t="s">
        <v>28639</v>
      </c>
      <c r="B2508" s="434" t="s">
        <v>24078</v>
      </c>
      <c r="C2508" s="434" t="s">
        <v>28640</v>
      </c>
      <c r="D2508" s="434" t="s">
        <v>12551</v>
      </c>
      <c r="E2508" s="435">
        <v>19.95</v>
      </c>
    </row>
    <row r="2509" spans="1:5" ht="14.4">
      <c r="A2509" s="433" t="s">
        <v>28641</v>
      </c>
      <c r="B2509" s="434" t="s">
        <v>24078</v>
      </c>
      <c r="C2509" s="434" t="s">
        <v>28642</v>
      </c>
      <c r="D2509" s="434" t="s">
        <v>12551</v>
      </c>
      <c r="E2509" s="435">
        <v>28.26</v>
      </c>
    </row>
    <row r="2510" spans="1:5" ht="14.4">
      <c r="A2510" s="433" t="s">
        <v>28643</v>
      </c>
      <c r="B2510" s="434" t="s">
        <v>24078</v>
      </c>
      <c r="C2510" s="434" t="s">
        <v>28644</v>
      </c>
      <c r="D2510" s="434" t="s">
        <v>12551</v>
      </c>
      <c r="E2510" s="435">
        <v>27.19</v>
      </c>
    </row>
    <row r="2511" spans="1:5" ht="14.4">
      <c r="A2511" s="433" t="s">
        <v>28645</v>
      </c>
      <c r="B2511" s="434" t="s">
        <v>24078</v>
      </c>
      <c r="C2511" s="434" t="s">
        <v>28646</v>
      </c>
      <c r="D2511" s="434" t="s">
        <v>12551</v>
      </c>
      <c r="E2511" s="435">
        <v>30.8</v>
      </c>
    </row>
    <row r="2512" spans="1:5" ht="14.4">
      <c r="A2512" s="433" t="s">
        <v>28647</v>
      </c>
      <c r="B2512" s="434" t="s">
        <v>24078</v>
      </c>
      <c r="C2512" s="434" t="s">
        <v>28648</v>
      </c>
      <c r="D2512" s="434" t="s">
        <v>12551</v>
      </c>
      <c r="E2512" s="435">
        <v>29.37</v>
      </c>
    </row>
    <row r="2513" spans="1:5" ht="14.4">
      <c r="A2513" s="433" t="s">
        <v>28649</v>
      </c>
      <c r="B2513" s="434" t="s">
        <v>24078</v>
      </c>
      <c r="C2513" s="434" t="s">
        <v>28650</v>
      </c>
      <c r="D2513" s="434" t="s">
        <v>12551</v>
      </c>
      <c r="E2513" s="435">
        <v>29.37</v>
      </c>
    </row>
    <row r="2514" spans="1:5" ht="14.4">
      <c r="A2514" s="433" t="s">
        <v>28651</v>
      </c>
      <c r="B2514" s="434" t="s">
        <v>24078</v>
      </c>
      <c r="C2514" s="434" t="s">
        <v>28652</v>
      </c>
      <c r="D2514" s="434" t="s">
        <v>12551</v>
      </c>
      <c r="E2514" s="435">
        <v>17.39</v>
      </c>
    </row>
    <row r="2515" spans="1:5" ht="14.4">
      <c r="A2515" s="433" t="s">
        <v>28653</v>
      </c>
      <c r="B2515" s="434" t="s">
        <v>24078</v>
      </c>
      <c r="C2515" s="434" t="s">
        <v>28654</v>
      </c>
      <c r="D2515" s="434" t="s">
        <v>12551</v>
      </c>
      <c r="E2515" s="435">
        <v>18.89</v>
      </c>
    </row>
    <row r="2516" spans="1:5" ht="14.4">
      <c r="A2516" s="433" t="s">
        <v>28655</v>
      </c>
      <c r="B2516" s="434" t="s">
        <v>24078</v>
      </c>
      <c r="C2516" s="434" t="s">
        <v>28656</v>
      </c>
      <c r="D2516" s="434" t="s">
        <v>12551</v>
      </c>
      <c r="E2516" s="435">
        <v>33.26</v>
      </c>
    </row>
    <row r="2517" spans="1:5" ht="14.4">
      <c r="A2517" s="433" t="s">
        <v>28657</v>
      </c>
      <c r="B2517" s="434" t="s">
        <v>24078</v>
      </c>
      <c r="C2517" s="434" t="s">
        <v>28658</v>
      </c>
      <c r="D2517" s="434" t="s">
        <v>12551</v>
      </c>
      <c r="E2517" s="435">
        <v>30.8</v>
      </c>
    </row>
    <row r="2518" spans="1:5" ht="14.4">
      <c r="A2518" s="433" t="s">
        <v>28659</v>
      </c>
      <c r="B2518" s="434" t="s">
        <v>24078</v>
      </c>
      <c r="C2518" s="434" t="s">
        <v>28660</v>
      </c>
      <c r="D2518" s="434" t="s">
        <v>12551</v>
      </c>
      <c r="E2518" s="435">
        <v>14.74</v>
      </c>
    </row>
    <row r="2519" spans="1:5" ht="14.4">
      <c r="A2519" s="433" t="s">
        <v>28661</v>
      </c>
      <c r="B2519" s="434" t="s">
        <v>24078</v>
      </c>
      <c r="C2519" s="434" t="s">
        <v>28662</v>
      </c>
      <c r="D2519" s="434" t="s">
        <v>12551</v>
      </c>
      <c r="E2519" s="435">
        <v>33.56</v>
      </c>
    </row>
    <row r="2520" spans="1:5" ht="14.4">
      <c r="A2520" s="433" t="s">
        <v>28663</v>
      </c>
      <c r="B2520" s="434" t="s">
        <v>24078</v>
      </c>
      <c r="C2520" s="434" t="s">
        <v>28247</v>
      </c>
      <c r="D2520" s="434" t="s">
        <v>12551</v>
      </c>
      <c r="E2520" s="435">
        <v>20.74</v>
      </c>
    </row>
    <row r="2521" spans="1:5" ht="14.4">
      <c r="A2521" s="433" t="s">
        <v>28664</v>
      </c>
      <c r="B2521" s="434" t="s">
        <v>24078</v>
      </c>
      <c r="C2521" s="434" t="s">
        <v>28249</v>
      </c>
      <c r="D2521" s="434" t="s">
        <v>12551</v>
      </c>
      <c r="E2521" s="435">
        <v>18.48</v>
      </c>
    </row>
    <row r="2522" spans="1:5" ht="14.4">
      <c r="A2522" s="433" t="s">
        <v>28665</v>
      </c>
      <c r="B2522" s="434" t="s">
        <v>24078</v>
      </c>
      <c r="C2522" s="434" t="s">
        <v>28666</v>
      </c>
      <c r="D2522" s="434" t="s">
        <v>12551</v>
      </c>
      <c r="E2522" s="435">
        <v>14.74</v>
      </c>
    </row>
    <row r="2523" spans="1:5" ht="14.4">
      <c r="A2523" s="433" t="s">
        <v>28667</v>
      </c>
      <c r="B2523" s="434" t="s">
        <v>24078</v>
      </c>
      <c r="C2523" s="434" t="s">
        <v>28668</v>
      </c>
      <c r="D2523" s="434" t="s">
        <v>12551</v>
      </c>
      <c r="E2523" s="435">
        <v>18.77</v>
      </c>
    </row>
    <row r="2524" spans="1:5" ht="14.4">
      <c r="A2524" s="433" t="s">
        <v>28669</v>
      </c>
      <c r="B2524" s="434" t="s">
        <v>24078</v>
      </c>
      <c r="C2524" s="434" t="s">
        <v>28670</v>
      </c>
      <c r="D2524" s="434" t="s">
        <v>12551</v>
      </c>
      <c r="E2524" s="435">
        <v>41.84</v>
      </c>
    </row>
    <row r="2525" spans="1:5" ht="14.4">
      <c r="A2525" s="433" t="s">
        <v>28671</v>
      </c>
      <c r="B2525" s="434" t="s">
        <v>24078</v>
      </c>
      <c r="C2525" s="434" t="s">
        <v>28672</v>
      </c>
      <c r="D2525" s="434" t="s">
        <v>12551</v>
      </c>
      <c r="E2525" s="435">
        <v>25.95</v>
      </c>
    </row>
    <row r="2526" spans="1:5" ht="14.4">
      <c r="A2526" s="433" t="s">
        <v>28673</v>
      </c>
      <c r="B2526" s="434" t="s">
        <v>24078</v>
      </c>
      <c r="C2526" s="434" t="s">
        <v>28674</v>
      </c>
      <c r="D2526" s="434" t="s">
        <v>12551</v>
      </c>
      <c r="E2526" s="435">
        <v>20.82</v>
      </c>
    </row>
    <row r="2527" spans="1:5" ht="14.4">
      <c r="A2527" s="433" t="s">
        <v>28675</v>
      </c>
      <c r="B2527" s="434" t="s">
        <v>24078</v>
      </c>
      <c r="C2527" s="434" t="s">
        <v>28676</v>
      </c>
      <c r="D2527" s="434" t="s">
        <v>12551</v>
      </c>
      <c r="E2527" s="435">
        <v>20.81</v>
      </c>
    </row>
    <row r="2528" spans="1:5" ht="14.4">
      <c r="A2528" s="433" t="s">
        <v>28677</v>
      </c>
      <c r="B2528" s="434" t="s">
        <v>24078</v>
      </c>
      <c r="C2528" s="434" t="s">
        <v>28678</v>
      </c>
      <c r="D2528" s="434" t="s">
        <v>12551</v>
      </c>
      <c r="E2528" s="435">
        <v>14.81</v>
      </c>
    </row>
    <row r="2529" spans="1:5" ht="14.4">
      <c r="A2529" s="433" t="s">
        <v>28679</v>
      </c>
      <c r="B2529" s="434" t="s">
        <v>24078</v>
      </c>
      <c r="C2529" s="434" t="s">
        <v>28680</v>
      </c>
      <c r="D2529" s="434" t="s">
        <v>12551</v>
      </c>
      <c r="E2529" s="435">
        <v>20.82</v>
      </c>
    </row>
    <row r="2530" spans="1:5" ht="14.4">
      <c r="A2530" s="433" t="s">
        <v>28681</v>
      </c>
      <c r="B2530" s="434" t="s">
        <v>24078</v>
      </c>
      <c r="C2530" s="434" t="s">
        <v>28682</v>
      </c>
      <c r="D2530" s="434" t="s">
        <v>12551</v>
      </c>
      <c r="E2530" s="435">
        <v>20.260000000000002</v>
      </c>
    </row>
    <row r="2531" spans="1:5" ht="14.4">
      <c r="A2531" s="433" t="s">
        <v>28683</v>
      </c>
      <c r="B2531" s="434" t="s">
        <v>24078</v>
      </c>
      <c r="C2531" s="434" t="s">
        <v>28684</v>
      </c>
      <c r="D2531" s="434" t="s">
        <v>12551</v>
      </c>
      <c r="E2531" s="435">
        <v>20.82</v>
      </c>
    </row>
    <row r="2532" spans="1:5" ht="14.4">
      <c r="A2532" s="433" t="s">
        <v>28685</v>
      </c>
      <c r="B2532" s="434" t="s">
        <v>24078</v>
      </c>
      <c r="C2532" s="434" t="s">
        <v>28686</v>
      </c>
      <c r="D2532" s="434" t="s">
        <v>12551</v>
      </c>
      <c r="E2532" s="435">
        <v>17.86</v>
      </c>
    </row>
    <row r="2533" spans="1:5" ht="14.4">
      <c r="A2533" s="433" t="s">
        <v>28687</v>
      </c>
      <c r="B2533" s="434" t="s">
        <v>24078</v>
      </c>
      <c r="C2533" s="434" t="s">
        <v>28688</v>
      </c>
      <c r="D2533" s="434" t="s">
        <v>12551</v>
      </c>
      <c r="E2533" s="435">
        <v>20.76</v>
      </c>
    </row>
    <row r="2534" spans="1:5" ht="14.4">
      <c r="A2534" s="433" t="s">
        <v>28689</v>
      </c>
      <c r="B2534" s="434" t="s">
        <v>24078</v>
      </c>
      <c r="C2534" s="434" t="s">
        <v>28690</v>
      </c>
      <c r="D2534" s="434" t="s">
        <v>12551</v>
      </c>
      <c r="E2534" s="435">
        <v>19.48</v>
      </c>
    </row>
    <row r="2535" spans="1:5" ht="14.4">
      <c r="A2535" s="433" t="s">
        <v>28691</v>
      </c>
      <c r="B2535" s="434" t="s">
        <v>24078</v>
      </c>
      <c r="C2535" s="434" t="s">
        <v>28692</v>
      </c>
      <c r="D2535" s="434" t="s">
        <v>12551</v>
      </c>
      <c r="E2535" s="435">
        <v>20.82</v>
      </c>
    </row>
    <row r="2536" spans="1:5" ht="14.4">
      <c r="A2536" s="433" t="s">
        <v>28693</v>
      </c>
      <c r="B2536" s="434" t="s">
        <v>24078</v>
      </c>
      <c r="C2536" s="434" t="s">
        <v>28694</v>
      </c>
      <c r="D2536" s="434" t="s">
        <v>12551</v>
      </c>
      <c r="E2536" s="435">
        <v>20.74</v>
      </c>
    </row>
    <row r="2537" spans="1:5" ht="14.4">
      <c r="A2537" s="433" t="s">
        <v>28695</v>
      </c>
      <c r="B2537" s="434" t="s">
        <v>24078</v>
      </c>
      <c r="C2537" s="434" t="s">
        <v>28696</v>
      </c>
      <c r="D2537" s="434" t="s">
        <v>12551</v>
      </c>
      <c r="E2537" s="435">
        <v>18.809999999999999</v>
      </c>
    </row>
    <row r="2538" spans="1:5" ht="14.4">
      <c r="A2538" s="433" t="s">
        <v>28697</v>
      </c>
      <c r="B2538" s="434" t="s">
        <v>24078</v>
      </c>
      <c r="C2538" s="434" t="s">
        <v>28698</v>
      </c>
      <c r="D2538" s="434" t="s">
        <v>12551</v>
      </c>
      <c r="E2538" s="435">
        <v>20.82</v>
      </c>
    </row>
    <row r="2539" spans="1:5" ht="14.4">
      <c r="A2539" s="433" t="s">
        <v>28699</v>
      </c>
      <c r="B2539" s="434" t="s">
        <v>24078</v>
      </c>
      <c r="C2539" s="434" t="s">
        <v>28700</v>
      </c>
      <c r="D2539" s="434" t="s">
        <v>12551</v>
      </c>
      <c r="E2539" s="435">
        <v>14.74</v>
      </c>
    </row>
    <row r="2540" spans="1:5" ht="14.4">
      <c r="A2540" s="433" t="s">
        <v>28701</v>
      </c>
      <c r="B2540" s="434" t="s">
        <v>24078</v>
      </c>
      <c r="C2540" s="434" t="s">
        <v>28243</v>
      </c>
      <c r="D2540" s="434" t="s">
        <v>12551</v>
      </c>
      <c r="E2540" s="435">
        <v>66.81</v>
      </c>
    </row>
    <row r="2541" spans="1:5" ht="14.4">
      <c r="A2541" s="433" t="s">
        <v>28702</v>
      </c>
      <c r="B2541" s="434" t="s">
        <v>24078</v>
      </c>
      <c r="C2541" s="434" t="s">
        <v>28703</v>
      </c>
      <c r="D2541" s="434" t="s">
        <v>12551</v>
      </c>
      <c r="E2541" s="435">
        <v>20.74</v>
      </c>
    </row>
    <row r="2542" spans="1:5" ht="14.4">
      <c r="A2542" s="433" t="s">
        <v>28704</v>
      </c>
      <c r="B2542" s="434" t="s">
        <v>24078</v>
      </c>
      <c r="C2542" s="434" t="s">
        <v>28705</v>
      </c>
      <c r="D2542" s="434" t="s">
        <v>12551</v>
      </c>
      <c r="E2542" s="435">
        <v>14.74</v>
      </c>
    </row>
    <row r="2543" spans="1:5" ht="14.4">
      <c r="A2543" s="433" t="s">
        <v>28706</v>
      </c>
      <c r="B2543" s="434" t="s">
        <v>24078</v>
      </c>
      <c r="C2543" s="434" t="s">
        <v>28251</v>
      </c>
      <c r="D2543" s="434" t="s">
        <v>12551</v>
      </c>
      <c r="E2543" s="435">
        <v>14.74</v>
      </c>
    </row>
    <row r="2544" spans="1:5" ht="14.4">
      <c r="A2544" s="433" t="s">
        <v>28707</v>
      </c>
      <c r="B2544" s="434" t="s">
        <v>24078</v>
      </c>
      <c r="C2544" s="434" t="s">
        <v>28708</v>
      </c>
      <c r="D2544" s="434" t="s">
        <v>12551</v>
      </c>
      <c r="E2544" s="435">
        <v>20.81</v>
      </c>
    </row>
    <row r="2545" spans="1:5" ht="14.4">
      <c r="A2545" s="433" t="s">
        <v>28709</v>
      </c>
      <c r="B2545" s="434" t="s">
        <v>24078</v>
      </c>
      <c r="C2545" s="434" t="s">
        <v>28710</v>
      </c>
      <c r="D2545" s="434" t="s">
        <v>12551</v>
      </c>
      <c r="E2545" s="435">
        <v>17.71</v>
      </c>
    </row>
    <row r="2546" spans="1:5" ht="14.4">
      <c r="A2546" s="433" t="s">
        <v>28711</v>
      </c>
      <c r="B2546" s="434" t="s">
        <v>24078</v>
      </c>
      <c r="C2546" s="434" t="s">
        <v>28712</v>
      </c>
      <c r="D2546" s="434" t="s">
        <v>12551</v>
      </c>
      <c r="E2546" s="435">
        <v>37.42</v>
      </c>
    </row>
    <row r="2547" spans="1:5" ht="14.4">
      <c r="A2547" s="433" t="s">
        <v>28713</v>
      </c>
      <c r="B2547" s="434" t="s">
        <v>24078</v>
      </c>
      <c r="C2547" s="434" t="s">
        <v>28714</v>
      </c>
      <c r="D2547" s="434" t="s">
        <v>12551</v>
      </c>
      <c r="E2547" s="435">
        <v>17.5</v>
      </c>
    </row>
    <row r="2548" spans="1:5" ht="14.4">
      <c r="A2548" s="433" t="s">
        <v>28715</v>
      </c>
      <c r="B2548" s="434" t="s">
        <v>24078</v>
      </c>
      <c r="C2548" s="434" t="s">
        <v>28716</v>
      </c>
      <c r="D2548" s="434" t="s">
        <v>12551</v>
      </c>
      <c r="E2548" s="435">
        <v>22.68</v>
      </c>
    </row>
    <row r="2549" spans="1:5" ht="14.4">
      <c r="A2549" s="433" t="s">
        <v>28717</v>
      </c>
      <c r="B2549" s="434" t="s">
        <v>24078</v>
      </c>
      <c r="C2549" s="434" t="s">
        <v>28718</v>
      </c>
      <c r="D2549" s="434" t="s">
        <v>12551</v>
      </c>
      <c r="E2549" s="435">
        <v>31.66</v>
      </c>
    </row>
    <row r="2550" spans="1:5" ht="14.4">
      <c r="A2550" s="433" t="s">
        <v>28719</v>
      </c>
      <c r="B2550" s="434" t="s">
        <v>24078</v>
      </c>
      <c r="C2550" s="434" t="s">
        <v>28720</v>
      </c>
      <c r="D2550" s="434" t="s">
        <v>12551</v>
      </c>
      <c r="E2550" s="435">
        <v>38.32</v>
      </c>
    </row>
    <row r="2551" spans="1:5" ht="14.4">
      <c r="A2551" s="433" t="s">
        <v>28721</v>
      </c>
      <c r="B2551" s="434" t="s">
        <v>24078</v>
      </c>
      <c r="C2551" s="434" t="s">
        <v>28722</v>
      </c>
      <c r="D2551" s="434" t="s">
        <v>12551</v>
      </c>
      <c r="E2551" s="435">
        <v>34.31</v>
      </c>
    </row>
    <row r="2552" spans="1:5" ht="14.4">
      <c r="A2552" s="433" t="s">
        <v>28723</v>
      </c>
      <c r="B2552" s="434" t="s">
        <v>24078</v>
      </c>
      <c r="C2552" s="434" t="s">
        <v>28724</v>
      </c>
      <c r="D2552" s="434" t="s">
        <v>12551</v>
      </c>
      <c r="E2552" s="435">
        <v>30.29</v>
      </c>
    </row>
    <row r="2553" spans="1:5" ht="14.4">
      <c r="A2553" s="433" t="s">
        <v>28725</v>
      </c>
      <c r="B2553" s="434" t="s">
        <v>24078</v>
      </c>
      <c r="C2553" s="434" t="s">
        <v>28726</v>
      </c>
      <c r="D2553" s="434" t="s">
        <v>18967</v>
      </c>
      <c r="E2553" s="435">
        <v>15023.41</v>
      </c>
    </row>
    <row r="2554" spans="1:5" ht="14.4">
      <c r="A2554" s="433" t="s">
        <v>28727</v>
      </c>
      <c r="B2554" s="434" t="s">
        <v>24078</v>
      </c>
      <c r="C2554" s="434" t="s">
        <v>28728</v>
      </c>
      <c r="D2554" s="434" t="s">
        <v>18967</v>
      </c>
      <c r="E2554" s="435">
        <v>19530.43</v>
      </c>
    </row>
    <row r="2555" spans="1:5" ht="14.4">
      <c r="A2555" s="433" t="s">
        <v>28729</v>
      </c>
      <c r="B2555" s="434" t="s">
        <v>24078</v>
      </c>
      <c r="C2555" s="434" t="s">
        <v>28730</v>
      </c>
      <c r="D2555" s="434" t="s">
        <v>18967</v>
      </c>
      <c r="E2555" s="435">
        <v>17276.919999999998</v>
      </c>
    </row>
    <row r="2556" spans="1:5" ht="14.4">
      <c r="A2556" s="433" t="s">
        <v>28731</v>
      </c>
      <c r="B2556" s="434" t="s">
        <v>24078</v>
      </c>
      <c r="C2556" s="434" t="s">
        <v>28732</v>
      </c>
      <c r="D2556" s="434" t="s">
        <v>18967</v>
      </c>
      <c r="E2556" s="435">
        <v>10586.99</v>
      </c>
    </row>
    <row r="2557" spans="1:5" ht="14.4">
      <c r="A2557" s="433" t="s">
        <v>28733</v>
      </c>
      <c r="B2557" s="434" t="s">
        <v>24078</v>
      </c>
      <c r="C2557" s="434" t="s">
        <v>28253</v>
      </c>
      <c r="D2557" s="434" t="s">
        <v>18967</v>
      </c>
      <c r="E2557" s="435">
        <v>7940.25</v>
      </c>
    </row>
    <row r="2558" spans="1:5" ht="14.4">
      <c r="A2558" s="433" t="s">
        <v>28734</v>
      </c>
      <c r="B2558" s="434" t="s">
        <v>24078</v>
      </c>
      <c r="C2558" s="434" t="s">
        <v>28255</v>
      </c>
      <c r="D2558" s="434" t="s">
        <v>18967</v>
      </c>
      <c r="E2558" s="435">
        <v>9594.4599999999991</v>
      </c>
    </row>
    <row r="2559" spans="1:5" ht="14.4">
      <c r="A2559" s="433" t="s">
        <v>28735</v>
      </c>
      <c r="B2559" s="434" t="s">
        <v>24078</v>
      </c>
      <c r="C2559" s="434" t="s">
        <v>28257</v>
      </c>
      <c r="D2559" s="434" t="s">
        <v>18967</v>
      </c>
      <c r="E2559" s="435">
        <v>11267.55</v>
      </c>
    </row>
    <row r="2560" spans="1:5" ht="14.4">
      <c r="A2560" s="433" t="s">
        <v>28736</v>
      </c>
      <c r="B2560" s="434" t="s">
        <v>24078</v>
      </c>
      <c r="C2560" s="434" t="s">
        <v>28259</v>
      </c>
      <c r="D2560" s="434" t="s">
        <v>18967</v>
      </c>
      <c r="E2560" s="435">
        <v>13614.96</v>
      </c>
    </row>
    <row r="2561" spans="1:5" ht="14.4">
      <c r="A2561" s="433" t="s">
        <v>28737</v>
      </c>
      <c r="B2561" s="434" t="s">
        <v>24078</v>
      </c>
      <c r="C2561" s="434" t="s">
        <v>28261</v>
      </c>
      <c r="D2561" s="434" t="s">
        <v>18967</v>
      </c>
      <c r="E2561" s="435">
        <v>12957.69</v>
      </c>
    </row>
    <row r="2562" spans="1:5" ht="14.4">
      <c r="A2562" s="433" t="s">
        <v>28738</v>
      </c>
      <c r="B2562" s="434" t="s">
        <v>24078</v>
      </c>
      <c r="C2562" s="434" t="s">
        <v>28263</v>
      </c>
      <c r="D2562" s="434" t="s">
        <v>18967</v>
      </c>
      <c r="E2562" s="435">
        <v>15657.21</v>
      </c>
    </row>
    <row r="2563" spans="1:5" ht="14.4">
      <c r="A2563" s="433" t="s">
        <v>28739</v>
      </c>
      <c r="B2563" s="434" t="s">
        <v>24078</v>
      </c>
      <c r="C2563" s="434" t="s">
        <v>28265</v>
      </c>
      <c r="D2563" s="434" t="s">
        <v>18967</v>
      </c>
      <c r="E2563" s="435">
        <v>14647.82</v>
      </c>
    </row>
    <row r="2564" spans="1:5" ht="14.4">
      <c r="A2564" s="433" t="s">
        <v>28740</v>
      </c>
      <c r="B2564" s="434" t="s">
        <v>24078</v>
      </c>
      <c r="C2564" s="434" t="s">
        <v>28267</v>
      </c>
      <c r="D2564" s="434" t="s">
        <v>18967</v>
      </c>
      <c r="E2564" s="435">
        <v>17699.45</v>
      </c>
    </row>
    <row r="2565" spans="1:5" ht="14.4">
      <c r="A2565" s="433" t="s">
        <v>28741</v>
      </c>
      <c r="B2565" s="434" t="s">
        <v>24078</v>
      </c>
      <c r="C2565" s="434" t="s">
        <v>28742</v>
      </c>
      <c r="D2565" s="434" t="s">
        <v>12551</v>
      </c>
      <c r="E2565" s="435">
        <v>189.14</v>
      </c>
    </row>
    <row r="2566" spans="1:5" ht="14.4">
      <c r="A2566" s="433" t="s">
        <v>28743</v>
      </c>
      <c r="B2566" s="434" t="s">
        <v>24078</v>
      </c>
      <c r="C2566" s="434" t="s">
        <v>28744</v>
      </c>
      <c r="D2566" s="434" t="s">
        <v>12551</v>
      </c>
      <c r="E2566" s="435">
        <v>172.96</v>
      </c>
    </row>
    <row r="2567" spans="1:5" ht="14.4">
      <c r="A2567" s="433" t="s">
        <v>28745</v>
      </c>
      <c r="B2567" s="434" t="s">
        <v>24078</v>
      </c>
      <c r="C2567" s="434" t="s">
        <v>28746</v>
      </c>
      <c r="D2567" s="434" t="s">
        <v>12551</v>
      </c>
      <c r="E2567" s="435">
        <v>156.78</v>
      </c>
    </row>
    <row r="2568" spans="1:5" ht="14.4">
      <c r="A2568" s="433" t="s">
        <v>28747</v>
      </c>
      <c r="B2568" s="434" t="s">
        <v>24078</v>
      </c>
      <c r="C2568" s="434" t="s">
        <v>28748</v>
      </c>
      <c r="D2568" s="434" t="s">
        <v>12551</v>
      </c>
      <c r="E2568" s="435">
        <v>140.61000000000001</v>
      </c>
    </row>
    <row r="2569" spans="1:5" ht="14.4">
      <c r="A2569" s="433" t="s">
        <v>28749</v>
      </c>
      <c r="B2569" s="434" t="s">
        <v>24078</v>
      </c>
      <c r="C2569" s="434" t="s">
        <v>28750</v>
      </c>
      <c r="D2569" s="434" t="s">
        <v>12551</v>
      </c>
      <c r="E2569" s="435">
        <v>124.43</v>
      </c>
    </row>
    <row r="2570" spans="1:5" ht="14.4">
      <c r="A2570" s="433" t="s">
        <v>28751</v>
      </c>
      <c r="B2570" s="434" t="s">
        <v>24078</v>
      </c>
      <c r="C2570" s="434" t="s">
        <v>28752</v>
      </c>
      <c r="D2570" s="434" t="s">
        <v>12551</v>
      </c>
      <c r="E2570" s="435">
        <v>111.56</v>
      </c>
    </row>
    <row r="2571" spans="1:5" ht="14.4">
      <c r="A2571" s="433" t="s">
        <v>28753</v>
      </c>
      <c r="B2571" s="434" t="s">
        <v>24078</v>
      </c>
      <c r="C2571" s="434" t="s">
        <v>28754</v>
      </c>
      <c r="D2571" s="434" t="s">
        <v>12551</v>
      </c>
      <c r="E2571" s="435">
        <v>79.709999999999994</v>
      </c>
    </row>
    <row r="2572" spans="1:5" ht="14.4">
      <c r="A2572" s="433" t="s">
        <v>28755</v>
      </c>
      <c r="B2572" s="434" t="s">
        <v>24078</v>
      </c>
      <c r="C2572" s="434" t="s">
        <v>28756</v>
      </c>
      <c r="D2572" s="434" t="s">
        <v>12551</v>
      </c>
      <c r="E2572" s="435">
        <v>189.14</v>
      </c>
    </row>
    <row r="2573" spans="1:5" ht="14.4">
      <c r="A2573" s="433" t="s">
        <v>28757</v>
      </c>
      <c r="B2573" s="434" t="s">
        <v>24078</v>
      </c>
      <c r="C2573" s="434" t="s">
        <v>28758</v>
      </c>
      <c r="D2573" s="434" t="s">
        <v>12551</v>
      </c>
      <c r="E2573" s="435">
        <v>172.96</v>
      </c>
    </row>
    <row r="2574" spans="1:5" ht="14.4">
      <c r="A2574" s="433" t="s">
        <v>28759</v>
      </c>
      <c r="B2574" s="434" t="s">
        <v>24078</v>
      </c>
      <c r="C2574" s="434" t="s">
        <v>28760</v>
      </c>
      <c r="D2574" s="434" t="s">
        <v>12551</v>
      </c>
      <c r="E2574" s="435">
        <v>156.78</v>
      </c>
    </row>
    <row r="2575" spans="1:5" ht="14.4">
      <c r="A2575" s="433" t="s">
        <v>28761</v>
      </c>
      <c r="B2575" s="434" t="s">
        <v>24078</v>
      </c>
      <c r="C2575" s="434" t="s">
        <v>28762</v>
      </c>
      <c r="D2575" s="434" t="s">
        <v>12551</v>
      </c>
      <c r="E2575" s="435">
        <v>140.61000000000001</v>
      </c>
    </row>
    <row r="2576" spans="1:5" ht="14.4">
      <c r="A2576" s="433" t="s">
        <v>28763</v>
      </c>
      <c r="B2576" s="434" t="s">
        <v>24078</v>
      </c>
      <c r="C2576" s="434" t="s">
        <v>28764</v>
      </c>
      <c r="D2576" s="434" t="s">
        <v>12551</v>
      </c>
      <c r="E2576" s="435">
        <v>124.43</v>
      </c>
    </row>
    <row r="2577" spans="1:5" ht="14.4">
      <c r="A2577" s="433" t="s">
        <v>28765</v>
      </c>
      <c r="B2577" s="434" t="s">
        <v>24078</v>
      </c>
      <c r="C2577" s="434" t="s">
        <v>28766</v>
      </c>
      <c r="D2577" s="434" t="s">
        <v>12551</v>
      </c>
      <c r="E2577" s="435">
        <v>111.56</v>
      </c>
    </row>
    <row r="2578" spans="1:5" ht="14.4">
      <c r="A2578" s="433" t="s">
        <v>28767</v>
      </c>
      <c r="B2578" s="434" t="s">
        <v>24078</v>
      </c>
      <c r="C2578" s="434" t="s">
        <v>28768</v>
      </c>
      <c r="D2578" s="434" t="s">
        <v>12551</v>
      </c>
      <c r="E2578" s="435">
        <v>79.709999999999994</v>
      </c>
    </row>
    <row r="2579" spans="1:5" ht="14.4">
      <c r="A2579" s="433" t="s">
        <v>28769</v>
      </c>
      <c r="B2579" s="434" t="s">
        <v>24078</v>
      </c>
      <c r="C2579" s="434" t="s">
        <v>28770</v>
      </c>
      <c r="D2579" s="434" t="s">
        <v>12551</v>
      </c>
      <c r="E2579" s="435">
        <v>57.67</v>
      </c>
    </row>
    <row r="2580" spans="1:5" ht="14.4">
      <c r="A2580" s="433" t="s">
        <v>28771</v>
      </c>
      <c r="B2580" s="434" t="s">
        <v>24078</v>
      </c>
      <c r="C2580" s="434" t="s">
        <v>28772</v>
      </c>
      <c r="D2580" s="434" t="s">
        <v>12551</v>
      </c>
      <c r="E2580" s="435">
        <v>87.55</v>
      </c>
    </row>
    <row r="2581" spans="1:5" ht="14.4">
      <c r="A2581" s="433" t="s">
        <v>28773</v>
      </c>
      <c r="B2581" s="434" t="s">
        <v>24078</v>
      </c>
      <c r="C2581" s="434" t="s">
        <v>28774</v>
      </c>
      <c r="D2581" s="434" t="s">
        <v>12551</v>
      </c>
      <c r="E2581" s="435">
        <v>10.15</v>
      </c>
    </row>
    <row r="2582" spans="1:5" ht="14.4">
      <c r="A2582" s="433" t="s">
        <v>28775</v>
      </c>
      <c r="B2582" s="434" t="s">
        <v>24078</v>
      </c>
      <c r="C2582" s="434" t="s">
        <v>28776</v>
      </c>
      <c r="D2582" s="434" t="s">
        <v>12551</v>
      </c>
      <c r="E2582" s="435">
        <v>25.6</v>
      </c>
    </row>
    <row r="2583" spans="1:5" ht="14.4">
      <c r="A2583" s="433" t="s">
        <v>28777</v>
      </c>
      <c r="B2583" s="434" t="s">
        <v>24078</v>
      </c>
      <c r="C2583" s="434" t="s">
        <v>28778</v>
      </c>
      <c r="D2583" s="434" t="s">
        <v>12551</v>
      </c>
      <c r="E2583" s="435">
        <v>23.55</v>
      </c>
    </row>
    <row r="2584" spans="1:5" ht="14.4">
      <c r="A2584" s="433" t="s">
        <v>28779</v>
      </c>
      <c r="B2584" s="434" t="s">
        <v>24078</v>
      </c>
      <c r="C2584" s="434" t="s">
        <v>28780</v>
      </c>
      <c r="D2584" s="434" t="s">
        <v>12551</v>
      </c>
      <c r="E2584" s="435">
        <v>36.07</v>
      </c>
    </row>
    <row r="2585" spans="1:5" ht="14.4">
      <c r="A2585" s="433" t="s">
        <v>28781</v>
      </c>
      <c r="B2585" s="434" t="s">
        <v>24078</v>
      </c>
      <c r="C2585" s="434" t="s">
        <v>28782</v>
      </c>
      <c r="D2585" s="434" t="s">
        <v>12551</v>
      </c>
      <c r="E2585" s="435">
        <v>32.369999999999997</v>
      </c>
    </row>
    <row r="2586" spans="1:5" ht="14.4">
      <c r="A2586" s="433" t="s">
        <v>28783</v>
      </c>
      <c r="B2586" s="434" t="s">
        <v>24078</v>
      </c>
      <c r="C2586" s="434" t="s">
        <v>28784</v>
      </c>
      <c r="D2586" s="434" t="s">
        <v>12551</v>
      </c>
      <c r="E2586" s="435">
        <v>29.06</v>
      </c>
    </row>
    <row r="2587" spans="1:5" ht="14.4">
      <c r="A2587" s="433" t="s">
        <v>28785</v>
      </c>
      <c r="B2587" s="434" t="s">
        <v>24078</v>
      </c>
      <c r="C2587" s="434" t="s">
        <v>28786</v>
      </c>
      <c r="D2587" s="434" t="s">
        <v>12551</v>
      </c>
      <c r="E2587" s="435">
        <v>36.07</v>
      </c>
    </row>
    <row r="2588" spans="1:5" ht="14.4">
      <c r="A2588" s="433" t="s">
        <v>28787</v>
      </c>
      <c r="B2588" s="434" t="s">
        <v>24078</v>
      </c>
      <c r="C2588" s="434" t="s">
        <v>28788</v>
      </c>
      <c r="D2588" s="434" t="s">
        <v>12551</v>
      </c>
      <c r="E2588" s="435">
        <v>49.83</v>
      </c>
    </row>
    <row r="2589" spans="1:5" ht="14.4">
      <c r="A2589" s="433" t="s">
        <v>28789</v>
      </c>
      <c r="B2589" s="434" t="s">
        <v>24078</v>
      </c>
      <c r="C2589" s="434" t="s">
        <v>28790</v>
      </c>
      <c r="D2589" s="434" t="s">
        <v>12551</v>
      </c>
      <c r="E2589" s="435">
        <v>44.74</v>
      </c>
    </row>
    <row r="2590" spans="1:5" ht="14.4">
      <c r="A2590" s="433" t="s">
        <v>28791</v>
      </c>
      <c r="B2590" s="434" t="s">
        <v>24078</v>
      </c>
      <c r="C2590" s="434" t="s">
        <v>28792</v>
      </c>
      <c r="D2590" s="434" t="s">
        <v>12551</v>
      </c>
      <c r="E2590" s="435">
        <v>39.64</v>
      </c>
    </row>
    <row r="2591" spans="1:5" ht="14.4">
      <c r="A2591" s="433" t="s">
        <v>28793</v>
      </c>
      <c r="B2591" s="434" t="s">
        <v>24078</v>
      </c>
      <c r="C2591" s="434" t="s">
        <v>28794</v>
      </c>
      <c r="D2591" s="434" t="s">
        <v>12551</v>
      </c>
      <c r="E2591" s="435">
        <v>32.369999999999997</v>
      </c>
    </row>
    <row r="2592" spans="1:5" ht="14.4">
      <c r="A2592" s="433" t="s">
        <v>28795</v>
      </c>
      <c r="B2592" s="434" t="s">
        <v>24078</v>
      </c>
      <c r="C2592" s="434" t="s">
        <v>28796</v>
      </c>
      <c r="D2592" s="434" t="s">
        <v>12551</v>
      </c>
      <c r="E2592" s="435">
        <v>29.06</v>
      </c>
    </row>
    <row r="2593" spans="1:5" ht="14.4">
      <c r="A2593" s="433" t="s">
        <v>28797</v>
      </c>
      <c r="B2593" s="434" t="s">
        <v>24078</v>
      </c>
      <c r="C2593" s="434" t="s">
        <v>28798</v>
      </c>
      <c r="D2593" s="434" t="s">
        <v>12551</v>
      </c>
      <c r="E2593" s="435">
        <v>20.71</v>
      </c>
    </row>
    <row r="2594" spans="1:5" ht="14.4">
      <c r="A2594" s="433" t="s">
        <v>28799</v>
      </c>
      <c r="B2594" s="434" t="s">
        <v>24078</v>
      </c>
      <c r="C2594" s="434" t="s">
        <v>28800</v>
      </c>
      <c r="D2594" s="434" t="s">
        <v>12551</v>
      </c>
      <c r="E2594" s="435">
        <v>25.21</v>
      </c>
    </row>
    <row r="2595" spans="1:5" ht="14.4">
      <c r="A2595" s="433" t="s">
        <v>28801</v>
      </c>
      <c r="B2595" s="434" t="s">
        <v>24078</v>
      </c>
      <c r="C2595" s="434" t="s">
        <v>28802</v>
      </c>
      <c r="D2595" s="434" t="s">
        <v>12551</v>
      </c>
      <c r="E2595" s="435">
        <v>22.96</v>
      </c>
    </row>
    <row r="2596" spans="1:5" ht="14.4">
      <c r="A2596" s="433" t="s">
        <v>28803</v>
      </c>
      <c r="B2596" s="434" t="s">
        <v>24078</v>
      </c>
      <c r="C2596" s="434" t="s">
        <v>28804</v>
      </c>
      <c r="D2596" s="434" t="s">
        <v>12551</v>
      </c>
      <c r="E2596" s="435">
        <v>20.71</v>
      </c>
    </row>
    <row r="2597" spans="1:5" ht="14.4">
      <c r="A2597" s="433" t="s">
        <v>28805</v>
      </c>
      <c r="B2597" s="434" t="s">
        <v>24078</v>
      </c>
      <c r="C2597" s="434" t="s">
        <v>28806</v>
      </c>
      <c r="D2597" s="434" t="s">
        <v>12551</v>
      </c>
      <c r="E2597" s="435">
        <v>34.01</v>
      </c>
    </row>
    <row r="2598" spans="1:5" ht="14.4">
      <c r="A2598" s="433" t="s">
        <v>28807</v>
      </c>
      <c r="B2598" s="434" t="s">
        <v>24078</v>
      </c>
      <c r="C2598" s="434" t="s">
        <v>28808</v>
      </c>
      <c r="D2598" s="434" t="s">
        <v>12551</v>
      </c>
      <c r="E2598" s="435">
        <v>157.24</v>
      </c>
    </row>
    <row r="2599" spans="1:5" ht="14.4">
      <c r="A2599" s="433" t="s">
        <v>28809</v>
      </c>
      <c r="B2599" s="434" t="s">
        <v>24078</v>
      </c>
      <c r="C2599" s="434" t="s">
        <v>28810</v>
      </c>
      <c r="D2599" s="434" t="s">
        <v>12551</v>
      </c>
      <c r="E2599" s="435">
        <v>142.53</v>
      </c>
    </row>
    <row r="2600" spans="1:5" ht="14.4">
      <c r="A2600" s="433" t="s">
        <v>28811</v>
      </c>
      <c r="B2600" s="434" t="s">
        <v>24078</v>
      </c>
      <c r="C2600" s="434" t="s">
        <v>28812</v>
      </c>
      <c r="D2600" s="434" t="s">
        <v>12551</v>
      </c>
      <c r="E2600" s="435">
        <v>127.82</v>
      </c>
    </row>
    <row r="2601" spans="1:5" ht="14.4">
      <c r="A2601" s="433" t="s">
        <v>28813</v>
      </c>
      <c r="B2601" s="434" t="s">
        <v>24078</v>
      </c>
      <c r="C2601" s="434" t="s">
        <v>28814</v>
      </c>
      <c r="D2601" s="434" t="s">
        <v>12551</v>
      </c>
      <c r="E2601" s="435">
        <v>113.12</v>
      </c>
    </row>
    <row r="2602" spans="1:5" ht="14.4">
      <c r="A2602" s="433" t="s">
        <v>28815</v>
      </c>
      <c r="B2602" s="434" t="s">
        <v>24078</v>
      </c>
      <c r="C2602" s="434" t="s">
        <v>28816</v>
      </c>
      <c r="D2602" s="434" t="s">
        <v>12551</v>
      </c>
      <c r="E2602" s="435">
        <v>101.42</v>
      </c>
    </row>
    <row r="2603" spans="1:5" ht="14.4">
      <c r="A2603" s="433" t="s">
        <v>28817</v>
      </c>
      <c r="B2603" s="434" t="s">
        <v>24078</v>
      </c>
      <c r="C2603" s="434" t="s">
        <v>28818</v>
      </c>
      <c r="D2603" s="434" t="s">
        <v>12551</v>
      </c>
      <c r="E2603" s="435">
        <v>72.47</v>
      </c>
    </row>
    <row r="2604" spans="1:5" ht="14.4">
      <c r="A2604" s="433" t="s">
        <v>28819</v>
      </c>
      <c r="B2604" s="434" t="s">
        <v>24078</v>
      </c>
      <c r="C2604" s="434" t="s">
        <v>28820</v>
      </c>
      <c r="D2604" s="434" t="s">
        <v>12551</v>
      </c>
      <c r="E2604" s="435">
        <v>157.24</v>
      </c>
    </row>
    <row r="2605" spans="1:5" ht="14.4">
      <c r="A2605" s="433" t="s">
        <v>28821</v>
      </c>
      <c r="B2605" s="434" t="s">
        <v>24078</v>
      </c>
      <c r="C2605" s="434" t="s">
        <v>28822</v>
      </c>
      <c r="D2605" s="434" t="s">
        <v>12551</v>
      </c>
      <c r="E2605" s="435">
        <v>142.53</v>
      </c>
    </row>
    <row r="2606" spans="1:5" ht="14.4">
      <c r="A2606" s="433" t="s">
        <v>28823</v>
      </c>
      <c r="B2606" s="434" t="s">
        <v>24078</v>
      </c>
      <c r="C2606" s="434" t="s">
        <v>28824</v>
      </c>
      <c r="D2606" s="434" t="s">
        <v>12551</v>
      </c>
      <c r="E2606" s="435">
        <v>127.82</v>
      </c>
    </row>
    <row r="2607" spans="1:5" ht="14.4">
      <c r="A2607" s="433" t="s">
        <v>28825</v>
      </c>
      <c r="B2607" s="434" t="s">
        <v>24078</v>
      </c>
      <c r="C2607" s="434" t="s">
        <v>28826</v>
      </c>
      <c r="D2607" s="434" t="s">
        <v>12551</v>
      </c>
      <c r="E2607" s="435">
        <v>113.12</v>
      </c>
    </row>
    <row r="2608" spans="1:5" ht="14.4">
      <c r="A2608" s="433" t="s">
        <v>28827</v>
      </c>
      <c r="B2608" s="434" t="s">
        <v>24078</v>
      </c>
      <c r="C2608" s="434" t="s">
        <v>28828</v>
      </c>
      <c r="D2608" s="434" t="s">
        <v>12551</v>
      </c>
      <c r="E2608" s="435">
        <v>101.42</v>
      </c>
    </row>
    <row r="2609" spans="1:5" ht="14.4">
      <c r="A2609" s="433" t="s">
        <v>28829</v>
      </c>
      <c r="B2609" s="434" t="s">
        <v>24078</v>
      </c>
      <c r="C2609" s="434" t="s">
        <v>28830</v>
      </c>
      <c r="D2609" s="434" t="s">
        <v>12551</v>
      </c>
      <c r="E2609" s="435">
        <v>72.47</v>
      </c>
    </row>
    <row r="2610" spans="1:5" ht="14.4">
      <c r="A2610" s="433" t="s">
        <v>28831</v>
      </c>
      <c r="B2610" s="434" t="s">
        <v>24078</v>
      </c>
      <c r="C2610" s="434" t="s">
        <v>28832</v>
      </c>
      <c r="D2610" s="434" t="s">
        <v>12551</v>
      </c>
      <c r="E2610" s="435">
        <v>23.28</v>
      </c>
    </row>
    <row r="2611" spans="1:5" ht="14.4">
      <c r="A2611" s="433" t="s">
        <v>28833</v>
      </c>
      <c r="B2611" s="434" t="s">
        <v>24078</v>
      </c>
      <c r="C2611" s="434" t="s">
        <v>28834</v>
      </c>
      <c r="D2611" s="434" t="s">
        <v>12551</v>
      </c>
      <c r="E2611" s="435">
        <v>21.41</v>
      </c>
    </row>
    <row r="2612" spans="1:5" ht="14.4">
      <c r="A2612" s="433" t="s">
        <v>28835</v>
      </c>
      <c r="B2612" s="434" t="s">
        <v>24078</v>
      </c>
      <c r="C2612" s="434" t="s">
        <v>28836</v>
      </c>
      <c r="D2612" s="434" t="s">
        <v>12551</v>
      </c>
      <c r="E2612" s="435">
        <v>45.3</v>
      </c>
    </row>
    <row r="2613" spans="1:5" ht="14.4">
      <c r="A2613" s="433" t="s">
        <v>28837</v>
      </c>
      <c r="B2613" s="434" t="s">
        <v>24078</v>
      </c>
      <c r="C2613" s="434" t="s">
        <v>28838</v>
      </c>
      <c r="D2613" s="434" t="s">
        <v>12551</v>
      </c>
      <c r="E2613" s="435">
        <v>40.67</v>
      </c>
    </row>
    <row r="2614" spans="1:5" ht="14.4">
      <c r="A2614" s="433" t="s">
        <v>28839</v>
      </c>
      <c r="B2614" s="434" t="s">
        <v>24078</v>
      </c>
      <c r="C2614" s="434" t="s">
        <v>28840</v>
      </c>
      <c r="D2614" s="434" t="s">
        <v>12551</v>
      </c>
      <c r="E2614" s="435">
        <v>36.04</v>
      </c>
    </row>
    <row r="2615" spans="1:5" ht="14.4">
      <c r="A2615" s="433" t="s">
        <v>28841</v>
      </c>
      <c r="B2615" s="434" t="s">
        <v>24078</v>
      </c>
      <c r="C2615" s="434" t="s">
        <v>28842</v>
      </c>
      <c r="D2615" s="434" t="s">
        <v>12551</v>
      </c>
      <c r="E2615" s="435">
        <v>29.43</v>
      </c>
    </row>
    <row r="2616" spans="1:5" ht="14.4">
      <c r="A2616" s="433" t="s">
        <v>28843</v>
      </c>
      <c r="B2616" s="434" t="s">
        <v>24078</v>
      </c>
      <c r="C2616" s="434" t="s">
        <v>28844</v>
      </c>
      <c r="D2616" s="434" t="s">
        <v>12551</v>
      </c>
      <c r="E2616" s="435">
        <v>26.42</v>
      </c>
    </row>
    <row r="2617" spans="1:5" ht="14.4">
      <c r="A2617" s="433" t="s">
        <v>28845</v>
      </c>
      <c r="B2617" s="434" t="s">
        <v>24078</v>
      </c>
      <c r="C2617" s="434" t="s">
        <v>28846</v>
      </c>
      <c r="D2617" s="434" t="s">
        <v>12551</v>
      </c>
      <c r="E2617" s="435">
        <v>18.82</v>
      </c>
    </row>
    <row r="2618" spans="1:5" ht="14.4">
      <c r="A2618" s="433" t="s">
        <v>28847</v>
      </c>
      <c r="B2618" s="434" t="s">
        <v>24078</v>
      </c>
      <c r="C2618" s="434" t="s">
        <v>28848</v>
      </c>
      <c r="D2618" s="434" t="s">
        <v>12551</v>
      </c>
      <c r="E2618" s="435">
        <v>33.24</v>
      </c>
    </row>
    <row r="2619" spans="1:5" ht="14.4">
      <c r="A2619" s="433" t="s">
        <v>28849</v>
      </c>
      <c r="B2619" s="434" t="s">
        <v>24078</v>
      </c>
      <c r="C2619" s="434" t="s">
        <v>28850</v>
      </c>
      <c r="D2619" s="434" t="s">
        <v>12551</v>
      </c>
      <c r="E2619" s="435">
        <v>30</v>
      </c>
    </row>
    <row r="2620" spans="1:5" ht="14.4">
      <c r="A2620" s="433" t="s">
        <v>28851</v>
      </c>
      <c r="B2620" s="434" t="s">
        <v>24078</v>
      </c>
      <c r="C2620" s="434" t="s">
        <v>28852</v>
      </c>
      <c r="D2620" s="434" t="s">
        <v>12551</v>
      </c>
      <c r="E2620" s="435">
        <v>26.76</v>
      </c>
    </row>
    <row r="2621" spans="1:5" ht="14.4">
      <c r="A2621" s="433" t="s">
        <v>28853</v>
      </c>
      <c r="B2621" s="434" t="s">
        <v>24078</v>
      </c>
      <c r="C2621" s="434" t="s">
        <v>28854</v>
      </c>
      <c r="D2621" s="434" t="s">
        <v>12551</v>
      </c>
      <c r="E2621" s="435">
        <v>26.42</v>
      </c>
    </row>
    <row r="2622" spans="1:5" ht="14.4">
      <c r="A2622" s="433" t="s">
        <v>28855</v>
      </c>
      <c r="B2622" s="434" t="s">
        <v>24078</v>
      </c>
      <c r="C2622" s="434" t="s">
        <v>28856</v>
      </c>
      <c r="D2622" s="434" t="s">
        <v>12551</v>
      </c>
      <c r="E2622" s="435">
        <v>18.82</v>
      </c>
    </row>
    <row r="2623" spans="1:5" ht="14.4">
      <c r="A2623" s="433" t="s">
        <v>28857</v>
      </c>
      <c r="B2623" s="434" t="s">
        <v>24078</v>
      </c>
      <c r="C2623" s="434" t="s">
        <v>28858</v>
      </c>
      <c r="D2623" s="434" t="s">
        <v>12551</v>
      </c>
      <c r="E2623" s="435">
        <v>18.09</v>
      </c>
    </row>
    <row r="2624" spans="1:5" ht="14.4">
      <c r="A2624" s="433" t="s">
        <v>28859</v>
      </c>
      <c r="B2624" s="434" t="s">
        <v>24078</v>
      </c>
      <c r="C2624" s="434" t="s">
        <v>28860</v>
      </c>
      <c r="D2624" s="434" t="s">
        <v>12551</v>
      </c>
      <c r="E2624" s="435">
        <v>32.79</v>
      </c>
    </row>
    <row r="2625" spans="1:5" ht="14.4">
      <c r="A2625" s="433" t="s">
        <v>28861</v>
      </c>
      <c r="B2625" s="434" t="s">
        <v>24078</v>
      </c>
      <c r="C2625" s="434" t="s">
        <v>28862</v>
      </c>
      <c r="D2625" s="434" t="s">
        <v>12551</v>
      </c>
      <c r="E2625" s="435">
        <v>26.42</v>
      </c>
    </row>
    <row r="2626" spans="1:5" ht="14.4">
      <c r="A2626" s="433" t="s">
        <v>28863</v>
      </c>
      <c r="B2626" s="434" t="s">
        <v>24078</v>
      </c>
      <c r="C2626" s="434" t="s">
        <v>28864</v>
      </c>
      <c r="D2626" s="434" t="s">
        <v>12551</v>
      </c>
      <c r="E2626" s="435">
        <v>18.82</v>
      </c>
    </row>
    <row r="2627" spans="1:5" ht="14.4">
      <c r="A2627" s="433" t="s">
        <v>28865</v>
      </c>
      <c r="B2627" s="434" t="s">
        <v>24078</v>
      </c>
      <c r="C2627" s="434" t="s">
        <v>28866</v>
      </c>
      <c r="D2627" s="434" t="s">
        <v>12551</v>
      </c>
      <c r="E2627" s="435">
        <v>26.13</v>
      </c>
    </row>
    <row r="2628" spans="1:5" ht="14.4">
      <c r="A2628" s="433" t="s">
        <v>28867</v>
      </c>
      <c r="B2628" s="434" t="s">
        <v>24078</v>
      </c>
      <c r="C2628" s="434" t="s">
        <v>28868</v>
      </c>
      <c r="D2628" s="434" t="s">
        <v>12551</v>
      </c>
      <c r="E2628" s="435">
        <v>18.09</v>
      </c>
    </row>
    <row r="2629" spans="1:5" ht="14.4">
      <c r="A2629" s="433" t="s">
        <v>28869</v>
      </c>
      <c r="B2629" s="434" t="s">
        <v>24078</v>
      </c>
      <c r="C2629" s="434" t="s">
        <v>28870</v>
      </c>
      <c r="D2629" s="434" t="s">
        <v>12551</v>
      </c>
      <c r="E2629" s="435">
        <v>18.09</v>
      </c>
    </row>
    <row r="2630" spans="1:5" ht="14.4">
      <c r="A2630" s="433" t="s">
        <v>28871</v>
      </c>
      <c r="B2630" s="434" t="s">
        <v>24078</v>
      </c>
      <c r="C2630" s="434" t="s">
        <v>28872</v>
      </c>
      <c r="D2630" s="434" t="s">
        <v>126</v>
      </c>
      <c r="E2630" s="435">
        <v>6.14</v>
      </c>
    </row>
    <row r="2631" spans="1:5" ht="14.4">
      <c r="A2631" s="433" t="s">
        <v>28873</v>
      </c>
      <c r="B2631" s="434" t="s">
        <v>24078</v>
      </c>
      <c r="C2631" s="434" t="s">
        <v>28874</v>
      </c>
      <c r="D2631" s="434" t="s">
        <v>126</v>
      </c>
      <c r="E2631" s="435">
        <v>6.54</v>
      </c>
    </row>
    <row r="2632" spans="1:5" ht="14.4">
      <c r="A2632" s="433" t="s">
        <v>28875</v>
      </c>
      <c r="B2632" s="434" t="s">
        <v>24078</v>
      </c>
      <c r="C2632" s="434" t="s">
        <v>28876</v>
      </c>
      <c r="D2632" s="434" t="s">
        <v>126</v>
      </c>
      <c r="E2632" s="435">
        <v>6.54</v>
      </c>
    </row>
    <row r="2633" spans="1:5" ht="14.4">
      <c r="A2633" s="433" t="s">
        <v>28877</v>
      </c>
      <c r="B2633" s="434" t="s">
        <v>24078</v>
      </c>
      <c r="C2633" s="434" t="s">
        <v>28878</v>
      </c>
      <c r="D2633" s="434" t="s">
        <v>126</v>
      </c>
      <c r="E2633" s="435">
        <v>6.23</v>
      </c>
    </row>
    <row r="2634" spans="1:5" ht="14.4">
      <c r="A2634" s="433" t="s">
        <v>28879</v>
      </c>
      <c r="B2634" s="434" t="s">
        <v>24078</v>
      </c>
      <c r="C2634" s="434" t="s">
        <v>28880</v>
      </c>
      <c r="D2634" s="434" t="s">
        <v>126</v>
      </c>
      <c r="E2634" s="435">
        <v>6.14</v>
      </c>
    </row>
    <row r="2635" spans="1:5" ht="14.4">
      <c r="A2635" s="433" t="s">
        <v>28881</v>
      </c>
      <c r="B2635" s="434" t="s">
        <v>24078</v>
      </c>
      <c r="C2635" s="434" t="s">
        <v>28882</v>
      </c>
      <c r="D2635" s="434" t="s">
        <v>126</v>
      </c>
      <c r="E2635" s="435">
        <v>6.14</v>
      </c>
    </row>
    <row r="2636" spans="1:5" ht="14.4">
      <c r="A2636" s="433" t="s">
        <v>28883</v>
      </c>
      <c r="B2636" s="434" t="s">
        <v>24078</v>
      </c>
      <c r="C2636" s="434" t="s">
        <v>28884</v>
      </c>
      <c r="D2636" s="434" t="s">
        <v>126</v>
      </c>
      <c r="E2636" s="435">
        <v>6.14</v>
      </c>
    </row>
    <row r="2637" spans="1:5" ht="14.4">
      <c r="A2637" s="433" t="s">
        <v>28885</v>
      </c>
      <c r="B2637" s="434" t="s">
        <v>24078</v>
      </c>
      <c r="C2637" s="434" t="s">
        <v>28886</v>
      </c>
      <c r="D2637" s="434" t="s">
        <v>126</v>
      </c>
      <c r="E2637" s="435">
        <v>6.14</v>
      </c>
    </row>
    <row r="2638" spans="1:5" ht="14.4">
      <c r="A2638" s="433" t="s">
        <v>28887</v>
      </c>
      <c r="B2638" s="434" t="s">
        <v>24078</v>
      </c>
      <c r="C2638" s="434" t="s">
        <v>28888</v>
      </c>
      <c r="D2638" s="434" t="s">
        <v>126</v>
      </c>
      <c r="E2638" s="435">
        <v>7.83</v>
      </c>
    </row>
    <row r="2639" spans="1:5" ht="14.4">
      <c r="A2639" s="433" t="s">
        <v>28889</v>
      </c>
      <c r="B2639" s="434" t="s">
        <v>24078</v>
      </c>
      <c r="C2639" s="434" t="s">
        <v>28890</v>
      </c>
      <c r="D2639" s="434" t="s">
        <v>126</v>
      </c>
      <c r="E2639" s="435">
        <v>6.75</v>
      </c>
    </row>
    <row r="2640" spans="1:5" ht="14.4">
      <c r="A2640" s="433" t="s">
        <v>28891</v>
      </c>
      <c r="B2640" s="434" t="s">
        <v>24078</v>
      </c>
      <c r="C2640" s="434" t="s">
        <v>28892</v>
      </c>
      <c r="D2640" s="434" t="s">
        <v>126</v>
      </c>
      <c r="E2640" s="435">
        <v>6.75</v>
      </c>
    </row>
    <row r="2641" spans="1:5" ht="14.4">
      <c r="A2641" s="433" t="s">
        <v>28893</v>
      </c>
      <c r="B2641" s="434" t="s">
        <v>24078</v>
      </c>
      <c r="C2641" s="434" t="s">
        <v>28894</v>
      </c>
      <c r="D2641" s="434" t="s">
        <v>126</v>
      </c>
      <c r="E2641" s="435">
        <v>6.75</v>
      </c>
    </row>
    <row r="2642" spans="1:5" ht="14.4">
      <c r="A2642" s="433" t="s">
        <v>28895</v>
      </c>
      <c r="B2642" s="434" t="s">
        <v>24078</v>
      </c>
      <c r="C2642" s="434" t="s">
        <v>28896</v>
      </c>
      <c r="D2642" s="434" t="s">
        <v>126</v>
      </c>
      <c r="E2642" s="435">
        <v>7.24</v>
      </c>
    </row>
    <row r="2643" spans="1:5" ht="14.4">
      <c r="A2643" s="433" t="s">
        <v>28897</v>
      </c>
      <c r="B2643" s="434" t="s">
        <v>24078</v>
      </c>
      <c r="C2643" s="434" t="s">
        <v>28898</v>
      </c>
      <c r="D2643" s="434" t="s">
        <v>126</v>
      </c>
      <c r="E2643" s="435">
        <v>7.24</v>
      </c>
    </row>
    <row r="2644" spans="1:5" ht="14.4">
      <c r="A2644" s="433" t="s">
        <v>28899</v>
      </c>
      <c r="B2644" s="434" t="s">
        <v>24078</v>
      </c>
      <c r="C2644" s="434" t="s">
        <v>28900</v>
      </c>
      <c r="D2644" s="434" t="s">
        <v>126</v>
      </c>
      <c r="E2644" s="435">
        <v>6.93</v>
      </c>
    </row>
    <row r="2645" spans="1:5" ht="14.4">
      <c r="A2645" s="433" t="s">
        <v>28901</v>
      </c>
      <c r="B2645" s="434" t="s">
        <v>24078</v>
      </c>
      <c r="C2645" s="434" t="s">
        <v>28902</v>
      </c>
      <c r="D2645" s="434" t="s">
        <v>126</v>
      </c>
      <c r="E2645" s="435">
        <v>6.84</v>
      </c>
    </row>
    <row r="2646" spans="1:5" ht="14.4">
      <c r="A2646" s="433" t="s">
        <v>28903</v>
      </c>
      <c r="B2646" s="434" t="s">
        <v>24078</v>
      </c>
      <c r="C2646" s="434" t="s">
        <v>28904</v>
      </c>
      <c r="D2646" s="434" t="s">
        <v>126</v>
      </c>
      <c r="E2646" s="435">
        <v>6.84</v>
      </c>
    </row>
    <row r="2647" spans="1:5" ht="14.4">
      <c r="A2647" s="433" t="s">
        <v>28905</v>
      </c>
      <c r="B2647" s="434" t="s">
        <v>24078</v>
      </c>
      <c r="C2647" s="434" t="s">
        <v>28906</v>
      </c>
      <c r="D2647" s="434" t="s">
        <v>126</v>
      </c>
      <c r="E2647" s="435">
        <v>6.84</v>
      </c>
    </row>
    <row r="2648" spans="1:5" ht="14.4">
      <c r="A2648" s="433" t="s">
        <v>28907</v>
      </c>
      <c r="B2648" s="434" t="s">
        <v>24078</v>
      </c>
      <c r="C2648" s="434" t="s">
        <v>28908</v>
      </c>
      <c r="D2648" s="434" t="s">
        <v>126</v>
      </c>
      <c r="E2648" s="435">
        <v>6.84</v>
      </c>
    </row>
    <row r="2649" spans="1:5" ht="14.4">
      <c r="A2649" s="433" t="s">
        <v>28909</v>
      </c>
      <c r="B2649" s="434" t="s">
        <v>24078</v>
      </c>
      <c r="C2649" s="434" t="s">
        <v>28910</v>
      </c>
      <c r="D2649" s="434" t="s">
        <v>126</v>
      </c>
      <c r="E2649" s="435">
        <v>7.22</v>
      </c>
    </row>
    <row r="2650" spans="1:5" ht="14.4">
      <c r="A2650" s="433" t="s">
        <v>28911</v>
      </c>
      <c r="B2650" s="434" t="s">
        <v>24078</v>
      </c>
      <c r="C2650" s="434" t="s">
        <v>28912</v>
      </c>
      <c r="D2650" s="434" t="s">
        <v>126</v>
      </c>
      <c r="E2650" s="435">
        <v>7.07</v>
      </c>
    </row>
    <row r="2651" spans="1:5" ht="14.4">
      <c r="A2651" s="433" t="s">
        <v>28913</v>
      </c>
      <c r="B2651" s="434" t="s">
        <v>24078</v>
      </c>
      <c r="C2651" s="434" t="s">
        <v>28914</v>
      </c>
      <c r="D2651" s="434" t="s">
        <v>126</v>
      </c>
      <c r="E2651" s="435">
        <v>7.07</v>
      </c>
    </row>
    <row r="2652" spans="1:5" ht="14.4">
      <c r="A2652" s="433" t="s">
        <v>28915</v>
      </c>
      <c r="B2652" s="434" t="s">
        <v>24078</v>
      </c>
      <c r="C2652" s="434" t="s">
        <v>28916</v>
      </c>
      <c r="D2652" s="434" t="s">
        <v>126</v>
      </c>
      <c r="E2652" s="435">
        <v>7.48</v>
      </c>
    </row>
    <row r="2653" spans="1:5" ht="14.4">
      <c r="A2653" s="433" t="s">
        <v>28917</v>
      </c>
      <c r="B2653" s="434" t="s">
        <v>24078</v>
      </c>
      <c r="C2653" s="434" t="s">
        <v>28918</v>
      </c>
      <c r="D2653" s="434" t="s">
        <v>100</v>
      </c>
      <c r="E2653" s="435">
        <v>0.21</v>
      </c>
    </row>
    <row r="2654" spans="1:5" ht="14.4">
      <c r="A2654" s="433" t="s">
        <v>28919</v>
      </c>
      <c r="B2654" s="434" t="s">
        <v>24078</v>
      </c>
      <c r="C2654" s="434" t="s">
        <v>26887</v>
      </c>
      <c r="D2654" s="434" t="s">
        <v>100</v>
      </c>
      <c r="E2654" s="435">
        <v>56.9</v>
      </c>
    </row>
    <row r="2655" spans="1:5" ht="14.4">
      <c r="A2655" s="433" t="s">
        <v>28920</v>
      </c>
      <c r="B2655" s="434" t="s">
        <v>24078</v>
      </c>
      <c r="C2655" s="434" t="s">
        <v>26877</v>
      </c>
      <c r="D2655" s="434" t="s">
        <v>100</v>
      </c>
      <c r="E2655" s="435">
        <v>198.55</v>
      </c>
    </row>
    <row r="2656" spans="1:5" ht="14.4">
      <c r="A2656" s="433" t="s">
        <v>28921</v>
      </c>
      <c r="B2656" s="434" t="s">
        <v>24078</v>
      </c>
      <c r="C2656" s="434" t="s">
        <v>26881</v>
      </c>
      <c r="D2656" s="434" t="s">
        <v>100</v>
      </c>
      <c r="E2656" s="435">
        <v>124.9</v>
      </c>
    </row>
    <row r="2657" spans="1:5" ht="14.4">
      <c r="A2657" s="433" t="s">
        <v>28922</v>
      </c>
      <c r="B2657" s="434" t="s">
        <v>24078</v>
      </c>
      <c r="C2657" s="434" t="s">
        <v>26883</v>
      </c>
      <c r="D2657" s="434" t="s">
        <v>100</v>
      </c>
      <c r="E2657" s="435">
        <v>210.27</v>
      </c>
    </row>
    <row r="2658" spans="1:5" ht="14.4">
      <c r="A2658" s="433" t="s">
        <v>28923</v>
      </c>
      <c r="B2658" s="434" t="s">
        <v>24078</v>
      </c>
      <c r="C2658" s="434" t="s">
        <v>26879</v>
      </c>
      <c r="D2658" s="434" t="s">
        <v>100</v>
      </c>
      <c r="E2658" s="435">
        <v>69.349999999999994</v>
      </c>
    </row>
    <row r="2659" spans="1:5" ht="14.4">
      <c r="A2659" s="433" t="s">
        <v>28924</v>
      </c>
      <c r="B2659" s="434" t="s">
        <v>24078</v>
      </c>
      <c r="C2659" s="434" t="s">
        <v>26885</v>
      </c>
      <c r="D2659" s="434" t="s">
        <v>100</v>
      </c>
      <c r="E2659" s="435">
        <v>252.55</v>
      </c>
    </row>
    <row r="2660" spans="1:5" ht="14.4">
      <c r="A2660" s="433" t="s">
        <v>28925</v>
      </c>
      <c r="B2660" s="434" t="s">
        <v>24078</v>
      </c>
      <c r="C2660" s="434" t="s">
        <v>28926</v>
      </c>
      <c r="D2660" s="434" t="s">
        <v>126</v>
      </c>
      <c r="E2660" s="435">
        <v>6.88</v>
      </c>
    </row>
    <row r="2661" spans="1:5" ht="14.4">
      <c r="A2661" s="433" t="s">
        <v>28927</v>
      </c>
      <c r="B2661" s="434" t="s">
        <v>24078</v>
      </c>
      <c r="C2661" s="434" t="s">
        <v>28928</v>
      </c>
      <c r="D2661" s="434" t="s">
        <v>126</v>
      </c>
      <c r="E2661" s="435">
        <v>6.88</v>
      </c>
    </row>
    <row r="2662" spans="1:5" ht="14.4">
      <c r="A2662" s="433" t="s">
        <v>28929</v>
      </c>
      <c r="B2662" s="434" t="s">
        <v>24078</v>
      </c>
      <c r="C2662" s="434" t="s">
        <v>28930</v>
      </c>
      <c r="D2662" s="434" t="s">
        <v>126</v>
      </c>
      <c r="E2662" s="435">
        <v>6.88</v>
      </c>
    </row>
    <row r="2663" spans="1:5" ht="14.4">
      <c r="A2663" s="433" t="s">
        <v>28931</v>
      </c>
      <c r="B2663" s="434" t="s">
        <v>24078</v>
      </c>
      <c r="C2663" s="434" t="s">
        <v>28932</v>
      </c>
      <c r="D2663" s="434" t="s">
        <v>53</v>
      </c>
      <c r="E2663" s="435">
        <v>4.3600000000000003</v>
      </c>
    </row>
    <row r="2664" spans="1:5" ht="14.4">
      <c r="A2664" s="433" t="s">
        <v>28933</v>
      </c>
      <c r="B2664" s="434" t="s">
        <v>24078</v>
      </c>
      <c r="C2664" s="434" t="s">
        <v>28934</v>
      </c>
      <c r="D2664" s="434" t="s">
        <v>126</v>
      </c>
      <c r="E2664" s="435">
        <v>7.18</v>
      </c>
    </row>
    <row r="2665" spans="1:5" ht="14.4">
      <c r="A2665" s="433" t="s">
        <v>28935</v>
      </c>
      <c r="B2665" s="434" t="s">
        <v>24078</v>
      </c>
      <c r="C2665" s="434" t="s">
        <v>28936</v>
      </c>
      <c r="D2665" s="434" t="s">
        <v>126</v>
      </c>
      <c r="E2665" s="435">
        <v>6.88</v>
      </c>
    </row>
    <row r="2666" spans="1:5" ht="14.4">
      <c r="A2666" s="433" t="s">
        <v>28937</v>
      </c>
      <c r="B2666" s="434" t="s">
        <v>24078</v>
      </c>
      <c r="C2666" s="434" t="s">
        <v>28938</v>
      </c>
      <c r="D2666" s="434" t="s">
        <v>126</v>
      </c>
      <c r="E2666" s="435">
        <v>6.88</v>
      </c>
    </row>
    <row r="2667" spans="1:5" ht="14.4">
      <c r="A2667" s="433" t="s">
        <v>28939</v>
      </c>
      <c r="B2667" s="434" t="s">
        <v>24078</v>
      </c>
      <c r="C2667" s="434" t="s">
        <v>28940</v>
      </c>
      <c r="D2667" s="434" t="s">
        <v>53</v>
      </c>
      <c r="E2667" s="435">
        <v>1.76</v>
      </c>
    </row>
    <row r="2668" spans="1:5" ht="14.4">
      <c r="A2668" s="433" t="s">
        <v>28941</v>
      </c>
      <c r="B2668" s="434" t="s">
        <v>24078</v>
      </c>
      <c r="C2668" s="434" t="s">
        <v>28942</v>
      </c>
      <c r="D2668" s="434" t="s">
        <v>53</v>
      </c>
      <c r="E2668" s="435">
        <v>4.24</v>
      </c>
    </row>
    <row r="2669" spans="1:5" ht="14.4">
      <c r="A2669" s="433" t="s">
        <v>28943</v>
      </c>
      <c r="B2669" s="434" t="s">
        <v>24078</v>
      </c>
      <c r="C2669" s="434" t="s">
        <v>28944</v>
      </c>
      <c r="D2669" s="434" t="s">
        <v>126</v>
      </c>
      <c r="E2669" s="435">
        <v>8.25</v>
      </c>
    </row>
    <row r="2670" spans="1:5" ht="14.4">
      <c r="A2670" s="433" t="s">
        <v>28945</v>
      </c>
      <c r="B2670" s="434" t="s">
        <v>24078</v>
      </c>
      <c r="C2670" s="434" t="s">
        <v>28946</v>
      </c>
      <c r="D2670" s="434" t="s">
        <v>126</v>
      </c>
      <c r="E2670" s="435">
        <v>6.88</v>
      </c>
    </row>
    <row r="2671" spans="1:5" ht="14.4">
      <c r="A2671" s="433" t="s">
        <v>28947</v>
      </c>
      <c r="B2671" s="434" t="s">
        <v>24078</v>
      </c>
      <c r="C2671" s="434" t="s">
        <v>28948</v>
      </c>
      <c r="D2671" s="434" t="s">
        <v>126</v>
      </c>
      <c r="E2671" s="435">
        <v>6.88</v>
      </c>
    </row>
    <row r="2672" spans="1:5" ht="14.4">
      <c r="A2672" s="433" t="s">
        <v>28949</v>
      </c>
      <c r="B2672" s="434" t="s">
        <v>24078</v>
      </c>
      <c r="C2672" s="434" t="s">
        <v>28950</v>
      </c>
      <c r="D2672" s="434" t="s">
        <v>126</v>
      </c>
      <c r="E2672" s="435">
        <v>6.88</v>
      </c>
    </row>
    <row r="2673" spans="1:5" ht="14.4">
      <c r="A2673" s="433" t="s">
        <v>28951</v>
      </c>
      <c r="B2673" s="434" t="s">
        <v>24078</v>
      </c>
      <c r="C2673" s="434" t="s">
        <v>28952</v>
      </c>
      <c r="D2673" s="434" t="s">
        <v>126</v>
      </c>
      <c r="E2673" s="435">
        <v>6.88</v>
      </c>
    </row>
    <row r="2674" spans="1:5" ht="14.4">
      <c r="A2674" s="433" t="s">
        <v>28953</v>
      </c>
      <c r="B2674" s="434" t="s">
        <v>24078</v>
      </c>
      <c r="C2674" s="434" t="s">
        <v>28954</v>
      </c>
      <c r="D2674" s="434" t="s">
        <v>126</v>
      </c>
      <c r="E2674" s="435">
        <v>6.88</v>
      </c>
    </row>
    <row r="2675" spans="1:5" ht="14.4">
      <c r="A2675" s="433" t="s">
        <v>28955</v>
      </c>
      <c r="B2675" s="434" t="s">
        <v>24078</v>
      </c>
      <c r="C2675" s="434" t="s">
        <v>28956</v>
      </c>
      <c r="D2675" s="434" t="s">
        <v>126</v>
      </c>
      <c r="E2675" s="435">
        <v>8.11</v>
      </c>
    </row>
    <row r="2676" spans="1:5" ht="14.4">
      <c r="A2676" s="433" t="s">
        <v>28957</v>
      </c>
      <c r="B2676" s="434" t="s">
        <v>24078</v>
      </c>
      <c r="C2676" s="434" t="s">
        <v>28958</v>
      </c>
      <c r="D2676" s="434" t="s">
        <v>100</v>
      </c>
      <c r="E2676" s="435">
        <v>447.28</v>
      </c>
    </row>
    <row r="2677" spans="1:5" ht="14.4">
      <c r="A2677" s="433" t="s">
        <v>28959</v>
      </c>
      <c r="B2677" s="434" t="s">
        <v>24078</v>
      </c>
      <c r="C2677" s="434" t="s">
        <v>28960</v>
      </c>
      <c r="D2677" s="434" t="s">
        <v>100</v>
      </c>
      <c r="E2677" s="435">
        <v>566.5</v>
      </c>
    </row>
    <row r="2678" spans="1:5" ht="14.4">
      <c r="A2678" s="433" t="s">
        <v>28961</v>
      </c>
      <c r="B2678" s="434" t="s">
        <v>24078</v>
      </c>
      <c r="C2678" s="434" t="s">
        <v>28962</v>
      </c>
      <c r="D2678" s="434" t="s">
        <v>100</v>
      </c>
      <c r="E2678" s="435">
        <v>822.76</v>
      </c>
    </row>
    <row r="2679" spans="1:5" ht="14.4">
      <c r="A2679" s="433" t="s">
        <v>28963</v>
      </c>
      <c r="B2679" s="434" t="s">
        <v>24078</v>
      </c>
      <c r="C2679" s="434" t="s">
        <v>28964</v>
      </c>
      <c r="D2679" s="434" t="s">
        <v>100</v>
      </c>
      <c r="E2679" s="435">
        <v>753.8</v>
      </c>
    </row>
    <row r="2680" spans="1:5" ht="14.4">
      <c r="A2680" s="433" t="s">
        <v>28965</v>
      </c>
      <c r="B2680" s="434" t="s">
        <v>24078</v>
      </c>
      <c r="C2680" s="434" t="s">
        <v>28966</v>
      </c>
      <c r="D2680" s="434" t="s">
        <v>100</v>
      </c>
      <c r="E2680" s="435">
        <v>784.7</v>
      </c>
    </row>
    <row r="2681" spans="1:5" ht="14.4">
      <c r="A2681" s="433" t="s">
        <v>28967</v>
      </c>
      <c r="B2681" s="434" t="s">
        <v>24078</v>
      </c>
      <c r="C2681" s="434" t="s">
        <v>28968</v>
      </c>
      <c r="D2681" s="434" t="s">
        <v>100</v>
      </c>
      <c r="E2681" s="435">
        <v>863.17</v>
      </c>
    </row>
    <row r="2682" spans="1:5" ht="14.4">
      <c r="A2682" s="433" t="s">
        <v>28969</v>
      </c>
      <c r="B2682" s="434" t="s">
        <v>24078</v>
      </c>
      <c r="C2682" s="434" t="s">
        <v>28970</v>
      </c>
      <c r="D2682" s="434" t="s">
        <v>100</v>
      </c>
      <c r="E2682" s="435">
        <v>941.64</v>
      </c>
    </row>
    <row r="2683" spans="1:5" ht="14.4">
      <c r="A2683" s="433" t="s">
        <v>28971</v>
      </c>
      <c r="B2683" s="434" t="s">
        <v>24078</v>
      </c>
      <c r="C2683" s="434" t="s">
        <v>28972</v>
      </c>
      <c r="D2683" s="434" t="s">
        <v>100</v>
      </c>
      <c r="E2683" s="435">
        <v>277.58999999999997</v>
      </c>
    </row>
    <row r="2684" spans="1:5" ht="14.4">
      <c r="A2684" s="433" t="s">
        <v>28973</v>
      </c>
      <c r="B2684" s="434" t="s">
        <v>24078</v>
      </c>
      <c r="C2684" s="434" t="s">
        <v>28974</v>
      </c>
      <c r="D2684" s="434" t="s">
        <v>74</v>
      </c>
      <c r="E2684" s="435">
        <v>6.15</v>
      </c>
    </row>
    <row r="2685" spans="1:5" ht="14.4">
      <c r="A2685" s="433" t="s">
        <v>28975</v>
      </c>
      <c r="B2685" s="434" t="s">
        <v>24078</v>
      </c>
      <c r="C2685" s="434" t="s">
        <v>28976</v>
      </c>
      <c r="D2685" s="434" t="s">
        <v>74</v>
      </c>
      <c r="E2685" s="435">
        <v>8.14</v>
      </c>
    </row>
    <row r="2686" spans="1:5" ht="14.4">
      <c r="A2686" s="433" t="s">
        <v>28977</v>
      </c>
      <c r="B2686" s="434" t="s">
        <v>24078</v>
      </c>
      <c r="C2686" s="434" t="s">
        <v>28978</v>
      </c>
      <c r="D2686" s="434" t="s">
        <v>74</v>
      </c>
      <c r="E2686" s="435">
        <v>22.45</v>
      </c>
    </row>
    <row r="2687" spans="1:5" ht="14.4">
      <c r="A2687" s="433" t="s">
        <v>28979</v>
      </c>
      <c r="B2687" s="434" t="s">
        <v>24078</v>
      </c>
      <c r="C2687" s="434" t="s">
        <v>28980</v>
      </c>
      <c r="D2687" s="434" t="s">
        <v>74</v>
      </c>
      <c r="E2687" s="435">
        <v>41.52</v>
      </c>
    </row>
    <row r="2688" spans="1:5" ht="14.4">
      <c r="A2688" s="433" t="s">
        <v>28981</v>
      </c>
      <c r="B2688" s="434" t="s">
        <v>24078</v>
      </c>
      <c r="C2688" s="434" t="s">
        <v>28982</v>
      </c>
      <c r="D2688" s="434" t="s">
        <v>74</v>
      </c>
      <c r="E2688" s="435">
        <v>10.18</v>
      </c>
    </row>
    <row r="2689" spans="1:5" ht="14.4">
      <c r="A2689" s="433" t="s">
        <v>28983</v>
      </c>
      <c r="B2689" s="434" t="s">
        <v>24078</v>
      </c>
      <c r="C2689" s="434" t="s">
        <v>28984</v>
      </c>
      <c r="D2689" s="434" t="s">
        <v>74</v>
      </c>
      <c r="E2689" s="435">
        <v>56</v>
      </c>
    </row>
    <row r="2690" spans="1:5" ht="16.8">
      <c r="A2690" s="433" t="s">
        <v>28985</v>
      </c>
      <c r="B2690" s="434" t="s">
        <v>24078</v>
      </c>
      <c r="C2690" s="434" t="s">
        <v>28986</v>
      </c>
      <c r="D2690" s="434" t="s">
        <v>126</v>
      </c>
      <c r="E2690" s="435">
        <v>8.24</v>
      </c>
    </row>
    <row r="2691" spans="1:5" ht="16.8">
      <c r="A2691" s="433" t="s">
        <v>28987</v>
      </c>
      <c r="B2691" s="434" t="s">
        <v>24078</v>
      </c>
      <c r="C2691" s="434" t="s">
        <v>28988</v>
      </c>
      <c r="D2691" s="434" t="s">
        <v>126</v>
      </c>
      <c r="E2691" s="435">
        <v>8.84</v>
      </c>
    </row>
    <row r="2692" spans="1:5" ht="16.8">
      <c r="A2692" s="433" t="s">
        <v>28989</v>
      </c>
      <c r="B2692" s="434" t="s">
        <v>24078</v>
      </c>
      <c r="C2692" s="434" t="s">
        <v>28990</v>
      </c>
      <c r="D2692" s="434" t="s">
        <v>126</v>
      </c>
      <c r="E2692" s="435">
        <v>8.3800000000000008</v>
      </c>
    </row>
    <row r="2693" spans="1:5" ht="16.8">
      <c r="A2693" s="433" t="s">
        <v>28991</v>
      </c>
      <c r="B2693" s="434" t="s">
        <v>24078</v>
      </c>
      <c r="C2693" s="434" t="s">
        <v>28992</v>
      </c>
      <c r="D2693" s="434" t="s">
        <v>126</v>
      </c>
      <c r="E2693" s="435">
        <v>8.31</v>
      </c>
    </row>
    <row r="2694" spans="1:5" ht="16.8">
      <c r="A2694" s="433" t="s">
        <v>28993</v>
      </c>
      <c r="B2694" s="434" t="s">
        <v>24078</v>
      </c>
      <c r="C2694" s="434" t="s">
        <v>28994</v>
      </c>
      <c r="D2694" s="434" t="s">
        <v>126</v>
      </c>
      <c r="E2694" s="435">
        <v>8.24</v>
      </c>
    </row>
    <row r="2695" spans="1:5" ht="16.8">
      <c r="A2695" s="433" t="s">
        <v>28995</v>
      </c>
      <c r="B2695" s="434" t="s">
        <v>24078</v>
      </c>
      <c r="C2695" s="434" t="s">
        <v>28996</v>
      </c>
      <c r="D2695" s="434" t="s">
        <v>126</v>
      </c>
      <c r="E2695" s="435">
        <v>8.24</v>
      </c>
    </row>
    <row r="2696" spans="1:5" ht="16.8">
      <c r="A2696" s="433" t="s">
        <v>28997</v>
      </c>
      <c r="B2696" s="434" t="s">
        <v>24078</v>
      </c>
      <c r="C2696" s="434" t="s">
        <v>28998</v>
      </c>
      <c r="D2696" s="434" t="s">
        <v>126</v>
      </c>
      <c r="E2696" s="435">
        <v>9.1</v>
      </c>
    </row>
    <row r="2697" spans="1:5" ht="16.8">
      <c r="A2697" s="433" t="s">
        <v>28999</v>
      </c>
      <c r="B2697" s="434" t="s">
        <v>24078</v>
      </c>
      <c r="C2697" s="434" t="s">
        <v>29000</v>
      </c>
      <c r="D2697" s="434" t="s">
        <v>126</v>
      </c>
      <c r="E2697" s="435">
        <v>8.85</v>
      </c>
    </row>
    <row r="2698" spans="1:5" ht="16.8">
      <c r="A2698" s="433" t="s">
        <v>29001</v>
      </c>
      <c r="B2698" s="434" t="s">
        <v>24078</v>
      </c>
      <c r="C2698" s="434" t="s">
        <v>29002</v>
      </c>
      <c r="D2698" s="434" t="s">
        <v>126</v>
      </c>
      <c r="E2698" s="435">
        <v>8.8800000000000008</v>
      </c>
    </row>
    <row r="2699" spans="1:5" ht="16.8">
      <c r="A2699" s="433" t="s">
        <v>29003</v>
      </c>
      <c r="B2699" s="434" t="s">
        <v>24078</v>
      </c>
      <c r="C2699" s="434" t="s">
        <v>29004</v>
      </c>
      <c r="D2699" s="434" t="s">
        <v>126</v>
      </c>
      <c r="E2699" s="435">
        <v>8.8800000000000008</v>
      </c>
    </row>
    <row r="2700" spans="1:5" ht="16.8">
      <c r="A2700" s="433" t="s">
        <v>29005</v>
      </c>
      <c r="B2700" s="434" t="s">
        <v>24078</v>
      </c>
      <c r="C2700" s="434" t="s">
        <v>29006</v>
      </c>
      <c r="D2700" s="434" t="s">
        <v>126</v>
      </c>
      <c r="E2700" s="435">
        <v>9.2899999999999991</v>
      </c>
    </row>
    <row r="2701" spans="1:5" ht="16.8">
      <c r="A2701" s="433" t="s">
        <v>29007</v>
      </c>
      <c r="B2701" s="434" t="s">
        <v>24078</v>
      </c>
      <c r="C2701" s="434" t="s">
        <v>29008</v>
      </c>
      <c r="D2701" s="434" t="s">
        <v>126</v>
      </c>
      <c r="E2701" s="435">
        <v>10.15</v>
      </c>
    </row>
    <row r="2702" spans="1:5" ht="16.8">
      <c r="A2702" s="433" t="s">
        <v>29009</v>
      </c>
      <c r="B2702" s="434" t="s">
        <v>24078</v>
      </c>
      <c r="C2702" s="434" t="s">
        <v>29010</v>
      </c>
      <c r="D2702" s="434" t="s">
        <v>126</v>
      </c>
      <c r="E2702" s="435">
        <v>9.51</v>
      </c>
    </row>
    <row r="2703" spans="1:5" ht="16.8">
      <c r="A2703" s="433" t="s">
        <v>29011</v>
      </c>
      <c r="B2703" s="434" t="s">
        <v>24078</v>
      </c>
      <c r="C2703" s="434" t="s">
        <v>29012</v>
      </c>
      <c r="D2703" s="434" t="s">
        <v>126</v>
      </c>
      <c r="E2703" s="435">
        <v>8.7799999999999994</v>
      </c>
    </row>
    <row r="2704" spans="1:5" ht="14.4">
      <c r="A2704" s="433" t="s">
        <v>29013</v>
      </c>
      <c r="B2704" s="434" t="s">
        <v>24078</v>
      </c>
      <c r="C2704" s="434" t="s">
        <v>29014</v>
      </c>
      <c r="D2704" s="434" t="s">
        <v>126</v>
      </c>
      <c r="E2704" s="435">
        <v>13.92</v>
      </c>
    </row>
    <row r="2705" spans="1:5" ht="14.4">
      <c r="A2705" s="433" t="s">
        <v>29015</v>
      </c>
      <c r="B2705" s="434" t="s">
        <v>24078</v>
      </c>
      <c r="C2705" s="434" t="s">
        <v>29016</v>
      </c>
      <c r="D2705" s="434" t="s">
        <v>126</v>
      </c>
      <c r="E2705" s="435">
        <v>15.21</v>
      </c>
    </row>
    <row r="2706" spans="1:5" ht="14.4">
      <c r="A2706" s="433" t="s">
        <v>29017</v>
      </c>
      <c r="B2706" s="434" t="s">
        <v>24078</v>
      </c>
      <c r="C2706" s="434" t="s">
        <v>29018</v>
      </c>
      <c r="D2706" s="434" t="s">
        <v>126</v>
      </c>
      <c r="E2706" s="435">
        <v>18.13</v>
      </c>
    </row>
    <row r="2707" spans="1:5" ht="14.4">
      <c r="A2707" s="433" t="s">
        <v>29019</v>
      </c>
      <c r="B2707" s="434" t="s">
        <v>24078</v>
      </c>
      <c r="C2707" s="434" t="s">
        <v>29020</v>
      </c>
      <c r="D2707" s="434" t="s">
        <v>126</v>
      </c>
      <c r="E2707" s="435">
        <v>17.97</v>
      </c>
    </row>
    <row r="2708" spans="1:5" ht="14.4">
      <c r="A2708" s="433" t="s">
        <v>29021</v>
      </c>
      <c r="B2708" s="434" t="s">
        <v>24078</v>
      </c>
      <c r="C2708" s="434" t="s">
        <v>29022</v>
      </c>
      <c r="D2708" s="434" t="s">
        <v>53</v>
      </c>
      <c r="E2708" s="435">
        <v>0.77</v>
      </c>
    </row>
    <row r="2709" spans="1:5" ht="14.4">
      <c r="A2709" s="433" t="s">
        <v>29023</v>
      </c>
      <c r="B2709" s="434" t="s">
        <v>24078</v>
      </c>
      <c r="C2709" s="434" t="s">
        <v>29024</v>
      </c>
      <c r="D2709" s="434" t="s">
        <v>126</v>
      </c>
      <c r="E2709" s="435">
        <v>11.55</v>
      </c>
    </row>
    <row r="2710" spans="1:5" ht="14.4">
      <c r="A2710" s="433" t="s">
        <v>29025</v>
      </c>
      <c r="B2710" s="434" t="s">
        <v>24078</v>
      </c>
      <c r="C2710" s="434" t="s">
        <v>29026</v>
      </c>
      <c r="D2710" s="434" t="s">
        <v>126</v>
      </c>
      <c r="E2710" s="435">
        <v>13.1</v>
      </c>
    </row>
    <row r="2711" spans="1:5" ht="14.4">
      <c r="A2711" s="433" t="s">
        <v>29027</v>
      </c>
      <c r="B2711" s="434" t="s">
        <v>24078</v>
      </c>
      <c r="C2711" s="434" t="s">
        <v>29028</v>
      </c>
      <c r="D2711" s="434" t="s">
        <v>53</v>
      </c>
      <c r="E2711" s="435">
        <v>0.82</v>
      </c>
    </row>
    <row r="2712" spans="1:5" ht="14.4">
      <c r="A2712" s="433" t="s">
        <v>29029</v>
      </c>
      <c r="B2712" s="434" t="s">
        <v>24078</v>
      </c>
      <c r="C2712" s="434" t="s">
        <v>29030</v>
      </c>
      <c r="D2712" s="434" t="s">
        <v>126</v>
      </c>
      <c r="E2712" s="435">
        <v>15.68</v>
      </c>
    </row>
    <row r="2713" spans="1:5" ht="14.4">
      <c r="A2713" s="433" t="s">
        <v>29031</v>
      </c>
      <c r="B2713" s="434" t="s">
        <v>24078</v>
      </c>
      <c r="C2713" s="434" t="s">
        <v>29032</v>
      </c>
      <c r="D2713" s="434" t="s">
        <v>126</v>
      </c>
      <c r="E2713" s="435">
        <v>24.4</v>
      </c>
    </row>
    <row r="2714" spans="1:5" ht="14.4">
      <c r="A2714" s="433" t="s">
        <v>29033</v>
      </c>
      <c r="B2714" s="434" t="s">
        <v>24078</v>
      </c>
      <c r="C2714" s="434" t="s">
        <v>29034</v>
      </c>
      <c r="D2714" s="434" t="s">
        <v>53</v>
      </c>
      <c r="E2714" s="435">
        <v>23.75</v>
      </c>
    </row>
    <row r="2715" spans="1:5" ht="14.4">
      <c r="A2715" s="433" t="s">
        <v>29035</v>
      </c>
      <c r="B2715" s="434" t="s">
        <v>24078</v>
      </c>
      <c r="C2715" s="434" t="s">
        <v>29036</v>
      </c>
      <c r="D2715" s="434" t="s">
        <v>53</v>
      </c>
      <c r="E2715" s="435">
        <v>11.46</v>
      </c>
    </row>
    <row r="2716" spans="1:5" ht="14.4">
      <c r="A2716" s="433" t="s">
        <v>29037</v>
      </c>
      <c r="B2716" s="434" t="s">
        <v>24078</v>
      </c>
      <c r="C2716" s="434" t="s">
        <v>29038</v>
      </c>
      <c r="D2716" s="434" t="s">
        <v>53</v>
      </c>
      <c r="E2716" s="435">
        <v>13.87</v>
      </c>
    </row>
    <row r="2717" spans="1:5" ht="14.4">
      <c r="A2717" s="433" t="s">
        <v>29039</v>
      </c>
      <c r="B2717" s="434" t="s">
        <v>24078</v>
      </c>
      <c r="C2717" s="434" t="s">
        <v>29040</v>
      </c>
      <c r="D2717" s="434" t="s">
        <v>53</v>
      </c>
      <c r="E2717" s="435">
        <v>20.93</v>
      </c>
    </row>
    <row r="2718" spans="1:5" ht="14.4">
      <c r="A2718" s="433" t="s">
        <v>29041</v>
      </c>
      <c r="B2718" s="434" t="s">
        <v>24078</v>
      </c>
      <c r="C2718" s="434" t="s">
        <v>29042</v>
      </c>
      <c r="D2718" s="434" t="s">
        <v>53</v>
      </c>
      <c r="E2718" s="435">
        <v>2.04</v>
      </c>
    </row>
    <row r="2719" spans="1:5" ht="14.4">
      <c r="A2719" s="433" t="s">
        <v>29043</v>
      </c>
      <c r="B2719" s="434" t="s">
        <v>24078</v>
      </c>
      <c r="C2719" s="434" t="s">
        <v>29044</v>
      </c>
      <c r="D2719" s="434" t="s">
        <v>53</v>
      </c>
      <c r="E2719" s="435">
        <v>22.2</v>
      </c>
    </row>
    <row r="2720" spans="1:5" ht="14.4">
      <c r="A2720" s="433" t="s">
        <v>29045</v>
      </c>
      <c r="B2720" s="434" t="s">
        <v>24078</v>
      </c>
      <c r="C2720" s="434" t="s">
        <v>29046</v>
      </c>
      <c r="D2720" s="434" t="s">
        <v>53</v>
      </c>
      <c r="E2720" s="435">
        <v>26.42</v>
      </c>
    </row>
    <row r="2721" spans="1:5" ht="14.4">
      <c r="A2721" s="433" t="s">
        <v>29047</v>
      </c>
      <c r="B2721" s="434" t="s">
        <v>24078</v>
      </c>
      <c r="C2721" s="434" t="s">
        <v>29048</v>
      </c>
      <c r="D2721" s="434" t="s">
        <v>53</v>
      </c>
      <c r="E2721" s="435">
        <v>33.76</v>
      </c>
    </row>
    <row r="2722" spans="1:5" ht="14.4">
      <c r="A2722" s="433" t="s">
        <v>29049</v>
      </c>
      <c r="B2722" s="434" t="s">
        <v>24078</v>
      </c>
      <c r="C2722" s="434" t="s">
        <v>29050</v>
      </c>
      <c r="D2722" s="434" t="s">
        <v>526</v>
      </c>
      <c r="E2722" s="435">
        <v>6.16</v>
      </c>
    </row>
    <row r="2723" spans="1:5" ht="14.4">
      <c r="A2723" s="433" t="s">
        <v>29051</v>
      </c>
      <c r="B2723" s="434" t="s">
        <v>24078</v>
      </c>
      <c r="C2723" s="434" t="s">
        <v>29052</v>
      </c>
      <c r="D2723" s="434" t="s">
        <v>53</v>
      </c>
      <c r="E2723" s="435">
        <v>55</v>
      </c>
    </row>
    <row r="2724" spans="1:5" ht="14.4">
      <c r="A2724" s="433" t="s">
        <v>29053</v>
      </c>
      <c r="B2724" s="434" t="s">
        <v>24078</v>
      </c>
      <c r="C2724" s="434" t="s">
        <v>29054</v>
      </c>
      <c r="D2724" s="434" t="s">
        <v>53</v>
      </c>
      <c r="E2724" s="435">
        <v>95</v>
      </c>
    </row>
    <row r="2725" spans="1:5" ht="14.4">
      <c r="A2725" s="433" t="s">
        <v>29055</v>
      </c>
      <c r="B2725" s="434" t="s">
        <v>24078</v>
      </c>
      <c r="C2725" s="434" t="s">
        <v>29056</v>
      </c>
      <c r="D2725" s="434" t="s">
        <v>74</v>
      </c>
      <c r="E2725" s="435">
        <v>1.45</v>
      </c>
    </row>
    <row r="2726" spans="1:5" ht="14.4">
      <c r="A2726" s="433" t="s">
        <v>29057</v>
      </c>
      <c r="B2726" s="434" t="s">
        <v>24078</v>
      </c>
      <c r="C2726" s="434" t="s">
        <v>29058</v>
      </c>
      <c r="D2726" s="434" t="s">
        <v>74</v>
      </c>
      <c r="E2726" s="435">
        <v>4.32</v>
      </c>
    </row>
    <row r="2727" spans="1:5" ht="14.4">
      <c r="A2727" s="433" t="s">
        <v>29059</v>
      </c>
      <c r="B2727" s="434" t="s">
        <v>24078</v>
      </c>
      <c r="C2727" s="434" t="s">
        <v>29060</v>
      </c>
      <c r="D2727" s="434" t="s">
        <v>74</v>
      </c>
      <c r="E2727" s="435">
        <v>2.7</v>
      </c>
    </row>
    <row r="2728" spans="1:5" ht="14.4">
      <c r="A2728" s="433" t="s">
        <v>29061</v>
      </c>
      <c r="B2728" s="434" t="s">
        <v>24078</v>
      </c>
      <c r="C2728" s="434" t="s">
        <v>29062</v>
      </c>
      <c r="D2728" s="434" t="s">
        <v>74</v>
      </c>
      <c r="E2728" s="435">
        <v>3</v>
      </c>
    </row>
    <row r="2729" spans="1:5" ht="14.4">
      <c r="A2729" s="433" t="s">
        <v>29063</v>
      </c>
      <c r="B2729" s="434" t="s">
        <v>24078</v>
      </c>
      <c r="C2729" s="434" t="s">
        <v>29064</v>
      </c>
      <c r="D2729" s="434" t="s">
        <v>126</v>
      </c>
      <c r="E2729" s="435">
        <v>0.74</v>
      </c>
    </row>
    <row r="2730" spans="1:5" ht="14.4">
      <c r="A2730" s="433" t="s">
        <v>29065</v>
      </c>
      <c r="B2730" s="434" t="s">
        <v>24078</v>
      </c>
      <c r="C2730" s="434" t="s">
        <v>29066</v>
      </c>
      <c r="D2730" s="434" t="s">
        <v>126</v>
      </c>
      <c r="E2730" s="435">
        <v>3.94</v>
      </c>
    </row>
    <row r="2731" spans="1:5" ht="14.4">
      <c r="A2731" s="433" t="s">
        <v>29067</v>
      </c>
      <c r="B2731" s="434" t="s">
        <v>24078</v>
      </c>
      <c r="C2731" s="434" t="s">
        <v>29068</v>
      </c>
      <c r="D2731" s="434" t="s">
        <v>126</v>
      </c>
      <c r="E2731" s="435">
        <v>0.68</v>
      </c>
    </row>
    <row r="2732" spans="1:5" ht="14.4">
      <c r="A2732" s="433" t="s">
        <v>29069</v>
      </c>
      <c r="B2732" s="434" t="s">
        <v>24078</v>
      </c>
      <c r="C2732" s="434" t="s">
        <v>29070</v>
      </c>
      <c r="D2732" s="434" t="s">
        <v>126</v>
      </c>
      <c r="E2732" s="435">
        <v>1.05</v>
      </c>
    </row>
    <row r="2733" spans="1:5" ht="14.4">
      <c r="A2733" s="433" t="s">
        <v>29071</v>
      </c>
      <c r="B2733" s="434" t="s">
        <v>24078</v>
      </c>
      <c r="C2733" s="434" t="s">
        <v>29072</v>
      </c>
      <c r="D2733" s="434" t="s">
        <v>126</v>
      </c>
      <c r="E2733" s="435">
        <v>2.09</v>
      </c>
    </row>
    <row r="2734" spans="1:5" ht="14.4">
      <c r="A2734" s="433" t="s">
        <v>29073</v>
      </c>
      <c r="B2734" s="434" t="s">
        <v>24078</v>
      </c>
      <c r="C2734" s="434" t="s">
        <v>29074</v>
      </c>
      <c r="D2734" s="434" t="s">
        <v>126</v>
      </c>
      <c r="E2734" s="435">
        <v>4.45</v>
      </c>
    </row>
    <row r="2735" spans="1:5" ht="14.4">
      <c r="A2735" s="433" t="s">
        <v>29075</v>
      </c>
      <c r="B2735" s="434" t="s">
        <v>24078</v>
      </c>
      <c r="C2735" s="434" t="s">
        <v>29076</v>
      </c>
      <c r="D2735" s="434" t="s">
        <v>126</v>
      </c>
      <c r="E2735" s="435">
        <v>0.88</v>
      </c>
    </row>
    <row r="2736" spans="1:5" ht="14.4">
      <c r="A2736" s="433" t="s">
        <v>29077</v>
      </c>
      <c r="B2736" s="434" t="s">
        <v>24078</v>
      </c>
      <c r="C2736" s="434" t="s">
        <v>29078</v>
      </c>
      <c r="D2736" s="434" t="s">
        <v>126</v>
      </c>
      <c r="E2736" s="435">
        <v>1.25</v>
      </c>
    </row>
    <row r="2737" spans="1:5" ht="14.4">
      <c r="A2737" s="433" t="s">
        <v>29079</v>
      </c>
      <c r="B2737" s="434" t="s">
        <v>24078</v>
      </c>
      <c r="C2737" s="434" t="s">
        <v>29080</v>
      </c>
      <c r="D2737" s="434" t="s">
        <v>126</v>
      </c>
      <c r="E2737" s="435">
        <v>0.83</v>
      </c>
    </row>
    <row r="2738" spans="1:5" ht="14.4">
      <c r="A2738" s="433" t="s">
        <v>29081</v>
      </c>
      <c r="B2738" s="434" t="s">
        <v>24078</v>
      </c>
      <c r="C2738" s="434" t="s">
        <v>29082</v>
      </c>
      <c r="D2738" s="434" t="s">
        <v>126</v>
      </c>
      <c r="E2738" s="435">
        <v>18.440000000000001</v>
      </c>
    </row>
    <row r="2739" spans="1:5" ht="14.4">
      <c r="A2739" s="433" t="s">
        <v>29083</v>
      </c>
      <c r="B2739" s="434" t="s">
        <v>24078</v>
      </c>
      <c r="C2739" s="434" t="s">
        <v>29084</v>
      </c>
      <c r="D2739" s="434" t="s">
        <v>71</v>
      </c>
      <c r="E2739" s="435">
        <v>15.75</v>
      </c>
    </row>
    <row r="2740" spans="1:5" ht="14.4">
      <c r="A2740" s="433" t="s">
        <v>29085</v>
      </c>
      <c r="B2740" s="434" t="s">
        <v>24078</v>
      </c>
      <c r="C2740" s="434" t="s">
        <v>29086</v>
      </c>
      <c r="D2740" s="434" t="s">
        <v>71</v>
      </c>
      <c r="E2740" s="435">
        <v>183.93</v>
      </c>
    </row>
    <row r="2741" spans="1:5" ht="14.4">
      <c r="A2741" s="433" t="s">
        <v>29087</v>
      </c>
      <c r="B2741" s="434" t="s">
        <v>24078</v>
      </c>
      <c r="C2741" s="434" t="s">
        <v>29088</v>
      </c>
      <c r="D2741" s="434" t="s">
        <v>71</v>
      </c>
      <c r="E2741" s="435">
        <v>169.08</v>
      </c>
    </row>
    <row r="2742" spans="1:5" ht="14.4">
      <c r="A2742" s="433" t="s">
        <v>29089</v>
      </c>
      <c r="B2742" s="434" t="s">
        <v>24078</v>
      </c>
      <c r="C2742" s="434" t="s">
        <v>29090</v>
      </c>
      <c r="D2742" s="434" t="s">
        <v>71</v>
      </c>
      <c r="E2742" s="435">
        <v>185.05</v>
      </c>
    </row>
    <row r="2743" spans="1:5" ht="14.4">
      <c r="A2743" s="433" t="s">
        <v>29091</v>
      </c>
      <c r="B2743" s="434" t="s">
        <v>24078</v>
      </c>
      <c r="C2743" s="434" t="s">
        <v>29092</v>
      </c>
      <c r="D2743" s="434" t="s">
        <v>71</v>
      </c>
      <c r="E2743" s="435">
        <v>176.12</v>
      </c>
    </row>
    <row r="2744" spans="1:5" ht="14.4">
      <c r="A2744" s="433" t="s">
        <v>29093</v>
      </c>
      <c r="B2744" s="434" t="s">
        <v>24078</v>
      </c>
      <c r="C2744" s="434" t="s">
        <v>29094</v>
      </c>
      <c r="D2744" s="434" t="s">
        <v>71</v>
      </c>
      <c r="E2744" s="435">
        <v>171.92</v>
      </c>
    </row>
    <row r="2745" spans="1:5" ht="14.4">
      <c r="A2745" s="433" t="s">
        <v>29095</v>
      </c>
      <c r="B2745" s="434" t="s">
        <v>24078</v>
      </c>
      <c r="C2745" s="434" t="s">
        <v>29096</v>
      </c>
      <c r="D2745" s="434" t="s">
        <v>71</v>
      </c>
      <c r="E2745" s="435">
        <v>159.09</v>
      </c>
    </row>
    <row r="2746" spans="1:5" ht="14.4">
      <c r="A2746" s="433" t="s">
        <v>29097</v>
      </c>
      <c r="B2746" s="434" t="s">
        <v>24078</v>
      </c>
      <c r="C2746" s="434" t="s">
        <v>29098</v>
      </c>
      <c r="D2746" s="434" t="s">
        <v>71</v>
      </c>
      <c r="E2746" s="435">
        <v>165.78</v>
      </c>
    </row>
    <row r="2747" spans="1:5" ht="14.4">
      <c r="A2747" s="433" t="s">
        <v>29099</v>
      </c>
      <c r="B2747" s="434" t="s">
        <v>24078</v>
      </c>
      <c r="C2747" s="434" t="s">
        <v>29100</v>
      </c>
      <c r="D2747" s="434" t="s">
        <v>71</v>
      </c>
      <c r="E2747" s="435">
        <v>173.18</v>
      </c>
    </row>
    <row r="2748" spans="1:5" ht="14.4">
      <c r="A2748" s="433" t="s">
        <v>29101</v>
      </c>
      <c r="B2748" s="434" t="s">
        <v>24078</v>
      </c>
      <c r="C2748" s="434" t="s">
        <v>29102</v>
      </c>
      <c r="D2748" s="434" t="s">
        <v>71</v>
      </c>
      <c r="E2748" s="435">
        <v>185.05</v>
      </c>
    </row>
    <row r="2749" spans="1:5" ht="14.4">
      <c r="A2749" s="433" t="s">
        <v>29103</v>
      </c>
      <c r="B2749" s="434" t="s">
        <v>24078</v>
      </c>
      <c r="C2749" s="434" t="s">
        <v>29104</v>
      </c>
      <c r="D2749" s="434" t="s">
        <v>18764</v>
      </c>
      <c r="E2749" s="435">
        <v>123.7</v>
      </c>
    </row>
    <row r="2750" spans="1:5" ht="14.4">
      <c r="A2750" s="433" t="s">
        <v>29105</v>
      </c>
      <c r="B2750" s="434" t="s">
        <v>24078</v>
      </c>
      <c r="C2750" s="434" t="s">
        <v>29106</v>
      </c>
      <c r="D2750" s="434" t="s">
        <v>18764</v>
      </c>
      <c r="E2750" s="435">
        <v>123.7</v>
      </c>
    </row>
    <row r="2751" spans="1:5" ht="14.4">
      <c r="A2751" s="433" t="s">
        <v>29107</v>
      </c>
      <c r="B2751" s="434" t="s">
        <v>24078</v>
      </c>
      <c r="C2751" s="434" t="s">
        <v>29108</v>
      </c>
      <c r="D2751" s="434" t="s">
        <v>71</v>
      </c>
      <c r="E2751" s="435">
        <v>181.38</v>
      </c>
    </row>
    <row r="2752" spans="1:5" ht="14.4">
      <c r="A2752" s="433" t="s">
        <v>29109</v>
      </c>
      <c r="B2752" s="434" t="s">
        <v>24078</v>
      </c>
      <c r="C2752" s="434" t="s">
        <v>29110</v>
      </c>
      <c r="D2752" s="434" t="s">
        <v>71</v>
      </c>
      <c r="E2752" s="435">
        <v>173.32</v>
      </c>
    </row>
    <row r="2753" spans="1:5" ht="14.4">
      <c r="A2753" s="433" t="s">
        <v>29111</v>
      </c>
      <c r="B2753" s="434" t="s">
        <v>24078</v>
      </c>
      <c r="C2753" s="434" t="s">
        <v>29112</v>
      </c>
      <c r="D2753" s="434" t="s">
        <v>71</v>
      </c>
      <c r="E2753" s="435">
        <v>188.72</v>
      </c>
    </row>
    <row r="2754" spans="1:5" ht="14.4">
      <c r="A2754" s="433" t="s">
        <v>29113</v>
      </c>
      <c r="B2754" s="434" t="s">
        <v>24078</v>
      </c>
      <c r="C2754" s="434" t="s">
        <v>29114</v>
      </c>
      <c r="D2754" s="434" t="s">
        <v>100</v>
      </c>
      <c r="E2754" s="435">
        <v>262.41000000000003</v>
      </c>
    </row>
    <row r="2755" spans="1:5" ht="16.8">
      <c r="A2755" s="433" t="s">
        <v>29115</v>
      </c>
      <c r="B2755" s="434" t="s">
        <v>24078</v>
      </c>
      <c r="C2755" s="434" t="s">
        <v>29116</v>
      </c>
      <c r="D2755" s="434" t="s">
        <v>100</v>
      </c>
      <c r="E2755" s="435">
        <v>182.15</v>
      </c>
    </row>
    <row r="2756" spans="1:5" ht="16.8">
      <c r="A2756" s="433" t="s">
        <v>29117</v>
      </c>
      <c r="B2756" s="434" t="s">
        <v>24078</v>
      </c>
      <c r="C2756" s="434" t="s">
        <v>29118</v>
      </c>
      <c r="D2756" s="434" t="s">
        <v>100</v>
      </c>
      <c r="E2756" s="435">
        <v>195.5</v>
      </c>
    </row>
    <row r="2757" spans="1:5" ht="16.8">
      <c r="A2757" s="433" t="s">
        <v>29119</v>
      </c>
      <c r="B2757" s="434" t="s">
        <v>24078</v>
      </c>
      <c r="C2757" s="434" t="s">
        <v>29120</v>
      </c>
      <c r="D2757" s="434" t="s">
        <v>100</v>
      </c>
      <c r="E2757" s="435">
        <v>195.5</v>
      </c>
    </row>
    <row r="2758" spans="1:5" ht="16.8">
      <c r="A2758" s="433" t="s">
        <v>29121</v>
      </c>
      <c r="B2758" s="434" t="s">
        <v>24078</v>
      </c>
      <c r="C2758" s="434" t="s">
        <v>29122</v>
      </c>
      <c r="D2758" s="434" t="s">
        <v>100</v>
      </c>
      <c r="E2758" s="435">
        <v>212.5</v>
      </c>
    </row>
    <row r="2759" spans="1:5" ht="16.8">
      <c r="A2759" s="433" t="s">
        <v>29123</v>
      </c>
      <c r="B2759" s="434" t="s">
        <v>24078</v>
      </c>
      <c r="C2759" s="434" t="s">
        <v>29124</v>
      </c>
      <c r="D2759" s="434" t="s">
        <v>100</v>
      </c>
      <c r="E2759" s="435">
        <v>926.73</v>
      </c>
    </row>
    <row r="2760" spans="1:5" ht="16.8">
      <c r="A2760" s="433" t="s">
        <v>29125</v>
      </c>
      <c r="B2760" s="434" t="s">
        <v>24078</v>
      </c>
      <c r="C2760" s="434" t="s">
        <v>29126</v>
      </c>
      <c r="D2760" s="434" t="s">
        <v>100</v>
      </c>
      <c r="E2760" s="435">
        <v>961.98</v>
      </c>
    </row>
    <row r="2761" spans="1:5" ht="16.8">
      <c r="A2761" s="433" t="s">
        <v>29127</v>
      </c>
      <c r="B2761" s="434" t="s">
        <v>24078</v>
      </c>
      <c r="C2761" s="434" t="s">
        <v>29128</v>
      </c>
      <c r="D2761" s="434" t="s">
        <v>100</v>
      </c>
      <c r="E2761" s="435">
        <v>997.07</v>
      </c>
    </row>
    <row r="2762" spans="1:5" ht="16.8">
      <c r="A2762" s="433" t="s">
        <v>29129</v>
      </c>
      <c r="B2762" s="434" t="s">
        <v>24078</v>
      </c>
      <c r="C2762" s="434" t="s">
        <v>29130</v>
      </c>
      <c r="D2762" s="434" t="s">
        <v>100</v>
      </c>
      <c r="E2762" s="435">
        <v>1064.4100000000001</v>
      </c>
    </row>
    <row r="2763" spans="1:5" ht="14.4">
      <c r="A2763" s="433" t="s">
        <v>29131</v>
      </c>
      <c r="B2763" s="434" t="s">
        <v>24078</v>
      </c>
      <c r="C2763" s="434" t="s">
        <v>29132</v>
      </c>
      <c r="D2763" s="434" t="s">
        <v>100</v>
      </c>
      <c r="E2763" s="435">
        <v>205.37</v>
      </c>
    </row>
    <row r="2764" spans="1:5" ht="14.4">
      <c r="A2764" s="433" t="s">
        <v>29133</v>
      </c>
      <c r="B2764" s="434" t="s">
        <v>24078</v>
      </c>
      <c r="C2764" s="434" t="s">
        <v>29134</v>
      </c>
      <c r="D2764" s="434" t="s">
        <v>53</v>
      </c>
      <c r="E2764" s="435">
        <v>7.69</v>
      </c>
    </row>
    <row r="2765" spans="1:5" ht="16.8">
      <c r="A2765" s="433" t="s">
        <v>29135</v>
      </c>
      <c r="B2765" s="434" t="s">
        <v>24078</v>
      </c>
      <c r="C2765" s="434" t="s">
        <v>29136</v>
      </c>
      <c r="D2765" s="434" t="s">
        <v>74</v>
      </c>
      <c r="E2765" s="435">
        <v>110</v>
      </c>
    </row>
    <row r="2766" spans="1:5" ht="14.4">
      <c r="A2766" s="433" t="s">
        <v>29137</v>
      </c>
      <c r="B2766" s="434" t="s">
        <v>24078</v>
      </c>
      <c r="C2766" s="434" t="s">
        <v>29138</v>
      </c>
      <c r="D2766" s="434" t="s">
        <v>100</v>
      </c>
      <c r="E2766" s="435">
        <v>88.33</v>
      </c>
    </row>
    <row r="2767" spans="1:5" ht="16.8">
      <c r="A2767" s="433" t="s">
        <v>29139</v>
      </c>
      <c r="B2767" s="434" t="s">
        <v>24078</v>
      </c>
      <c r="C2767" s="434" t="s">
        <v>29140</v>
      </c>
      <c r="D2767" s="434" t="s">
        <v>100</v>
      </c>
      <c r="E2767" s="435">
        <v>135.33000000000001</v>
      </c>
    </row>
    <row r="2768" spans="1:5" ht="16.8">
      <c r="A2768" s="433" t="s">
        <v>29141</v>
      </c>
      <c r="B2768" s="434" t="s">
        <v>24078</v>
      </c>
      <c r="C2768" s="434" t="s">
        <v>29142</v>
      </c>
      <c r="D2768" s="434" t="s">
        <v>100</v>
      </c>
      <c r="E2768" s="435">
        <v>197.6</v>
      </c>
    </row>
    <row r="2769" spans="1:5" ht="16.8">
      <c r="A2769" s="433" t="s">
        <v>29143</v>
      </c>
      <c r="B2769" s="434" t="s">
        <v>24078</v>
      </c>
      <c r="C2769" s="434" t="s">
        <v>29144</v>
      </c>
      <c r="D2769" s="434" t="s">
        <v>100</v>
      </c>
      <c r="E2769" s="435">
        <v>145</v>
      </c>
    </row>
    <row r="2770" spans="1:5" ht="16.8">
      <c r="A2770" s="433" t="s">
        <v>29145</v>
      </c>
      <c r="B2770" s="434" t="s">
        <v>24078</v>
      </c>
      <c r="C2770" s="434" t="s">
        <v>29146</v>
      </c>
      <c r="D2770" s="434" t="s">
        <v>100</v>
      </c>
      <c r="E2770" s="435">
        <v>169.8</v>
      </c>
    </row>
    <row r="2771" spans="1:5" ht="14.4">
      <c r="A2771" s="433" t="s">
        <v>29147</v>
      </c>
      <c r="B2771" s="434" t="s">
        <v>24078</v>
      </c>
      <c r="C2771" s="434" t="s">
        <v>29148</v>
      </c>
      <c r="D2771" s="434" t="s">
        <v>100</v>
      </c>
      <c r="E2771" s="435">
        <v>5.63</v>
      </c>
    </row>
    <row r="2772" spans="1:5" ht="14.4">
      <c r="A2772" s="433" t="s">
        <v>29149</v>
      </c>
      <c r="B2772" s="434" t="s">
        <v>24078</v>
      </c>
      <c r="C2772" s="434" t="s">
        <v>29150</v>
      </c>
      <c r="D2772" s="434" t="s">
        <v>100</v>
      </c>
      <c r="E2772" s="435">
        <v>47.85</v>
      </c>
    </row>
    <row r="2773" spans="1:5" ht="14.4">
      <c r="A2773" s="433" t="s">
        <v>29151</v>
      </c>
      <c r="B2773" s="434" t="s">
        <v>24078</v>
      </c>
      <c r="C2773" s="434" t="s">
        <v>29152</v>
      </c>
      <c r="D2773" s="434" t="s">
        <v>100</v>
      </c>
      <c r="E2773" s="435">
        <v>8.5</v>
      </c>
    </row>
    <row r="2774" spans="1:5" ht="14.4">
      <c r="A2774" s="433" t="s">
        <v>29153</v>
      </c>
      <c r="B2774" s="434" t="s">
        <v>24078</v>
      </c>
      <c r="C2774" s="434" t="s">
        <v>29154</v>
      </c>
      <c r="D2774" s="434" t="s">
        <v>100</v>
      </c>
      <c r="E2774" s="435">
        <v>9.19</v>
      </c>
    </row>
    <row r="2775" spans="1:5" ht="14.4">
      <c r="A2775" s="433" t="s">
        <v>29155</v>
      </c>
      <c r="B2775" s="434" t="s">
        <v>24078</v>
      </c>
      <c r="C2775" s="434" t="s">
        <v>29156</v>
      </c>
      <c r="D2775" s="434" t="s">
        <v>100</v>
      </c>
      <c r="E2775" s="435">
        <v>109.99</v>
      </c>
    </row>
    <row r="2776" spans="1:5" ht="14.4">
      <c r="A2776" s="433" t="s">
        <v>29157</v>
      </c>
      <c r="B2776" s="434" t="s">
        <v>24078</v>
      </c>
      <c r="C2776" s="434" t="s">
        <v>29158</v>
      </c>
      <c r="D2776" s="434" t="s">
        <v>100</v>
      </c>
      <c r="E2776" s="435">
        <v>3.05</v>
      </c>
    </row>
    <row r="2777" spans="1:5" ht="16.8">
      <c r="A2777" s="433" t="s">
        <v>29159</v>
      </c>
      <c r="B2777" s="434" t="s">
        <v>24078</v>
      </c>
      <c r="C2777" s="434" t="s">
        <v>29160</v>
      </c>
      <c r="D2777" s="434" t="s">
        <v>100</v>
      </c>
      <c r="E2777" s="435">
        <v>27.71</v>
      </c>
    </row>
    <row r="2778" spans="1:5" ht="14.4">
      <c r="A2778" s="433" t="s">
        <v>29161</v>
      </c>
      <c r="B2778" s="434" t="s">
        <v>24078</v>
      </c>
      <c r="C2778" s="434" t="s">
        <v>29162</v>
      </c>
      <c r="D2778" s="434" t="s">
        <v>100</v>
      </c>
      <c r="E2778" s="435">
        <v>11.53</v>
      </c>
    </row>
    <row r="2779" spans="1:5" ht="14.4">
      <c r="A2779" s="433" t="s">
        <v>29163</v>
      </c>
      <c r="B2779" s="434" t="s">
        <v>24078</v>
      </c>
      <c r="C2779" s="434" t="s">
        <v>29164</v>
      </c>
      <c r="D2779" s="434" t="s">
        <v>100</v>
      </c>
      <c r="E2779" s="435">
        <v>15.29</v>
      </c>
    </row>
    <row r="2780" spans="1:5" ht="14.4">
      <c r="A2780" s="433" t="s">
        <v>29165</v>
      </c>
      <c r="B2780" s="434" t="s">
        <v>24078</v>
      </c>
      <c r="C2780" s="434" t="s">
        <v>29166</v>
      </c>
      <c r="D2780" s="434" t="s">
        <v>100</v>
      </c>
      <c r="E2780" s="435">
        <v>5.27</v>
      </c>
    </row>
    <row r="2781" spans="1:5" ht="14.4">
      <c r="A2781" s="433" t="s">
        <v>29167</v>
      </c>
      <c r="B2781" s="434" t="s">
        <v>24078</v>
      </c>
      <c r="C2781" s="434" t="s">
        <v>29168</v>
      </c>
      <c r="D2781" s="434" t="s">
        <v>100</v>
      </c>
      <c r="E2781" s="435">
        <v>124.98</v>
      </c>
    </row>
    <row r="2782" spans="1:5" ht="14.4">
      <c r="A2782" s="433" t="s">
        <v>29169</v>
      </c>
      <c r="B2782" s="434" t="s">
        <v>24078</v>
      </c>
      <c r="C2782" s="434" t="s">
        <v>29170</v>
      </c>
      <c r="D2782" s="434" t="s">
        <v>100</v>
      </c>
      <c r="E2782" s="435">
        <v>7</v>
      </c>
    </row>
    <row r="2783" spans="1:5" ht="14.4">
      <c r="A2783" s="433" t="s">
        <v>29171</v>
      </c>
      <c r="B2783" s="434" t="s">
        <v>24078</v>
      </c>
      <c r="C2783" s="434" t="s">
        <v>29172</v>
      </c>
      <c r="D2783" s="434" t="s">
        <v>100</v>
      </c>
      <c r="E2783" s="435">
        <v>43.4</v>
      </c>
    </row>
    <row r="2784" spans="1:5" ht="14.4">
      <c r="A2784" s="433" t="s">
        <v>29173</v>
      </c>
      <c r="B2784" s="434" t="s">
        <v>24078</v>
      </c>
      <c r="C2784" s="434" t="s">
        <v>29174</v>
      </c>
      <c r="D2784" s="434" t="s">
        <v>100</v>
      </c>
      <c r="E2784" s="435">
        <v>11.5</v>
      </c>
    </row>
    <row r="2785" spans="1:5" ht="14.4">
      <c r="A2785" s="433" t="s">
        <v>29175</v>
      </c>
      <c r="B2785" s="434" t="s">
        <v>24078</v>
      </c>
      <c r="C2785" s="434" t="s">
        <v>29176</v>
      </c>
      <c r="D2785" s="434" t="s">
        <v>100</v>
      </c>
      <c r="E2785" s="435">
        <v>52.5</v>
      </c>
    </row>
    <row r="2786" spans="1:5" ht="14.4">
      <c r="A2786" s="433" t="s">
        <v>29177</v>
      </c>
      <c r="B2786" s="434" t="s">
        <v>24078</v>
      </c>
      <c r="C2786" s="434" t="s">
        <v>29178</v>
      </c>
      <c r="D2786" s="434" t="s">
        <v>100</v>
      </c>
      <c r="E2786" s="435">
        <v>71.3</v>
      </c>
    </row>
    <row r="2787" spans="1:5" ht="14.4">
      <c r="A2787" s="433" t="s">
        <v>29179</v>
      </c>
      <c r="B2787" s="434" t="s">
        <v>24078</v>
      </c>
      <c r="C2787" s="434" t="s">
        <v>29180</v>
      </c>
      <c r="D2787" s="434" t="s">
        <v>53</v>
      </c>
      <c r="E2787" s="435">
        <v>13.33</v>
      </c>
    </row>
    <row r="2788" spans="1:5" ht="16.8">
      <c r="A2788" s="433" t="s">
        <v>29181</v>
      </c>
      <c r="B2788" s="434" t="s">
        <v>24078</v>
      </c>
      <c r="C2788" s="434" t="s">
        <v>29182</v>
      </c>
      <c r="D2788" s="434" t="s">
        <v>24337</v>
      </c>
      <c r="E2788" s="435">
        <v>15</v>
      </c>
    </row>
    <row r="2789" spans="1:5" ht="14.4">
      <c r="A2789" s="433" t="s">
        <v>29183</v>
      </c>
      <c r="B2789" s="434" t="s">
        <v>24078</v>
      </c>
      <c r="C2789" s="434" t="s">
        <v>29184</v>
      </c>
      <c r="D2789" s="434" t="s">
        <v>24337</v>
      </c>
      <c r="E2789" s="435">
        <v>11</v>
      </c>
    </row>
    <row r="2790" spans="1:5" ht="14.4">
      <c r="A2790" s="433" t="s">
        <v>29185</v>
      </c>
      <c r="B2790" s="434" t="s">
        <v>24078</v>
      </c>
      <c r="C2790" s="434" t="s">
        <v>29186</v>
      </c>
      <c r="D2790" s="434" t="s">
        <v>24340</v>
      </c>
      <c r="E2790" s="435">
        <v>24.89</v>
      </c>
    </row>
    <row r="2791" spans="1:5" ht="14.4">
      <c r="A2791" s="433" t="s">
        <v>29187</v>
      </c>
      <c r="B2791" s="434" t="s">
        <v>24078</v>
      </c>
      <c r="C2791" s="434" t="s">
        <v>29188</v>
      </c>
      <c r="D2791" s="434" t="s">
        <v>126</v>
      </c>
      <c r="E2791" s="435">
        <v>11.63</v>
      </c>
    </row>
    <row r="2792" spans="1:5" ht="16.8">
      <c r="A2792" s="433" t="s">
        <v>29189</v>
      </c>
      <c r="B2792" s="434" t="s">
        <v>24078</v>
      </c>
      <c r="C2792" s="434" t="s">
        <v>29190</v>
      </c>
      <c r="D2792" s="434" t="s">
        <v>24222</v>
      </c>
      <c r="E2792" s="435">
        <v>17.75</v>
      </c>
    </row>
    <row r="2793" spans="1:5" ht="14.4">
      <c r="A2793" s="433" t="s">
        <v>29191</v>
      </c>
      <c r="B2793" s="434" t="s">
        <v>24078</v>
      </c>
      <c r="C2793" s="434" t="s">
        <v>29192</v>
      </c>
      <c r="D2793" s="434" t="s">
        <v>24222</v>
      </c>
      <c r="E2793" s="435">
        <v>15.31</v>
      </c>
    </row>
    <row r="2794" spans="1:5" ht="14.4">
      <c r="A2794" s="433" t="s">
        <v>29193</v>
      </c>
      <c r="B2794" s="434" t="s">
        <v>24078</v>
      </c>
      <c r="C2794" s="434" t="s">
        <v>29194</v>
      </c>
      <c r="D2794" s="434" t="s">
        <v>24222</v>
      </c>
      <c r="E2794" s="435">
        <v>5.89</v>
      </c>
    </row>
    <row r="2795" spans="1:5" ht="14.4">
      <c r="A2795" s="433" t="s">
        <v>29195</v>
      </c>
      <c r="B2795" s="434" t="s">
        <v>24078</v>
      </c>
      <c r="C2795" s="434" t="s">
        <v>29196</v>
      </c>
      <c r="D2795" s="434" t="s">
        <v>24222</v>
      </c>
      <c r="E2795" s="435">
        <v>16</v>
      </c>
    </row>
    <row r="2796" spans="1:5" ht="14.4">
      <c r="A2796" s="433" t="s">
        <v>29197</v>
      </c>
      <c r="B2796" s="434" t="s">
        <v>24078</v>
      </c>
      <c r="C2796" s="434" t="s">
        <v>29198</v>
      </c>
      <c r="D2796" s="434" t="s">
        <v>24222</v>
      </c>
      <c r="E2796" s="435">
        <v>5.37</v>
      </c>
    </row>
    <row r="2797" spans="1:5" ht="14.4">
      <c r="A2797" s="433" t="s">
        <v>29199</v>
      </c>
      <c r="B2797" s="434" t="s">
        <v>24078</v>
      </c>
      <c r="C2797" s="434" t="s">
        <v>29200</v>
      </c>
      <c r="D2797" s="434" t="s">
        <v>53</v>
      </c>
      <c r="E2797" s="435">
        <v>126.05</v>
      </c>
    </row>
    <row r="2798" spans="1:5" ht="14.4">
      <c r="A2798" s="433" t="s">
        <v>29201</v>
      </c>
      <c r="B2798" s="434" t="s">
        <v>24078</v>
      </c>
      <c r="C2798" s="434" t="s">
        <v>29202</v>
      </c>
      <c r="D2798" s="434" t="s">
        <v>126</v>
      </c>
      <c r="E2798" s="435">
        <v>11.49</v>
      </c>
    </row>
    <row r="2799" spans="1:5" ht="14.4">
      <c r="A2799" s="433" t="s">
        <v>29203</v>
      </c>
      <c r="B2799" s="434" t="s">
        <v>24078</v>
      </c>
      <c r="C2799" s="434" t="s">
        <v>29204</v>
      </c>
      <c r="D2799" s="434" t="s">
        <v>126</v>
      </c>
      <c r="E2799" s="435">
        <v>16.71</v>
      </c>
    </row>
    <row r="2800" spans="1:5" ht="14.4">
      <c r="A2800" s="433" t="s">
        <v>29205</v>
      </c>
      <c r="B2800" s="434" t="s">
        <v>24078</v>
      </c>
      <c r="C2800" s="434" t="s">
        <v>29206</v>
      </c>
      <c r="D2800" s="434" t="s">
        <v>126</v>
      </c>
      <c r="E2800" s="435">
        <v>8.68</v>
      </c>
    </row>
    <row r="2801" spans="1:5" ht="14.4">
      <c r="A2801" s="433" t="s">
        <v>29207</v>
      </c>
      <c r="B2801" s="434" t="s">
        <v>24078</v>
      </c>
      <c r="C2801" s="434" t="s">
        <v>29208</v>
      </c>
      <c r="D2801" s="434" t="s">
        <v>126</v>
      </c>
      <c r="E2801" s="435">
        <v>9.26</v>
      </c>
    </row>
    <row r="2802" spans="1:5" ht="14.4">
      <c r="A2802" s="433" t="s">
        <v>29209</v>
      </c>
      <c r="B2802" s="434" t="s">
        <v>24078</v>
      </c>
      <c r="C2802" s="434" t="s">
        <v>29210</v>
      </c>
      <c r="D2802" s="434" t="s">
        <v>100</v>
      </c>
      <c r="E2802" s="435">
        <v>3.25</v>
      </c>
    </row>
    <row r="2803" spans="1:5" ht="14.4">
      <c r="A2803" s="433" t="s">
        <v>29211</v>
      </c>
      <c r="B2803" s="434" t="s">
        <v>24078</v>
      </c>
      <c r="C2803" s="434" t="s">
        <v>29212</v>
      </c>
      <c r="D2803" s="434" t="s">
        <v>100</v>
      </c>
      <c r="E2803" s="435">
        <v>2.58</v>
      </c>
    </row>
    <row r="2804" spans="1:5" ht="14.4">
      <c r="A2804" s="433" t="s">
        <v>29213</v>
      </c>
      <c r="B2804" s="434" t="s">
        <v>24078</v>
      </c>
      <c r="C2804" s="434" t="s">
        <v>29214</v>
      </c>
      <c r="D2804" s="434" t="s">
        <v>100</v>
      </c>
      <c r="E2804" s="435">
        <v>1.79</v>
      </c>
    </row>
    <row r="2805" spans="1:5" ht="14.4">
      <c r="A2805" s="433" t="s">
        <v>29215</v>
      </c>
      <c r="B2805" s="434" t="s">
        <v>24078</v>
      </c>
      <c r="C2805" s="434" t="s">
        <v>29216</v>
      </c>
      <c r="D2805" s="434" t="s">
        <v>74</v>
      </c>
      <c r="E2805" s="435">
        <v>17.34</v>
      </c>
    </row>
    <row r="2806" spans="1:5" ht="14.4">
      <c r="A2806" s="433" t="s">
        <v>29217</v>
      </c>
      <c r="B2806" s="434" t="s">
        <v>24078</v>
      </c>
      <c r="C2806" s="434" t="s">
        <v>29218</v>
      </c>
      <c r="D2806" s="434" t="s">
        <v>74</v>
      </c>
      <c r="E2806" s="435">
        <v>15.52</v>
      </c>
    </row>
    <row r="2807" spans="1:5" ht="14.4">
      <c r="A2807" s="433" t="s">
        <v>29219</v>
      </c>
      <c r="B2807" s="434" t="s">
        <v>24078</v>
      </c>
      <c r="C2807" s="434" t="s">
        <v>29220</v>
      </c>
      <c r="D2807" s="434" t="s">
        <v>74</v>
      </c>
      <c r="E2807" s="435">
        <v>27</v>
      </c>
    </row>
    <row r="2808" spans="1:5" ht="14.4">
      <c r="A2808" s="433" t="s">
        <v>29221</v>
      </c>
      <c r="B2808" s="434" t="s">
        <v>24078</v>
      </c>
      <c r="C2808" s="434" t="s">
        <v>29222</v>
      </c>
      <c r="D2808" s="434" t="s">
        <v>74</v>
      </c>
      <c r="E2808" s="435">
        <v>27.08</v>
      </c>
    </row>
    <row r="2809" spans="1:5" ht="14.4">
      <c r="A2809" s="433" t="s">
        <v>29223</v>
      </c>
      <c r="B2809" s="434" t="s">
        <v>24078</v>
      </c>
      <c r="C2809" s="434" t="s">
        <v>29224</v>
      </c>
      <c r="D2809" s="434" t="s">
        <v>74</v>
      </c>
      <c r="E2809" s="435">
        <v>26.44</v>
      </c>
    </row>
    <row r="2810" spans="1:5" ht="14.4">
      <c r="A2810" s="433" t="s">
        <v>29225</v>
      </c>
      <c r="B2810" s="434" t="s">
        <v>24078</v>
      </c>
      <c r="C2810" s="434" t="s">
        <v>29226</v>
      </c>
      <c r="D2810" s="434" t="s">
        <v>74</v>
      </c>
      <c r="E2810" s="435">
        <v>59.9</v>
      </c>
    </row>
    <row r="2811" spans="1:5" ht="14.4">
      <c r="A2811" s="433" t="s">
        <v>29227</v>
      </c>
      <c r="B2811" s="434" t="s">
        <v>24078</v>
      </c>
      <c r="C2811" s="434" t="s">
        <v>29228</v>
      </c>
      <c r="D2811" s="434" t="s">
        <v>74</v>
      </c>
      <c r="E2811" s="435">
        <v>43.2</v>
      </c>
    </row>
    <row r="2812" spans="1:5" ht="14.4">
      <c r="A2812" s="433" t="s">
        <v>29229</v>
      </c>
      <c r="B2812" s="434" t="s">
        <v>24078</v>
      </c>
      <c r="C2812" s="434" t="s">
        <v>29230</v>
      </c>
      <c r="D2812" s="434" t="s">
        <v>74</v>
      </c>
      <c r="E2812" s="435">
        <v>66.55</v>
      </c>
    </row>
    <row r="2813" spans="1:5" ht="14.4">
      <c r="A2813" s="433" t="s">
        <v>29231</v>
      </c>
      <c r="B2813" s="434" t="s">
        <v>24078</v>
      </c>
      <c r="C2813" s="434" t="s">
        <v>29232</v>
      </c>
      <c r="D2813" s="434" t="s">
        <v>100</v>
      </c>
      <c r="E2813" s="435">
        <v>3</v>
      </c>
    </row>
    <row r="2814" spans="1:5" ht="14.4">
      <c r="A2814" s="433" t="s">
        <v>29233</v>
      </c>
      <c r="B2814" s="434" t="s">
        <v>24078</v>
      </c>
      <c r="C2814" s="434" t="s">
        <v>29234</v>
      </c>
      <c r="D2814" s="434" t="s">
        <v>100</v>
      </c>
      <c r="E2814" s="435">
        <v>48.42</v>
      </c>
    </row>
    <row r="2815" spans="1:5" ht="14.4">
      <c r="A2815" s="433" t="s">
        <v>29235</v>
      </c>
      <c r="B2815" s="434" t="s">
        <v>24078</v>
      </c>
      <c r="C2815" s="434" t="s">
        <v>29236</v>
      </c>
      <c r="D2815" s="434" t="s">
        <v>100</v>
      </c>
      <c r="E2815" s="435">
        <v>140</v>
      </c>
    </row>
    <row r="2816" spans="1:5" ht="14.4">
      <c r="A2816" s="433" t="s">
        <v>29237</v>
      </c>
      <c r="B2816" s="434" t="s">
        <v>24078</v>
      </c>
      <c r="C2816" s="434" t="s">
        <v>29238</v>
      </c>
      <c r="D2816" s="434" t="s">
        <v>100</v>
      </c>
      <c r="E2816" s="435">
        <v>40.79</v>
      </c>
    </row>
    <row r="2817" spans="1:5" ht="14.4">
      <c r="A2817" s="433" t="s">
        <v>29239</v>
      </c>
      <c r="B2817" s="434" t="s">
        <v>24078</v>
      </c>
      <c r="C2817" s="434" t="s">
        <v>29240</v>
      </c>
      <c r="D2817" s="434" t="s">
        <v>24273</v>
      </c>
      <c r="E2817" s="435">
        <v>1.54</v>
      </c>
    </row>
    <row r="2818" spans="1:5" ht="14.4">
      <c r="A2818" s="433" t="s">
        <v>29241</v>
      </c>
      <c r="B2818" s="434" t="s">
        <v>24078</v>
      </c>
      <c r="C2818" s="434" t="s">
        <v>29242</v>
      </c>
      <c r="D2818" s="434" t="s">
        <v>100</v>
      </c>
      <c r="E2818" s="435">
        <v>0.61</v>
      </c>
    </row>
    <row r="2819" spans="1:5" ht="14.4">
      <c r="A2819" s="433" t="s">
        <v>29243</v>
      </c>
      <c r="B2819" s="434" t="s">
        <v>24078</v>
      </c>
      <c r="C2819" s="434" t="s">
        <v>29244</v>
      </c>
      <c r="D2819" s="434" t="s">
        <v>100</v>
      </c>
      <c r="E2819" s="435">
        <v>0.71</v>
      </c>
    </row>
    <row r="2820" spans="1:5" ht="14.4">
      <c r="A2820" s="433" t="s">
        <v>29245</v>
      </c>
      <c r="B2820" s="434" t="s">
        <v>24078</v>
      </c>
      <c r="C2820" s="434" t="s">
        <v>29246</v>
      </c>
      <c r="D2820" s="434" t="s">
        <v>100</v>
      </c>
      <c r="E2820" s="435">
        <v>0.91</v>
      </c>
    </row>
    <row r="2821" spans="1:5" ht="14.4">
      <c r="A2821" s="433" t="s">
        <v>29247</v>
      </c>
      <c r="B2821" s="434" t="s">
        <v>24078</v>
      </c>
      <c r="C2821" s="434" t="s">
        <v>29248</v>
      </c>
      <c r="D2821" s="434" t="s">
        <v>100</v>
      </c>
      <c r="E2821" s="435">
        <v>0.36</v>
      </c>
    </row>
    <row r="2822" spans="1:5" ht="14.4">
      <c r="A2822" s="433" t="s">
        <v>29249</v>
      </c>
      <c r="B2822" s="434" t="s">
        <v>24078</v>
      </c>
      <c r="C2822" s="434" t="s">
        <v>29250</v>
      </c>
      <c r="D2822" s="434" t="s">
        <v>126</v>
      </c>
      <c r="E2822" s="435">
        <v>23.52</v>
      </c>
    </row>
    <row r="2823" spans="1:5" ht="14.4">
      <c r="A2823" s="433" t="s">
        <v>29251</v>
      </c>
      <c r="B2823" s="434" t="s">
        <v>24078</v>
      </c>
      <c r="C2823" s="434" t="s">
        <v>29252</v>
      </c>
      <c r="D2823" s="434" t="s">
        <v>74</v>
      </c>
      <c r="E2823" s="435">
        <v>58.53</v>
      </c>
    </row>
    <row r="2824" spans="1:5" ht="14.4">
      <c r="A2824" s="433" t="s">
        <v>29253</v>
      </c>
      <c r="B2824" s="434" t="s">
        <v>24078</v>
      </c>
      <c r="C2824" s="434" t="s">
        <v>29254</v>
      </c>
      <c r="D2824" s="434" t="s">
        <v>74</v>
      </c>
      <c r="E2824" s="435">
        <v>69.5</v>
      </c>
    </row>
    <row r="2825" spans="1:5" ht="14.4">
      <c r="A2825" s="433" t="s">
        <v>29255</v>
      </c>
      <c r="B2825" s="434" t="s">
        <v>24078</v>
      </c>
      <c r="C2825" s="434" t="s">
        <v>29256</v>
      </c>
      <c r="D2825" s="434" t="s">
        <v>53</v>
      </c>
      <c r="E2825" s="435">
        <v>175</v>
      </c>
    </row>
    <row r="2826" spans="1:5" ht="14.4">
      <c r="A2826" s="433" t="s">
        <v>29257</v>
      </c>
      <c r="B2826" s="434" t="s">
        <v>24078</v>
      </c>
      <c r="C2826" s="434" t="s">
        <v>29258</v>
      </c>
      <c r="D2826" s="434" t="s">
        <v>53</v>
      </c>
      <c r="E2826" s="435">
        <v>141</v>
      </c>
    </row>
    <row r="2827" spans="1:5" ht="14.4">
      <c r="A2827" s="433" t="s">
        <v>29259</v>
      </c>
      <c r="B2827" s="434" t="s">
        <v>24078</v>
      </c>
      <c r="C2827" s="434" t="s">
        <v>29260</v>
      </c>
      <c r="D2827" s="434" t="s">
        <v>53</v>
      </c>
      <c r="E2827" s="435">
        <v>105</v>
      </c>
    </row>
    <row r="2828" spans="1:5" ht="14.4">
      <c r="A2828" s="433" t="s">
        <v>29261</v>
      </c>
      <c r="B2828" s="434" t="s">
        <v>24078</v>
      </c>
      <c r="C2828" s="434" t="s">
        <v>29262</v>
      </c>
      <c r="D2828" s="434" t="s">
        <v>126</v>
      </c>
      <c r="E2828" s="435">
        <v>80.97</v>
      </c>
    </row>
    <row r="2829" spans="1:5" ht="14.4">
      <c r="A2829" s="433" t="s">
        <v>29263</v>
      </c>
      <c r="B2829" s="434" t="s">
        <v>24078</v>
      </c>
      <c r="C2829" s="434" t="s">
        <v>29264</v>
      </c>
      <c r="D2829" s="434" t="s">
        <v>126</v>
      </c>
      <c r="E2829" s="435">
        <v>124.99</v>
      </c>
    </row>
    <row r="2830" spans="1:5" ht="14.4">
      <c r="A2830" s="433" t="s">
        <v>29265</v>
      </c>
      <c r="B2830" s="434" t="s">
        <v>24078</v>
      </c>
      <c r="C2830" s="434" t="s">
        <v>29266</v>
      </c>
      <c r="D2830" s="434" t="s">
        <v>126</v>
      </c>
      <c r="E2830" s="435">
        <v>7.62</v>
      </c>
    </row>
    <row r="2831" spans="1:5" ht="14.4">
      <c r="A2831" s="433" t="s">
        <v>29267</v>
      </c>
      <c r="B2831" s="434" t="s">
        <v>24078</v>
      </c>
      <c r="C2831" s="434" t="s">
        <v>28287</v>
      </c>
      <c r="D2831" s="434" t="s">
        <v>526</v>
      </c>
      <c r="E2831" s="435">
        <v>2.86</v>
      </c>
    </row>
    <row r="2832" spans="1:5" ht="14.4">
      <c r="A2832" s="433" t="s">
        <v>29268</v>
      </c>
      <c r="B2832" s="434" t="s">
        <v>24078</v>
      </c>
      <c r="C2832" s="434" t="s">
        <v>29269</v>
      </c>
      <c r="D2832" s="434" t="s">
        <v>526</v>
      </c>
      <c r="E2832" s="435">
        <v>4.8499999999999996</v>
      </c>
    </row>
    <row r="2833" spans="1:5" ht="14.4">
      <c r="A2833" s="433" t="s">
        <v>29270</v>
      </c>
      <c r="B2833" s="434" t="s">
        <v>24078</v>
      </c>
      <c r="C2833" s="434" t="s">
        <v>29271</v>
      </c>
      <c r="D2833" s="434" t="s">
        <v>526</v>
      </c>
      <c r="E2833" s="435">
        <v>5.37</v>
      </c>
    </row>
    <row r="2834" spans="1:5" ht="14.4">
      <c r="A2834" s="433" t="s">
        <v>29272</v>
      </c>
      <c r="B2834" s="434" t="s">
        <v>24078</v>
      </c>
      <c r="C2834" s="434" t="s">
        <v>29273</v>
      </c>
      <c r="D2834" s="434" t="s">
        <v>18764</v>
      </c>
      <c r="E2834" s="435">
        <v>3844.49</v>
      </c>
    </row>
    <row r="2835" spans="1:5" ht="14.4">
      <c r="A2835" s="433" t="s">
        <v>29274</v>
      </c>
      <c r="B2835" s="434" t="s">
        <v>24078</v>
      </c>
      <c r="C2835" s="434" t="s">
        <v>29275</v>
      </c>
      <c r="D2835" s="434" t="s">
        <v>18764</v>
      </c>
      <c r="E2835" s="435">
        <v>2987.66</v>
      </c>
    </row>
    <row r="2836" spans="1:5" ht="14.4">
      <c r="A2836" s="433" t="s">
        <v>29276</v>
      </c>
      <c r="B2836" s="434" t="s">
        <v>24078</v>
      </c>
      <c r="C2836" s="434" t="s">
        <v>29277</v>
      </c>
      <c r="D2836" s="434" t="s">
        <v>18764</v>
      </c>
      <c r="E2836" s="435">
        <v>2701.03</v>
      </c>
    </row>
    <row r="2837" spans="1:5" ht="14.4">
      <c r="A2837" s="433" t="s">
        <v>29278</v>
      </c>
      <c r="B2837" s="434" t="s">
        <v>24078</v>
      </c>
      <c r="C2837" s="434" t="s">
        <v>29279</v>
      </c>
      <c r="D2837" s="434" t="s">
        <v>24538</v>
      </c>
      <c r="E2837" s="435">
        <v>950</v>
      </c>
    </row>
    <row r="2838" spans="1:5" ht="14.4">
      <c r="A2838" s="433" t="s">
        <v>29280</v>
      </c>
      <c r="B2838" s="434" t="s">
        <v>24078</v>
      </c>
      <c r="C2838" s="434" t="s">
        <v>29281</v>
      </c>
      <c r="D2838" s="434" t="s">
        <v>24538</v>
      </c>
      <c r="E2838" s="435">
        <v>1700</v>
      </c>
    </row>
    <row r="2839" spans="1:5" ht="14.4">
      <c r="A2839" s="433" t="s">
        <v>29282</v>
      </c>
      <c r="B2839" s="434" t="s">
        <v>24078</v>
      </c>
      <c r="C2839" s="434" t="s">
        <v>29283</v>
      </c>
      <c r="D2839" s="434" t="s">
        <v>74</v>
      </c>
      <c r="E2839" s="435">
        <v>78.53</v>
      </c>
    </row>
    <row r="2840" spans="1:5" ht="14.4">
      <c r="A2840" s="433" t="s">
        <v>29284</v>
      </c>
      <c r="B2840" s="434" t="s">
        <v>24078</v>
      </c>
      <c r="C2840" s="434" t="s">
        <v>29285</v>
      </c>
      <c r="D2840" s="434" t="s">
        <v>74</v>
      </c>
      <c r="E2840" s="435">
        <v>34.53</v>
      </c>
    </row>
    <row r="2841" spans="1:5" ht="14.4">
      <c r="A2841" s="433" t="s">
        <v>29286</v>
      </c>
      <c r="B2841" s="434" t="s">
        <v>24078</v>
      </c>
      <c r="C2841" s="434" t="s">
        <v>29287</v>
      </c>
      <c r="D2841" s="434" t="s">
        <v>53</v>
      </c>
      <c r="E2841" s="435">
        <v>2.67</v>
      </c>
    </row>
    <row r="2842" spans="1:5" ht="14.4">
      <c r="A2842" s="433" t="s">
        <v>29288</v>
      </c>
      <c r="B2842" s="434" t="s">
        <v>24078</v>
      </c>
      <c r="C2842" s="434" t="s">
        <v>29289</v>
      </c>
      <c r="D2842" s="434" t="s">
        <v>53</v>
      </c>
      <c r="E2842" s="435">
        <v>6.87</v>
      </c>
    </row>
    <row r="2843" spans="1:5" ht="14.4">
      <c r="A2843" s="433" t="s">
        <v>29290</v>
      </c>
      <c r="B2843" s="434" t="s">
        <v>24078</v>
      </c>
      <c r="C2843" s="434" t="s">
        <v>29291</v>
      </c>
      <c r="D2843" s="434" t="s">
        <v>74</v>
      </c>
      <c r="E2843" s="435">
        <v>34.53</v>
      </c>
    </row>
    <row r="2844" spans="1:5" ht="14.4">
      <c r="A2844" s="433" t="s">
        <v>29292</v>
      </c>
      <c r="B2844" s="434" t="s">
        <v>24078</v>
      </c>
      <c r="C2844" s="434" t="s">
        <v>29293</v>
      </c>
      <c r="D2844" s="434" t="s">
        <v>74</v>
      </c>
      <c r="E2844" s="435">
        <v>29.15</v>
      </c>
    </row>
    <row r="2845" spans="1:5" ht="14.4">
      <c r="A2845" s="433" t="s">
        <v>29294</v>
      </c>
      <c r="B2845" s="434" t="s">
        <v>24078</v>
      </c>
      <c r="C2845" s="434" t="s">
        <v>29295</v>
      </c>
      <c r="D2845" s="434" t="s">
        <v>71</v>
      </c>
      <c r="E2845" s="435">
        <v>6001.67</v>
      </c>
    </row>
    <row r="2846" spans="1:5" ht="14.4">
      <c r="A2846" s="433" t="s">
        <v>29296</v>
      </c>
      <c r="B2846" s="434" t="s">
        <v>24078</v>
      </c>
      <c r="C2846" s="434" t="s">
        <v>29297</v>
      </c>
      <c r="D2846" s="434" t="s">
        <v>53</v>
      </c>
      <c r="E2846" s="435">
        <v>35.5</v>
      </c>
    </row>
    <row r="2847" spans="1:5" ht="14.4">
      <c r="A2847" s="433" t="s">
        <v>29298</v>
      </c>
      <c r="B2847" s="434" t="s">
        <v>24078</v>
      </c>
      <c r="C2847" s="434" t="s">
        <v>29299</v>
      </c>
      <c r="D2847" s="434" t="s">
        <v>53</v>
      </c>
      <c r="E2847" s="435">
        <v>27</v>
      </c>
    </row>
    <row r="2848" spans="1:5" ht="14.4">
      <c r="A2848" s="433" t="s">
        <v>29300</v>
      </c>
      <c r="B2848" s="434" t="s">
        <v>24078</v>
      </c>
      <c r="C2848" s="434" t="s">
        <v>29301</v>
      </c>
      <c r="D2848" s="434" t="s">
        <v>53</v>
      </c>
      <c r="E2848" s="435">
        <v>16</v>
      </c>
    </row>
    <row r="2849" spans="1:5" ht="14.4">
      <c r="A2849" s="433" t="s">
        <v>29302</v>
      </c>
      <c r="B2849" s="434" t="s">
        <v>24078</v>
      </c>
      <c r="C2849" s="434" t="s">
        <v>29303</v>
      </c>
      <c r="D2849" s="434" t="s">
        <v>53</v>
      </c>
      <c r="E2849" s="435">
        <v>11.5</v>
      </c>
    </row>
    <row r="2850" spans="1:5" ht="14.4">
      <c r="A2850" s="433" t="s">
        <v>29304</v>
      </c>
      <c r="B2850" s="434" t="s">
        <v>24078</v>
      </c>
      <c r="C2850" s="434" t="s">
        <v>29305</v>
      </c>
      <c r="D2850" s="434" t="s">
        <v>53</v>
      </c>
      <c r="E2850" s="435">
        <v>5</v>
      </c>
    </row>
    <row r="2851" spans="1:5" ht="14.4">
      <c r="A2851" s="433" t="s">
        <v>29306</v>
      </c>
      <c r="B2851" s="434" t="s">
        <v>24078</v>
      </c>
      <c r="C2851" s="434" t="s">
        <v>29307</v>
      </c>
      <c r="D2851" s="434" t="s">
        <v>53</v>
      </c>
      <c r="E2851" s="435">
        <v>4</v>
      </c>
    </row>
    <row r="2852" spans="1:5" ht="14.4">
      <c r="A2852" s="433" t="s">
        <v>29308</v>
      </c>
      <c r="B2852" s="434" t="s">
        <v>24078</v>
      </c>
      <c r="C2852" s="434" t="s">
        <v>29309</v>
      </c>
      <c r="D2852" s="434" t="s">
        <v>53</v>
      </c>
      <c r="E2852" s="435">
        <v>10.3</v>
      </c>
    </row>
    <row r="2853" spans="1:5" ht="14.4">
      <c r="A2853" s="433" t="s">
        <v>29310</v>
      </c>
      <c r="B2853" s="434" t="s">
        <v>24078</v>
      </c>
      <c r="C2853" s="434" t="s">
        <v>29311</v>
      </c>
      <c r="D2853" s="434" t="s">
        <v>53</v>
      </c>
      <c r="E2853" s="435">
        <v>2.67</v>
      </c>
    </row>
    <row r="2854" spans="1:5" ht="14.4">
      <c r="A2854" s="433" t="s">
        <v>29312</v>
      </c>
      <c r="B2854" s="434" t="s">
        <v>24078</v>
      </c>
      <c r="C2854" s="434" t="s">
        <v>29313</v>
      </c>
      <c r="D2854" s="434" t="s">
        <v>74</v>
      </c>
      <c r="E2854" s="435">
        <v>21.77</v>
      </c>
    </row>
    <row r="2855" spans="1:5" ht="14.4">
      <c r="A2855" s="433" t="s">
        <v>29314</v>
      </c>
      <c r="B2855" s="434" t="s">
        <v>24078</v>
      </c>
      <c r="C2855" s="434" t="s">
        <v>29315</v>
      </c>
      <c r="D2855" s="434" t="s">
        <v>74</v>
      </c>
      <c r="E2855" s="435">
        <v>25.7</v>
      </c>
    </row>
    <row r="2856" spans="1:5" ht="14.4">
      <c r="A2856" s="433" t="s">
        <v>29316</v>
      </c>
      <c r="B2856" s="434" t="s">
        <v>24078</v>
      </c>
      <c r="C2856" s="434" t="s">
        <v>29317</v>
      </c>
      <c r="D2856" s="434" t="s">
        <v>74</v>
      </c>
      <c r="E2856" s="435">
        <v>45.5</v>
      </c>
    </row>
    <row r="2857" spans="1:5" ht="14.4">
      <c r="A2857" s="433" t="s">
        <v>29318</v>
      </c>
      <c r="B2857" s="434" t="s">
        <v>24078</v>
      </c>
      <c r="C2857" s="434" t="s">
        <v>29319</v>
      </c>
      <c r="D2857" s="434" t="s">
        <v>74</v>
      </c>
      <c r="E2857" s="435">
        <v>46</v>
      </c>
    </row>
    <row r="2858" spans="1:5" ht="14.4">
      <c r="A2858" s="433" t="s">
        <v>29320</v>
      </c>
      <c r="B2858" s="434" t="s">
        <v>24078</v>
      </c>
      <c r="C2858" s="434" t="s">
        <v>29321</v>
      </c>
      <c r="D2858" s="434" t="s">
        <v>74</v>
      </c>
      <c r="E2858" s="435">
        <v>28</v>
      </c>
    </row>
    <row r="2859" spans="1:5" ht="14.4">
      <c r="A2859" s="433" t="s">
        <v>29322</v>
      </c>
      <c r="B2859" s="434" t="s">
        <v>24078</v>
      </c>
      <c r="C2859" s="434" t="s">
        <v>29323</v>
      </c>
      <c r="D2859" s="434" t="s">
        <v>74</v>
      </c>
      <c r="E2859" s="435">
        <v>55.81</v>
      </c>
    </row>
    <row r="2860" spans="1:5" ht="14.4">
      <c r="A2860" s="433" t="s">
        <v>29324</v>
      </c>
      <c r="B2860" s="434" t="s">
        <v>24078</v>
      </c>
      <c r="C2860" s="434" t="s">
        <v>29325</v>
      </c>
      <c r="D2860" s="434" t="s">
        <v>53</v>
      </c>
      <c r="E2860" s="435">
        <v>11.33</v>
      </c>
    </row>
    <row r="2861" spans="1:5" ht="14.4">
      <c r="A2861" s="433" t="s">
        <v>29326</v>
      </c>
      <c r="B2861" s="434" t="s">
        <v>24078</v>
      </c>
      <c r="C2861" s="434" t="s">
        <v>29327</v>
      </c>
      <c r="D2861" s="434" t="s">
        <v>53</v>
      </c>
      <c r="E2861" s="435">
        <v>21.76</v>
      </c>
    </row>
    <row r="2862" spans="1:5" ht="14.4">
      <c r="A2862" s="433" t="s">
        <v>29328</v>
      </c>
      <c r="B2862" s="434" t="s">
        <v>24078</v>
      </c>
      <c r="C2862" s="434" t="s">
        <v>29329</v>
      </c>
      <c r="D2862" s="434" t="s">
        <v>74</v>
      </c>
      <c r="E2862" s="435">
        <v>119.9</v>
      </c>
    </row>
    <row r="2863" spans="1:5" ht="14.4">
      <c r="A2863" s="433" t="s">
        <v>29330</v>
      </c>
      <c r="B2863" s="434" t="s">
        <v>24078</v>
      </c>
      <c r="C2863" s="434" t="s">
        <v>29331</v>
      </c>
      <c r="D2863" s="434" t="s">
        <v>74</v>
      </c>
      <c r="E2863" s="435">
        <v>31.51</v>
      </c>
    </row>
    <row r="2864" spans="1:5" ht="14.4">
      <c r="A2864" s="433" t="s">
        <v>29332</v>
      </c>
      <c r="B2864" s="434" t="s">
        <v>24078</v>
      </c>
      <c r="C2864" s="434" t="s">
        <v>29333</v>
      </c>
      <c r="D2864" s="434" t="s">
        <v>100</v>
      </c>
      <c r="E2864" s="435">
        <v>208.21</v>
      </c>
    </row>
    <row r="2865" spans="1:5" ht="14.4">
      <c r="A2865" s="433" t="s">
        <v>29334</v>
      </c>
      <c r="B2865" s="434" t="s">
        <v>24078</v>
      </c>
      <c r="C2865" s="434" t="s">
        <v>29335</v>
      </c>
      <c r="D2865" s="434" t="s">
        <v>53</v>
      </c>
      <c r="E2865" s="435">
        <v>2.2799999999999998</v>
      </c>
    </row>
    <row r="2866" spans="1:5" ht="14.4">
      <c r="A2866" s="433" t="s">
        <v>29336</v>
      </c>
      <c r="B2866" s="434" t="s">
        <v>24078</v>
      </c>
      <c r="C2866" s="434" t="s">
        <v>29337</v>
      </c>
      <c r="D2866" s="434" t="s">
        <v>53</v>
      </c>
      <c r="E2866" s="435">
        <v>2.91</v>
      </c>
    </row>
    <row r="2867" spans="1:5" ht="14.4">
      <c r="A2867" s="433" t="s">
        <v>29338</v>
      </c>
      <c r="B2867" s="434" t="s">
        <v>24078</v>
      </c>
      <c r="C2867" s="434" t="s">
        <v>29339</v>
      </c>
      <c r="D2867" s="434" t="s">
        <v>53</v>
      </c>
      <c r="E2867" s="435">
        <v>6.02</v>
      </c>
    </row>
    <row r="2868" spans="1:5" ht="14.4">
      <c r="A2868" s="433" t="s">
        <v>29340</v>
      </c>
      <c r="B2868" s="434" t="s">
        <v>24078</v>
      </c>
      <c r="C2868" s="434" t="s">
        <v>29341</v>
      </c>
      <c r="D2868" s="434" t="s">
        <v>53</v>
      </c>
      <c r="E2868" s="435">
        <v>8.7799999999999994</v>
      </c>
    </row>
    <row r="2869" spans="1:5" ht="14.4">
      <c r="A2869" s="433" t="s">
        <v>29342</v>
      </c>
      <c r="B2869" s="434" t="s">
        <v>24078</v>
      </c>
      <c r="C2869" s="434" t="s">
        <v>29343</v>
      </c>
      <c r="D2869" s="434" t="s">
        <v>53</v>
      </c>
      <c r="E2869" s="435">
        <v>10.47</v>
      </c>
    </row>
    <row r="2870" spans="1:5" ht="14.4">
      <c r="A2870" s="433" t="s">
        <v>29344</v>
      </c>
      <c r="B2870" s="434" t="s">
        <v>24078</v>
      </c>
      <c r="C2870" s="434" t="s">
        <v>29345</v>
      </c>
      <c r="D2870" s="434" t="s">
        <v>53</v>
      </c>
      <c r="E2870" s="435">
        <v>18.61</v>
      </c>
    </row>
    <row r="2871" spans="1:5" ht="14.4">
      <c r="A2871" s="433" t="s">
        <v>29346</v>
      </c>
      <c r="B2871" s="434" t="s">
        <v>24078</v>
      </c>
      <c r="C2871" s="434" t="s">
        <v>29347</v>
      </c>
      <c r="D2871" s="434" t="s">
        <v>53</v>
      </c>
      <c r="E2871" s="435">
        <v>31.91</v>
      </c>
    </row>
    <row r="2872" spans="1:5" ht="14.4">
      <c r="A2872" s="433" t="s">
        <v>29348</v>
      </c>
      <c r="B2872" s="434" t="s">
        <v>24078</v>
      </c>
      <c r="C2872" s="434" t="s">
        <v>29349</v>
      </c>
      <c r="D2872" s="434" t="s">
        <v>53</v>
      </c>
      <c r="E2872" s="435">
        <v>38.86</v>
      </c>
    </row>
    <row r="2873" spans="1:5" ht="14.4">
      <c r="A2873" s="433" t="s">
        <v>29350</v>
      </c>
      <c r="B2873" s="434" t="s">
        <v>24078</v>
      </c>
      <c r="C2873" s="434" t="s">
        <v>29351</v>
      </c>
      <c r="D2873" s="434" t="s">
        <v>53</v>
      </c>
      <c r="E2873" s="435">
        <v>64.31</v>
      </c>
    </row>
    <row r="2874" spans="1:5" ht="14.4">
      <c r="A2874" s="433" t="s">
        <v>29352</v>
      </c>
      <c r="B2874" s="434" t="s">
        <v>24078</v>
      </c>
      <c r="C2874" s="434" t="s">
        <v>29353</v>
      </c>
      <c r="D2874" s="434" t="s">
        <v>53</v>
      </c>
      <c r="E2874" s="435">
        <v>23.66</v>
      </c>
    </row>
    <row r="2875" spans="1:5" ht="14.4">
      <c r="A2875" s="433" t="s">
        <v>29354</v>
      </c>
      <c r="B2875" s="434" t="s">
        <v>24078</v>
      </c>
      <c r="C2875" s="434" t="s">
        <v>29355</v>
      </c>
      <c r="D2875" s="434" t="s">
        <v>53</v>
      </c>
      <c r="E2875" s="435">
        <v>23.83</v>
      </c>
    </row>
    <row r="2876" spans="1:5" ht="14.4">
      <c r="A2876" s="433" t="s">
        <v>29356</v>
      </c>
      <c r="B2876" s="434" t="s">
        <v>24078</v>
      </c>
      <c r="C2876" s="434" t="s">
        <v>29357</v>
      </c>
      <c r="D2876" s="434" t="s">
        <v>53</v>
      </c>
      <c r="E2876" s="435">
        <v>32.33</v>
      </c>
    </row>
    <row r="2877" spans="1:5" ht="14.4">
      <c r="A2877" s="433" t="s">
        <v>29358</v>
      </c>
      <c r="B2877" s="434" t="s">
        <v>24078</v>
      </c>
      <c r="C2877" s="434" t="s">
        <v>29359</v>
      </c>
      <c r="D2877" s="434" t="s">
        <v>53</v>
      </c>
      <c r="E2877" s="435">
        <v>30.89</v>
      </c>
    </row>
    <row r="2878" spans="1:5" ht="14.4">
      <c r="A2878" s="433" t="s">
        <v>29360</v>
      </c>
      <c r="B2878" s="434" t="s">
        <v>24078</v>
      </c>
      <c r="C2878" s="434" t="s">
        <v>29361</v>
      </c>
      <c r="D2878" s="434" t="s">
        <v>53</v>
      </c>
      <c r="E2878" s="435">
        <v>35.020000000000003</v>
      </c>
    </row>
    <row r="2879" spans="1:5" ht="14.4">
      <c r="A2879" s="433" t="s">
        <v>29362</v>
      </c>
      <c r="B2879" s="434" t="s">
        <v>24078</v>
      </c>
      <c r="C2879" s="434" t="s">
        <v>29363</v>
      </c>
      <c r="D2879" s="434" t="s">
        <v>53</v>
      </c>
      <c r="E2879" s="435">
        <v>59.75</v>
      </c>
    </row>
    <row r="2880" spans="1:5" ht="14.4">
      <c r="A2880" s="433" t="s">
        <v>29364</v>
      </c>
      <c r="B2880" s="434" t="s">
        <v>24078</v>
      </c>
      <c r="C2880" s="434" t="s">
        <v>29365</v>
      </c>
      <c r="D2880" s="434" t="s">
        <v>53</v>
      </c>
      <c r="E2880" s="435">
        <v>86.31</v>
      </c>
    </row>
    <row r="2881" spans="1:5" ht="14.4">
      <c r="A2881" s="433" t="s">
        <v>29366</v>
      </c>
      <c r="B2881" s="434" t="s">
        <v>24078</v>
      </c>
      <c r="C2881" s="434" t="s">
        <v>29367</v>
      </c>
      <c r="D2881" s="434" t="s">
        <v>53</v>
      </c>
      <c r="E2881" s="435">
        <v>101.92</v>
      </c>
    </row>
    <row r="2882" spans="1:5" ht="14.4">
      <c r="A2882" s="433" t="s">
        <v>29368</v>
      </c>
      <c r="B2882" s="434" t="s">
        <v>24078</v>
      </c>
      <c r="C2882" s="434" t="s">
        <v>29369</v>
      </c>
      <c r="D2882" s="434" t="s">
        <v>53</v>
      </c>
      <c r="E2882" s="435">
        <v>146.86000000000001</v>
      </c>
    </row>
    <row r="2883" spans="1:5" ht="14.4">
      <c r="A2883" s="433" t="s">
        <v>29370</v>
      </c>
      <c r="B2883" s="434" t="s">
        <v>24078</v>
      </c>
      <c r="C2883" s="434" t="s">
        <v>29371</v>
      </c>
      <c r="D2883" s="434" t="s">
        <v>53</v>
      </c>
      <c r="E2883" s="435">
        <v>124.28</v>
      </c>
    </row>
    <row r="2884" spans="1:5" ht="14.4">
      <c r="A2884" s="433" t="s">
        <v>29372</v>
      </c>
      <c r="B2884" s="434" t="s">
        <v>24078</v>
      </c>
      <c r="C2884" s="434" t="s">
        <v>29373</v>
      </c>
      <c r="D2884" s="434" t="s">
        <v>53</v>
      </c>
      <c r="E2884" s="435">
        <v>89.4</v>
      </c>
    </row>
    <row r="2885" spans="1:5" ht="14.4">
      <c r="A2885" s="433" t="s">
        <v>29374</v>
      </c>
      <c r="B2885" s="434" t="s">
        <v>24078</v>
      </c>
      <c r="C2885" s="434" t="s">
        <v>29375</v>
      </c>
      <c r="D2885" s="434" t="s">
        <v>53</v>
      </c>
      <c r="E2885" s="435">
        <v>95</v>
      </c>
    </row>
    <row r="2886" spans="1:5" ht="14.4">
      <c r="A2886" s="433" t="s">
        <v>29376</v>
      </c>
      <c r="B2886" s="434" t="s">
        <v>24078</v>
      </c>
      <c r="C2886" s="434" t="s">
        <v>29377</v>
      </c>
      <c r="D2886" s="434" t="s">
        <v>53</v>
      </c>
      <c r="E2886" s="435">
        <v>114</v>
      </c>
    </row>
    <row r="2887" spans="1:5" ht="14.4">
      <c r="A2887" s="433" t="s">
        <v>29378</v>
      </c>
      <c r="B2887" s="434" t="s">
        <v>24078</v>
      </c>
      <c r="C2887" s="434" t="s">
        <v>29379</v>
      </c>
      <c r="D2887" s="434" t="s">
        <v>53</v>
      </c>
      <c r="E2887" s="435">
        <v>132</v>
      </c>
    </row>
    <row r="2888" spans="1:5" ht="14.4">
      <c r="A2888" s="433" t="s">
        <v>29380</v>
      </c>
      <c r="B2888" s="434" t="s">
        <v>24078</v>
      </c>
      <c r="C2888" s="434" t="s">
        <v>29381</v>
      </c>
      <c r="D2888" s="434" t="s">
        <v>100</v>
      </c>
      <c r="E2888" s="435">
        <v>206.94</v>
      </c>
    </row>
    <row r="2889" spans="1:5" ht="14.4">
      <c r="A2889" s="433" t="s">
        <v>29382</v>
      </c>
      <c r="B2889" s="434" t="s">
        <v>24078</v>
      </c>
      <c r="C2889" s="434" t="s">
        <v>29383</v>
      </c>
      <c r="D2889" s="434" t="s">
        <v>100</v>
      </c>
      <c r="E2889" s="435">
        <v>12.7</v>
      </c>
    </row>
    <row r="2890" spans="1:5" ht="14.4">
      <c r="A2890" s="433" t="s">
        <v>29384</v>
      </c>
      <c r="B2890" s="434" t="s">
        <v>24078</v>
      </c>
      <c r="C2890" s="434" t="s">
        <v>29385</v>
      </c>
      <c r="D2890" s="434" t="s">
        <v>100</v>
      </c>
      <c r="E2890" s="435">
        <v>10.3</v>
      </c>
    </row>
    <row r="2891" spans="1:5" ht="14.4">
      <c r="A2891" s="433" t="s">
        <v>29386</v>
      </c>
      <c r="B2891" s="434" t="s">
        <v>24078</v>
      </c>
      <c r="C2891" s="434" t="s">
        <v>29387</v>
      </c>
      <c r="D2891" s="434" t="s">
        <v>100</v>
      </c>
      <c r="E2891" s="435">
        <v>13.13</v>
      </c>
    </row>
    <row r="2892" spans="1:5" ht="14.4">
      <c r="A2892" s="433" t="s">
        <v>29388</v>
      </c>
      <c r="B2892" s="434" t="s">
        <v>24078</v>
      </c>
      <c r="C2892" s="434" t="s">
        <v>29389</v>
      </c>
      <c r="D2892" s="434" t="s">
        <v>100</v>
      </c>
      <c r="E2892" s="435">
        <v>25</v>
      </c>
    </row>
    <row r="2893" spans="1:5" ht="14.4">
      <c r="A2893" s="433" t="s">
        <v>29390</v>
      </c>
      <c r="B2893" s="434" t="s">
        <v>24078</v>
      </c>
      <c r="C2893" s="434" t="s">
        <v>29391</v>
      </c>
      <c r="D2893" s="434" t="s">
        <v>100</v>
      </c>
      <c r="E2893" s="435">
        <v>17.63</v>
      </c>
    </row>
    <row r="2894" spans="1:5" ht="14.4">
      <c r="A2894" s="433" t="s">
        <v>29392</v>
      </c>
      <c r="B2894" s="434" t="s">
        <v>24078</v>
      </c>
      <c r="C2894" s="434" t="s">
        <v>29393</v>
      </c>
      <c r="D2894" s="434" t="s">
        <v>100</v>
      </c>
      <c r="E2894" s="435">
        <v>43.06</v>
      </c>
    </row>
    <row r="2895" spans="1:5" ht="14.4">
      <c r="A2895" s="433" t="s">
        <v>29394</v>
      </c>
      <c r="B2895" s="434" t="s">
        <v>24078</v>
      </c>
      <c r="C2895" s="434" t="s">
        <v>29395</v>
      </c>
      <c r="D2895" s="434" t="s">
        <v>100</v>
      </c>
      <c r="E2895" s="435">
        <v>84.98</v>
      </c>
    </row>
    <row r="2896" spans="1:5" ht="14.4">
      <c r="A2896" s="433" t="s">
        <v>29396</v>
      </c>
      <c r="B2896" s="434" t="s">
        <v>24078</v>
      </c>
      <c r="C2896" s="434" t="s">
        <v>29397</v>
      </c>
      <c r="D2896" s="434" t="s">
        <v>53</v>
      </c>
      <c r="E2896" s="435">
        <v>28.8</v>
      </c>
    </row>
    <row r="2897" spans="1:5" ht="14.4">
      <c r="A2897" s="433" t="s">
        <v>29398</v>
      </c>
      <c r="B2897" s="434" t="s">
        <v>24078</v>
      </c>
      <c r="C2897" s="434" t="s">
        <v>29399</v>
      </c>
      <c r="D2897" s="434" t="s">
        <v>53</v>
      </c>
      <c r="E2897" s="435">
        <v>31.6</v>
      </c>
    </row>
    <row r="2898" spans="1:5" ht="14.4">
      <c r="A2898" s="433" t="s">
        <v>29400</v>
      </c>
      <c r="B2898" s="434" t="s">
        <v>24078</v>
      </c>
      <c r="C2898" s="434" t="s">
        <v>29401</v>
      </c>
      <c r="D2898" s="434" t="s">
        <v>53</v>
      </c>
      <c r="E2898" s="435">
        <v>48.8</v>
      </c>
    </row>
    <row r="2899" spans="1:5" ht="14.4">
      <c r="A2899" s="433" t="s">
        <v>29402</v>
      </c>
      <c r="B2899" s="434" t="s">
        <v>24078</v>
      </c>
      <c r="C2899" s="434" t="s">
        <v>29403</v>
      </c>
      <c r="D2899" s="434" t="s">
        <v>53</v>
      </c>
      <c r="E2899" s="435">
        <v>78.3</v>
      </c>
    </row>
    <row r="2900" spans="1:5" ht="14.4">
      <c r="A2900" s="433" t="s">
        <v>29404</v>
      </c>
      <c r="B2900" s="434" t="s">
        <v>24078</v>
      </c>
      <c r="C2900" s="434" t="s">
        <v>29405</v>
      </c>
      <c r="D2900" s="434" t="s">
        <v>53</v>
      </c>
      <c r="E2900" s="435">
        <v>96.49</v>
      </c>
    </row>
    <row r="2901" spans="1:5" ht="14.4">
      <c r="A2901" s="433" t="s">
        <v>29406</v>
      </c>
      <c r="B2901" s="434" t="s">
        <v>24078</v>
      </c>
      <c r="C2901" s="434" t="s">
        <v>29407</v>
      </c>
      <c r="D2901" s="434" t="s">
        <v>53</v>
      </c>
      <c r="E2901" s="435">
        <v>34.56</v>
      </c>
    </row>
    <row r="2902" spans="1:5" ht="14.4">
      <c r="A2902" s="433" t="s">
        <v>29408</v>
      </c>
      <c r="B2902" s="434" t="s">
        <v>24078</v>
      </c>
      <c r="C2902" s="434" t="s">
        <v>29409</v>
      </c>
      <c r="D2902" s="434" t="s">
        <v>53</v>
      </c>
      <c r="E2902" s="435">
        <v>56.97</v>
      </c>
    </row>
    <row r="2903" spans="1:5" ht="14.4">
      <c r="A2903" s="433" t="s">
        <v>29410</v>
      </c>
      <c r="B2903" s="434" t="s">
        <v>24078</v>
      </c>
      <c r="C2903" s="434" t="s">
        <v>29411</v>
      </c>
      <c r="D2903" s="434" t="s">
        <v>53</v>
      </c>
      <c r="E2903" s="435">
        <v>70.849999999999994</v>
      </c>
    </row>
    <row r="2904" spans="1:5" ht="14.4">
      <c r="A2904" s="433" t="s">
        <v>29412</v>
      </c>
      <c r="B2904" s="434" t="s">
        <v>24078</v>
      </c>
      <c r="C2904" s="434" t="s">
        <v>29413</v>
      </c>
      <c r="D2904" s="434" t="s">
        <v>53</v>
      </c>
      <c r="E2904" s="435">
        <v>29.93</v>
      </c>
    </row>
    <row r="2905" spans="1:5" ht="14.4">
      <c r="A2905" s="433" t="s">
        <v>29414</v>
      </c>
      <c r="B2905" s="434" t="s">
        <v>24078</v>
      </c>
      <c r="C2905" s="434" t="s">
        <v>29415</v>
      </c>
      <c r="D2905" s="434" t="s">
        <v>53</v>
      </c>
      <c r="E2905" s="435">
        <v>49.07</v>
      </c>
    </row>
    <row r="2906" spans="1:5" ht="14.4">
      <c r="A2906" s="433" t="s">
        <v>29416</v>
      </c>
      <c r="B2906" s="434" t="s">
        <v>24078</v>
      </c>
      <c r="C2906" s="434" t="s">
        <v>29417</v>
      </c>
      <c r="D2906" s="434" t="s">
        <v>53</v>
      </c>
      <c r="E2906" s="435">
        <v>163.81</v>
      </c>
    </row>
    <row r="2907" spans="1:5" ht="14.4">
      <c r="A2907" s="433" t="s">
        <v>29418</v>
      </c>
      <c r="B2907" s="434" t="s">
        <v>24078</v>
      </c>
      <c r="C2907" s="434" t="s">
        <v>29419</v>
      </c>
      <c r="D2907" s="434" t="s">
        <v>53</v>
      </c>
      <c r="E2907" s="435">
        <v>696.08</v>
      </c>
    </row>
    <row r="2908" spans="1:5" ht="14.4">
      <c r="A2908" s="433" t="s">
        <v>29420</v>
      </c>
      <c r="B2908" s="434" t="s">
        <v>24078</v>
      </c>
      <c r="C2908" s="434" t="s">
        <v>29421</v>
      </c>
      <c r="D2908" s="434" t="s">
        <v>53</v>
      </c>
      <c r="E2908" s="435">
        <v>1842.95</v>
      </c>
    </row>
    <row r="2909" spans="1:5" ht="14.4">
      <c r="A2909" s="433" t="s">
        <v>29422</v>
      </c>
      <c r="B2909" s="434" t="s">
        <v>24078</v>
      </c>
      <c r="C2909" s="434" t="s">
        <v>29423</v>
      </c>
      <c r="D2909" s="434" t="s">
        <v>53</v>
      </c>
      <c r="E2909" s="435">
        <v>281.56</v>
      </c>
    </row>
    <row r="2910" spans="1:5" ht="14.4">
      <c r="A2910" s="433" t="s">
        <v>29424</v>
      </c>
      <c r="B2910" s="434" t="s">
        <v>24078</v>
      </c>
      <c r="C2910" s="434" t="s">
        <v>29425</v>
      </c>
      <c r="D2910" s="434" t="s">
        <v>53</v>
      </c>
      <c r="E2910" s="435">
        <v>998.26</v>
      </c>
    </row>
    <row r="2911" spans="1:5" ht="14.4">
      <c r="A2911" s="433" t="s">
        <v>29426</v>
      </c>
      <c r="B2911" s="434" t="s">
        <v>24078</v>
      </c>
      <c r="C2911" s="434" t="s">
        <v>29427</v>
      </c>
      <c r="D2911" s="434" t="s">
        <v>100</v>
      </c>
      <c r="E2911" s="435">
        <v>60.4</v>
      </c>
    </row>
    <row r="2912" spans="1:5" ht="14.4">
      <c r="A2912" s="433" t="s">
        <v>29428</v>
      </c>
      <c r="B2912" s="434" t="s">
        <v>24078</v>
      </c>
      <c r="C2912" s="434" t="s">
        <v>29429</v>
      </c>
      <c r="D2912" s="434" t="s">
        <v>100</v>
      </c>
      <c r="E2912" s="435">
        <v>92.4</v>
      </c>
    </row>
    <row r="2913" spans="1:5" ht="14.4">
      <c r="A2913" s="433" t="s">
        <v>29430</v>
      </c>
      <c r="B2913" s="434" t="s">
        <v>24078</v>
      </c>
      <c r="C2913" s="434" t="s">
        <v>29431</v>
      </c>
      <c r="D2913" s="434" t="s">
        <v>100</v>
      </c>
      <c r="E2913" s="435">
        <v>92</v>
      </c>
    </row>
    <row r="2914" spans="1:5" ht="14.4">
      <c r="A2914" s="433" t="s">
        <v>29432</v>
      </c>
      <c r="B2914" s="434" t="s">
        <v>24078</v>
      </c>
      <c r="C2914" s="434" t="s">
        <v>29433</v>
      </c>
      <c r="D2914" s="434" t="s">
        <v>100</v>
      </c>
      <c r="E2914" s="435">
        <v>222</v>
      </c>
    </row>
    <row r="2915" spans="1:5" ht="14.4">
      <c r="A2915" s="433" t="s">
        <v>29434</v>
      </c>
      <c r="B2915" s="434" t="s">
        <v>24078</v>
      </c>
      <c r="C2915" s="434" t="s">
        <v>29435</v>
      </c>
      <c r="D2915" s="434" t="s">
        <v>100</v>
      </c>
      <c r="E2915" s="435">
        <v>506.8</v>
      </c>
    </row>
    <row r="2916" spans="1:5" ht="14.4">
      <c r="A2916" s="433" t="s">
        <v>29436</v>
      </c>
      <c r="B2916" s="434" t="s">
        <v>24078</v>
      </c>
      <c r="C2916" s="434" t="s">
        <v>29437</v>
      </c>
      <c r="D2916" s="434" t="s">
        <v>100</v>
      </c>
      <c r="E2916" s="435">
        <v>501.2</v>
      </c>
    </row>
    <row r="2917" spans="1:5" ht="14.4">
      <c r="A2917" s="433" t="s">
        <v>29438</v>
      </c>
      <c r="B2917" s="434" t="s">
        <v>24078</v>
      </c>
      <c r="C2917" s="434" t="s">
        <v>29439</v>
      </c>
      <c r="D2917" s="434" t="s">
        <v>100</v>
      </c>
      <c r="E2917" s="435">
        <v>26.8</v>
      </c>
    </row>
    <row r="2918" spans="1:5" ht="14.4">
      <c r="A2918" s="433" t="s">
        <v>29440</v>
      </c>
      <c r="B2918" s="434" t="s">
        <v>24078</v>
      </c>
      <c r="C2918" s="434" t="s">
        <v>29441</v>
      </c>
      <c r="D2918" s="434" t="s">
        <v>100</v>
      </c>
      <c r="E2918" s="435">
        <v>108.9</v>
      </c>
    </row>
    <row r="2919" spans="1:5" ht="14.4">
      <c r="A2919" s="433" t="s">
        <v>29442</v>
      </c>
      <c r="B2919" s="434" t="s">
        <v>24078</v>
      </c>
      <c r="C2919" s="434" t="s">
        <v>29443</v>
      </c>
      <c r="D2919" s="434" t="s">
        <v>100</v>
      </c>
      <c r="E2919" s="435">
        <v>78</v>
      </c>
    </row>
    <row r="2920" spans="1:5" ht="14.4">
      <c r="A2920" s="433" t="s">
        <v>29444</v>
      </c>
      <c r="B2920" s="434" t="s">
        <v>24078</v>
      </c>
      <c r="C2920" s="434" t="s">
        <v>29445</v>
      </c>
      <c r="D2920" s="434" t="s">
        <v>100</v>
      </c>
      <c r="E2920" s="435">
        <v>201.49</v>
      </c>
    </row>
    <row r="2921" spans="1:5" ht="14.4">
      <c r="A2921" s="433" t="s">
        <v>29446</v>
      </c>
      <c r="B2921" s="434" t="s">
        <v>24078</v>
      </c>
      <c r="C2921" s="434" t="s">
        <v>29447</v>
      </c>
      <c r="D2921" s="434" t="s">
        <v>100</v>
      </c>
      <c r="E2921" s="435">
        <v>24.6</v>
      </c>
    </row>
    <row r="2922" spans="1:5" ht="14.4">
      <c r="A2922" s="433" t="s">
        <v>29448</v>
      </c>
      <c r="B2922" s="434" t="s">
        <v>24078</v>
      </c>
      <c r="C2922" s="434" t="s">
        <v>29449</v>
      </c>
      <c r="D2922" s="434" t="s">
        <v>100</v>
      </c>
      <c r="E2922" s="435">
        <v>38</v>
      </c>
    </row>
    <row r="2923" spans="1:5" ht="14.4">
      <c r="A2923" s="433" t="s">
        <v>29450</v>
      </c>
      <c r="B2923" s="434" t="s">
        <v>24078</v>
      </c>
      <c r="C2923" s="434" t="s">
        <v>29451</v>
      </c>
      <c r="D2923" s="434" t="s">
        <v>100</v>
      </c>
      <c r="E2923" s="435">
        <v>54</v>
      </c>
    </row>
    <row r="2924" spans="1:5" ht="14.4">
      <c r="A2924" s="433" t="s">
        <v>29452</v>
      </c>
      <c r="B2924" s="434" t="s">
        <v>24078</v>
      </c>
      <c r="C2924" s="434" t="s">
        <v>29453</v>
      </c>
      <c r="D2924" s="434" t="s">
        <v>100</v>
      </c>
      <c r="E2924" s="435">
        <v>80</v>
      </c>
    </row>
    <row r="2925" spans="1:5" ht="14.4">
      <c r="A2925" s="433" t="s">
        <v>29454</v>
      </c>
      <c r="B2925" s="434" t="s">
        <v>24078</v>
      </c>
      <c r="C2925" s="434" t="s">
        <v>29455</v>
      </c>
      <c r="D2925" s="434" t="s">
        <v>100</v>
      </c>
      <c r="E2925" s="435">
        <v>168</v>
      </c>
    </row>
    <row r="2926" spans="1:5" ht="14.4">
      <c r="A2926" s="433" t="s">
        <v>29456</v>
      </c>
      <c r="B2926" s="434" t="s">
        <v>24078</v>
      </c>
      <c r="C2926" s="434" t="s">
        <v>29457</v>
      </c>
      <c r="D2926" s="434" t="s">
        <v>100</v>
      </c>
      <c r="E2926" s="435">
        <v>412.5</v>
      </c>
    </row>
    <row r="2927" spans="1:5" ht="14.4">
      <c r="A2927" s="433" t="s">
        <v>29458</v>
      </c>
      <c r="B2927" s="434" t="s">
        <v>24078</v>
      </c>
      <c r="C2927" s="434" t="s">
        <v>29459</v>
      </c>
      <c r="D2927" s="434" t="s">
        <v>100</v>
      </c>
      <c r="E2927" s="435">
        <v>690.6</v>
      </c>
    </row>
    <row r="2928" spans="1:5" ht="14.4">
      <c r="A2928" s="433" t="s">
        <v>29460</v>
      </c>
      <c r="B2928" s="434" t="s">
        <v>24078</v>
      </c>
      <c r="C2928" s="434" t="s">
        <v>29461</v>
      </c>
      <c r="D2928" s="434" t="s">
        <v>100</v>
      </c>
      <c r="E2928" s="435">
        <v>1122.9000000000001</v>
      </c>
    </row>
    <row r="2929" spans="1:5" ht="14.4">
      <c r="A2929" s="433" t="s">
        <v>29462</v>
      </c>
      <c r="B2929" s="434" t="s">
        <v>24078</v>
      </c>
      <c r="C2929" s="434" t="s">
        <v>29463</v>
      </c>
      <c r="D2929" s="434" t="s">
        <v>100</v>
      </c>
      <c r="E2929" s="435">
        <v>1249.5999999999999</v>
      </c>
    </row>
    <row r="2930" spans="1:5" ht="14.4">
      <c r="A2930" s="433" t="s">
        <v>29464</v>
      </c>
      <c r="B2930" s="434" t="s">
        <v>24078</v>
      </c>
      <c r="C2930" s="434" t="s">
        <v>29465</v>
      </c>
      <c r="D2930" s="434" t="s">
        <v>100</v>
      </c>
      <c r="E2930" s="435">
        <v>0.55000000000000004</v>
      </c>
    </row>
    <row r="2931" spans="1:5" ht="14.4">
      <c r="A2931" s="433" t="s">
        <v>29466</v>
      </c>
      <c r="B2931" s="434" t="s">
        <v>24078</v>
      </c>
      <c r="C2931" s="434" t="s">
        <v>29467</v>
      </c>
      <c r="D2931" s="434" t="s">
        <v>100</v>
      </c>
      <c r="E2931" s="435">
        <v>0.62</v>
      </c>
    </row>
    <row r="2932" spans="1:5" ht="14.4">
      <c r="A2932" s="433" t="s">
        <v>29468</v>
      </c>
      <c r="B2932" s="434" t="s">
        <v>24078</v>
      </c>
      <c r="C2932" s="434" t="s">
        <v>29469</v>
      </c>
      <c r="D2932" s="434" t="s">
        <v>100</v>
      </c>
      <c r="E2932" s="435">
        <v>0.86</v>
      </c>
    </row>
    <row r="2933" spans="1:5" ht="14.4">
      <c r="A2933" s="433" t="s">
        <v>29470</v>
      </c>
      <c r="B2933" s="434" t="s">
        <v>24078</v>
      </c>
      <c r="C2933" s="434" t="s">
        <v>29471</v>
      </c>
      <c r="D2933" s="434" t="s">
        <v>100</v>
      </c>
      <c r="E2933" s="435">
        <v>3.76</v>
      </c>
    </row>
    <row r="2934" spans="1:5" ht="14.4">
      <c r="A2934" s="433" t="s">
        <v>29472</v>
      </c>
      <c r="B2934" s="434" t="s">
        <v>24078</v>
      </c>
      <c r="C2934" s="434" t="s">
        <v>29473</v>
      </c>
      <c r="D2934" s="434" t="s">
        <v>100</v>
      </c>
      <c r="E2934" s="435">
        <v>5.0199999999999996</v>
      </c>
    </row>
    <row r="2935" spans="1:5" ht="14.4">
      <c r="A2935" s="433" t="s">
        <v>29474</v>
      </c>
      <c r="B2935" s="434" t="s">
        <v>24078</v>
      </c>
      <c r="C2935" s="434" t="s">
        <v>29475</v>
      </c>
      <c r="D2935" s="434" t="s">
        <v>100</v>
      </c>
      <c r="E2935" s="435">
        <v>199.9</v>
      </c>
    </row>
    <row r="2936" spans="1:5" ht="14.4">
      <c r="A2936" s="433" t="s">
        <v>29476</v>
      </c>
      <c r="B2936" s="434" t="s">
        <v>24078</v>
      </c>
      <c r="C2936" s="434" t="s">
        <v>29477</v>
      </c>
      <c r="D2936" s="434" t="s">
        <v>100</v>
      </c>
      <c r="E2936" s="435">
        <v>254.9</v>
      </c>
    </row>
    <row r="2937" spans="1:5" ht="14.4">
      <c r="A2937" s="433" t="s">
        <v>29478</v>
      </c>
      <c r="B2937" s="434" t="s">
        <v>24078</v>
      </c>
      <c r="C2937" s="434" t="s">
        <v>29479</v>
      </c>
      <c r="D2937" s="434" t="s">
        <v>100</v>
      </c>
      <c r="E2937" s="435">
        <v>389.9</v>
      </c>
    </row>
    <row r="2938" spans="1:5" ht="14.4">
      <c r="A2938" s="433" t="s">
        <v>29480</v>
      </c>
      <c r="B2938" s="434" t="s">
        <v>24078</v>
      </c>
      <c r="C2938" s="434" t="s">
        <v>29481</v>
      </c>
      <c r="D2938" s="434" t="s">
        <v>100</v>
      </c>
      <c r="E2938" s="435">
        <v>4775.91</v>
      </c>
    </row>
    <row r="2939" spans="1:5" ht="14.4">
      <c r="A2939" s="433" t="s">
        <v>29482</v>
      </c>
      <c r="B2939" s="434" t="s">
        <v>24078</v>
      </c>
      <c r="C2939" s="434" t="s">
        <v>29483</v>
      </c>
      <c r="D2939" s="434" t="s">
        <v>100</v>
      </c>
      <c r="E2939" s="435">
        <v>10.85</v>
      </c>
    </row>
    <row r="2940" spans="1:5" ht="14.4">
      <c r="A2940" s="433" t="s">
        <v>29484</v>
      </c>
      <c r="B2940" s="434" t="s">
        <v>24078</v>
      </c>
      <c r="C2940" s="434" t="s">
        <v>29485</v>
      </c>
      <c r="D2940" s="434" t="s">
        <v>100</v>
      </c>
      <c r="E2940" s="435">
        <v>14.9</v>
      </c>
    </row>
    <row r="2941" spans="1:5" ht="14.4">
      <c r="A2941" s="433" t="s">
        <v>29486</v>
      </c>
      <c r="B2941" s="434" t="s">
        <v>24078</v>
      </c>
      <c r="C2941" s="434" t="s">
        <v>29487</v>
      </c>
      <c r="D2941" s="434" t="s">
        <v>100</v>
      </c>
      <c r="E2941" s="435">
        <v>83.8</v>
      </c>
    </row>
    <row r="2942" spans="1:5" ht="14.4">
      <c r="A2942" s="433" t="s">
        <v>29488</v>
      </c>
      <c r="B2942" s="434" t="s">
        <v>24078</v>
      </c>
      <c r="C2942" s="434" t="s">
        <v>29489</v>
      </c>
      <c r="D2942" s="434" t="s">
        <v>100</v>
      </c>
      <c r="E2942" s="435">
        <v>59.9</v>
      </c>
    </row>
    <row r="2943" spans="1:5" ht="14.4">
      <c r="A2943" s="433" t="s">
        <v>29490</v>
      </c>
      <c r="B2943" s="434" t="s">
        <v>24078</v>
      </c>
      <c r="C2943" s="434" t="s">
        <v>29491</v>
      </c>
      <c r="D2943" s="434" t="s">
        <v>100</v>
      </c>
      <c r="E2943" s="435">
        <v>204.76</v>
      </c>
    </row>
    <row r="2944" spans="1:5" ht="14.4">
      <c r="A2944" s="433" t="s">
        <v>29492</v>
      </c>
      <c r="B2944" s="434" t="s">
        <v>24078</v>
      </c>
      <c r="C2944" s="434" t="s">
        <v>29493</v>
      </c>
      <c r="D2944" s="434" t="s">
        <v>100</v>
      </c>
      <c r="E2944" s="435">
        <v>206.9</v>
      </c>
    </row>
    <row r="2945" spans="1:5" ht="14.4">
      <c r="A2945" s="433" t="s">
        <v>29494</v>
      </c>
      <c r="B2945" s="434" t="s">
        <v>24078</v>
      </c>
      <c r="C2945" s="434" t="s">
        <v>29495</v>
      </c>
      <c r="D2945" s="434" t="s">
        <v>100</v>
      </c>
      <c r="E2945" s="435">
        <v>28.9</v>
      </c>
    </row>
    <row r="2946" spans="1:5" ht="14.4">
      <c r="A2946" s="433" t="s">
        <v>29496</v>
      </c>
      <c r="B2946" s="434" t="s">
        <v>24078</v>
      </c>
      <c r="C2946" s="434" t="s">
        <v>29497</v>
      </c>
      <c r="D2946" s="434" t="s">
        <v>100</v>
      </c>
      <c r="E2946" s="435">
        <v>3.63</v>
      </c>
    </row>
    <row r="2947" spans="1:5" ht="14.4">
      <c r="A2947" s="433" t="s">
        <v>29498</v>
      </c>
      <c r="B2947" s="434" t="s">
        <v>24078</v>
      </c>
      <c r="C2947" s="434" t="s">
        <v>29499</v>
      </c>
      <c r="D2947" s="434" t="s">
        <v>100</v>
      </c>
      <c r="E2947" s="435">
        <v>94.9</v>
      </c>
    </row>
    <row r="2948" spans="1:5" ht="14.4">
      <c r="A2948" s="433" t="s">
        <v>29500</v>
      </c>
      <c r="B2948" s="434" t="s">
        <v>24078</v>
      </c>
      <c r="C2948" s="434" t="s">
        <v>29501</v>
      </c>
      <c r="D2948" s="434" t="s">
        <v>100</v>
      </c>
      <c r="E2948" s="435">
        <v>12.6</v>
      </c>
    </row>
    <row r="2949" spans="1:5" ht="14.4">
      <c r="A2949" s="433" t="s">
        <v>29502</v>
      </c>
      <c r="B2949" s="434" t="s">
        <v>24078</v>
      </c>
      <c r="C2949" s="434" t="s">
        <v>25631</v>
      </c>
      <c r="D2949" s="434" t="s">
        <v>100</v>
      </c>
      <c r="E2949" s="435">
        <v>16.8</v>
      </c>
    </row>
    <row r="2950" spans="1:5" ht="14.4">
      <c r="A2950" s="433" t="s">
        <v>29503</v>
      </c>
      <c r="B2950" s="434" t="s">
        <v>24078</v>
      </c>
      <c r="C2950" s="434" t="s">
        <v>29504</v>
      </c>
      <c r="D2950" s="434" t="s">
        <v>100</v>
      </c>
      <c r="E2950" s="435">
        <v>16.059999999999999</v>
      </c>
    </row>
    <row r="2951" spans="1:5" ht="14.4">
      <c r="A2951" s="433" t="s">
        <v>29505</v>
      </c>
      <c r="B2951" s="434" t="s">
        <v>24078</v>
      </c>
      <c r="C2951" s="434" t="s">
        <v>25635</v>
      </c>
      <c r="D2951" s="434" t="s">
        <v>100</v>
      </c>
      <c r="E2951" s="435">
        <v>17.309999999999999</v>
      </c>
    </row>
    <row r="2952" spans="1:5" ht="14.4">
      <c r="A2952" s="433" t="s">
        <v>29506</v>
      </c>
      <c r="B2952" s="434" t="s">
        <v>24078</v>
      </c>
      <c r="C2952" s="434" t="s">
        <v>29507</v>
      </c>
      <c r="D2952" s="434" t="s">
        <v>100</v>
      </c>
      <c r="E2952" s="435">
        <v>5.9</v>
      </c>
    </row>
    <row r="2953" spans="1:5" ht="14.4">
      <c r="A2953" s="433" t="s">
        <v>29508</v>
      </c>
      <c r="B2953" s="434" t="s">
        <v>24078</v>
      </c>
      <c r="C2953" s="434" t="s">
        <v>29509</v>
      </c>
      <c r="D2953" s="434" t="s">
        <v>100</v>
      </c>
      <c r="E2953" s="435">
        <v>24.9</v>
      </c>
    </row>
    <row r="2954" spans="1:5" ht="14.4">
      <c r="A2954" s="433" t="s">
        <v>29510</v>
      </c>
      <c r="B2954" s="434" t="s">
        <v>24078</v>
      </c>
      <c r="C2954" s="434" t="s">
        <v>29511</v>
      </c>
      <c r="D2954" s="434" t="s">
        <v>100</v>
      </c>
      <c r="E2954" s="435">
        <v>8.84</v>
      </c>
    </row>
    <row r="2955" spans="1:5" ht="14.4">
      <c r="A2955" s="433" t="s">
        <v>29512</v>
      </c>
      <c r="B2955" s="434" t="s">
        <v>24078</v>
      </c>
      <c r="C2955" s="434" t="s">
        <v>29513</v>
      </c>
      <c r="D2955" s="434" t="s">
        <v>100</v>
      </c>
      <c r="E2955" s="435">
        <v>12.61</v>
      </c>
    </row>
    <row r="2956" spans="1:5" ht="14.4">
      <c r="A2956" s="433" t="s">
        <v>29514</v>
      </c>
      <c r="B2956" s="434" t="s">
        <v>24078</v>
      </c>
      <c r="C2956" s="434" t="s">
        <v>29515</v>
      </c>
      <c r="D2956" s="434" t="s">
        <v>100</v>
      </c>
      <c r="E2956" s="435">
        <v>28.9</v>
      </c>
    </row>
    <row r="2957" spans="1:5" ht="14.4">
      <c r="A2957" s="433" t="s">
        <v>29516</v>
      </c>
      <c r="B2957" s="434" t="s">
        <v>24078</v>
      </c>
      <c r="C2957" s="434" t="s">
        <v>29517</v>
      </c>
      <c r="D2957" s="434" t="s">
        <v>100</v>
      </c>
      <c r="E2957" s="435">
        <v>28.82</v>
      </c>
    </row>
    <row r="2958" spans="1:5" ht="14.4">
      <c r="A2958" s="433" t="s">
        <v>29518</v>
      </c>
      <c r="B2958" s="434" t="s">
        <v>24078</v>
      </c>
      <c r="C2958" s="434" t="s">
        <v>29519</v>
      </c>
      <c r="D2958" s="434" t="s">
        <v>100</v>
      </c>
      <c r="E2958" s="435">
        <v>93.43</v>
      </c>
    </row>
    <row r="2959" spans="1:5" ht="14.4">
      <c r="A2959" s="433" t="s">
        <v>29520</v>
      </c>
      <c r="B2959" s="434" t="s">
        <v>24078</v>
      </c>
      <c r="C2959" s="434" t="s">
        <v>29521</v>
      </c>
      <c r="D2959" s="434" t="s">
        <v>100</v>
      </c>
      <c r="E2959" s="435">
        <v>88.33</v>
      </c>
    </row>
    <row r="2960" spans="1:5" ht="14.4">
      <c r="A2960" s="433" t="s">
        <v>29522</v>
      </c>
      <c r="B2960" s="434" t="s">
        <v>24078</v>
      </c>
      <c r="C2960" s="434" t="s">
        <v>29523</v>
      </c>
      <c r="D2960" s="434" t="s">
        <v>100</v>
      </c>
      <c r="E2960" s="435">
        <v>45.9</v>
      </c>
    </row>
    <row r="2961" spans="1:5" ht="14.4">
      <c r="A2961" s="433" t="s">
        <v>29524</v>
      </c>
      <c r="B2961" s="434" t="s">
        <v>24078</v>
      </c>
      <c r="C2961" s="434" t="s">
        <v>29525</v>
      </c>
      <c r="D2961" s="434" t="s">
        <v>100</v>
      </c>
      <c r="E2961" s="435">
        <v>18.79</v>
      </c>
    </row>
    <row r="2962" spans="1:5" ht="14.4">
      <c r="A2962" s="433" t="s">
        <v>29526</v>
      </c>
      <c r="B2962" s="434" t="s">
        <v>24078</v>
      </c>
      <c r="C2962" s="434" t="s">
        <v>29527</v>
      </c>
      <c r="D2962" s="434" t="s">
        <v>100</v>
      </c>
      <c r="E2962" s="435">
        <v>45.47</v>
      </c>
    </row>
    <row r="2963" spans="1:5" ht="14.4">
      <c r="A2963" s="433" t="s">
        <v>29528</v>
      </c>
      <c r="B2963" s="434" t="s">
        <v>24078</v>
      </c>
      <c r="C2963" s="434" t="s">
        <v>29529</v>
      </c>
      <c r="D2963" s="434" t="s">
        <v>100</v>
      </c>
      <c r="E2963" s="435">
        <v>39.39</v>
      </c>
    </row>
    <row r="2964" spans="1:5" ht="14.4">
      <c r="A2964" s="433" t="s">
        <v>29530</v>
      </c>
      <c r="B2964" s="434" t="s">
        <v>24078</v>
      </c>
      <c r="C2964" s="434" t="s">
        <v>29531</v>
      </c>
      <c r="D2964" s="434" t="s">
        <v>100</v>
      </c>
      <c r="E2964" s="435">
        <v>55.96</v>
      </c>
    </row>
    <row r="2965" spans="1:5" ht="14.4">
      <c r="A2965" s="433" t="s">
        <v>29532</v>
      </c>
      <c r="B2965" s="434" t="s">
        <v>24078</v>
      </c>
      <c r="C2965" s="434" t="s">
        <v>29533</v>
      </c>
      <c r="D2965" s="434" t="s">
        <v>100</v>
      </c>
      <c r="E2965" s="435">
        <v>84.9</v>
      </c>
    </row>
    <row r="2966" spans="1:5" ht="14.4">
      <c r="A2966" s="433" t="s">
        <v>29534</v>
      </c>
      <c r="B2966" s="434" t="s">
        <v>24078</v>
      </c>
      <c r="C2966" s="434" t="s">
        <v>29535</v>
      </c>
      <c r="D2966" s="434" t="s">
        <v>100</v>
      </c>
      <c r="E2966" s="435">
        <v>78</v>
      </c>
    </row>
    <row r="2967" spans="1:5" ht="14.4">
      <c r="A2967" s="433" t="s">
        <v>29536</v>
      </c>
      <c r="B2967" s="434" t="s">
        <v>24078</v>
      </c>
      <c r="C2967" s="434" t="s">
        <v>29537</v>
      </c>
      <c r="D2967" s="434" t="s">
        <v>100</v>
      </c>
      <c r="E2967" s="435">
        <v>181.42</v>
      </c>
    </row>
    <row r="2968" spans="1:5" ht="14.4">
      <c r="A2968" s="433" t="s">
        <v>29538</v>
      </c>
      <c r="B2968" s="434" t="s">
        <v>24078</v>
      </c>
      <c r="C2968" s="434" t="s">
        <v>29539</v>
      </c>
      <c r="D2968" s="434" t="s">
        <v>100</v>
      </c>
      <c r="E2968" s="435">
        <v>362.3</v>
      </c>
    </row>
    <row r="2969" spans="1:5" ht="14.4">
      <c r="A2969" s="433" t="s">
        <v>29540</v>
      </c>
      <c r="B2969" s="434" t="s">
        <v>24078</v>
      </c>
      <c r="C2969" s="434" t="s">
        <v>29541</v>
      </c>
      <c r="D2969" s="434" t="s">
        <v>100</v>
      </c>
      <c r="E2969" s="435">
        <v>396.38</v>
      </c>
    </row>
    <row r="2970" spans="1:5" ht="14.4">
      <c r="A2970" s="433" t="s">
        <v>29542</v>
      </c>
      <c r="B2970" s="434" t="s">
        <v>24078</v>
      </c>
      <c r="C2970" s="434" t="s">
        <v>29543</v>
      </c>
      <c r="D2970" s="434" t="s">
        <v>100</v>
      </c>
      <c r="E2970" s="435">
        <v>939.9</v>
      </c>
    </row>
    <row r="2971" spans="1:5" ht="14.4">
      <c r="A2971" s="433" t="s">
        <v>29544</v>
      </c>
      <c r="B2971" s="434" t="s">
        <v>24078</v>
      </c>
      <c r="C2971" s="434" t="s">
        <v>29545</v>
      </c>
      <c r="D2971" s="434" t="s">
        <v>100</v>
      </c>
      <c r="E2971" s="435">
        <v>86.93</v>
      </c>
    </row>
    <row r="2972" spans="1:5" ht="14.4">
      <c r="A2972" s="433" t="s">
        <v>29546</v>
      </c>
      <c r="B2972" s="434" t="s">
        <v>24078</v>
      </c>
      <c r="C2972" s="434" t="s">
        <v>29547</v>
      </c>
      <c r="D2972" s="434" t="s">
        <v>100</v>
      </c>
      <c r="E2972" s="435">
        <v>102.8</v>
      </c>
    </row>
    <row r="2973" spans="1:5" ht="14.4">
      <c r="A2973" s="433" t="s">
        <v>29548</v>
      </c>
      <c r="B2973" s="434" t="s">
        <v>24078</v>
      </c>
      <c r="C2973" s="434" t="s">
        <v>29549</v>
      </c>
      <c r="D2973" s="434" t="s">
        <v>100</v>
      </c>
      <c r="E2973" s="435">
        <v>109.8</v>
      </c>
    </row>
    <row r="2974" spans="1:5" ht="14.4">
      <c r="A2974" s="433" t="s">
        <v>29550</v>
      </c>
      <c r="B2974" s="434" t="s">
        <v>24078</v>
      </c>
      <c r="C2974" s="434" t="s">
        <v>29551</v>
      </c>
      <c r="D2974" s="434" t="s">
        <v>100</v>
      </c>
      <c r="E2974" s="435">
        <v>164.9</v>
      </c>
    </row>
    <row r="2975" spans="1:5" ht="14.4">
      <c r="A2975" s="433" t="s">
        <v>29552</v>
      </c>
      <c r="B2975" s="434" t="s">
        <v>24078</v>
      </c>
      <c r="C2975" s="434" t="s">
        <v>29553</v>
      </c>
      <c r="D2975" s="434" t="s">
        <v>100</v>
      </c>
      <c r="E2975" s="435">
        <v>24</v>
      </c>
    </row>
    <row r="2976" spans="1:5" ht="14.4">
      <c r="A2976" s="433" t="s">
        <v>29554</v>
      </c>
      <c r="B2976" s="434" t="s">
        <v>24078</v>
      </c>
      <c r="C2976" s="434" t="s">
        <v>29555</v>
      </c>
      <c r="D2976" s="434" t="s">
        <v>100</v>
      </c>
      <c r="E2976" s="435">
        <v>106.9</v>
      </c>
    </row>
    <row r="2977" spans="1:5" ht="14.4">
      <c r="A2977" s="433" t="s">
        <v>29556</v>
      </c>
      <c r="B2977" s="434" t="s">
        <v>24078</v>
      </c>
      <c r="C2977" s="434" t="s">
        <v>29557</v>
      </c>
      <c r="D2977" s="434" t="s">
        <v>100</v>
      </c>
      <c r="E2977" s="435">
        <v>172.9</v>
      </c>
    </row>
    <row r="2978" spans="1:5" ht="14.4">
      <c r="A2978" s="433" t="s">
        <v>29558</v>
      </c>
      <c r="B2978" s="434" t="s">
        <v>24078</v>
      </c>
      <c r="C2978" s="434" t="s">
        <v>29559</v>
      </c>
      <c r="D2978" s="434" t="s">
        <v>100</v>
      </c>
      <c r="E2978" s="435">
        <v>149.99</v>
      </c>
    </row>
    <row r="2979" spans="1:5" ht="14.4">
      <c r="A2979" s="433" t="s">
        <v>29560</v>
      </c>
      <c r="B2979" s="434" t="s">
        <v>24078</v>
      </c>
      <c r="C2979" s="434" t="s">
        <v>29561</v>
      </c>
      <c r="D2979" s="434" t="s">
        <v>100</v>
      </c>
      <c r="E2979" s="435">
        <v>119.9</v>
      </c>
    </row>
    <row r="2980" spans="1:5" ht="14.4">
      <c r="A2980" s="433" t="s">
        <v>29562</v>
      </c>
      <c r="B2980" s="434" t="s">
        <v>24078</v>
      </c>
      <c r="C2980" s="434" t="s">
        <v>29563</v>
      </c>
      <c r="D2980" s="434" t="s">
        <v>100</v>
      </c>
      <c r="E2980" s="435">
        <v>119.9</v>
      </c>
    </row>
    <row r="2981" spans="1:5" ht="14.4">
      <c r="A2981" s="433" t="s">
        <v>29564</v>
      </c>
      <c r="B2981" s="434" t="s">
        <v>24078</v>
      </c>
      <c r="C2981" s="434" t="s">
        <v>29565</v>
      </c>
      <c r="D2981" s="434" t="s">
        <v>100</v>
      </c>
      <c r="E2981" s="435">
        <v>71.97</v>
      </c>
    </row>
    <row r="2982" spans="1:5" ht="14.4">
      <c r="A2982" s="433" t="s">
        <v>29566</v>
      </c>
      <c r="B2982" s="434" t="s">
        <v>24078</v>
      </c>
      <c r="C2982" s="434" t="s">
        <v>29567</v>
      </c>
      <c r="D2982" s="434" t="s">
        <v>100</v>
      </c>
      <c r="E2982" s="435">
        <v>389.9</v>
      </c>
    </row>
    <row r="2983" spans="1:5" ht="14.4">
      <c r="A2983" s="433" t="s">
        <v>29568</v>
      </c>
      <c r="B2983" s="434" t="s">
        <v>24078</v>
      </c>
      <c r="C2983" s="434" t="s">
        <v>29569</v>
      </c>
      <c r="D2983" s="434" t="s">
        <v>100</v>
      </c>
      <c r="E2983" s="435">
        <v>459.9</v>
      </c>
    </row>
    <row r="2984" spans="1:5" ht="14.4">
      <c r="A2984" s="433" t="s">
        <v>29570</v>
      </c>
      <c r="B2984" s="434" t="s">
        <v>24078</v>
      </c>
      <c r="C2984" s="434" t="s">
        <v>29571</v>
      </c>
      <c r="D2984" s="434" t="s">
        <v>100</v>
      </c>
      <c r="E2984" s="435">
        <v>118.02</v>
      </c>
    </row>
    <row r="2985" spans="1:5" ht="14.4">
      <c r="A2985" s="433" t="s">
        <v>29572</v>
      </c>
      <c r="B2985" s="434" t="s">
        <v>24078</v>
      </c>
      <c r="C2985" s="434" t="s">
        <v>29573</v>
      </c>
      <c r="D2985" s="434" t="s">
        <v>100</v>
      </c>
      <c r="E2985" s="435">
        <v>348.09</v>
      </c>
    </row>
    <row r="2986" spans="1:5" ht="14.4">
      <c r="A2986" s="433" t="s">
        <v>29574</v>
      </c>
      <c r="B2986" s="434" t="s">
        <v>24078</v>
      </c>
      <c r="C2986" s="434" t="s">
        <v>29575</v>
      </c>
      <c r="D2986" s="434" t="s">
        <v>100</v>
      </c>
      <c r="E2986" s="435">
        <v>299.89999999999998</v>
      </c>
    </row>
    <row r="2987" spans="1:5" ht="14.4">
      <c r="A2987" s="433" t="s">
        <v>29576</v>
      </c>
      <c r="B2987" s="434" t="s">
        <v>24078</v>
      </c>
      <c r="C2987" s="434" t="s">
        <v>29577</v>
      </c>
      <c r="D2987" s="434" t="s">
        <v>100</v>
      </c>
      <c r="E2987" s="435">
        <v>453.58</v>
      </c>
    </row>
    <row r="2988" spans="1:5" ht="14.4">
      <c r="A2988" s="433" t="s">
        <v>29578</v>
      </c>
      <c r="B2988" s="434" t="s">
        <v>24078</v>
      </c>
      <c r="C2988" s="434" t="s">
        <v>29579</v>
      </c>
      <c r="D2988" s="434" t="s">
        <v>100</v>
      </c>
      <c r="E2988" s="435">
        <v>229.9</v>
      </c>
    </row>
    <row r="2989" spans="1:5" ht="14.4">
      <c r="A2989" s="433" t="s">
        <v>29580</v>
      </c>
      <c r="B2989" s="434" t="s">
        <v>24078</v>
      </c>
      <c r="C2989" s="434" t="s">
        <v>29581</v>
      </c>
      <c r="D2989" s="434" t="s">
        <v>100</v>
      </c>
      <c r="E2989" s="435">
        <v>113.3</v>
      </c>
    </row>
    <row r="2990" spans="1:5" ht="14.4">
      <c r="A2990" s="433" t="s">
        <v>29582</v>
      </c>
      <c r="B2990" s="434" t="s">
        <v>24078</v>
      </c>
      <c r="C2990" s="434" t="s">
        <v>29583</v>
      </c>
      <c r="D2990" s="434" t="s">
        <v>100</v>
      </c>
      <c r="E2990" s="435">
        <v>97.9</v>
      </c>
    </row>
    <row r="2991" spans="1:5" ht="14.4">
      <c r="A2991" s="433" t="s">
        <v>29584</v>
      </c>
      <c r="B2991" s="434" t="s">
        <v>24078</v>
      </c>
      <c r="C2991" s="434" t="s">
        <v>29585</v>
      </c>
      <c r="D2991" s="434" t="s">
        <v>100</v>
      </c>
      <c r="E2991" s="435">
        <v>142.9</v>
      </c>
    </row>
    <row r="2992" spans="1:5" ht="14.4">
      <c r="A2992" s="433" t="s">
        <v>29586</v>
      </c>
      <c r="B2992" s="434" t="s">
        <v>24078</v>
      </c>
      <c r="C2992" s="434" t="s">
        <v>29587</v>
      </c>
      <c r="D2992" s="434" t="s">
        <v>100</v>
      </c>
      <c r="E2992" s="435">
        <v>779.07</v>
      </c>
    </row>
    <row r="2993" spans="1:5" ht="14.4">
      <c r="A2993" s="433" t="s">
        <v>29588</v>
      </c>
      <c r="B2993" s="434" t="s">
        <v>24078</v>
      </c>
      <c r="C2993" s="434" t="s">
        <v>29589</v>
      </c>
      <c r="D2993" s="434" t="s">
        <v>100</v>
      </c>
      <c r="E2993" s="435">
        <v>144.9</v>
      </c>
    </row>
    <row r="2994" spans="1:5" ht="14.4">
      <c r="A2994" s="433" t="s">
        <v>29590</v>
      </c>
      <c r="B2994" s="434" t="s">
        <v>24078</v>
      </c>
      <c r="C2994" s="434" t="s">
        <v>29591</v>
      </c>
      <c r="D2994" s="434" t="s">
        <v>100</v>
      </c>
      <c r="E2994" s="435">
        <v>119.9</v>
      </c>
    </row>
    <row r="2995" spans="1:5" ht="14.4">
      <c r="A2995" s="433" t="s">
        <v>29592</v>
      </c>
      <c r="B2995" s="434" t="s">
        <v>24078</v>
      </c>
      <c r="C2995" s="434" t="s">
        <v>29593</v>
      </c>
      <c r="D2995" s="434" t="s">
        <v>100</v>
      </c>
      <c r="E2995" s="435">
        <v>256.89999999999998</v>
      </c>
    </row>
    <row r="2996" spans="1:5" ht="14.4">
      <c r="A2996" s="433" t="s">
        <v>29594</v>
      </c>
      <c r="B2996" s="434" t="s">
        <v>24078</v>
      </c>
      <c r="C2996" s="434" t="s">
        <v>29595</v>
      </c>
      <c r="D2996" s="434" t="s">
        <v>100</v>
      </c>
      <c r="E2996" s="435">
        <v>39.71</v>
      </c>
    </row>
    <row r="2997" spans="1:5" ht="14.4">
      <c r="A2997" s="433" t="s">
        <v>29596</v>
      </c>
      <c r="B2997" s="434" t="s">
        <v>24078</v>
      </c>
      <c r="C2997" s="434" t="s">
        <v>29597</v>
      </c>
      <c r="D2997" s="434" t="s">
        <v>100</v>
      </c>
      <c r="E2997" s="435">
        <v>46.71</v>
      </c>
    </row>
    <row r="2998" spans="1:5" ht="14.4">
      <c r="A2998" s="433" t="s">
        <v>29598</v>
      </c>
      <c r="B2998" s="434" t="s">
        <v>24078</v>
      </c>
      <c r="C2998" s="434" t="s">
        <v>29599</v>
      </c>
      <c r="D2998" s="434" t="s">
        <v>100</v>
      </c>
      <c r="E2998" s="435">
        <v>68.36</v>
      </c>
    </row>
    <row r="2999" spans="1:5" ht="14.4">
      <c r="A2999" s="433" t="s">
        <v>29600</v>
      </c>
      <c r="B2999" s="434" t="s">
        <v>24078</v>
      </c>
      <c r="C2999" s="434" t="s">
        <v>29601</v>
      </c>
      <c r="D2999" s="434" t="s">
        <v>100</v>
      </c>
      <c r="E2999" s="435">
        <v>33.130000000000003</v>
      </c>
    </row>
    <row r="3000" spans="1:5" ht="14.4">
      <c r="A3000" s="433" t="s">
        <v>29602</v>
      </c>
      <c r="B3000" s="434" t="s">
        <v>24078</v>
      </c>
      <c r="C3000" s="434" t="s">
        <v>29603</v>
      </c>
      <c r="D3000" s="434" t="s">
        <v>100</v>
      </c>
      <c r="E3000" s="435">
        <v>33.6</v>
      </c>
    </row>
    <row r="3001" spans="1:5" ht="14.4">
      <c r="A3001" s="433" t="s">
        <v>29604</v>
      </c>
      <c r="B3001" s="434" t="s">
        <v>24078</v>
      </c>
      <c r="C3001" s="434" t="s">
        <v>29605</v>
      </c>
      <c r="D3001" s="434" t="s">
        <v>100</v>
      </c>
      <c r="E3001" s="435">
        <v>39</v>
      </c>
    </row>
    <row r="3002" spans="1:5" ht="14.4">
      <c r="A3002" s="433" t="s">
        <v>29606</v>
      </c>
      <c r="B3002" s="434" t="s">
        <v>24078</v>
      </c>
      <c r="C3002" s="434" t="s">
        <v>29607</v>
      </c>
      <c r="D3002" s="434" t="s">
        <v>100</v>
      </c>
      <c r="E3002" s="435">
        <v>13.97</v>
      </c>
    </row>
    <row r="3003" spans="1:5" ht="14.4">
      <c r="A3003" s="433" t="s">
        <v>29608</v>
      </c>
      <c r="B3003" s="434" t="s">
        <v>24078</v>
      </c>
      <c r="C3003" s="434" t="s">
        <v>29609</v>
      </c>
      <c r="D3003" s="434" t="s">
        <v>100</v>
      </c>
      <c r="E3003" s="435">
        <v>45.9</v>
      </c>
    </row>
    <row r="3004" spans="1:5" ht="14.4">
      <c r="A3004" s="433" t="s">
        <v>29610</v>
      </c>
      <c r="B3004" s="434" t="s">
        <v>24078</v>
      </c>
      <c r="C3004" s="434" t="s">
        <v>29611</v>
      </c>
      <c r="D3004" s="434" t="s">
        <v>100</v>
      </c>
      <c r="E3004" s="435">
        <v>55.98</v>
      </c>
    </row>
    <row r="3005" spans="1:5" ht="14.4">
      <c r="A3005" s="433" t="s">
        <v>29612</v>
      </c>
      <c r="B3005" s="434" t="s">
        <v>24078</v>
      </c>
      <c r="C3005" s="434" t="s">
        <v>29613</v>
      </c>
      <c r="D3005" s="434" t="s">
        <v>100</v>
      </c>
      <c r="E3005" s="435">
        <v>119.9</v>
      </c>
    </row>
    <row r="3006" spans="1:5" ht="14.4">
      <c r="A3006" s="433" t="s">
        <v>29614</v>
      </c>
      <c r="B3006" s="434" t="s">
        <v>24078</v>
      </c>
      <c r="C3006" s="434" t="s">
        <v>29615</v>
      </c>
      <c r="D3006" s="434" t="s">
        <v>100</v>
      </c>
      <c r="E3006" s="435">
        <v>483.23</v>
      </c>
    </row>
    <row r="3007" spans="1:5" ht="14.4">
      <c r="A3007" s="433" t="s">
        <v>29616</v>
      </c>
      <c r="B3007" s="434" t="s">
        <v>24078</v>
      </c>
      <c r="C3007" s="434" t="s">
        <v>29617</v>
      </c>
      <c r="D3007" s="434" t="s">
        <v>100</v>
      </c>
      <c r="E3007" s="435">
        <v>175.9</v>
      </c>
    </row>
    <row r="3008" spans="1:5" ht="14.4">
      <c r="A3008" s="433" t="s">
        <v>29618</v>
      </c>
      <c r="B3008" s="434" t="s">
        <v>24078</v>
      </c>
      <c r="C3008" s="434" t="s">
        <v>29619</v>
      </c>
      <c r="D3008" s="434" t="s">
        <v>100</v>
      </c>
      <c r="E3008" s="435">
        <v>18.29</v>
      </c>
    </row>
    <row r="3009" spans="1:5" ht="14.4">
      <c r="A3009" s="433" t="s">
        <v>29620</v>
      </c>
      <c r="B3009" s="434" t="s">
        <v>24078</v>
      </c>
      <c r="C3009" s="434" t="s">
        <v>29621</v>
      </c>
      <c r="D3009" s="434" t="s">
        <v>100</v>
      </c>
      <c r="E3009" s="435">
        <v>10.14</v>
      </c>
    </row>
    <row r="3010" spans="1:5" ht="14.4">
      <c r="A3010" s="433" t="s">
        <v>29622</v>
      </c>
      <c r="B3010" s="434" t="s">
        <v>24078</v>
      </c>
      <c r="C3010" s="434" t="s">
        <v>29623</v>
      </c>
      <c r="D3010" s="434" t="s">
        <v>100</v>
      </c>
      <c r="E3010" s="435">
        <v>29.9</v>
      </c>
    </row>
    <row r="3011" spans="1:5" ht="14.4">
      <c r="A3011" s="433" t="s">
        <v>29624</v>
      </c>
      <c r="B3011" s="434" t="s">
        <v>24078</v>
      </c>
      <c r="C3011" s="434" t="s">
        <v>29625</v>
      </c>
      <c r="D3011" s="434" t="s">
        <v>100</v>
      </c>
      <c r="E3011" s="435">
        <v>28.9</v>
      </c>
    </row>
    <row r="3012" spans="1:5" ht="14.4">
      <c r="A3012" s="433" t="s">
        <v>29626</v>
      </c>
      <c r="B3012" s="434" t="s">
        <v>24078</v>
      </c>
      <c r="C3012" s="434" t="s">
        <v>29627</v>
      </c>
      <c r="D3012" s="434" t="s">
        <v>100</v>
      </c>
      <c r="E3012" s="435">
        <v>189.9</v>
      </c>
    </row>
    <row r="3013" spans="1:5" ht="14.4">
      <c r="A3013" s="433" t="s">
        <v>29628</v>
      </c>
      <c r="B3013" s="434" t="s">
        <v>24078</v>
      </c>
      <c r="C3013" s="434" t="s">
        <v>29629</v>
      </c>
      <c r="D3013" s="434" t="s">
        <v>100</v>
      </c>
      <c r="E3013" s="435">
        <v>38.4</v>
      </c>
    </row>
    <row r="3014" spans="1:5" ht="14.4">
      <c r="A3014" s="433" t="s">
        <v>29630</v>
      </c>
      <c r="B3014" s="434" t="s">
        <v>24078</v>
      </c>
      <c r="C3014" s="434" t="s">
        <v>29631</v>
      </c>
      <c r="D3014" s="434" t="s">
        <v>100</v>
      </c>
      <c r="E3014" s="435">
        <v>50</v>
      </c>
    </row>
    <row r="3015" spans="1:5" ht="14.4">
      <c r="A3015" s="433" t="s">
        <v>29632</v>
      </c>
      <c r="B3015" s="434" t="s">
        <v>24078</v>
      </c>
      <c r="C3015" s="434" t="s">
        <v>29633</v>
      </c>
      <c r="D3015" s="434" t="s">
        <v>100</v>
      </c>
      <c r="E3015" s="435">
        <v>93.69</v>
      </c>
    </row>
    <row r="3016" spans="1:5" ht="14.4">
      <c r="A3016" s="433" t="s">
        <v>29634</v>
      </c>
      <c r="B3016" s="434" t="s">
        <v>24078</v>
      </c>
      <c r="C3016" s="434" t="s">
        <v>29635</v>
      </c>
      <c r="D3016" s="434" t="s">
        <v>100</v>
      </c>
      <c r="E3016" s="435">
        <v>122.7</v>
      </c>
    </row>
    <row r="3017" spans="1:5" ht="14.4">
      <c r="A3017" s="433" t="s">
        <v>29636</v>
      </c>
      <c r="B3017" s="434" t="s">
        <v>24078</v>
      </c>
      <c r="C3017" s="434" t="s">
        <v>29637</v>
      </c>
      <c r="D3017" s="434" t="s">
        <v>100</v>
      </c>
      <c r="E3017" s="435">
        <v>31.09</v>
      </c>
    </row>
    <row r="3018" spans="1:5" ht="14.4">
      <c r="A3018" s="433" t="s">
        <v>29638</v>
      </c>
      <c r="B3018" s="434" t="s">
        <v>24078</v>
      </c>
      <c r="C3018" s="434" t="s">
        <v>29639</v>
      </c>
      <c r="D3018" s="434" t="s">
        <v>100</v>
      </c>
      <c r="E3018" s="435">
        <v>26.91</v>
      </c>
    </row>
    <row r="3019" spans="1:5" ht="14.4">
      <c r="A3019" s="433" t="s">
        <v>29640</v>
      </c>
      <c r="B3019" s="434" t="s">
        <v>24078</v>
      </c>
      <c r="C3019" s="434" t="s">
        <v>29641</v>
      </c>
      <c r="D3019" s="434" t="s">
        <v>100</v>
      </c>
      <c r="E3019" s="435">
        <v>99.71</v>
      </c>
    </row>
    <row r="3020" spans="1:5" ht="14.4">
      <c r="A3020" s="433" t="s">
        <v>29642</v>
      </c>
      <c r="B3020" s="434" t="s">
        <v>24078</v>
      </c>
      <c r="C3020" s="434" t="s">
        <v>29643</v>
      </c>
      <c r="D3020" s="434" t="s">
        <v>100</v>
      </c>
      <c r="E3020" s="435">
        <v>157.16999999999999</v>
      </c>
    </row>
    <row r="3021" spans="1:5" ht="14.4">
      <c r="A3021" s="433" t="s">
        <v>29644</v>
      </c>
      <c r="B3021" s="434" t="s">
        <v>24078</v>
      </c>
      <c r="C3021" s="434" t="s">
        <v>29645</v>
      </c>
      <c r="D3021" s="434" t="s">
        <v>100</v>
      </c>
      <c r="E3021" s="435">
        <v>126.41</v>
      </c>
    </row>
    <row r="3022" spans="1:5" ht="14.4">
      <c r="A3022" s="433" t="s">
        <v>29646</v>
      </c>
      <c r="B3022" s="434" t="s">
        <v>24078</v>
      </c>
      <c r="C3022" s="434" t="s">
        <v>29647</v>
      </c>
      <c r="D3022" s="434" t="s">
        <v>100</v>
      </c>
      <c r="E3022" s="435">
        <v>19.89</v>
      </c>
    </row>
    <row r="3023" spans="1:5" ht="14.4">
      <c r="A3023" s="433" t="s">
        <v>29648</v>
      </c>
      <c r="B3023" s="434" t="s">
        <v>24078</v>
      </c>
      <c r="C3023" s="434" t="s">
        <v>29649</v>
      </c>
      <c r="D3023" s="434" t="s">
        <v>100</v>
      </c>
      <c r="E3023" s="435">
        <v>41.74</v>
      </c>
    </row>
    <row r="3024" spans="1:5" ht="14.4">
      <c r="A3024" s="433" t="s">
        <v>29650</v>
      </c>
      <c r="B3024" s="434" t="s">
        <v>24078</v>
      </c>
      <c r="C3024" s="434" t="s">
        <v>29651</v>
      </c>
      <c r="D3024" s="434" t="s">
        <v>100</v>
      </c>
      <c r="E3024" s="435">
        <v>458.9</v>
      </c>
    </row>
    <row r="3025" spans="1:5" ht="14.4">
      <c r="A3025" s="433" t="s">
        <v>29652</v>
      </c>
      <c r="B3025" s="434" t="s">
        <v>24078</v>
      </c>
      <c r="C3025" s="434" t="s">
        <v>29653</v>
      </c>
      <c r="D3025" s="434" t="s">
        <v>100</v>
      </c>
      <c r="E3025" s="435">
        <v>123.03</v>
      </c>
    </row>
    <row r="3026" spans="1:5" ht="14.4">
      <c r="A3026" s="433" t="s">
        <v>29654</v>
      </c>
      <c r="B3026" s="434" t="s">
        <v>24078</v>
      </c>
      <c r="C3026" s="434" t="s">
        <v>29655</v>
      </c>
      <c r="D3026" s="434" t="s">
        <v>100</v>
      </c>
      <c r="E3026" s="435">
        <v>213.56</v>
      </c>
    </row>
    <row r="3027" spans="1:5" ht="14.4">
      <c r="A3027" s="433" t="s">
        <v>29656</v>
      </c>
      <c r="B3027" s="434" t="s">
        <v>24078</v>
      </c>
      <c r="C3027" s="434" t="s">
        <v>29657</v>
      </c>
      <c r="D3027" s="434" t="s">
        <v>100</v>
      </c>
      <c r="E3027" s="435">
        <v>3.89</v>
      </c>
    </row>
    <row r="3028" spans="1:5" ht="14.4">
      <c r="A3028" s="433" t="s">
        <v>29658</v>
      </c>
      <c r="B3028" s="434" t="s">
        <v>24078</v>
      </c>
      <c r="C3028" s="434" t="s">
        <v>29659</v>
      </c>
      <c r="D3028" s="434" t="s">
        <v>100</v>
      </c>
      <c r="E3028" s="435">
        <v>97.9</v>
      </c>
    </row>
    <row r="3029" spans="1:5" ht="14.4">
      <c r="A3029" s="433" t="s">
        <v>29660</v>
      </c>
      <c r="B3029" s="434" t="s">
        <v>24078</v>
      </c>
      <c r="C3029" s="434" t="s">
        <v>29661</v>
      </c>
      <c r="D3029" s="434" t="s">
        <v>100</v>
      </c>
      <c r="E3029" s="435">
        <v>20.100000000000001</v>
      </c>
    </row>
    <row r="3030" spans="1:5" ht="14.4">
      <c r="A3030" s="433" t="s">
        <v>29662</v>
      </c>
      <c r="B3030" s="434" t="s">
        <v>24078</v>
      </c>
      <c r="C3030" s="434" t="s">
        <v>29663</v>
      </c>
      <c r="D3030" s="434" t="s">
        <v>100</v>
      </c>
      <c r="E3030" s="435">
        <v>107.71</v>
      </c>
    </row>
    <row r="3031" spans="1:5" ht="14.4">
      <c r="A3031" s="433" t="s">
        <v>29664</v>
      </c>
      <c r="B3031" s="434" t="s">
        <v>24078</v>
      </c>
      <c r="C3031" s="434" t="s">
        <v>29665</v>
      </c>
      <c r="D3031" s="434" t="s">
        <v>100</v>
      </c>
      <c r="E3031" s="435">
        <v>141.91</v>
      </c>
    </row>
    <row r="3032" spans="1:5" ht="14.4">
      <c r="A3032" s="433" t="s">
        <v>29666</v>
      </c>
      <c r="B3032" s="434" t="s">
        <v>24078</v>
      </c>
      <c r="C3032" s="434" t="s">
        <v>29667</v>
      </c>
      <c r="D3032" s="434" t="s">
        <v>100</v>
      </c>
      <c r="E3032" s="435">
        <v>320.8</v>
      </c>
    </row>
    <row r="3033" spans="1:5" ht="14.4">
      <c r="A3033" s="433" t="s">
        <v>29668</v>
      </c>
      <c r="B3033" s="434" t="s">
        <v>24078</v>
      </c>
      <c r="C3033" s="434" t="s">
        <v>29669</v>
      </c>
      <c r="D3033" s="434" t="s">
        <v>100</v>
      </c>
      <c r="E3033" s="435">
        <v>211.81</v>
      </c>
    </row>
    <row r="3034" spans="1:5" ht="14.4">
      <c r="A3034" s="433" t="s">
        <v>29670</v>
      </c>
      <c r="B3034" s="434" t="s">
        <v>24078</v>
      </c>
      <c r="C3034" s="434" t="s">
        <v>29671</v>
      </c>
      <c r="D3034" s="434" t="s">
        <v>100</v>
      </c>
      <c r="E3034" s="435">
        <v>688.81</v>
      </c>
    </row>
    <row r="3035" spans="1:5" ht="14.4">
      <c r="A3035" s="433" t="s">
        <v>29672</v>
      </c>
      <c r="B3035" s="434" t="s">
        <v>24078</v>
      </c>
      <c r="C3035" s="434" t="s">
        <v>29673</v>
      </c>
      <c r="D3035" s="434" t="s">
        <v>100</v>
      </c>
      <c r="E3035" s="435">
        <v>168.71</v>
      </c>
    </row>
    <row r="3036" spans="1:5" ht="14.4">
      <c r="A3036" s="433" t="s">
        <v>29674</v>
      </c>
      <c r="B3036" s="434" t="s">
        <v>24078</v>
      </c>
      <c r="C3036" s="434" t="s">
        <v>29675</v>
      </c>
      <c r="D3036" s="434" t="s">
        <v>100</v>
      </c>
      <c r="E3036" s="435">
        <v>62.15</v>
      </c>
    </row>
    <row r="3037" spans="1:5" ht="14.4">
      <c r="A3037" s="433" t="s">
        <v>29676</v>
      </c>
      <c r="B3037" s="434" t="s">
        <v>24078</v>
      </c>
      <c r="C3037" s="434" t="s">
        <v>29677</v>
      </c>
      <c r="D3037" s="434" t="s">
        <v>100</v>
      </c>
      <c r="E3037" s="435">
        <v>31.78</v>
      </c>
    </row>
    <row r="3038" spans="1:5" ht="14.4">
      <c r="A3038" s="433" t="s">
        <v>29678</v>
      </c>
      <c r="B3038" s="434" t="s">
        <v>24078</v>
      </c>
      <c r="C3038" s="434" t="s">
        <v>29679</v>
      </c>
      <c r="D3038" s="434" t="s">
        <v>100</v>
      </c>
      <c r="E3038" s="435">
        <v>9.42</v>
      </c>
    </row>
    <row r="3039" spans="1:5" ht="14.4">
      <c r="A3039" s="433" t="s">
        <v>29680</v>
      </c>
      <c r="B3039" s="434" t="s">
        <v>24078</v>
      </c>
      <c r="C3039" s="434" t="s">
        <v>25968</v>
      </c>
      <c r="D3039" s="434" t="s">
        <v>100</v>
      </c>
      <c r="E3039" s="435">
        <v>329.32</v>
      </c>
    </row>
    <row r="3040" spans="1:5" ht="14.4">
      <c r="A3040" s="433" t="s">
        <v>29681</v>
      </c>
      <c r="B3040" s="434" t="s">
        <v>24078</v>
      </c>
      <c r="C3040" s="434" t="s">
        <v>25966</v>
      </c>
      <c r="D3040" s="434" t="s">
        <v>100</v>
      </c>
      <c r="E3040" s="435">
        <v>251.25</v>
      </c>
    </row>
    <row r="3041" spans="1:5" ht="14.4">
      <c r="A3041" s="433" t="s">
        <v>29682</v>
      </c>
      <c r="B3041" s="434" t="s">
        <v>24078</v>
      </c>
      <c r="C3041" s="434" t="s">
        <v>29683</v>
      </c>
      <c r="D3041" s="434" t="s">
        <v>100</v>
      </c>
      <c r="E3041" s="435">
        <v>226.17</v>
      </c>
    </row>
    <row r="3042" spans="1:5" ht="14.4">
      <c r="A3042" s="433" t="s">
        <v>29684</v>
      </c>
      <c r="B3042" s="434" t="s">
        <v>24078</v>
      </c>
      <c r="C3042" s="434" t="s">
        <v>29685</v>
      </c>
      <c r="D3042" s="434" t="s">
        <v>100</v>
      </c>
      <c r="E3042" s="435">
        <v>683.69</v>
      </c>
    </row>
    <row r="3043" spans="1:5" ht="14.4">
      <c r="A3043" s="433" t="s">
        <v>29686</v>
      </c>
      <c r="B3043" s="434" t="s">
        <v>24078</v>
      </c>
      <c r="C3043" s="434" t="s">
        <v>29687</v>
      </c>
      <c r="D3043" s="434" t="s">
        <v>100</v>
      </c>
      <c r="E3043" s="435">
        <v>179.8</v>
      </c>
    </row>
    <row r="3044" spans="1:5" ht="14.4">
      <c r="A3044" s="433" t="s">
        <v>29688</v>
      </c>
      <c r="B3044" s="434" t="s">
        <v>24078</v>
      </c>
      <c r="C3044" s="434" t="s">
        <v>29689</v>
      </c>
      <c r="D3044" s="434" t="s">
        <v>100</v>
      </c>
      <c r="E3044" s="435">
        <v>140.34</v>
      </c>
    </row>
    <row r="3045" spans="1:5" ht="14.4">
      <c r="A3045" s="433" t="s">
        <v>29690</v>
      </c>
      <c r="B3045" s="434" t="s">
        <v>24078</v>
      </c>
      <c r="C3045" s="434" t="s">
        <v>29691</v>
      </c>
      <c r="D3045" s="434" t="s">
        <v>100</v>
      </c>
      <c r="E3045" s="435">
        <v>78.59</v>
      </c>
    </row>
    <row r="3046" spans="1:5" ht="14.4">
      <c r="A3046" s="433" t="s">
        <v>29692</v>
      </c>
      <c r="B3046" s="434" t="s">
        <v>24078</v>
      </c>
      <c r="C3046" s="434" t="s">
        <v>25950</v>
      </c>
      <c r="D3046" s="434" t="s">
        <v>100</v>
      </c>
      <c r="E3046" s="435">
        <v>157.65</v>
      </c>
    </row>
    <row r="3047" spans="1:5" ht="14.4">
      <c r="A3047" s="433" t="s">
        <v>29693</v>
      </c>
      <c r="B3047" s="434" t="s">
        <v>24078</v>
      </c>
      <c r="C3047" s="434" t="s">
        <v>25984</v>
      </c>
      <c r="D3047" s="434" t="s">
        <v>100</v>
      </c>
      <c r="E3047" s="435">
        <v>230.85</v>
      </c>
    </row>
    <row r="3048" spans="1:5" ht="14.4">
      <c r="A3048" s="433" t="s">
        <v>29694</v>
      </c>
      <c r="B3048" s="434" t="s">
        <v>24078</v>
      </c>
      <c r="C3048" s="434" t="s">
        <v>26429</v>
      </c>
      <c r="D3048" s="434" t="s">
        <v>100</v>
      </c>
      <c r="E3048" s="435">
        <v>216.97</v>
      </c>
    </row>
    <row r="3049" spans="1:5" ht="14.4">
      <c r="A3049" s="433" t="s">
        <v>29695</v>
      </c>
      <c r="B3049" s="434" t="s">
        <v>24078</v>
      </c>
      <c r="C3049" s="434" t="s">
        <v>29696</v>
      </c>
      <c r="D3049" s="434" t="s">
        <v>100</v>
      </c>
      <c r="E3049" s="435">
        <v>393.62</v>
      </c>
    </row>
    <row r="3050" spans="1:5" ht="14.4">
      <c r="A3050" s="433" t="s">
        <v>29697</v>
      </c>
      <c r="B3050" s="434" t="s">
        <v>24078</v>
      </c>
      <c r="C3050" s="434" t="s">
        <v>29698</v>
      </c>
      <c r="D3050" s="434" t="s">
        <v>100</v>
      </c>
      <c r="E3050" s="435">
        <v>431.02</v>
      </c>
    </row>
    <row r="3051" spans="1:5" ht="14.4">
      <c r="A3051" s="433" t="s">
        <v>29699</v>
      </c>
      <c r="B3051" s="434" t="s">
        <v>24078</v>
      </c>
      <c r="C3051" s="434" t="s">
        <v>26000</v>
      </c>
      <c r="D3051" s="434" t="s">
        <v>100</v>
      </c>
      <c r="E3051" s="435">
        <v>54.41</v>
      </c>
    </row>
    <row r="3052" spans="1:5" ht="14.4">
      <c r="A3052" s="433" t="s">
        <v>29700</v>
      </c>
      <c r="B3052" s="434" t="s">
        <v>24078</v>
      </c>
      <c r="C3052" s="434" t="s">
        <v>29701</v>
      </c>
      <c r="D3052" s="434" t="s">
        <v>100</v>
      </c>
      <c r="E3052" s="435">
        <v>119.49</v>
      </c>
    </row>
    <row r="3053" spans="1:5" ht="14.4">
      <c r="A3053" s="433" t="s">
        <v>29702</v>
      </c>
      <c r="B3053" s="434" t="s">
        <v>24078</v>
      </c>
      <c r="C3053" s="434" t="s">
        <v>29703</v>
      </c>
      <c r="D3053" s="434" t="s">
        <v>100</v>
      </c>
      <c r="E3053" s="435">
        <v>15.3</v>
      </c>
    </row>
    <row r="3054" spans="1:5" ht="14.4">
      <c r="A3054" s="433" t="s">
        <v>29704</v>
      </c>
      <c r="B3054" s="434" t="s">
        <v>24078</v>
      </c>
      <c r="C3054" s="434" t="s">
        <v>29705</v>
      </c>
      <c r="D3054" s="434" t="s">
        <v>100</v>
      </c>
      <c r="E3054" s="435">
        <v>68.510000000000005</v>
      </c>
    </row>
    <row r="3055" spans="1:5" ht="14.4">
      <c r="A3055" s="433" t="s">
        <v>29706</v>
      </c>
      <c r="B3055" s="434" t="s">
        <v>24078</v>
      </c>
      <c r="C3055" s="434" t="s">
        <v>29707</v>
      </c>
      <c r="D3055" s="434" t="s">
        <v>100</v>
      </c>
      <c r="E3055" s="435">
        <v>15.84</v>
      </c>
    </row>
    <row r="3056" spans="1:5" ht="14.4">
      <c r="A3056" s="433" t="s">
        <v>29708</v>
      </c>
      <c r="B3056" s="434" t="s">
        <v>24078</v>
      </c>
      <c r="C3056" s="434" t="s">
        <v>29709</v>
      </c>
      <c r="D3056" s="434" t="s">
        <v>100</v>
      </c>
      <c r="E3056" s="435">
        <v>18.53</v>
      </c>
    </row>
    <row r="3057" spans="1:5" ht="14.4">
      <c r="A3057" s="433" t="s">
        <v>29710</v>
      </c>
      <c r="B3057" s="434" t="s">
        <v>24078</v>
      </c>
      <c r="C3057" s="434" t="s">
        <v>29711</v>
      </c>
      <c r="D3057" s="434" t="s">
        <v>100</v>
      </c>
      <c r="E3057" s="435">
        <v>6.15</v>
      </c>
    </row>
    <row r="3058" spans="1:5" ht="14.4">
      <c r="A3058" s="433" t="s">
        <v>29712</v>
      </c>
      <c r="B3058" s="434" t="s">
        <v>24078</v>
      </c>
      <c r="C3058" s="434" t="s">
        <v>29713</v>
      </c>
      <c r="D3058" s="434" t="s">
        <v>100</v>
      </c>
      <c r="E3058" s="435">
        <v>12.42</v>
      </c>
    </row>
    <row r="3059" spans="1:5" ht="14.4">
      <c r="A3059" s="433" t="s">
        <v>29714</v>
      </c>
      <c r="B3059" s="434" t="s">
        <v>24078</v>
      </c>
      <c r="C3059" s="434" t="s">
        <v>29715</v>
      </c>
      <c r="D3059" s="434" t="s">
        <v>100</v>
      </c>
      <c r="E3059" s="435">
        <v>60.99</v>
      </c>
    </row>
    <row r="3060" spans="1:5" ht="14.4">
      <c r="A3060" s="433" t="s">
        <v>29716</v>
      </c>
      <c r="B3060" s="434" t="s">
        <v>24078</v>
      </c>
      <c r="C3060" s="434" t="s">
        <v>29717</v>
      </c>
      <c r="D3060" s="434" t="s">
        <v>100</v>
      </c>
      <c r="E3060" s="435">
        <v>56.44</v>
      </c>
    </row>
    <row r="3061" spans="1:5" ht="14.4">
      <c r="A3061" s="433" t="s">
        <v>29718</v>
      </c>
      <c r="B3061" s="434" t="s">
        <v>24078</v>
      </c>
      <c r="C3061" s="434" t="s">
        <v>25672</v>
      </c>
      <c r="D3061" s="434" t="s">
        <v>100</v>
      </c>
      <c r="E3061" s="435">
        <v>18.899999999999999</v>
      </c>
    </row>
    <row r="3062" spans="1:5" ht="14.4">
      <c r="A3062" s="433" t="s">
        <v>29719</v>
      </c>
      <c r="B3062" s="434" t="s">
        <v>24078</v>
      </c>
      <c r="C3062" s="434" t="s">
        <v>29720</v>
      </c>
      <c r="D3062" s="434" t="s">
        <v>100</v>
      </c>
      <c r="E3062" s="435">
        <v>12.78</v>
      </c>
    </row>
    <row r="3063" spans="1:5" ht="14.4">
      <c r="A3063" s="433" t="s">
        <v>29721</v>
      </c>
      <c r="B3063" s="434" t="s">
        <v>24078</v>
      </c>
      <c r="C3063" s="434" t="s">
        <v>29722</v>
      </c>
      <c r="D3063" s="434" t="s">
        <v>100</v>
      </c>
      <c r="E3063" s="435">
        <v>9.81</v>
      </c>
    </row>
    <row r="3064" spans="1:5" ht="14.4">
      <c r="A3064" s="433" t="s">
        <v>29723</v>
      </c>
      <c r="B3064" s="434" t="s">
        <v>24078</v>
      </c>
      <c r="C3064" s="434" t="s">
        <v>29724</v>
      </c>
      <c r="D3064" s="434" t="s">
        <v>100</v>
      </c>
      <c r="E3064" s="435">
        <v>7.96</v>
      </c>
    </row>
    <row r="3065" spans="1:5" ht="14.4">
      <c r="A3065" s="433" t="s">
        <v>29725</v>
      </c>
      <c r="B3065" s="434" t="s">
        <v>24078</v>
      </c>
      <c r="C3065" s="434" t="s">
        <v>29726</v>
      </c>
      <c r="D3065" s="434" t="s">
        <v>100</v>
      </c>
      <c r="E3065" s="435">
        <v>14.58</v>
      </c>
    </row>
    <row r="3066" spans="1:5" ht="14.4">
      <c r="A3066" s="433" t="s">
        <v>29727</v>
      </c>
      <c r="B3066" s="434" t="s">
        <v>24078</v>
      </c>
      <c r="C3066" s="434" t="s">
        <v>29728</v>
      </c>
      <c r="D3066" s="434" t="s">
        <v>100</v>
      </c>
      <c r="E3066" s="435">
        <v>6</v>
      </c>
    </row>
    <row r="3067" spans="1:5" ht="14.4">
      <c r="A3067" s="433" t="s">
        <v>29729</v>
      </c>
      <c r="B3067" s="434" t="s">
        <v>24078</v>
      </c>
      <c r="C3067" s="434" t="s">
        <v>25812</v>
      </c>
      <c r="D3067" s="434" t="s">
        <v>100</v>
      </c>
      <c r="E3067" s="435">
        <v>10.43</v>
      </c>
    </row>
    <row r="3068" spans="1:5" ht="14.4">
      <c r="A3068" s="433" t="s">
        <v>29730</v>
      </c>
      <c r="B3068" s="434" t="s">
        <v>24078</v>
      </c>
      <c r="C3068" s="434" t="s">
        <v>29731</v>
      </c>
      <c r="D3068" s="434" t="s">
        <v>100</v>
      </c>
      <c r="E3068" s="435">
        <v>34.71</v>
      </c>
    </row>
    <row r="3069" spans="1:5" ht="14.4">
      <c r="A3069" s="433" t="s">
        <v>29732</v>
      </c>
      <c r="B3069" s="434" t="s">
        <v>24078</v>
      </c>
      <c r="C3069" s="434" t="s">
        <v>29733</v>
      </c>
      <c r="D3069" s="434" t="s">
        <v>100</v>
      </c>
      <c r="E3069" s="435">
        <v>730.63</v>
      </c>
    </row>
    <row r="3070" spans="1:5" ht="14.4">
      <c r="A3070" s="433" t="s">
        <v>29734</v>
      </c>
      <c r="B3070" s="434" t="s">
        <v>24078</v>
      </c>
      <c r="C3070" s="434" t="s">
        <v>29735</v>
      </c>
      <c r="D3070" s="434" t="s">
        <v>100</v>
      </c>
      <c r="E3070" s="435">
        <v>1112.54</v>
      </c>
    </row>
    <row r="3071" spans="1:5" ht="14.4">
      <c r="A3071" s="433" t="s">
        <v>29736</v>
      </c>
      <c r="B3071" s="434" t="s">
        <v>24078</v>
      </c>
      <c r="C3071" s="434" t="s">
        <v>29737</v>
      </c>
      <c r="D3071" s="434" t="s">
        <v>100</v>
      </c>
      <c r="E3071" s="435">
        <v>2045.33</v>
      </c>
    </row>
    <row r="3072" spans="1:5" ht="14.4">
      <c r="A3072" s="433" t="s">
        <v>29738</v>
      </c>
      <c r="B3072" s="434" t="s">
        <v>24078</v>
      </c>
      <c r="C3072" s="434" t="s">
        <v>29739</v>
      </c>
      <c r="D3072" s="434" t="s">
        <v>100</v>
      </c>
      <c r="E3072" s="435">
        <v>1365.98</v>
      </c>
    </row>
    <row r="3073" spans="1:5" ht="14.4">
      <c r="A3073" s="433" t="s">
        <v>29740</v>
      </c>
      <c r="B3073" s="434" t="s">
        <v>24078</v>
      </c>
      <c r="C3073" s="434" t="s">
        <v>29741</v>
      </c>
      <c r="D3073" s="434" t="s">
        <v>100</v>
      </c>
      <c r="E3073" s="435">
        <v>88.06</v>
      </c>
    </row>
    <row r="3074" spans="1:5" ht="14.4">
      <c r="A3074" s="433" t="s">
        <v>29742</v>
      </c>
      <c r="B3074" s="434" t="s">
        <v>24078</v>
      </c>
      <c r="C3074" s="434" t="s">
        <v>29743</v>
      </c>
      <c r="D3074" s="434" t="s">
        <v>100</v>
      </c>
      <c r="E3074" s="435">
        <v>116.9</v>
      </c>
    </row>
    <row r="3075" spans="1:5" ht="14.4">
      <c r="A3075" s="433" t="s">
        <v>29744</v>
      </c>
      <c r="B3075" s="434" t="s">
        <v>24078</v>
      </c>
      <c r="C3075" s="434" t="s">
        <v>29745</v>
      </c>
      <c r="D3075" s="434" t="s">
        <v>100</v>
      </c>
      <c r="E3075" s="435">
        <v>60.82</v>
      </c>
    </row>
    <row r="3076" spans="1:5" ht="14.4">
      <c r="A3076" s="433" t="s">
        <v>29746</v>
      </c>
      <c r="B3076" s="434" t="s">
        <v>24078</v>
      </c>
      <c r="C3076" s="434" t="s">
        <v>29747</v>
      </c>
      <c r="D3076" s="434" t="s">
        <v>100</v>
      </c>
      <c r="E3076" s="435">
        <v>193.19</v>
      </c>
    </row>
    <row r="3077" spans="1:5" ht="14.4">
      <c r="A3077" s="433" t="s">
        <v>29748</v>
      </c>
      <c r="B3077" s="434" t="s">
        <v>24078</v>
      </c>
      <c r="C3077" s="434" t="s">
        <v>29749</v>
      </c>
      <c r="D3077" s="434" t="s">
        <v>100</v>
      </c>
      <c r="E3077" s="435">
        <v>95.03</v>
      </c>
    </row>
    <row r="3078" spans="1:5" ht="14.4">
      <c r="A3078" s="433" t="s">
        <v>29750</v>
      </c>
      <c r="B3078" s="434" t="s">
        <v>24078</v>
      </c>
      <c r="C3078" s="434" t="s">
        <v>29751</v>
      </c>
      <c r="D3078" s="434" t="s">
        <v>100</v>
      </c>
      <c r="E3078" s="435">
        <v>159.9</v>
      </c>
    </row>
    <row r="3079" spans="1:5" ht="14.4">
      <c r="A3079" s="433" t="s">
        <v>29752</v>
      </c>
      <c r="B3079" s="434" t="s">
        <v>24078</v>
      </c>
      <c r="C3079" s="434" t="s">
        <v>29753</v>
      </c>
      <c r="D3079" s="434" t="s">
        <v>100</v>
      </c>
      <c r="E3079" s="435">
        <v>173.82</v>
      </c>
    </row>
    <row r="3080" spans="1:5" ht="14.4">
      <c r="A3080" s="433" t="s">
        <v>29754</v>
      </c>
      <c r="B3080" s="434" t="s">
        <v>24078</v>
      </c>
      <c r="C3080" s="434" t="s">
        <v>29755</v>
      </c>
      <c r="D3080" s="434" t="s">
        <v>100</v>
      </c>
      <c r="E3080" s="435">
        <v>532.08000000000004</v>
      </c>
    </row>
    <row r="3081" spans="1:5" ht="14.4">
      <c r="A3081" s="433" t="s">
        <v>29756</v>
      </c>
      <c r="B3081" s="434" t="s">
        <v>24078</v>
      </c>
      <c r="C3081" s="434" t="s">
        <v>29757</v>
      </c>
      <c r="D3081" s="434" t="s">
        <v>100</v>
      </c>
      <c r="E3081" s="435">
        <v>290.89999999999998</v>
      </c>
    </row>
    <row r="3082" spans="1:5" ht="14.4">
      <c r="A3082" s="433" t="s">
        <v>29758</v>
      </c>
      <c r="B3082" s="434" t="s">
        <v>24078</v>
      </c>
      <c r="C3082" s="434" t="s">
        <v>29759</v>
      </c>
      <c r="D3082" s="434" t="s">
        <v>100</v>
      </c>
      <c r="E3082" s="435">
        <v>229.9</v>
      </c>
    </row>
    <row r="3083" spans="1:5" ht="14.4">
      <c r="A3083" s="433" t="s">
        <v>29760</v>
      </c>
      <c r="B3083" s="434" t="s">
        <v>24078</v>
      </c>
      <c r="C3083" s="434" t="s">
        <v>29761</v>
      </c>
      <c r="D3083" s="434" t="s">
        <v>100</v>
      </c>
      <c r="E3083" s="435">
        <v>244.29</v>
      </c>
    </row>
    <row r="3084" spans="1:5" ht="14.4">
      <c r="A3084" s="433" t="s">
        <v>29762</v>
      </c>
      <c r="B3084" s="434" t="s">
        <v>24078</v>
      </c>
      <c r="C3084" s="434" t="s">
        <v>29763</v>
      </c>
      <c r="D3084" s="434" t="s">
        <v>100</v>
      </c>
      <c r="E3084" s="435">
        <v>1436.92</v>
      </c>
    </row>
    <row r="3085" spans="1:5" ht="14.4">
      <c r="A3085" s="433" t="s">
        <v>29764</v>
      </c>
      <c r="B3085" s="434" t="s">
        <v>24078</v>
      </c>
      <c r="C3085" s="434" t="s">
        <v>29765</v>
      </c>
      <c r="D3085" s="434" t="s">
        <v>100</v>
      </c>
      <c r="E3085" s="435">
        <v>209.9</v>
      </c>
    </row>
    <row r="3086" spans="1:5" ht="14.4">
      <c r="A3086" s="433" t="s">
        <v>29766</v>
      </c>
      <c r="B3086" s="434" t="s">
        <v>24078</v>
      </c>
      <c r="C3086" s="434" t="s">
        <v>29767</v>
      </c>
      <c r="D3086" s="434" t="s">
        <v>100</v>
      </c>
      <c r="E3086" s="435">
        <v>339.77</v>
      </c>
    </row>
    <row r="3087" spans="1:5" ht="14.4">
      <c r="A3087" s="433" t="s">
        <v>29768</v>
      </c>
      <c r="B3087" s="434" t="s">
        <v>24078</v>
      </c>
      <c r="C3087" s="434" t="s">
        <v>29769</v>
      </c>
      <c r="D3087" s="434" t="s">
        <v>100</v>
      </c>
      <c r="E3087" s="435">
        <v>499.9</v>
      </c>
    </row>
    <row r="3088" spans="1:5" ht="14.4">
      <c r="A3088" s="433" t="s">
        <v>29770</v>
      </c>
      <c r="B3088" s="434" t="s">
        <v>24078</v>
      </c>
      <c r="C3088" s="434" t="s">
        <v>29771</v>
      </c>
      <c r="D3088" s="434" t="s">
        <v>100</v>
      </c>
      <c r="E3088" s="435">
        <v>416.81</v>
      </c>
    </row>
    <row r="3089" spans="1:5" ht="14.4">
      <c r="A3089" s="433" t="s">
        <v>29772</v>
      </c>
      <c r="B3089" s="434" t="s">
        <v>24078</v>
      </c>
      <c r="C3089" s="434" t="s">
        <v>29773</v>
      </c>
      <c r="D3089" s="434" t="s">
        <v>100</v>
      </c>
      <c r="E3089" s="435">
        <v>159.9</v>
      </c>
    </row>
    <row r="3090" spans="1:5" ht="14.4">
      <c r="A3090" s="433" t="s">
        <v>29774</v>
      </c>
      <c r="B3090" s="434" t="s">
        <v>24078</v>
      </c>
      <c r="C3090" s="434" t="s">
        <v>29775</v>
      </c>
      <c r="D3090" s="434" t="s">
        <v>100</v>
      </c>
      <c r="E3090" s="435">
        <v>349.54</v>
      </c>
    </row>
    <row r="3091" spans="1:5" ht="14.4">
      <c r="A3091" s="433" t="s">
        <v>29776</v>
      </c>
      <c r="B3091" s="434" t="s">
        <v>24078</v>
      </c>
      <c r="C3091" s="434" t="s">
        <v>29777</v>
      </c>
      <c r="D3091" s="434" t="s">
        <v>53</v>
      </c>
      <c r="E3091" s="435">
        <v>689</v>
      </c>
    </row>
    <row r="3092" spans="1:5" ht="14.4">
      <c r="A3092" s="433" t="s">
        <v>29778</v>
      </c>
      <c r="B3092" s="434" t="s">
        <v>24078</v>
      </c>
      <c r="C3092" s="434" t="s">
        <v>29779</v>
      </c>
      <c r="D3092" s="434" t="s">
        <v>100</v>
      </c>
      <c r="E3092" s="435">
        <v>604</v>
      </c>
    </row>
    <row r="3093" spans="1:5" ht="14.4">
      <c r="A3093" s="433" t="s">
        <v>29780</v>
      </c>
      <c r="B3093" s="434" t="s">
        <v>24078</v>
      </c>
      <c r="C3093" s="434" t="s">
        <v>29781</v>
      </c>
      <c r="D3093" s="434" t="s">
        <v>100</v>
      </c>
      <c r="E3093" s="435">
        <v>73.900000000000006</v>
      </c>
    </row>
    <row r="3094" spans="1:5" ht="14.4">
      <c r="A3094" s="433" t="s">
        <v>29782</v>
      </c>
      <c r="B3094" s="434" t="s">
        <v>24078</v>
      </c>
      <c r="C3094" s="434" t="s">
        <v>29783</v>
      </c>
      <c r="D3094" s="434" t="s">
        <v>100</v>
      </c>
      <c r="E3094" s="435">
        <v>126.51</v>
      </c>
    </row>
    <row r="3095" spans="1:5" ht="14.4">
      <c r="A3095" s="433" t="s">
        <v>29784</v>
      </c>
      <c r="B3095" s="434" t="s">
        <v>24078</v>
      </c>
      <c r="C3095" s="434" t="s">
        <v>29785</v>
      </c>
      <c r="D3095" s="434" t="s">
        <v>100</v>
      </c>
      <c r="E3095" s="435">
        <v>481</v>
      </c>
    </row>
    <row r="3096" spans="1:5" ht="14.4">
      <c r="A3096" s="433" t="s">
        <v>29786</v>
      </c>
      <c r="B3096" s="434" t="s">
        <v>24078</v>
      </c>
      <c r="C3096" s="434" t="s">
        <v>29787</v>
      </c>
      <c r="D3096" s="434" t="s">
        <v>100</v>
      </c>
      <c r="E3096" s="435">
        <v>87.9</v>
      </c>
    </row>
    <row r="3097" spans="1:5" ht="14.4">
      <c r="A3097" s="433" t="s">
        <v>29788</v>
      </c>
      <c r="B3097" s="434" t="s">
        <v>24078</v>
      </c>
      <c r="C3097" s="434" t="s">
        <v>29789</v>
      </c>
      <c r="D3097" s="434" t="s">
        <v>100</v>
      </c>
      <c r="E3097" s="435">
        <v>499.9</v>
      </c>
    </row>
    <row r="3098" spans="1:5" ht="14.4">
      <c r="A3098" s="433" t="s">
        <v>29790</v>
      </c>
      <c r="B3098" s="434" t="s">
        <v>24078</v>
      </c>
      <c r="C3098" s="434" t="s">
        <v>29791</v>
      </c>
      <c r="D3098" s="434" t="s">
        <v>100</v>
      </c>
      <c r="E3098" s="435">
        <v>2832.39</v>
      </c>
    </row>
    <row r="3099" spans="1:5" ht="14.4">
      <c r="A3099" s="433" t="s">
        <v>29792</v>
      </c>
      <c r="B3099" s="434" t="s">
        <v>24078</v>
      </c>
      <c r="C3099" s="434" t="s">
        <v>29793</v>
      </c>
      <c r="D3099" s="434" t="s">
        <v>100</v>
      </c>
      <c r="E3099" s="435">
        <v>1836.97</v>
      </c>
    </row>
    <row r="3100" spans="1:5" ht="14.4">
      <c r="A3100" s="433" t="s">
        <v>29794</v>
      </c>
      <c r="B3100" s="434" t="s">
        <v>24078</v>
      </c>
      <c r="C3100" s="434" t="s">
        <v>25772</v>
      </c>
      <c r="D3100" s="434" t="s">
        <v>100</v>
      </c>
      <c r="E3100" s="435">
        <v>2349.9</v>
      </c>
    </row>
    <row r="3101" spans="1:5" ht="14.4">
      <c r="A3101" s="433" t="s">
        <v>29795</v>
      </c>
      <c r="B3101" s="434" t="s">
        <v>24078</v>
      </c>
      <c r="C3101" s="434" t="s">
        <v>29796</v>
      </c>
      <c r="D3101" s="434" t="s">
        <v>100</v>
      </c>
      <c r="E3101" s="435">
        <v>137.35</v>
      </c>
    </row>
    <row r="3102" spans="1:5" ht="14.4">
      <c r="A3102" s="433" t="s">
        <v>29797</v>
      </c>
      <c r="B3102" s="434" t="s">
        <v>24078</v>
      </c>
      <c r="C3102" s="434" t="s">
        <v>29798</v>
      </c>
      <c r="D3102" s="434" t="s">
        <v>100</v>
      </c>
      <c r="E3102" s="435">
        <v>2490</v>
      </c>
    </row>
    <row r="3103" spans="1:5" ht="14.4">
      <c r="A3103" s="433" t="s">
        <v>29799</v>
      </c>
      <c r="B3103" s="434" t="s">
        <v>24078</v>
      </c>
      <c r="C3103" s="434" t="s">
        <v>29800</v>
      </c>
      <c r="D3103" s="434" t="s">
        <v>100</v>
      </c>
      <c r="E3103" s="435">
        <v>60.8</v>
      </c>
    </row>
    <row r="3104" spans="1:5" ht="14.4">
      <c r="A3104" s="433" t="s">
        <v>29801</v>
      </c>
      <c r="B3104" s="434" t="s">
        <v>24078</v>
      </c>
      <c r="C3104" s="434" t="s">
        <v>29802</v>
      </c>
      <c r="D3104" s="434" t="s">
        <v>100</v>
      </c>
      <c r="E3104" s="435">
        <v>115.24</v>
      </c>
    </row>
    <row r="3105" spans="1:5" ht="14.4">
      <c r="A3105" s="433" t="s">
        <v>29803</v>
      </c>
      <c r="B3105" s="434" t="s">
        <v>24078</v>
      </c>
      <c r="C3105" s="434" t="s">
        <v>29804</v>
      </c>
      <c r="D3105" s="434" t="s">
        <v>100</v>
      </c>
      <c r="E3105" s="435">
        <v>40.26</v>
      </c>
    </row>
    <row r="3106" spans="1:5" ht="14.4">
      <c r="A3106" s="433" t="s">
        <v>29805</v>
      </c>
      <c r="B3106" s="434" t="s">
        <v>24078</v>
      </c>
      <c r="C3106" s="434" t="s">
        <v>29806</v>
      </c>
      <c r="D3106" s="434" t="s">
        <v>100</v>
      </c>
      <c r="E3106" s="435">
        <v>40.15</v>
      </c>
    </row>
    <row r="3107" spans="1:5" ht="14.4">
      <c r="A3107" s="433" t="s">
        <v>29807</v>
      </c>
      <c r="B3107" s="434" t="s">
        <v>24078</v>
      </c>
      <c r="C3107" s="434" t="s">
        <v>25792</v>
      </c>
      <c r="D3107" s="434" t="s">
        <v>100</v>
      </c>
      <c r="E3107" s="435">
        <v>40.15</v>
      </c>
    </row>
    <row r="3108" spans="1:5" ht="14.4">
      <c r="A3108" s="433" t="s">
        <v>29808</v>
      </c>
      <c r="B3108" s="434" t="s">
        <v>24078</v>
      </c>
      <c r="C3108" s="434" t="s">
        <v>29809</v>
      </c>
      <c r="D3108" s="434" t="s">
        <v>100</v>
      </c>
      <c r="E3108" s="435">
        <v>21.65</v>
      </c>
    </row>
    <row r="3109" spans="1:5" ht="14.4">
      <c r="A3109" s="433" t="s">
        <v>29810</v>
      </c>
      <c r="B3109" s="434" t="s">
        <v>24078</v>
      </c>
      <c r="C3109" s="434" t="s">
        <v>29811</v>
      </c>
      <c r="D3109" s="434" t="s">
        <v>100</v>
      </c>
      <c r="E3109" s="435">
        <v>24.3</v>
      </c>
    </row>
    <row r="3110" spans="1:5" ht="14.4">
      <c r="A3110" s="433" t="s">
        <v>29812</v>
      </c>
      <c r="B3110" s="434" t="s">
        <v>24078</v>
      </c>
      <c r="C3110" s="434" t="s">
        <v>29813</v>
      </c>
      <c r="D3110" s="434" t="s">
        <v>100</v>
      </c>
      <c r="E3110" s="435">
        <v>44.3</v>
      </c>
    </row>
    <row r="3111" spans="1:5" ht="14.4">
      <c r="A3111" s="433" t="s">
        <v>29814</v>
      </c>
      <c r="B3111" s="434" t="s">
        <v>24078</v>
      </c>
      <c r="C3111" s="434" t="s">
        <v>25786</v>
      </c>
      <c r="D3111" s="434" t="s">
        <v>100</v>
      </c>
      <c r="E3111" s="435">
        <v>35.659999999999997</v>
      </c>
    </row>
    <row r="3112" spans="1:5" ht="14.4">
      <c r="A3112" s="433" t="s">
        <v>29815</v>
      </c>
      <c r="B3112" s="434" t="s">
        <v>24078</v>
      </c>
      <c r="C3112" s="434" t="s">
        <v>29816</v>
      </c>
      <c r="D3112" s="434" t="s">
        <v>100</v>
      </c>
      <c r="E3112" s="435">
        <v>45.99</v>
      </c>
    </row>
    <row r="3113" spans="1:5" ht="14.4">
      <c r="A3113" s="433" t="s">
        <v>29817</v>
      </c>
      <c r="B3113" s="434" t="s">
        <v>24078</v>
      </c>
      <c r="C3113" s="434" t="s">
        <v>29818</v>
      </c>
      <c r="D3113" s="434" t="s">
        <v>100</v>
      </c>
      <c r="E3113" s="435">
        <v>730</v>
      </c>
    </row>
    <row r="3114" spans="1:5" ht="14.4">
      <c r="A3114" s="433" t="s">
        <v>29819</v>
      </c>
      <c r="B3114" s="434" t="s">
        <v>24078</v>
      </c>
      <c r="C3114" s="434" t="s">
        <v>29820</v>
      </c>
      <c r="D3114" s="434" t="s">
        <v>100</v>
      </c>
      <c r="E3114" s="435">
        <v>1077.5999999999999</v>
      </c>
    </row>
    <row r="3115" spans="1:5" ht="14.4">
      <c r="A3115" s="433" t="s">
        <v>29821</v>
      </c>
      <c r="B3115" s="434" t="s">
        <v>24078</v>
      </c>
      <c r="C3115" s="434" t="s">
        <v>29822</v>
      </c>
      <c r="D3115" s="434" t="s">
        <v>526</v>
      </c>
      <c r="E3115" s="435">
        <v>9.02</v>
      </c>
    </row>
    <row r="3116" spans="1:5" ht="14.4">
      <c r="A3116" s="433" t="s">
        <v>29823</v>
      </c>
      <c r="B3116" s="434" t="s">
        <v>24078</v>
      </c>
      <c r="C3116" s="434" t="s">
        <v>29824</v>
      </c>
      <c r="D3116" s="434" t="s">
        <v>100</v>
      </c>
      <c r="E3116" s="435">
        <v>20.399999999999999</v>
      </c>
    </row>
    <row r="3117" spans="1:5" ht="14.4">
      <c r="A3117" s="433" t="s">
        <v>29825</v>
      </c>
      <c r="B3117" s="434" t="s">
        <v>24078</v>
      </c>
      <c r="C3117" s="434" t="s">
        <v>29826</v>
      </c>
      <c r="D3117" s="434" t="s">
        <v>126</v>
      </c>
      <c r="E3117" s="435">
        <v>63.34</v>
      </c>
    </row>
    <row r="3118" spans="1:5" ht="14.4">
      <c r="A3118" s="433" t="s">
        <v>29827</v>
      </c>
      <c r="B3118" s="434" t="s">
        <v>24078</v>
      </c>
      <c r="C3118" s="434" t="s">
        <v>29828</v>
      </c>
      <c r="D3118" s="434" t="s">
        <v>526</v>
      </c>
      <c r="E3118" s="435">
        <v>149.5</v>
      </c>
    </row>
    <row r="3119" spans="1:5" ht="14.4">
      <c r="A3119" s="433" t="s">
        <v>29829</v>
      </c>
      <c r="B3119" s="434" t="s">
        <v>24078</v>
      </c>
      <c r="C3119" s="434" t="s">
        <v>29830</v>
      </c>
      <c r="D3119" s="434" t="s">
        <v>29831</v>
      </c>
      <c r="E3119" s="435">
        <v>42.37</v>
      </c>
    </row>
    <row r="3120" spans="1:5" ht="14.4">
      <c r="A3120" s="433" t="s">
        <v>29832</v>
      </c>
      <c r="B3120" s="434" t="s">
        <v>24078</v>
      </c>
      <c r="C3120" s="434" t="s">
        <v>29833</v>
      </c>
      <c r="D3120" s="434" t="s">
        <v>100</v>
      </c>
      <c r="E3120" s="435">
        <v>73.45</v>
      </c>
    </row>
    <row r="3121" spans="1:5" ht="14.4">
      <c r="A3121" s="433" t="s">
        <v>29834</v>
      </c>
      <c r="B3121" s="434" t="s">
        <v>24078</v>
      </c>
      <c r="C3121" s="434" t="s">
        <v>29835</v>
      </c>
      <c r="D3121" s="434" t="s">
        <v>53</v>
      </c>
      <c r="E3121" s="435">
        <v>37.82</v>
      </c>
    </row>
    <row r="3122" spans="1:5" ht="14.4">
      <c r="A3122" s="433" t="s">
        <v>29836</v>
      </c>
      <c r="B3122" s="434" t="s">
        <v>24078</v>
      </c>
      <c r="C3122" s="434" t="s">
        <v>29837</v>
      </c>
      <c r="D3122" s="434" t="s">
        <v>53</v>
      </c>
      <c r="E3122" s="435">
        <v>89.98</v>
      </c>
    </row>
    <row r="3123" spans="1:5" ht="14.4">
      <c r="A3123" s="433" t="s">
        <v>29838</v>
      </c>
      <c r="B3123" s="434" t="s">
        <v>24078</v>
      </c>
      <c r="C3123" s="434" t="s">
        <v>29839</v>
      </c>
      <c r="D3123" s="434" t="s">
        <v>100</v>
      </c>
      <c r="E3123" s="435">
        <v>11.06</v>
      </c>
    </row>
    <row r="3124" spans="1:5" ht="14.4">
      <c r="A3124" s="433" t="s">
        <v>29840</v>
      </c>
      <c r="B3124" s="434" t="s">
        <v>24078</v>
      </c>
      <c r="C3124" s="434" t="s">
        <v>29841</v>
      </c>
      <c r="D3124" s="434" t="s">
        <v>53</v>
      </c>
      <c r="E3124" s="435">
        <v>4.66</v>
      </c>
    </row>
    <row r="3125" spans="1:5" ht="14.4">
      <c r="A3125" s="433" t="s">
        <v>29842</v>
      </c>
      <c r="B3125" s="434" t="s">
        <v>24078</v>
      </c>
      <c r="C3125" s="434" t="s">
        <v>29843</v>
      </c>
      <c r="D3125" s="434" t="s">
        <v>53</v>
      </c>
      <c r="E3125" s="435">
        <v>5.66</v>
      </c>
    </row>
    <row r="3126" spans="1:5" ht="14.4">
      <c r="A3126" s="433" t="s">
        <v>29844</v>
      </c>
      <c r="B3126" s="434" t="s">
        <v>24078</v>
      </c>
      <c r="C3126" s="434" t="s">
        <v>29845</v>
      </c>
      <c r="D3126" s="434" t="s">
        <v>53</v>
      </c>
      <c r="E3126" s="435">
        <v>8.2899999999999991</v>
      </c>
    </row>
    <row r="3127" spans="1:5" ht="14.4">
      <c r="A3127" s="433" t="s">
        <v>29846</v>
      </c>
      <c r="B3127" s="434" t="s">
        <v>24078</v>
      </c>
      <c r="C3127" s="434" t="s">
        <v>29847</v>
      </c>
      <c r="D3127" s="434" t="s">
        <v>53</v>
      </c>
      <c r="E3127" s="435">
        <v>11.03</v>
      </c>
    </row>
    <row r="3128" spans="1:5" ht="14.4">
      <c r="A3128" s="433" t="s">
        <v>29848</v>
      </c>
      <c r="B3128" s="434" t="s">
        <v>24078</v>
      </c>
      <c r="C3128" s="434" t="s">
        <v>29849</v>
      </c>
      <c r="D3128" s="434" t="s">
        <v>53</v>
      </c>
      <c r="E3128" s="435">
        <v>1.99</v>
      </c>
    </row>
    <row r="3129" spans="1:5" ht="14.4">
      <c r="A3129" s="433" t="s">
        <v>29850</v>
      </c>
      <c r="B3129" s="434" t="s">
        <v>24078</v>
      </c>
      <c r="C3129" s="434" t="s">
        <v>29851</v>
      </c>
      <c r="D3129" s="434" t="s">
        <v>53</v>
      </c>
      <c r="E3129" s="435">
        <v>1.32</v>
      </c>
    </row>
    <row r="3130" spans="1:5" ht="14.4">
      <c r="A3130" s="433" t="s">
        <v>29852</v>
      </c>
      <c r="B3130" s="434" t="s">
        <v>24078</v>
      </c>
      <c r="C3130" s="434" t="s">
        <v>29853</v>
      </c>
      <c r="D3130" s="434" t="s">
        <v>53</v>
      </c>
      <c r="E3130" s="435">
        <v>2.42</v>
      </c>
    </row>
    <row r="3131" spans="1:5" ht="14.4">
      <c r="A3131" s="433" t="s">
        <v>29854</v>
      </c>
      <c r="B3131" s="434" t="s">
        <v>24078</v>
      </c>
      <c r="C3131" s="434" t="s">
        <v>29855</v>
      </c>
      <c r="D3131" s="434" t="s">
        <v>53</v>
      </c>
      <c r="E3131" s="435">
        <v>2.42</v>
      </c>
    </row>
    <row r="3132" spans="1:5" ht="14.4">
      <c r="A3132" s="433" t="s">
        <v>29856</v>
      </c>
      <c r="B3132" s="434" t="s">
        <v>24078</v>
      </c>
      <c r="C3132" s="434" t="s">
        <v>29857</v>
      </c>
      <c r="D3132" s="434" t="s">
        <v>53</v>
      </c>
      <c r="E3132" s="435">
        <v>2.14</v>
      </c>
    </row>
    <row r="3133" spans="1:5" ht="14.4">
      <c r="A3133" s="433" t="s">
        <v>29858</v>
      </c>
      <c r="B3133" s="434" t="s">
        <v>24078</v>
      </c>
      <c r="C3133" s="434" t="s">
        <v>29859</v>
      </c>
      <c r="D3133" s="434" t="s">
        <v>53</v>
      </c>
      <c r="E3133" s="435">
        <v>1.92</v>
      </c>
    </row>
    <row r="3134" spans="1:5" ht="14.4">
      <c r="A3134" s="433" t="s">
        <v>29860</v>
      </c>
      <c r="B3134" s="434" t="s">
        <v>24078</v>
      </c>
      <c r="C3134" s="434" t="s">
        <v>29861</v>
      </c>
      <c r="D3134" s="434" t="s">
        <v>53</v>
      </c>
      <c r="E3134" s="435">
        <v>1.32</v>
      </c>
    </row>
    <row r="3135" spans="1:5" ht="14.4">
      <c r="A3135" s="433" t="s">
        <v>29862</v>
      </c>
      <c r="B3135" s="434" t="s">
        <v>24078</v>
      </c>
      <c r="C3135" s="434" t="s">
        <v>29863</v>
      </c>
      <c r="D3135" s="434" t="s">
        <v>53</v>
      </c>
      <c r="E3135" s="435">
        <v>1.98</v>
      </c>
    </row>
    <row r="3136" spans="1:5" ht="16.8">
      <c r="A3136" s="433" t="s">
        <v>29864</v>
      </c>
      <c r="B3136" s="434" t="s">
        <v>24078</v>
      </c>
      <c r="C3136" s="434" t="s">
        <v>29865</v>
      </c>
      <c r="D3136" s="434" t="s">
        <v>53</v>
      </c>
      <c r="E3136" s="435">
        <v>4.22</v>
      </c>
    </row>
    <row r="3137" spans="1:5" ht="16.8">
      <c r="A3137" s="433" t="s">
        <v>29866</v>
      </c>
      <c r="B3137" s="434" t="s">
        <v>24078</v>
      </c>
      <c r="C3137" s="434" t="s">
        <v>29867</v>
      </c>
      <c r="D3137" s="434" t="s">
        <v>53</v>
      </c>
      <c r="E3137" s="435">
        <v>6.66</v>
      </c>
    </row>
    <row r="3138" spans="1:5" ht="16.8">
      <c r="A3138" s="433" t="s">
        <v>29868</v>
      </c>
      <c r="B3138" s="434" t="s">
        <v>24078</v>
      </c>
      <c r="C3138" s="434" t="s">
        <v>29869</v>
      </c>
      <c r="D3138" s="434" t="s">
        <v>53</v>
      </c>
      <c r="E3138" s="435">
        <v>7.93</v>
      </c>
    </row>
    <row r="3139" spans="1:5" ht="16.8">
      <c r="A3139" s="433" t="s">
        <v>29870</v>
      </c>
      <c r="B3139" s="434" t="s">
        <v>24078</v>
      </c>
      <c r="C3139" s="434" t="s">
        <v>29871</v>
      </c>
      <c r="D3139" s="434" t="s">
        <v>53</v>
      </c>
      <c r="E3139" s="435">
        <v>10.45</v>
      </c>
    </row>
    <row r="3140" spans="1:5" ht="14.4">
      <c r="A3140" s="433" t="s">
        <v>29872</v>
      </c>
      <c r="B3140" s="434" t="s">
        <v>24078</v>
      </c>
      <c r="C3140" s="434" t="s">
        <v>29873</v>
      </c>
      <c r="D3140" s="434" t="s">
        <v>53</v>
      </c>
      <c r="E3140" s="435">
        <v>40.5</v>
      </c>
    </row>
    <row r="3141" spans="1:5" ht="14.4">
      <c r="A3141" s="433" t="s">
        <v>29874</v>
      </c>
      <c r="B3141" s="434" t="s">
        <v>24078</v>
      </c>
      <c r="C3141" s="434" t="s">
        <v>29875</v>
      </c>
      <c r="D3141" s="434" t="s">
        <v>53</v>
      </c>
      <c r="E3141" s="435">
        <v>47.08</v>
      </c>
    </row>
    <row r="3142" spans="1:5" ht="14.4">
      <c r="A3142" s="433" t="s">
        <v>29876</v>
      </c>
      <c r="B3142" s="434" t="s">
        <v>24078</v>
      </c>
      <c r="C3142" s="434" t="s">
        <v>29877</v>
      </c>
      <c r="D3142" s="434" t="s">
        <v>53</v>
      </c>
      <c r="E3142" s="435">
        <v>51.78</v>
      </c>
    </row>
    <row r="3143" spans="1:5" ht="14.4">
      <c r="A3143" s="433" t="s">
        <v>29878</v>
      </c>
      <c r="B3143" s="434" t="s">
        <v>24078</v>
      </c>
      <c r="C3143" s="434" t="s">
        <v>29879</v>
      </c>
      <c r="D3143" s="434" t="s">
        <v>53</v>
      </c>
      <c r="E3143" s="435">
        <v>74.58</v>
      </c>
    </row>
    <row r="3144" spans="1:5" ht="14.4">
      <c r="A3144" s="433" t="s">
        <v>29880</v>
      </c>
      <c r="B3144" s="434" t="s">
        <v>24078</v>
      </c>
      <c r="C3144" s="434" t="s">
        <v>29881</v>
      </c>
      <c r="D3144" s="434" t="s">
        <v>53</v>
      </c>
      <c r="E3144" s="435">
        <v>92.46</v>
      </c>
    </row>
    <row r="3145" spans="1:5" ht="14.4">
      <c r="A3145" s="433" t="s">
        <v>29882</v>
      </c>
      <c r="B3145" s="434" t="s">
        <v>24078</v>
      </c>
      <c r="C3145" s="434" t="s">
        <v>29883</v>
      </c>
      <c r="D3145" s="434" t="s">
        <v>53</v>
      </c>
      <c r="E3145" s="435">
        <v>2.5</v>
      </c>
    </row>
    <row r="3146" spans="1:5" ht="14.4">
      <c r="A3146" s="433" t="s">
        <v>29884</v>
      </c>
      <c r="B3146" s="434" t="s">
        <v>24078</v>
      </c>
      <c r="C3146" s="434" t="s">
        <v>29885</v>
      </c>
      <c r="D3146" s="434" t="s">
        <v>53</v>
      </c>
      <c r="E3146" s="435">
        <v>3.17</v>
      </c>
    </row>
    <row r="3147" spans="1:5" ht="14.4">
      <c r="A3147" s="433" t="s">
        <v>29886</v>
      </c>
      <c r="B3147" s="434" t="s">
        <v>24078</v>
      </c>
      <c r="C3147" s="434" t="s">
        <v>29887</v>
      </c>
      <c r="D3147" s="434" t="s">
        <v>53</v>
      </c>
      <c r="E3147" s="435">
        <v>4.8899999999999997</v>
      </c>
    </row>
    <row r="3148" spans="1:5" ht="14.4">
      <c r="A3148" s="433" t="s">
        <v>29888</v>
      </c>
      <c r="B3148" s="434" t="s">
        <v>24078</v>
      </c>
      <c r="C3148" s="434" t="s">
        <v>29889</v>
      </c>
      <c r="D3148" s="434" t="s">
        <v>53</v>
      </c>
      <c r="E3148" s="435">
        <v>16.7</v>
      </c>
    </row>
    <row r="3149" spans="1:5" ht="14.4">
      <c r="A3149" s="433" t="s">
        <v>29890</v>
      </c>
      <c r="B3149" s="434" t="s">
        <v>24078</v>
      </c>
      <c r="C3149" s="434" t="s">
        <v>29891</v>
      </c>
      <c r="D3149" s="434" t="s">
        <v>53</v>
      </c>
      <c r="E3149" s="435">
        <v>30.43</v>
      </c>
    </row>
    <row r="3150" spans="1:5" ht="14.4">
      <c r="A3150" s="433" t="s">
        <v>29892</v>
      </c>
      <c r="B3150" s="434" t="s">
        <v>24078</v>
      </c>
      <c r="C3150" s="434" t="s">
        <v>29893</v>
      </c>
      <c r="D3150" s="434" t="s">
        <v>53</v>
      </c>
      <c r="E3150" s="435">
        <v>43.05</v>
      </c>
    </row>
    <row r="3151" spans="1:5" ht="14.4">
      <c r="A3151" s="433" t="s">
        <v>29894</v>
      </c>
      <c r="B3151" s="434" t="s">
        <v>24078</v>
      </c>
      <c r="C3151" s="434" t="s">
        <v>29895</v>
      </c>
      <c r="D3151" s="434" t="s">
        <v>53</v>
      </c>
      <c r="E3151" s="435">
        <v>48.82</v>
      </c>
    </row>
    <row r="3152" spans="1:5" ht="14.4">
      <c r="A3152" s="433" t="s">
        <v>29896</v>
      </c>
      <c r="B3152" s="434" t="s">
        <v>24078</v>
      </c>
      <c r="C3152" s="434" t="s">
        <v>29897</v>
      </c>
      <c r="D3152" s="434" t="s">
        <v>53</v>
      </c>
      <c r="E3152" s="435">
        <v>16.649999999999999</v>
      </c>
    </row>
    <row r="3153" spans="1:5" ht="14.4">
      <c r="A3153" s="433" t="s">
        <v>29898</v>
      </c>
      <c r="B3153" s="434" t="s">
        <v>24078</v>
      </c>
      <c r="C3153" s="434" t="s">
        <v>29899</v>
      </c>
      <c r="D3153" s="434" t="s">
        <v>53</v>
      </c>
      <c r="E3153" s="435">
        <v>26.64</v>
      </c>
    </row>
    <row r="3154" spans="1:5" ht="14.4">
      <c r="A3154" s="433" t="s">
        <v>29900</v>
      </c>
      <c r="B3154" s="434" t="s">
        <v>24078</v>
      </c>
      <c r="C3154" s="434" t="s">
        <v>29901</v>
      </c>
      <c r="D3154" s="434" t="s">
        <v>53</v>
      </c>
      <c r="E3154" s="435">
        <v>76.45</v>
      </c>
    </row>
    <row r="3155" spans="1:5" ht="14.4">
      <c r="A3155" s="433" t="s">
        <v>29902</v>
      </c>
      <c r="B3155" s="434" t="s">
        <v>24078</v>
      </c>
      <c r="C3155" s="434" t="s">
        <v>29903</v>
      </c>
      <c r="D3155" s="434" t="s">
        <v>53</v>
      </c>
      <c r="E3155" s="435">
        <v>9.77</v>
      </c>
    </row>
    <row r="3156" spans="1:5" ht="14.4">
      <c r="A3156" s="433" t="s">
        <v>29904</v>
      </c>
      <c r="B3156" s="434" t="s">
        <v>24078</v>
      </c>
      <c r="C3156" s="434" t="s">
        <v>29905</v>
      </c>
      <c r="D3156" s="434" t="s">
        <v>53</v>
      </c>
      <c r="E3156" s="435">
        <v>6.11</v>
      </c>
    </row>
    <row r="3157" spans="1:5" ht="14.4">
      <c r="A3157" s="433" t="s">
        <v>29906</v>
      </c>
      <c r="B3157" s="434" t="s">
        <v>24078</v>
      </c>
      <c r="C3157" s="434" t="s">
        <v>29907</v>
      </c>
      <c r="D3157" s="434" t="s">
        <v>53</v>
      </c>
      <c r="E3157" s="435">
        <v>20.98</v>
      </c>
    </row>
    <row r="3158" spans="1:5" ht="14.4">
      <c r="A3158" s="433" t="s">
        <v>29908</v>
      </c>
      <c r="B3158" s="434" t="s">
        <v>24078</v>
      </c>
      <c r="C3158" s="434" t="s">
        <v>29909</v>
      </c>
      <c r="D3158" s="434" t="s">
        <v>53</v>
      </c>
      <c r="E3158" s="435">
        <v>52.33</v>
      </c>
    </row>
    <row r="3159" spans="1:5" ht="14.4">
      <c r="A3159" s="433" t="s">
        <v>29910</v>
      </c>
      <c r="B3159" s="434" t="s">
        <v>24078</v>
      </c>
      <c r="C3159" s="434" t="s">
        <v>29911</v>
      </c>
      <c r="D3159" s="434" t="s">
        <v>100</v>
      </c>
      <c r="E3159" s="435">
        <v>9.4</v>
      </c>
    </row>
    <row r="3160" spans="1:5" ht="14.4">
      <c r="A3160" s="433" t="s">
        <v>29912</v>
      </c>
      <c r="B3160" s="434" t="s">
        <v>24078</v>
      </c>
      <c r="C3160" s="434" t="s">
        <v>29913</v>
      </c>
      <c r="D3160" s="434" t="s">
        <v>100</v>
      </c>
      <c r="E3160" s="435">
        <v>21</v>
      </c>
    </row>
    <row r="3161" spans="1:5" ht="14.4">
      <c r="A3161" s="433" t="s">
        <v>29914</v>
      </c>
      <c r="B3161" s="434" t="s">
        <v>24078</v>
      </c>
      <c r="C3161" s="434" t="s">
        <v>29915</v>
      </c>
      <c r="D3161" s="434" t="s">
        <v>100</v>
      </c>
      <c r="E3161" s="435">
        <v>59.95</v>
      </c>
    </row>
    <row r="3162" spans="1:5" ht="14.4">
      <c r="A3162" s="433" t="s">
        <v>29916</v>
      </c>
      <c r="B3162" s="434" t="s">
        <v>24078</v>
      </c>
      <c r="C3162" s="434" t="s">
        <v>29917</v>
      </c>
      <c r="D3162" s="434" t="s">
        <v>100</v>
      </c>
      <c r="E3162" s="435">
        <v>14.8</v>
      </c>
    </row>
    <row r="3163" spans="1:5" ht="14.4">
      <c r="A3163" s="433" t="s">
        <v>29918</v>
      </c>
      <c r="B3163" s="434" t="s">
        <v>24078</v>
      </c>
      <c r="C3163" s="434" t="s">
        <v>29919</v>
      </c>
      <c r="D3163" s="434" t="s">
        <v>100</v>
      </c>
      <c r="E3163" s="435">
        <v>28.27</v>
      </c>
    </row>
    <row r="3164" spans="1:5" ht="14.4">
      <c r="A3164" s="433" t="s">
        <v>29920</v>
      </c>
      <c r="B3164" s="434" t="s">
        <v>24078</v>
      </c>
      <c r="C3164" s="434" t="s">
        <v>29921</v>
      </c>
      <c r="D3164" s="434" t="s">
        <v>100</v>
      </c>
      <c r="E3164" s="435">
        <v>74.5</v>
      </c>
    </row>
    <row r="3165" spans="1:5" ht="14.4">
      <c r="A3165" s="433" t="s">
        <v>29922</v>
      </c>
      <c r="B3165" s="434" t="s">
        <v>24078</v>
      </c>
      <c r="C3165" s="434" t="s">
        <v>29923</v>
      </c>
      <c r="D3165" s="434" t="s">
        <v>53</v>
      </c>
      <c r="E3165" s="435">
        <v>3.19</v>
      </c>
    </row>
    <row r="3166" spans="1:5" ht="14.4">
      <c r="A3166" s="433" t="s">
        <v>29924</v>
      </c>
      <c r="B3166" s="434" t="s">
        <v>24078</v>
      </c>
      <c r="C3166" s="434" t="s">
        <v>29925</v>
      </c>
      <c r="D3166" s="434" t="s">
        <v>100</v>
      </c>
      <c r="E3166" s="435">
        <v>22.12</v>
      </c>
    </row>
    <row r="3167" spans="1:5" ht="14.4">
      <c r="A3167" s="433" t="s">
        <v>29926</v>
      </c>
      <c r="B3167" s="434" t="s">
        <v>24078</v>
      </c>
      <c r="C3167" s="434" t="s">
        <v>29927</v>
      </c>
      <c r="D3167" s="434" t="s">
        <v>100</v>
      </c>
      <c r="E3167" s="435">
        <v>22.12</v>
      </c>
    </row>
    <row r="3168" spans="1:5" ht="14.4">
      <c r="A3168" s="433" t="s">
        <v>29928</v>
      </c>
      <c r="B3168" s="434" t="s">
        <v>24078</v>
      </c>
      <c r="C3168" s="434" t="s">
        <v>29929</v>
      </c>
      <c r="D3168" s="434" t="s">
        <v>100</v>
      </c>
      <c r="E3168" s="435">
        <v>34.119999999999997</v>
      </c>
    </row>
    <row r="3169" spans="1:5" ht="14.4">
      <c r="A3169" s="433" t="s">
        <v>29930</v>
      </c>
      <c r="B3169" s="434" t="s">
        <v>24078</v>
      </c>
      <c r="C3169" s="434" t="s">
        <v>29931</v>
      </c>
      <c r="D3169" s="434" t="s">
        <v>100</v>
      </c>
      <c r="E3169" s="435">
        <v>66.5</v>
      </c>
    </row>
    <row r="3170" spans="1:5" ht="14.4">
      <c r="A3170" s="433" t="s">
        <v>29932</v>
      </c>
      <c r="B3170" s="434" t="s">
        <v>24078</v>
      </c>
      <c r="C3170" s="434" t="s">
        <v>29933</v>
      </c>
      <c r="D3170" s="434" t="s">
        <v>100</v>
      </c>
      <c r="E3170" s="435">
        <v>12.5</v>
      </c>
    </row>
    <row r="3171" spans="1:5" ht="14.4">
      <c r="A3171" s="433" t="s">
        <v>29934</v>
      </c>
      <c r="B3171" s="434" t="s">
        <v>24078</v>
      </c>
      <c r="C3171" s="434" t="s">
        <v>29935</v>
      </c>
      <c r="D3171" s="434" t="s">
        <v>100</v>
      </c>
      <c r="E3171" s="435">
        <v>43.92</v>
      </c>
    </row>
    <row r="3172" spans="1:5" ht="14.4">
      <c r="A3172" s="433" t="s">
        <v>29936</v>
      </c>
      <c r="B3172" s="434" t="s">
        <v>24078</v>
      </c>
      <c r="C3172" s="434" t="s">
        <v>29937</v>
      </c>
      <c r="D3172" s="434" t="s">
        <v>100</v>
      </c>
      <c r="E3172" s="435">
        <v>75</v>
      </c>
    </row>
    <row r="3173" spans="1:5" ht="14.4">
      <c r="A3173" s="433" t="s">
        <v>29938</v>
      </c>
      <c r="B3173" s="434" t="s">
        <v>24078</v>
      </c>
      <c r="C3173" s="434" t="s">
        <v>29939</v>
      </c>
      <c r="D3173" s="434" t="s">
        <v>100</v>
      </c>
      <c r="E3173" s="435">
        <v>1.6</v>
      </c>
    </row>
    <row r="3174" spans="1:5" ht="14.4">
      <c r="A3174" s="433" t="s">
        <v>29940</v>
      </c>
      <c r="B3174" s="434" t="s">
        <v>24078</v>
      </c>
      <c r="C3174" s="434" t="s">
        <v>29941</v>
      </c>
      <c r="D3174" s="434" t="s">
        <v>100</v>
      </c>
      <c r="E3174" s="435">
        <v>2.91</v>
      </c>
    </row>
    <row r="3175" spans="1:5" ht="14.4">
      <c r="A3175" s="433" t="s">
        <v>29942</v>
      </c>
      <c r="B3175" s="434" t="s">
        <v>24078</v>
      </c>
      <c r="C3175" s="434" t="s">
        <v>29943</v>
      </c>
      <c r="D3175" s="434" t="s">
        <v>100</v>
      </c>
      <c r="E3175" s="435">
        <v>4.37</v>
      </c>
    </row>
    <row r="3176" spans="1:5" ht="14.4">
      <c r="A3176" s="433" t="s">
        <v>29944</v>
      </c>
      <c r="B3176" s="434" t="s">
        <v>24078</v>
      </c>
      <c r="C3176" s="434" t="s">
        <v>29945</v>
      </c>
      <c r="D3176" s="434" t="s">
        <v>100</v>
      </c>
      <c r="E3176" s="435">
        <v>8.65</v>
      </c>
    </row>
    <row r="3177" spans="1:5" ht="14.4">
      <c r="A3177" s="433" t="s">
        <v>29946</v>
      </c>
      <c r="B3177" s="434" t="s">
        <v>24078</v>
      </c>
      <c r="C3177" s="434" t="s">
        <v>29947</v>
      </c>
      <c r="D3177" s="434" t="s">
        <v>100</v>
      </c>
      <c r="E3177" s="435">
        <v>0.53</v>
      </c>
    </row>
    <row r="3178" spans="1:5" ht="14.4">
      <c r="A3178" s="433" t="s">
        <v>29948</v>
      </c>
      <c r="B3178" s="434" t="s">
        <v>24078</v>
      </c>
      <c r="C3178" s="434" t="s">
        <v>29949</v>
      </c>
      <c r="D3178" s="434" t="s">
        <v>100</v>
      </c>
      <c r="E3178" s="435">
        <v>0.1</v>
      </c>
    </row>
    <row r="3179" spans="1:5" ht="14.4">
      <c r="A3179" s="433" t="s">
        <v>29950</v>
      </c>
      <c r="B3179" s="434" t="s">
        <v>24078</v>
      </c>
      <c r="C3179" s="434" t="s">
        <v>29951</v>
      </c>
      <c r="D3179" s="434" t="s">
        <v>100</v>
      </c>
      <c r="E3179" s="435">
        <v>0.19</v>
      </c>
    </row>
    <row r="3180" spans="1:5" ht="14.4">
      <c r="A3180" s="433" t="s">
        <v>29952</v>
      </c>
      <c r="B3180" s="434" t="s">
        <v>24078</v>
      </c>
      <c r="C3180" s="434" t="s">
        <v>29953</v>
      </c>
      <c r="D3180" s="434" t="s">
        <v>100</v>
      </c>
      <c r="E3180" s="435">
        <v>0.14000000000000001</v>
      </c>
    </row>
    <row r="3181" spans="1:5" ht="14.4">
      <c r="A3181" s="433" t="s">
        <v>29954</v>
      </c>
      <c r="B3181" s="434" t="s">
        <v>24078</v>
      </c>
      <c r="C3181" s="434" t="s">
        <v>29955</v>
      </c>
      <c r="D3181" s="434" t="s">
        <v>100</v>
      </c>
      <c r="E3181" s="435">
        <v>0.16</v>
      </c>
    </row>
    <row r="3182" spans="1:5" ht="14.4">
      <c r="A3182" s="433" t="s">
        <v>29956</v>
      </c>
      <c r="B3182" s="434" t="s">
        <v>24078</v>
      </c>
      <c r="C3182" s="434" t="s">
        <v>29957</v>
      </c>
      <c r="D3182" s="434" t="s">
        <v>100</v>
      </c>
      <c r="E3182" s="435">
        <v>0.19</v>
      </c>
    </row>
    <row r="3183" spans="1:5" ht="14.4">
      <c r="A3183" s="433" t="s">
        <v>29958</v>
      </c>
      <c r="B3183" s="434" t="s">
        <v>24078</v>
      </c>
      <c r="C3183" s="434" t="s">
        <v>29959</v>
      </c>
      <c r="D3183" s="434" t="s">
        <v>100</v>
      </c>
      <c r="E3183" s="435">
        <v>0.35</v>
      </c>
    </row>
    <row r="3184" spans="1:5" ht="14.4">
      <c r="A3184" s="433" t="s">
        <v>29960</v>
      </c>
      <c r="B3184" s="434" t="s">
        <v>24078</v>
      </c>
      <c r="C3184" s="434" t="s">
        <v>29961</v>
      </c>
      <c r="D3184" s="434" t="s">
        <v>100</v>
      </c>
      <c r="E3184" s="435">
        <v>1.01</v>
      </c>
    </row>
    <row r="3185" spans="1:5" ht="14.4">
      <c r="A3185" s="433" t="s">
        <v>29962</v>
      </c>
      <c r="B3185" s="434" t="s">
        <v>24078</v>
      </c>
      <c r="C3185" s="434" t="s">
        <v>29963</v>
      </c>
      <c r="D3185" s="434" t="s">
        <v>100</v>
      </c>
      <c r="E3185" s="435">
        <v>0.7</v>
      </c>
    </row>
    <row r="3186" spans="1:5" ht="14.4">
      <c r="A3186" s="433" t="s">
        <v>29964</v>
      </c>
      <c r="B3186" s="434" t="s">
        <v>24078</v>
      </c>
      <c r="C3186" s="434" t="s">
        <v>29965</v>
      </c>
      <c r="D3186" s="434" t="s">
        <v>100</v>
      </c>
      <c r="E3186" s="435">
        <v>0.22</v>
      </c>
    </row>
    <row r="3187" spans="1:5" ht="14.4">
      <c r="A3187" s="433" t="s">
        <v>29966</v>
      </c>
      <c r="B3187" s="434" t="s">
        <v>24078</v>
      </c>
      <c r="C3187" s="434" t="s">
        <v>29967</v>
      </c>
      <c r="D3187" s="434" t="s">
        <v>100</v>
      </c>
      <c r="E3187" s="435">
        <v>1.53</v>
      </c>
    </row>
    <row r="3188" spans="1:5" ht="14.4">
      <c r="A3188" s="433" t="s">
        <v>29968</v>
      </c>
      <c r="B3188" s="434" t="s">
        <v>24078</v>
      </c>
      <c r="C3188" s="434" t="s">
        <v>29969</v>
      </c>
      <c r="D3188" s="434" t="s">
        <v>100</v>
      </c>
      <c r="E3188" s="435">
        <v>3.24</v>
      </c>
    </row>
    <row r="3189" spans="1:5" ht="14.4">
      <c r="A3189" s="433" t="s">
        <v>29970</v>
      </c>
      <c r="B3189" s="434" t="s">
        <v>24078</v>
      </c>
      <c r="C3189" s="434" t="s">
        <v>29971</v>
      </c>
      <c r="D3189" s="434" t="s">
        <v>100</v>
      </c>
      <c r="E3189" s="435">
        <v>3.24</v>
      </c>
    </row>
    <row r="3190" spans="1:5" ht="14.4">
      <c r="A3190" s="433" t="s">
        <v>29972</v>
      </c>
      <c r="B3190" s="434" t="s">
        <v>24078</v>
      </c>
      <c r="C3190" s="434" t="s">
        <v>29973</v>
      </c>
      <c r="D3190" s="434" t="s">
        <v>100</v>
      </c>
      <c r="E3190" s="435">
        <v>59.44</v>
      </c>
    </row>
    <row r="3191" spans="1:5" ht="14.4">
      <c r="A3191" s="433" t="s">
        <v>29974</v>
      </c>
      <c r="B3191" s="434" t="s">
        <v>24078</v>
      </c>
      <c r="C3191" s="434" t="s">
        <v>29975</v>
      </c>
      <c r="D3191" s="434" t="s">
        <v>100</v>
      </c>
      <c r="E3191" s="435">
        <v>131.66999999999999</v>
      </c>
    </row>
    <row r="3192" spans="1:5" ht="14.4">
      <c r="A3192" s="433" t="s">
        <v>29976</v>
      </c>
      <c r="B3192" s="434" t="s">
        <v>24078</v>
      </c>
      <c r="C3192" s="434" t="s">
        <v>29977</v>
      </c>
      <c r="D3192" s="434" t="s">
        <v>100</v>
      </c>
      <c r="E3192" s="435">
        <v>179.9</v>
      </c>
    </row>
    <row r="3193" spans="1:5" ht="14.4">
      <c r="A3193" s="433" t="s">
        <v>29978</v>
      </c>
      <c r="B3193" s="434" t="s">
        <v>24078</v>
      </c>
      <c r="C3193" s="434" t="s">
        <v>29979</v>
      </c>
      <c r="D3193" s="434" t="s">
        <v>100</v>
      </c>
      <c r="E3193" s="435">
        <v>408.59</v>
      </c>
    </row>
    <row r="3194" spans="1:5" ht="14.4">
      <c r="A3194" s="433" t="s">
        <v>29980</v>
      </c>
      <c r="B3194" s="434" t="s">
        <v>24078</v>
      </c>
      <c r="C3194" s="434" t="s">
        <v>29981</v>
      </c>
      <c r="D3194" s="434" t="s">
        <v>100</v>
      </c>
      <c r="E3194" s="435">
        <v>562.66</v>
      </c>
    </row>
    <row r="3195" spans="1:5" ht="14.4">
      <c r="A3195" s="433" t="s">
        <v>29982</v>
      </c>
      <c r="B3195" s="434" t="s">
        <v>24078</v>
      </c>
      <c r="C3195" s="434" t="s">
        <v>29983</v>
      </c>
      <c r="D3195" s="434" t="s">
        <v>100</v>
      </c>
      <c r="E3195" s="435">
        <v>221.76</v>
      </c>
    </row>
    <row r="3196" spans="1:5" ht="14.4">
      <c r="A3196" s="433" t="s">
        <v>29984</v>
      </c>
      <c r="B3196" s="434" t="s">
        <v>24078</v>
      </c>
      <c r="C3196" s="434" t="s">
        <v>29985</v>
      </c>
      <c r="D3196" s="434" t="s">
        <v>100</v>
      </c>
      <c r="E3196" s="435">
        <v>4.2</v>
      </c>
    </row>
    <row r="3197" spans="1:5" ht="14.4">
      <c r="A3197" s="433" t="s">
        <v>29986</v>
      </c>
      <c r="B3197" s="434" t="s">
        <v>24078</v>
      </c>
      <c r="C3197" s="434" t="s">
        <v>29987</v>
      </c>
      <c r="D3197" s="434" t="s">
        <v>100</v>
      </c>
      <c r="E3197" s="435">
        <v>1.25</v>
      </c>
    </row>
    <row r="3198" spans="1:5" ht="14.4">
      <c r="A3198" s="433" t="s">
        <v>29988</v>
      </c>
      <c r="B3198" s="434" t="s">
        <v>24078</v>
      </c>
      <c r="C3198" s="434" t="s">
        <v>29989</v>
      </c>
      <c r="D3198" s="434" t="s">
        <v>100</v>
      </c>
      <c r="E3198" s="435">
        <v>2.4</v>
      </c>
    </row>
    <row r="3199" spans="1:5" ht="14.4">
      <c r="A3199" s="433" t="s">
        <v>29990</v>
      </c>
      <c r="B3199" s="434" t="s">
        <v>24078</v>
      </c>
      <c r="C3199" s="434" t="s">
        <v>29991</v>
      </c>
      <c r="D3199" s="434" t="s">
        <v>100</v>
      </c>
      <c r="E3199" s="435">
        <v>476.43</v>
      </c>
    </row>
    <row r="3200" spans="1:5" ht="14.4">
      <c r="A3200" s="433" t="s">
        <v>29992</v>
      </c>
      <c r="B3200" s="434" t="s">
        <v>24078</v>
      </c>
      <c r="C3200" s="434" t="s">
        <v>29993</v>
      </c>
      <c r="D3200" s="434" t="s">
        <v>100</v>
      </c>
      <c r="E3200" s="435">
        <v>199.89</v>
      </c>
    </row>
    <row r="3201" spans="1:5" ht="14.4">
      <c r="A3201" s="433" t="s">
        <v>29994</v>
      </c>
      <c r="B3201" s="434" t="s">
        <v>24078</v>
      </c>
      <c r="C3201" s="434" t="s">
        <v>29995</v>
      </c>
      <c r="D3201" s="434" t="s">
        <v>100</v>
      </c>
      <c r="E3201" s="435">
        <v>323.48</v>
      </c>
    </row>
    <row r="3202" spans="1:5" ht="14.4">
      <c r="A3202" s="433" t="s">
        <v>29996</v>
      </c>
      <c r="B3202" s="434" t="s">
        <v>24078</v>
      </c>
      <c r="C3202" s="434" t="s">
        <v>29997</v>
      </c>
      <c r="D3202" s="434" t="s">
        <v>100</v>
      </c>
      <c r="E3202" s="435">
        <v>49.39</v>
      </c>
    </row>
    <row r="3203" spans="1:5" ht="14.4">
      <c r="A3203" s="433" t="s">
        <v>29998</v>
      </c>
      <c r="B3203" s="434" t="s">
        <v>24078</v>
      </c>
      <c r="C3203" s="434" t="s">
        <v>29999</v>
      </c>
      <c r="D3203" s="434" t="s">
        <v>100</v>
      </c>
      <c r="E3203" s="435">
        <v>81.8</v>
      </c>
    </row>
    <row r="3204" spans="1:5" ht="14.4">
      <c r="A3204" s="433" t="s">
        <v>30000</v>
      </c>
      <c r="B3204" s="434" t="s">
        <v>24078</v>
      </c>
      <c r="C3204" s="434" t="s">
        <v>30001</v>
      </c>
      <c r="D3204" s="434" t="s">
        <v>100</v>
      </c>
      <c r="E3204" s="435">
        <v>482.23</v>
      </c>
    </row>
    <row r="3205" spans="1:5" ht="14.4">
      <c r="A3205" s="433" t="s">
        <v>30002</v>
      </c>
      <c r="B3205" s="434" t="s">
        <v>24078</v>
      </c>
      <c r="C3205" s="434" t="s">
        <v>30003</v>
      </c>
      <c r="D3205" s="434" t="s">
        <v>100</v>
      </c>
      <c r="E3205" s="435">
        <v>94.05</v>
      </c>
    </row>
    <row r="3206" spans="1:5" ht="14.4">
      <c r="A3206" s="433" t="s">
        <v>30004</v>
      </c>
      <c r="B3206" s="434" t="s">
        <v>24078</v>
      </c>
      <c r="C3206" s="434" t="s">
        <v>30005</v>
      </c>
      <c r="D3206" s="434" t="s">
        <v>100</v>
      </c>
      <c r="E3206" s="435">
        <v>218.7</v>
      </c>
    </row>
    <row r="3207" spans="1:5" ht="14.4">
      <c r="A3207" s="433" t="s">
        <v>30006</v>
      </c>
      <c r="B3207" s="434" t="s">
        <v>24078</v>
      </c>
      <c r="C3207" s="434" t="s">
        <v>30007</v>
      </c>
      <c r="D3207" s="434" t="s">
        <v>100</v>
      </c>
      <c r="E3207" s="435">
        <v>95.65</v>
      </c>
    </row>
    <row r="3208" spans="1:5" ht="14.4">
      <c r="A3208" s="433" t="s">
        <v>30008</v>
      </c>
      <c r="B3208" s="434" t="s">
        <v>24078</v>
      </c>
      <c r="C3208" s="434" t="s">
        <v>30009</v>
      </c>
      <c r="D3208" s="434" t="s">
        <v>100</v>
      </c>
      <c r="E3208" s="435">
        <v>360.6</v>
      </c>
    </row>
    <row r="3209" spans="1:5" ht="14.4">
      <c r="A3209" s="433" t="s">
        <v>30010</v>
      </c>
      <c r="B3209" s="434" t="s">
        <v>24078</v>
      </c>
      <c r="C3209" s="434" t="s">
        <v>30011</v>
      </c>
      <c r="D3209" s="434" t="s">
        <v>100</v>
      </c>
      <c r="E3209" s="435">
        <v>957.78</v>
      </c>
    </row>
    <row r="3210" spans="1:5" ht="14.4">
      <c r="A3210" s="433" t="s">
        <v>30012</v>
      </c>
      <c r="B3210" s="434" t="s">
        <v>24078</v>
      </c>
      <c r="C3210" s="434" t="s">
        <v>30013</v>
      </c>
      <c r="D3210" s="434" t="s">
        <v>100</v>
      </c>
      <c r="E3210" s="435">
        <v>656.19</v>
      </c>
    </row>
    <row r="3211" spans="1:5" ht="14.4">
      <c r="A3211" s="433" t="s">
        <v>30014</v>
      </c>
      <c r="B3211" s="434" t="s">
        <v>24078</v>
      </c>
      <c r="C3211" s="434" t="s">
        <v>30015</v>
      </c>
      <c r="D3211" s="434" t="s">
        <v>100</v>
      </c>
      <c r="E3211" s="435">
        <v>43.9</v>
      </c>
    </row>
    <row r="3212" spans="1:5" ht="14.4">
      <c r="A3212" s="433" t="s">
        <v>30016</v>
      </c>
      <c r="B3212" s="434" t="s">
        <v>24078</v>
      </c>
      <c r="C3212" s="434" t="s">
        <v>30017</v>
      </c>
      <c r="D3212" s="434" t="s">
        <v>100</v>
      </c>
      <c r="E3212" s="435">
        <v>89.9</v>
      </c>
    </row>
    <row r="3213" spans="1:5" ht="14.4">
      <c r="A3213" s="433" t="s">
        <v>30018</v>
      </c>
      <c r="B3213" s="434" t="s">
        <v>24078</v>
      </c>
      <c r="C3213" s="434" t="s">
        <v>30019</v>
      </c>
      <c r="D3213" s="434" t="s">
        <v>100</v>
      </c>
      <c r="E3213" s="435">
        <v>586.99</v>
      </c>
    </row>
    <row r="3214" spans="1:5" ht="14.4">
      <c r="A3214" s="433" t="s">
        <v>30020</v>
      </c>
      <c r="B3214" s="434" t="s">
        <v>24078</v>
      </c>
      <c r="C3214" s="434" t="s">
        <v>30021</v>
      </c>
      <c r="D3214" s="434" t="s">
        <v>100</v>
      </c>
      <c r="E3214" s="435">
        <v>487.99</v>
      </c>
    </row>
    <row r="3215" spans="1:5" ht="14.4">
      <c r="A3215" s="433" t="s">
        <v>30022</v>
      </c>
      <c r="B3215" s="434" t="s">
        <v>24078</v>
      </c>
      <c r="C3215" s="434" t="s">
        <v>30023</v>
      </c>
      <c r="D3215" s="434" t="s">
        <v>100</v>
      </c>
      <c r="E3215" s="435">
        <v>630.83000000000004</v>
      </c>
    </row>
    <row r="3216" spans="1:5" ht="14.4">
      <c r="A3216" s="433" t="s">
        <v>30024</v>
      </c>
      <c r="B3216" s="434" t="s">
        <v>24078</v>
      </c>
      <c r="C3216" s="434" t="s">
        <v>30025</v>
      </c>
      <c r="D3216" s="434" t="s">
        <v>100</v>
      </c>
      <c r="E3216" s="435">
        <v>31.14</v>
      </c>
    </row>
    <row r="3217" spans="1:5" ht="14.4">
      <c r="A3217" s="433" t="s">
        <v>30026</v>
      </c>
      <c r="B3217" s="434" t="s">
        <v>24078</v>
      </c>
      <c r="C3217" s="434" t="s">
        <v>30027</v>
      </c>
      <c r="D3217" s="434" t="s">
        <v>100</v>
      </c>
      <c r="E3217" s="435">
        <v>45.47</v>
      </c>
    </row>
    <row r="3218" spans="1:5" ht="14.4">
      <c r="A3218" s="433" t="s">
        <v>30028</v>
      </c>
      <c r="B3218" s="434" t="s">
        <v>24078</v>
      </c>
      <c r="C3218" s="434" t="s">
        <v>30029</v>
      </c>
      <c r="D3218" s="434" t="s">
        <v>100</v>
      </c>
      <c r="E3218" s="435">
        <v>86.14</v>
      </c>
    </row>
    <row r="3219" spans="1:5" ht="14.4">
      <c r="A3219" s="433" t="s">
        <v>30030</v>
      </c>
      <c r="B3219" s="434" t="s">
        <v>24078</v>
      </c>
      <c r="C3219" s="434" t="s">
        <v>30031</v>
      </c>
      <c r="D3219" s="434" t="s">
        <v>100</v>
      </c>
      <c r="E3219" s="435">
        <v>104.19</v>
      </c>
    </row>
    <row r="3220" spans="1:5" ht="14.4">
      <c r="A3220" s="433" t="s">
        <v>30032</v>
      </c>
      <c r="B3220" s="434" t="s">
        <v>24078</v>
      </c>
      <c r="C3220" s="434" t="s">
        <v>30033</v>
      </c>
      <c r="D3220" s="434" t="s">
        <v>100</v>
      </c>
      <c r="E3220" s="435">
        <v>85.88</v>
      </c>
    </row>
    <row r="3221" spans="1:5" ht="14.4">
      <c r="A3221" s="433" t="s">
        <v>30034</v>
      </c>
      <c r="B3221" s="434" t="s">
        <v>24078</v>
      </c>
      <c r="C3221" s="434" t="s">
        <v>30035</v>
      </c>
      <c r="D3221" s="434" t="s">
        <v>100</v>
      </c>
      <c r="E3221" s="435">
        <v>111.1</v>
      </c>
    </row>
    <row r="3222" spans="1:5" ht="14.4">
      <c r="A3222" s="433" t="s">
        <v>30036</v>
      </c>
      <c r="B3222" s="434" t="s">
        <v>24078</v>
      </c>
      <c r="C3222" s="434" t="s">
        <v>30037</v>
      </c>
      <c r="D3222" s="434" t="s">
        <v>100</v>
      </c>
      <c r="E3222" s="435">
        <v>125.21</v>
      </c>
    </row>
    <row r="3223" spans="1:5" ht="14.4">
      <c r="A3223" s="433" t="s">
        <v>30038</v>
      </c>
      <c r="B3223" s="434" t="s">
        <v>24078</v>
      </c>
      <c r="C3223" s="434" t="s">
        <v>30039</v>
      </c>
      <c r="D3223" s="434" t="s">
        <v>100</v>
      </c>
      <c r="E3223" s="435">
        <v>132.69999999999999</v>
      </c>
    </row>
    <row r="3224" spans="1:5" ht="14.4">
      <c r="A3224" s="433" t="s">
        <v>30040</v>
      </c>
      <c r="B3224" s="434" t="s">
        <v>24078</v>
      </c>
      <c r="C3224" s="434" t="s">
        <v>30041</v>
      </c>
      <c r="D3224" s="434" t="s">
        <v>100</v>
      </c>
      <c r="E3224" s="435">
        <v>398.32</v>
      </c>
    </row>
    <row r="3225" spans="1:5" ht="14.4">
      <c r="A3225" s="433" t="s">
        <v>30042</v>
      </c>
      <c r="B3225" s="434" t="s">
        <v>24078</v>
      </c>
      <c r="C3225" s="434" t="s">
        <v>30043</v>
      </c>
      <c r="D3225" s="434" t="s">
        <v>100</v>
      </c>
      <c r="E3225" s="435">
        <v>404.73</v>
      </c>
    </row>
    <row r="3226" spans="1:5" ht="14.4">
      <c r="A3226" s="433" t="s">
        <v>30044</v>
      </c>
      <c r="B3226" s="434" t="s">
        <v>24078</v>
      </c>
      <c r="C3226" s="434" t="s">
        <v>30045</v>
      </c>
      <c r="D3226" s="434" t="s">
        <v>100</v>
      </c>
      <c r="E3226" s="435">
        <v>404.73</v>
      </c>
    </row>
    <row r="3227" spans="1:5" ht="14.4">
      <c r="A3227" s="433" t="s">
        <v>30046</v>
      </c>
      <c r="B3227" s="434" t="s">
        <v>24078</v>
      </c>
      <c r="C3227" s="434" t="s">
        <v>30047</v>
      </c>
      <c r="D3227" s="434" t="s">
        <v>100</v>
      </c>
      <c r="E3227" s="435">
        <v>411.06</v>
      </c>
    </row>
    <row r="3228" spans="1:5" ht="14.4">
      <c r="A3228" s="433" t="s">
        <v>30048</v>
      </c>
      <c r="B3228" s="434" t="s">
        <v>24078</v>
      </c>
      <c r="C3228" s="434" t="s">
        <v>30049</v>
      </c>
      <c r="D3228" s="434" t="s">
        <v>100</v>
      </c>
      <c r="E3228" s="435">
        <v>10.5</v>
      </c>
    </row>
    <row r="3229" spans="1:5" ht="14.4">
      <c r="A3229" s="433" t="s">
        <v>30050</v>
      </c>
      <c r="B3229" s="434" t="s">
        <v>24078</v>
      </c>
      <c r="C3229" s="434" t="s">
        <v>30051</v>
      </c>
      <c r="D3229" s="434" t="s">
        <v>100</v>
      </c>
      <c r="E3229" s="435">
        <v>10.5</v>
      </c>
    </row>
    <row r="3230" spans="1:5" ht="14.4">
      <c r="A3230" s="433" t="s">
        <v>30052</v>
      </c>
      <c r="B3230" s="434" t="s">
        <v>24078</v>
      </c>
      <c r="C3230" s="434" t="s">
        <v>30053</v>
      </c>
      <c r="D3230" s="434" t="s">
        <v>100</v>
      </c>
      <c r="E3230" s="435">
        <v>10.5</v>
      </c>
    </row>
    <row r="3231" spans="1:5" ht="14.4">
      <c r="A3231" s="433" t="s">
        <v>30054</v>
      </c>
      <c r="B3231" s="434" t="s">
        <v>24078</v>
      </c>
      <c r="C3231" s="434" t="s">
        <v>30055</v>
      </c>
      <c r="D3231" s="434" t="s">
        <v>100</v>
      </c>
      <c r="E3231" s="435">
        <v>11.05</v>
      </c>
    </row>
    <row r="3232" spans="1:5" ht="14.4">
      <c r="A3232" s="433" t="s">
        <v>30056</v>
      </c>
      <c r="B3232" s="434" t="s">
        <v>24078</v>
      </c>
      <c r="C3232" s="434" t="s">
        <v>30057</v>
      </c>
      <c r="D3232" s="434" t="s">
        <v>100</v>
      </c>
      <c r="E3232" s="435">
        <v>13.47</v>
      </c>
    </row>
    <row r="3233" spans="1:5" ht="14.4">
      <c r="A3233" s="433" t="s">
        <v>30058</v>
      </c>
      <c r="B3233" s="434" t="s">
        <v>24078</v>
      </c>
      <c r="C3233" s="434" t="s">
        <v>30059</v>
      </c>
      <c r="D3233" s="434" t="s">
        <v>100</v>
      </c>
      <c r="E3233" s="435">
        <v>14.53</v>
      </c>
    </row>
    <row r="3234" spans="1:5" ht="14.4">
      <c r="A3234" s="433" t="s">
        <v>30060</v>
      </c>
      <c r="B3234" s="434" t="s">
        <v>24078</v>
      </c>
      <c r="C3234" s="434" t="s">
        <v>30061</v>
      </c>
      <c r="D3234" s="434" t="s">
        <v>100</v>
      </c>
      <c r="E3234" s="435">
        <v>14.53</v>
      </c>
    </row>
    <row r="3235" spans="1:5" ht="14.4">
      <c r="A3235" s="433" t="s">
        <v>30062</v>
      </c>
      <c r="B3235" s="434" t="s">
        <v>24078</v>
      </c>
      <c r="C3235" s="434" t="s">
        <v>30063</v>
      </c>
      <c r="D3235" s="434" t="s">
        <v>100</v>
      </c>
      <c r="E3235" s="435">
        <v>18.84</v>
      </c>
    </row>
    <row r="3236" spans="1:5" ht="14.4">
      <c r="A3236" s="433" t="s">
        <v>30064</v>
      </c>
      <c r="B3236" s="434" t="s">
        <v>24078</v>
      </c>
      <c r="C3236" s="434" t="s">
        <v>30065</v>
      </c>
      <c r="D3236" s="434" t="s">
        <v>100</v>
      </c>
      <c r="E3236" s="435">
        <v>40.79</v>
      </c>
    </row>
    <row r="3237" spans="1:5" ht="14.4">
      <c r="A3237" s="433" t="s">
        <v>30066</v>
      </c>
      <c r="B3237" s="434" t="s">
        <v>24078</v>
      </c>
      <c r="C3237" s="434" t="s">
        <v>30067</v>
      </c>
      <c r="D3237" s="434" t="s">
        <v>100</v>
      </c>
      <c r="E3237" s="435">
        <v>44.5</v>
      </c>
    </row>
    <row r="3238" spans="1:5" ht="14.4">
      <c r="A3238" s="433" t="s">
        <v>30068</v>
      </c>
      <c r="B3238" s="434" t="s">
        <v>24078</v>
      </c>
      <c r="C3238" s="434" t="s">
        <v>30069</v>
      </c>
      <c r="D3238" s="434" t="s">
        <v>100</v>
      </c>
      <c r="E3238" s="435">
        <v>44.5</v>
      </c>
    </row>
    <row r="3239" spans="1:5" ht="14.4">
      <c r="A3239" s="433" t="s">
        <v>30070</v>
      </c>
      <c r="B3239" s="434" t="s">
        <v>24078</v>
      </c>
      <c r="C3239" s="434" t="s">
        <v>30071</v>
      </c>
      <c r="D3239" s="434" t="s">
        <v>100</v>
      </c>
      <c r="E3239" s="435">
        <v>44.5</v>
      </c>
    </row>
    <row r="3240" spans="1:5" ht="14.4">
      <c r="A3240" s="433" t="s">
        <v>30072</v>
      </c>
      <c r="B3240" s="434" t="s">
        <v>24078</v>
      </c>
      <c r="C3240" s="434" t="s">
        <v>30073</v>
      </c>
      <c r="D3240" s="434" t="s">
        <v>100</v>
      </c>
      <c r="E3240" s="435">
        <v>44.5</v>
      </c>
    </row>
    <row r="3241" spans="1:5" ht="14.4">
      <c r="A3241" s="433" t="s">
        <v>30074</v>
      </c>
      <c r="B3241" s="434" t="s">
        <v>24078</v>
      </c>
      <c r="C3241" s="434" t="s">
        <v>30075</v>
      </c>
      <c r="D3241" s="434" t="s">
        <v>100</v>
      </c>
      <c r="E3241" s="435">
        <v>44.5</v>
      </c>
    </row>
    <row r="3242" spans="1:5" ht="14.4">
      <c r="A3242" s="433" t="s">
        <v>30076</v>
      </c>
      <c r="B3242" s="434" t="s">
        <v>24078</v>
      </c>
      <c r="C3242" s="434" t="s">
        <v>30077</v>
      </c>
      <c r="D3242" s="434" t="s">
        <v>100</v>
      </c>
      <c r="E3242" s="435">
        <v>49.97</v>
      </c>
    </row>
    <row r="3243" spans="1:5" ht="14.4">
      <c r="A3243" s="433" t="s">
        <v>30078</v>
      </c>
      <c r="B3243" s="434" t="s">
        <v>24078</v>
      </c>
      <c r="C3243" s="434" t="s">
        <v>30079</v>
      </c>
      <c r="D3243" s="434" t="s">
        <v>100</v>
      </c>
      <c r="E3243" s="435">
        <v>59.82</v>
      </c>
    </row>
    <row r="3244" spans="1:5" ht="14.4">
      <c r="A3244" s="433" t="s">
        <v>30080</v>
      </c>
      <c r="B3244" s="434" t="s">
        <v>24078</v>
      </c>
      <c r="C3244" s="434" t="s">
        <v>30081</v>
      </c>
      <c r="D3244" s="434" t="s">
        <v>100</v>
      </c>
      <c r="E3244" s="435">
        <v>93.9</v>
      </c>
    </row>
    <row r="3245" spans="1:5" ht="14.4">
      <c r="A3245" s="433" t="s">
        <v>30082</v>
      </c>
      <c r="B3245" s="434" t="s">
        <v>24078</v>
      </c>
      <c r="C3245" s="434" t="s">
        <v>30083</v>
      </c>
      <c r="D3245" s="434" t="s">
        <v>100</v>
      </c>
      <c r="E3245" s="435">
        <v>113.04</v>
      </c>
    </row>
    <row r="3246" spans="1:5" ht="14.4">
      <c r="A3246" s="433" t="s">
        <v>30084</v>
      </c>
      <c r="B3246" s="434" t="s">
        <v>24078</v>
      </c>
      <c r="C3246" s="434" t="s">
        <v>30085</v>
      </c>
      <c r="D3246" s="434" t="s">
        <v>100</v>
      </c>
      <c r="E3246" s="435">
        <v>73.27</v>
      </c>
    </row>
    <row r="3247" spans="1:5" ht="14.4">
      <c r="A3247" s="433" t="s">
        <v>30086</v>
      </c>
      <c r="B3247" s="434" t="s">
        <v>24078</v>
      </c>
      <c r="C3247" s="434" t="s">
        <v>30087</v>
      </c>
      <c r="D3247" s="434" t="s">
        <v>100</v>
      </c>
      <c r="E3247" s="435">
        <v>63.13</v>
      </c>
    </row>
    <row r="3248" spans="1:5" ht="14.4">
      <c r="A3248" s="433" t="s">
        <v>30088</v>
      </c>
      <c r="B3248" s="434" t="s">
        <v>24078</v>
      </c>
      <c r="C3248" s="434" t="s">
        <v>30089</v>
      </c>
      <c r="D3248" s="434" t="s">
        <v>100</v>
      </c>
      <c r="E3248" s="435">
        <v>76.38</v>
      </c>
    </row>
    <row r="3249" spans="1:5" ht="14.4">
      <c r="A3249" s="433" t="s">
        <v>30090</v>
      </c>
      <c r="B3249" s="434" t="s">
        <v>24078</v>
      </c>
      <c r="C3249" s="434" t="s">
        <v>30091</v>
      </c>
      <c r="D3249" s="434" t="s">
        <v>100</v>
      </c>
      <c r="E3249" s="435">
        <v>76.38</v>
      </c>
    </row>
    <row r="3250" spans="1:5" ht="14.4">
      <c r="A3250" s="433" t="s">
        <v>30092</v>
      </c>
      <c r="B3250" s="434" t="s">
        <v>24078</v>
      </c>
      <c r="C3250" s="434" t="s">
        <v>30093</v>
      </c>
      <c r="D3250" s="434" t="s">
        <v>100</v>
      </c>
      <c r="E3250" s="435">
        <v>78.87</v>
      </c>
    </row>
    <row r="3251" spans="1:5" ht="14.4">
      <c r="A3251" s="433" t="s">
        <v>30094</v>
      </c>
      <c r="B3251" s="434" t="s">
        <v>24078</v>
      </c>
      <c r="C3251" s="434" t="s">
        <v>30095</v>
      </c>
      <c r="D3251" s="434" t="s">
        <v>100</v>
      </c>
      <c r="E3251" s="435">
        <v>78.87</v>
      </c>
    </row>
    <row r="3252" spans="1:5" ht="14.4">
      <c r="A3252" s="433" t="s">
        <v>30096</v>
      </c>
      <c r="B3252" s="434" t="s">
        <v>24078</v>
      </c>
      <c r="C3252" s="434" t="s">
        <v>30097</v>
      </c>
      <c r="D3252" s="434" t="s">
        <v>100</v>
      </c>
      <c r="E3252" s="435">
        <v>73.27</v>
      </c>
    </row>
    <row r="3253" spans="1:5" ht="14.4">
      <c r="A3253" s="433" t="s">
        <v>30098</v>
      </c>
      <c r="B3253" s="434" t="s">
        <v>24078</v>
      </c>
      <c r="C3253" s="434" t="s">
        <v>30099</v>
      </c>
      <c r="D3253" s="434" t="s">
        <v>100</v>
      </c>
      <c r="E3253" s="435">
        <v>102.11</v>
      </c>
    </row>
    <row r="3254" spans="1:5" ht="14.4">
      <c r="A3254" s="433" t="s">
        <v>30100</v>
      </c>
      <c r="B3254" s="434" t="s">
        <v>24078</v>
      </c>
      <c r="C3254" s="434" t="s">
        <v>30101</v>
      </c>
      <c r="D3254" s="434" t="s">
        <v>100</v>
      </c>
      <c r="E3254" s="435">
        <v>400</v>
      </c>
    </row>
    <row r="3255" spans="1:5" ht="14.4">
      <c r="A3255" s="433" t="s">
        <v>30102</v>
      </c>
      <c r="B3255" s="434" t="s">
        <v>24078</v>
      </c>
      <c r="C3255" s="434" t="s">
        <v>30103</v>
      </c>
      <c r="D3255" s="434" t="s">
        <v>100</v>
      </c>
      <c r="E3255" s="435">
        <v>466.46</v>
      </c>
    </row>
    <row r="3256" spans="1:5" ht="14.4">
      <c r="A3256" s="433" t="s">
        <v>30104</v>
      </c>
      <c r="B3256" s="434" t="s">
        <v>24078</v>
      </c>
      <c r="C3256" s="434" t="s">
        <v>30105</v>
      </c>
      <c r="D3256" s="434" t="s">
        <v>100</v>
      </c>
      <c r="E3256" s="435">
        <v>400</v>
      </c>
    </row>
    <row r="3257" spans="1:5" ht="14.4">
      <c r="A3257" s="433" t="s">
        <v>30106</v>
      </c>
      <c r="B3257" s="434" t="s">
        <v>24078</v>
      </c>
      <c r="C3257" s="434" t="s">
        <v>30107</v>
      </c>
      <c r="D3257" s="434" t="s">
        <v>100</v>
      </c>
      <c r="E3257" s="435">
        <v>28.77</v>
      </c>
    </row>
    <row r="3258" spans="1:5" ht="14.4">
      <c r="A3258" s="433" t="s">
        <v>30108</v>
      </c>
      <c r="B3258" s="434" t="s">
        <v>24078</v>
      </c>
      <c r="C3258" s="434" t="s">
        <v>30109</v>
      </c>
      <c r="D3258" s="434" t="s">
        <v>100</v>
      </c>
      <c r="E3258" s="435">
        <v>24.7</v>
      </c>
    </row>
    <row r="3259" spans="1:5" ht="14.4">
      <c r="A3259" s="433" t="s">
        <v>30110</v>
      </c>
      <c r="B3259" s="434" t="s">
        <v>24078</v>
      </c>
      <c r="C3259" s="434" t="s">
        <v>30111</v>
      </c>
      <c r="D3259" s="434" t="s">
        <v>100</v>
      </c>
      <c r="E3259" s="435">
        <v>10.64</v>
      </c>
    </row>
    <row r="3260" spans="1:5" ht="14.4">
      <c r="A3260" s="433" t="s">
        <v>30112</v>
      </c>
      <c r="B3260" s="434" t="s">
        <v>24078</v>
      </c>
      <c r="C3260" s="434" t="s">
        <v>30113</v>
      </c>
      <c r="D3260" s="434" t="s">
        <v>53</v>
      </c>
      <c r="E3260" s="435">
        <v>72.349999999999994</v>
      </c>
    </row>
    <row r="3261" spans="1:5" ht="14.4">
      <c r="A3261" s="433" t="s">
        <v>30114</v>
      </c>
      <c r="B3261" s="434" t="s">
        <v>24078</v>
      </c>
      <c r="C3261" s="434" t="s">
        <v>30115</v>
      </c>
      <c r="D3261" s="434" t="s">
        <v>53</v>
      </c>
      <c r="E3261" s="435">
        <v>87.49</v>
      </c>
    </row>
    <row r="3262" spans="1:5" ht="14.4">
      <c r="A3262" s="433" t="s">
        <v>30116</v>
      </c>
      <c r="B3262" s="434" t="s">
        <v>24078</v>
      </c>
      <c r="C3262" s="434" t="s">
        <v>30117</v>
      </c>
      <c r="D3262" s="434" t="s">
        <v>53</v>
      </c>
      <c r="E3262" s="435">
        <v>116.43</v>
      </c>
    </row>
    <row r="3263" spans="1:5" ht="14.4">
      <c r="A3263" s="433" t="s">
        <v>30118</v>
      </c>
      <c r="B3263" s="434" t="s">
        <v>24078</v>
      </c>
      <c r="C3263" s="434" t="s">
        <v>30119</v>
      </c>
      <c r="D3263" s="434" t="s">
        <v>53</v>
      </c>
      <c r="E3263" s="435">
        <v>0.98</v>
      </c>
    </row>
    <row r="3264" spans="1:5" ht="14.4">
      <c r="A3264" s="433" t="s">
        <v>30120</v>
      </c>
      <c r="B3264" s="434" t="s">
        <v>24078</v>
      </c>
      <c r="C3264" s="434" t="s">
        <v>30121</v>
      </c>
      <c r="D3264" s="434" t="s">
        <v>53</v>
      </c>
      <c r="E3264" s="435">
        <v>1.52</v>
      </c>
    </row>
    <row r="3265" spans="1:5" ht="14.4">
      <c r="A3265" s="433" t="s">
        <v>30122</v>
      </c>
      <c r="B3265" s="434" t="s">
        <v>24078</v>
      </c>
      <c r="C3265" s="434" t="s">
        <v>30123</v>
      </c>
      <c r="D3265" s="434" t="s">
        <v>53</v>
      </c>
      <c r="E3265" s="435">
        <v>1.97</v>
      </c>
    </row>
    <row r="3266" spans="1:5" ht="14.4">
      <c r="A3266" s="433" t="s">
        <v>30124</v>
      </c>
      <c r="B3266" s="434" t="s">
        <v>24078</v>
      </c>
      <c r="C3266" s="434" t="s">
        <v>30125</v>
      </c>
      <c r="D3266" s="434" t="s">
        <v>53</v>
      </c>
      <c r="E3266" s="435">
        <v>2.93</v>
      </c>
    </row>
    <row r="3267" spans="1:5" ht="14.4">
      <c r="A3267" s="433" t="s">
        <v>30126</v>
      </c>
      <c r="B3267" s="434" t="s">
        <v>24078</v>
      </c>
      <c r="C3267" s="434" t="s">
        <v>30127</v>
      </c>
      <c r="D3267" s="434" t="s">
        <v>53</v>
      </c>
      <c r="E3267" s="435">
        <v>4.9400000000000004</v>
      </c>
    </row>
    <row r="3268" spans="1:5" ht="14.4">
      <c r="A3268" s="433" t="s">
        <v>30128</v>
      </c>
      <c r="B3268" s="434" t="s">
        <v>24078</v>
      </c>
      <c r="C3268" s="434" t="s">
        <v>30129</v>
      </c>
      <c r="D3268" s="434" t="s">
        <v>53</v>
      </c>
      <c r="E3268" s="435">
        <v>1.1000000000000001</v>
      </c>
    </row>
    <row r="3269" spans="1:5" ht="14.4">
      <c r="A3269" s="433" t="s">
        <v>30130</v>
      </c>
      <c r="B3269" s="434" t="s">
        <v>24078</v>
      </c>
      <c r="C3269" s="434" t="s">
        <v>30131</v>
      </c>
      <c r="D3269" s="434" t="s">
        <v>53</v>
      </c>
      <c r="E3269" s="435">
        <v>0.75</v>
      </c>
    </row>
    <row r="3270" spans="1:5" ht="14.4">
      <c r="A3270" s="433" t="s">
        <v>30132</v>
      </c>
      <c r="B3270" s="434" t="s">
        <v>24078</v>
      </c>
      <c r="C3270" s="434" t="s">
        <v>30133</v>
      </c>
      <c r="D3270" s="434" t="s">
        <v>53</v>
      </c>
      <c r="E3270" s="435">
        <v>1.22</v>
      </c>
    </row>
    <row r="3271" spans="1:5" ht="14.4">
      <c r="A3271" s="433" t="s">
        <v>30134</v>
      </c>
      <c r="B3271" s="434" t="s">
        <v>24078</v>
      </c>
      <c r="C3271" s="434" t="s">
        <v>30135</v>
      </c>
      <c r="D3271" s="434" t="s">
        <v>53</v>
      </c>
      <c r="E3271" s="435">
        <v>2</v>
      </c>
    </row>
    <row r="3272" spans="1:5" ht="14.4">
      <c r="A3272" s="433" t="s">
        <v>30136</v>
      </c>
      <c r="B3272" s="434" t="s">
        <v>24078</v>
      </c>
      <c r="C3272" s="434" t="s">
        <v>30137</v>
      </c>
      <c r="D3272" s="434" t="s">
        <v>53</v>
      </c>
      <c r="E3272" s="435">
        <v>2.87</v>
      </c>
    </row>
    <row r="3273" spans="1:5" ht="14.4">
      <c r="A3273" s="433" t="s">
        <v>30138</v>
      </c>
      <c r="B3273" s="434" t="s">
        <v>24078</v>
      </c>
      <c r="C3273" s="434" t="s">
        <v>30139</v>
      </c>
      <c r="D3273" s="434" t="s">
        <v>53</v>
      </c>
      <c r="E3273" s="435">
        <v>5.49</v>
      </c>
    </row>
    <row r="3274" spans="1:5" ht="14.4">
      <c r="A3274" s="433" t="s">
        <v>30140</v>
      </c>
      <c r="B3274" s="434" t="s">
        <v>24078</v>
      </c>
      <c r="C3274" s="434" t="s">
        <v>30141</v>
      </c>
      <c r="D3274" s="434" t="s">
        <v>53</v>
      </c>
      <c r="E3274" s="435">
        <v>8.31</v>
      </c>
    </row>
    <row r="3275" spans="1:5" ht="14.4">
      <c r="A3275" s="433" t="s">
        <v>30142</v>
      </c>
      <c r="B3275" s="434" t="s">
        <v>24078</v>
      </c>
      <c r="C3275" s="434" t="s">
        <v>30143</v>
      </c>
      <c r="D3275" s="434" t="s">
        <v>53</v>
      </c>
      <c r="E3275" s="435">
        <v>12.13</v>
      </c>
    </row>
    <row r="3276" spans="1:5" ht="14.4">
      <c r="A3276" s="433" t="s">
        <v>30144</v>
      </c>
      <c r="B3276" s="434" t="s">
        <v>24078</v>
      </c>
      <c r="C3276" s="434" t="s">
        <v>30145</v>
      </c>
      <c r="D3276" s="434" t="s">
        <v>53</v>
      </c>
      <c r="E3276" s="435">
        <v>17.14</v>
      </c>
    </row>
    <row r="3277" spans="1:5" ht="14.4">
      <c r="A3277" s="433" t="s">
        <v>30146</v>
      </c>
      <c r="B3277" s="434" t="s">
        <v>24078</v>
      </c>
      <c r="C3277" s="434" t="s">
        <v>30147</v>
      </c>
      <c r="D3277" s="434" t="s">
        <v>53</v>
      </c>
      <c r="E3277" s="435">
        <v>23.73</v>
      </c>
    </row>
    <row r="3278" spans="1:5" ht="14.4">
      <c r="A3278" s="433" t="s">
        <v>30148</v>
      </c>
      <c r="B3278" s="434" t="s">
        <v>24078</v>
      </c>
      <c r="C3278" s="434" t="s">
        <v>30149</v>
      </c>
      <c r="D3278" s="434" t="s">
        <v>53</v>
      </c>
      <c r="E3278" s="435">
        <v>34.020000000000003</v>
      </c>
    </row>
    <row r="3279" spans="1:5" ht="14.4">
      <c r="A3279" s="433" t="s">
        <v>30150</v>
      </c>
      <c r="B3279" s="434" t="s">
        <v>24078</v>
      </c>
      <c r="C3279" s="434" t="s">
        <v>30151</v>
      </c>
      <c r="D3279" s="434" t="s">
        <v>53</v>
      </c>
      <c r="E3279" s="435">
        <v>45.79</v>
      </c>
    </row>
    <row r="3280" spans="1:5" ht="14.4">
      <c r="A3280" s="433" t="s">
        <v>30152</v>
      </c>
      <c r="B3280" s="434" t="s">
        <v>24078</v>
      </c>
      <c r="C3280" s="434" t="s">
        <v>30153</v>
      </c>
      <c r="D3280" s="434" t="s">
        <v>53</v>
      </c>
      <c r="E3280" s="435">
        <v>58.34</v>
      </c>
    </row>
    <row r="3281" spans="1:5" ht="16.8">
      <c r="A3281" s="433" t="s">
        <v>30154</v>
      </c>
      <c r="B3281" s="434" t="s">
        <v>24078</v>
      </c>
      <c r="C3281" s="434" t="s">
        <v>30155</v>
      </c>
      <c r="D3281" s="434" t="s">
        <v>53</v>
      </c>
      <c r="E3281" s="435">
        <v>1.06</v>
      </c>
    </row>
    <row r="3282" spans="1:5" ht="16.8">
      <c r="A3282" s="433" t="s">
        <v>30156</v>
      </c>
      <c r="B3282" s="434" t="s">
        <v>24078</v>
      </c>
      <c r="C3282" s="434" t="s">
        <v>30157</v>
      </c>
      <c r="D3282" s="434" t="s">
        <v>53</v>
      </c>
      <c r="E3282" s="435">
        <v>1.45</v>
      </c>
    </row>
    <row r="3283" spans="1:5" ht="16.8">
      <c r="A3283" s="433" t="s">
        <v>30158</v>
      </c>
      <c r="B3283" s="434" t="s">
        <v>24078</v>
      </c>
      <c r="C3283" s="434" t="s">
        <v>30159</v>
      </c>
      <c r="D3283" s="434" t="s">
        <v>53</v>
      </c>
      <c r="E3283" s="435">
        <v>2.4500000000000002</v>
      </c>
    </row>
    <row r="3284" spans="1:5" ht="16.8">
      <c r="A3284" s="433" t="s">
        <v>30160</v>
      </c>
      <c r="B3284" s="434" t="s">
        <v>24078</v>
      </c>
      <c r="C3284" s="434" t="s">
        <v>30161</v>
      </c>
      <c r="D3284" s="434" t="s">
        <v>53</v>
      </c>
      <c r="E3284" s="435">
        <v>3.46</v>
      </c>
    </row>
    <row r="3285" spans="1:5" ht="16.8">
      <c r="A3285" s="433" t="s">
        <v>30162</v>
      </c>
      <c r="B3285" s="434" t="s">
        <v>24078</v>
      </c>
      <c r="C3285" s="434" t="s">
        <v>30163</v>
      </c>
      <c r="D3285" s="434" t="s">
        <v>53</v>
      </c>
      <c r="E3285" s="435">
        <v>5.81</v>
      </c>
    </row>
    <row r="3286" spans="1:5" ht="16.8">
      <c r="A3286" s="433" t="s">
        <v>30164</v>
      </c>
      <c r="B3286" s="434" t="s">
        <v>24078</v>
      </c>
      <c r="C3286" s="434" t="s">
        <v>30165</v>
      </c>
      <c r="D3286" s="434" t="s">
        <v>53</v>
      </c>
      <c r="E3286" s="435">
        <v>8.8800000000000008</v>
      </c>
    </row>
    <row r="3287" spans="1:5" ht="16.8">
      <c r="A3287" s="433" t="s">
        <v>30166</v>
      </c>
      <c r="B3287" s="434" t="s">
        <v>24078</v>
      </c>
      <c r="C3287" s="434" t="s">
        <v>30167</v>
      </c>
      <c r="D3287" s="434" t="s">
        <v>53</v>
      </c>
      <c r="E3287" s="435">
        <v>13.68</v>
      </c>
    </row>
    <row r="3288" spans="1:5" ht="16.8">
      <c r="A3288" s="433" t="s">
        <v>30168</v>
      </c>
      <c r="B3288" s="434" t="s">
        <v>24078</v>
      </c>
      <c r="C3288" s="434" t="s">
        <v>30169</v>
      </c>
      <c r="D3288" s="434" t="s">
        <v>53</v>
      </c>
      <c r="E3288" s="435">
        <v>18.2</v>
      </c>
    </row>
    <row r="3289" spans="1:5" ht="16.8">
      <c r="A3289" s="433" t="s">
        <v>30170</v>
      </c>
      <c r="B3289" s="434" t="s">
        <v>24078</v>
      </c>
      <c r="C3289" s="434" t="s">
        <v>30171</v>
      </c>
      <c r="D3289" s="434" t="s">
        <v>53</v>
      </c>
      <c r="E3289" s="435">
        <v>26.7</v>
      </c>
    </row>
    <row r="3290" spans="1:5" ht="16.8">
      <c r="A3290" s="433" t="s">
        <v>30172</v>
      </c>
      <c r="B3290" s="434" t="s">
        <v>24078</v>
      </c>
      <c r="C3290" s="434" t="s">
        <v>30173</v>
      </c>
      <c r="D3290" s="434" t="s">
        <v>53</v>
      </c>
      <c r="E3290" s="435">
        <v>36.89</v>
      </c>
    </row>
    <row r="3291" spans="1:5" ht="16.8">
      <c r="A3291" s="433" t="s">
        <v>30174</v>
      </c>
      <c r="B3291" s="434" t="s">
        <v>24078</v>
      </c>
      <c r="C3291" s="434" t="s">
        <v>30175</v>
      </c>
      <c r="D3291" s="434" t="s">
        <v>53</v>
      </c>
      <c r="E3291" s="435">
        <v>49.09</v>
      </c>
    </row>
    <row r="3292" spans="1:5" ht="16.8">
      <c r="A3292" s="433" t="s">
        <v>30176</v>
      </c>
      <c r="B3292" s="434" t="s">
        <v>24078</v>
      </c>
      <c r="C3292" s="434" t="s">
        <v>30177</v>
      </c>
      <c r="D3292" s="434" t="s">
        <v>53</v>
      </c>
      <c r="E3292" s="435">
        <v>64.89</v>
      </c>
    </row>
    <row r="3293" spans="1:5" ht="14.4">
      <c r="A3293" s="433" t="s">
        <v>30178</v>
      </c>
      <c r="B3293" s="434" t="s">
        <v>24078</v>
      </c>
      <c r="C3293" s="434" t="s">
        <v>30179</v>
      </c>
      <c r="D3293" s="434" t="s">
        <v>53</v>
      </c>
      <c r="E3293" s="435">
        <v>7.73</v>
      </c>
    </row>
    <row r="3294" spans="1:5" ht="14.4">
      <c r="A3294" s="433" t="s">
        <v>30180</v>
      </c>
      <c r="B3294" s="434" t="s">
        <v>24078</v>
      </c>
      <c r="C3294" s="434" t="s">
        <v>30181</v>
      </c>
      <c r="D3294" s="434" t="s">
        <v>53</v>
      </c>
      <c r="E3294" s="435">
        <v>10.32</v>
      </c>
    </row>
    <row r="3295" spans="1:5" ht="14.4">
      <c r="A3295" s="433" t="s">
        <v>30182</v>
      </c>
      <c r="B3295" s="434" t="s">
        <v>24078</v>
      </c>
      <c r="C3295" s="434" t="s">
        <v>30183</v>
      </c>
      <c r="D3295" s="434" t="s">
        <v>53</v>
      </c>
      <c r="E3295" s="435">
        <v>15.82</v>
      </c>
    </row>
    <row r="3296" spans="1:5" ht="14.4">
      <c r="A3296" s="433" t="s">
        <v>30184</v>
      </c>
      <c r="B3296" s="434" t="s">
        <v>24078</v>
      </c>
      <c r="C3296" s="434" t="s">
        <v>30185</v>
      </c>
      <c r="D3296" s="434" t="s">
        <v>53</v>
      </c>
      <c r="E3296" s="435">
        <v>21.82</v>
      </c>
    </row>
    <row r="3297" spans="1:5" ht="14.4">
      <c r="A3297" s="433" t="s">
        <v>30186</v>
      </c>
      <c r="B3297" s="434" t="s">
        <v>24078</v>
      </c>
      <c r="C3297" s="434" t="s">
        <v>30187</v>
      </c>
      <c r="D3297" s="434" t="s">
        <v>53</v>
      </c>
      <c r="E3297" s="435">
        <v>30.43</v>
      </c>
    </row>
    <row r="3298" spans="1:5" ht="14.4">
      <c r="A3298" s="433" t="s">
        <v>30188</v>
      </c>
      <c r="B3298" s="434" t="s">
        <v>24078</v>
      </c>
      <c r="C3298" s="434" t="s">
        <v>30189</v>
      </c>
      <c r="D3298" s="434" t="s">
        <v>53</v>
      </c>
      <c r="E3298" s="435">
        <v>40.54</v>
      </c>
    </row>
    <row r="3299" spans="1:5" ht="14.4">
      <c r="A3299" s="433" t="s">
        <v>30190</v>
      </c>
      <c r="B3299" s="434" t="s">
        <v>24078</v>
      </c>
      <c r="C3299" s="434" t="s">
        <v>30191</v>
      </c>
      <c r="D3299" s="434" t="s">
        <v>100</v>
      </c>
      <c r="E3299" s="435">
        <v>10.36</v>
      </c>
    </row>
    <row r="3300" spans="1:5" ht="14.4">
      <c r="A3300" s="433" t="s">
        <v>30192</v>
      </c>
      <c r="B3300" s="434" t="s">
        <v>24078</v>
      </c>
      <c r="C3300" s="434" t="s">
        <v>30193</v>
      </c>
      <c r="D3300" s="434" t="s">
        <v>100</v>
      </c>
      <c r="E3300" s="435">
        <v>8.49</v>
      </c>
    </row>
    <row r="3301" spans="1:5" ht="14.4">
      <c r="A3301" s="433" t="s">
        <v>30194</v>
      </c>
      <c r="B3301" s="434" t="s">
        <v>24078</v>
      </c>
      <c r="C3301" s="434" t="s">
        <v>30195</v>
      </c>
      <c r="D3301" s="434" t="s">
        <v>100</v>
      </c>
      <c r="E3301" s="435">
        <v>5.55</v>
      </c>
    </row>
    <row r="3302" spans="1:5" ht="14.4">
      <c r="A3302" s="433" t="s">
        <v>30196</v>
      </c>
      <c r="B3302" s="434" t="s">
        <v>24078</v>
      </c>
      <c r="C3302" s="434" t="s">
        <v>30197</v>
      </c>
      <c r="D3302" s="434" t="s">
        <v>100</v>
      </c>
      <c r="E3302" s="435">
        <v>5.88</v>
      </c>
    </row>
    <row r="3303" spans="1:5" ht="14.4">
      <c r="A3303" s="433" t="s">
        <v>30198</v>
      </c>
      <c r="B3303" s="434" t="s">
        <v>24078</v>
      </c>
      <c r="C3303" s="434" t="s">
        <v>30199</v>
      </c>
      <c r="D3303" s="434" t="s">
        <v>53</v>
      </c>
      <c r="E3303" s="435">
        <v>5.41</v>
      </c>
    </row>
    <row r="3304" spans="1:5" ht="14.4">
      <c r="A3304" s="433" t="s">
        <v>30200</v>
      </c>
      <c r="B3304" s="434" t="s">
        <v>24078</v>
      </c>
      <c r="C3304" s="434" t="s">
        <v>30201</v>
      </c>
      <c r="D3304" s="434" t="s">
        <v>53</v>
      </c>
      <c r="E3304" s="435">
        <v>12.78</v>
      </c>
    </row>
    <row r="3305" spans="1:5" ht="14.4">
      <c r="A3305" s="433" t="s">
        <v>30202</v>
      </c>
      <c r="B3305" s="434" t="s">
        <v>24078</v>
      </c>
      <c r="C3305" s="434" t="s">
        <v>30203</v>
      </c>
      <c r="D3305" s="434" t="s">
        <v>53</v>
      </c>
      <c r="E3305" s="435">
        <v>16.600000000000001</v>
      </c>
    </row>
    <row r="3306" spans="1:5" ht="14.4">
      <c r="A3306" s="433" t="s">
        <v>30204</v>
      </c>
      <c r="B3306" s="434" t="s">
        <v>24078</v>
      </c>
      <c r="C3306" s="434" t="s">
        <v>30205</v>
      </c>
      <c r="D3306" s="434" t="s">
        <v>53</v>
      </c>
      <c r="E3306" s="435">
        <v>24.33</v>
      </c>
    </row>
    <row r="3307" spans="1:5" ht="14.4">
      <c r="A3307" s="433" t="s">
        <v>30206</v>
      </c>
      <c r="B3307" s="434" t="s">
        <v>24078</v>
      </c>
      <c r="C3307" s="434" t="s">
        <v>30207</v>
      </c>
      <c r="D3307" s="434" t="s">
        <v>53</v>
      </c>
      <c r="E3307" s="435">
        <v>1.33</v>
      </c>
    </row>
    <row r="3308" spans="1:5" ht="14.4">
      <c r="A3308" s="433" t="s">
        <v>30208</v>
      </c>
      <c r="B3308" s="434" t="s">
        <v>24078</v>
      </c>
      <c r="C3308" s="434" t="s">
        <v>30209</v>
      </c>
      <c r="D3308" s="434" t="s">
        <v>53</v>
      </c>
      <c r="E3308" s="435">
        <v>1.08</v>
      </c>
    </row>
    <row r="3309" spans="1:5" ht="14.4">
      <c r="A3309" s="433" t="s">
        <v>30210</v>
      </c>
      <c r="B3309" s="434" t="s">
        <v>24078</v>
      </c>
      <c r="C3309" s="434" t="s">
        <v>30211</v>
      </c>
      <c r="D3309" s="434" t="s">
        <v>53</v>
      </c>
      <c r="E3309" s="435">
        <v>1.79</v>
      </c>
    </row>
    <row r="3310" spans="1:5" ht="14.4">
      <c r="A3310" s="433" t="s">
        <v>30212</v>
      </c>
      <c r="B3310" s="434" t="s">
        <v>24078</v>
      </c>
      <c r="C3310" s="434" t="s">
        <v>30213</v>
      </c>
      <c r="D3310" s="434" t="s">
        <v>53</v>
      </c>
      <c r="E3310" s="435">
        <v>2.95</v>
      </c>
    </row>
    <row r="3311" spans="1:5" ht="14.4">
      <c r="A3311" s="433" t="s">
        <v>30214</v>
      </c>
      <c r="B3311" s="434" t="s">
        <v>24078</v>
      </c>
      <c r="C3311" s="434" t="s">
        <v>30215</v>
      </c>
      <c r="D3311" s="434" t="s">
        <v>53</v>
      </c>
      <c r="E3311" s="435">
        <v>12.3</v>
      </c>
    </row>
    <row r="3312" spans="1:5" ht="14.4">
      <c r="A3312" s="433" t="s">
        <v>30216</v>
      </c>
      <c r="B3312" s="434" t="s">
        <v>24078</v>
      </c>
      <c r="C3312" s="434" t="s">
        <v>30217</v>
      </c>
      <c r="D3312" s="434" t="s">
        <v>53</v>
      </c>
      <c r="E3312" s="435">
        <v>13.43</v>
      </c>
    </row>
    <row r="3313" spans="1:5" ht="14.4">
      <c r="A3313" s="433" t="s">
        <v>30218</v>
      </c>
      <c r="B3313" s="434" t="s">
        <v>24078</v>
      </c>
      <c r="C3313" s="434" t="s">
        <v>30219</v>
      </c>
      <c r="D3313" s="434" t="s">
        <v>53</v>
      </c>
      <c r="E3313" s="435">
        <v>22.98</v>
      </c>
    </row>
    <row r="3314" spans="1:5" ht="14.4">
      <c r="A3314" s="433" t="s">
        <v>30220</v>
      </c>
      <c r="B3314" s="434" t="s">
        <v>24078</v>
      </c>
      <c r="C3314" s="434" t="s">
        <v>30221</v>
      </c>
      <c r="D3314" s="434" t="s">
        <v>53</v>
      </c>
      <c r="E3314" s="435">
        <v>36.18</v>
      </c>
    </row>
    <row r="3315" spans="1:5" ht="14.4">
      <c r="A3315" s="433" t="s">
        <v>30222</v>
      </c>
      <c r="B3315" s="434" t="s">
        <v>24078</v>
      </c>
      <c r="C3315" s="434" t="s">
        <v>30223</v>
      </c>
      <c r="D3315" s="434" t="s">
        <v>53</v>
      </c>
      <c r="E3315" s="435">
        <v>3.38</v>
      </c>
    </row>
    <row r="3316" spans="1:5" ht="14.4">
      <c r="A3316" s="433" t="s">
        <v>30224</v>
      </c>
      <c r="B3316" s="434" t="s">
        <v>24078</v>
      </c>
      <c r="C3316" s="434" t="s">
        <v>30225</v>
      </c>
      <c r="D3316" s="434" t="s">
        <v>53</v>
      </c>
      <c r="E3316" s="435">
        <v>3.2</v>
      </c>
    </row>
    <row r="3317" spans="1:5" ht="14.4">
      <c r="A3317" s="433" t="s">
        <v>30226</v>
      </c>
      <c r="B3317" s="434" t="s">
        <v>24078</v>
      </c>
      <c r="C3317" s="434" t="s">
        <v>30227</v>
      </c>
      <c r="D3317" s="434" t="s">
        <v>100</v>
      </c>
      <c r="E3317" s="435">
        <v>10.68</v>
      </c>
    </row>
    <row r="3318" spans="1:5" ht="14.4">
      <c r="A3318" s="433" t="s">
        <v>30228</v>
      </c>
      <c r="B3318" s="434" t="s">
        <v>24078</v>
      </c>
      <c r="C3318" s="434" t="s">
        <v>30229</v>
      </c>
      <c r="D3318" s="434" t="s">
        <v>100</v>
      </c>
      <c r="E3318" s="435">
        <v>18.2</v>
      </c>
    </row>
    <row r="3319" spans="1:5" ht="14.4">
      <c r="A3319" s="433" t="s">
        <v>30230</v>
      </c>
      <c r="B3319" s="434" t="s">
        <v>24078</v>
      </c>
      <c r="C3319" s="434" t="s">
        <v>30231</v>
      </c>
      <c r="D3319" s="434" t="s">
        <v>100</v>
      </c>
      <c r="E3319" s="435">
        <v>70.56</v>
      </c>
    </row>
    <row r="3320" spans="1:5" ht="14.4">
      <c r="A3320" s="433" t="s">
        <v>30232</v>
      </c>
      <c r="B3320" s="434" t="s">
        <v>24078</v>
      </c>
      <c r="C3320" s="434" t="s">
        <v>30233</v>
      </c>
      <c r="D3320" s="434" t="s">
        <v>100</v>
      </c>
      <c r="E3320" s="435">
        <v>40.42</v>
      </c>
    </row>
    <row r="3321" spans="1:5" ht="14.4">
      <c r="A3321" s="433" t="s">
        <v>30234</v>
      </c>
      <c r="B3321" s="434" t="s">
        <v>24078</v>
      </c>
      <c r="C3321" s="434" t="s">
        <v>30235</v>
      </c>
      <c r="D3321" s="434" t="s">
        <v>100</v>
      </c>
      <c r="E3321" s="435">
        <v>30.91</v>
      </c>
    </row>
    <row r="3322" spans="1:5" ht="14.4">
      <c r="A3322" s="433" t="s">
        <v>30236</v>
      </c>
      <c r="B3322" s="434" t="s">
        <v>24078</v>
      </c>
      <c r="C3322" s="434" t="s">
        <v>30237</v>
      </c>
      <c r="D3322" s="434" t="s">
        <v>100</v>
      </c>
      <c r="E3322" s="435">
        <v>6.66</v>
      </c>
    </row>
    <row r="3323" spans="1:5" ht="14.4">
      <c r="A3323" s="433" t="s">
        <v>30238</v>
      </c>
      <c r="B3323" s="434" t="s">
        <v>24078</v>
      </c>
      <c r="C3323" s="434" t="s">
        <v>30239</v>
      </c>
      <c r="D3323" s="434" t="s">
        <v>100</v>
      </c>
      <c r="E3323" s="435">
        <v>13.63</v>
      </c>
    </row>
    <row r="3324" spans="1:5" ht="14.4">
      <c r="A3324" s="433" t="s">
        <v>30240</v>
      </c>
      <c r="B3324" s="434" t="s">
        <v>24078</v>
      </c>
      <c r="C3324" s="434" t="s">
        <v>30241</v>
      </c>
      <c r="D3324" s="434" t="s">
        <v>100</v>
      </c>
      <c r="E3324" s="435">
        <v>19.32</v>
      </c>
    </row>
    <row r="3325" spans="1:5" ht="14.4">
      <c r="A3325" s="433" t="s">
        <v>30242</v>
      </c>
      <c r="B3325" s="434" t="s">
        <v>24078</v>
      </c>
      <c r="C3325" s="434" t="s">
        <v>30243</v>
      </c>
      <c r="D3325" s="434" t="s">
        <v>100</v>
      </c>
      <c r="E3325" s="435">
        <v>25.21</v>
      </c>
    </row>
    <row r="3326" spans="1:5" ht="14.4">
      <c r="A3326" s="433" t="s">
        <v>30244</v>
      </c>
      <c r="B3326" s="434" t="s">
        <v>24078</v>
      </c>
      <c r="C3326" s="434" t="s">
        <v>30245</v>
      </c>
      <c r="D3326" s="434" t="s">
        <v>100</v>
      </c>
      <c r="E3326" s="435">
        <v>6.49</v>
      </c>
    </row>
    <row r="3327" spans="1:5" ht="14.4">
      <c r="A3327" s="433" t="s">
        <v>30246</v>
      </c>
      <c r="B3327" s="434" t="s">
        <v>24078</v>
      </c>
      <c r="C3327" s="434" t="s">
        <v>30247</v>
      </c>
      <c r="D3327" s="434" t="s">
        <v>100</v>
      </c>
      <c r="E3327" s="435">
        <v>7.1</v>
      </c>
    </row>
    <row r="3328" spans="1:5" ht="14.4">
      <c r="A3328" s="433" t="s">
        <v>30248</v>
      </c>
      <c r="B3328" s="434" t="s">
        <v>24078</v>
      </c>
      <c r="C3328" s="434" t="s">
        <v>30249</v>
      </c>
      <c r="D3328" s="434" t="s">
        <v>100</v>
      </c>
      <c r="E3328" s="435">
        <v>13.68</v>
      </c>
    </row>
    <row r="3329" spans="1:5" ht="14.4">
      <c r="A3329" s="433" t="s">
        <v>30250</v>
      </c>
      <c r="B3329" s="434" t="s">
        <v>24078</v>
      </c>
      <c r="C3329" s="434" t="s">
        <v>30251</v>
      </c>
      <c r="D3329" s="434" t="s">
        <v>100</v>
      </c>
      <c r="E3329" s="435">
        <v>14.78</v>
      </c>
    </row>
    <row r="3330" spans="1:5" ht="14.4">
      <c r="A3330" s="433" t="s">
        <v>30252</v>
      </c>
      <c r="B3330" s="434" t="s">
        <v>24078</v>
      </c>
      <c r="C3330" s="434" t="s">
        <v>30253</v>
      </c>
      <c r="D3330" s="434" t="s">
        <v>100</v>
      </c>
      <c r="E3330" s="435">
        <v>14.45</v>
      </c>
    </row>
    <row r="3331" spans="1:5" ht="14.4">
      <c r="A3331" s="433" t="s">
        <v>30254</v>
      </c>
      <c r="B3331" s="434" t="s">
        <v>24078</v>
      </c>
      <c r="C3331" s="434" t="s">
        <v>30255</v>
      </c>
      <c r="D3331" s="434" t="s">
        <v>100</v>
      </c>
      <c r="E3331" s="435">
        <v>19.43</v>
      </c>
    </row>
    <row r="3332" spans="1:5" ht="16.8">
      <c r="A3332" s="433" t="s">
        <v>30256</v>
      </c>
      <c r="B3332" s="434" t="s">
        <v>24078</v>
      </c>
      <c r="C3332" s="434" t="s">
        <v>30257</v>
      </c>
      <c r="D3332" s="434" t="s">
        <v>100</v>
      </c>
      <c r="E3332" s="435">
        <v>19.809999999999999</v>
      </c>
    </row>
    <row r="3333" spans="1:5" ht="14.4">
      <c r="A3333" s="433" t="s">
        <v>30258</v>
      </c>
      <c r="B3333" s="434" t="s">
        <v>24078</v>
      </c>
      <c r="C3333" s="434" t="s">
        <v>30259</v>
      </c>
      <c r="D3333" s="434" t="s">
        <v>100</v>
      </c>
      <c r="E3333" s="435">
        <v>19.98</v>
      </c>
    </row>
    <row r="3334" spans="1:5" ht="14.4">
      <c r="A3334" s="433" t="s">
        <v>30260</v>
      </c>
      <c r="B3334" s="434" t="s">
        <v>24078</v>
      </c>
      <c r="C3334" s="434" t="s">
        <v>30261</v>
      </c>
      <c r="D3334" s="434" t="s">
        <v>100</v>
      </c>
      <c r="E3334" s="435">
        <v>16.350000000000001</v>
      </c>
    </row>
    <row r="3335" spans="1:5" ht="14.4">
      <c r="A3335" s="433" t="s">
        <v>30262</v>
      </c>
      <c r="B3335" s="434" t="s">
        <v>24078</v>
      </c>
      <c r="C3335" s="434" t="s">
        <v>30263</v>
      </c>
      <c r="D3335" s="434" t="s">
        <v>100</v>
      </c>
      <c r="E3335" s="435">
        <v>13.23</v>
      </c>
    </row>
    <row r="3336" spans="1:5" ht="14.4">
      <c r="A3336" s="433" t="s">
        <v>30264</v>
      </c>
      <c r="B3336" s="434" t="s">
        <v>24078</v>
      </c>
      <c r="C3336" s="434" t="s">
        <v>30265</v>
      </c>
      <c r="D3336" s="434" t="s">
        <v>100</v>
      </c>
      <c r="E3336" s="435">
        <v>8.68</v>
      </c>
    </row>
    <row r="3337" spans="1:5" ht="14.4">
      <c r="A3337" s="433" t="s">
        <v>30266</v>
      </c>
      <c r="B3337" s="434" t="s">
        <v>24078</v>
      </c>
      <c r="C3337" s="434" t="s">
        <v>30267</v>
      </c>
      <c r="D3337" s="434" t="s">
        <v>100</v>
      </c>
      <c r="E3337" s="435">
        <v>11.9</v>
      </c>
    </row>
    <row r="3338" spans="1:5" ht="14.4">
      <c r="A3338" s="433" t="s">
        <v>30268</v>
      </c>
      <c r="B3338" s="434" t="s">
        <v>24078</v>
      </c>
      <c r="C3338" s="434" t="s">
        <v>30269</v>
      </c>
      <c r="D3338" s="434" t="s">
        <v>100</v>
      </c>
      <c r="E3338" s="435">
        <v>14.1</v>
      </c>
    </row>
    <row r="3339" spans="1:5" ht="14.4">
      <c r="A3339" s="433" t="s">
        <v>30270</v>
      </c>
      <c r="B3339" s="434" t="s">
        <v>24078</v>
      </c>
      <c r="C3339" s="434" t="s">
        <v>30271</v>
      </c>
      <c r="D3339" s="434" t="s">
        <v>100</v>
      </c>
      <c r="E3339" s="435">
        <v>8.68</v>
      </c>
    </row>
    <row r="3340" spans="1:5" ht="14.4">
      <c r="A3340" s="433" t="s">
        <v>30272</v>
      </c>
      <c r="B3340" s="434" t="s">
        <v>24078</v>
      </c>
      <c r="C3340" s="434" t="s">
        <v>30265</v>
      </c>
      <c r="D3340" s="434" t="s">
        <v>100</v>
      </c>
      <c r="E3340" s="435">
        <v>10.49</v>
      </c>
    </row>
    <row r="3341" spans="1:5" ht="14.4">
      <c r="A3341" s="433" t="s">
        <v>30273</v>
      </c>
      <c r="B3341" s="434" t="s">
        <v>24078</v>
      </c>
      <c r="C3341" s="434" t="s">
        <v>30274</v>
      </c>
      <c r="D3341" s="434" t="s">
        <v>100</v>
      </c>
      <c r="E3341" s="435">
        <v>6.61</v>
      </c>
    </row>
    <row r="3342" spans="1:5" ht="14.4">
      <c r="A3342" s="433" t="s">
        <v>30275</v>
      </c>
      <c r="B3342" s="434" t="s">
        <v>24078</v>
      </c>
      <c r="C3342" s="434" t="s">
        <v>30276</v>
      </c>
      <c r="D3342" s="434" t="s">
        <v>100</v>
      </c>
      <c r="E3342" s="435">
        <v>6.19</v>
      </c>
    </row>
    <row r="3343" spans="1:5" ht="14.4">
      <c r="A3343" s="433" t="s">
        <v>30277</v>
      </c>
      <c r="B3343" s="434" t="s">
        <v>24078</v>
      </c>
      <c r="C3343" s="434" t="s">
        <v>30278</v>
      </c>
      <c r="D3343" s="434" t="s">
        <v>100</v>
      </c>
      <c r="E3343" s="435">
        <v>7.8</v>
      </c>
    </row>
    <row r="3344" spans="1:5" ht="14.4">
      <c r="A3344" s="433" t="s">
        <v>30279</v>
      </c>
      <c r="B3344" s="434" t="s">
        <v>24078</v>
      </c>
      <c r="C3344" s="434" t="s">
        <v>30280</v>
      </c>
      <c r="D3344" s="434" t="s">
        <v>100</v>
      </c>
      <c r="E3344" s="435">
        <v>13.99</v>
      </c>
    </row>
    <row r="3345" spans="1:5" ht="14.4">
      <c r="A3345" s="433" t="s">
        <v>30281</v>
      </c>
      <c r="B3345" s="434" t="s">
        <v>24078</v>
      </c>
      <c r="C3345" s="434" t="s">
        <v>30282</v>
      </c>
      <c r="D3345" s="434" t="s">
        <v>100</v>
      </c>
      <c r="E3345" s="435">
        <v>10.63</v>
      </c>
    </row>
    <row r="3346" spans="1:5" ht="14.4">
      <c r="A3346" s="433" t="s">
        <v>30283</v>
      </c>
      <c r="B3346" s="434" t="s">
        <v>24078</v>
      </c>
      <c r="C3346" s="434" t="s">
        <v>30284</v>
      </c>
      <c r="D3346" s="434" t="s">
        <v>100</v>
      </c>
      <c r="E3346" s="435">
        <v>0.8</v>
      </c>
    </row>
    <row r="3347" spans="1:5" ht="14.4">
      <c r="A3347" s="433" t="s">
        <v>30285</v>
      </c>
      <c r="B3347" s="434" t="s">
        <v>24078</v>
      </c>
      <c r="C3347" s="434" t="s">
        <v>30286</v>
      </c>
      <c r="D3347" s="434" t="s">
        <v>100</v>
      </c>
      <c r="E3347" s="435">
        <v>0.88</v>
      </c>
    </row>
    <row r="3348" spans="1:5" ht="14.4">
      <c r="A3348" s="433" t="s">
        <v>30287</v>
      </c>
      <c r="B3348" s="434" t="s">
        <v>24078</v>
      </c>
      <c r="C3348" s="434" t="s">
        <v>30288</v>
      </c>
      <c r="D3348" s="434" t="s">
        <v>100</v>
      </c>
      <c r="E3348" s="435">
        <v>0.83</v>
      </c>
    </row>
    <row r="3349" spans="1:5" ht="14.4">
      <c r="A3349" s="433" t="s">
        <v>30289</v>
      </c>
      <c r="B3349" s="434" t="s">
        <v>24078</v>
      </c>
      <c r="C3349" s="434" t="s">
        <v>30290</v>
      </c>
      <c r="D3349" s="434" t="s">
        <v>100</v>
      </c>
      <c r="E3349" s="435">
        <v>1.08</v>
      </c>
    </row>
    <row r="3350" spans="1:5" ht="14.4">
      <c r="A3350" s="433" t="s">
        <v>30291</v>
      </c>
      <c r="B3350" s="434" t="s">
        <v>24078</v>
      </c>
      <c r="C3350" s="434" t="s">
        <v>471</v>
      </c>
      <c r="D3350" s="434" t="s">
        <v>100</v>
      </c>
      <c r="E3350" s="435">
        <v>3.25</v>
      </c>
    </row>
    <row r="3351" spans="1:5" ht="14.4">
      <c r="A3351" s="433" t="s">
        <v>30292</v>
      </c>
      <c r="B3351" s="434" t="s">
        <v>24078</v>
      </c>
      <c r="C3351" s="434" t="s">
        <v>30293</v>
      </c>
      <c r="D3351" s="434" t="s">
        <v>100</v>
      </c>
      <c r="E3351" s="435">
        <v>4.5</v>
      </c>
    </row>
    <row r="3352" spans="1:5" ht="14.4">
      <c r="A3352" s="433" t="s">
        <v>30294</v>
      </c>
      <c r="B3352" s="434" t="s">
        <v>24078</v>
      </c>
      <c r="C3352" s="434" t="s">
        <v>30295</v>
      </c>
      <c r="D3352" s="434" t="s">
        <v>100</v>
      </c>
      <c r="E3352" s="435">
        <v>2.61</v>
      </c>
    </row>
    <row r="3353" spans="1:5" ht="14.4">
      <c r="A3353" s="433" t="s">
        <v>30296</v>
      </c>
      <c r="B3353" s="434" t="s">
        <v>24078</v>
      </c>
      <c r="C3353" s="434" t="s">
        <v>30297</v>
      </c>
      <c r="D3353" s="434" t="s">
        <v>100</v>
      </c>
      <c r="E3353" s="435">
        <v>20.54</v>
      </c>
    </row>
    <row r="3354" spans="1:5" ht="14.4">
      <c r="A3354" s="433" t="s">
        <v>30298</v>
      </c>
      <c r="B3354" s="434" t="s">
        <v>24078</v>
      </c>
      <c r="C3354" s="434" t="s">
        <v>30299</v>
      </c>
      <c r="D3354" s="434" t="s">
        <v>100</v>
      </c>
      <c r="E3354" s="435">
        <v>8.23</v>
      </c>
    </row>
    <row r="3355" spans="1:5" ht="14.4">
      <c r="A3355" s="433" t="s">
        <v>30300</v>
      </c>
      <c r="B3355" s="434" t="s">
        <v>24078</v>
      </c>
      <c r="C3355" s="434" t="s">
        <v>30301</v>
      </c>
      <c r="D3355" s="434" t="s">
        <v>100</v>
      </c>
      <c r="E3355" s="435">
        <v>5.44</v>
      </c>
    </row>
    <row r="3356" spans="1:5" ht="14.4">
      <c r="A3356" s="433" t="s">
        <v>30302</v>
      </c>
      <c r="B3356" s="434" t="s">
        <v>24078</v>
      </c>
      <c r="C3356" s="434" t="s">
        <v>30303</v>
      </c>
      <c r="D3356" s="434" t="s">
        <v>100</v>
      </c>
      <c r="E3356" s="435">
        <v>2.04</v>
      </c>
    </row>
    <row r="3357" spans="1:5" ht="14.4">
      <c r="A3357" s="433" t="s">
        <v>30304</v>
      </c>
      <c r="B3357" s="434" t="s">
        <v>24078</v>
      </c>
      <c r="C3357" s="434" t="s">
        <v>30305</v>
      </c>
      <c r="D3357" s="434" t="s">
        <v>100</v>
      </c>
      <c r="E3357" s="435">
        <v>2.04</v>
      </c>
    </row>
    <row r="3358" spans="1:5" ht="14.4">
      <c r="A3358" s="433" t="s">
        <v>30306</v>
      </c>
      <c r="B3358" s="434" t="s">
        <v>24078</v>
      </c>
      <c r="C3358" s="434" t="s">
        <v>30307</v>
      </c>
      <c r="D3358" s="434" t="s">
        <v>100</v>
      </c>
      <c r="E3358" s="435">
        <v>3.59</v>
      </c>
    </row>
    <row r="3359" spans="1:5" ht="14.4">
      <c r="A3359" s="433" t="s">
        <v>30308</v>
      </c>
      <c r="B3359" s="434" t="s">
        <v>24078</v>
      </c>
      <c r="C3359" s="434" t="s">
        <v>30309</v>
      </c>
      <c r="D3359" s="434" t="s">
        <v>100</v>
      </c>
      <c r="E3359" s="435">
        <v>3.64</v>
      </c>
    </row>
    <row r="3360" spans="1:5" ht="14.4">
      <c r="A3360" s="433" t="s">
        <v>30310</v>
      </c>
      <c r="B3360" s="434" t="s">
        <v>24078</v>
      </c>
      <c r="C3360" s="434" t="s">
        <v>30311</v>
      </c>
      <c r="D3360" s="434" t="s">
        <v>100</v>
      </c>
      <c r="E3360" s="435">
        <v>3.64</v>
      </c>
    </row>
    <row r="3361" spans="1:5" ht="14.4">
      <c r="A3361" s="433" t="s">
        <v>30312</v>
      </c>
      <c r="B3361" s="434" t="s">
        <v>24078</v>
      </c>
      <c r="C3361" s="434" t="s">
        <v>30313</v>
      </c>
      <c r="D3361" s="434" t="s">
        <v>100</v>
      </c>
      <c r="E3361" s="435">
        <v>3.64</v>
      </c>
    </row>
    <row r="3362" spans="1:5" ht="14.4">
      <c r="A3362" s="433" t="s">
        <v>30314</v>
      </c>
      <c r="B3362" s="434" t="s">
        <v>24078</v>
      </c>
      <c r="C3362" s="434" t="s">
        <v>30315</v>
      </c>
      <c r="D3362" s="434" t="s">
        <v>100</v>
      </c>
      <c r="E3362" s="435">
        <v>4.84</v>
      </c>
    </row>
    <row r="3363" spans="1:5" ht="14.4">
      <c r="A3363" s="433" t="s">
        <v>30316</v>
      </c>
      <c r="B3363" s="434" t="s">
        <v>24078</v>
      </c>
      <c r="C3363" s="434" t="s">
        <v>30317</v>
      </c>
      <c r="D3363" s="434" t="s">
        <v>100</v>
      </c>
      <c r="E3363" s="435">
        <v>4.84</v>
      </c>
    </row>
    <row r="3364" spans="1:5" ht="14.4">
      <c r="A3364" s="433" t="s">
        <v>30318</v>
      </c>
      <c r="B3364" s="434" t="s">
        <v>24078</v>
      </c>
      <c r="C3364" s="434" t="s">
        <v>30319</v>
      </c>
      <c r="D3364" s="434" t="s">
        <v>100</v>
      </c>
      <c r="E3364" s="435">
        <v>2.29</v>
      </c>
    </row>
    <row r="3365" spans="1:5" ht="14.4">
      <c r="A3365" s="433" t="s">
        <v>30320</v>
      </c>
      <c r="B3365" s="434" t="s">
        <v>24078</v>
      </c>
      <c r="C3365" s="434" t="s">
        <v>30321</v>
      </c>
      <c r="D3365" s="434" t="s">
        <v>100</v>
      </c>
      <c r="E3365" s="435">
        <v>4.84</v>
      </c>
    </row>
    <row r="3366" spans="1:5" ht="14.4">
      <c r="A3366" s="433" t="s">
        <v>30322</v>
      </c>
      <c r="B3366" s="434" t="s">
        <v>24078</v>
      </c>
      <c r="C3366" s="434" t="s">
        <v>428</v>
      </c>
      <c r="D3366" s="434" t="s">
        <v>100</v>
      </c>
      <c r="E3366" s="435">
        <v>23</v>
      </c>
    </row>
    <row r="3367" spans="1:5" ht="14.4">
      <c r="A3367" s="433" t="s">
        <v>30323</v>
      </c>
      <c r="B3367" s="434" t="s">
        <v>24078</v>
      </c>
      <c r="C3367" s="434" t="s">
        <v>30324</v>
      </c>
      <c r="D3367" s="434" t="s">
        <v>100</v>
      </c>
      <c r="E3367" s="435">
        <v>126.47</v>
      </c>
    </row>
    <row r="3368" spans="1:5" ht="14.4">
      <c r="A3368" s="433" t="s">
        <v>30325</v>
      </c>
      <c r="B3368" s="434" t="s">
        <v>24078</v>
      </c>
      <c r="C3368" s="434" t="s">
        <v>30326</v>
      </c>
      <c r="D3368" s="434" t="s">
        <v>100</v>
      </c>
      <c r="E3368" s="435">
        <v>99.75</v>
      </c>
    </row>
    <row r="3369" spans="1:5" ht="14.4">
      <c r="A3369" s="433" t="s">
        <v>30327</v>
      </c>
      <c r="B3369" s="434" t="s">
        <v>24078</v>
      </c>
      <c r="C3369" s="434" t="s">
        <v>30328</v>
      </c>
      <c r="D3369" s="434" t="s">
        <v>100</v>
      </c>
      <c r="E3369" s="435">
        <v>93.1</v>
      </c>
    </row>
    <row r="3370" spans="1:5" ht="14.4">
      <c r="A3370" s="433" t="s">
        <v>30329</v>
      </c>
      <c r="B3370" s="434" t="s">
        <v>24078</v>
      </c>
      <c r="C3370" s="434" t="s">
        <v>30330</v>
      </c>
      <c r="D3370" s="434" t="s">
        <v>100</v>
      </c>
      <c r="E3370" s="435">
        <v>9.0299999999999994</v>
      </c>
    </row>
    <row r="3371" spans="1:5" ht="14.4">
      <c r="A3371" s="433" t="s">
        <v>30331</v>
      </c>
      <c r="B3371" s="434" t="s">
        <v>24078</v>
      </c>
      <c r="C3371" s="434" t="s">
        <v>30332</v>
      </c>
      <c r="D3371" s="434" t="s">
        <v>100</v>
      </c>
      <c r="E3371" s="435">
        <v>22.8</v>
      </c>
    </row>
    <row r="3372" spans="1:5" ht="14.4">
      <c r="A3372" s="433" t="s">
        <v>30333</v>
      </c>
      <c r="B3372" s="434" t="s">
        <v>24078</v>
      </c>
      <c r="C3372" s="434" t="s">
        <v>30334</v>
      </c>
      <c r="D3372" s="434" t="s">
        <v>100</v>
      </c>
      <c r="E3372" s="435">
        <v>832</v>
      </c>
    </row>
    <row r="3373" spans="1:5" ht="14.4">
      <c r="A3373" s="433" t="s">
        <v>30335</v>
      </c>
      <c r="B3373" s="434" t="s">
        <v>24078</v>
      </c>
      <c r="C3373" s="434" t="s">
        <v>30336</v>
      </c>
      <c r="D3373" s="434" t="s">
        <v>100</v>
      </c>
      <c r="E3373" s="435">
        <v>13.24</v>
      </c>
    </row>
    <row r="3374" spans="1:5" ht="14.4">
      <c r="A3374" s="433" t="s">
        <v>30337</v>
      </c>
      <c r="B3374" s="434" t="s">
        <v>24078</v>
      </c>
      <c r="C3374" s="434" t="s">
        <v>30338</v>
      </c>
      <c r="D3374" s="434" t="s">
        <v>100</v>
      </c>
      <c r="E3374" s="435">
        <v>29.8</v>
      </c>
    </row>
    <row r="3375" spans="1:5" ht="14.4">
      <c r="A3375" s="433" t="s">
        <v>30339</v>
      </c>
      <c r="B3375" s="434" t="s">
        <v>24078</v>
      </c>
      <c r="C3375" s="434" t="s">
        <v>30340</v>
      </c>
      <c r="D3375" s="434" t="s">
        <v>100</v>
      </c>
      <c r="E3375" s="435">
        <v>199</v>
      </c>
    </row>
    <row r="3376" spans="1:5" ht="14.4">
      <c r="A3376" s="433" t="s">
        <v>30341</v>
      </c>
      <c r="B3376" s="434" t="s">
        <v>24078</v>
      </c>
      <c r="C3376" s="434" t="s">
        <v>30342</v>
      </c>
      <c r="D3376" s="434" t="s">
        <v>100</v>
      </c>
      <c r="E3376" s="435">
        <v>1031</v>
      </c>
    </row>
    <row r="3377" spans="1:5" ht="14.4">
      <c r="A3377" s="433" t="s">
        <v>30343</v>
      </c>
      <c r="B3377" s="434" t="s">
        <v>24078</v>
      </c>
      <c r="C3377" s="434" t="s">
        <v>30344</v>
      </c>
      <c r="D3377" s="434" t="s">
        <v>100</v>
      </c>
      <c r="E3377" s="435">
        <v>25</v>
      </c>
    </row>
    <row r="3378" spans="1:5" ht="14.4">
      <c r="A3378" s="433" t="s">
        <v>30345</v>
      </c>
      <c r="B3378" s="434" t="s">
        <v>24078</v>
      </c>
      <c r="C3378" s="434" t="s">
        <v>30346</v>
      </c>
      <c r="D3378" s="434" t="s">
        <v>100</v>
      </c>
      <c r="E3378" s="435">
        <v>5.68</v>
      </c>
    </row>
    <row r="3379" spans="1:5" ht="14.4">
      <c r="A3379" s="433" t="s">
        <v>30347</v>
      </c>
      <c r="B3379" s="434" t="s">
        <v>24078</v>
      </c>
      <c r="C3379" s="434" t="s">
        <v>30348</v>
      </c>
      <c r="D3379" s="434" t="s">
        <v>100</v>
      </c>
      <c r="E3379" s="435">
        <v>8.9</v>
      </c>
    </row>
    <row r="3380" spans="1:5" ht="14.4">
      <c r="A3380" s="433" t="s">
        <v>30349</v>
      </c>
      <c r="B3380" s="434" t="s">
        <v>24078</v>
      </c>
      <c r="C3380" s="434" t="s">
        <v>30350</v>
      </c>
      <c r="D3380" s="434" t="s">
        <v>100</v>
      </c>
      <c r="E3380" s="435">
        <v>5.0999999999999996</v>
      </c>
    </row>
    <row r="3381" spans="1:5" ht="14.4">
      <c r="A3381" s="433" t="s">
        <v>30351</v>
      </c>
      <c r="B3381" s="434" t="s">
        <v>24078</v>
      </c>
      <c r="C3381" s="434" t="s">
        <v>30352</v>
      </c>
      <c r="D3381" s="434" t="s">
        <v>100</v>
      </c>
      <c r="E3381" s="435">
        <v>8.41</v>
      </c>
    </row>
    <row r="3382" spans="1:5" ht="14.4">
      <c r="A3382" s="433" t="s">
        <v>30353</v>
      </c>
      <c r="B3382" s="434" t="s">
        <v>24078</v>
      </c>
      <c r="C3382" s="434" t="s">
        <v>30354</v>
      </c>
      <c r="D3382" s="434" t="s">
        <v>100</v>
      </c>
      <c r="E3382" s="435">
        <v>8.26</v>
      </c>
    </row>
    <row r="3383" spans="1:5" ht="14.4">
      <c r="A3383" s="433" t="s">
        <v>30355</v>
      </c>
      <c r="B3383" s="434" t="s">
        <v>24078</v>
      </c>
      <c r="C3383" s="434" t="s">
        <v>30356</v>
      </c>
      <c r="D3383" s="434" t="s">
        <v>100</v>
      </c>
      <c r="E3383" s="435">
        <v>11.39</v>
      </c>
    </row>
    <row r="3384" spans="1:5" ht="14.4">
      <c r="A3384" s="433" t="s">
        <v>30357</v>
      </c>
      <c r="B3384" s="434" t="s">
        <v>24078</v>
      </c>
      <c r="C3384" s="434" t="s">
        <v>30358</v>
      </c>
      <c r="D3384" s="434" t="s">
        <v>100</v>
      </c>
      <c r="E3384" s="435">
        <v>17.16</v>
      </c>
    </row>
    <row r="3385" spans="1:5" ht="14.4">
      <c r="A3385" s="433" t="s">
        <v>30359</v>
      </c>
      <c r="B3385" s="434" t="s">
        <v>24078</v>
      </c>
      <c r="C3385" s="434" t="s">
        <v>30360</v>
      </c>
      <c r="D3385" s="434" t="s">
        <v>100</v>
      </c>
      <c r="E3385" s="435">
        <v>19.78</v>
      </c>
    </row>
    <row r="3386" spans="1:5" ht="14.4">
      <c r="A3386" s="433" t="s">
        <v>30361</v>
      </c>
      <c r="B3386" s="434" t="s">
        <v>24078</v>
      </c>
      <c r="C3386" s="434" t="s">
        <v>30362</v>
      </c>
      <c r="D3386" s="434" t="s">
        <v>100</v>
      </c>
      <c r="E3386" s="435">
        <v>37.74</v>
      </c>
    </row>
    <row r="3387" spans="1:5" ht="14.4">
      <c r="A3387" s="433" t="s">
        <v>30363</v>
      </c>
      <c r="B3387" s="434" t="s">
        <v>24078</v>
      </c>
      <c r="C3387" s="434" t="s">
        <v>30364</v>
      </c>
      <c r="D3387" s="434" t="s">
        <v>100</v>
      </c>
      <c r="E3387" s="435">
        <v>11</v>
      </c>
    </row>
    <row r="3388" spans="1:5" ht="14.4">
      <c r="A3388" s="433" t="s">
        <v>30365</v>
      </c>
      <c r="B3388" s="434" t="s">
        <v>24078</v>
      </c>
      <c r="C3388" s="434" t="s">
        <v>30366</v>
      </c>
      <c r="D3388" s="434" t="s">
        <v>100</v>
      </c>
      <c r="E3388" s="435">
        <v>37.99</v>
      </c>
    </row>
    <row r="3389" spans="1:5" ht="14.4">
      <c r="A3389" s="433" t="s">
        <v>30367</v>
      </c>
      <c r="B3389" s="434" t="s">
        <v>24078</v>
      </c>
      <c r="C3389" s="434" t="s">
        <v>30368</v>
      </c>
      <c r="D3389" s="434" t="s">
        <v>100</v>
      </c>
      <c r="E3389" s="435">
        <v>19.39</v>
      </c>
    </row>
    <row r="3390" spans="1:5" ht="14.4">
      <c r="A3390" s="433" t="s">
        <v>30369</v>
      </c>
      <c r="B3390" s="434" t="s">
        <v>24078</v>
      </c>
      <c r="C3390" s="434" t="s">
        <v>30370</v>
      </c>
      <c r="D3390" s="434" t="s">
        <v>100</v>
      </c>
      <c r="E3390" s="435">
        <v>114.54</v>
      </c>
    </row>
    <row r="3391" spans="1:5" ht="14.4">
      <c r="A3391" s="433" t="s">
        <v>30371</v>
      </c>
      <c r="B3391" s="434" t="s">
        <v>24078</v>
      </c>
      <c r="C3391" s="434" t="s">
        <v>30372</v>
      </c>
      <c r="D3391" s="434" t="s">
        <v>100</v>
      </c>
      <c r="E3391" s="435">
        <v>116.72</v>
      </c>
    </row>
    <row r="3392" spans="1:5" ht="14.4">
      <c r="A3392" s="433" t="s">
        <v>30373</v>
      </c>
      <c r="B3392" s="434" t="s">
        <v>24078</v>
      </c>
      <c r="C3392" s="434" t="s">
        <v>30374</v>
      </c>
      <c r="D3392" s="434" t="s">
        <v>100</v>
      </c>
      <c r="E3392" s="435">
        <v>100</v>
      </c>
    </row>
    <row r="3393" spans="1:5" ht="14.4">
      <c r="A3393" s="433" t="s">
        <v>30375</v>
      </c>
      <c r="B3393" s="434" t="s">
        <v>24078</v>
      </c>
      <c r="C3393" s="434" t="s">
        <v>30376</v>
      </c>
      <c r="D3393" s="434" t="s">
        <v>100</v>
      </c>
      <c r="E3393" s="435">
        <v>71.55</v>
      </c>
    </row>
    <row r="3394" spans="1:5" ht="14.4">
      <c r="A3394" s="433" t="s">
        <v>30377</v>
      </c>
      <c r="B3394" s="434" t="s">
        <v>24078</v>
      </c>
      <c r="C3394" s="434" t="s">
        <v>30378</v>
      </c>
      <c r="D3394" s="434" t="s">
        <v>100</v>
      </c>
      <c r="E3394" s="435">
        <v>82.41</v>
      </c>
    </row>
    <row r="3395" spans="1:5" ht="14.4">
      <c r="A3395" s="433" t="s">
        <v>30379</v>
      </c>
      <c r="B3395" s="434" t="s">
        <v>24078</v>
      </c>
      <c r="C3395" s="434" t="s">
        <v>30380</v>
      </c>
      <c r="D3395" s="434" t="s">
        <v>100</v>
      </c>
      <c r="E3395" s="435">
        <v>94.31</v>
      </c>
    </row>
    <row r="3396" spans="1:5" ht="14.4">
      <c r="A3396" s="433" t="s">
        <v>30381</v>
      </c>
      <c r="B3396" s="434" t="s">
        <v>24078</v>
      </c>
      <c r="C3396" s="434" t="s">
        <v>30382</v>
      </c>
      <c r="D3396" s="434" t="s">
        <v>100</v>
      </c>
      <c r="E3396" s="435">
        <v>152.99</v>
      </c>
    </row>
    <row r="3397" spans="1:5" ht="14.4">
      <c r="A3397" s="433" t="s">
        <v>30383</v>
      </c>
      <c r="B3397" s="434" t="s">
        <v>24078</v>
      </c>
      <c r="C3397" s="434" t="s">
        <v>30384</v>
      </c>
      <c r="D3397" s="434" t="s">
        <v>100</v>
      </c>
      <c r="E3397" s="435">
        <v>163.79</v>
      </c>
    </row>
    <row r="3398" spans="1:5" ht="14.4">
      <c r="A3398" s="433" t="s">
        <v>30385</v>
      </c>
      <c r="B3398" s="434" t="s">
        <v>24078</v>
      </c>
      <c r="C3398" s="434" t="s">
        <v>30386</v>
      </c>
      <c r="D3398" s="434" t="s">
        <v>100</v>
      </c>
      <c r="E3398" s="435">
        <v>44.49</v>
      </c>
    </row>
    <row r="3399" spans="1:5" ht="14.4">
      <c r="A3399" s="433" t="s">
        <v>30387</v>
      </c>
      <c r="B3399" s="434" t="s">
        <v>24078</v>
      </c>
      <c r="C3399" s="434" t="s">
        <v>30388</v>
      </c>
      <c r="D3399" s="434" t="s">
        <v>100</v>
      </c>
      <c r="E3399" s="435">
        <v>66.3</v>
      </c>
    </row>
    <row r="3400" spans="1:5" ht="14.4">
      <c r="A3400" s="433" t="s">
        <v>30389</v>
      </c>
      <c r="B3400" s="434" t="s">
        <v>24078</v>
      </c>
      <c r="C3400" s="434" t="s">
        <v>30390</v>
      </c>
      <c r="D3400" s="434" t="s">
        <v>100</v>
      </c>
      <c r="E3400" s="435">
        <v>100.14</v>
      </c>
    </row>
    <row r="3401" spans="1:5" ht="14.4">
      <c r="A3401" s="433" t="s">
        <v>30391</v>
      </c>
      <c r="B3401" s="434" t="s">
        <v>24078</v>
      </c>
      <c r="C3401" s="434" t="s">
        <v>30392</v>
      </c>
      <c r="D3401" s="434" t="s">
        <v>100</v>
      </c>
      <c r="E3401" s="435">
        <v>65.180000000000007</v>
      </c>
    </row>
    <row r="3402" spans="1:5" ht="14.4">
      <c r="A3402" s="433" t="s">
        <v>30393</v>
      </c>
      <c r="B3402" s="434" t="s">
        <v>24078</v>
      </c>
      <c r="C3402" s="434" t="s">
        <v>30394</v>
      </c>
      <c r="D3402" s="434" t="s">
        <v>100</v>
      </c>
      <c r="E3402" s="435">
        <v>65.180000000000007</v>
      </c>
    </row>
    <row r="3403" spans="1:5" ht="14.4">
      <c r="A3403" s="433" t="s">
        <v>30395</v>
      </c>
      <c r="B3403" s="434" t="s">
        <v>24078</v>
      </c>
      <c r="C3403" s="434" t="s">
        <v>30396</v>
      </c>
      <c r="D3403" s="434" t="s">
        <v>100</v>
      </c>
      <c r="E3403" s="435">
        <v>98.43</v>
      </c>
    </row>
    <row r="3404" spans="1:5" ht="14.4">
      <c r="A3404" s="433" t="s">
        <v>30397</v>
      </c>
      <c r="B3404" s="434" t="s">
        <v>24078</v>
      </c>
      <c r="C3404" s="434" t="s">
        <v>30398</v>
      </c>
      <c r="D3404" s="434" t="s">
        <v>100</v>
      </c>
      <c r="E3404" s="435">
        <v>98.43</v>
      </c>
    </row>
    <row r="3405" spans="1:5" ht="14.4">
      <c r="A3405" s="433" t="s">
        <v>30399</v>
      </c>
      <c r="B3405" s="434" t="s">
        <v>24078</v>
      </c>
      <c r="C3405" s="434" t="s">
        <v>30400</v>
      </c>
      <c r="D3405" s="434" t="s">
        <v>100</v>
      </c>
      <c r="E3405" s="435">
        <v>36.4</v>
      </c>
    </row>
    <row r="3406" spans="1:5" ht="14.4">
      <c r="A3406" s="433" t="s">
        <v>30401</v>
      </c>
      <c r="B3406" s="434" t="s">
        <v>24078</v>
      </c>
      <c r="C3406" s="434" t="s">
        <v>30402</v>
      </c>
      <c r="D3406" s="434" t="s">
        <v>100</v>
      </c>
      <c r="E3406" s="435">
        <v>109.9</v>
      </c>
    </row>
    <row r="3407" spans="1:5" ht="16.8">
      <c r="A3407" s="433" t="s">
        <v>30403</v>
      </c>
      <c r="B3407" s="434" t="s">
        <v>24078</v>
      </c>
      <c r="C3407" s="434" t="s">
        <v>30404</v>
      </c>
      <c r="D3407" s="434" t="s">
        <v>100</v>
      </c>
      <c r="E3407" s="435">
        <v>44.26</v>
      </c>
    </row>
    <row r="3408" spans="1:5" ht="16.8">
      <c r="A3408" s="433" t="s">
        <v>30405</v>
      </c>
      <c r="B3408" s="434" t="s">
        <v>24078</v>
      </c>
      <c r="C3408" s="434" t="s">
        <v>30406</v>
      </c>
      <c r="D3408" s="434" t="s">
        <v>100</v>
      </c>
      <c r="E3408" s="435">
        <v>30.23</v>
      </c>
    </row>
    <row r="3409" spans="1:5" ht="14.4">
      <c r="A3409" s="433" t="s">
        <v>30407</v>
      </c>
      <c r="B3409" s="434" t="s">
        <v>24078</v>
      </c>
      <c r="C3409" s="434" t="s">
        <v>30408</v>
      </c>
      <c r="D3409" s="434" t="s">
        <v>100</v>
      </c>
      <c r="E3409" s="435">
        <v>125</v>
      </c>
    </row>
    <row r="3410" spans="1:5" ht="14.4">
      <c r="A3410" s="433" t="s">
        <v>30409</v>
      </c>
      <c r="B3410" s="434" t="s">
        <v>24078</v>
      </c>
      <c r="C3410" s="434" t="s">
        <v>30410</v>
      </c>
      <c r="D3410" s="434" t="s">
        <v>100</v>
      </c>
      <c r="E3410" s="435">
        <v>103</v>
      </c>
    </row>
    <row r="3411" spans="1:5" ht="14.4">
      <c r="A3411" s="433" t="s">
        <v>30411</v>
      </c>
      <c r="B3411" s="434" t="s">
        <v>24078</v>
      </c>
      <c r="C3411" s="434" t="s">
        <v>30412</v>
      </c>
      <c r="D3411" s="434" t="s">
        <v>100</v>
      </c>
      <c r="E3411" s="435">
        <v>4.2</v>
      </c>
    </row>
    <row r="3412" spans="1:5" ht="14.4">
      <c r="A3412" s="433" t="s">
        <v>30413</v>
      </c>
      <c r="B3412" s="434" t="s">
        <v>24078</v>
      </c>
      <c r="C3412" s="434" t="s">
        <v>26478</v>
      </c>
      <c r="D3412" s="434" t="s">
        <v>100</v>
      </c>
      <c r="E3412" s="435">
        <v>13.06</v>
      </c>
    </row>
    <row r="3413" spans="1:5" ht="14.4">
      <c r="A3413" s="433" t="s">
        <v>30414</v>
      </c>
      <c r="B3413" s="434" t="s">
        <v>24078</v>
      </c>
      <c r="C3413" s="434" t="s">
        <v>30415</v>
      </c>
      <c r="D3413" s="434" t="s">
        <v>100</v>
      </c>
      <c r="E3413" s="435">
        <v>3.79</v>
      </c>
    </row>
    <row r="3414" spans="1:5" ht="14.4">
      <c r="A3414" s="433" t="s">
        <v>30416</v>
      </c>
      <c r="B3414" s="434" t="s">
        <v>24078</v>
      </c>
      <c r="C3414" s="434" t="s">
        <v>30417</v>
      </c>
      <c r="D3414" s="434" t="s">
        <v>100</v>
      </c>
      <c r="E3414" s="435">
        <v>93</v>
      </c>
    </row>
    <row r="3415" spans="1:5" ht="14.4">
      <c r="A3415" s="433" t="s">
        <v>30418</v>
      </c>
      <c r="B3415" s="434" t="s">
        <v>24078</v>
      </c>
      <c r="C3415" s="434" t="s">
        <v>26482</v>
      </c>
      <c r="D3415" s="434" t="s">
        <v>100</v>
      </c>
      <c r="E3415" s="435">
        <v>117</v>
      </c>
    </row>
    <row r="3416" spans="1:5" ht="14.4">
      <c r="A3416" s="433" t="s">
        <v>30419</v>
      </c>
      <c r="B3416" s="434" t="s">
        <v>24078</v>
      </c>
      <c r="C3416" s="434" t="s">
        <v>26484</v>
      </c>
      <c r="D3416" s="434" t="s">
        <v>100</v>
      </c>
      <c r="E3416" s="435">
        <v>142</v>
      </c>
    </row>
    <row r="3417" spans="1:5" ht="14.4">
      <c r="A3417" s="433" t="s">
        <v>30420</v>
      </c>
      <c r="B3417" s="434" t="s">
        <v>24078</v>
      </c>
      <c r="C3417" s="434" t="s">
        <v>30421</v>
      </c>
      <c r="D3417" s="434" t="s">
        <v>100</v>
      </c>
      <c r="E3417" s="435">
        <v>4.8</v>
      </c>
    </row>
    <row r="3418" spans="1:5" ht="14.4">
      <c r="A3418" s="433" t="s">
        <v>30422</v>
      </c>
      <c r="B3418" s="434" t="s">
        <v>24078</v>
      </c>
      <c r="C3418" s="434" t="s">
        <v>30423</v>
      </c>
      <c r="D3418" s="434" t="s">
        <v>100</v>
      </c>
      <c r="E3418" s="435">
        <v>5.71</v>
      </c>
    </row>
    <row r="3419" spans="1:5" ht="14.4">
      <c r="A3419" s="433" t="s">
        <v>30424</v>
      </c>
      <c r="B3419" s="434" t="s">
        <v>24078</v>
      </c>
      <c r="C3419" s="434" t="s">
        <v>30425</v>
      </c>
      <c r="D3419" s="434" t="s">
        <v>100</v>
      </c>
      <c r="E3419" s="435">
        <v>9.98</v>
      </c>
    </row>
    <row r="3420" spans="1:5" ht="14.4">
      <c r="A3420" s="433" t="s">
        <v>30426</v>
      </c>
      <c r="B3420" s="434" t="s">
        <v>24078</v>
      </c>
      <c r="C3420" s="434" t="s">
        <v>30427</v>
      </c>
      <c r="D3420" s="434" t="s">
        <v>100</v>
      </c>
      <c r="E3420" s="435">
        <v>21.86</v>
      </c>
    </row>
    <row r="3421" spans="1:5" ht="14.4">
      <c r="A3421" s="433" t="s">
        <v>30428</v>
      </c>
      <c r="B3421" s="434" t="s">
        <v>24078</v>
      </c>
      <c r="C3421" s="434" t="s">
        <v>30429</v>
      </c>
      <c r="D3421" s="434" t="s">
        <v>100</v>
      </c>
      <c r="E3421" s="435">
        <v>15.75</v>
      </c>
    </row>
    <row r="3422" spans="1:5" ht="14.4">
      <c r="A3422" s="433" t="s">
        <v>30430</v>
      </c>
      <c r="B3422" s="434" t="s">
        <v>24078</v>
      </c>
      <c r="C3422" s="434" t="s">
        <v>30431</v>
      </c>
      <c r="D3422" s="434" t="s">
        <v>100</v>
      </c>
      <c r="E3422" s="435">
        <v>13</v>
      </c>
    </row>
    <row r="3423" spans="1:5" ht="14.4">
      <c r="A3423" s="433" t="s">
        <v>30432</v>
      </c>
      <c r="B3423" s="434" t="s">
        <v>24078</v>
      </c>
      <c r="C3423" s="434" t="s">
        <v>30433</v>
      </c>
      <c r="D3423" s="434" t="s">
        <v>100</v>
      </c>
      <c r="E3423" s="435">
        <v>13.98</v>
      </c>
    </row>
    <row r="3424" spans="1:5" ht="14.4">
      <c r="A3424" s="433" t="s">
        <v>30434</v>
      </c>
      <c r="B3424" s="434" t="s">
        <v>24078</v>
      </c>
      <c r="C3424" s="434" t="s">
        <v>30435</v>
      </c>
      <c r="D3424" s="434" t="s">
        <v>100</v>
      </c>
      <c r="E3424" s="435">
        <v>3.49</v>
      </c>
    </row>
    <row r="3425" spans="1:5" ht="14.4">
      <c r="A3425" s="433" t="s">
        <v>30436</v>
      </c>
      <c r="B3425" s="434" t="s">
        <v>24078</v>
      </c>
      <c r="C3425" s="434" t="s">
        <v>30437</v>
      </c>
      <c r="D3425" s="434" t="s">
        <v>100</v>
      </c>
      <c r="E3425" s="435">
        <v>3.98</v>
      </c>
    </row>
    <row r="3426" spans="1:5" ht="14.4">
      <c r="A3426" s="433" t="s">
        <v>30438</v>
      </c>
      <c r="B3426" s="434" t="s">
        <v>24078</v>
      </c>
      <c r="C3426" s="434" t="s">
        <v>30439</v>
      </c>
      <c r="D3426" s="434" t="s">
        <v>100</v>
      </c>
      <c r="E3426" s="435">
        <v>5.71</v>
      </c>
    </row>
    <row r="3427" spans="1:5" ht="14.4">
      <c r="A3427" s="433" t="s">
        <v>30440</v>
      </c>
      <c r="B3427" s="434" t="s">
        <v>24078</v>
      </c>
      <c r="C3427" s="434" t="s">
        <v>30441</v>
      </c>
      <c r="D3427" s="434" t="s">
        <v>100</v>
      </c>
      <c r="E3427" s="435">
        <v>17.239999999999998</v>
      </c>
    </row>
    <row r="3428" spans="1:5" ht="14.4">
      <c r="A3428" s="433" t="s">
        <v>30442</v>
      </c>
      <c r="B3428" s="434" t="s">
        <v>24078</v>
      </c>
      <c r="C3428" s="434" t="s">
        <v>30443</v>
      </c>
      <c r="D3428" s="434" t="s">
        <v>100</v>
      </c>
      <c r="E3428" s="435">
        <v>13.33</v>
      </c>
    </row>
    <row r="3429" spans="1:5" ht="14.4">
      <c r="A3429" s="433" t="s">
        <v>30444</v>
      </c>
      <c r="B3429" s="434" t="s">
        <v>24078</v>
      </c>
      <c r="C3429" s="434" t="s">
        <v>30445</v>
      </c>
      <c r="D3429" s="434" t="s">
        <v>100</v>
      </c>
      <c r="E3429" s="435">
        <v>18.899999999999999</v>
      </c>
    </row>
    <row r="3430" spans="1:5" ht="14.4">
      <c r="A3430" s="433" t="s">
        <v>30446</v>
      </c>
      <c r="B3430" s="434" t="s">
        <v>24078</v>
      </c>
      <c r="C3430" s="434" t="s">
        <v>30447</v>
      </c>
      <c r="D3430" s="434" t="s">
        <v>100</v>
      </c>
      <c r="E3430" s="435">
        <v>18.899999999999999</v>
      </c>
    </row>
    <row r="3431" spans="1:5" ht="14.4">
      <c r="A3431" s="433" t="s">
        <v>30448</v>
      </c>
      <c r="B3431" s="434" t="s">
        <v>24078</v>
      </c>
      <c r="C3431" s="434" t="s">
        <v>30449</v>
      </c>
      <c r="D3431" s="434" t="s">
        <v>100</v>
      </c>
      <c r="E3431" s="435">
        <v>30</v>
      </c>
    </row>
    <row r="3432" spans="1:5" ht="14.4">
      <c r="A3432" s="433" t="s">
        <v>30450</v>
      </c>
      <c r="B3432" s="434" t="s">
        <v>24078</v>
      </c>
      <c r="C3432" s="434" t="s">
        <v>30451</v>
      </c>
      <c r="D3432" s="434" t="s">
        <v>100</v>
      </c>
      <c r="E3432" s="435">
        <v>39.9</v>
      </c>
    </row>
    <row r="3433" spans="1:5" ht="14.4">
      <c r="A3433" s="433" t="s">
        <v>30452</v>
      </c>
      <c r="B3433" s="434" t="s">
        <v>24078</v>
      </c>
      <c r="C3433" s="434" t="s">
        <v>30453</v>
      </c>
      <c r="D3433" s="434" t="s">
        <v>100</v>
      </c>
      <c r="E3433" s="435">
        <v>78</v>
      </c>
    </row>
    <row r="3434" spans="1:5" ht="14.4">
      <c r="A3434" s="433" t="s">
        <v>30454</v>
      </c>
      <c r="B3434" s="434" t="s">
        <v>24078</v>
      </c>
      <c r="C3434" s="434" t="s">
        <v>30455</v>
      </c>
      <c r="D3434" s="434" t="s">
        <v>100</v>
      </c>
      <c r="E3434" s="435">
        <v>13.67</v>
      </c>
    </row>
    <row r="3435" spans="1:5" ht="14.4">
      <c r="A3435" s="433" t="s">
        <v>30456</v>
      </c>
      <c r="B3435" s="434" t="s">
        <v>24078</v>
      </c>
      <c r="C3435" s="434" t="s">
        <v>30457</v>
      </c>
      <c r="D3435" s="434" t="s">
        <v>100</v>
      </c>
      <c r="E3435" s="435">
        <v>26.8</v>
      </c>
    </row>
    <row r="3436" spans="1:5" ht="14.4">
      <c r="A3436" s="433" t="s">
        <v>30458</v>
      </c>
      <c r="B3436" s="434" t="s">
        <v>24078</v>
      </c>
      <c r="C3436" s="434" t="s">
        <v>30459</v>
      </c>
      <c r="D3436" s="434" t="s">
        <v>100</v>
      </c>
      <c r="E3436" s="435">
        <v>8.2100000000000009</v>
      </c>
    </row>
    <row r="3437" spans="1:5" ht="14.4">
      <c r="A3437" s="433" t="s">
        <v>30460</v>
      </c>
      <c r="B3437" s="434" t="s">
        <v>24078</v>
      </c>
      <c r="C3437" s="434" t="s">
        <v>30461</v>
      </c>
      <c r="D3437" s="434" t="s">
        <v>100</v>
      </c>
      <c r="E3437" s="435">
        <v>112.14</v>
      </c>
    </row>
    <row r="3438" spans="1:5" ht="14.4">
      <c r="A3438" s="433" t="s">
        <v>30462</v>
      </c>
      <c r="B3438" s="434" t="s">
        <v>24078</v>
      </c>
      <c r="C3438" s="434" t="s">
        <v>30463</v>
      </c>
      <c r="D3438" s="434" t="s">
        <v>100</v>
      </c>
      <c r="E3438" s="435">
        <v>147.07</v>
      </c>
    </row>
    <row r="3439" spans="1:5" ht="16.8">
      <c r="A3439" s="433" t="s">
        <v>30464</v>
      </c>
      <c r="B3439" s="434" t="s">
        <v>24078</v>
      </c>
      <c r="C3439" s="434" t="s">
        <v>30465</v>
      </c>
      <c r="D3439" s="434" t="s">
        <v>100</v>
      </c>
      <c r="E3439" s="435">
        <v>186.19</v>
      </c>
    </row>
    <row r="3440" spans="1:5" ht="14.4">
      <c r="A3440" s="433" t="s">
        <v>30466</v>
      </c>
      <c r="B3440" s="434" t="s">
        <v>24078</v>
      </c>
      <c r="C3440" s="434" t="s">
        <v>30467</v>
      </c>
      <c r="D3440" s="434" t="s">
        <v>100</v>
      </c>
      <c r="E3440" s="435">
        <v>89.67</v>
      </c>
    </row>
    <row r="3441" spans="1:5" ht="14.4">
      <c r="A3441" s="433" t="s">
        <v>30468</v>
      </c>
      <c r="B3441" s="434" t="s">
        <v>24078</v>
      </c>
      <c r="C3441" s="434" t="s">
        <v>30469</v>
      </c>
      <c r="D3441" s="434" t="s">
        <v>100</v>
      </c>
      <c r="E3441" s="435">
        <v>12.32</v>
      </c>
    </row>
    <row r="3442" spans="1:5" ht="14.4">
      <c r="A3442" s="433" t="s">
        <v>30470</v>
      </c>
      <c r="B3442" s="434" t="s">
        <v>24078</v>
      </c>
      <c r="C3442" s="434" t="s">
        <v>30471</v>
      </c>
      <c r="D3442" s="434" t="s">
        <v>100</v>
      </c>
      <c r="E3442" s="435">
        <v>1.17</v>
      </c>
    </row>
    <row r="3443" spans="1:5" ht="14.4">
      <c r="A3443" s="433" t="s">
        <v>30472</v>
      </c>
      <c r="B3443" s="434" t="s">
        <v>24078</v>
      </c>
      <c r="C3443" s="434" t="s">
        <v>30473</v>
      </c>
      <c r="D3443" s="434" t="s">
        <v>100</v>
      </c>
      <c r="E3443" s="435">
        <v>4.0599999999999996</v>
      </c>
    </row>
    <row r="3444" spans="1:5" ht="14.4">
      <c r="A3444" s="433" t="s">
        <v>30474</v>
      </c>
      <c r="B3444" s="434" t="s">
        <v>24078</v>
      </c>
      <c r="C3444" s="434" t="s">
        <v>30475</v>
      </c>
      <c r="D3444" s="434" t="s">
        <v>100</v>
      </c>
      <c r="E3444" s="435">
        <v>5.09</v>
      </c>
    </row>
    <row r="3445" spans="1:5" ht="14.4">
      <c r="A3445" s="433" t="s">
        <v>30476</v>
      </c>
      <c r="B3445" s="434" t="s">
        <v>24078</v>
      </c>
      <c r="C3445" s="434" t="s">
        <v>30477</v>
      </c>
      <c r="D3445" s="434" t="s">
        <v>100</v>
      </c>
      <c r="E3445" s="435">
        <v>9.43</v>
      </c>
    </row>
    <row r="3446" spans="1:5" ht="14.4">
      <c r="A3446" s="433" t="s">
        <v>30478</v>
      </c>
      <c r="B3446" s="434" t="s">
        <v>24078</v>
      </c>
      <c r="C3446" s="434" t="s">
        <v>30479</v>
      </c>
      <c r="D3446" s="434" t="s">
        <v>100</v>
      </c>
      <c r="E3446" s="435">
        <v>4.54</v>
      </c>
    </row>
    <row r="3447" spans="1:5" ht="14.4">
      <c r="A3447" s="433" t="s">
        <v>30480</v>
      </c>
      <c r="B3447" s="434" t="s">
        <v>24078</v>
      </c>
      <c r="C3447" s="434" t="s">
        <v>30481</v>
      </c>
      <c r="D3447" s="434" t="s">
        <v>100</v>
      </c>
      <c r="E3447" s="435">
        <v>5.57</v>
      </c>
    </row>
    <row r="3448" spans="1:5" ht="14.4">
      <c r="A3448" s="433" t="s">
        <v>30482</v>
      </c>
      <c r="B3448" s="434" t="s">
        <v>24078</v>
      </c>
      <c r="C3448" s="434" t="s">
        <v>30483</v>
      </c>
      <c r="D3448" s="434" t="s">
        <v>100</v>
      </c>
      <c r="E3448" s="435">
        <v>6.56</v>
      </c>
    </row>
    <row r="3449" spans="1:5" ht="14.4">
      <c r="A3449" s="433" t="s">
        <v>30484</v>
      </c>
      <c r="B3449" s="434" t="s">
        <v>24078</v>
      </c>
      <c r="C3449" s="434" t="s">
        <v>30485</v>
      </c>
      <c r="D3449" s="434" t="s">
        <v>100</v>
      </c>
      <c r="E3449" s="435">
        <v>7.68</v>
      </c>
    </row>
    <row r="3450" spans="1:5" ht="14.4">
      <c r="A3450" s="433" t="s">
        <v>30486</v>
      </c>
      <c r="B3450" s="434" t="s">
        <v>24078</v>
      </c>
      <c r="C3450" s="434" t="s">
        <v>30487</v>
      </c>
      <c r="D3450" s="434" t="s">
        <v>100</v>
      </c>
      <c r="E3450" s="435">
        <v>13.62</v>
      </c>
    </row>
    <row r="3451" spans="1:5" ht="14.4">
      <c r="A3451" s="433" t="s">
        <v>30488</v>
      </c>
      <c r="B3451" s="434" t="s">
        <v>24078</v>
      </c>
      <c r="C3451" s="434" t="s">
        <v>30489</v>
      </c>
      <c r="D3451" s="434" t="s">
        <v>100</v>
      </c>
      <c r="E3451" s="435">
        <v>795</v>
      </c>
    </row>
    <row r="3452" spans="1:5" ht="14.4">
      <c r="A3452" s="433" t="s">
        <v>30490</v>
      </c>
      <c r="B3452" s="434" t="s">
        <v>24078</v>
      </c>
      <c r="C3452" s="434" t="s">
        <v>30491</v>
      </c>
      <c r="D3452" s="434" t="s">
        <v>100</v>
      </c>
      <c r="E3452" s="435">
        <v>1320</v>
      </c>
    </row>
    <row r="3453" spans="1:5" ht="14.4">
      <c r="A3453" s="433" t="s">
        <v>30492</v>
      </c>
      <c r="B3453" s="434" t="s">
        <v>24078</v>
      </c>
      <c r="C3453" s="434" t="s">
        <v>30493</v>
      </c>
      <c r="D3453" s="434" t="s">
        <v>100</v>
      </c>
      <c r="E3453" s="435">
        <v>2118</v>
      </c>
    </row>
    <row r="3454" spans="1:5" ht="14.4">
      <c r="A3454" s="433" t="s">
        <v>30494</v>
      </c>
      <c r="B3454" s="434" t="s">
        <v>24078</v>
      </c>
      <c r="C3454" s="434" t="s">
        <v>30495</v>
      </c>
      <c r="D3454" s="434" t="s">
        <v>100</v>
      </c>
      <c r="E3454" s="435">
        <v>527.47</v>
      </c>
    </row>
    <row r="3455" spans="1:5" ht="14.4">
      <c r="A3455" s="433" t="s">
        <v>30496</v>
      </c>
      <c r="B3455" s="434" t="s">
        <v>24078</v>
      </c>
      <c r="C3455" s="434" t="s">
        <v>30497</v>
      </c>
      <c r="D3455" s="434" t="s">
        <v>100</v>
      </c>
      <c r="E3455" s="435">
        <v>924</v>
      </c>
    </row>
    <row r="3456" spans="1:5" ht="14.4">
      <c r="A3456" s="433" t="s">
        <v>30498</v>
      </c>
      <c r="B3456" s="434" t="s">
        <v>24078</v>
      </c>
      <c r="C3456" s="434" t="s">
        <v>30499</v>
      </c>
      <c r="D3456" s="434" t="s">
        <v>100</v>
      </c>
      <c r="E3456" s="435">
        <v>1166</v>
      </c>
    </row>
    <row r="3457" spans="1:5" ht="14.4">
      <c r="A3457" s="433" t="s">
        <v>30500</v>
      </c>
      <c r="B3457" s="434" t="s">
        <v>24078</v>
      </c>
      <c r="C3457" s="434" t="s">
        <v>30501</v>
      </c>
      <c r="D3457" s="434" t="s">
        <v>100</v>
      </c>
      <c r="E3457" s="435">
        <v>257.89999999999998</v>
      </c>
    </row>
    <row r="3458" spans="1:5" ht="14.4">
      <c r="A3458" s="433" t="s">
        <v>30502</v>
      </c>
      <c r="B3458" s="434" t="s">
        <v>24078</v>
      </c>
      <c r="C3458" s="434" t="s">
        <v>30503</v>
      </c>
      <c r="D3458" s="434" t="s">
        <v>100</v>
      </c>
      <c r="E3458" s="435">
        <v>353.9</v>
      </c>
    </row>
    <row r="3459" spans="1:5" ht="14.4">
      <c r="A3459" s="433" t="s">
        <v>30504</v>
      </c>
      <c r="B3459" s="434" t="s">
        <v>24078</v>
      </c>
      <c r="C3459" s="434" t="s">
        <v>30505</v>
      </c>
      <c r="D3459" s="434" t="s">
        <v>100</v>
      </c>
      <c r="E3459" s="435">
        <v>591</v>
      </c>
    </row>
    <row r="3460" spans="1:5" ht="14.4">
      <c r="A3460" s="433" t="s">
        <v>30506</v>
      </c>
      <c r="B3460" s="434" t="s">
        <v>24078</v>
      </c>
      <c r="C3460" s="434" t="s">
        <v>30507</v>
      </c>
      <c r="D3460" s="434" t="s">
        <v>100</v>
      </c>
      <c r="E3460" s="435">
        <v>10.77</v>
      </c>
    </row>
    <row r="3461" spans="1:5" ht="14.4">
      <c r="A3461" s="433" t="s">
        <v>30508</v>
      </c>
      <c r="B3461" s="434" t="s">
        <v>24078</v>
      </c>
      <c r="C3461" s="434" t="s">
        <v>30509</v>
      </c>
      <c r="D3461" s="434" t="s">
        <v>100</v>
      </c>
      <c r="E3461" s="435">
        <v>15</v>
      </c>
    </row>
    <row r="3462" spans="1:5" ht="14.4">
      <c r="A3462" s="433" t="s">
        <v>30510</v>
      </c>
      <c r="B3462" s="434" t="s">
        <v>24078</v>
      </c>
      <c r="C3462" s="434" t="s">
        <v>30511</v>
      </c>
      <c r="D3462" s="434" t="s">
        <v>100</v>
      </c>
      <c r="E3462" s="435">
        <v>169.78</v>
      </c>
    </row>
    <row r="3463" spans="1:5" ht="14.4">
      <c r="A3463" s="433" t="s">
        <v>30512</v>
      </c>
      <c r="B3463" s="434" t="s">
        <v>24078</v>
      </c>
      <c r="C3463" s="434" t="s">
        <v>30513</v>
      </c>
      <c r="D3463" s="434" t="s">
        <v>100</v>
      </c>
      <c r="E3463" s="435">
        <v>185</v>
      </c>
    </row>
    <row r="3464" spans="1:5" ht="14.4">
      <c r="A3464" s="433" t="s">
        <v>30514</v>
      </c>
      <c r="B3464" s="434" t="s">
        <v>24078</v>
      </c>
      <c r="C3464" s="434" t="s">
        <v>30515</v>
      </c>
      <c r="D3464" s="434" t="s">
        <v>100</v>
      </c>
      <c r="E3464" s="435">
        <v>24.9</v>
      </c>
    </row>
    <row r="3465" spans="1:5" ht="14.4">
      <c r="A3465" s="433" t="s">
        <v>30516</v>
      </c>
      <c r="B3465" s="434" t="s">
        <v>24078</v>
      </c>
      <c r="C3465" s="434" t="s">
        <v>30517</v>
      </c>
      <c r="D3465" s="434" t="s">
        <v>100</v>
      </c>
      <c r="E3465" s="435">
        <v>0.75</v>
      </c>
    </row>
    <row r="3466" spans="1:5" ht="14.4">
      <c r="A3466" s="433" t="s">
        <v>30518</v>
      </c>
      <c r="B3466" s="434" t="s">
        <v>24078</v>
      </c>
      <c r="C3466" s="434" t="s">
        <v>30519</v>
      </c>
      <c r="D3466" s="434" t="s">
        <v>100</v>
      </c>
      <c r="E3466" s="435">
        <v>27.67</v>
      </c>
    </row>
    <row r="3467" spans="1:5" ht="14.4">
      <c r="A3467" s="433" t="s">
        <v>30520</v>
      </c>
      <c r="B3467" s="434" t="s">
        <v>24078</v>
      </c>
      <c r="C3467" s="434" t="s">
        <v>30521</v>
      </c>
      <c r="D3467" s="434" t="s">
        <v>100</v>
      </c>
      <c r="E3467" s="435">
        <v>490.34</v>
      </c>
    </row>
    <row r="3468" spans="1:5" ht="14.4">
      <c r="A3468" s="433" t="s">
        <v>30522</v>
      </c>
      <c r="B3468" s="434" t="s">
        <v>24078</v>
      </c>
      <c r="C3468" s="434" t="s">
        <v>30523</v>
      </c>
      <c r="D3468" s="434" t="s">
        <v>100</v>
      </c>
      <c r="E3468" s="435">
        <v>1.6</v>
      </c>
    </row>
    <row r="3469" spans="1:5" ht="14.4">
      <c r="A3469" s="433" t="s">
        <v>30524</v>
      </c>
      <c r="B3469" s="434" t="s">
        <v>24078</v>
      </c>
      <c r="C3469" s="434" t="s">
        <v>30525</v>
      </c>
      <c r="D3469" s="434" t="s">
        <v>100</v>
      </c>
      <c r="E3469" s="435">
        <v>17</v>
      </c>
    </row>
    <row r="3470" spans="1:5" ht="14.4">
      <c r="A3470" s="433" t="s">
        <v>30526</v>
      </c>
      <c r="B3470" s="434" t="s">
        <v>24078</v>
      </c>
      <c r="C3470" s="434" t="s">
        <v>30527</v>
      </c>
      <c r="D3470" s="434" t="s">
        <v>100</v>
      </c>
      <c r="E3470" s="435">
        <v>1.21</v>
      </c>
    </row>
    <row r="3471" spans="1:5" ht="14.4">
      <c r="A3471" s="433" t="s">
        <v>30528</v>
      </c>
      <c r="B3471" s="434" t="s">
        <v>24078</v>
      </c>
      <c r="C3471" s="434" t="s">
        <v>30529</v>
      </c>
      <c r="D3471" s="434" t="s">
        <v>100</v>
      </c>
      <c r="E3471" s="435">
        <v>1.49</v>
      </c>
    </row>
    <row r="3472" spans="1:5" ht="14.4">
      <c r="A3472" s="433" t="s">
        <v>30530</v>
      </c>
      <c r="B3472" s="434" t="s">
        <v>24078</v>
      </c>
      <c r="C3472" s="434" t="s">
        <v>30531</v>
      </c>
      <c r="D3472" s="434" t="s">
        <v>100</v>
      </c>
      <c r="E3472" s="435">
        <v>25.9</v>
      </c>
    </row>
    <row r="3473" spans="1:5" ht="14.4">
      <c r="A3473" s="433" t="s">
        <v>30532</v>
      </c>
      <c r="B3473" s="434" t="s">
        <v>24078</v>
      </c>
      <c r="C3473" s="434" t="s">
        <v>30533</v>
      </c>
      <c r="D3473" s="434" t="s">
        <v>100</v>
      </c>
      <c r="E3473" s="435">
        <v>1.71</v>
      </c>
    </row>
    <row r="3474" spans="1:5" ht="14.4">
      <c r="A3474" s="433" t="s">
        <v>30534</v>
      </c>
      <c r="B3474" s="434" t="s">
        <v>24078</v>
      </c>
      <c r="C3474" s="434" t="s">
        <v>30535</v>
      </c>
      <c r="D3474" s="434" t="s">
        <v>100</v>
      </c>
      <c r="E3474" s="435">
        <v>263</v>
      </c>
    </row>
    <row r="3475" spans="1:5" ht="14.4">
      <c r="A3475" s="433" t="s">
        <v>30536</v>
      </c>
      <c r="B3475" s="434" t="s">
        <v>24078</v>
      </c>
      <c r="C3475" s="434" t="s">
        <v>30537</v>
      </c>
      <c r="D3475" s="434" t="s">
        <v>100</v>
      </c>
      <c r="E3475" s="435">
        <v>120</v>
      </c>
    </row>
    <row r="3476" spans="1:5" ht="14.4">
      <c r="A3476" s="433" t="s">
        <v>30538</v>
      </c>
      <c r="B3476" s="434" t="s">
        <v>24078</v>
      </c>
      <c r="C3476" s="434" t="s">
        <v>30539</v>
      </c>
      <c r="D3476" s="434" t="s">
        <v>100</v>
      </c>
      <c r="E3476" s="435">
        <v>3.37</v>
      </c>
    </row>
    <row r="3477" spans="1:5" ht="14.4">
      <c r="A3477" s="433" t="s">
        <v>30540</v>
      </c>
      <c r="B3477" s="434" t="s">
        <v>24078</v>
      </c>
      <c r="C3477" s="434" t="s">
        <v>30541</v>
      </c>
      <c r="D3477" s="434" t="s">
        <v>100</v>
      </c>
      <c r="E3477" s="435">
        <v>27</v>
      </c>
    </row>
    <row r="3478" spans="1:5" ht="14.4">
      <c r="A3478" s="433" t="s">
        <v>30542</v>
      </c>
      <c r="B3478" s="434" t="s">
        <v>24078</v>
      </c>
      <c r="C3478" s="434" t="s">
        <v>30543</v>
      </c>
      <c r="D3478" s="434" t="s">
        <v>100</v>
      </c>
      <c r="E3478" s="435">
        <v>171.33</v>
      </c>
    </row>
    <row r="3479" spans="1:5" ht="14.4">
      <c r="A3479" s="433" t="s">
        <v>30544</v>
      </c>
      <c r="B3479" s="434" t="s">
        <v>24078</v>
      </c>
      <c r="C3479" s="434" t="s">
        <v>30545</v>
      </c>
      <c r="D3479" s="434" t="s">
        <v>100</v>
      </c>
      <c r="E3479" s="435">
        <v>0.38</v>
      </c>
    </row>
    <row r="3480" spans="1:5" ht="14.4">
      <c r="A3480" s="433" t="s">
        <v>30546</v>
      </c>
      <c r="B3480" s="434" t="s">
        <v>24078</v>
      </c>
      <c r="C3480" s="434" t="s">
        <v>26739</v>
      </c>
      <c r="D3480" s="434" t="s">
        <v>100</v>
      </c>
      <c r="E3480" s="435">
        <v>1.1499999999999999</v>
      </c>
    </row>
    <row r="3481" spans="1:5" ht="14.4">
      <c r="A3481" s="433" t="s">
        <v>30547</v>
      </c>
      <c r="B3481" s="434" t="s">
        <v>24078</v>
      </c>
      <c r="C3481" s="434" t="s">
        <v>30548</v>
      </c>
      <c r="D3481" s="434" t="s">
        <v>100</v>
      </c>
      <c r="E3481" s="435">
        <v>13.83</v>
      </c>
    </row>
    <row r="3482" spans="1:5" ht="14.4">
      <c r="A3482" s="433" t="s">
        <v>30549</v>
      </c>
      <c r="B3482" s="434" t="s">
        <v>24078</v>
      </c>
      <c r="C3482" s="434" t="s">
        <v>30550</v>
      </c>
      <c r="D3482" s="434" t="s">
        <v>100</v>
      </c>
      <c r="E3482" s="435">
        <v>87.78</v>
      </c>
    </row>
    <row r="3483" spans="1:5" ht="14.4">
      <c r="A3483" s="433" t="s">
        <v>30551</v>
      </c>
      <c r="B3483" s="434" t="s">
        <v>24078</v>
      </c>
      <c r="C3483" s="434" t="s">
        <v>30552</v>
      </c>
      <c r="D3483" s="434" t="s">
        <v>100</v>
      </c>
      <c r="E3483" s="435">
        <v>61.39</v>
      </c>
    </row>
    <row r="3484" spans="1:5" ht="14.4">
      <c r="A3484" s="433" t="s">
        <v>30553</v>
      </c>
      <c r="B3484" s="434" t="s">
        <v>24078</v>
      </c>
      <c r="C3484" s="434" t="s">
        <v>30554</v>
      </c>
      <c r="D3484" s="434" t="s">
        <v>100</v>
      </c>
      <c r="E3484" s="435">
        <v>3.69</v>
      </c>
    </row>
    <row r="3485" spans="1:5" ht="14.4">
      <c r="A3485" s="433" t="s">
        <v>30555</v>
      </c>
      <c r="B3485" s="434" t="s">
        <v>24078</v>
      </c>
      <c r="C3485" s="434" t="s">
        <v>30556</v>
      </c>
      <c r="D3485" s="434" t="s">
        <v>100</v>
      </c>
      <c r="E3485" s="435">
        <v>0.88</v>
      </c>
    </row>
    <row r="3486" spans="1:5" ht="14.4">
      <c r="A3486" s="433" t="s">
        <v>30557</v>
      </c>
      <c r="B3486" s="434" t="s">
        <v>24078</v>
      </c>
      <c r="C3486" s="434" t="s">
        <v>30558</v>
      </c>
      <c r="D3486" s="434" t="s">
        <v>100</v>
      </c>
      <c r="E3486" s="435">
        <v>0.28999999999999998</v>
      </c>
    </row>
    <row r="3487" spans="1:5" ht="14.4">
      <c r="A3487" s="433" t="s">
        <v>30559</v>
      </c>
      <c r="B3487" s="434" t="s">
        <v>24078</v>
      </c>
      <c r="C3487" s="434" t="s">
        <v>30560</v>
      </c>
      <c r="D3487" s="434" t="s">
        <v>100</v>
      </c>
      <c r="E3487" s="435">
        <v>0.2</v>
      </c>
    </row>
    <row r="3488" spans="1:5" ht="14.4">
      <c r="A3488" s="433" t="s">
        <v>30561</v>
      </c>
      <c r="B3488" s="434" t="s">
        <v>24078</v>
      </c>
      <c r="C3488" s="434" t="s">
        <v>30562</v>
      </c>
      <c r="D3488" s="434" t="s">
        <v>100</v>
      </c>
      <c r="E3488" s="435">
        <v>11.14</v>
      </c>
    </row>
    <row r="3489" spans="1:5" ht="14.4">
      <c r="A3489" s="433" t="s">
        <v>30563</v>
      </c>
      <c r="B3489" s="434" t="s">
        <v>24078</v>
      </c>
      <c r="C3489" s="434" t="s">
        <v>30564</v>
      </c>
      <c r="D3489" s="434" t="s">
        <v>100</v>
      </c>
      <c r="E3489" s="435">
        <v>15.9</v>
      </c>
    </row>
    <row r="3490" spans="1:5" ht="14.4">
      <c r="A3490" s="433" t="s">
        <v>30565</v>
      </c>
      <c r="B3490" s="434" t="s">
        <v>24078</v>
      </c>
      <c r="C3490" s="434" t="s">
        <v>30566</v>
      </c>
      <c r="D3490" s="434" t="s">
        <v>100</v>
      </c>
      <c r="E3490" s="435">
        <v>27</v>
      </c>
    </row>
    <row r="3491" spans="1:5" ht="14.4">
      <c r="A3491" s="433" t="s">
        <v>30567</v>
      </c>
      <c r="B3491" s="434" t="s">
        <v>24078</v>
      </c>
      <c r="C3491" s="434" t="s">
        <v>30568</v>
      </c>
      <c r="D3491" s="434" t="s">
        <v>100</v>
      </c>
      <c r="E3491" s="435">
        <v>6.06</v>
      </c>
    </row>
    <row r="3492" spans="1:5" ht="14.4">
      <c r="A3492" s="433" t="s">
        <v>30569</v>
      </c>
      <c r="B3492" s="434" t="s">
        <v>24078</v>
      </c>
      <c r="C3492" s="434" t="s">
        <v>30570</v>
      </c>
      <c r="D3492" s="434" t="s">
        <v>100</v>
      </c>
      <c r="E3492" s="435">
        <v>16.350000000000001</v>
      </c>
    </row>
    <row r="3493" spans="1:5" ht="14.4">
      <c r="A3493" s="433" t="s">
        <v>30571</v>
      </c>
      <c r="B3493" s="434" t="s">
        <v>24078</v>
      </c>
      <c r="C3493" s="434" t="s">
        <v>30572</v>
      </c>
      <c r="D3493" s="434" t="s">
        <v>100</v>
      </c>
      <c r="E3493" s="435">
        <v>534.66</v>
      </c>
    </row>
    <row r="3494" spans="1:5" ht="14.4">
      <c r="A3494" s="433" t="s">
        <v>30573</v>
      </c>
      <c r="B3494" s="434" t="s">
        <v>24078</v>
      </c>
      <c r="C3494" s="434" t="s">
        <v>30574</v>
      </c>
      <c r="D3494" s="434" t="s">
        <v>100</v>
      </c>
      <c r="E3494" s="435">
        <v>79</v>
      </c>
    </row>
    <row r="3495" spans="1:5" ht="14.4">
      <c r="A3495" s="433" t="s">
        <v>30575</v>
      </c>
      <c r="B3495" s="434" t="s">
        <v>24078</v>
      </c>
      <c r="C3495" s="434" t="s">
        <v>30576</v>
      </c>
      <c r="D3495" s="434" t="s">
        <v>100</v>
      </c>
      <c r="E3495" s="435">
        <v>6.89</v>
      </c>
    </row>
    <row r="3496" spans="1:5" ht="14.4">
      <c r="A3496" s="433" t="s">
        <v>30577</v>
      </c>
      <c r="B3496" s="434" t="s">
        <v>24078</v>
      </c>
      <c r="C3496" s="434" t="s">
        <v>30578</v>
      </c>
      <c r="D3496" s="434" t="s">
        <v>100</v>
      </c>
      <c r="E3496" s="435">
        <v>92</v>
      </c>
    </row>
    <row r="3497" spans="1:5" ht="14.4">
      <c r="A3497" s="433" t="s">
        <v>30579</v>
      </c>
      <c r="B3497" s="434" t="s">
        <v>24078</v>
      </c>
      <c r="C3497" s="434" t="s">
        <v>30580</v>
      </c>
      <c r="D3497" s="434" t="s">
        <v>100</v>
      </c>
      <c r="E3497" s="435">
        <v>92.35</v>
      </c>
    </row>
    <row r="3498" spans="1:5" ht="14.4">
      <c r="A3498" s="433" t="s">
        <v>30581</v>
      </c>
      <c r="B3498" s="434" t="s">
        <v>24078</v>
      </c>
      <c r="C3498" s="434" t="s">
        <v>30582</v>
      </c>
      <c r="D3498" s="434" t="s">
        <v>100</v>
      </c>
      <c r="E3498" s="435">
        <v>18.010000000000002</v>
      </c>
    </row>
    <row r="3499" spans="1:5" ht="14.4">
      <c r="A3499" s="433" t="s">
        <v>30583</v>
      </c>
      <c r="B3499" s="434" t="s">
        <v>24078</v>
      </c>
      <c r="C3499" s="434" t="s">
        <v>30584</v>
      </c>
      <c r="D3499" s="434" t="s">
        <v>100</v>
      </c>
      <c r="E3499" s="435">
        <v>39.049999999999997</v>
      </c>
    </row>
    <row r="3500" spans="1:5" ht="14.4">
      <c r="A3500" s="433" t="s">
        <v>30585</v>
      </c>
      <c r="B3500" s="434" t="s">
        <v>24078</v>
      </c>
      <c r="C3500" s="434" t="s">
        <v>30586</v>
      </c>
      <c r="D3500" s="434" t="s">
        <v>100</v>
      </c>
      <c r="E3500" s="435">
        <v>83</v>
      </c>
    </row>
    <row r="3501" spans="1:5" ht="14.4">
      <c r="A3501" s="433" t="s">
        <v>30587</v>
      </c>
      <c r="B3501" s="434" t="s">
        <v>24078</v>
      </c>
      <c r="C3501" s="434" t="s">
        <v>30588</v>
      </c>
      <c r="D3501" s="434" t="s">
        <v>526</v>
      </c>
      <c r="E3501" s="435">
        <v>14.44</v>
      </c>
    </row>
    <row r="3502" spans="1:5" ht="14.4">
      <c r="A3502" s="433" t="s">
        <v>30589</v>
      </c>
      <c r="B3502" s="434" t="s">
        <v>24078</v>
      </c>
      <c r="C3502" s="434" t="s">
        <v>30590</v>
      </c>
      <c r="D3502" s="434" t="s">
        <v>526</v>
      </c>
      <c r="E3502" s="435">
        <v>17.32</v>
      </c>
    </row>
    <row r="3503" spans="1:5" ht="14.4">
      <c r="A3503" s="433" t="s">
        <v>30591</v>
      </c>
      <c r="B3503" s="434" t="s">
        <v>24078</v>
      </c>
      <c r="C3503" s="434" t="s">
        <v>30592</v>
      </c>
      <c r="D3503" s="434" t="s">
        <v>126</v>
      </c>
      <c r="E3503" s="435">
        <v>22.09</v>
      </c>
    </row>
    <row r="3504" spans="1:5" ht="14.4">
      <c r="A3504" s="433" t="s">
        <v>30593</v>
      </c>
      <c r="B3504" s="434" t="s">
        <v>24078</v>
      </c>
      <c r="C3504" s="434" t="s">
        <v>30594</v>
      </c>
      <c r="D3504" s="434" t="s">
        <v>526</v>
      </c>
      <c r="E3504" s="435">
        <v>22.11</v>
      </c>
    </row>
    <row r="3505" spans="1:5" ht="14.4">
      <c r="A3505" s="433" t="s">
        <v>30595</v>
      </c>
      <c r="B3505" s="434" t="s">
        <v>24078</v>
      </c>
      <c r="C3505" s="434" t="s">
        <v>30596</v>
      </c>
      <c r="D3505" s="434" t="s">
        <v>526</v>
      </c>
      <c r="E3505" s="435">
        <v>34</v>
      </c>
    </row>
    <row r="3506" spans="1:5" ht="14.4">
      <c r="A3506" s="433" t="s">
        <v>30597</v>
      </c>
      <c r="B3506" s="434" t="s">
        <v>24078</v>
      </c>
      <c r="C3506" s="434" t="s">
        <v>30598</v>
      </c>
      <c r="D3506" s="434" t="s">
        <v>526</v>
      </c>
      <c r="E3506" s="435">
        <v>41.64</v>
      </c>
    </row>
    <row r="3507" spans="1:5" ht="14.4">
      <c r="A3507" s="433" t="s">
        <v>30599</v>
      </c>
      <c r="B3507" s="434" t="s">
        <v>24078</v>
      </c>
      <c r="C3507" s="434" t="s">
        <v>30600</v>
      </c>
      <c r="D3507" s="434" t="s">
        <v>526</v>
      </c>
      <c r="E3507" s="435">
        <v>38.86</v>
      </c>
    </row>
    <row r="3508" spans="1:5" ht="14.4">
      <c r="A3508" s="433" t="s">
        <v>30601</v>
      </c>
      <c r="B3508" s="434" t="s">
        <v>24078</v>
      </c>
      <c r="C3508" s="434" t="s">
        <v>30602</v>
      </c>
      <c r="D3508" s="434" t="s">
        <v>526</v>
      </c>
      <c r="E3508" s="435">
        <v>41.03</v>
      </c>
    </row>
    <row r="3509" spans="1:5" ht="14.4">
      <c r="A3509" s="433" t="s">
        <v>30603</v>
      </c>
      <c r="B3509" s="434" t="s">
        <v>24078</v>
      </c>
      <c r="C3509" s="434" t="s">
        <v>30604</v>
      </c>
      <c r="D3509" s="434" t="s">
        <v>526</v>
      </c>
      <c r="E3509" s="435">
        <v>46.71</v>
      </c>
    </row>
    <row r="3510" spans="1:5" ht="14.4">
      <c r="A3510" s="433" t="s">
        <v>30605</v>
      </c>
      <c r="B3510" s="434" t="s">
        <v>24078</v>
      </c>
      <c r="C3510" s="434" t="s">
        <v>30606</v>
      </c>
      <c r="D3510" s="434" t="s">
        <v>526</v>
      </c>
      <c r="E3510" s="435">
        <v>36.33</v>
      </c>
    </row>
    <row r="3511" spans="1:5" ht="14.4">
      <c r="A3511" s="433" t="s">
        <v>30607</v>
      </c>
      <c r="B3511" s="434" t="s">
        <v>24078</v>
      </c>
      <c r="C3511" s="434" t="s">
        <v>30608</v>
      </c>
      <c r="D3511" s="434" t="s">
        <v>526</v>
      </c>
      <c r="E3511" s="435">
        <v>40.85</v>
      </c>
    </row>
    <row r="3512" spans="1:5" ht="14.4">
      <c r="A3512" s="433" t="s">
        <v>30609</v>
      </c>
      <c r="B3512" s="434" t="s">
        <v>24078</v>
      </c>
      <c r="C3512" s="434" t="s">
        <v>30610</v>
      </c>
      <c r="D3512" s="434" t="s">
        <v>526</v>
      </c>
      <c r="E3512" s="435">
        <v>26.41</v>
      </c>
    </row>
    <row r="3513" spans="1:5" ht="14.4">
      <c r="A3513" s="433" t="s">
        <v>30611</v>
      </c>
      <c r="B3513" s="434" t="s">
        <v>24078</v>
      </c>
      <c r="C3513" s="434" t="s">
        <v>30612</v>
      </c>
      <c r="D3513" s="434" t="s">
        <v>526</v>
      </c>
      <c r="E3513" s="435">
        <v>23.9</v>
      </c>
    </row>
    <row r="3514" spans="1:5" ht="14.4">
      <c r="A3514" s="433" t="s">
        <v>30613</v>
      </c>
      <c r="B3514" s="434" t="s">
        <v>24078</v>
      </c>
      <c r="C3514" s="434" t="s">
        <v>30614</v>
      </c>
      <c r="D3514" s="434" t="s">
        <v>526</v>
      </c>
      <c r="E3514" s="435">
        <v>17.989999999999998</v>
      </c>
    </row>
    <row r="3515" spans="1:5" ht="14.4">
      <c r="A3515" s="433" t="s">
        <v>30615</v>
      </c>
      <c r="B3515" s="434" t="s">
        <v>24078</v>
      </c>
      <c r="C3515" s="434" t="s">
        <v>30616</v>
      </c>
      <c r="D3515" s="434" t="s">
        <v>526</v>
      </c>
      <c r="E3515" s="435">
        <v>77.75</v>
      </c>
    </row>
    <row r="3516" spans="1:5" ht="14.4">
      <c r="A3516" s="433" t="s">
        <v>30617</v>
      </c>
      <c r="B3516" s="434" t="s">
        <v>24078</v>
      </c>
      <c r="C3516" s="434" t="s">
        <v>30618</v>
      </c>
      <c r="D3516" s="434" t="s">
        <v>526</v>
      </c>
      <c r="E3516" s="435">
        <v>84.79</v>
      </c>
    </row>
    <row r="3517" spans="1:5" ht="14.4">
      <c r="A3517" s="433" t="s">
        <v>30619</v>
      </c>
      <c r="B3517" s="434" t="s">
        <v>24078</v>
      </c>
      <c r="C3517" s="434" t="s">
        <v>30620</v>
      </c>
      <c r="D3517" s="434" t="s">
        <v>526</v>
      </c>
      <c r="E3517" s="435">
        <v>53.86</v>
      </c>
    </row>
    <row r="3518" spans="1:5" ht="14.4">
      <c r="A3518" s="433" t="s">
        <v>30621</v>
      </c>
      <c r="B3518" s="434" t="s">
        <v>24078</v>
      </c>
      <c r="C3518" s="434" t="s">
        <v>30622</v>
      </c>
      <c r="D3518" s="434" t="s">
        <v>100</v>
      </c>
      <c r="E3518" s="435">
        <v>9.2899999999999991</v>
      </c>
    </row>
    <row r="3519" spans="1:5" ht="14.4">
      <c r="A3519" s="433" t="s">
        <v>30623</v>
      </c>
      <c r="B3519" s="434" t="s">
        <v>24078</v>
      </c>
      <c r="C3519" s="434" t="s">
        <v>30624</v>
      </c>
      <c r="D3519" s="434" t="s">
        <v>126</v>
      </c>
      <c r="E3519" s="435">
        <v>3.91</v>
      </c>
    </row>
    <row r="3520" spans="1:5" ht="14.4">
      <c r="A3520" s="433" t="s">
        <v>30625</v>
      </c>
      <c r="B3520" s="434" t="s">
        <v>24078</v>
      </c>
      <c r="C3520" s="434" t="s">
        <v>30626</v>
      </c>
      <c r="D3520" s="434" t="s">
        <v>526</v>
      </c>
      <c r="E3520" s="435">
        <v>18.690000000000001</v>
      </c>
    </row>
    <row r="3521" spans="1:5" ht="14.4">
      <c r="A3521" s="433" t="s">
        <v>30627</v>
      </c>
      <c r="B3521" s="434" t="s">
        <v>24078</v>
      </c>
      <c r="C3521" s="434" t="s">
        <v>30628</v>
      </c>
      <c r="D3521" s="434" t="s">
        <v>126</v>
      </c>
      <c r="E3521" s="435">
        <v>7.03</v>
      </c>
    </row>
    <row r="3522" spans="1:5" ht="14.4">
      <c r="A3522" s="433" t="s">
        <v>30629</v>
      </c>
      <c r="B3522" s="434" t="s">
        <v>24078</v>
      </c>
      <c r="C3522" s="434" t="s">
        <v>30630</v>
      </c>
      <c r="D3522" s="434" t="s">
        <v>526</v>
      </c>
      <c r="E3522" s="435">
        <v>18.22</v>
      </c>
    </row>
    <row r="3523" spans="1:5" ht="14.4">
      <c r="A3523" s="433" t="s">
        <v>30631</v>
      </c>
      <c r="B3523" s="434" t="s">
        <v>24078</v>
      </c>
      <c r="C3523" s="434" t="s">
        <v>30632</v>
      </c>
      <c r="D3523" s="434" t="s">
        <v>526</v>
      </c>
      <c r="E3523" s="435">
        <v>35.32</v>
      </c>
    </row>
    <row r="3524" spans="1:5" ht="14.4">
      <c r="A3524" s="433" t="s">
        <v>30633</v>
      </c>
      <c r="B3524" s="434" t="s">
        <v>24078</v>
      </c>
      <c r="C3524" s="434" t="s">
        <v>30634</v>
      </c>
      <c r="D3524" s="434" t="s">
        <v>526</v>
      </c>
      <c r="E3524" s="435">
        <v>10.55</v>
      </c>
    </row>
    <row r="3525" spans="1:5" ht="14.4">
      <c r="A3525" s="433" t="s">
        <v>30635</v>
      </c>
      <c r="B3525" s="434" t="s">
        <v>24078</v>
      </c>
      <c r="C3525" s="434" t="s">
        <v>30636</v>
      </c>
      <c r="D3525" s="434" t="s">
        <v>526</v>
      </c>
      <c r="E3525" s="435">
        <v>19.78</v>
      </c>
    </row>
    <row r="3526" spans="1:5" ht="14.4">
      <c r="A3526" s="433" t="s">
        <v>30637</v>
      </c>
      <c r="B3526" s="434" t="s">
        <v>24078</v>
      </c>
      <c r="C3526" s="434" t="s">
        <v>30638</v>
      </c>
      <c r="D3526" s="434" t="s">
        <v>526</v>
      </c>
      <c r="E3526" s="435">
        <v>39.14</v>
      </c>
    </row>
    <row r="3527" spans="1:5" ht="14.4">
      <c r="A3527" s="433" t="s">
        <v>30639</v>
      </c>
      <c r="B3527" s="434" t="s">
        <v>24078</v>
      </c>
      <c r="C3527" s="434" t="s">
        <v>30640</v>
      </c>
      <c r="D3527" s="434" t="s">
        <v>100</v>
      </c>
      <c r="E3527" s="435">
        <v>10.15</v>
      </c>
    </row>
    <row r="3528" spans="1:5" ht="14.4">
      <c r="A3528" s="433" t="s">
        <v>30641</v>
      </c>
      <c r="B3528" s="434" t="s">
        <v>24078</v>
      </c>
      <c r="C3528" s="434" t="s">
        <v>30642</v>
      </c>
      <c r="D3528" s="434" t="s">
        <v>526</v>
      </c>
      <c r="E3528" s="435">
        <v>26.95</v>
      </c>
    </row>
    <row r="3529" spans="1:5" ht="14.4">
      <c r="A3529" s="433" t="s">
        <v>30643</v>
      </c>
      <c r="B3529" s="434" t="s">
        <v>24078</v>
      </c>
      <c r="C3529" s="434" t="s">
        <v>30644</v>
      </c>
      <c r="D3529" s="434" t="s">
        <v>100</v>
      </c>
      <c r="E3529" s="435">
        <v>1.96</v>
      </c>
    </row>
    <row r="3530" spans="1:5" ht="14.4">
      <c r="A3530" s="433" t="s">
        <v>30645</v>
      </c>
      <c r="B3530" s="434" t="s">
        <v>24078</v>
      </c>
      <c r="C3530" s="434" t="s">
        <v>30646</v>
      </c>
      <c r="D3530" s="434" t="s">
        <v>100</v>
      </c>
      <c r="E3530" s="435">
        <v>1.0900000000000001</v>
      </c>
    </row>
    <row r="3531" spans="1:5" ht="14.4">
      <c r="A3531" s="433" t="s">
        <v>30647</v>
      </c>
      <c r="B3531" s="434" t="s">
        <v>24078</v>
      </c>
      <c r="C3531" s="434" t="s">
        <v>30648</v>
      </c>
      <c r="D3531" s="434" t="s">
        <v>100</v>
      </c>
      <c r="E3531" s="435">
        <v>2.68</v>
      </c>
    </row>
    <row r="3532" spans="1:5" ht="14.4">
      <c r="A3532" s="433" t="s">
        <v>30649</v>
      </c>
      <c r="B3532" s="434" t="s">
        <v>24078</v>
      </c>
      <c r="C3532" s="434" t="s">
        <v>30650</v>
      </c>
      <c r="D3532" s="434" t="s">
        <v>100</v>
      </c>
      <c r="E3532" s="435">
        <v>6.9</v>
      </c>
    </row>
    <row r="3533" spans="1:5" ht="16.8">
      <c r="A3533" s="433" t="s">
        <v>30651</v>
      </c>
      <c r="B3533" s="434" t="s">
        <v>24078</v>
      </c>
      <c r="C3533" s="434" t="s">
        <v>30652</v>
      </c>
      <c r="D3533" s="434" t="s">
        <v>74</v>
      </c>
      <c r="E3533" s="435">
        <v>86</v>
      </c>
    </row>
    <row r="3534" spans="1:5" ht="16.8">
      <c r="A3534" s="433" t="s">
        <v>30653</v>
      </c>
      <c r="B3534" s="434" t="s">
        <v>24078</v>
      </c>
      <c r="C3534" s="434" t="s">
        <v>30654</v>
      </c>
      <c r="D3534" s="434" t="s">
        <v>74</v>
      </c>
      <c r="E3534" s="435">
        <v>119</v>
      </c>
    </row>
    <row r="3535" spans="1:5" ht="16.8">
      <c r="A3535" s="433" t="s">
        <v>30655</v>
      </c>
      <c r="B3535" s="434" t="s">
        <v>24078</v>
      </c>
      <c r="C3535" s="434" t="s">
        <v>30656</v>
      </c>
      <c r="D3535" s="434" t="s">
        <v>74</v>
      </c>
      <c r="E3535" s="435">
        <v>156</v>
      </c>
    </row>
    <row r="3536" spans="1:5" ht="16.8">
      <c r="A3536" s="433" t="s">
        <v>30657</v>
      </c>
      <c r="B3536" s="434" t="s">
        <v>24078</v>
      </c>
      <c r="C3536" s="434" t="s">
        <v>30658</v>
      </c>
      <c r="D3536" s="434" t="s">
        <v>74</v>
      </c>
      <c r="E3536" s="435">
        <v>219</v>
      </c>
    </row>
    <row r="3537" spans="1:5" ht="14.4">
      <c r="A3537" s="433" t="s">
        <v>30659</v>
      </c>
      <c r="B3537" s="434" t="s">
        <v>24078</v>
      </c>
      <c r="C3537" s="434" t="s">
        <v>30660</v>
      </c>
      <c r="D3537" s="434" t="s">
        <v>53</v>
      </c>
      <c r="E3537" s="435">
        <v>15.61</v>
      </c>
    </row>
    <row r="3538" spans="1:5" ht="14.4">
      <c r="A3538" s="433" t="s">
        <v>30661</v>
      </c>
      <c r="B3538" s="434" t="s">
        <v>24078</v>
      </c>
      <c r="C3538" s="434" t="s">
        <v>30662</v>
      </c>
      <c r="D3538" s="434" t="s">
        <v>53</v>
      </c>
      <c r="E3538" s="435">
        <v>29.83</v>
      </c>
    </row>
    <row r="3539" spans="1:5" ht="14.4">
      <c r="A3539" s="433" t="s">
        <v>30663</v>
      </c>
      <c r="B3539" s="434" t="s">
        <v>24078</v>
      </c>
      <c r="C3539" s="434" t="s">
        <v>30664</v>
      </c>
      <c r="D3539" s="434" t="s">
        <v>53</v>
      </c>
      <c r="E3539" s="435">
        <v>42.25</v>
      </c>
    </row>
    <row r="3540" spans="1:5" ht="14.4">
      <c r="A3540" s="433" t="s">
        <v>30665</v>
      </c>
      <c r="B3540" s="434" t="s">
        <v>24078</v>
      </c>
      <c r="C3540" s="434" t="s">
        <v>30666</v>
      </c>
      <c r="D3540" s="434" t="s">
        <v>100</v>
      </c>
      <c r="E3540" s="435">
        <v>20</v>
      </c>
    </row>
    <row r="3541" spans="1:5" ht="14.4">
      <c r="A3541" s="433" t="s">
        <v>30667</v>
      </c>
      <c r="B3541" s="434" t="s">
        <v>24078</v>
      </c>
      <c r="C3541" s="434" t="s">
        <v>30668</v>
      </c>
      <c r="D3541" s="434" t="s">
        <v>100</v>
      </c>
      <c r="E3541" s="435">
        <v>156</v>
      </c>
    </row>
    <row r="3542" spans="1:5" ht="14.4">
      <c r="A3542" s="433" t="s">
        <v>30669</v>
      </c>
      <c r="B3542" s="434" t="s">
        <v>24078</v>
      </c>
      <c r="C3542" s="434" t="s">
        <v>30670</v>
      </c>
      <c r="D3542" s="434" t="s">
        <v>100</v>
      </c>
      <c r="E3542" s="435">
        <v>56</v>
      </c>
    </row>
    <row r="3543" spans="1:5" ht="14.4">
      <c r="A3543" s="433" t="s">
        <v>30671</v>
      </c>
      <c r="B3543" s="434" t="s">
        <v>24078</v>
      </c>
      <c r="C3543" s="434" t="s">
        <v>30672</v>
      </c>
      <c r="D3543" s="434" t="s">
        <v>100</v>
      </c>
      <c r="E3543" s="435">
        <v>76.33</v>
      </c>
    </row>
    <row r="3544" spans="1:5" ht="14.4">
      <c r="A3544" s="433" t="s">
        <v>30673</v>
      </c>
      <c r="B3544" s="434" t="s">
        <v>24078</v>
      </c>
      <c r="C3544" s="434" t="s">
        <v>30674</v>
      </c>
      <c r="D3544" s="434" t="s">
        <v>100</v>
      </c>
      <c r="E3544" s="435">
        <v>66.33</v>
      </c>
    </row>
    <row r="3545" spans="1:5" ht="14.4">
      <c r="A3545" s="433" t="s">
        <v>30675</v>
      </c>
      <c r="B3545" s="434" t="s">
        <v>24078</v>
      </c>
      <c r="C3545" s="434" t="s">
        <v>30676</v>
      </c>
      <c r="D3545" s="434" t="s">
        <v>100</v>
      </c>
      <c r="E3545" s="435">
        <v>28.5</v>
      </c>
    </row>
    <row r="3546" spans="1:5" ht="14.4">
      <c r="A3546" s="433" t="s">
        <v>30677</v>
      </c>
      <c r="B3546" s="434" t="s">
        <v>24078</v>
      </c>
      <c r="C3546" s="434" t="s">
        <v>30678</v>
      </c>
      <c r="D3546" s="434" t="s">
        <v>100</v>
      </c>
      <c r="E3546" s="435">
        <v>66.33</v>
      </c>
    </row>
    <row r="3547" spans="1:5" ht="14.4">
      <c r="A3547" s="433" t="s">
        <v>30679</v>
      </c>
      <c r="B3547" s="434" t="s">
        <v>24078</v>
      </c>
      <c r="C3547" s="434" t="s">
        <v>30680</v>
      </c>
      <c r="D3547" s="434" t="s">
        <v>100</v>
      </c>
      <c r="E3547" s="435">
        <v>116.33</v>
      </c>
    </row>
    <row r="3548" spans="1:5" ht="14.4">
      <c r="A3548" s="433" t="s">
        <v>30681</v>
      </c>
      <c r="B3548" s="434" t="s">
        <v>24078</v>
      </c>
      <c r="C3548" s="434" t="s">
        <v>30682</v>
      </c>
      <c r="D3548" s="434" t="s">
        <v>74</v>
      </c>
      <c r="E3548" s="435">
        <v>57.63</v>
      </c>
    </row>
    <row r="3549" spans="1:5" ht="16.8">
      <c r="A3549" s="433" t="s">
        <v>30683</v>
      </c>
      <c r="B3549" s="434" t="s">
        <v>24078</v>
      </c>
      <c r="C3549" s="434" t="s">
        <v>30684</v>
      </c>
      <c r="D3549" s="434" t="s">
        <v>74</v>
      </c>
      <c r="E3549" s="435">
        <v>47.5</v>
      </c>
    </row>
    <row r="3550" spans="1:5" ht="14.4">
      <c r="A3550" s="433" t="s">
        <v>30685</v>
      </c>
      <c r="B3550" s="434" t="s">
        <v>24078</v>
      </c>
      <c r="C3550" s="434" t="s">
        <v>30686</v>
      </c>
      <c r="D3550" s="434" t="s">
        <v>74</v>
      </c>
      <c r="E3550" s="435">
        <v>66.02</v>
      </c>
    </row>
    <row r="3551" spans="1:5" ht="14.4">
      <c r="A3551" s="433" t="s">
        <v>30687</v>
      </c>
      <c r="B3551" s="434" t="s">
        <v>24078</v>
      </c>
      <c r="C3551" s="434" t="s">
        <v>30688</v>
      </c>
      <c r="D3551" s="434" t="s">
        <v>100</v>
      </c>
      <c r="E3551" s="435">
        <v>349</v>
      </c>
    </row>
    <row r="3552" spans="1:5" ht="14.4">
      <c r="A3552" s="433" t="s">
        <v>30689</v>
      </c>
      <c r="B3552" s="434" t="s">
        <v>24078</v>
      </c>
      <c r="C3552" s="434" t="s">
        <v>30690</v>
      </c>
      <c r="D3552" s="434" t="s">
        <v>100</v>
      </c>
      <c r="E3552" s="435">
        <v>700</v>
      </c>
    </row>
    <row r="3553" spans="1:5" ht="14.4">
      <c r="A3553" s="433" t="s">
        <v>30691</v>
      </c>
      <c r="B3553" s="434" t="s">
        <v>24078</v>
      </c>
      <c r="C3553" s="434" t="s">
        <v>30692</v>
      </c>
      <c r="D3553" s="434" t="s">
        <v>100</v>
      </c>
      <c r="E3553" s="435">
        <v>1220</v>
      </c>
    </row>
    <row r="3554" spans="1:5" ht="14.4">
      <c r="A3554" s="433" t="s">
        <v>30693</v>
      </c>
      <c r="B3554" s="434" t="s">
        <v>24078</v>
      </c>
      <c r="C3554" s="434" t="s">
        <v>30694</v>
      </c>
      <c r="D3554" s="434" t="s">
        <v>100</v>
      </c>
      <c r="E3554" s="435">
        <v>167.85</v>
      </c>
    </row>
    <row r="3555" spans="1:5" ht="14.4">
      <c r="A3555" s="433" t="s">
        <v>30695</v>
      </c>
      <c r="B3555" s="434" t="s">
        <v>24078</v>
      </c>
      <c r="C3555" s="434" t="s">
        <v>30696</v>
      </c>
      <c r="D3555" s="434" t="s">
        <v>100</v>
      </c>
      <c r="E3555" s="435">
        <v>260</v>
      </c>
    </row>
    <row r="3556" spans="1:5" ht="14.4">
      <c r="A3556" s="433" t="s">
        <v>30697</v>
      </c>
      <c r="B3556" s="434" t="s">
        <v>24078</v>
      </c>
      <c r="C3556" s="434" t="s">
        <v>30698</v>
      </c>
      <c r="D3556" s="434" t="s">
        <v>100</v>
      </c>
      <c r="E3556" s="435">
        <v>145</v>
      </c>
    </row>
    <row r="3557" spans="1:5" ht="14.4">
      <c r="A3557" s="433" t="s">
        <v>30699</v>
      </c>
      <c r="B3557" s="434" t="s">
        <v>24078</v>
      </c>
      <c r="C3557" s="434" t="s">
        <v>30700</v>
      </c>
      <c r="D3557" s="434" t="s">
        <v>100</v>
      </c>
      <c r="E3557" s="435">
        <v>190</v>
      </c>
    </row>
    <row r="3558" spans="1:5" ht="14.4">
      <c r="A3558" s="433" t="s">
        <v>30701</v>
      </c>
      <c r="B3558" s="434" t="s">
        <v>24078</v>
      </c>
      <c r="C3558" s="434" t="s">
        <v>30702</v>
      </c>
      <c r="D3558" s="434" t="s">
        <v>100</v>
      </c>
      <c r="E3558" s="435">
        <v>380</v>
      </c>
    </row>
    <row r="3559" spans="1:5" ht="14.4">
      <c r="A3559" s="433" t="s">
        <v>30703</v>
      </c>
      <c r="B3559" s="434" t="s">
        <v>24078</v>
      </c>
      <c r="C3559" s="434" t="s">
        <v>30704</v>
      </c>
      <c r="D3559" s="434" t="s">
        <v>100</v>
      </c>
      <c r="E3559" s="435">
        <v>90</v>
      </c>
    </row>
    <row r="3560" spans="1:5" ht="14.4">
      <c r="A3560" s="433" t="s">
        <v>30705</v>
      </c>
      <c r="B3560" s="434" t="s">
        <v>24078</v>
      </c>
      <c r="C3560" s="434" t="s">
        <v>30706</v>
      </c>
      <c r="D3560" s="434" t="s">
        <v>100</v>
      </c>
      <c r="E3560" s="435">
        <v>110</v>
      </c>
    </row>
    <row r="3561" spans="1:5" ht="14.4">
      <c r="A3561" s="433" t="s">
        <v>30707</v>
      </c>
      <c r="B3561" s="434" t="s">
        <v>24078</v>
      </c>
      <c r="C3561" s="434" t="s">
        <v>30708</v>
      </c>
      <c r="D3561" s="434" t="s">
        <v>100</v>
      </c>
      <c r="E3561" s="435">
        <v>250</v>
      </c>
    </row>
    <row r="3562" spans="1:5" ht="14.4">
      <c r="A3562" s="433" t="s">
        <v>30709</v>
      </c>
      <c r="B3562" s="434" t="s">
        <v>24078</v>
      </c>
      <c r="C3562" s="434" t="s">
        <v>30710</v>
      </c>
      <c r="D3562" s="434" t="s">
        <v>100</v>
      </c>
      <c r="E3562" s="435">
        <v>320</v>
      </c>
    </row>
    <row r="3563" spans="1:5" ht="14.4">
      <c r="A3563" s="433" t="s">
        <v>30711</v>
      </c>
      <c r="B3563" s="434" t="s">
        <v>24078</v>
      </c>
      <c r="C3563" s="434" t="s">
        <v>30712</v>
      </c>
      <c r="D3563" s="434" t="s">
        <v>100</v>
      </c>
      <c r="E3563" s="435">
        <v>550</v>
      </c>
    </row>
    <row r="3564" spans="1:5" ht="14.4">
      <c r="A3564" s="433" t="s">
        <v>30713</v>
      </c>
      <c r="B3564" s="434" t="s">
        <v>24078</v>
      </c>
      <c r="C3564" s="434" t="s">
        <v>30714</v>
      </c>
      <c r="D3564" s="434" t="s">
        <v>100</v>
      </c>
      <c r="E3564" s="435">
        <v>56</v>
      </c>
    </row>
    <row r="3565" spans="1:5" ht="14.4">
      <c r="A3565" s="433" t="s">
        <v>30715</v>
      </c>
      <c r="B3565" s="434" t="s">
        <v>24078</v>
      </c>
      <c r="C3565" s="434" t="s">
        <v>30716</v>
      </c>
      <c r="D3565" s="434" t="s">
        <v>100</v>
      </c>
      <c r="E3565" s="435">
        <v>70</v>
      </c>
    </row>
    <row r="3566" spans="1:5" ht="14.4">
      <c r="A3566" s="433" t="s">
        <v>30717</v>
      </c>
      <c r="B3566" s="434" t="s">
        <v>24078</v>
      </c>
      <c r="C3566" s="434" t="s">
        <v>30718</v>
      </c>
      <c r="D3566" s="434" t="s">
        <v>100</v>
      </c>
      <c r="E3566" s="435">
        <v>90</v>
      </c>
    </row>
    <row r="3567" spans="1:5" ht="14.4">
      <c r="A3567" s="433" t="s">
        <v>30719</v>
      </c>
      <c r="B3567" s="434" t="s">
        <v>24078</v>
      </c>
      <c r="C3567" s="434" t="s">
        <v>30720</v>
      </c>
      <c r="D3567" s="434" t="s">
        <v>100</v>
      </c>
      <c r="E3567" s="435">
        <v>130</v>
      </c>
    </row>
    <row r="3568" spans="1:5" ht="14.4">
      <c r="A3568" s="433" t="s">
        <v>30721</v>
      </c>
      <c r="B3568" s="434" t="s">
        <v>24078</v>
      </c>
      <c r="C3568" s="434" t="s">
        <v>30722</v>
      </c>
      <c r="D3568" s="434" t="s">
        <v>100</v>
      </c>
      <c r="E3568" s="435">
        <v>530</v>
      </c>
    </row>
    <row r="3569" spans="1:5" ht="14.4">
      <c r="A3569" s="433" t="s">
        <v>30723</v>
      </c>
      <c r="B3569" s="434" t="s">
        <v>24078</v>
      </c>
      <c r="C3569" s="434" t="s">
        <v>30724</v>
      </c>
      <c r="D3569" s="434" t="s">
        <v>100</v>
      </c>
      <c r="E3569" s="435">
        <v>210</v>
      </c>
    </row>
    <row r="3570" spans="1:5" ht="14.4">
      <c r="A3570" s="433" t="s">
        <v>30725</v>
      </c>
      <c r="B3570" s="434" t="s">
        <v>24078</v>
      </c>
      <c r="C3570" s="434" t="s">
        <v>30726</v>
      </c>
      <c r="D3570" s="434" t="s">
        <v>100</v>
      </c>
      <c r="E3570" s="435">
        <v>2326.52</v>
      </c>
    </row>
    <row r="3571" spans="1:5" ht="14.4">
      <c r="A3571" s="433" t="s">
        <v>30727</v>
      </c>
      <c r="B3571" s="434" t="s">
        <v>24078</v>
      </c>
      <c r="C3571" s="434" t="s">
        <v>30728</v>
      </c>
      <c r="D3571" s="434" t="s">
        <v>100</v>
      </c>
      <c r="E3571" s="435">
        <v>4060</v>
      </c>
    </row>
    <row r="3572" spans="1:5" ht="14.4">
      <c r="A3572" s="433" t="s">
        <v>30729</v>
      </c>
      <c r="B3572" s="434" t="s">
        <v>24078</v>
      </c>
      <c r="C3572" s="434" t="s">
        <v>30730</v>
      </c>
      <c r="D3572" s="434" t="s">
        <v>100</v>
      </c>
      <c r="E3572" s="435">
        <v>143.1</v>
      </c>
    </row>
    <row r="3573" spans="1:5" ht="14.4">
      <c r="A3573" s="433" t="s">
        <v>30731</v>
      </c>
      <c r="B3573" s="434" t="s">
        <v>24078</v>
      </c>
      <c r="C3573" s="434" t="s">
        <v>30732</v>
      </c>
      <c r="D3573" s="434" t="s">
        <v>100</v>
      </c>
      <c r="E3573" s="435">
        <v>164.8</v>
      </c>
    </row>
    <row r="3574" spans="1:5" ht="14.4">
      <c r="A3574" s="433" t="s">
        <v>30733</v>
      </c>
      <c r="B3574" s="434" t="s">
        <v>24078</v>
      </c>
      <c r="C3574" s="434" t="s">
        <v>30734</v>
      </c>
      <c r="D3574" s="434" t="s">
        <v>100</v>
      </c>
      <c r="E3574" s="435">
        <v>207.06</v>
      </c>
    </row>
    <row r="3575" spans="1:5" ht="14.4">
      <c r="A3575" s="433" t="s">
        <v>30735</v>
      </c>
      <c r="B3575" s="434" t="s">
        <v>24078</v>
      </c>
      <c r="C3575" s="434" t="s">
        <v>30736</v>
      </c>
      <c r="D3575" s="434" t="s">
        <v>100</v>
      </c>
      <c r="E3575" s="435">
        <v>243.19</v>
      </c>
    </row>
    <row r="3576" spans="1:5" ht="14.4">
      <c r="A3576" s="433" t="s">
        <v>30737</v>
      </c>
      <c r="B3576" s="434" t="s">
        <v>24078</v>
      </c>
      <c r="C3576" s="434" t="s">
        <v>30738</v>
      </c>
      <c r="D3576" s="434" t="s">
        <v>126</v>
      </c>
      <c r="E3576" s="435">
        <v>14.17</v>
      </c>
    </row>
    <row r="3577" spans="1:5" ht="14.4">
      <c r="A3577" s="433" t="s">
        <v>30739</v>
      </c>
      <c r="B3577" s="434" t="s">
        <v>24078</v>
      </c>
      <c r="C3577" s="434" t="s">
        <v>30740</v>
      </c>
      <c r="D3577" s="434" t="s">
        <v>126</v>
      </c>
      <c r="E3577" s="435">
        <v>28.37</v>
      </c>
    </row>
    <row r="3578" spans="1:5" ht="14.4">
      <c r="A3578" s="433" t="s">
        <v>30741</v>
      </c>
      <c r="B3578" s="434" t="s">
        <v>24078</v>
      </c>
      <c r="C3578" s="434" t="s">
        <v>30742</v>
      </c>
      <c r="D3578" s="434" t="s">
        <v>126</v>
      </c>
      <c r="E3578" s="435">
        <v>27.51</v>
      </c>
    </row>
    <row r="3579" spans="1:5" ht="14.4">
      <c r="A3579" s="433" t="s">
        <v>30743</v>
      </c>
      <c r="B3579" s="434" t="s">
        <v>24078</v>
      </c>
      <c r="C3579" s="434" t="s">
        <v>30744</v>
      </c>
      <c r="D3579" s="434" t="s">
        <v>100</v>
      </c>
      <c r="E3579" s="435">
        <v>1.4</v>
      </c>
    </row>
    <row r="3580" spans="1:5" ht="14.4">
      <c r="A3580" s="433" t="s">
        <v>30745</v>
      </c>
      <c r="B3580" s="434" t="s">
        <v>24078</v>
      </c>
      <c r="C3580" s="434" t="s">
        <v>30746</v>
      </c>
      <c r="D3580" s="434" t="s">
        <v>126</v>
      </c>
      <c r="E3580" s="435">
        <v>24.87</v>
      </c>
    </row>
    <row r="3581" spans="1:5" ht="14.4">
      <c r="A3581" s="433" t="s">
        <v>30747</v>
      </c>
      <c r="B3581" s="434" t="s">
        <v>24078</v>
      </c>
      <c r="C3581" s="434" t="s">
        <v>30748</v>
      </c>
      <c r="D3581" s="434" t="s">
        <v>126</v>
      </c>
      <c r="E3581" s="435">
        <v>29.9</v>
      </c>
    </row>
    <row r="3582" spans="1:5" ht="14.4">
      <c r="A3582" s="433" t="s">
        <v>30749</v>
      </c>
      <c r="B3582" s="434" t="s">
        <v>24078</v>
      </c>
      <c r="C3582" s="434" t="s">
        <v>30750</v>
      </c>
      <c r="D3582" s="434" t="s">
        <v>100</v>
      </c>
      <c r="E3582" s="435">
        <v>1.27</v>
      </c>
    </row>
    <row r="3583" spans="1:5" ht="14.4">
      <c r="A3583" s="433" t="s">
        <v>30751</v>
      </c>
      <c r="B3583" s="434" t="s">
        <v>24078</v>
      </c>
      <c r="C3583" s="434" t="s">
        <v>30752</v>
      </c>
      <c r="D3583" s="434" t="s">
        <v>100</v>
      </c>
      <c r="E3583" s="435">
        <v>0.13</v>
      </c>
    </row>
    <row r="3584" spans="1:5" ht="14.4">
      <c r="A3584" s="433" t="s">
        <v>30753</v>
      </c>
      <c r="B3584" s="434" t="s">
        <v>24078</v>
      </c>
      <c r="C3584" s="434" t="s">
        <v>30754</v>
      </c>
      <c r="D3584" s="434" t="s">
        <v>100</v>
      </c>
      <c r="E3584" s="435">
        <v>0.09</v>
      </c>
    </row>
    <row r="3585" spans="1:5" ht="14.4">
      <c r="A3585" s="433" t="s">
        <v>30755</v>
      </c>
      <c r="B3585" s="434" t="s">
        <v>24078</v>
      </c>
      <c r="C3585" s="434" t="s">
        <v>30756</v>
      </c>
      <c r="D3585" s="434" t="s">
        <v>100</v>
      </c>
      <c r="E3585" s="435">
        <v>1.36</v>
      </c>
    </row>
    <row r="3586" spans="1:5" ht="14.4">
      <c r="A3586" s="433" t="s">
        <v>30757</v>
      </c>
      <c r="B3586" s="434" t="s">
        <v>24078</v>
      </c>
      <c r="C3586" s="434" t="s">
        <v>30758</v>
      </c>
      <c r="D3586" s="434" t="s">
        <v>100</v>
      </c>
      <c r="E3586" s="435">
        <v>2.39</v>
      </c>
    </row>
    <row r="3587" spans="1:5" ht="14.4">
      <c r="A3587" s="433" t="s">
        <v>30759</v>
      </c>
      <c r="B3587" s="434" t="s">
        <v>24078</v>
      </c>
      <c r="C3587" s="434" t="s">
        <v>30760</v>
      </c>
      <c r="D3587" s="434" t="s">
        <v>126</v>
      </c>
      <c r="E3587" s="435">
        <v>22.2</v>
      </c>
    </row>
    <row r="3588" spans="1:5" ht="14.4">
      <c r="A3588" s="433" t="s">
        <v>30761</v>
      </c>
      <c r="B3588" s="434" t="s">
        <v>24078</v>
      </c>
      <c r="C3588" s="434" t="s">
        <v>30762</v>
      </c>
      <c r="D3588" s="434" t="s">
        <v>126</v>
      </c>
      <c r="E3588" s="435">
        <v>21.74</v>
      </c>
    </row>
    <row r="3589" spans="1:5" ht="14.4">
      <c r="A3589" s="433" t="s">
        <v>30763</v>
      </c>
      <c r="B3589" s="434" t="s">
        <v>24078</v>
      </c>
      <c r="C3589" s="434" t="s">
        <v>30764</v>
      </c>
      <c r="D3589" s="434" t="s">
        <v>100</v>
      </c>
      <c r="E3589" s="435">
        <v>1.1599999999999999</v>
      </c>
    </row>
    <row r="3590" spans="1:5" ht="14.4">
      <c r="A3590" s="433" t="s">
        <v>30765</v>
      </c>
      <c r="B3590" s="434" t="s">
        <v>24078</v>
      </c>
      <c r="C3590" s="434" t="s">
        <v>30766</v>
      </c>
      <c r="D3590" s="434" t="s">
        <v>100</v>
      </c>
      <c r="E3590" s="435">
        <v>197.04</v>
      </c>
    </row>
    <row r="3591" spans="1:5" ht="14.4">
      <c r="A3591" s="433" t="s">
        <v>30767</v>
      </c>
      <c r="B3591" s="434" t="s">
        <v>24078</v>
      </c>
      <c r="C3591" s="434" t="s">
        <v>30768</v>
      </c>
      <c r="D3591" s="434" t="s">
        <v>100</v>
      </c>
      <c r="E3591" s="435">
        <v>199.1</v>
      </c>
    </row>
    <row r="3592" spans="1:5" ht="14.4">
      <c r="A3592" s="433" t="s">
        <v>30769</v>
      </c>
      <c r="B3592" s="434" t="s">
        <v>24078</v>
      </c>
      <c r="C3592" s="434" t="s">
        <v>30770</v>
      </c>
      <c r="D3592" s="434" t="s">
        <v>126</v>
      </c>
      <c r="E3592" s="435">
        <v>149.13</v>
      </c>
    </row>
    <row r="3593" spans="1:5" ht="14.4">
      <c r="A3593" s="433" t="s">
        <v>30771</v>
      </c>
      <c r="B3593" s="434" t="s">
        <v>24078</v>
      </c>
      <c r="C3593" s="434" t="s">
        <v>30772</v>
      </c>
      <c r="D3593" s="434" t="s">
        <v>100</v>
      </c>
      <c r="E3593" s="435">
        <v>424.99</v>
      </c>
    </row>
    <row r="3594" spans="1:5" ht="14.4">
      <c r="A3594" s="433" t="s">
        <v>30773</v>
      </c>
      <c r="B3594" s="434" t="s">
        <v>24078</v>
      </c>
      <c r="C3594" s="434" t="s">
        <v>30774</v>
      </c>
      <c r="D3594" s="434" t="s">
        <v>100</v>
      </c>
      <c r="E3594" s="435">
        <v>401.59</v>
      </c>
    </row>
    <row r="3595" spans="1:5" ht="14.4">
      <c r="A3595" s="433" t="s">
        <v>30775</v>
      </c>
      <c r="B3595" s="434" t="s">
        <v>24078</v>
      </c>
      <c r="C3595" s="434" t="s">
        <v>30776</v>
      </c>
      <c r="D3595" s="434" t="s">
        <v>100</v>
      </c>
      <c r="E3595" s="435">
        <v>549.12</v>
      </c>
    </row>
    <row r="3596" spans="1:5" ht="14.4">
      <c r="A3596" s="433" t="s">
        <v>30777</v>
      </c>
      <c r="B3596" s="434" t="s">
        <v>24078</v>
      </c>
      <c r="C3596" s="434" t="s">
        <v>30778</v>
      </c>
      <c r="D3596" s="434" t="s">
        <v>100</v>
      </c>
      <c r="E3596" s="435">
        <v>638.16999999999996</v>
      </c>
    </row>
    <row r="3597" spans="1:5" ht="14.4">
      <c r="A3597" s="433" t="s">
        <v>30779</v>
      </c>
      <c r="B3597" s="434" t="s">
        <v>24078</v>
      </c>
      <c r="C3597" s="434" t="s">
        <v>30780</v>
      </c>
      <c r="D3597" s="434" t="s">
        <v>100</v>
      </c>
      <c r="E3597" s="435">
        <v>824.17</v>
      </c>
    </row>
    <row r="3598" spans="1:5" ht="14.4">
      <c r="A3598" s="433" t="s">
        <v>30781</v>
      </c>
      <c r="B3598" s="434" t="s">
        <v>24078</v>
      </c>
      <c r="C3598" s="434" t="s">
        <v>30782</v>
      </c>
      <c r="D3598" s="434" t="s">
        <v>53</v>
      </c>
      <c r="E3598" s="435">
        <v>7.18</v>
      </c>
    </row>
    <row r="3599" spans="1:5" ht="14.4">
      <c r="A3599" s="433" t="s">
        <v>30783</v>
      </c>
      <c r="B3599" s="434" t="s">
        <v>24078</v>
      </c>
      <c r="C3599" s="434" t="s">
        <v>30784</v>
      </c>
      <c r="D3599" s="434" t="s">
        <v>100</v>
      </c>
      <c r="E3599" s="435">
        <v>1239.9000000000001</v>
      </c>
    </row>
    <row r="3600" spans="1:5" ht="14.4">
      <c r="A3600" s="433" t="s">
        <v>30785</v>
      </c>
      <c r="B3600" s="434" t="s">
        <v>24078</v>
      </c>
      <c r="C3600" s="434" t="s">
        <v>30786</v>
      </c>
      <c r="D3600" s="434" t="s">
        <v>53</v>
      </c>
      <c r="E3600" s="435">
        <v>85</v>
      </c>
    </row>
    <row r="3601" spans="1:5" ht="14.4">
      <c r="A3601" s="433" t="s">
        <v>30787</v>
      </c>
      <c r="B3601" s="434" t="s">
        <v>24078</v>
      </c>
      <c r="C3601" s="434" t="s">
        <v>30788</v>
      </c>
      <c r="D3601" s="434" t="s">
        <v>100</v>
      </c>
      <c r="E3601" s="435">
        <v>632.62</v>
      </c>
    </row>
    <row r="3602" spans="1:5" ht="14.4">
      <c r="A3602" s="433" t="s">
        <v>30789</v>
      </c>
      <c r="B3602" s="434" t="s">
        <v>24078</v>
      </c>
      <c r="C3602" s="434" t="s">
        <v>30790</v>
      </c>
      <c r="D3602" s="434" t="s">
        <v>100</v>
      </c>
      <c r="E3602" s="435">
        <v>524.97</v>
      </c>
    </row>
    <row r="3603" spans="1:5" ht="14.4">
      <c r="A3603" s="433" t="s">
        <v>30791</v>
      </c>
      <c r="B3603" s="434" t="s">
        <v>24078</v>
      </c>
      <c r="C3603" s="434" t="s">
        <v>30792</v>
      </c>
      <c r="D3603" s="434" t="s">
        <v>100</v>
      </c>
      <c r="E3603" s="435">
        <v>347.33</v>
      </c>
    </row>
    <row r="3604" spans="1:5" ht="14.4">
      <c r="A3604" s="433" t="s">
        <v>30793</v>
      </c>
      <c r="B3604" s="434" t="s">
        <v>24078</v>
      </c>
      <c r="C3604" s="434" t="s">
        <v>30794</v>
      </c>
      <c r="D3604" s="434" t="s">
        <v>100</v>
      </c>
      <c r="E3604" s="435">
        <v>817.27</v>
      </c>
    </row>
    <row r="3605" spans="1:5" ht="14.4">
      <c r="A3605" s="433" t="s">
        <v>30795</v>
      </c>
      <c r="B3605" s="434" t="s">
        <v>24078</v>
      </c>
      <c r="C3605" s="434" t="s">
        <v>30796</v>
      </c>
      <c r="D3605" s="434" t="s">
        <v>53</v>
      </c>
      <c r="E3605" s="435">
        <v>131.1</v>
      </c>
    </row>
    <row r="3606" spans="1:5" ht="14.4">
      <c r="A3606" s="433" t="s">
        <v>30797</v>
      </c>
      <c r="B3606" s="434" t="s">
        <v>24078</v>
      </c>
      <c r="C3606" s="434" t="s">
        <v>30798</v>
      </c>
      <c r="D3606" s="434" t="s">
        <v>100</v>
      </c>
      <c r="E3606" s="435">
        <v>0.82</v>
      </c>
    </row>
    <row r="3607" spans="1:5" ht="14.4">
      <c r="A3607" s="433" t="s">
        <v>30799</v>
      </c>
      <c r="B3607" s="434" t="s">
        <v>24078</v>
      </c>
      <c r="C3607" s="434" t="s">
        <v>30800</v>
      </c>
      <c r="D3607" s="434" t="s">
        <v>100</v>
      </c>
      <c r="E3607" s="435">
        <v>1.4</v>
      </c>
    </row>
    <row r="3608" spans="1:5" ht="14.4">
      <c r="A3608" s="433" t="s">
        <v>30801</v>
      </c>
      <c r="B3608" s="434" t="s">
        <v>24078</v>
      </c>
      <c r="C3608" s="434" t="s">
        <v>30802</v>
      </c>
      <c r="D3608" s="434" t="s">
        <v>100</v>
      </c>
      <c r="E3608" s="435">
        <v>1</v>
      </c>
    </row>
    <row r="3609" spans="1:5" ht="14.4">
      <c r="A3609" s="433" t="s">
        <v>30803</v>
      </c>
      <c r="B3609" s="434" t="s">
        <v>24078</v>
      </c>
      <c r="C3609" s="434" t="s">
        <v>30804</v>
      </c>
      <c r="D3609" s="434" t="s">
        <v>100</v>
      </c>
      <c r="E3609" s="435">
        <v>3.65</v>
      </c>
    </row>
    <row r="3610" spans="1:5" ht="14.4">
      <c r="A3610" s="433" t="s">
        <v>30805</v>
      </c>
      <c r="B3610" s="434" t="s">
        <v>24078</v>
      </c>
      <c r="C3610" s="434" t="s">
        <v>30806</v>
      </c>
      <c r="D3610" s="434" t="s">
        <v>100</v>
      </c>
      <c r="E3610" s="435">
        <v>4.37</v>
      </c>
    </row>
    <row r="3611" spans="1:5" ht="14.4">
      <c r="A3611" s="433" t="s">
        <v>30807</v>
      </c>
      <c r="B3611" s="434" t="s">
        <v>24078</v>
      </c>
      <c r="C3611" s="434" t="s">
        <v>30808</v>
      </c>
      <c r="D3611" s="434" t="s">
        <v>100</v>
      </c>
      <c r="E3611" s="435">
        <v>5.38</v>
      </c>
    </row>
    <row r="3612" spans="1:5" ht="14.4">
      <c r="A3612" s="433" t="s">
        <v>30809</v>
      </c>
      <c r="B3612" s="434" t="s">
        <v>24078</v>
      </c>
      <c r="C3612" s="434" t="s">
        <v>30810</v>
      </c>
      <c r="D3612" s="434" t="s">
        <v>100</v>
      </c>
      <c r="E3612" s="435">
        <v>2.5099999999999998</v>
      </c>
    </row>
    <row r="3613" spans="1:5" ht="14.4">
      <c r="A3613" s="433" t="s">
        <v>30811</v>
      </c>
      <c r="B3613" s="434" t="s">
        <v>24078</v>
      </c>
      <c r="C3613" s="434" t="s">
        <v>30812</v>
      </c>
      <c r="D3613" s="434" t="s">
        <v>100</v>
      </c>
      <c r="E3613" s="435">
        <v>3.2</v>
      </c>
    </row>
    <row r="3614" spans="1:5" ht="14.4">
      <c r="A3614" s="433" t="s">
        <v>30813</v>
      </c>
      <c r="B3614" s="434" t="s">
        <v>24078</v>
      </c>
      <c r="C3614" s="434" t="s">
        <v>30814</v>
      </c>
      <c r="D3614" s="434" t="s">
        <v>100</v>
      </c>
      <c r="E3614" s="435">
        <v>3.94</v>
      </c>
    </row>
    <row r="3615" spans="1:5" ht="14.4">
      <c r="A3615" s="433" t="s">
        <v>30815</v>
      </c>
      <c r="B3615" s="434" t="s">
        <v>24078</v>
      </c>
      <c r="C3615" s="434" t="s">
        <v>30816</v>
      </c>
      <c r="D3615" s="434" t="s">
        <v>74</v>
      </c>
      <c r="E3615" s="435">
        <v>349.17</v>
      </c>
    </row>
    <row r="3616" spans="1:5" ht="16.8">
      <c r="A3616" s="433" t="s">
        <v>30817</v>
      </c>
      <c r="B3616" s="434" t="s">
        <v>24078</v>
      </c>
      <c r="C3616" s="434" t="s">
        <v>30818</v>
      </c>
      <c r="D3616" s="434" t="s">
        <v>74</v>
      </c>
      <c r="E3616" s="435">
        <v>275</v>
      </c>
    </row>
    <row r="3617" spans="1:5" ht="14.4">
      <c r="A3617" s="433" t="s">
        <v>30819</v>
      </c>
      <c r="B3617" s="434" t="s">
        <v>24078</v>
      </c>
      <c r="C3617" s="434" t="s">
        <v>30820</v>
      </c>
      <c r="D3617" s="434" t="s">
        <v>74</v>
      </c>
      <c r="E3617" s="435">
        <v>171.33</v>
      </c>
    </row>
    <row r="3618" spans="1:5" ht="14.4">
      <c r="A3618" s="433" t="s">
        <v>30821</v>
      </c>
      <c r="B3618" s="434" t="s">
        <v>24078</v>
      </c>
      <c r="C3618" s="434" t="s">
        <v>30822</v>
      </c>
      <c r="D3618" s="434" t="s">
        <v>74</v>
      </c>
      <c r="E3618" s="435">
        <v>369.23</v>
      </c>
    </row>
    <row r="3619" spans="1:5" ht="14.4">
      <c r="A3619" s="433" t="s">
        <v>30823</v>
      </c>
      <c r="B3619" s="434" t="s">
        <v>24078</v>
      </c>
      <c r="C3619" s="434" t="s">
        <v>30824</v>
      </c>
      <c r="D3619" s="434" t="s">
        <v>53</v>
      </c>
      <c r="E3619" s="435">
        <v>121.44</v>
      </c>
    </row>
    <row r="3620" spans="1:5" ht="14.4">
      <c r="A3620" s="433" t="s">
        <v>30825</v>
      </c>
      <c r="B3620" s="434" t="s">
        <v>24078</v>
      </c>
      <c r="C3620" s="434" t="s">
        <v>30826</v>
      </c>
      <c r="D3620" s="434" t="s">
        <v>53</v>
      </c>
      <c r="E3620" s="435">
        <v>145.13999999999999</v>
      </c>
    </row>
    <row r="3621" spans="1:5" ht="14.4">
      <c r="A3621" s="433" t="s">
        <v>30827</v>
      </c>
      <c r="B3621" s="434" t="s">
        <v>24078</v>
      </c>
      <c r="C3621" s="434" t="s">
        <v>30828</v>
      </c>
      <c r="D3621" s="434" t="s">
        <v>53</v>
      </c>
      <c r="E3621" s="435">
        <v>219.7</v>
      </c>
    </row>
    <row r="3622" spans="1:5" ht="14.4">
      <c r="A3622" s="433" t="s">
        <v>30829</v>
      </c>
      <c r="B3622" s="434" t="s">
        <v>24078</v>
      </c>
      <c r="C3622" s="434" t="s">
        <v>30830</v>
      </c>
      <c r="D3622" s="434" t="s">
        <v>53</v>
      </c>
      <c r="E3622" s="435">
        <v>370.5</v>
      </c>
    </row>
    <row r="3623" spans="1:5" ht="14.4">
      <c r="A3623" s="433" t="s">
        <v>30831</v>
      </c>
      <c r="B3623" s="434" t="s">
        <v>24078</v>
      </c>
      <c r="C3623" s="434" t="s">
        <v>30832</v>
      </c>
      <c r="D3623" s="434" t="s">
        <v>53</v>
      </c>
      <c r="E3623" s="435">
        <v>458.15</v>
      </c>
    </row>
    <row r="3624" spans="1:5" ht="14.4">
      <c r="A3624" s="433" t="s">
        <v>30833</v>
      </c>
      <c r="B3624" s="434" t="s">
        <v>24078</v>
      </c>
      <c r="C3624" s="434" t="s">
        <v>30834</v>
      </c>
      <c r="D3624" s="434" t="s">
        <v>53</v>
      </c>
      <c r="E3624" s="435">
        <v>684.26</v>
      </c>
    </row>
    <row r="3625" spans="1:5" ht="14.4">
      <c r="A3625" s="433" t="s">
        <v>30835</v>
      </c>
      <c r="B3625" s="434" t="s">
        <v>24078</v>
      </c>
      <c r="C3625" s="434" t="s">
        <v>30836</v>
      </c>
      <c r="D3625" s="434" t="s">
        <v>53</v>
      </c>
      <c r="E3625" s="435">
        <v>991.34</v>
      </c>
    </row>
    <row r="3626" spans="1:5" ht="14.4">
      <c r="A3626" s="433" t="s">
        <v>30837</v>
      </c>
      <c r="B3626" s="434" t="s">
        <v>24078</v>
      </c>
      <c r="C3626" s="434" t="s">
        <v>30838</v>
      </c>
      <c r="D3626" s="434" t="s">
        <v>53</v>
      </c>
      <c r="E3626" s="435">
        <v>128.36000000000001</v>
      </c>
    </row>
    <row r="3627" spans="1:5" ht="14.4">
      <c r="A3627" s="433" t="s">
        <v>30839</v>
      </c>
      <c r="B3627" s="434" t="s">
        <v>24078</v>
      </c>
      <c r="C3627" s="434" t="s">
        <v>30840</v>
      </c>
      <c r="D3627" s="434" t="s">
        <v>53</v>
      </c>
      <c r="E3627" s="435">
        <v>156</v>
      </c>
    </row>
    <row r="3628" spans="1:5" ht="14.4">
      <c r="A3628" s="433" t="s">
        <v>30841</v>
      </c>
      <c r="B3628" s="434" t="s">
        <v>24078</v>
      </c>
      <c r="C3628" s="434" t="s">
        <v>30842</v>
      </c>
      <c r="D3628" s="434" t="s">
        <v>53</v>
      </c>
      <c r="E3628" s="435">
        <v>203.89</v>
      </c>
    </row>
    <row r="3629" spans="1:5" ht="14.4">
      <c r="A3629" s="433" t="s">
        <v>30843</v>
      </c>
      <c r="B3629" s="434" t="s">
        <v>24078</v>
      </c>
      <c r="C3629" s="434" t="s">
        <v>30844</v>
      </c>
      <c r="D3629" s="434" t="s">
        <v>53</v>
      </c>
      <c r="E3629" s="435">
        <v>380.14</v>
      </c>
    </row>
    <row r="3630" spans="1:5" ht="14.4">
      <c r="A3630" s="433" t="s">
        <v>30845</v>
      </c>
      <c r="B3630" s="434" t="s">
        <v>24078</v>
      </c>
      <c r="C3630" s="434" t="s">
        <v>30846</v>
      </c>
      <c r="D3630" s="434" t="s">
        <v>53</v>
      </c>
      <c r="E3630" s="435">
        <v>503.57</v>
      </c>
    </row>
    <row r="3631" spans="1:5" ht="14.4">
      <c r="A3631" s="433" t="s">
        <v>30847</v>
      </c>
      <c r="B3631" s="434" t="s">
        <v>24078</v>
      </c>
      <c r="C3631" s="434" t="s">
        <v>30848</v>
      </c>
      <c r="D3631" s="434" t="s">
        <v>53</v>
      </c>
      <c r="E3631" s="435">
        <v>738.57</v>
      </c>
    </row>
    <row r="3632" spans="1:5" ht="14.4">
      <c r="A3632" s="433" t="s">
        <v>30849</v>
      </c>
      <c r="B3632" s="434" t="s">
        <v>24078</v>
      </c>
      <c r="C3632" s="434" t="s">
        <v>30850</v>
      </c>
      <c r="D3632" s="434" t="s">
        <v>53</v>
      </c>
      <c r="E3632" s="435">
        <v>1060.46</v>
      </c>
    </row>
    <row r="3633" spans="1:5" ht="14.4">
      <c r="A3633" s="433" t="s">
        <v>30851</v>
      </c>
      <c r="B3633" s="434" t="s">
        <v>24078</v>
      </c>
      <c r="C3633" s="434" t="s">
        <v>30852</v>
      </c>
      <c r="D3633" s="434" t="s">
        <v>53</v>
      </c>
      <c r="E3633" s="435">
        <v>273</v>
      </c>
    </row>
    <row r="3634" spans="1:5" ht="14.4">
      <c r="A3634" s="433" t="s">
        <v>30853</v>
      </c>
      <c r="B3634" s="434" t="s">
        <v>24078</v>
      </c>
      <c r="C3634" s="434" t="s">
        <v>30854</v>
      </c>
      <c r="D3634" s="434" t="s">
        <v>53</v>
      </c>
      <c r="E3634" s="435">
        <v>490.1</v>
      </c>
    </row>
    <row r="3635" spans="1:5" ht="14.4">
      <c r="A3635" s="433" t="s">
        <v>30855</v>
      </c>
      <c r="B3635" s="434" t="s">
        <v>24078</v>
      </c>
      <c r="C3635" s="434" t="s">
        <v>30856</v>
      </c>
      <c r="D3635" s="434" t="s">
        <v>53</v>
      </c>
      <c r="E3635" s="435">
        <v>634.4</v>
      </c>
    </row>
    <row r="3636" spans="1:5" ht="14.4">
      <c r="A3636" s="433" t="s">
        <v>30857</v>
      </c>
      <c r="B3636" s="434" t="s">
        <v>24078</v>
      </c>
      <c r="C3636" s="434" t="s">
        <v>30858</v>
      </c>
      <c r="D3636" s="434" t="s">
        <v>53</v>
      </c>
      <c r="E3636" s="435">
        <v>897</v>
      </c>
    </row>
    <row r="3637" spans="1:5" ht="14.4">
      <c r="A3637" s="433" t="s">
        <v>30859</v>
      </c>
      <c r="B3637" s="434" t="s">
        <v>24078</v>
      </c>
      <c r="C3637" s="434" t="s">
        <v>30860</v>
      </c>
      <c r="D3637" s="434" t="s">
        <v>53</v>
      </c>
      <c r="E3637" s="435">
        <v>1550.21</v>
      </c>
    </row>
    <row r="3638" spans="1:5" ht="14.4">
      <c r="A3638" s="433" t="s">
        <v>30861</v>
      </c>
      <c r="B3638" s="434" t="s">
        <v>24078</v>
      </c>
      <c r="C3638" s="434" t="s">
        <v>30862</v>
      </c>
      <c r="D3638" s="434" t="s">
        <v>53</v>
      </c>
      <c r="E3638" s="435">
        <v>197.47</v>
      </c>
    </row>
    <row r="3639" spans="1:5" ht="14.4">
      <c r="A3639" s="433" t="s">
        <v>30863</v>
      </c>
      <c r="B3639" s="434" t="s">
        <v>24078</v>
      </c>
      <c r="C3639" s="434" t="s">
        <v>30864</v>
      </c>
      <c r="D3639" s="434" t="s">
        <v>53</v>
      </c>
      <c r="E3639" s="435">
        <v>365.33</v>
      </c>
    </row>
    <row r="3640" spans="1:5" ht="14.4">
      <c r="A3640" s="433" t="s">
        <v>30865</v>
      </c>
      <c r="B3640" s="434" t="s">
        <v>24078</v>
      </c>
      <c r="C3640" s="434" t="s">
        <v>30866</v>
      </c>
      <c r="D3640" s="434" t="s">
        <v>53</v>
      </c>
      <c r="E3640" s="435">
        <v>448.27</v>
      </c>
    </row>
    <row r="3641" spans="1:5" ht="14.4">
      <c r="A3641" s="433" t="s">
        <v>30867</v>
      </c>
      <c r="B3641" s="434" t="s">
        <v>24078</v>
      </c>
      <c r="C3641" s="434" t="s">
        <v>30868</v>
      </c>
      <c r="D3641" s="434" t="s">
        <v>53</v>
      </c>
      <c r="E3641" s="435">
        <v>598.46</v>
      </c>
    </row>
    <row r="3642" spans="1:5" ht="14.4">
      <c r="A3642" s="433" t="s">
        <v>30869</v>
      </c>
      <c r="B3642" s="434" t="s">
        <v>24078</v>
      </c>
      <c r="C3642" s="434" t="s">
        <v>30870</v>
      </c>
      <c r="D3642" s="434" t="s">
        <v>53</v>
      </c>
      <c r="E3642" s="435">
        <v>920.25</v>
      </c>
    </row>
    <row r="3643" spans="1:5" ht="14.4">
      <c r="A3643" s="433" t="s">
        <v>30871</v>
      </c>
      <c r="B3643" s="434" t="s">
        <v>24078</v>
      </c>
      <c r="C3643" s="434" t="s">
        <v>30872</v>
      </c>
      <c r="D3643" s="434" t="s">
        <v>53</v>
      </c>
      <c r="E3643" s="435">
        <v>1223</v>
      </c>
    </row>
    <row r="3644" spans="1:5" ht="14.4">
      <c r="A3644" s="433" t="s">
        <v>30873</v>
      </c>
      <c r="B3644" s="434" t="s">
        <v>24078</v>
      </c>
      <c r="C3644" s="434" t="s">
        <v>30874</v>
      </c>
      <c r="D3644" s="434" t="s">
        <v>53</v>
      </c>
      <c r="E3644" s="435">
        <v>370.5</v>
      </c>
    </row>
    <row r="3645" spans="1:5" ht="14.4">
      <c r="A3645" s="433" t="s">
        <v>30875</v>
      </c>
      <c r="B3645" s="434" t="s">
        <v>24078</v>
      </c>
      <c r="C3645" s="434" t="s">
        <v>30876</v>
      </c>
      <c r="D3645" s="434" t="s">
        <v>53</v>
      </c>
      <c r="E3645" s="435">
        <v>31.01</v>
      </c>
    </row>
    <row r="3646" spans="1:5" ht="14.4">
      <c r="A3646" s="433" t="s">
        <v>30877</v>
      </c>
      <c r="B3646" s="434" t="s">
        <v>24078</v>
      </c>
      <c r="C3646" s="434" t="s">
        <v>30878</v>
      </c>
      <c r="D3646" s="434" t="s">
        <v>53</v>
      </c>
      <c r="E3646" s="435">
        <v>37.89</v>
      </c>
    </row>
    <row r="3647" spans="1:5" ht="14.4">
      <c r="A3647" s="433" t="s">
        <v>30879</v>
      </c>
      <c r="B3647" s="434" t="s">
        <v>24078</v>
      </c>
      <c r="C3647" s="434" t="s">
        <v>30880</v>
      </c>
      <c r="D3647" s="434" t="s">
        <v>53</v>
      </c>
      <c r="E3647" s="435">
        <v>49.55</v>
      </c>
    </row>
    <row r="3648" spans="1:5" ht="14.4">
      <c r="A3648" s="433" t="s">
        <v>30881</v>
      </c>
      <c r="B3648" s="434" t="s">
        <v>24078</v>
      </c>
      <c r="C3648" s="434" t="s">
        <v>30882</v>
      </c>
      <c r="D3648" s="434" t="s">
        <v>53</v>
      </c>
      <c r="E3648" s="435">
        <v>60.88</v>
      </c>
    </row>
    <row r="3649" spans="1:5" ht="14.4">
      <c r="A3649" s="433" t="s">
        <v>30883</v>
      </c>
      <c r="B3649" s="434" t="s">
        <v>24078</v>
      </c>
      <c r="C3649" s="434" t="s">
        <v>30884</v>
      </c>
      <c r="D3649" s="434" t="s">
        <v>53</v>
      </c>
      <c r="E3649" s="435">
        <v>81.19</v>
      </c>
    </row>
    <row r="3650" spans="1:5" ht="14.4">
      <c r="A3650" s="433" t="s">
        <v>30885</v>
      </c>
      <c r="B3650" s="434" t="s">
        <v>24078</v>
      </c>
      <c r="C3650" s="434" t="s">
        <v>30886</v>
      </c>
      <c r="D3650" s="434" t="s">
        <v>100</v>
      </c>
      <c r="E3650" s="435">
        <v>479.44</v>
      </c>
    </row>
    <row r="3651" spans="1:5" ht="14.4">
      <c r="A3651" s="433" t="s">
        <v>30887</v>
      </c>
      <c r="B3651" s="434" t="s">
        <v>24078</v>
      </c>
      <c r="C3651" s="434" t="s">
        <v>30888</v>
      </c>
      <c r="D3651" s="434" t="s">
        <v>100</v>
      </c>
      <c r="E3651" s="435">
        <v>213.19</v>
      </c>
    </row>
    <row r="3652" spans="1:5" ht="14.4">
      <c r="A3652" s="433" t="s">
        <v>30889</v>
      </c>
      <c r="B3652" s="434" t="s">
        <v>24078</v>
      </c>
      <c r="C3652" s="434" t="s">
        <v>30890</v>
      </c>
      <c r="D3652" s="434" t="s">
        <v>100</v>
      </c>
      <c r="E3652" s="435">
        <v>69.66</v>
      </c>
    </row>
    <row r="3653" spans="1:5" ht="14.4">
      <c r="A3653" s="433" t="s">
        <v>30891</v>
      </c>
      <c r="B3653" s="434" t="s">
        <v>24078</v>
      </c>
      <c r="C3653" s="434" t="s">
        <v>30892</v>
      </c>
      <c r="D3653" s="434" t="s">
        <v>100</v>
      </c>
      <c r="E3653" s="435">
        <v>479.44</v>
      </c>
    </row>
    <row r="3654" spans="1:5" ht="14.4">
      <c r="A3654" s="433" t="s">
        <v>30893</v>
      </c>
      <c r="B3654" s="434" t="s">
        <v>24078</v>
      </c>
      <c r="C3654" s="434" t="s">
        <v>30894</v>
      </c>
      <c r="D3654" s="434" t="s">
        <v>100</v>
      </c>
      <c r="E3654" s="435">
        <v>651.64</v>
      </c>
    </row>
    <row r="3655" spans="1:5" ht="14.4">
      <c r="A3655" s="433" t="s">
        <v>30895</v>
      </c>
      <c r="B3655" s="434" t="s">
        <v>24078</v>
      </c>
      <c r="C3655" s="434" t="s">
        <v>30896</v>
      </c>
      <c r="D3655" s="434" t="s">
        <v>53</v>
      </c>
      <c r="E3655" s="435">
        <v>341.89</v>
      </c>
    </row>
    <row r="3656" spans="1:5" ht="14.4">
      <c r="A3656" s="433" t="s">
        <v>30897</v>
      </c>
      <c r="B3656" s="434" t="s">
        <v>24078</v>
      </c>
      <c r="C3656" s="434" t="s">
        <v>30898</v>
      </c>
      <c r="D3656" s="434" t="s">
        <v>100</v>
      </c>
      <c r="E3656" s="435">
        <v>1183.01</v>
      </c>
    </row>
    <row r="3657" spans="1:5" ht="14.4">
      <c r="A3657" s="433" t="s">
        <v>30899</v>
      </c>
      <c r="B3657" s="434" t="s">
        <v>24078</v>
      </c>
      <c r="C3657" s="434" t="s">
        <v>30900</v>
      </c>
      <c r="D3657" s="434" t="s">
        <v>53</v>
      </c>
      <c r="E3657" s="435">
        <v>187.01</v>
      </c>
    </row>
    <row r="3658" spans="1:5" ht="14.4">
      <c r="A3658" s="433" t="s">
        <v>30901</v>
      </c>
      <c r="B3658" s="434" t="s">
        <v>24078</v>
      </c>
      <c r="C3658" s="434" t="s">
        <v>30902</v>
      </c>
      <c r="D3658" s="434" t="s">
        <v>100</v>
      </c>
      <c r="E3658" s="435">
        <v>90</v>
      </c>
    </row>
    <row r="3659" spans="1:5" ht="14.4">
      <c r="A3659" s="433" t="s">
        <v>30903</v>
      </c>
      <c r="B3659" s="434" t="s">
        <v>24078</v>
      </c>
      <c r="C3659" s="434" t="s">
        <v>30904</v>
      </c>
      <c r="D3659" s="434" t="s">
        <v>100</v>
      </c>
      <c r="E3659" s="435">
        <v>91</v>
      </c>
    </row>
    <row r="3660" spans="1:5" ht="14.4">
      <c r="A3660" s="433" t="s">
        <v>30905</v>
      </c>
      <c r="B3660" s="434" t="s">
        <v>24078</v>
      </c>
      <c r="C3660" s="434" t="s">
        <v>30906</v>
      </c>
      <c r="D3660" s="434" t="s">
        <v>100</v>
      </c>
      <c r="E3660" s="435">
        <v>159.15</v>
      </c>
    </row>
    <row r="3661" spans="1:5" ht="14.4">
      <c r="A3661" s="433" t="s">
        <v>30907</v>
      </c>
      <c r="B3661" s="434" t="s">
        <v>24078</v>
      </c>
      <c r="C3661" s="434" t="s">
        <v>30908</v>
      </c>
      <c r="D3661" s="434" t="s">
        <v>100</v>
      </c>
      <c r="E3661" s="435">
        <v>143.54</v>
      </c>
    </row>
    <row r="3662" spans="1:5" ht="14.4">
      <c r="A3662" s="433" t="s">
        <v>30909</v>
      </c>
      <c r="B3662" s="434" t="s">
        <v>24078</v>
      </c>
      <c r="C3662" s="434" t="s">
        <v>30910</v>
      </c>
      <c r="D3662" s="434" t="s">
        <v>100</v>
      </c>
      <c r="E3662" s="435">
        <v>93.6</v>
      </c>
    </row>
    <row r="3663" spans="1:5" ht="14.4">
      <c r="A3663" s="433" t="s">
        <v>30911</v>
      </c>
      <c r="B3663" s="434" t="s">
        <v>24078</v>
      </c>
      <c r="C3663" s="434" t="s">
        <v>30912</v>
      </c>
      <c r="D3663" s="434" t="s">
        <v>100</v>
      </c>
      <c r="E3663" s="435">
        <v>780</v>
      </c>
    </row>
    <row r="3664" spans="1:5" ht="14.4">
      <c r="A3664" s="433" t="s">
        <v>30913</v>
      </c>
      <c r="B3664" s="434" t="s">
        <v>24078</v>
      </c>
      <c r="C3664" s="434" t="s">
        <v>30914</v>
      </c>
      <c r="D3664" s="434" t="s">
        <v>53</v>
      </c>
      <c r="E3664" s="435">
        <v>3.05</v>
      </c>
    </row>
    <row r="3665" spans="1:5" ht="14.4">
      <c r="A3665" s="433" t="s">
        <v>30915</v>
      </c>
      <c r="B3665" s="434" t="s">
        <v>24078</v>
      </c>
      <c r="C3665" s="434" t="s">
        <v>30916</v>
      </c>
      <c r="D3665" s="434" t="s">
        <v>74</v>
      </c>
      <c r="E3665" s="435">
        <v>115</v>
      </c>
    </row>
    <row r="3666" spans="1:5" ht="14.4">
      <c r="A3666" s="433" t="s">
        <v>30917</v>
      </c>
      <c r="B3666" s="434" t="s">
        <v>24078</v>
      </c>
      <c r="C3666" s="434" t="s">
        <v>30918</v>
      </c>
      <c r="D3666" s="434" t="s">
        <v>74</v>
      </c>
      <c r="E3666" s="435">
        <v>135</v>
      </c>
    </row>
    <row r="3667" spans="1:5" ht="14.4">
      <c r="A3667" s="433" t="s">
        <v>30919</v>
      </c>
      <c r="B3667" s="434" t="s">
        <v>24078</v>
      </c>
      <c r="C3667" s="434" t="s">
        <v>30920</v>
      </c>
      <c r="D3667" s="434" t="s">
        <v>74</v>
      </c>
      <c r="E3667" s="435">
        <v>175</v>
      </c>
    </row>
    <row r="3668" spans="1:5" ht="14.4">
      <c r="A3668" s="433" t="s">
        <v>30921</v>
      </c>
      <c r="B3668" s="434" t="s">
        <v>24078</v>
      </c>
      <c r="C3668" s="434" t="s">
        <v>30922</v>
      </c>
      <c r="D3668" s="434" t="s">
        <v>74</v>
      </c>
      <c r="E3668" s="435">
        <v>185</v>
      </c>
    </row>
    <row r="3669" spans="1:5" ht="14.4">
      <c r="A3669" s="433" t="s">
        <v>30923</v>
      </c>
      <c r="B3669" s="434" t="s">
        <v>24078</v>
      </c>
      <c r="C3669" s="434" t="s">
        <v>30924</v>
      </c>
      <c r="D3669" s="434" t="s">
        <v>74</v>
      </c>
      <c r="E3669" s="435">
        <v>140</v>
      </c>
    </row>
    <row r="3670" spans="1:5" ht="14.4">
      <c r="A3670" s="433" t="s">
        <v>30925</v>
      </c>
      <c r="B3670" s="434" t="s">
        <v>24078</v>
      </c>
      <c r="C3670" s="434" t="s">
        <v>30926</v>
      </c>
      <c r="D3670" s="434" t="s">
        <v>74</v>
      </c>
      <c r="E3670" s="435">
        <v>479</v>
      </c>
    </row>
    <row r="3671" spans="1:5" ht="14.4">
      <c r="A3671" s="433" t="s">
        <v>30927</v>
      </c>
      <c r="B3671" s="434" t="s">
        <v>24078</v>
      </c>
      <c r="C3671" s="434" t="s">
        <v>30928</v>
      </c>
      <c r="D3671" s="434" t="s">
        <v>74</v>
      </c>
      <c r="E3671" s="435">
        <v>480</v>
      </c>
    </row>
    <row r="3672" spans="1:5" ht="14.4">
      <c r="A3672" s="433" t="s">
        <v>30929</v>
      </c>
      <c r="B3672" s="434" t="s">
        <v>24078</v>
      </c>
      <c r="C3672" s="434" t="s">
        <v>30930</v>
      </c>
      <c r="D3672" s="434" t="s">
        <v>74</v>
      </c>
      <c r="E3672" s="435">
        <v>640</v>
      </c>
    </row>
    <row r="3673" spans="1:5" ht="14.4">
      <c r="A3673" s="433" t="s">
        <v>30931</v>
      </c>
      <c r="B3673" s="434" t="s">
        <v>24078</v>
      </c>
      <c r="C3673" s="434" t="s">
        <v>30932</v>
      </c>
      <c r="D3673" s="434" t="s">
        <v>74</v>
      </c>
      <c r="E3673" s="435">
        <v>291.25</v>
      </c>
    </row>
    <row r="3674" spans="1:5" ht="14.4">
      <c r="A3674" s="433" t="s">
        <v>30933</v>
      </c>
      <c r="B3674" s="434" t="s">
        <v>24078</v>
      </c>
      <c r="C3674" s="434" t="s">
        <v>30934</v>
      </c>
      <c r="D3674" s="434" t="s">
        <v>74</v>
      </c>
      <c r="E3674" s="435">
        <v>300.95</v>
      </c>
    </row>
    <row r="3675" spans="1:5" ht="14.4">
      <c r="A3675" s="433" t="s">
        <v>30935</v>
      </c>
      <c r="B3675" s="434" t="s">
        <v>24078</v>
      </c>
      <c r="C3675" s="434" t="s">
        <v>30936</v>
      </c>
      <c r="D3675" s="434" t="s">
        <v>74</v>
      </c>
      <c r="E3675" s="435">
        <v>200</v>
      </c>
    </row>
    <row r="3676" spans="1:5" ht="14.4">
      <c r="A3676" s="433" t="s">
        <v>30937</v>
      </c>
      <c r="B3676" s="434" t="s">
        <v>24078</v>
      </c>
      <c r="C3676" s="434" t="s">
        <v>30938</v>
      </c>
      <c r="D3676" s="434" t="s">
        <v>74</v>
      </c>
      <c r="E3676" s="435">
        <v>250</v>
      </c>
    </row>
    <row r="3677" spans="1:5" ht="14.4">
      <c r="A3677" s="433" t="s">
        <v>30939</v>
      </c>
      <c r="B3677" s="434" t="s">
        <v>24078</v>
      </c>
      <c r="C3677" s="434" t="s">
        <v>30940</v>
      </c>
      <c r="D3677" s="434" t="s">
        <v>74</v>
      </c>
      <c r="E3677" s="435">
        <v>350</v>
      </c>
    </row>
    <row r="3678" spans="1:5" ht="14.4">
      <c r="A3678" s="433" t="s">
        <v>30941</v>
      </c>
      <c r="B3678" s="434" t="s">
        <v>24078</v>
      </c>
      <c r="C3678" s="434" t="s">
        <v>30942</v>
      </c>
      <c r="D3678" s="434" t="s">
        <v>74</v>
      </c>
      <c r="E3678" s="435">
        <v>376.24</v>
      </c>
    </row>
    <row r="3679" spans="1:5" ht="14.4">
      <c r="A3679" s="433" t="s">
        <v>30943</v>
      </c>
      <c r="B3679" s="434" t="s">
        <v>24078</v>
      </c>
      <c r="C3679" s="434" t="s">
        <v>30944</v>
      </c>
      <c r="D3679" s="434" t="s">
        <v>53</v>
      </c>
      <c r="E3679" s="435">
        <v>1.87</v>
      </c>
    </row>
    <row r="3680" spans="1:5" ht="14.4">
      <c r="A3680" s="433" t="s">
        <v>30945</v>
      </c>
      <c r="B3680" s="434" t="s">
        <v>24078</v>
      </c>
      <c r="C3680" s="434" t="s">
        <v>30946</v>
      </c>
      <c r="D3680" s="434" t="s">
        <v>100</v>
      </c>
      <c r="E3680" s="435">
        <v>23.35</v>
      </c>
    </row>
    <row r="3681" spans="1:5" ht="14.4">
      <c r="A3681" s="433" t="s">
        <v>30947</v>
      </c>
      <c r="B3681" s="434" t="s">
        <v>24078</v>
      </c>
      <c r="C3681" s="434" t="s">
        <v>30948</v>
      </c>
      <c r="D3681" s="434" t="s">
        <v>53</v>
      </c>
      <c r="E3681" s="435">
        <v>1.6</v>
      </c>
    </row>
    <row r="3682" spans="1:5" ht="14.4">
      <c r="A3682" s="433" t="s">
        <v>30949</v>
      </c>
      <c r="B3682" s="434" t="s">
        <v>24078</v>
      </c>
      <c r="C3682" s="434" t="s">
        <v>30950</v>
      </c>
      <c r="D3682" s="434" t="s">
        <v>74</v>
      </c>
      <c r="E3682" s="435">
        <v>155</v>
      </c>
    </row>
    <row r="3683" spans="1:5" ht="14.4">
      <c r="A3683" s="433" t="s">
        <v>30951</v>
      </c>
      <c r="B3683" s="434" t="s">
        <v>24078</v>
      </c>
      <c r="C3683" s="434" t="s">
        <v>30952</v>
      </c>
      <c r="D3683" s="434" t="s">
        <v>74</v>
      </c>
      <c r="E3683" s="435">
        <v>29.95</v>
      </c>
    </row>
    <row r="3684" spans="1:5" ht="14.4">
      <c r="A3684" s="433" t="s">
        <v>30953</v>
      </c>
      <c r="B3684" s="434" t="s">
        <v>24078</v>
      </c>
      <c r="C3684" s="434" t="s">
        <v>30954</v>
      </c>
      <c r="D3684" s="434" t="s">
        <v>74</v>
      </c>
      <c r="E3684" s="435">
        <v>77.900000000000006</v>
      </c>
    </row>
    <row r="3685" spans="1:5" ht="14.4">
      <c r="A3685" s="433" t="s">
        <v>30955</v>
      </c>
      <c r="B3685" s="434" t="s">
        <v>24078</v>
      </c>
      <c r="C3685" s="434" t="s">
        <v>30956</v>
      </c>
      <c r="D3685" s="434" t="s">
        <v>74</v>
      </c>
      <c r="E3685" s="435">
        <v>31</v>
      </c>
    </row>
    <row r="3686" spans="1:5" ht="14.4">
      <c r="A3686" s="433" t="s">
        <v>30957</v>
      </c>
      <c r="B3686" s="434" t="s">
        <v>24078</v>
      </c>
      <c r="C3686" s="434" t="s">
        <v>30958</v>
      </c>
      <c r="D3686" s="434" t="s">
        <v>74</v>
      </c>
      <c r="E3686" s="435">
        <v>24</v>
      </c>
    </row>
    <row r="3687" spans="1:5" ht="14.4">
      <c r="A3687" s="433" t="s">
        <v>30959</v>
      </c>
      <c r="B3687" s="434" t="s">
        <v>24078</v>
      </c>
      <c r="C3687" s="434" t="s">
        <v>30960</v>
      </c>
      <c r="D3687" s="434" t="s">
        <v>74</v>
      </c>
      <c r="E3687" s="435">
        <v>52.5</v>
      </c>
    </row>
    <row r="3688" spans="1:5" ht="14.4">
      <c r="A3688" s="433" t="s">
        <v>30961</v>
      </c>
      <c r="B3688" s="434" t="s">
        <v>24078</v>
      </c>
      <c r="C3688" s="434" t="s">
        <v>30962</v>
      </c>
      <c r="D3688" s="434" t="s">
        <v>74</v>
      </c>
      <c r="E3688" s="435">
        <v>60.25</v>
      </c>
    </row>
    <row r="3689" spans="1:5" ht="14.4">
      <c r="A3689" s="433" t="s">
        <v>30963</v>
      </c>
      <c r="B3689" s="434" t="s">
        <v>24078</v>
      </c>
      <c r="C3689" s="434" t="s">
        <v>30964</v>
      </c>
      <c r="D3689" s="434" t="s">
        <v>74</v>
      </c>
      <c r="E3689" s="435">
        <v>66.94</v>
      </c>
    </row>
    <row r="3690" spans="1:5" ht="14.4">
      <c r="A3690" s="433" t="s">
        <v>30965</v>
      </c>
      <c r="B3690" s="434" t="s">
        <v>24078</v>
      </c>
      <c r="C3690" s="434" t="s">
        <v>30966</v>
      </c>
      <c r="D3690" s="434" t="s">
        <v>74</v>
      </c>
      <c r="E3690" s="435">
        <v>200</v>
      </c>
    </row>
    <row r="3691" spans="1:5" ht="14.4">
      <c r="A3691" s="433" t="s">
        <v>30967</v>
      </c>
      <c r="B3691" s="434" t="s">
        <v>24078</v>
      </c>
      <c r="C3691" s="434" t="s">
        <v>30968</v>
      </c>
      <c r="D3691" s="434" t="s">
        <v>74</v>
      </c>
      <c r="E3691" s="435">
        <v>160</v>
      </c>
    </row>
    <row r="3692" spans="1:5" ht="14.4">
      <c r="A3692" s="433" t="s">
        <v>30969</v>
      </c>
      <c r="B3692" s="434" t="s">
        <v>24078</v>
      </c>
      <c r="C3692" s="434" t="s">
        <v>30970</v>
      </c>
      <c r="D3692" s="434" t="s">
        <v>74</v>
      </c>
      <c r="E3692" s="435">
        <v>541.66999999999996</v>
      </c>
    </row>
    <row r="3693" spans="1:5" ht="14.4">
      <c r="A3693" s="433" t="s">
        <v>30971</v>
      </c>
      <c r="B3693" s="434" t="s">
        <v>24078</v>
      </c>
      <c r="C3693" s="434" t="s">
        <v>30972</v>
      </c>
      <c r="D3693" s="434" t="s">
        <v>74</v>
      </c>
      <c r="E3693" s="435">
        <v>207.77</v>
      </c>
    </row>
    <row r="3694" spans="1:5" ht="14.4">
      <c r="A3694" s="433" t="s">
        <v>30973</v>
      </c>
      <c r="B3694" s="434" t="s">
        <v>24078</v>
      </c>
      <c r="C3694" s="434" t="s">
        <v>30974</v>
      </c>
      <c r="D3694" s="434" t="s">
        <v>74</v>
      </c>
      <c r="E3694" s="435">
        <v>120</v>
      </c>
    </row>
    <row r="3695" spans="1:5" ht="14.4">
      <c r="A3695" s="433" t="s">
        <v>30975</v>
      </c>
      <c r="B3695" s="434" t="s">
        <v>24078</v>
      </c>
      <c r="C3695" s="434" t="s">
        <v>30976</v>
      </c>
      <c r="D3695" s="434" t="s">
        <v>74</v>
      </c>
      <c r="E3695" s="435">
        <v>99.95</v>
      </c>
    </row>
    <row r="3696" spans="1:5" ht="14.4">
      <c r="A3696" s="433" t="s">
        <v>30977</v>
      </c>
      <c r="B3696" s="434" t="s">
        <v>24078</v>
      </c>
      <c r="C3696" s="434" t="s">
        <v>30978</v>
      </c>
      <c r="D3696" s="434" t="s">
        <v>126</v>
      </c>
      <c r="E3696" s="435">
        <v>39.71</v>
      </c>
    </row>
    <row r="3697" spans="1:5" ht="14.4">
      <c r="A3697" s="433" t="s">
        <v>30979</v>
      </c>
      <c r="B3697" s="434" t="s">
        <v>24078</v>
      </c>
      <c r="C3697" s="434" t="s">
        <v>30980</v>
      </c>
      <c r="D3697" s="434" t="s">
        <v>126</v>
      </c>
      <c r="E3697" s="435">
        <v>39.04</v>
      </c>
    </row>
    <row r="3698" spans="1:5" ht="14.4">
      <c r="A3698" s="433" t="s">
        <v>30981</v>
      </c>
      <c r="B3698" s="434" t="s">
        <v>24078</v>
      </c>
      <c r="C3698" s="434" t="s">
        <v>30982</v>
      </c>
      <c r="D3698" s="434" t="s">
        <v>100</v>
      </c>
      <c r="E3698" s="435">
        <v>19.52</v>
      </c>
    </row>
    <row r="3699" spans="1:5" ht="14.4">
      <c r="A3699" s="433" t="s">
        <v>30983</v>
      </c>
      <c r="B3699" s="434" t="s">
        <v>24078</v>
      </c>
      <c r="C3699" s="434" t="s">
        <v>30984</v>
      </c>
      <c r="D3699" s="434" t="s">
        <v>100</v>
      </c>
      <c r="E3699" s="435">
        <v>31.9</v>
      </c>
    </row>
    <row r="3700" spans="1:5" ht="14.4">
      <c r="A3700" s="433" t="s">
        <v>30985</v>
      </c>
      <c r="B3700" s="434" t="s">
        <v>24078</v>
      </c>
      <c r="C3700" s="434" t="s">
        <v>30986</v>
      </c>
      <c r="D3700" s="434" t="s">
        <v>74</v>
      </c>
      <c r="E3700" s="435">
        <v>83.61</v>
      </c>
    </row>
    <row r="3701" spans="1:5" ht="14.4">
      <c r="A3701" s="433" t="s">
        <v>30987</v>
      </c>
      <c r="B3701" s="434" t="s">
        <v>24078</v>
      </c>
      <c r="C3701" s="434" t="s">
        <v>30988</v>
      </c>
      <c r="D3701" s="434" t="s">
        <v>74</v>
      </c>
      <c r="E3701" s="435">
        <v>59.15</v>
      </c>
    </row>
    <row r="3702" spans="1:5" ht="16.8">
      <c r="A3702" s="433" t="s">
        <v>30989</v>
      </c>
      <c r="B3702" s="434" t="s">
        <v>24078</v>
      </c>
      <c r="C3702" s="434" t="s">
        <v>30990</v>
      </c>
      <c r="D3702" s="434" t="s">
        <v>74</v>
      </c>
      <c r="E3702" s="435">
        <v>690.32</v>
      </c>
    </row>
    <row r="3703" spans="1:5" ht="14.4">
      <c r="A3703" s="433" t="s">
        <v>30991</v>
      </c>
      <c r="B3703" s="434" t="s">
        <v>24078</v>
      </c>
      <c r="C3703" s="434" t="s">
        <v>30992</v>
      </c>
      <c r="D3703" s="434" t="s">
        <v>53</v>
      </c>
      <c r="E3703" s="435">
        <v>2</v>
      </c>
    </row>
    <row r="3704" spans="1:5" ht="16.8">
      <c r="A3704" s="433" t="s">
        <v>30993</v>
      </c>
      <c r="B3704" s="434" t="s">
        <v>24078</v>
      </c>
      <c r="C3704" s="434" t="s">
        <v>30994</v>
      </c>
      <c r="D3704" s="434" t="s">
        <v>53</v>
      </c>
      <c r="E3704" s="435">
        <v>31</v>
      </c>
    </row>
    <row r="3705" spans="1:5" ht="14.4">
      <c r="A3705" s="433" t="s">
        <v>30995</v>
      </c>
      <c r="B3705" s="434" t="s">
        <v>24078</v>
      </c>
      <c r="C3705" s="434" t="s">
        <v>30996</v>
      </c>
      <c r="D3705" s="434" t="s">
        <v>53</v>
      </c>
      <c r="E3705" s="435">
        <v>36.9</v>
      </c>
    </row>
    <row r="3706" spans="1:5" ht="14.4">
      <c r="A3706" s="433" t="s">
        <v>30997</v>
      </c>
      <c r="B3706" s="434" t="s">
        <v>24078</v>
      </c>
      <c r="C3706" s="434" t="s">
        <v>30998</v>
      </c>
      <c r="D3706" s="434" t="s">
        <v>53</v>
      </c>
      <c r="E3706" s="435">
        <v>37.44</v>
      </c>
    </row>
    <row r="3707" spans="1:5" ht="14.4">
      <c r="A3707" s="433" t="s">
        <v>30999</v>
      </c>
      <c r="B3707" s="434" t="s">
        <v>24078</v>
      </c>
      <c r="C3707" s="434" t="s">
        <v>31000</v>
      </c>
      <c r="D3707" s="434" t="s">
        <v>53</v>
      </c>
      <c r="E3707" s="435">
        <v>11.9</v>
      </c>
    </row>
    <row r="3708" spans="1:5" ht="14.4">
      <c r="A3708" s="433" t="s">
        <v>31001</v>
      </c>
      <c r="B3708" s="434" t="s">
        <v>24078</v>
      </c>
      <c r="C3708" s="434" t="s">
        <v>31002</v>
      </c>
      <c r="D3708" s="434" t="s">
        <v>74</v>
      </c>
      <c r="E3708" s="435">
        <v>170</v>
      </c>
    </row>
    <row r="3709" spans="1:5" ht="16.8">
      <c r="A3709" s="433" t="s">
        <v>31003</v>
      </c>
      <c r="B3709" s="434" t="s">
        <v>24078</v>
      </c>
      <c r="C3709" s="434" t="s">
        <v>31004</v>
      </c>
      <c r="D3709" s="434" t="s">
        <v>74</v>
      </c>
      <c r="E3709" s="435">
        <v>276.07</v>
      </c>
    </row>
    <row r="3710" spans="1:5" ht="14.4">
      <c r="A3710" s="433" t="s">
        <v>31005</v>
      </c>
      <c r="B3710" s="434" t="s">
        <v>24078</v>
      </c>
      <c r="C3710" s="434" t="s">
        <v>31006</v>
      </c>
      <c r="D3710" s="434" t="s">
        <v>74</v>
      </c>
      <c r="E3710" s="435">
        <v>29.95</v>
      </c>
    </row>
    <row r="3711" spans="1:5" ht="14.4">
      <c r="A3711" s="433" t="s">
        <v>31007</v>
      </c>
      <c r="B3711" s="434" t="s">
        <v>24078</v>
      </c>
      <c r="C3711" s="434" t="s">
        <v>31008</v>
      </c>
      <c r="D3711" s="434" t="s">
        <v>100</v>
      </c>
      <c r="E3711" s="435">
        <v>42</v>
      </c>
    </row>
    <row r="3712" spans="1:5" ht="16.8">
      <c r="A3712" s="433" t="s">
        <v>31009</v>
      </c>
      <c r="B3712" s="434" t="s">
        <v>24078</v>
      </c>
      <c r="C3712" s="434" t="s">
        <v>31010</v>
      </c>
      <c r="D3712" s="434" t="s">
        <v>100</v>
      </c>
      <c r="E3712" s="435">
        <v>4180</v>
      </c>
    </row>
    <row r="3713" spans="1:5" ht="14.4">
      <c r="A3713" s="433" t="s">
        <v>31011</v>
      </c>
      <c r="B3713" s="434" t="s">
        <v>24078</v>
      </c>
      <c r="C3713" s="434" t="s">
        <v>31012</v>
      </c>
      <c r="D3713" s="434" t="s">
        <v>100</v>
      </c>
      <c r="E3713" s="435">
        <v>3874.28</v>
      </c>
    </row>
    <row r="3714" spans="1:5" ht="14.4">
      <c r="A3714" s="433" t="s">
        <v>31013</v>
      </c>
      <c r="B3714" s="434" t="s">
        <v>24078</v>
      </c>
      <c r="C3714" s="434" t="s">
        <v>31014</v>
      </c>
      <c r="D3714" s="434" t="s">
        <v>24273</v>
      </c>
      <c r="E3714" s="435">
        <v>1538.5</v>
      </c>
    </row>
    <row r="3715" spans="1:5" ht="14.4">
      <c r="A3715" s="433" t="s">
        <v>31015</v>
      </c>
      <c r="B3715" s="434" t="s">
        <v>24078</v>
      </c>
      <c r="C3715" s="434" t="s">
        <v>31016</v>
      </c>
      <c r="D3715" s="434" t="s">
        <v>100</v>
      </c>
      <c r="E3715" s="435">
        <v>88.63</v>
      </c>
    </row>
    <row r="3716" spans="1:5" ht="14.4">
      <c r="A3716" s="433" t="s">
        <v>31017</v>
      </c>
      <c r="B3716" s="434" t="s">
        <v>24078</v>
      </c>
      <c r="C3716" s="434" t="s">
        <v>31018</v>
      </c>
      <c r="D3716" s="434" t="s">
        <v>100</v>
      </c>
      <c r="E3716" s="435">
        <v>139.13</v>
      </c>
    </row>
    <row r="3717" spans="1:5" ht="14.4">
      <c r="A3717" s="433" t="s">
        <v>31019</v>
      </c>
      <c r="B3717" s="434" t="s">
        <v>24078</v>
      </c>
      <c r="C3717" s="434" t="s">
        <v>27295</v>
      </c>
      <c r="D3717" s="434" t="s">
        <v>100</v>
      </c>
      <c r="E3717" s="435">
        <v>2290</v>
      </c>
    </row>
    <row r="3718" spans="1:5" ht="14.4">
      <c r="A3718" s="433" t="s">
        <v>31020</v>
      </c>
      <c r="B3718" s="434" t="s">
        <v>24078</v>
      </c>
      <c r="C3718" s="434" t="s">
        <v>31021</v>
      </c>
      <c r="D3718" s="434" t="s">
        <v>31022</v>
      </c>
      <c r="E3718" s="435">
        <v>261.77999999999997</v>
      </c>
    </row>
    <row r="3719" spans="1:5" ht="14.4">
      <c r="A3719" s="433" t="s">
        <v>31023</v>
      </c>
      <c r="B3719" s="434" t="s">
        <v>24078</v>
      </c>
      <c r="C3719" s="434" t="s">
        <v>31024</v>
      </c>
      <c r="D3719" s="434" t="s">
        <v>53</v>
      </c>
      <c r="E3719" s="435">
        <v>1.89</v>
      </c>
    </row>
    <row r="3720" spans="1:5" ht="14.4">
      <c r="A3720" s="433" t="s">
        <v>31025</v>
      </c>
      <c r="B3720" s="434" t="s">
        <v>24078</v>
      </c>
      <c r="C3720" s="434" t="s">
        <v>31026</v>
      </c>
      <c r="D3720" s="434" t="s">
        <v>100</v>
      </c>
      <c r="E3720" s="435">
        <v>2.88</v>
      </c>
    </row>
    <row r="3721" spans="1:5" ht="14.4">
      <c r="A3721" s="433" t="s">
        <v>31027</v>
      </c>
      <c r="B3721" s="434" t="s">
        <v>24078</v>
      </c>
      <c r="C3721" s="434" t="s">
        <v>31028</v>
      </c>
      <c r="D3721" s="434" t="s">
        <v>100</v>
      </c>
      <c r="E3721" s="435">
        <v>2664.58</v>
      </c>
    </row>
    <row r="3722" spans="1:5" ht="14.4">
      <c r="A3722" s="433" t="s">
        <v>31029</v>
      </c>
      <c r="B3722" s="434" t="s">
        <v>24078</v>
      </c>
      <c r="C3722" s="434" t="s">
        <v>27399</v>
      </c>
      <c r="D3722" s="434" t="s">
        <v>100</v>
      </c>
      <c r="E3722" s="435">
        <v>5216.66</v>
      </c>
    </row>
    <row r="3723" spans="1:5" ht="14.4">
      <c r="A3723" s="433" t="s">
        <v>31030</v>
      </c>
      <c r="B3723" s="434" t="s">
        <v>24078</v>
      </c>
      <c r="C3723" s="434" t="s">
        <v>27401</v>
      </c>
      <c r="D3723" s="434" t="s">
        <v>100</v>
      </c>
      <c r="E3723" s="435">
        <v>3801.81</v>
      </c>
    </row>
    <row r="3724" spans="1:5" ht="14.4">
      <c r="A3724" s="433" t="s">
        <v>31031</v>
      </c>
      <c r="B3724" s="434" t="s">
        <v>24078</v>
      </c>
      <c r="C3724" s="434" t="s">
        <v>27403</v>
      </c>
      <c r="D3724" s="434" t="s">
        <v>100</v>
      </c>
      <c r="E3724" s="435">
        <v>4041.14</v>
      </c>
    </row>
    <row r="3725" spans="1:5" ht="14.4">
      <c r="A3725" s="433" t="s">
        <v>31032</v>
      </c>
      <c r="B3725" s="434" t="s">
        <v>24078</v>
      </c>
      <c r="C3725" s="434" t="s">
        <v>27405</v>
      </c>
      <c r="D3725" s="434" t="s">
        <v>100</v>
      </c>
      <c r="E3725" s="435">
        <v>2145.8200000000002</v>
      </c>
    </row>
    <row r="3726" spans="1:5" ht="14.4">
      <c r="A3726" s="433" t="s">
        <v>31033</v>
      </c>
      <c r="B3726" s="434" t="s">
        <v>24078</v>
      </c>
      <c r="C3726" s="434" t="s">
        <v>31034</v>
      </c>
      <c r="D3726" s="434" t="s">
        <v>74</v>
      </c>
      <c r="E3726" s="435">
        <v>95</v>
      </c>
    </row>
    <row r="3727" spans="1:5" ht="14.4">
      <c r="A3727" s="433" t="s">
        <v>31035</v>
      </c>
      <c r="B3727" s="434" t="s">
        <v>24078</v>
      </c>
      <c r="C3727" s="434" t="s">
        <v>31036</v>
      </c>
      <c r="D3727" s="434" t="s">
        <v>100</v>
      </c>
      <c r="E3727" s="435">
        <v>495</v>
      </c>
    </row>
    <row r="3728" spans="1:5" ht="14.4">
      <c r="A3728" s="433" t="s">
        <v>31037</v>
      </c>
      <c r="B3728" s="434" t="s">
        <v>24078</v>
      </c>
      <c r="C3728" s="434" t="s">
        <v>31038</v>
      </c>
      <c r="D3728" s="434" t="s">
        <v>100</v>
      </c>
      <c r="E3728" s="435">
        <v>100</v>
      </c>
    </row>
    <row r="3729" spans="1:5" ht="14.4">
      <c r="A3729" s="433" t="s">
        <v>31039</v>
      </c>
      <c r="B3729" s="434" t="s">
        <v>24078</v>
      </c>
      <c r="C3729" s="434" t="s">
        <v>31040</v>
      </c>
      <c r="D3729" s="434" t="s">
        <v>100</v>
      </c>
      <c r="E3729" s="435">
        <v>10</v>
      </c>
    </row>
    <row r="3730" spans="1:5" ht="14.4">
      <c r="A3730" s="433" t="s">
        <v>31041</v>
      </c>
      <c r="B3730" s="434" t="s">
        <v>24078</v>
      </c>
      <c r="C3730" s="434" t="s">
        <v>31042</v>
      </c>
      <c r="D3730" s="434" t="s">
        <v>100</v>
      </c>
      <c r="E3730" s="435">
        <v>20</v>
      </c>
    </row>
    <row r="3731" spans="1:5" ht="14.4">
      <c r="A3731" s="433" t="s">
        <v>31043</v>
      </c>
      <c r="B3731" s="434" t="s">
        <v>24078</v>
      </c>
      <c r="C3731" s="434" t="s">
        <v>31044</v>
      </c>
      <c r="D3731" s="434" t="s">
        <v>100</v>
      </c>
      <c r="E3731" s="435">
        <v>130</v>
      </c>
    </row>
    <row r="3732" spans="1:5" ht="14.4">
      <c r="A3732" s="433" t="s">
        <v>31045</v>
      </c>
      <c r="B3732" s="434" t="s">
        <v>24078</v>
      </c>
      <c r="C3732" s="434" t="s">
        <v>31046</v>
      </c>
      <c r="D3732" s="434" t="s">
        <v>100</v>
      </c>
      <c r="E3732" s="435">
        <v>60</v>
      </c>
    </row>
    <row r="3733" spans="1:5" ht="14.4">
      <c r="A3733" s="433" t="s">
        <v>31047</v>
      </c>
      <c r="B3733" s="434" t="s">
        <v>24078</v>
      </c>
      <c r="C3733" s="434" t="s">
        <v>31048</v>
      </c>
      <c r="D3733" s="434" t="s">
        <v>100</v>
      </c>
      <c r="E3733" s="435">
        <v>550</v>
      </c>
    </row>
    <row r="3734" spans="1:5" ht="14.4">
      <c r="A3734" s="433" t="s">
        <v>31049</v>
      </c>
      <c r="B3734" s="434" t="s">
        <v>24078</v>
      </c>
      <c r="C3734" s="434" t="s">
        <v>31050</v>
      </c>
      <c r="D3734" s="434" t="s">
        <v>100</v>
      </c>
      <c r="E3734" s="435">
        <v>935</v>
      </c>
    </row>
    <row r="3735" spans="1:5" ht="14.4">
      <c r="A3735" s="433" t="s">
        <v>31051</v>
      </c>
      <c r="B3735" s="434" t="s">
        <v>24078</v>
      </c>
      <c r="C3735" s="434" t="s">
        <v>31052</v>
      </c>
      <c r="D3735" s="434" t="s">
        <v>100</v>
      </c>
      <c r="E3735" s="435">
        <v>935</v>
      </c>
    </row>
    <row r="3736" spans="1:5" ht="14.4">
      <c r="A3736" s="433" t="s">
        <v>31053</v>
      </c>
      <c r="B3736" s="434" t="s">
        <v>24078</v>
      </c>
      <c r="C3736" s="434" t="s">
        <v>31054</v>
      </c>
      <c r="D3736" s="434" t="s">
        <v>100</v>
      </c>
      <c r="E3736" s="435">
        <v>394</v>
      </c>
    </row>
    <row r="3737" spans="1:5" ht="14.4">
      <c r="A3737" s="433" t="s">
        <v>31055</v>
      </c>
      <c r="B3737" s="434" t="s">
        <v>24078</v>
      </c>
      <c r="C3737" s="434" t="s">
        <v>31056</v>
      </c>
      <c r="D3737" s="434" t="s">
        <v>100</v>
      </c>
      <c r="E3737" s="435">
        <v>610</v>
      </c>
    </row>
    <row r="3738" spans="1:5" ht="14.4">
      <c r="A3738" s="433" t="s">
        <v>31057</v>
      </c>
      <c r="B3738" s="434" t="s">
        <v>24078</v>
      </c>
      <c r="C3738" s="434" t="s">
        <v>31058</v>
      </c>
      <c r="D3738" s="434" t="s">
        <v>100</v>
      </c>
      <c r="E3738" s="435">
        <v>40</v>
      </c>
    </row>
    <row r="3739" spans="1:5" ht="14.4">
      <c r="A3739" s="433" t="s">
        <v>31059</v>
      </c>
      <c r="B3739" s="434" t="s">
        <v>24078</v>
      </c>
      <c r="C3739" s="434" t="s">
        <v>31060</v>
      </c>
      <c r="D3739" s="434" t="s">
        <v>100</v>
      </c>
      <c r="E3739" s="435">
        <v>668.16</v>
      </c>
    </row>
    <row r="3740" spans="1:5" ht="14.4">
      <c r="A3740" s="433" t="s">
        <v>31061</v>
      </c>
      <c r="B3740" s="434" t="s">
        <v>24078</v>
      </c>
      <c r="C3740" s="434" t="s">
        <v>31062</v>
      </c>
      <c r="D3740" s="434" t="s">
        <v>100</v>
      </c>
      <c r="E3740" s="435">
        <v>1068</v>
      </c>
    </row>
    <row r="3741" spans="1:5" ht="14.4">
      <c r="A3741" s="433" t="s">
        <v>31063</v>
      </c>
      <c r="B3741" s="434" t="s">
        <v>24078</v>
      </c>
      <c r="C3741" s="434" t="s">
        <v>31064</v>
      </c>
      <c r="D3741" s="434" t="s">
        <v>100</v>
      </c>
      <c r="E3741" s="435">
        <v>270</v>
      </c>
    </row>
    <row r="3742" spans="1:5" ht="14.4">
      <c r="A3742" s="433" t="s">
        <v>31065</v>
      </c>
      <c r="B3742" s="434" t="s">
        <v>24078</v>
      </c>
      <c r="C3742" s="434" t="s">
        <v>31066</v>
      </c>
      <c r="D3742" s="434" t="s">
        <v>100</v>
      </c>
      <c r="E3742" s="435">
        <v>300</v>
      </c>
    </row>
    <row r="3743" spans="1:5" ht="14.4">
      <c r="A3743" s="433" t="s">
        <v>31067</v>
      </c>
      <c r="B3743" s="434" t="s">
        <v>24078</v>
      </c>
      <c r="C3743" s="434" t="s">
        <v>24228</v>
      </c>
      <c r="D3743" s="434" t="s">
        <v>100</v>
      </c>
      <c r="E3743" s="435">
        <v>175</v>
      </c>
    </row>
    <row r="3744" spans="1:5" ht="14.4">
      <c r="A3744" s="433" t="s">
        <v>31068</v>
      </c>
      <c r="B3744" s="434" t="s">
        <v>24078</v>
      </c>
      <c r="C3744" s="434" t="s">
        <v>31069</v>
      </c>
      <c r="D3744" s="434" t="s">
        <v>100</v>
      </c>
      <c r="E3744" s="435">
        <v>200</v>
      </c>
    </row>
    <row r="3745" spans="1:5" ht="14.4">
      <c r="A3745" s="433" t="s">
        <v>31070</v>
      </c>
      <c r="B3745" s="434" t="s">
        <v>24078</v>
      </c>
      <c r="C3745" s="434" t="s">
        <v>31071</v>
      </c>
      <c r="D3745" s="434" t="s">
        <v>100</v>
      </c>
      <c r="E3745" s="435">
        <v>15</v>
      </c>
    </row>
    <row r="3746" spans="1:5" ht="14.4">
      <c r="A3746" s="433" t="s">
        <v>31072</v>
      </c>
      <c r="B3746" s="434" t="s">
        <v>24078</v>
      </c>
      <c r="C3746" s="434" t="s">
        <v>31073</v>
      </c>
      <c r="D3746" s="434" t="s">
        <v>100</v>
      </c>
      <c r="E3746" s="435">
        <v>2.5</v>
      </c>
    </row>
    <row r="3747" spans="1:5" ht="14.4">
      <c r="A3747" s="433" t="s">
        <v>31074</v>
      </c>
      <c r="B3747" s="434" t="s">
        <v>24078</v>
      </c>
      <c r="C3747" s="434" t="s">
        <v>31075</v>
      </c>
      <c r="D3747" s="434" t="s">
        <v>100</v>
      </c>
      <c r="E3747" s="435">
        <v>20</v>
      </c>
    </row>
    <row r="3748" spans="1:5" ht="14.4">
      <c r="A3748" s="433" t="s">
        <v>31076</v>
      </c>
      <c r="B3748" s="434" t="s">
        <v>24078</v>
      </c>
      <c r="C3748" s="434" t="s">
        <v>31077</v>
      </c>
      <c r="D3748" s="434" t="s">
        <v>100</v>
      </c>
      <c r="E3748" s="435">
        <v>60</v>
      </c>
    </row>
    <row r="3749" spans="1:5" ht="14.4">
      <c r="A3749" s="433" t="s">
        <v>31078</v>
      </c>
      <c r="B3749" s="434" t="s">
        <v>24078</v>
      </c>
      <c r="C3749" s="434" t="s">
        <v>31079</v>
      </c>
      <c r="D3749" s="434" t="s">
        <v>100</v>
      </c>
      <c r="E3749" s="435">
        <v>55</v>
      </c>
    </row>
    <row r="3750" spans="1:5" ht="14.4">
      <c r="A3750" s="433" t="s">
        <v>31080</v>
      </c>
      <c r="B3750" s="434" t="s">
        <v>24078</v>
      </c>
      <c r="C3750" s="434" t="s">
        <v>31081</v>
      </c>
      <c r="D3750" s="434" t="s">
        <v>100</v>
      </c>
      <c r="E3750" s="435">
        <v>55</v>
      </c>
    </row>
    <row r="3751" spans="1:5" ht="14.4">
      <c r="A3751" s="433" t="s">
        <v>31082</v>
      </c>
      <c r="B3751" s="434" t="s">
        <v>24078</v>
      </c>
      <c r="C3751" s="434" t="s">
        <v>31083</v>
      </c>
      <c r="D3751" s="434" t="s">
        <v>100</v>
      </c>
      <c r="E3751" s="435">
        <v>14.5</v>
      </c>
    </row>
    <row r="3752" spans="1:5" ht="14.4">
      <c r="A3752" s="433" t="s">
        <v>31084</v>
      </c>
      <c r="B3752" s="434" t="s">
        <v>24078</v>
      </c>
      <c r="C3752" s="434" t="s">
        <v>31085</v>
      </c>
      <c r="D3752" s="434" t="s">
        <v>100</v>
      </c>
      <c r="E3752" s="435">
        <v>13</v>
      </c>
    </row>
    <row r="3753" spans="1:5" ht="14.4">
      <c r="A3753" s="433" t="s">
        <v>31086</v>
      </c>
      <c r="B3753" s="434" t="s">
        <v>24078</v>
      </c>
      <c r="C3753" s="434" t="s">
        <v>31087</v>
      </c>
      <c r="D3753" s="434" t="s">
        <v>100</v>
      </c>
      <c r="E3753" s="435">
        <v>14.5</v>
      </c>
    </row>
    <row r="3754" spans="1:5" ht="14.4">
      <c r="A3754" s="433" t="s">
        <v>31088</v>
      </c>
      <c r="B3754" s="434" t="s">
        <v>24078</v>
      </c>
      <c r="C3754" s="434" t="s">
        <v>31089</v>
      </c>
      <c r="D3754" s="434" t="s">
        <v>100</v>
      </c>
      <c r="E3754" s="435">
        <v>13</v>
      </c>
    </row>
    <row r="3755" spans="1:5" ht="14.4">
      <c r="A3755" s="433" t="s">
        <v>31090</v>
      </c>
      <c r="B3755" s="434" t="s">
        <v>24078</v>
      </c>
      <c r="C3755" s="434" t="s">
        <v>31091</v>
      </c>
      <c r="D3755" s="434" t="s">
        <v>29831</v>
      </c>
      <c r="E3755" s="435">
        <v>7</v>
      </c>
    </row>
    <row r="3756" spans="1:5" ht="14.4">
      <c r="A3756" s="433" t="s">
        <v>31092</v>
      </c>
      <c r="B3756" s="434" t="s">
        <v>24078</v>
      </c>
      <c r="C3756" s="434" t="s">
        <v>31093</v>
      </c>
      <c r="D3756" s="434" t="s">
        <v>100</v>
      </c>
      <c r="E3756" s="435">
        <v>6.05</v>
      </c>
    </row>
    <row r="3757" spans="1:5" ht="14.4">
      <c r="A3757" s="433" t="s">
        <v>31094</v>
      </c>
      <c r="B3757" s="434" t="s">
        <v>24078</v>
      </c>
      <c r="C3757" s="434" t="s">
        <v>31095</v>
      </c>
      <c r="D3757" s="434" t="s">
        <v>100</v>
      </c>
      <c r="E3757" s="435">
        <v>43.46</v>
      </c>
    </row>
    <row r="3758" spans="1:5" ht="16.8">
      <c r="A3758" s="433" t="s">
        <v>31096</v>
      </c>
      <c r="B3758" s="434" t="s">
        <v>24078</v>
      </c>
      <c r="C3758" s="434" t="s">
        <v>31097</v>
      </c>
      <c r="D3758" s="434" t="s">
        <v>100</v>
      </c>
      <c r="E3758" s="435">
        <v>41.41</v>
      </c>
    </row>
    <row r="3759" spans="1:5" ht="14.4">
      <c r="A3759" s="433" t="s">
        <v>31098</v>
      </c>
      <c r="B3759" s="434" t="s">
        <v>24078</v>
      </c>
      <c r="C3759" s="434" t="s">
        <v>31099</v>
      </c>
      <c r="D3759" s="434" t="s">
        <v>74</v>
      </c>
      <c r="E3759" s="435">
        <v>1.22</v>
      </c>
    </row>
    <row r="3760" spans="1:5" ht="14.4">
      <c r="A3760" s="433" t="s">
        <v>31100</v>
      </c>
      <c r="B3760" s="434" t="s">
        <v>24078</v>
      </c>
      <c r="C3760" s="434" t="s">
        <v>31101</v>
      </c>
      <c r="D3760" s="434" t="s">
        <v>74</v>
      </c>
      <c r="E3760" s="435">
        <v>1.72</v>
      </c>
    </row>
    <row r="3761" spans="1:5" ht="14.4">
      <c r="A3761" s="433" t="s">
        <v>31102</v>
      </c>
      <c r="B3761" s="434" t="s">
        <v>24078</v>
      </c>
      <c r="C3761" s="434" t="s">
        <v>31103</v>
      </c>
      <c r="D3761" s="434" t="s">
        <v>100</v>
      </c>
      <c r="E3761" s="435">
        <v>144.9</v>
      </c>
    </row>
    <row r="3762" spans="1:5" ht="14.4">
      <c r="A3762" s="433" t="s">
        <v>31104</v>
      </c>
      <c r="B3762" s="434" t="s">
        <v>24078</v>
      </c>
      <c r="C3762" s="434" t="s">
        <v>31105</v>
      </c>
      <c r="D3762" s="434" t="s">
        <v>31106</v>
      </c>
      <c r="E3762" s="435">
        <v>1</v>
      </c>
    </row>
    <row r="3763" spans="1:5" ht="14.4">
      <c r="A3763" s="433" t="s">
        <v>31107</v>
      </c>
      <c r="B3763" s="434" t="s">
        <v>24078</v>
      </c>
      <c r="C3763" s="434" t="s">
        <v>31108</v>
      </c>
      <c r="D3763" s="434" t="s">
        <v>100</v>
      </c>
      <c r="E3763" s="435">
        <v>350</v>
      </c>
    </row>
    <row r="3764" spans="1:5" ht="14.4">
      <c r="A3764" s="433" t="s">
        <v>31109</v>
      </c>
      <c r="B3764" s="434" t="s">
        <v>24078</v>
      </c>
      <c r="C3764" s="434" t="s">
        <v>31110</v>
      </c>
      <c r="D3764" s="434" t="s">
        <v>100</v>
      </c>
      <c r="E3764" s="435">
        <v>450</v>
      </c>
    </row>
    <row r="3765" spans="1:5" ht="14.4">
      <c r="A3765" s="433" t="s">
        <v>31111</v>
      </c>
      <c r="B3765" s="434" t="s">
        <v>24078</v>
      </c>
      <c r="C3765" s="434" t="s">
        <v>31112</v>
      </c>
      <c r="D3765" s="434" t="s">
        <v>100</v>
      </c>
      <c r="E3765" s="435">
        <v>160</v>
      </c>
    </row>
    <row r="3766" spans="1:5" ht="14.4">
      <c r="A3766" s="433" t="s">
        <v>31113</v>
      </c>
      <c r="B3766" s="434" t="s">
        <v>24078</v>
      </c>
      <c r="C3766" s="434" t="s">
        <v>31114</v>
      </c>
      <c r="D3766" s="434" t="s">
        <v>100</v>
      </c>
      <c r="E3766" s="435">
        <v>1499</v>
      </c>
    </row>
    <row r="3767" spans="1:5" ht="14.4">
      <c r="A3767" s="433" t="s">
        <v>31115</v>
      </c>
      <c r="B3767" s="434" t="s">
        <v>24078</v>
      </c>
      <c r="C3767" s="434" t="s">
        <v>31116</v>
      </c>
      <c r="D3767" s="434" t="s">
        <v>100</v>
      </c>
      <c r="E3767" s="435">
        <v>990</v>
      </c>
    </row>
    <row r="3768" spans="1:5" ht="14.4">
      <c r="A3768" s="433" t="s">
        <v>31117</v>
      </c>
      <c r="B3768" s="434" t="s">
        <v>24078</v>
      </c>
      <c r="C3768" s="434" t="s">
        <v>31118</v>
      </c>
      <c r="D3768" s="434" t="s">
        <v>100</v>
      </c>
      <c r="E3768" s="435">
        <v>654.36</v>
      </c>
    </row>
    <row r="3769" spans="1:5" ht="14.4">
      <c r="A3769" s="433" t="s">
        <v>31119</v>
      </c>
      <c r="B3769" s="434" t="s">
        <v>24078</v>
      </c>
      <c r="C3769" s="434" t="s">
        <v>31120</v>
      </c>
      <c r="D3769" s="434" t="s">
        <v>100</v>
      </c>
      <c r="E3769" s="435">
        <v>674.66</v>
      </c>
    </row>
    <row r="3770" spans="1:5" ht="14.4">
      <c r="A3770" s="433" t="s">
        <v>31121</v>
      </c>
      <c r="B3770" s="434" t="s">
        <v>24078</v>
      </c>
      <c r="C3770" s="434" t="s">
        <v>31122</v>
      </c>
      <c r="D3770" s="434" t="s">
        <v>100</v>
      </c>
      <c r="E3770" s="435">
        <v>1216</v>
      </c>
    </row>
    <row r="3771" spans="1:5" ht="14.4">
      <c r="A3771" s="433" t="s">
        <v>31123</v>
      </c>
      <c r="B3771" s="434" t="s">
        <v>24078</v>
      </c>
      <c r="C3771" s="434" t="s">
        <v>31124</v>
      </c>
      <c r="D3771" s="434" t="s">
        <v>100</v>
      </c>
      <c r="E3771" s="435">
        <v>850</v>
      </c>
    </row>
    <row r="3772" spans="1:5" ht="14.4">
      <c r="A3772" s="433" t="s">
        <v>31125</v>
      </c>
      <c r="B3772" s="434" t="s">
        <v>24078</v>
      </c>
      <c r="C3772" s="434" t="s">
        <v>31126</v>
      </c>
      <c r="D3772" s="434" t="s">
        <v>100</v>
      </c>
      <c r="E3772" s="435">
        <v>791</v>
      </c>
    </row>
    <row r="3773" spans="1:5" ht="14.4">
      <c r="A3773" s="433" t="s">
        <v>31127</v>
      </c>
      <c r="B3773" s="434" t="s">
        <v>24078</v>
      </c>
      <c r="C3773" s="434" t="s">
        <v>31128</v>
      </c>
      <c r="D3773" s="434" t="s">
        <v>100</v>
      </c>
      <c r="E3773" s="435">
        <v>1159.6199999999999</v>
      </c>
    </row>
    <row r="3774" spans="1:5" ht="14.4">
      <c r="A3774" s="433" t="s">
        <v>31129</v>
      </c>
      <c r="B3774" s="434" t="s">
        <v>24078</v>
      </c>
      <c r="C3774" s="434" t="s">
        <v>31130</v>
      </c>
      <c r="D3774" s="434" t="s">
        <v>100</v>
      </c>
      <c r="E3774" s="435">
        <v>710.44</v>
      </c>
    </row>
    <row r="3775" spans="1:5" ht="14.4">
      <c r="A3775" s="433" t="s">
        <v>31131</v>
      </c>
      <c r="B3775" s="434" t="s">
        <v>24078</v>
      </c>
      <c r="C3775" s="434" t="s">
        <v>31132</v>
      </c>
      <c r="D3775" s="434" t="s">
        <v>100</v>
      </c>
      <c r="E3775" s="435">
        <v>164.57</v>
      </c>
    </row>
    <row r="3776" spans="1:5" ht="14.4">
      <c r="A3776" s="433" t="s">
        <v>31133</v>
      </c>
      <c r="B3776" s="434" t="s">
        <v>24078</v>
      </c>
      <c r="C3776" s="434" t="s">
        <v>31134</v>
      </c>
      <c r="D3776" s="434" t="s">
        <v>100</v>
      </c>
      <c r="E3776" s="435">
        <v>33.96</v>
      </c>
    </row>
    <row r="3777" spans="1:5" ht="14.4">
      <c r="A3777" s="433" t="s">
        <v>31135</v>
      </c>
      <c r="B3777" s="434" t="s">
        <v>24078</v>
      </c>
      <c r="C3777" s="434" t="s">
        <v>31136</v>
      </c>
      <c r="D3777" s="434" t="s">
        <v>100</v>
      </c>
      <c r="E3777" s="435">
        <v>2399</v>
      </c>
    </row>
    <row r="3778" spans="1:5" ht="14.4">
      <c r="A3778" s="433" t="s">
        <v>31137</v>
      </c>
      <c r="B3778" s="434" t="s">
        <v>24078</v>
      </c>
      <c r="C3778" s="434" t="s">
        <v>31138</v>
      </c>
      <c r="D3778" s="434" t="s">
        <v>100</v>
      </c>
      <c r="E3778" s="435">
        <v>161.4</v>
      </c>
    </row>
    <row r="3779" spans="1:5" ht="14.4">
      <c r="A3779" s="433" t="s">
        <v>31139</v>
      </c>
      <c r="B3779" s="434" t="s">
        <v>24078</v>
      </c>
      <c r="C3779" s="434" t="s">
        <v>31140</v>
      </c>
      <c r="D3779" s="434" t="s">
        <v>100</v>
      </c>
      <c r="E3779" s="435">
        <v>66583.649999999994</v>
      </c>
    </row>
    <row r="3780" spans="1:5" ht="14.4">
      <c r="A3780" s="433" t="s">
        <v>31141</v>
      </c>
      <c r="B3780" s="434" t="s">
        <v>24078</v>
      </c>
      <c r="C3780" s="434" t="s">
        <v>31142</v>
      </c>
      <c r="D3780" s="434" t="s">
        <v>100</v>
      </c>
      <c r="E3780" s="435">
        <v>94282</v>
      </c>
    </row>
    <row r="3781" spans="1:5" ht="14.4">
      <c r="A3781" s="433" t="s">
        <v>31143</v>
      </c>
      <c r="B3781" s="434" t="s">
        <v>24078</v>
      </c>
      <c r="C3781" s="434" t="s">
        <v>31144</v>
      </c>
      <c r="D3781" s="434" t="s">
        <v>100</v>
      </c>
      <c r="E3781" s="435">
        <v>83450</v>
      </c>
    </row>
    <row r="3782" spans="1:5" ht="14.4">
      <c r="A3782" s="433" t="s">
        <v>31145</v>
      </c>
      <c r="B3782" s="434" t="s">
        <v>24078</v>
      </c>
      <c r="C3782" s="434" t="s">
        <v>31146</v>
      </c>
      <c r="D3782" s="434" t="s">
        <v>100</v>
      </c>
      <c r="E3782" s="435">
        <v>40141.79</v>
      </c>
    </row>
    <row r="3783" spans="1:5" ht="14.4">
      <c r="A3783" s="433" t="s">
        <v>31147</v>
      </c>
      <c r="B3783" s="434" t="s">
        <v>24078</v>
      </c>
      <c r="C3783" s="434" t="s">
        <v>31148</v>
      </c>
      <c r="D3783" s="434" t="s">
        <v>100</v>
      </c>
      <c r="E3783" s="435">
        <v>330</v>
      </c>
    </row>
    <row r="3784" spans="1:5" ht="14.4">
      <c r="A3784" s="433" t="s">
        <v>31149</v>
      </c>
      <c r="B3784" s="434" t="s">
        <v>24078</v>
      </c>
      <c r="C3784" s="434" t="s">
        <v>31150</v>
      </c>
      <c r="D3784" s="434" t="s">
        <v>100</v>
      </c>
      <c r="E3784" s="435">
        <v>193.9</v>
      </c>
    </row>
    <row r="3785" spans="1:5" ht="14.4">
      <c r="A3785" s="433" t="s">
        <v>31151</v>
      </c>
      <c r="B3785" s="434" t="s">
        <v>24078</v>
      </c>
      <c r="C3785" s="434" t="s">
        <v>31152</v>
      </c>
      <c r="D3785" s="434" t="s">
        <v>100</v>
      </c>
      <c r="E3785" s="435">
        <v>149.5</v>
      </c>
    </row>
    <row r="3786" spans="1:5" ht="14.4">
      <c r="A3786" s="433" t="s">
        <v>31153</v>
      </c>
      <c r="B3786" s="434" t="s">
        <v>24078</v>
      </c>
      <c r="C3786" s="434" t="s">
        <v>31154</v>
      </c>
      <c r="D3786" s="434" t="s">
        <v>100</v>
      </c>
      <c r="E3786" s="435">
        <v>234.08</v>
      </c>
    </row>
    <row r="3787" spans="1:5" ht="14.4">
      <c r="A3787" s="433" t="s">
        <v>31155</v>
      </c>
      <c r="B3787" s="434" t="s">
        <v>24078</v>
      </c>
      <c r="C3787" s="434" t="s">
        <v>31156</v>
      </c>
      <c r="D3787" s="434" t="s">
        <v>100</v>
      </c>
      <c r="E3787" s="435">
        <v>699</v>
      </c>
    </row>
    <row r="3788" spans="1:5" ht="14.4">
      <c r="A3788" s="433" t="s">
        <v>31157</v>
      </c>
      <c r="B3788" s="434" t="s">
        <v>24078</v>
      </c>
      <c r="C3788" s="434" t="s">
        <v>31158</v>
      </c>
      <c r="D3788" s="434" t="s">
        <v>100</v>
      </c>
      <c r="E3788" s="435">
        <v>193.9</v>
      </c>
    </row>
    <row r="3789" spans="1:5" ht="14.4">
      <c r="A3789" s="433" t="s">
        <v>31159</v>
      </c>
      <c r="B3789" s="434" t="s">
        <v>24078</v>
      </c>
      <c r="C3789" s="434" t="s">
        <v>31160</v>
      </c>
      <c r="D3789" s="434" t="s">
        <v>100</v>
      </c>
      <c r="E3789" s="435">
        <v>143.54</v>
      </c>
    </row>
    <row r="3790" spans="1:5" ht="14.4">
      <c r="A3790" s="433" t="s">
        <v>31161</v>
      </c>
      <c r="B3790" s="434" t="s">
        <v>24078</v>
      </c>
      <c r="C3790" s="434" t="s">
        <v>31162</v>
      </c>
      <c r="D3790" s="434" t="s">
        <v>100</v>
      </c>
      <c r="E3790" s="435">
        <v>406.9</v>
      </c>
    </row>
    <row r="3791" spans="1:5" ht="14.4">
      <c r="A3791" s="433" t="s">
        <v>31163</v>
      </c>
      <c r="B3791" s="434" t="s">
        <v>24078</v>
      </c>
      <c r="C3791" s="434" t="s">
        <v>31164</v>
      </c>
      <c r="D3791" s="434" t="s">
        <v>100</v>
      </c>
      <c r="E3791" s="435">
        <v>42.48</v>
      </c>
    </row>
    <row r="3792" spans="1:5" ht="14.4">
      <c r="A3792" s="433" t="s">
        <v>31165</v>
      </c>
      <c r="B3792" s="434" t="s">
        <v>24078</v>
      </c>
      <c r="C3792" s="434" t="s">
        <v>31166</v>
      </c>
      <c r="D3792" s="434" t="s">
        <v>100</v>
      </c>
      <c r="E3792" s="435">
        <v>295</v>
      </c>
    </row>
    <row r="3793" spans="1:5" ht="14.4">
      <c r="A3793" s="433" t="s">
        <v>31167</v>
      </c>
      <c r="B3793" s="434" t="s">
        <v>24078</v>
      </c>
      <c r="C3793" s="434" t="s">
        <v>31168</v>
      </c>
      <c r="D3793" s="434" t="s">
        <v>100</v>
      </c>
      <c r="E3793" s="435">
        <v>265</v>
      </c>
    </row>
    <row r="3794" spans="1:5" ht="14.4">
      <c r="A3794" s="433" t="s">
        <v>31169</v>
      </c>
      <c r="B3794" s="434" t="s">
        <v>24078</v>
      </c>
      <c r="C3794" s="434" t="s">
        <v>31170</v>
      </c>
      <c r="D3794" s="434" t="s">
        <v>100</v>
      </c>
      <c r="E3794" s="435">
        <v>635</v>
      </c>
    </row>
    <row r="3795" spans="1:5" ht="14.4">
      <c r="A3795" s="433" t="s">
        <v>31171</v>
      </c>
      <c r="B3795" s="434" t="s">
        <v>24078</v>
      </c>
      <c r="C3795" s="434" t="s">
        <v>31172</v>
      </c>
      <c r="D3795" s="434" t="s">
        <v>100</v>
      </c>
      <c r="E3795" s="435">
        <v>995</v>
      </c>
    </row>
    <row r="3796" spans="1:5" ht="14.4">
      <c r="A3796" s="433" t="s">
        <v>31173</v>
      </c>
      <c r="B3796" s="434" t="s">
        <v>24078</v>
      </c>
      <c r="C3796" s="434" t="s">
        <v>31174</v>
      </c>
      <c r="D3796" s="434" t="s">
        <v>100</v>
      </c>
      <c r="E3796" s="435">
        <v>1.17</v>
      </c>
    </row>
    <row r="3797" spans="1:5" ht="14.4">
      <c r="A3797" s="433" t="s">
        <v>31175</v>
      </c>
      <c r="B3797" s="434" t="s">
        <v>24078</v>
      </c>
      <c r="C3797" s="434" t="s">
        <v>31176</v>
      </c>
      <c r="D3797" s="434" t="s">
        <v>100</v>
      </c>
      <c r="E3797" s="435">
        <v>6.99</v>
      </c>
    </row>
    <row r="3798" spans="1:5" ht="14.4">
      <c r="A3798" s="433" t="s">
        <v>31177</v>
      </c>
      <c r="B3798" s="434" t="s">
        <v>24078</v>
      </c>
      <c r="C3798" s="434" t="s">
        <v>31178</v>
      </c>
      <c r="D3798" s="434" t="s">
        <v>100</v>
      </c>
      <c r="E3798" s="435">
        <v>7.42</v>
      </c>
    </row>
    <row r="3799" spans="1:5" ht="14.4">
      <c r="A3799" s="433" t="s">
        <v>31179</v>
      </c>
      <c r="B3799" s="434" t="s">
        <v>24078</v>
      </c>
      <c r="C3799" s="434" t="s">
        <v>31180</v>
      </c>
      <c r="D3799" s="434" t="s">
        <v>100</v>
      </c>
      <c r="E3799" s="435">
        <v>50</v>
      </c>
    </row>
    <row r="3800" spans="1:5" ht="14.4">
      <c r="A3800" s="433" t="s">
        <v>31181</v>
      </c>
      <c r="B3800" s="434" t="s">
        <v>24078</v>
      </c>
      <c r="C3800" s="434" t="s">
        <v>31182</v>
      </c>
      <c r="D3800" s="434" t="s">
        <v>53</v>
      </c>
      <c r="E3800" s="435">
        <v>0.31</v>
      </c>
    </row>
    <row r="3801" spans="1:5" ht="14.4">
      <c r="A3801" s="433" t="s">
        <v>31183</v>
      </c>
      <c r="B3801" s="434" t="s">
        <v>24078</v>
      </c>
      <c r="C3801" s="434" t="s">
        <v>31184</v>
      </c>
      <c r="D3801" s="434" t="s">
        <v>526</v>
      </c>
      <c r="E3801" s="435">
        <v>323.27</v>
      </c>
    </row>
    <row r="3802" spans="1:5" ht="14.4">
      <c r="A3802" s="433" t="s">
        <v>31185</v>
      </c>
      <c r="B3802" s="434" t="s">
        <v>24078</v>
      </c>
      <c r="C3802" s="434" t="s">
        <v>31186</v>
      </c>
      <c r="D3802" s="434" t="s">
        <v>526</v>
      </c>
      <c r="E3802" s="435">
        <v>11.11</v>
      </c>
    </row>
    <row r="3803" spans="1:5" ht="14.4">
      <c r="A3803" s="433" t="s">
        <v>31187</v>
      </c>
      <c r="B3803" s="434" t="s">
        <v>24078</v>
      </c>
      <c r="C3803" s="434" t="s">
        <v>31188</v>
      </c>
      <c r="D3803" s="434" t="s">
        <v>526</v>
      </c>
      <c r="E3803" s="435">
        <v>134.19</v>
      </c>
    </row>
    <row r="3804" spans="1:5" ht="14.4">
      <c r="A3804" s="433" t="s">
        <v>31189</v>
      </c>
      <c r="B3804" s="434" t="s">
        <v>24078</v>
      </c>
      <c r="C3804" s="434" t="s">
        <v>31190</v>
      </c>
      <c r="D3804" s="434" t="s">
        <v>126</v>
      </c>
      <c r="E3804" s="435">
        <v>51.24</v>
      </c>
    </row>
    <row r="3805" spans="1:5" ht="14.4">
      <c r="A3805" s="433" t="s">
        <v>31191</v>
      </c>
      <c r="B3805" s="434" t="s">
        <v>24078</v>
      </c>
      <c r="C3805" s="434" t="s">
        <v>31192</v>
      </c>
      <c r="D3805" s="434" t="s">
        <v>126</v>
      </c>
      <c r="E3805" s="435">
        <v>14.33</v>
      </c>
    </row>
    <row r="3806" spans="1:5" ht="14.4">
      <c r="A3806" s="433" t="s">
        <v>31193</v>
      </c>
      <c r="B3806" s="434" t="s">
        <v>24078</v>
      </c>
      <c r="C3806" s="434" t="s">
        <v>31194</v>
      </c>
      <c r="D3806" s="434" t="s">
        <v>126</v>
      </c>
      <c r="E3806" s="435">
        <v>2.82</v>
      </c>
    </row>
    <row r="3807" spans="1:5" ht="14.4">
      <c r="A3807" s="433" t="s">
        <v>31195</v>
      </c>
      <c r="B3807" s="434" t="s">
        <v>24078</v>
      </c>
      <c r="C3807" s="434" t="s">
        <v>31196</v>
      </c>
      <c r="D3807" s="434" t="s">
        <v>74</v>
      </c>
      <c r="E3807" s="435">
        <v>5.0599999999999996</v>
      </c>
    </row>
    <row r="3808" spans="1:5" ht="16.8">
      <c r="A3808" s="433" t="s">
        <v>31197</v>
      </c>
      <c r="B3808" s="434" t="s">
        <v>24078</v>
      </c>
      <c r="C3808" s="434" t="s">
        <v>31198</v>
      </c>
      <c r="D3808" s="434" t="s">
        <v>126</v>
      </c>
      <c r="E3808" s="435">
        <v>15.08</v>
      </c>
    </row>
    <row r="3809" spans="1:5" ht="14.4">
      <c r="A3809" s="433" t="s">
        <v>31199</v>
      </c>
      <c r="B3809" s="434" t="s">
        <v>24078</v>
      </c>
      <c r="C3809" s="434" t="s">
        <v>31200</v>
      </c>
      <c r="D3809" s="434" t="s">
        <v>74</v>
      </c>
      <c r="E3809" s="435">
        <v>29.99</v>
      </c>
    </row>
    <row r="3810" spans="1:5" ht="14.4">
      <c r="A3810" s="433" t="s">
        <v>31201</v>
      </c>
      <c r="B3810" s="434" t="s">
        <v>24078</v>
      </c>
      <c r="C3810" s="434" t="s">
        <v>31202</v>
      </c>
      <c r="D3810" s="434" t="s">
        <v>74</v>
      </c>
      <c r="E3810" s="435">
        <v>39.99</v>
      </c>
    </row>
    <row r="3811" spans="1:5" ht="14.4">
      <c r="A3811" s="433" t="s">
        <v>31203</v>
      </c>
      <c r="B3811" s="434" t="s">
        <v>24078</v>
      </c>
      <c r="C3811" s="434" t="s">
        <v>31204</v>
      </c>
      <c r="D3811" s="434" t="s">
        <v>74</v>
      </c>
      <c r="E3811" s="435">
        <v>38</v>
      </c>
    </row>
    <row r="3812" spans="1:5" ht="14.4">
      <c r="A3812" s="433" t="s">
        <v>31205</v>
      </c>
      <c r="B3812" s="434" t="s">
        <v>24078</v>
      </c>
      <c r="C3812" s="434" t="s">
        <v>31206</v>
      </c>
      <c r="D3812" s="434" t="s">
        <v>126</v>
      </c>
      <c r="E3812" s="435">
        <v>15.33</v>
      </c>
    </row>
    <row r="3813" spans="1:5" ht="14.4">
      <c r="A3813" s="433" t="s">
        <v>31207</v>
      </c>
      <c r="B3813" s="434" t="s">
        <v>24078</v>
      </c>
      <c r="C3813" s="434" t="s">
        <v>31208</v>
      </c>
      <c r="D3813" s="434" t="s">
        <v>100</v>
      </c>
      <c r="E3813" s="435">
        <v>129.94999999999999</v>
      </c>
    </row>
    <row r="3814" spans="1:5" ht="14.4">
      <c r="A3814" s="433" t="s">
        <v>31209</v>
      </c>
      <c r="B3814" s="434" t="s">
        <v>24078</v>
      </c>
      <c r="C3814" s="434" t="s">
        <v>31210</v>
      </c>
      <c r="D3814" s="434" t="s">
        <v>100</v>
      </c>
      <c r="E3814" s="435">
        <v>39</v>
      </c>
    </row>
    <row r="3815" spans="1:5" ht="14.4">
      <c r="A3815" s="433" t="s">
        <v>31211</v>
      </c>
      <c r="B3815" s="434" t="s">
        <v>24078</v>
      </c>
      <c r="C3815" s="434" t="s">
        <v>31212</v>
      </c>
      <c r="D3815" s="434" t="s">
        <v>100</v>
      </c>
      <c r="E3815" s="435">
        <v>143</v>
      </c>
    </row>
    <row r="3816" spans="1:5" ht="14.4">
      <c r="A3816" s="433" t="s">
        <v>31213</v>
      </c>
      <c r="B3816" s="434" t="s">
        <v>24078</v>
      </c>
      <c r="C3816" s="434" t="s">
        <v>31214</v>
      </c>
      <c r="D3816" s="434" t="s">
        <v>53</v>
      </c>
      <c r="E3816" s="435">
        <v>0.06</v>
      </c>
    </row>
    <row r="3817" spans="1:5" ht="14.4">
      <c r="A3817" s="433" t="s">
        <v>31215</v>
      </c>
      <c r="B3817" s="434" t="s">
        <v>24078</v>
      </c>
      <c r="C3817" s="434" t="s">
        <v>31216</v>
      </c>
      <c r="D3817" s="434" t="s">
        <v>71</v>
      </c>
      <c r="E3817" s="435">
        <v>60</v>
      </c>
    </row>
    <row r="3818" spans="1:5" ht="14.4">
      <c r="A3818" s="433" t="s">
        <v>31217</v>
      </c>
      <c r="B3818" s="434" t="s">
        <v>24078</v>
      </c>
      <c r="C3818" s="434" t="s">
        <v>31218</v>
      </c>
      <c r="D3818" s="434" t="s">
        <v>71</v>
      </c>
      <c r="E3818" s="435">
        <v>520</v>
      </c>
    </row>
    <row r="3819" spans="1:5" ht="14.4">
      <c r="A3819" s="433" t="s">
        <v>31219</v>
      </c>
      <c r="B3819" s="434" t="s">
        <v>24078</v>
      </c>
      <c r="C3819" s="434" t="s">
        <v>31220</v>
      </c>
      <c r="D3819" s="434" t="s">
        <v>71</v>
      </c>
      <c r="E3819" s="435">
        <v>540</v>
      </c>
    </row>
    <row r="3820" spans="1:5" ht="14.4">
      <c r="A3820" s="433" t="s">
        <v>31221</v>
      </c>
      <c r="B3820" s="434" t="s">
        <v>24078</v>
      </c>
      <c r="C3820" s="434" t="s">
        <v>31222</v>
      </c>
      <c r="D3820" s="434" t="s">
        <v>71</v>
      </c>
      <c r="E3820" s="435">
        <v>550</v>
      </c>
    </row>
    <row r="3821" spans="1:5" ht="14.4">
      <c r="A3821" s="433" t="s">
        <v>31223</v>
      </c>
      <c r="B3821" s="434" t="s">
        <v>24078</v>
      </c>
      <c r="C3821" s="434" t="s">
        <v>31224</v>
      </c>
      <c r="D3821" s="434" t="s">
        <v>71</v>
      </c>
      <c r="E3821" s="435">
        <v>560</v>
      </c>
    </row>
    <row r="3822" spans="1:5" ht="14.4">
      <c r="A3822" s="433" t="s">
        <v>31225</v>
      </c>
      <c r="B3822" s="434" t="s">
        <v>24078</v>
      </c>
      <c r="C3822" s="434" t="s">
        <v>31226</v>
      </c>
      <c r="D3822" s="434" t="s">
        <v>71</v>
      </c>
      <c r="E3822" s="435">
        <v>580</v>
      </c>
    </row>
    <row r="3823" spans="1:5" ht="14.4">
      <c r="A3823" s="433" t="s">
        <v>31227</v>
      </c>
      <c r="B3823" s="434" t="s">
        <v>24078</v>
      </c>
      <c r="C3823" s="434" t="s">
        <v>31228</v>
      </c>
      <c r="D3823" s="434" t="s">
        <v>71</v>
      </c>
      <c r="E3823" s="435">
        <v>555</v>
      </c>
    </row>
    <row r="3824" spans="1:5" ht="14.4">
      <c r="A3824" s="433" t="s">
        <v>31229</v>
      </c>
      <c r="B3824" s="434" t="s">
        <v>24078</v>
      </c>
      <c r="C3824" s="434" t="s">
        <v>31230</v>
      </c>
      <c r="D3824" s="434" t="s">
        <v>71</v>
      </c>
      <c r="E3824" s="435">
        <v>565</v>
      </c>
    </row>
    <row r="3825" spans="1:5" ht="14.4">
      <c r="A3825" s="433" t="s">
        <v>31231</v>
      </c>
      <c r="B3825" s="434" t="s">
        <v>24078</v>
      </c>
      <c r="C3825" s="434" t="s">
        <v>31232</v>
      </c>
      <c r="D3825" s="434" t="s">
        <v>100</v>
      </c>
      <c r="E3825" s="435">
        <v>2000</v>
      </c>
    </row>
    <row r="3826" spans="1:5" ht="14.4">
      <c r="A3826" s="433" t="s">
        <v>31233</v>
      </c>
      <c r="B3826" s="434" t="s">
        <v>24078</v>
      </c>
      <c r="C3826" s="434" t="s">
        <v>31234</v>
      </c>
      <c r="D3826" s="434" t="s">
        <v>53</v>
      </c>
      <c r="E3826" s="435">
        <v>25</v>
      </c>
    </row>
    <row r="3827" spans="1:5" ht="14.4">
      <c r="A3827" s="433" t="s">
        <v>31235</v>
      </c>
      <c r="B3827" s="434" t="s">
        <v>24078</v>
      </c>
      <c r="C3827" s="434" t="s">
        <v>31236</v>
      </c>
      <c r="D3827" s="434" t="s">
        <v>53</v>
      </c>
      <c r="E3827" s="435">
        <v>25</v>
      </c>
    </row>
    <row r="3828" spans="1:5" ht="14.4">
      <c r="A3828" s="433" t="s">
        <v>31237</v>
      </c>
      <c r="B3828" s="434" t="s">
        <v>24078</v>
      </c>
      <c r="C3828" s="434" t="s">
        <v>31238</v>
      </c>
      <c r="D3828" s="434" t="s">
        <v>53</v>
      </c>
      <c r="E3828" s="435">
        <v>35</v>
      </c>
    </row>
    <row r="3829" spans="1:5" ht="14.4">
      <c r="A3829" s="433" t="s">
        <v>31239</v>
      </c>
      <c r="B3829" s="434" t="s">
        <v>24078</v>
      </c>
      <c r="C3829" s="434" t="s">
        <v>31240</v>
      </c>
      <c r="D3829" s="434" t="s">
        <v>100</v>
      </c>
      <c r="E3829" s="435">
        <v>4800</v>
      </c>
    </row>
    <row r="3830" spans="1:5" ht="14.4">
      <c r="A3830" s="433" t="s">
        <v>31241</v>
      </c>
      <c r="B3830" s="434" t="s">
        <v>24078</v>
      </c>
      <c r="C3830" s="434" t="s">
        <v>31242</v>
      </c>
      <c r="D3830" s="434" t="s">
        <v>53</v>
      </c>
      <c r="E3830" s="435">
        <v>38</v>
      </c>
    </row>
    <row r="3831" spans="1:5" ht="14.4">
      <c r="A3831" s="433" t="s">
        <v>31243</v>
      </c>
      <c r="B3831" s="434" t="s">
        <v>24078</v>
      </c>
      <c r="C3831" s="434" t="s">
        <v>31244</v>
      </c>
      <c r="D3831" s="434" t="s">
        <v>53</v>
      </c>
      <c r="E3831" s="435">
        <v>55</v>
      </c>
    </row>
    <row r="3832" spans="1:5" ht="14.4">
      <c r="A3832" s="433" t="s">
        <v>31245</v>
      </c>
      <c r="B3832" s="434" t="s">
        <v>24078</v>
      </c>
      <c r="C3832" s="434" t="s">
        <v>31246</v>
      </c>
      <c r="D3832" s="434" t="s">
        <v>100</v>
      </c>
      <c r="E3832" s="435">
        <v>28000</v>
      </c>
    </row>
    <row r="3833" spans="1:5" ht="14.4">
      <c r="A3833" s="433" t="s">
        <v>31247</v>
      </c>
      <c r="B3833" s="434" t="s">
        <v>24078</v>
      </c>
      <c r="C3833" s="434" t="s">
        <v>31248</v>
      </c>
      <c r="D3833" s="434" t="s">
        <v>53</v>
      </c>
      <c r="E3833" s="435">
        <v>245</v>
      </c>
    </row>
    <row r="3834" spans="1:5" ht="14.4">
      <c r="A3834" s="433" t="s">
        <v>31249</v>
      </c>
      <c r="B3834" s="434" t="s">
        <v>24078</v>
      </c>
      <c r="C3834" s="434" t="s">
        <v>31250</v>
      </c>
      <c r="D3834" s="434" t="s">
        <v>53</v>
      </c>
      <c r="E3834" s="435">
        <v>980</v>
      </c>
    </row>
    <row r="3835" spans="1:5" ht="14.4">
      <c r="A3835" s="433" t="s">
        <v>31251</v>
      </c>
      <c r="B3835" s="434" t="s">
        <v>24078</v>
      </c>
      <c r="C3835" s="434" t="s">
        <v>31252</v>
      </c>
      <c r="D3835" s="434" t="s">
        <v>12551</v>
      </c>
      <c r="E3835" s="435">
        <v>20.03</v>
      </c>
    </row>
    <row r="3836" spans="1:5" ht="14.4">
      <c r="A3836" s="433" t="s">
        <v>31253</v>
      </c>
      <c r="B3836" s="434" t="s">
        <v>24078</v>
      </c>
      <c r="C3836" s="434" t="s">
        <v>31254</v>
      </c>
      <c r="D3836" s="434" t="s">
        <v>53</v>
      </c>
      <c r="E3836" s="435">
        <v>200</v>
      </c>
    </row>
    <row r="3837" spans="1:5" ht="14.4">
      <c r="A3837" s="433" t="s">
        <v>31255</v>
      </c>
      <c r="B3837" s="434" t="s">
        <v>24078</v>
      </c>
      <c r="C3837" s="434" t="s">
        <v>31256</v>
      </c>
      <c r="D3837" s="434" t="s">
        <v>53</v>
      </c>
      <c r="E3837" s="435">
        <v>337</v>
      </c>
    </row>
    <row r="3838" spans="1:5" ht="14.4">
      <c r="A3838" s="433" t="s">
        <v>31257</v>
      </c>
      <c r="B3838" s="434" t="s">
        <v>24078</v>
      </c>
      <c r="C3838" s="434" t="s">
        <v>31258</v>
      </c>
      <c r="D3838" s="434" t="s">
        <v>53</v>
      </c>
      <c r="E3838" s="435">
        <v>290</v>
      </c>
    </row>
    <row r="3839" spans="1:5" ht="14.4">
      <c r="A3839" s="433" t="s">
        <v>31259</v>
      </c>
      <c r="B3839" s="434" t="s">
        <v>24078</v>
      </c>
      <c r="C3839" s="434" t="s">
        <v>31260</v>
      </c>
      <c r="D3839" s="434" t="s">
        <v>53</v>
      </c>
      <c r="E3839" s="435">
        <v>680</v>
      </c>
    </row>
    <row r="3840" spans="1:5" ht="14.4">
      <c r="A3840" s="433" t="s">
        <v>31261</v>
      </c>
      <c r="B3840" s="434" t="s">
        <v>24078</v>
      </c>
      <c r="C3840" s="434" t="s">
        <v>31262</v>
      </c>
      <c r="D3840" s="434" t="s">
        <v>53</v>
      </c>
      <c r="E3840" s="435">
        <v>900</v>
      </c>
    </row>
    <row r="3841" spans="1:5" ht="14.4">
      <c r="A3841" s="433" t="s">
        <v>31263</v>
      </c>
      <c r="B3841" s="434" t="s">
        <v>24078</v>
      </c>
      <c r="C3841" s="434" t="s">
        <v>31264</v>
      </c>
      <c r="D3841" s="434" t="s">
        <v>53</v>
      </c>
      <c r="E3841" s="435">
        <v>760</v>
      </c>
    </row>
    <row r="3842" spans="1:5" ht="14.4">
      <c r="A3842" s="433" t="s">
        <v>31265</v>
      </c>
      <c r="B3842" s="434" t="s">
        <v>24078</v>
      </c>
      <c r="C3842" s="434" t="s">
        <v>31266</v>
      </c>
      <c r="D3842" s="434" t="s">
        <v>100</v>
      </c>
      <c r="E3842" s="435">
        <v>25000</v>
      </c>
    </row>
    <row r="3843" spans="1:5" ht="14.4">
      <c r="A3843" s="433" t="s">
        <v>31267</v>
      </c>
      <c r="B3843" s="434" t="s">
        <v>24078</v>
      </c>
      <c r="C3843" s="434" t="s">
        <v>31268</v>
      </c>
      <c r="D3843" s="434" t="s">
        <v>53</v>
      </c>
      <c r="E3843" s="435">
        <v>48</v>
      </c>
    </row>
    <row r="3844" spans="1:5" ht="14.4">
      <c r="A3844" s="433" t="s">
        <v>31269</v>
      </c>
      <c r="B3844" s="434" t="s">
        <v>24078</v>
      </c>
      <c r="C3844" s="434" t="s">
        <v>31270</v>
      </c>
      <c r="D3844" s="434" t="s">
        <v>53</v>
      </c>
      <c r="E3844" s="435">
        <v>60</v>
      </c>
    </row>
    <row r="3845" spans="1:5" ht="14.4">
      <c r="A3845" s="433" t="s">
        <v>31271</v>
      </c>
      <c r="B3845" s="434" t="s">
        <v>24078</v>
      </c>
      <c r="C3845" s="434" t="s">
        <v>31272</v>
      </c>
      <c r="D3845" s="434" t="s">
        <v>53</v>
      </c>
      <c r="E3845" s="435">
        <v>82</v>
      </c>
    </row>
    <row r="3846" spans="1:5" ht="14.4">
      <c r="A3846" s="433" t="s">
        <v>31273</v>
      </c>
      <c r="B3846" s="434" t="s">
        <v>24078</v>
      </c>
      <c r="C3846" s="434" t="s">
        <v>31274</v>
      </c>
      <c r="D3846" s="434" t="s">
        <v>53</v>
      </c>
      <c r="E3846" s="435">
        <v>96</v>
      </c>
    </row>
    <row r="3847" spans="1:5" ht="14.4">
      <c r="A3847" s="433" t="s">
        <v>31275</v>
      </c>
      <c r="B3847" s="434" t="s">
        <v>24078</v>
      </c>
      <c r="C3847" s="434" t="s">
        <v>31276</v>
      </c>
      <c r="D3847" s="434" t="s">
        <v>53</v>
      </c>
      <c r="E3847" s="435">
        <v>170</v>
      </c>
    </row>
    <row r="3848" spans="1:5" ht="14.4">
      <c r="A3848" s="433" t="s">
        <v>31277</v>
      </c>
      <c r="B3848" s="434" t="s">
        <v>24078</v>
      </c>
      <c r="C3848" s="434" t="s">
        <v>31278</v>
      </c>
      <c r="D3848" s="434" t="s">
        <v>74</v>
      </c>
      <c r="E3848" s="435">
        <v>15</v>
      </c>
    </row>
    <row r="3849" spans="1:5" ht="14.4">
      <c r="A3849" s="433" t="s">
        <v>31279</v>
      </c>
      <c r="B3849" s="434" t="s">
        <v>24078</v>
      </c>
      <c r="C3849" s="434" t="s">
        <v>31280</v>
      </c>
      <c r="D3849" s="434" t="s">
        <v>74</v>
      </c>
      <c r="E3849" s="435">
        <v>15</v>
      </c>
    </row>
    <row r="3850" spans="1:5" ht="14.4">
      <c r="A3850" s="433" t="s">
        <v>31281</v>
      </c>
      <c r="B3850" s="434" t="s">
        <v>24078</v>
      </c>
      <c r="C3850" s="434" t="s">
        <v>31282</v>
      </c>
      <c r="D3850" s="434" t="s">
        <v>100</v>
      </c>
      <c r="E3850" s="435">
        <v>0.93</v>
      </c>
    </row>
    <row r="3851" spans="1:5" ht="14.4">
      <c r="A3851" s="433" t="s">
        <v>31283</v>
      </c>
      <c r="B3851" s="434" t="s">
        <v>24078</v>
      </c>
      <c r="C3851" s="434" t="s">
        <v>31284</v>
      </c>
      <c r="D3851" s="434" t="s">
        <v>71</v>
      </c>
      <c r="E3851" s="435">
        <v>181.25</v>
      </c>
    </row>
    <row r="3852" spans="1:5" ht="14.4">
      <c r="A3852" s="433" t="s">
        <v>31285</v>
      </c>
      <c r="B3852" s="434" t="s">
        <v>24078</v>
      </c>
      <c r="C3852" s="434" t="s">
        <v>27877</v>
      </c>
      <c r="D3852" s="434" t="s">
        <v>71</v>
      </c>
      <c r="E3852" s="435">
        <v>460</v>
      </c>
    </row>
    <row r="3853" spans="1:5" ht="14.4">
      <c r="A3853" s="433" t="s">
        <v>31286</v>
      </c>
      <c r="B3853" s="434" t="s">
        <v>24078</v>
      </c>
      <c r="C3853" s="434" t="s">
        <v>31287</v>
      </c>
      <c r="D3853" s="434" t="s">
        <v>126</v>
      </c>
      <c r="E3853" s="435">
        <v>2.57</v>
      </c>
    </row>
    <row r="3854" spans="1:5" ht="14.4">
      <c r="A3854" s="433" t="s">
        <v>31288</v>
      </c>
      <c r="B3854" s="434" t="s">
        <v>24078</v>
      </c>
      <c r="C3854" s="434" t="s">
        <v>31289</v>
      </c>
      <c r="D3854" s="434" t="s">
        <v>126</v>
      </c>
      <c r="E3854" s="435">
        <v>3.76</v>
      </c>
    </row>
    <row r="3855" spans="1:5" ht="14.4">
      <c r="A3855" s="433" t="s">
        <v>31290</v>
      </c>
      <c r="B3855" s="434" t="s">
        <v>24078</v>
      </c>
      <c r="C3855" s="434" t="s">
        <v>31291</v>
      </c>
      <c r="D3855" s="434" t="s">
        <v>126</v>
      </c>
      <c r="E3855" s="435">
        <v>0.18</v>
      </c>
    </row>
    <row r="3856" spans="1:5" ht="14.4">
      <c r="A3856" s="433" t="s">
        <v>31292</v>
      </c>
      <c r="B3856" s="434" t="s">
        <v>24078</v>
      </c>
      <c r="C3856" s="434" t="s">
        <v>31293</v>
      </c>
      <c r="D3856" s="434" t="s">
        <v>100</v>
      </c>
      <c r="E3856" s="435">
        <v>140</v>
      </c>
    </row>
    <row r="3857" spans="1:5" ht="14.4">
      <c r="A3857" s="433" t="s">
        <v>31294</v>
      </c>
      <c r="B3857" s="434" t="s">
        <v>24078</v>
      </c>
      <c r="C3857" s="434" t="s">
        <v>31295</v>
      </c>
      <c r="D3857" s="434" t="s">
        <v>100</v>
      </c>
      <c r="E3857" s="435">
        <v>140</v>
      </c>
    </row>
    <row r="3858" spans="1:5" ht="14.4">
      <c r="A3858" s="433" t="s">
        <v>31296</v>
      </c>
      <c r="B3858" s="434" t="s">
        <v>24078</v>
      </c>
      <c r="C3858" s="434" t="s">
        <v>31297</v>
      </c>
      <c r="D3858" s="434" t="s">
        <v>100</v>
      </c>
      <c r="E3858" s="435">
        <v>140</v>
      </c>
    </row>
    <row r="3859" spans="1:5" ht="14.4">
      <c r="A3859" s="433" t="s">
        <v>31298</v>
      </c>
      <c r="B3859" s="434" t="s">
        <v>24078</v>
      </c>
      <c r="C3859" s="434" t="s">
        <v>31299</v>
      </c>
      <c r="D3859" s="434" t="s">
        <v>100</v>
      </c>
      <c r="E3859" s="435">
        <v>140</v>
      </c>
    </row>
    <row r="3860" spans="1:5" ht="14.4">
      <c r="A3860" s="433" t="s">
        <v>31300</v>
      </c>
      <c r="B3860" s="434" t="s">
        <v>24078</v>
      </c>
      <c r="C3860" s="434" t="s">
        <v>31301</v>
      </c>
      <c r="D3860" s="434" t="s">
        <v>100</v>
      </c>
      <c r="E3860" s="435">
        <v>140</v>
      </c>
    </row>
    <row r="3861" spans="1:5" ht="14.4">
      <c r="A3861" s="433" t="s">
        <v>31302</v>
      </c>
      <c r="B3861" s="434" t="s">
        <v>24078</v>
      </c>
      <c r="C3861" s="434" t="s">
        <v>27897</v>
      </c>
      <c r="D3861" s="434" t="s">
        <v>100</v>
      </c>
      <c r="E3861" s="435">
        <v>2.5</v>
      </c>
    </row>
    <row r="3862" spans="1:5" ht="14.4">
      <c r="A3862" s="433" t="s">
        <v>31303</v>
      </c>
      <c r="B3862" s="434" t="s">
        <v>24078</v>
      </c>
      <c r="C3862" s="434" t="s">
        <v>27899</v>
      </c>
      <c r="D3862" s="434" t="s">
        <v>100</v>
      </c>
      <c r="E3862" s="435">
        <v>2.66</v>
      </c>
    </row>
    <row r="3863" spans="1:5" ht="14.4">
      <c r="A3863" s="433" t="s">
        <v>31304</v>
      </c>
      <c r="B3863" s="434" t="s">
        <v>24078</v>
      </c>
      <c r="C3863" s="434" t="s">
        <v>27901</v>
      </c>
      <c r="D3863" s="434" t="s">
        <v>100</v>
      </c>
      <c r="E3863" s="435">
        <v>1.63</v>
      </c>
    </row>
    <row r="3864" spans="1:5" ht="14.4">
      <c r="A3864" s="433" t="s">
        <v>31305</v>
      </c>
      <c r="B3864" s="434" t="s">
        <v>24078</v>
      </c>
      <c r="C3864" s="434" t="s">
        <v>27903</v>
      </c>
      <c r="D3864" s="434" t="s">
        <v>100</v>
      </c>
      <c r="E3864" s="435">
        <v>3.33</v>
      </c>
    </row>
    <row r="3865" spans="1:5" ht="14.4">
      <c r="A3865" s="433" t="s">
        <v>31306</v>
      </c>
      <c r="B3865" s="434" t="s">
        <v>24078</v>
      </c>
      <c r="C3865" s="434" t="s">
        <v>27905</v>
      </c>
      <c r="D3865" s="434" t="s">
        <v>100</v>
      </c>
      <c r="E3865" s="435">
        <v>2.39</v>
      </c>
    </row>
    <row r="3866" spans="1:5" ht="14.4">
      <c r="A3866" s="433" t="s">
        <v>31307</v>
      </c>
      <c r="B3866" s="434" t="s">
        <v>24078</v>
      </c>
      <c r="C3866" s="434" t="s">
        <v>31308</v>
      </c>
      <c r="D3866" s="434" t="s">
        <v>100</v>
      </c>
      <c r="E3866" s="435">
        <v>125</v>
      </c>
    </row>
    <row r="3867" spans="1:5" ht="14.4">
      <c r="A3867" s="433" t="s">
        <v>31309</v>
      </c>
      <c r="B3867" s="434" t="s">
        <v>24078</v>
      </c>
      <c r="C3867" s="434" t="s">
        <v>31310</v>
      </c>
      <c r="D3867" s="434" t="s">
        <v>74</v>
      </c>
      <c r="E3867" s="435">
        <v>8.5</v>
      </c>
    </row>
    <row r="3868" spans="1:5" ht="14.4">
      <c r="A3868" s="433" t="s">
        <v>31311</v>
      </c>
      <c r="B3868" s="434" t="s">
        <v>24078</v>
      </c>
      <c r="C3868" s="434" t="s">
        <v>31312</v>
      </c>
      <c r="D3868" s="434" t="s">
        <v>74</v>
      </c>
      <c r="E3868" s="435">
        <v>165</v>
      </c>
    </row>
    <row r="3869" spans="1:5" ht="14.4">
      <c r="A3869" s="433" t="s">
        <v>31313</v>
      </c>
      <c r="B3869" s="434" t="s">
        <v>24078</v>
      </c>
      <c r="C3869" s="434" t="s">
        <v>31314</v>
      </c>
      <c r="D3869" s="434" t="s">
        <v>74</v>
      </c>
      <c r="E3869" s="435">
        <v>45</v>
      </c>
    </row>
    <row r="3870" spans="1:5" ht="14.4">
      <c r="A3870" s="433" t="s">
        <v>31315</v>
      </c>
      <c r="B3870" s="434" t="s">
        <v>24078</v>
      </c>
      <c r="C3870" s="434" t="s">
        <v>31316</v>
      </c>
      <c r="D3870" s="434" t="s">
        <v>74</v>
      </c>
      <c r="E3870" s="435">
        <v>59.87</v>
      </c>
    </row>
    <row r="3871" spans="1:5" ht="14.4">
      <c r="A3871" s="433" t="s">
        <v>31317</v>
      </c>
      <c r="B3871" s="434" t="s">
        <v>24078</v>
      </c>
      <c r="C3871" s="434" t="s">
        <v>31318</v>
      </c>
      <c r="D3871" s="434" t="s">
        <v>18967</v>
      </c>
      <c r="E3871" s="435">
        <v>730</v>
      </c>
    </row>
    <row r="3872" spans="1:5" ht="14.4">
      <c r="A3872" s="433" t="s">
        <v>31319</v>
      </c>
      <c r="B3872" s="434" t="s">
        <v>24078</v>
      </c>
      <c r="C3872" s="434" t="s">
        <v>31320</v>
      </c>
      <c r="D3872" s="434" t="s">
        <v>18967</v>
      </c>
      <c r="E3872" s="435">
        <v>790</v>
      </c>
    </row>
    <row r="3873" spans="1:5" ht="14.4">
      <c r="A3873" s="433" t="s">
        <v>31321</v>
      </c>
      <c r="B3873" s="434" t="s">
        <v>24078</v>
      </c>
      <c r="C3873" s="434" t="s">
        <v>31322</v>
      </c>
      <c r="D3873" s="434" t="s">
        <v>18967</v>
      </c>
      <c r="E3873" s="435">
        <v>790</v>
      </c>
    </row>
    <row r="3874" spans="1:5" ht="14.4">
      <c r="A3874" s="433" t="s">
        <v>31323</v>
      </c>
      <c r="B3874" s="434" t="s">
        <v>24078</v>
      </c>
      <c r="C3874" s="434" t="s">
        <v>31324</v>
      </c>
      <c r="D3874" s="434" t="s">
        <v>18967</v>
      </c>
      <c r="E3874" s="435">
        <v>680</v>
      </c>
    </row>
    <row r="3875" spans="1:5" ht="16.8">
      <c r="A3875" s="433" t="s">
        <v>31325</v>
      </c>
      <c r="B3875" s="434" t="s">
        <v>24078</v>
      </c>
      <c r="C3875" s="434" t="s">
        <v>31326</v>
      </c>
      <c r="D3875" s="434" t="s">
        <v>18967</v>
      </c>
      <c r="E3875" s="435">
        <v>900</v>
      </c>
    </row>
    <row r="3876" spans="1:5" ht="14.4">
      <c r="A3876" s="433" t="s">
        <v>31327</v>
      </c>
      <c r="B3876" s="434" t="s">
        <v>24078</v>
      </c>
      <c r="C3876" s="434" t="s">
        <v>31328</v>
      </c>
      <c r="D3876" s="434" t="s">
        <v>18967</v>
      </c>
      <c r="E3876" s="435">
        <v>1800</v>
      </c>
    </row>
    <row r="3877" spans="1:5" ht="14.4">
      <c r="A3877" s="433" t="s">
        <v>31329</v>
      </c>
      <c r="B3877" s="434" t="s">
        <v>24078</v>
      </c>
      <c r="C3877" s="434" t="s">
        <v>31330</v>
      </c>
      <c r="D3877" s="434" t="s">
        <v>18967</v>
      </c>
      <c r="E3877" s="435">
        <v>2800</v>
      </c>
    </row>
    <row r="3878" spans="1:5" ht="14.4">
      <c r="A3878" s="433" t="s">
        <v>31331</v>
      </c>
      <c r="B3878" s="434" t="s">
        <v>24078</v>
      </c>
      <c r="C3878" s="434" t="s">
        <v>31332</v>
      </c>
      <c r="D3878" s="434" t="s">
        <v>18967</v>
      </c>
      <c r="E3878" s="435">
        <v>3800</v>
      </c>
    </row>
    <row r="3879" spans="1:5" ht="14.4">
      <c r="A3879" s="433" t="s">
        <v>31333</v>
      </c>
      <c r="B3879" s="434" t="s">
        <v>24078</v>
      </c>
      <c r="C3879" s="434" t="s">
        <v>31334</v>
      </c>
      <c r="D3879" s="434" t="s">
        <v>18967</v>
      </c>
      <c r="E3879" s="435">
        <v>1800</v>
      </c>
    </row>
    <row r="3880" spans="1:5" ht="14.4">
      <c r="A3880" s="433" t="s">
        <v>31335</v>
      </c>
      <c r="B3880" s="434" t="s">
        <v>24078</v>
      </c>
      <c r="C3880" s="434" t="s">
        <v>31336</v>
      </c>
      <c r="D3880" s="434" t="s">
        <v>100</v>
      </c>
      <c r="E3880" s="435">
        <v>1200</v>
      </c>
    </row>
    <row r="3881" spans="1:5" ht="14.4">
      <c r="A3881" s="433" t="s">
        <v>31337</v>
      </c>
      <c r="B3881" s="434" t="s">
        <v>24078</v>
      </c>
      <c r="C3881" s="434" t="s">
        <v>24183</v>
      </c>
      <c r="D3881" s="434" t="s">
        <v>100</v>
      </c>
      <c r="E3881" s="435">
        <v>1200</v>
      </c>
    </row>
    <row r="3882" spans="1:5" ht="14.4">
      <c r="A3882" s="433" t="s">
        <v>31338</v>
      </c>
      <c r="B3882" s="434" t="s">
        <v>24078</v>
      </c>
      <c r="C3882" s="434" t="s">
        <v>31339</v>
      </c>
      <c r="D3882" s="434" t="s">
        <v>18967</v>
      </c>
      <c r="E3882" s="435">
        <v>300</v>
      </c>
    </row>
    <row r="3883" spans="1:5" ht="14.4">
      <c r="A3883" s="433" t="s">
        <v>31340</v>
      </c>
      <c r="B3883" s="434" t="s">
        <v>24078</v>
      </c>
      <c r="C3883" s="434" t="s">
        <v>31341</v>
      </c>
      <c r="D3883" s="434" t="s">
        <v>100</v>
      </c>
      <c r="E3883" s="435">
        <v>600.22</v>
      </c>
    </row>
    <row r="3884" spans="1:5" ht="14.4">
      <c r="A3884" s="433" t="s">
        <v>31342</v>
      </c>
      <c r="B3884" s="434" t="s">
        <v>24078</v>
      </c>
      <c r="C3884" s="434" t="s">
        <v>31343</v>
      </c>
      <c r="D3884" s="434" t="s">
        <v>18967</v>
      </c>
      <c r="E3884" s="435">
        <v>750</v>
      </c>
    </row>
    <row r="3885" spans="1:5" ht="14.4">
      <c r="A3885" s="433" t="s">
        <v>31344</v>
      </c>
      <c r="B3885" s="434" t="s">
        <v>24078</v>
      </c>
      <c r="C3885" s="434" t="s">
        <v>31345</v>
      </c>
      <c r="D3885" s="434" t="s">
        <v>18967</v>
      </c>
      <c r="E3885" s="435">
        <v>800</v>
      </c>
    </row>
    <row r="3886" spans="1:5" ht="14.4">
      <c r="A3886" s="433" t="s">
        <v>31346</v>
      </c>
      <c r="B3886" s="434" t="s">
        <v>24078</v>
      </c>
      <c r="C3886" s="434" t="s">
        <v>31347</v>
      </c>
      <c r="D3886" s="434" t="s">
        <v>18967</v>
      </c>
      <c r="E3886" s="435">
        <v>3000</v>
      </c>
    </row>
    <row r="3887" spans="1:5" ht="14.4">
      <c r="A3887" s="433" t="s">
        <v>31348</v>
      </c>
      <c r="B3887" s="434" t="s">
        <v>24078</v>
      </c>
      <c r="C3887" s="434" t="s">
        <v>31349</v>
      </c>
      <c r="D3887" s="434" t="s">
        <v>100</v>
      </c>
      <c r="E3887" s="435">
        <v>1864.97</v>
      </c>
    </row>
    <row r="3888" spans="1:5" ht="14.4">
      <c r="A3888" s="433" t="s">
        <v>31350</v>
      </c>
      <c r="B3888" s="434" t="s">
        <v>24078</v>
      </c>
      <c r="C3888" s="434" t="s">
        <v>31351</v>
      </c>
      <c r="D3888" s="434" t="s">
        <v>100</v>
      </c>
      <c r="E3888" s="435">
        <v>3727.22</v>
      </c>
    </row>
    <row r="3889" spans="1:5" ht="14.4">
      <c r="A3889" s="433" t="s">
        <v>31352</v>
      </c>
      <c r="B3889" s="434" t="s">
        <v>24078</v>
      </c>
      <c r="C3889" s="434" t="s">
        <v>31353</v>
      </c>
      <c r="D3889" s="434" t="s">
        <v>31354</v>
      </c>
      <c r="E3889" s="435">
        <v>149</v>
      </c>
    </row>
    <row r="3890" spans="1:5" ht="14.4">
      <c r="A3890" s="433" t="s">
        <v>31355</v>
      </c>
      <c r="B3890" s="434" t="s">
        <v>24078</v>
      </c>
      <c r="C3890" s="434" t="s">
        <v>31356</v>
      </c>
      <c r="D3890" s="434" t="s">
        <v>31354</v>
      </c>
      <c r="E3890" s="435">
        <v>1800</v>
      </c>
    </row>
    <row r="3891" spans="1:5" ht="14.4">
      <c r="A3891" s="433" t="s">
        <v>31357</v>
      </c>
      <c r="B3891" s="434" t="s">
        <v>24078</v>
      </c>
      <c r="C3891" s="434" t="s">
        <v>31358</v>
      </c>
      <c r="D3891" s="434" t="s">
        <v>100</v>
      </c>
      <c r="E3891" s="435">
        <v>3.51</v>
      </c>
    </row>
    <row r="3892" spans="1:5" ht="14.4">
      <c r="A3892" s="433" t="s">
        <v>31359</v>
      </c>
      <c r="B3892" s="434" t="s">
        <v>24078</v>
      </c>
      <c r="C3892" s="434" t="s">
        <v>31360</v>
      </c>
      <c r="D3892" s="434" t="s">
        <v>100</v>
      </c>
      <c r="E3892" s="435">
        <v>4.01</v>
      </c>
    </row>
    <row r="3893" spans="1:5" ht="14.4">
      <c r="A3893" s="433" t="s">
        <v>31361</v>
      </c>
      <c r="B3893" s="434" t="s">
        <v>24078</v>
      </c>
      <c r="C3893" s="434" t="s">
        <v>31362</v>
      </c>
      <c r="D3893" s="434" t="s">
        <v>100</v>
      </c>
      <c r="E3893" s="435">
        <v>8.01</v>
      </c>
    </row>
    <row r="3894" spans="1:5" ht="14.4">
      <c r="A3894" s="433" t="s">
        <v>31363</v>
      </c>
      <c r="B3894" s="434" t="s">
        <v>24078</v>
      </c>
      <c r="C3894" s="434" t="s">
        <v>31364</v>
      </c>
      <c r="D3894" s="434" t="s">
        <v>100</v>
      </c>
      <c r="E3894" s="435">
        <v>0.25</v>
      </c>
    </row>
    <row r="3895" spans="1:5" ht="14.4">
      <c r="A3895" s="433" t="s">
        <v>31365</v>
      </c>
      <c r="B3895" s="434" t="s">
        <v>24078</v>
      </c>
      <c r="C3895" s="434" t="s">
        <v>31366</v>
      </c>
      <c r="D3895" s="434" t="s">
        <v>100</v>
      </c>
      <c r="E3895" s="435">
        <v>0.45</v>
      </c>
    </row>
    <row r="3896" spans="1:5" ht="14.4">
      <c r="A3896" s="433" t="s">
        <v>31367</v>
      </c>
      <c r="B3896" s="434" t="s">
        <v>24078</v>
      </c>
      <c r="C3896" s="434" t="s">
        <v>31368</v>
      </c>
      <c r="D3896" s="434" t="s">
        <v>100</v>
      </c>
      <c r="E3896" s="435">
        <v>1.4</v>
      </c>
    </row>
    <row r="3897" spans="1:5" ht="14.4">
      <c r="A3897" s="433" t="s">
        <v>31369</v>
      </c>
      <c r="B3897" s="434" t="s">
        <v>24078</v>
      </c>
      <c r="C3897" s="434" t="s">
        <v>31370</v>
      </c>
      <c r="D3897" s="434" t="s">
        <v>100</v>
      </c>
      <c r="E3897" s="435">
        <v>2.5</v>
      </c>
    </row>
    <row r="3898" spans="1:5" ht="14.4">
      <c r="A3898" s="433" t="s">
        <v>31371</v>
      </c>
      <c r="B3898" s="434" t="s">
        <v>24078</v>
      </c>
      <c r="C3898" s="434" t="s">
        <v>31372</v>
      </c>
      <c r="D3898" s="434" t="s">
        <v>100</v>
      </c>
      <c r="E3898" s="435">
        <v>5.51</v>
      </c>
    </row>
    <row r="3899" spans="1:5" ht="14.4">
      <c r="A3899" s="433" t="s">
        <v>31373</v>
      </c>
      <c r="B3899" s="434" t="s">
        <v>24078</v>
      </c>
      <c r="C3899" s="434" t="s">
        <v>31374</v>
      </c>
      <c r="D3899" s="434" t="s">
        <v>100</v>
      </c>
      <c r="E3899" s="435">
        <v>3</v>
      </c>
    </row>
    <row r="3900" spans="1:5" ht="14.4">
      <c r="A3900" s="433" t="s">
        <v>31375</v>
      </c>
      <c r="B3900" s="434" t="s">
        <v>24078</v>
      </c>
      <c r="C3900" s="434" t="s">
        <v>31376</v>
      </c>
      <c r="D3900" s="434" t="s">
        <v>100</v>
      </c>
      <c r="E3900" s="435">
        <v>5.4</v>
      </c>
    </row>
    <row r="3901" spans="1:5" ht="14.4">
      <c r="A3901" s="433" t="s">
        <v>31377</v>
      </c>
      <c r="B3901" s="434" t="s">
        <v>24078</v>
      </c>
      <c r="C3901" s="434" t="s">
        <v>31378</v>
      </c>
      <c r="D3901" s="434" t="s">
        <v>100</v>
      </c>
      <c r="E3901" s="435">
        <v>7</v>
      </c>
    </row>
    <row r="3902" spans="1:5" ht="14.4">
      <c r="A3902" s="433" t="s">
        <v>31379</v>
      </c>
      <c r="B3902" s="434" t="s">
        <v>24078</v>
      </c>
      <c r="C3902" s="434" t="s">
        <v>31380</v>
      </c>
      <c r="D3902" s="434" t="s">
        <v>100</v>
      </c>
      <c r="E3902" s="435">
        <v>18</v>
      </c>
    </row>
    <row r="3903" spans="1:5" ht="14.4">
      <c r="A3903" s="433" t="s">
        <v>31381</v>
      </c>
      <c r="B3903" s="434" t="s">
        <v>24078</v>
      </c>
      <c r="C3903" s="434" t="s">
        <v>31382</v>
      </c>
      <c r="D3903" s="434" t="s">
        <v>100</v>
      </c>
      <c r="E3903" s="435">
        <v>11</v>
      </c>
    </row>
    <row r="3904" spans="1:5" ht="14.4">
      <c r="A3904" s="433" t="s">
        <v>31383</v>
      </c>
      <c r="B3904" s="434" t="s">
        <v>24078</v>
      </c>
      <c r="C3904" s="434" t="s">
        <v>31384</v>
      </c>
      <c r="D3904" s="434" t="s">
        <v>100</v>
      </c>
      <c r="E3904" s="435">
        <v>13.5</v>
      </c>
    </row>
    <row r="3905" spans="1:5" ht="14.4">
      <c r="A3905" s="433" t="s">
        <v>31385</v>
      </c>
      <c r="B3905" s="434" t="s">
        <v>24078</v>
      </c>
      <c r="C3905" s="434" t="s">
        <v>31386</v>
      </c>
      <c r="D3905" s="434" t="s">
        <v>100</v>
      </c>
      <c r="E3905" s="435">
        <v>0.9</v>
      </c>
    </row>
    <row r="3906" spans="1:5" ht="14.4">
      <c r="A3906" s="433" t="s">
        <v>31387</v>
      </c>
      <c r="B3906" s="434" t="s">
        <v>24078</v>
      </c>
      <c r="C3906" s="434" t="s">
        <v>31388</v>
      </c>
      <c r="D3906" s="434" t="s">
        <v>100</v>
      </c>
      <c r="E3906" s="435">
        <v>2.5</v>
      </c>
    </row>
    <row r="3907" spans="1:5" ht="14.4">
      <c r="A3907" s="433" t="s">
        <v>31389</v>
      </c>
      <c r="B3907" s="434" t="s">
        <v>24078</v>
      </c>
      <c r="C3907" s="434" t="s">
        <v>31390</v>
      </c>
      <c r="D3907" s="434" t="s">
        <v>100</v>
      </c>
      <c r="E3907" s="435">
        <v>6.5</v>
      </c>
    </row>
    <row r="3908" spans="1:5" ht="14.4">
      <c r="A3908" s="433" t="s">
        <v>31391</v>
      </c>
      <c r="B3908" s="434" t="s">
        <v>24078</v>
      </c>
      <c r="C3908" s="434" t="s">
        <v>31392</v>
      </c>
      <c r="D3908" s="434" t="s">
        <v>100</v>
      </c>
      <c r="E3908" s="435">
        <v>8.6999999999999993</v>
      </c>
    </row>
    <row r="3909" spans="1:5" ht="14.4">
      <c r="A3909" s="433" t="s">
        <v>31393</v>
      </c>
      <c r="B3909" s="434" t="s">
        <v>24078</v>
      </c>
      <c r="C3909" s="434" t="s">
        <v>31394</v>
      </c>
      <c r="D3909" s="434" t="s">
        <v>100</v>
      </c>
      <c r="E3909" s="435">
        <v>10.8</v>
      </c>
    </row>
    <row r="3910" spans="1:5" ht="14.4">
      <c r="A3910" s="433" t="s">
        <v>31395</v>
      </c>
      <c r="B3910" s="434" t="s">
        <v>24078</v>
      </c>
      <c r="C3910" s="434" t="s">
        <v>31396</v>
      </c>
      <c r="D3910" s="434" t="s">
        <v>100</v>
      </c>
      <c r="E3910" s="435">
        <v>12</v>
      </c>
    </row>
    <row r="3911" spans="1:5" ht="14.4">
      <c r="A3911" s="433" t="s">
        <v>31397</v>
      </c>
      <c r="B3911" s="434" t="s">
        <v>24078</v>
      </c>
      <c r="C3911" s="434" t="s">
        <v>31398</v>
      </c>
      <c r="D3911" s="434" t="s">
        <v>100</v>
      </c>
      <c r="E3911" s="435">
        <v>16</v>
      </c>
    </row>
    <row r="3912" spans="1:5" ht="14.4">
      <c r="A3912" s="433" t="s">
        <v>31399</v>
      </c>
      <c r="B3912" s="434" t="s">
        <v>24078</v>
      </c>
      <c r="C3912" s="434" t="s">
        <v>31400</v>
      </c>
      <c r="D3912" s="434" t="s">
        <v>100</v>
      </c>
      <c r="E3912" s="435">
        <v>3.5</v>
      </c>
    </row>
    <row r="3913" spans="1:5" ht="14.4">
      <c r="A3913" s="433" t="s">
        <v>31401</v>
      </c>
      <c r="B3913" s="434" t="s">
        <v>24078</v>
      </c>
      <c r="C3913" s="434" t="s">
        <v>31402</v>
      </c>
      <c r="D3913" s="434" t="s">
        <v>100</v>
      </c>
      <c r="E3913" s="435">
        <v>2.2000000000000002</v>
      </c>
    </row>
    <row r="3914" spans="1:5" ht="14.4">
      <c r="A3914" s="433" t="s">
        <v>31403</v>
      </c>
      <c r="B3914" s="434" t="s">
        <v>24078</v>
      </c>
      <c r="C3914" s="434" t="s">
        <v>31404</v>
      </c>
      <c r="D3914" s="434" t="s">
        <v>100</v>
      </c>
      <c r="E3914" s="435">
        <v>2</v>
      </c>
    </row>
    <row r="3915" spans="1:5" ht="14.4">
      <c r="A3915" s="433" t="s">
        <v>31405</v>
      </c>
      <c r="B3915" s="434" t="s">
        <v>24078</v>
      </c>
      <c r="C3915" s="434" t="s">
        <v>31406</v>
      </c>
      <c r="D3915" s="434" t="s">
        <v>100</v>
      </c>
      <c r="E3915" s="435">
        <v>0.51</v>
      </c>
    </row>
    <row r="3916" spans="1:5" ht="14.4">
      <c r="A3916" s="433" t="s">
        <v>31407</v>
      </c>
      <c r="B3916" s="434" t="s">
        <v>24078</v>
      </c>
      <c r="C3916" s="434" t="s">
        <v>31408</v>
      </c>
      <c r="D3916" s="434" t="s">
        <v>100</v>
      </c>
      <c r="E3916" s="435">
        <v>1.3</v>
      </c>
    </row>
    <row r="3917" spans="1:5" ht="16.8">
      <c r="A3917" s="433" t="s">
        <v>31409</v>
      </c>
      <c r="B3917" s="434" t="s">
        <v>24078</v>
      </c>
      <c r="C3917" s="434" t="s">
        <v>31410</v>
      </c>
      <c r="D3917" s="434" t="s">
        <v>100</v>
      </c>
      <c r="E3917" s="435">
        <v>37.53</v>
      </c>
    </row>
    <row r="3918" spans="1:5" ht="16.8">
      <c r="A3918" s="433" t="s">
        <v>31411</v>
      </c>
      <c r="B3918" s="434" t="s">
        <v>24078</v>
      </c>
      <c r="C3918" s="434" t="s">
        <v>31412</v>
      </c>
      <c r="D3918" s="434" t="s">
        <v>100</v>
      </c>
      <c r="E3918" s="435">
        <v>58.31</v>
      </c>
    </row>
    <row r="3919" spans="1:5" ht="14.4">
      <c r="A3919" s="433" t="s">
        <v>31413</v>
      </c>
      <c r="B3919" s="434" t="s">
        <v>24078</v>
      </c>
      <c r="C3919" s="434" t="s">
        <v>31414</v>
      </c>
      <c r="D3919" s="434" t="s">
        <v>100</v>
      </c>
      <c r="E3919" s="435">
        <v>1500</v>
      </c>
    </row>
    <row r="3920" spans="1:5" ht="14.4">
      <c r="A3920" s="433" t="s">
        <v>31415</v>
      </c>
      <c r="B3920" s="434" t="s">
        <v>24078</v>
      </c>
      <c r="C3920" s="434" t="s">
        <v>31416</v>
      </c>
      <c r="D3920" s="434" t="s">
        <v>53</v>
      </c>
      <c r="E3920" s="435">
        <v>95</v>
      </c>
    </row>
    <row r="3921" spans="1:5" ht="14.4">
      <c r="A3921" s="433" t="s">
        <v>31417</v>
      </c>
      <c r="B3921" s="434" t="s">
        <v>24078</v>
      </c>
      <c r="C3921" s="434" t="s">
        <v>31418</v>
      </c>
      <c r="D3921" s="434" t="s">
        <v>100</v>
      </c>
      <c r="E3921" s="435">
        <v>350</v>
      </c>
    </row>
    <row r="3922" spans="1:5" ht="14.4">
      <c r="A3922" s="433" t="s">
        <v>31419</v>
      </c>
      <c r="B3922" s="434" t="s">
        <v>24078</v>
      </c>
      <c r="C3922" s="434" t="s">
        <v>31420</v>
      </c>
      <c r="D3922" s="434" t="s">
        <v>100</v>
      </c>
      <c r="E3922" s="435">
        <v>963</v>
      </c>
    </row>
    <row r="3923" spans="1:5" ht="14.4">
      <c r="A3923" s="433" t="s">
        <v>31421</v>
      </c>
      <c r="B3923" s="434" t="s">
        <v>24078</v>
      </c>
      <c r="C3923" s="434" t="s">
        <v>31422</v>
      </c>
      <c r="D3923" s="434" t="s">
        <v>53</v>
      </c>
      <c r="E3923" s="435">
        <v>130</v>
      </c>
    </row>
    <row r="3924" spans="1:5" ht="14.4">
      <c r="A3924" s="433" t="s">
        <v>31423</v>
      </c>
      <c r="B3924" s="434" t="s">
        <v>24078</v>
      </c>
      <c r="C3924" s="434" t="s">
        <v>31424</v>
      </c>
      <c r="D3924" s="434" t="s">
        <v>71</v>
      </c>
      <c r="E3924" s="435">
        <v>680</v>
      </c>
    </row>
    <row r="3925" spans="1:5" ht="14.4">
      <c r="A3925" s="433" t="s">
        <v>31425</v>
      </c>
      <c r="B3925" s="434" t="s">
        <v>24078</v>
      </c>
      <c r="C3925" s="434" t="s">
        <v>31426</v>
      </c>
      <c r="D3925" s="434" t="s">
        <v>53</v>
      </c>
      <c r="E3925" s="435">
        <v>600</v>
      </c>
    </row>
    <row r="3926" spans="1:5" ht="14.4">
      <c r="A3926" s="433" t="s">
        <v>31427</v>
      </c>
      <c r="B3926" s="434" t="s">
        <v>24078</v>
      </c>
      <c r="C3926" s="434" t="s">
        <v>31428</v>
      </c>
      <c r="D3926" s="434" t="s">
        <v>100</v>
      </c>
      <c r="E3926" s="435">
        <v>3000</v>
      </c>
    </row>
    <row r="3927" spans="1:5" ht="14.4">
      <c r="A3927" s="433" t="s">
        <v>31429</v>
      </c>
      <c r="B3927" s="434" t="s">
        <v>24078</v>
      </c>
      <c r="C3927" s="434" t="s">
        <v>31430</v>
      </c>
      <c r="D3927" s="434" t="s">
        <v>100</v>
      </c>
      <c r="E3927" s="435">
        <v>950</v>
      </c>
    </row>
    <row r="3928" spans="1:5" ht="14.4">
      <c r="A3928" s="433" t="s">
        <v>31431</v>
      </c>
      <c r="B3928" s="434" t="s">
        <v>24078</v>
      </c>
      <c r="C3928" s="434" t="s">
        <v>31432</v>
      </c>
      <c r="D3928" s="434" t="s">
        <v>53</v>
      </c>
      <c r="E3928" s="435">
        <v>350</v>
      </c>
    </row>
    <row r="3929" spans="1:5" ht="14.4">
      <c r="A3929" s="433" t="s">
        <v>31433</v>
      </c>
      <c r="B3929" s="434" t="s">
        <v>24078</v>
      </c>
      <c r="C3929" s="434" t="s">
        <v>31434</v>
      </c>
      <c r="D3929" s="434" t="s">
        <v>53</v>
      </c>
      <c r="E3929" s="435">
        <v>600</v>
      </c>
    </row>
    <row r="3930" spans="1:5" ht="14.4">
      <c r="A3930" s="433" t="s">
        <v>31435</v>
      </c>
      <c r="B3930" s="434" t="s">
        <v>24078</v>
      </c>
      <c r="C3930" s="434" t="s">
        <v>31436</v>
      </c>
      <c r="D3930" s="434" t="s">
        <v>53</v>
      </c>
      <c r="E3930" s="435">
        <v>707.17</v>
      </c>
    </row>
    <row r="3931" spans="1:5" ht="14.4">
      <c r="A3931" s="433" t="s">
        <v>31437</v>
      </c>
      <c r="B3931" s="434" t="s">
        <v>24078</v>
      </c>
      <c r="C3931" s="434" t="s">
        <v>31438</v>
      </c>
      <c r="D3931" s="434" t="s">
        <v>100</v>
      </c>
      <c r="E3931" s="435">
        <v>3000</v>
      </c>
    </row>
    <row r="3932" spans="1:5" ht="14.4">
      <c r="A3932" s="433" t="s">
        <v>31439</v>
      </c>
      <c r="B3932" s="434" t="s">
        <v>24078</v>
      </c>
      <c r="C3932" s="434" t="s">
        <v>31440</v>
      </c>
      <c r="D3932" s="434" t="s">
        <v>100</v>
      </c>
      <c r="E3932" s="435">
        <v>1500</v>
      </c>
    </row>
    <row r="3933" spans="1:5" ht="14.4">
      <c r="A3933" s="433" t="s">
        <v>31441</v>
      </c>
      <c r="B3933" s="434" t="s">
        <v>24078</v>
      </c>
      <c r="C3933" s="434" t="s">
        <v>31442</v>
      </c>
      <c r="D3933" s="434" t="s">
        <v>100</v>
      </c>
      <c r="E3933" s="435">
        <v>1000</v>
      </c>
    </row>
    <row r="3934" spans="1:5" ht="14.4">
      <c r="A3934" s="433" t="s">
        <v>31443</v>
      </c>
      <c r="B3934" s="434" t="s">
        <v>24078</v>
      </c>
      <c r="C3934" s="434" t="s">
        <v>31444</v>
      </c>
      <c r="D3934" s="434" t="s">
        <v>100</v>
      </c>
      <c r="E3934" s="435">
        <v>116.38</v>
      </c>
    </row>
    <row r="3935" spans="1:5" ht="14.4">
      <c r="A3935" s="433" t="s">
        <v>31445</v>
      </c>
      <c r="B3935" s="434" t="s">
        <v>24078</v>
      </c>
      <c r="C3935" s="434" t="s">
        <v>31446</v>
      </c>
      <c r="D3935" s="434" t="s">
        <v>100</v>
      </c>
      <c r="E3935" s="435">
        <v>452</v>
      </c>
    </row>
    <row r="3936" spans="1:5" ht="14.4">
      <c r="A3936" s="433" t="s">
        <v>31447</v>
      </c>
      <c r="B3936" s="434" t="s">
        <v>24078</v>
      </c>
      <c r="C3936" s="434" t="s">
        <v>31448</v>
      </c>
      <c r="D3936" s="434" t="s">
        <v>100</v>
      </c>
      <c r="E3936" s="435">
        <v>3037</v>
      </c>
    </row>
    <row r="3937" spans="1:5" ht="14.4">
      <c r="A3937" s="433" t="s">
        <v>31449</v>
      </c>
      <c r="B3937" s="434" t="s">
        <v>24078</v>
      </c>
      <c r="C3937" s="434" t="s">
        <v>31450</v>
      </c>
      <c r="D3937" s="434" t="s">
        <v>100</v>
      </c>
      <c r="E3937" s="435">
        <v>4528.5600000000004</v>
      </c>
    </row>
    <row r="3938" spans="1:5" ht="14.4">
      <c r="A3938" s="433" t="s">
        <v>31451</v>
      </c>
      <c r="B3938" s="434" t="s">
        <v>24078</v>
      </c>
      <c r="C3938" s="434" t="s">
        <v>31452</v>
      </c>
      <c r="D3938" s="434" t="s">
        <v>100</v>
      </c>
      <c r="E3938" s="435">
        <v>404.8</v>
      </c>
    </row>
    <row r="3939" spans="1:5" ht="14.4">
      <c r="A3939" s="433" t="s">
        <v>31453</v>
      </c>
      <c r="B3939" s="434" t="s">
        <v>24078</v>
      </c>
      <c r="C3939" s="434" t="s">
        <v>31454</v>
      </c>
      <c r="D3939" s="434" t="s">
        <v>100</v>
      </c>
      <c r="E3939" s="435">
        <v>192.59</v>
      </c>
    </row>
    <row r="3940" spans="1:5" ht="14.4">
      <c r="A3940" s="433" t="s">
        <v>31455</v>
      </c>
      <c r="B3940" s="434" t="s">
        <v>24078</v>
      </c>
      <c r="C3940" s="434" t="s">
        <v>31456</v>
      </c>
      <c r="D3940" s="434" t="s">
        <v>100</v>
      </c>
      <c r="E3940" s="435">
        <v>379.5</v>
      </c>
    </row>
    <row r="3941" spans="1:5" ht="14.4">
      <c r="A3941" s="433" t="s">
        <v>31457</v>
      </c>
      <c r="B3941" s="434" t="s">
        <v>24078</v>
      </c>
      <c r="C3941" s="434" t="s">
        <v>31458</v>
      </c>
      <c r="D3941" s="434" t="s">
        <v>100</v>
      </c>
      <c r="E3941" s="435">
        <v>120</v>
      </c>
    </row>
    <row r="3942" spans="1:5" ht="14.4">
      <c r="A3942" s="433" t="s">
        <v>31459</v>
      </c>
      <c r="B3942" s="434" t="s">
        <v>24078</v>
      </c>
      <c r="C3942" s="434" t="s">
        <v>31460</v>
      </c>
      <c r="D3942" s="434" t="s">
        <v>100</v>
      </c>
      <c r="E3942" s="435">
        <v>150</v>
      </c>
    </row>
    <row r="3943" spans="1:5" ht="14.4">
      <c r="A3943" s="433" t="s">
        <v>31461</v>
      </c>
      <c r="B3943" s="434" t="s">
        <v>24078</v>
      </c>
      <c r="C3943" s="434" t="s">
        <v>31462</v>
      </c>
      <c r="D3943" s="434" t="s">
        <v>100</v>
      </c>
      <c r="E3943" s="435">
        <v>30</v>
      </c>
    </row>
    <row r="3944" spans="1:5" ht="14.4">
      <c r="A3944" s="433" t="s">
        <v>31463</v>
      </c>
      <c r="B3944" s="434" t="s">
        <v>24078</v>
      </c>
      <c r="C3944" s="434" t="s">
        <v>31464</v>
      </c>
      <c r="D3944" s="434" t="s">
        <v>100</v>
      </c>
      <c r="E3944" s="435">
        <v>120</v>
      </c>
    </row>
    <row r="3945" spans="1:5" ht="14.4">
      <c r="A3945" s="433" t="s">
        <v>31465</v>
      </c>
      <c r="B3945" s="434" t="s">
        <v>24078</v>
      </c>
      <c r="C3945" s="434" t="s">
        <v>31466</v>
      </c>
      <c r="D3945" s="434" t="s">
        <v>100</v>
      </c>
      <c r="E3945" s="435">
        <v>100</v>
      </c>
    </row>
    <row r="3946" spans="1:5" ht="14.4">
      <c r="A3946" s="433" t="s">
        <v>31467</v>
      </c>
      <c r="B3946" s="434" t="s">
        <v>24078</v>
      </c>
      <c r="C3946" s="434" t="s">
        <v>31468</v>
      </c>
      <c r="D3946" s="434" t="s">
        <v>100</v>
      </c>
      <c r="E3946" s="435">
        <v>250</v>
      </c>
    </row>
    <row r="3947" spans="1:5" ht="14.4">
      <c r="A3947" s="433" t="s">
        <v>31469</v>
      </c>
      <c r="B3947" s="434" t="s">
        <v>24078</v>
      </c>
      <c r="C3947" s="434" t="s">
        <v>31470</v>
      </c>
      <c r="D3947" s="434" t="s">
        <v>100</v>
      </c>
      <c r="E3947" s="435">
        <v>75</v>
      </c>
    </row>
    <row r="3948" spans="1:5" ht="14.4">
      <c r="A3948" s="433" t="s">
        <v>31471</v>
      </c>
      <c r="B3948" s="434" t="s">
        <v>24078</v>
      </c>
      <c r="C3948" s="434" t="s">
        <v>31472</v>
      </c>
      <c r="D3948" s="434" t="s">
        <v>100</v>
      </c>
      <c r="E3948" s="435">
        <v>75</v>
      </c>
    </row>
    <row r="3949" spans="1:5" ht="14.4">
      <c r="A3949" s="433" t="s">
        <v>31473</v>
      </c>
      <c r="B3949" s="434" t="s">
        <v>24078</v>
      </c>
      <c r="C3949" s="434" t="s">
        <v>31474</v>
      </c>
      <c r="D3949" s="434" t="s">
        <v>100</v>
      </c>
      <c r="E3949" s="435">
        <v>250</v>
      </c>
    </row>
    <row r="3950" spans="1:5" ht="14.4">
      <c r="A3950" s="433" t="s">
        <v>31475</v>
      </c>
      <c r="B3950" s="434" t="s">
        <v>24078</v>
      </c>
      <c r="C3950" s="434" t="s">
        <v>31476</v>
      </c>
      <c r="D3950" s="434" t="s">
        <v>100</v>
      </c>
      <c r="E3950" s="435">
        <v>100</v>
      </c>
    </row>
    <row r="3951" spans="1:5" ht="14.4">
      <c r="A3951" s="433" t="s">
        <v>31477</v>
      </c>
      <c r="B3951" s="434" t="s">
        <v>24078</v>
      </c>
      <c r="C3951" s="434" t="s">
        <v>31478</v>
      </c>
      <c r="D3951" s="434" t="s">
        <v>100</v>
      </c>
      <c r="E3951" s="435">
        <v>110</v>
      </c>
    </row>
    <row r="3952" spans="1:5" ht="14.4">
      <c r="A3952" s="433" t="s">
        <v>31479</v>
      </c>
      <c r="B3952" s="434" t="s">
        <v>24078</v>
      </c>
      <c r="C3952" s="434" t="s">
        <v>31480</v>
      </c>
      <c r="D3952" s="434" t="s">
        <v>100</v>
      </c>
      <c r="E3952" s="435">
        <v>120</v>
      </c>
    </row>
    <row r="3953" spans="1:5" ht="14.4">
      <c r="A3953" s="433" t="s">
        <v>31481</v>
      </c>
      <c r="B3953" s="434" t="s">
        <v>24078</v>
      </c>
      <c r="C3953" s="434" t="s">
        <v>31482</v>
      </c>
      <c r="D3953" s="434" t="s">
        <v>100</v>
      </c>
      <c r="E3953" s="435">
        <v>50</v>
      </c>
    </row>
    <row r="3954" spans="1:5" ht="14.4">
      <c r="A3954" s="433" t="s">
        <v>31483</v>
      </c>
      <c r="B3954" s="434" t="s">
        <v>24078</v>
      </c>
      <c r="C3954" s="434" t="s">
        <v>31484</v>
      </c>
      <c r="D3954" s="434" t="s">
        <v>100</v>
      </c>
      <c r="E3954" s="435">
        <v>120</v>
      </c>
    </row>
    <row r="3955" spans="1:5" ht="14.4">
      <c r="A3955" s="433" t="s">
        <v>31485</v>
      </c>
      <c r="B3955" s="434" t="s">
        <v>24078</v>
      </c>
      <c r="C3955" s="434" t="s">
        <v>31486</v>
      </c>
      <c r="D3955" s="434" t="s">
        <v>100</v>
      </c>
      <c r="E3955" s="435">
        <v>150</v>
      </c>
    </row>
    <row r="3956" spans="1:5" ht="14.4">
      <c r="A3956" s="433" t="s">
        <v>31487</v>
      </c>
      <c r="B3956" s="434" t="s">
        <v>24078</v>
      </c>
      <c r="C3956" s="434" t="s">
        <v>31488</v>
      </c>
      <c r="D3956" s="434" t="s">
        <v>100</v>
      </c>
      <c r="E3956" s="435">
        <v>120</v>
      </c>
    </row>
    <row r="3957" spans="1:5" ht="14.4">
      <c r="A3957" s="433" t="s">
        <v>31489</v>
      </c>
      <c r="B3957" s="434" t="s">
        <v>24078</v>
      </c>
      <c r="C3957" s="434" t="s">
        <v>31490</v>
      </c>
      <c r="D3957" s="434" t="s">
        <v>100</v>
      </c>
      <c r="E3957" s="435">
        <v>126</v>
      </c>
    </row>
    <row r="3958" spans="1:5" ht="14.4">
      <c r="A3958" s="433" t="s">
        <v>31491</v>
      </c>
      <c r="B3958" s="434" t="s">
        <v>24078</v>
      </c>
      <c r="C3958" s="434" t="s">
        <v>31492</v>
      </c>
      <c r="D3958" s="434" t="s">
        <v>100</v>
      </c>
      <c r="E3958" s="435">
        <v>440</v>
      </c>
    </row>
    <row r="3959" spans="1:5" ht="14.4">
      <c r="A3959" s="433" t="s">
        <v>31493</v>
      </c>
      <c r="B3959" s="434" t="s">
        <v>24078</v>
      </c>
      <c r="C3959" s="434" t="s">
        <v>31494</v>
      </c>
      <c r="D3959" s="434" t="s">
        <v>100</v>
      </c>
      <c r="E3959" s="435">
        <v>500</v>
      </c>
    </row>
    <row r="3960" spans="1:5" ht="14.4">
      <c r="A3960" s="433" t="s">
        <v>31495</v>
      </c>
      <c r="B3960" s="434" t="s">
        <v>24078</v>
      </c>
      <c r="C3960" s="434" t="s">
        <v>31496</v>
      </c>
      <c r="D3960" s="434" t="s">
        <v>100</v>
      </c>
      <c r="E3960" s="435">
        <v>500</v>
      </c>
    </row>
    <row r="3961" spans="1:5" ht="14.4">
      <c r="A3961" s="433" t="s">
        <v>31497</v>
      </c>
      <c r="B3961" s="434" t="s">
        <v>24078</v>
      </c>
      <c r="C3961" s="434" t="s">
        <v>31498</v>
      </c>
      <c r="D3961" s="434" t="s">
        <v>100</v>
      </c>
      <c r="E3961" s="435">
        <v>400</v>
      </c>
    </row>
    <row r="3962" spans="1:5" ht="14.4">
      <c r="A3962" s="433" t="s">
        <v>31499</v>
      </c>
      <c r="B3962" s="434" t="s">
        <v>24078</v>
      </c>
      <c r="C3962" s="434" t="s">
        <v>31500</v>
      </c>
      <c r="D3962" s="434" t="s">
        <v>100</v>
      </c>
      <c r="E3962" s="435">
        <v>2604</v>
      </c>
    </row>
    <row r="3963" spans="1:5" ht="14.4">
      <c r="A3963" s="433" t="s">
        <v>31501</v>
      </c>
      <c r="B3963" s="434" t="s">
        <v>24078</v>
      </c>
      <c r="C3963" s="434" t="s">
        <v>31502</v>
      </c>
      <c r="D3963" s="434" t="s">
        <v>100</v>
      </c>
      <c r="E3963" s="435">
        <v>1089</v>
      </c>
    </row>
    <row r="3964" spans="1:5" ht="14.4">
      <c r="A3964" s="433" t="s">
        <v>31503</v>
      </c>
      <c r="B3964" s="434" t="s">
        <v>24078</v>
      </c>
      <c r="C3964" s="434" t="s">
        <v>31504</v>
      </c>
      <c r="D3964" s="434" t="s">
        <v>100</v>
      </c>
      <c r="E3964" s="435">
        <v>3000</v>
      </c>
    </row>
    <row r="3965" spans="1:5" ht="14.4">
      <c r="A3965" s="433" t="s">
        <v>31505</v>
      </c>
      <c r="B3965" s="434" t="s">
        <v>24078</v>
      </c>
      <c r="C3965" s="434" t="s">
        <v>31506</v>
      </c>
      <c r="D3965" s="434" t="s">
        <v>100</v>
      </c>
      <c r="E3965" s="435">
        <v>3000</v>
      </c>
    </row>
    <row r="3966" spans="1:5" ht="14.4">
      <c r="A3966" s="433" t="s">
        <v>31507</v>
      </c>
      <c r="B3966" s="434" t="s">
        <v>24078</v>
      </c>
      <c r="C3966" s="434" t="s">
        <v>31508</v>
      </c>
      <c r="D3966" s="434" t="s">
        <v>100</v>
      </c>
      <c r="E3966" s="435">
        <v>3000</v>
      </c>
    </row>
    <row r="3967" spans="1:5" ht="14.4">
      <c r="A3967" s="433" t="s">
        <v>31509</v>
      </c>
      <c r="B3967" s="434" t="s">
        <v>24078</v>
      </c>
      <c r="C3967" s="434" t="s">
        <v>31510</v>
      </c>
      <c r="D3967" s="434" t="s">
        <v>100</v>
      </c>
      <c r="E3967" s="435">
        <v>3000</v>
      </c>
    </row>
    <row r="3968" spans="1:5" ht="14.4">
      <c r="A3968" s="433" t="s">
        <v>31511</v>
      </c>
      <c r="B3968" s="434" t="s">
        <v>24078</v>
      </c>
      <c r="C3968" s="434" t="s">
        <v>31512</v>
      </c>
      <c r="D3968" s="434" t="s">
        <v>100</v>
      </c>
      <c r="E3968" s="435">
        <v>3000</v>
      </c>
    </row>
    <row r="3969" spans="1:5" ht="14.4">
      <c r="A3969" s="433" t="s">
        <v>31513</v>
      </c>
      <c r="B3969" s="434" t="s">
        <v>24078</v>
      </c>
      <c r="C3969" s="434" t="s">
        <v>31514</v>
      </c>
      <c r="D3969" s="434" t="s">
        <v>100</v>
      </c>
      <c r="E3969" s="435">
        <v>500</v>
      </c>
    </row>
    <row r="3970" spans="1:5" ht="14.4">
      <c r="A3970" s="433" t="s">
        <v>31515</v>
      </c>
      <c r="B3970" s="434" t="s">
        <v>24078</v>
      </c>
      <c r="C3970" s="434" t="s">
        <v>31516</v>
      </c>
      <c r="D3970" s="434" t="s">
        <v>100</v>
      </c>
      <c r="E3970" s="435">
        <v>500</v>
      </c>
    </row>
    <row r="3971" spans="1:5" ht="14.4">
      <c r="A3971" s="433" t="s">
        <v>31517</v>
      </c>
      <c r="B3971" s="434" t="s">
        <v>24078</v>
      </c>
      <c r="C3971" s="434" t="s">
        <v>31518</v>
      </c>
      <c r="D3971" s="434" t="s">
        <v>100</v>
      </c>
      <c r="E3971" s="435">
        <v>500</v>
      </c>
    </row>
    <row r="3972" spans="1:5" ht="14.4">
      <c r="A3972" s="433" t="s">
        <v>31519</v>
      </c>
      <c r="B3972" s="434" t="s">
        <v>24078</v>
      </c>
      <c r="C3972" s="434" t="s">
        <v>31520</v>
      </c>
      <c r="D3972" s="434" t="s">
        <v>100</v>
      </c>
      <c r="E3972" s="435">
        <v>500</v>
      </c>
    </row>
    <row r="3973" spans="1:5" ht="14.4">
      <c r="A3973" s="433" t="s">
        <v>31521</v>
      </c>
      <c r="B3973" s="434" t="s">
        <v>24078</v>
      </c>
      <c r="C3973" s="434" t="s">
        <v>31522</v>
      </c>
      <c r="D3973" s="434" t="s">
        <v>100</v>
      </c>
      <c r="E3973" s="435">
        <v>600</v>
      </c>
    </row>
    <row r="3974" spans="1:5" ht="14.4">
      <c r="A3974" s="433" t="s">
        <v>31523</v>
      </c>
      <c r="B3974" s="434" t="s">
        <v>24078</v>
      </c>
      <c r="C3974" s="434" t="s">
        <v>31524</v>
      </c>
      <c r="D3974" s="434" t="s">
        <v>100</v>
      </c>
      <c r="E3974" s="435">
        <v>600</v>
      </c>
    </row>
    <row r="3975" spans="1:5" ht="14.4">
      <c r="A3975" s="433" t="s">
        <v>31525</v>
      </c>
      <c r="B3975" s="434" t="s">
        <v>24078</v>
      </c>
      <c r="C3975" s="434" t="s">
        <v>31526</v>
      </c>
      <c r="D3975" s="434" t="s">
        <v>100</v>
      </c>
      <c r="E3975" s="435">
        <v>126.5</v>
      </c>
    </row>
    <row r="3976" spans="1:5" ht="14.4">
      <c r="A3976" s="433" t="s">
        <v>31527</v>
      </c>
      <c r="B3976" s="434" t="s">
        <v>24078</v>
      </c>
      <c r="C3976" s="434" t="s">
        <v>31528</v>
      </c>
      <c r="D3976" s="434" t="s">
        <v>100</v>
      </c>
      <c r="E3976" s="435">
        <v>118</v>
      </c>
    </row>
    <row r="3977" spans="1:5" ht="14.4">
      <c r="A3977" s="433" t="s">
        <v>31529</v>
      </c>
      <c r="B3977" s="434" t="s">
        <v>24078</v>
      </c>
      <c r="C3977" s="434" t="s">
        <v>31530</v>
      </c>
      <c r="D3977" s="434" t="s">
        <v>100</v>
      </c>
      <c r="E3977" s="435">
        <v>118</v>
      </c>
    </row>
    <row r="3978" spans="1:5" ht="14.4">
      <c r="A3978" s="433" t="s">
        <v>31531</v>
      </c>
      <c r="B3978" s="434" t="s">
        <v>24078</v>
      </c>
      <c r="C3978" s="434" t="s">
        <v>31532</v>
      </c>
      <c r="D3978" s="434" t="s">
        <v>100</v>
      </c>
      <c r="E3978" s="435">
        <v>118</v>
      </c>
    </row>
    <row r="3979" spans="1:5" ht="14.4">
      <c r="A3979" s="433" t="s">
        <v>31533</v>
      </c>
      <c r="B3979" s="434" t="s">
        <v>24078</v>
      </c>
      <c r="C3979" s="434" t="s">
        <v>31534</v>
      </c>
      <c r="D3979" s="434" t="s">
        <v>100</v>
      </c>
      <c r="E3979" s="435">
        <v>107.53</v>
      </c>
    </row>
    <row r="3980" spans="1:5" ht="14.4">
      <c r="A3980" s="433" t="s">
        <v>31535</v>
      </c>
      <c r="B3980" s="434" t="s">
        <v>24078</v>
      </c>
      <c r="C3980" s="434" t="s">
        <v>31536</v>
      </c>
      <c r="D3980" s="434" t="s">
        <v>100</v>
      </c>
      <c r="E3980" s="435">
        <v>152</v>
      </c>
    </row>
    <row r="3981" spans="1:5" ht="14.4">
      <c r="A3981" s="433" t="s">
        <v>31537</v>
      </c>
      <c r="B3981" s="434" t="s">
        <v>24078</v>
      </c>
      <c r="C3981" s="434" t="s">
        <v>31538</v>
      </c>
      <c r="D3981" s="434" t="s">
        <v>100</v>
      </c>
      <c r="E3981" s="435">
        <v>350</v>
      </c>
    </row>
    <row r="3982" spans="1:5" ht="14.4">
      <c r="A3982" s="433" t="s">
        <v>31539</v>
      </c>
      <c r="B3982" s="434" t="s">
        <v>24078</v>
      </c>
      <c r="C3982" s="434" t="s">
        <v>31540</v>
      </c>
      <c r="D3982" s="434" t="s">
        <v>100</v>
      </c>
      <c r="E3982" s="435">
        <v>316.25</v>
      </c>
    </row>
    <row r="3983" spans="1:5" ht="14.4">
      <c r="A3983" s="433" t="s">
        <v>31541</v>
      </c>
      <c r="B3983" s="434" t="s">
        <v>24078</v>
      </c>
      <c r="C3983" s="434" t="s">
        <v>31542</v>
      </c>
      <c r="D3983" s="434" t="s">
        <v>100</v>
      </c>
      <c r="E3983" s="435">
        <v>287.5</v>
      </c>
    </row>
    <row r="3984" spans="1:5" ht="14.4">
      <c r="A3984" s="433" t="s">
        <v>31543</v>
      </c>
      <c r="B3984" s="434" t="s">
        <v>24078</v>
      </c>
      <c r="C3984" s="434" t="s">
        <v>31544</v>
      </c>
      <c r="D3984" s="434" t="s">
        <v>100</v>
      </c>
      <c r="E3984" s="435">
        <v>150</v>
      </c>
    </row>
    <row r="3985" spans="1:5" ht="14.4">
      <c r="A3985" s="433" t="s">
        <v>31545</v>
      </c>
      <c r="B3985" s="434" t="s">
        <v>24078</v>
      </c>
      <c r="C3985" s="434" t="s">
        <v>31546</v>
      </c>
      <c r="D3985" s="434" t="s">
        <v>100</v>
      </c>
      <c r="E3985" s="435">
        <v>350</v>
      </c>
    </row>
    <row r="3986" spans="1:5" ht="14.4">
      <c r="A3986" s="433" t="s">
        <v>31547</v>
      </c>
      <c r="B3986" s="434" t="s">
        <v>24078</v>
      </c>
      <c r="C3986" s="434" t="s">
        <v>31548</v>
      </c>
      <c r="D3986" s="434" t="s">
        <v>100</v>
      </c>
      <c r="E3986" s="435">
        <v>120</v>
      </c>
    </row>
    <row r="3987" spans="1:5" ht="14.4">
      <c r="A3987" s="433" t="s">
        <v>31549</v>
      </c>
      <c r="B3987" s="434" t="s">
        <v>24078</v>
      </c>
      <c r="C3987" s="434" t="s">
        <v>31550</v>
      </c>
      <c r="D3987" s="434" t="s">
        <v>100</v>
      </c>
      <c r="E3987" s="435">
        <v>300</v>
      </c>
    </row>
    <row r="3988" spans="1:5" ht="14.4">
      <c r="A3988" s="433" t="s">
        <v>31551</v>
      </c>
      <c r="B3988" s="434" t="s">
        <v>24078</v>
      </c>
      <c r="C3988" s="434" t="s">
        <v>31552</v>
      </c>
      <c r="D3988" s="434" t="s">
        <v>100</v>
      </c>
      <c r="E3988" s="435">
        <v>500</v>
      </c>
    </row>
    <row r="3989" spans="1:5" ht="14.4">
      <c r="A3989" s="433" t="s">
        <v>31553</v>
      </c>
      <c r="B3989" s="434" t="s">
        <v>24078</v>
      </c>
      <c r="C3989" s="434" t="s">
        <v>31554</v>
      </c>
      <c r="D3989" s="434" t="s">
        <v>100</v>
      </c>
      <c r="E3989" s="435">
        <v>1878.53</v>
      </c>
    </row>
    <row r="3990" spans="1:5" ht="14.4">
      <c r="A3990" s="433" t="s">
        <v>31555</v>
      </c>
      <c r="B3990" s="434" t="s">
        <v>24078</v>
      </c>
      <c r="C3990" s="434" t="s">
        <v>31556</v>
      </c>
      <c r="D3990" s="434" t="s">
        <v>100</v>
      </c>
      <c r="E3990" s="435">
        <v>400</v>
      </c>
    </row>
    <row r="3991" spans="1:5" ht="16.8">
      <c r="A3991" s="433" t="s">
        <v>31557</v>
      </c>
      <c r="B3991" s="434" t="s">
        <v>24078</v>
      </c>
      <c r="C3991" s="434" t="s">
        <v>31558</v>
      </c>
      <c r="D3991" s="434" t="s">
        <v>100</v>
      </c>
      <c r="E3991" s="435">
        <v>120</v>
      </c>
    </row>
    <row r="3992" spans="1:5" ht="16.8">
      <c r="A3992" s="433" t="s">
        <v>31559</v>
      </c>
      <c r="B3992" s="434" t="s">
        <v>24078</v>
      </c>
      <c r="C3992" s="434" t="s">
        <v>31560</v>
      </c>
      <c r="D3992" s="434" t="s">
        <v>100</v>
      </c>
      <c r="E3992" s="435">
        <v>23</v>
      </c>
    </row>
    <row r="3993" spans="1:5" ht="14.4">
      <c r="A3993" s="433" t="s">
        <v>31561</v>
      </c>
      <c r="B3993" s="434" t="s">
        <v>24078</v>
      </c>
      <c r="C3993" s="434" t="s">
        <v>31562</v>
      </c>
      <c r="D3993" s="434" t="s">
        <v>100</v>
      </c>
      <c r="E3993" s="435">
        <v>74.03</v>
      </c>
    </row>
    <row r="3994" spans="1:5" ht="14.4">
      <c r="A3994" s="433" t="s">
        <v>31563</v>
      </c>
      <c r="B3994" s="434" t="s">
        <v>24078</v>
      </c>
      <c r="C3994" s="434" t="s">
        <v>31564</v>
      </c>
      <c r="D3994" s="434" t="s">
        <v>100</v>
      </c>
      <c r="E3994" s="435">
        <v>137.62</v>
      </c>
    </row>
    <row r="3995" spans="1:5" ht="14.4">
      <c r="A3995" s="433" t="s">
        <v>31565</v>
      </c>
      <c r="B3995" s="434" t="s">
        <v>24078</v>
      </c>
      <c r="C3995" s="434" t="s">
        <v>31566</v>
      </c>
      <c r="D3995" s="434" t="s">
        <v>100</v>
      </c>
      <c r="E3995" s="435">
        <v>200</v>
      </c>
    </row>
    <row r="3996" spans="1:5" ht="14.4">
      <c r="A3996" s="433" t="s">
        <v>31567</v>
      </c>
      <c r="B3996" s="434" t="s">
        <v>24078</v>
      </c>
      <c r="C3996" s="434" t="s">
        <v>31568</v>
      </c>
      <c r="D3996" s="434" t="s">
        <v>100</v>
      </c>
      <c r="E3996" s="435">
        <v>600</v>
      </c>
    </row>
    <row r="3997" spans="1:5" ht="14.4">
      <c r="A3997" s="433" t="s">
        <v>31569</v>
      </c>
      <c r="B3997" s="434" t="s">
        <v>24078</v>
      </c>
      <c r="C3997" s="434" t="s">
        <v>31570</v>
      </c>
      <c r="D3997" s="434" t="s">
        <v>100</v>
      </c>
      <c r="E3997" s="435">
        <v>700</v>
      </c>
    </row>
    <row r="3998" spans="1:5" ht="14.4">
      <c r="A3998" s="433" t="s">
        <v>31571</v>
      </c>
      <c r="B3998" s="434" t="s">
        <v>24078</v>
      </c>
      <c r="C3998" s="434" t="s">
        <v>31572</v>
      </c>
      <c r="D3998" s="434" t="s">
        <v>31573</v>
      </c>
      <c r="E3998" s="435">
        <v>800</v>
      </c>
    </row>
    <row r="3999" spans="1:5" ht="14.4">
      <c r="A3999" s="433" t="s">
        <v>31574</v>
      </c>
      <c r="B3999" s="434" t="s">
        <v>24078</v>
      </c>
      <c r="C3999" s="434" t="s">
        <v>31575</v>
      </c>
      <c r="D3999" s="434" t="s">
        <v>31573</v>
      </c>
      <c r="E3999" s="435">
        <v>800</v>
      </c>
    </row>
    <row r="4000" spans="1:5" ht="14.4">
      <c r="A4000" s="433" t="s">
        <v>31576</v>
      </c>
      <c r="B4000" s="434" t="s">
        <v>24078</v>
      </c>
      <c r="C4000" s="434" t="s">
        <v>31577</v>
      </c>
      <c r="D4000" s="434" t="s">
        <v>31573</v>
      </c>
      <c r="E4000" s="435">
        <v>800</v>
      </c>
    </row>
    <row r="4001" spans="1:5" ht="14.4">
      <c r="A4001" s="433" t="s">
        <v>31578</v>
      </c>
      <c r="B4001" s="434" t="s">
        <v>24078</v>
      </c>
      <c r="C4001" s="434" t="s">
        <v>31579</v>
      </c>
      <c r="D4001" s="434" t="s">
        <v>31573</v>
      </c>
      <c r="E4001" s="435">
        <v>800</v>
      </c>
    </row>
    <row r="4002" spans="1:5" ht="14.4">
      <c r="A4002" s="433" t="s">
        <v>31580</v>
      </c>
      <c r="B4002" s="434" t="s">
        <v>24078</v>
      </c>
      <c r="C4002" s="434" t="s">
        <v>31581</v>
      </c>
      <c r="D4002" s="434" t="s">
        <v>100</v>
      </c>
      <c r="E4002" s="435">
        <v>150</v>
      </c>
    </row>
    <row r="4003" spans="1:5" ht="14.4">
      <c r="A4003" s="433" t="s">
        <v>31582</v>
      </c>
      <c r="B4003" s="434" t="s">
        <v>24078</v>
      </c>
      <c r="C4003" s="434" t="s">
        <v>31583</v>
      </c>
      <c r="D4003" s="434" t="s">
        <v>100</v>
      </c>
      <c r="E4003" s="435">
        <v>500</v>
      </c>
    </row>
  </sheetData>
  <mergeCells count="116">
    <mergeCell ref="C2410:C2411"/>
    <mergeCell ref="C2413:C2414"/>
    <mergeCell ref="C2415:C2416"/>
    <mergeCell ref="C2418:C2419"/>
    <mergeCell ref="C2420:C2421"/>
    <mergeCell ref="C2422:C2423"/>
    <mergeCell ref="C2424:C2425"/>
    <mergeCell ref="A2444:E2444"/>
    <mergeCell ref="C2382:C2383"/>
    <mergeCell ref="C2384:C2385"/>
    <mergeCell ref="C2388:C2389"/>
    <mergeCell ref="C2390:C2391"/>
    <mergeCell ref="C2392:C2393"/>
    <mergeCell ref="C2394:C2395"/>
    <mergeCell ref="C2403:C2404"/>
    <mergeCell ref="C2405:C2406"/>
    <mergeCell ref="C2408:C2409"/>
    <mergeCell ref="C2308:C2309"/>
    <mergeCell ref="C2310:C2311"/>
    <mergeCell ref="C2332:C2333"/>
    <mergeCell ref="C2334:C2335"/>
    <mergeCell ref="C2346:C2347"/>
    <mergeCell ref="C2348:C2349"/>
    <mergeCell ref="C2350:C2351"/>
    <mergeCell ref="C2352:C2353"/>
    <mergeCell ref="C2377:C2378"/>
    <mergeCell ref="C1732:C1733"/>
    <mergeCell ref="C1804:C1805"/>
    <mergeCell ref="C1806:C1807"/>
    <mergeCell ref="C1826:C1827"/>
    <mergeCell ref="C1872:C1873"/>
    <mergeCell ref="C2029:C2030"/>
    <mergeCell ref="C2031:C2032"/>
    <mergeCell ref="C2292:C2293"/>
    <mergeCell ref="C2306:C2307"/>
    <mergeCell ref="C1676:C1677"/>
    <mergeCell ref="C1678:C1679"/>
    <mergeCell ref="C1689:C1690"/>
    <mergeCell ref="C1702:C1703"/>
    <mergeCell ref="C1714:C1715"/>
    <mergeCell ref="C1717:C1718"/>
    <mergeCell ref="C1719:C1720"/>
    <mergeCell ref="C1728:C1729"/>
    <mergeCell ref="C1730:C1731"/>
    <mergeCell ref="C1651:C1652"/>
    <mergeCell ref="C1653:C1654"/>
    <mergeCell ref="C1655:C1656"/>
    <mergeCell ref="C1657:C1658"/>
    <mergeCell ref="C1659:C1660"/>
    <mergeCell ref="C1661:C1662"/>
    <mergeCell ref="C1663:C1664"/>
    <mergeCell ref="C1665:C1666"/>
    <mergeCell ref="C1667:C1668"/>
    <mergeCell ref="C1460:C1461"/>
    <mergeCell ref="C1463:C1464"/>
    <mergeCell ref="C1477:C1478"/>
    <mergeCell ref="C1480:C1481"/>
    <mergeCell ref="C1507:C1508"/>
    <mergeCell ref="C1509:C1510"/>
    <mergeCell ref="C1511:C1512"/>
    <mergeCell ref="C1513:C1514"/>
    <mergeCell ref="C1515:C1516"/>
    <mergeCell ref="C1440:C1441"/>
    <mergeCell ref="C1442:C1443"/>
    <mergeCell ref="C1445:C1446"/>
    <mergeCell ref="C1447:C1448"/>
    <mergeCell ref="C1449:C1450"/>
    <mergeCell ref="C1451:C1452"/>
    <mergeCell ref="C1454:C1455"/>
    <mergeCell ref="C1456:C1457"/>
    <mergeCell ref="C1458:C1459"/>
    <mergeCell ref="C1069:C1070"/>
    <mergeCell ref="C1071:C1072"/>
    <mergeCell ref="C1073:C1074"/>
    <mergeCell ref="C1099:C1100"/>
    <mergeCell ref="C1101:C1102"/>
    <mergeCell ref="C1103:C1104"/>
    <mergeCell ref="C1105:C1106"/>
    <mergeCell ref="C1436:C1437"/>
    <mergeCell ref="C1438:C1439"/>
    <mergeCell ref="C566:C567"/>
    <mergeCell ref="C599:C600"/>
    <mergeCell ref="C679:C680"/>
    <mergeCell ref="C686:C687"/>
    <mergeCell ref="C688:C689"/>
    <mergeCell ref="C693:C694"/>
    <mergeCell ref="C704:C705"/>
    <mergeCell ref="C707:C708"/>
    <mergeCell ref="C1067:C1068"/>
    <mergeCell ref="C495:C496"/>
    <mergeCell ref="C497:C498"/>
    <mergeCell ref="C499:C500"/>
    <mergeCell ref="C501:C502"/>
    <mergeCell ref="C503:C504"/>
    <mergeCell ref="C558:C559"/>
    <mergeCell ref="C560:C561"/>
    <mergeCell ref="C562:C563"/>
    <mergeCell ref="C564:C565"/>
    <mergeCell ref="C363:C364"/>
    <mergeCell ref="C365:C366"/>
    <mergeCell ref="C367:C368"/>
    <mergeCell ref="C417:C418"/>
    <mergeCell ref="C419:C420"/>
    <mergeCell ref="C487:C488"/>
    <mergeCell ref="C489:C490"/>
    <mergeCell ref="C491:C492"/>
    <mergeCell ref="C493:C494"/>
    <mergeCell ref="C99:C100"/>
    <mergeCell ref="C247:C248"/>
    <mergeCell ref="C305:C306"/>
    <mergeCell ref="C313:C314"/>
    <mergeCell ref="C315:C316"/>
    <mergeCell ref="C355:C356"/>
    <mergeCell ref="C357:C358"/>
    <mergeCell ref="C359:C360"/>
    <mergeCell ref="C361:C362"/>
  </mergeCells>
  <pageMargins left="0.33333333333333298" right="0.30347222222222198" top="0.30972222222222201" bottom="0.27986111111111101" header="0.511811023622047" footer="0.511811023622047"/>
  <pageSetup paperSize="9" orientation="portrait" horizontalDpi="300" verticalDpi="300" r:id="rId1"/>
  <drawing r:id="rId2"/>
</worksheet>
</file>

<file path=xl/worksheets/sheet14.xml><?xml version="1.0" encoding="utf-8"?>
<worksheet xmlns="http://schemas.openxmlformats.org/spreadsheetml/2006/main" xmlns:r="http://schemas.openxmlformats.org/officeDocument/2006/relationships">
  <dimension ref="A1:K4003"/>
  <sheetViews>
    <sheetView showGridLines="0" view="pageBreakPreview" topLeftCell="A1489" zoomScale="65" zoomScaleNormal="140" zoomScalePageLayoutView="65" workbookViewId="0">
      <selection activeCell="C1507" sqref="C1507"/>
    </sheetView>
  </sheetViews>
  <sheetFormatPr defaultColWidth="9" defaultRowHeight="15" customHeight="1"/>
  <cols>
    <col min="1" max="1" width="6.69921875" style="413" customWidth="1"/>
    <col min="2" max="2" width="7.19921875" style="413" customWidth="1"/>
    <col min="3" max="3" width="89.69921875" style="413" customWidth="1"/>
    <col min="4" max="4" width="4.69921875" style="413" customWidth="1"/>
    <col min="5" max="5" width="18.09765625" style="413" customWidth="1"/>
    <col min="6" max="256" width="9" style="413"/>
    <col min="257" max="257" width="6.69921875" style="413" customWidth="1"/>
    <col min="258" max="258" width="7.19921875" style="413" customWidth="1"/>
    <col min="259" max="259" width="89.69921875" style="413" customWidth="1"/>
    <col min="260" max="260" width="4.69921875" style="413" customWidth="1"/>
    <col min="261" max="261" width="18.09765625" style="413" customWidth="1"/>
    <col min="262" max="512" width="9" style="413"/>
    <col min="513" max="513" width="6.69921875" style="413" customWidth="1"/>
    <col min="514" max="514" width="7.19921875" style="413" customWidth="1"/>
    <col min="515" max="515" width="89.69921875" style="413" customWidth="1"/>
    <col min="516" max="516" width="4.69921875" style="413" customWidth="1"/>
    <col min="517" max="517" width="18.09765625" style="413" customWidth="1"/>
    <col min="518" max="768" width="9" style="413"/>
    <col min="769" max="769" width="6.69921875" style="413" customWidth="1"/>
    <col min="770" max="770" width="7.19921875" style="413" customWidth="1"/>
    <col min="771" max="771" width="89.69921875" style="413" customWidth="1"/>
    <col min="772" max="772" width="4.69921875" style="413" customWidth="1"/>
    <col min="773" max="773" width="18.09765625" style="413" customWidth="1"/>
    <col min="774" max="1024" width="9" style="413"/>
    <col min="1025" max="1025" width="6.69921875" style="413" customWidth="1"/>
    <col min="1026" max="1026" width="7.19921875" style="413" customWidth="1"/>
    <col min="1027" max="1027" width="89.69921875" style="413" customWidth="1"/>
    <col min="1028" max="1028" width="4.69921875" style="413" customWidth="1"/>
    <col min="1029" max="1029" width="18.09765625" style="413" customWidth="1"/>
    <col min="1030" max="1280" width="9" style="413"/>
    <col min="1281" max="1281" width="6.69921875" style="413" customWidth="1"/>
    <col min="1282" max="1282" width="7.19921875" style="413" customWidth="1"/>
    <col min="1283" max="1283" width="89.69921875" style="413" customWidth="1"/>
    <col min="1284" max="1284" width="4.69921875" style="413" customWidth="1"/>
    <col min="1285" max="1285" width="18.09765625" style="413" customWidth="1"/>
    <col min="1286" max="1536" width="9" style="413"/>
    <col min="1537" max="1537" width="6.69921875" style="413" customWidth="1"/>
    <col min="1538" max="1538" width="7.19921875" style="413" customWidth="1"/>
    <col min="1539" max="1539" width="89.69921875" style="413" customWidth="1"/>
    <col min="1540" max="1540" width="4.69921875" style="413" customWidth="1"/>
    <col min="1541" max="1541" width="18.09765625" style="413" customWidth="1"/>
    <col min="1542" max="1792" width="9" style="413"/>
    <col min="1793" max="1793" width="6.69921875" style="413" customWidth="1"/>
    <col min="1794" max="1794" width="7.19921875" style="413" customWidth="1"/>
    <col min="1795" max="1795" width="89.69921875" style="413" customWidth="1"/>
    <col min="1796" max="1796" width="4.69921875" style="413" customWidth="1"/>
    <col min="1797" max="1797" width="18.09765625" style="413" customWidth="1"/>
    <col min="1798" max="2048" width="9" style="413"/>
    <col min="2049" max="2049" width="6.69921875" style="413" customWidth="1"/>
    <col min="2050" max="2050" width="7.19921875" style="413" customWidth="1"/>
    <col min="2051" max="2051" width="89.69921875" style="413" customWidth="1"/>
    <col min="2052" max="2052" width="4.69921875" style="413" customWidth="1"/>
    <col min="2053" max="2053" width="18.09765625" style="413" customWidth="1"/>
    <col min="2054" max="2304" width="9" style="413"/>
    <col min="2305" max="2305" width="6.69921875" style="413" customWidth="1"/>
    <col min="2306" max="2306" width="7.19921875" style="413" customWidth="1"/>
    <col min="2307" max="2307" width="89.69921875" style="413" customWidth="1"/>
    <col min="2308" max="2308" width="4.69921875" style="413" customWidth="1"/>
    <col min="2309" max="2309" width="18.09765625" style="413" customWidth="1"/>
    <col min="2310" max="2560" width="9" style="413"/>
    <col min="2561" max="2561" width="6.69921875" style="413" customWidth="1"/>
    <col min="2562" max="2562" width="7.19921875" style="413" customWidth="1"/>
    <col min="2563" max="2563" width="89.69921875" style="413" customWidth="1"/>
    <col min="2564" max="2564" width="4.69921875" style="413" customWidth="1"/>
    <col min="2565" max="2565" width="18.09765625" style="413" customWidth="1"/>
    <col min="2566" max="2816" width="9" style="413"/>
    <col min="2817" max="2817" width="6.69921875" style="413" customWidth="1"/>
    <col min="2818" max="2818" width="7.19921875" style="413" customWidth="1"/>
    <col min="2819" max="2819" width="89.69921875" style="413" customWidth="1"/>
    <col min="2820" max="2820" width="4.69921875" style="413" customWidth="1"/>
    <col min="2821" max="2821" width="18.09765625" style="413" customWidth="1"/>
    <col min="2822" max="3072" width="9" style="413"/>
    <col min="3073" max="3073" width="6.69921875" style="413" customWidth="1"/>
    <col min="3074" max="3074" width="7.19921875" style="413" customWidth="1"/>
    <col min="3075" max="3075" width="89.69921875" style="413" customWidth="1"/>
    <col min="3076" max="3076" width="4.69921875" style="413" customWidth="1"/>
    <col min="3077" max="3077" width="18.09765625" style="413" customWidth="1"/>
    <col min="3078" max="3328" width="9" style="413"/>
    <col min="3329" max="3329" width="6.69921875" style="413" customWidth="1"/>
    <col min="3330" max="3330" width="7.19921875" style="413" customWidth="1"/>
    <col min="3331" max="3331" width="89.69921875" style="413" customWidth="1"/>
    <col min="3332" max="3332" width="4.69921875" style="413" customWidth="1"/>
    <col min="3333" max="3333" width="18.09765625" style="413" customWidth="1"/>
    <col min="3334" max="3584" width="9" style="413"/>
    <col min="3585" max="3585" width="6.69921875" style="413" customWidth="1"/>
    <col min="3586" max="3586" width="7.19921875" style="413" customWidth="1"/>
    <col min="3587" max="3587" width="89.69921875" style="413" customWidth="1"/>
    <col min="3588" max="3588" width="4.69921875" style="413" customWidth="1"/>
    <col min="3589" max="3589" width="18.09765625" style="413" customWidth="1"/>
    <col min="3590" max="3840" width="9" style="413"/>
    <col min="3841" max="3841" width="6.69921875" style="413" customWidth="1"/>
    <col min="3842" max="3842" width="7.19921875" style="413" customWidth="1"/>
    <col min="3843" max="3843" width="89.69921875" style="413" customWidth="1"/>
    <col min="3844" max="3844" width="4.69921875" style="413" customWidth="1"/>
    <col min="3845" max="3845" width="18.09765625" style="413" customWidth="1"/>
    <col min="3846" max="4096" width="9" style="413"/>
    <col min="4097" max="4097" width="6.69921875" style="413" customWidth="1"/>
    <col min="4098" max="4098" width="7.19921875" style="413" customWidth="1"/>
    <col min="4099" max="4099" width="89.69921875" style="413" customWidth="1"/>
    <col min="4100" max="4100" width="4.69921875" style="413" customWidth="1"/>
    <col min="4101" max="4101" width="18.09765625" style="413" customWidth="1"/>
    <col min="4102" max="4352" width="9" style="413"/>
    <col min="4353" max="4353" width="6.69921875" style="413" customWidth="1"/>
    <col min="4354" max="4354" width="7.19921875" style="413" customWidth="1"/>
    <col min="4355" max="4355" width="89.69921875" style="413" customWidth="1"/>
    <col min="4356" max="4356" width="4.69921875" style="413" customWidth="1"/>
    <col min="4357" max="4357" width="18.09765625" style="413" customWidth="1"/>
    <col min="4358" max="4608" width="9" style="413"/>
    <col min="4609" max="4609" width="6.69921875" style="413" customWidth="1"/>
    <col min="4610" max="4610" width="7.19921875" style="413" customWidth="1"/>
    <col min="4611" max="4611" width="89.69921875" style="413" customWidth="1"/>
    <col min="4612" max="4612" width="4.69921875" style="413" customWidth="1"/>
    <col min="4613" max="4613" width="18.09765625" style="413" customWidth="1"/>
    <col min="4614" max="4864" width="9" style="413"/>
    <col min="4865" max="4865" width="6.69921875" style="413" customWidth="1"/>
    <col min="4866" max="4866" width="7.19921875" style="413" customWidth="1"/>
    <col min="4867" max="4867" width="89.69921875" style="413" customWidth="1"/>
    <col min="4868" max="4868" width="4.69921875" style="413" customWidth="1"/>
    <col min="4869" max="4869" width="18.09765625" style="413" customWidth="1"/>
    <col min="4870" max="5120" width="9" style="413"/>
    <col min="5121" max="5121" width="6.69921875" style="413" customWidth="1"/>
    <col min="5122" max="5122" width="7.19921875" style="413" customWidth="1"/>
    <col min="5123" max="5123" width="89.69921875" style="413" customWidth="1"/>
    <col min="5124" max="5124" width="4.69921875" style="413" customWidth="1"/>
    <col min="5125" max="5125" width="18.09765625" style="413" customWidth="1"/>
    <col min="5126" max="5376" width="9" style="413"/>
    <col min="5377" max="5377" width="6.69921875" style="413" customWidth="1"/>
    <col min="5378" max="5378" width="7.19921875" style="413" customWidth="1"/>
    <col min="5379" max="5379" width="89.69921875" style="413" customWidth="1"/>
    <col min="5380" max="5380" width="4.69921875" style="413" customWidth="1"/>
    <col min="5381" max="5381" width="18.09765625" style="413" customWidth="1"/>
    <col min="5382" max="5632" width="9" style="413"/>
    <col min="5633" max="5633" width="6.69921875" style="413" customWidth="1"/>
    <col min="5634" max="5634" width="7.19921875" style="413" customWidth="1"/>
    <col min="5635" max="5635" width="89.69921875" style="413" customWidth="1"/>
    <col min="5636" max="5636" width="4.69921875" style="413" customWidth="1"/>
    <col min="5637" max="5637" width="18.09765625" style="413" customWidth="1"/>
    <col min="5638" max="5888" width="9" style="413"/>
    <col min="5889" max="5889" width="6.69921875" style="413" customWidth="1"/>
    <col min="5890" max="5890" width="7.19921875" style="413" customWidth="1"/>
    <col min="5891" max="5891" width="89.69921875" style="413" customWidth="1"/>
    <col min="5892" max="5892" width="4.69921875" style="413" customWidth="1"/>
    <col min="5893" max="5893" width="18.09765625" style="413" customWidth="1"/>
    <col min="5894" max="6144" width="9" style="413"/>
    <col min="6145" max="6145" width="6.69921875" style="413" customWidth="1"/>
    <col min="6146" max="6146" width="7.19921875" style="413" customWidth="1"/>
    <col min="6147" max="6147" width="89.69921875" style="413" customWidth="1"/>
    <col min="6148" max="6148" width="4.69921875" style="413" customWidth="1"/>
    <col min="6149" max="6149" width="18.09765625" style="413" customWidth="1"/>
    <col min="6150" max="6400" width="9" style="413"/>
    <col min="6401" max="6401" width="6.69921875" style="413" customWidth="1"/>
    <col min="6402" max="6402" width="7.19921875" style="413" customWidth="1"/>
    <col min="6403" max="6403" width="89.69921875" style="413" customWidth="1"/>
    <col min="6404" max="6404" width="4.69921875" style="413" customWidth="1"/>
    <col min="6405" max="6405" width="18.09765625" style="413" customWidth="1"/>
    <col min="6406" max="6656" width="9" style="413"/>
    <col min="6657" max="6657" width="6.69921875" style="413" customWidth="1"/>
    <col min="6658" max="6658" width="7.19921875" style="413" customWidth="1"/>
    <col min="6659" max="6659" width="89.69921875" style="413" customWidth="1"/>
    <col min="6660" max="6660" width="4.69921875" style="413" customWidth="1"/>
    <col min="6661" max="6661" width="18.09765625" style="413" customWidth="1"/>
    <col min="6662" max="6912" width="9" style="413"/>
    <col min="6913" max="6913" width="6.69921875" style="413" customWidth="1"/>
    <col min="6914" max="6914" width="7.19921875" style="413" customWidth="1"/>
    <col min="6915" max="6915" width="89.69921875" style="413" customWidth="1"/>
    <col min="6916" max="6916" width="4.69921875" style="413" customWidth="1"/>
    <col min="6917" max="6917" width="18.09765625" style="413" customWidth="1"/>
    <col min="6918" max="7168" width="9" style="413"/>
    <col min="7169" max="7169" width="6.69921875" style="413" customWidth="1"/>
    <col min="7170" max="7170" width="7.19921875" style="413" customWidth="1"/>
    <col min="7171" max="7171" width="89.69921875" style="413" customWidth="1"/>
    <col min="7172" max="7172" width="4.69921875" style="413" customWidth="1"/>
    <col min="7173" max="7173" width="18.09765625" style="413" customWidth="1"/>
    <col min="7174" max="7424" width="9" style="413"/>
    <col min="7425" max="7425" width="6.69921875" style="413" customWidth="1"/>
    <col min="7426" max="7426" width="7.19921875" style="413" customWidth="1"/>
    <col min="7427" max="7427" width="89.69921875" style="413" customWidth="1"/>
    <col min="7428" max="7428" width="4.69921875" style="413" customWidth="1"/>
    <col min="7429" max="7429" width="18.09765625" style="413" customWidth="1"/>
    <col min="7430" max="7680" width="9" style="413"/>
    <col min="7681" max="7681" width="6.69921875" style="413" customWidth="1"/>
    <col min="7682" max="7682" width="7.19921875" style="413" customWidth="1"/>
    <col min="7683" max="7683" width="89.69921875" style="413" customWidth="1"/>
    <col min="7684" max="7684" width="4.69921875" style="413" customWidth="1"/>
    <col min="7685" max="7685" width="18.09765625" style="413" customWidth="1"/>
    <col min="7686" max="7936" width="9" style="413"/>
    <col min="7937" max="7937" width="6.69921875" style="413" customWidth="1"/>
    <col min="7938" max="7938" width="7.19921875" style="413" customWidth="1"/>
    <col min="7939" max="7939" width="89.69921875" style="413" customWidth="1"/>
    <col min="7940" max="7940" width="4.69921875" style="413" customWidth="1"/>
    <col min="7941" max="7941" width="18.09765625" style="413" customWidth="1"/>
    <col min="7942" max="8192" width="9" style="413"/>
    <col min="8193" max="8193" width="6.69921875" style="413" customWidth="1"/>
    <col min="8194" max="8194" width="7.19921875" style="413" customWidth="1"/>
    <col min="8195" max="8195" width="89.69921875" style="413" customWidth="1"/>
    <col min="8196" max="8196" width="4.69921875" style="413" customWidth="1"/>
    <col min="8197" max="8197" width="18.09765625" style="413" customWidth="1"/>
    <col min="8198" max="8448" width="9" style="413"/>
    <col min="8449" max="8449" width="6.69921875" style="413" customWidth="1"/>
    <col min="8450" max="8450" width="7.19921875" style="413" customWidth="1"/>
    <col min="8451" max="8451" width="89.69921875" style="413" customWidth="1"/>
    <col min="8452" max="8452" width="4.69921875" style="413" customWidth="1"/>
    <col min="8453" max="8453" width="18.09765625" style="413" customWidth="1"/>
    <col min="8454" max="8704" width="9" style="413"/>
    <col min="8705" max="8705" width="6.69921875" style="413" customWidth="1"/>
    <col min="8706" max="8706" width="7.19921875" style="413" customWidth="1"/>
    <col min="8707" max="8707" width="89.69921875" style="413" customWidth="1"/>
    <col min="8708" max="8708" width="4.69921875" style="413" customWidth="1"/>
    <col min="8709" max="8709" width="18.09765625" style="413" customWidth="1"/>
    <col min="8710" max="8960" width="9" style="413"/>
    <col min="8961" max="8961" width="6.69921875" style="413" customWidth="1"/>
    <col min="8962" max="8962" width="7.19921875" style="413" customWidth="1"/>
    <col min="8963" max="8963" width="89.69921875" style="413" customWidth="1"/>
    <col min="8964" max="8964" width="4.69921875" style="413" customWidth="1"/>
    <col min="8965" max="8965" width="18.09765625" style="413" customWidth="1"/>
    <col min="8966" max="9216" width="9" style="413"/>
    <col min="9217" max="9217" width="6.69921875" style="413" customWidth="1"/>
    <col min="9218" max="9218" width="7.19921875" style="413" customWidth="1"/>
    <col min="9219" max="9219" width="89.69921875" style="413" customWidth="1"/>
    <col min="9220" max="9220" width="4.69921875" style="413" customWidth="1"/>
    <col min="9221" max="9221" width="18.09765625" style="413" customWidth="1"/>
    <col min="9222" max="9472" width="9" style="413"/>
    <col min="9473" max="9473" width="6.69921875" style="413" customWidth="1"/>
    <col min="9474" max="9474" width="7.19921875" style="413" customWidth="1"/>
    <col min="9475" max="9475" width="89.69921875" style="413" customWidth="1"/>
    <col min="9476" max="9476" width="4.69921875" style="413" customWidth="1"/>
    <col min="9477" max="9477" width="18.09765625" style="413" customWidth="1"/>
    <col min="9478" max="9728" width="9" style="413"/>
    <col min="9729" max="9729" width="6.69921875" style="413" customWidth="1"/>
    <col min="9730" max="9730" width="7.19921875" style="413" customWidth="1"/>
    <col min="9731" max="9731" width="89.69921875" style="413" customWidth="1"/>
    <col min="9732" max="9732" width="4.69921875" style="413" customWidth="1"/>
    <col min="9733" max="9733" width="18.09765625" style="413" customWidth="1"/>
    <col min="9734" max="9984" width="9" style="413"/>
    <col min="9985" max="9985" width="6.69921875" style="413" customWidth="1"/>
    <col min="9986" max="9986" width="7.19921875" style="413" customWidth="1"/>
    <col min="9987" max="9987" width="89.69921875" style="413" customWidth="1"/>
    <col min="9988" max="9988" width="4.69921875" style="413" customWidth="1"/>
    <col min="9989" max="9989" width="18.09765625" style="413" customWidth="1"/>
    <col min="9990" max="10240" width="9" style="413"/>
    <col min="10241" max="10241" width="6.69921875" style="413" customWidth="1"/>
    <col min="10242" max="10242" width="7.19921875" style="413" customWidth="1"/>
    <col min="10243" max="10243" width="89.69921875" style="413" customWidth="1"/>
    <col min="10244" max="10244" width="4.69921875" style="413" customWidth="1"/>
    <col min="10245" max="10245" width="18.09765625" style="413" customWidth="1"/>
    <col min="10246" max="10496" width="9" style="413"/>
    <col min="10497" max="10497" width="6.69921875" style="413" customWidth="1"/>
    <col min="10498" max="10498" width="7.19921875" style="413" customWidth="1"/>
    <col min="10499" max="10499" width="89.69921875" style="413" customWidth="1"/>
    <col min="10500" max="10500" width="4.69921875" style="413" customWidth="1"/>
    <col min="10501" max="10501" width="18.09765625" style="413" customWidth="1"/>
    <col min="10502" max="10752" width="9" style="413"/>
    <col min="10753" max="10753" width="6.69921875" style="413" customWidth="1"/>
    <col min="10754" max="10754" width="7.19921875" style="413" customWidth="1"/>
    <col min="10755" max="10755" width="89.69921875" style="413" customWidth="1"/>
    <col min="10756" max="10756" width="4.69921875" style="413" customWidth="1"/>
    <col min="10757" max="10757" width="18.09765625" style="413" customWidth="1"/>
    <col min="10758" max="11008" width="9" style="413"/>
    <col min="11009" max="11009" width="6.69921875" style="413" customWidth="1"/>
    <col min="11010" max="11010" width="7.19921875" style="413" customWidth="1"/>
    <col min="11011" max="11011" width="89.69921875" style="413" customWidth="1"/>
    <col min="11012" max="11012" width="4.69921875" style="413" customWidth="1"/>
    <col min="11013" max="11013" width="18.09765625" style="413" customWidth="1"/>
    <col min="11014" max="11264" width="9" style="413"/>
    <col min="11265" max="11265" width="6.69921875" style="413" customWidth="1"/>
    <col min="11266" max="11266" width="7.19921875" style="413" customWidth="1"/>
    <col min="11267" max="11267" width="89.69921875" style="413" customWidth="1"/>
    <col min="11268" max="11268" width="4.69921875" style="413" customWidth="1"/>
    <col min="11269" max="11269" width="18.09765625" style="413" customWidth="1"/>
    <col min="11270" max="11520" width="9" style="413"/>
    <col min="11521" max="11521" width="6.69921875" style="413" customWidth="1"/>
    <col min="11522" max="11522" width="7.19921875" style="413" customWidth="1"/>
    <col min="11523" max="11523" width="89.69921875" style="413" customWidth="1"/>
    <col min="11524" max="11524" width="4.69921875" style="413" customWidth="1"/>
    <col min="11525" max="11525" width="18.09765625" style="413" customWidth="1"/>
    <col min="11526" max="11776" width="9" style="413"/>
    <col min="11777" max="11777" width="6.69921875" style="413" customWidth="1"/>
    <col min="11778" max="11778" width="7.19921875" style="413" customWidth="1"/>
    <col min="11779" max="11779" width="89.69921875" style="413" customWidth="1"/>
    <col min="11780" max="11780" width="4.69921875" style="413" customWidth="1"/>
    <col min="11781" max="11781" width="18.09765625" style="413" customWidth="1"/>
    <col min="11782" max="12032" width="9" style="413"/>
    <col min="12033" max="12033" width="6.69921875" style="413" customWidth="1"/>
    <col min="12034" max="12034" width="7.19921875" style="413" customWidth="1"/>
    <col min="12035" max="12035" width="89.69921875" style="413" customWidth="1"/>
    <col min="12036" max="12036" width="4.69921875" style="413" customWidth="1"/>
    <col min="12037" max="12037" width="18.09765625" style="413" customWidth="1"/>
    <col min="12038" max="12288" width="9" style="413"/>
    <col min="12289" max="12289" width="6.69921875" style="413" customWidth="1"/>
    <col min="12290" max="12290" width="7.19921875" style="413" customWidth="1"/>
    <col min="12291" max="12291" width="89.69921875" style="413" customWidth="1"/>
    <col min="12292" max="12292" width="4.69921875" style="413" customWidth="1"/>
    <col min="12293" max="12293" width="18.09765625" style="413" customWidth="1"/>
    <col min="12294" max="12544" width="9" style="413"/>
    <col min="12545" max="12545" width="6.69921875" style="413" customWidth="1"/>
    <col min="12546" max="12546" width="7.19921875" style="413" customWidth="1"/>
    <col min="12547" max="12547" width="89.69921875" style="413" customWidth="1"/>
    <col min="12548" max="12548" width="4.69921875" style="413" customWidth="1"/>
    <col min="12549" max="12549" width="18.09765625" style="413" customWidth="1"/>
    <col min="12550" max="12800" width="9" style="413"/>
    <col min="12801" max="12801" width="6.69921875" style="413" customWidth="1"/>
    <col min="12802" max="12802" width="7.19921875" style="413" customWidth="1"/>
    <col min="12803" max="12803" width="89.69921875" style="413" customWidth="1"/>
    <col min="12804" max="12804" width="4.69921875" style="413" customWidth="1"/>
    <col min="12805" max="12805" width="18.09765625" style="413" customWidth="1"/>
    <col min="12806" max="13056" width="9" style="413"/>
    <col min="13057" max="13057" width="6.69921875" style="413" customWidth="1"/>
    <col min="13058" max="13058" width="7.19921875" style="413" customWidth="1"/>
    <col min="13059" max="13059" width="89.69921875" style="413" customWidth="1"/>
    <col min="13060" max="13060" width="4.69921875" style="413" customWidth="1"/>
    <col min="13061" max="13061" width="18.09765625" style="413" customWidth="1"/>
    <col min="13062" max="13312" width="9" style="413"/>
    <col min="13313" max="13313" width="6.69921875" style="413" customWidth="1"/>
    <col min="13314" max="13314" width="7.19921875" style="413" customWidth="1"/>
    <col min="13315" max="13315" width="89.69921875" style="413" customWidth="1"/>
    <col min="13316" max="13316" width="4.69921875" style="413" customWidth="1"/>
    <col min="13317" max="13317" width="18.09765625" style="413" customWidth="1"/>
    <col min="13318" max="13568" width="9" style="413"/>
    <col min="13569" max="13569" width="6.69921875" style="413" customWidth="1"/>
    <col min="13570" max="13570" width="7.19921875" style="413" customWidth="1"/>
    <col min="13571" max="13571" width="89.69921875" style="413" customWidth="1"/>
    <col min="13572" max="13572" width="4.69921875" style="413" customWidth="1"/>
    <col min="13573" max="13573" width="18.09765625" style="413" customWidth="1"/>
    <col min="13574" max="13824" width="9" style="413"/>
    <col min="13825" max="13825" width="6.69921875" style="413" customWidth="1"/>
    <col min="13826" max="13826" width="7.19921875" style="413" customWidth="1"/>
    <col min="13827" max="13827" width="89.69921875" style="413" customWidth="1"/>
    <col min="13828" max="13828" width="4.69921875" style="413" customWidth="1"/>
    <col min="13829" max="13829" width="18.09765625" style="413" customWidth="1"/>
    <col min="13830" max="14080" width="9" style="413"/>
    <col min="14081" max="14081" width="6.69921875" style="413" customWidth="1"/>
    <col min="14082" max="14082" width="7.19921875" style="413" customWidth="1"/>
    <col min="14083" max="14083" width="89.69921875" style="413" customWidth="1"/>
    <col min="14084" max="14084" width="4.69921875" style="413" customWidth="1"/>
    <col min="14085" max="14085" width="18.09765625" style="413" customWidth="1"/>
    <col min="14086" max="14336" width="9" style="413"/>
    <col min="14337" max="14337" width="6.69921875" style="413" customWidth="1"/>
    <col min="14338" max="14338" width="7.19921875" style="413" customWidth="1"/>
    <col min="14339" max="14339" width="89.69921875" style="413" customWidth="1"/>
    <col min="14340" max="14340" width="4.69921875" style="413" customWidth="1"/>
    <col min="14341" max="14341" width="18.09765625" style="413" customWidth="1"/>
    <col min="14342" max="14592" width="9" style="413"/>
    <col min="14593" max="14593" width="6.69921875" style="413" customWidth="1"/>
    <col min="14594" max="14594" width="7.19921875" style="413" customWidth="1"/>
    <col min="14595" max="14595" width="89.69921875" style="413" customWidth="1"/>
    <col min="14596" max="14596" width="4.69921875" style="413" customWidth="1"/>
    <col min="14597" max="14597" width="18.09765625" style="413" customWidth="1"/>
    <col min="14598" max="14848" width="9" style="413"/>
    <col min="14849" max="14849" width="6.69921875" style="413" customWidth="1"/>
    <col min="14850" max="14850" width="7.19921875" style="413" customWidth="1"/>
    <col min="14851" max="14851" width="89.69921875" style="413" customWidth="1"/>
    <col min="14852" max="14852" width="4.69921875" style="413" customWidth="1"/>
    <col min="14853" max="14853" width="18.09765625" style="413" customWidth="1"/>
    <col min="14854" max="15104" width="9" style="413"/>
    <col min="15105" max="15105" width="6.69921875" style="413" customWidth="1"/>
    <col min="15106" max="15106" width="7.19921875" style="413" customWidth="1"/>
    <col min="15107" max="15107" width="89.69921875" style="413" customWidth="1"/>
    <col min="15108" max="15108" width="4.69921875" style="413" customWidth="1"/>
    <col min="15109" max="15109" width="18.09765625" style="413" customWidth="1"/>
    <col min="15110" max="15360" width="9" style="413"/>
    <col min="15361" max="15361" width="6.69921875" style="413" customWidth="1"/>
    <col min="15362" max="15362" width="7.19921875" style="413" customWidth="1"/>
    <col min="15363" max="15363" width="89.69921875" style="413" customWidth="1"/>
    <col min="15364" max="15364" width="4.69921875" style="413" customWidth="1"/>
    <col min="15365" max="15365" width="18.09765625" style="413" customWidth="1"/>
    <col min="15366" max="15616" width="9" style="413"/>
    <col min="15617" max="15617" width="6.69921875" style="413" customWidth="1"/>
    <col min="15618" max="15618" width="7.19921875" style="413" customWidth="1"/>
    <col min="15619" max="15619" width="89.69921875" style="413" customWidth="1"/>
    <col min="15620" max="15620" width="4.69921875" style="413" customWidth="1"/>
    <col min="15621" max="15621" width="18.09765625" style="413" customWidth="1"/>
    <col min="15622" max="15872" width="9" style="413"/>
    <col min="15873" max="15873" width="6.69921875" style="413" customWidth="1"/>
    <col min="15874" max="15874" width="7.19921875" style="413" customWidth="1"/>
    <col min="15875" max="15875" width="89.69921875" style="413" customWidth="1"/>
    <col min="15876" max="15876" width="4.69921875" style="413" customWidth="1"/>
    <col min="15877" max="15877" width="18.09765625" style="413" customWidth="1"/>
    <col min="15878" max="16128" width="9" style="413"/>
    <col min="16129" max="16129" width="6.69921875" style="413" customWidth="1"/>
    <col min="16130" max="16130" width="7.19921875" style="413" customWidth="1"/>
    <col min="16131" max="16131" width="89.69921875" style="413" customWidth="1"/>
    <col min="16132" max="16132" width="4.69921875" style="413" customWidth="1"/>
    <col min="16133" max="16133" width="18.09765625" style="413" customWidth="1"/>
    <col min="16134" max="16384" width="9" style="413"/>
  </cols>
  <sheetData>
    <row r="1" spans="1:11" ht="16.5" customHeight="1">
      <c r="C1" s="436" t="s">
        <v>31584</v>
      </c>
    </row>
    <row r="2" spans="1:11" ht="1.5" customHeight="1">
      <c r="C2" s="437"/>
    </row>
    <row r="3" spans="1:11" ht="16.5" customHeight="1">
      <c r="C3" s="438" t="s">
        <v>31585</v>
      </c>
    </row>
    <row r="4" spans="1:11" ht="1.5" customHeight="1">
      <c r="C4" s="437"/>
    </row>
    <row r="5" spans="1:11" ht="12.75" customHeight="1">
      <c r="C5" s="438" t="s">
        <v>31586</v>
      </c>
    </row>
    <row r="6" spans="1:11" ht="3.75" customHeight="1"/>
    <row r="7" spans="1:11" ht="1.5" customHeight="1"/>
    <row r="8" spans="1:11" ht="16.5" customHeight="1">
      <c r="A8" s="414" t="s">
        <v>16</v>
      </c>
      <c r="B8" s="415" t="s">
        <v>24072</v>
      </c>
      <c r="C8" s="415" t="s">
        <v>24073</v>
      </c>
      <c r="D8" s="415" t="s">
        <v>19</v>
      </c>
      <c r="E8" s="415" t="s">
        <v>24074</v>
      </c>
    </row>
    <row r="9" spans="1:11" ht="12.75" customHeight="1">
      <c r="A9" s="416" t="s">
        <v>24075</v>
      </c>
      <c r="B9" s="417"/>
      <c r="C9" s="418" t="s">
        <v>24076</v>
      </c>
      <c r="D9" s="419"/>
      <c r="E9" s="419"/>
    </row>
    <row r="10" spans="1:11" ht="13.5" customHeight="1">
      <c r="A10" s="420" t="s">
        <v>24077</v>
      </c>
      <c r="B10" s="421" t="s">
        <v>24078</v>
      </c>
      <c r="C10" s="421" t="s">
        <v>24079</v>
      </c>
      <c r="D10" s="422"/>
      <c r="E10" s="422"/>
      <c r="H10" s="439"/>
      <c r="I10" s="439"/>
      <c r="J10" s="439"/>
      <c r="K10" s="439"/>
    </row>
    <row r="11" spans="1:11" ht="12.75" customHeight="1">
      <c r="A11" s="423" t="s">
        <v>24080</v>
      </c>
      <c r="B11" s="424" t="s">
        <v>24078</v>
      </c>
      <c r="C11" s="424" t="s">
        <v>24081</v>
      </c>
      <c r="D11" s="424" t="s">
        <v>100</v>
      </c>
      <c r="E11" s="425">
        <v>6900.55</v>
      </c>
    </row>
    <row r="12" spans="1:11" ht="12.75" customHeight="1">
      <c r="A12" s="423" t="s">
        <v>24082</v>
      </c>
      <c r="B12" s="424" t="s">
        <v>24078</v>
      </c>
      <c r="C12" s="424" t="s">
        <v>24083</v>
      </c>
      <c r="D12" s="424" t="s">
        <v>100</v>
      </c>
      <c r="E12" s="425">
        <v>9251.68</v>
      </c>
      <c r="H12" s="440"/>
      <c r="I12" s="440"/>
      <c r="J12" s="440"/>
    </row>
    <row r="13" spans="1:11" ht="13.5" customHeight="1">
      <c r="A13" s="423" t="s">
        <v>24084</v>
      </c>
      <c r="B13" s="424" t="s">
        <v>24078</v>
      </c>
      <c r="C13" s="424" t="s">
        <v>24085</v>
      </c>
      <c r="D13" s="424" t="s">
        <v>100</v>
      </c>
      <c r="E13" s="425">
        <v>3039.72</v>
      </c>
    </row>
    <row r="14" spans="1:11" ht="12.75" customHeight="1">
      <c r="A14" s="420" t="s">
        <v>24086</v>
      </c>
      <c r="B14" s="421" t="s">
        <v>24078</v>
      </c>
      <c r="C14" s="421" t="s">
        <v>24087</v>
      </c>
      <c r="D14" s="422"/>
      <c r="E14" s="426"/>
      <c r="I14" s="440"/>
    </row>
    <row r="15" spans="1:11" ht="12.75" customHeight="1">
      <c r="A15" s="423" t="s">
        <v>24088</v>
      </c>
      <c r="B15" s="424" t="s">
        <v>24078</v>
      </c>
      <c r="C15" s="424" t="s">
        <v>24089</v>
      </c>
      <c r="D15" s="424" t="s">
        <v>100</v>
      </c>
      <c r="E15" s="425">
        <v>6302.67</v>
      </c>
      <c r="H15" s="440"/>
      <c r="I15" s="440"/>
    </row>
    <row r="16" spans="1:11" ht="13.5" customHeight="1">
      <c r="A16" s="423" t="s">
        <v>24090</v>
      </c>
      <c r="B16" s="424" t="s">
        <v>24078</v>
      </c>
      <c r="C16" s="424" t="s">
        <v>24091</v>
      </c>
      <c r="D16" s="424" t="s">
        <v>100</v>
      </c>
      <c r="E16" s="425">
        <v>12771.15</v>
      </c>
    </row>
    <row r="17" spans="1:5" ht="12.75" customHeight="1">
      <c r="A17" s="423" t="s">
        <v>24092</v>
      </c>
      <c r="B17" s="424" t="s">
        <v>24078</v>
      </c>
      <c r="C17" s="424" t="s">
        <v>24093</v>
      </c>
      <c r="D17" s="424" t="s">
        <v>100</v>
      </c>
      <c r="E17" s="425">
        <v>16973.689999999999</v>
      </c>
    </row>
    <row r="18" spans="1:5" ht="13.5" customHeight="1">
      <c r="A18" s="423" t="s">
        <v>24094</v>
      </c>
      <c r="B18" s="424" t="s">
        <v>24078</v>
      </c>
      <c r="C18" s="424" t="s">
        <v>24095</v>
      </c>
      <c r="D18" s="424" t="s">
        <v>74</v>
      </c>
      <c r="E18" s="425">
        <v>74.180000000000007</v>
      </c>
    </row>
    <row r="19" spans="1:5" ht="12.75" customHeight="1">
      <c r="A19" s="423" t="s">
        <v>24096</v>
      </c>
      <c r="B19" s="424" t="s">
        <v>24078</v>
      </c>
      <c r="C19" s="424" t="s">
        <v>24097</v>
      </c>
      <c r="D19" s="424" t="s">
        <v>100</v>
      </c>
      <c r="E19" s="425">
        <v>5011.43</v>
      </c>
    </row>
    <row r="20" spans="1:5" ht="12.75" customHeight="1">
      <c r="A20" s="423" t="s">
        <v>24098</v>
      </c>
      <c r="B20" s="424" t="s">
        <v>24078</v>
      </c>
      <c r="C20" s="424" t="s">
        <v>24099</v>
      </c>
      <c r="D20" s="424" t="s">
        <v>100</v>
      </c>
      <c r="E20" s="425">
        <v>7648.05</v>
      </c>
    </row>
    <row r="21" spans="1:5" ht="13.5" customHeight="1">
      <c r="A21" s="423" t="s">
        <v>24100</v>
      </c>
      <c r="B21" s="424" t="s">
        <v>24078</v>
      </c>
      <c r="C21" s="424" t="s">
        <v>24101</v>
      </c>
      <c r="D21" s="424" t="s">
        <v>100</v>
      </c>
      <c r="E21" s="425">
        <v>10347.84</v>
      </c>
    </row>
    <row r="22" spans="1:5" ht="12.75" customHeight="1">
      <c r="A22" s="423" t="s">
        <v>24102</v>
      </c>
      <c r="B22" s="424" t="s">
        <v>24078</v>
      </c>
      <c r="C22" s="424" t="s">
        <v>24103</v>
      </c>
      <c r="D22" s="424" t="s">
        <v>100</v>
      </c>
      <c r="E22" s="425">
        <v>3793.19</v>
      </c>
    </row>
    <row r="23" spans="1:5" ht="13.5" customHeight="1">
      <c r="A23" s="423" t="s">
        <v>24104</v>
      </c>
      <c r="B23" s="424" t="s">
        <v>24078</v>
      </c>
      <c r="C23" s="424" t="s">
        <v>24105</v>
      </c>
      <c r="D23" s="424" t="s">
        <v>100</v>
      </c>
      <c r="E23" s="425">
        <v>6605.99</v>
      </c>
    </row>
    <row r="24" spans="1:5" ht="12.75" customHeight="1">
      <c r="A24" s="423" t="s">
        <v>24106</v>
      </c>
      <c r="B24" s="424" t="s">
        <v>24078</v>
      </c>
      <c r="C24" s="424" t="s">
        <v>24107</v>
      </c>
      <c r="D24" s="424" t="s">
        <v>100</v>
      </c>
      <c r="E24" s="425">
        <v>8147.47</v>
      </c>
    </row>
    <row r="25" spans="1:5" ht="12.75" customHeight="1">
      <c r="A25" s="423" t="s">
        <v>24108</v>
      </c>
      <c r="B25" s="424" t="s">
        <v>24078</v>
      </c>
      <c r="C25" s="424" t="s">
        <v>24109</v>
      </c>
      <c r="D25" s="424" t="s">
        <v>100</v>
      </c>
      <c r="E25" s="425">
        <v>11557.98</v>
      </c>
    </row>
    <row r="26" spans="1:5" ht="13.5" customHeight="1">
      <c r="A26" s="423" t="s">
        <v>24110</v>
      </c>
      <c r="B26" s="424" t="s">
        <v>24078</v>
      </c>
      <c r="C26" s="424" t="s">
        <v>24111</v>
      </c>
      <c r="D26" s="424" t="s">
        <v>100</v>
      </c>
      <c r="E26" s="425">
        <v>5307.48</v>
      </c>
    </row>
    <row r="27" spans="1:5" ht="12.75" customHeight="1">
      <c r="A27" s="423" t="s">
        <v>24112</v>
      </c>
      <c r="B27" s="424" t="s">
        <v>24078</v>
      </c>
      <c r="C27" s="424" t="s">
        <v>24113</v>
      </c>
      <c r="D27" s="424" t="s">
        <v>100</v>
      </c>
      <c r="E27" s="425">
        <v>5911.15</v>
      </c>
    </row>
    <row r="28" spans="1:5" ht="12.75" customHeight="1">
      <c r="A28" s="420" t="s">
        <v>24114</v>
      </c>
      <c r="B28" s="421" t="s">
        <v>24078</v>
      </c>
      <c r="C28" s="421" t="s">
        <v>24115</v>
      </c>
      <c r="D28" s="422"/>
      <c r="E28" s="426"/>
    </row>
    <row r="29" spans="1:5" ht="13.5" customHeight="1">
      <c r="A29" s="423" t="s">
        <v>24116</v>
      </c>
      <c r="B29" s="424" t="s">
        <v>24078</v>
      </c>
      <c r="C29" s="424" t="s">
        <v>24117</v>
      </c>
      <c r="D29" s="424" t="s">
        <v>100</v>
      </c>
      <c r="E29" s="425">
        <v>1636.84</v>
      </c>
    </row>
    <row r="30" spans="1:5" ht="12.75" customHeight="1">
      <c r="A30" s="423" t="s">
        <v>24118</v>
      </c>
      <c r="B30" s="424" t="s">
        <v>24078</v>
      </c>
      <c r="C30" s="424" t="s">
        <v>24119</v>
      </c>
      <c r="D30" s="424" t="s">
        <v>74</v>
      </c>
      <c r="E30" s="425">
        <v>215.97</v>
      </c>
    </row>
    <row r="31" spans="1:5" ht="13.5" customHeight="1">
      <c r="A31" s="423" t="s">
        <v>24120</v>
      </c>
      <c r="B31" s="424" t="s">
        <v>24078</v>
      </c>
      <c r="C31" s="424" t="s">
        <v>24121</v>
      </c>
      <c r="D31" s="424" t="s">
        <v>74</v>
      </c>
      <c r="E31" s="425">
        <v>272.75</v>
      </c>
    </row>
    <row r="32" spans="1:5" ht="12.75" customHeight="1">
      <c r="A32" s="420" t="s">
        <v>24122</v>
      </c>
      <c r="B32" s="421" t="s">
        <v>24078</v>
      </c>
      <c r="C32" s="421" t="s">
        <v>24123</v>
      </c>
      <c r="D32" s="422"/>
      <c r="E32" s="426"/>
    </row>
    <row r="33" spans="1:5" ht="12.75" customHeight="1">
      <c r="A33" s="423" t="s">
        <v>24124</v>
      </c>
      <c r="B33" s="424" t="s">
        <v>24078</v>
      </c>
      <c r="C33" s="424" t="s">
        <v>24125</v>
      </c>
      <c r="D33" s="424" t="s">
        <v>53</v>
      </c>
      <c r="E33" s="425">
        <v>95.93</v>
      </c>
    </row>
    <row r="34" spans="1:5" ht="13.5" customHeight="1">
      <c r="A34" s="423" t="s">
        <v>24126</v>
      </c>
      <c r="B34" s="424" t="s">
        <v>24078</v>
      </c>
      <c r="C34" s="424" t="s">
        <v>24127</v>
      </c>
      <c r="D34" s="424" t="s">
        <v>53</v>
      </c>
      <c r="E34" s="425">
        <v>100.68</v>
      </c>
    </row>
    <row r="35" spans="1:5" ht="12.75" customHeight="1">
      <c r="A35" s="423" t="s">
        <v>24128</v>
      </c>
      <c r="B35" s="424" t="s">
        <v>24078</v>
      </c>
      <c r="C35" s="424" t="s">
        <v>24129</v>
      </c>
      <c r="D35" s="424" t="s">
        <v>74</v>
      </c>
      <c r="E35" s="425">
        <v>114.99</v>
      </c>
    </row>
    <row r="36" spans="1:5" ht="13.5" customHeight="1">
      <c r="A36" s="423" t="s">
        <v>24130</v>
      </c>
      <c r="B36" s="424" t="s">
        <v>24078</v>
      </c>
      <c r="C36" s="424" t="s">
        <v>24131</v>
      </c>
      <c r="D36" s="424" t="s">
        <v>53</v>
      </c>
      <c r="E36" s="425">
        <v>60.41</v>
      </c>
    </row>
    <row r="37" spans="1:5" ht="12.75" customHeight="1">
      <c r="A37" s="423" t="s">
        <v>24132</v>
      </c>
      <c r="B37" s="424" t="s">
        <v>24078</v>
      </c>
      <c r="C37" s="424" t="s">
        <v>24133</v>
      </c>
      <c r="D37" s="424" t="s">
        <v>53</v>
      </c>
      <c r="E37" s="425">
        <v>65</v>
      </c>
    </row>
    <row r="38" spans="1:5" ht="12.75" customHeight="1">
      <c r="A38" s="423" t="s">
        <v>24134</v>
      </c>
      <c r="B38" s="424" t="s">
        <v>24078</v>
      </c>
      <c r="C38" s="424" t="s">
        <v>24135</v>
      </c>
      <c r="D38" s="424" t="s">
        <v>53</v>
      </c>
      <c r="E38" s="425">
        <v>10.68</v>
      </c>
    </row>
    <row r="39" spans="1:5" ht="13.5" customHeight="1">
      <c r="A39" s="423" t="s">
        <v>24136</v>
      </c>
      <c r="B39" s="424" t="s">
        <v>24078</v>
      </c>
      <c r="C39" s="424" t="s">
        <v>24137</v>
      </c>
      <c r="D39" s="424" t="s">
        <v>53</v>
      </c>
      <c r="E39" s="425">
        <v>8.24</v>
      </c>
    </row>
    <row r="40" spans="1:5" ht="12.75" customHeight="1">
      <c r="A40" s="423" t="s">
        <v>24138</v>
      </c>
      <c r="B40" s="424" t="s">
        <v>24078</v>
      </c>
      <c r="C40" s="424" t="s">
        <v>24139</v>
      </c>
      <c r="D40" s="424" t="s">
        <v>53</v>
      </c>
      <c r="E40" s="425">
        <v>3.26</v>
      </c>
    </row>
    <row r="41" spans="1:5" ht="12.75" customHeight="1">
      <c r="A41" s="423" t="s">
        <v>24140</v>
      </c>
      <c r="B41" s="424" t="s">
        <v>24078</v>
      </c>
      <c r="C41" s="424" t="s">
        <v>24141</v>
      </c>
      <c r="D41" s="424" t="s">
        <v>53</v>
      </c>
      <c r="E41" s="425">
        <v>110.18</v>
      </c>
    </row>
    <row r="42" spans="1:5" ht="13.5" customHeight="1">
      <c r="A42" s="423" t="s">
        <v>24142</v>
      </c>
      <c r="B42" s="424" t="s">
        <v>24078</v>
      </c>
      <c r="C42" s="424" t="s">
        <v>24143</v>
      </c>
      <c r="D42" s="424" t="s">
        <v>53</v>
      </c>
      <c r="E42" s="425">
        <v>97.08</v>
      </c>
    </row>
    <row r="43" spans="1:5" ht="12.75" customHeight="1">
      <c r="A43" s="423" t="s">
        <v>24144</v>
      </c>
      <c r="B43" s="424" t="s">
        <v>24078</v>
      </c>
      <c r="C43" s="424" t="s">
        <v>24145</v>
      </c>
      <c r="D43" s="424" t="s">
        <v>53</v>
      </c>
      <c r="E43" s="425">
        <v>119.31</v>
      </c>
    </row>
    <row r="44" spans="1:5" ht="13.5" customHeight="1">
      <c r="A44" s="423" t="s">
        <v>24146</v>
      </c>
      <c r="B44" s="424" t="s">
        <v>24078</v>
      </c>
      <c r="C44" s="424" t="s">
        <v>24147</v>
      </c>
      <c r="D44" s="424" t="s">
        <v>53</v>
      </c>
      <c r="E44" s="425">
        <v>106.18</v>
      </c>
    </row>
    <row r="45" spans="1:5" ht="12.75" customHeight="1">
      <c r="A45" s="423" t="s">
        <v>24148</v>
      </c>
      <c r="B45" s="424" t="s">
        <v>24078</v>
      </c>
      <c r="C45" s="424" t="s">
        <v>24149</v>
      </c>
      <c r="D45" s="424" t="s">
        <v>53</v>
      </c>
      <c r="E45" s="425">
        <v>8.3800000000000008</v>
      </c>
    </row>
    <row r="46" spans="1:5" ht="12.75" customHeight="1">
      <c r="A46" s="420" t="s">
        <v>24150</v>
      </c>
      <c r="B46" s="421" t="s">
        <v>24078</v>
      </c>
      <c r="C46" s="421" t="s">
        <v>24151</v>
      </c>
      <c r="D46" s="422"/>
      <c r="E46" s="426"/>
    </row>
    <row r="47" spans="1:5" ht="13.5" customHeight="1">
      <c r="A47" s="423" t="s">
        <v>24152</v>
      </c>
      <c r="B47" s="424" t="s">
        <v>24078</v>
      </c>
      <c r="C47" s="424" t="s">
        <v>24153</v>
      </c>
      <c r="D47" s="424" t="s">
        <v>100</v>
      </c>
      <c r="E47" s="425">
        <v>787.42</v>
      </c>
    </row>
    <row r="48" spans="1:5" ht="12.75" customHeight="1">
      <c r="A48" s="423" t="s">
        <v>24154</v>
      </c>
      <c r="B48" s="424" t="s">
        <v>24078</v>
      </c>
      <c r="C48" s="424" t="s">
        <v>24155</v>
      </c>
      <c r="D48" s="424" t="s">
        <v>100</v>
      </c>
      <c r="E48" s="425">
        <v>332.29</v>
      </c>
    </row>
    <row r="49" spans="1:5" ht="13.5" customHeight="1">
      <c r="A49" s="420" t="s">
        <v>24156</v>
      </c>
      <c r="B49" s="421" t="s">
        <v>24078</v>
      </c>
      <c r="C49" s="421" t="s">
        <v>24157</v>
      </c>
      <c r="D49" s="422"/>
      <c r="E49" s="426"/>
    </row>
    <row r="50" spans="1:5" ht="12.75" customHeight="1">
      <c r="A50" s="423" t="s">
        <v>24158</v>
      </c>
      <c r="B50" s="424" t="s">
        <v>24078</v>
      </c>
      <c r="C50" s="424" t="s">
        <v>24159</v>
      </c>
      <c r="D50" s="424" t="s">
        <v>100</v>
      </c>
      <c r="E50" s="425">
        <v>7059.15</v>
      </c>
    </row>
    <row r="51" spans="1:5" ht="12.75" customHeight="1">
      <c r="A51" s="420" t="s">
        <v>24160</v>
      </c>
      <c r="B51" s="421" t="s">
        <v>24078</v>
      </c>
      <c r="C51" s="421" t="s">
        <v>24161</v>
      </c>
      <c r="D51" s="422"/>
      <c r="E51" s="426"/>
    </row>
    <row r="52" spans="1:5" ht="13.5" customHeight="1">
      <c r="A52" s="423" t="s">
        <v>24162</v>
      </c>
      <c r="B52" s="424" t="s">
        <v>24078</v>
      </c>
      <c r="C52" s="424" t="s">
        <v>24163</v>
      </c>
      <c r="D52" s="424" t="s">
        <v>53</v>
      </c>
      <c r="E52" s="425">
        <v>23.69</v>
      </c>
    </row>
    <row r="53" spans="1:5" ht="12.75" customHeight="1">
      <c r="A53" s="423" t="s">
        <v>24164</v>
      </c>
      <c r="B53" s="424" t="s">
        <v>24078</v>
      </c>
      <c r="C53" s="424" t="s">
        <v>24165</v>
      </c>
      <c r="D53" s="424" t="s">
        <v>53</v>
      </c>
      <c r="E53" s="425">
        <v>50.34</v>
      </c>
    </row>
    <row r="54" spans="1:5" ht="12.75" customHeight="1">
      <c r="A54" s="423" t="s">
        <v>24166</v>
      </c>
      <c r="B54" s="424" t="s">
        <v>24078</v>
      </c>
      <c r="C54" s="424" t="s">
        <v>24167</v>
      </c>
      <c r="D54" s="424" t="s">
        <v>53</v>
      </c>
      <c r="E54" s="425">
        <v>102.55</v>
      </c>
    </row>
    <row r="55" spans="1:5" ht="13.5" customHeight="1">
      <c r="A55" s="423" t="s">
        <v>24168</v>
      </c>
      <c r="B55" s="424" t="s">
        <v>24078</v>
      </c>
      <c r="C55" s="424" t="s">
        <v>24169</v>
      </c>
      <c r="D55" s="424" t="s">
        <v>53</v>
      </c>
      <c r="E55" s="425">
        <v>101.52</v>
      </c>
    </row>
    <row r="56" spans="1:5" ht="12.75" customHeight="1">
      <c r="A56" s="423" t="s">
        <v>24170</v>
      </c>
      <c r="B56" s="424" t="s">
        <v>24078</v>
      </c>
      <c r="C56" s="424" t="s">
        <v>24171</v>
      </c>
      <c r="D56" s="424" t="s">
        <v>53</v>
      </c>
      <c r="E56" s="425">
        <v>5.74</v>
      </c>
    </row>
    <row r="57" spans="1:5" ht="13.5" customHeight="1">
      <c r="A57" s="423" t="s">
        <v>24172</v>
      </c>
      <c r="B57" s="424" t="s">
        <v>24078</v>
      </c>
      <c r="C57" s="424" t="s">
        <v>24173</v>
      </c>
      <c r="D57" s="424" t="s">
        <v>53</v>
      </c>
      <c r="E57" s="425">
        <v>6.58</v>
      </c>
    </row>
    <row r="58" spans="1:5" ht="12.75" customHeight="1">
      <c r="A58" s="420" t="s">
        <v>24174</v>
      </c>
      <c r="B58" s="421" t="s">
        <v>24078</v>
      </c>
      <c r="C58" s="421" t="s">
        <v>24175</v>
      </c>
      <c r="D58" s="422"/>
      <c r="E58" s="426"/>
    </row>
    <row r="59" spans="1:5" ht="12.75" customHeight="1">
      <c r="A59" s="423" t="s">
        <v>24176</v>
      </c>
      <c r="B59" s="424" t="s">
        <v>24078</v>
      </c>
      <c r="C59" s="424" t="s">
        <v>24177</v>
      </c>
      <c r="D59" s="424" t="s">
        <v>100</v>
      </c>
      <c r="E59" s="425">
        <v>1200</v>
      </c>
    </row>
    <row r="60" spans="1:5" ht="13.5" customHeight="1">
      <c r="A60" s="423" t="s">
        <v>24178</v>
      </c>
      <c r="B60" s="424" t="s">
        <v>24078</v>
      </c>
      <c r="C60" s="424" t="s">
        <v>24179</v>
      </c>
      <c r="D60" s="424" t="s">
        <v>18967</v>
      </c>
      <c r="E60" s="425">
        <v>1030</v>
      </c>
    </row>
    <row r="61" spans="1:5" ht="12.75" customHeight="1">
      <c r="A61" s="423" t="s">
        <v>24180</v>
      </c>
      <c r="B61" s="424" t="s">
        <v>24078</v>
      </c>
      <c r="C61" s="424" t="s">
        <v>24181</v>
      </c>
      <c r="D61" s="424" t="s">
        <v>18967</v>
      </c>
      <c r="E61" s="425">
        <v>1090</v>
      </c>
    </row>
    <row r="62" spans="1:5" ht="13.5" customHeight="1">
      <c r="A62" s="423" t="s">
        <v>24182</v>
      </c>
      <c r="B62" s="424" t="s">
        <v>24078</v>
      </c>
      <c r="C62" s="424" t="s">
        <v>24183</v>
      </c>
      <c r="D62" s="424" t="s">
        <v>100</v>
      </c>
      <c r="E62" s="425">
        <v>1200</v>
      </c>
    </row>
    <row r="63" spans="1:5" ht="12.75" customHeight="1">
      <c r="A63" s="423" t="s">
        <v>24184</v>
      </c>
      <c r="B63" s="424" t="s">
        <v>24078</v>
      </c>
      <c r="C63" s="424" t="s">
        <v>24185</v>
      </c>
      <c r="D63" s="424" t="s">
        <v>100</v>
      </c>
      <c r="E63" s="425">
        <v>512.94000000000005</v>
      </c>
    </row>
    <row r="64" spans="1:5" ht="12.75" customHeight="1">
      <c r="A64" s="423" t="s">
        <v>24186</v>
      </c>
      <c r="B64" s="424" t="s">
        <v>24078</v>
      </c>
      <c r="C64" s="424" t="s">
        <v>24187</v>
      </c>
      <c r="D64" s="424" t="s">
        <v>100</v>
      </c>
      <c r="E64" s="425">
        <v>189.23</v>
      </c>
    </row>
    <row r="65" spans="1:5" ht="13.5" customHeight="1">
      <c r="A65" s="423" t="s">
        <v>24188</v>
      </c>
      <c r="B65" s="424" t="s">
        <v>24078</v>
      </c>
      <c r="C65" s="424" t="s">
        <v>24189</v>
      </c>
      <c r="D65" s="424" t="s">
        <v>100</v>
      </c>
      <c r="E65" s="425">
        <v>769.61</v>
      </c>
    </row>
    <row r="66" spans="1:5" ht="12.75" customHeight="1">
      <c r="A66" s="423" t="s">
        <v>24190</v>
      </c>
      <c r="B66" s="424" t="s">
        <v>24078</v>
      </c>
      <c r="C66" s="424" t="s">
        <v>24191</v>
      </c>
      <c r="D66" s="424" t="s">
        <v>100</v>
      </c>
      <c r="E66" s="425">
        <v>654.42999999999995</v>
      </c>
    </row>
    <row r="67" spans="1:5" ht="12.75" customHeight="1">
      <c r="A67" s="423" t="s">
        <v>24192</v>
      </c>
      <c r="B67" s="424" t="s">
        <v>24078</v>
      </c>
      <c r="C67" s="424" t="s">
        <v>24193</v>
      </c>
      <c r="D67" s="424" t="s">
        <v>18967</v>
      </c>
      <c r="E67" s="425">
        <v>1800</v>
      </c>
    </row>
    <row r="68" spans="1:5" ht="13.5" customHeight="1">
      <c r="A68" s="423" t="s">
        <v>24194</v>
      </c>
      <c r="B68" s="424" t="s">
        <v>24078</v>
      </c>
      <c r="C68" s="424" t="s">
        <v>24195</v>
      </c>
      <c r="D68" s="424" t="s">
        <v>18967</v>
      </c>
      <c r="E68" s="425">
        <v>2800</v>
      </c>
    </row>
    <row r="69" spans="1:5" ht="12.75" customHeight="1">
      <c r="A69" s="423" t="s">
        <v>24196</v>
      </c>
      <c r="B69" s="424" t="s">
        <v>24078</v>
      </c>
      <c r="C69" s="424" t="s">
        <v>24197</v>
      </c>
      <c r="D69" s="424" t="s">
        <v>18967</v>
      </c>
      <c r="E69" s="425">
        <v>3800</v>
      </c>
    </row>
    <row r="70" spans="1:5" ht="13.5" customHeight="1">
      <c r="A70" s="423" t="s">
        <v>24198</v>
      </c>
      <c r="B70" s="424" t="s">
        <v>24078</v>
      </c>
      <c r="C70" s="424" t="s">
        <v>24199</v>
      </c>
      <c r="D70" s="424" t="s">
        <v>18967</v>
      </c>
      <c r="E70" s="425">
        <v>730</v>
      </c>
    </row>
    <row r="71" spans="1:5" ht="12.75" customHeight="1">
      <c r="A71" s="423" t="s">
        <v>24200</v>
      </c>
      <c r="B71" s="424" t="s">
        <v>24078</v>
      </c>
      <c r="C71" s="424" t="s">
        <v>24201</v>
      </c>
      <c r="D71" s="424" t="s">
        <v>18967</v>
      </c>
      <c r="E71" s="425">
        <v>790</v>
      </c>
    </row>
    <row r="72" spans="1:5" ht="12.75" customHeight="1">
      <c r="A72" s="423" t="s">
        <v>24202</v>
      </c>
      <c r="B72" s="424" t="s">
        <v>24078</v>
      </c>
      <c r="C72" s="424" t="s">
        <v>24203</v>
      </c>
      <c r="D72" s="424" t="s">
        <v>18967</v>
      </c>
      <c r="E72" s="425">
        <v>790</v>
      </c>
    </row>
    <row r="73" spans="1:5" ht="13.5" customHeight="1">
      <c r="A73" s="423" t="s">
        <v>24204</v>
      </c>
      <c r="B73" s="424" t="s">
        <v>24078</v>
      </c>
      <c r="C73" s="424" t="s">
        <v>24205</v>
      </c>
      <c r="D73" s="424" t="s">
        <v>100</v>
      </c>
      <c r="E73" s="425">
        <v>115.59</v>
      </c>
    </row>
    <row r="74" spans="1:5" ht="12.75" customHeight="1">
      <c r="A74" s="423" t="s">
        <v>24206</v>
      </c>
      <c r="B74" s="424" t="s">
        <v>24078</v>
      </c>
      <c r="C74" s="424" t="s">
        <v>24207</v>
      </c>
      <c r="D74" s="424" t="s">
        <v>100</v>
      </c>
      <c r="E74" s="425">
        <v>241.97</v>
      </c>
    </row>
    <row r="75" spans="1:5" ht="13.5" customHeight="1">
      <c r="A75" s="423" t="s">
        <v>24208</v>
      </c>
      <c r="B75" s="424" t="s">
        <v>24078</v>
      </c>
      <c r="C75" s="424" t="s">
        <v>24209</v>
      </c>
      <c r="D75" s="424" t="s">
        <v>100</v>
      </c>
      <c r="E75" s="425">
        <v>346.77</v>
      </c>
    </row>
    <row r="76" spans="1:5" ht="12.75" customHeight="1">
      <c r="A76" s="423" t="s">
        <v>24210</v>
      </c>
      <c r="B76" s="427"/>
      <c r="C76" s="424" t="s">
        <v>24211</v>
      </c>
      <c r="D76" s="424" t="s">
        <v>18967</v>
      </c>
      <c r="E76" s="425">
        <v>1800</v>
      </c>
    </row>
    <row r="77" spans="1:5" ht="12.75" customHeight="1">
      <c r="A77" s="420" t="s">
        <v>24212</v>
      </c>
      <c r="B77" s="421" t="s">
        <v>24078</v>
      </c>
      <c r="C77" s="421" t="s">
        <v>24213</v>
      </c>
      <c r="D77" s="422"/>
      <c r="E77" s="426"/>
    </row>
    <row r="78" spans="1:5" ht="13.5" customHeight="1">
      <c r="A78" s="423" t="s">
        <v>24214</v>
      </c>
      <c r="B78" s="424" t="s">
        <v>24078</v>
      </c>
      <c r="C78" s="424" t="s">
        <v>24215</v>
      </c>
      <c r="D78" s="424" t="s">
        <v>18967</v>
      </c>
      <c r="E78" s="425">
        <v>680</v>
      </c>
    </row>
    <row r="79" spans="1:5" ht="12.75" customHeight="1">
      <c r="A79" s="423" t="s">
        <v>24216</v>
      </c>
      <c r="B79" s="424" t="s">
        <v>24078</v>
      </c>
      <c r="C79" s="424" t="s">
        <v>24217</v>
      </c>
      <c r="D79" s="424" t="s">
        <v>18967</v>
      </c>
      <c r="E79" s="425">
        <v>1003.05</v>
      </c>
    </row>
    <row r="80" spans="1:5" ht="13.5" customHeight="1">
      <c r="A80" s="420" t="s">
        <v>24218</v>
      </c>
      <c r="B80" s="421" t="s">
        <v>24078</v>
      </c>
      <c r="C80" s="421" t="s">
        <v>24219</v>
      </c>
      <c r="D80" s="422"/>
      <c r="E80" s="426"/>
    </row>
    <row r="81" spans="1:5" ht="12.75" customHeight="1">
      <c r="A81" s="423" t="s">
        <v>24220</v>
      </c>
      <c r="B81" s="424" t="s">
        <v>24078</v>
      </c>
      <c r="C81" s="424" t="s">
        <v>24221</v>
      </c>
      <c r="D81" s="424" t="s">
        <v>24222</v>
      </c>
      <c r="E81" s="425">
        <v>15.3</v>
      </c>
    </row>
    <row r="82" spans="1:5" ht="12.75" customHeight="1">
      <c r="A82" s="423" t="s">
        <v>24223</v>
      </c>
      <c r="B82" s="424" t="s">
        <v>24078</v>
      </c>
      <c r="C82" s="424" t="s">
        <v>24224</v>
      </c>
      <c r="D82" s="424" t="s">
        <v>24222</v>
      </c>
      <c r="E82" s="425">
        <v>14.1</v>
      </c>
    </row>
    <row r="83" spans="1:5" ht="13.5" customHeight="1">
      <c r="A83" s="423" t="s">
        <v>24225</v>
      </c>
      <c r="B83" s="424" t="s">
        <v>24078</v>
      </c>
      <c r="C83" s="424" t="s">
        <v>24226</v>
      </c>
      <c r="D83" s="424" t="s">
        <v>24222</v>
      </c>
      <c r="E83" s="425">
        <v>11.3</v>
      </c>
    </row>
    <row r="84" spans="1:5" ht="12.75" customHeight="1">
      <c r="A84" s="423" t="s">
        <v>24227</v>
      </c>
      <c r="B84" s="424" t="s">
        <v>24078</v>
      </c>
      <c r="C84" s="424" t="s">
        <v>24228</v>
      </c>
      <c r="D84" s="424" t="s">
        <v>24222</v>
      </c>
      <c r="E84" s="425">
        <v>10.3</v>
      </c>
    </row>
    <row r="85" spans="1:5" ht="12.75" customHeight="1">
      <c r="A85" s="423" t="s">
        <v>24229</v>
      </c>
      <c r="B85" s="424" t="s">
        <v>24078</v>
      </c>
      <c r="C85" s="424" t="s">
        <v>24230</v>
      </c>
      <c r="D85" s="424" t="s">
        <v>100</v>
      </c>
      <c r="E85" s="425">
        <v>113.53</v>
      </c>
    </row>
    <row r="86" spans="1:5" ht="13.5" customHeight="1">
      <c r="A86" s="423" t="s">
        <v>24231</v>
      </c>
      <c r="B86" s="424" t="s">
        <v>24078</v>
      </c>
      <c r="C86" s="424" t="s">
        <v>24232</v>
      </c>
      <c r="D86" s="424" t="s">
        <v>100</v>
      </c>
      <c r="E86" s="425">
        <v>131.6</v>
      </c>
    </row>
    <row r="87" spans="1:5" ht="12.75" customHeight="1">
      <c r="A87" s="423" t="s">
        <v>24233</v>
      </c>
      <c r="B87" s="424" t="s">
        <v>24078</v>
      </c>
      <c r="C87" s="424" t="s">
        <v>24234</v>
      </c>
      <c r="D87" s="424" t="s">
        <v>100</v>
      </c>
      <c r="E87" s="425">
        <v>40.65</v>
      </c>
    </row>
    <row r="88" spans="1:5" ht="13.5" customHeight="1">
      <c r="A88" s="423" t="s">
        <v>24235</v>
      </c>
      <c r="B88" s="424" t="s">
        <v>24078</v>
      </c>
      <c r="C88" s="424" t="s">
        <v>24236</v>
      </c>
      <c r="D88" s="424" t="s">
        <v>100</v>
      </c>
      <c r="E88" s="425">
        <v>147</v>
      </c>
    </row>
    <row r="89" spans="1:5" ht="12.75" customHeight="1">
      <c r="A89" s="420" t="s">
        <v>24237</v>
      </c>
      <c r="B89" s="422"/>
      <c r="C89" s="421" t="s">
        <v>24238</v>
      </c>
      <c r="D89" s="422"/>
      <c r="E89" s="426"/>
    </row>
    <row r="90" spans="1:5" ht="12.75" customHeight="1">
      <c r="A90" s="423" t="s">
        <v>24239</v>
      </c>
      <c r="B90" s="424" t="s">
        <v>24078</v>
      </c>
      <c r="C90" s="424" t="s">
        <v>24240</v>
      </c>
      <c r="D90" s="424" t="s">
        <v>100</v>
      </c>
      <c r="E90" s="425">
        <v>352.06</v>
      </c>
    </row>
    <row r="91" spans="1:5" ht="13.5" customHeight="1">
      <c r="A91" s="423" t="s">
        <v>24241</v>
      </c>
      <c r="B91" s="424" t="s">
        <v>24078</v>
      </c>
      <c r="C91" s="424" t="s">
        <v>24242</v>
      </c>
      <c r="D91" s="424" t="s">
        <v>100</v>
      </c>
      <c r="E91" s="425">
        <v>438.28</v>
      </c>
    </row>
    <row r="92" spans="1:5" ht="12.75" customHeight="1">
      <c r="A92" s="423" t="s">
        <v>24243</v>
      </c>
      <c r="B92" s="424" t="s">
        <v>24078</v>
      </c>
      <c r="C92" s="424" t="s">
        <v>24244</v>
      </c>
      <c r="D92" s="424" t="s">
        <v>100</v>
      </c>
      <c r="E92" s="425">
        <v>578.04999999999995</v>
      </c>
    </row>
    <row r="93" spans="1:5" ht="13.5" customHeight="1">
      <c r="A93" s="423" t="s">
        <v>24245</v>
      </c>
      <c r="B93" s="424" t="s">
        <v>24078</v>
      </c>
      <c r="C93" s="424" t="s">
        <v>24246</v>
      </c>
      <c r="D93" s="424" t="s">
        <v>100</v>
      </c>
      <c r="E93" s="425">
        <v>837.08</v>
      </c>
    </row>
    <row r="94" spans="1:5" ht="12.75" customHeight="1">
      <c r="A94" s="423" t="s">
        <v>24247</v>
      </c>
      <c r="B94" s="424" t="s">
        <v>24078</v>
      </c>
      <c r="C94" s="424" t="s">
        <v>24248</v>
      </c>
      <c r="D94" s="424" t="s">
        <v>100</v>
      </c>
      <c r="E94" s="425">
        <v>1384.55</v>
      </c>
    </row>
    <row r="95" spans="1:5" ht="12.75" customHeight="1">
      <c r="A95" s="423" t="s">
        <v>24249</v>
      </c>
      <c r="B95" s="424" t="s">
        <v>24078</v>
      </c>
      <c r="C95" s="424" t="s">
        <v>24250</v>
      </c>
      <c r="D95" s="424" t="s">
        <v>100</v>
      </c>
      <c r="E95" s="425">
        <v>1936.43</v>
      </c>
    </row>
    <row r="96" spans="1:5" ht="13.5" customHeight="1">
      <c r="A96" s="420" t="s">
        <v>24251</v>
      </c>
      <c r="B96" s="421" t="s">
        <v>24078</v>
      </c>
      <c r="C96" s="421" t="s">
        <v>24252</v>
      </c>
      <c r="D96" s="422"/>
      <c r="E96" s="426"/>
    </row>
    <row r="97" spans="1:5" ht="12.75" customHeight="1">
      <c r="A97" s="423" t="s">
        <v>24253</v>
      </c>
      <c r="B97" s="424" t="s">
        <v>24078</v>
      </c>
      <c r="C97" s="424" t="s">
        <v>24254</v>
      </c>
      <c r="D97" s="424" t="s">
        <v>100</v>
      </c>
      <c r="E97" s="425">
        <v>1618.29</v>
      </c>
    </row>
    <row r="98" spans="1:5" ht="12.75" customHeight="1">
      <c r="A98" s="423" t="s">
        <v>24255</v>
      </c>
      <c r="B98" s="424" t="s">
        <v>24078</v>
      </c>
      <c r="C98" s="424" t="s">
        <v>24256</v>
      </c>
      <c r="D98" s="424" t="s">
        <v>100</v>
      </c>
      <c r="E98" s="425">
        <v>2768.35</v>
      </c>
    </row>
    <row r="99" spans="1:5" ht="13.5" customHeight="1">
      <c r="A99" s="423" t="s">
        <v>24257</v>
      </c>
      <c r="B99" s="424" t="s">
        <v>24078</v>
      </c>
      <c r="C99" s="556" t="s">
        <v>24258</v>
      </c>
      <c r="D99" s="424" t="s">
        <v>100</v>
      </c>
      <c r="E99" s="425">
        <v>45.66</v>
      </c>
    </row>
    <row r="100" spans="1:5" ht="2.25" customHeight="1">
      <c r="A100" s="428"/>
      <c r="C100" s="556"/>
      <c r="E100" s="429"/>
    </row>
    <row r="101" spans="1:5" ht="13.5" customHeight="1">
      <c r="A101" s="423" t="s">
        <v>24259</v>
      </c>
      <c r="B101" s="424" t="s">
        <v>24078</v>
      </c>
      <c r="C101" s="424" t="s">
        <v>24260</v>
      </c>
      <c r="D101" s="424" t="s">
        <v>100</v>
      </c>
      <c r="E101" s="425">
        <v>42.48</v>
      </c>
    </row>
    <row r="102" spans="1:5" ht="12.75" customHeight="1">
      <c r="A102" s="423" t="s">
        <v>24261</v>
      </c>
      <c r="B102" s="424" t="s">
        <v>24078</v>
      </c>
      <c r="C102" s="424" t="s">
        <v>24262</v>
      </c>
      <c r="D102" s="424" t="s">
        <v>100</v>
      </c>
      <c r="E102" s="425">
        <v>143.54</v>
      </c>
    </row>
    <row r="103" spans="1:5" ht="12.75" customHeight="1">
      <c r="A103" s="423" t="s">
        <v>24263</v>
      </c>
      <c r="B103" s="424" t="s">
        <v>24078</v>
      </c>
      <c r="C103" s="424" t="s">
        <v>24264</v>
      </c>
      <c r="D103" s="424" t="s">
        <v>100</v>
      </c>
      <c r="E103" s="425">
        <v>144.9</v>
      </c>
    </row>
    <row r="104" spans="1:5" ht="13.5" customHeight="1">
      <c r="A104" s="423" t="s">
        <v>24265</v>
      </c>
      <c r="B104" s="424" t="s">
        <v>24078</v>
      </c>
      <c r="C104" s="424" t="s">
        <v>24266</v>
      </c>
      <c r="D104" s="424" t="s">
        <v>100</v>
      </c>
      <c r="E104" s="425">
        <v>406.9</v>
      </c>
    </row>
    <row r="105" spans="1:5" ht="12.75" customHeight="1">
      <c r="A105" s="420" t="s">
        <v>24267</v>
      </c>
      <c r="B105" s="421" t="s">
        <v>24078</v>
      </c>
      <c r="C105" s="421" t="s">
        <v>24268</v>
      </c>
      <c r="D105" s="422"/>
      <c r="E105" s="426"/>
    </row>
    <row r="106" spans="1:5" ht="13.5" customHeight="1">
      <c r="A106" s="423" t="s">
        <v>24269</v>
      </c>
      <c r="B106" s="424" t="s">
        <v>24078</v>
      </c>
      <c r="C106" s="424" t="s">
        <v>24270</v>
      </c>
      <c r="D106" s="424" t="s">
        <v>100</v>
      </c>
      <c r="E106" s="425">
        <v>117.3</v>
      </c>
    </row>
    <row r="107" spans="1:5" ht="12.75" customHeight="1">
      <c r="A107" s="423" t="s">
        <v>24271</v>
      </c>
      <c r="B107" s="424" t="s">
        <v>24078</v>
      </c>
      <c r="C107" s="424" t="s">
        <v>24272</v>
      </c>
      <c r="D107" s="424" t="s">
        <v>24273</v>
      </c>
      <c r="E107" s="425">
        <v>318.27999999999997</v>
      </c>
    </row>
    <row r="108" spans="1:5" ht="12.75" customHeight="1">
      <c r="A108" s="423" t="s">
        <v>24274</v>
      </c>
      <c r="B108" s="424" t="s">
        <v>24078</v>
      </c>
      <c r="C108" s="424" t="s">
        <v>24275</v>
      </c>
      <c r="D108" s="424" t="s">
        <v>100</v>
      </c>
      <c r="E108" s="425">
        <v>94.17</v>
      </c>
    </row>
    <row r="109" spans="1:5" ht="13.5" customHeight="1">
      <c r="A109" s="423" t="s">
        <v>24276</v>
      </c>
      <c r="B109" s="424" t="s">
        <v>24078</v>
      </c>
      <c r="C109" s="424" t="s">
        <v>24277</v>
      </c>
      <c r="D109" s="424" t="s">
        <v>100</v>
      </c>
      <c r="E109" s="425">
        <v>139.66</v>
      </c>
    </row>
    <row r="110" spans="1:5" ht="12.75" customHeight="1">
      <c r="A110" s="423" t="s">
        <v>24278</v>
      </c>
      <c r="B110" s="424" t="s">
        <v>24078</v>
      </c>
      <c r="C110" s="424" t="s">
        <v>24279</v>
      </c>
      <c r="D110" s="424" t="s">
        <v>100</v>
      </c>
      <c r="E110" s="425">
        <v>391.49</v>
      </c>
    </row>
    <row r="111" spans="1:5" ht="12.75" customHeight="1">
      <c r="A111" s="423" t="s">
        <v>24280</v>
      </c>
      <c r="B111" s="424" t="s">
        <v>24078</v>
      </c>
      <c r="C111" s="424" t="s">
        <v>24281</v>
      </c>
      <c r="D111" s="424" t="s">
        <v>100</v>
      </c>
      <c r="E111" s="425">
        <v>1194.47</v>
      </c>
    </row>
    <row r="112" spans="1:5" ht="13.5" customHeight="1">
      <c r="A112" s="423" t="s">
        <v>24282</v>
      </c>
      <c r="B112" s="424" t="s">
        <v>24078</v>
      </c>
      <c r="C112" s="424" t="s">
        <v>24283</v>
      </c>
      <c r="D112" s="424" t="s">
        <v>100</v>
      </c>
      <c r="E112" s="425">
        <v>594.83000000000004</v>
      </c>
    </row>
    <row r="113" spans="1:5" ht="12.75" customHeight="1">
      <c r="A113" s="423" t="s">
        <v>24284</v>
      </c>
      <c r="B113" s="424" t="s">
        <v>24078</v>
      </c>
      <c r="C113" s="424" t="s">
        <v>24285</v>
      </c>
      <c r="D113" s="424" t="s">
        <v>100</v>
      </c>
      <c r="E113" s="425">
        <v>2240.15</v>
      </c>
    </row>
    <row r="114" spans="1:5" ht="13.5" customHeight="1">
      <c r="A114" s="423" t="s">
        <v>24286</v>
      </c>
      <c r="B114" s="424" t="s">
        <v>24078</v>
      </c>
      <c r="C114" s="424" t="s">
        <v>24287</v>
      </c>
      <c r="D114" s="424" t="s">
        <v>100</v>
      </c>
      <c r="E114" s="425">
        <v>623.54</v>
      </c>
    </row>
    <row r="115" spans="1:5" ht="12.75" customHeight="1">
      <c r="A115" s="423" t="s">
        <v>24288</v>
      </c>
      <c r="B115" s="424" t="s">
        <v>24078</v>
      </c>
      <c r="C115" s="424" t="s">
        <v>24289</v>
      </c>
      <c r="D115" s="424" t="s">
        <v>100</v>
      </c>
      <c r="E115" s="425">
        <v>725.95</v>
      </c>
    </row>
    <row r="116" spans="1:5" ht="12.75" customHeight="1">
      <c r="A116" s="423" t="s">
        <v>24290</v>
      </c>
      <c r="B116" s="424" t="s">
        <v>24078</v>
      </c>
      <c r="C116" s="424" t="s">
        <v>24291</v>
      </c>
      <c r="D116" s="424" t="s">
        <v>100</v>
      </c>
      <c r="E116" s="425">
        <v>264.72000000000003</v>
      </c>
    </row>
    <row r="117" spans="1:5" ht="13.5" customHeight="1">
      <c r="A117" s="423" t="s">
        <v>24292</v>
      </c>
      <c r="B117" s="424" t="s">
        <v>24078</v>
      </c>
      <c r="C117" s="424" t="s">
        <v>24293</v>
      </c>
      <c r="D117" s="424" t="s">
        <v>100</v>
      </c>
      <c r="E117" s="425">
        <v>382.84</v>
      </c>
    </row>
    <row r="118" spans="1:5" ht="12.75" customHeight="1">
      <c r="A118" s="423" t="s">
        <v>24294</v>
      </c>
      <c r="B118" s="424" t="s">
        <v>24078</v>
      </c>
      <c r="C118" s="424" t="s">
        <v>24295</v>
      </c>
      <c r="D118" s="424" t="s">
        <v>100</v>
      </c>
      <c r="E118" s="425">
        <v>510.06</v>
      </c>
    </row>
    <row r="119" spans="1:5" ht="13.5" customHeight="1">
      <c r="A119" s="423" t="s">
        <v>24296</v>
      </c>
      <c r="B119" s="424" t="s">
        <v>24078</v>
      </c>
      <c r="C119" s="424" t="s">
        <v>24297</v>
      </c>
      <c r="D119" s="424" t="s">
        <v>100</v>
      </c>
      <c r="E119" s="425">
        <v>213.07</v>
      </c>
    </row>
    <row r="120" spans="1:5" ht="12.75" customHeight="1">
      <c r="A120" s="423" t="s">
        <v>24298</v>
      </c>
      <c r="B120" s="424" t="s">
        <v>24078</v>
      </c>
      <c r="C120" s="424" t="s">
        <v>24299</v>
      </c>
      <c r="D120" s="424" t="s">
        <v>100</v>
      </c>
      <c r="E120" s="425">
        <v>259.13</v>
      </c>
    </row>
    <row r="121" spans="1:5" ht="12.75" customHeight="1">
      <c r="A121" s="423" t="s">
        <v>24300</v>
      </c>
      <c r="B121" s="424" t="s">
        <v>24078</v>
      </c>
      <c r="C121" s="424" t="s">
        <v>24301</v>
      </c>
      <c r="D121" s="424" t="s">
        <v>100</v>
      </c>
      <c r="E121" s="425">
        <v>350.76</v>
      </c>
    </row>
    <row r="122" spans="1:5" ht="13.5" customHeight="1">
      <c r="A122" s="423" t="s">
        <v>24302</v>
      </c>
      <c r="B122" s="424" t="s">
        <v>24078</v>
      </c>
      <c r="C122" s="424" t="s">
        <v>24303</v>
      </c>
      <c r="D122" s="424" t="s">
        <v>100</v>
      </c>
      <c r="E122" s="425">
        <v>297.23</v>
      </c>
    </row>
    <row r="123" spans="1:5" ht="12.75" customHeight="1">
      <c r="A123" s="423" t="s">
        <v>24304</v>
      </c>
      <c r="B123" s="424" t="s">
        <v>24078</v>
      </c>
      <c r="C123" s="424" t="s">
        <v>24305</v>
      </c>
      <c r="D123" s="424" t="s">
        <v>100</v>
      </c>
      <c r="E123" s="425">
        <v>373.86</v>
      </c>
    </row>
    <row r="124" spans="1:5" ht="12.75" customHeight="1">
      <c r="A124" s="423" t="s">
        <v>24306</v>
      </c>
      <c r="B124" s="424" t="s">
        <v>24078</v>
      </c>
      <c r="C124" s="424" t="s">
        <v>24307</v>
      </c>
      <c r="D124" s="424" t="s">
        <v>100</v>
      </c>
      <c r="E124" s="425">
        <v>530.28</v>
      </c>
    </row>
    <row r="125" spans="1:5" ht="13.5" customHeight="1">
      <c r="A125" s="423" t="s">
        <v>24308</v>
      </c>
      <c r="B125" s="424" t="s">
        <v>24078</v>
      </c>
      <c r="C125" s="424" t="s">
        <v>24309</v>
      </c>
      <c r="D125" s="424" t="s">
        <v>100</v>
      </c>
      <c r="E125" s="425">
        <v>246.86</v>
      </c>
    </row>
    <row r="126" spans="1:5" ht="12.75" customHeight="1">
      <c r="A126" s="423" t="s">
        <v>24310</v>
      </c>
      <c r="B126" s="424" t="s">
        <v>24078</v>
      </c>
      <c r="C126" s="424" t="s">
        <v>24311</v>
      </c>
      <c r="D126" s="424" t="s">
        <v>100</v>
      </c>
      <c r="E126" s="425">
        <v>347.43</v>
      </c>
    </row>
    <row r="127" spans="1:5" ht="13.5" customHeight="1">
      <c r="A127" s="423" t="s">
        <v>24312</v>
      </c>
      <c r="B127" s="424" t="s">
        <v>24078</v>
      </c>
      <c r="C127" s="424" t="s">
        <v>24313</v>
      </c>
      <c r="D127" s="424" t="s">
        <v>100</v>
      </c>
      <c r="E127" s="425">
        <v>1140.97</v>
      </c>
    </row>
    <row r="128" spans="1:5" ht="12.75" customHeight="1">
      <c r="A128" s="423" t="s">
        <v>24314</v>
      </c>
      <c r="B128" s="424" t="s">
        <v>24078</v>
      </c>
      <c r="C128" s="424" t="s">
        <v>24315</v>
      </c>
      <c r="D128" s="424" t="s">
        <v>100</v>
      </c>
      <c r="E128" s="425">
        <v>1848.75</v>
      </c>
    </row>
    <row r="129" spans="1:5" ht="12.75" customHeight="1">
      <c r="A129" s="423" t="s">
        <v>24316</v>
      </c>
      <c r="B129" s="424" t="s">
        <v>24078</v>
      </c>
      <c r="C129" s="424" t="s">
        <v>24317</v>
      </c>
      <c r="D129" s="424" t="s">
        <v>100</v>
      </c>
      <c r="E129" s="425">
        <v>2809.98</v>
      </c>
    </row>
    <row r="130" spans="1:5" ht="13.5" customHeight="1">
      <c r="A130" s="423" t="s">
        <v>24318</v>
      </c>
      <c r="B130" s="424" t="s">
        <v>24078</v>
      </c>
      <c r="C130" s="424" t="s">
        <v>24319</v>
      </c>
      <c r="D130" s="424" t="s">
        <v>100</v>
      </c>
      <c r="E130" s="425">
        <v>413.6</v>
      </c>
    </row>
    <row r="131" spans="1:5" ht="12.75" customHeight="1">
      <c r="A131" s="423" t="s">
        <v>24320</v>
      </c>
      <c r="B131" s="424" t="s">
        <v>24078</v>
      </c>
      <c r="C131" s="424" t="s">
        <v>24321</v>
      </c>
      <c r="D131" s="424" t="s">
        <v>100</v>
      </c>
      <c r="E131" s="425">
        <v>857.91</v>
      </c>
    </row>
    <row r="132" spans="1:5" ht="13.5" customHeight="1">
      <c r="A132" s="423" t="s">
        <v>24322</v>
      </c>
      <c r="B132" s="424" t="s">
        <v>24078</v>
      </c>
      <c r="C132" s="424" t="s">
        <v>24323</v>
      </c>
      <c r="D132" s="424" t="s">
        <v>100</v>
      </c>
      <c r="E132" s="425">
        <v>155.52000000000001</v>
      </c>
    </row>
    <row r="133" spans="1:5" ht="12.75" customHeight="1">
      <c r="A133" s="423" t="s">
        <v>24324</v>
      </c>
      <c r="B133" s="424" t="s">
        <v>24078</v>
      </c>
      <c r="C133" s="424" t="s">
        <v>24325</v>
      </c>
      <c r="D133" s="424" t="s">
        <v>100</v>
      </c>
      <c r="E133" s="425">
        <v>1211.0899999999999</v>
      </c>
    </row>
    <row r="134" spans="1:5" ht="12.75" customHeight="1">
      <c r="A134" s="420" t="s">
        <v>24326</v>
      </c>
      <c r="B134" s="421" t="s">
        <v>24078</v>
      </c>
      <c r="C134" s="421" t="s">
        <v>24327</v>
      </c>
      <c r="D134" s="422"/>
      <c r="E134" s="426"/>
    </row>
    <row r="135" spans="1:5" ht="13.5" customHeight="1">
      <c r="A135" s="423" t="s">
        <v>24328</v>
      </c>
      <c r="B135" s="424" t="s">
        <v>24078</v>
      </c>
      <c r="C135" s="424" t="s">
        <v>163</v>
      </c>
      <c r="D135" s="424" t="s">
        <v>53</v>
      </c>
      <c r="E135" s="425">
        <v>30.54</v>
      </c>
    </row>
    <row r="136" spans="1:5" ht="12.75" customHeight="1">
      <c r="A136" s="420" t="s">
        <v>24329</v>
      </c>
      <c r="B136" s="421" t="s">
        <v>24078</v>
      </c>
      <c r="C136" s="421" t="s">
        <v>24330</v>
      </c>
      <c r="D136" s="422"/>
      <c r="E136" s="426"/>
    </row>
    <row r="137" spans="1:5" ht="13.5" customHeight="1">
      <c r="A137" s="423" t="s">
        <v>24331</v>
      </c>
      <c r="B137" s="424" t="s">
        <v>24078</v>
      </c>
      <c r="C137" s="424" t="s">
        <v>24332</v>
      </c>
      <c r="D137" s="424" t="s">
        <v>74</v>
      </c>
      <c r="E137" s="425">
        <v>7.44</v>
      </c>
    </row>
    <row r="138" spans="1:5" ht="12.75" customHeight="1">
      <c r="A138" s="423" t="s">
        <v>24333</v>
      </c>
      <c r="B138" s="424" t="s">
        <v>24078</v>
      </c>
      <c r="C138" s="424" t="s">
        <v>24334</v>
      </c>
      <c r="D138" s="424" t="s">
        <v>74</v>
      </c>
      <c r="E138" s="425">
        <v>7.44</v>
      </c>
    </row>
    <row r="139" spans="1:5" ht="12.75" customHeight="1">
      <c r="A139" s="423" t="s">
        <v>24335</v>
      </c>
      <c r="B139" s="424" t="s">
        <v>24078</v>
      </c>
      <c r="C139" s="424" t="s">
        <v>24336</v>
      </c>
      <c r="D139" s="424" t="s">
        <v>24337</v>
      </c>
      <c r="E139" s="425">
        <v>15</v>
      </c>
    </row>
    <row r="140" spans="1:5" ht="13.5" customHeight="1">
      <c r="A140" s="423" t="s">
        <v>24338</v>
      </c>
      <c r="B140" s="424" t="s">
        <v>24078</v>
      </c>
      <c r="C140" s="424" t="s">
        <v>24339</v>
      </c>
      <c r="D140" s="424" t="s">
        <v>24340</v>
      </c>
      <c r="E140" s="425">
        <v>24.89</v>
      </c>
    </row>
    <row r="141" spans="1:5" ht="12.75" customHeight="1">
      <c r="A141" s="423" t="s">
        <v>24341</v>
      </c>
      <c r="B141" s="424" t="s">
        <v>24078</v>
      </c>
      <c r="C141" s="424" t="s">
        <v>24342</v>
      </c>
      <c r="D141" s="424" t="s">
        <v>53</v>
      </c>
      <c r="E141" s="425">
        <v>12.62</v>
      </c>
    </row>
    <row r="142" spans="1:5" ht="12.75" customHeight="1">
      <c r="A142" s="423" t="s">
        <v>24343</v>
      </c>
      <c r="B142" s="424" t="s">
        <v>24078</v>
      </c>
      <c r="C142" s="424" t="s">
        <v>24344</v>
      </c>
      <c r="D142" s="424" t="s">
        <v>53</v>
      </c>
      <c r="E142" s="425">
        <v>12.62</v>
      </c>
    </row>
    <row r="143" spans="1:5" ht="13.5" customHeight="1">
      <c r="A143" s="416" t="s">
        <v>24345</v>
      </c>
      <c r="B143" s="417"/>
      <c r="C143" s="418" t="s">
        <v>24346</v>
      </c>
      <c r="D143" s="419"/>
      <c r="E143" s="430"/>
    </row>
    <row r="144" spans="1:5" ht="12.75" customHeight="1">
      <c r="A144" s="420" t="s">
        <v>24347</v>
      </c>
      <c r="B144" s="421" t="s">
        <v>24078</v>
      </c>
      <c r="C144" s="421" t="s">
        <v>24348</v>
      </c>
      <c r="D144" s="422"/>
      <c r="E144" s="426"/>
    </row>
    <row r="145" spans="1:5" ht="13.5" customHeight="1">
      <c r="A145" s="423" t="s">
        <v>24349</v>
      </c>
      <c r="B145" s="424" t="s">
        <v>24078</v>
      </c>
      <c r="C145" s="424" t="s">
        <v>24350</v>
      </c>
      <c r="D145" s="424" t="s">
        <v>74</v>
      </c>
      <c r="E145" s="425">
        <v>4.71</v>
      </c>
    </row>
    <row r="146" spans="1:5" ht="12.75" customHeight="1">
      <c r="A146" s="423" t="s">
        <v>24351</v>
      </c>
      <c r="B146" s="424" t="s">
        <v>24078</v>
      </c>
      <c r="C146" s="424" t="s">
        <v>24352</v>
      </c>
      <c r="D146" s="424" t="s">
        <v>74</v>
      </c>
      <c r="E146" s="425">
        <v>11.3</v>
      </c>
    </row>
    <row r="147" spans="1:5" ht="12.75" customHeight="1">
      <c r="A147" s="423" t="s">
        <v>24353</v>
      </c>
      <c r="B147" s="424" t="s">
        <v>24078</v>
      </c>
      <c r="C147" s="424" t="s">
        <v>24354</v>
      </c>
      <c r="D147" s="424" t="s">
        <v>74</v>
      </c>
      <c r="E147" s="425">
        <v>9.42</v>
      </c>
    </row>
    <row r="148" spans="1:5" ht="13.5" customHeight="1">
      <c r="A148" s="423" t="s">
        <v>24355</v>
      </c>
      <c r="B148" s="424" t="s">
        <v>24078</v>
      </c>
      <c r="C148" s="424" t="s">
        <v>24356</v>
      </c>
      <c r="D148" s="424" t="s">
        <v>74</v>
      </c>
      <c r="E148" s="425">
        <v>11.3</v>
      </c>
    </row>
    <row r="149" spans="1:5" ht="12.75" customHeight="1">
      <c r="A149" s="420" t="s">
        <v>24357</v>
      </c>
      <c r="B149" s="421" t="s">
        <v>24078</v>
      </c>
      <c r="C149" s="421" t="s">
        <v>24358</v>
      </c>
      <c r="D149" s="422"/>
      <c r="E149" s="426"/>
    </row>
    <row r="150" spans="1:5" ht="13.5" customHeight="1">
      <c r="A150" s="423" t="s">
        <v>24359</v>
      </c>
      <c r="B150" s="424" t="s">
        <v>24078</v>
      </c>
      <c r="C150" s="424" t="s">
        <v>24360</v>
      </c>
      <c r="D150" s="424" t="s">
        <v>53</v>
      </c>
      <c r="E150" s="425">
        <v>5.65</v>
      </c>
    </row>
    <row r="151" spans="1:5" ht="12.75" customHeight="1">
      <c r="A151" s="423" t="s">
        <v>24361</v>
      </c>
      <c r="B151" s="424" t="s">
        <v>24078</v>
      </c>
      <c r="C151" s="424" t="s">
        <v>24362</v>
      </c>
      <c r="D151" s="424" t="s">
        <v>53</v>
      </c>
      <c r="E151" s="425">
        <v>3.77</v>
      </c>
    </row>
    <row r="152" spans="1:5" ht="12.75" customHeight="1">
      <c r="A152" s="423" t="s">
        <v>24363</v>
      </c>
      <c r="B152" s="424" t="s">
        <v>24078</v>
      </c>
      <c r="C152" s="424" t="s">
        <v>24364</v>
      </c>
      <c r="D152" s="424" t="s">
        <v>53</v>
      </c>
      <c r="E152" s="425">
        <v>3.77</v>
      </c>
    </row>
    <row r="153" spans="1:5" ht="13.5" customHeight="1">
      <c r="A153" s="420" t="s">
        <v>24365</v>
      </c>
      <c r="B153" s="421" t="s">
        <v>24078</v>
      </c>
      <c r="C153" s="421" t="s">
        <v>24366</v>
      </c>
      <c r="D153" s="422"/>
      <c r="E153" s="426"/>
    </row>
    <row r="154" spans="1:5" ht="12.75" customHeight="1">
      <c r="A154" s="423" t="s">
        <v>24367</v>
      </c>
      <c r="B154" s="424" t="s">
        <v>24078</v>
      </c>
      <c r="C154" s="424" t="s">
        <v>24368</v>
      </c>
      <c r="D154" s="424" t="s">
        <v>74</v>
      </c>
      <c r="E154" s="425">
        <v>6.35</v>
      </c>
    </row>
    <row r="155" spans="1:5" ht="12.75" customHeight="1">
      <c r="A155" s="423" t="s">
        <v>24369</v>
      </c>
      <c r="B155" s="424" t="s">
        <v>24078</v>
      </c>
      <c r="C155" s="424" t="s">
        <v>24370</v>
      </c>
      <c r="D155" s="424" t="s">
        <v>74</v>
      </c>
      <c r="E155" s="425">
        <v>3.18</v>
      </c>
    </row>
    <row r="156" spans="1:5" ht="13.5" customHeight="1">
      <c r="A156" s="423" t="s">
        <v>24371</v>
      </c>
      <c r="B156" s="424" t="s">
        <v>24078</v>
      </c>
      <c r="C156" s="424" t="s">
        <v>24372</v>
      </c>
      <c r="D156" s="424" t="s">
        <v>74</v>
      </c>
      <c r="E156" s="425">
        <v>6.35</v>
      </c>
    </row>
    <row r="157" spans="1:5" ht="12.75" customHeight="1">
      <c r="A157" s="423" t="s">
        <v>24373</v>
      </c>
      <c r="B157" s="424" t="s">
        <v>24078</v>
      </c>
      <c r="C157" s="424" t="s">
        <v>24374</v>
      </c>
      <c r="D157" s="424" t="s">
        <v>74</v>
      </c>
      <c r="E157" s="425">
        <v>8.94</v>
      </c>
    </row>
    <row r="158" spans="1:5" ht="13.5" customHeight="1">
      <c r="A158" s="420" t="s">
        <v>24375</v>
      </c>
      <c r="B158" s="421" t="s">
        <v>24078</v>
      </c>
      <c r="C158" s="421" t="s">
        <v>24376</v>
      </c>
      <c r="D158" s="422"/>
      <c r="E158" s="426"/>
    </row>
    <row r="159" spans="1:5" ht="12.75" customHeight="1">
      <c r="A159" s="423" t="s">
        <v>24377</v>
      </c>
      <c r="B159" s="424" t="s">
        <v>24078</v>
      </c>
      <c r="C159" s="424" t="s">
        <v>24378</v>
      </c>
      <c r="D159" s="424" t="s">
        <v>74</v>
      </c>
      <c r="E159" s="425">
        <v>15.99</v>
      </c>
    </row>
    <row r="160" spans="1:5" ht="12.75" customHeight="1">
      <c r="A160" s="423" t="s">
        <v>24379</v>
      </c>
      <c r="B160" s="424" t="s">
        <v>24078</v>
      </c>
      <c r="C160" s="424" t="s">
        <v>24380</v>
      </c>
      <c r="D160" s="424" t="s">
        <v>74</v>
      </c>
      <c r="E160" s="425">
        <v>8</v>
      </c>
    </row>
    <row r="161" spans="1:5" ht="13.5" customHeight="1">
      <c r="A161" s="423" t="s">
        <v>24381</v>
      </c>
      <c r="B161" s="424" t="s">
        <v>24078</v>
      </c>
      <c r="C161" s="424" t="s">
        <v>24382</v>
      </c>
      <c r="D161" s="424" t="s">
        <v>74</v>
      </c>
      <c r="E161" s="425">
        <v>11.99</v>
      </c>
    </row>
    <row r="162" spans="1:5" ht="12.75" customHeight="1">
      <c r="A162" s="420" t="s">
        <v>24383</v>
      </c>
      <c r="B162" s="421" t="s">
        <v>24078</v>
      </c>
      <c r="C162" s="421" t="s">
        <v>24384</v>
      </c>
      <c r="D162" s="422"/>
      <c r="E162" s="426"/>
    </row>
    <row r="163" spans="1:5" ht="13.5" customHeight="1">
      <c r="A163" s="423" t="s">
        <v>24385</v>
      </c>
      <c r="B163" s="424" t="s">
        <v>24078</v>
      </c>
      <c r="C163" s="424" t="s">
        <v>24386</v>
      </c>
      <c r="D163" s="424" t="s">
        <v>74</v>
      </c>
      <c r="E163" s="425">
        <v>11.29</v>
      </c>
    </row>
    <row r="164" spans="1:5" ht="12.75" customHeight="1">
      <c r="A164" s="423" t="s">
        <v>24387</v>
      </c>
      <c r="B164" s="424" t="s">
        <v>24078</v>
      </c>
      <c r="C164" s="424" t="s">
        <v>24388</v>
      </c>
      <c r="D164" s="424" t="s">
        <v>74</v>
      </c>
      <c r="E164" s="425">
        <v>5.65</v>
      </c>
    </row>
    <row r="165" spans="1:5" ht="12.75" customHeight="1">
      <c r="A165" s="423" t="s">
        <v>24389</v>
      </c>
      <c r="B165" s="424" t="s">
        <v>24078</v>
      </c>
      <c r="C165" s="424" t="s">
        <v>24390</v>
      </c>
      <c r="D165" s="424" t="s">
        <v>100</v>
      </c>
      <c r="E165" s="425">
        <v>9.64</v>
      </c>
    </row>
    <row r="166" spans="1:5" ht="13.5" customHeight="1">
      <c r="A166" s="423" t="s">
        <v>24391</v>
      </c>
      <c r="B166" s="424" t="s">
        <v>24078</v>
      </c>
      <c r="C166" s="424" t="s">
        <v>24392</v>
      </c>
      <c r="D166" s="424" t="s">
        <v>100</v>
      </c>
      <c r="E166" s="425">
        <v>6.83</v>
      </c>
    </row>
    <row r="167" spans="1:5" ht="12.75" customHeight="1">
      <c r="A167" s="423" t="s">
        <v>24393</v>
      </c>
      <c r="B167" s="424" t="s">
        <v>24078</v>
      </c>
      <c r="C167" s="424" t="s">
        <v>24394</v>
      </c>
      <c r="D167" s="424" t="s">
        <v>24273</v>
      </c>
      <c r="E167" s="425">
        <v>2.83</v>
      </c>
    </row>
    <row r="168" spans="1:5" ht="12.75" customHeight="1">
      <c r="A168" s="420" t="s">
        <v>24395</v>
      </c>
      <c r="B168" s="421" t="s">
        <v>24078</v>
      </c>
      <c r="C168" s="421" t="s">
        <v>24396</v>
      </c>
      <c r="D168" s="422"/>
      <c r="E168" s="426"/>
    </row>
    <row r="169" spans="1:5" ht="13.5" customHeight="1">
      <c r="A169" s="423" t="s">
        <v>24397</v>
      </c>
      <c r="B169" s="424" t="s">
        <v>24078</v>
      </c>
      <c r="C169" s="424" t="s">
        <v>24398</v>
      </c>
      <c r="D169" s="424" t="s">
        <v>74</v>
      </c>
      <c r="E169" s="425">
        <v>14.12</v>
      </c>
    </row>
    <row r="170" spans="1:5" ht="12.75" customHeight="1">
      <c r="A170" s="420" t="s">
        <v>24399</v>
      </c>
      <c r="B170" s="421" t="s">
        <v>24078</v>
      </c>
      <c r="C170" s="421" t="s">
        <v>24400</v>
      </c>
      <c r="D170" s="422"/>
      <c r="E170" s="426"/>
    </row>
    <row r="171" spans="1:5" ht="13.5" customHeight="1">
      <c r="A171" s="423" t="s">
        <v>24401</v>
      </c>
      <c r="B171" s="424" t="s">
        <v>24078</v>
      </c>
      <c r="C171" s="424" t="s">
        <v>24402</v>
      </c>
      <c r="D171" s="424" t="s">
        <v>74</v>
      </c>
      <c r="E171" s="425">
        <v>2.62</v>
      </c>
    </row>
    <row r="172" spans="1:5" ht="12.75" customHeight="1">
      <c r="A172" s="423" t="s">
        <v>24403</v>
      </c>
      <c r="B172" s="424" t="s">
        <v>24078</v>
      </c>
      <c r="C172" s="424" t="s">
        <v>24404</v>
      </c>
      <c r="D172" s="424" t="s">
        <v>74</v>
      </c>
      <c r="E172" s="425">
        <v>16.95</v>
      </c>
    </row>
    <row r="173" spans="1:5" ht="12.75" customHeight="1">
      <c r="A173" s="423" t="s">
        <v>24405</v>
      </c>
      <c r="B173" s="424" t="s">
        <v>24078</v>
      </c>
      <c r="C173" s="424" t="s">
        <v>24406</v>
      </c>
      <c r="D173" s="424" t="s">
        <v>74</v>
      </c>
      <c r="E173" s="425">
        <v>18.829999999999998</v>
      </c>
    </row>
    <row r="174" spans="1:5" ht="13.5" customHeight="1">
      <c r="A174" s="423" t="s">
        <v>24407</v>
      </c>
      <c r="B174" s="424" t="s">
        <v>24078</v>
      </c>
      <c r="C174" s="424" t="s">
        <v>24408</v>
      </c>
      <c r="D174" s="424" t="s">
        <v>74</v>
      </c>
      <c r="E174" s="425">
        <v>5.65</v>
      </c>
    </row>
    <row r="175" spans="1:5" ht="12.75" customHeight="1">
      <c r="A175" s="423" t="s">
        <v>24409</v>
      </c>
      <c r="B175" s="424" t="s">
        <v>24078</v>
      </c>
      <c r="C175" s="424" t="s">
        <v>24410</v>
      </c>
      <c r="D175" s="424" t="s">
        <v>74</v>
      </c>
      <c r="E175" s="425">
        <v>39.979999999999997</v>
      </c>
    </row>
    <row r="176" spans="1:5" ht="13.5" customHeight="1">
      <c r="A176" s="420" t="s">
        <v>24411</v>
      </c>
      <c r="B176" s="421" t="s">
        <v>24078</v>
      </c>
      <c r="C176" s="421" t="s">
        <v>24412</v>
      </c>
      <c r="D176" s="422"/>
      <c r="E176" s="426"/>
    </row>
    <row r="177" spans="1:5" ht="12.75" customHeight="1">
      <c r="A177" s="423" t="s">
        <v>24413</v>
      </c>
      <c r="B177" s="424" t="s">
        <v>24078</v>
      </c>
      <c r="C177" s="424" t="s">
        <v>24414</v>
      </c>
      <c r="D177" s="424" t="s">
        <v>74</v>
      </c>
      <c r="E177" s="425">
        <v>2.62</v>
      </c>
    </row>
    <row r="178" spans="1:5" ht="12.75" customHeight="1">
      <c r="A178" s="423" t="s">
        <v>24415</v>
      </c>
      <c r="B178" s="424" t="s">
        <v>24078</v>
      </c>
      <c r="C178" s="424" t="s">
        <v>24416</v>
      </c>
      <c r="D178" s="424" t="s">
        <v>74</v>
      </c>
      <c r="E178" s="425">
        <v>13.19</v>
      </c>
    </row>
    <row r="179" spans="1:5" ht="13.5" customHeight="1">
      <c r="A179" s="423" t="s">
        <v>24417</v>
      </c>
      <c r="B179" s="424" t="s">
        <v>24078</v>
      </c>
      <c r="C179" s="424" t="s">
        <v>24406</v>
      </c>
      <c r="D179" s="424" t="s">
        <v>74</v>
      </c>
      <c r="E179" s="425">
        <v>24.48</v>
      </c>
    </row>
    <row r="180" spans="1:5" ht="12.75" customHeight="1">
      <c r="A180" s="423" t="s">
        <v>24418</v>
      </c>
      <c r="B180" s="424" t="s">
        <v>24078</v>
      </c>
      <c r="C180" s="424" t="s">
        <v>24419</v>
      </c>
      <c r="D180" s="424" t="s">
        <v>74</v>
      </c>
      <c r="E180" s="425">
        <v>6.59</v>
      </c>
    </row>
    <row r="181" spans="1:5" ht="12.75" customHeight="1">
      <c r="A181" s="423" t="s">
        <v>24420</v>
      </c>
      <c r="B181" s="424" t="s">
        <v>24078</v>
      </c>
      <c r="C181" s="424" t="s">
        <v>24421</v>
      </c>
      <c r="D181" s="424" t="s">
        <v>74</v>
      </c>
      <c r="E181" s="425">
        <v>15.53</v>
      </c>
    </row>
    <row r="182" spans="1:5" ht="13.5" customHeight="1">
      <c r="A182" s="423" t="s">
        <v>24422</v>
      </c>
      <c r="B182" s="424" t="s">
        <v>24078</v>
      </c>
      <c r="C182" s="424" t="s">
        <v>24423</v>
      </c>
      <c r="D182" s="424" t="s">
        <v>74</v>
      </c>
      <c r="E182" s="425">
        <v>25.88</v>
      </c>
    </row>
    <row r="183" spans="1:5" ht="12.75" customHeight="1">
      <c r="A183" s="420" t="s">
        <v>24424</v>
      </c>
      <c r="B183" s="421" t="s">
        <v>24078</v>
      </c>
      <c r="C183" s="421" t="s">
        <v>24425</v>
      </c>
      <c r="D183" s="422"/>
      <c r="E183" s="426"/>
    </row>
    <row r="184" spans="1:5" ht="13.5" customHeight="1">
      <c r="A184" s="423" t="s">
        <v>24426</v>
      </c>
      <c r="B184" s="424" t="s">
        <v>24078</v>
      </c>
      <c r="C184" s="424" t="s">
        <v>24427</v>
      </c>
      <c r="D184" s="424" t="s">
        <v>74</v>
      </c>
      <c r="E184" s="425">
        <v>22.6</v>
      </c>
    </row>
    <row r="185" spans="1:5" ht="12.75" customHeight="1">
      <c r="A185" s="423" t="s">
        <v>24428</v>
      </c>
      <c r="B185" s="424" t="s">
        <v>24078</v>
      </c>
      <c r="C185" s="424" t="s">
        <v>24429</v>
      </c>
      <c r="D185" s="424" t="s">
        <v>74</v>
      </c>
      <c r="E185" s="425">
        <v>14.78</v>
      </c>
    </row>
    <row r="186" spans="1:5" ht="12.75" customHeight="1">
      <c r="A186" s="423" t="s">
        <v>24430</v>
      </c>
      <c r="B186" s="424" t="s">
        <v>24078</v>
      </c>
      <c r="C186" s="424" t="s">
        <v>24431</v>
      </c>
      <c r="D186" s="424" t="s">
        <v>74</v>
      </c>
      <c r="E186" s="425">
        <v>5.3</v>
      </c>
    </row>
    <row r="187" spans="1:5" ht="13.5" customHeight="1">
      <c r="A187" s="423" t="s">
        <v>24432</v>
      </c>
      <c r="B187" s="424" t="s">
        <v>24078</v>
      </c>
      <c r="C187" s="424" t="s">
        <v>24433</v>
      </c>
      <c r="D187" s="424" t="s">
        <v>74</v>
      </c>
      <c r="E187" s="425">
        <v>6.85</v>
      </c>
    </row>
    <row r="188" spans="1:5" ht="12.75" customHeight="1">
      <c r="A188" s="423" t="s">
        <v>24434</v>
      </c>
      <c r="B188" s="424" t="s">
        <v>24078</v>
      </c>
      <c r="C188" s="424" t="s">
        <v>24435</v>
      </c>
      <c r="D188" s="424" t="s">
        <v>74</v>
      </c>
      <c r="E188" s="425">
        <v>6.59</v>
      </c>
    </row>
    <row r="189" spans="1:5" ht="13.5" customHeight="1">
      <c r="A189" s="423" t="s">
        <v>24436</v>
      </c>
      <c r="B189" s="424" t="s">
        <v>24078</v>
      </c>
      <c r="C189" s="424" t="s">
        <v>24437</v>
      </c>
      <c r="D189" s="424" t="s">
        <v>74</v>
      </c>
      <c r="E189" s="425">
        <v>14.78</v>
      </c>
    </row>
    <row r="190" spans="1:5" ht="12.75" customHeight="1">
      <c r="A190" s="420" t="s">
        <v>24438</v>
      </c>
      <c r="B190" s="421" t="s">
        <v>24078</v>
      </c>
      <c r="C190" s="421" t="s">
        <v>24439</v>
      </c>
      <c r="D190" s="422"/>
      <c r="E190" s="426"/>
    </row>
    <row r="191" spans="1:5" ht="12.75" customHeight="1">
      <c r="A191" s="423" t="s">
        <v>24440</v>
      </c>
      <c r="B191" s="424" t="s">
        <v>24078</v>
      </c>
      <c r="C191" s="424" t="s">
        <v>24441</v>
      </c>
      <c r="D191" s="424" t="s">
        <v>53</v>
      </c>
      <c r="E191" s="425">
        <v>2.09</v>
      </c>
    </row>
    <row r="192" spans="1:5" ht="13.5" customHeight="1">
      <c r="A192" s="420" t="s">
        <v>24442</v>
      </c>
      <c r="B192" s="421" t="s">
        <v>24078</v>
      </c>
      <c r="C192" s="421" t="s">
        <v>24443</v>
      </c>
      <c r="D192" s="422"/>
      <c r="E192" s="426"/>
    </row>
    <row r="193" spans="1:5" ht="12.75" customHeight="1">
      <c r="A193" s="423" t="s">
        <v>24444</v>
      </c>
      <c r="B193" s="424" t="s">
        <v>24078</v>
      </c>
      <c r="C193" s="424" t="s">
        <v>24445</v>
      </c>
      <c r="D193" s="424" t="s">
        <v>71</v>
      </c>
      <c r="E193" s="425">
        <v>233.01</v>
      </c>
    </row>
    <row r="194" spans="1:5" ht="13.5" customHeight="1">
      <c r="A194" s="423" t="s">
        <v>24446</v>
      </c>
      <c r="B194" s="424" t="s">
        <v>24078</v>
      </c>
      <c r="C194" s="424" t="s">
        <v>24447</v>
      </c>
      <c r="D194" s="424" t="s">
        <v>71</v>
      </c>
      <c r="E194" s="425">
        <v>320.11</v>
      </c>
    </row>
    <row r="195" spans="1:5" ht="12.75" customHeight="1">
      <c r="A195" s="423" t="s">
        <v>24448</v>
      </c>
      <c r="B195" s="424" t="s">
        <v>24078</v>
      </c>
      <c r="C195" s="424" t="s">
        <v>31587</v>
      </c>
      <c r="D195" s="424" t="s">
        <v>71</v>
      </c>
      <c r="E195" s="425">
        <v>90.99</v>
      </c>
    </row>
    <row r="196" spans="1:5" ht="12.75" customHeight="1">
      <c r="A196" s="423" t="s">
        <v>24450</v>
      </c>
      <c r="B196" s="424" t="s">
        <v>24078</v>
      </c>
      <c r="C196" s="424" t="s">
        <v>24451</v>
      </c>
      <c r="D196" s="424" t="s">
        <v>71</v>
      </c>
      <c r="E196" s="425">
        <v>144.03</v>
      </c>
    </row>
    <row r="197" spans="1:5" ht="13.5" customHeight="1">
      <c r="A197" s="420" t="s">
        <v>24452</v>
      </c>
      <c r="B197" s="421" t="s">
        <v>24078</v>
      </c>
      <c r="C197" s="421" t="s">
        <v>24453</v>
      </c>
      <c r="D197" s="422"/>
      <c r="E197" s="426"/>
    </row>
    <row r="198" spans="1:5" ht="12.75" customHeight="1">
      <c r="A198" s="423" t="s">
        <v>24454</v>
      </c>
      <c r="B198" s="424" t="s">
        <v>24078</v>
      </c>
      <c r="C198" s="424" t="s">
        <v>24455</v>
      </c>
      <c r="D198" s="424" t="s">
        <v>71</v>
      </c>
      <c r="E198" s="425">
        <v>105.9</v>
      </c>
    </row>
    <row r="199" spans="1:5" ht="12.75" customHeight="1">
      <c r="A199" s="420" t="s">
        <v>24456</v>
      </c>
      <c r="B199" s="421" t="s">
        <v>24078</v>
      </c>
      <c r="C199" s="421" t="s">
        <v>24457</v>
      </c>
      <c r="D199" s="422"/>
      <c r="E199" s="426"/>
    </row>
    <row r="200" spans="1:5" ht="13.5" customHeight="1">
      <c r="A200" s="423" t="s">
        <v>24458</v>
      </c>
      <c r="B200" s="424" t="s">
        <v>24078</v>
      </c>
      <c r="C200" s="424" t="s">
        <v>31588</v>
      </c>
      <c r="D200" s="424" t="s">
        <v>53</v>
      </c>
      <c r="E200" s="425">
        <v>8.24</v>
      </c>
    </row>
    <row r="201" spans="1:5" ht="12.75" customHeight="1">
      <c r="A201" s="423" t="s">
        <v>24460</v>
      </c>
      <c r="B201" s="424" t="s">
        <v>24078</v>
      </c>
      <c r="C201" s="424" t="s">
        <v>24461</v>
      </c>
      <c r="D201" s="424" t="s">
        <v>53</v>
      </c>
      <c r="E201" s="425">
        <v>24.72</v>
      </c>
    </row>
    <row r="202" spans="1:5" ht="13.5" customHeight="1">
      <c r="A202" s="420" t="s">
        <v>24462</v>
      </c>
      <c r="B202" s="421" t="s">
        <v>24078</v>
      </c>
      <c r="C202" s="421" t="s">
        <v>24463</v>
      </c>
      <c r="D202" s="422"/>
      <c r="E202" s="426"/>
    </row>
    <row r="203" spans="1:5" ht="12.75" customHeight="1">
      <c r="A203" s="423" t="s">
        <v>24464</v>
      </c>
      <c r="B203" s="424" t="s">
        <v>24078</v>
      </c>
      <c r="C203" s="424" t="s">
        <v>24465</v>
      </c>
      <c r="D203" s="424" t="s">
        <v>74</v>
      </c>
      <c r="E203" s="425">
        <v>8.34</v>
      </c>
    </row>
    <row r="204" spans="1:5" ht="12.75" customHeight="1">
      <c r="A204" s="423" t="s">
        <v>24466</v>
      </c>
      <c r="B204" s="424" t="s">
        <v>24078</v>
      </c>
      <c r="C204" s="424" t="s">
        <v>24467</v>
      </c>
      <c r="D204" s="424" t="s">
        <v>71</v>
      </c>
      <c r="E204" s="425">
        <v>19.23</v>
      </c>
    </row>
    <row r="205" spans="1:5" ht="13.5" customHeight="1">
      <c r="A205" s="420" t="s">
        <v>24468</v>
      </c>
      <c r="B205" s="421" t="s">
        <v>24078</v>
      </c>
      <c r="C205" s="421" t="s">
        <v>24469</v>
      </c>
      <c r="D205" s="422"/>
      <c r="E205" s="426"/>
    </row>
    <row r="206" spans="1:5" ht="12.75" customHeight="1">
      <c r="A206" s="423" t="s">
        <v>24470</v>
      </c>
      <c r="B206" s="424" t="s">
        <v>24078</v>
      </c>
      <c r="C206" s="424" t="s">
        <v>24471</v>
      </c>
      <c r="D206" s="424" t="s">
        <v>74</v>
      </c>
      <c r="E206" s="425">
        <v>39.979999999999997</v>
      </c>
    </row>
    <row r="207" spans="1:5" ht="13.5" customHeight="1">
      <c r="A207" s="423" t="s">
        <v>24472</v>
      </c>
      <c r="B207" s="424" t="s">
        <v>24078</v>
      </c>
      <c r="C207" s="424" t="s">
        <v>24473</v>
      </c>
      <c r="D207" s="424" t="s">
        <v>74</v>
      </c>
      <c r="E207" s="425">
        <v>14.59</v>
      </c>
    </row>
    <row r="208" spans="1:5" ht="12.75" customHeight="1">
      <c r="A208" s="423" t="s">
        <v>24474</v>
      </c>
      <c r="B208" s="424" t="s">
        <v>24078</v>
      </c>
      <c r="C208" s="424" t="s">
        <v>24475</v>
      </c>
      <c r="D208" s="424" t="s">
        <v>74</v>
      </c>
      <c r="E208" s="425">
        <v>7.42</v>
      </c>
    </row>
    <row r="209" spans="1:5" ht="12.75" customHeight="1">
      <c r="A209" s="423" t="s">
        <v>24476</v>
      </c>
      <c r="B209" s="424" t="s">
        <v>24078</v>
      </c>
      <c r="C209" s="424" t="s">
        <v>24477</v>
      </c>
      <c r="D209" s="424" t="s">
        <v>74</v>
      </c>
      <c r="E209" s="425">
        <v>1</v>
      </c>
    </row>
    <row r="210" spans="1:5" ht="13.5" customHeight="1">
      <c r="A210" s="420" t="s">
        <v>24478</v>
      </c>
      <c r="B210" s="421" t="s">
        <v>24078</v>
      </c>
      <c r="C210" s="421" t="s">
        <v>24479</v>
      </c>
      <c r="D210" s="422"/>
      <c r="E210" s="426"/>
    </row>
    <row r="211" spans="1:5" ht="12.75" customHeight="1">
      <c r="A211" s="423" t="s">
        <v>24480</v>
      </c>
      <c r="B211" s="424" t="s">
        <v>24078</v>
      </c>
      <c r="C211" s="424" t="s">
        <v>24481</v>
      </c>
      <c r="D211" s="424" t="s">
        <v>74</v>
      </c>
      <c r="E211" s="425">
        <v>18.829999999999998</v>
      </c>
    </row>
    <row r="212" spans="1:5" ht="12.75" customHeight="1">
      <c r="A212" s="420" t="s">
        <v>24482</v>
      </c>
      <c r="B212" s="421" t="s">
        <v>24078</v>
      </c>
      <c r="C212" s="421" t="s">
        <v>24483</v>
      </c>
      <c r="D212" s="422"/>
      <c r="E212" s="426"/>
    </row>
    <row r="213" spans="1:5" ht="13.5" customHeight="1">
      <c r="A213" s="423" t="s">
        <v>24484</v>
      </c>
      <c r="B213" s="424" t="s">
        <v>24078</v>
      </c>
      <c r="C213" s="424" t="s">
        <v>24485</v>
      </c>
      <c r="D213" s="424" t="s">
        <v>100</v>
      </c>
      <c r="E213" s="425">
        <v>59.97</v>
      </c>
    </row>
    <row r="214" spans="1:5" ht="12.75" customHeight="1">
      <c r="A214" s="423" t="s">
        <v>24486</v>
      </c>
      <c r="B214" s="424" t="s">
        <v>24078</v>
      </c>
      <c r="C214" s="424" t="s">
        <v>24487</v>
      </c>
      <c r="D214" s="424" t="s">
        <v>100</v>
      </c>
      <c r="E214" s="425">
        <v>12.12</v>
      </c>
    </row>
    <row r="215" spans="1:5" ht="13.5" customHeight="1">
      <c r="A215" s="423" t="s">
        <v>24488</v>
      </c>
      <c r="B215" s="424" t="s">
        <v>24078</v>
      </c>
      <c r="C215" s="424" t="s">
        <v>24489</v>
      </c>
      <c r="D215" s="424" t="s">
        <v>100</v>
      </c>
      <c r="E215" s="425">
        <v>12.94</v>
      </c>
    </row>
    <row r="216" spans="1:5" ht="12.75" customHeight="1">
      <c r="A216" s="423" t="s">
        <v>24490</v>
      </c>
      <c r="B216" s="424" t="s">
        <v>24078</v>
      </c>
      <c r="C216" s="424" t="s">
        <v>24491</v>
      </c>
      <c r="D216" s="424" t="s">
        <v>100</v>
      </c>
      <c r="E216" s="425">
        <v>12.94</v>
      </c>
    </row>
    <row r="217" spans="1:5" ht="12.75" customHeight="1">
      <c r="A217" s="423" t="s">
        <v>24492</v>
      </c>
      <c r="B217" s="424" t="s">
        <v>24078</v>
      </c>
      <c r="C217" s="424" t="s">
        <v>24493</v>
      </c>
      <c r="D217" s="424" t="s">
        <v>100</v>
      </c>
      <c r="E217" s="425">
        <v>3.17</v>
      </c>
    </row>
    <row r="218" spans="1:5" ht="13.5" customHeight="1">
      <c r="A218" s="423" t="s">
        <v>24494</v>
      </c>
      <c r="B218" s="424" t="s">
        <v>24078</v>
      </c>
      <c r="C218" s="424" t="s">
        <v>24495</v>
      </c>
      <c r="D218" s="424" t="s">
        <v>100</v>
      </c>
      <c r="E218" s="425">
        <v>0.82</v>
      </c>
    </row>
    <row r="219" spans="1:5" ht="12.75" customHeight="1">
      <c r="A219" s="423" t="s">
        <v>24496</v>
      </c>
      <c r="B219" s="424" t="s">
        <v>24078</v>
      </c>
      <c r="C219" s="424" t="s">
        <v>24497</v>
      </c>
      <c r="D219" s="424" t="s">
        <v>100</v>
      </c>
      <c r="E219" s="425">
        <v>79.959999999999994</v>
      </c>
    </row>
    <row r="220" spans="1:5" ht="13.5" customHeight="1">
      <c r="A220" s="423" t="s">
        <v>24498</v>
      </c>
      <c r="B220" s="424" t="s">
        <v>24078</v>
      </c>
      <c r="C220" s="424" t="s">
        <v>24499</v>
      </c>
      <c r="D220" s="424" t="s">
        <v>100</v>
      </c>
      <c r="E220" s="425">
        <v>59.97</v>
      </c>
    </row>
    <row r="221" spans="1:5" ht="12.75" customHeight="1">
      <c r="A221" s="423" t="s">
        <v>24500</v>
      </c>
      <c r="B221" s="424" t="s">
        <v>24078</v>
      </c>
      <c r="C221" s="424" t="s">
        <v>24501</v>
      </c>
      <c r="D221" s="424" t="s">
        <v>100</v>
      </c>
      <c r="E221" s="425">
        <v>6.83</v>
      </c>
    </row>
    <row r="222" spans="1:5" ht="12.75" customHeight="1">
      <c r="A222" s="420" t="s">
        <v>24502</v>
      </c>
      <c r="B222" s="421" t="s">
        <v>24078</v>
      </c>
      <c r="C222" s="421" t="s">
        <v>24503</v>
      </c>
      <c r="D222" s="422"/>
      <c r="E222" s="426"/>
    </row>
    <row r="223" spans="1:5" ht="13.5" customHeight="1">
      <c r="A223" s="423" t="s">
        <v>24504</v>
      </c>
      <c r="B223" s="424" t="s">
        <v>24078</v>
      </c>
      <c r="C223" s="424" t="s">
        <v>24505</v>
      </c>
      <c r="D223" s="424" t="s">
        <v>74</v>
      </c>
      <c r="E223" s="425">
        <v>39.979999999999997</v>
      </c>
    </row>
    <row r="224" spans="1:5" ht="12.75" customHeight="1">
      <c r="A224" s="420" t="s">
        <v>24506</v>
      </c>
      <c r="B224" s="421" t="s">
        <v>24078</v>
      </c>
      <c r="C224" s="421" t="s">
        <v>24507</v>
      </c>
      <c r="D224" s="422"/>
      <c r="E224" s="426"/>
    </row>
    <row r="225" spans="1:5" ht="12.75" customHeight="1">
      <c r="A225" s="423" t="s">
        <v>24508</v>
      </c>
      <c r="B225" s="424" t="s">
        <v>24078</v>
      </c>
      <c r="C225" s="424" t="s">
        <v>24509</v>
      </c>
      <c r="D225" s="424" t="s">
        <v>53</v>
      </c>
      <c r="E225" s="425">
        <v>10.29</v>
      </c>
    </row>
    <row r="226" spans="1:5" ht="13.5" customHeight="1">
      <c r="A226" s="423" t="s">
        <v>24510</v>
      </c>
      <c r="B226" s="424" t="s">
        <v>24078</v>
      </c>
      <c r="C226" s="424" t="s">
        <v>40</v>
      </c>
      <c r="D226" s="424" t="s">
        <v>74</v>
      </c>
      <c r="E226" s="425">
        <v>14.12</v>
      </c>
    </row>
    <row r="227" spans="1:5" ht="12.75" customHeight="1">
      <c r="A227" s="420" t="s">
        <v>24511</v>
      </c>
      <c r="B227" s="421" t="s">
        <v>24078</v>
      </c>
      <c r="C227" s="421" t="s">
        <v>24512</v>
      </c>
      <c r="D227" s="422"/>
      <c r="E227" s="426"/>
    </row>
    <row r="228" spans="1:5" ht="13.5" customHeight="1">
      <c r="A228" s="423" t="s">
        <v>24513</v>
      </c>
      <c r="B228" s="424" t="s">
        <v>24078</v>
      </c>
      <c r="C228" s="424" t="s">
        <v>24514</v>
      </c>
      <c r="D228" s="424" t="s">
        <v>71</v>
      </c>
      <c r="E228" s="425">
        <v>24.72</v>
      </c>
    </row>
    <row r="229" spans="1:5" ht="12.75" customHeight="1">
      <c r="A229" s="423" t="s">
        <v>24515</v>
      </c>
      <c r="B229" s="424" t="s">
        <v>24078</v>
      </c>
      <c r="C229" s="424" t="s">
        <v>24516</v>
      </c>
      <c r="D229" s="424" t="s">
        <v>71</v>
      </c>
      <c r="E229" s="425">
        <v>32.96</v>
      </c>
    </row>
    <row r="230" spans="1:5" ht="12.75" customHeight="1">
      <c r="A230" s="420" t="s">
        <v>24517</v>
      </c>
      <c r="B230" s="421" t="s">
        <v>24078</v>
      </c>
      <c r="C230" s="421" t="s">
        <v>24518</v>
      </c>
      <c r="D230" s="422"/>
      <c r="E230" s="426"/>
    </row>
    <row r="231" spans="1:5" ht="13.5" customHeight="1">
      <c r="A231" s="423" t="s">
        <v>24519</v>
      </c>
      <c r="B231" s="424" t="s">
        <v>24078</v>
      </c>
      <c r="C231" s="424" t="s">
        <v>24520</v>
      </c>
      <c r="D231" s="424" t="s">
        <v>71</v>
      </c>
      <c r="E231" s="425">
        <v>23.72</v>
      </c>
    </row>
    <row r="232" spans="1:5" ht="12.75" customHeight="1">
      <c r="A232" s="423" t="s">
        <v>24521</v>
      </c>
      <c r="B232" s="424" t="s">
        <v>24078</v>
      </c>
      <c r="C232" s="424" t="s">
        <v>31589</v>
      </c>
      <c r="D232" s="424" t="s">
        <v>71</v>
      </c>
      <c r="E232" s="425">
        <v>2.96</v>
      </c>
    </row>
    <row r="233" spans="1:5" ht="13.5" customHeight="1">
      <c r="A233" s="420" t="s">
        <v>24523</v>
      </c>
      <c r="B233" s="421" t="s">
        <v>24078</v>
      </c>
      <c r="C233" s="421" t="s">
        <v>24524</v>
      </c>
      <c r="D233" s="422"/>
      <c r="E233" s="426"/>
    </row>
    <row r="234" spans="1:5" ht="12.75" customHeight="1">
      <c r="A234" s="423" t="s">
        <v>24525</v>
      </c>
      <c r="B234" s="424" t="s">
        <v>24078</v>
      </c>
      <c r="C234" s="424" t="s">
        <v>24526</v>
      </c>
      <c r="D234" s="424" t="s">
        <v>71</v>
      </c>
      <c r="E234" s="425">
        <v>4.18</v>
      </c>
    </row>
    <row r="235" spans="1:5" ht="12.75" customHeight="1">
      <c r="A235" s="423" t="s">
        <v>24527</v>
      </c>
      <c r="B235" s="424" t="s">
        <v>24078</v>
      </c>
      <c r="C235" s="424" t="s">
        <v>24528</v>
      </c>
      <c r="D235" s="424" t="s">
        <v>71</v>
      </c>
      <c r="E235" s="425">
        <v>7.91</v>
      </c>
    </row>
    <row r="236" spans="1:5" ht="13.5" customHeight="1">
      <c r="A236" s="423" t="s">
        <v>24529</v>
      </c>
      <c r="B236" s="424" t="s">
        <v>24078</v>
      </c>
      <c r="C236" s="424" t="s">
        <v>24530</v>
      </c>
      <c r="D236" s="424" t="s">
        <v>24531</v>
      </c>
      <c r="E236" s="425">
        <v>3.55</v>
      </c>
    </row>
    <row r="237" spans="1:5" ht="12.75" customHeight="1">
      <c r="A237" s="423" t="s">
        <v>24532</v>
      </c>
      <c r="B237" s="424" t="s">
        <v>24078</v>
      </c>
      <c r="C237" s="424" t="s">
        <v>24533</v>
      </c>
      <c r="D237" s="424" t="s">
        <v>24531</v>
      </c>
      <c r="E237" s="425">
        <v>2.13</v>
      </c>
    </row>
    <row r="238" spans="1:5" ht="12.75" customHeight="1">
      <c r="A238" s="420" t="s">
        <v>24534</v>
      </c>
      <c r="B238" s="421" t="s">
        <v>24078</v>
      </c>
      <c r="C238" s="421" t="s">
        <v>24535</v>
      </c>
      <c r="D238" s="422"/>
      <c r="E238" s="426"/>
    </row>
    <row r="239" spans="1:5" ht="13.5" customHeight="1">
      <c r="A239" s="423" t="s">
        <v>24536</v>
      </c>
      <c r="B239" s="424" t="s">
        <v>24078</v>
      </c>
      <c r="C239" s="424" t="s">
        <v>24537</v>
      </c>
      <c r="D239" s="424" t="s">
        <v>24538</v>
      </c>
      <c r="E239" s="425">
        <v>330</v>
      </c>
    </row>
    <row r="240" spans="1:5" ht="12.75" customHeight="1">
      <c r="A240" s="420" t="s">
        <v>24539</v>
      </c>
      <c r="B240" s="421" t="s">
        <v>24078</v>
      </c>
      <c r="C240" s="421" t="s">
        <v>24540</v>
      </c>
      <c r="D240" s="422"/>
      <c r="E240" s="426"/>
    </row>
    <row r="241" spans="1:5" ht="13.5" customHeight="1">
      <c r="A241" s="423" t="s">
        <v>24541</v>
      </c>
      <c r="B241" s="424" t="s">
        <v>24078</v>
      </c>
      <c r="C241" s="424" t="s">
        <v>24542</v>
      </c>
      <c r="D241" s="424" t="s">
        <v>74</v>
      </c>
      <c r="E241" s="425">
        <v>2.75</v>
      </c>
    </row>
    <row r="242" spans="1:5" ht="12.75" customHeight="1">
      <c r="A242" s="416" t="s">
        <v>24543</v>
      </c>
      <c r="B242" s="417"/>
      <c r="C242" s="418" t="s">
        <v>24544</v>
      </c>
      <c r="D242" s="419"/>
      <c r="E242" s="430"/>
    </row>
    <row r="243" spans="1:5" ht="12.75" customHeight="1">
      <c r="A243" s="420" t="s">
        <v>24545</v>
      </c>
      <c r="B243" s="421" t="s">
        <v>24078</v>
      </c>
      <c r="C243" s="421" t="s">
        <v>24546</v>
      </c>
      <c r="D243" s="422"/>
      <c r="E243" s="426"/>
    </row>
    <row r="244" spans="1:5" ht="13.5" customHeight="1">
      <c r="A244" s="423" t="s">
        <v>24547</v>
      </c>
      <c r="B244" s="424" t="s">
        <v>24078</v>
      </c>
      <c r="C244" s="424" t="s">
        <v>24548</v>
      </c>
      <c r="D244" s="424" t="s">
        <v>74</v>
      </c>
      <c r="E244" s="425">
        <v>2.37</v>
      </c>
    </row>
    <row r="245" spans="1:5" ht="12.75" customHeight="1">
      <c r="A245" s="423" t="s">
        <v>24549</v>
      </c>
      <c r="B245" s="424" t="s">
        <v>24078</v>
      </c>
      <c r="C245" s="424" t="s">
        <v>24550</v>
      </c>
      <c r="D245" s="424" t="s">
        <v>74</v>
      </c>
      <c r="E245" s="425">
        <v>0.39</v>
      </c>
    </row>
    <row r="246" spans="1:5" ht="13.5" customHeight="1">
      <c r="A246" s="423" t="s">
        <v>24551</v>
      </c>
      <c r="B246" s="424" t="s">
        <v>24078</v>
      </c>
      <c r="C246" s="424" t="s">
        <v>24552</v>
      </c>
      <c r="D246" s="424" t="s">
        <v>74</v>
      </c>
      <c r="E246" s="425">
        <v>1.65</v>
      </c>
    </row>
    <row r="247" spans="1:5" ht="12.75" customHeight="1">
      <c r="A247" s="423" t="s">
        <v>24553</v>
      </c>
      <c r="B247" s="424" t="s">
        <v>24078</v>
      </c>
      <c r="C247" s="556" t="s">
        <v>24554</v>
      </c>
      <c r="D247" s="424" t="s">
        <v>74</v>
      </c>
      <c r="E247" s="425">
        <v>0.52</v>
      </c>
    </row>
    <row r="248" spans="1:5" ht="2.25" customHeight="1">
      <c r="A248" s="428"/>
      <c r="C248" s="556"/>
      <c r="E248" s="429"/>
    </row>
    <row r="249" spans="1:5" ht="13.5" customHeight="1">
      <c r="A249" s="420" t="s">
        <v>24555</v>
      </c>
      <c r="B249" s="421" t="s">
        <v>24078</v>
      </c>
      <c r="C249" s="421" t="s">
        <v>24556</v>
      </c>
      <c r="D249" s="422"/>
      <c r="E249" s="426"/>
    </row>
    <row r="250" spans="1:5" ht="12.75" customHeight="1">
      <c r="A250" s="423" t="s">
        <v>24557</v>
      </c>
      <c r="B250" s="424" t="s">
        <v>24078</v>
      </c>
      <c r="C250" s="424" t="s">
        <v>24558</v>
      </c>
      <c r="D250" s="424" t="s">
        <v>71</v>
      </c>
      <c r="E250" s="425">
        <v>5.89</v>
      </c>
    </row>
    <row r="251" spans="1:5" ht="12.75" customHeight="1">
      <c r="A251" s="423" t="s">
        <v>24559</v>
      </c>
      <c r="B251" s="424" t="s">
        <v>24078</v>
      </c>
      <c r="C251" s="424" t="s">
        <v>24560</v>
      </c>
      <c r="D251" s="424" t="s">
        <v>71</v>
      </c>
      <c r="E251" s="425">
        <v>4.6900000000000004</v>
      </c>
    </row>
    <row r="252" spans="1:5" ht="13.5" customHeight="1">
      <c r="A252" s="423" t="s">
        <v>24561</v>
      </c>
      <c r="B252" s="424" t="s">
        <v>24078</v>
      </c>
      <c r="C252" s="424" t="s">
        <v>24562</v>
      </c>
      <c r="D252" s="424" t="s">
        <v>71</v>
      </c>
      <c r="E252" s="425">
        <v>5.0599999999999996</v>
      </c>
    </row>
    <row r="253" spans="1:5" ht="12.75" customHeight="1">
      <c r="A253" s="420" t="s">
        <v>24563</v>
      </c>
      <c r="B253" s="421" t="s">
        <v>24078</v>
      </c>
      <c r="C253" s="421" t="s">
        <v>24564</v>
      </c>
      <c r="D253" s="422"/>
      <c r="E253" s="426"/>
    </row>
    <row r="254" spans="1:5" ht="13.5" customHeight="1">
      <c r="A254" s="423" t="s">
        <v>24565</v>
      </c>
      <c r="B254" s="424" t="s">
        <v>24078</v>
      </c>
      <c r="C254" s="424" t="s">
        <v>24566</v>
      </c>
      <c r="D254" s="424" t="s">
        <v>71</v>
      </c>
      <c r="E254" s="425">
        <v>7.53</v>
      </c>
    </row>
    <row r="255" spans="1:5" ht="12.75" customHeight="1">
      <c r="A255" s="423" t="s">
        <v>24567</v>
      </c>
      <c r="B255" s="424" t="s">
        <v>24078</v>
      </c>
      <c r="C255" s="424" t="s">
        <v>24568</v>
      </c>
      <c r="D255" s="424" t="s">
        <v>71</v>
      </c>
      <c r="E255" s="425">
        <v>1.97</v>
      </c>
    </row>
    <row r="256" spans="1:5" ht="12.75" customHeight="1">
      <c r="A256" s="423" t="s">
        <v>24569</v>
      </c>
      <c r="B256" s="424" t="s">
        <v>24078</v>
      </c>
      <c r="C256" s="424" t="s">
        <v>24570</v>
      </c>
      <c r="D256" s="424" t="s">
        <v>71</v>
      </c>
      <c r="E256" s="425">
        <v>2.34</v>
      </c>
    </row>
    <row r="257" spans="1:5" ht="13.5" customHeight="1">
      <c r="A257" s="423" t="s">
        <v>24571</v>
      </c>
      <c r="B257" s="424" t="s">
        <v>24078</v>
      </c>
      <c r="C257" s="424" t="s">
        <v>24572</v>
      </c>
      <c r="D257" s="424" t="s">
        <v>71</v>
      </c>
      <c r="E257" s="425">
        <v>1.96</v>
      </c>
    </row>
    <row r="258" spans="1:5" ht="12.75" customHeight="1">
      <c r="A258" s="423" t="s">
        <v>24573</v>
      </c>
      <c r="B258" s="424" t="s">
        <v>24078</v>
      </c>
      <c r="C258" s="424" t="s">
        <v>24574</v>
      </c>
      <c r="D258" s="424" t="s">
        <v>71</v>
      </c>
      <c r="E258" s="425">
        <v>2.9</v>
      </c>
    </row>
    <row r="259" spans="1:5" ht="13.5" customHeight="1">
      <c r="A259" s="423" t="s">
        <v>24575</v>
      </c>
      <c r="B259" s="424" t="s">
        <v>24078</v>
      </c>
      <c r="C259" s="424" t="s">
        <v>24576</v>
      </c>
      <c r="D259" s="424" t="s">
        <v>71</v>
      </c>
      <c r="E259" s="425">
        <v>3.45</v>
      </c>
    </row>
    <row r="260" spans="1:5" ht="12.75" customHeight="1">
      <c r="A260" s="423" t="s">
        <v>24577</v>
      </c>
      <c r="B260" s="424" t="s">
        <v>24078</v>
      </c>
      <c r="C260" s="424" t="s">
        <v>24578</v>
      </c>
      <c r="D260" s="424" t="s">
        <v>71</v>
      </c>
      <c r="E260" s="425">
        <v>5.0999999999999996</v>
      </c>
    </row>
    <row r="261" spans="1:5" ht="12.75" customHeight="1">
      <c r="A261" s="420" t="s">
        <v>24579</v>
      </c>
      <c r="B261" s="421" t="s">
        <v>24078</v>
      </c>
      <c r="C261" s="421" t="s">
        <v>24580</v>
      </c>
      <c r="D261" s="422"/>
      <c r="E261" s="426"/>
    </row>
    <row r="262" spans="1:5" ht="13.5" customHeight="1">
      <c r="A262" s="423" t="s">
        <v>24581</v>
      </c>
      <c r="B262" s="424" t="s">
        <v>24078</v>
      </c>
      <c r="C262" s="424" t="s">
        <v>24582</v>
      </c>
      <c r="D262" s="424" t="s">
        <v>71</v>
      </c>
      <c r="E262" s="425">
        <v>138.80000000000001</v>
      </c>
    </row>
    <row r="263" spans="1:5" ht="12.75" customHeight="1">
      <c r="A263" s="420" t="s">
        <v>24583</v>
      </c>
      <c r="B263" s="421" t="s">
        <v>24078</v>
      </c>
      <c r="C263" s="421" t="s">
        <v>24584</v>
      </c>
      <c r="D263" s="422"/>
      <c r="E263" s="426"/>
    </row>
    <row r="264" spans="1:5" ht="13.5" customHeight="1">
      <c r="A264" s="423" t="s">
        <v>24585</v>
      </c>
      <c r="B264" s="424" t="s">
        <v>24078</v>
      </c>
      <c r="C264" s="424" t="s">
        <v>24520</v>
      </c>
      <c r="D264" s="424" t="s">
        <v>71</v>
      </c>
      <c r="E264" s="425">
        <v>23.72</v>
      </c>
    </row>
    <row r="265" spans="1:5" ht="12.75" customHeight="1">
      <c r="A265" s="423" t="s">
        <v>24586</v>
      </c>
      <c r="B265" s="424" t="s">
        <v>24078</v>
      </c>
      <c r="C265" s="424" t="s">
        <v>24522</v>
      </c>
      <c r="D265" s="424" t="s">
        <v>71</v>
      </c>
      <c r="E265" s="425">
        <v>2.89</v>
      </c>
    </row>
    <row r="266" spans="1:5" ht="12.75" customHeight="1">
      <c r="A266" s="420" t="s">
        <v>24587</v>
      </c>
      <c r="B266" s="421" t="s">
        <v>24078</v>
      </c>
      <c r="C266" s="421" t="s">
        <v>24588</v>
      </c>
      <c r="D266" s="422"/>
      <c r="E266" s="426"/>
    </row>
    <row r="267" spans="1:5" ht="13.5" customHeight="1">
      <c r="A267" s="423" t="s">
        <v>24589</v>
      </c>
      <c r="B267" s="424" t="s">
        <v>24078</v>
      </c>
      <c r="C267" s="424" t="s">
        <v>24526</v>
      </c>
      <c r="D267" s="424" t="s">
        <v>71</v>
      </c>
      <c r="E267" s="425">
        <v>4.18</v>
      </c>
    </row>
    <row r="268" spans="1:5" ht="12.75" customHeight="1">
      <c r="A268" s="423" t="s">
        <v>24590</v>
      </c>
      <c r="B268" s="424" t="s">
        <v>24078</v>
      </c>
      <c r="C268" s="424" t="s">
        <v>24528</v>
      </c>
      <c r="D268" s="424" t="s">
        <v>71</v>
      </c>
      <c r="E268" s="425">
        <v>7.91</v>
      </c>
    </row>
    <row r="269" spans="1:5" ht="12.75" customHeight="1">
      <c r="A269" s="423" t="s">
        <v>24591</v>
      </c>
      <c r="B269" s="424" t="s">
        <v>24078</v>
      </c>
      <c r="C269" s="424" t="s">
        <v>24530</v>
      </c>
      <c r="D269" s="424" t="s">
        <v>24531</v>
      </c>
      <c r="E269" s="425">
        <v>3.55</v>
      </c>
    </row>
    <row r="270" spans="1:5" ht="13.5" customHeight="1">
      <c r="A270" s="423" t="s">
        <v>24592</v>
      </c>
      <c r="B270" s="424" t="s">
        <v>24078</v>
      </c>
      <c r="C270" s="424" t="s">
        <v>24533</v>
      </c>
      <c r="D270" s="424" t="s">
        <v>24531</v>
      </c>
      <c r="E270" s="425">
        <v>2.13</v>
      </c>
    </row>
    <row r="271" spans="1:5" ht="12.75" customHeight="1">
      <c r="A271" s="420" t="s">
        <v>24593</v>
      </c>
      <c r="B271" s="421" t="s">
        <v>24078</v>
      </c>
      <c r="C271" s="421" t="s">
        <v>24594</v>
      </c>
      <c r="D271" s="422"/>
      <c r="E271" s="426"/>
    </row>
    <row r="272" spans="1:5" ht="13.5" customHeight="1">
      <c r="A272" s="423" t="s">
        <v>24595</v>
      </c>
      <c r="B272" s="424" t="s">
        <v>24078</v>
      </c>
      <c r="C272" s="424" t="s">
        <v>31590</v>
      </c>
      <c r="D272" s="424" t="s">
        <v>71</v>
      </c>
      <c r="E272" s="425">
        <v>5.62</v>
      </c>
    </row>
    <row r="273" spans="1:5" ht="12.75" customHeight="1">
      <c r="A273" s="423" t="s">
        <v>24597</v>
      </c>
      <c r="B273" s="424" t="s">
        <v>24078</v>
      </c>
      <c r="C273" s="424" t="s">
        <v>31591</v>
      </c>
      <c r="D273" s="424" t="s">
        <v>71</v>
      </c>
      <c r="E273" s="425">
        <v>22.33</v>
      </c>
    </row>
    <row r="274" spans="1:5" ht="12.75" customHeight="1">
      <c r="A274" s="423" t="s">
        <v>24599</v>
      </c>
      <c r="B274" s="424" t="s">
        <v>24078</v>
      </c>
      <c r="C274" s="424" t="s">
        <v>24600</v>
      </c>
      <c r="D274" s="424" t="s">
        <v>71</v>
      </c>
      <c r="E274" s="425">
        <v>49.44</v>
      </c>
    </row>
    <row r="275" spans="1:5" ht="13.5" customHeight="1">
      <c r="A275" s="420" t="s">
        <v>24601</v>
      </c>
      <c r="B275" s="421" t="s">
        <v>24078</v>
      </c>
      <c r="C275" s="421" t="s">
        <v>24602</v>
      </c>
      <c r="D275" s="422"/>
      <c r="E275" s="426"/>
    </row>
    <row r="276" spans="1:5" ht="12.75" customHeight="1">
      <c r="A276" s="423" t="s">
        <v>24603</v>
      </c>
      <c r="B276" s="424" t="s">
        <v>24078</v>
      </c>
      <c r="C276" s="424" t="s">
        <v>24604</v>
      </c>
      <c r="D276" s="424" t="s">
        <v>71</v>
      </c>
      <c r="E276" s="425">
        <v>329.99</v>
      </c>
    </row>
    <row r="277" spans="1:5" ht="13.5" customHeight="1">
      <c r="A277" s="420" t="s">
        <v>24605</v>
      </c>
      <c r="B277" s="421" t="s">
        <v>24078</v>
      </c>
      <c r="C277" s="421" t="s">
        <v>24606</v>
      </c>
      <c r="D277" s="422"/>
      <c r="E277" s="426"/>
    </row>
    <row r="278" spans="1:5" ht="12.75" customHeight="1">
      <c r="A278" s="423" t="s">
        <v>24607</v>
      </c>
      <c r="B278" s="424" t="s">
        <v>24078</v>
      </c>
      <c r="C278" s="424" t="s">
        <v>31592</v>
      </c>
      <c r="D278" s="424" t="s">
        <v>71</v>
      </c>
      <c r="E278" s="425">
        <v>49.44</v>
      </c>
    </row>
    <row r="279" spans="1:5" ht="12.75" customHeight="1">
      <c r="A279" s="423" t="s">
        <v>24609</v>
      </c>
      <c r="B279" s="424" t="s">
        <v>24078</v>
      </c>
      <c r="C279" s="424" t="s">
        <v>24610</v>
      </c>
      <c r="D279" s="424" t="s">
        <v>71</v>
      </c>
      <c r="E279" s="425">
        <v>65.92</v>
      </c>
    </row>
    <row r="280" spans="1:5" ht="13.5" customHeight="1">
      <c r="A280" s="423" t="s">
        <v>24611</v>
      </c>
      <c r="B280" s="424" t="s">
        <v>24078</v>
      </c>
      <c r="C280" s="424" t="s">
        <v>24612</v>
      </c>
      <c r="D280" s="424" t="s">
        <v>71</v>
      </c>
      <c r="E280" s="425">
        <v>82.4</v>
      </c>
    </row>
    <row r="281" spans="1:5" ht="12.75" customHeight="1">
      <c r="A281" s="420" t="s">
        <v>24613</v>
      </c>
      <c r="B281" s="421" t="s">
        <v>24078</v>
      </c>
      <c r="C281" s="421" t="s">
        <v>24614</v>
      </c>
      <c r="D281" s="422"/>
      <c r="E281" s="426"/>
    </row>
    <row r="282" spans="1:5" ht="12.75" customHeight="1">
      <c r="A282" s="423" t="s">
        <v>24615</v>
      </c>
      <c r="B282" s="424" t="s">
        <v>24078</v>
      </c>
      <c r="C282" s="424" t="s">
        <v>24616</v>
      </c>
      <c r="D282" s="424" t="s">
        <v>71</v>
      </c>
      <c r="E282" s="425">
        <v>5.72</v>
      </c>
    </row>
    <row r="283" spans="1:5" ht="13.5" customHeight="1">
      <c r="A283" s="423" t="s">
        <v>24617</v>
      </c>
      <c r="B283" s="424" t="s">
        <v>24078</v>
      </c>
      <c r="C283" s="424" t="s">
        <v>24618</v>
      </c>
      <c r="D283" s="424" t="s">
        <v>71</v>
      </c>
      <c r="E283" s="425">
        <v>7.26</v>
      </c>
    </row>
    <row r="284" spans="1:5" ht="12.75" customHeight="1">
      <c r="A284" s="423" t="s">
        <v>24619</v>
      </c>
      <c r="B284" s="424" t="s">
        <v>24078</v>
      </c>
      <c r="C284" s="424" t="s">
        <v>24620</v>
      </c>
      <c r="D284" s="424" t="s">
        <v>71</v>
      </c>
      <c r="E284" s="425">
        <v>8.48</v>
      </c>
    </row>
    <row r="285" spans="1:5" ht="13.5" customHeight="1">
      <c r="A285" s="423" t="s">
        <v>24621</v>
      </c>
      <c r="B285" s="424" t="s">
        <v>24078</v>
      </c>
      <c r="C285" s="424" t="s">
        <v>24622</v>
      </c>
      <c r="D285" s="424" t="s">
        <v>71</v>
      </c>
      <c r="E285" s="425">
        <v>9.09</v>
      </c>
    </row>
    <row r="286" spans="1:5" ht="12.75" customHeight="1">
      <c r="A286" s="420" t="s">
        <v>24623</v>
      </c>
      <c r="B286" s="421" t="s">
        <v>24078</v>
      </c>
      <c r="C286" s="421" t="s">
        <v>24624</v>
      </c>
      <c r="D286" s="422"/>
      <c r="E286" s="426"/>
    </row>
    <row r="287" spans="1:5" ht="12.75" customHeight="1">
      <c r="A287" s="423" t="s">
        <v>24625</v>
      </c>
      <c r="B287" s="424" t="s">
        <v>24078</v>
      </c>
      <c r="C287" s="424" t="s">
        <v>24616</v>
      </c>
      <c r="D287" s="424" t="s">
        <v>71</v>
      </c>
      <c r="E287" s="425">
        <v>7.13</v>
      </c>
    </row>
    <row r="288" spans="1:5" ht="13.5" customHeight="1">
      <c r="A288" s="423" t="s">
        <v>24626</v>
      </c>
      <c r="B288" s="424" t="s">
        <v>24078</v>
      </c>
      <c r="C288" s="424" t="s">
        <v>24627</v>
      </c>
      <c r="D288" s="424" t="s">
        <v>71</v>
      </c>
      <c r="E288" s="425">
        <v>8.8800000000000008</v>
      </c>
    </row>
    <row r="289" spans="1:5" ht="12.75" customHeight="1">
      <c r="A289" s="423" t="s">
        <v>24628</v>
      </c>
      <c r="B289" s="424" t="s">
        <v>24078</v>
      </c>
      <c r="C289" s="424" t="s">
        <v>24629</v>
      </c>
      <c r="D289" s="424" t="s">
        <v>71</v>
      </c>
      <c r="E289" s="425">
        <v>10.63</v>
      </c>
    </row>
    <row r="290" spans="1:5" ht="13.5" customHeight="1">
      <c r="A290" s="423" t="s">
        <v>24630</v>
      </c>
      <c r="B290" s="424" t="s">
        <v>24078</v>
      </c>
      <c r="C290" s="424" t="s">
        <v>24622</v>
      </c>
      <c r="D290" s="424" t="s">
        <v>71</v>
      </c>
      <c r="E290" s="425">
        <v>11.2</v>
      </c>
    </row>
    <row r="291" spans="1:5" ht="12.75" customHeight="1">
      <c r="A291" s="420" t="s">
        <v>24631</v>
      </c>
      <c r="B291" s="421" t="s">
        <v>24078</v>
      </c>
      <c r="C291" s="421" t="s">
        <v>24632</v>
      </c>
      <c r="D291" s="422"/>
      <c r="E291" s="426"/>
    </row>
    <row r="292" spans="1:5" ht="12.75" customHeight="1">
      <c r="A292" s="423" t="s">
        <v>24633</v>
      </c>
      <c r="B292" s="424" t="s">
        <v>24078</v>
      </c>
      <c r="C292" s="424" t="s">
        <v>24634</v>
      </c>
      <c r="D292" s="424" t="s">
        <v>71</v>
      </c>
      <c r="E292" s="425">
        <v>8.4700000000000006</v>
      </c>
    </row>
    <row r="293" spans="1:5" ht="13.5" customHeight="1">
      <c r="A293" s="423" t="s">
        <v>24635</v>
      </c>
      <c r="B293" s="424" t="s">
        <v>24078</v>
      </c>
      <c r="C293" s="424" t="s">
        <v>24636</v>
      </c>
      <c r="D293" s="424" t="s">
        <v>71</v>
      </c>
      <c r="E293" s="425">
        <v>13.76</v>
      </c>
    </row>
    <row r="294" spans="1:5" ht="12.75" customHeight="1">
      <c r="A294" s="423" t="s">
        <v>24637</v>
      </c>
      <c r="B294" s="424" t="s">
        <v>24078</v>
      </c>
      <c r="C294" s="424" t="s">
        <v>24638</v>
      </c>
      <c r="D294" s="424" t="s">
        <v>71</v>
      </c>
      <c r="E294" s="425">
        <v>15.1</v>
      </c>
    </row>
    <row r="295" spans="1:5" ht="12.75" customHeight="1">
      <c r="A295" s="423" t="s">
        <v>24639</v>
      </c>
      <c r="B295" s="424" t="s">
        <v>24078</v>
      </c>
      <c r="C295" s="424" t="s">
        <v>24640</v>
      </c>
      <c r="D295" s="424" t="s">
        <v>71</v>
      </c>
      <c r="E295" s="425">
        <v>11.89</v>
      </c>
    </row>
    <row r="296" spans="1:5" ht="13.5" customHeight="1">
      <c r="A296" s="420" t="s">
        <v>24641</v>
      </c>
      <c r="B296" s="421" t="s">
        <v>24078</v>
      </c>
      <c r="C296" s="421" t="s">
        <v>24642</v>
      </c>
      <c r="D296" s="422"/>
      <c r="E296" s="426"/>
    </row>
    <row r="297" spans="1:5" ht="12.75" customHeight="1">
      <c r="A297" s="423" t="s">
        <v>24643</v>
      </c>
      <c r="B297" s="424" t="s">
        <v>24078</v>
      </c>
      <c r="C297" s="424" t="s">
        <v>24582</v>
      </c>
      <c r="D297" s="424" t="s">
        <v>71</v>
      </c>
      <c r="E297" s="425">
        <v>277.58999999999997</v>
      </c>
    </row>
    <row r="298" spans="1:5" ht="13.5" customHeight="1">
      <c r="A298" s="420" t="s">
        <v>24644</v>
      </c>
      <c r="B298" s="421" t="s">
        <v>24078</v>
      </c>
      <c r="C298" s="421" t="s">
        <v>24645</v>
      </c>
      <c r="D298" s="422"/>
      <c r="E298" s="426"/>
    </row>
    <row r="299" spans="1:5" ht="12.75" customHeight="1">
      <c r="A299" s="423" t="s">
        <v>24646</v>
      </c>
      <c r="B299" s="424" t="s">
        <v>24078</v>
      </c>
      <c r="C299" s="424" t="s">
        <v>24520</v>
      </c>
      <c r="D299" s="424" t="s">
        <v>71</v>
      </c>
      <c r="E299" s="425">
        <v>49.44</v>
      </c>
    </row>
    <row r="300" spans="1:5" ht="12.75" customHeight="1">
      <c r="A300" s="423" t="s">
        <v>24647</v>
      </c>
      <c r="B300" s="424" t="s">
        <v>24078</v>
      </c>
      <c r="C300" s="424" t="s">
        <v>24648</v>
      </c>
      <c r="D300" s="424" t="s">
        <v>71</v>
      </c>
      <c r="E300" s="425">
        <v>22.33</v>
      </c>
    </row>
    <row r="301" spans="1:5" ht="13.5" customHeight="1">
      <c r="A301" s="420" t="s">
        <v>24649</v>
      </c>
      <c r="B301" s="421" t="s">
        <v>24078</v>
      </c>
      <c r="C301" s="421" t="s">
        <v>24650</v>
      </c>
      <c r="D301" s="422"/>
      <c r="E301" s="426"/>
    </row>
    <row r="302" spans="1:5" ht="12.75" customHeight="1">
      <c r="A302" s="423" t="s">
        <v>24651</v>
      </c>
      <c r="B302" s="424" t="s">
        <v>24078</v>
      </c>
      <c r="C302" s="424" t="s">
        <v>24600</v>
      </c>
      <c r="D302" s="424" t="s">
        <v>74</v>
      </c>
      <c r="E302" s="425">
        <v>5.44</v>
      </c>
    </row>
    <row r="303" spans="1:5" ht="13.5" customHeight="1">
      <c r="A303" s="423" t="s">
        <v>24652</v>
      </c>
      <c r="B303" s="424" t="s">
        <v>24078</v>
      </c>
      <c r="C303" s="424" t="s">
        <v>31593</v>
      </c>
      <c r="D303" s="424" t="s">
        <v>74</v>
      </c>
      <c r="E303" s="425">
        <v>4.63</v>
      </c>
    </row>
    <row r="304" spans="1:5" ht="12.75" customHeight="1">
      <c r="A304" s="423" t="s">
        <v>24653</v>
      </c>
      <c r="B304" s="424" t="s">
        <v>24078</v>
      </c>
      <c r="C304" s="424" t="s">
        <v>24596</v>
      </c>
      <c r="D304" s="424" t="s">
        <v>74</v>
      </c>
      <c r="E304" s="425">
        <v>2.93</v>
      </c>
    </row>
    <row r="305" spans="1:5" ht="12.75" customHeight="1">
      <c r="A305" s="423" t="s">
        <v>24654</v>
      </c>
      <c r="B305" s="424" t="s">
        <v>24078</v>
      </c>
      <c r="C305" s="556" t="s">
        <v>24655</v>
      </c>
      <c r="D305" s="424" t="s">
        <v>71</v>
      </c>
      <c r="E305" s="425">
        <v>306.17</v>
      </c>
    </row>
    <row r="306" spans="1:5" ht="3" customHeight="1">
      <c r="A306" s="428"/>
      <c r="C306" s="556"/>
      <c r="E306" s="429"/>
    </row>
    <row r="307" spans="1:5" ht="12.75" customHeight="1">
      <c r="A307" s="420" t="s">
        <v>24656</v>
      </c>
      <c r="B307" s="421" t="s">
        <v>24078</v>
      </c>
      <c r="C307" s="421" t="s">
        <v>24657</v>
      </c>
      <c r="D307" s="422"/>
      <c r="E307" s="426"/>
    </row>
    <row r="308" spans="1:5" ht="12.75" customHeight="1">
      <c r="A308" s="423" t="s">
        <v>24658</v>
      </c>
      <c r="B308" s="424" t="s">
        <v>24078</v>
      </c>
      <c r="C308" s="424" t="s">
        <v>24659</v>
      </c>
      <c r="D308" s="424" t="s">
        <v>71</v>
      </c>
      <c r="E308" s="425">
        <v>24.72</v>
      </c>
    </row>
    <row r="309" spans="1:5" ht="13.5" customHeight="1">
      <c r="A309" s="423" t="s">
        <v>24660</v>
      </c>
      <c r="B309" s="424" t="s">
        <v>24078</v>
      </c>
      <c r="C309" s="424" t="s">
        <v>24661</v>
      </c>
      <c r="D309" s="424" t="s">
        <v>71</v>
      </c>
      <c r="E309" s="425">
        <v>32.96</v>
      </c>
    </row>
    <row r="310" spans="1:5" ht="12.75" customHeight="1">
      <c r="A310" s="420" t="s">
        <v>24662</v>
      </c>
      <c r="B310" s="421" t="s">
        <v>24078</v>
      </c>
      <c r="C310" s="421" t="s">
        <v>24535</v>
      </c>
      <c r="D310" s="422"/>
      <c r="E310" s="426"/>
    </row>
    <row r="311" spans="1:5" ht="13.5" customHeight="1">
      <c r="A311" s="423" t="s">
        <v>24663</v>
      </c>
      <c r="B311" s="424" t="s">
        <v>24078</v>
      </c>
      <c r="C311" s="424" t="s">
        <v>24537</v>
      </c>
      <c r="D311" s="424" t="s">
        <v>24538</v>
      </c>
      <c r="E311" s="425">
        <v>330</v>
      </c>
    </row>
    <row r="312" spans="1:5" ht="12.75" customHeight="1">
      <c r="A312" s="420" t="s">
        <v>24664</v>
      </c>
      <c r="B312" s="422"/>
      <c r="C312" s="421" t="s">
        <v>24665</v>
      </c>
      <c r="D312" s="422"/>
      <c r="E312" s="426"/>
    </row>
    <row r="313" spans="1:5" ht="12.75" customHeight="1">
      <c r="A313" s="423" t="s">
        <v>24666</v>
      </c>
      <c r="B313" s="424" t="s">
        <v>24078</v>
      </c>
      <c r="C313" s="556" t="s">
        <v>24667</v>
      </c>
      <c r="D313" s="424" t="s">
        <v>71</v>
      </c>
      <c r="E313" s="425">
        <v>45.03</v>
      </c>
    </row>
    <row r="314" spans="1:5" ht="3" customHeight="1">
      <c r="A314" s="428"/>
      <c r="C314" s="556"/>
      <c r="E314" s="429"/>
    </row>
    <row r="315" spans="1:5" ht="12.75" customHeight="1">
      <c r="A315" s="423" t="s">
        <v>24668</v>
      </c>
      <c r="B315" s="424" t="s">
        <v>24078</v>
      </c>
      <c r="C315" s="556" t="s">
        <v>24669</v>
      </c>
      <c r="D315" s="424" t="s">
        <v>71</v>
      </c>
      <c r="E315" s="425">
        <v>47.86</v>
      </c>
    </row>
    <row r="316" spans="1:5" ht="3" customHeight="1">
      <c r="A316" s="428"/>
      <c r="C316" s="556"/>
      <c r="E316" s="429"/>
    </row>
    <row r="317" spans="1:5" ht="12.75" customHeight="1">
      <c r="A317" s="416" t="s">
        <v>24670</v>
      </c>
      <c r="B317" s="417"/>
      <c r="C317" s="418" t="s">
        <v>24671</v>
      </c>
      <c r="D317" s="419"/>
      <c r="E317" s="430"/>
    </row>
    <row r="318" spans="1:5" ht="12.75" customHeight="1">
      <c r="A318" s="420" t="s">
        <v>24672</v>
      </c>
      <c r="B318" s="421" t="s">
        <v>24078</v>
      </c>
      <c r="C318" s="421" t="s">
        <v>24673</v>
      </c>
      <c r="D318" s="422"/>
      <c r="E318" s="426"/>
    </row>
    <row r="319" spans="1:5" ht="13.5" customHeight="1">
      <c r="A319" s="423" t="s">
        <v>24674</v>
      </c>
      <c r="B319" s="424" t="s">
        <v>24078</v>
      </c>
      <c r="C319" s="424" t="s">
        <v>24675</v>
      </c>
      <c r="D319" s="424" t="s">
        <v>71</v>
      </c>
      <c r="E319" s="425">
        <v>978.84</v>
      </c>
    </row>
    <row r="320" spans="1:5" ht="12.75" customHeight="1">
      <c r="A320" s="423" t="s">
        <v>24676</v>
      </c>
      <c r="B320" s="424" t="s">
        <v>24078</v>
      </c>
      <c r="C320" s="424" t="s">
        <v>24677</v>
      </c>
      <c r="D320" s="424" t="s">
        <v>71</v>
      </c>
      <c r="E320" s="425">
        <v>928.56</v>
      </c>
    </row>
    <row r="321" spans="1:5" ht="13.5" customHeight="1">
      <c r="A321" s="423" t="s">
        <v>24678</v>
      </c>
      <c r="B321" s="424" t="s">
        <v>24078</v>
      </c>
      <c r="C321" s="424" t="s">
        <v>24679</v>
      </c>
      <c r="D321" s="424" t="s">
        <v>71</v>
      </c>
      <c r="E321" s="425">
        <v>862.84</v>
      </c>
    </row>
    <row r="322" spans="1:5" ht="12.75" customHeight="1">
      <c r="A322" s="423" t="s">
        <v>24680</v>
      </c>
      <c r="B322" s="424" t="s">
        <v>24078</v>
      </c>
      <c r="C322" s="424" t="s">
        <v>24681</v>
      </c>
      <c r="D322" s="424" t="s">
        <v>71</v>
      </c>
      <c r="E322" s="425">
        <v>902.67</v>
      </c>
    </row>
    <row r="323" spans="1:5" ht="12.75" customHeight="1">
      <c r="A323" s="420" t="s">
        <v>24682</v>
      </c>
      <c r="B323" s="421" t="s">
        <v>24078</v>
      </c>
      <c r="C323" s="421" t="s">
        <v>24683</v>
      </c>
      <c r="D323" s="422"/>
      <c r="E323" s="426"/>
    </row>
    <row r="324" spans="1:5" ht="13.5" customHeight="1">
      <c r="A324" s="423" t="s">
        <v>24684</v>
      </c>
      <c r="B324" s="424" t="s">
        <v>24078</v>
      </c>
      <c r="C324" s="424" t="s">
        <v>24685</v>
      </c>
      <c r="D324" s="424" t="s">
        <v>53</v>
      </c>
      <c r="E324" s="425">
        <v>51.65</v>
      </c>
    </row>
    <row r="325" spans="1:5" ht="12.75" customHeight="1">
      <c r="A325" s="423" t="s">
        <v>24686</v>
      </c>
      <c r="B325" s="424" t="s">
        <v>24078</v>
      </c>
      <c r="C325" s="424" t="s">
        <v>24687</v>
      </c>
      <c r="D325" s="424" t="s">
        <v>53</v>
      </c>
      <c r="E325" s="425">
        <v>77.319999999999993</v>
      </c>
    </row>
    <row r="326" spans="1:5" ht="12.75" customHeight="1">
      <c r="A326" s="423" t="s">
        <v>24688</v>
      </c>
      <c r="B326" s="424" t="s">
        <v>24078</v>
      </c>
      <c r="C326" s="424" t="s">
        <v>24689</v>
      </c>
      <c r="D326" s="424" t="s">
        <v>53</v>
      </c>
      <c r="E326" s="425">
        <v>106.36</v>
      </c>
    </row>
    <row r="327" spans="1:5" ht="13.5" customHeight="1">
      <c r="A327" s="420" t="s">
        <v>24690</v>
      </c>
      <c r="B327" s="421" t="s">
        <v>24078</v>
      </c>
      <c r="C327" s="421" t="s">
        <v>24691</v>
      </c>
      <c r="D327" s="422"/>
      <c r="E327" s="426"/>
    </row>
    <row r="328" spans="1:5" ht="12.75" customHeight="1">
      <c r="A328" s="423" t="s">
        <v>24692</v>
      </c>
      <c r="B328" s="424" t="s">
        <v>24078</v>
      </c>
      <c r="C328" s="424" t="s">
        <v>24693</v>
      </c>
      <c r="D328" s="424" t="s">
        <v>100</v>
      </c>
      <c r="E328" s="425">
        <v>2000</v>
      </c>
    </row>
    <row r="329" spans="1:5" ht="13.5" customHeight="1">
      <c r="A329" s="423" t="s">
        <v>24694</v>
      </c>
      <c r="B329" s="424" t="s">
        <v>24078</v>
      </c>
      <c r="C329" s="424" t="s">
        <v>24695</v>
      </c>
      <c r="D329" s="424" t="s">
        <v>53</v>
      </c>
      <c r="E329" s="425">
        <v>59.64</v>
      </c>
    </row>
    <row r="330" spans="1:5" ht="12.75" customHeight="1">
      <c r="A330" s="423" t="s">
        <v>24696</v>
      </c>
      <c r="B330" s="424" t="s">
        <v>24078</v>
      </c>
      <c r="C330" s="424" t="s">
        <v>24697</v>
      </c>
      <c r="D330" s="424" t="s">
        <v>53</v>
      </c>
      <c r="E330" s="425">
        <v>108.75</v>
      </c>
    </row>
    <row r="331" spans="1:5" ht="12.75" customHeight="1">
      <c r="A331" s="423" t="s">
        <v>24698</v>
      </c>
      <c r="B331" s="424" t="s">
        <v>24078</v>
      </c>
      <c r="C331" s="424" t="s">
        <v>24699</v>
      </c>
      <c r="D331" s="424" t="s">
        <v>53</v>
      </c>
      <c r="E331" s="425">
        <v>218.64</v>
      </c>
    </row>
    <row r="332" spans="1:5" ht="13.5" customHeight="1">
      <c r="A332" s="420" t="s">
        <v>24700</v>
      </c>
      <c r="B332" s="421" t="s">
        <v>24078</v>
      </c>
      <c r="C332" s="421" t="s">
        <v>24701</v>
      </c>
      <c r="D332" s="422"/>
      <c r="E332" s="426"/>
    </row>
    <row r="333" spans="1:5" ht="12.75" customHeight="1">
      <c r="A333" s="423" t="s">
        <v>24702</v>
      </c>
      <c r="B333" s="424" t="s">
        <v>24078</v>
      </c>
      <c r="C333" s="424" t="s">
        <v>24693</v>
      </c>
      <c r="D333" s="424" t="s">
        <v>100</v>
      </c>
      <c r="E333" s="425">
        <v>4800</v>
      </c>
    </row>
    <row r="334" spans="1:5" ht="13.5" customHeight="1">
      <c r="A334" s="423" t="s">
        <v>24703</v>
      </c>
      <c r="B334" s="424" t="s">
        <v>24078</v>
      </c>
      <c r="C334" s="424" t="s">
        <v>24704</v>
      </c>
      <c r="D334" s="424" t="s">
        <v>53</v>
      </c>
      <c r="E334" s="425">
        <v>88.7</v>
      </c>
    </row>
    <row r="335" spans="1:5" ht="12.75" customHeight="1">
      <c r="A335" s="423" t="s">
        <v>24705</v>
      </c>
      <c r="B335" s="424" t="s">
        <v>24078</v>
      </c>
      <c r="C335" s="424" t="s">
        <v>24706</v>
      </c>
      <c r="D335" s="424" t="s">
        <v>53</v>
      </c>
      <c r="E335" s="425">
        <v>118.05</v>
      </c>
    </row>
    <row r="336" spans="1:5" ht="12.75" customHeight="1">
      <c r="A336" s="423" t="s">
        <v>24707</v>
      </c>
      <c r="B336" s="424" t="s">
        <v>24078</v>
      </c>
      <c r="C336" s="424" t="s">
        <v>24708</v>
      </c>
      <c r="D336" s="424" t="s">
        <v>53</v>
      </c>
      <c r="E336" s="425">
        <v>167.58</v>
      </c>
    </row>
    <row r="337" spans="1:5" ht="13.5" customHeight="1">
      <c r="A337" s="420" t="s">
        <v>24709</v>
      </c>
      <c r="B337" s="421" t="s">
        <v>24078</v>
      </c>
      <c r="C337" s="421" t="s">
        <v>24710</v>
      </c>
      <c r="D337" s="422"/>
      <c r="E337" s="426"/>
    </row>
    <row r="338" spans="1:5" ht="12.75" customHeight="1">
      <c r="A338" s="423" t="s">
        <v>24711</v>
      </c>
      <c r="B338" s="424" t="s">
        <v>24078</v>
      </c>
      <c r="C338" s="424" t="s">
        <v>24712</v>
      </c>
      <c r="D338" s="424" t="s">
        <v>100</v>
      </c>
      <c r="E338" s="425">
        <v>25000</v>
      </c>
    </row>
    <row r="339" spans="1:5" ht="12.75" customHeight="1">
      <c r="A339" s="423" t="s">
        <v>24713</v>
      </c>
      <c r="B339" s="424" t="s">
        <v>24078</v>
      </c>
      <c r="C339" s="424" t="s">
        <v>24714</v>
      </c>
      <c r="D339" s="424" t="s">
        <v>53</v>
      </c>
      <c r="E339" s="425">
        <v>120.14</v>
      </c>
    </row>
    <row r="340" spans="1:5" ht="13.5" customHeight="1">
      <c r="A340" s="423" t="s">
        <v>24715</v>
      </c>
      <c r="B340" s="424" t="s">
        <v>24078</v>
      </c>
      <c r="C340" s="424" t="s">
        <v>24716</v>
      </c>
      <c r="D340" s="424" t="s">
        <v>53</v>
      </c>
      <c r="E340" s="425">
        <v>226.79</v>
      </c>
    </row>
    <row r="341" spans="1:5" ht="12.75" customHeight="1">
      <c r="A341" s="423" t="s">
        <v>24717</v>
      </c>
      <c r="B341" s="424" t="s">
        <v>24078</v>
      </c>
      <c r="C341" s="424" t="s">
        <v>24718</v>
      </c>
      <c r="D341" s="424" t="s">
        <v>53</v>
      </c>
      <c r="E341" s="425">
        <v>379.9</v>
      </c>
    </row>
    <row r="342" spans="1:5" ht="13.5" customHeight="1">
      <c r="A342" s="423" t="s">
        <v>24719</v>
      </c>
      <c r="B342" s="424" t="s">
        <v>24078</v>
      </c>
      <c r="C342" s="424" t="s">
        <v>24720</v>
      </c>
      <c r="D342" s="424" t="s">
        <v>53</v>
      </c>
      <c r="E342" s="425">
        <v>472.65</v>
      </c>
    </row>
    <row r="343" spans="1:5" ht="12.75" customHeight="1">
      <c r="A343" s="423" t="s">
        <v>24721</v>
      </c>
      <c r="B343" s="424" t="s">
        <v>24078</v>
      </c>
      <c r="C343" s="424" t="s">
        <v>24722</v>
      </c>
      <c r="D343" s="424" t="s">
        <v>53</v>
      </c>
      <c r="E343" s="425">
        <v>623.53</v>
      </c>
    </row>
    <row r="344" spans="1:5" ht="12.75" customHeight="1">
      <c r="A344" s="420" t="s">
        <v>24723</v>
      </c>
      <c r="B344" s="421" t="s">
        <v>24078</v>
      </c>
      <c r="C344" s="421" t="s">
        <v>24724</v>
      </c>
      <c r="D344" s="422"/>
      <c r="E344" s="426"/>
    </row>
    <row r="345" spans="1:5" ht="13.5" customHeight="1">
      <c r="A345" s="423" t="s">
        <v>24725</v>
      </c>
      <c r="B345" s="424" t="s">
        <v>24078</v>
      </c>
      <c r="C345" s="424" t="s">
        <v>24726</v>
      </c>
      <c r="D345" s="424" t="s">
        <v>100</v>
      </c>
      <c r="E345" s="425">
        <v>28000</v>
      </c>
    </row>
    <row r="346" spans="1:5" ht="12.75" customHeight="1">
      <c r="A346" s="423" t="s">
        <v>24727</v>
      </c>
      <c r="B346" s="424" t="s">
        <v>24078</v>
      </c>
      <c r="C346" s="424" t="s">
        <v>24728</v>
      </c>
      <c r="D346" s="424" t="s">
        <v>53</v>
      </c>
      <c r="E346" s="425">
        <v>269.51</v>
      </c>
    </row>
    <row r="347" spans="1:5" ht="13.5" customHeight="1">
      <c r="A347" s="423" t="s">
        <v>24729</v>
      </c>
      <c r="B347" s="424" t="s">
        <v>24078</v>
      </c>
      <c r="C347" s="424" t="s">
        <v>24730</v>
      </c>
      <c r="D347" s="424" t="s">
        <v>53</v>
      </c>
      <c r="E347" s="425">
        <v>387.46</v>
      </c>
    </row>
    <row r="348" spans="1:5" ht="12.75" customHeight="1">
      <c r="A348" s="423" t="s">
        <v>24731</v>
      </c>
      <c r="B348" s="424" t="s">
        <v>24078</v>
      </c>
      <c r="C348" s="424" t="s">
        <v>24732</v>
      </c>
      <c r="D348" s="424" t="s">
        <v>53</v>
      </c>
      <c r="E348" s="425">
        <v>562.54</v>
      </c>
    </row>
    <row r="349" spans="1:5" ht="12.75" customHeight="1">
      <c r="A349" s="423" t="s">
        <v>24733</v>
      </c>
      <c r="B349" s="424" t="s">
        <v>24078</v>
      </c>
      <c r="C349" s="424" t="s">
        <v>24734</v>
      </c>
      <c r="D349" s="424" t="s">
        <v>53</v>
      </c>
      <c r="E349" s="425">
        <v>572.24</v>
      </c>
    </row>
    <row r="350" spans="1:5" ht="13.5" customHeight="1">
      <c r="A350" s="423" t="s">
        <v>24735</v>
      </c>
      <c r="B350" s="424" t="s">
        <v>24078</v>
      </c>
      <c r="C350" s="424" t="s">
        <v>24736</v>
      </c>
      <c r="D350" s="424" t="s">
        <v>53</v>
      </c>
      <c r="E350" s="425">
        <v>770.23</v>
      </c>
    </row>
    <row r="351" spans="1:5" ht="12.75" customHeight="1">
      <c r="A351" s="423" t="s">
        <v>24737</v>
      </c>
      <c r="B351" s="424" t="s">
        <v>24078</v>
      </c>
      <c r="C351" s="424" t="s">
        <v>24738</v>
      </c>
      <c r="D351" s="424" t="s">
        <v>53</v>
      </c>
      <c r="E351" s="425">
        <v>1148.3900000000001</v>
      </c>
    </row>
    <row r="352" spans="1:5" ht="12.75" customHeight="1">
      <c r="A352" s="423" t="s">
        <v>24739</v>
      </c>
      <c r="B352" s="424" t="s">
        <v>24078</v>
      </c>
      <c r="C352" s="424" t="s">
        <v>24740</v>
      </c>
      <c r="D352" s="424" t="s">
        <v>53</v>
      </c>
      <c r="E352" s="425">
        <v>1158.1099999999999</v>
      </c>
    </row>
    <row r="353" spans="1:5" ht="13.5" customHeight="1">
      <c r="A353" s="423" t="s">
        <v>24741</v>
      </c>
      <c r="B353" s="424" t="s">
        <v>24078</v>
      </c>
      <c r="C353" s="424" t="s">
        <v>24742</v>
      </c>
      <c r="D353" s="424" t="s">
        <v>53</v>
      </c>
      <c r="E353" s="425">
        <v>1080.25</v>
      </c>
    </row>
    <row r="354" spans="1:5" ht="12.75" customHeight="1">
      <c r="A354" s="420" t="s">
        <v>24743</v>
      </c>
      <c r="B354" s="421" t="s">
        <v>24078</v>
      </c>
      <c r="C354" s="421" t="s">
        <v>24744</v>
      </c>
      <c r="D354" s="422"/>
      <c r="E354" s="426"/>
    </row>
    <row r="355" spans="1:5" ht="13.5" customHeight="1">
      <c r="A355" s="423" t="s">
        <v>24745</v>
      </c>
      <c r="B355" s="424" t="s">
        <v>24078</v>
      </c>
      <c r="C355" s="556" t="s">
        <v>24746</v>
      </c>
      <c r="D355" s="424" t="s">
        <v>74</v>
      </c>
      <c r="E355" s="425">
        <v>71.92</v>
      </c>
    </row>
    <row r="356" spans="1:5" ht="2.25" customHeight="1">
      <c r="A356" s="428"/>
      <c r="C356" s="556"/>
      <c r="E356" s="429"/>
    </row>
    <row r="357" spans="1:5" ht="12.75" customHeight="1">
      <c r="A357" s="423" t="s">
        <v>24747</v>
      </c>
      <c r="B357" s="424" t="s">
        <v>24078</v>
      </c>
      <c r="C357" s="556" t="s">
        <v>24748</v>
      </c>
      <c r="D357" s="424" t="s">
        <v>74</v>
      </c>
      <c r="E357" s="425">
        <v>61.52</v>
      </c>
    </row>
    <row r="358" spans="1:5" ht="3" customHeight="1">
      <c r="A358" s="428"/>
      <c r="C358" s="556"/>
      <c r="E358" s="429"/>
    </row>
    <row r="359" spans="1:5" ht="12.75" customHeight="1">
      <c r="A359" s="423" t="s">
        <v>24749</v>
      </c>
      <c r="B359" s="424" t="s">
        <v>24078</v>
      </c>
      <c r="C359" s="556" t="s">
        <v>24750</v>
      </c>
      <c r="D359" s="424" t="s">
        <v>74</v>
      </c>
      <c r="E359" s="425">
        <v>171.29</v>
      </c>
    </row>
    <row r="360" spans="1:5" ht="3" customHeight="1">
      <c r="A360" s="428"/>
      <c r="C360" s="556"/>
      <c r="E360" s="429"/>
    </row>
    <row r="361" spans="1:5" ht="12.75" customHeight="1">
      <c r="A361" s="423" t="s">
        <v>24751</v>
      </c>
      <c r="B361" s="424" t="s">
        <v>24078</v>
      </c>
      <c r="C361" s="556" t="s">
        <v>24752</v>
      </c>
      <c r="D361" s="424" t="s">
        <v>74</v>
      </c>
      <c r="E361" s="425">
        <v>100.03</v>
      </c>
    </row>
    <row r="362" spans="1:5" ht="2.25" customHeight="1">
      <c r="A362" s="428"/>
      <c r="C362" s="556"/>
      <c r="E362" s="429"/>
    </row>
    <row r="363" spans="1:5" ht="13.5" customHeight="1">
      <c r="A363" s="423" t="s">
        <v>24753</v>
      </c>
      <c r="B363" s="424" t="s">
        <v>24078</v>
      </c>
      <c r="C363" s="556" t="s">
        <v>24754</v>
      </c>
      <c r="D363" s="424" t="s">
        <v>74</v>
      </c>
      <c r="E363" s="425">
        <v>120.08</v>
      </c>
    </row>
    <row r="364" spans="1:5" ht="2.25" customHeight="1">
      <c r="A364" s="428"/>
      <c r="C364" s="556"/>
      <c r="E364" s="429"/>
    </row>
    <row r="365" spans="1:5" ht="13.5" customHeight="1">
      <c r="A365" s="423" t="s">
        <v>24755</v>
      </c>
      <c r="B365" s="424" t="s">
        <v>24078</v>
      </c>
      <c r="C365" s="556" t="s">
        <v>24756</v>
      </c>
      <c r="D365" s="424" t="s">
        <v>74</v>
      </c>
      <c r="E365" s="425">
        <v>86.4</v>
      </c>
    </row>
    <row r="366" spans="1:5" ht="2.25" customHeight="1">
      <c r="A366" s="428"/>
      <c r="C366" s="556"/>
      <c r="E366" s="429"/>
    </row>
    <row r="367" spans="1:5" ht="12.75" customHeight="1">
      <c r="A367" s="423" t="s">
        <v>24757</v>
      </c>
      <c r="B367" s="424" t="s">
        <v>24078</v>
      </c>
      <c r="C367" s="556" t="s">
        <v>24758</v>
      </c>
      <c r="D367" s="424" t="s">
        <v>74</v>
      </c>
      <c r="E367" s="425">
        <v>181.99</v>
      </c>
    </row>
    <row r="368" spans="1:5" ht="3" customHeight="1">
      <c r="A368" s="428"/>
      <c r="C368" s="556"/>
      <c r="E368" s="429"/>
    </row>
    <row r="369" spans="1:5" ht="12.75" customHeight="1">
      <c r="A369" s="420" t="s">
        <v>24759</v>
      </c>
      <c r="B369" s="421" t="s">
        <v>24078</v>
      </c>
      <c r="C369" s="421" t="s">
        <v>24760</v>
      </c>
      <c r="D369" s="422"/>
      <c r="E369" s="426"/>
    </row>
    <row r="370" spans="1:5" ht="12.75" customHeight="1">
      <c r="A370" s="423" t="s">
        <v>24761</v>
      </c>
      <c r="B370" s="424" t="s">
        <v>24078</v>
      </c>
      <c r="C370" s="424" t="s">
        <v>24762</v>
      </c>
      <c r="D370" s="424" t="s">
        <v>100</v>
      </c>
      <c r="E370" s="425">
        <v>5.12</v>
      </c>
    </row>
    <row r="371" spans="1:5" ht="13.5" customHeight="1">
      <c r="A371" s="423" t="s">
        <v>24763</v>
      </c>
      <c r="B371" s="424" t="s">
        <v>24078</v>
      </c>
      <c r="C371" s="424" t="s">
        <v>24764</v>
      </c>
      <c r="D371" s="424" t="s">
        <v>126</v>
      </c>
      <c r="E371" s="425">
        <v>15.1</v>
      </c>
    </row>
    <row r="372" spans="1:5" ht="12.75" customHeight="1">
      <c r="A372" s="423" t="s">
        <v>24765</v>
      </c>
      <c r="B372" s="424" t="s">
        <v>24078</v>
      </c>
      <c r="C372" s="424" t="s">
        <v>24766</v>
      </c>
      <c r="D372" s="424" t="s">
        <v>126</v>
      </c>
      <c r="E372" s="425">
        <v>15.1</v>
      </c>
    </row>
    <row r="373" spans="1:5" ht="13.5" customHeight="1">
      <c r="A373" s="423" t="s">
        <v>24767</v>
      </c>
      <c r="B373" s="424" t="s">
        <v>24078</v>
      </c>
      <c r="C373" s="424" t="s">
        <v>24768</v>
      </c>
      <c r="D373" s="424" t="s">
        <v>126</v>
      </c>
      <c r="E373" s="425">
        <v>12.75</v>
      </c>
    </row>
    <row r="374" spans="1:5" ht="12.75" customHeight="1">
      <c r="A374" s="423" t="s">
        <v>24769</v>
      </c>
      <c r="B374" s="424" t="s">
        <v>24078</v>
      </c>
      <c r="C374" s="424" t="s">
        <v>24770</v>
      </c>
      <c r="D374" s="424" t="s">
        <v>126</v>
      </c>
      <c r="E374" s="425">
        <v>11.49</v>
      </c>
    </row>
    <row r="375" spans="1:5" ht="12.75" customHeight="1">
      <c r="A375" s="423" t="s">
        <v>24771</v>
      </c>
      <c r="B375" s="424" t="s">
        <v>24078</v>
      </c>
      <c r="C375" s="424" t="s">
        <v>24772</v>
      </c>
      <c r="D375" s="424" t="s">
        <v>126</v>
      </c>
      <c r="E375" s="425">
        <v>10.15</v>
      </c>
    </row>
    <row r="376" spans="1:5" ht="13.5" customHeight="1">
      <c r="A376" s="423" t="s">
        <v>24773</v>
      </c>
      <c r="B376" s="424" t="s">
        <v>24078</v>
      </c>
      <c r="C376" s="424" t="s">
        <v>24774</v>
      </c>
      <c r="D376" s="424" t="s">
        <v>126</v>
      </c>
      <c r="E376" s="425">
        <v>9.3000000000000007</v>
      </c>
    </row>
    <row r="377" spans="1:5" ht="12.75" customHeight="1">
      <c r="A377" s="423" t="s">
        <v>24775</v>
      </c>
      <c r="B377" s="424" t="s">
        <v>24078</v>
      </c>
      <c r="C377" s="424" t="s">
        <v>24776</v>
      </c>
      <c r="D377" s="424" t="s">
        <v>126</v>
      </c>
      <c r="E377" s="425">
        <v>8.67</v>
      </c>
    </row>
    <row r="378" spans="1:5" ht="13.5" customHeight="1">
      <c r="A378" s="423" t="s">
        <v>24777</v>
      </c>
      <c r="B378" s="424" t="s">
        <v>24078</v>
      </c>
      <c r="C378" s="424" t="s">
        <v>24778</v>
      </c>
      <c r="D378" s="424" t="s">
        <v>126</v>
      </c>
      <c r="E378" s="425">
        <v>8.4499999999999993</v>
      </c>
    </row>
    <row r="379" spans="1:5" ht="12.75" customHeight="1">
      <c r="A379" s="423" t="s">
        <v>24779</v>
      </c>
      <c r="B379" s="424" t="s">
        <v>24078</v>
      </c>
      <c r="C379" s="424" t="s">
        <v>24780</v>
      </c>
      <c r="D379" s="424" t="s">
        <v>126</v>
      </c>
      <c r="E379" s="425">
        <v>8.1300000000000008</v>
      </c>
    </row>
    <row r="380" spans="1:5" ht="12.75" customHeight="1">
      <c r="A380" s="420" t="s">
        <v>24781</v>
      </c>
      <c r="B380" s="421" t="s">
        <v>24078</v>
      </c>
      <c r="C380" s="421" t="s">
        <v>24782</v>
      </c>
      <c r="D380" s="422"/>
      <c r="E380" s="426"/>
    </row>
    <row r="381" spans="1:5" ht="13.5" customHeight="1">
      <c r="A381" s="423" t="s">
        <v>24783</v>
      </c>
      <c r="B381" s="424" t="s">
        <v>24078</v>
      </c>
      <c r="C381" s="424" t="s">
        <v>24784</v>
      </c>
      <c r="D381" s="424" t="s">
        <v>71</v>
      </c>
      <c r="E381" s="425">
        <v>850.48</v>
      </c>
    </row>
    <row r="382" spans="1:5" ht="12.75" customHeight="1">
      <c r="A382" s="420" t="s">
        <v>24785</v>
      </c>
      <c r="B382" s="421" t="s">
        <v>24078</v>
      </c>
      <c r="C382" s="421" t="s">
        <v>24786</v>
      </c>
      <c r="D382" s="422"/>
      <c r="E382" s="426"/>
    </row>
    <row r="383" spans="1:5" ht="12.75" customHeight="1">
      <c r="A383" s="423" t="s">
        <v>24787</v>
      </c>
      <c r="B383" s="424" t="s">
        <v>24078</v>
      </c>
      <c r="C383" s="424" t="s">
        <v>24788</v>
      </c>
      <c r="D383" s="424" t="s">
        <v>71</v>
      </c>
      <c r="E383" s="425">
        <v>588.04999999999995</v>
      </c>
    </row>
    <row r="384" spans="1:5" ht="13.5" customHeight="1">
      <c r="A384" s="423" t="s">
        <v>24789</v>
      </c>
      <c r="B384" s="424" t="s">
        <v>24078</v>
      </c>
      <c r="C384" s="424" t="s">
        <v>24790</v>
      </c>
      <c r="D384" s="424" t="s">
        <v>71</v>
      </c>
      <c r="E384" s="425">
        <v>602.22</v>
      </c>
    </row>
    <row r="385" spans="1:5" ht="12.75" customHeight="1">
      <c r="A385" s="423" t="s">
        <v>24791</v>
      </c>
      <c r="B385" s="424" t="s">
        <v>24078</v>
      </c>
      <c r="C385" s="424" t="s">
        <v>24792</v>
      </c>
      <c r="D385" s="424" t="s">
        <v>71</v>
      </c>
      <c r="E385" s="425">
        <v>725.97</v>
      </c>
    </row>
    <row r="386" spans="1:5" ht="13.5" customHeight="1">
      <c r="A386" s="423" t="s">
        <v>24793</v>
      </c>
      <c r="B386" s="424" t="s">
        <v>24078</v>
      </c>
      <c r="C386" s="424" t="s">
        <v>24794</v>
      </c>
      <c r="D386" s="424" t="s">
        <v>71</v>
      </c>
      <c r="E386" s="425">
        <v>725.97</v>
      </c>
    </row>
    <row r="387" spans="1:5" ht="12.75" customHeight="1">
      <c r="A387" s="423" t="s">
        <v>24795</v>
      </c>
      <c r="B387" s="424" t="s">
        <v>24078</v>
      </c>
      <c r="C387" s="424" t="s">
        <v>24796</v>
      </c>
      <c r="D387" s="424" t="s">
        <v>71</v>
      </c>
      <c r="E387" s="425">
        <v>771.91</v>
      </c>
    </row>
    <row r="388" spans="1:5" ht="12.75" customHeight="1">
      <c r="A388" s="423" t="s">
        <v>24797</v>
      </c>
      <c r="B388" s="424" t="s">
        <v>24078</v>
      </c>
      <c r="C388" s="424" t="s">
        <v>24798</v>
      </c>
      <c r="D388" s="424" t="s">
        <v>71</v>
      </c>
      <c r="E388" s="425">
        <v>795.72</v>
      </c>
    </row>
    <row r="389" spans="1:5" ht="13.5" customHeight="1">
      <c r="A389" s="423" t="s">
        <v>24799</v>
      </c>
      <c r="B389" s="424" t="s">
        <v>24078</v>
      </c>
      <c r="C389" s="424" t="s">
        <v>24800</v>
      </c>
      <c r="D389" s="424" t="s">
        <v>71</v>
      </c>
      <c r="E389" s="425">
        <v>859.13</v>
      </c>
    </row>
    <row r="390" spans="1:5" ht="12.75" customHeight="1">
      <c r="A390" s="420" t="s">
        <v>24801</v>
      </c>
      <c r="B390" s="421" t="s">
        <v>24078</v>
      </c>
      <c r="C390" s="421" t="s">
        <v>24802</v>
      </c>
      <c r="D390" s="422"/>
      <c r="E390" s="426"/>
    </row>
    <row r="391" spans="1:5" ht="13.5" customHeight="1">
      <c r="A391" s="423" t="s">
        <v>24803</v>
      </c>
      <c r="B391" s="424" t="s">
        <v>24078</v>
      </c>
      <c r="C391" s="424" t="s">
        <v>24804</v>
      </c>
      <c r="D391" s="424" t="s">
        <v>71</v>
      </c>
      <c r="E391" s="425">
        <v>669.3</v>
      </c>
    </row>
    <row r="392" spans="1:5" ht="12.75" customHeight="1">
      <c r="A392" s="423" t="s">
        <v>24805</v>
      </c>
      <c r="B392" s="424" t="s">
        <v>24078</v>
      </c>
      <c r="C392" s="424" t="s">
        <v>24806</v>
      </c>
      <c r="D392" s="424" t="s">
        <v>71</v>
      </c>
      <c r="E392" s="425">
        <v>692.3</v>
      </c>
    </row>
    <row r="393" spans="1:5" ht="12.75" customHeight="1">
      <c r="A393" s="423" t="s">
        <v>24807</v>
      </c>
      <c r="B393" s="424" t="s">
        <v>24078</v>
      </c>
      <c r="C393" s="424" t="s">
        <v>24808</v>
      </c>
      <c r="D393" s="424" t="s">
        <v>71</v>
      </c>
      <c r="E393" s="425">
        <v>703.8</v>
      </c>
    </row>
    <row r="394" spans="1:5" ht="13.5" customHeight="1">
      <c r="A394" s="423" t="s">
        <v>24809</v>
      </c>
      <c r="B394" s="424" t="s">
        <v>24078</v>
      </c>
      <c r="C394" s="424" t="s">
        <v>24810</v>
      </c>
      <c r="D394" s="424" t="s">
        <v>71</v>
      </c>
      <c r="E394" s="425">
        <v>715.3</v>
      </c>
    </row>
    <row r="395" spans="1:5" ht="12.75" customHeight="1">
      <c r="A395" s="423" t="s">
        <v>24811</v>
      </c>
      <c r="B395" s="424" t="s">
        <v>24078</v>
      </c>
      <c r="C395" s="424" t="s">
        <v>24812</v>
      </c>
      <c r="D395" s="424" t="s">
        <v>71</v>
      </c>
      <c r="E395" s="425">
        <v>738.3</v>
      </c>
    </row>
    <row r="396" spans="1:5" ht="12.75" customHeight="1">
      <c r="A396" s="420" t="s">
        <v>24813</v>
      </c>
      <c r="B396" s="421" t="s">
        <v>24078</v>
      </c>
      <c r="C396" s="421" t="s">
        <v>24814</v>
      </c>
      <c r="D396" s="422"/>
      <c r="E396" s="426"/>
    </row>
    <row r="397" spans="1:5" ht="13.5" customHeight="1">
      <c r="A397" s="423" t="s">
        <v>24815</v>
      </c>
      <c r="B397" s="424" t="s">
        <v>24078</v>
      </c>
      <c r="C397" s="424" t="s">
        <v>24816</v>
      </c>
      <c r="D397" s="424" t="s">
        <v>71</v>
      </c>
      <c r="E397" s="425">
        <v>719.04</v>
      </c>
    </row>
    <row r="398" spans="1:5" ht="12.75" customHeight="1">
      <c r="A398" s="423" t="s">
        <v>24817</v>
      </c>
      <c r="B398" s="424" t="s">
        <v>24078</v>
      </c>
      <c r="C398" s="424" t="s">
        <v>24818</v>
      </c>
      <c r="D398" s="424" t="s">
        <v>71</v>
      </c>
      <c r="E398" s="425">
        <v>730.54</v>
      </c>
    </row>
    <row r="399" spans="1:5" ht="13.5" customHeight="1">
      <c r="A399" s="423" t="s">
        <v>24819</v>
      </c>
      <c r="B399" s="424" t="s">
        <v>24078</v>
      </c>
      <c r="C399" s="424" t="s">
        <v>24820</v>
      </c>
      <c r="D399" s="424" t="s">
        <v>71</v>
      </c>
      <c r="E399" s="425">
        <v>742.04</v>
      </c>
    </row>
    <row r="400" spans="1:5" ht="12.75" customHeight="1">
      <c r="A400" s="423" t="s">
        <v>24821</v>
      </c>
      <c r="B400" s="424" t="s">
        <v>24078</v>
      </c>
      <c r="C400" s="424" t="s">
        <v>24822</v>
      </c>
      <c r="D400" s="424" t="s">
        <v>71</v>
      </c>
      <c r="E400" s="425">
        <v>765.04</v>
      </c>
    </row>
    <row r="401" spans="1:5" ht="12.75" customHeight="1">
      <c r="A401" s="420" t="s">
        <v>24823</v>
      </c>
      <c r="B401" s="421" t="s">
        <v>24078</v>
      </c>
      <c r="C401" s="421" t="s">
        <v>24824</v>
      </c>
      <c r="D401" s="422"/>
      <c r="E401" s="426"/>
    </row>
    <row r="402" spans="1:5" ht="13.5" customHeight="1">
      <c r="A402" s="423" t="s">
        <v>24825</v>
      </c>
      <c r="B402" s="424" t="s">
        <v>24078</v>
      </c>
      <c r="C402" s="424" t="s">
        <v>24826</v>
      </c>
      <c r="D402" s="424" t="s">
        <v>74</v>
      </c>
      <c r="E402" s="425">
        <v>172.23</v>
      </c>
    </row>
    <row r="403" spans="1:5" ht="12.75" customHeight="1">
      <c r="A403" s="423" t="s">
        <v>24827</v>
      </c>
      <c r="B403" s="424" t="s">
        <v>24078</v>
      </c>
      <c r="C403" s="424" t="s">
        <v>24828</v>
      </c>
      <c r="D403" s="424" t="s">
        <v>74</v>
      </c>
      <c r="E403" s="425">
        <v>214.19</v>
      </c>
    </row>
    <row r="404" spans="1:5" ht="13.5" customHeight="1">
      <c r="A404" s="420" t="s">
        <v>24829</v>
      </c>
      <c r="B404" s="421" t="s">
        <v>24078</v>
      </c>
      <c r="C404" s="421" t="s">
        <v>24830</v>
      </c>
      <c r="D404" s="422"/>
      <c r="E404" s="426"/>
    </row>
    <row r="405" spans="1:5" ht="12.75" customHeight="1">
      <c r="A405" s="423" t="s">
        <v>24831</v>
      </c>
      <c r="B405" s="424" t="s">
        <v>24078</v>
      </c>
      <c r="C405" s="424" t="s">
        <v>24832</v>
      </c>
      <c r="D405" s="424" t="s">
        <v>100</v>
      </c>
      <c r="E405" s="425">
        <v>13.29</v>
      </c>
    </row>
    <row r="406" spans="1:5" ht="12.75" customHeight="1">
      <c r="A406" s="423" t="s">
        <v>24833</v>
      </c>
      <c r="B406" s="424" t="s">
        <v>24078</v>
      </c>
      <c r="C406" s="424" t="s">
        <v>24834</v>
      </c>
      <c r="D406" s="424" t="s">
        <v>100</v>
      </c>
      <c r="E406" s="425">
        <v>21.27</v>
      </c>
    </row>
    <row r="407" spans="1:5" ht="13.5" customHeight="1">
      <c r="A407" s="423" t="s">
        <v>24835</v>
      </c>
      <c r="B407" s="424" t="s">
        <v>24078</v>
      </c>
      <c r="C407" s="424" t="s">
        <v>24836</v>
      </c>
      <c r="D407" s="424" t="s">
        <v>100</v>
      </c>
      <c r="E407" s="425">
        <v>36.299999999999997</v>
      </c>
    </row>
    <row r="408" spans="1:5" ht="12.75" customHeight="1">
      <c r="A408" s="423" t="s">
        <v>24837</v>
      </c>
      <c r="B408" s="424" t="s">
        <v>24078</v>
      </c>
      <c r="C408" s="424" t="s">
        <v>24838</v>
      </c>
      <c r="D408" s="424" t="s">
        <v>100</v>
      </c>
      <c r="E408" s="425">
        <v>56.31</v>
      </c>
    </row>
    <row r="409" spans="1:5" ht="13.5" customHeight="1">
      <c r="A409" s="423" t="s">
        <v>24839</v>
      </c>
      <c r="B409" s="424" t="s">
        <v>24078</v>
      </c>
      <c r="C409" s="424" t="s">
        <v>24840</v>
      </c>
      <c r="D409" s="424" t="s">
        <v>100</v>
      </c>
      <c r="E409" s="425">
        <v>103.4</v>
      </c>
    </row>
    <row r="410" spans="1:5" ht="12.75" customHeight="1">
      <c r="A410" s="416" t="s">
        <v>24841</v>
      </c>
      <c r="B410" s="417"/>
      <c r="C410" s="418" t="s">
        <v>24842</v>
      </c>
      <c r="D410" s="419"/>
      <c r="E410" s="430"/>
    </row>
    <row r="411" spans="1:5" ht="12.75" customHeight="1">
      <c r="A411" s="420" t="s">
        <v>24843</v>
      </c>
      <c r="B411" s="421" t="s">
        <v>24078</v>
      </c>
      <c r="C411" s="421" t="s">
        <v>24844</v>
      </c>
      <c r="D411" s="422"/>
      <c r="E411" s="426"/>
    </row>
    <row r="412" spans="1:5" ht="13.5" customHeight="1">
      <c r="A412" s="423" t="s">
        <v>24845</v>
      </c>
      <c r="B412" s="424" t="s">
        <v>24078</v>
      </c>
      <c r="C412" s="424" t="s">
        <v>24846</v>
      </c>
      <c r="D412" s="424" t="s">
        <v>18764</v>
      </c>
      <c r="E412" s="425">
        <v>161.84</v>
      </c>
    </row>
    <row r="413" spans="1:5" ht="12.75" customHeight="1">
      <c r="A413" s="423" t="s">
        <v>24847</v>
      </c>
      <c r="B413" s="424" t="s">
        <v>24078</v>
      </c>
      <c r="C413" s="424" t="s">
        <v>24848</v>
      </c>
      <c r="D413" s="424" t="s">
        <v>71</v>
      </c>
      <c r="E413" s="425">
        <v>331.26</v>
      </c>
    </row>
    <row r="414" spans="1:5" ht="12.75" customHeight="1">
      <c r="A414" s="420" t="s">
        <v>24849</v>
      </c>
      <c r="B414" s="421" t="s">
        <v>24078</v>
      </c>
      <c r="C414" s="421" t="s">
        <v>24850</v>
      </c>
      <c r="D414" s="422"/>
      <c r="E414" s="426"/>
    </row>
    <row r="415" spans="1:5" ht="13.5" customHeight="1">
      <c r="A415" s="423" t="s">
        <v>24851</v>
      </c>
      <c r="B415" s="424" t="s">
        <v>24078</v>
      </c>
      <c r="C415" s="424" t="s">
        <v>24852</v>
      </c>
      <c r="D415" s="424" t="s">
        <v>71</v>
      </c>
      <c r="E415" s="425">
        <v>681</v>
      </c>
    </row>
    <row r="416" spans="1:5" ht="12.75" customHeight="1">
      <c r="A416" s="420" t="s">
        <v>24853</v>
      </c>
      <c r="B416" s="421" t="s">
        <v>24078</v>
      </c>
      <c r="C416" s="421" t="s">
        <v>24854</v>
      </c>
      <c r="D416" s="422"/>
      <c r="E416" s="426"/>
    </row>
    <row r="417" spans="1:5" ht="13.5" customHeight="1">
      <c r="A417" s="423" t="s">
        <v>24855</v>
      </c>
      <c r="B417" s="424" t="s">
        <v>24078</v>
      </c>
      <c r="C417" s="556" t="s">
        <v>24856</v>
      </c>
      <c r="D417" s="424" t="s">
        <v>74</v>
      </c>
      <c r="E417" s="425">
        <v>80.47</v>
      </c>
    </row>
    <row r="418" spans="1:5" ht="2.25" customHeight="1">
      <c r="A418" s="428"/>
      <c r="C418" s="556"/>
      <c r="E418" s="429"/>
    </row>
    <row r="419" spans="1:5" ht="12.75" customHeight="1">
      <c r="A419" s="423" t="s">
        <v>24857</v>
      </c>
      <c r="B419" s="424" t="s">
        <v>24078</v>
      </c>
      <c r="C419" s="556" t="s">
        <v>24858</v>
      </c>
      <c r="D419" s="424" t="s">
        <v>74</v>
      </c>
      <c r="E419" s="425">
        <v>66.44</v>
      </c>
    </row>
    <row r="420" spans="1:5" ht="3" customHeight="1">
      <c r="A420" s="428"/>
      <c r="C420" s="556"/>
      <c r="E420" s="429"/>
    </row>
    <row r="421" spans="1:5" ht="12.75" customHeight="1">
      <c r="A421" s="420" t="s">
        <v>24859</v>
      </c>
      <c r="B421" s="421" t="s">
        <v>24078</v>
      </c>
      <c r="C421" s="421" t="s">
        <v>24860</v>
      </c>
      <c r="D421" s="422"/>
      <c r="E421" s="426"/>
    </row>
    <row r="422" spans="1:5" ht="13.5" customHeight="1">
      <c r="A422" s="423" t="s">
        <v>24861</v>
      </c>
      <c r="B422" s="424" t="s">
        <v>24078</v>
      </c>
      <c r="C422" s="424" t="s">
        <v>24862</v>
      </c>
      <c r="D422" s="424" t="s">
        <v>126</v>
      </c>
      <c r="E422" s="425">
        <v>11.23</v>
      </c>
    </row>
    <row r="423" spans="1:5" ht="12.75" customHeight="1">
      <c r="A423" s="420" t="s">
        <v>24863</v>
      </c>
      <c r="B423" s="421" t="s">
        <v>24078</v>
      </c>
      <c r="C423" s="421" t="s">
        <v>24864</v>
      </c>
      <c r="D423" s="422"/>
      <c r="E423" s="426"/>
    </row>
    <row r="424" spans="1:5" ht="12.75" customHeight="1">
      <c r="A424" s="423" t="s">
        <v>24865</v>
      </c>
      <c r="B424" s="424" t="s">
        <v>24078</v>
      </c>
      <c r="C424" s="424" t="s">
        <v>24866</v>
      </c>
      <c r="D424" s="424" t="s">
        <v>53</v>
      </c>
      <c r="E424" s="425">
        <v>127.28</v>
      </c>
    </row>
    <row r="425" spans="1:5" ht="13.5" customHeight="1">
      <c r="A425" s="423" t="s">
        <v>24867</v>
      </c>
      <c r="B425" s="424" t="s">
        <v>24078</v>
      </c>
      <c r="C425" s="424" t="s">
        <v>24868</v>
      </c>
      <c r="D425" s="424" t="s">
        <v>53</v>
      </c>
      <c r="E425" s="425">
        <v>87.28</v>
      </c>
    </row>
    <row r="426" spans="1:5" ht="12.75" customHeight="1">
      <c r="A426" s="420" t="s">
        <v>24869</v>
      </c>
      <c r="B426" s="421" t="s">
        <v>24078</v>
      </c>
      <c r="C426" s="421" t="s">
        <v>24870</v>
      </c>
      <c r="D426" s="422"/>
      <c r="E426" s="426"/>
    </row>
    <row r="427" spans="1:5" ht="12.75" customHeight="1">
      <c r="A427" s="423" t="s">
        <v>24871</v>
      </c>
      <c r="B427" s="424" t="s">
        <v>24078</v>
      </c>
      <c r="C427" s="424" t="s">
        <v>24872</v>
      </c>
      <c r="D427" s="424" t="s">
        <v>71</v>
      </c>
      <c r="E427" s="425">
        <v>727.45</v>
      </c>
    </row>
    <row r="428" spans="1:5" ht="13.5" customHeight="1">
      <c r="A428" s="423" t="s">
        <v>24873</v>
      </c>
      <c r="B428" s="424" t="s">
        <v>24078</v>
      </c>
      <c r="C428" s="424" t="s">
        <v>24874</v>
      </c>
      <c r="D428" s="424" t="s">
        <v>71</v>
      </c>
      <c r="E428" s="425">
        <v>727.45</v>
      </c>
    </row>
    <row r="429" spans="1:5" ht="12.75" customHeight="1">
      <c r="A429" s="423" t="s">
        <v>24875</v>
      </c>
      <c r="B429" s="424" t="s">
        <v>24078</v>
      </c>
      <c r="C429" s="424" t="s">
        <v>24876</v>
      </c>
      <c r="D429" s="424" t="s">
        <v>71</v>
      </c>
      <c r="E429" s="425">
        <v>771.39</v>
      </c>
    </row>
    <row r="430" spans="1:5" ht="13.5" customHeight="1">
      <c r="A430" s="423" t="s">
        <v>24877</v>
      </c>
      <c r="B430" s="424" t="s">
        <v>24078</v>
      </c>
      <c r="C430" s="424" t="s">
        <v>24878</v>
      </c>
      <c r="D430" s="424" t="s">
        <v>71</v>
      </c>
      <c r="E430" s="425">
        <v>794.16</v>
      </c>
    </row>
    <row r="431" spans="1:5" ht="12.75" customHeight="1">
      <c r="A431" s="423" t="s">
        <v>24879</v>
      </c>
      <c r="B431" s="424" t="s">
        <v>24078</v>
      </c>
      <c r="C431" s="424" t="s">
        <v>24880</v>
      </c>
      <c r="D431" s="424" t="s">
        <v>71</v>
      </c>
      <c r="E431" s="425">
        <v>854.82</v>
      </c>
    </row>
    <row r="432" spans="1:5" ht="12.75" customHeight="1">
      <c r="A432" s="423" t="s">
        <v>24881</v>
      </c>
      <c r="B432" s="424" t="s">
        <v>24078</v>
      </c>
      <c r="C432" s="424" t="s">
        <v>24882</v>
      </c>
      <c r="D432" s="424" t="s">
        <v>71</v>
      </c>
      <c r="E432" s="425">
        <v>673.24</v>
      </c>
    </row>
    <row r="433" spans="1:5" ht="13.5" customHeight="1">
      <c r="A433" s="423" t="s">
        <v>24883</v>
      </c>
      <c r="B433" s="424" t="s">
        <v>24078</v>
      </c>
      <c r="C433" s="424" t="s">
        <v>24884</v>
      </c>
      <c r="D433" s="424" t="s">
        <v>71</v>
      </c>
      <c r="E433" s="425">
        <v>695.24</v>
      </c>
    </row>
    <row r="434" spans="1:5" ht="12.75" customHeight="1">
      <c r="A434" s="423" t="s">
        <v>24885</v>
      </c>
      <c r="B434" s="424" t="s">
        <v>24078</v>
      </c>
      <c r="C434" s="424" t="s">
        <v>24886</v>
      </c>
      <c r="D434" s="424" t="s">
        <v>71</v>
      </c>
      <c r="E434" s="425">
        <v>706.24</v>
      </c>
    </row>
    <row r="435" spans="1:5" ht="13.5" customHeight="1">
      <c r="A435" s="423" t="s">
        <v>24887</v>
      </c>
      <c r="B435" s="424" t="s">
        <v>24078</v>
      </c>
      <c r="C435" s="424" t="s">
        <v>24888</v>
      </c>
      <c r="D435" s="424" t="s">
        <v>71</v>
      </c>
      <c r="E435" s="425">
        <v>717.24</v>
      </c>
    </row>
    <row r="436" spans="1:5" ht="12.75" customHeight="1">
      <c r="A436" s="423" t="s">
        <v>24889</v>
      </c>
      <c r="B436" s="424" t="s">
        <v>24078</v>
      </c>
      <c r="C436" s="424" t="s">
        <v>24890</v>
      </c>
      <c r="D436" s="424" t="s">
        <v>71</v>
      </c>
      <c r="E436" s="425">
        <v>739.24</v>
      </c>
    </row>
    <row r="437" spans="1:5" ht="12.75" customHeight="1">
      <c r="A437" s="420" t="s">
        <v>24891</v>
      </c>
      <c r="B437" s="421" t="s">
        <v>24078</v>
      </c>
      <c r="C437" s="421" t="s">
        <v>24892</v>
      </c>
      <c r="D437" s="422"/>
      <c r="E437" s="426"/>
    </row>
    <row r="438" spans="1:5" ht="13.5" customHeight="1">
      <c r="A438" s="423" t="s">
        <v>24893</v>
      </c>
      <c r="B438" s="424" t="s">
        <v>24078</v>
      </c>
      <c r="C438" s="424" t="s">
        <v>24894</v>
      </c>
      <c r="D438" s="424" t="s">
        <v>71</v>
      </c>
      <c r="E438" s="425">
        <v>226.31</v>
      </c>
    </row>
    <row r="439" spans="1:5" ht="12.75" customHeight="1">
      <c r="A439" s="423" t="s">
        <v>24895</v>
      </c>
      <c r="B439" s="424" t="s">
        <v>24078</v>
      </c>
      <c r="C439" s="424" t="s">
        <v>24896</v>
      </c>
      <c r="D439" s="424" t="s">
        <v>71</v>
      </c>
      <c r="E439" s="425">
        <v>202.04</v>
      </c>
    </row>
    <row r="440" spans="1:5" ht="12.75" customHeight="1">
      <c r="A440" s="423" t="s">
        <v>24897</v>
      </c>
      <c r="B440" s="424" t="s">
        <v>24078</v>
      </c>
      <c r="C440" s="424" t="s">
        <v>24898</v>
      </c>
      <c r="D440" s="424" t="s">
        <v>71</v>
      </c>
      <c r="E440" s="425">
        <v>226.31</v>
      </c>
    </row>
    <row r="441" spans="1:5" ht="13.5" customHeight="1">
      <c r="A441" s="420" t="s">
        <v>24899</v>
      </c>
      <c r="B441" s="421" t="s">
        <v>24078</v>
      </c>
      <c r="C441" s="421" t="s">
        <v>24900</v>
      </c>
      <c r="D441" s="422"/>
      <c r="E441" s="426"/>
    </row>
    <row r="442" spans="1:5" ht="12.75" customHeight="1">
      <c r="A442" s="423" t="s">
        <v>24901</v>
      </c>
      <c r="B442" s="424" t="s">
        <v>24078</v>
      </c>
      <c r="C442" s="424" t="s">
        <v>24902</v>
      </c>
      <c r="D442" s="424" t="s">
        <v>74</v>
      </c>
      <c r="E442" s="425">
        <v>4.03</v>
      </c>
    </row>
    <row r="443" spans="1:5" ht="13.5" customHeight="1">
      <c r="A443" s="423" t="s">
        <v>24903</v>
      </c>
      <c r="B443" s="424" t="s">
        <v>24078</v>
      </c>
      <c r="C443" s="424" t="s">
        <v>24904</v>
      </c>
      <c r="D443" s="424" t="s">
        <v>74</v>
      </c>
      <c r="E443" s="425">
        <v>5.65</v>
      </c>
    </row>
    <row r="444" spans="1:5" ht="12.75" customHeight="1">
      <c r="A444" s="420" t="s">
        <v>24905</v>
      </c>
      <c r="B444" s="421" t="s">
        <v>24078</v>
      </c>
      <c r="C444" s="421" t="s">
        <v>24906</v>
      </c>
      <c r="D444" s="422"/>
      <c r="E444" s="426"/>
    </row>
    <row r="445" spans="1:5" ht="12.75" customHeight="1">
      <c r="A445" s="423" t="s">
        <v>24907</v>
      </c>
      <c r="B445" s="424" t="s">
        <v>24078</v>
      </c>
      <c r="C445" s="424" t="s">
        <v>24908</v>
      </c>
      <c r="D445" s="424" t="s">
        <v>100</v>
      </c>
      <c r="E445" s="425">
        <v>9.73</v>
      </c>
    </row>
    <row r="446" spans="1:5" ht="13.5" customHeight="1">
      <c r="A446" s="423" t="s">
        <v>24909</v>
      </c>
      <c r="B446" s="424" t="s">
        <v>24078</v>
      </c>
      <c r="C446" s="424" t="s">
        <v>24910</v>
      </c>
      <c r="D446" s="424" t="s">
        <v>100</v>
      </c>
      <c r="E446" s="425">
        <v>12.4</v>
      </c>
    </row>
    <row r="447" spans="1:5" ht="12.75" customHeight="1">
      <c r="A447" s="423" t="s">
        <v>24911</v>
      </c>
      <c r="B447" s="424" t="s">
        <v>24078</v>
      </c>
      <c r="C447" s="424" t="s">
        <v>24912</v>
      </c>
      <c r="D447" s="424" t="s">
        <v>100</v>
      </c>
      <c r="E447" s="425">
        <v>9.1999999999999993</v>
      </c>
    </row>
    <row r="448" spans="1:5" ht="13.5" customHeight="1">
      <c r="A448" s="420" t="s">
        <v>24913</v>
      </c>
      <c r="B448" s="421" t="s">
        <v>24078</v>
      </c>
      <c r="C448" s="421" t="s">
        <v>24914</v>
      </c>
      <c r="D448" s="422"/>
      <c r="E448" s="426"/>
    </row>
    <row r="449" spans="1:5" ht="12.75" customHeight="1">
      <c r="A449" s="423" t="s">
        <v>24915</v>
      </c>
      <c r="B449" s="424" t="s">
        <v>24078</v>
      </c>
      <c r="C449" s="424" t="s">
        <v>24916</v>
      </c>
      <c r="D449" s="424" t="s">
        <v>100</v>
      </c>
      <c r="E449" s="425">
        <v>12.4</v>
      </c>
    </row>
    <row r="450" spans="1:5" ht="12.75" customHeight="1">
      <c r="A450" s="423" t="s">
        <v>24917</v>
      </c>
      <c r="B450" s="424" t="s">
        <v>24078</v>
      </c>
      <c r="C450" s="424" t="s">
        <v>24918</v>
      </c>
      <c r="D450" s="424" t="s">
        <v>53</v>
      </c>
      <c r="E450" s="425">
        <v>244.84</v>
      </c>
    </row>
    <row r="451" spans="1:5" ht="13.5" customHeight="1">
      <c r="A451" s="423" t="s">
        <v>24919</v>
      </c>
      <c r="B451" s="424" t="s">
        <v>24078</v>
      </c>
      <c r="C451" s="424" t="s">
        <v>24920</v>
      </c>
      <c r="D451" s="424" t="s">
        <v>100</v>
      </c>
      <c r="E451" s="425">
        <v>103.26</v>
      </c>
    </row>
    <row r="452" spans="1:5" ht="12.75" customHeight="1">
      <c r="A452" s="420" t="s">
        <v>24921</v>
      </c>
      <c r="B452" s="421" t="s">
        <v>24078</v>
      </c>
      <c r="C452" s="421" t="s">
        <v>24922</v>
      </c>
      <c r="D452" s="422"/>
      <c r="E452" s="426"/>
    </row>
    <row r="453" spans="1:5" ht="12.75" customHeight="1">
      <c r="A453" s="423" t="s">
        <v>24923</v>
      </c>
      <c r="B453" s="424" t="s">
        <v>24078</v>
      </c>
      <c r="C453" s="424" t="s">
        <v>24924</v>
      </c>
      <c r="D453" s="424" t="s">
        <v>100</v>
      </c>
      <c r="E453" s="425">
        <v>960.22</v>
      </c>
    </row>
    <row r="454" spans="1:5" ht="13.5" customHeight="1">
      <c r="A454" s="420" t="s">
        <v>24925</v>
      </c>
      <c r="B454" s="421" t="s">
        <v>24078</v>
      </c>
      <c r="C454" s="421" t="s">
        <v>24926</v>
      </c>
      <c r="D454" s="422"/>
      <c r="E454" s="426"/>
    </row>
    <row r="455" spans="1:5" ht="12.75" customHeight="1">
      <c r="A455" s="423" t="s">
        <v>24927</v>
      </c>
      <c r="B455" s="424" t="s">
        <v>24078</v>
      </c>
      <c r="C455" s="424" t="s">
        <v>24928</v>
      </c>
      <c r="D455" s="424" t="s">
        <v>100</v>
      </c>
      <c r="E455" s="425">
        <v>10023.52</v>
      </c>
    </row>
    <row r="456" spans="1:5" ht="13.5" customHeight="1">
      <c r="A456" s="423" t="s">
        <v>24929</v>
      </c>
      <c r="B456" s="424" t="s">
        <v>24078</v>
      </c>
      <c r="C456" s="424" t="s">
        <v>24930</v>
      </c>
      <c r="D456" s="424" t="s">
        <v>100</v>
      </c>
      <c r="E456" s="425">
        <v>10411.77</v>
      </c>
    </row>
    <row r="457" spans="1:5" ht="12.75" customHeight="1">
      <c r="A457" s="423" t="s">
        <v>24931</v>
      </c>
      <c r="B457" s="424" t="s">
        <v>24078</v>
      </c>
      <c r="C457" s="424" t="s">
        <v>24932</v>
      </c>
      <c r="D457" s="424" t="s">
        <v>100</v>
      </c>
      <c r="E457" s="425">
        <v>10800.33</v>
      </c>
    </row>
    <row r="458" spans="1:5" ht="12.75" customHeight="1">
      <c r="A458" s="423" t="s">
        <v>24933</v>
      </c>
      <c r="B458" s="424" t="s">
        <v>24078</v>
      </c>
      <c r="C458" s="424" t="s">
        <v>24934</v>
      </c>
      <c r="D458" s="424" t="s">
        <v>100</v>
      </c>
      <c r="E458" s="425">
        <v>11187.43</v>
      </c>
    </row>
    <row r="459" spans="1:5" ht="13.5" customHeight="1">
      <c r="A459" s="423" t="s">
        <v>24935</v>
      </c>
      <c r="B459" s="424" t="s">
        <v>24078</v>
      </c>
      <c r="C459" s="424" t="s">
        <v>24936</v>
      </c>
      <c r="D459" s="424" t="s">
        <v>100</v>
      </c>
      <c r="E459" s="425">
        <v>6613.9</v>
      </c>
    </row>
    <row r="460" spans="1:5" ht="12.75" customHeight="1">
      <c r="A460" s="423" t="s">
        <v>24937</v>
      </c>
      <c r="B460" s="424" t="s">
        <v>24078</v>
      </c>
      <c r="C460" s="424" t="s">
        <v>24938</v>
      </c>
      <c r="D460" s="424" t="s">
        <v>100</v>
      </c>
      <c r="E460" s="425">
        <v>6812.85</v>
      </c>
    </row>
    <row r="461" spans="1:5" ht="13.5" customHeight="1">
      <c r="A461" s="423" t="s">
        <v>24939</v>
      </c>
      <c r="B461" s="424" t="s">
        <v>24078</v>
      </c>
      <c r="C461" s="424" t="s">
        <v>24940</v>
      </c>
      <c r="D461" s="424" t="s">
        <v>100</v>
      </c>
      <c r="E461" s="425">
        <v>7008.13</v>
      </c>
    </row>
    <row r="462" spans="1:5" ht="12.75" customHeight="1">
      <c r="A462" s="423" t="s">
        <v>24941</v>
      </c>
      <c r="B462" s="424" t="s">
        <v>24078</v>
      </c>
      <c r="C462" s="424" t="s">
        <v>24942</v>
      </c>
      <c r="D462" s="424" t="s">
        <v>100</v>
      </c>
      <c r="E462" s="425">
        <v>7247.66</v>
      </c>
    </row>
    <row r="463" spans="1:5" ht="12.75" customHeight="1">
      <c r="A463" s="423" t="s">
        <v>24943</v>
      </c>
      <c r="B463" s="424" t="s">
        <v>24078</v>
      </c>
      <c r="C463" s="424" t="s">
        <v>24944</v>
      </c>
      <c r="D463" s="424" t="s">
        <v>100</v>
      </c>
      <c r="E463" s="425">
        <v>7508.94</v>
      </c>
    </row>
    <row r="464" spans="1:5" ht="13.5" customHeight="1">
      <c r="A464" s="423" t="s">
        <v>24945</v>
      </c>
      <c r="B464" s="424" t="s">
        <v>24078</v>
      </c>
      <c r="C464" s="424" t="s">
        <v>24946</v>
      </c>
      <c r="D464" s="424" t="s">
        <v>100</v>
      </c>
      <c r="E464" s="425">
        <v>7759.6</v>
      </c>
    </row>
    <row r="465" spans="1:5" ht="12.75" customHeight="1">
      <c r="A465" s="423" t="s">
        <v>24947</v>
      </c>
      <c r="B465" s="424" t="s">
        <v>24078</v>
      </c>
      <c r="C465" s="424" t="s">
        <v>24948</v>
      </c>
      <c r="D465" s="424" t="s">
        <v>100</v>
      </c>
      <c r="E465" s="425">
        <v>8019.69</v>
      </c>
    </row>
    <row r="466" spans="1:5" ht="13.5" customHeight="1">
      <c r="A466" s="423" t="s">
        <v>24949</v>
      </c>
      <c r="B466" s="424" t="s">
        <v>24078</v>
      </c>
      <c r="C466" s="424" t="s">
        <v>24950</v>
      </c>
      <c r="D466" s="424" t="s">
        <v>100</v>
      </c>
      <c r="E466" s="425">
        <v>8280.9699999999993</v>
      </c>
    </row>
    <row r="467" spans="1:5" ht="12.75" customHeight="1">
      <c r="A467" s="423" t="s">
        <v>24951</v>
      </c>
      <c r="B467" s="424" t="s">
        <v>24078</v>
      </c>
      <c r="C467" s="424" t="s">
        <v>24952</v>
      </c>
      <c r="D467" s="424" t="s">
        <v>100</v>
      </c>
      <c r="E467" s="425">
        <v>8553.84</v>
      </c>
    </row>
    <row r="468" spans="1:5" ht="12.75" customHeight="1">
      <c r="A468" s="423" t="s">
        <v>24953</v>
      </c>
      <c r="B468" s="424" t="s">
        <v>24078</v>
      </c>
      <c r="C468" s="424" t="s">
        <v>24954</v>
      </c>
      <c r="D468" s="424" t="s">
        <v>100</v>
      </c>
      <c r="E468" s="425">
        <v>8781.7800000000007</v>
      </c>
    </row>
    <row r="469" spans="1:5" ht="13.5" customHeight="1">
      <c r="A469" s="423" t="s">
        <v>24955</v>
      </c>
      <c r="B469" s="424" t="s">
        <v>24078</v>
      </c>
      <c r="C469" s="424" t="s">
        <v>24956</v>
      </c>
      <c r="D469" s="424" t="s">
        <v>100</v>
      </c>
      <c r="E469" s="425">
        <v>9043.94</v>
      </c>
    </row>
    <row r="470" spans="1:5" ht="12.75" customHeight="1">
      <c r="A470" s="423" t="s">
        <v>24957</v>
      </c>
      <c r="B470" s="424" t="s">
        <v>24078</v>
      </c>
      <c r="C470" s="424" t="s">
        <v>24958</v>
      </c>
      <c r="D470" s="424" t="s">
        <v>100</v>
      </c>
      <c r="E470" s="425">
        <v>9298.7000000000007</v>
      </c>
    </row>
    <row r="471" spans="1:5" ht="12.75" customHeight="1">
      <c r="A471" s="423" t="s">
        <v>24959</v>
      </c>
      <c r="B471" s="424" t="s">
        <v>24078</v>
      </c>
      <c r="C471" s="424" t="s">
        <v>24960</v>
      </c>
      <c r="D471" s="424" t="s">
        <v>100</v>
      </c>
      <c r="E471" s="425">
        <v>9637.75</v>
      </c>
    </row>
    <row r="472" spans="1:5" ht="13.5" customHeight="1">
      <c r="A472" s="423" t="s">
        <v>24961</v>
      </c>
      <c r="B472" s="424" t="s">
        <v>24078</v>
      </c>
      <c r="C472" s="424" t="s">
        <v>24962</v>
      </c>
      <c r="D472" s="424" t="s">
        <v>100</v>
      </c>
      <c r="E472" s="425">
        <v>9843.9699999999993</v>
      </c>
    </row>
    <row r="473" spans="1:5" ht="12.75" customHeight="1">
      <c r="A473" s="423" t="s">
        <v>24963</v>
      </c>
      <c r="B473" s="424" t="s">
        <v>24078</v>
      </c>
      <c r="C473" s="424" t="s">
        <v>24964</v>
      </c>
      <c r="D473" s="424" t="s">
        <v>100</v>
      </c>
      <c r="E473" s="425">
        <v>10083.02</v>
      </c>
    </row>
    <row r="474" spans="1:5" ht="13.5" customHeight="1">
      <c r="A474" s="420" t="s">
        <v>24965</v>
      </c>
      <c r="B474" s="421" t="s">
        <v>24078</v>
      </c>
      <c r="C474" s="421" t="s">
        <v>24966</v>
      </c>
      <c r="D474" s="422"/>
      <c r="E474" s="426"/>
    </row>
    <row r="475" spans="1:5" ht="12.75" customHeight="1">
      <c r="A475" s="423" t="s">
        <v>24967</v>
      </c>
      <c r="B475" s="424" t="s">
        <v>24078</v>
      </c>
      <c r="C475" s="424" t="s">
        <v>24968</v>
      </c>
      <c r="D475" s="424" t="s">
        <v>100</v>
      </c>
      <c r="E475" s="425">
        <v>4711.96</v>
      </c>
    </row>
    <row r="476" spans="1:5" ht="12.75" customHeight="1">
      <c r="A476" s="420" t="s">
        <v>24969</v>
      </c>
      <c r="B476" s="421" t="s">
        <v>24078</v>
      </c>
      <c r="C476" s="421" t="s">
        <v>24970</v>
      </c>
      <c r="D476" s="422"/>
      <c r="E476" s="426"/>
    </row>
    <row r="477" spans="1:5" ht="13.5" customHeight="1">
      <c r="A477" s="423" t="s">
        <v>24971</v>
      </c>
      <c r="B477" s="424" t="s">
        <v>24078</v>
      </c>
      <c r="C477" s="424" t="s">
        <v>24972</v>
      </c>
      <c r="D477" s="424" t="s">
        <v>71</v>
      </c>
      <c r="E477" s="425">
        <v>693.67</v>
      </c>
    </row>
    <row r="478" spans="1:5" ht="12.75" customHeight="1">
      <c r="A478" s="423" t="s">
        <v>24973</v>
      </c>
      <c r="B478" s="424" t="s">
        <v>24078</v>
      </c>
      <c r="C478" s="424" t="s">
        <v>24974</v>
      </c>
      <c r="D478" s="424" t="s">
        <v>71</v>
      </c>
      <c r="E478" s="425">
        <v>718.28</v>
      </c>
    </row>
    <row r="479" spans="1:5" ht="13.5" customHeight="1">
      <c r="A479" s="423" t="s">
        <v>24975</v>
      </c>
      <c r="B479" s="424" t="s">
        <v>24078</v>
      </c>
      <c r="C479" s="424" t="s">
        <v>24976</v>
      </c>
      <c r="D479" s="424" t="s">
        <v>71</v>
      </c>
      <c r="E479" s="425">
        <v>676.54</v>
      </c>
    </row>
    <row r="480" spans="1:5" ht="12.75" customHeight="1">
      <c r="A480" s="423" t="s">
        <v>24977</v>
      </c>
      <c r="B480" s="424" t="s">
        <v>24078</v>
      </c>
      <c r="C480" s="424" t="s">
        <v>24978</v>
      </c>
      <c r="D480" s="424" t="s">
        <v>71</v>
      </c>
      <c r="E480" s="425">
        <v>804</v>
      </c>
    </row>
    <row r="481" spans="1:5" ht="12.75" customHeight="1">
      <c r="A481" s="423" t="s">
        <v>24979</v>
      </c>
      <c r="B481" s="424" t="s">
        <v>24078</v>
      </c>
      <c r="C481" s="424" t="s">
        <v>24980</v>
      </c>
      <c r="D481" s="424" t="s">
        <v>71</v>
      </c>
      <c r="E481" s="425">
        <v>946.84</v>
      </c>
    </row>
    <row r="482" spans="1:5" ht="13.5" customHeight="1">
      <c r="A482" s="423" t="s">
        <v>24981</v>
      </c>
      <c r="B482" s="424" t="s">
        <v>24078</v>
      </c>
      <c r="C482" s="424" t="s">
        <v>24982</v>
      </c>
      <c r="D482" s="424" t="s">
        <v>71</v>
      </c>
      <c r="E482" s="425">
        <v>1054.51</v>
      </c>
    </row>
    <row r="483" spans="1:5" ht="12.75" customHeight="1">
      <c r="A483" s="423" t="s">
        <v>24983</v>
      </c>
      <c r="B483" s="424" t="s">
        <v>24078</v>
      </c>
      <c r="C483" s="424" t="s">
        <v>24984</v>
      </c>
      <c r="D483" s="424" t="s">
        <v>71</v>
      </c>
      <c r="E483" s="425">
        <v>1210.07</v>
      </c>
    </row>
    <row r="484" spans="1:5" ht="12.75" customHeight="1">
      <c r="A484" s="423" t="s">
        <v>24985</v>
      </c>
      <c r="B484" s="424" t="s">
        <v>24078</v>
      </c>
      <c r="C484" s="424" t="s">
        <v>24986</v>
      </c>
      <c r="D484" s="424" t="s">
        <v>71</v>
      </c>
      <c r="E484" s="425">
        <v>595.27</v>
      </c>
    </row>
    <row r="485" spans="1:5" ht="13.5" customHeight="1">
      <c r="A485" s="416" t="s">
        <v>24987</v>
      </c>
      <c r="B485" s="417"/>
      <c r="C485" s="418" t="s">
        <v>24988</v>
      </c>
      <c r="D485" s="419"/>
      <c r="E485" s="430"/>
    </row>
    <row r="486" spans="1:5" ht="12.75" customHeight="1">
      <c r="A486" s="420" t="s">
        <v>24989</v>
      </c>
      <c r="B486" s="421" t="s">
        <v>24078</v>
      </c>
      <c r="C486" s="421" t="s">
        <v>24990</v>
      </c>
      <c r="D486" s="422"/>
      <c r="E486" s="426"/>
    </row>
    <row r="487" spans="1:5" ht="13.5" customHeight="1">
      <c r="A487" s="423" t="s">
        <v>24991</v>
      </c>
      <c r="B487" s="424" t="s">
        <v>24078</v>
      </c>
      <c r="C487" s="556" t="s">
        <v>24992</v>
      </c>
      <c r="D487" s="424" t="s">
        <v>74</v>
      </c>
      <c r="E487" s="425">
        <v>114.53</v>
      </c>
    </row>
    <row r="488" spans="1:5" ht="2.25" customHeight="1">
      <c r="A488" s="428"/>
      <c r="C488" s="556"/>
      <c r="E488" s="429"/>
    </row>
    <row r="489" spans="1:5" ht="12.75" customHeight="1">
      <c r="A489" s="423" t="s">
        <v>24993</v>
      </c>
      <c r="B489" s="424" t="s">
        <v>24078</v>
      </c>
      <c r="C489" s="556" t="s">
        <v>24994</v>
      </c>
      <c r="D489" s="424" t="s">
        <v>74</v>
      </c>
      <c r="E489" s="425">
        <v>114.31</v>
      </c>
    </row>
    <row r="490" spans="1:5" ht="3" customHeight="1">
      <c r="A490" s="428"/>
      <c r="C490" s="556"/>
      <c r="E490" s="429"/>
    </row>
    <row r="491" spans="1:5" ht="12.75" customHeight="1">
      <c r="A491" s="423" t="s">
        <v>24995</v>
      </c>
      <c r="B491" s="424" t="s">
        <v>24078</v>
      </c>
      <c r="C491" s="556" t="s">
        <v>24996</v>
      </c>
      <c r="D491" s="424" t="s">
        <v>74</v>
      </c>
      <c r="E491" s="425">
        <v>120.29</v>
      </c>
    </row>
    <row r="492" spans="1:5" ht="3" customHeight="1">
      <c r="A492" s="428"/>
      <c r="C492" s="556"/>
      <c r="E492" s="429"/>
    </row>
    <row r="493" spans="1:5" ht="12.75" customHeight="1">
      <c r="A493" s="423" t="s">
        <v>24997</v>
      </c>
      <c r="B493" s="424" t="s">
        <v>24078</v>
      </c>
      <c r="C493" s="556" t="s">
        <v>24998</v>
      </c>
      <c r="D493" s="424" t="s">
        <v>74</v>
      </c>
      <c r="E493" s="425">
        <v>80.48</v>
      </c>
    </row>
    <row r="494" spans="1:5" ht="2.25" customHeight="1">
      <c r="A494" s="428"/>
      <c r="C494" s="556"/>
      <c r="E494" s="429"/>
    </row>
    <row r="495" spans="1:5" ht="13.5" customHeight="1">
      <c r="A495" s="423" t="s">
        <v>24999</v>
      </c>
      <c r="B495" s="424" t="s">
        <v>24078</v>
      </c>
      <c r="C495" s="556" t="s">
        <v>25000</v>
      </c>
      <c r="D495" s="424" t="s">
        <v>74</v>
      </c>
      <c r="E495" s="425">
        <v>124.04</v>
      </c>
    </row>
    <row r="496" spans="1:5" ht="2.25" customHeight="1">
      <c r="A496" s="428"/>
      <c r="C496" s="556"/>
      <c r="E496" s="429"/>
    </row>
    <row r="497" spans="1:5" ht="12.75" customHeight="1">
      <c r="A497" s="423" t="s">
        <v>25001</v>
      </c>
      <c r="B497" s="424" t="s">
        <v>24078</v>
      </c>
      <c r="C497" s="556" t="s">
        <v>25002</v>
      </c>
      <c r="D497" s="424" t="s">
        <v>74</v>
      </c>
      <c r="E497" s="425">
        <v>56.06</v>
      </c>
    </row>
    <row r="498" spans="1:5" ht="3" customHeight="1">
      <c r="A498" s="428"/>
      <c r="C498" s="556"/>
      <c r="E498" s="429"/>
    </row>
    <row r="499" spans="1:5" ht="12.75" customHeight="1">
      <c r="A499" s="423" t="s">
        <v>25003</v>
      </c>
      <c r="B499" s="424" t="s">
        <v>24078</v>
      </c>
      <c r="C499" s="556" t="s">
        <v>25004</v>
      </c>
      <c r="D499" s="424" t="s">
        <v>74</v>
      </c>
      <c r="E499" s="425">
        <v>81.5</v>
      </c>
    </row>
    <row r="500" spans="1:5" ht="3" customHeight="1">
      <c r="A500" s="428"/>
      <c r="C500" s="556"/>
      <c r="E500" s="429"/>
    </row>
    <row r="501" spans="1:5" ht="12.75" customHeight="1">
      <c r="A501" s="423" t="s">
        <v>25005</v>
      </c>
      <c r="B501" s="424" t="s">
        <v>24078</v>
      </c>
      <c r="C501" s="556" t="s">
        <v>25006</v>
      </c>
      <c r="D501" s="424" t="s">
        <v>74</v>
      </c>
      <c r="E501" s="425">
        <v>125.32</v>
      </c>
    </row>
    <row r="502" spans="1:5" ht="2.25" customHeight="1">
      <c r="A502" s="428"/>
      <c r="C502" s="556"/>
      <c r="E502" s="429"/>
    </row>
    <row r="503" spans="1:5" ht="13.5" customHeight="1">
      <c r="A503" s="423" t="s">
        <v>25007</v>
      </c>
      <c r="B503" s="424" t="s">
        <v>24078</v>
      </c>
      <c r="C503" s="556" t="s">
        <v>25008</v>
      </c>
      <c r="D503" s="424" t="s">
        <v>74</v>
      </c>
      <c r="E503" s="425">
        <v>60.38</v>
      </c>
    </row>
    <row r="504" spans="1:5" ht="2.25" customHeight="1">
      <c r="A504" s="428"/>
      <c r="C504" s="556"/>
      <c r="E504" s="429"/>
    </row>
    <row r="505" spans="1:5" ht="13.5" customHeight="1">
      <c r="A505" s="420" t="s">
        <v>25009</v>
      </c>
      <c r="B505" s="421" t="s">
        <v>24078</v>
      </c>
      <c r="C505" s="421" t="s">
        <v>25010</v>
      </c>
      <c r="D505" s="422"/>
      <c r="E505" s="426"/>
    </row>
    <row r="506" spans="1:5" ht="12.75" customHeight="1">
      <c r="A506" s="423" t="s">
        <v>25011</v>
      </c>
      <c r="B506" s="424" t="s">
        <v>24078</v>
      </c>
      <c r="C506" s="424" t="s">
        <v>25012</v>
      </c>
      <c r="D506" s="424" t="s">
        <v>126</v>
      </c>
      <c r="E506" s="425">
        <v>15.52</v>
      </c>
    </row>
    <row r="507" spans="1:5" ht="12.75" customHeight="1">
      <c r="A507" s="423" t="s">
        <v>25013</v>
      </c>
      <c r="B507" s="424" t="s">
        <v>24078</v>
      </c>
      <c r="C507" s="424" t="s">
        <v>25014</v>
      </c>
      <c r="D507" s="424" t="s">
        <v>126</v>
      </c>
      <c r="E507" s="425">
        <v>12.13</v>
      </c>
    </row>
    <row r="508" spans="1:5" ht="13.5" customHeight="1">
      <c r="A508" s="423" t="s">
        <v>25015</v>
      </c>
      <c r="B508" s="424" t="s">
        <v>24078</v>
      </c>
      <c r="C508" s="424" t="s">
        <v>25016</v>
      </c>
      <c r="D508" s="424" t="s">
        <v>126</v>
      </c>
      <c r="E508" s="425">
        <v>13.54</v>
      </c>
    </row>
    <row r="509" spans="1:5" ht="12.75" customHeight="1">
      <c r="A509" s="423" t="s">
        <v>25017</v>
      </c>
      <c r="B509" s="424" t="s">
        <v>24078</v>
      </c>
      <c r="C509" s="424" t="s">
        <v>25018</v>
      </c>
      <c r="D509" s="424" t="s">
        <v>126</v>
      </c>
      <c r="E509" s="425">
        <v>11.47</v>
      </c>
    </row>
    <row r="510" spans="1:5" ht="13.5" customHeight="1">
      <c r="A510" s="423" t="s">
        <v>25019</v>
      </c>
      <c r="B510" s="424" t="s">
        <v>24078</v>
      </c>
      <c r="C510" s="424" t="s">
        <v>25020</v>
      </c>
      <c r="D510" s="424" t="s">
        <v>126</v>
      </c>
      <c r="E510" s="425">
        <v>10.41</v>
      </c>
    </row>
    <row r="511" spans="1:5" ht="12.75" customHeight="1">
      <c r="A511" s="423" t="s">
        <v>25021</v>
      </c>
      <c r="B511" s="424" t="s">
        <v>24078</v>
      </c>
      <c r="C511" s="424" t="s">
        <v>25022</v>
      </c>
      <c r="D511" s="424" t="s">
        <v>126</v>
      </c>
      <c r="E511" s="425">
        <v>9.19</v>
      </c>
    </row>
    <row r="512" spans="1:5" ht="12.75" customHeight="1">
      <c r="A512" s="423" t="s">
        <v>25023</v>
      </c>
      <c r="B512" s="424" t="s">
        <v>24078</v>
      </c>
      <c r="C512" s="424" t="s">
        <v>25024</v>
      </c>
      <c r="D512" s="424" t="s">
        <v>126</v>
      </c>
      <c r="E512" s="425">
        <v>8.4700000000000006</v>
      </c>
    </row>
    <row r="513" spans="1:5" ht="13.5" customHeight="1">
      <c r="A513" s="423" t="s">
        <v>25025</v>
      </c>
      <c r="B513" s="424" t="s">
        <v>24078</v>
      </c>
      <c r="C513" s="424" t="s">
        <v>25026</v>
      </c>
      <c r="D513" s="424" t="s">
        <v>126</v>
      </c>
      <c r="E513" s="425">
        <v>7.99</v>
      </c>
    </row>
    <row r="514" spans="1:5" ht="12.75" customHeight="1">
      <c r="A514" s="423" t="s">
        <v>25027</v>
      </c>
      <c r="B514" s="424" t="s">
        <v>24078</v>
      </c>
      <c r="C514" s="424" t="s">
        <v>25028</v>
      </c>
      <c r="D514" s="424" t="s">
        <v>126</v>
      </c>
      <c r="E514" s="425">
        <v>7.84</v>
      </c>
    </row>
    <row r="515" spans="1:5" ht="12.75" customHeight="1">
      <c r="A515" s="423" t="s">
        <v>25029</v>
      </c>
      <c r="B515" s="424" t="s">
        <v>24078</v>
      </c>
      <c r="C515" s="424" t="s">
        <v>25030</v>
      </c>
      <c r="D515" s="424" t="s">
        <v>126</v>
      </c>
      <c r="E515" s="425">
        <v>7.84</v>
      </c>
    </row>
    <row r="516" spans="1:5" ht="13.5" customHeight="1">
      <c r="A516" s="423" t="s">
        <v>25031</v>
      </c>
      <c r="B516" s="424" t="s">
        <v>24078</v>
      </c>
      <c r="C516" s="424" t="s">
        <v>25032</v>
      </c>
      <c r="D516" s="424" t="s">
        <v>126</v>
      </c>
      <c r="E516" s="425">
        <v>9.77</v>
      </c>
    </row>
    <row r="517" spans="1:5" ht="12.75" customHeight="1">
      <c r="A517" s="423" t="s">
        <v>25033</v>
      </c>
      <c r="B517" s="424" t="s">
        <v>24078</v>
      </c>
      <c r="C517" s="424" t="s">
        <v>25034</v>
      </c>
      <c r="D517" s="424" t="s">
        <v>126</v>
      </c>
      <c r="E517" s="425">
        <v>15.66</v>
      </c>
    </row>
    <row r="518" spans="1:5" ht="13.5" customHeight="1">
      <c r="A518" s="423" t="s">
        <v>25035</v>
      </c>
      <c r="B518" s="424" t="s">
        <v>24078</v>
      </c>
      <c r="C518" s="424" t="s">
        <v>25036</v>
      </c>
      <c r="D518" s="424" t="s">
        <v>126</v>
      </c>
      <c r="E518" s="425">
        <v>15.66</v>
      </c>
    </row>
    <row r="519" spans="1:5" ht="12.75" customHeight="1">
      <c r="A519" s="423" t="s">
        <v>25037</v>
      </c>
      <c r="B519" s="424" t="s">
        <v>24078</v>
      </c>
      <c r="C519" s="424" t="s">
        <v>25038</v>
      </c>
      <c r="D519" s="424" t="s">
        <v>126</v>
      </c>
      <c r="E519" s="425">
        <v>15.66</v>
      </c>
    </row>
    <row r="520" spans="1:5" ht="12.75" customHeight="1">
      <c r="A520" s="423" t="s">
        <v>25039</v>
      </c>
      <c r="B520" s="424" t="s">
        <v>24078</v>
      </c>
      <c r="C520" s="424" t="s">
        <v>25040</v>
      </c>
      <c r="D520" s="424" t="s">
        <v>126</v>
      </c>
      <c r="E520" s="425">
        <v>13.1</v>
      </c>
    </row>
    <row r="521" spans="1:5" ht="13.5" customHeight="1">
      <c r="A521" s="423" t="s">
        <v>25041</v>
      </c>
      <c r="B521" s="424" t="s">
        <v>24078</v>
      </c>
      <c r="C521" s="424" t="s">
        <v>25042</v>
      </c>
      <c r="D521" s="424" t="s">
        <v>126</v>
      </c>
      <c r="E521" s="425">
        <v>11.68</v>
      </c>
    </row>
    <row r="522" spans="1:5" ht="12.75" customHeight="1">
      <c r="A522" s="423" t="s">
        <v>25043</v>
      </c>
      <c r="B522" s="424" t="s">
        <v>24078</v>
      </c>
      <c r="C522" s="424" t="s">
        <v>269</v>
      </c>
      <c r="D522" s="424" t="s">
        <v>126</v>
      </c>
      <c r="E522" s="425">
        <v>10.19</v>
      </c>
    </row>
    <row r="523" spans="1:5" ht="13.5" customHeight="1">
      <c r="A523" s="423" t="s">
        <v>25045</v>
      </c>
      <c r="B523" s="424" t="s">
        <v>24078</v>
      </c>
      <c r="C523" s="424" t="s">
        <v>25046</v>
      </c>
      <c r="D523" s="424" t="s">
        <v>126</v>
      </c>
      <c r="E523" s="425">
        <v>9.23</v>
      </c>
    </row>
    <row r="524" spans="1:5" ht="12.75" customHeight="1">
      <c r="A524" s="423" t="s">
        <v>25047</v>
      </c>
      <c r="B524" s="424" t="s">
        <v>24078</v>
      </c>
      <c r="C524" s="424" t="s">
        <v>25048</v>
      </c>
      <c r="D524" s="424" t="s">
        <v>126</v>
      </c>
      <c r="E524" s="425">
        <v>8.52</v>
      </c>
    </row>
    <row r="525" spans="1:5" ht="12.75" customHeight="1">
      <c r="A525" s="423" t="s">
        <v>25049</v>
      </c>
      <c r="B525" s="424" t="s">
        <v>24078</v>
      </c>
      <c r="C525" s="424" t="s">
        <v>25050</v>
      </c>
      <c r="D525" s="424" t="s">
        <v>126</v>
      </c>
      <c r="E525" s="425">
        <v>8.2100000000000009</v>
      </c>
    </row>
    <row r="526" spans="1:5" ht="13.5" customHeight="1">
      <c r="A526" s="423" t="s">
        <v>25051</v>
      </c>
      <c r="B526" s="424" t="s">
        <v>24078</v>
      </c>
      <c r="C526" s="424" t="s">
        <v>25052</v>
      </c>
      <c r="D526" s="424" t="s">
        <v>126</v>
      </c>
      <c r="E526" s="425">
        <v>7.86</v>
      </c>
    </row>
    <row r="527" spans="1:5" ht="12.75" customHeight="1">
      <c r="A527" s="423" t="s">
        <v>25053</v>
      </c>
      <c r="B527" s="424" t="s">
        <v>24078</v>
      </c>
      <c r="C527" s="424" t="s">
        <v>25054</v>
      </c>
      <c r="D527" s="424" t="s">
        <v>126</v>
      </c>
      <c r="E527" s="425">
        <v>9.7899999999999991</v>
      </c>
    </row>
    <row r="528" spans="1:5" ht="12.75" customHeight="1">
      <c r="A528" s="420" t="s">
        <v>25055</v>
      </c>
      <c r="B528" s="421" t="s">
        <v>24078</v>
      </c>
      <c r="C528" s="421" t="s">
        <v>25056</v>
      </c>
      <c r="D528" s="422"/>
      <c r="E528" s="426"/>
    </row>
    <row r="529" spans="1:5" ht="13.5" customHeight="1">
      <c r="A529" s="423" t="s">
        <v>25057</v>
      </c>
      <c r="B529" s="424" t="s">
        <v>24078</v>
      </c>
      <c r="C529" s="424" t="s">
        <v>25058</v>
      </c>
      <c r="D529" s="424" t="s">
        <v>126</v>
      </c>
      <c r="E529" s="425">
        <v>11.26</v>
      </c>
    </row>
    <row r="530" spans="1:5" ht="12.75" customHeight="1">
      <c r="A530" s="423" t="s">
        <v>25059</v>
      </c>
      <c r="B530" s="424" t="s">
        <v>24078</v>
      </c>
      <c r="C530" s="424" t="s">
        <v>25060</v>
      </c>
      <c r="D530" s="424" t="s">
        <v>126</v>
      </c>
      <c r="E530" s="425">
        <v>10.59</v>
      </c>
    </row>
    <row r="531" spans="1:5" ht="13.5" customHeight="1">
      <c r="A531" s="423" t="s">
        <v>25061</v>
      </c>
      <c r="B531" s="424" t="s">
        <v>24078</v>
      </c>
      <c r="C531" s="424" t="s">
        <v>25062</v>
      </c>
      <c r="D531" s="424" t="s">
        <v>126</v>
      </c>
      <c r="E531" s="425">
        <v>10.53</v>
      </c>
    </row>
    <row r="532" spans="1:5" ht="12.75" customHeight="1">
      <c r="A532" s="423" t="s">
        <v>25063</v>
      </c>
      <c r="B532" s="424" t="s">
        <v>24078</v>
      </c>
      <c r="C532" s="424" t="s">
        <v>25064</v>
      </c>
      <c r="D532" s="424" t="s">
        <v>126</v>
      </c>
      <c r="E532" s="425">
        <v>12.97</v>
      </c>
    </row>
    <row r="533" spans="1:5" ht="12.75" customHeight="1">
      <c r="A533" s="423" t="s">
        <v>25065</v>
      </c>
      <c r="B533" s="424" t="s">
        <v>24078</v>
      </c>
      <c r="C533" s="424" t="s">
        <v>25066</v>
      </c>
      <c r="D533" s="424" t="s">
        <v>126</v>
      </c>
      <c r="E533" s="425">
        <v>11.85</v>
      </c>
    </row>
    <row r="534" spans="1:5" ht="13.5" customHeight="1">
      <c r="A534" s="423" t="s">
        <v>25067</v>
      </c>
      <c r="B534" s="424" t="s">
        <v>24078</v>
      </c>
      <c r="C534" s="424" t="s">
        <v>25068</v>
      </c>
      <c r="D534" s="424" t="s">
        <v>126</v>
      </c>
      <c r="E534" s="425">
        <v>11.06</v>
      </c>
    </row>
    <row r="535" spans="1:5" ht="12.75" customHeight="1">
      <c r="A535" s="423" t="s">
        <v>25069</v>
      </c>
      <c r="B535" s="424" t="s">
        <v>24078</v>
      </c>
      <c r="C535" s="424" t="s">
        <v>25070</v>
      </c>
      <c r="D535" s="424" t="s">
        <v>126</v>
      </c>
      <c r="E535" s="425">
        <v>10.8</v>
      </c>
    </row>
    <row r="536" spans="1:5" ht="13.5" customHeight="1">
      <c r="A536" s="423" t="s">
        <v>25071</v>
      </c>
      <c r="B536" s="424" t="s">
        <v>24078</v>
      </c>
      <c r="C536" s="424" t="s">
        <v>25072</v>
      </c>
      <c r="D536" s="424" t="s">
        <v>126</v>
      </c>
      <c r="E536" s="425">
        <v>11.33</v>
      </c>
    </row>
    <row r="537" spans="1:5" ht="12.75" customHeight="1">
      <c r="A537" s="423" t="s">
        <v>25073</v>
      </c>
      <c r="B537" s="424" t="s">
        <v>24078</v>
      </c>
      <c r="C537" s="424" t="s">
        <v>25074</v>
      </c>
      <c r="D537" s="424" t="s">
        <v>126</v>
      </c>
      <c r="E537" s="425">
        <v>11.04</v>
      </c>
    </row>
    <row r="538" spans="1:5" ht="12.75" customHeight="1">
      <c r="A538" s="423" t="s">
        <v>25075</v>
      </c>
      <c r="B538" s="424" t="s">
        <v>24078</v>
      </c>
      <c r="C538" s="424" t="s">
        <v>25076</v>
      </c>
      <c r="D538" s="424" t="s">
        <v>126</v>
      </c>
      <c r="E538" s="425">
        <v>11.06</v>
      </c>
    </row>
    <row r="539" spans="1:5" ht="13.5" customHeight="1">
      <c r="A539" s="423" t="s">
        <v>25077</v>
      </c>
      <c r="B539" s="424" t="s">
        <v>24078</v>
      </c>
      <c r="C539" s="424" t="s">
        <v>25078</v>
      </c>
      <c r="D539" s="424" t="s">
        <v>126</v>
      </c>
      <c r="E539" s="425">
        <v>11.04</v>
      </c>
    </row>
    <row r="540" spans="1:5" ht="12.75" customHeight="1">
      <c r="A540" s="423" t="s">
        <v>25079</v>
      </c>
      <c r="B540" s="424" t="s">
        <v>24078</v>
      </c>
      <c r="C540" s="424" t="s">
        <v>25080</v>
      </c>
      <c r="D540" s="424" t="s">
        <v>126</v>
      </c>
      <c r="E540" s="425">
        <v>11.46</v>
      </c>
    </row>
    <row r="541" spans="1:5" ht="12.75" customHeight="1">
      <c r="A541" s="423" t="s">
        <v>25081</v>
      </c>
      <c r="B541" s="424" t="s">
        <v>24078</v>
      </c>
      <c r="C541" s="424" t="s">
        <v>25082</v>
      </c>
      <c r="D541" s="424" t="s">
        <v>126</v>
      </c>
      <c r="E541" s="425">
        <v>12.36</v>
      </c>
    </row>
    <row r="542" spans="1:5" ht="13.5" customHeight="1">
      <c r="A542" s="423" t="s">
        <v>25083</v>
      </c>
      <c r="B542" s="424" t="s">
        <v>24078</v>
      </c>
      <c r="C542" s="424" t="s">
        <v>25084</v>
      </c>
      <c r="D542" s="424" t="s">
        <v>126</v>
      </c>
      <c r="E542" s="425">
        <v>11.68</v>
      </c>
    </row>
    <row r="543" spans="1:5" ht="12.75" customHeight="1">
      <c r="A543" s="420" t="s">
        <v>25085</v>
      </c>
      <c r="B543" s="421" t="s">
        <v>24078</v>
      </c>
      <c r="C543" s="421" t="s">
        <v>25086</v>
      </c>
      <c r="D543" s="422"/>
      <c r="E543" s="426"/>
    </row>
    <row r="544" spans="1:5" ht="13.5" customHeight="1">
      <c r="A544" s="423" t="s">
        <v>25087</v>
      </c>
      <c r="B544" s="424" t="s">
        <v>24078</v>
      </c>
      <c r="C544" s="424" t="s">
        <v>25088</v>
      </c>
      <c r="D544" s="424" t="s">
        <v>71</v>
      </c>
      <c r="E544" s="425">
        <v>727.45</v>
      </c>
    </row>
    <row r="545" spans="1:5" ht="12.75" customHeight="1">
      <c r="A545" s="423" t="s">
        <v>25089</v>
      </c>
      <c r="B545" s="424" t="s">
        <v>24078</v>
      </c>
      <c r="C545" s="424" t="s">
        <v>25090</v>
      </c>
      <c r="D545" s="424" t="s">
        <v>71</v>
      </c>
      <c r="E545" s="425">
        <v>771.39</v>
      </c>
    </row>
    <row r="546" spans="1:5" ht="12.75" customHeight="1">
      <c r="A546" s="423" t="s">
        <v>25091</v>
      </c>
      <c r="B546" s="424" t="s">
        <v>24078</v>
      </c>
      <c r="C546" s="424" t="s">
        <v>25092</v>
      </c>
      <c r="D546" s="424" t="s">
        <v>71</v>
      </c>
      <c r="E546" s="425">
        <v>794.16</v>
      </c>
    </row>
    <row r="547" spans="1:5" ht="13.5" customHeight="1">
      <c r="A547" s="423" t="s">
        <v>25093</v>
      </c>
      <c r="B547" s="424" t="s">
        <v>24078</v>
      </c>
      <c r="C547" s="424" t="s">
        <v>25094</v>
      </c>
      <c r="D547" s="424" t="s">
        <v>71</v>
      </c>
      <c r="E547" s="425">
        <v>854.82</v>
      </c>
    </row>
    <row r="548" spans="1:5" ht="12.75" customHeight="1">
      <c r="A548" s="420" t="s">
        <v>25095</v>
      </c>
      <c r="B548" s="421" t="s">
        <v>24078</v>
      </c>
      <c r="C548" s="421" t="s">
        <v>25096</v>
      </c>
      <c r="D548" s="422"/>
      <c r="E548" s="426"/>
    </row>
    <row r="549" spans="1:5" ht="13.5" customHeight="1">
      <c r="A549" s="423" t="s">
        <v>25097</v>
      </c>
      <c r="B549" s="424" t="s">
        <v>24078</v>
      </c>
      <c r="C549" s="424" t="s">
        <v>25098</v>
      </c>
      <c r="D549" s="424" t="s">
        <v>71</v>
      </c>
      <c r="E549" s="425">
        <v>695.24</v>
      </c>
    </row>
    <row r="550" spans="1:5" ht="12.75" customHeight="1">
      <c r="A550" s="423" t="s">
        <v>25099</v>
      </c>
      <c r="B550" s="424" t="s">
        <v>24078</v>
      </c>
      <c r="C550" s="424" t="s">
        <v>25100</v>
      </c>
      <c r="D550" s="424" t="s">
        <v>71</v>
      </c>
      <c r="E550" s="425">
        <v>706.24</v>
      </c>
    </row>
    <row r="551" spans="1:5" ht="12.75" customHeight="1">
      <c r="A551" s="423" t="s">
        <v>25101</v>
      </c>
      <c r="B551" s="424" t="s">
        <v>24078</v>
      </c>
      <c r="C551" s="424" t="s">
        <v>25102</v>
      </c>
      <c r="D551" s="424" t="s">
        <v>71</v>
      </c>
      <c r="E551" s="425">
        <v>717.24</v>
      </c>
    </row>
    <row r="552" spans="1:5" ht="13.5" customHeight="1">
      <c r="A552" s="423" t="s">
        <v>25103</v>
      </c>
      <c r="B552" s="424" t="s">
        <v>24078</v>
      </c>
      <c r="C552" s="424" t="s">
        <v>25104</v>
      </c>
      <c r="D552" s="424" t="s">
        <v>71</v>
      </c>
      <c r="E552" s="425">
        <v>739.24</v>
      </c>
    </row>
    <row r="553" spans="1:5" ht="12.75" customHeight="1">
      <c r="A553" s="420" t="s">
        <v>25105</v>
      </c>
      <c r="B553" s="421" t="s">
        <v>24078</v>
      </c>
      <c r="C553" s="421" t="s">
        <v>25106</v>
      </c>
      <c r="D553" s="422"/>
      <c r="E553" s="426"/>
    </row>
    <row r="554" spans="1:5" ht="13.5" customHeight="1">
      <c r="A554" s="423" t="s">
        <v>25107</v>
      </c>
      <c r="B554" s="424" t="s">
        <v>24078</v>
      </c>
      <c r="C554" s="424" t="s">
        <v>25108</v>
      </c>
      <c r="D554" s="424" t="s">
        <v>71</v>
      </c>
      <c r="E554" s="425">
        <v>718.79</v>
      </c>
    </row>
    <row r="555" spans="1:5" ht="12.75" customHeight="1">
      <c r="A555" s="423" t="s">
        <v>25109</v>
      </c>
      <c r="B555" s="424" t="s">
        <v>24078</v>
      </c>
      <c r="C555" s="424" t="s">
        <v>25110</v>
      </c>
      <c r="D555" s="424" t="s">
        <v>71</v>
      </c>
      <c r="E555" s="425">
        <v>729.79</v>
      </c>
    </row>
    <row r="556" spans="1:5" ht="12.75" customHeight="1">
      <c r="A556" s="423" t="s">
        <v>25111</v>
      </c>
      <c r="B556" s="424" t="s">
        <v>24078</v>
      </c>
      <c r="C556" s="424" t="s">
        <v>25112</v>
      </c>
      <c r="D556" s="424" t="s">
        <v>71</v>
      </c>
      <c r="E556" s="425">
        <v>740.79</v>
      </c>
    </row>
    <row r="557" spans="1:5" ht="13.5" customHeight="1">
      <c r="A557" s="423" t="s">
        <v>25113</v>
      </c>
      <c r="B557" s="424" t="s">
        <v>24078</v>
      </c>
      <c r="C557" s="424" t="s">
        <v>25114</v>
      </c>
      <c r="D557" s="424" t="s">
        <v>71</v>
      </c>
      <c r="E557" s="425">
        <v>762.79</v>
      </c>
    </row>
    <row r="558" spans="1:5" ht="12.75" customHeight="1">
      <c r="A558" s="420" t="s">
        <v>25115</v>
      </c>
      <c r="B558" s="421" t="s">
        <v>24078</v>
      </c>
      <c r="C558" s="557" t="s">
        <v>25116</v>
      </c>
      <c r="D558" s="422"/>
      <c r="E558" s="426"/>
    </row>
    <row r="559" spans="1:5" ht="5.25" customHeight="1">
      <c r="A559" s="428"/>
      <c r="C559" s="557"/>
      <c r="E559" s="429"/>
    </row>
    <row r="560" spans="1:5" ht="12.75" customHeight="1">
      <c r="A560" s="423" t="s">
        <v>25117</v>
      </c>
      <c r="B560" s="424" t="s">
        <v>24078</v>
      </c>
      <c r="C560" s="556" t="s">
        <v>25118</v>
      </c>
      <c r="D560" s="424" t="s">
        <v>74</v>
      </c>
      <c r="E560" s="425">
        <v>177.11</v>
      </c>
    </row>
    <row r="561" spans="1:5" ht="2.25" customHeight="1">
      <c r="A561" s="428"/>
      <c r="C561" s="556"/>
      <c r="E561" s="429"/>
    </row>
    <row r="562" spans="1:5" ht="13.5" customHeight="1">
      <c r="A562" s="423" t="s">
        <v>25119</v>
      </c>
      <c r="B562" s="424" t="s">
        <v>24078</v>
      </c>
      <c r="C562" s="556" t="s">
        <v>25120</v>
      </c>
      <c r="D562" s="424" t="s">
        <v>74</v>
      </c>
      <c r="E562" s="425">
        <v>209.22</v>
      </c>
    </row>
    <row r="563" spans="1:5" ht="2.25" customHeight="1">
      <c r="A563" s="428"/>
      <c r="C563" s="556"/>
      <c r="E563" s="429"/>
    </row>
    <row r="564" spans="1:5" ht="12.75" customHeight="1">
      <c r="A564" s="423" t="s">
        <v>25121</v>
      </c>
      <c r="B564" s="424" t="s">
        <v>24078</v>
      </c>
      <c r="C564" s="556" t="s">
        <v>25122</v>
      </c>
      <c r="D564" s="424" t="s">
        <v>74</v>
      </c>
      <c r="E564" s="425">
        <v>246.79</v>
      </c>
    </row>
    <row r="565" spans="1:5" ht="3" customHeight="1">
      <c r="A565" s="428"/>
      <c r="C565" s="556"/>
      <c r="E565" s="429"/>
    </row>
    <row r="566" spans="1:5" ht="12.75" customHeight="1">
      <c r="A566" s="423" t="s">
        <v>25123</v>
      </c>
      <c r="B566" s="424" t="s">
        <v>24078</v>
      </c>
      <c r="C566" s="556" t="s">
        <v>25124</v>
      </c>
      <c r="D566" s="424" t="s">
        <v>74</v>
      </c>
      <c r="E566" s="425">
        <v>318.13</v>
      </c>
    </row>
    <row r="567" spans="1:5" ht="3" customHeight="1">
      <c r="A567" s="428"/>
      <c r="C567" s="556"/>
      <c r="E567" s="429"/>
    </row>
    <row r="568" spans="1:5" ht="12.75" customHeight="1">
      <c r="A568" s="416" t="s">
        <v>25125</v>
      </c>
      <c r="B568" s="417"/>
      <c r="C568" s="418" t="s">
        <v>25126</v>
      </c>
      <c r="D568" s="419"/>
      <c r="E568" s="430"/>
    </row>
    <row r="569" spans="1:5" ht="12.75" customHeight="1">
      <c r="A569" s="420" t="s">
        <v>25127</v>
      </c>
      <c r="B569" s="421" t="s">
        <v>24078</v>
      </c>
      <c r="C569" s="421" t="s">
        <v>25128</v>
      </c>
      <c r="D569" s="422"/>
      <c r="E569" s="426"/>
    </row>
    <row r="570" spans="1:5" ht="13.5" customHeight="1">
      <c r="A570" s="423" t="s">
        <v>25129</v>
      </c>
      <c r="B570" s="424" t="s">
        <v>24078</v>
      </c>
      <c r="C570" s="424" t="s">
        <v>25130</v>
      </c>
      <c r="D570" s="424" t="s">
        <v>74</v>
      </c>
      <c r="E570" s="425">
        <v>76.23</v>
      </c>
    </row>
    <row r="571" spans="1:5" ht="12.75" customHeight="1">
      <c r="A571" s="423" t="s">
        <v>25131</v>
      </c>
      <c r="B571" s="424" t="s">
        <v>24078</v>
      </c>
      <c r="C571" s="424" t="s">
        <v>25132</v>
      </c>
      <c r="D571" s="424" t="s">
        <v>74</v>
      </c>
      <c r="E571" s="425">
        <v>140.1</v>
      </c>
    </row>
    <row r="572" spans="1:5" ht="13.5" customHeight="1">
      <c r="A572" s="423" t="s">
        <v>25133</v>
      </c>
      <c r="B572" s="424" t="s">
        <v>24078</v>
      </c>
      <c r="C572" s="424" t="s">
        <v>25134</v>
      </c>
      <c r="D572" s="424" t="s">
        <v>74</v>
      </c>
      <c r="E572" s="425">
        <v>252.63</v>
      </c>
    </row>
    <row r="573" spans="1:5" ht="12.75" customHeight="1">
      <c r="A573" s="423" t="s">
        <v>25135</v>
      </c>
      <c r="B573" s="424" t="s">
        <v>24078</v>
      </c>
      <c r="C573" s="424" t="s">
        <v>25136</v>
      </c>
      <c r="D573" s="424" t="s">
        <v>74</v>
      </c>
      <c r="E573" s="425">
        <v>80.23</v>
      </c>
    </row>
    <row r="574" spans="1:5" ht="12.75" customHeight="1">
      <c r="A574" s="423" t="s">
        <v>25137</v>
      </c>
      <c r="B574" s="424" t="s">
        <v>24078</v>
      </c>
      <c r="C574" s="424" t="s">
        <v>25138</v>
      </c>
      <c r="D574" s="424" t="s">
        <v>74</v>
      </c>
      <c r="E574" s="425">
        <v>148.09</v>
      </c>
    </row>
    <row r="575" spans="1:5" ht="13.5" customHeight="1">
      <c r="A575" s="423" t="s">
        <v>25139</v>
      </c>
      <c r="B575" s="424" t="s">
        <v>24078</v>
      </c>
      <c r="C575" s="424" t="s">
        <v>25140</v>
      </c>
      <c r="D575" s="424" t="s">
        <v>74</v>
      </c>
      <c r="E575" s="425">
        <v>262.63</v>
      </c>
    </row>
    <row r="576" spans="1:5" ht="12.75" customHeight="1">
      <c r="A576" s="420" t="s">
        <v>25141</v>
      </c>
      <c r="B576" s="421" t="s">
        <v>24078</v>
      </c>
      <c r="C576" s="421" t="s">
        <v>25142</v>
      </c>
      <c r="D576" s="422"/>
      <c r="E576" s="426"/>
    </row>
    <row r="577" spans="1:5" ht="12.75" customHeight="1">
      <c r="A577" s="423" t="s">
        <v>25143</v>
      </c>
      <c r="B577" s="424" t="s">
        <v>24078</v>
      </c>
      <c r="C577" s="424" t="s">
        <v>25132</v>
      </c>
      <c r="D577" s="424" t="s">
        <v>74</v>
      </c>
      <c r="E577" s="425">
        <v>53.13</v>
      </c>
    </row>
    <row r="578" spans="1:5" ht="13.5" customHeight="1">
      <c r="A578" s="423" t="s">
        <v>25144</v>
      </c>
      <c r="B578" s="424" t="s">
        <v>24078</v>
      </c>
      <c r="C578" s="424" t="s">
        <v>25145</v>
      </c>
      <c r="D578" s="424" t="s">
        <v>74</v>
      </c>
      <c r="E578" s="425">
        <v>66.17</v>
      </c>
    </row>
    <row r="579" spans="1:5" ht="12.75" customHeight="1">
      <c r="A579" s="423" t="s">
        <v>25146</v>
      </c>
      <c r="B579" s="424" t="s">
        <v>24078</v>
      </c>
      <c r="C579" s="424" t="s">
        <v>25134</v>
      </c>
      <c r="D579" s="424" t="s">
        <v>74</v>
      </c>
      <c r="E579" s="425">
        <v>85.94</v>
      </c>
    </row>
    <row r="580" spans="1:5" ht="13.5" customHeight="1">
      <c r="A580" s="423" t="s">
        <v>25147</v>
      </c>
      <c r="B580" s="424" t="s">
        <v>24078</v>
      </c>
      <c r="C580" s="424" t="s">
        <v>25148</v>
      </c>
      <c r="D580" s="424" t="s">
        <v>74</v>
      </c>
      <c r="E580" s="425">
        <v>126.71</v>
      </c>
    </row>
    <row r="581" spans="1:5" ht="12.75" customHeight="1">
      <c r="A581" s="420" t="s">
        <v>25149</v>
      </c>
      <c r="B581" s="421" t="s">
        <v>24078</v>
      </c>
      <c r="C581" s="421" t="s">
        <v>25150</v>
      </c>
      <c r="D581" s="422"/>
      <c r="E581" s="426"/>
    </row>
    <row r="582" spans="1:5" ht="12.75" customHeight="1">
      <c r="A582" s="423" t="s">
        <v>25151</v>
      </c>
      <c r="B582" s="424" t="s">
        <v>24078</v>
      </c>
      <c r="C582" s="424" t="s">
        <v>25152</v>
      </c>
      <c r="D582" s="424" t="s">
        <v>74</v>
      </c>
      <c r="E582" s="425">
        <v>60.89</v>
      </c>
    </row>
    <row r="583" spans="1:5" ht="13.5" customHeight="1">
      <c r="A583" s="423" t="s">
        <v>25153</v>
      </c>
      <c r="B583" s="424" t="s">
        <v>24078</v>
      </c>
      <c r="C583" s="424" t="s">
        <v>25154</v>
      </c>
      <c r="D583" s="424" t="s">
        <v>74</v>
      </c>
      <c r="E583" s="425">
        <v>72.44</v>
      </c>
    </row>
    <row r="584" spans="1:5" ht="12.75" customHeight="1">
      <c r="A584" s="423" t="s">
        <v>25155</v>
      </c>
      <c r="B584" s="424" t="s">
        <v>24078</v>
      </c>
      <c r="C584" s="424" t="s">
        <v>25156</v>
      </c>
      <c r="D584" s="424" t="s">
        <v>74</v>
      </c>
      <c r="E584" s="425">
        <v>84.65</v>
      </c>
    </row>
    <row r="585" spans="1:5" ht="13.5" customHeight="1">
      <c r="A585" s="423" t="s">
        <v>25157</v>
      </c>
      <c r="B585" s="424" t="s">
        <v>24078</v>
      </c>
      <c r="C585" s="424" t="s">
        <v>25158</v>
      </c>
      <c r="D585" s="424" t="s">
        <v>74</v>
      </c>
      <c r="E585" s="425">
        <v>65.69</v>
      </c>
    </row>
    <row r="586" spans="1:5" ht="12.75" customHeight="1">
      <c r="A586" s="423" t="s">
        <v>25159</v>
      </c>
      <c r="B586" s="424" t="s">
        <v>24078</v>
      </c>
      <c r="C586" s="424" t="s">
        <v>25160</v>
      </c>
      <c r="D586" s="424" t="s">
        <v>74</v>
      </c>
      <c r="E586" s="425">
        <v>78.430000000000007</v>
      </c>
    </row>
    <row r="587" spans="1:5" ht="12.75" customHeight="1">
      <c r="A587" s="423" t="s">
        <v>25161</v>
      </c>
      <c r="B587" s="424" t="s">
        <v>24078</v>
      </c>
      <c r="C587" s="424" t="s">
        <v>25162</v>
      </c>
      <c r="D587" s="424" t="s">
        <v>74</v>
      </c>
      <c r="E587" s="425">
        <v>90.65</v>
      </c>
    </row>
    <row r="588" spans="1:5" ht="13.5" customHeight="1">
      <c r="A588" s="420" t="s">
        <v>25163</v>
      </c>
      <c r="B588" s="421" t="s">
        <v>24078</v>
      </c>
      <c r="C588" s="421" t="s">
        <v>25164</v>
      </c>
      <c r="D588" s="422"/>
      <c r="E588" s="426"/>
    </row>
    <row r="589" spans="1:5" ht="12.75" customHeight="1">
      <c r="A589" s="423" t="s">
        <v>25165</v>
      </c>
      <c r="B589" s="424" t="s">
        <v>24078</v>
      </c>
      <c r="C589" s="424" t="s">
        <v>25166</v>
      </c>
      <c r="D589" s="424" t="s">
        <v>74</v>
      </c>
      <c r="E589" s="425">
        <v>80.66</v>
      </c>
    </row>
    <row r="590" spans="1:5" ht="12.75" customHeight="1">
      <c r="A590" s="423" t="s">
        <v>25167</v>
      </c>
      <c r="B590" s="424" t="s">
        <v>24078</v>
      </c>
      <c r="C590" s="424" t="s">
        <v>25168</v>
      </c>
      <c r="D590" s="424" t="s">
        <v>74</v>
      </c>
      <c r="E590" s="425">
        <v>93.79</v>
      </c>
    </row>
    <row r="591" spans="1:5" ht="13.5" customHeight="1">
      <c r="A591" s="423" t="s">
        <v>25169</v>
      </c>
      <c r="B591" s="424" t="s">
        <v>24078</v>
      </c>
      <c r="C591" s="424" t="s">
        <v>25170</v>
      </c>
      <c r="D591" s="424" t="s">
        <v>74</v>
      </c>
      <c r="E591" s="425">
        <v>109.55</v>
      </c>
    </row>
    <row r="592" spans="1:5" ht="12.75" customHeight="1">
      <c r="A592" s="420" t="s">
        <v>25171</v>
      </c>
      <c r="B592" s="421" t="s">
        <v>24078</v>
      </c>
      <c r="C592" s="421" t="s">
        <v>25172</v>
      </c>
      <c r="D592" s="422"/>
      <c r="E592" s="426"/>
    </row>
    <row r="593" spans="1:5" ht="13.5" customHeight="1">
      <c r="A593" s="423" t="s">
        <v>25173</v>
      </c>
      <c r="B593" s="424" t="s">
        <v>24078</v>
      </c>
      <c r="C593" s="424" t="s">
        <v>25174</v>
      </c>
      <c r="D593" s="424" t="s">
        <v>74</v>
      </c>
      <c r="E593" s="425">
        <v>849.75</v>
      </c>
    </row>
    <row r="594" spans="1:5" ht="12.75" customHeight="1">
      <c r="A594" s="423" t="s">
        <v>25175</v>
      </c>
      <c r="B594" s="424" t="s">
        <v>24078</v>
      </c>
      <c r="C594" s="424" t="s">
        <v>25176</v>
      </c>
      <c r="D594" s="424" t="s">
        <v>74</v>
      </c>
      <c r="E594" s="425">
        <v>605.97</v>
      </c>
    </row>
    <row r="595" spans="1:5" ht="12.75" customHeight="1">
      <c r="A595" s="423" t="s">
        <v>25177</v>
      </c>
      <c r="B595" s="424" t="s">
        <v>24078</v>
      </c>
      <c r="C595" s="424" t="s">
        <v>25178</v>
      </c>
      <c r="D595" s="424" t="s">
        <v>74</v>
      </c>
      <c r="E595" s="425">
        <v>333.74</v>
      </c>
    </row>
    <row r="596" spans="1:5" ht="13.5" customHeight="1">
      <c r="A596" s="423" t="s">
        <v>25179</v>
      </c>
      <c r="B596" s="424" t="s">
        <v>24078</v>
      </c>
      <c r="C596" s="424" t="s">
        <v>25180</v>
      </c>
      <c r="D596" s="424" t="s">
        <v>74</v>
      </c>
      <c r="E596" s="425">
        <v>725.55</v>
      </c>
    </row>
    <row r="597" spans="1:5" ht="12.75" customHeight="1">
      <c r="A597" s="420" t="s">
        <v>25181</v>
      </c>
      <c r="B597" s="421" t="s">
        <v>24078</v>
      </c>
      <c r="C597" s="421" t="s">
        <v>25182</v>
      </c>
      <c r="D597" s="422"/>
      <c r="E597" s="426"/>
    </row>
    <row r="598" spans="1:5" ht="13.5" customHeight="1">
      <c r="A598" s="423" t="s">
        <v>25183</v>
      </c>
      <c r="B598" s="424" t="s">
        <v>24078</v>
      </c>
      <c r="C598" s="424" t="s">
        <v>25184</v>
      </c>
      <c r="D598" s="424" t="s">
        <v>74</v>
      </c>
      <c r="E598" s="425">
        <v>110</v>
      </c>
    </row>
    <row r="599" spans="1:5" ht="12.75" customHeight="1">
      <c r="A599" s="423" t="s">
        <v>25185</v>
      </c>
      <c r="B599" s="424" t="s">
        <v>24078</v>
      </c>
      <c r="C599" s="556" t="s">
        <v>25186</v>
      </c>
      <c r="D599" s="424" t="s">
        <v>100</v>
      </c>
      <c r="E599" s="425">
        <v>390.65</v>
      </c>
    </row>
    <row r="600" spans="1:5" ht="2.25" customHeight="1">
      <c r="A600" s="428"/>
      <c r="C600" s="556"/>
      <c r="E600" s="429"/>
    </row>
    <row r="601" spans="1:5" ht="13.5" customHeight="1">
      <c r="A601" s="420" t="s">
        <v>25187</v>
      </c>
      <c r="B601" s="421" t="s">
        <v>24078</v>
      </c>
      <c r="C601" s="421" t="s">
        <v>25188</v>
      </c>
      <c r="D601" s="422"/>
      <c r="E601" s="426"/>
    </row>
    <row r="602" spans="1:5" ht="12.75" customHeight="1">
      <c r="A602" s="423" t="s">
        <v>25189</v>
      </c>
      <c r="B602" s="424" t="s">
        <v>24078</v>
      </c>
      <c r="C602" s="424" t="s">
        <v>25190</v>
      </c>
      <c r="D602" s="424" t="s">
        <v>53</v>
      </c>
      <c r="E602" s="425">
        <v>44.73</v>
      </c>
    </row>
    <row r="603" spans="1:5" ht="13.5" customHeight="1">
      <c r="A603" s="423" t="s">
        <v>25191</v>
      </c>
      <c r="B603" s="424" t="s">
        <v>24078</v>
      </c>
      <c r="C603" s="424" t="s">
        <v>25192</v>
      </c>
      <c r="D603" s="424" t="s">
        <v>53</v>
      </c>
      <c r="E603" s="425">
        <v>53.35</v>
      </c>
    </row>
    <row r="604" spans="1:5" ht="12.75" customHeight="1">
      <c r="A604" s="423" t="s">
        <v>25193</v>
      </c>
      <c r="B604" s="424" t="s">
        <v>24078</v>
      </c>
      <c r="C604" s="424" t="s">
        <v>25194</v>
      </c>
      <c r="D604" s="424" t="s">
        <v>53</v>
      </c>
      <c r="E604" s="425">
        <v>61.62</v>
      </c>
    </row>
    <row r="605" spans="1:5" ht="12.75" customHeight="1">
      <c r="A605" s="420" t="s">
        <v>25195</v>
      </c>
      <c r="B605" s="421" t="s">
        <v>24078</v>
      </c>
      <c r="C605" s="421" t="s">
        <v>25196</v>
      </c>
      <c r="D605" s="422"/>
      <c r="E605" s="426"/>
    </row>
    <row r="606" spans="1:5" ht="13.5" customHeight="1">
      <c r="A606" s="423" t="s">
        <v>25197</v>
      </c>
      <c r="B606" s="424" t="s">
        <v>24078</v>
      </c>
      <c r="C606" s="424" t="s">
        <v>25198</v>
      </c>
      <c r="D606" s="424" t="s">
        <v>53</v>
      </c>
      <c r="E606" s="425">
        <v>431.01</v>
      </c>
    </row>
    <row r="607" spans="1:5" ht="12.75" customHeight="1">
      <c r="A607" s="420" t="s">
        <v>25199</v>
      </c>
      <c r="B607" s="421" t="s">
        <v>24078</v>
      </c>
      <c r="C607" s="421" t="s">
        <v>25196</v>
      </c>
      <c r="D607" s="422"/>
      <c r="E607" s="426"/>
    </row>
    <row r="608" spans="1:5" ht="12.75" customHeight="1">
      <c r="A608" s="423" t="s">
        <v>25200</v>
      </c>
      <c r="B608" s="424" t="s">
        <v>24078</v>
      </c>
      <c r="C608" s="424" t="s">
        <v>25198</v>
      </c>
      <c r="D608" s="424" t="s">
        <v>53</v>
      </c>
      <c r="E608" s="425">
        <v>431.01</v>
      </c>
    </row>
    <row r="609" spans="1:5" ht="13.5" customHeight="1">
      <c r="A609" s="420" t="s">
        <v>25201</v>
      </c>
      <c r="B609" s="421" t="s">
        <v>24078</v>
      </c>
      <c r="C609" s="421" t="s">
        <v>25202</v>
      </c>
      <c r="D609" s="422"/>
      <c r="E609" s="426"/>
    </row>
    <row r="610" spans="1:5" ht="12.75" customHeight="1">
      <c r="A610" s="423" t="s">
        <v>25203</v>
      </c>
      <c r="B610" s="424" t="s">
        <v>24078</v>
      </c>
      <c r="C610" s="424" t="s">
        <v>25204</v>
      </c>
      <c r="D610" s="424" t="s">
        <v>53</v>
      </c>
      <c r="E610" s="425">
        <v>275.26</v>
      </c>
    </row>
    <row r="611" spans="1:5" ht="13.5" customHeight="1">
      <c r="A611" s="423" t="s">
        <v>25205</v>
      </c>
      <c r="B611" s="424" t="s">
        <v>24078</v>
      </c>
      <c r="C611" s="424" t="s">
        <v>25206</v>
      </c>
      <c r="D611" s="424" t="s">
        <v>53</v>
      </c>
      <c r="E611" s="425">
        <v>346.21</v>
      </c>
    </row>
    <row r="612" spans="1:5" ht="12.75" customHeight="1">
      <c r="A612" s="423" t="s">
        <v>25207</v>
      </c>
      <c r="B612" s="424" t="s">
        <v>24078</v>
      </c>
      <c r="C612" s="424" t="s">
        <v>25208</v>
      </c>
      <c r="D612" s="424" t="s">
        <v>53</v>
      </c>
      <c r="E612" s="425">
        <v>523.39</v>
      </c>
    </row>
    <row r="613" spans="1:5" ht="12.75" customHeight="1">
      <c r="A613" s="423" t="s">
        <v>25209</v>
      </c>
      <c r="B613" s="424" t="s">
        <v>24078</v>
      </c>
      <c r="C613" s="424" t="s">
        <v>25210</v>
      </c>
      <c r="D613" s="424" t="s">
        <v>53</v>
      </c>
      <c r="E613" s="425">
        <v>614.29999999999995</v>
      </c>
    </row>
    <row r="614" spans="1:5" ht="13.5" customHeight="1">
      <c r="A614" s="420" t="s">
        <v>25211</v>
      </c>
      <c r="B614" s="421" t="s">
        <v>24078</v>
      </c>
      <c r="C614" s="421" t="s">
        <v>25212</v>
      </c>
      <c r="D614" s="422"/>
      <c r="E614" s="426"/>
    </row>
    <row r="615" spans="1:5" ht="12.75" customHeight="1">
      <c r="A615" s="423" t="s">
        <v>25213</v>
      </c>
      <c r="B615" s="424" t="s">
        <v>24078</v>
      </c>
      <c r="C615" s="424" t="s">
        <v>25214</v>
      </c>
      <c r="D615" s="424" t="s">
        <v>53</v>
      </c>
      <c r="E615" s="425">
        <v>26.49</v>
      </c>
    </row>
    <row r="616" spans="1:5" ht="13.5" customHeight="1">
      <c r="A616" s="416" t="s">
        <v>25215</v>
      </c>
      <c r="B616" s="417"/>
      <c r="C616" s="418" t="s">
        <v>25216</v>
      </c>
      <c r="D616" s="419"/>
      <c r="E616" s="430"/>
    </row>
    <row r="617" spans="1:5" ht="12.75" customHeight="1">
      <c r="A617" s="420" t="s">
        <v>25217</v>
      </c>
      <c r="B617" s="421" t="s">
        <v>24078</v>
      </c>
      <c r="C617" s="421" t="s">
        <v>25218</v>
      </c>
      <c r="D617" s="422"/>
      <c r="E617" s="426"/>
    </row>
    <row r="618" spans="1:5" ht="12.75" customHeight="1">
      <c r="A618" s="423" t="s">
        <v>25219</v>
      </c>
      <c r="B618" s="424" t="s">
        <v>24078</v>
      </c>
      <c r="C618" s="424" t="s">
        <v>25220</v>
      </c>
      <c r="D618" s="424" t="s">
        <v>74</v>
      </c>
      <c r="E618" s="425">
        <v>149.24</v>
      </c>
    </row>
    <row r="619" spans="1:5" ht="13.5" customHeight="1">
      <c r="A619" s="423" t="s">
        <v>25221</v>
      </c>
      <c r="B619" s="424" t="s">
        <v>24078</v>
      </c>
      <c r="C619" s="424" t="s">
        <v>25222</v>
      </c>
      <c r="D619" s="424" t="s">
        <v>74</v>
      </c>
      <c r="E619" s="425">
        <v>79.34</v>
      </c>
    </row>
    <row r="620" spans="1:5" ht="12.75" customHeight="1">
      <c r="A620" s="423" t="s">
        <v>25223</v>
      </c>
      <c r="B620" s="424" t="s">
        <v>24078</v>
      </c>
      <c r="C620" s="424" t="s">
        <v>25224</v>
      </c>
      <c r="D620" s="424" t="s">
        <v>74</v>
      </c>
      <c r="E620" s="425">
        <v>59.81</v>
      </c>
    </row>
    <row r="621" spans="1:5" ht="12.75" customHeight="1">
      <c r="A621" s="423" t="s">
        <v>25225</v>
      </c>
      <c r="B621" s="424" t="s">
        <v>24078</v>
      </c>
      <c r="C621" s="424" t="s">
        <v>25226</v>
      </c>
      <c r="D621" s="424" t="s">
        <v>74</v>
      </c>
      <c r="E621" s="425">
        <v>28.74</v>
      </c>
    </row>
    <row r="622" spans="1:5" ht="13.5" customHeight="1">
      <c r="A622" s="423" t="s">
        <v>25227</v>
      </c>
      <c r="B622" s="424" t="s">
        <v>24078</v>
      </c>
      <c r="C622" s="424" t="s">
        <v>25228</v>
      </c>
      <c r="D622" s="424" t="s">
        <v>74</v>
      </c>
      <c r="E622" s="425">
        <v>25.29</v>
      </c>
    </row>
    <row r="623" spans="1:5" ht="12.75" customHeight="1">
      <c r="A623" s="420" t="s">
        <v>25229</v>
      </c>
      <c r="B623" s="421" t="s">
        <v>24078</v>
      </c>
      <c r="C623" s="421" t="s">
        <v>25230</v>
      </c>
      <c r="D623" s="422"/>
      <c r="E623" s="426"/>
    </row>
    <row r="624" spans="1:5" ht="13.5" customHeight="1">
      <c r="A624" s="423" t="s">
        <v>25231</v>
      </c>
      <c r="B624" s="424" t="s">
        <v>24078</v>
      </c>
      <c r="C624" s="424" t="s">
        <v>25232</v>
      </c>
      <c r="D624" s="424" t="s">
        <v>53</v>
      </c>
      <c r="E624" s="425">
        <v>52.93</v>
      </c>
    </row>
    <row r="625" spans="1:5" ht="12.75" customHeight="1">
      <c r="A625" s="423" t="s">
        <v>25233</v>
      </c>
      <c r="B625" s="424" t="s">
        <v>24078</v>
      </c>
      <c r="C625" s="424" t="s">
        <v>25234</v>
      </c>
      <c r="D625" s="424" t="s">
        <v>53</v>
      </c>
      <c r="E625" s="425">
        <v>42.89</v>
      </c>
    </row>
    <row r="626" spans="1:5" ht="12.75" customHeight="1">
      <c r="A626" s="423" t="s">
        <v>25235</v>
      </c>
      <c r="B626" s="424" t="s">
        <v>24078</v>
      </c>
      <c r="C626" s="424" t="s">
        <v>25236</v>
      </c>
      <c r="D626" s="424" t="s">
        <v>53</v>
      </c>
      <c r="E626" s="425">
        <v>29.37</v>
      </c>
    </row>
    <row r="627" spans="1:5" ht="13.5" customHeight="1">
      <c r="A627" s="423" t="s">
        <v>25237</v>
      </c>
      <c r="B627" s="424" t="s">
        <v>24078</v>
      </c>
      <c r="C627" s="424" t="s">
        <v>25238</v>
      </c>
      <c r="D627" s="424" t="s">
        <v>53</v>
      </c>
      <c r="E627" s="425">
        <v>22.33</v>
      </c>
    </row>
    <row r="628" spans="1:5" ht="12.75" customHeight="1">
      <c r="A628" s="423" t="s">
        <v>25239</v>
      </c>
      <c r="B628" s="424" t="s">
        <v>24078</v>
      </c>
      <c r="C628" s="424" t="s">
        <v>25240</v>
      </c>
      <c r="D628" s="424" t="s">
        <v>53</v>
      </c>
      <c r="E628" s="425">
        <v>7.09</v>
      </c>
    </row>
    <row r="629" spans="1:5" ht="13.5" customHeight="1">
      <c r="A629" s="420" t="s">
        <v>25241</v>
      </c>
      <c r="B629" s="421" t="s">
        <v>24078</v>
      </c>
      <c r="C629" s="421" t="s">
        <v>25242</v>
      </c>
      <c r="D629" s="422"/>
      <c r="E629" s="426"/>
    </row>
    <row r="630" spans="1:5" ht="12.75" customHeight="1">
      <c r="A630" s="423" t="s">
        <v>25243</v>
      </c>
      <c r="B630" s="424" t="s">
        <v>24078</v>
      </c>
      <c r="C630" s="424" t="s">
        <v>25244</v>
      </c>
      <c r="D630" s="424" t="s">
        <v>74</v>
      </c>
      <c r="E630" s="425">
        <v>83.48</v>
      </c>
    </row>
    <row r="631" spans="1:5" ht="12.75" customHeight="1">
      <c r="A631" s="423" t="s">
        <v>25245</v>
      </c>
      <c r="B631" s="424" t="s">
        <v>24078</v>
      </c>
      <c r="C631" s="424" t="s">
        <v>25246</v>
      </c>
      <c r="D631" s="424" t="s">
        <v>74</v>
      </c>
      <c r="E631" s="425">
        <v>86.52</v>
      </c>
    </row>
    <row r="632" spans="1:5" ht="13.5" customHeight="1">
      <c r="A632" s="423" t="s">
        <v>25247</v>
      </c>
      <c r="B632" s="424" t="s">
        <v>24078</v>
      </c>
      <c r="C632" s="424" t="s">
        <v>25248</v>
      </c>
      <c r="D632" s="424" t="s">
        <v>74</v>
      </c>
      <c r="E632" s="425">
        <v>89.73</v>
      </c>
    </row>
    <row r="633" spans="1:5" ht="12.75" customHeight="1">
      <c r="A633" s="420" t="s">
        <v>25249</v>
      </c>
      <c r="B633" s="421" t="s">
        <v>24078</v>
      </c>
      <c r="C633" s="421" t="s">
        <v>25250</v>
      </c>
      <c r="D633" s="422"/>
      <c r="E633" s="426"/>
    </row>
    <row r="634" spans="1:5" ht="12.75" customHeight="1">
      <c r="A634" s="423" t="s">
        <v>25251</v>
      </c>
      <c r="B634" s="424" t="s">
        <v>24078</v>
      </c>
      <c r="C634" s="424" t="s">
        <v>25252</v>
      </c>
      <c r="D634" s="424" t="s">
        <v>74</v>
      </c>
      <c r="E634" s="425">
        <v>43.77</v>
      </c>
    </row>
    <row r="635" spans="1:5" ht="13.5" customHeight="1">
      <c r="A635" s="423" t="s">
        <v>25253</v>
      </c>
      <c r="B635" s="424" t="s">
        <v>24078</v>
      </c>
      <c r="C635" s="424" t="s">
        <v>25254</v>
      </c>
      <c r="D635" s="424" t="s">
        <v>74</v>
      </c>
      <c r="E635" s="425">
        <v>44.44</v>
      </c>
    </row>
    <row r="636" spans="1:5" ht="12.75" customHeight="1">
      <c r="A636" s="423" t="s">
        <v>25255</v>
      </c>
      <c r="B636" s="424" t="s">
        <v>24078</v>
      </c>
      <c r="C636" s="424" t="s">
        <v>25256</v>
      </c>
      <c r="D636" s="424" t="s">
        <v>74</v>
      </c>
      <c r="E636" s="425">
        <v>83.92</v>
      </c>
    </row>
    <row r="637" spans="1:5" ht="13.5" customHeight="1">
      <c r="A637" s="420" t="s">
        <v>25257</v>
      </c>
      <c r="B637" s="421" t="s">
        <v>24078</v>
      </c>
      <c r="C637" s="421" t="s">
        <v>25258</v>
      </c>
      <c r="D637" s="422"/>
      <c r="E637" s="426"/>
    </row>
    <row r="638" spans="1:5" ht="12.75" customHeight="1">
      <c r="A638" s="423" t="s">
        <v>25259</v>
      </c>
      <c r="B638" s="424" t="s">
        <v>24078</v>
      </c>
      <c r="C638" s="424" t="s">
        <v>25260</v>
      </c>
      <c r="D638" s="424" t="s">
        <v>74</v>
      </c>
      <c r="E638" s="425">
        <v>52.16</v>
      </c>
    </row>
    <row r="639" spans="1:5" ht="12.75" customHeight="1">
      <c r="A639" s="420" t="s">
        <v>25261</v>
      </c>
      <c r="B639" s="421" t="s">
        <v>24078</v>
      </c>
      <c r="C639" s="421" t="s">
        <v>25262</v>
      </c>
      <c r="D639" s="422"/>
      <c r="E639" s="426"/>
    </row>
    <row r="640" spans="1:5" ht="13.5" customHeight="1">
      <c r="A640" s="423" t="s">
        <v>25263</v>
      </c>
      <c r="B640" s="424" t="s">
        <v>24078</v>
      </c>
      <c r="C640" s="424" t="s">
        <v>31594</v>
      </c>
      <c r="D640" s="424" t="s">
        <v>53</v>
      </c>
      <c r="E640" s="425">
        <v>28.9</v>
      </c>
    </row>
    <row r="641" spans="1:5" ht="12.75" customHeight="1">
      <c r="A641" s="423" t="s">
        <v>25265</v>
      </c>
      <c r="B641" s="424" t="s">
        <v>24078</v>
      </c>
      <c r="C641" s="424" t="s">
        <v>24354</v>
      </c>
      <c r="D641" s="424" t="s">
        <v>53</v>
      </c>
      <c r="E641" s="425">
        <v>58.55</v>
      </c>
    </row>
    <row r="642" spans="1:5" ht="13.5" customHeight="1">
      <c r="A642" s="423" t="s">
        <v>25266</v>
      </c>
      <c r="B642" s="424" t="s">
        <v>24078</v>
      </c>
      <c r="C642" s="424" t="s">
        <v>25267</v>
      </c>
      <c r="D642" s="424" t="s">
        <v>53</v>
      </c>
      <c r="E642" s="425">
        <v>57.23</v>
      </c>
    </row>
    <row r="643" spans="1:5" ht="12.75" customHeight="1">
      <c r="A643" s="423" t="s">
        <v>25268</v>
      </c>
      <c r="B643" s="424" t="s">
        <v>24078</v>
      </c>
      <c r="C643" s="424" t="s">
        <v>25269</v>
      </c>
      <c r="D643" s="424" t="s">
        <v>53</v>
      </c>
      <c r="E643" s="425">
        <v>164.53</v>
      </c>
    </row>
    <row r="644" spans="1:5" ht="12.75" customHeight="1">
      <c r="A644" s="420" t="s">
        <v>25270</v>
      </c>
      <c r="B644" s="421" t="s">
        <v>24078</v>
      </c>
      <c r="C644" s="421" t="s">
        <v>2312</v>
      </c>
      <c r="D644" s="422"/>
      <c r="E644" s="426"/>
    </row>
    <row r="645" spans="1:5" ht="13.5" customHeight="1">
      <c r="A645" s="423" t="s">
        <v>25271</v>
      </c>
      <c r="B645" s="424" t="s">
        <v>24078</v>
      </c>
      <c r="C645" s="424" t="s">
        <v>25272</v>
      </c>
      <c r="D645" s="424" t="s">
        <v>74</v>
      </c>
      <c r="E645" s="425">
        <v>185.9</v>
      </c>
    </row>
    <row r="646" spans="1:5" ht="12.75" customHeight="1">
      <c r="A646" s="423" t="s">
        <v>25273</v>
      </c>
      <c r="B646" s="424" t="s">
        <v>24078</v>
      </c>
      <c r="C646" s="424" t="s">
        <v>25274</v>
      </c>
      <c r="D646" s="424" t="s">
        <v>74</v>
      </c>
      <c r="E646" s="425">
        <v>93.09</v>
      </c>
    </row>
    <row r="647" spans="1:5" ht="12.75" customHeight="1">
      <c r="A647" s="420" t="s">
        <v>25275</v>
      </c>
      <c r="B647" s="421" t="s">
        <v>24078</v>
      </c>
      <c r="C647" s="421" t="s">
        <v>2303</v>
      </c>
      <c r="D647" s="422"/>
      <c r="E647" s="426"/>
    </row>
    <row r="648" spans="1:5" ht="13.5" customHeight="1">
      <c r="A648" s="423" t="s">
        <v>25276</v>
      </c>
      <c r="B648" s="424" t="s">
        <v>24078</v>
      </c>
      <c r="C648" s="424" t="s">
        <v>25277</v>
      </c>
      <c r="D648" s="424" t="s">
        <v>74</v>
      </c>
      <c r="E648" s="425">
        <v>58.53</v>
      </c>
    </row>
    <row r="649" spans="1:5" ht="12.75" customHeight="1">
      <c r="A649" s="423" t="s">
        <v>25278</v>
      </c>
      <c r="B649" s="424" t="s">
        <v>24078</v>
      </c>
      <c r="C649" s="424" t="s">
        <v>25279</v>
      </c>
      <c r="D649" s="424" t="s">
        <v>74</v>
      </c>
      <c r="E649" s="425">
        <v>69.5</v>
      </c>
    </row>
    <row r="650" spans="1:5" ht="13.5" customHeight="1">
      <c r="A650" s="420" t="s">
        <v>25280</v>
      </c>
      <c r="B650" s="421" t="s">
        <v>24078</v>
      </c>
      <c r="C650" s="421" t="s">
        <v>25281</v>
      </c>
      <c r="D650" s="422"/>
      <c r="E650" s="426"/>
    </row>
    <row r="651" spans="1:5" ht="12.75" customHeight="1">
      <c r="A651" s="423" t="s">
        <v>25282</v>
      </c>
      <c r="B651" s="424" t="s">
        <v>24078</v>
      </c>
      <c r="C651" s="424" t="s">
        <v>25283</v>
      </c>
      <c r="D651" s="424" t="s">
        <v>74</v>
      </c>
      <c r="E651" s="425">
        <v>66.55</v>
      </c>
    </row>
    <row r="652" spans="1:5" ht="12.75" customHeight="1">
      <c r="A652" s="420" t="s">
        <v>25284</v>
      </c>
      <c r="B652" s="421" t="s">
        <v>24078</v>
      </c>
      <c r="C652" s="421" t="s">
        <v>25285</v>
      </c>
      <c r="D652" s="422"/>
      <c r="E652" s="426"/>
    </row>
    <row r="653" spans="1:5" ht="13.5" customHeight="1">
      <c r="A653" s="423" t="s">
        <v>25286</v>
      </c>
      <c r="B653" s="424" t="s">
        <v>24078</v>
      </c>
      <c r="C653" s="424" t="s">
        <v>25287</v>
      </c>
      <c r="D653" s="424" t="s">
        <v>53</v>
      </c>
      <c r="E653" s="425">
        <v>88.51</v>
      </c>
    </row>
    <row r="654" spans="1:5" ht="12.75" customHeight="1">
      <c r="A654" s="423" t="s">
        <v>25288</v>
      </c>
      <c r="B654" s="424" t="s">
        <v>24078</v>
      </c>
      <c r="C654" s="424" t="s">
        <v>25289</v>
      </c>
      <c r="D654" s="424" t="s">
        <v>53</v>
      </c>
      <c r="E654" s="425">
        <v>125.39</v>
      </c>
    </row>
    <row r="655" spans="1:5" ht="13.5" customHeight="1">
      <c r="A655" s="423" t="s">
        <v>25290</v>
      </c>
      <c r="B655" s="424" t="s">
        <v>24078</v>
      </c>
      <c r="C655" s="424" t="s">
        <v>25291</v>
      </c>
      <c r="D655" s="424" t="s">
        <v>53</v>
      </c>
      <c r="E655" s="425">
        <v>158.52000000000001</v>
      </c>
    </row>
    <row r="656" spans="1:5" ht="12.75" customHeight="1">
      <c r="A656" s="423" t="s">
        <v>25292</v>
      </c>
      <c r="B656" s="424" t="s">
        <v>24078</v>
      </c>
      <c r="C656" s="424" t="s">
        <v>25293</v>
      </c>
      <c r="D656" s="424" t="s">
        <v>53</v>
      </c>
      <c r="E656" s="425">
        <v>178.07</v>
      </c>
    </row>
    <row r="657" spans="1:5" ht="12.75" customHeight="1">
      <c r="A657" s="423" t="s">
        <v>25294</v>
      </c>
      <c r="B657" s="424" t="s">
        <v>24078</v>
      </c>
      <c r="C657" s="424" t="s">
        <v>25295</v>
      </c>
      <c r="D657" s="424" t="s">
        <v>53</v>
      </c>
      <c r="E657" s="425">
        <v>230.61</v>
      </c>
    </row>
    <row r="658" spans="1:5" ht="13.5" customHeight="1">
      <c r="A658" s="423" t="s">
        <v>25296</v>
      </c>
      <c r="B658" s="424" t="s">
        <v>24078</v>
      </c>
      <c r="C658" s="424" t="s">
        <v>25297</v>
      </c>
      <c r="D658" s="424" t="s">
        <v>53</v>
      </c>
      <c r="E658" s="425">
        <v>76.709999999999994</v>
      </c>
    </row>
    <row r="659" spans="1:5" ht="12.75" customHeight="1">
      <c r="A659" s="423" t="s">
        <v>25298</v>
      </c>
      <c r="B659" s="424" t="s">
        <v>24078</v>
      </c>
      <c r="C659" s="424" t="s">
        <v>25299</v>
      </c>
      <c r="D659" s="424" t="s">
        <v>53</v>
      </c>
      <c r="E659" s="425">
        <v>107.54</v>
      </c>
    </row>
    <row r="660" spans="1:5" ht="12.75" customHeight="1">
      <c r="A660" s="423" t="s">
        <v>25300</v>
      </c>
      <c r="B660" s="424" t="s">
        <v>24078</v>
      </c>
      <c r="C660" s="424" t="s">
        <v>25301</v>
      </c>
      <c r="D660" s="424" t="s">
        <v>53</v>
      </c>
      <c r="E660" s="425">
        <v>134.94999999999999</v>
      </c>
    </row>
    <row r="661" spans="1:5" ht="13.5" customHeight="1">
      <c r="A661" s="423" t="s">
        <v>25302</v>
      </c>
      <c r="B661" s="424" t="s">
        <v>24078</v>
      </c>
      <c r="C661" s="424" t="s">
        <v>25303</v>
      </c>
      <c r="D661" s="424" t="s">
        <v>53</v>
      </c>
      <c r="E661" s="425">
        <v>151.28</v>
      </c>
    </row>
    <row r="662" spans="1:5" ht="12.75" customHeight="1">
      <c r="A662" s="423" t="s">
        <v>25304</v>
      </c>
      <c r="B662" s="424" t="s">
        <v>24078</v>
      </c>
      <c r="C662" s="424" t="s">
        <v>25305</v>
      </c>
      <c r="D662" s="424" t="s">
        <v>53</v>
      </c>
      <c r="E662" s="425">
        <v>194.91</v>
      </c>
    </row>
    <row r="663" spans="1:5" ht="13.5" customHeight="1">
      <c r="A663" s="423" t="s">
        <v>25306</v>
      </c>
      <c r="B663" s="424" t="s">
        <v>24078</v>
      </c>
      <c r="C663" s="424" t="s">
        <v>25307</v>
      </c>
      <c r="D663" s="424" t="s">
        <v>53</v>
      </c>
      <c r="E663" s="425">
        <v>64.22</v>
      </c>
    </row>
    <row r="664" spans="1:5" ht="12.75" customHeight="1">
      <c r="A664" s="423" t="s">
        <v>25308</v>
      </c>
      <c r="B664" s="424" t="s">
        <v>24078</v>
      </c>
      <c r="C664" s="424" t="s">
        <v>25309</v>
      </c>
      <c r="D664" s="424" t="s">
        <v>53</v>
      </c>
      <c r="E664" s="425">
        <v>88.64</v>
      </c>
    </row>
    <row r="665" spans="1:5" ht="12.75" customHeight="1">
      <c r="A665" s="423" t="s">
        <v>25310</v>
      </c>
      <c r="B665" s="424" t="s">
        <v>24078</v>
      </c>
      <c r="C665" s="424" t="s">
        <v>25311</v>
      </c>
      <c r="D665" s="424" t="s">
        <v>53</v>
      </c>
      <c r="E665" s="425">
        <v>110.01</v>
      </c>
    </row>
    <row r="666" spans="1:5" ht="13.5" customHeight="1">
      <c r="A666" s="423" t="s">
        <v>25312</v>
      </c>
      <c r="B666" s="424" t="s">
        <v>24078</v>
      </c>
      <c r="C666" s="424" t="s">
        <v>25313</v>
      </c>
      <c r="D666" s="424" t="s">
        <v>53</v>
      </c>
      <c r="E666" s="425">
        <v>122.91</v>
      </c>
    </row>
    <row r="667" spans="1:5" ht="12.75" customHeight="1">
      <c r="A667" s="423" t="s">
        <v>25314</v>
      </c>
      <c r="B667" s="424" t="s">
        <v>24078</v>
      </c>
      <c r="C667" s="424" t="s">
        <v>25315</v>
      </c>
      <c r="D667" s="424" t="s">
        <v>53</v>
      </c>
      <c r="E667" s="425">
        <v>157.11000000000001</v>
      </c>
    </row>
    <row r="668" spans="1:5" ht="13.5" customHeight="1">
      <c r="A668" s="420" t="s">
        <v>25316</v>
      </c>
      <c r="B668" s="421" t="s">
        <v>24078</v>
      </c>
      <c r="C668" s="421" t="s">
        <v>25317</v>
      </c>
      <c r="D668" s="422"/>
      <c r="E668" s="426"/>
    </row>
    <row r="669" spans="1:5" ht="12.75" customHeight="1">
      <c r="A669" s="423" t="s">
        <v>25318</v>
      </c>
      <c r="B669" s="424" t="s">
        <v>24078</v>
      </c>
      <c r="C669" s="424" t="s">
        <v>25319</v>
      </c>
      <c r="D669" s="424" t="s">
        <v>53</v>
      </c>
      <c r="E669" s="425">
        <v>36.590000000000003</v>
      </c>
    </row>
    <row r="670" spans="1:5" ht="12.75" customHeight="1">
      <c r="A670" s="423" t="s">
        <v>25320</v>
      </c>
      <c r="B670" s="424" t="s">
        <v>24078</v>
      </c>
      <c r="C670" s="424" t="s">
        <v>25321</v>
      </c>
      <c r="D670" s="424" t="s">
        <v>53</v>
      </c>
      <c r="E670" s="425">
        <v>43.92</v>
      </c>
    </row>
    <row r="671" spans="1:5" ht="13.5" customHeight="1">
      <c r="A671" s="423" t="s">
        <v>25322</v>
      </c>
      <c r="B671" s="424" t="s">
        <v>24078</v>
      </c>
      <c r="C671" s="424" t="s">
        <v>25323</v>
      </c>
      <c r="D671" s="424" t="s">
        <v>53</v>
      </c>
      <c r="E671" s="425">
        <v>51.39</v>
      </c>
    </row>
    <row r="672" spans="1:5" ht="12.75" customHeight="1">
      <c r="A672" s="423" t="s">
        <v>25324</v>
      </c>
      <c r="B672" s="424" t="s">
        <v>24078</v>
      </c>
      <c r="C672" s="424" t="s">
        <v>25297</v>
      </c>
      <c r="D672" s="424" t="s">
        <v>53</v>
      </c>
      <c r="E672" s="425">
        <v>63.24</v>
      </c>
    </row>
    <row r="673" spans="1:5" ht="13.5" customHeight="1">
      <c r="A673" s="423" t="s">
        <v>25325</v>
      </c>
      <c r="B673" s="424" t="s">
        <v>24078</v>
      </c>
      <c r="C673" s="424" t="s">
        <v>25326</v>
      </c>
      <c r="D673" s="424" t="s">
        <v>53</v>
      </c>
      <c r="E673" s="425">
        <v>30.9</v>
      </c>
    </row>
    <row r="674" spans="1:5" ht="12.75" customHeight="1">
      <c r="A674" s="423" t="s">
        <v>25327</v>
      </c>
      <c r="B674" s="424" t="s">
        <v>24078</v>
      </c>
      <c r="C674" s="424" t="s">
        <v>25328</v>
      </c>
      <c r="D674" s="424" t="s">
        <v>53</v>
      </c>
      <c r="E674" s="425">
        <v>36.36</v>
      </c>
    </row>
    <row r="675" spans="1:5" ht="12.75" customHeight="1">
      <c r="A675" s="423" t="s">
        <v>25329</v>
      </c>
      <c r="B675" s="424" t="s">
        <v>24078</v>
      </c>
      <c r="C675" s="424" t="s">
        <v>25330</v>
      </c>
      <c r="D675" s="424" t="s">
        <v>53</v>
      </c>
      <c r="E675" s="425">
        <v>41.93</v>
      </c>
    </row>
    <row r="676" spans="1:5" ht="13.5" customHeight="1">
      <c r="A676" s="423" t="s">
        <v>25331</v>
      </c>
      <c r="B676" s="424" t="s">
        <v>24078</v>
      </c>
      <c r="C676" s="424" t="s">
        <v>25307</v>
      </c>
      <c r="D676" s="424" t="s">
        <v>53</v>
      </c>
      <c r="E676" s="425">
        <v>50.75</v>
      </c>
    </row>
    <row r="677" spans="1:5" ht="12.75" customHeight="1">
      <c r="A677" s="416" t="s">
        <v>25332</v>
      </c>
      <c r="B677" s="417"/>
      <c r="C677" s="418" t="s">
        <v>25333</v>
      </c>
      <c r="D677" s="419"/>
      <c r="E677" s="430"/>
    </row>
    <row r="678" spans="1:5" ht="12.75" customHeight="1">
      <c r="A678" s="420" t="s">
        <v>25334</v>
      </c>
      <c r="B678" s="421" t="s">
        <v>24078</v>
      </c>
      <c r="C678" s="421" t="s">
        <v>25335</v>
      </c>
      <c r="D678" s="422"/>
      <c r="E678" s="426"/>
    </row>
    <row r="679" spans="1:5" ht="13.5" customHeight="1">
      <c r="A679" s="423" t="s">
        <v>25336</v>
      </c>
      <c r="B679" s="424" t="s">
        <v>24078</v>
      </c>
      <c r="C679" s="556" t="s">
        <v>25337</v>
      </c>
      <c r="D679" s="424" t="s">
        <v>53</v>
      </c>
      <c r="E679" s="425">
        <v>85.44</v>
      </c>
    </row>
    <row r="680" spans="1:5" ht="2.25" customHeight="1">
      <c r="A680" s="428"/>
      <c r="C680" s="556"/>
      <c r="E680" s="429"/>
    </row>
    <row r="681" spans="1:5" ht="13.5" customHeight="1">
      <c r="A681" s="423" t="s">
        <v>25338</v>
      </c>
      <c r="B681" s="424" t="s">
        <v>24078</v>
      </c>
      <c r="C681" s="424" t="s">
        <v>25339</v>
      </c>
      <c r="D681" s="424" t="s">
        <v>53</v>
      </c>
      <c r="E681" s="425">
        <v>15.67</v>
      </c>
    </row>
    <row r="682" spans="1:5" ht="12.75" customHeight="1">
      <c r="A682" s="423" t="s">
        <v>25340</v>
      </c>
      <c r="B682" s="424" t="s">
        <v>24078</v>
      </c>
      <c r="C682" s="424" t="s">
        <v>25341</v>
      </c>
      <c r="D682" s="424" t="s">
        <v>53</v>
      </c>
      <c r="E682" s="425">
        <v>40.28</v>
      </c>
    </row>
    <row r="683" spans="1:5" ht="12.75" customHeight="1">
      <c r="A683" s="420" t="s">
        <v>25342</v>
      </c>
      <c r="B683" s="421" t="s">
        <v>24078</v>
      </c>
      <c r="C683" s="421" t="s">
        <v>25343</v>
      </c>
      <c r="D683" s="422"/>
      <c r="E683" s="426"/>
    </row>
    <row r="684" spans="1:5" ht="13.5" customHeight="1">
      <c r="A684" s="423" t="s">
        <v>25344</v>
      </c>
      <c r="B684" s="424" t="s">
        <v>24078</v>
      </c>
      <c r="C684" s="424" t="s">
        <v>25345</v>
      </c>
      <c r="D684" s="424" t="s">
        <v>74</v>
      </c>
      <c r="E684" s="425">
        <v>48.99</v>
      </c>
    </row>
    <row r="685" spans="1:5" ht="12.75" customHeight="1">
      <c r="A685" s="420" t="s">
        <v>25346</v>
      </c>
      <c r="B685" s="421" t="s">
        <v>24078</v>
      </c>
      <c r="C685" s="421" t="s">
        <v>25347</v>
      </c>
      <c r="D685" s="422"/>
      <c r="E685" s="426"/>
    </row>
    <row r="686" spans="1:5" ht="13.5" customHeight="1">
      <c r="A686" s="423" t="s">
        <v>25348</v>
      </c>
      <c r="B686" s="424" t="s">
        <v>24078</v>
      </c>
      <c r="C686" s="556" t="s">
        <v>25349</v>
      </c>
      <c r="D686" s="424" t="s">
        <v>74</v>
      </c>
      <c r="E686" s="425">
        <v>41.36</v>
      </c>
    </row>
    <row r="687" spans="1:5" ht="2.25" customHeight="1">
      <c r="A687" s="428"/>
      <c r="C687" s="556"/>
      <c r="E687" s="429"/>
    </row>
    <row r="688" spans="1:5" ht="12.75" customHeight="1">
      <c r="A688" s="423" t="s">
        <v>25350</v>
      </c>
      <c r="B688" s="424" t="s">
        <v>24078</v>
      </c>
      <c r="C688" s="556" t="s">
        <v>25351</v>
      </c>
      <c r="D688" s="424" t="s">
        <v>74</v>
      </c>
      <c r="E688" s="425">
        <v>51.81</v>
      </c>
    </row>
    <row r="689" spans="1:5" ht="3" customHeight="1">
      <c r="A689" s="428"/>
      <c r="C689" s="556"/>
      <c r="E689" s="429"/>
    </row>
    <row r="690" spans="1:5" ht="12.75" customHeight="1">
      <c r="A690" s="420" t="s">
        <v>25352</v>
      </c>
      <c r="B690" s="421" t="s">
        <v>24078</v>
      </c>
      <c r="C690" s="421" t="s">
        <v>25353</v>
      </c>
      <c r="D690" s="422"/>
      <c r="E690" s="426"/>
    </row>
    <row r="691" spans="1:5" ht="12.75" customHeight="1">
      <c r="A691" s="423" t="s">
        <v>25354</v>
      </c>
      <c r="B691" s="424" t="s">
        <v>24078</v>
      </c>
      <c r="C691" s="424" t="s">
        <v>25355</v>
      </c>
      <c r="D691" s="424" t="s">
        <v>74</v>
      </c>
      <c r="E691" s="425">
        <v>43.71</v>
      </c>
    </row>
    <row r="692" spans="1:5" ht="13.5" customHeight="1">
      <c r="A692" s="423" t="s">
        <v>25356</v>
      </c>
      <c r="B692" s="424" t="s">
        <v>24078</v>
      </c>
      <c r="C692" s="424" t="s">
        <v>25357</v>
      </c>
      <c r="D692" s="424" t="s">
        <v>74</v>
      </c>
      <c r="E692" s="425">
        <v>41.48</v>
      </c>
    </row>
    <row r="693" spans="1:5" ht="12.75" customHeight="1">
      <c r="A693" s="423" t="s">
        <v>25358</v>
      </c>
      <c r="B693" s="424" t="s">
        <v>24078</v>
      </c>
      <c r="C693" s="556" t="s">
        <v>25359</v>
      </c>
      <c r="D693" s="424" t="s">
        <v>74</v>
      </c>
      <c r="E693" s="425">
        <v>38.869999999999997</v>
      </c>
    </row>
    <row r="694" spans="1:5" ht="3" customHeight="1">
      <c r="A694" s="428"/>
      <c r="C694" s="556"/>
      <c r="E694" s="429"/>
    </row>
    <row r="695" spans="1:5" ht="12.75" customHeight="1">
      <c r="A695" s="423" t="s">
        <v>25360</v>
      </c>
      <c r="B695" s="424" t="s">
        <v>24078</v>
      </c>
      <c r="C695" s="424" t="s">
        <v>25361</v>
      </c>
      <c r="D695" s="424" t="s">
        <v>74</v>
      </c>
      <c r="E695" s="425">
        <v>45</v>
      </c>
    </row>
    <row r="696" spans="1:5" ht="12.75" customHeight="1">
      <c r="A696" s="420" t="s">
        <v>25362</v>
      </c>
      <c r="B696" s="421" t="s">
        <v>24078</v>
      </c>
      <c r="C696" s="421" t="s">
        <v>25363</v>
      </c>
      <c r="D696" s="422"/>
      <c r="E696" s="426"/>
    </row>
    <row r="697" spans="1:5" ht="13.5" customHeight="1">
      <c r="A697" s="423" t="s">
        <v>25364</v>
      </c>
      <c r="B697" s="424" t="s">
        <v>24078</v>
      </c>
      <c r="C697" s="424" t="s">
        <v>25365</v>
      </c>
      <c r="D697" s="424" t="s">
        <v>74</v>
      </c>
      <c r="E697" s="425">
        <v>115.21</v>
      </c>
    </row>
    <row r="698" spans="1:5" ht="12.75" customHeight="1">
      <c r="A698" s="423" t="s">
        <v>25366</v>
      </c>
      <c r="B698" s="424" t="s">
        <v>24078</v>
      </c>
      <c r="C698" s="424" t="s">
        <v>25367</v>
      </c>
      <c r="D698" s="424" t="s">
        <v>74</v>
      </c>
      <c r="E698" s="425">
        <v>32.67</v>
      </c>
    </row>
    <row r="699" spans="1:5" ht="13.5" customHeight="1">
      <c r="A699" s="423" t="s">
        <v>25368</v>
      </c>
      <c r="B699" s="424" t="s">
        <v>24078</v>
      </c>
      <c r="C699" s="424" t="s">
        <v>25369</v>
      </c>
      <c r="D699" s="424" t="s">
        <v>74</v>
      </c>
      <c r="E699" s="425">
        <v>23.26</v>
      </c>
    </row>
    <row r="700" spans="1:5" ht="12.75" customHeight="1">
      <c r="A700" s="423" t="s">
        <v>25370</v>
      </c>
      <c r="B700" s="424" t="s">
        <v>24078</v>
      </c>
      <c r="C700" s="424" t="s">
        <v>25371</v>
      </c>
      <c r="D700" s="424" t="s">
        <v>74</v>
      </c>
      <c r="E700" s="425">
        <v>42.24</v>
      </c>
    </row>
    <row r="701" spans="1:5" ht="12.75" customHeight="1">
      <c r="A701" s="423" t="s">
        <v>25372</v>
      </c>
      <c r="B701" s="424" t="s">
        <v>24078</v>
      </c>
      <c r="C701" s="424" t="s">
        <v>25373</v>
      </c>
      <c r="D701" s="424" t="s">
        <v>74</v>
      </c>
      <c r="E701" s="425">
        <v>33.9</v>
      </c>
    </row>
    <row r="702" spans="1:5" ht="13.5" customHeight="1">
      <c r="A702" s="420" t="s">
        <v>25374</v>
      </c>
      <c r="B702" s="421" t="s">
        <v>24078</v>
      </c>
      <c r="C702" s="421" t="s">
        <v>25375</v>
      </c>
      <c r="D702" s="422"/>
      <c r="E702" s="426"/>
    </row>
    <row r="703" spans="1:5" ht="12.75" customHeight="1">
      <c r="A703" s="423" t="s">
        <v>25376</v>
      </c>
      <c r="B703" s="424" t="s">
        <v>24078</v>
      </c>
      <c r="C703" s="424" t="s">
        <v>25377</v>
      </c>
      <c r="D703" s="424" t="s">
        <v>74</v>
      </c>
      <c r="E703" s="425">
        <v>67.91</v>
      </c>
    </row>
    <row r="704" spans="1:5" ht="12.75" customHeight="1">
      <c r="A704" s="423" t="s">
        <v>25378</v>
      </c>
      <c r="B704" s="424" t="s">
        <v>24078</v>
      </c>
      <c r="C704" s="556" t="s">
        <v>25379</v>
      </c>
      <c r="D704" s="424" t="s">
        <v>74</v>
      </c>
      <c r="E704" s="425">
        <v>126.3</v>
      </c>
    </row>
    <row r="705" spans="1:5" ht="3" customHeight="1">
      <c r="A705" s="428"/>
      <c r="C705" s="556"/>
      <c r="E705" s="429"/>
    </row>
    <row r="706" spans="1:5" ht="12.75" customHeight="1">
      <c r="A706" s="420" t="s">
        <v>25380</v>
      </c>
      <c r="B706" s="421" t="s">
        <v>24078</v>
      </c>
      <c r="C706" s="421" t="s">
        <v>25381</v>
      </c>
      <c r="D706" s="422"/>
      <c r="E706" s="426"/>
    </row>
    <row r="707" spans="1:5" ht="13.5" customHeight="1">
      <c r="A707" s="423" t="s">
        <v>25382</v>
      </c>
      <c r="B707" s="424" t="s">
        <v>24078</v>
      </c>
      <c r="C707" s="556" t="s">
        <v>25383</v>
      </c>
      <c r="D707" s="424" t="s">
        <v>74</v>
      </c>
      <c r="E707" s="425">
        <v>17.010000000000002</v>
      </c>
    </row>
    <row r="708" spans="1:5" ht="2.25" customHeight="1">
      <c r="A708" s="428"/>
      <c r="C708" s="556"/>
      <c r="E708" s="429"/>
    </row>
    <row r="709" spans="1:5" ht="12.75" customHeight="1">
      <c r="A709" s="416" t="s">
        <v>25384</v>
      </c>
      <c r="B709" s="417"/>
      <c r="C709" s="418" t="s">
        <v>4181</v>
      </c>
      <c r="D709" s="419"/>
      <c r="E709" s="430"/>
    </row>
    <row r="710" spans="1:5" ht="13.5" customHeight="1">
      <c r="A710" s="420" t="s">
        <v>25385</v>
      </c>
      <c r="B710" s="421" t="s">
        <v>24078</v>
      </c>
      <c r="C710" s="421" t="s">
        <v>25386</v>
      </c>
      <c r="D710" s="422"/>
      <c r="E710" s="426"/>
    </row>
    <row r="711" spans="1:5" ht="12.75" customHeight="1">
      <c r="A711" s="423" t="s">
        <v>25387</v>
      </c>
      <c r="B711" s="424" t="s">
        <v>24078</v>
      </c>
      <c r="C711" s="424" t="s">
        <v>25388</v>
      </c>
      <c r="D711" s="424" t="s">
        <v>53</v>
      </c>
      <c r="E711" s="425">
        <v>5.77</v>
      </c>
    </row>
    <row r="712" spans="1:5" ht="13.5" customHeight="1">
      <c r="A712" s="423" t="s">
        <v>25389</v>
      </c>
      <c r="B712" s="424" t="s">
        <v>24078</v>
      </c>
      <c r="C712" s="424" t="s">
        <v>25390</v>
      </c>
      <c r="D712" s="424" t="s">
        <v>53</v>
      </c>
      <c r="E712" s="425">
        <v>6.61</v>
      </c>
    </row>
    <row r="713" spans="1:5" ht="12.75" customHeight="1">
      <c r="A713" s="423" t="s">
        <v>25391</v>
      </c>
      <c r="B713" s="424" t="s">
        <v>24078</v>
      </c>
      <c r="C713" s="424" t="s">
        <v>25392</v>
      </c>
      <c r="D713" s="424" t="s">
        <v>53</v>
      </c>
      <c r="E713" s="425">
        <v>10.7</v>
      </c>
    </row>
    <row r="714" spans="1:5" ht="12.75" customHeight="1">
      <c r="A714" s="423" t="s">
        <v>25393</v>
      </c>
      <c r="B714" s="424" t="s">
        <v>24078</v>
      </c>
      <c r="C714" s="424" t="s">
        <v>25394</v>
      </c>
      <c r="D714" s="424" t="s">
        <v>53</v>
      </c>
      <c r="E714" s="425">
        <v>15.72</v>
      </c>
    </row>
    <row r="715" spans="1:5" ht="13.5" customHeight="1">
      <c r="A715" s="423" t="s">
        <v>25395</v>
      </c>
      <c r="B715" s="424" t="s">
        <v>24078</v>
      </c>
      <c r="C715" s="424" t="s">
        <v>25396</v>
      </c>
      <c r="D715" s="424" t="s">
        <v>53</v>
      </c>
      <c r="E715" s="425">
        <v>20.309999999999999</v>
      </c>
    </row>
    <row r="716" spans="1:5" ht="12.75" customHeight="1">
      <c r="A716" s="423" t="s">
        <v>25397</v>
      </c>
      <c r="B716" s="424" t="s">
        <v>24078</v>
      </c>
      <c r="C716" s="424" t="s">
        <v>25398</v>
      </c>
      <c r="D716" s="424" t="s">
        <v>53</v>
      </c>
      <c r="E716" s="425">
        <v>29.89</v>
      </c>
    </row>
    <row r="717" spans="1:5" ht="13.5" customHeight="1">
      <c r="A717" s="423" t="s">
        <v>25399</v>
      </c>
      <c r="B717" s="424" t="s">
        <v>24078</v>
      </c>
      <c r="C717" s="424" t="s">
        <v>25400</v>
      </c>
      <c r="D717" s="424" t="s">
        <v>53</v>
      </c>
      <c r="E717" s="425">
        <v>51.35</v>
      </c>
    </row>
    <row r="718" spans="1:5" ht="12.75" customHeight="1">
      <c r="A718" s="423" t="s">
        <v>25401</v>
      </c>
      <c r="B718" s="424" t="s">
        <v>24078</v>
      </c>
      <c r="C718" s="424" t="s">
        <v>25402</v>
      </c>
      <c r="D718" s="424" t="s">
        <v>53</v>
      </c>
      <c r="E718" s="425">
        <v>62.29</v>
      </c>
    </row>
    <row r="719" spans="1:5" ht="12.75" customHeight="1">
      <c r="A719" s="423" t="s">
        <v>25403</v>
      </c>
      <c r="B719" s="424" t="s">
        <v>24078</v>
      </c>
      <c r="C719" s="424" t="s">
        <v>25404</v>
      </c>
      <c r="D719" s="424" t="s">
        <v>53</v>
      </c>
      <c r="E719" s="425">
        <v>94.35</v>
      </c>
    </row>
    <row r="720" spans="1:5" ht="13.5" customHeight="1">
      <c r="A720" s="420" t="s">
        <v>25405</v>
      </c>
      <c r="B720" s="421" t="s">
        <v>24078</v>
      </c>
      <c r="C720" s="421" t="s">
        <v>25406</v>
      </c>
      <c r="D720" s="422"/>
      <c r="E720" s="426"/>
    </row>
    <row r="721" spans="1:5" ht="12.75" customHeight="1">
      <c r="A721" s="423" t="s">
        <v>25407</v>
      </c>
      <c r="B721" s="424" t="s">
        <v>24078</v>
      </c>
      <c r="C721" s="424" t="s">
        <v>25408</v>
      </c>
      <c r="D721" s="424" t="s">
        <v>53</v>
      </c>
      <c r="E721" s="425">
        <v>42.75</v>
      </c>
    </row>
    <row r="722" spans="1:5" ht="12.75" customHeight="1">
      <c r="A722" s="423" t="s">
        <v>25409</v>
      </c>
      <c r="B722" s="424" t="s">
        <v>24078</v>
      </c>
      <c r="C722" s="424" t="s">
        <v>25410</v>
      </c>
      <c r="D722" s="424" t="s">
        <v>53</v>
      </c>
      <c r="E722" s="425">
        <v>44.38</v>
      </c>
    </row>
    <row r="723" spans="1:5" ht="13.5" customHeight="1">
      <c r="A723" s="423" t="s">
        <v>25411</v>
      </c>
      <c r="B723" s="424" t="s">
        <v>24078</v>
      </c>
      <c r="C723" s="424" t="s">
        <v>25412</v>
      </c>
      <c r="D723" s="424" t="s">
        <v>53</v>
      </c>
      <c r="E723" s="425">
        <v>55.97</v>
      </c>
    </row>
    <row r="724" spans="1:5" ht="12.75" customHeight="1">
      <c r="A724" s="423" t="s">
        <v>25413</v>
      </c>
      <c r="B724" s="424" t="s">
        <v>24078</v>
      </c>
      <c r="C724" s="424" t="s">
        <v>25414</v>
      </c>
      <c r="D724" s="424" t="s">
        <v>53</v>
      </c>
      <c r="E724" s="425">
        <v>56.05</v>
      </c>
    </row>
    <row r="725" spans="1:5" ht="13.5" customHeight="1">
      <c r="A725" s="423" t="s">
        <v>25415</v>
      </c>
      <c r="B725" s="424" t="s">
        <v>24078</v>
      </c>
      <c r="C725" s="424" t="s">
        <v>25416</v>
      </c>
      <c r="D725" s="424" t="s">
        <v>53</v>
      </c>
      <c r="E725" s="425">
        <v>65.760000000000005</v>
      </c>
    </row>
    <row r="726" spans="1:5" ht="12.75" customHeight="1">
      <c r="A726" s="423" t="s">
        <v>25417</v>
      </c>
      <c r="B726" s="424" t="s">
        <v>24078</v>
      </c>
      <c r="C726" s="424" t="s">
        <v>25418</v>
      </c>
      <c r="D726" s="424" t="s">
        <v>53</v>
      </c>
      <c r="E726" s="425">
        <v>100.19</v>
      </c>
    </row>
    <row r="727" spans="1:5" ht="12.75" customHeight="1">
      <c r="A727" s="423" t="s">
        <v>25419</v>
      </c>
      <c r="B727" s="424" t="s">
        <v>24078</v>
      </c>
      <c r="C727" s="424" t="s">
        <v>25420</v>
      </c>
      <c r="D727" s="424" t="s">
        <v>53</v>
      </c>
      <c r="E727" s="425">
        <v>137.69999999999999</v>
      </c>
    </row>
    <row r="728" spans="1:5" ht="13.5" customHeight="1">
      <c r="A728" s="423" t="s">
        <v>25421</v>
      </c>
      <c r="B728" s="424" t="s">
        <v>24078</v>
      </c>
      <c r="C728" s="424" t="s">
        <v>25422</v>
      </c>
      <c r="D728" s="424" t="s">
        <v>53</v>
      </c>
      <c r="E728" s="425">
        <v>156.43</v>
      </c>
    </row>
    <row r="729" spans="1:5" ht="12.75" customHeight="1">
      <c r="A729" s="423" t="s">
        <v>25423</v>
      </c>
      <c r="B729" s="424" t="s">
        <v>24078</v>
      </c>
      <c r="C729" s="424" t="s">
        <v>25424</v>
      </c>
      <c r="D729" s="424" t="s">
        <v>53</v>
      </c>
      <c r="E729" s="425">
        <v>210.36</v>
      </c>
    </row>
    <row r="730" spans="1:5" ht="13.5" customHeight="1">
      <c r="A730" s="420" t="s">
        <v>25425</v>
      </c>
      <c r="B730" s="421" t="s">
        <v>24078</v>
      </c>
      <c r="C730" s="421" t="s">
        <v>25426</v>
      </c>
      <c r="D730" s="422"/>
      <c r="E730" s="426"/>
    </row>
    <row r="731" spans="1:5" ht="12.75" customHeight="1">
      <c r="A731" s="423" t="s">
        <v>25427</v>
      </c>
      <c r="B731" s="424" t="s">
        <v>24078</v>
      </c>
      <c r="C731" s="424" t="s">
        <v>25428</v>
      </c>
      <c r="D731" s="424" t="s">
        <v>53</v>
      </c>
      <c r="E731" s="425">
        <v>43.57</v>
      </c>
    </row>
    <row r="732" spans="1:5" ht="12.75" customHeight="1">
      <c r="A732" s="423" t="s">
        <v>25429</v>
      </c>
      <c r="B732" s="424" t="s">
        <v>24078</v>
      </c>
      <c r="C732" s="424" t="s">
        <v>25430</v>
      </c>
      <c r="D732" s="424" t="s">
        <v>53</v>
      </c>
      <c r="E732" s="425">
        <v>68.83</v>
      </c>
    </row>
    <row r="733" spans="1:5" ht="13.5" customHeight="1">
      <c r="A733" s="423" t="s">
        <v>25431</v>
      </c>
      <c r="B733" s="424" t="s">
        <v>24078</v>
      </c>
      <c r="C733" s="424" t="s">
        <v>25432</v>
      </c>
      <c r="D733" s="424" t="s">
        <v>53</v>
      </c>
      <c r="E733" s="425">
        <v>84.53</v>
      </c>
    </row>
    <row r="734" spans="1:5" ht="12.75" customHeight="1">
      <c r="A734" s="420" t="s">
        <v>25433</v>
      </c>
      <c r="B734" s="421" t="s">
        <v>24078</v>
      </c>
      <c r="C734" s="421" t="s">
        <v>25434</v>
      </c>
      <c r="D734" s="422"/>
      <c r="E734" s="426"/>
    </row>
    <row r="735" spans="1:5" ht="12.75" customHeight="1">
      <c r="A735" s="423" t="s">
        <v>25435</v>
      </c>
      <c r="B735" s="424" t="s">
        <v>24078</v>
      </c>
      <c r="C735" s="424" t="s">
        <v>25428</v>
      </c>
      <c r="D735" s="424" t="s">
        <v>53</v>
      </c>
      <c r="E735" s="425">
        <v>37.229999999999997</v>
      </c>
    </row>
    <row r="736" spans="1:5" ht="13.5" customHeight="1">
      <c r="A736" s="423" t="s">
        <v>25436</v>
      </c>
      <c r="B736" s="424" t="s">
        <v>24078</v>
      </c>
      <c r="C736" s="424" t="s">
        <v>25430</v>
      </c>
      <c r="D736" s="424" t="s">
        <v>53</v>
      </c>
      <c r="E736" s="425">
        <v>40.92</v>
      </c>
    </row>
    <row r="737" spans="1:5" ht="12.75" customHeight="1">
      <c r="A737" s="423" t="s">
        <v>25437</v>
      </c>
      <c r="B737" s="424" t="s">
        <v>24078</v>
      </c>
      <c r="C737" s="424" t="s">
        <v>25432</v>
      </c>
      <c r="D737" s="424" t="s">
        <v>53</v>
      </c>
      <c r="E737" s="425">
        <v>60.27</v>
      </c>
    </row>
    <row r="738" spans="1:5" ht="13.5" customHeight="1">
      <c r="A738" s="423" t="s">
        <v>25438</v>
      </c>
      <c r="B738" s="424" t="s">
        <v>24078</v>
      </c>
      <c r="C738" s="424" t="s">
        <v>25439</v>
      </c>
      <c r="D738" s="424" t="s">
        <v>53</v>
      </c>
      <c r="E738" s="425">
        <v>92.72</v>
      </c>
    </row>
    <row r="739" spans="1:5" ht="12.75" customHeight="1">
      <c r="A739" s="423" t="s">
        <v>25440</v>
      </c>
      <c r="B739" s="424" t="s">
        <v>24078</v>
      </c>
      <c r="C739" s="424" t="s">
        <v>25441</v>
      </c>
      <c r="D739" s="424" t="s">
        <v>53</v>
      </c>
      <c r="E739" s="425">
        <v>112.73</v>
      </c>
    </row>
    <row r="740" spans="1:5" ht="12.75" customHeight="1">
      <c r="A740" s="420" t="s">
        <v>25442</v>
      </c>
      <c r="B740" s="421" t="s">
        <v>24078</v>
      </c>
      <c r="C740" s="421" t="s">
        <v>25443</v>
      </c>
      <c r="D740" s="422"/>
      <c r="E740" s="426"/>
    </row>
    <row r="741" spans="1:5" ht="13.5" customHeight="1">
      <c r="A741" s="423" t="s">
        <v>25444</v>
      </c>
      <c r="B741" s="424" t="s">
        <v>24078</v>
      </c>
      <c r="C741" s="424" t="s">
        <v>25445</v>
      </c>
      <c r="D741" s="424" t="s">
        <v>53</v>
      </c>
      <c r="E741" s="425">
        <v>23.54</v>
      </c>
    </row>
    <row r="742" spans="1:5" ht="12.75" customHeight="1">
      <c r="A742" s="423" t="s">
        <v>25446</v>
      </c>
      <c r="B742" s="424" t="s">
        <v>24078</v>
      </c>
      <c r="C742" s="424" t="s">
        <v>25447</v>
      </c>
      <c r="D742" s="424" t="s">
        <v>53</v>
      </c>
      <c r="E742" s="425">
        <v>32.590000000000003</v>
      </c>
    </row>
    <row r="743" spans="1:5" ht="13.5" customHeight="1">
      <c r="A743" s="423" t="s">
        <v>25448</v>
      </c>
      <c r="B743" s="424" t="s">
        <v>24078</v>
      </c>
      <c r="C743" s="424" t="s">
        <v>25449</v>
      </c>
      <c r="D743" s="424" t="s">
        <v>53</v>
      </c>
      <c r="E743" s="425">
        <v>32.56</v>
      </c>
    </row>
    <row r="744" spans="1:5" ht="12.75" customHeight="1">
      <c r="A744" s="423" t="s">
        <v>25450</v>
      </c>
      <c r="B744" s="424" t="s">
        <v>24078</v>
      </c>
      <c r="C744" s="424" t="s">
        <v>25451</v>
      </c>
      <c r="D744" s="424" t="s">
        <v>53</v>
      </c>
      <c r="E744" s="425">
        <v>55.44</v>
      </c>
    </row>
    <row r="745" spans="1:5" ht="12.75" customHeight="1">
      <c r="A745" s="423" t="s">
        <v>25452</v>
      </c>
      <c r="B745" s="424" t="s">
        <v>24078</v>
      </c>
      <c r="C745" s="424" t="s">
        <v>25453</v>
      </c>
      <c r="D745" s="424" t="s">
        <v>53</v>
      </c>
      <c r="E745" s="425">
        <v>107.9</v>
      </c>
    </row>
    <row r="746" spans="1:5" ht="13.5" customHeight="1">
      <c r="A746" s="423" t="s">
        <v>25454</v>
      </c>
      <c r="B746" s="424" t="s">
        <v>24078</v>
      </c>
      <c r="C746" s="424" t="s">
        <v>25455</v>
      </c>
      <c r="D746" s="424" t="s">
        <v>53</v>
      </c>
      <c r="E746" s="425">
        <v>105.87</v>
      </c>
    </row>
    <row r="747" spans="1:5" ht="12.75" customHeight="1">
      <c r="A747" s="420" t="s">
        <v>25456</v>
      </c>
      <c r="B747" s="421" t="s">
        <v>24078</v>
      </c>
      <c r="C747" s="421" t="s">
        <v>25457</v>
      </c>
      <c r="D747" s="422"/>
      <c r="E747" s="426"/>
    </row>
    <row r="748" spans="1:5" ht="12.75" customHeight="1">
      <c r="A748" s="423" t="s">
        <v>25458</v>
      </c>
      <c r="B748" s="424" t="s">
        <v>24078</v>
      </c>
      <c r="C748" s="424" t="s">
        <v>25459</v>
      </c>
      <c r="D748" s="424" t="s">
        <v>53</v>
      </c>
      <c r="E748" s="425">
        <v>13.69</v>
      </c>
    </row>
    <row r="749" spans="1:5" ht="13.5" customHeight="1">
      <c r="A749" s="420" t="s">
        <v>25460</v>
      </c>
      <c r="B749" s="421" t="s">
        <v>24078</v>
      </c>
      <c r="C749" s="421" t="s">
        <v>25461</v>
      </c>
      <c r="D749" s="422"/>
      <c r="E749" s="426"/>
    </row>
    <row r="750" spans="1:5" ht="12.75" customHeight="1">
      <c r="A750" s="423" t="s">
        <v>25462</v>
      </c>
      <c r="B750" s="424" t="s">
        <v>24078</v>
      </c>
      <c r="C750" s="424" t="s">
        <v>25447</v>
      </c>
      <c r="D750" s="424" t="s">
        <v>53</v>
      </c>
      <c r="E750" s="425">
        <v>35.89</v>
      </c>
    </row>
    <row r="751" spans="1:5" ht="13.5" customHeight="1">
      <c r="A751" s="423" t="s">
        <v>25463</v>
      </c>
      <c r="B751" s="424" t="s">
        <v>24078</v>
      </c>
      <c r="C751" s="424" t="s">
        <v>25449</v>
      </c>
      <c r="D751" s="424" t="s">
        <v>53</v>
      </c>
      <c r="E751" s="425">
        <v>33.76</v>
      </c>
    </row>
    <row r="752" spans="1:5" ht="12.75" customHeight="1">
      <c r="A752" s="423" t="s">
        <v>25464</v>
      </c>
      <c r="B752" s="424" t="s">
        <v>24078</v>
      </c>
      <c r="C752" s="424" t="s">
        <v>25451</v>
      </c>
      <c r="D752" s="424" t="s">
        <v>53</v>
      </c>
      <c r="E752" s="425">
        <v>63.43</v>
      </c>
    </row>
    <row r="753" spans="1:5" ht="12.75" customHeight="1">
      <c r="A753" s="420" t="s">
        <v>25465</v>
      </c>
      <c r="B753" s="421" t="s">
        <v>24078</v>
      </c>
      <c r="C753" s="421" t="s">
        <v>25466</v>
      </c>
      <c r="D753" s="422"/>
      <c r="E753" s="426"/>
    </row>
    <row r="754" spans="1:5" ht="13.5" customHeight="1">
      <c r="A754" s="423" t="s">
        <v>25467</v>
      </c>
      <c r="B754" s="424" t="s">
        <v>24078</v>
      </c>
      <c r="C754" s="424" t="s">
        <v>25468</v>
      </c>
      <c r="D754" s="424" t="s">
        <v>100</v>
      </c>
      <c r="E754" s="425">
        <v>19.559999999999999</v>
      </c>
    </row>
    <row r="755" spans="1:5" ht="12.75" customHeight="1">
      <c r="A755" s="423" t="s">
        <v>25469</v>
      </c>
      <c r="B755" s="424" t="s">
        <v>24078</v>
      </c>
      <c r="C755" s="424" t="s">
        <v>25470</v>
      </c>
      <c r="D755" s="424" t="s">
        <v>100</v>
      </c>
      <c r="E755" s="425">
        <v>17.2</v>
      </c>
    </row>
    <row r="756" spans="1:5" ht="13.5" customHeight="1">
      <c r="A756" s="423" t="s">
        <v>25471</v>
      </c>
      <c r="B756" s="424" t="s">
        <v>24078</v>
      </c>
      <c r="C756" s="424" t="s">
        <v>25472</v>
      </c>
      <c r="D756" s="424" t="s">
        <v>100</v>
      </c>
      <c r="E756" s="425">
        <v>20.47</v>
      </c>
    </row>
    <row r="757" spans="1:5" ht="12.75" customHeight="1">
      <c r="A757" s="423" t="s">
        <v>25473</v>
      </c>
      <c r="B757" s="424" t="s">
        <v>24078</v>
      </c>
      <c r="C757" s="424" t="s">
        <v>25474</v>
      </c>
      <c r="D757" s="424" t="s">
        <v>100</v>
      </c>
      <c r="E757" s="425">
        <v>33.18</v>
      </c>
    </row>
    <row r="758" spans="1:5" ht="12.75" customHeight="1">
      <c r="A758" s="423" t="s">
        <v>25475</v>
      </c>
      <c r="B758" s="424" t="s">
        <v>24078</v>
      </c>
      <c r="C758" s="424" t="s">
        <v>25476</v>
      </c>
      <c r="D758" s="424" t="s">
        <v>100</v>
      </c>
      <c r="E758" s="425">
        <v>26.65</v>
      </c>
    </row>
    <row r="759" spans="1:5" ht="13.5" customHeight="1">
      <c r="A759" s="423" t="s">
        <v>25477</v>
      </c>
      <c r="B759" s="424" t="s">
        <v>24078</v>
      </c>
      <c r="C759" s="424" t="s">
        <v>25478</v>
      </c>
      <c r="D759" s="424" t="s">
        <v>100</v>
      </c>
      <c r="E759" s="425">
        <v>54.53</v>
      </c>
    </row>
    <row r="760" spans="1:5" ht="12.75" customHeight="1">
      <c r="A760" s="423" t="s">
        <v>25479</v>
      </c>
      <c r="B760" s="424" t="s">
        <v>24078</v>
      </c>
      <c r="C760" s="424" t="s">
        <v>25480</v>
      </c>
      <c r="D760" s="424" t="s">
        <v>100</v>
      </c>
      <c r="E760" s="425">
        <v>221.22</v>
      </c>
    </row>
    <row r="761" spans="1:5" ht="12.75" customHeight="1">
      <c r="A761" s="420" t="s">
        <v>25481</v>
      </c>
      <c r="B761" s="421" t="s">
        <v>24078</v>
      </c>
      <c r="C761" s="421" t="s">
        <v>25482</v>
      </c>
      <c r="D761" s="422"/>
      <c r="E761" s="426"/>
    </row>
    <row r="762" spans="1:5" ht="13.5" customHeight="1">
      <c r="A762" s="423" t="s">
        <v>25483</v>
      </c>
      <c r="B762" s="424" t="s">
        <v>24078</v>
      </c>
      <c r="C762" s="424" t="s">
        <v>25484</v>
      </c>
      <c r="D762" s="424" t="s">
        <v>100</v>
      </c>
      <c r="E762" s="425">
        <v>119.53</v>
      </c>
    </row>
    <row r="763" spans="1:5" ht="12.75" customHeight="1">
      <c r="A763" s="423" t="s">
        <v>25485</v>
      </c>
      <c r="B763" s="424" t="s">
        <v>24078</v>
      </c>
      <c r="C763" s="424" t="s">
        <v>25486</v>
      </c>
      <c r="D763" s="424" t="s">
        <v>100</v>
      </c>
      <c r="E763" s="425">
        <v>114.52</v>
      </c>
    </row>
    <row r="764" spans="1:5" ht="13.5" customHeight="1">
      <c r="A764" s="420" t="s">
        <v>25487</v>
      </c>
      <c r="B764" s="421" t="s">
        <v>24078</v>
      </c>
      <c r="C764" s="421" t="s">
        <v>25488</v>
      </c>
      <c r="D764" s="422"/>
      <c r="E764" s="426"/>
    </row>
    <row r="765" spans="1:5" ht="12.75" customHeight="1">
      <c r="A765" s="423" t="s">
        <v>25489</v>
      </c>
      <c r="B765" s="424" t="s">
        <v>24078</v>
      </c>
      <c r="C765" s="424" t="s">
        <v>25490</v>
      </c>
      <c r="D765" s="424" t="s">
        <v>100</v>
      </c>
      <c r="E765" s="425">
        <v>69.58</v>
      </c>
    </row>
    <row r="766" spans="1:5" ht="12.75" customHeight="1">
      <c r="A766" s="423" t="s">
        <v>25491</v>
      </c>
      <c r="B766" s="424" t="s">
        <v>24078</v>
      </c>
      <c r="C766" s="424" t="s">
        <v>25492</v>
      </c>
      <c r="D766" s="424" t="s">
        <v>100</v>
      </c>
      <c r="E766" s="425">
        <v>63.59</v>
      </c>
    </row>
    <row r="767" spans="1:5" ht="13.5" customHeight="1">
      <c r="A767" s="423" t="s">
        <v>25493</v>
      </c>
      <c r="B767" s="424" t="s">
        <v>24078</v>
      </c>
      <c r="C767" s="424" t="s">
        <v>25494</v>
      </c>
      <c r="D767" s="424" t="s">
        <v>100</v>
      </c>
      <c r="E767" s="425">
        <v>80.209999999999994</v>
      </c>
    </row>
    <row r="768" spans="1:5" ht="12.75" customHeight="1">
      <c r="A768" s="423" t="s">
        <v>25495</v>
      </c>
      <c r="B768" s="424" t="s">
        <v>24078</v>
      </c>
      <c r="C768" s="424" t="s">
        <v>25496</v>
      </c>
      <c r="D768" s="424" t="s">
        <v>100</v>
      </c>
      <c r="E768" s="425">
        <v>115.24</v>
      </c>
    </row>
    <row r="769" spans="1:5" ht="13.5" customHeight="1">
      <c r="A769" s="423" t="s">
        <v>25497</v>
      </c>
      <c r="B769" s="424" t="s">
        <v>24078</v>
      </c>
      <c r="C769" s="424" t="s">
        <v>25498</v>
      </c>
      <c r="D769" s="424" t="s">
        <v>100</v>
      </c>
      <c r="E769" s="425">
        <v>116.38</v>
      </c>
    </row>
    <row r="770" spans="1:5" ht="12.75" customHeight="1">
      <c r="A770" s="423" t="s">
        <v>25499</v>
      </c>
      <c r="B770" s="424" t="s">
        <v>24078</v>
      </c>
      <c r="C770" s="424" t="s">
        <v>25500</v>
      </c>
      <c r="D770" s="424" t="s">
        <v>100</v>
      </c>
      <c r="E770" s="425">
        <v>219.96</v>
      </c>
    </row>
    <row r="771" spans="1:5" ht="12.75" customHeight="1">
      <c r="A771" s="423" t="s">
        <v>25501</v>
      </c>
      <c r="B771" s="424" t="s">
        <v>24078</v>
      </c>
      <c r="C771" s="424" t="s">
        <v>25502</v>
      </c>
      <c r="D771" s="424" t="s">
        <v>100</v>
      </c>
      <c r="E771" s="425">
        <v>400.88</v>
      </c>
    </row>
    <row r="772" spans="1:5" ht="13.5" customHeight="1">
      <c r="A772" s="423" t="s">
        <v>25503</v>
      </c>
      <c r="B772" s="424" t="s">
        <v>24078</v>
      </c>
      <c r="C772" s="424" t="s">
        <v>25504</v>
      </c>
      <c r="D772" s="424" t="s">
        <v>100</v>
      </c>
      <c r="E772" s="425">
        <v>435.02</v>
      </c>
    </row>
    <row r="773" spans="1:5" ht="12.75" customHeight="1">
      <c r="A773" s="423" t="s">
        <v>25505</v>
      </c>
      <c r="B773" s="424" t="s">
        <v>24078</v>
      </c>
      <c r="C773" s="424" t="s">
        <v>25506</v>
      </c>
      <c r="D773" s="424" t="s">
        <v>100</v>
      </c>
      <c r="E773" s="425">
        <v>978.65</v>
      </c>
    </row>
    <row r="774" spans="1:5" ht="13.5" customHeight="1">
      <c r="A774" s="423" t="s">
        <v>25507</v>
      </c>
      <c r="B774" s="424" t="s">
        <v>24078</v>
      </c>
      <c r="C774" s="424" t="s">
        <v>25508</v>
      </c>
      <c r="D774" s="424" t="s">
        <v>100</v>
      </c>
      <c r="E774" s="425">
        <v>113.03</v>
      </c>
    </row>
    <row r="775" spans="1:5" ht="12.75" customHeight="1">
      <c r="A775" s="423" t="s">
        <v>25509</v>
      </c>
      <c r="B775" s="424" t="s">
        <v>24078</v>
      </c>
      <c r="C775" s="424" t="s">
        <v>25510</v>
      </c>
      <c r="D775" s="424" t="s">
        <v>100</v>
      </c>
      <c r="E775" s="425">
        <v>128.99</v>
      </c>
    </row>
    <row r="776" spans="1:5" ht="12.75" customHeight="1">
      <c r="A776" s="423" t="s">
        <v>25511</v>
      </c>
      <c r="B776" s="424" t="s">
        <v>24078</v>
      </c>
      <c r="C776" s="424" t="s">
        <v>25512</v>
      </c>
      <c r="D776" s="424" t="s">
        <v>100</v>
      </c>
      <c r="E776" s="425">
        <v>136.04</v>
      </c>
    </row>
    <row r="777" spans="1:5" ht="13.5" customHeight="1">
      <c r="A777" s="423" t="s">
        <v>25513</v>
      </c>
      <c r="B777" s="424" t="s">
        <v>24078</v>
      </c>
      <c r="C777" s="424" t="s">
        <v>25514</v>
      </c>
      <c r="D777" s="424" t="s">
        <v>100</v>
      </c>
      <c r="E777" s="425">
        <v>191.28</v>
      </c>
    </row>
    <row r="778" spans="1:5" ht="12.75" customHeight="1">
      <c r="A778" s="420" t="s">
        <v>25515</v>
      </c>
      <c r="B778" s="421" t="s">
        <v>24078</v>
      </c>
      <c r="C778" s="421" t="s">
        <v>2638</v>
      </c>
      <c r="D778" s="422"/>
      <c r="E778" s="426"/>
    </row>
    <row r="779" spans="1:5" ht="12.75" customHeight="1">
      <c r="A779" s="423" t="s">
        <v>25516</v>
      </c>
      <c r="B779" s="424" t="s">
        <v>24078</v>
      </c>
      <c r="C779" s="424" t="s">
        <v>25517</v>
      </c>
      <c r="D779" s="424" t="s">
        <v>100</v>
      </c>
      <c r="E779" s="425">
        <v>85.29</v>
      </c>
    </row>
    <row r="780" spans="1:5" ht="13.5" customHeight="1">
      <c r="A780" s="423" t="s">
        <v>25518</v>
      </c>
      <c r="B780" s="424" t="s">
        <v>24078</v>
      </c>
      <c r="C780" s="424" t="s">
        <v>25519</v>
      </c>
      <c r="D780" s="424" t="s">
        <v>100</v>
      </c>
      <c r="E780" s="425">
        <v>473.83</v>
      </c>
    </row>
    <row r="781" spans="1:5" ht="12.75" customHeight="1">
      <c r="A781" s="423" t="s">
        <v>25520</v>
      </c>
      <c r="B781" s="424" t="s">
        <v>24078</v>
      </c>
      <c r="C781" s="424" t="s">
        <v>25521</v>
      </c>
      <c r="D781" s="424" t="s">
        <v>100</v>
      </c>
      <c r="E781" s="425">
        <v>361.41</v>
      </c>
    </row>
    <row r="782" spans="1:5" ht="13.5" customHeight="1">
      <c r="A782" s="423" t="s">
        <v>25522</v>
      </c>
      <c r="B782" s="424" t="s">
        <v>24078</v>
      </c>
      <c r="C782" s="424" t="s">
        <v>25523</v>
      </c>
      <c r="D782" s="424" t="s">
        <v>100</v>
      </c>
      <c r="E782" s="425">
        <v>320.14999999999998</v>
      </c>
    </row>
    <row r="783" spans="1:5" ht="12.75" customHeight="1">
      <c r="A783" s="423" t="s">
        <v>25524</v>
      </c>
      <c r="B783" s="424" t="s">
        <v>24078</v>
      </c>
      <c r="C783" s="424" t="s">
        <v>25525</v>
      </c>
      <c r="D783" s="424" t="s">
        <v>100</v>
      </c>
      <c r="E783" s="425">
        <v>131.34</v>
      </c>
    </row>
    <row r="784" spans="1:5" ht="12.75" customHeight="1">
      <c r="A784" s="423" t="s">
        <v>25526</v>
      </c>
      <c r="B784" s="424" t="s">
        <v>24078</v>
      </c>
      <c r="C784" s="424" t="s">
        <v>25527</v>
      </c>
      <c r="D784" s="424" t="s">
        <v>100</v>
      </c>
      <c r="E784" s="425">
        <v>473.22</v>
      </c>
    </row>
    <row r="785" spans="1:5" ht="13.5" customHeight="1">
      <c r="A785" s="423" t="s">
        <v>25528</v>
      </c>
      <c r="B785" s="424" t="s">
        <v>24078</v>
      </c>
      <c r="C785" s="424" t="s">
        <v>25529</v>
      </c>
      <c r="D785" s="424" t="s">
        <v>100</v>
      </c>
      <c r="E785" s="425">
        <v>243.22</v>
      </c>
    </row>
    <row r="786" spans="1:5" ht="12.75" customHeight="1">
      <c r="A786" s="423" t="s">
        <v>25530</v>
      </c>
      <c r="B786" s="424" t="s">
        <v>24078</v>
      </c>
      <c r="C786" s="424" t="s">
        <v>25531</v>
      </c>
      <c r="D786" s="424" t="s">
        <v>100</v>
      </c>
      <c r="E786" s="425">
        <v>111.22</v>
      </c>
    </row>
    <row r="787" spans="1:5" ht="13.5" customHeight="1">
      <c r="A787" s="423" t="s">
        <v>25532</v>
      </c>
      <c r="B787" s="424" t="s">
        <v>24078</v>
      </c>
      <c r="C787" s="424" t="s">
        <v>25533</v>
      </c>
      <c r="D787" s="424" t="s">
        <v>100</v>
      </c>
      <c r="E787" s="425">
        <v>69.3</v>
      </c>
    </row>
    <row r="788" spans="1:5" ht="12.75" customHeight="1">
      <c r="A788" s="423" t="s">
        <v>25534</v>
      </c>
      <c r="B788" s="424" t="s">
        <v>24078</v>
      </c>
      <c r="C788" s="424" t="s">
        <v>25535</v>
      </c>
      <c r="D788" s="424" t="s">
        <v>100</v>
      </c>
      <c r="E788" s="425">
        <v>277.14999999999998</v>
      </c>
    </row>
    <row r="789" spans="1:5" ht="12.75" customHeight="1">
      <c r="A789" s="423" t="s">
        <v>25536</v>
      </c>
      <c r="B789" s="424" t="s">
        <v>24078</v>
      </c>
      <c r="C789" s="424" t="s">
        <v>25537</v>
      </c>
      <c r="D789" s="424" t="s">
        <v>100</v>
      </c>
      <c r="E789" s="425">
        <v>46.45</v>
      </c>
    </row>
    <row r="790" spans="1:5" ht="13.5" customHeight="1">
      <c r="A790" s="423" t="s">
        <v>25538</v>
      </c>
      <c r="B790" s="424" t="s">
        <v>24078</v>
      </c>
      <c r="C790" s="424" t="s">
        <v>25539</v>
      </c>
      <c r="D790" s="424" t="s">
        <v>100</v>
      </c>
      <c r="E790" s="425">
        <v>47.01</v>
      </c>
    </row>
    <row r="791" spans="1:5" ht="12.75" customHeight="1">
      <c r="A791" s="423" t="s">
        <v>25540</v>
      </c>
      <c r="B791" s="424" t="s">
        <v>24078</v>
      </c>
      <c r="C791" s="424" t="s">
        <v>25541</v>
      </c>
      <c r="D791" s="424" t="s">
        <v>100</v>
      </c>
      <c r="E791" s="425">
        <v>792.39</v>
      </c>
    </row>
    <row r="792" spans="1:5" ht="12.75" customHeight="1">
      <c r="A792" s="423" t="s">
        <v>25542</v>
      </c>
      <c r="B792" s="424" t="s">
        <v>24078</v>
      </c>
      <c r="C792" s="424" t="s">
        <v>25543</v>
      </c>
      <c r="D792" s="424" t="s">
        <v>100</v>
      </c>
      <c r="E792" s="425">
        <v>158.22</v>
      </c>
    </row>
    <row r="793" spans="1:5" ht="13.5" customHeight="1">
      <c r="A793" s="423" t="s">
        <v>25544</v>
      </c>
      <c r="B793" s="424" t="s">
        <v>24078</v>
      </c>
      <c r="C793" s="424" t="s">
        <v>25545</v>
      </c>
      <c r="D793" s="424" t="s">
        <v>100</v>
      </c>
      <c r="E793" s="425">
        <v>133.22</v>
      </c>
    </row>
    <row r="794" spans="1:5" ht="12.75" customHeight="1">
      <c r="A794" s="423" t="s">
        <v>25546</v>
      </c>
      <c r="B794" s="424" t="s">
        <v>24078</v>
      </c>
      <c r="C794" s="424" t="s">
        <v>25547</v>
      </c>
      <c r="D794" s="424" t="s">
        <v>100</v>
      </c>
      <c r="E794" s="425">
        <v>496.55</v>
      </c>
    </row>
    <row r="795" spans="1:5" ht="13.5" customHeight="1">
      <c r="A795" s="423" t="s">
        <v>25548</v>
      </c>
      <c r="B795" s="424" t="s">
        <v>24078</v>
      </c>
      <c r="C795" s="424" t="s">
        <v>25549</v>
      </c>
      <c r="D795" s="424" t="s">
        <v>100</v>
      </c>
      <c r="E795" s="425">
        <v>53.03</v>
      </c>
    </row>
    <row r="796" spans="1:5" ht="12.75" customHeight="1">
      <c r="A796" s="423" t="s">
        <v>25550</v>
      </c>
      <c r="B796" s="424" t="s">
        <v>24078</v>
      </c>
      <c r="C796" s="424" t="s">
        <v>25551</v>
      </c>
      <c r="D796" s="424" t="s">
        <v>100</v>
      </c>
      <c r="E796" s="425">
        <v>60.12</v>
      </c>
    </row>
    <row r="797" spans="1:5" ht="12.75" customHeight="1">
      <c r="A797" s="423" t="s">
        <v>25552</v>
      </c>
      <c r="B797" s="424" t="s">
        <v>24078</v>
      </c>
      <c r="C797" s="424" t="s">
        <v>25553</v>
      </c>
      <c r="D797" s="424" t="s">
        <v>100</v>
      </c>
      <c r="E797" s="425">
        <v>82.19</v>
      </c>
    </row>
    <row r="798" spans="1:5" ht="13.5" customHeight="1">
      <c r="A798" s="423" t="s">
        <v>25554</v>
      </c>
      <c r="B798" s="424" t="s">
        <v>24078</v>
      </c>
      <c r="C798" s="424" t="s">
        <v>25555</v>
      </c>
      <c r="D798" s="424" t="s">
        <v>100</v>
      </c>
      <c r="E798" s="425">
        <v>27.29</v>
      </c>
    </row>
    <row r="799" spans="1:5" ht="12.75" customHeight="1">
      <c r="A799" s="423" t="s">
        <v>25556</v>
      </c>
      <c r="B799" s="424" t="s">
        <v>24078</v>
      </c>
      <c r="C799" s="424" t="s">
        <v>25557</v>
      </c>
      <c r="D799" s="424" t="s">
        <v>100</v>
      </c>
      <c r="E799" s="425">
        <v>56</v>
      </c>
    </row>
    <row r="800" spans="1:5" ht="13.5" customHeight="1">
      <c r="A800" s="423" t="s">
        <v>25558</v>
      </c>
      <c r="B800" s="424" t="s">
        <v>24078</v>
      </c>
      <c r="C800" s="424" t="s">
        <v>25559</v>
      </c>
      <c r="D800" s="424" t="s">
        <v>100</v>
      </c>
      <c r="E800" s="425">
        <v>59.22</v>
      </c>
    </row>
    <row r="801" spans="1:5" ht="12.75" customHeight="1">
      <c r="A801" s="423" t="s">
        <v>25560</v>
      </c>
      <c r="B801" s="424" t="s">
        <v>24078</v>
      </c>
      <c r="C801" s="424" t="s">
        <v>25561</v>
      </c>
      <c r="D801" s="424" t="s">
        <v>100</v>
      </c>
      <c r="E801" s="425">
        <v>108.23</v>
      </c>
    </row>
    <row r="802" spans="1:5" ht="12.75" customHeight="1">
      <c r="A802" s="423" t="s">
        <v>25562</v>
      </c>
      <c r="B802" s="424" t="s">
        <v>24078</v>
      </c>
      <c r="C802" s="424" t="s">
        <v>25563</v>
      </c>
      <c r="D802" s="424" t="s">
        <v>100</v>
      </c>
      <c r="E802" s="425">
        <v>410.15</v>
      </c>
    </row>
    <row r="803" spans="1:5" ht="13.5" customHeight="1">
      <c r="A803" s="423" t="s">
        <v>25564</v>
      </c>
      <c r="B803" s="424" t="s">
        <v>24078</v>
      </c>
      <c r="C803" s="424" t="s">
        <v>25565</v>
      </c>
      <c r="D803" s="424" t="s">
        <v>100</v>
      </c>
      <c r="E803" s="425">
        <v>126.62</v>
      </c>
    </row>
    <row r="804" spans="1:5" ht="12.75" customHeight="1">
      <c r="A804" s="420" t="s">
        <v>25566</v>
      </c>
      <c r="B804" s="421" t="s">
        <v>24078</v>
      </c>
      <c r="C804" s="421" t="s">
        <v>25567</v>
      </c>
      <c r="D804" s="422"/>
      <c r="E804" s="426"/>
    </row>
    <row r="805" spans="1:5" ht="12.75" customHeight="1">
      <c r="A805" s="423" t="s">
        <v>25568</v>
      </c>
      <c r="B805" s="424" t="s">
        <v>24078</v>
      </c>
      <c r="C805" s="424" t="s">
        <v>25569</v>
      </c>
      <c r="D805" s="424" t="s">
        <v>100</v>
      </c>
      <c r="E805" s="425">
        <v>26.69</v>
      </c>
    </row>
    <row r="806" spans="1:5" ht="13.5" customHeight="1">
      <c r="A806" s="423" t="s">
        <v>25570</v>
      </c>
      <c r="B806" s="424" t="s">
        <v>24078</v>
      </c>
      <c r="C806" s="424" t="s">
        <v>25571</v>
      </c>
      <c r="D806" s="424" t="s">
        <v>100</v>
      </c>
      <c r="E806" s="425">
        <v>23.6</v>
      </c>
    </row>
    <row r="807" spans="1:5" ht="12.75" customHeight="1">
      <c r="A807" s="423" t="s">
        <v>25572</v>
      </c>
      <c r="B807" s="424" t="s">
        <v>24078</v>
      </c>
      <c r="C807" s="424" t="s">
        <v>25573</v>
      </c>
      <c r="D807" s="424" t="s">
        <v>100</v>
      </c>
      <c r="E807" s="425">
        <v>38.03</v>
      </c>
    </row>
    <row r="808" spans="1:5" ht="13.5" customHeight="1">
      <c r="A808" s="423" t="s">
        <v>25574</v>
      </c>
      <c r="B808" s="424" t="s">
        <v>24078</v>
      </c>
      <c r="C808" s="424" t="s">
        <v>25575</v>
      </c>
      <c r="D808" s="424" t="s">
        <v>100</v>
      </c>
      <c r="E808" s="425">
        <v>35.11</v>
      </c>
    </row>
    <row r="809" spans="1:5" ht="12.75" customHeight="1">
      <c r="A809" s="423" t="s">
        <v>25576</v>
      </c>
      <c r="B809" s="424" t="s">
        <v>24078</v>
      </c>
      <c r="C809" s="424" t="s">
        <v>25577</v>
      </c>
      <c r="D809" s="424" t="s">
        <v>100</v>
      </c>
      <c r="E809" s="425">
        <v>203.22</v>
      </c>
    </row>
    <row r="810" spans="1:5" ht="12.75" customHeight="1">
      <c r="A810" s="423" t="s">
        <v>25578</v>
      </c>
      <c r="B810" s="424" t="s">
        <v>24078</v>
      </c>
      <c r="C810" s="424" t="s">
        <v>25579</v>
      </c>
      <c r="D810" s="424" t="s">
        <v>100</v>
      </c>
      <c r="E810" s="425">
        <v>662.12</v>
      </c>
    </row>
    <row r="811" spans="1:5" ht="13.5" customHeight="1">
      <c r="A811" s="423" t="s">
        <v>25580</v>
      </c>
      <c r="B811" s="424" t="s">
        <v>24078</v>
      </c>
      <c r="C811" s="424" t="s">
        <v>25581</v>
      </c>
      <c r="D811" s="424" t="s">
        <v>100</v>
      </c>
      <c r="E811" s="425">
        <v>206.6</v>
      </c>
    </row>
    <row r="812" spans="1:5" ht="12.75" customHeight="1">
      <c r="A812" s="423" t="s">
        <v>25582</v>
      </c>
      <c r="B812" s="424" t="s">
        <v>24078</v>
      </c>
      <c r="C812" s="424" t="s">
        <v>25583</v>
      </c>
      <c r="D812" s="424" t="s">
        <v>100</v>
      </c>
      <c r="E812" s="425">
        <v>379.12</v>
      </c>
    </row>
    <row r="813" spans="1:5" ht="13.5" customHeight="1">
      <c r="A813" s="423" t="s">
        <v>25584</v>
      </c>
      <c r="B813" s="424" t="s">
        <v>24078</v>
      </c>
      <c r="C813" s="424" t="s">
        <v>25585</v>
      </c>
      <c r="D813" s="424" t="s">
        <v>100</v>
      </c>
      <c r="E813" s="425">
        <v>12.02</v>
      </c>
    </row>
    <row r="814" spans="1:5" ht="12.75" customHeight="1">
      <c r="A814" s="423" t="s">
        <v>25586</v>
      </c>
      <c r="B814" s="424" t="s">
        <v>24078</v>
      </c>
      <c r="C814" s="424" t="s">
        <v>25587</v>
      </c>
      <c r="D814" s="424" t="s">
        <v>100</v>
      </c>
      <c r="E814" s="425">
        <v>78.36</v>
      </c>
    </row>
    <row r="815" spans="1:5" ht="12.75" customHeight="1">
      <c r="A815" s="423" t="s">
        <v>25588</v>
      </c>
      <c r="B815" s="424" t="s">
        <v>24078</v>
      </c>
      <c r="C815" s="424" t="s">
        <v>25589</v>
      </c>
      <c r="D815" s="424" t="s">
        <v>100</v>
      </c>
      <c r="E815" s="425">
        <v>89.96</v>
      </c>
    </row>
    <row r="816" spans="1:5" ht="13.5" customHeight="1">
      <c r="A816" s="423" t="s">
        <v>25590</v>
      </c>
      <c r="B816" s="424" t="s">
        <v>24078</v>
      </c>
      <c r="C816" s="424" t="s">
        <v>25591</v>
      </c>
      <c r="D816" s="424" t="s">
        <v>100</v>
      </c>
      <c r="E816" s="425">
        <v>133.65</v>
      </c>
    </row>
    <row r="817" spans="1:5" ht="12.75" customHeight="1">
      <c r="A817" s="423" t="s">
        <v>25592</v>
      </c>
      <c r="B817" s="424" t="s">
        <v>24078</v>
      </c>
      <c r="C817" s="424" t="s">
        <v>25593</v>
      </c>
      <c r="D817" s="424" t="s">
        <v>100</v>
      </c>
      <c r="E817" s="425">
        <v>162.66</v>
      </c>
    </row>
    <row r="818" spans="1:5" ht="12.75" customHeight="1">
      <c r="A818" s="423" t="s">
        <v>25594</v>
      </c>
      <c r="B818" s="424" t="s">
        <v>24078</v>
      </c>
      <c r="C818" s="424" t="s">
        <v>25595</v>
      </c>
      <c r="D818" s="424" t="s">
        <v>100</v>
      </c>
      <c r="E818" s="425">
        <v>71.05</v>
      </c>
    </row>
    <row r="819" spans="1:5" ht="13.5" customHeight="1">
      <c r="A819" s="423" t="s">
        <v>25596</v>
      </c>
      <c r="B819" s="424" t="s">
        <v>24078</v>
      </c>
      <c r="C819" s="424" t="s">
        <v>25597</v>
      </c>
      <c r="D819" s="424" t="s">
        <v>100</v>
      </c>
      <c r="E819" s="425">
        <v>66.87</v>
      </c>
    </row>
    <row r="820" spans="1:5" ht="12.75" customHeight="1">
      <c r="A820" s="423" t="s">
        <v>25598</v>
      </c>
      <c r="B820" s="424" t="s">
        <v>24078</v>
      </c>
      <c r="C820" s="424" t="s">
        <v>25599</v>
      </c>
      <c r="D820" s="424" t="s">
        <v>100</v>
      </c>
      <c r="E820" s="425">
        <v>139.66999999999999</v>
      </c>
    </row>
    <row r="821" spans="1:5" ht="13.5" customHeight="1">
      <c r="A821" s="423" t="s">
        <v>25600</v>
      </c>
      <c r="B821" s="424" t="s">
        <v>24078</v>
      </c>
      <c r="C821" s="424" t="s">
        <v>25601</v>
      </c>
      <c r="D821" s="424" t="s">
        <v>100</v>
      </c>
      <c r="E821" s="425">
        <v>197.13</v>
      </c>
    </row>
    <row r="822" spans="1:5" ht="12.75" customHeight="1">
      <c r="A822" s="420" t="s">
        <v>25602</v>
      </c>
      <c r="B822" s="421" t="s">
        <v>24078</v>
      </c>
      <c r="C822" s="421" t="s">
        <v>25603</v>
      </c>
      <c r="D822" s="422"/>
      <c r="E822" s="426"/>
    </row>
    <row r="823" spans="1:5" ht="12.75" customHeight="1">
      <c r="A823" s="423" t="s">
        <v>25604</v>
      </c>
      <c r="B823" s="424" t="s">
        <v>24078</v>
      </c>
      <c r="C823" s="424" t="s">
        <v>25605</v>
      </c>
      <c r="D823" s="424" t="s">
        <v>100</v>
      </c>
      <c r="E823" s="425">
        <v>12.84</v>
      </c>
    </row>
    <row r="824" spans="1:5" ht="13.5" customHeight="1">
      <c r="A824" s="423" t="s">
        <v>25606</v>
      </c>
      <c r="B824" s="424" t="s">
        <v>24078</v>
      </c>
      <c r="C824" s="424" t="s">
        <v>25607</v>
      </c>
      <c r="D824" s="424" t="s">
        <v>100</v>
      </c>
      <c r="E824" s="425">
        <v>28.9</v>
      </c>
    </row>
    <row r="825" spans="1:5" ht="12.75" customHeight="1">
      <c r="A825" s="423" t="s">
        <v>25608</v>
      </c>
      <c r="B825" s="424" t="s">
        <v>24078</v>
      </c>
      <c r="C825" s="424" t="s">
        <v>25609</v>
      </c>
      <c r="D825" s="424" t="s">
        <v>100</v>
      </c>
      <c r="E825" s="425">
        <v>16.61</v>
      </c>
    </row>
    <row r="826" spans="1:5" ht="13.5" customHeight="1">
      <c r="A826" s="423" t="s">
        <v>25610</v>
      </c>
      <c r="B826" s="424" t="s">
        <v>24078</v>
      </c>
      <c r="C826" s="424" t="s">
        <v>25611</v>
      </c>
      <c r="D826" s="424" t="s">
        <v>100</v>
      </c>
      <c r="E826" s="425">
        <v>32.9</v>
      </c>
    </row>
    <row r="827" spans="1:5" ht="12.75" customHeight="1">
      <c r="A827" s="423" t="s">
        <v>25612</v>
      </c>
      <c r="B827" s="424" t="s">
        <v>24078</v>
      </c>
      <c r="C827" s="424" t="s">
        <v>25613</v>
      </c>
      <c r="D827" s="424" t="s">
        <v>100</v>
      </c>
      <c r="E827" s="425">
        <v>48.8</v>
      </c>
    </row>
    <row r="828" spans="1:5" ht="12.75" customHeight="1">
      <c r="A828" s="420" t="s">
        <v>25614</v>
      </c>
      <c r="B828" s="421" t="s">
        <v>24078</v>
      </c>
      <c r="C828" s="421" t="s">
        <v>25615</v>
      </c>
      <c r="D828" s="422"/>
      <c r="E828" s="426"/>
    </row>
    <row r="829" spans="1:5" ht="13.5" customHeight="1">
      <c r="A829" s="423" t="s">
        <v>25616</v>
      </c>
      <c r="B829" s="424" t="s">
        <v>24078</v>
      </c>
      <c r="C829" s="424" t="s">
        <v>25617</v>
      </c>
      <c r="D829" s="424" t="s">
        <v>100</v>
      </c>
      <c r="E829" s="425">
        <v>24.17</v>
      </c>
    </row>
    <row r="830" spans="1:5" ht="12.75" customHeight="1">
      <c r="A830" s="423" t="s">
        <v>25618</v>
      </c>
      <c r="B830" s="424" t="s">
        <v>24078</v>
      </c>
      <c r="C830" s="424" t="s">
        <v>25619</v>
      </c>
      <c r="D830" s="424" t="s">
        <v>100</v>
      </c>
      <c r="E830" s="425">
        <v>28.22</v>
      </c>
    </row>
    <row r="831" spans="1:5" ht="13.5" customHeight="1">
      <c r="A831" s="423" t="s">
        <v>25620</v>
      </c>
      <c r="B831" s="424" t="s">
        <v>24078</v>
      </c>
      <c r="C831" s="424" t="s">
        <v>25621</v>
      </c>
      <c r="D831" s="424" t="s">
        <v>100</v>
      </c>
      <c r="E831" s="425">
        <v>103.91</v>
      </c>
    </row>
    <row r="832" spans="1:5" ht="12.75" customHeight="1">
      <c r="A832" s="423" t="s">
        <v>25622</v>
      </c>
      <c r="B832" s="424" t="s">
        <v>24078</v>
      </c>
      <c r="C832" s="424" t="s">
        <v>25623</v>
      </c>
      <c r="D832" s="424" t="s">
        <v>100</v>
      </c>
      <c r="E832" s="425">
        <v>224.74</v>
      </c>
    </row>
    <row r="833" spans="1:5" ht="12.75" customHeight="1">
      <c r="A833" s="423" t="s">
        <v>25624</v>
      </c>
      <c r="B833" s="424" t="s">
        <v>24078</v>
      </c>
      <c r="C833" s="424" t="s">
        <v>25625</v>
      </c>
      <c r="D833" s="424" t="s">
        <v>100</v>
      </c>
      <c r="E833" s="425">
        <v>226.88</v>
      </c>
    </row>
    <row r="834" spans="1:5" ht="13.5" customHeight="1">
      <c r="A834" s="423" t="s">
        <v>25626</v>
      </c>
      <c r="B834" s="424" t="s">
        <v>24078</v>
      </c>
      <c r="C834" s="424" t="s">
        <v>25627</v>
      </c>
      <c r="D834" s="424" t="s">
        <v>100</v>
      </c>
      <c r="E834" s="425">
        <v>48.92</v>
      </c>
    </row>
    <row r="835" spans="1:5" ht="12.75" customHeight="1">
      <c r="A835" s="423" t="s">
        <v>25628</v>
      </c>
      <c r="B835" s="424" t="s">
        <v>24078</v>
      </c>
      <c r="C835" s="424" t="s">
        <v>25629</v>
      </c>
      <c r="D835" s="424" t="s">
        <v>100</v>
      </c>
      <c r="E835" s="425">
        <v>38.57</v>
      </c>
    </row>
    <row r="836" spans="1:5" ht="12.75" customHeight="1">
      <c r="A836" s="423" t="s">
        <v>25630</v>
      </c>
      <c r="B836" s="424" t="s">
        <v>24078</v>
      </c>
      <c r="C836" s="424" t="s">
        <v>25631</v>
      </c>
      <c r="D836" s="424" t="s">
        <v>100</v>
      </c>
      <c r="E836" s="425">
        <v>36.78</v>
      </c>
    </row>
    <row r="837" spans="1:5" ht="13.5" customHeight="1">
      <c r="A837" s="423" t="s">
        <v>25632</v>
      </c>
      <c r="B837" s="424" t="s">
        <v>24078</v>
      </c>
      <c r="C837" s="424" t="s">
        <v>25633</v>
      </c>
      <c r="D837" s="424" t="s">
        <v>100</v>
      </c>
      <c r="E837" s="425">
        <v>30.05</v>
      </c>
    </row>
    <row r="838" spans="1:5" ht="12.75" customHeight="1">
      <c r="A838" s="423" t="s">
        <v>25634</v>
      </c>
      <c r="B838" s="424" t="s">
        <v>24078</v>
      </c>
      <c r="C838" s="424" t="s">
        <v>25635</v>
      </c>
      <c r="D838" s="424" t="s">
        <v>100</v>
      </c>
      <c r="E838" s="425">
        <v>31.3</v>
      </c>
    </row>
    <row r="839" spans="1:5" ht="13.5" customHeight="1">
      <c r="A839" s="423" t="s">
        <v>25636</v>
      </c>
      <c r="B839" s="424" t="s">
        <v>24078</v>
      </c>
      <c r="C839" s="424" t="s">
        <v>25637</v>
      </c>
      <c r="D839" s="424" t="s">
        <v>100</v>
      </c>
      <c r="E839" s="425">
        <v>12.69</v>
      </c>
    </row>
    <row r="840" spans="1:5" ht="12.75" customHeight="1">
      <c r="A840" s="423" t="s">
        <v>25638</v>
      </c>
      <c r="B840" s="424" t="s">
        <v>24078</v>
      </c>
      <c r="C840" s="424" t="s">
        <v>25639</v>
      </c>
      <c r="D840" s="424" t="s">
        <v>100</v>
      </c>
      <c r="E840" s="425">
        <v>139.88</v>
      </c>
    </row>
    <row r="841" spans="1:5" ht="12.75" customHeight="1">
      <c r="A841" s="423" t="s">
        <v>25640</v>
      </c>
      <c r="B841" s="424" t="s">
        <v>24078</v>
      </c>
      <c r="C841" s="424" t="s">
        <v>25641</v>
      </c>
      <c r="D841" s="424" t="s">
        <v>100</v>
      </c>
      <c r="E841" s="425">
        <v>139.88</v>
      </c>
    </row>
    <row r="842" spans="1:5" ht="13.5" customHeight="1">
      <c r="A842" s="420" t="s">
        <v>25642</v>
      </c>
      <c r="B842" s="421" t="s">
        <v>24078</v>
      </c>
      <c r="C842" s="421" t="s">
        <v>25643</v>
      </c>
      <c r="D842" s="422"/>
      <c r="E842" s="426"/>
    </row>
    <row r="843" spans="1:5" ht="12.75" customHeight="1">
      <c r="A843" s="423" t="s">
        <v>25644</v>
      </c>
      <c r="B843" s="424" t="s">
        <v>24078</v>
      </c>
      <c r="C843" s="424" t="s">
        <v>25645</v>
      </c>
      <c r="D843" s="424" t="s">
        <v>100</v>
      </c>
      <c r="E843" s="425">
        <v>136.19999999999999</v>
      </c>
    </row>
    <row r="844" spans="1:5" ht="13.5" customHeight="1">
      <c r="A844" s="423" t="s">
        <v>25646</v>
      </c>
      <c r="B844" s="424" t="s">
        <v>24078</v>
      </c>
      <c r="C844" s="424" t="s">
        <v>25647</v>
      </c>
      <c r="D844" s="424" t="s">
        <v>100</v>
      </c>
      <c r="E844" s="425">
        <v>170.57</v>
      </c>
    </row>
    <row r="845" spans="1:5" ht="12.75" customHeight="1">
      <c r="A845" s="423" t="s">
        <v>25648</v>
      </c>
      <c r="B845" s="424" t="s">
        <v>24078</v>
      </c>
      <c r="C845" s="424" t="s">
        <v>25649</v>
      </c>
      <c r="D845" s="424" t="s">
        <v>100</v>
      </c>
      <c r="E845" s="425">
        <v>361.29</v>
      </c>
    </row>
    <row r="846" spans="1:5" ht="12.75" customHeight="1">
      <c r="A846" s="420" t="s">
        <v>25650</v>
      </c>
      <c r="B846" s="421" t="s">
        <v>24078</v>
      </c>
      <c r="C846" s="421" t="s">
        <v>25651</v>
      </c>
      <c r="D846" s="422"/>
      <c r="E846" s="426"/>
    </row>
    <row r="847" spans="1:5" ht="13.5" customHeight="1">
      <c r="A847" s="423" t="s">
        <v>25652</v>
      </c>
      <c r="B847" s="424" t="s">
        <v>24078</v>
      </c>
      <c r="C847" s="424" t="s">
        <v>25653</v>
      </c>
      <c r="D847" s="424" t="s">
        <v>100</v>
      </c>
      <c r="E847" s="425">
        <v>9.18</v>
      </c>
    </row>
    <row r="848" spans="1:5" ht="12.75" customHeight="1">
      <c r="A848" s="420" t="s">
        <v>25654</v>
      </c>
      <c r="B848" s="421" t="s">
        <v>24078</v>
      </c>
      <c r="C848" s="421" t="s">
        <v>25655</v>
      </c>
      <c r="D848" s="422"/>
      <c r="E848" s="426"/>
    </row>
    <row r="849" spans="1:5" ht="12.75" customHeight="1">
      <c r="A849" s="423" t="s">
        <v>25656</v>
      </c>
      <c r="B849" s="424" t="s">
        <v>24078</v>
      </c>
      <c r="C849" s="424" t="s">
        <v>25657</v>
      </c>
      <c r="D849" s="424" t="s">
        <v>100</v>
      </c>
      <c r="E849" s="425">
        <v>326.45</v>
      </c>
    </row>
    <row r="850" spans="1:5" ht="13.5" customHeight="1">
      <c r="A850" s="423" t="s">
        <v>25658</v>
      </c>
      <c r="B850" s="424" t="s">
        <v>24078</v>
      </c>
      <c r="C850" s="424" t="s">
        <v>25659</v>
      </c>
      <c r="D850" s="424" t="s">
        <v>100</v>
      </c>
      <c r="E850" s="425">
        <v>419.01</v>
      </c>
    </row>
    <row r="851" spans="1:5" ht="12.75" customHeight="1">
      <c r="A851" s="423" t="s">
        <v>25660</v>
      </c>
      <c r="B851" s="424" t="s">
        <v>24078</v>
      </c>
      <c r="C851" s="424" t="s">
        <v>25661</v>
      </c>
      <c r="D851" s="424" t="s">
        <v>100</v>
      </c>
      <c r="E851" s="425">
        <v>39.82</v>
      </c>
    </row>
    <row r="852" spans="1:5" ht="13.5" customHeight="1">
      <c r="A852" s="423" t="s">
        <v>25662</v>
      </c>
      <c r="B852" s="424" t="s">
        <v>24078</v>
      </c>
      <c r="C852" s="424" t="s">
        <v>25663</v>
      </c>
      <c r="D852" s="424" t="s">
        <v>100</v>
      </c>
      <c r="E852" s="425">
        <v>42.51</v>
      </c>
    </row>
    <row r="853" spans="1:5" ht="12.75" customHeight="1">
      <c r="A853" s="423" t="s">
        <v>25664</v>
      </c>
      <c r="B853" s="424" t="s">
        <v>24078</v>
      </c>
      <c r="C853" s="424" t="s">
        <v>25665</v>
      </c>
      <c r="D853" s="424" t="s">
        <v>100</v>
      </c>
      <c r="E853" s="425">
        <v>30.13</v>
      </c>
    </row>
    <row r="854" spans="1:5" ht="12.75" customHeight="1">
      <c r="A854" s="423" t="s">
        <v>25666</v>
      </c>
      <c r="B854" s="424" t="s">
        <v>24078</v>
      </c>
      <c r="C854" s="424" t="s">
        <v>25667</v>
      </c>
      <c r="D854" s="424" t="s">
        <v>100</v>
      </c>
      <c r="E854" s="425">
        <v>80.42</v>
      </c>
    </row>
    <row r="855" spans="1:5" ht="13.5" customHeight="1">
      <c r="A855" s="423" t="s">
        <v>25668</v>
      </c>
      <c r="B855" s="424" t="s">
        <v>24078</v>
      </c>
      <c r="C855" s="424" t="s">
        <v>25669</v>
      </c>
      <c r="D855" s="424" t="s">
        <v>100</v>
      </c>
      <c r="E855" s="425">
        <v>84.97</v>
      </c>
    </row>
    <row r="856" spans="1:5" ht="12.75" customHeight="1">
      <c r="A856" s="423" t="s">
        <v>25670</v>
      </c>
      <c r="B856" s="424" t="s">
        <v>24078</v>
      </c>
      <c r="C856" s="424" t="s">
        <v>367</v>
      </c>
      <c r="D856" s="424" t="s">
        <v>100</v>
      </c>
      <c r="E856" s="425">
        <v>32.4</v>
      </c>
    </row>
    <row r="857" spans="1:5" ht="13.5" customHeight="1">
      <c r="A857" s="423" t="s">
        <v>25671</v>
      </c>
      <c r="B857" s="424" t="s">
        <v>24078</v>
      </c>
      <c r="C857" s="424" t="s">
        <v>25672</v>
      </c>
      <c r="D857" s="424" t="s">
        <v>100</v>
      </c>
      <c r="E857" s="425">
        <v>38.880000000000003</v>
      </c>
    </row>
    <row r="858" spans="1:5" ht="12.75" customHeight="1">
      <c r="A858" s="423" t="s">
        <v>25673</v>
      </c>
      <c r="B858" s="424" t="s">
        <v>24078</v>
      </c>
      <c r="C858" s="424" t="s">
        <v>25674</v>
      </c>
      <c r="D858" s="424" t="s">
        <v>100</v>
      </c>
      <c r="E858" s="425">
        <v>32.76</v>
      </c>
    </row>
    <row r="859" spans="1:5" ht="12.75" customHeight="1">
      <c r="A859" s="423" t="s">
        <v>25675</v>
      </c>
      <c r="B859" s="424" t="s">
        <v>24078</v>
      </c>
      <c r="C859" s="424" t="s">
        <v>25676</v>
      </c>
      <c r="D859" s="424" t="s">
        <v>100</v>
      </c>
      <c r="E859" s="425">
        <v>279.82</v>
      </c>
    </row>
    <row r="860" spans="1:5" ht="13.5" customHeight="1">
      <c r="A860" s="423" t="s">
        <v>25677</v>
      </c>
      <c r="B860" s="424" t="s">
        <v>24078</v>
      </c>
      <c r="C860" s="424" t="s">
        <v>25678</v>
      </c>
      <c r="D860" s="424" t="s">
        <v>100</v>
      </c>
      <c r="E860" s="425">
        <v>334.82</v>
      </c>
    </row>
    <row r="861" spans="1:5" ht="12.75" customHeight="1">
      <c r="A861" s="423" t="s">
        <v>25679</v>
      </c>
      <c r="B861" s="424" t="s">
        <v>24078</v>
      </c>
      <c r="C861" s="424" t="s">
        <v>25680</v>
      </c>
      <c r="D861" s="424" t="s">
        <v>100</v>
      </c>
      <c r="E861" s="425">
        <v>469.82</v>
      </c>
    </row>
    <row r="862" spans="1:5" ht="12.75" customHeight="1">
      <c r="A862" s="423" t="s">
        <v>25681</v>
      </c>
      <c r="B862" s="424" t="s">
        <v>24078</v>
      </c>
      <c r="C862" s="424" t="s">
        <v>25682</v>
      </c>
      <c r="D862" s="424" t="s">
        <v>100</v>
      </c>
      <c r="E862" s="425">
        <v>227.82</v>
      </c>
    </row>
    <row r="863" spans="1:5" ht="13.5" customHeight="1">
      <c r="A863" s="423" t="s">
        <v>25683</v>
      </c>
      <c r="B863" s="424" t="s">
        <v>24078</v>
      </c>
      <c r="C863" s="424" t="s">
        <v>25684</v>
      </c>
      <c r="D863" s="424" t="s">
        <v>100</v>
      </c>
      <c r="E863" s="425">
        <v>319.97000000000003</v>
      </c>
    </row>
    <row r="864" spans="1:5" ht="12.75" customHeight="1">
      <c r="A864" s="423" t="s">
        <v>25685</v>
      </c>
      <c r="B864" s="424" t="s">
        <v>24078</v>
      </c>
      <c r="C864" s="424" t="s">
        <v>25686</v>
      </c>
      <c r="D864" s="424" t="s">
        <v>100</v>
      </c>
      <c r="E864" s="425">
        <v>4935.75</v>
      </c>
    </row>
    <row r="865" spans="1:5" ht="13.5" customHeight="1">
      <c r="A865" s="423" t="s">
        <v>25687</v>
      </c>
      <c r="B865" s="424" t="s">
        <v>24078</v>
      </c>
      <c r="C865" s="424" t="s">
        <v>25688</v>
      </c>
      <c r="D865" s="424" t="s">
        <v>100</v>
      </c>
      <c r="E865" s="425">
        <v>15.8</v>
      </c>
    </row>
    <row r="866" spans="1:5" ht="12.75" customHeight="1">
      <c r="A866" s="423" t="s">
        <v>25689</v>
      </c>
      <c r="B866" s="424" t="s">
        <v>24078</v>
      </c>
      <c r="C866" s="424" t="s">
        <v>25690</v>
      </c>
      <c r="D866" s="424" t="s">
        <v>100</v>
      </c>
      <c r="E866" s="425">
        <v>13.95</v>
      </c>
    </row>
    <row r="867" spans="1:5" ht="12.75" customHeight="1">
      <c r="A867" s="423" t="s">
        <v>25691</v>
      </c>
      <c r="B867" s="424" t="s">
        <v>24078</v>
      </c>
      <c r="C867" s="424" t="s">
        <v>347</v>
      </c>
      <c r="D867" s="424" t="s">
        <v>100</v>
      </c>
      <c r="E867" s="425">
        <v>20.57</v>
      </c>
    </row>
    <row r="868" spans="1:5" ht="13.5" customHeight="1">
      <c r="A868" s="420" t="s">
        <v>25692</v>
      </c>
      <c r="B868" s="421" t="s">
        <v>24078</v>
      </c>
      <c r="C868" s="421" t="s">
        <v>25693</v>
      </c>
      <c r="D868" s="422"/>
      <c r="E868" s="426"/>
    </row>
    <row r="869" spans="1:5" ht="12.75" customHeight="1">
      <c r="A869" s="423" t="s">
        <v>25694</v>
      </c>
      <c r="B869" s="424" t="s">
        <v>24078</v>
      </c>
      <c r="C869" s="424" t="s">
        <v>25695</v>
      </c>
      <c r="D869" s="424" t="s">
        <v>100</v>
      </c>
      <c r="E869" s="425">
        <v>167.98</v>
      </c>
    </row>
    <row r="870" spans="1:5" ht="13.5" customHeight="1">
      <c r="A870" s="423" t="s">
        <v>25696</v>
      </c>
      <c r="B870" s="424" t="s">
        <v>24078</v>
      </c>
      <c r="C870" s="424" t="s">
        <v>25697</v>
      </c>
      <c r="D870" s="424" t="s">
        <v>100</v>
      </c>
      <c r="E870" s="425">
        <v>394.82</v>
      </c>
    </row>
    <row r="871" spans="1:5" ht="12.75" customHeight="1">
      <c r="A871" s="423" t="s">
        <v>25698</v>
      </c>
      <c r="B871" s="424" t="s">
        <v>24078</v>
      </c>
      <c r="C871" s="424" t="s">
        <v>25699</v>
      </c>
      <c r="D871" s="424" t="s">
        <v>100</v>
      </c>
      <c r="E871" s="425">
        <v>174.95</v>
      </c>
    </row>
    <row r="872" spans="1:5" ht="12.75" customHeight="1">
      <c r="A872" s="423" t="s">
        <v>25700</v>
      </c>
      <c r="B872" s="424" t="s">
        <v>24078</v>
      </c>
      <c r="C872" s="424" t="s">
        <v>25701</v>
      </c>
      <c r="D872" s="424" t="s">
        <v>100</v>
      </c>
      <c r="E872" s="425">
        <v>392.13</v>
      </c>
    </row>
    <row r="873" spans="1:5" ht="13.5" customHeight="1">
      <c r="A873" s="423" t="s">
        <v>25702</v>
      </c>
      <c r="B873" s="424" t="s">
        <v>24078</v>
      </c>
      <c r="C873" s="424" t="s">
        <v>25703</v>
      </c>
      <c r="D873" s="424" t="s">
        <v>100</v>
      </c>
      <c r="E873" s="425">
        <v>140.74</v>
      </c>
    </row>
    <row r="874" spans="1:5" ht="12.75" customHeight="1">
      <c r="A874" s="423" t="s">
        <v>25704</v>
      </c>
      <c r="B874" s="424" t="s">
        <v>24078</v>
      </c>
      <c r="C874" s="424" t="s">
        <v>25705</v>
      </c>
      <c r="D874" s="424" t="s">
        <v>100</v>
      </c>
      <c r="E874" s="425">
        <v>357.92</v>
      </c>
    </row>
    <row r="875" spans="1:5" ht="12.75" customHeight="1">
      <c r="A875" s="423" t="s">
        <v>25706</v>
      </c>
      <c r="B875" s="424" t="s">
        <v>24078</v>
      </c>
      <c r="C875" s="424" t="s">
        <v>25707</v>
      </c>
      <c r="D875" s="424" t="s">
        <v>100</v>
      </c>
      <c r="E875" s="425">
        <v>239.82</v>
      </c>
    </row>
    <row r="876" spans="1:5" ht="13.5" customHeight="1">
      <c r="A876" s="423" t="s">
        <v>25708</v>
      </c>
      <c r="B876" s="424" t="s">
        <v>24078</v>
      </c>
      <c r="C876" s="424" t="s">
        <v>25709</v>
      </c>
      <c r="D876" s="424" t="s">
        <v>100</v>
      </c>
      <c r="E876" s="425">
        <v>273.11</v>
      </c>
    </row>
    <row r="877" spans="1:5" ht="12.75" customHeight="1">
      <c r="A877" s="423" t="s">
        <v>25710</v>
      </c>
      <c r="B877" s="424" t="s">
        <v>24078</v>
      </c>
      <c r="C877" s="424" t="s">
        <v>25711</v>
      </c>
      <c r="D877" s="424" t="s">
        <v>100</v>
      </c>
      <c r="E877" s="425">
        <v>485.51</v>
      </c>
    </row>
    <row r="878" spans="1:5" ht="13.5" customHeight="1">
      <c r="A878" s="423" t="s">
        <v>25712</v>
      </c>
      <c r="B878" s="424" t="s">
        <v>24078</v>
      </c>
      <c r="C878" s="424" t="s">
        <v>25713</v>
      </c>
      <c r="D878" s="424" t="s">
        <v>24273</v>
      </c>
      <c r="E878" s="425">
        <v>1734.02</v>
      </c>
    </row>
    <row r="879" spans="1:5" ht="12.75" customHeight="1">
      <c r="A879" s="423" t="s">
        <v>25714</v>
      </c>
      <c r="B879" s="424" t="s">
        <v>24078</v>
      </c>
      <c r="C879" s="424" t="s">
        <v>25715</v>
      </c>
      <c r="D879" s="424" t="s">
        <v>24273</v>
      </c>
      <c r="E879" s="425">
        <v>771.29</v>
      </c>
    </row>
    <row r="880" spans="1:5" ht="12.75" customHeight="1">
      <c r="A880" s="423" t="s">
        <v>25716</v>
      </c>
      <c r="B880" s="424" t="s">
        <v>24078</v>
      </c>
      <c r="C880" s="424" t="s">
        <v>25717</v>
      </c>
      <c r="D880" s="424" t="s">
        <v>100</v>
      </c>
      <c r="E880" s="425">
        <v>902.9</v>
      </c>
    </row>
    <row r="881" spans="1:5" ht="13.5" customHeight="1">
      <c r="A881" s="423" t="s">
        <v>25718</v>
      </c>
      <c r="B881" s="424" t="s">
        <v>24078</v>
      </c>
      <c r="C881" s="424" t="s">
        <v>25719</v>
      </c>
      <c r="D881" s="424" t="s">
        <v>100</v>
      </c>
      <c r="E881" s="425">
        <v>196.82</v>
      </c>
    </row>
    <row r="882" spans="1:5" ht="12.75" customHeight="1">
      <c r="A882" s="423" t="s">
        <v>25720</v>
      </c>
      <c r="B882" s="424" t="s">
        <v>24078</v>
      </c>
      <c r="C882" s="424" t="s">
        <v>25721</v>
      </c>
      <c r="D882" s="424" t="s">
        <v>100</v>
      </c>
      <c r="E882" s="425">
        <v>253.74</v>
      </c>
    </row>
    <row r="883" spans="1:5" ht="13.5" customHeight="1">
      <c r="A883" s="420" t="s">
        <v>25722</v>
      </c>
      <c r="B883" s="421" t="s">
        <v>24078</v>
      </c>
      <c r="C883" s="421" t="s">
        <v>25723</v>
      </c>
      <c r="D883" s="422"/>
      <c r="E883" s="426"/>
    </row>
    <row r="884" spans="1:5" ht="12.75" customHeight="1">
      <c r="A884" s="423" t="s">
        <v>25724</v>
      </c>
      <c r="B884" s="424" t="s">
        <v>24078</v>
      </c>
      <c r="C884" s="424" t="s">
        <v>25725</v>
      </c>
      <c r="D884" s="424" t="s">
        <v>100</v>
      </c>
      <c r="E884" s="425">
        <v>309.8</v>
      </c>
    </row>
    <row r="885" spans="1:5" ht="12.75" customHeight="1">
      <c r="A885" s="423" t="s">
        <v>25726</v>
      </c>
      <c r="B885" s="424" t="s">
        <v>24078</v>
      </c>
      <c r="C885" s="424" t="s">
        <v>25727</v>
      </c>
      <c r="D885" s="424" t="s">
        <v>100</v>
      </c>
      <c r="E885" s="425">
        <v>609.61</v>
      </c>
    </row>
    <row r="886" spans="1:5" ht="13.5" customHeight="1">
      <c r="A886" s="423" t="s">
        <v>25728</v>
      </c>
      <c r="B886" s="424" t="s">
        <v>24078</v>
      </c>
      <c r="C886" s="424" t="s">
        <v>25729</v>
      </c>
      <c r="D886" s="424" t="s">
        <v>100</v>
      </c>
      <c r="E886" s="425">
        <v>599.79999999999995</v>
      </c>
    </row>
    <row r="887" spans="1:5" ht="12.75" customHeight="1">
      <c r="A887" s="423" t="s">
        <v>25730</v>
      </c>
      <c r="B887" s="424" t="s">
        <v>24078</v>
      </c>
      <c r="C887" s="424" t="s">
        <v>25731</v>
      </c>
      <c r="D887" s="424" t="s">
        <v>100</v>
      </c>
      <c r="E887" s="425">
        <v>648.72</v>
      </c>
    </row>
    <row r="888" spans="1:5" ht="12.75" customHeight="1">
      <c r="A888" s="423" t="s">
        <v>25732</v>
      </c>
      <c r="B888" s="424" t="s">
        <v>24078</v>
      </c>
      <c r="C888" s="424" t="s">
        <v>25733</v>
      </c>
      <c r="D888" s="424" t="s">
        <v>100</v>
      </c>
      <c r="E888" s="425">
        <v>439.67</v>
      </c>
    </row>
    <row r="889" spans="1:5" ht="13.5" customHeight="1">
      <c r="A889" s="423" t="s">
        <v>25734</v>
      </c>
      <c r="B889" s="424" t="s">
        <v>24078</v>
      </c>
      <c r="C889" s="424" t="s">
        <v>25735</v>
      </c>
      <c r="D889" s="424" t="s">
        <v>100</v>
      </c>
      <c r="E889" s="425">
        <v>739.48</v>
      </c>
    </row>
    <row r="890" spans="1:5" ht="12.75" customHeight="1">
      <c r="A890" s="423" t="s">
        <v>25736</v>
      </c>
      <c r="B890" s="424" t="s">
        <v>24078</v>
      </c>
      <c r="C890" s="424" t="s">
        <v>25737</v>
      </c>
      <c r="D890" s="424" t="s">
        <v>100</v>
      </c>
      <c r="E890" s="425">
        <v>676.61</v>
      </c>
    </row>
    <row r="891" spans="1:5" ht="13.5" customHeight="1">
      <c r="A891" s="423" t="s">
        <v>25738</v>
      </c>
      <c r="B891" s="424" t="s">
        <v>24078</v>
      </c>
      <c r="C891" s="424" t="s">
        <v>25739</v>
      </c>
      <c r="D891" s="424" t="s">
        <v>100</v>
      </c>
      <c r="E891" s="425">
        <v>162.69999999999999</v>
      </c>
    </row>
    <row r="892" spans="1:5" ht="12.75" customHeight="1">
      <c r="A892" s="423" t="s">
        <v>25740</v>
      </c>
      <c r="B892" s="424" t="s">
        <v>24078</v>
      </c>
      <c r="C892" s="424" t="s">
        <v>25741</v>
      </c>
      <c r="D892" s="424" t="s">
        <v>100</v>
      </c>
      <c r="E892" s="425">
        <v>60.68</v>
      </c>
    </row>
    <row r="893" spans="1:5" ht="12.75" customHeight="1">
      <c r="A893" s="420" t="s">
        <v>25742</v>
      </c>
      <c r="B893" s="421" t="s">
        <v>24078</v>
      </c>
      <c r="C893" s="421" t="s">
        <v>25743</v>
      </c>
      <c r="D893" s="422"/>
      <c r="E893" s="426"/>
    </row>
    <row r="894" spans="1:5" ht="13.5" customHeight="1">
      <c r="A894" s="423" t="s">
        <v>25744</v>
      </c>
      <c r="B894" s="424" t="s">
        <v>24078</v>
      </c>
      <c r="C894" s="424" t="s">
        <v>25745</v>
      </c>
      <c r="D894" s="424" t="s">
        <v>100</v>
      </c>
      <c r="E894" s="425">
        <v>429.46</v>
      </c>
    </row>
    <row r="895" spans="1:5" ht="12.75" customHeight="1">
      <c r="A895" s="423" t="s">
        <v>25746</v>
      </c>
      <c r="B895" s="424" t="s">
        <v>24078</v>
      </c>
      <c r="C895" s="424" t="s">
        <v>25747</v>
      </c>
      <c r="D895" s="424" t="s">
        <v>100</v>
      </c>
      <c r="E895" s="425">
        <v>686.39</v>
      </c>
    </row>
    <row r="896" spans="1:5" ht="13.5" customHeight="1">
      <c r="A896" s="423" t="s">
        <v>25748</v>
      </c>
      <c r="B896" s="424" t="s">
        <v>24078</v>
      </c>
      <c r="C896" s="424" t="s">
        <v>25749</v>
      </c>
      <c r="D896" s="424" t="s">
        <v>53</v>
      </c>
      <c r="E896" s="425">
        <v>748.94</v>
      </c>
    </row>
    <row r="897" spans="1:5" ht="12.75" customHeight="1">
      <c r="A897" s="423" t="s">
        <v>25750</v>
      </c>
      <c r="B897" s="424" t="s">
        <v>24078</v>
      </c>
      <c r="C897" s="424" t="s">
        <v>25751</v>
      </c>
      <c r="D897" s="424" t="s">
        <v>100</v>
      </c>
      <c r="E897" s="425">
        <v>663.94</v>
      </c>
    </row>
    <row r="898" spans="1:5" ht="12.75" customHeight="1">
      <c r="A898" s="420" t="s">
        <v>25752</v>
      </c>
      <c r="B898" s="421" t="s">
        <v>24078</v>
      </c>
      <c r="C898" s="421" t="s">
        <v>25753</v>
      </c>
      <c r="D898" s="422"/>
      <c r="E898" s="426"/>
    </row>
    <row r="899" spans="1:5" ht="13.5" customHeight="1">
      <c r="A899" s="423" t="s">
        <v>25754</v>
      </c>
      <c r="B899" s="424" t="s">
        <v>24078</v>
      </c>
      <c r="C899" s="424" t="s">
        <v>25755</v>
      </c>
      <c r="D899" s="424" t="s">
        <v>100</v>
      </c>
      <c r="E899" s="425">
        <v>240.47</v>
      </c>
    </row>
    <row r="900" spans="1:5" ht="12.75" customHeight="1">
      <c r="A900" s="423" t="s">
        <v>25756</v>
      </c>
      <c r="B900" s="424" t="s">
        <v>24078</v>
      </c>
      <c r="C900" s="424" t="s">
        <v>25757</v>
      </c>
      <c r="D900" s="424" t="s">
        <v>100</v>
      </c>
      <c r="E900" s="425">
        <v>293.08</v>
      </c>
    </row>
    <row r="901" spans="1:5" ht="13.5" customHeight="1">
      <c r="A901" s="420" t="s">
        <v>25758</v>
      </c>
      <c r="B901" s="421" t="s">
        <v>24078</v>
      </c>
      <c r="C901" s="421" t="s">
        <v>2623</v>
      </c>
      <c r="D901" s="422"/>
      <c r="E901" s="426"/>
    </row>
    <row r="902" spans="1:5" ht="12.75" customHeight="1">
      <c r="A902" s="423" t="s">
        <v>25759</v>
      </c>
      <c r="B902" s="424" t="s">
        <v>24078</v>
      </c>
      <c r="C902" s="424" t="s">
        <v>25760</v>
      </c>
      <c r="D902" s="424" t="s">
        <v>100</v>
      </c>
      <c r="E902" s="425">
        <v>648.82000000000005</v>
      </c>
    </row>
    <row r="903" spans="1:5" ht="12.75" customHeight="1">
      <c r="A903" s="423" t="s">
        <v>25761</v>
      </c>
      <c r="B903" s="424" t="s">
        <v>24078</v>
      </c>
      <c r="C903" s="424" t="s">
        <v>25762</v>
      </c>
      <c r="D903" s="424" t="s">
        <v>100</v>
      </c>
      <c r="E903" s="425">
        <v>823.81</v>
      </c>
    </row>
    <row r="904" spans="1:5" ht="13.5" customHeight="1">
      <c r="A904" s="423" t="s">
        <v>25763</v>
      </c>
      <c r="B904" s="424" t="s">
        <v>24078</v>
      </c>
      <c r="C904" s="424" t="s">
        <v>25764</v>
      </c>
      <c r="D904" s="424" t="s">
        <v>100</v>
      </c>
      <c r="E904" s="425">
        <v>579.82000000000005</v>
      </c>
    </row>
    <row r="905" spans="1:5" ht="12.75" customHeight="1">
      <c r="A905" s="423" t="s">
        <v>25765</v>
      </c>
      <c r="B905" s="424" t="s">
        <v>24078</v>
      </c>
      <c r="C905" s="424" t="s">
        <v>25766</v>
      </c>
      <c r="D905" s="424" t="s">
        <v>100</v>
      </c>
      <c r="E905" s="425">
        <v>1301.07</v>
      </c>
    </row>
    <row r="906" spans="1:5" ht="12.75" customHeight="1">
      <c r="A906" s="420" t="s">
        <v>25767</v>
      </c>
      <c r="B906" s="421" t="s">
        <v>24078</v>
      </c>
      <c r="C906" s="421" t="s">
        <v>25768</v>
      </c>
      <c r="D906" s="422"/>
      <c r="E906" s="426"/>
    </row>
    <row r="907" spans="1:5" ht="13.5" customHeight="1">
      <c r="A907" s="423" t="s">
        <v>25769</v>
      </c>
      <c r="B907" s="424" t="s">
        <v>24078</v>
      </c>
      <c r="C907" s="424" t="s">
        <v>25770</v>
      </c>
      <c r="D907" s="424" t="s">
        <v>100</v>
      </c>
      <c r="E907" s="425">
        <v>2892.33</v>
      </c>
    </row>
    <row r="908" spans="1:5" ht="12.75" customHeight="1">
      <c r="A908" s="423" t="s">
        <v>25771</v>
      </c>
      <c r="B908" s="424" t="s">
        <v>24078</v>
      </c>
      <c r="C908" s="424" t="s">
        <v>25772</v>
      </c>
      <c r="D908" s="424" t="s">
        <v>100</v>
      </c>
      <c r="E908" s="425">
        <v>2409.84</v>
      </c>
    </row>
    <row r="909" spans="1:5" ht="13.5" customHeight="1">
      <c r="A909" s="423" t="s">
        <v>25773</v>
      </c>
      <c r="B909" s="424" t="s">
        <v>24078</v>
      </c>
      <c r="C909" s="424" t="s">
        <v>25774</v>
      </c>
      <c r="D909" s="424" t="s">
        <v>100</v>
      </c>
      <c r="E909" s="425">
        <v>1896.91</v>
      </c>
    </row>
    <row r="910" spans="1:5" ht="12.75" customHeight="1">
      <c r="A910" s="423" t="s">
        <v>25775</v>
      </c>
      <c r="B910" s="424" t="s">
        <v>24078</v>
      </c>
      <c r="C910" s="424" t="s">
        <v>25776</v>
      </c>
      <c r="D910" s="424" t="s">
        <v>100</v>
      </c>
      <c r="E910" s="425">
        <v>2549.94</v>
      </c>
    </row>
    <row r="911" spans="1:5" ht="12.75" customHeight="1">
      <c r="A911" s="423" t="s">
        <v>25777</v>
      </c>
      <c r="B911" s="424" t="s">
        <v>24078</v>
      </c>
      <c r="C911" s="424" t="s">
        <v>25778</v>
      </c>
      <c r="D911" s="424" t="s">
        <v>100</v>
      </c>
      <c r="E911" s="425">
        <v>197.29</v>
      </c>
    </row>
    <row r="912" spans="1:5" ht="13.5" customHeight="1">
      <c r="A912" s="420" t="s">
        <v>25779</v>
      </c>
      <c r="B912" s="421" t="s">
        <v>24078</v>
      </c>
      <c r="C912" s="421" t="s">
        <v>25780</v>
      </c>
      <c r="D912" s="422"/>
      <c r="E912" s="426"/>
    </row>
    <row r="913" spans="1:5" ht="12.75" customHeight="1">
      <c r="A913" s="423" t="s">
        <v>25781</v>
      </c>
      <c r="B913" s="424" t="s">
        <v>24078</v>
      </c>
      <c r="C913" s="424" t="s">
        <v>25782</v>
      </c>
      <c r="D913" s="424" t="s">
        <v>100</v>
      </c>
      <c r="E913" s="425">
        <v>81.42</v>
      </c>
    </row>
    <row r="914" spans="1:5" ht="13.5" customHeight="1">
      <c r="A914" s="423" t="s">
        <v>25783</v>
      </c>
      <c r="B914" s="424" t="s">
        <v>24078</v>
      </c>
      <c r="C914" s="424" t="s">
        <v>25784</v>
      </c>
      <c r="D914" s="424" t="s">
        <v>100</v>
      </c>
      <c r="E914" s="425">
        <v>123.24</v>
      </c>
    </row>
    <row r="915" spans="1:5" ht="12.75" customHeight="1">
      <c r="A915" s="423" t="s">
        <v>25785</v>
      </c>
      <c r="B915" s="424" t="s">
        <v>24078</v>
      </c>
      <c r="C915" s="424" t="s">
        <v>25786</v>
      </c>
      <c r="D915" s="424" t="s">
        <v>100</v>
      </c>
      <c r="E915" s="425">
        <v>56.28</v>
      </c>
    </row>
    <row r="916" spans="1:5" ht="12.75" customHeight="1">
      <c r="A916" s="423" t="s">
        <v>25787</v>
      </c>
      <c r="B916" s="424" t="s">
        <v>24078</v>
      </c>
      <c r="C916" s="424" t="s">
        <v>25788</v>
      </c>
      <c r="D916" s="424" t="s">
        <v>100</v>
      </c>
      <c r="E916" s="425">
        <v>60.88</v>
      </c>
    </row>
    <row r="917" spans="1:5" ht="13.5" customHeight="1">
      <c r="A917" s="423" t="s">
        <v>25789</v>
      </c>
      <c r="B917" s="424" t="s">
        <v>24078</v>
      </c>
      <c r="C917" s="424" t="s">
        <v>25790</v>
      </c>
      <c r="D917" s="424" t="s">
        <v>100</v>
      </c>
      <c r="E917" s="425">
        <v>60.77</v>
      </c>
    </row>
    <row r="918" spans="1:5" ht="12.75" customHeight="1">
      <c r="A918" s="423" t="s">
        <v>25791</v>
      </c>
      <c r="B918" s="424" t="s">
        <v>24078</v>
      </c>
      <c r="C918" s="424" t="s">
        <v>25792</v>
      </c>
      <c r="D918" s="424" t="s">
        <v>100</v>
      </c>
      <c r="E918" s="425">
        <v>48.15</v>
      </c>
    </row>
    <row r="919" spans="1:5" ht="12.75" customHeight="1">
      <c r="A919" s="423" t="s">
        <v>25793</v>
      </c>
      <c r="B919" s="424" t="s">
        <v>24078</v>
      </c>
      <c r="C919" s="424" t="s">
        <v>25794</v>
      </c>
      <c r="D919" s="424" t="s">
        <v>100</v>
      </c>
      <c r="E919" s="425">
        <v>42.27</v>
      </c>
    </row>
    <row r="920" spans="1:5" ht="13.5" customHeight="1">
      <c r="A920" s="423" t="s">
        <v>25795</v>
      </c>
      <c r="B920" s="424" t="s">
        <v>24078</v>
      </c>
      <c r="C920" s="424" t="s">
        <v>25796</v>
      </c>
      <c r="D920" s="424" t="s">
        <v>100</v>
      </c>
      <c r="E920" s="425">
        <v>52.44</v>
      </c>
    </row>
    <row r="921" spans="1:5" ht="12.75" customHeight="1">
      <c r="A921" s="423" t="s">
        <v>25797</v>
      </c>
      <c r="B921" s="424" t="s">
        <v>24078</v>
      </c>
      <c r="C921" s="424" t="s">
        <v>25798</v>
      </c>
      <c r="D921" s="424" t="s">
        <v>100</v>
      </c>
      <c r="E921" s="425">
        <v>64.92</v>
      </c>
    </row>
    <row r="922" spans="1:5" ht="13.5" customHeight="1">
      <c r="A922" s="423" t="s">
        <v>25799</v>
      </c>
      <c r="B922" s="424" t="s">
        <v>24078</v>
      </c>
      <c r="C922" s="424" t="s">
        <v>25800</v>
      </c>
      <c r="D922" s="424" t="s">
        <v>100</v>
      </c>
      <c r="E922" s="425">
        <v>27.1</v>
      </c>
    </row>
    <row r="923" spans="1:5" ht="12.75" customHeight="1">
      <c r="A923" s="423" t="s">
        <v>25801</v>
      </c>
      <c r="B923" s="424" t="s">
        <v>24078</v>
      </c>
      <c r="C923" s="424" t="s">
        <v>25802</v>
      </c>
      <c r="D923" s="424" t="s">
        <v>100</v>
      </c>
      <c r="E923" s="425">
        <v>48.79</v>
      </c>
    </row>
    <row r="924" spans="1:5" ht="12.75" customHeight="1">
      <c r="A924" s="423" t="s">
        <v>25803</v>
      </c>
      <c r="B924" s="424" t="s">
        <v>24078</v>
      </c>
      <c r="C924" s="424" t="s">
        <v>25804</v>
      </c>
      <c r="D924" s="424" t="s">
        <v>100</v>
      </c>
      <c r="E924" s="425">
        <v>769.96</v>
      </c>
    </row>
    <row r="925" spans="1:5" ht="13.5" customHeight="1">
      <c r="A925" s="423" t="s">
        <v>25805</v>
      </c>
      <c r="B925" s="424" t="s">
        <v>24078</v>
      </c>
      <c r="C925" s="424" t="s">
        <v>25806</v>
      </c>
      <c r="D925" s="424" t="s">
        <v>100</v>
      </c>
      <c r="E925" s="425">
        <v>1117.56</v>
      </c>
    </row>
    <row r="926" spans="1:5" ht="12.75" customHeight="1">
      <c r="A926" s="423" t="s">
        <v>25807</v>
      </c>
      <c r="B926" s="424" t="s">
        <v>24078</v>
      </c>
      <c r="C926" s="424" t="s">
        <v>25808</v>
      </c>
      <c r="D926" s="424" t="s">
        <v>100</v>
      </c>
      <c r="E926" s="425">
        <v>76.75</v>
      </c>
    </row>
    <row r="927" spans="1:5" ht="13.5" customHeight="1">
      <c r="A927" s="423" t="s">
        <v>25809</v>
      </c>
      <c r="B927" s="424" t="s">
        <v>24078</v>
      </c>
      <c r="C927" s="424" t="s">
        <v>25810</v>
      </c>
      <c r="D927" s="424" t="s">
        <v>100</v>
      </c>
      <c r="E927" s="425">
        <v>10</v>
      </c>
    </row>
    <row r="928" spans="1:5" ht="12.75" customHeight="1">
      <c r="A928" s="423" t="s">
        <v>25811</v>
      </c>
      <c r="B928" s="424" t="s">
        <v>24078</v>
      </c>
      <c r="C928" s="424" t="s">
        <v>25812</v>
      </c>
      <c r="D928" s="424" t="s">
        <v>100</v>
      </c>
      <c r="E928" s="425">
        <v>14.43</v>
      </c>
    </row>
    <row r="929" spans="1:5" ht="12.75" customHeight="1">
      <c r="A929" s="420" t="s">
        <v>25813</v>
      </c>
      <c r="B929" s="421" t="s">
        <v>24078</v>
      </c>
      <c r="C929" s="421" t="s">
        <v>25814</v>
      </c>
      <c r="D929" s="422"/>
      <c r="E929" s="426"/>
    </row>
    <row r="930" spans="1:5" ht="13.5" customHeight="1">
      <c r="A930" s="423" t="s">
        <v>25815</v>
      </c>
      <c r="B930" s="424" t="s">
        <v>24078</v>
      </c>
      <c r="C930" s="424" t="s">
        <v>25816</v>
      </c>
      <c r="D930" s="424" t="s">
        <v>53</v>
      </c>
      <c r="E930" s="425">
        <v>151.16</v>
      </c>
    </row>
    <row r="931" spans="1:5" ht="12.75" customHeight="1">
      <c r="A931" s="423" t="s">
        <v>25817</v>
      </c>
      <c r="B931" s="424" t="s">
        <v>24078</v>
      </c>
      <c r="C931" s="424" t="s">
        <v>25818</v>
      </c>
      <c r="D931" s="424" t="s">
        <v>53</v>
      </c>
      <c r="E931" s="425">
        <v>174.18</v>
      </c>
    </row>
    <row r="932" spans="1:5" ht="12.75" customHeight="1">
      <c r="A932" s="423" t="s">
        <v>25819</v>
      </c>
      <c r="B932" s="424" t="s">
        <v>24078</v>
      </c>
      <c r="C932" s="424" t="s">
        <v>25820</v>
      </c>
      <c r="D932" s="424" t="s">
        <v>100</v>
      </c>
      <c r="E932" s="425">
        <v>48.11</v>
      </c>
    </row>
    <row r="933" spans="1:5" ht="13.5" customHeight="1">
      <c r="A933" s="423" t="s">
        <v>25821</v>
      </c>
      <c r="B933" s="424" t="s">
        <v>24078</v>
      </c>
      <c r="C933" s="424" t="s">
        <v>25822</v>
      </c>
      <c r="D933" s="424" t="s">
        <v>100</v>
      </c>
      <c r="E933" s="425">
        <v>63.89</v>
      </c>
    </row>
    <row r="934" spans="1:5" ht="12.75" customHeight="1">
      <c r="A934" s="423" t="s">
        <v>25823</v>
      </c>
      <c r="B934" s="424" t="s">
        <v>24078</v>
      </c>
      <c r="C934" s="424" t="s">
        <v>25824</v>
      </c>
      <c r="D934" s="424" t="s">
        <v>100</v>
      </c>
      <c r="E934" s="425">
        <v>127.49</v>
      </c>
    </row>
    <row r="935" spans="1:5" ht="13.5" customHeight="1">
      <c r="A935" s="423" t="s">
        <v>25825</v>
      </c>
      <c r="B935" s="424" t="s">
        <v>24078</v>
      </c>
      <c r="C935" s="424" t="s">
        <v>25826</v>
      </c>
      <c r="D935" s="424" t="s">
        <v>100</v>
      </c>
      <c r="E935" s="425">
        <v>39.869999999999997</v>
      </c>
    </row>
    <row r="936" spans="1:5" ht="12.75" customHeight="1">
      <c r="A936" s="423" t="s">
        <v>25827</v>
      </c>
      <c r="B936" s="424" t="s">
        <v>24078</v>
      </c>
      <c r="C936" s="424" t="s">
        <v>25828</v>
      </c>
      <c r="D936" s="424" t="s">
        <v>100</v>
      </c>
      <c r="E936" s="425">
        <v>135.99</v>
      </c>
    </row>
    <row r="937" spans="1:5" ht="12.75" customHeight="1">
      <c r="A937" s="423" t="s">
        <v>25829</v>
      </c>
      <c r="B937" s="424" t="s">
        <v>24078</v>
      </c>
      <c r="C937" s="424" t="s">
        <v>25830</v>
      </c>
      <c r="D937" s="424" t="s">
        <v>100</v>
      </c>
      <c r="E937" s="425">
        <v>19.059999999999999</v>
      </c>
    </row>
    <row r="938" spans="1:5" ht="13.5" customHeight="1">
      <c r="A938" s="420" t="s">
        <v>25831</v>
      </c>
      <c r="B938" s="421" t="s">
        <v>24078</v>
      </c>
      <c r="C938" s="421" t="s">
        <v>25832</v>
      </c>
      <c r="D938" s="422"/>
      <c r="E938" s="426"/>
    </row>
    <row r="939" spans="1:5" ht="12.75" customHeight="1">
      <c r="A939" s="423" t="s">
        <v>25833</v>
      </c>
      <c r="B939" s="424" t="s">
        <v>24078</v>
      </c>
      <c r="C939" s="424" t="s">
        <v>25834</v>
      </c>
      <c r="D939" s="424" t="s">
        <v>100</v>
      </c>
      <c r="E939" s="425">
        <v>151.46</v>
      </c>
    </row>
    <row r="940" spans="1:5" ht="13.5" customHeight="1">
      <c r="A940" s="423" t="s">
        <v>25835</v>
      </c>
      <c r="B940" s="424" t="s">
        <v>24078</v>
      </c>
      <c r="C940" s="424" t="s">
        <v>25836</v>
      </c>
      <c r="D940" s="424" t="s">
        <v>100</v>
      </c>
      <c r="E940" s="425">
        <v>1113.54</v>
      </c>
    </row>
    <row r="941" spans="1:5" ht="12.75" customHeight="1">
      <c r="A941" s="423" t="s">
        <v>25837</v>
      </c>
      <c r="B941" s="424" t="s">
        <v>24078</v>
      </c>
      <c r="C941" s="424" t="s">
        <v>25838</v>
      </c>
      <c r="D941" s="424" t="s">
        <v>100</v>
      </c>
      <c r="E941" s="425">
        <v>204.99</v>
      </c>
    </row>
    <row r="942" spans="1:5" ht="12.75" customHeight="1">
      <c r="A942" s="423" t="s">
        <v>25839</v>
      </c>
      <c r="B942" s="424" t="s">
        <v>24078</v>
      </c>
      <c r="C942" s="424" t="s">
        <v>25840</v>
      </c>
      <c r="D942" s="424" t="s">
        <v>100</v>
      </c>
      <c r="E942" s="425">
        <v>1210.98</v>
      </c>
    </row>
    <row r="943" spans="1:5" ht="13.5" customHeight="1">
      <c r="A943" s="423" t="s">
        <v>25841</v>
      </c>
      <c r="B943" s="424" t="s">
        <v>24078</v>
      </c>
      <c r="C943" s="424" t="s">
        <v>25842</v>
      </c>
      <c r="D943" s="424" t="s">
        <v>100</v>
      </c>
      <c r="E943" s="425">
        <v>409.34</v>
      </c>
    </row>
    <row r="944" spans="1:5" ht="12.75" customHeight="1">
      <c r="A944" s="423" t="s">
        <v>25843</v>
      </c>
      <c r="B944" s="424" t="s">
        <v>24078</v>
      </c>
      <c r="C944" s="424" t="s">
        <v>25844</v>
      </c>
      <c r="D944" s="424" t="s">
        <v>100</v>
      </c>
      <c r="E944" s="425">
        <v>1531.21</v>
      </c>
    </row>
    <row r="945" spans="1:5" ht="12.75" customHeight="1">
      <c r="A945" s="423" t="s">
        <v>25845</v>
      </c>
      <c r="B945" s="424" t="s">
        <v>24078</v>
      </c>
      <c r="C945" s="424" t="s">
        <v>25846</v>
      </c>
      <c r="D945" s="424" t="s">
        <v>100</v>
      </c>
      <c r="E945" s="425">
        <v>897.2</v>
      </c>
    </row>
    <row r="946" spans="1:5" ht="13.5" customHeight="1">
      <c r="A946" s="423" t="s">
        <v>25847</v>
      </c>
      <c r="B946" s="424" t="s">
        <v>24078</v>
      </c>
      <c r="C946" s="424" t="s">
        <v>25848</v>
      </c>
      <c r="D946" s="424" t="s">
        <v>100</v>
      </c>
      <c r="E946" s="425">
        <v>1971.02</v>
      </c>
    </row>
    <row r="947" spans="1:5" ht="12.75" customHeight="1">
      <c r="A947" s="423" t="s">
        <v>25849</v>
      </c>
      <c r="B947" s="424" t="s">
        <v>24078</v>
      </c>
      <c r="C947" s="424" t="s">
        <v>25850</v>
      </c>
      <c r="D947" s="424" t="s">
        <v>100</v>
      </c>
      <c r="E947" s="425">
        <v>826.92</v>
      </c>
    </row>
    <row r="948" spans="1:5" ht="13.5" customHeight="1">
      <c r="A948" s="423" t="s">
        <v>25851</v>
      </c>
      <c r="B948" s="424" t="s">
        <v>24078</v>
      </c>
      <c r="C948" s="424" t="s">
        <v>25852</v>
      </c>
      <c r="D948" s="424" t="s">
        <v>100</v>
      </c>
      <c r="E948" s="425">
        <v>2482.39</v>
      </c>
    </row>
    <row r="949" spans="1:5" ht="12.75" customHeight="1">
      <c r="A949" s="423" t="s">
        <v>25853</v>
      </c>
      <c r="B949" s="424" t="s">
        <v>24078</v>
      </c>
      <c r="C949" s="424" t="s">
        <v>25854</v>
      </c>
      <c r="D949" s="424" t="s">
        <v>100</v>
      </c>
      <c r="E949" s="425">
        <v>198.4</v>
      </c>
    </row>
    <row r="950" spans="1:5" ht="12.75" customHeight="1">
      <c r="A950" s="423" t="s">
        <v>25855</v>
      </c>
      <c r="B950" s="424" t="s">
        <v>24078</v>
      </c>
      <c r="C950" s="424" t="s">
        <v>25856</v>
      </c>
      <c r="D950" s="424" t="s">
        <v>100</v>
      </c>
      <c r="E950" s="425">
        <v>264.83</v>
      </c>
    </row>
    <row r="951" spans="1:5" ht="13.5" customHeight="1">
      <c r="A951" s="423" t="s">
        <v>25857</v>
      </c>
      <c r="B951" s="424" t="s">
        <v>24078</v>
      </c>
      <c r="C951" s="424" t="s">
        <v>25858</v>
      </c>
      <c r="D951" s="424" t="s">
        <v>100</v>
      </c>
      <c r="E951" s="425">
        <v>1145.48</v>
      </c>
    </row>
    <row r="952" spans="1:5" ht="12.75" customHeight="1">
      <c r="A952" s="423" t="s">
        <v>25859</v>
      </c>
      <c r="B952" s="424" t="s">
        <v>24078</v>
      </c>
      <c r="C952" s="424" t="s">
        <v>25860</v>
      </c>
      <c r="D952" s="424" t="s">
        <v>100</v>
      </c>
      <c r="E952" s="425">
        <v>299.10000000000002</v>
      </c>
    </row>
    <row r="953" spans="1:5" ht="13.5" customHeight="1">
      <c r="A953" s="423" t="s">
        <v>25861</v>
      </c>
      <c r="B953" s="424" t="s">
        <v>24078</v>
      </c>
      <c r="C953" s="424" t="s">
        <v>25862</v>
      </c>
      <c r="D953" s="424" t="s">
        <v>100</v>
      </c>
      <c r="E953" s="425">
        <v>331.04</v>
      </c>
    </row>
    <row r="954" spans="1:5" ht="12.75" customHeight="1">
      <c r="A954" s="423" t="s">
        <v>25863</v>
      </c>
      <c r="B954" s="424" t="s">
        <v>24078</v>
      </c>
      <c r="C954" s="424" t="s">
        <v>25864</v>
      </c>
      <c r="D954" s="424" t="s">
        <v>100</v>
      </c>
      <c r="E954" s="425">
        <v>1295.0899999999999</v>
      </c>
    </row>
    <row r="955" spans="1:5" ht="12.75" customHeight="1">
      <c r="A955" s="423" t="s">
        <v>25865</v>
      </c>
      <c r="B955" s="424" t="s">
        <v>24078</v>
      </c>
      <c r="C955" s="424" t="s">
        <v>25866</v>
      </c>
      <c r="D955" s="424" t="s">
        <v>100</v>
      </c>
      <c r="E955" s="425">
        <v>573.21</v>
      </c>
    </row>
    <row r="956" spans="1:5" ht="13.5" customHeight="1">
      <c r="A956" s="423" t="s">
        <v>25867</v>
      </c>
      <c r="B956" s="424" t="s">
        <v>24078</v>
      </c>
      <c r="C956" s="424" t="s">
        <v>25868</v>
      </c>
      <c r="D956" s="424" t="s">
        <v>100</v>
      </c>
      <c r="E956" s="425">
        <v>463.46</v>
      </c>
    </row>
    <row r="957" spans="1:5" ht="12.75" customHeight="1">
      <c r="A957" s="423" t="s">
        <v>25869</v>
      </c>
      <c r="B957" s="424" t="s">
        <v>24078</v>
      </c>
      <c r="C957" s="424" t="s">
        <v>25870</v>
      </c>
      <c r="D957" s="424" t="s">
        <v>100</v>
      </c>
      <c r="E957" s="425">
        <v>1695.08</v>
      </c>
    </row>
    <row r="958" spans="1:5" ht="13.5" customHeight="1">
      <c r="A958" s="423" t="s">
        <v>25871</v>
      </c>
      <c r="B958" s="424" t="s">
        <v>24078</v>
      </c>
      <c r="C958" s="424" t="s">
        <v>25872</v>
      </c>
      <c r="D958" s="424" t="s">
        <v>100</v>
      </c>
      <c r="E958" s="425">
        <v>1129.46</v>
      </c>
    </row>
    <row r="959" spans="1:5" ht="12.75" customHeight="1">
      <c r="A959" s="423" t="s">
        <v>25873</v>
      </c>
      <c r="B959" s="424" t="s">
        <v>24078</v>
      </c>
      <c r="C959" s="424" t="s">
        <v>25874</v>
      </c>
      <c r="D959" s="424" t="s">
        <v>100</v>
      </c>
      <c r="E959" s="425">
        <v>595.88</v>
      </c>
    </row>
    <row r="960" spans="1:5" ht="12.75" customHeight="1">
      <c r="A960" s="423" t="s">
        <v>25875</v>
      </c>
      <c r="B960" s="424" t="s">
        <v>24078</v>
      </c>
      <c r="C960" s="424" t="s">
        <v>25876</v>
      </c>
      <c r="D960" s="424" t="s">
        <v>100</v>
      </c>
      <c r="E960" s="425">
        <v>2203.2800000000002</v>
      </c>
    </row>
    <row r="961" spans="1:5" ht="13.5" customHeight="1">
      <c r="A961" s="423" t="s">
        <v>25877</v>
      </c>
      <c r="B961" s="424" t="s">
        <v>24078</v>
      </c>
      <c r="C961" s="424" t="s">
        <v>25878</v>
      </c>
      <c r="D961" s="424" t="s">
        <v>100</v>
      </c>
      <c r="E961" s="425">
        <v>967.07</v>
      </c>
    </row>
    <row r="962" spans="1:5" ht="12.75" customHeight="1">
      <c r="A962" s="423" t="s">
        <v>25879</v>
      </c>
      <c r="B962" s="424" t="s">
        <v>24078</v>
      </c>
      <c r="C962" s="424" t="s">
        <v>25880</v>
      </c>
      <c r="D962" s="424" t="s">
        <v>100</v>
      </c>
      <c r="E962" s="425">
        <v>728.29</v>
      </c>
    </row>
    <row r="963" spans="1:5" ht="12.75" customHeight="1">
      <c r="A963" s="423" t="s">
        <v>25881</v>
      </c>
      <c r="B963" s="424" t="s">
        <v>24078</v>
      </c>
      <c r="C963" s="424" t="s">
        <v>25882</v>
      </c>
      <c r="D963" s="424" t="s">
        <v>100</v>
      </c>
      <c r="E963" s="425">
        <v>2622.54</v>
      </c>
    </row>
    <row r="964" spans="1:5" ht="13.5" customHeight="1">
      <c r="A964" s="423" t="s">
        <v>25883</v>
      </c>
      <c r="B964" s="424" t="s">
        <v>24078</v>
      </c>
      <c r="C964" s="424" t="s">
        <v>25884</v>
      </c>
      <c r="D964" s="424" t="s">
        <v>100</v>
      </c>
      <c r="E964" s="425">
        <v>235.88</v>
      </c>
    </row>
    <row r="965" spans="1:5" ht="12.75" customHeight="1">
      <c r="A965" s="423" t="s">
        <v>25885</v>
      </c>
      <c r="B965" s="424" t="s">
        <v>24078</v>
      </c>
      <c r="C965" s="424" t="s">
        <v>25886</v>
      </c>
      <c r="D965" s="424" t="s">
        <v>100</v>
      </c>
      <c r="E965" s="425">
        <v>144.38999999999999</v>
      </c>
    </row>
    <row r="966" spans="1:5" ht="13.5" customHeight="1">
      <c r="A966" s="423" t="s">
        <v>25887</v>
      </c>
      <c r="B966" s="424" t="s">
        <v>24078</v>
      </c>
      <c r="C966" s="424" t="s">
        <v>25888</v>
      </c>
      <c r="D966" s="424" t="s">
        <v>100</v>
      </c>
      <c r="E966" s="425">
        <v>1231.8699999999999</v>
      </c>
    </row>
    <row r="967" spans="1:5" ht="12.75" customHeight="1">
      <c r="A967" s="423" t="s">
        <v>25889</v>
      </c>
      <c r="B967" s="424" t="s">
        <v>24078</v>
      </c>
      <c r="C967" s="424" t="s">
        <v>25890</v>
      </c>
      <c r="D967" s="424" t="s">
        <v>100</v>
      </c>
      <c r="E967" s="425">
        <v>429.31</v>
      </c>
    </row>
    <row r="968" spans="1:5" ht="12.75" customHeight="1">
      <c r="A968" s="423" t="s">
        <v>25891</v>
      </c>
      <c r="B968" s="424" t="s">
        <v>24078</v>
      </c>
      <c r="C968" s="424" t="s">
        <v>25892</v>
      </c>
      <c r="D968" s="424" t="s">
        <v>100</v>
      </c>
      <c r="E968" s="425">
        <v>202.14</v>
      </c>
    </row>
    <row r="969" spans="1:5" ht="13.5" customHeight="1">
      <c r="A969" s="423" t="s">
        <v>25893</v>
      </c>
      <c r="B969" s="424" t="s">
        <v>24078</v>
      </c>
      <c r="C969" s="424" t="s">
        <v>25894</v>
      </c>
      <c r="D969" s="424" t="s">
        <v>100</v>
      </c>
      <c r="E969" s="425">
        <v>1551.18</v>
      </c>
    </row>
    <row r="970" spans="1:5" ht="12.75" customHeight="1">
      <c r="A970" s="423" t="s">
        <v>25895</v>
      </c>
      <c r="B970" s="424" t="s">
        <v>24078</v>
      </c>
      <c r="C970" s="424" t="s">
        <v>25896</v>
      </c>
      <c r="D970" s="424" t="s">
        <v>100</v>
      </c>
      <c r="E970" s="425">
        <v>945.83</v>
      </c>
    </row>
    <row r="971" spans="1:5" ht="13.5" customHeight="1">
      <c r="A971" s="423" t="s">
        <v>25897</v>
      </c>
      <c r="B971" s="424" t="s">
        <v>24078</v>
      </c>
      <c r="C971" s="424" t="s">
        <v>25898</v>
      </c>
      <c r="D971" s="424" t="s">
        <v>100</v>
      </c>
      <c r="E971" s="425">
        <v>253.56</v>
      </c>
    </row>
    <row r="972" spans="1:5" ht="12.75" customHeight="1">
      <c r="A972" s="423" t="s">
        <v>25899</v>
      </c>
      <c r="B972" s="424" t="s">
        <v>24078</v>
      </c>
      <c r="C972" s="424" t="s">
        <v>25900</v>
      </c>
      <c r="D972" s="424" t="s">
        <v>100</v>
      </c>
      <c r="E972" s="425">
        <v>2019.65</v>
      </c>
    </row>
    <row r="973" spans="1:5" ht="12.75" customHeight="1">
      <c r="A973" s="423" t="s">
        <v>25901</v>
      </c>
      <c r="B973" s="424" t="s">
        <v>24078</v>
      </c>
      <c r="C973" s="424" t="s">
        <v>25902</v>
      </c>
      <c r="D973" s="424" t="s">
        <v>100</v>
      </c>
      <c r="E973" s="425">
        <v>749.77</v>
      </c>
    </row>
    <row r="974" spans="1:5" ht="13.5" customHeight="1">
      <c r="A974" s="423" t="s">
        <v>25903</v>
      </c>
      <c r="B974" s="424" t="s">
        <v>24078</v>
      </c>
      <c r="C974" s="424" t="s">
        <v>25904</v>
      </c>
      <c r="D974" s="424" t="s">
        <v>100</v>
      </c>
      <c r="E974" s="425">
        <v>317.64999999999998</v>
      </c>
    </row>
    <row r="975" spans="1:5" ht="12.75" customHeight="1">
      <c r="A975" s="423" t="s">
        <v>25905</v>
      </c>
      <c r="B975" s="424" t="s">
        <v>24078</v>
      </c>
      <c r="C975" s="424" t="s">
        <v>25906</v>
      </c>
      <c r="D975" s="424" t="s">
        <v>100</v>
      </c>
      <c r="E975" s="425">
        <v>2405.2399999999998</v>
      </c>
    </row>
    <row r="976" spans="1:5" ht="12.75" customHeight="1">
      <c r="A976" s="420" t="s">
        <v>25907</v>
      </c>
      <c r="B976" s="421" t="s">
        <v>24078</v>
      </c>
      <c r="C976" s="421" t="s">
        <v>25908</v>
      </c>
      <c r="D976" s="422"/>
      <c r="E976" s="426"/>
    </row>
    <row r="977" spans="1:5" ht="13.5" customHeight="1">
      <c r="A977" s="423" t="s">
        <v>25909</v>
      </c>
      <c r="B977" s="424" t="s">
        <v>24078</v>
      </c>
      <c r="C977" s="424" t="s">
        <v>25910</v>
      </c>
      <c r="D977" s="424" t="s">
        <v>100</v>
      </c>
      <c r="E977" s="425">
        <v>437.42</v>
      </c>
    </row>
    <row r="978" spans="1:5" ht="12.75" customHeight="1">
      <c r="A978" s="423" t="s">
        <v>25911</v>
      </c>
      <c r="B978" s="424" t="s">
        <v>24078</v>
      </c>
      <c r="C978" s="424" t="s">
        <v>25912</v>
      </c>
      <c r="D978" s="424" t="s">
        <v>100</v>
      </c>
      <c r="E978" s="425">
        <v>572.07000000000005</v>
      </c>
    </row>
    <row r="979" spans="1:5" ht="13.5" customHeight="1">
      <c r="A979" s="423" t="s">
        <v>25913</v>
      </c>
      <c r="B979" s="424" t="s">
        <v>24078</v>
      </c>
      <c r="C979" s="424" t="s">
        <v>25914</v>
      </c>
      <c r="D979" s="424" t="s">
        <v>100</v>
      </c>
      <c r="E979" s="425">
        <v>529.66</v>
      </c>
    </row>
    <row r="980" spans="1:5" ht="12.75" customHeight="1">
      <c r="A980" s="423" t="s">
        <v>25915</v>
      </c>
      <c r="B980" s="424" t="s">
        <v>24078</v>
      </c>
      <c r="C980" s="424" t="s">
        <v>25916</v>
      </c>
      <c r="D980" s="424" t="s">
        <v>100</v>
      </c>
      <c r="E980" s="425">
        <v>623.79</v>
      </c>
    </row>
    <row r="981" spans="1:5" ht="12.75" customHeight="1">
      <c r="A981" s="423" t="s">
        <v>25917</v>
      </c>
      <c r="B981" s="424" t="s">
        <v>24078</v>
      </c>
      <c r="C981" s="424" t="s">
        <v>25918</v>
      </c>
      <c r="D981" s="424" t="s">
        <v>100</v>
      </c>
      <c r="E981" s="425">
        <v>585.54999999999995</v>
      </c>
    </row>
    <row r="982" spans="1:5" ht="13.5" customHeight="1">
      <c r="A982" s="423" t="s">
        <v>25919</v>
      </c>
      <c r="B982" s="424" t="s">
        <v>24078</v>
      </c>
      <c r="C982" s="424" t="s">
        <v>25920</v>
      </c>
      <c r="D982" s="424" t="s">
        <v>100</v>
      </c>
      <c r="E982" s="425">
        <v>756.93</v>
      </c>
    </row>
    <row r="983" spans="1:5" ht="12.75" customHeight="1">
      <c r="A983" s="420" t="s">
        <v>25921</v>
      </c>
      <c r="B983" s="421" t="s">
        <v>24078</v>
      </c>
      <c r="C983" s="421" t="s">
        <v>25922</v>
      </c>
      <c r="D983" s="422"/>
      <c r="E983" s="426"/>
    </row>
    <row r="984" spans="1:5" ht="13.5" customHeight="1">
      <c r="A984" s="423" t="s">
        <v>25923</v>
      </c>
      <c r="B984" s="424" t="s">
        <v>24078</v>
      </c>
      <c r="C984" s="424" t="s">
        <v>25924</v>
      </c>
      <c r="D984" s="424" t="s">
        <v>53</v>
      </c>
      <c r="E984" s="425">
        <v>82.08</v>
      </c>
    </row>
    <row r="985" spans="1:5" ht="12.75" customHeight="1">
      <c r="A985" s="420" t="s">
        <v>25925</v>
      </c>
      <c r="B985" s="421" t="s">
        <v>24078</v>
      </c>
      <c r="C985" s="421" t="s">
        <v>25926</v>
      </c>
      <c r="D985" s="422"/>
      <c r="E985" s="426"/>
    </row>
    <row r="986" spans="1:5" ht="12.75" customHeight="1">
      <c r="A986" s="423" t="s">
        <v>25927</v>
      </c>
      <c r="B986" s="424" t="s">
        <v>24078</v>
      </c>
      <c r="C986" s="424" t="s">
        <v>25928</v>
      </c>
      <c r="D986" s="424" t="s">
        <v>100</v>
      </c>
      <c r="E986" s="425">
        <v>23.2</v>
      </c>
    </row>
    <row r="987" spans="1:5" ht="13.5" customHeight="1">
      <c r="A987" s="420" t="s">
        <v>25929</v>
      </c>
      <c r="B987" s="421" t="s">
        <v>24078</v>
      </c>
      <c r="C987" s="421" t="s">
        <v>25930</v>
      </c>
      <c r="D987" s="422"/>
      <c r="E987" s="426"/>
    </row>
    <row r="988" spans="1:5" ht="12.75" customHeight="1">
      <c r="A988" s="423" t="s">
        <v>25931</v>
      </c>
      <c r="B988" s="424" t="s">
        <v>24078</v>
      </c>
      <c r="C988" s="424" t="s">
        <v>25932</v>
      </c>
      <c r="D988" s="424" t="s">
        <v>100</v>
      </c>
      <c r="E988" s="425">
        <v>5574.96</v>
      </c>
    </row>
    <row r="989" spans="1:5" ht="12.75" customHeight="1">
      <c r="A989" s="423" t="s">
        <v>25933</v>
      </c>
      <c r="B989" s="424" t="s">
        <v>24078</v>
      </c>
      <c r="C989" s="424" t="s">
        <v>25934</v>
      </c>
      <c r="D989" s="424" t="s">
        <v>100</v>
      </c>
      <c r="E989" s="425">
        <v>7260.44</v>
      </c>
    </row>
    <row r="990" spans="1:5" ht="13.5" customHeight="1">
      <c r="A990" s="423" t="s">
        <v>25935</v>
      </c>
      <c r="B990" s="424" t="s">
        <v>24078</v>
      </c>
      <c r="C990" s="424" t="s">
        <v>25936</v>
      </c>
      <c r="D990" s="424" t="s">
        <v>100</v>
      </c>
      <c r="E990" s="425">
        <v>841.07</v>
      </c>
    </row>
    <row r="991" spans="1:5" ht="12.75" customHeight="1">
      <c r="A991" s="423" t="s">
        <v>25937</v>
      </c>
      <c r="B991" s="424" t="s">
        <v>24078</v>
      </c>
      <c r="C991" s="424" t="s">
        <v>25938</v>
      </c>
      <c r="D991" s="424" t="s">
        <v>100</v>
      </c>
      <c r="E991" s="425">
        <v>1222.98</v>
      </c>
    </row>
    <row r="992" spans="1:5" ht="13.5" customHeight="1">
      <c r="A992" s="420" t="s">
        <v>25939</v>
      </c>
      <c r="B992" s="421" t="s">
        <v>24078</v>
      </c>
      <c r="C992" s="421" t="s">
        <v>25940</v>
      </c>
      <c r="D992" s="422"/>
      <c r="E992" s="426"/>
    </row>
    <row r="993" spans="1:5" ht="12.75" customHeight="1">
      <c r="A993" s="423" t="s">
        <v>25941</v>
      </c>
      <c r="B993" s="424" t="s">
        <v>24078</v>
      </c>
      <c r="C993" s="424" t="s">
        <v>25942</v>
      </c>
      <c r="D993" s="424" t="s">
        <v>100</v>
      </c>
      <c r="E993" s="425">
        <v>695.6</v>
      </c>
    </row>
    <row r="994" spans="1:5" ht="12.75" customHeight="1">
      <c r="A994" s="423" t="s">
        <v>25943</v>
      </c>
      <c r="B994" s="424" t="s">
        <v>24078</v>
      </c>
      <c r="C994" s="424" t="s">
        <v>25944</v>
      </c>
      <c r="D994" s="424" t="s">
        <v>100</v>
      </c>
      <c r="E994" s="425">
        <v>218.6</v>
      </c>
    </row>
    <row r="995" spans="1:5" ht="13.5" customHeight="1">
      <c r="A995" s="423" t="s">
        <v>25945</v>
      </c>
      <c r="B995" s="424" t="s">
        <v>24078</v>
      </c>
      <c r="C995" s="424" t="s">
        <v>25946</v>
      </c>
      <c r="D995" s="424" t="s">
        <v>100</v>
      </c>
      <c r="E995" s="425">
        <v>175.5</v>
      </c>
    </row>
    <row r="996" spans="1:5" ht="12.75" customHeight="1">
      <c r="A996" s="423" t="s">
        <v>25947</v>
      </c>
      <c r="B996" s="424" t="s">
        <v>24078</v>
      </c>
      <c r="C996" s="424" t="s">
        <v>25948</v>
      </c>
      <c r="D996" s="424" t="s">
        <v>100</v>
      </c>
      <c r="E996" s="425">
        <v>147.13</v>
      </c>
    </row>
    <row r="997" spans="1:5" ht="13.5" customHeight="1">
      <c r="A997" s="423" t="s">
        <v>25949</v>
      </c>
      <c r="B997" s="424" t="s">
        <v>24078</v>
      </c>
      <c r="C997" s="424" t="s">
        <v>25950</v>
      </c>
      <c r="D997" s="424" t="s">
        <v>100</v>
      </c>
      <c r="E997" s="425">
        <v>164.44</v>
      </c>
    </row>
    <row r="998" spans="1:5" ht="12.75" customHeight="1">
      <c r="A998" s="423" t="s">
        <v>25951</v>
      </c>
      <c r="B998" s="424" t="s">
        <v>24078</v>
      </c>
      <c r="C998" s="424" t="s">
        <v>25952</v>
      </c>
      <c r="D998" s="424" t="s">
        <v>100</v>
      </c>
      <c r="E998" s="425">
        <v>400.88</v>
      </c>
    </row>
    <row r="999" spans="1:5" ht="12.75" customHeight="1">
      <c r="A999" s="423" t="s">
        <v>25953</v>
      </c>
      <c r="B999" s="424" t="s">
        <v>24078</v>
      </c>
      <c r="C999" s="424" t="s">
        <v>25954</v>
      </c>
      <c r="D999" s="424" t="s">
        <v>100</v>
      </c>
      <c r="E999" s="425">
        <v>125.36</v>
      </c>
    </row>
    <row r="1000" spans="1:5" ht="13.5" customHeight="1">
      <c r="A1000" s="423" t="s">
        <v>25955</v>
      </c>
      <c r="B1000" s="424" t="s">
        <v>24078</v>
      </c>
      <c r="C1000" s="424" t="s">
        <v>25956</v>
      </c>
      <c r="D1000" s="424" t="s">
        <v>100</v>
      </c>
      <c r="E1000" s="425">
        <v>197.01</v>
      </c>
    </row>
    <row r="1001" spans="1:5" ht="12.75" customHeight="1">
      <c r="A1001" s="423" t="s">
        <v>25957</v>
      </c>
      <c r="B1001" s="424" t="s">
        <v>24078</v>
      </c>
      <c r="C1001" s="424" t="s">
        <v>25958</v>
      </c>
      <c r="D1001" s="424" t="s">
        <v>100</v>
      </c>
      <c r="E1001" s="425">
        <v>174.26</v>
      </c>
    </row>
    <row r="1002" spans="1:5" ht="12.75" customHeight="1">
      <c r="A1002" s="423" t="s">
        <v>25959</v>
      </c>
      <c r="B1002" s="424" t="s">
        <v>24078</v>
      </c>
      <c r="C1002" s="424" t="s">
        <v>25960</v>
      </c>
      <c r="D1002" s="424" t="s">
        <v>100</v>
      </c>
      <c r="E1002" s="425">
        <v>66.95</v>
      </c>
    </row>
    <row r="1003" spans="1:5" ht="13.5" customHeight="1">
      <c r="A1003" s="423" t="s">
        <v>25961</v>
      </c>
      <c r="B1003" s="424" t="s">
        <v>24078</v>
      </c>
      <c r="C1003" s="424" t="s">
        <v>25962</v>
      </c>
      <c r="D1003" s="424" t="s">
        <v>100</v>
      </c>
      <c r="E1003" s="425">
        <v>43.76</v>
      </c>
    </row>
    <row r="1004" spans="1:5" ht="12.75" customHeight="1">
      <c r="A1004" s="423" t="s">
        <v>25963</v>
      </c>
      <c r="B1004" s="424" t="s">
        <v>24078</v>
      </c>
      <c r="C1004" s="424" t="s">
        <v>25964</v>
      </c>
      <c r="D1004" s="424" t="s">
        <v>100</v>
      </c>
      <c r="E1004" s="425">
        <v>247.3</v>
      </c>
    </row>
    <row r="1005" spans="1:5" ht="13.5" customHeight="1">
      <c r="A1005" s="423" t="s">
        <v>25965</v>
      </c>
      <c r="B1005" s="424" t="s">
        <v>24078</v>
      </c>
      <c r="C1005" s="424" t="s">
        <v>25966</v>
      </c>
      <c r="D1005" s="424" t="s">
        <v>100</v>
      </c>
      <c r="E1005" s="425">
        <v>300.18</v>
      </c>
    </row>
    <row r="1006" spans="1:5" ht="12.75" customHeight="1">
      <c r="A1006" s="423" t="s">
        <v>25967</v>
      </c>
      <c r="B1006" s="424" t="s">
        <v>24078</v>
      </c>
      <c r="C1006" s="424" t="s">
        <v>25968</v>
      </c>
      <c r="D1006" s="424" t="s">
        <v>100</v>
      </c>
      <c r="E1006" s="425">
        <v>378.25</v>
      </c>
    </row>
    <row r="1007" spans="1:5" ht="12.75" customHeight="1">
      <c r="A1007" s="423" t="s">
        <v>25969</v>
      </c>
      <c r="B1007" s="424" t="s">
        <v>24078</v>
      </c>
      <c r="C1007" s="424" t="s">
        <v>25970</v>
      </c>
      <c r="D1007" s="424" t="s">
        <v>100</v>
      </c>
      <c r="E1007" s="425">
        <v>17.649999999999999</v>
      </c>
    </row>
    <row r="1008" spans="1:5" ht="13.5" customHeight="1">
      <c r="A1008" s="423" t="s">
        <v>25971</v>
      </c>
      <c r="B1008" s="424" t="s">
        <v>24078</v>
      </c>
      <c r="C1008" s="424" t="s">
        <v>25972</v>
      </c>
      <c r="D1008" s="424" t="s">
        <v>100</v>
      </c>
      <c r="E1008" s="425">
        <v>723.65</v>
      </c>
    </row>
    <row r="1009" spans="1:5" ht="12.75" customHeight="1">
      <c r="A1009" s="423" t="s">
        <v>25973</v>
      </c>
      <c r="B1009" s="424" t="s">
        <v>24078</v>
      </c>
      <c r="C1009" s="424" t="s">
        <v>25974</v>
      </c>
      <c r="D1009" s="424" t="s">
        <v>100</v>
      </c>
      <c r="E1009" s="425">
        <v>13.42</v>
      </c>
    </row>
    <row r="1010" spans="1:5" ht="13.5" customHeight="1">
      <c r="A1010" s="423" t="s">
        <v>25975</v>
      </c>
      <c r="B1010" s="424" t="s">
        <v>24078</v>
      </c>
      <c r="C1010" s="424" t="s">
        <v>25976</v>
      </c>
      <c r="D1010" s="424" t="s">
        <v>100</v>
      </c>
      <c r="E1010" s="425">
        <v>401.62</v>
      </c>
    </row>
    <row r="1011" spans="1:5" ht="12.75" customHeight="1">
      <c r="A1011" s="423" t="s">
        <v>25977</v>
      </c>
      <c r="B1011" s="424" t="s">
        <v>24078</v>
      </c>
      <c r="C1011" s="424" t="s">
        <v>25978</v>
      </c>
      <c r="D1011" s="424" t="s">
        <v>100</v>
      </c>
      <c r="E1011" s="425">
        <v>439.02</v>
      </c>
    </row>
    <row r="1012" spans="1:5" ht="12.75" customHeight="1">
      <c r="A1012" s="423" t="s">
        <v>25979</v>
      </c>
      <c r="B1012" s="424" t="s">
        <v>24078</v>
      </c>
      <c r="C1012" s="424" t="s">
        <v>25980</v>
      </c>
      <c r="D1012" s="424" t="s">
        <v>100</v>
      </c>
      <c r="E1012" s="425">
        <v>191.78</v>
      </c>
    </row>
    <row r="1013" spans="1:5" ht="13.5" customHeight="1">
      <c r="A1013" s="423" t="s">
        <v>25981</v>
      </c>
      <c r="B1013" s="424" t="s">
        <v>24078</v>
      </c>
      <c r="C1013" s="424" t="s">
        <v>25982</v>
      </c>
      <c r="D1013" s="424" t="s">
        <v>100</v>
      </c>
      <c r="E1013" s="425">
        <v>90.57</v>
      </c>
    </row>
    <row r="1014" spans="1:5" ht="12.75" customHeight="1">
      <c r="A1014" s="423" t="s">
        <v>25983</v>
      </c>
      <c r="B1014" s="424" t="s">
        <v>24078</v>
      </c>
      <c r="C1014" s="424" t="s">
        <v>25984</v>
      </c>
      <c r="D1014" s="424" t="s">
        <v>100</v>
      </c>
      <c r="E1014" s="425">
        <v>240.84</v>
      </c>
    </row>
    <row r="1015" spans="1:5" ht="12.75" customHeight="1">
      <c r="A1015" s="423" t="s">
        <v>25985</v>
      </c>
      <c r="B1015" s="424" t="s">
        <v>24078</v>
      </c>
      <c r="C1015" s="424" t="s">
        <v>25986</v>
      </c>
      <c r="D1015" s="424" t="s">
        <v>100</v>
      </c>
      <c r="E1015" s="425">
        <v>686.94</v>
      </c>
    </row>
    <row r="1016" spans="1:5" ht="13.5" customHeight="1">
      <c r="A1016" s="423" t="s">
        <v>25987</v>
      </c>
      <c r="B1016" s="424" t="s">
        <v>24078</v>
      </c>
      <c r="C1016" s="424" t="s">
        <v>25988</v>
      </c>
      <c r="D1016" s="424" t="s">
        <v>100</v>
      </c>
      <c r="E1016" s="425">
        <v>1476.42</v>
      </c>
    </row>
    <row r="1017" spans="1:5" ht="12.75" customHeight="1">
      <c r="A1017" s="423" t="s">
        <v>25989</v>
      </c>
      <c r="B1017" s="424" t="s">
        <v>24078</v>
      </c>
      <c r="C1017" s="424" t="s">
        <v>25990</v>
      </c>
      <c r="D1017" s="424" t="s">
        <v>100</v>
      </c>
      <c r="E1017" s="425">
        <v>35.380000000000003</v>
      </c>
    </row>
    <row r="1018" spans="1:5" ht="13.5" customHeight="1">
      <c r="A1018" s="423" t="s">
        <v>25991</v>
      </c>
      <c r="B1018" s="424" t="s">
        <v>24078</v>
      </c>
      <c r="C1018" s="424" t="s">
        <v>25992</v>
      </c>
      <c r="D1018" s="424" t="s">
        <v>100</v>
      </c>
      <c r="E1018" s="425">
        <v>61.72</v>
      </c>
    </row>
    <row r="1019" spans="1:5" ht="12.75" customHeight="1">
      <c r="A1019" s="423" t="s">
        <v>25993</v>
      </c>
      <c r="B1019" s="424" t="s">
        <v>24078</v>
      </c>
      <c r="C1019" s="424" t="s">
        <v>25994</v>
      </c>
      <c r="D1019" s="424" t="s">
        <v>100</v>
      </c>
      <c r="E1019" s="425">
        <v>233.54</v>
      </c>
    </row>
    <row r="1020" spans="1:5" ht="12.75" customHeight="1">
      <c r="A1020" s="423" t="s">
        <v>25995</v>
      </c>
      <c r="B1020" s="424" t="s">
        <v>24078</v>
      </c>
      <c r="C1020" s="424" t="s">
        <v>25996</v>
      </c>
      <c r="D1020" s="424" t="s">
        <v>100</v>
      </c>
      <c r="E1020" s="425">
        <v>730.78</v>
      </c>
    </row>
    <row r="1021" spans="1:5" ht="13.5" customHeight="1">
      <c r="A1021" s="423" t="s">
        <v>25997</v>
      </c>
      <c r="B1021" s="424" t="s">
        <v>24078</v>
      </c>
      <c r="C1021" s="424" t="s">
        <v>25998</v>
      </c>
      <c r="D1021" s="424" t="s">
        <v>100</v>
      </c>
      <c r="E1021" s="425">
        <v>2155.77</v>
      </c>
    </row>
    <row r="1022" spans="1:5" ht="12.75" customHeight="1">
      <c r="A1022" s="423" t="s">
        <v>25999</v>
      </c>
      <c r="B1022" s="424" t="s">
        <v>24078</v>
      </c>
      <c r="C1022" s="424" t="s">
        <v>26000</v>
      </c>
      <c r="D1022" s="424" t="s">
        <v>100</v>
      </c>
      <c r="E1022" s="425">
        <v>66.400000000000006</v>
      </c>
    </row>
    <row r="1023" spans="1:5" ht="13.5" customHeight="1">
      <c r="A1023" s="423" t="s">
        <v>26001</v>
      </c>
      <c r="B1023" s="424" t="s">
        <v>24078</v>
      </c>
      <c r="C1023" s="424" t="s">
        <v>26002</v>
      </c>
      <c r="D1023" s="424" t="s">
        <v>100</v>
      </c>
      <c r="E1023" s="425">
        <v>108.49</v>
      </c>
    </row>
    <row r="1024" spans="1:5" ht="12.75" customHeight="1">
      <c r="A1024" s="416" t="s">
        <v>26003</v>
      </c>
      <c r="B1024" s="417"/>
      <c r="C1024" s="418" t="s">
        <v>26004</v>
      </c>
      <c r="D1024" s="419"/>
      <c r="E1024" s="430"/>
    </row>
    <row r="1025" spans="1:5" ht="12.75" customHeight="1">
      <c r="A1025" s="420" t="s">
        <v>26005</v>
      </c>
      <c r="B1025" s="421" t="s">
        <v>24078</v>
      </c>
      <c r="C1025" s="421" t="s">
        <v>26006</v>
      </c>
      <c r="D1025" s="422"/>
      <c r="E1025" s="426"/>
    </row>
    <row r="1026" spans="1:5" ht="13.5" customHeight="1">
      <c r="A1026" s="423" t="s">
        <v>26007</v>
      </c>
      <c r="B1026" s="424" t="s">
        <v>24078</v>
      </c>
      <c r="C1026" s="424" t="s">
        <v>26008</v>
      </c>
      <c r="D1026" s="424" t="s">
        <v>53</v>
      </c>
      <c r="E1026" s="425">
        <v>7.25</v>
      </c>
    </row>
    <row r="1027" spans="1:5" ht="12.75" customHeight="1">
      <c r="A1027" s="423" t="s">
        <v>26009</v>
      </c>
      <c r="B1027" s="424" t="s">
        <v>24078</v>
      </c>
      <c r="C1027" s="424" t="s">
        <v>26010</v>
      </c>
      <c r="D1027" s="424" t="s">
        <v>53</v>
      </c>
      <c r="E1027" s="425">
        <v>6.95</v>
      </c>
    </row>
    <row r="1028" spans="1:5" ht="13.5" customHeight="1">
      <c r="A1028" s="423" t="s">
        <v>26011</v>
      </c>
      <c r="B1028" s="424" t="s">
        <v>24078</v>
      </c>
      <c r="C1028" s="424" t="s">
        <v>26012</v>
      </c>
      <c r="D1028" s="424" t="s">
        <v>53</v>
      </c>
      <c r="E1028" s="425">
        <v>8.7200000000000006</v>
      </c>
    </row>
    <row r="1029" spans="1:5" ht="12.75" customHeight="1">
      <c r="A1029" s="423" t="s">
        <v>26013</v>
      </c>
      <c r="B1029" s="424" t="s">
        <v>24078</v>
      </c>
      <c r="C1029" s="424" t="s">
        <v>26014</v>
      </c>
      <c r="D1029" s="424" t="s">
        <v>53</v>
      </c>
      <c r="E1029" s="425">
        <v>7.72</v>
      </c>
    </row>
    <row r="1030" spans="1:5" ht="12.75" customHeight="1">
      <c r="A1030" s="423" t="s">
        <v>26015</v>
      </c>
      <c r="B1030" s="424" t="s">
        <v>24078</v>
      </c>
      <c r="C1030" s="424" t="s">
        <v>26016</v>
      </c>
      <c r="D1030" s="424" t="s">
        <v>53</v>
      </c>
      <c r="E1030" s="425">
        <v>7.85</v>
      </c>
    </row>
    <row r="1031" spans="1:5" ht="13.5" customHeight="1">
      <c r="A1031" s="423" t="s">
        <v>26017</v>
      </c>
      <c r="B1031" s="424" t="s">
        <v>24078</v>
      </c>
      <c r="C1031" s="424" t="s">
        <v>26018</v>
      </c>
      <c r="D1031" s="424" t="s">
        <v>53</v>
      </c>
      <c r="E1031" s="425">
        <v>8.17</v>
      </c>
    </row>
    <row r="1032" spans="1:5" ht="12.75" customHeight="1">
      <c r="A1032" s="423" t="s">
        <v>26019</v>
      </c>
      <c r="B1032" s="424" t="s">
        <v>24078</v>
      </c>
      <c r="C1032" s="424" t="s">
        <v>26020</v>
      </c>
      <c r="D1032" s="424" t="s">
        <v>53</v>
      </c>
      <c r="E1032" s="425">
        <v>7.51</v>
      </c>
    </row>
    <row r="1033" spans="1:5" ht="12.75" customHeight="1">
      <c r="A1033" s="423" t="s">
        <v>26021</v>
      </c>
      <c r="B1033" s="424" t="s">
        <v>24078</v>
      </c>
      <c r="C1033" s="424" t="s">
        <v>26022</v>
      </c>
      <c r="D1033" s="424" t="s">
        <v>53</v>
      </c>
      <c r="E1033" s="425">
        <v>8.9600000000000009</v>
      </c>
    </row>
    <row r="1034" spans="1:5" ht="13.5" customHeight="1">
      <c r="A1034" s="423" t="s">
        <v>26023</v>
      </c>
      <c r="B1034" s="424" t="s">
        <v>24078</v>
      </c>
      <c r="C1034" s="424" t="s">
        <v>26024</v>
      </c>
      <c r="D1034" s="424" t="s">
        <v>53</v>
      </c>
      <c r="E1034" s="425">
        <v>9.33</v>
      </c>
    </row>
    <row r="1035" spans="1:5" ht="12.75" customHeight="1">
      <c r="A1035" s="423" t="s">
        <v>26025</v>
      </c>
      <c r="B1035" s="424" t="s">
        <v>24078</v>
      </c>
      <c r="C1035" s="424" t="s">
        <v>26026</v>
      </c>
      <c r="D1035" s="424" t="s">
        <v>53</v>
      </c>
      <c r="E1035" s="425">
        <v>10.99</v>
      </c>
    </row>
    <row r="1036" spans="1:5" ht="13.5" customHeight="1">
      <c r="A1036" s="423" t="s">
        <v>26027</v>
      </c>
      <c r="B1036" s="424" t="s">
        <v>24078</v>
      </c>
      <c r="C1036" s="424" t="s">
        <v>26028</v>
      </c>
      <c r="D1036" s="424" t="s">
        <v>53</v>
      </c>
      <c r="E1036" s="425">
        <v>14.68</v>
      </c>
    </row>
    <row r="1037" spans="1:5" ht="12.75" customHeight="1">
      <c r="A1037" s="423" t="s">
        <v>26029</v>
      </c>
      <c r="B1037" s="424" t="s">
        <v>24078</v>
      </c>
      <c r="C1037" s="424" t="s">
        <v>26030</v>
      </c>
      <c r="D1037" s="424" t="s">
        <v>53</v>
      </c>
      <c r="E1037" s="425">
        <v>18.61</v>
      </c>
    </row>
    <row r="1038" spans="1:5" ht="12.75" customHeight="1">
      <c r="A1038" s="423" t="s">
        <v>26031</v>
      </c>
      <c r="B1038" s="424" t="s">
        <v>24078</v>
      </c>
      <c r="C1038" s="424" t="s">
        <v>26032</v>
      </c>
      <c r="D1038" s="424" t="s">
        <v>53</v>
      </c>
      <c r="E1038" s="425">
        <v>11.58</v>
      </c>
    </row>
    <row r="1039" spans="1:5" ht="13.5" customHeight="1">
      <c r="A1039" s="423" t="s">
        <v>26033</v>
      </c>
      <c r="B1039" s="424" t="s">
        <v>24078</v>
      </c>
      <c r="C1039" s="424" t="s">
        <v>26034</v>
      </c>
      <c r="D1039" s="424" t="s">
        <v>53</v>
      </c>
      <c r="E1039" s="425">
        <v>4.3099999999999996</v>
      </c>
    </row>
    <row r="1040" spans="1:5" ht="12.75" customHeight="1">
      <c r="A1040" s="423" t="s">
        <v>26035</v>
      </c>
      <c r="B1040" s="424" t="s">
        <v>24078</v>
      </c>
      <c r="C1040" s="424" t="s">
        <v>26036</v>
      </c>
      <c r="D1040" s="424" t="s">
        <v>53</v>
      </c>
      <c r="E1040" s="425">
        <v>6.13</v>
      </c>
    </row>
    <row r="1041" spans="1:5" ht="13.5" customHeight="1">
      <c r="A1041" s="423" t="s">
        <v>26037</v>
      </c>
      <c r="B1041" s="424" t="s">
        <v>24078</v>
      </c>
      <c r="C1041" s="424" t="s">
        <v>26038</v>
      </c>
      <c r="D1041" s="424" t="s">
        <v>53</v>
      </c>
      <c r="E1041" s="425">
        <v>5.12</v>
      </c>
    </row>
    <row r="1042" spans="1:5" ht="12.75" customHeight="1">
      <c r="A1042" s="423" t="s">
        <v>26039</v>
      </c>
      <c r="B1042" s="424" t="s">
        <v>24078</v>
      </c>
      <c r="C1042" s="424" t="s">
        <v>26040</v>
      </c>
      <c r="D1042" s="424" t="s">
        <v>53</v>
      </c>
      <c r="E1042" s="425">
        <v>5.21</v>
      </c>
    </row>
    <row r="1043" spans="1:5" ht="12.75" customHeight="1">
      <c r="A1043" s="423" t="s">
        <v>26041</v>
      </c>
      <c r="B1043" s="424" t="s">
        <v>24078</v>
      </c>
      <c r="C1043" s="424" t="s">
        <v>26042</v>
      </c>
      <c r="D1043" s="424" t="s">
        <v>53</v>
      </c>
      <c r="E1043" s="425">
        <v>5.58</v>
      </c>
    </row>
    <row r="1044" spans="1:5" ht="13.5" customHeight="1">
      <c r="A1044" s="423" t="s">
        <v>26043</v>
      </c>
      <c r="B1044" s="424" t="s">
        <v>24078</v>
      </c>
      <c r="C1044" s="424" t="s">
        <v>26044</v>
      </c>
      <c r="D1044" s="424" t="s">
        <v>53</v>
      </c>
      <c r="E1044" s="425">
        <v>4.92</v>
      </c>
    </row>
    <row r="1045" spans="1:5" ht="12.75" customHeight="1">
      <c r="A1045" s="423" t="s">
        <v>26045</v>
      </c>
      <c r="B1045" s="424" t="s">
        <v>24078</v>
      </c>
      <c r="C1045" s="424" t="s">
        <v>26046</v>
      </c>
      <c r="D1045" s="424" t="s">
        <v>53</v>
      </c>
      <c r="E1045" s="425">
        <v>6.33</v>
      </c>
    </row>
    <row r="1046" spans="1:5" ht="12.75" customHeight="1">
      <c r="A1046" s="423" t="s">
        <v>26047</v>
      </c>
      <c r="B1046" s="424" t="s">
        <v>24078</v>
      </c>
      <c r="C1046" s="424" t="s">
        <v>26048</v>
      </c>
      <c r="D1046" s="424" t="s">
        <v>53</v>
      </c>
      <c r="E1046" s="425">
        <v>8.35</v>
      </c>
    </row>
    <row r="1047" spans="1:5" ht="13.5" customHeight="1">
      <c r="A1047" s="423" t="s">
        <v>26049</v>
      </c>
      <c r="B1047" s="424" t="s">
        <v>24078</v>
      </c>
      <c r="C1047" s="424" t="s">
        <v>26050</v>
      </c>
      <c r="D1047" s="424" t="s">
        <v>53</v>
      </c>
      <c r="E1047" s="425">
        <v>10.01</v>
      </c>
    </row>
    <row r="1048" spans="1:5" ht="12.75" customHeight="1">
      <c r="A1048" s="423" t="s">
        <v>26051</v>
      </c>
      <c r="B1048" s="424" t="s">
        <v>24078</v>
      </c>
      <c r="C1048" s="424" t="s">
        <v>26052</v>
      </c>
      <c r="D1048" s="424" t="s">
        <v>53</v>
      </c>
      <c r="E1048" s="425">
        <v>13.71</v>
      </c>
    </row>
    <row r="1049" spans="1:5" ht="13.5" customHeight="1">
      <c r="A1049" s="423" t="s">
        <v>26053</v>
      </c>
      <c r="B1049" s="424" t="s">
        <v>24078</v>
      </c>
      <c r="C1049" s="424" t="s">
        <v>26054</v>
      </c>
      <c r="D1049" s="424" t="s">
        <v>53</v>
      </c>
      <c r="E1049" s="425">
        <v>17.600000000000001</v>
      </c>
    </row>
    <row r="1050" spans="1:5" ht="12.75" customHeight="1">
      <c r="A1050" s="423" t="s">
        <v>26055</v>
      </c>
      <c r="B1050" s="424" t="s">
        <v>24078</v>
      </c>
      <c r="C1050" s="424" t="s">
        <v>26056</v>
      </c>
      <c r="D1050" s="424" t="s">
        <v>53</v>
      </c>
      <c r="E1050" s="425">
        <v>6.97</v>
      </c>
    </row>
    <row r="1051" spans="1:5" ht="12.75" customHeight="1">
      <c r="A1051" s="423" t="s">
        <v>26057</v>
      </c>
      <c r="B1051" s="424" t="s">
        <v>24078</v>
      </c>
      <c r="C1051" s="424" t="s">
        <v>26058</v>
      </c>
      <c r="D1051" s="424" t="s">
        <v>53</v>
      </c>
      <c r="E1051" s="425">
        <v>6.7</v>
      </c>
    </row>
    <row r="1052" spans="1:5" ht="13.5" customHeight="1">
      <c r="A1052" s="423" t="s">
        <v>26059</v>
      </c>
      <c r="B1052" s="424" t="s">
        <v>24078</v>
      </c>
      <c r="C1052" s="424" t="s">
        <v>26060</v>
      </c>
      <c r="D1052" s="424" t="s">
        <v>53</v>
      </c>
      <c r="E1052" s="425">
        <v>8.42</v>
      </c>
    </row>
    <row r="1053" spans="1:5" ht="12.75" customHeight="1">
      <c r="A1053" s="423" t="s">
        <v>26061</v>
      </c>
      <c r="B1053" s="424" t="s">
        <v>24078</v>
      </c>
      <c r="C1053" s="424" t="s">
        <v>26062</v>
      </c>
      <c r="D1053" s="424" t="s">
        <v>53</v>
      </c>
      <c r="E1053" s="425">
        <v>7.41</v>
      </c>
    </row>
    <row r="1054" spans="1:5" ht="13.5" customHeight="1">
      <c r="A1054" s="423" t="s">
        <v>26063</v>
      </c>
      <c r="B1054" s="424" t="s">
        <v>24078</v>
      </c>
      <c r="C1054" s="424" t="s">
        <v>26064</v>
      </c>
      <c r="D1054" s="424" t="s">
        <v>53</v>
      </c>
      <c r="E1054" s="425">
        <v>7.54</v>
      </c>
    </row>
    <row r="1055" spans="1:5" ht="12.75" customHeight="1">
      <c r="A1055" s="423" t="s">
        <v>26065</v>
      </c>
      <c r="B1055" s="424" t="s">
        <v>24078</v>
      </c>
      <c r="C1055" s="424" t="s">
        <v>26066</v>
      </c>
      <c r="D1055" s="424" t="s">
        <v>53</v>
      </c>
      <c r="E1055" s="425">
        <v>7.91</v>
      </c>
    </row>
    <row r="1056" spans="1:5" ht="12.75" customHeight="1">
      <c r="A1056" s="423" t="s">
        <v>26067</v>
      </c>
      <c r="B1056" s="424" t="s">
        <v>24078</v>
      </c>
      <c r="C1056" s="424" t="s">
        <v>26068</v>
      </c>
      <c r="D1056" s="424" t="s">
        <v>53</v>
      </c>
      <c r="E1056" s="425">
        <v>7.3</v>
      </c>
    </row>
    <row r="1057" spans="1:5" ht="13.5" customHeight="1">
      <c r="A1057" s="423" t="s">
        <v>26069</v>
      </c>
      <c r="B1057" s="424" t="s">
        <v>24078</v>
      </c>
      <c r="C1057" s="424" t="s">
        <v>26070</v>
      </c>
      <c r="D1057" s="424" t="s">
        <v>53</v>
      </c>
      <c r="E1057" s="425">
        <v>8.65</v>
      </c>
    </row>
    <row r="1058" spans="1:5" ht="12.75" customHeight="1">
      <c r="A1058" s="423" t="s">
        <v>26071</v>
      </c>
      <c r="B1058" s="424" t="s">
        <v>24078</v>
      </c>
      <c r="C1058" s="424" t="s">
        <v>26072</v>
      </c>
      <c r="D1058" s="424" t="s">
        <v>53</v>
      </c>
      <c r="E1058" s="425">
        <v>11.65</v>
      </c>
    </row>
    <row r="1059" spans="1:5" ht="12.75" customHeight="1">
      <c r="A1059" s="423" t="s">
        <v>26073</v>
      </c>
      <c r="B1059" s="424" t="s">
        <v>24078</v>
      </c>
      <c r="C1059" s="424" t="s">
        <v>26074</v>
      </c>
      <c r="D1059" s="424" t="s">
        <v>53</v>
      </c>
      <c r="E1059" s="425">
        <v>13.31</v>
      </c>
    </row>
    <row r="1060" spans="1:5" ht="13.5" customHeight="1">
      <c r="A1060" s="423" t="s">
        <v>26075</v>
      </c>
      <c r="B1060" s="424" t="s">
        <v>24078</v>
      </c>
      <c r="C1060" s="424" t="s">
        <v>26076</v>
      </c>
      <c r="D1060" s="424" t="s">
        <v>53</v>
      </c>
      <c r="E1060" s="425">
        <v>17</v>
      </c>
    </row>
    <row r="1061" spans="1:5" ht="12.75" customHeight="1">
      <c r="A1061" s="423" t="s">
        <v>26077</v>
      </c>
      <c r="B1061" s="424" t="s">
        <v>24078</v>
      </c>
      <c r="C1061" s="424" t="s">
        <v>26078</v>
      </c>
      <c r="D1061" s="424" t="s">
        <v>53</v>
      </c>
      <c r="E1061" s="425">
        <v>20.89</v>
      </c>
    </row>
    <row r="1062" spans="1:5" ht="13.5" customHeight="1">
      <c r="A1062" s="423" t="s">
        <v>26079</v>
      </c>
      <c r="B1062" s="424" t="s">
        <v>24078</v>
      </c>
      <c r="C1062" s="424" t="s">
        <v>26080</v>
      </c>
      <c r="D1062" s="424" t="s">
        <v>53</v>
      </c>
      <c r="E1062" s="425">
        <v>1.86</v>
      </c>
    </row>
    <row r="1063" spans="1:5" ht="12.75" customHeight="1">
      <c r="A1063" s="420" t="s">
        <v>26081</v>
      </c>
      <c r="B1063" s="421" t="s">
        <v>24078</v>
      </c>
      <c r="C1063" s="421" t="s">
        <v>26082</v>
      </c>
      <c r="D1063" s="422"/>
      <c r="E1063" s="426"/>
    </row>
    <row r="1064" spans="1:5" ht="12.75" customHeight="1">
      <c r="A1064" s="423" t="s">
        <v>26083</v>
      </c>
      <c r="B1064" s="424" t="s">
        <v>24078</v>
      </c>
      <c r="C1064" s="424" t="s">
        <v>26084</v>
      </c>
      <c r="D1064" s="424" t="s">
        <v>53</v>
      </c>
      <c r="E1064" s="425">
        <v>7.16</v>
      </c>
    </row>
    <row r="1065" spans="1:5" ht="13.5" customHeight="1">
      <c r="A1065" s="423" t="s">
        <v>26085</v>
      </c>
      <c r="B1065" s="424" t="s">
        <v>24078</v>
      </c>
      <c r="C1065" s="424" t="s">
        <v>26086</v>
      </c>
      <c r="D1065" s="424" t="s">
        <v>53</v>
      </c>
      <c r="E1065" s="425">
        <v>10.23</v>
      </c>
    </row>
    <row r="1066" spans="1:5" ht="12.75" customHeight="1">
      <c r="A1066" s="423" t="s">
        <v>26087</v>
      </c>
      <c r="B1066" s="424" t="s">
        <v>24078</v>
      </c>
      <c r="C1066" s="424" t="s">
        <v>26088</v>
      </c>
      <c r="D1066" s="424" t="s">
        <v>53</v>
      </c>
      <c r="E1066" s="425">
        <v>15.36</v>
      </c>
    </row>
    <row r="1067" spans="1:5" ht="13.5" customHeight="1">
      <c r="A1067" s="423" t="s">
        <v>26089</v>
      </c>
      <c r="B1067" s="424" t="s">
        <v>24078</v>
      </c>
      <c r="C1067" s="556" t="s">
        <v>26090</v>
      </c>
      <c r="D1067" s="424" t="s">
        <v>53</v>
      </c>
      <c r="E1067" s="425">
        <v>24.2</v>
      </c>
    </row>
    <row r="1068" spans="1:5" ht="2.25" customHeight="1">
      <c r="A1068" s="428"/>
      <c r="C1068" s="556"/>
      <c r="E1068" s="429"/>
    </row>
    <row r="1069" spans="1:5" ht="12.75" customHeight="1">
      <c r="A1069" s="423" t="s">
        <v>26091</v>
      </c>
      <c r="B1069" s="424" t="s">
        <v>24078</v>
      </c>
      <c r="C1069" s="556" t="s">
        <v>26092</v>
      </c>
      <c r="D1069" s="424" t="s">
        <v>53</v>
      </c>
      <c r="E1069" s="425">
        <v>41.61</v>
      </c>
    </row>
    <row r="1070" spans="1:5" ht="3" customHeight="1">
      <c r="A1070" s="428"/>
      <c r="C1070" s="556"/>
      <c r="E1070" s="429"/>
    </row>
    <row r="1071" spans="1:5" ht="12.75" customHeight="1">
      <c r="A1071" s="423" t="s">
        <v>26093</v>
      </c>
      <c r="B1071" s="424" t="s">
        <v>24078</v>
      </c>
      <c r="C1071" s="556" t="s">
        <v>26094</v>
      </c>
      <c r="D1071" s="424" t="s">
        <v>53</v>
      </c>
      <c r="E1071" s="425">
        <v>58.75</v>
      </c>
    </row>
    <row r="1072" spans="1:5" ht="2.25" customHeight="1">
      <c r="A1072" s="428"/>
      <c r="C1072" s="556"/>
      <c r="E1072" s="429"/>
    </row>
    <row r="1073" spans="1:5" ht="13.5" customHeight="1">
      <c r="A1073" s="423" t="s">
        <v>26095</v>
      </c>
      <c r="B1073" s="424" t="s">
        <v>24078</v>
      </c>
      <c r="C1073" s="556" t="s">
        <v>26096</v>
      </c>
      <c r="D1073" s="424" t="s">
        <v>53</v>
      </c>
      <c r="E1073" s="425">
        <v>68.8</v>
      </c>
    </row>
    <row r="1074" spans="1:5" ht="2.25" customHeight="1">
      <c r="A1074" s="428"/>
      <c r="C1074" s="556"/>
      <c r="E1074" s="429"/>
    </row>
    <row r="1075" spans="1:5" ht="13.5" customHeight="1">
      <c r="A1075" s="420" t="s">
        <v>26097</v>
      </c>
      <c r="B1075" s="421" t="s">
        <v>24078</v>
      </c>
      <c r="C1075" s="421" t="s">
        <v>26098</v>
      </c>
      <c r="D1075" s="422"/>
      <c r="E1075" s="426"/>
    </row>
    <row r="1076" spans="1:5" ht="12.75" customHeight="1">
      <c r="A1076" s="423" t="s">
        <v>26099</v>
      </c>
      <c r="B1076" s="424" t="s">
        <v>24078</v>
      </c>
      <c r="C1076" s="424" t="s">
        <v>26100</v>
      </c>
      <c r="D1076" s="424" t="s">
        <v>53</v>
      </c>
      <c r="E1076" s="425">
        <v>7.33</v>
      </c>
    </row>
    <row r="1077" spans="1:5" ht="12.75" customHeight="1">
      <c r="A1077" s="423" t="s">
        <v>26101</v>
      </c>
      <c r="B1077" s="424" t="s">
        <v>24078</v>
      </c>
      <c r="C1077" s="424" t="s">
        <v>26102</v>
      </c>
      <c r="D1077" s="424" t="s">
        <v>53</v>
      </c>
      <c r="E1077" s="425">
        <v>11.11</v>
      </c>
    </row>
    <row r="1078" spans="1:5" ht="13.5" customHeight="1">
      <c r="A1078" s="423" t="s">
        <v>26103</v>
      </c>
      <c r="B1078" s="424" t="s">
        <v>24078</v>
      </c>
      <c r="C1078" s="424" t="s">
        <v>26104</v>
      </c>
      <c r="D1078" s="424" t="s">
        <v>53</v>
      </c>
      <c r="E1078" s="425">
        <v>14.76</v>
      </c>
    </row>
    <row r="1079" spans="1:5" ht="12.75" customHeight="1">
      <c r="A1079" s="423" t="s">
        <v>26105</v>
      </c>
      <c r="B1079" s="424" t="s">
        <v>24078</v>
      </c>
      <c r="C1079" s="424" t="s">
        <v>26106</v>
      </c>
      <c r="D1079" s="424" t="s">
        <v>53</v>
      </c>
      <c r="E1079" s="425">
        <v>18.38</v>
      </c>
    </row>
    <row r="1080" spans="1:5" ht="13.5" customHeight="1">
      <c r="A1080" s="420" t="s">
        <v>26107</v>
      </c>
      <c r="B1080" s="421" t="s">
        <v>24078</v>
      </c>
      <c r="C1080" s="421" t="s">
        <v>26108</v>
      </c>
      <c r="D1080" s="422"/>
      <c r="E1080" s="426"/>
    </row>
    <row r="1081" spans="1:5" ht="12.75" customHeight="1">
      <c r="A1081" s="423" t="s">
        <v>26109</v>
      </c>
      <c r="B1081" s="424" t="s">
        <v>24078</v>
      </c>
      <c r="C1081" s="424" t="s">
        <v>26110</v>
      </c>
      <c r="D1081" s="424" t="s">
        <v>53</v>
      </c>
      <c r="E1081" s="425">
        <v>52.46</v>
      </c>
    </row>
    <row r="1082" spans="1:5" ht="12.75" customHeight="1">
      <c r="A1082" s="423" t="s">
        <v>26111</v>
      </c>
      <c r="B1082" s="424" t="s">
        <v>24078</v>
      </c>
      <c r="C1082" s="424" t="s">
        <v>26112</v>
      </c>
      <c r="D1082" s="424" t="s">
        <v>53</v>
      </c>
      <c r="E1082" s="425">
        <v>79.83</v>
      </c>
    </row>
    <row r="1083" spans="1:5" ht="13.5" customHeight="1">
      <c r="A1083" s="423" t="s">
        <v>26113</v>
      </c>
      <c r="B1083" s="424" t="s">
        <v>24078</v>
      </c>
      <c r="C1083" s="424" t="s">
        <v>26114</v>
      </c>
      <c r="D1083" s="424" t="s">
        <v>53</v>
      </c>
      <c r="E1083" s="425">
        <v>163.4</v>
      </c>
    </row>
    <row r="1084" spans="1:5" ht="12.75" customHeight="1">
      <c r="A1084" s="423" t="s">
        <v>26115</v>
      </c>
      <c r="B1084" s="424" t="s">
        <v>24078</v>
      </c>
      <c r="C1084" s="424" t="s">
        <v>26116</v>
      </c>
      <c r="D1084" s="424" t="s">
        <v>100</v>
      </c>
      <c r="E1084" s="425">
        <v>34.979999999999997</v>
      </c>
    </row>
    <row r="1085" spans="1:5" ht="13.5" customHeight="1">
      <c r="A1085" s="423" t="s">
        <v>26117</v>
      </c>
      <c r="B1085" s="424" t="s">
        <v>24078</v>
      </c>
      <c r="C1085" s="424" t="s">
        <v>26118</v>
      </c>
      <c r="D1085" s="424" t="s">
        <v>100</v>
      </c>
      <c r="E1085" s="425">
        <v>41.86</v>
      </c>
    </row>
    <row r="1086" spans="1:5" ht="12.75" customHeight="1">
      <c r="A1086" s="423" t="s">
        <v>26119</v>
      </c>
      <c r="B1086" s="424" t="s">
        <v>24078</v>
      </c>
      <c r="C1086" s="424" t="s">
        <v>26120</v>
      </c>
      <c r="D1086" s="424" t="s">
        <v>100</v>
      </c>
      <c r="E1086" s="425">
        <v>56.97</v>
      </c>
    </row>
    <row r="1087" spans="1:5" ht="12.75" customHeight="1">
      <c r="A1087" s="423" t="s">
        <v>26121</v>
      </c>
      <c r="B1087" s="424" t="s">
        <v>24078</v>
      </c>
      <c r="C1087" s="424" t="s">
        <v>26122</v>
      </c>
      <c r="D1087" s="424" t="s">
        <v>53</v>
      </c>
      <c r="E1087" s="425">
        <v>15.06</v>
      </c>
    </row>
    <row r="1088" spans="1:5" ht="13.5" customHeight="1">
      <c r="A1088" s="423" t="s">
        <v>26123</v>
      </c>
      <c r="B1088" s="424" t="s">
        <v>24078</v>
      </c>
      <c r="C1088" s="424" t="s">
        <v>26124</v>
      </c>
      <c r="D1088" s="424" t="s">
        <v>100</v>
      </c>
      <c r="E1088" s="425">
        <v>68.2</v>
      </c>
    </row>
    <row r="1089" spans="1:5" ht="12.75" customHeight="1">
      <c r="A1089" s="423" t="s">
        <v>26125</v>
      </c>
      <c r="B1089" s="424" t="s">
        <v>24078</v>
      </c>
      <c r="C1089" s="424" t="s">
        <v>26126</v>
      </c>
      <c r="D1089" s="424" t="s">
        <v>100</v>
      </c>
      <c r="E1089" s="425">
        <v>99.93</v>
      </c>
    </row>
    <row r="1090" spans="1:5" ht="12.75" customHeight="1">
      <c r="A1090" s="423" t="s">
        <v>26127</v>
      </c>
      <c r="B1090" s="424" t="s">
        <v>24078</v>
      </c>
      <c r="C1090" s="424" t="s">
        <v>26128</v>
      </c>
      <c r="D1090" s="424" t="s">
        <v>100</v>
      </c>
      <c r="E1090" s="425">
        <v>187.52</v>
      </c>
    </row>
    <row r="1091" spans="1:5" ht="13.5" customHeight="1">
      <c r="A1091" s="423" t="s">
        <v>26129</v>
      </c>
      <c r="B1091" s="424" t="s">
        <v>24078</v>
      </c>
      <c r="C1091" s="424" t="s">
        <v>26130</v>
      </c>
      <c r="D1091" s="424" t="s">
        <v>100</v>
      </c>
      <c r="E1091" s="425">
        <v>79.78</v>
      </c>
    </row>
    <row r="1092" spans="1:5" ht="12.75" customHeight="1">
      <c r="A1092" s="423" t="s">
        <v>26131</v>
      </c>
      <c r="B1092" s="424" t="s">
        <v>24078</v>
      </c>
      <c r="C1092" s="424" t="s">
        <v>26132</v>
      </c>
      <c r="D1092" s="424" t="s">
        <v>100</v>
      </c>
      <c r="E1092" s="425">
        <v>135.5</v>
      </c>
    </row>
    <row r="1093" spans="1:5" ht="13.5" customHeight="1">
      <c r="A1093" s="423" t="s">
        <v>26133</v>
      </c>
      <c r="B1093" s="424" t="s">
        <v>24078</v>
      </c>
      <c r="C1093" s="424" t="s">
        <v>26134</v>
      </c>
      <c r="D1093" s="424" t="s">
        <v>100</v>
      </c>
      <c r="E1093" s="425">
        <v>234.49</v>
      </c>
    </row>
    <row r="1094" spans="1:5" ht="12.75" customHeight="1">
      <c r="A1094" s="420" t="s">
        <v>26135</v>
      </c>
      <c r="B1094" s="421" t="s">
        <v>24078</v>
      </c>
      <c r="C1094" s="421" t="s">
        <v>26136</v>
      </c>
      <c r="D1094" s="422"/>
      <c r="E1094" s="426"/>
    </row>
    <row r="1095" spans="1:5" ht="12.75" customHeight="1">
      <c r="A1095" s="423" t="s">
        <v>26137</v>
      </c>
      <c r="B1095" s="424" t="s">
        <v>24078</v>
      </c>
      <c r="C1095" s="424" t="s">
        <v>26138</v>
      </c>
      <c r="D1095" s="424" t="s">
        <v>100</v>
      </c>
      <c r="E1095" s="425">
        <v>61.38</v>
      </c>
    </row>
    <row r="1096" spans="1:5" ht="13.5" customHeight="1">
      <c r="A1096" s="423" t="s">
        <v>26139</v>
      </c>
      <c r="B1096" s="424" t="s">
        <v>24078</v>
      </c>
      <c r="C1096" s="424" t="s">
        <v>26140</v>
      </c>
      <c r="D1096" s="424" t="s">
        <v>100</v>
      </c>
      <c r="E1096" s="425">
        <v>101.79</v>
      </c>
    </row>
    <row r="1097" spans="1:5" ht="12.75" customHeight="1">
      <c r="A1097" s="423" t="s">
        <v>26141</v>
      </c>
      <c r="B1097" s="424" t="s">
        <v>24078</v>
      </c>
      <c r="C1097" s="424" t="s">
        <v>26142</v>
      </c>
      <c r="D1097" s="424" t="s">
        <v>100</v>
      </c>
      <c r="E1097" s="425">
        <v>114.04</v>
      </c>
    </row>
    <row r="1098" spans="1:5" ht="13.5" customHeight="1">
      <c r="A1098" s="423" t="s">
        <v>26143</v>
      </c>
      <c r="B1098" s="424" t="s">
        <v>24078</v>
      </c>
      <c r="C1098" s="424" t="s">
        <v>26144</v>
      </c>
      <c r="D1098" s="424" t="s">
        <v>100</v>
      </c>
      <c r="E1098" s="425">
        <v>238.69</v>
      </c>
    </row>
    <row r="1099" spans="1:5" ht="12.75" customHeight="1">
      <c r="A1099" s="423" t="s">
        <v>26145</v>
      </c>
      <c r="B1099" s="424" t="s">
        <v>24078</v>
      </c>
      <c r="C1099" s="556" t="s">
        <v>26146</v>
      </c>
      <c r="D1099" s="424" t="s">
        <v>100</v>
      </c>
      <c r="E1099" s="425">
        <v>213.71</v>
      </c>
    </row>
    <row r="1100" spans="1:5" ht="2.25" customHeight="1">
      <c r="A1100" s="428"/>
      <c r="C1100" s="556"/>
      <c r="E1100" s="429"/>
    </row>
    <row r="1101" spans="1:5" ht="13.5" customHeight="1">
      <c r="A1101" s="423" t="s">
        <v>26147</v>
      </c>
      <c r="B1101" s="424" t="s">
        <v>24078</v>
      </c>
      <c r="C1101" s="556" t="s">
        <v>26148</v>
      </c>
      <c r="D1101" s="424" t="s">
        <v>100</v>
      </c>
      <c r="E1101" s="425">
        <v>674.08</v>
      </c>
    </row>
    <row r="1102" spans="1:5" ht="2.25" customHeight="1">
      <c r="A1102" s="428"/>
      <c r="C1102" s="556"/>
      <c r="E1102" s="429"/>
    </row>
    <row r="1103" spans="1:5" ht="12.75" customHeight="1">
      <c r="A1103" s="423" t="s">
        <v>26149</v>
      </c>
      <c r="B1103" s="424" t="s">
        <v>24078</v>
      </c>
      <c r="C1103" s="556" t="s">
        <v>26150</v>
      </c>
      <c r="D1103" s="424" t="s">
        <v>100</v>
      </c>
      <c r="E1103" s="425">
        <v>1474.19</v>
      </c>
    </row>
    <row r="1104" spans="1:5" ht="3" customHeight="1">
      <c r="A1104" s="428"/>
      <c r="C1104" s="556"/>
      <c r="E1104" s="429"/>
    </row>
    <row r="1105" spans="1:5" ht="12.75" customHeight="1">
      <c r="A1105" s="423" t="s">
        <v>26151</v>
      </c>
      <c r="B1105" s="424" t="s">
        <v>24078</v>
      </c>
      <c r="C1105" s="556" t="s">
        <v>26152</v>
      </c>
      <c r="D1105" s="424" t="s">
        <v>100</v>
      </c>
      <c r="E1105" s="425">
        <v>64.459999999999994</v>
      </c>
    </row>
    <row r="1106" spans="1:5" ht="3" customHeight="1">
      <c r="A1106" s="428"/>
      <c r="C1106" s="556"/>
      <c r="E1106" s="429"/>
    </row>
    <row r="1107" spans="1:5" ht="12.75" customHeight="1">
      <c r="A1107" s="423" t="s">
        <v>26153</v>
      </c>
      <c r="B1107" s="424" t="s">
        <v>24078</v>
      </c>
      <c r="C1107" s="424" t="s">
        <v>26154</v>
      </c>
      <c r="D1107" s="424" t="s">
        <v>100</v>
      </c>
      <c r="E1107" s="425">
        <v>8.65</v>
      </c>
    </row>
    <row r="1108" spans="1:5" ht="12.75" customHeight="1">
      <c r="A1108" s="423" t="s">
        <v>26155</v>
      </c>
      <c r="B1108" s="424" t="s">
        <v>24078</v>
      </c>
      <c r="C1108" s="424" t="s">
        <v>26156</v>
      </c>
      <c r="D1108" s="424" t="s">
        <v>100</v>
      </c>
      <c r="E1108" s="425">
        <v>8.3699999999999992</v>
      </c>
    </row>
    <row r="1109" spans="1:5" ht="13.5" customHeight="1">
      <c r="A1109" s="423" t="s">
        <v>26157</v>
      </c>
      <c r="B1109" s="424" t="s">
        <v>24078</v>
      </c>
      <c r="C1109" s="424" t="s">
        <v>26158</v>
      </c>
      <c r="D1109" s="424" t="s">
        <v>100</v>
      </c>
      <c r="E1109" s="425">
        <v>10.76</v>
      </c>
    </row>
    <row r="1110" spans="1:5" ht="12.75" customHeight="1">
      <c r="A1110" s="423" t="s">
        <v>26159</v>
      </c>
      <c r="B1110" s="424" t="s">
        <v>24078</v>
      </c>
      <c r="C1110" s="424" t="s">
        <v>26160</v>
      </c>
      <c r="D1110" s="424" t="s">
        <v>100</v>
      </c>
      <c r="E1110" s="425">
        <v>9.92</v>
      </c>
    </row>
    <row r="1111" spans="1:5" ht="13.5" customHeight="1">
      <c r="A1111" s="423" t="s">
        <v>26161</v>
      </c>
      <c r="B1111" s="424" t="s">
        <v>24078</v>
      </c>
      <c r="C1111" s="424" t="s">
        <v>26162</v>
      </c>
      <c r="D1111" s="424" t="s">
        <v>100</v>
      </c>
      <c r="E1111" s="425">
        <v>12.12</v>
      </c>
    </row>
    <row r="1112" spans="1:5" ht="12.75" customHeight="1">
      <c r="A1112" s="423" t="s">
        <v>26163</v>
      </c>
      <c r="B1112" s="424" t="s">
        <v>24078</v>
      </c>
      <c r="C1112" s="424" t="s">
        <v>26164</v>
      </c>
      <c r="D1112" s="424" t="s">
        <v>100</v>
      </c>
      <c r="E1112" s="425">
        <v>13.08</v>
      </c>
    </row>
    <row r="1113" spans="1:5" ht="12.75" customHeight="1">
      <c r="A1113" s="423" t="s">
        <v>26165</v>
      </c>
      <c r="B1113" s="424" t="s">
        <v>24078</v>
      </c>
      <c r="C1113" s="424" t="s">
        <v>26166</v>
      </c>
      <c r="D1113" s="424" t="s">
        <v>100</v>
      </c>
      <c r="E1113" s="425">
        <v>22.02</v>
      </c>
    </row>
    <row r="1114" spans="1:5" ht="13.5" customHeight="1">
      <c r="A1114" s="423" t="s">
        <v>26167</v>
      </c>
      <c r="B1114" s="424" t="s">
        <v>24078</v>
      </c>
      <c r="C1114" s="424" t="s">
        <v>26168</v>
      </c>
      <c r="D1114" s="424" t="s">
        <v>100</v>
      </c>
      <c r="E1114" s="425">
        <v>31.54</v>
      </c>
    </row>
    <row r="1115" spans="1:5" ht="12.75" customHeight="1">
      <c r="A1115" s="423" t="s">
        <v>26169</v>
      </c>
      <c r="B1115" s="424" t="s">
        <v>24078</v>
      </c>
      <c r="C1115" s="424" t="s">
        <v>26170</v>
      </c>
      <c r="D1115" s="424" t="s">
        <v>100</v>
      </c>
      <c r="E1115" s="425">
        <v>56.55</v>
      </c>
    </row>
    <row r="1116" spans="1:5" ht="12.75" customHeight="1">
      <c r="A1116" s="423" t="s">
        <v>26171</v>
      </c>
      <c r="B1116" s="424" t="s">
        <v>24078</v>
      </c>
      <c r="C1116" s="424" t="s">
        <v>26172</v>
      </c>
      <c r="D1116" s="424" t="s">
        <v>100</v>
      </c>
      <c r="E1116" s="425">
        <v>20.48</v>
      </c>
    </row>
    <row r="1117" spans="1:5" ht="13.5" customHeight="1">
      <c r="A1117" s="423" t="s">
        <v>26173</v>
      </c>
      <c r="B1117" s="424" t="s">
        <v>24078</v>
      </c>
      <c r="C1117" s="424" t="s">
        <v>26174</v>
      </c>
      <c r="D1117" s="424" t="s">
        <v>100</v>
      </c>
      <c r="E1117" s="425">
        <v>22.47</v>
      </c>
    </row>
    <row r="1118" spans="1:5" ht="12.75" customHeight="1">
      <c r="A1118" s="423" t="s">
        <v>26175</v>
      </c>
      <c r="B1118" s="424" t="s">
        <v>24078</v>
      </c>
      <c r="C1118" s="424" t="s">
        <v>26176</v>
      </c>
      <c r="D1118" s="424" t="s">
        <v>100</v>
      </c>
      <c r="E1118" s="425">
        <v>23.39</v>
      </c>
    </row>
    <row r="1119" spans="1:5" ht="13.5" customHeight="1">
      <c r="A1119" s="420" t="s">
        <v>26177</v>
      </c>
      <c r="B1119" s="421" t="s">
        <v>24078</v>
      </c>
      <c r="C1119" s="421" t="s">
        <v>26178</v>
      </c>
      <c r="D1119" s="422"/>
      <c r="E1119" s="426"/>
    </row>
    <row r="1120" spans="1:5" ht="12.75" customHeight="1">
      <c r="A1120" s="423" t="s">
        <v>26179</v>
      </c>
      <c r="B1120" s="424" t="s">
        <v>24078</v>
      </c>
      <c r="C1120" s="424" t="s">
        <v>26180</v>
      </c>
      <c r="D1120" s="424" t="s">
        <v>100</v>
      </c>
      <c r="E1120" s="425">
        <v>113.87</v>
      </c>
    </row>
    <row r="1121" spans="1:5" ht="12.75" customHeight="1">
      <c r="A1121" s="423" t="s">
        <v>26181</v>
      </c>
      <c r="B1121" s="424" t="s">
        <v>24078</v>
      </c>
      <c r="C1121" s="424" t="s">
        <v>26182</v>
      </c>
      <c r="D1121" s="424" t="s">
        <v>100</v>
      </c>
      <c r="E1121" s="425">
        <v>169.86</v>
      </c>
    </row>
    <row r="1122" spans="1:5" ht="13.5" customHeight="1">
      <c r="A1122" s="423" t="s">
        <v>26183</v>
      </c>
      <c r="B1122" s="424" t="s">
        <v>24078</v>
      </c>
      <c r="C1122" s="424" t="s">
        <v>26184</v>
      </c>
      <c r="D1122" s="424" t="s">
        <v>100</v>
      </c>
      <c r="E1122" s="425">
        <v>567.95000000000005</v>
      </c>
    </row>
    <row r="1123" spans="1:5" ht="12.75" customHeight="1">
      <c r="A1123" s="420" t="s">
        <v>26185</v>
      </c>
      <c r="B1123" s="421" t="s">
        <v>24078</v>
      </c>
      <c r="C1123" s="421" t="s">
        <v>26186</v>
      </c>
      <c r="D1123" s="422"/>
      <c r="E1123" s="426"/>
    </row>
    <row r="1124" spans="1:5" ht="13.5" customHeight="1">
      <c r="A1124" s="423" t="s">
        <v>26187</v>
      </c>
      <c r="B1124" s="424" t="s">
        <v>24078</v>
      </c>
      <c r="C1124" s="424" t="s">
        <v>26188</v>
      </c>
      <c r="D1124" s="424" t="s">
        <v>100</v>
      </c>
      <c r="E1124" s="425">
        <v>39.54</v>
      </c>
    </row>
    <row r="1125" spans="1:5" ht="12.75" customHeight="1">
      <c r="A1125" s="423" t="s">
        <v>26189</v>
      </c>
      <c r="B1125" s="424" t="s">
        <v>24078</v>
      </c>
      <c r="C1125" s="424" t="s">
        <v>26190</v>
      </c>
      <c r="D1125" s="424" t="s">
        <v>100</v>
      </c>
      <c r="E1125" s="425">
        <v>53.87</v>
      </c>
    </row>
    <row r="1126" spans="1:5" ht="12.75" customHeight="1">
      <c r="A1126" s="423" t="s">
        <v>26191</v>
      </c>
      <c r="B1126" s="424" t="s">
        <v>24078</v>
      </c>
      <c r="C1126" s="424" t="s">
        <v>26192</v>
      </c>
      <c r="D1126" s="424" t="s">
        <v>100</v>
      </c>
      <c r="E1126" s="425">
        <v>106.13</v>
      </c>
    </row>
    <row r="1127" spans="1:5" ht="13.5" customHeight="1">
      <c r="A1127" s="423" t="s">
        <v>26193</v>
      </c>
      <c r="B1127" s="424" t="s">
        <v>24078</v>
      </c>
      <c r="C1127" s="424" t="s">
        <v>26194</v>
      </c>
      <c r="D1127" s="424" t="s">
        <v>100</v>
      </c>
      <c r="E1127" s="425">
        <v>124.18</v>
      </c>
    </row>
    <row r="1128" spans="1:5" ht="12.75" customHeight="1">
      <c r="A1128" s="423" t="s">
        <v>26195</v>
      </c>
      <c r="B1128" s="424" t="s">
        <v>24078</v>
      </c>
      <c r="C1128" s="424" t="s">
        <v>26196</v>
      </c>
      <c r="D1128" s="424" t="s">
        <v>100</v>
      </c>
      <c r="E1128" s="425">
        <v>109.87</v>
      </c>
    </row>
    <row r="1129" spans="1:5" ht="13.5" customHeight="1">
      <c r="A1129" s="423" t="s">
        <v>26197</v>
      </c>
      <c r="B1129" s="424" t="s">
        <v>24078</v>
      </c>
      <c r="C1129" s="424" t="s">
        <v>26198</v>
      </c>
      <c r="D1129" s="424" t="s">
        <v>100</v>
      </c>
      <c r="E1129" s="425">
        <v>135.09</v>
      </c>
    </row>
    <row r="1130" spans="1:5" ht="12.75" customHeight="1">
      <c r="A1130" s="423" t="s">
        <v>26199</v>
      </c>
      <c r="B1130" s="424" t="s">
        <v>24078</v>
      </c>
      <c r="C1130" s="424" t="s">
        <v>26200</v>
      </c>
      <c r="D1130" s="424" t="s">
        <v>100</v>
      </c>
      <c r="E1130" s="425">
        <v>149.19999999999999</v>
      </c>
    </row>
    <row r="1131" spans="1:5" ht="12.75" customHeight="1">
      <c r="A1131" s="423" t="s">
        <v>26201</v>
      </c>
      <c r="B1131" s="424" t="s">
        <v>24078</v>
      </c>
      <c r="C1131" s="424" t="s">
        <v>26202</v>
      </c>
      <c r="D1131" s="424" t="s">
        <v>100</v>
      </c>
      <c r="E1131" s="425">
        <v>156.69</v>
      </c>
    </row>
    <row r="1132" spans="1:5" ht="13.5" customHeight="1">
      <c r="A1132" s="423" t="s">
        <v>26203</v>
      </c>
      <c r="B1132" s="424" t="s">
        <v>24078</v>
      </c>
      <c r="C1132" s="424" t="s">
        <v>26204</v>
      </c>
      <c r="D1132" s="424" t="s">
        <v>100</v>
      </c>
      <c r="E1132" s="425">
        <v>422.31</v>
      </c>
    </row>
    <row r="1133" spans="1:5" ht="12.75" customHeight="1">
      <c r="A1133" s="423" t="s">
        <v>26205</v>
      </c>
      <c r="B1133" s="424" t="s">
        <v>24078</v>
      </c>
      <c r="C1133" s="424" t="s">
        <v>26206</v>
      </c>
      <c r="D1133" s="424" t="s">
        <v>100</v>
      </c>
      <c r="E1133" s="425">
        <v>428.72</v>
      </c>
    </row>
    <row r="1134" spans="1:5" ht="12.75" customHeight="1">
      <c r="A1134" s="423" t="s">
        <v>26207</v>
      </c>
      <c r="B1134" s="424" t="s">
        <v>24078</v>
      </c>
      <c r="C1134" s="424" t="s">
        <v>26208</v>
      </c>
      <c r="D1134" s="424" t="s">
        <v>100</v>
      </c>
      <c r="E1134" s="425">
        <v>428.72</v>
      </c>
    </row>
    <row r="1135" spans="1:5" ht="13.5" customHeight="1">
      <c r="A1135" s="423" t="s">
        <v>26209</v>
      </c>
      <c r="B1135" s="424" t="s">
        <v>24078</v>
      </c>
      <c r="C1135" s="424" t="s">
        <v>26210</v>
      </c>
      <c r="D1135" s="424" t="s">
        <v>100</v>
      </c>
      <c r="E1135" s="425">
        <v>435.05</v>
      </c>
    </row>
    <row r="1136" spans="1:5" ht="12.75" customHeight="1">
      <c r="A1136" s="420" t="s">
        <v>26211</v>
      </c>
      <c r="B1136" s="421" t="s">
        <v>24078</v>
      </c>
      <c r="C1136" s="421" t="s">
        <v>26212</v>
      </c>
      <c r="D1136" s="422"/>
      <c r="E1136" s="426"/>
    </row>
    <row r="1137" spans="1:5" ht="13.5" customHeight="1">
      <c r="A1137" s="423" t="s">
        <v>26213</v>
      </c>
      <c r="B1137" s="424" t="s">
        <v>24078</v>
      </c>
      <c r="C1137" s="424" t="s">
        <v>26214</v>
      </c>
      <c r="D1137" s="424" t="s">
        <v>100</v>
      </c>
      <c r="E1137" s="425">
        <v>18.899999999999999</v>
      </c>
    </row>
    <row r="1138" spans="1:5" ht="12.75" customHeight="1">
      <c r="A1138" s="423" t="s">
        <v>26215</v>
      </c>
      <c r="B1138" s="424" t="s">
        <v>24078</v>
      </c>
      <c r="C1138" s="424" t="s">
        <v>26216</v>
      </c>
      <c r="D1138" s="424" t="s">
        <v>100</v>
      </c>
      <c r="E1138" s="425">
        <v>18.899999999999999</v>
      </c>
    </row>
    <row r="1139" spans="1:5" ht="12.75" customHeight="1">
      <c r="A1139" s="423" t="s">
        <v>26217</v>
      </c>
      <c r="B1139" s="424" t="s">
        <v>24078</v>
      </c>
      <c r="C1139" s="424" t="s">
        <v>26218</v>
      </c>
      <c r="D1139" s="424" t="s">
        <v>100</v>
      </c>
      <c r="E1139" s="425">
        <v>18.899999999999999</v>
      </c>
    </row>
    <row r="1140" spans="1:5" ht="13.5" customHeight="1">
      <c r="A1140" s="423" t="s">
        <v>26219</v>
      </c>
      <c r="B1140" s="424" t="s">
        <v>24078</v>
      </c>
      <c r="C1140" s="424" t="s">
        <v>26220</v>
      </c>
      <c r="D1140" s="424" t="s">
        <v>100</v>
      </c>
      <c r="E1140" s="425">
        <v>19.45</v>
      </c>
    </row>
    <row r="1141" spans="1:5" ht="12.75" customHeight="1">
      <c r="A1141" s="423" t="s">
        <v>26221</v>
      </c>
      <c r="B1141" s="424" t="s">
        <v>24078</v>
      </c>
      <c r="C1141" s="424" t="s">
        <v>26222</v>
      </c>
      <c r="D1141" s="424" t="s">
        <v>100</v>
      </c>
      <c r="E1141" s="425">
        <v>21.87</v>
      </c>
    </row>
    <row r="1142" spans="1:5" ht="13.5" customHeight="1">
      <c r="A1142" s="423" t="s">
        <v>26223</v>
      </c>
      <c r="B1142" s="424" t="s">
        <v>24078</v>
      </c>
      <c r="C1142" s="424" t="s">
        <v>26224</v>
      </c>
      <c r="D1142" s="424" t="s">
        <v>100</v>
      </c>
      <c r="E1142" s="425">
        <v>22.93</v>
      </c>
    </row>
    <row r="1143" spans="1:5" ht="12.75" customHeight="1">
      <c r="A1143" s="423" t="s">
        <v>26225</v>
      </c>
      <c r="B1143" s="424" t="s">
        <v>24078</v>
      </c>
      <c r="C1143" s="424" t="s">
        <v>26226</v>
      </c>
      <c r="D1143" s="424" t="s">
        <v>100</v>
      </c>
      <c r="E1143" s="425">
        <v>22.93</v>
      </c>
    </row>
    <row r="1144" spans="1:5" ht="12.75" customHeight="1">
      <c r="A1144" s="423" t="s">
        <v>26227</v>
      </c>
      <c r="B1144" s="424" t="s">
        <v>24078</v>
      </c>
      <c r="C1144" s="424" t="s">
        <v>26228</v>
      </c>
      <c r="D1144" s="424" t="s">
        <v>100</v>
      </c>
      <c r="E1144" s="425">
        <v>27.24</v>
      </c>
    </row>
    <row r="1145" spans="1:5" ht="13.5" customHeight="1">
      <c r="A1145" s="423" t="s">
        <v>26229</v>
      </c>
      <c r="B1145" s="424" t="s">
        <v>24078</v>
      </c>
      <c r="C1145" s="424" t="s">
        <v>26230</v>
      </c>
      <c r="D1145" s="424" t="s">
        <v>100</v>
      </c>
      <c r="E1145" s="425">
        <v>60.78</v>
      </c>
    </row>
    <row r="1146" spans="1:5" ht="12.75" customHeight="1">
      <c r="A1146" s="423" t="s">
        <v>26231</v>
      </c>
      <c r="B1146" s="424" t="s">
        <v>24078</v>
      </c>
      <c r="C1146" s="424" t="s">
        <v>26232</v>
      </c>
      <c r="D1146" s="424" t="s">
        <v>100</v>
      </c>
      <c r="E1146" s="425">
        <v>64.489999999999995</v>
      </c>
    </row>
    <row r="1147" spans="1:5" ht="12.75" customHeight="1">
      <c r="A1147" s="423" t="s">
        <v>26233</v>
      </c>
      <c r="B1147" s="424" t="s">
        <v>24078</v>
      </c>
      <c r="C1147" s="424" t="s">
        <v>26234</v>
      </c>
      <c r="D1147" s="424" t="s">
        <v>100</v>
      </c>
      <c r="E1147" s="425">
        <v>64.489999999999995</v>
      </c>
    </row>
    <row r="1148" spans="1:5" ht="13.5" customHeight="1">
      <c r="A1148" s="423" t="s">
        <v>26235</v>
      </c>
      <c r="B1148" s="424" t="s">
        <v>24078</v>
      </c>
      <c r="C1148" s="424" t="s">
        <v>26236</v>
      </c>
      <c r="D1148" s="424" t="s">
        <v>100</v>
      </c>
      <c r="E1148" s="425">
        <v>64.489999999999995</v>
      </c>
    </row>
    <row r="1149" spans="1:5" ht="12.75" customHeight="1">
      <c r="A1149" s="423" t="s">
        <v>26237</v>
      </c>
      <c r="B1149" s="424" t="s">
        <v>24078</v>
      </c>
      <c r="C1149" s="424" t="s">
        <v>26238</v>
      </c>
      <c r="D1149" s="424" t="s">
        <v>100</v>
      </c>
      <c r="E1149" s="425">
        <v>64.489999999999995</v>
      </c>
    </row>
    <row r="1150" spans="1:5" ht="13.5" customHeight="1">
      <c r="A1150" s="423" t="s">
        <v>26239</v>
      </c>
      <c r="B1150" s="424" t="s">
        <v>24078</v>
      </c>
      <c r="C1150" s="424" t="s">
        <v>26240</v>
      </c>
      <c r="D1150" s="424" t="s">
        <v>100</v>
      </c>
      <c r="E1150" s="425">
        <v>64.489999999999995</v>
      </c>
    </row>
    <row r="1151" spans="1:5" ht="12.75" customHeight="1">
      <c r="A1151" s="423" t="s">
        <v>26241</v>
      </c>
      <c r="B1151" s="424" t="s">
        <v>24078</v>
      </c>
      <c r="C1151" s="424" t="s">
        <v>26242</v>
      </c>
      <c r="D1151" s="424" t="s">
        <v>100</v>
      </c>
      <c r="E1151" s="425">
        <v>69.959999999999994</v>
      </c>
    </row>
    <row r="1152" spans="1:5" ht="12.75" customHeight="1">
      <c r="A1152" s="423" t="s">
        <v>26243</v>
      </c>
      <c r="B1152" s="424" t="s">
        <v>24078</v>
      </c>
      <c r="C1152" s="424" t="s">
        <v>26244</v>
      </c>
      <c r="D1152" s="424" t="s">
        <v>100</v>
      </c>
      <c r="E1152" s="425">
        <v>79.81</v>
      </c>
    </row>
    <row r="1153" spans="1:5" ht="13.5" customHeight="1">
      <c r="A1153" s="423" t="s">
        <v>26245</v>
      </c>
      <c r="B1153" s="424" t="s">
        <v>24078</v>
      </c>
      <c r="C1153" s="424" t="s">
        <v>26246</v>
      </c>
      <c r="D1153" s="424" t="s">
        <v>100</v>
      </c>
      <c r="E1153" s="425">
        <v>97.26</v>
      </c>
    </row>
    <row r="1154" spans="1:5" ht="12.75" customHeight="1">
      <c r="A1154" s="423" t="s">
        <v>26247</v>
      </c>
      <c r="B1154" s="424" t="s">
        <v>24078</v>
      </c>
      <c r="C1154" s="424" t="s">
        <v>26248</v>
      </c>
      <c r="D1154" s="424" t="s">
        <v>100</v>
      </c>
      <c r="E1154" s="425">
        <v>87.12</v>
      </c>
    </row>
    <row r="1155" spans="1:5" ht="13.5" customHeight="1">
      <c r="A1155" s="423" t="s">
        <v>26249</v>
      </c>
      <c r="B1155" s="424" t="s">
        <v>24078</v>
      </c>
      <c r="C1155" s="424" t="s">
        <v>26250</v>
      </c>
      <c r="D1155" s="424" t="s">
        <v>100</v>
      </c>
      <c r="E1155" s="425">
        <v>100.37</v>
      </c>
    </row>
    <row r="1156" spans="1:5" ht="12.75" customHeight="1">
      <c r="A1156" s="423" t="s">
        <v>26251</v>
      </c>
      <c r="B1156" s="424" t="s">
        <v>24078</v>
      </c>
      <c r="C1156" s="424" t="s">
        <v>26252</v>
      </c>
      <c r="D1156" s="424" t="s">
        <v>100</v>
      </c>
      <c r="E1156" s="425">
        <v>100.37</v>
      </c>
    </row>
    <row r="1157" spans="1:5" ht="12.75" customHeight="1">
      <c r="A1157" s="423" t="s">
        <v>26253</v>
      </c>
      <c r="B1157" s="424" t="s">
        <v>24078</v>
      </c>
      <c r="C1157" s="424" t="s">
        <v>26254</v>
      </c>
      <c r="D1157" s="424" t="s">
        <v>100</v>
      </c>
      <c r="E1157" s="425">
        <v>102.86</v>
      </c>
    </row>
    <row r="1158" spans="1:5" ht="13.5" customHeight="1">
      <c r="A1158" s="423" t="s">
        <v>26255</v>
      </c>
      <c r="B1158" s="424" t="s">
        <v>24078</v>
      </c>
      <c r="C1158" s="424" t="s">
        <v>26256</v>
      </c>
      <c r="D1158" s="424" t="s">
        <v>100</v>
      </c>
      <c r="E1158" s="425">
        <v>102.86</v>
      </c>
    </row>
    <row r="1159" spans="1:5" ht="12.75" customHeight="1">
      <c r="A1159" s="423" t="s">
        <v>26257</v>
      </c>
      <c r="B1159" s="424" t="s">
        <v>24078</v>
      </c>
      <c r="C1159" s="424" t="s">
        <v>26258</v>
      </c>
      <c r="D1159" s="424" t="s">
        <v>100</v>
      </c>
      <c r="E1159" s="425">
        <v>97.26</v>
      </c>
    </row>
    <row r="1160" spans="1:5" ht="12.75" customHeight="1">
      <c r="A1160" s="423" t="s">
        <v>26259</v>
      </c>
      <c r="B1160" s="424" t="s">
        <v>24078</v>
      </c>
      <c r="C1160" s="424" t="s">
        <v>26260</v>
      </c>
      <c r="D1160" s="424" t="s">
        <v>100</v>
      </c>
      <c r="E1160" s="425">
        <v>126.1</v>
      </c>
    </row>
    <row r="1161" spans="1:5" ht="13.5" customHeight="1">
      <c r="A1161" s="420" t="s">
        <v>26261</v>
      </c>
      <c r="B1161" s="421" t="s">
        <v>24078</v>
      </c>
      <c r="C1161" s="421" t="s">
        <v>26262</v>
      </c>
      <c r="D1161" s="422"/>
      <c r="E1161" s="426"/>
    </row>
    <row r="1162" spans="1:5" ht="12.75" customHeight="1">
      <c r="A1162" s="423" t="s">
        <v>26263</v>
      </c>
      <c r="B1162" s="424" t="s">
        <v>24078</v>
      </c>
      <c r="C1162" s="424" t="s">
        <v>26264</v>
      </c>
      <c r="D1162" s="424" t="s">
        <v>100</v>
      </c>
      <c r="E1162" s="425">
        <v>113.89</v>
      </c>
    </row>
    <row r="1163" spans="1:5" ht="13.5" customHeight="1">
      <c r="A1163" s="423" t="s">
        <v>26265</v>
      </c>
      <c r="B1163" s="424" t="s">
        <v>24078</v>
      </c>
      <c r="C1163" s="424" t="s">
        <v>26266</v>
      </c>
      <c r="D1163" s="424" t="s">
        <v>100</v>
      </c>
      <c r="E1163" s="425">
        <v>133.03</v>
      </c>
    </row>
    <row r="1164" spans="1:5" ht="12.75" customHeight="1">
      <c r="A1164" s="420" t="s">
        <v>26267</v>
      </c>
      <c r="B1164" s="421" t="s">
        <v>24078</v>
      </c>
      <c r="C1164" s="421" t="s">
        <v>26268</v>
      </c>
      <c r="D1164" s="422"/>
      <c r="E1164" s="426"/>
    </row>
    <row r="1165" spans="1:5" ht="12.75" customHeight="1">
      <c r="A1165" s="423" t="s">
        <v>26269</v>
      </c>
      <c r="B1165" s="424" t="s">
        <v>24078</v>
      </c>
      <c r="C1165" s="424" t="s">
        <v>26270</v>
      </c>
      <c r="D1165" s="424" t="s">
        <v>100</v>
      </c>
      <c r="E1165" s="425">
        <v>49.94</v>
      </c>
    </row>
    <row r="1166" spans="1:5" ht="13.5" customHeight="1">
      <c r="A1166" s="423" t="s">
        <v>26271</v>
      </c>
      <c r="B1166" s="424" t="s">
        <v>24078</v>
      </c>
      <c r="C1166" s="424" t="s">
        <v>26272</v>
      </c>
      <c r="D1166" s="424" t="s">
        <v>100</v>
      </c>
      <c r="E1166" s="425">
        <v>44.69</v>
      </c>
    </row>
    <row r="1167" spans="1:5" ht="12.75" customHeight="1">
      <c r="A1167" s="423" t="s">
        <v>26273</v>
      </c>
      <c r="B1167" s="424" t="s">
        <v>24078</v>
      </c>
      <c r="C1167" s="424" t="s">
        <v>26274</v>
      </c>
      <c r="D1167" s="424" t="s">
        <v>100</v>
      </c>
      <c r="E1167" s="425">
        <v>18.64</v>
      </c>
    </row>
    <row r="1168" spans="1:5" ht="13.5" customHeight="1">
      <c r="A1168" s="423" t="s">
        <v>26275</v>
      </c>
      <c r="B1168" s="424" t="s">
        <v>24078</v>
      </c>
      <c r="C1168" s="424" t="s">
        <v>26276</v>
      </c>
      <c r="D1168" s="424" t="s">
        <v>100</v>
      </c>
      <c r="E1168" s="425">
        <v>423.16</v>
      </c>
    </row>
    <row r="1169" spans="1:5" ht="12.75" customHeight="1">
      <c r="A1169" s="423" t="s">
        <v>26277</v>
      </c>
      <c r="B1169" s="424" t="s">
        <v>24078</v>
      </c>
      <c r="C1169" s="424" t="s">
        <v>26278</v>
      </c>
      <c r="D1169" s="424" t="s">
        <v>100</v>
      </c>
      <c r="E1169" s="425">
        <v>489.62</v>
      </c>
    </row>
    <row r="1170" spans="1:5" ht="12.75" customHeight="1">
      <c r="A1170" s="423" t="s">
        <v>26279</v>
      </c>
      <c r="B1170" s="424" t="s">
        <v>24078</v>
      </c>
      <c r="C1170" s="424" t="s">
        <v>26280</v>
      </c>
      <c r="D1170" s="424" t="s">
        <v>100</v>
      </c>
      <c r="E1170" s="425">
        <v>423.16</v>
      </c>
    </row>
    <row r="1171" spans="1:5" ht="13.5" customHeight="1">
      <c r="A1171" s="420" t="s">
        <v>26281</v>
      </c>
      <c r="B1171" s="421" t="s">
        <v>24078</v>
      </c>
      <c r="C1171" s="421" t="s">
        <v>26282</v>
      </c>
      <c r="D1171" s="422"/>
      <c r="E1171" s="426"/>
    </row>
    <row r="1172" spans="1:5" ht="12.75" customHeight="1">
      <c r="A1172" s="423" t="s">
        <v>26283</v>
      </c>
      <c r="B1172" s="424" t="s">
        <v>24078</v>
      </c>
      <c r="C1172" s="424" t="s">
        <v>26284</v>
      </c>
      <c r="D1172" s="424" t="s">
        <v>53</v>
      </c>
      <c r="E1172" s="425">
        <v>1.78</v>
      </c>
    </row>
    <row r="1173" spans="1:5" ht="12.75" customHeight="1">
      <c r="A1173" s="423" t="s">
        <v>26285</v>
      </c>
      <c r="B1173" s="424" t="s">
        <v>24078</v>
      </c>
      <c r="C1173" s="424" t="s">
        <v>26286</v>
      </c>
      <c r="D1173" s="424" t="s">
        <v>53</v>
      </c>
      <c r="E1173" s="425">
        <v>2.92</v>
      </c>
    </row>
    <row r="1174" spans="1:5" ht="13.5" customHeight="1">
      <c r="A1174" s="423" t="s">
        <v>26287</v>
      </c>
      <c r="B1174" s="424" t="s">
        <v>24078</v>
      </c>
      <c r="C1174" s="424" t="s">
        <v>26288</v>
      </c>
      <c r="D1174" s="424" t="s">
        <v>53</v>
      </c>
      <c r="E1174" s="425">
        <v>4.17</v>
      </c>
    </row>
    <row r="1175" spans="1:5" ht="12.75" customHeight="1">
      <c r="A1175" s="423" t="s">
        <v>26289</v>
      </c>
      <c r="B1175" s="424" t="s">
        <v>24078</v>
      </c>
      <c r="C1175" s="424" t="s">
        <v>26290</v>
      </c>
      <c r="D1175" s="424" t="s">
        <v>53</v>
      </c>
      <c r="E1175" s="425">
        <v>5.13</v>
      </c>
    </row>
    <row r="1176" spans="1:5" ht="13.5" customHeight="1">
      <c r="A1176" s="423" t="s">
        <v>26291</v>
      </c>
      <c r="B1176" s="424" t="s">
        <v>24078</v>
      </c>
      <c r="C1176" s="424" t="s">
        <v>26292</v>
      </c>
      <c r="D1176" s="424" t="s">
        <v>53</v>
      </c>
      <c r="E1176" s="425">
        <v>8.14</v>
      </c>
    </row>
    <row r="1177" spans="1:5" ht="12.75" customHeight="1">
      <c r="A1177" s="420" t="s">
        <v>26293</v>
      </c>
      <c r="B1177" s="421" t="s">
        <v>24078</v>
      </c>
      <c r="C1177" s="421" t="s">
        <v>26294</v>
      </c>
      <c r="D1177" s="422"/>
      <c r="E1177" s="426"/>
    </row>
    <row r="1178" spans="1:5" ht="12.75" customHeight="1">
      <c r="A1178" s="423" t="s">
        <v>26295</v>
      </c>
      <c r="B1178" s="424" t="s">
        <v>24078</v>
      </c>
      <c r="C1178" s="424" t="s">
        <v>26296</v>
      </c>
      <c r="D1178" s="424" t="s">
        <v>53</v>
      </c>
      <c r="E1178" s="425">
        <v>1.75</v>
      </c>
    </row>
    <row r="1179" spans="1:5" ht="13.5" customHeight="1">
      <c r="A1179" s="423" t="s">
        <v>26297</v>
      </c>
      <c r="B1179" s="424" t="s">
        <v>24078</v>
      </c>
      <c r="C1179" s="424" t="s">
        <v>26298</v>
      </c>
      <c r="D1179" s="424" t="s">
        <v>53</v>
      </c>
      <c r="E1179" s="425">
        <v>2.62</v>
      </c>
    </row>
    <row r="1180" spans="1:5" ht="12.75" customHeight="1">
      <c r="A1180" s="423" t="s">
        <v>26299</v>
      </c>
      <c r="B1180" s="424" t="s">
        <v>24078</v>
      </c>
      <c r="C1180" s="424" t="s">
        <v>26300</v>
      </c>
      <c r="D1180" s="424" t="s">
        <v>53</v>
      </c>
      <c r="E1180" s="425">
        <v>3.6</v>
      </c>
    </row>
    <row r="1181" spans="1:5" ht="13.5" customHeight="1">
      <c r="A1181" s="423" t="s">
        <v>26301</v>
      </c>
      <c r="B1181" s="424" t="s">
        <v>24078</v>
      </c>
      <c r="C1181" s="424" t="s">
        <v>26302</v>
      </c>
      <c r="D1181" s="424" t="s">
        <v>53</v>
      </c>
      <c r="E1181" s="425">
        <v>5.07</v>
      </c>
    </row>
    <row r="1182" spans="1:5" ht="12.75" customHeight="1">
      <c r="A1182" s="423" t="s">
        <v>26303</v>
      </c>
      <c r="B1182" s="424" t="s">
        <v>24078</v>
      </c>
      <c r="C1182" s="424" t="s">
        <v>26304</v>
      </c>
      <c r="D1182" s="424" t="s">
        <v>53</v>
      </c>
      <c r="E1182" s="425">
        <v>8.69</v>
      </c>
    </row>
    <row r="1183" spans="1:5" ht="12.75" customHeight="1">
      <c r="A1183" s="423" t="s">
        <v>26305</v>
      </c>
      <c r="B1183" s="424" t="s">
        <v>24078</v>
      </c>
      <c r="C1183" s="424" t="s">
        <v>26306</v>
      </c>
      <c r="D1183" s="424" t="s">
        <v>53</v>
      </c>
      <c r="E1183" s="425">
        <v>12.91</v>
      </c>
    </row>
    <row r="1184" spans="1:5" ht="13.5" customHeight="1">
      <c r="A1184" s="423" t="s">
        <v>26307</v>
      </c>
      <c r="B1184" s="424" t="s">
        <v>24078</v>
      </c>
      <c r="C1184" s="424" t="s">
        <v>26308</v>
      </c>
      <c r="D1184" s="424" t="s">
        <v>53</v>
      </c>
      <c r="E1184" s="425">
        <v>17.93</v>
      </c>
    </row>
    <row r="1185" spans="1:5" ht="12.75" customHeight="1">
      <c r="A1185" s="423" t="s">
        <v>26309</v>
      </c>
      <c r="B1185" s="424" t="s">
        <v>24078</v>
      </c>
      <c r="C1185" s="424" t="s">
        <v>26310</v>
      </c>
      <c r="D1185" s="424" t="s">
        <v>53</v>
      </c>
      <c r="E1185" s="425">
        <v>24.34</v>
      </c>
    </row>
    <row r="1186" spans="1:5" ht="13.5" customHeight="1">
      <c r="A1186" s="423" t="s">
        <v>26311</v>
      </c>
      <c r="B1186" s="424" t="s">
        <v>24078</v>
      </c>
      <c r="C1186" s="424" t="s">
        <v>26312</v>
      </c>
      <c r="D1186" s="424" t="s">
        <v>53</v>
      </c>
      <c r="E1186" s="425">
        <v>33.729999999999997</v>
      </c>
    </row>
    <row r="1187" spans="1:5" ht="12.75" customHeight="1">
      <c r="A1187" s="423" t="s">
        <v>26313</v>
      </c>
      <c r="B1187" s="424" t="s">
        <v>24078</v>
      </c>
      <c r="C1187" s="424" t="s">
        <v>26314</v>
      </c>
      <c r="D1187" s="424" t="s">
        <v>53</v>
      </c>
      <c r="E1187" s="425">
        <v>49.41</v>
      </c>
    </row>
    <row r="1188" spans="1:5" ht="12.75" customHeight="1">
      <c r="A1188" s="423" t="s">
        <v>26315</v>
      </c>
      <c r="B1188" s="424" t="s">
        <v>24078</v>
      </c>
      <c r="C1188" s="424" t="s">
        <v>26316</v>
      </c>
      <c r="D1188" s="424" t="s">
        <v>53</v>
      </c>
      <c r="E1188" s="425">
        <v>65.78</v>
      </c>
    </row>
    <row r="1189" spans="1:5" ht="13.5" customHeight="1">
      <c r="A1189" s="423" t="s">
        <v>26317</v>
      </c>
      <c r="B1189" s="424" t="s">
        <v>24078</v>
      </c>
      <c r="C1189" s="424" t="s">
        <v>26318</v>
      </c>
      <c r="D1189" s="424" t="s">
        <v>53</v>
      </c>
      <c r="E1189" s="425">
        <v>84.33</v>
      </c>
    </row>
    <row r="1190" spans="1:5" ht="12.75" customHeight="1">
      <c r="A1190" s="423" t="s">
        <v>26319</v>
      </c>
      <c r="B1190" s="424" t="s">
        <v>24078</v>
      </c>
      <c r="C1190" s="424" t="s">
        <v>26320</v>
      </c>
      <c r="D1190" s="424" t="s">
        <v>53</v>
      </c>
      <c r="E1190" s="425">
        <v>2.06</v>
      </c>
    </row>
    <row r="1191" spans="1:5" ht="12.75" customHeight="1">
      <c r="A1191" s="423" t="s">
        <v>26321</v>
      </c>
      <c r="B1191" s="424" t="s">
        <v>24078</v>
      </c>
      <c r="C1191" s="424" t="s">
        <v>26322</v>
      </c>
      <c r="D1191" s="424" t="s">
        <v>53</v>
      </c>
      <c r="E1191" s="425">
        <v>2.85</v>
      </c>
    </row>
    <row r="1192" spans="1:5" ht="13.5" customHeight="1">
      <c r="A1192" s="423" t="s">
        <v>26323</v>
      </c>
      <c r="B1192" s="424" t="s">
        <v>24078</v>
      </c>
      <c r="C1192" s="424" t="s">
        <v>26324</v>
      </c>
      <c r="D1192" s="424" t="s">
        <v>53</v>
      </c>
      <c r="E1192" s="425">
        <v>4.05</v>
      </c>
    </row>
    <row r="1193" spans="1:5" ht="12.75" customHeight="1">
      <c r="A1193" s="423" t="s">
        <v>26325</v>
      </c>
      <c r="B1193" s="424" t="s">
        <v>24078</v>
      </c>
      <c r="C1193" s="424" t="s">
        <v>26326</v>
      </c>
      <c r="D1193" s="424" t="s">
        <v>53</v>
      </c>
      <c r="E1193" s="425">
        <v>5.66</v>
      </c>
    </row>
    <row r="1194" spans="1:5" ht="13.5" customHeight="1">
      <c r="A1194" s="423" t="s">
        <v>26327</v>
      </c>
      <c r="B1194" s="424" t="s">
        <v>24078</v>
      </c>
      <c r="C1194" s="424" t="s">
        <v>26328</v>
      </c>
      <c r="D1194" s="424" t="s">
        <v>53</v>
      </c>
      <c r="E1194" s="425">
        <v>9.01</v>
      </c>
    </row>
    <row r="1195" spans="1:5" ht="12.75" customHeight="1">
      <c r="A1195" s="423" t="s">
        <v>26329</v>
      </c>
      <c r="B1195" s="424" t="s">
        <v>24078</v>
      </c>
      <c r="C1195" s="424" t="s">
        <v>26330</v>
      </c>
      <c r="D1195" s="424" t="s">
        <v>53</v>
      </c>
      <c r="E1195" s="425">
        <v>13.48</v>
      </c>
    </row>
    <row r="1196" spans="1:5" ht="12.75" customHeight="1">
      <c r="A1196" s="423" t="s">
        <v>26331</v>
      </c>
      <c r="B1196" s="424" t="s">
        <v>24078</v>
      </c>
      <c r="C1196" s="424" t="s">
        <v>26332</v>
      </c>
      <c r="D1196" s="424" t="s">
        <v>53</v>
      </c>
      <c r="E1196" s="425">
        <v>19.48</v>
      </c>
    </row>
    <row r="1197" spans="1:5" ht="13.5" customHeight="1">
      <c r="A1197" s="423" t="s">
        <v>26333</v>
      </c>
      <c r="B1197" s="424" t="s">
        <v>24078</v>
      </c>
      <c r="C1197" s="424" t="s">
        <v>26334</v>
      </c>
      <c r="D1197" s="424" t="s">
        <v>53</v>
      </c>
      <c r="E1197" s="425">
        <v>25.4</v>
      </c>
    </row>
    <row r="1198" spans="1:5" ht="12.75" customHeight="1">
      <c r="A1198" s="423" t="s">
        <v>26335</v>
      </c>
      <c r="B1198" s="424" t="s">
        <v>24078</v>
      </c>
      <c r="C1198" s="424" t="s">
        <v>26336</v>
      </c>
      <c r="D1198" s="424" t="s">
        <v>53</v>
      </c>
      <c r="E1198" s="425">
        <v>35.5</v>
      </c>
    </row>
    <row r="1199" spans="1:5" ht="13.5" customHeight="1">
      <c r="A1199" s="423" t="s">
        <v>26337</v>
      </c>
      <c r="B1199" s="424" t="s">
        <v>24078</v>
      </c>
      <c r="C1199" s="424" t="s">
        <v>26338</v>
      </c>
      <c r="D1199" s="424" t="s">
        <v>53</v>
      </c>
      <c r="E1199" s="425">
        <v>48.88</v>
      </c>
    </row>
    <row r="1200" spans="1:5" ht="12.75" customHeight="1">
      <c r="A1200" s="423" t="s">
        <v>26339</v>
      </c>
      <c r="B1200" s="424" t="s">
        <v>24078</v>
      </c>
      <c r="C1200" s="424" t="s">
        <v>26340</v>
      </c>
      <c r="D1200" s="424" t="s">
        <v>53</v>
      </c>
      <c r="E1200" s="425">
        <v>69.08</v>
      </c>
    </row>
    <row r="1201" spans="1:5" ht="12.75" customHeight="1">
      <c r="A1201" s="423" t="s">
        <v>26341</v>
      </c>
      <c r="B1201" s="424" t="s">
        <v>24078</v>
      </c>
      <c r="C1201" s="424" t="s">
        <v>26342</v>
      </c>
      <c r="D1201" s="424" t="s">
        <v>53</v>
      </c>
      <c r="E1201" s="425">
        <v>90.88</v>
      </c>
    </row>
    <row r="1202" spans="1:5" ht="13.5" customHeight="1">
      <c r="A1202" s="423" t="s">
        <v>26343</v>
      </c>
      <c r="B1202" s="424" t="s">
        <v>24078</v>
      </c>
      <c r="C1202" s="424" t="s">
        <v>26344</v>
      </c>
      <c r="D1202" s="424" t="s">
        <v>53</v>
      </c>
      <c r="E1202" s="425">
        <v>100.34</v>
      </c>
    </row>
    <row r="1203" spans="1:5" ht="12.75" customHeight="1">
      <c r="A1203" s="423" t="s">
        <v>26345</v>
      </c>
      <c r="B1203" s="424" t="s">
        <v>24078</v>
      </c>
      <c r="C1203" s="424" t="s">
        <v>26346</v>
      </c>
      <c r="D1203" s="424" t="s">
        <v>53</v>
      </c>
      <c r="E1203" s="425">
        <v>117.48</v>
      </c>
    </row>
    <row r="1204" spans="1:5" ht="12.75" customHeight="1">
      <c r="A1204" s="423" t="s">
        <v>26347</v>
      </c>
      <c r="B1204" s="424" t="s">
        <v>24078</v>
      </c>
      <c r="C1204" s="424" t="s">
        <v>26348</v>
      </c>
      <c r="D1204" s="424" t="s">
        <v>53</v>
      </c>
      <c r="E1204" s="425">
        <v>148.41</v>
      </c>
    </row>
    <row r="1205" spans="1:5" ht="13.5" customHeight="1">
      <c r="A1205" s="420" t="s">
        <v>26349</v>
      </c>
      <c r="B1205" s="421" t="s">
        <v>24078</v>
      </c>
      <c r="C1205" s="421" t="s">
        <v>26350</v>
      </c>
      <c r="D1205" s="422"/>
      <c r="E1205" s="426"/>
    </row>
    <row r="1206" spans="1:5" ht="12.75" customHeight="1">
      <c r="A1206" s="423" t="s">
        <v>26351</v>
      </c>
      <c r="B1206" s="424" t="s">
        <v>24078</v>
      </c>
      <c r="C1206" s="424" t="s">
        <v>26352</v>
      </c>
      <c r="D1206" s="424" t="s">
        <v>100</v>
      </c>
      <c r="E1206" s="425">
        <v>10.49</v>
      </c>
    </row>
    <row r="1207" spans="1:5" ht="13.5" customHeight="1">
      <c r="A1207" s="423" t="s">
        <v>26353</v>
      </c>
      <c r="B1207" s="424" t="s">
        <v>24078</v>
      </c>
      <c r="C1207" s="424" t="s">
        <v>26354</v>
      </c>
      <c r="D1207" s="424" t="s">
        <v>100</v>
      </c>
      <c r="E1207" s="425">
        <v>11.1</v>
      </c>
    </row>
    <row r="1208" spans="1:5" ht="12.75" customHeight="1">
      <c r="A1208" s="423" t="s">
        <v>26355</v>
      </c>
      <c r="B1208" s="424" t="s">
        <v>24078</v>
      </c>
      <c r="C1208" s="424" t="s">
        <v>26356</v>
      </c>
      <c r="D1208" s="424" t="s">
        <v>100</v>
      </c>
      <c r="E1208" s="425">
        <v>10.19</v>
      </c>
    </row>
    <row r="1209" spans="1:5" ht="12.75" customHeight="1">
      <c r="A1209" s="423" t="s">
        <v>26357</v>
      </c>
      <c r="B1209" s="424" t="s">
        <v>24078</v>
      </c>
      <c r="C1209" s="424" t="s">
        <v>26358</v>
      </c>
      <c r="D1209" s="424" t="s">
        <v>100</v>
      </c>
      <c r="E1209" s="425">
        <v>14.61</v>
      </c>
    </row>
    <row r="1210" spans="1:5" ht="13.5" customHeight="1">
      <c r="A1210" s="423" t="s">
        <v>26359</v>
      </c>
      <c r="B1210" s="424" t="s">
        <v>24078</v>
      </c>
      <c r="C1210" s="424" t="s">
        <v>26360</v>
      </c>
      <c r="D1210" s="424" t="s">
        <v>100</v>
      </c>
      <c r="E1210" s="425">
        <v>20.43</v>
      </c>
    </row>
    <row r="1211" spans="1:5" ht="12.75" customHeight="1">
      <c r="A1211" s="423" t="s">
        <v>26361</v>
      </c>
      <c r="B1211" s="424" t="s">
        <v>24078</v>
      </c>
      <c r="C1211" s="424" t="s">
        <v>26362</v>
      </c>
      <c r="D1211" s="424" t="s">
        <v>100</v>
      </c>
      <c r="E1211" s="425">
        <v>21.68</v>
      </c>
    </row>
    <row r="1212" spans="1:5" ht="13.5" customHeight="1">
      <c r="A1212" s="423" t="s">
        <v>26363</v>
      </c>
      <c r="B1212" s="424" t="s">
        <v>24078</v>
      </c>
      <c r="C1212" s="424" t="s">
        <v>26364</v>
      </c>
      <c r="D1212" s="424" t="s">
        <v>100</v>
      </c>
      <c r="E1212" s="425">
        <v>22.78</v>
      </c>
    </row>
    <row r="1213" spans="1:5" ht="12.75" customHeight="1">
      <c r="A1213" s="423" t="s">
        <v>26365</v>
      </c>
      <c r="B1213" s="424" t="s">
        <v>24078</v>
      </c>
      <c r="C1213" s="424" t="s">
        <v>26366</v>
      </c>
      <c r="D1213" s="424" t="s">
        <v>100</v>
      </c>
      <c r="E1213" s="425">
        <v>27.43</v>
      </c>
    </row>
    <row r="1214" spans="1:5" ht="12.75" customHeight="1">
      <c r="A1214" s="423" t="s">
        <v>26367</v>
      </c>
      <c r="B1214" s="424" t="s">
        <v>24078</v>
      </c>
      <c r="C1214" s="424" t="s">
        <v>26368</v>
      </c>
      <c r="D1214" s="424" t="s">
        <v>100</v>
      </c>
      <c r="E1214" s="425">
        <v>25.15</v>
      </c>
    </row>
    <row r="1215" spans="1:5" ht="13.5" customHeight="1">
      <c r="A1215" s="423" t="s">
        <v>26369</v>
      </c>
      <c r="B1215" s="424" t="s">
        <v>24078</v>
      </c>
      <c r="C1215" s="424" t="s">
        <v>26370</v>
      </c>
      <c r="D1215" s="424" t="s">
        <v>100</v>
      </c>
      <c r="E1215" s="425">
        <v>27.81</v>
      </c>
    </row>
    <row r="1216" spans="1:5" ht="12.75" customHeight="1">
      <c r="A1216" s="423" t="s">
        <v>26371</v>
      </c>
      <c r="B1216" s="424" t="s">
        <v>24078</v>
      </c>
      <c r="C1216" s="424" t="s">
        <v>26372</v>
      </c>
      <c r="D1216" s="424" t="s">
        <v>100</v>
      </c>
      <c r="E1216" s="425">
        <v>27.98</v>
      </c>
    </row>
    <row r="1217" spans="1:5" ht="12.75" customHeight="1">
      <c r="A1217" s="423" t="s">
        <v>26373</v>
      </c>
      <c r="B1217" s="424" t="s">
        <v>24078</v>
      </c>
      <c r="C1217" s="424" t="s">
        <v>26374</v>
      </c>
      <c r="D1217" s="424" t="s">
        <v>100</v>
      </c>
      <c r="E1217" s="425">
        <v>8.0399999999999991</v>
      </c>
    </row>
    <row r="1218" spans="1:5" ht="13.5" customHeight="1">
      <c r="A1218" s="423" t="s">
        <v>26375</v>
      </c>
      <c r="B1218" s="424" t="s">
        <v>24078</v>
      </c>
      <c r="C1218" s="424" t="s">
        <v>26376</v>
      </c>
      <c r="D1218" s="424" t="s">
        <v>100</v>
      </c>
      <c r="E1218" s="425">
        <v>6.84</v>
      </c>
    </row>
    <row r="1219" spans="1:5" ht="12.75" customHeight="1">
      <c r="A1219" s="423" t="s">
        <v>26377</v>
      </c>
      <c r="B1219" s="424" t="s">
        <v>24078</v>
      </c>
      <c r="C1219" s="424" t="s">
        <v>26378</v>
      </c>
      <c r="D1219" s="424" t="s">
        <v>100</v>
      </c>
      <c r="E1219" s="425">
        <v>6.84</v>
      </c>
    </row>
    <row r="1220" spans="1:5" ht="13.5" customHeight="1">
      <c r="A1220" s="423" t="s">
        <v>26379</v>
      </c>
      <c r="B1220" s="424" t="s">
        <v>24078</v>
      </c>
      <c r="C1220" s="424" t="s">
        <v>26380</v>
      </c>
      <c r="D1220" s="424" t="s">
        <v>100</v>
      </c>
      <c r="E1220" s="425">
        <v>8.0399999999999991</v>
      </c>
    </row>
    <row r="1221" spans="1:5" ht="12.75" customHeight="1">
      <c r="A1221" s="420" t="s">
        <v>26381</v>
      </c>
      <c r="B1221" s="421" t="s">
        <v>24078</v>
      </c>
      <c r="C1221" s="421" t="s">
        <v>26382</v>
      </c>
      <c r="D1221" s="422"/>
      <c r="E1221" s="426"/>
    </row>
    <row r="1222" spans="1:5" ht="12.75" customHeight="1">
      <c r="A1222" s="423" t="s">
        <v>26383</v>
      </c>
      <c r="B1222" s="424" t="s">
        <v>24078</v>
      </c>
      <c r="C1222" s="424" t="s">
        <v>26384</v>
      </c>
      <c r="D1222" s="424" t="s">
        <v>100</v>
      </c>
      <c r="E1222" s="425">
        <v>13.86</v>
      </c>
    </row>
    <row r="1223" spans="1:5" ht="13.5" customHeight="1">
      <c r="A1223" s="423" t="s">
        <v>26385</v>
      </c>
      <c r="B1223" s="424" t="s">
        <v>24078</v>
      </c>
      <c r="C1223" s="424" t="s">
        <v>26386</v>
      </c>
      <c r="D1223" s="424" t="s">
        <v>100</v>
      </c>
      <c r="E1223" s="425">
        <v>20.83</v>
      </c>
    </row>
    <row r="1224" spans="1:5" ht="12.75" customHeight="1">
      <c r="A1224" s="423" t="s">
        <v>26387</v>
      </c>
      <c r="B1224" s="424" t="s">
        <v>24078</v>
      </c>
      <c r="C1224" s="424" t="s">
        <v>26388</v>
      </c>
      <c r="D1224" s="424" t="s">
        <v>100</v>
      </c>
      <c r="E1224" s="425">
        <v>26.52</v>
      </c>
    </row>
    <row r="1225" spans="1:5" ht="13.5" customHeight="1">
      <c r="A1225" s="423" t="s">
        <v>26389</v>
      </c>
      <c r="B1225" s="424" t="s">
        <v>24078</v>
      </c>
      <c r="C1225" s="424" t="s">
        <v>26390</v>
      </c>
      <c r="D1225" s="424" t="s">
        <v>100</v>
      </c>
      <c r="E1225" s="425">
        <v>32.409999999999997</v>
      </c>
    </row>
    <row r="1226" spans="1:5" ht="12.75" customHeight="1">
      <c r="A1226" s="423" t="s">
        <v>26391</v>
      </c>
      <c r="B1226" s="424" t="s">
        <v>24078</v>
      </c>
      <c r="C1226" s="424" t="s">
        <v>26392</v>
      </c>
      <c r="D1226" s="424" t="s">
        <v>100</v>
      </c>
      <c r="E1226" s="425">
        <v>15.88</v>
      </c>
    </row>
    <row r="1227" spans="1:5" ht="12.75" customHeight="1">
      <c r="A1227" s="423" t="s">
        <v>26393</v>
      </c>
      <c r="B1227" s="424" t="s">
        <v>24078</v>
      </c>
      <c r="C1227" s="424" t="s">
        <v>26394</v>
      </c>
      <c r="D1227" s="424" t="s">
        <v>100</v>
      </c>
      <c r="E1227" s="425">
        <v>28.18</v>
      </c>
    </row>
    <row r="1228" spans="1:5" ht="13.5" customHeight="1">
      <c r="A1228" s="423" t="s">
        <v>26395</v>
      </c>
      <c r="B1228" s="424" t="s">
        <v>24078</v>
      </c>
      <c r="C1228" s="424" t="s">
        <v>26396</v>
      </c>
      <c r="D1228" s="424" t="s">
        <v>100</v>
      </c>
      <c r="E1228" s="425">
        <v>32.53</v>
      </c>
    </row>
    <row r="1229" spans="1:5" ht="12.75" customHeight="1">
      <c r="A1229" s="423" t="s">
        <v>26397</v>
      </c>
      <c r="B1229" s="424" t="s">
        <v>24078</v>
      </c>
      <c r="C1229" s="424" t="s">
        <v>409</v>
      </c>
      <c r="D1229" s="424" t="s">
        <v>100</v>
      </c>
      <c r="E1229" s="425">
        <v>11.43</v>
      </c>
    </row>
    <row r="1230" spans="1:5" ht="12.75" customHeight="1">
      <c r="A1230" s="423" t="s">
        <v>26398</v>
      </c>
      <c r="B1230" s="424" t="s">
        <v>24078</v>
      </c>
      <c r="C1230" s="424" t="s">
        <v>26399</v>
      </c>
      <c r="D1230" s="424" t="s">
        <v>100</v>
      </c>
      <c r="E1230" s="425">
        <v>12.64</v>
      </c>
    </row>
    <row r="1231" spans="1:5" ht="13.5" customHeight="1">
      <c r="A1231" s="423" t="s">
        <v>26400</v>
      </c>
      <c r="B1231" s="424" t="s">
        <v>24078</v>
      </c>
      <c r="C1231" s="424" t="s">
        <v>26401</v>
      </c>
      <c r="D1231" s="424" t="s">
        <v>100</v>
      </c>
      <c r="E1231" s="425">
        <v>5.24</v>
      </c>
    </row>
    <row r="1232" spans="1:5" ht="12.75" customHeight="1">
      <c r="A1232" s="423" t="s">
        <v>26402</v>
      </c>
      <c r="B1232" s="424" t="s">
        <v>24078</v>
      </c>
      <c r="C1232" s="424" t="s">
        <v>26403</v>
      </c>
      <c r="D1232" s="424" t="s">
        <v>100</v>
      </c>
      <c r="E1232" s="425">
        <v>5.24</v>
      </c>
    </row>
    <row r="1233" spans="1:5" ht="13.5" customHeight="1">
      <c r="A1233" s="423" t="s">
        <v>26404</v>
      </c>
      <c r="B1233" s="424" t="s">
        <v>24078</v>
      </c>
      <c r="C1233" s="424" t="s">
        <v>26405</v>
      </c>
      <c r="D1233" s="424" t="s">
        <v>100</v>
      </c>
      <c r="E1233" s="425">
        <v>6.79</v>
      </c>
    </row>
    <row r="1234" spans="1:5" ht="12.75" customHeight="1">
      <c r="A1234" s="423" t="s">
        <v>26406</v>
      </c>
      <c r="B1234" s="424" t="s">
        <v>24078</v>
      </c>
      <c r="C1234" s="424" t="s">
        <v>26407</v>
      </c>
      <c r="D1234" s="424" t="s">
        <v>100</v>
      </c>
      <c r="E1234" s="425">
        <v>5.49</v>
      </c>
    </row>
    <row r="1235" spans="1:5" ht="12.75" customHeight="1">
      <c r="A1235" s="423" t="s">
        <v>26408</v>
      </c>
      <c r="B1235" s="424" t="s">
        <v>24078</v>
      </c>
      <c r="C1235" s="424" t="s">
        <v>26409</v>
      </c>
      <c r="D1235" s="424" t="s">
        <v>100</v>
      </c>
      <c r="E1235" s="425">
        <v>8.0399999999999991</v>
      </c>
    </row>
    <row r="1236" spans="1:5" ht="13.5" customHeight="1">
      <c r="A1236" s="420" t="s">
        <v>26410</v>
      </c>
      <c r="B1236" s="421" t="s">
        <v>24078</v>
      </c>
      <c r="C1236" s="421" t="s">
        <v>26411</v>
      </c>
      <c r="D1236" s="422"/>
      <c r="E1236" s="426"/>
    </row>
    <row r="1237" spans="1:5" ht="12.75" customHeight="1">
      <c r="A1237" s="423" t="s">
        <v>26412</v>
      </c>
      <c r="B1237" s="424" t="s">
        <v>24078</v>
      </c>
      <c r="C1237" s="424" t="s">
        <v>26413</v>
      </c>
      <c r="D1237" s="424" t="s">
        <v>100</v>
      </c>
      <c r="E1237" s="425">
        <v>84.75</v>
      </c>
    </row>
    <row r="1238" spans="1:5" ht="13.5" customHeight="1">
      <c r="A1238" s="423" t="s">
        <v>26414</v>
      </c>
      <c r="B1238" s="424" t="s">
        <v>24078</v>
      </c>
      <c r="C1238" s="424" t="s">
        <v>26415</v>
      </c>
      <c r="D1238" s="424" t="s">
        <v>100</v>
      </c>
      <c r="E1238" s="425">
        <v>95.61</v>
      </c>
    </row>
    <row r="1239" spans="1:5" ht="12.75" customHeight="1">
      <c r="A1239" s="423" t="s">
        <v>26416</v>
      </c>
      <c r="B1239" s="424" t="s">
        <v>24078</v>
      </c>
      <c r="C1239" s="424" t="s">
        <v>26417</v>
      </c>
      <c r="D1239" s="424" t="s">
        <v>100</v>
      </c>
      <c r="E1239" s="425">
        <v>107.51</v>
      </c>
    </row>
    <row r="1240" spans="1:5" ht="12.75" customHeight="1">
      <c r="A1240" s="423" t="s">
        <v>26418</v>
      </c>
      <c r="B1240" s="424" t="s">
        <v>24078</v>
      </c>
      <c r="C1240" s="424" t="s">
        <v>26419</v>
      </c>
      <c r="D1240" s="424" t="s">
        <v>100</v>
      </c>
      <c r="E1240" s="425">
        <v>166.19</v>
      </c>
    </row>
    <row r="1241" spans="1:5" ht="13.5" customHeight="1">
      <c r="A1241" s="423" t="s">
        <v>26420</v>
      </c>
      <c r="B1241" s="424" t="s">
        <v>24078</v>
      </c>
      <c r="C1241" s="424" t="s">
        <v>26421</v>
      </c>
      <c r="D1241" s="424" t="s">
        <v>100</v>
      </c>
      <c r="E1241" s="425">
        <v>176.99</v>
      </c>
    </row>
    <row r="1242" spans="1:5" ht="12.75" customHeight="1">
      <c r="A1242" s="423" t="s">
        <v>26422</v>
      </c>
      <c r="B1242" s="424" t="s">
        <v>24078</v>
      </c>
      <c r="C1242" s="424" t="s">
        <v>26423</v>
      </c>
      <c r="D1242" s="424" t="s">
        <v>24273</v>
      </c>
      <c r="E1242" s="425">
        <v>173.88</v>
      </c>
    </row>
    <row r="1243" spans="1:5" ht="12.75" customHeight="1">
      <c r="A1243" s="423" t="s">
        <v>26424</v>
      </c>
      <c r="B1243" s="424" t="s">
        <v>24078</v>
      </c>
      <c r="C1243" s="424" t="s">
        <v>26425</v>
      </c>
      <c r="D1243" s="424" t="s">
        <v>24273</v>
      </c>
      <c r="E1243" s="425">
        <v>180.28</v>
      </c>
    </row>
    <row r="1244" spans="1:5" ht="13.5" customHeight="1">
      <c r="A1244" s="423" t="s">
        <v>26426</v>
      </c>
      <c r="B1244" s="424" t="s">
        <v>24078</v>
      </c>
      <c r="C1244" s="424" t="s">
        <v>26427</v>
      </c>
      <c r="D1244" s="424" t="s">
        <v>24273</v>
      </c>
      <c r="E1244" s="425">
        <v>251.72</v>
      </c>
    </row>
    <row r="1245" spans="1:5" ht="12.75" customHeight="1">
      <c r="A1245" s="423" t="s">
        <v>26428</v>
      </c>
      <c r="B1245" s="424" t="s">
        <v>24078</v>
      </c>
      <c r="C1245" s="424" t="s">
        <v>26429</v>
      </c>
      <c r="D1245" s="424" t="s">
        <v>100</v>
      </c>
      <c r="E1245" s="425">
        <v>236.96</v>
      </c>
    </row>
    <row r="1246" spans="1:5" ht="13.5" customHeight="1">
      <c r="A1246" s="423" t="s">
        <v>26430</v>
      </c>
      <c r="B1246" s="424" t="s">
        <v>24078</v>
      </c>
      <c r="C1246" s="424" t="s">
        <v>26431</v>
      </c>
      <c r="D1246" s="424" t="s">
        <v>100</v>
      </c>
      <c r="E1246" s="425">
        <v>113.2</v>
      </c>
    </row>
    <row r="1247" spans="1:5" ht="12.75" customHeight="1">
      <c r="A1247" s="423" t="s">
        <v>26432</v>
      </c>
      <c r="B1247" s="424" t="s">
        <v>24078</v>
      </c>
      <c r="C1247" s="424" t="s">
        <v>26433</v>
      </c>
      <c r="D1247" s="424" t="s">
        <v>100</v>
      </c>
      <c r="E1247" s="425">
        <v>125.42</v>
      </c>
    </row>
    <row r="1248" spans="1:5" ht="12.75" customHeight="1">
      <c r="A1248" s="423" t="s">
        <v>26434</v>
      </c>
      <c r="B1248" s="424" t="s">
        <v>24078</v>
      </c>
      <c r="C1248" s="424" t="s">
        <v>26435</v>
      </c>
      <c r="D1248" s="424" t="s">
        <v>100</v>
      </c>
      <c r="E1248" s="425">
        <v>129.91999999999999</v>
      </c>
    </row>
    <row r="1249" spans="1:5" ht="13.5" customHeight="1">
      <c r="A1249" s="420" t="s">
        <v>26436</v>
      </c>
      <c r="B1249" s="421" t="s">
        <v>24078</v>
      </c>
      <c r="C1249" s="421" t="s">
        <v>26437</v>
      </c>
      <c r="D1249" s="422"/>
      <c r="E1249" s="426"/>
    </row>
    <row r="1250" spans="1:5" ht="12.75" customHeight="1">
      <c r="A1250" s="423" t="s">
        <v>26438</v>
      </c>
      <c r="B1250" s="424" t="s">
        <v>24078</v>
      </c>
      <c r="C1250" s="424" t="s">
        <v>26439</v>
      </c>
      <c r="D1250" s="424" t="s">
        <v>100</v>
      </c>
      <c r="E1250" s="425">
        <v>57.69</v>
      </c>
    </row>
    <row r="1251" spans="1:5" ht="13.5" customHeight="1">
      <c r="A1251" s="423" t="s">
        <v>26440</v>
      </c>
      <c r="B1251" s="424" t="s">
        <v>24078</v>
      </c>
      <c r="C1251" s="424" t="s">
        <v>26441</v>
      </c>
      <c r="D1251" s="424" t="s">
        <v>100</v>
      </c>
      <c r="E1251" s="425">
        <v>79.5</v>
      </c>
    </row>
    <row r="1252" spans="1:5" ht="12.75" customHeight="1">
      <c r="A1252" s="423" t="s">
        <v>26442</v>
      </c>
      <c r="B1252" s="424" t="s">
        <v>24078</v>
      </c>
      <c r="C1252" s="424" t="s">
        <v>26443</v>
      </c>
      <c r="D1252" s="424" t="s">
        <v>100</v>
      </c>
      <c r="E1252" s="425">
        <v>113.34</v>
      </c>
    </row>
    <row r="1253" spans="1:5" ht="12.75" customHeight="1">
      <c r="A1253" s="423" t="s">
        <v>26444</v>
      </c>
      <c r="B1253" s="424" t="s">
        <v>24078</v>
      </c>
      <c r="C1253" s="424" t="s">
        <v>26445</v>
      </c>
      <c r="D1253" s="424" t="s">
        <v>100</v>
      </c>
      <c r="E1253" s="425">
        <v>78.38</v>
      </c>
    </row>
    <row r="1254" spans="1:5" ht="13.5" customHeight="1">
      <c r="A1254" s="423" t="s">
        <v>26446</v>
      </c>
      <c r="B1254" s="424" t="s">
        <v>24078</v>
      </c>
      <c r="C1254" s="424" t="s">
        <v>26447</v>
      </c>
      <c r="D1254" s="424" t="s">
        <v>100</v>
      </c>
      <c r="E1254" s="425">
        <v>78.38</v>
      </c>
    </row>
    <row r="1255" spans="1:5" ht="12.75" customHeight="1">
      <c r="A1255" s="423" t="s">
        <v>26448</v>
      </c>
      <c r="B1255" s="424" t="s">
        <v>24078</v>
      </c>
      <c r="C1255" s="424" t="s">
        <v>26449</v>
      </c>
      <c r="D1255" s="424" t="s">
        <v>100</v>
      </c>
      <c r="E1255" s="425">
        <v>111.63</v>
      </c>
    </row>
    <row r="1256" spans="1:5" ht="13.5" customHeight="1">
      <c r="A1256" s="423" t="s">
        <v>26450</v>
      </c>
      <c r="B1256" s="424" t="s">
        <v>24078</v>
      </c>
      <c r="C1256" s="424" t="s">
        <v>26451</v>
      </c>
      <c r="D1256" s="424" t="s">
        <v>100</v>
      </c>
      <c r="E1256" s="425">
        <v>111.63</v>
      </c>
    </row>
    <row r="1257" spans="1:5" ht="12.75" customHeight="1">
      <c r="A1257" s="423" t="s">
        <v>26452</v>
      </c>
      <c r="B1257" s="424" t="s">
        <v>24078</v>
      </c>
      <c r="C1257" s="424" t="s">
        <v>26423</v>
      </c>
      <c r="D1257" s="424" t="s">
        <v>100</v>
      </c>
      <c r="E1257" s="425">
        <v>156.65</v>
      </c>
    </row>
    <row r="1258" spans="1:5" ht="12.75" customHeight="1">
      <c r="A1258" s="423" t="s">
        <v>26453</v>
      </c>
      <c r="B1258" s="424" t="s">
        <v>24078</v>
      </c>
      <c r="C1258" s="424" t="s">
        <v>26425</v>
      </c>
      <c r="D1258" s="424" t="s">
        <v>100</v>
      </c>
      <c r="E1258" s="425">
        <v>151.15</v>
      </c>
    </row>
    <row r="1259" spans="1:5" ht="13.5" customHeight="1">
      <c r="A1259" s="423" t="s">
        <v>26454</v>
      </c>
      <c r="B1259" s="424" t="s">
        <v>24078</v>
      </c>
      <c r="C1259" s="424" t="s">
        <v>26427</v>
      </c>
      <c r="D1259" s="424" t="s">
        <v>100</v>
      </c>
      <c r="E1259" s="425">
        <v>186.36</v>
      </c>
    </row>
    <row r="1260" spans="1:5" ht="12.75" customHeight="1">
      <c r="A1260" s="420" t="s">
        <v>26455</v>
      </c>
      <c r="B1260" s="421" t="s">
        <v>24078</v>
      </c>
      <c r="C1260" s="421" t="s">
        <v>26456</v>
      </c>
      <c r="D1260" s="422"/>
      <c r="E1260" s="426"/>
    </row>
    <row r="1261" spans="1:5" ht="12.75" customHeight="1">
      <c r="A1261" s="423" t="s">
        <v>26457</v>
      </c>
      <c r="B1261" s="424" t="s">
        <v>24078</v>
      </c>
      <c r="C1261" s="424" t="s">
        <v>26458</v>
      </c>
      <c r="D1261" s="424" t="s">
        <v>100</v>
      </c>
      <c r="E1261" s="425">
        <v>48.39</v>
      </c>
    </row>
    <row r="1262" spans="1:5" ht="13.5" customHeight="1">
      <c r="A1262" s="420" t="s">
        <v>26459</v>
      </c>
      <c r="B1262" s="421" t="s">
        <v>24078</v>
      </c>
      <c r="C1262" s="421" t="s">
        <v>26460</v>
      </c>
      <c r="D1262" s="422"/>
      <c r="E1262" s="426"/>
    </row>
    <row r="1263" spans="1:5" ht="12.75" customHeight="1">
      <c r="A1263" s="423" t="s">
        <v>26461</v>
      </c>
      <c r="B1263" s="424" t="s">
        <v>24078</v>
      </c>
      <c r="C1263" s="424" t="s">
        <v>26462</v>
      </c>
      <c r="D1263" s="424" t="s">
        <v>100</v>
      </c>
      <c r="E1263" s="425">
        <v>129.88999999999999</v>
      </c>
    </row>
    <row r="1264" spans="1:5" ht="13.5" customHeight="1">
      <c r="A1264" s="423" t="s">
        <v>26463</v>
      </c>
      <c r="B1264" s="424" t="s">
        <v>24078</v>
      </c>
      <c r="C1264" s="424" t="s">
        <v>26464</v>
      </c>
      <c r="D1264" s="424" t="s">
        <v>100</v>
      </c>
      <c r="E1264" s="425">
        <v>43.43</v>
      </c>
    </row>
    <row r="1265" spans="1:5" ht="12.75" customHeight="1">
      <c r="A1265" s="423" t="s">
        <v>26465</v>
      </c>
      <c r="B1265" s="424" t="s">
        <v>24078</v>
      </c>
      <c r="C1265" s="424" t="s">
        <v>26466</v>
      </c>
      <c r="D1265" s="424" t="s">
        <v>100</v>
      </c>
      <c r="E1265" s="425">
        <v>56.25</v>
      </c>
    </row>
    <row r="1266" spans="1:5" ht="12.75" customHeight="1">
      <c r="A1266" s="420" t="s">
        <v>26467</v>
      </c>
      <c r="B1266" s="421" t="s">
        <v>24078</v>
      </c>
      <c r="C1266" s="421" t="s">
        <v>26468</v>
      </c>
      <c r="D1266" s="422"/>
      <c r="E1266" s="426"/>
    </row>
    <row r="1267" spans="1:5" ht="13.5" customHeight="1">
      <c r="A1267" s="423" t="s">
        <v>26469</v>
      </c>
      <c r="B1267" s="424" t="s">
        <v>24078</v>
      </c>
      <c r="C1267" s="424" t="s">
        <v>26470</v>
      </c>
      <c r="D1267" s="424" t="s">
        <v>100</v>
      </c>
      <c r="E1267" s="425">
        <v>126.99</v>
      </c>
    </row>
    <row r="1268" spans="1:5" ht="12.75" customHeight="1">
      <c r="A1268" s="423" t="s">
        <v>26471</v>
      </c>
      <c r="B1268" s="424" t="s">
        <v>24078</v>
      </c>
      <c r="C1268" s="424" t="s">
        <v>26472</v>
      </c>
      <c r="D1268" s="424" t="s">
        <v>100</v>
      </c>
      <c r="E1268" s="425">
        <v>150.99</v>
      </c>
    </row>
    <row r="1269" spans="1:5" ht="13.5" customHeight="1">
      <c r="A1269" s="420" t="s">
        <v>26473</v>
      </c>
      <c r="B1269" s="421" t="s">
        <v>24078</v>
      </c>
      <c r="C1269" s="421" t="s">
        <v>26474</v>
      </c>
      <c r="D1269" s="422"/>
      <c r="E1269" s="426"/>
    </row>
    <row r="1270" spans="1:5" ht="12.75" customHeight="1">
      <c r="A1270" s="423" t="s">
        <v>26475</v>
      </c>
      <c r="B1270" s="424" t="s">
        <v>24078</v>
      </c>
      <c r="C1270" s="424" t="s">
        <v>26476</v>
      </c>
      <c r="D1270" s="424" t="s">
        <v>100</v>
      </c>
      <c r="E1270" s="425">
        <v>14.2</v>
      </c>
    </row>
    <row r="1271" spans="1:5" ht="12.75" customHeight="1">
      <c r="A1271" s="423" t="s">
        <v>26477</v>
      </c>
      <c r="B1271" s="424" t="s">
        <v>24078</v>
      </c>
      <c r="C1271" s="424" t="s">
        <v>26478</v>
      </c>
      <c r="D1271" s="424" t="s">
        <v>100</v>
      </c>
      <c r="E1271" s="425">
        <v>20.260000000000002</v>
      </c>
    </row>
    <row r="1272" spans="1:5" ht="13.5" customHeight="1">
      <c r="A1272" s="423" t="s">
        <v>26479</v>
      </c>
      <c r="B1272" s="424" t="s">
        <v>24078</v>
      </c>
      <c r="C1272" s="424" t="s">
        <v>26480</v>
      </c>
      <c r="D1272" s="424" t="s">
        <v>100</v>
      </c>
      <c r="E1272" s="425">
        <v>107</v>
      </c>
    </row>
    <row r="1273" spans="1:5" ht="12.75" customHeight="1">
      <c r="A1273" s="423" t="s">
        <v>26481</v>
      </c>
      <c r="B1273" s="424" t="s">
        <v>24078</v>
      </c>
      <c r="C1273" s="424" t="s">
        <v>26482</v>
      </c>
      <c r="D1273" s="424" t="s">
        <v>100</v>
      </c>
      <c r="E1273" s="425">
        <v>131</v>
      </c>
    </row>
    <row r="1274" spans="1:5" ht="12.75" customHeight="1">
      <c r="A1274" s="423" t="s">
        <v>26483</v>
      </c>
      <c r="B1274" s="424" t="s">
        <v>24078</v>
      </c>
      <c r="C1274" s="424" t="s">
        <v>26484</v>
      </c>
      <c r="D1274" s="424" t="s">
        <v>100</v>
      </c>
      <c r="E1274" s="425">
        <v>156</v>
      </c>
    </row>
    <row r="1275" spans="1:5" ht="13.5" customHeight="1">
      <c r="A1275" s="423" t="s">
        <v>26485</v>
      </c>
      <c r="B1275" s="424" t="s">
        <v>24078</v>
      </c>
      <c r="C1275" s="424" t="s">
        <v>26486</v>
      </c>
      <c r="D1275" s="424" t="s">
        <v>100</v>
      </c>
      <c r="E1275" s="425">
        <v>7.79</v>
      </c>
    </row>
    <row r="1276" spans="1:5" ht="12.75" customHeight="1">
      <c r="A1276" s="420" t="s">
        <v>26487</v>
      </c>
      <c r="B1276" s="421" t="s">
        <v>24078</v>
      </c>
      <c r="C1276" s="421" t="s">
        <v>26488</v>
      </c>
      <c r="D1276" s="422"/>
      <c r="E1276" s="426"/>
    </row>
    <row r="1277" spans="1:5" ht="13.5" customHeight="1">
      <c r="A1277" s="423" t="s">
        <v>26489</v>
      </c>
      <c r="B1277" s="424" t="s">
        <v>24078</v>
      </c>
      <c r="C1277" s="424" t="s">
        <v>31595</v>
      </c>
      <c r="D1277" s="424" t="s">
        <v>100</v>
      </c>
      <c r="E1277" s="425">
        <v>931.42</v>
      </c>
    </row>
    <row r="1278" spans="1:5" ht="12.75" customHeight="1">
      <c r="A1278" s="423" t="s">
        <v>26491</v>
      </c>
      <c r="B1278" s="424" t="s">
        <v>24078</v>
      </c>
      <c r="C1278" s="424" t="s">
        <v>26492</v>
      </c>
      <c r="D1278" s="424" t="s">
        <v>100</v>
      </c>
      <c r="E1278" s="425">
        <v>1456.42</v>
      </c>
    </row>
    <row r="1279" spans="1:5" ht="12.75" customHeight="1">
      <c r="A1279" s="423" t="s">
        <v>26493</v>
      </c>
      <c r="B1279" s="424" t="s">
        <v>24078</v>
      </c>
      <c r="C1279" s="424" t="s">
        <v>26494</v>
      </c>
      <c r="D1279" s="424" t="s">
        <v>100</v>
      </c>
      <c r="E1279" s="425">
        <v>2254.42</v>
      </c>
    </row>
    <row r="1280" spans="1:5" ht="13.5" customHeight="1">
      <c r="A1280" s="420" t="s">
        <v>26495</v>
      </c>
      <c r="B1280" s="421" t="s">
        <v>24078</v>
      </c>
      <c r="C1280" s="421" t="s">
        <v>26496</v>
      </c>
      <c r="D1280" s="422"/>
      <c r="E1280" s="426"/>
    </row>
    <row r="1281" spans="1:5" ht="12.75" customHeight="1">
      <c r="A1281" s="423" t="s">
        <v>26497</v>
      </c>
      <c r="B1281" s="424" t="s">
        <v>24078</v>
      </c>
      <c r="C1281" s="424" t="s">
        <v>26498</v>
      </c>
      <c r="D1281" s="424" t="s">
        <v>100</v>
      </c>
      <c r="E1281" s="425">
        <v>11.2</v>
      </c>
    </row>
    <row r="1282" spans="1:5" ht="13.5" customHeight="1">
      <c r="A1282" s="423" t="s">
        <v>26499</v>
      </c>
      <c r="B1282" s="424" t="s">
        <v>24078</v>
      </c>
      <c r="C1282" s="424" t="s">
        <v>26500</v>
      </c>
      <c r="D1282" s="424" t="s">
        <v>100</v>
      </c>
      <c r="E1282" s="425">
        <v>12.11</v>
      </c>
    </row>
    <row r="1283" spans="1:5" ht="12.75" customHeight="1">
      <c r="A1283" s="423" t="s">
        <v>26501</v>
      </c>
      <c r="B1283" s="424" t="s">
        <v>24078</v>
      </c>
      <c r="C1283" s="424" t="s">
        <v>26502</v>
      </c>
      <c r="D1283" s="424" t="s">
        <v>100</v>
      </c>
      <c r="E1283" s="425">
        <v>19.73</v>
      </c>
    </row>
    <row r="1284" spans="1:5" ht="12.75" customHeight="1">
      <c r="A1284" s="423" t="s">
        <v>26503</v>
      </c>
      <c r="B1284" s="424" t="s">
        <v>24078</v>
      </c>
      <c r="C1284" s="424" t="s">
        <v>26504</v>
      </c>
      <c r="D1284" s="424" t="s">
        <v>100</v>
      </c>
      <c r="E1284" s="425">
        <v>25.3</v>
      </c>
    </row>
    <row r="1285" spans="1:5" ht="13.5" customHeight="1">
      <c r="A1285" s="423" t="s">
        <v>26505</v>
      </c>
      <c r="B1285" s="424" t="s">
        <v>24078</v>
      </c>
      <c r="C1285" s="424" t="s">
        <v>26506</v>
      </c>
      <c r="D1285" s="424" t="s">
        <v>100</v>
      </c>
      <c r="E1285" s="425">
        <v>25.3</v>
      </c>
    </row>
    <row r="1286" spans="1:5" ht="12.75" customHeight="1">
      <c r="A1286" s="423" t="s">
        <v>26507</v>
      </c>
      <c r="B1286" s="424" t="s">
        <v>24078</v>
      </c>
      <c r="C1286" s="424" t="s">
        <v>26508</v>
      </c>
      <c r="D1286" s="424" t="s">
        <v>100</v>
      </c>
      <c r="E1286" s="425">
        <v>36.4</v>
      </c>
    </row>
    <row r="1287" spans="1:5" ht="12.75" customHeight="1">
      <c r="A1287" s="423" t="s">
        <v>26509</v>
      </c>
      <c r="B1287" s="424" t="s">
        <v>24078</v>
      </c>
      <c r="C1287" s="424" t="s">
        <v>26510</v>
      </c>
      <c r="D1287" s="424" t="s">
        <v>100</v>
      </c>
      <c r="E1287" s="425">
        <v>46.3</v>
      </c>
    </row>
    <row r="1288" spans="1:5" ht="13.5" customHeight="1">
      <c r="A1288" s="423" t="s">
        <v>26511</v>
      </c>
      <c r="B1288" s="424" t="s">
        <v>24078</v>
      </c>
      <c r="C1288" s="424" t="s">
        <v>26512</v>
      </c>
      <c r="D1288" s="424" t="s">
        <v>100</v>
      </c>
      <c r="E1288" s="425">
        <v>84.4</v>
      </c>
    </row>
    <row r="1289" spans="1:5" ht="12.75" customHeight="1">
      <c r="A1289" s="423" t="s">
        <v>26513</v>
      </c>
      <c r="B1289" s="424" t="s">
        <v>24078</v>
      </c>
      <c r="C1289" s="424" t="s">
        <v>26514</v>
      </c>
      <c r="D1289" s="424" t="s">
        <v>100</v>
      </c>
      <c r="E1289" s="425">
        <v>22.15</v>
      </c>
    </row>
    <row r="1290" spans="1:5" ht="13.5" customHeight="1">
      <c r="A1290" s="423" t="s">
        <v>26515</v>
      </c>
      <c r="B1290" s="424" t="s">
        <v>24078</v>
      </c>
      <c r="C1290" s="424" t="s">
        <v>26516</v>
      </c>
      <c r="D1290" s="424" t="s">
        <v>100</v>
      </c>
      <c r="E1290" s="425">
        <v>19.399999999999999</v>
      </c>
    </row>
    <row r="1291" spans="1:5" ht="12.75" customHeight="1">
      <c r="A1291" s="423" t="s">
        <v>26517</v>
      </c>
      <c r="B1291" s="424" t="s">
        <v>24078</v>
      </c>
      <c r="C1291" s="424" t="s">
        <v>26518</v>
      </c>
      <c r="D1291" s="424" t="s">
        <v>100</v>
      </c>
      <c r="E1291" s="425">
        <v>20.38</v>
      </c>
    </row>
    <row r="1292" spans="1:5" ht="12.75" customHeight="1">
      <c r="A1292" s="423" t="s">
        <v>26519</v>
      </c>
      <c r="B1292" s="424" t="s">
        <v>24078</v>
      </c>
      <c r="C1292" s="424" t="s">
        <v>26520</v>
      </c>
      <c r="D1292" s="424" t="s">
        <v>100</v>
      </c>
      <c r="E1292" s="425">
        <v>9.89</v>
      </c>
    </row>
    <row r="1293" spans="1:5" ht="13.5" customHeight="1">
      <c r="A1293" s="423" t="s">
        <v>26521</v>
      </c>
      <c r="B1293" s="424" t="s">
        <v>24078</v>
      </c>
      <c r="C1293" s="424" t="s">
        <v>26522</v>
      </c>
      <c r="D1293" s="424" t="s">
        <v>100</v>
      </c>
      <c r="E1293" s="425">
        <v>10.38</v>
      </c>
    </row>
    <row r="1294" spans="1:5" ht="12.75" customHeight="1">
      <c r="A1294" s="423" t="s">
        <v>26523</v>
      </c>
      <c r="B1294" s="424" t="s">
        <v>24078</v>
      </c>
      <c r="C1294" s="424" t="s">
        <v>26524</v>
      </c>
      <c r="D1294" s="424" t="s">
        <v>100</v>
      </c>
      <c r="E1294" s="425">
        <v>12.11</v>
      </c>
    </row>
    <row r="1295" spans="1:5" ht="13.5" customHeight="1">
      <c r="A1295" s="423" t="s">
        <v>26525</v>
      </c>
      <c r="B1295" s="424" t="s">
        <v>24078</v>
      </c>
      <c r="C1295" s="424" t="s">
        <v>26526</v>
      </c>
      <c r="D1295" s="424" t="s">
        <v>100</v>
      </c>
      <c r="E1295" s="425">
        <v>23.64</v>
      </c>
    </row>
    <row r="1296" spans="1:5" ht="12.75" customHeight="1">
      <c r="A1296" s="423" t="s">
        <v>26527</v>
      </c>
      <c r="B1296" s="424" t="s">
        <v>24078</v>
      </c>
      <c r="C1296" s="424" t="s">
        <v>26514</v>
      </c>
      <c r="D1296" s="424" t="s">
        <v>100</v>
      </c>
      <c r="E1296" s="425">
        <v>16.38</v>
      </c>
    </row>
    <row r="1297" spans="1:5" ht="12.75" customHeight="1">
      <c r="A1297" s="423" t="s">
        <v>26528</v>
      </c>
      <c r="B1297" s="424" t="s">
        <v>24078</v>
      </c>
      <c r="C1297" s="424" t="s">
        <v>26529</v>
      </c>
      <c r="D1297" s="424" t="s">
        <v>100</v>
      </c>
      <c r="E1297" s="425">
        <v>28.26</v>
      </c>
    </row>
    <row r="1298" spans="1:5" ht="13.5" customHeight="1">
      <c r="A1298" s="420" t="s">
        <v>26530</v>
      </c>
      <c r="B1298" s="421" t="s">
        <v>24078</v>
      </c>
      <c r="C1298" s="421" t="s">
        <v>26531</v>
      </c>
      <c r="D1298" s="422"/>
      <c r="E1298" s="426"/>
    </row>
    <row r="1299" spans="1:5" ht="12.75" customHeight="1">
      <c r="A1299" s="423" t="s">
        <v>26532</v>
      </c>
      <c r="B1299" s="424" t="s">
        <v>24078</v>
      </c>
      <c r="C1299" s="424" t="s">
        <v>26533</v>
      </c>
      <c r="D1299" s="424" t="s">
        <v>100</v>
      </c>
      <c r="E1299" s="425">
        <v>1517.29</v>
      </c>
    </row>
    <row r="1300" spans="1:5" ht="12.75" customHeight="1">
      <c r="A1300" s="423" t="s">
        <v>26534</v>
      </c>
      <c r="B1300" s="424" t="s">
        <v>24078</v>
      </c>
      <c r="C1300" s="424" t="s">
        <v>26535</v>
      </c>
      <c r="D1300" s="424" t="s">
        <v>100</v>
      </c>
      <c r="E1300" s="425">
        <v>1556.71</v>
      </c>
    </row>
    <row r="1301" spans="1:5" ht="13.5" customHeight="1">
      <c r="A1301" s="423" t="s">
        <v>26536</v>
      </c>
      <c r="B1301" s="424" t="s">
        <v>24078</v>
      </c>
      <c r="C1301" s="424" t="s">
        <v>26537</v>
      </c>
      <c r="D1301" s="424" t="s">
        <v>100</v>
      </c>
      <c r="E1301" s="425">
        <v>1639.22</v>
      </c>
    </row>
    <row r="1302" spans="1:5" ht="12.75" customHeight="1">
      <c r="A1302" s="423" t="s">
        <v>26538</v>
      </c>
      <c r="B1302" s="424" t="s">
        <v>24078</v>
      </c>
      <c r="C1302" s="424" t="s">
        <v>26539</v>
      </c>
      <c r="D1302" s="424" t="s">
        <v>100</v>
      </c>
      <c r="E1302" s="425">
        <v>1765.53</v>
      </c>
    </row>
    <row r="1303" spans="1:5" ht="13.5" customHeight="1">
      <c r="A1303" s="423" t="s">
        <v>26540</v>
      </c>
      <c r="B1303" s="424" t="s">
        <v>24078</v>
      </c>
      <c r="C1303" s="424" t="s">
        <v>26541</v>
      </c>
      <c r="D1303" s="424" t="s">
        <v>100</v>
      </c>
      <c r="E1303" s="425">
        <v>1936.43</v>
      </c>
    </row>
    <row r="1304" spans="1:5" ht="12.75" customHeight="1">
      <c r="A1304" s="423" t="s">
        <v>26542</v>
      </c>
      <c r="B1304" s="424" t="s">
        <v>24078</v>
      </c>
      <c r="C1304" s="424" t="s">
        <v>26543</v>
      </c>
      <c r="D1304" s="424" t="s">
        <v>100</v>
      </c>
      <c r="E1304" s="425">
        <v>2101.2600000000002</v>
      </c>
    </row>
    <row r="1305" spans="1:5" ht="12.75" customHeight="1">
      <c r="A1305" s="423" t="s">
        <v>26544</v>
      </c>
      <c r="B1305" s="424" t="s">
        <v>24078</v>
      </c>
      <c r="C1305" s="424" t="s">
        <v>26545</v>
      </c>
      <c r="D1305" s="424" t="s">
        <v>100</v>
      </c>
      <c r="E1305" s="425">
        <v>2348.9899999999998</v>
      </c>
    </row>
    <row r="1306" spans="1:5" ht="13.5" customHeight="1">
      <c r="A1306" s="423" t="s">
        <v>26546</v>
      </c>
      <c r="B1306" s="424" t="s">
        <v>24078</v>
      </c>
      <c r="C1306" s="424" t="s">
        <v>26547</v>
      </c>
      <c r="D1306" s="424" t="s">
        <v>100</v>
      </c>
      <c r="E1306" s="425">
        <v>2662.01</v>
      </c>
    </row>
    <row r="1307" spans="1:5" ht="12.75" customHeight="1">
      <c r="A1307" s="423" t="s">
        <v>26548</v>
      </c>
      <c r="B1307" s="424" t="s">
        <v>24078</v>
      </c>
      <c r="C1307" s="424" t="s">
        <v>26549</v>
      </c>
      <c r="D1307" s="424" t="s">
        <v>100</v>
      </c>
      <c r="E1307" s="425">
        <v>3383.62</v>
      </c>
    </row>
    <row r="1308" spans="1:5" ht="13.5" customHeight="1">
      <c r="A1308" s="423" t="s">
        <v>26550</v>
      </c>
      <c r="B1308" s="424" t="s">
        <v>24078</v>
      </c>
      <c r="C1308" s="424" t="s">
        <v>26551</v>
      </c>
      <c r="D1308" s="424" t="s">
        <v>100</v>
      </c>
      <c r="E1308" s="425">
        <v>4057.18</v>
      </c>
    </row>
    <row r="1309" spans="1:5" ht="12.75" customHeight="1">
      <c r="A1309" s="423" t="s">
        <v>26552</v>
      </c>
      <c r="B1309" s="424" t="s">
        <v>24078</v>
      </c>
      <c r="C1309" s="424" t="s">
        <v>26553</v>
      </c>
      <c r="D1309" s="424" t="s">
        <v>100</v>
      </c>
      <c r="E1309" s="425">
        <v>5548.89</v>
      </c>
    </row>
    <row r="1310" spans="1:5" ht="12.75" customHeight="1">
      <c r="A1310" s="423" t="s">
        <v>26554</v>
      </c>
      <c r="B1310" s="424" t="s">
        <v>24078</v>
      </c>
      <c r="C1310" s="424" t="s">
        <v>26555</v>
      </c>
      <c r="D1310" s="424" t="s">
        <v>100</v>
      </c>
      <c r="E1310" s="425">
        <v>6167.67</v>
      </c>
    </row>
    <row r="1311" spans="1:5" ht="13.5" customHeight="1">
      <c r="A1311" s="423" t="s">
        <v>26556</v>
      </c>
      <c r="B1311" s="424" t="s">
        <v>24078</v>
      </c>
      <c r="C1311" s="424" t="s">
        <v>26557</v>
      </c>
      <c r="D1311" s="424" t="s">
        <v>100</v>
      </c>
      <c r="E1311" s="425">
        <v>6174</v>
      </c>
    </row>
    <row r="1312" spans="1:5" ht="12.75" customHeight="1">
      <c r="A1312" s="420" t="s">
        <v>26558</v>
      </c>
      <c r="B1312" s="421" t="s">
        <v>24078</v>
      </c>
      <c r="C1312" s="421" t="s">
        <v>26559</v>
      </c>
      <c r="D1312" s="422"/>
      <c r="E1312" s="426"/>
    </row>
    <row r="1313" spans="1:5" ht="13.5" customHeight="1">
      <c r="A1313" s="423" t="s">
        <v>26560</v>
      </c>
      <c r="B1313" s="424" t="s">
        <v>24078</v>
      </c>
      <c r="C1313" s="424" t="s">
        <v>26533</v>
      </c>
      <c r="D1313" s="424" t="s">
        <v>100</v>
      </c>
      <c r="E1313" s="425">
        <v>1246.69</v>
      </c>
    </row>
    <row r="1314" spans="1:5" ht="12.75" customHeight="1">
      <c r="A1314" s="423" t="s">
        <v>26561</v>
      </c>
      <c r="B1314" s="424" t="s">
        <v>24078</v>
      </c>
      <c r="C1314" s="424" t="s">
        <v>26535</v>
      </c>
      <c r="D1314" s="424" t="s">
        <v>100</v>
      </c>
      <c r="E1314" s="425">
        <v>1286.1099999999999</v>
      </c>
    </row>
    <row r="1315" spans="1:5" ht="12.75" customHeight="1">
      <c r="A1315" s="423" t="s">
        <v>26562</v>
      </c>
      <c r="B1315" s="424" t="s">
        <v>24078</v>
      </c>
      <c r="C1315" s="424" t="s">
        <v>26537</v>
      </c>
      <c r="D1315" s="424" t="s">
        <v>100</v>
      </c>
      <c r="E1315" s="425">
        <v>1368.62</v>
      </c>
    </row>
    <row r="1316" spans="1:5" ht="13.5" customHeight="1">
      <c r="A1316" s="423" t="s">
        <v>26563</v>
      </c>
      <c r="B1316" s="424" t="s">
        <v>24078</v>
      </c>
      <c r="C1316" s="424" t="s">
        <v>26539</v>
      </c>
      <c r="D1316" s="424" t="s">
        <v>100</v>
      </c>
      <c r="E1316" s="425">
        <v>1494.93</v>
      </c>
    </row>
    <row r="1317" spans="1:5" ht="12.75" customHeight="1">
      <c r="A1317" s="423" t="s">
        <v>26564</v>
      </c>
      <c r="B1317" s="424" t="s">
        <v>24078</v>
      </c>
      <c r="C1317" s="424" t="s">
        <v>26541</v>
      </c>
      <c r="D1317" s="424" t="s">
        <v>100</v>
      </c>
      <c r="E1317" s="425">
        <v>1665.83</v>
      </c>
    </row>
    <row r="1318" spans="1:5" ht="12.75" customHeight="1">
      <c r="A1318" s="423" t="s">
        <v>26565</v>
      </c>
      <c r="B1318" s="424" t="s">
        <v>24078</v>
      </c>
      <c r="C1318" s="424" t="s">
        <v>26543</v>
      </c>
      <c r="D1318" s="424" t="s">
        <v>100</v>
      </c>
      <c r="E1318" s="425">
        <v>1830.66</v>
      </c>
    </row>
    <row r="1319" spans="1:5" ht="13.5" customHeight="1">
      <c r="A1319" s="423" t="s">
        <v>26566</v>
      </c>
      <c r="B1319" s="424" t="s">
        <v>24078</v>
      </c>
      <c r="C1319" s="424" t="s">
        <v>26545</v>
      </c>
      <c r="D1319" s="424" t="s">
        <v>100</v>
      </c>
      <c r="E1319" s="425">
        <v>2078.39</v>
      </c>
    </row>
    <row r="1320" spans="1:5" ht="12.75" customHeight="1">
      <c r="A1320" s="423" t="s">
        <v>26567</v>
      </c>
      <c r="B1320" s="424" t="s">
        <v>24078</v>
      </c>
      <c r="C1320" s="424" t="s">
        <v>26547</v>
      </c>
      <c r="D1320" s="424" t="s">
        <v>100</v>
      </c>
      <c r="E1320" s="425">
        <v>2391.41</v>
      </c>
    </row>
    <row r="1321" spans="1:5" ht="13.5" customHeight="1">
      <c r="A1321" s="423" t="s">
        <v>26568</v>
      </c>
      <c r="B1321" s="424" t="s">
        <v>24078</v>
      </c>
      <c r="C1321" s="424" t="s">
        <v>26549</v>
      </c>
      <c r="D1321" s="424" t="s">
        <v>100</v>
      </c>
      <c r="E1321" s="425">
        <v>2813.52</v>
      </c>
    </row>
    <row r="1322" spans="1:5" ht="12.75" customHeight="1">
      <c r="A1322" s="423" t="s">
        <v>26569</v>
      </c>
      <c r="B1322" s="424" t="s">
        <v>24078</v>
      </c>
      <c r="C1322" s="424" t="s">
        <v>26551</v>
      </c>
      <c r="D1322" s="424" t="s">
        <v>100</v>
      </c>
      <c r="E1322" s="425">
        <v>3487.08</v>
      </c>
    </row>
    <row r="1323" spans="1:5" ht="12.75" customHeight="1">
      <c r="A1323" s="423" t="s">
        <v>26570</v>
      </c>
      <c r="B1323" s="424" t="s">
        <v>24078</v>
      </c>
      <c r="C1323" s="424" t="s">
        <v>26553</v>
      </c>
      <c r="D1323" s="424" t="s">
        <v>100</v>
      </c>
      <c r="E1323" s="425">
        <v>4969.55</v>
      </c>
    </row>
    <row r="1324" spans="1:5" ht="13.5" customHeight="1">
      <c r="A1324" s="423" t="s">
        <v>26571</v>
      </c>
      <c r="B1324" s="424" t="s">
        <v>24078</v>
      </c>
      <c r="C1324" s="424" t="s">
        <v>26555</v>
      </c>
      <c r="D1324" s="424" t="s">
        <v>100</v>
      </c>
      <c r="E1324" s="425">
        <v>5588.33</v>
      </c>
    </row>
    <row r="1325" spans="1:5" ht="12.75" customHeight="1">
      <c r="A1325" s="423" t="s">
        <v>26572</v>
      </c>
      <c r="B1325" s="424" t="s">
        <v>24078</v>
      </c>
      <c r="C1325" s="424" t="s">
        <v>26557</v>
      </c>
      <c r="D1325" s="424" t="s">
        <v>100</v>
      </c>
      <c r="E1325" s="425">
        <v>5594.66</v>
      </c>
    </row>
    <row r="1326" spans="1:5" ht="13.5" customHeight="1">
      <c r="A1326" s="420" t="s">
        <v>26573</v>
      </c>
      <c r="B1326" s="421" t="s">
        <v>24078</v>
      </c>
      <c r="C1326" s="421" t="s">
        <v>26574</v>
      </c>
      <c r="D1326" s="422"/>
      <c r="E1326" s="426"/>
    </row>
    <row r="1327" spans="1:5" ht="12.75" customHeight="1">
      <c r="A1327" s="423" t="s">
        <v>26575</v>
      </c>
      <c r="B1327" s="424" t="s">
        <v>24078</v>
      </c>
      <c r="C1327" s="424" t="s">
        <v>26576</v>
      </c>
      <c r="D1327" s="424" t="s">
        <v>53</v>
      </c>
      <c r="E1327" s="425">
        <v>2.5</v>
      </c>
    </row>
    <row r="1328" spans="1:5" ht="12.75" customHeight="1">
      <c r="A1328" s="423" t="s">
        <v>26577</v>
      </c>
      <c r="B1328" s="424" t="s">
        <v>24078</v>
      </c>
      <c r="C1328" s="424" t="s">
        <v>26578</v>
      </c>
      <c r="D1328" s="424" t="s">
        <v>53</v>
      </c>
      <c r="E1328" s="425">
        <v>8.61</v>
      </c>
    </row>
    <row r="1329" spans="1:5" ht="13.5" customHeight="1">
      <c r="A1329" s="423" t="s">
        <v>26579</v>
      </c>
      <c r="B1329" s="424" t="s">
        <v>24078</v>
      </c>
      <c r="C1329" s="424" t="s">
        <v>26580</v>
      </c>
      <c r="D1329" s="424" t="s">
        <v>53</v>
      </c>
      <c r="E1329" s="425">
        <v>18.579999999999998</v>
      </c>
    </row>
    <row r="1330" spans="1:5" ht="12.75" customHeight="1">
      <c r="A1330" s="423" t="s">
        <v>26581</v>
      </c>
      <c r="B1330" s="424" t="s">
        <v>24078</v>
      </c>
      <c r="C1330" s="424" t="s">
        <v>26582</v>
      </c>
      <c r="D1330" s="424" t="s">
        <v>53</v>
      </c>
      <c r="E1330" s="425">
        <v>23.8</v>
      </c>
    </row>
    <row r="1331" spans="1:5" ht="12.75" customHeight="1">
      <c r="A1331" s="423" t="s">
        <v>26583</v>
      </c>
      <c r="B1331" s="424" t="s">
        <v>24078</v>
      </c>
      <c r="C1331" s="424" t="s">
        <v>26584</v>
      </c>
      <c r="D1331" s="424" t="s">
        <v>53</v>
      </c>
      <c r="E1331" s="425">
        <v>34.33</v>
      </c>
    </row>
    <row r="1332" spans="1:5" ht="13.5" customHeight="1">
      <c r="A1332" s="423" t="s">
        <v>26585</v>
      </c>
      <c r="B1332" s="424" t="s">
        <v>24078</v>
      </c>
      <c r="C1332" s="424" t="s">
        <v>26586</v>
      </c>
      <c r="D1332" s="424" t="s">
        <v>53</v>
      </c>
      <c r="E1332" s="425">
        <v>3.28</v>
      </c>
    </row>
    <row r="1333" spans="1:5" ht="12.75" customHeight="1">
      <c r="A1333" s="423" t="s">
        <v>26587</v>
      </c>
      <c r="B1333" s="424" t="s">
        <v>24078</v>
      </c>
      <c r="C1333" s="424" t="s">
        <v>26588</v>
      </c>
      <c r="D1333" s="424" t="s">
        <v>53</v>
      </c>
      <c r="E1333" s="425">
        <v>4.99</v>
      </c>
    </row>
    <row r="1334" spans="1:5" ht="13.5" customHeight="1">
      <c r="A1334" s="423" t="s">
        <v>26589</v>
      </c>
      <c r="B1334" s="424" t="s">
        <v>24078</v>
      </c>
      <c r="C1334" s="424" t="s">
        <v>26590</v>
      </c>
      <c r="D1334" s="424" t="s">
        <v>53</v>
      </c>
      <c r="E1334" s="425">
        <v>7.55</v>
      </c>
    </row>
    <row r="1335" spans="1:5" ht="12.75" customHeight="1">
      <c r="A1335" s="423" t="s">
        <v>26591</v>
      </c>
      <c r="B1335" s="424" t="s">
        <v>24078</v>
      </c>
      <c r="C1335" s="424" t="s">
        <v>26592</v>
      </c>
      <c r="D1335" s="424" t="s">
        <v>53</v>
      </c>
      <c r="E1335" s="425">
        <v>16.899999999999999</v>
      </c>
    </row>
    <row r="1336" spans="1:5" ht="12.75" customHeight="1">
      <c r="A1336" s="423" t="s">
        <v>26593</v>
      </c>
      <c r="B1336" s="424" t="s">
        <v>24078</v>
      </c>
      <c r="C1336" s="424" t="s">
        <v>26594</v>
      </c>
      <c r="D1336" s="424" t="s">
        <v>53</v>
      </c>
      <c r="E1336" s="425">
        <v>19.23</v>
      </c>
    </row>
    <row r="1337" spans="1:5" ht="13.5" customHeight="1">
      <c r="A1337" s="423" t="s">
        <v>26595</v>
      </c>
      <c r="B1337" s="424" t="s">
        <v>24078</v>
      </c>
      <c r="C1337" s="424" t="s">
        <v>26596</v>
      </c>
      <c r="D1337" s="424" t="s">
        <v>53</v>
      </c>
      <c r="E1337" s="425">
        <v>30.18</v>
      </c>
    </row>
    <row r="1338" spans="1:5" ht="12.75" customHeight="1">
      <c r="A1338" s="423" t="s">
        <v>26597</v>
      </c>
      <c r="B1338" s="424" t="s">
        <v>24078</v>
      </c>
      <c r="C1338" s="424" t="s">
        <v>26598</v>
      </c>
      <c r="D1338" s="424" t="s">
        <v>53</v>
      </c>
      <c r="E1338" s="425">
        <v>46.18</v>
      </c>
    </row>
    <row r="1339" spans="1:5" ht="13.5" customHeight="1">
      <c r="A1339" s="423" t="s">
        <v>26599</v>
      </c>
      <c r="B1339" s="424" t="s">
        <v>24078</v>
      </c>
      <c r="C1339" s="424" t="s">
        <v>26600</v>
      </c>
      <c r="D1339" s="424" t="s">
        <v>53</v>
      </c>
      <c r="E1339" s="425">
        <v>6.58</v>
      </c>
    </row>
    <row r="1340" spans="1:5" ht="12.75" customHeight="1">
      <c r="A1340" s="420" t="s">
        <v>26601</v>
      </c>
      <c r="B1340" s="421" t="s">
        <v>24078</v>
      </c>
      <c r="C1340" s="421" t="s">
        <v>26602</v>
      </c>
      <c r="D1340" s="422"/>
      <c r="E1340" s="426"/>
    </row>
    <row r="1341" spans="1:5" ht="12.75" customHeight="1">
      <c r="A1341" s="423" t="s">
        <v>26603</v>
      </c>
      <c r="B1341" s="424" t="s">
        <v>24078</v>
      </c>
      <c r="C1341" s="424" t="s">
        <v>26604</v>
      </c>
      <c r="D1341" s="424" t="s">
        <v>100</v>
      </c>
      <c r="E1341" s="425">
        <v>17.989999999999998</v>
      </c>
    </row>
    <row r="1342" spans="1:5" ht="13.5" customHeight="1">
      <c r="A1342" s="423" t="s">
        <v>26605</v>
      </c>
      <c r="B1342" s="424" t="s">
        <v>24078</v>
      </c>
      <c r="C1342" s="424" t="s">
        <v>26606</v>
      </c>
      <c r="D1342" s="424" t="s">
        <v>100</v>
      </c>
      <c r="E1342" s="425">
        <v>18.2</v>
      </c>
    </row>
    <row r="1343" spans="1:5" ht="12.75" customHeight="1">
      <c r="A1343" s="423" t="s">
        <v>26607</v>
      </c>
      <c r="B1343" s="424" t="s">
        <v>24078</v>
      </c>
      <c r="C1343" s="424" t="s">
        <v>26608</v>
      </c>
      <c r="D1343" s="424" t="s">
        <v>100</v>
      </c>
      <c r="E1343" s="425">
        <v>6.84</v>
      </c>
    </row>
    <row r="1344" spans="1:5" ht="12.75" customHeight="1">
      <c r="A1344" s="420" t="s">
        <v>26609</v>
      </c>
      <c r="B1344" s="421" t="s">
        <v>24078</v>
      </c>
      <c r="C1344" s="421" t="s">
        <v>26610</v>
      </c>
      <c r="D1344" s="422"/>
      <c r="E1344" s="426"/>
    </row>
    <row r="1345" spans="1:5" ht="13.5" customHeight="1">
      <c r="A1345" s="423" t="s">
        <v>26611</v>
      </c>
      <c r="B1345" s="424" t="s">
        <v>24078</v>
      </c>
      <c r="C1345" s="424" t="s">
        <v>26612</v>
      </c>
      <c r="D1345" s="424" t="s">
        <v>100</v>
      </c>
      <c r="E1345" s="425">
        <v>4.6100000000000003</v>
      </c>
    </row>
    <row r="1346" spans="1:5" ht="12.75" customHeight="1">
      <c r="A1346" s="423" t="s">
        <v>26613</v>
      </c>
      <c r="B1346" s="424" t="s">
        <v>24078</v>
      </c>
      <c r="C1346" s="424" t="s">
        <v>26614</v>
      </c>
      <c r="D1346" s="424" t="s">
        <v>100</v>
      </c>
      <c r="E1346" s="425">
        <v>4.6100000000000003</v>
      </c>
    </row>
    <row r="1347" spans="1:5" ht="13.5" customHeight="1">
      <c r="A1347" s="423" t="s">
        <v>26615</v>
      </c>
      <c r="B1347" s="424" t="s">
        <v>24078</v>
      </c>
      <c r="C1347" s="424" t="s">
        <v>26616</v>
      </c>
      <c r="D1347" s="424" t="s">
        <v>53</v>
      </c>
      <c r="E1347" s="425">
        <v>4.53</v>
      </c>
    </row>
    <row r="1348" spans="1:5" ht="12.75" customHeight="1">
      <c r="A1348" s="423" t="s">
        <v>26617</v>
      </c>
      <c r="B1348" s="424" t="s">
        <v>24078</v>
      </c>
      <c r="C1348" s="424" t="s">
        <v>375</v>
      </c>
      <c r="D1348" s="424" t="s">
        <v>53</v>
      </c>
      <c r="E1348" s="425">
        <v>6.4</v>
      </c>
    </row>
    <row r="1349" spans="1:5" ht="12.75" customHeight="1">
      <c r="A1349" s="423" t="s">
        <v>26618</v>
      </c>
      <c r="B1349" s="424" t="s">
        <v>24078</v>
      </c>
      <c r="C1349" s="424" t="s">
        <v>456</v>
      </c>
      <c r="D1349" s="424" t="s">
        <v>100</v>
      </c>
      <c r="E1349" s="425">
        <v>14.63</v>
      </c>
    </row>
    <row r="1350" spans="1:5" ht="13.5" customHeight="1">
      <c r="A1350" s="423" t="s">
        <v>26619</v>
      </c>
      <c r="B1350" s="424" t="s">
        <v>24078</v>
      </c>
      <c r="C1350" s="424" t="s">
        <v>26620</v>
      </c>
      <c r="D1350" s="424" t="s">
        <v>100</v>
      </c>
      <c r="E1350" s="425">
        <v>1.98</v>
      </c>
    </row>
    <row r="1351" spans="1:5" ht="12.75" customHeight="1">
      <c r="A1351" s="423" t="s">
        <v>26621</v>
      </c>
      <c r="B1351" s="424" t="s">
        <v>24078</v>
      </c>
      <c r="C1351" s="424" t="s">
        <v>26622</v>
      </c>
      <c r="D1351" s="424" t="s">
        <v>100</v>
      </c>
      <c r="E1351" s="425">
        <v>2.06</v>
      </c>
    </row>
    <row r="1352" spans="1:5" ht="13.5" customHeight="1">
      <c r="A1352" s="423" t="s">
        <v>26623</v>
      </c>
      <c r="B1352" s="424" t="s">
        <v>24078</v>
      </c>
      <c r="C1352" s="424" t="s">
        <v>26624</v>
      </c>
      <c r="D1352" s="424" t="s">
        <v>100</v>
      </c>
      <c r="E1352" s="425">
        <v>2.0099999999999998</v>
      </c>
    </row>
    <row r="1353" spans="1:5" ht="12.75" customHeight="1">
      <c r="A1353" s="423" t="s">
        <v>26625</v>
      </c>
      <c r="B1353" s="424" t="s">
        <v>24078</v>
      </c>
      <c r="C1353" s="424" t="s">
        <v>26626</v>
      </c>
      <c r="D1353" s="424" t="s">
        <v>100</v>
      </c>
      <c r="E1353" s="425">
        <v>2.2599999999999998</v>
      </c>
    </row>
    <row r="1354" spans="1:5" ht="12.75" customHeight="1">
      <c r="A1354" s="423" t="s">
        <v>26627</v>
      </c>
      <c r="B1354" s="424" t="s">
        <v>24078</v>
      </c>
      <c r="C1354" s="424" t="s">
        <v>471</v>
      </c>
      <c r="D1354" s="424" t="s">
        <v>100</v>
      </c>
      <c r="E1354" s="425">
        <v>4.43</v>
      </c>
    </row>
    <row r="1355" spans="1:5" ht="13.5" customHeight="1">
      <c r="A1355" s="423" t="s">
        <v>26628</v>
      </c>
      <c r="B1355" s="424" t="s">
        <v>24078</v>
      </c>
      <c r="C1355" s="424" t="s">
        <v>450</v>
      </c>
      <c r="D1355" s="424" t="s">
        <v>100</v>
      </c>
      <c r="E1355" s="425">
        <v>14.5</v>
      </c>
    </row>
    <row r="1356" spans="1:5" ht="12.75" customHeight="1">
      <c r="A1356" s="423" t="s">
        <v>26629</v>
      </c>
      <c r="B1356" s="424" t="s">
        <v>24078</v>
      </c>
      <c r="C1356" s="424" t="s">
        <v>26630</v>
      </c>
      <c r="D1356" s="424" t="s">
        <v>100</v>
      </c>
      <c r="E1356" s="425">
        <v>45.19</v>
      </c>
    </row>
    <row r="1357" spans="1:5" ht="12.75" customHeight="1">
      <c r="A1357" s="423" t="s">
        <v>26631</v>
      </c>
      <c r="B1357" s="424" t="s">
        <v>24078</v>
      </c>
      <c r="C1357" s="424" t="s">
        <v>428</v>
      </c>
      <c r="D1357" s="424" t="s">
        <v>100</v>
      </c>
      <c r="E1357" s="425">
        <v>34.99</v>
      </c>
    </row>
    <row r="1358" spans="1:5" ht="13.5" customHeight="1">
      <c r="A1358" s="423" t="s">
        <v>26632</v>
      </c>
      <c r="B1358" s="424" t="s">
        <v>24078</v>
      </c>
      <c r="C1358" s="424" t="s">
        <v>26633</v>
      </c>
      <c r="D1358" s="424" t="s">
        <v>100</v>
      </c>
      <c r="E1358" s="425">
        <v>138.46</v>
      </c>
    </row>
    <row r="1359" spans="1:5" ht="12.75" customHeight="1">
      <c r="A1359" s="423" t="s">
        <v>26634</v>
      </c>
      <c r="B1359" s="424" t="s">
        <v>24078</v>
      </c>
      <c r="C1359" s="424" t="s">
        <v>423</v>
      </c>
      <c r="D1359" s="424" t="s">
        <v>100</v>
      </c>
      <c r="E1359" s="425">
        <v>107.75</v>
      </c>
    </row>
    <row r="1360" spans="1:5" ht="13.5" customHeight="1">
      <c r="A1360" s="423" t="s">
        <v>26635</v>
      </c>
      <c r="B1360" s="424" t="s">
        <v>24078</v>
      </c>
      <c r="C1360" s="424" t="s">
        <v>26636</v>
      </c>
      <c r="D1360" s="424" t="s">
        <v>100</v>
      </c>
      <c r="E1360" s="425">
        <v>101.1</v>
      </c>
    </row>
    <row r="1361" spans="1:5" ht="12.75" customHeight="1">
      <c r="A1361" s="423" t="s">
        <v>26637</v>
      </c>
      <c r="B1361" s="424" t="s">
        <v>24078</v>
      </c>
      <c r="C1361" s="424" t="s">
        <v>26638</v>
      </c>
      <c r="D1361" s="424" t="s">
        <v>100</v>
      </c>
      <c r="E1361" s="425">
        <v>29.02</v>
      </c>
    </row>
    <row r="1362" spans="1:5" ht="12.75" customHeight="1">
      <c r="A1362" s="423" t="s">
        <v>26639</v>
      </c>
      <c r="B1362" s="424" t="s">
        <v>24078</v>
      </c>
      <c r="C1362" s="424" t="s">
        <v>26640</v>
      </c>
      <c r="D1362" s="424" t="s">
        <v>100</v>
      </c>
      <c r="E1362" s="425">
        <v>30.8</v>
      </c>
    </row>
    <row r="1363" spans="1:5" ht="13.5" customHeight="1">
      <c r="A1363" s="423" t="s">
        <v>26641</v>
      </c>
      <c r="B1363" s="424" t="s">
        <v>24078</v>
      </c>
      <c r="C1363" s="424" t="s">
        <v>26642</v>
      </c>
      <c r="D1363" s="424" t="s">
        <v>100</v>
      </c>
      <c r="E1363" s="425">
        <v>871.98</v>
      </c>
    </row>
    <row r="1364" spans="1:5" ht="12.75" customHeight="1">
      <c r="A1364" s="423" t="s">
        <v>26643</v>
      </c>
      <c r="B1364" s="424" t="s">
        <v>24078</v>
      </c>
      <c r="C1364" s="424" t="s">
        <v>26644</v>
      </c>
      <c r="D1364" s="424" t="s">
        <v>100</v>
      </c>
      <c r="E1364" s="425">
        <v>33.229999999999997</v>
      </c>
    </row>
    <row r="1365" spans="1:5" ht="13.5" customHeight="1">
      <c r="A1365" s="423" t="s">
        <v>26645</v>
      </c>
      <c r="B1365" s="424" t="s">
        <v>24078</v>
      </c>
      <c r="C1365" s="424" t="s">
        <v>26646</v>
      </c>
      <c r="D1365" s="424" t="s">
        <v>100</v>
      </c>
      <c r="E1365" s="425">
        <v>69.78</v>
      </c>
    </row>
    <row r="1366" spans="1:5" ht="12.75" customHeight="1">
      <c r="A1366" s="423" t="s">
        <v>26647</v>
      </c>
      <c r="B1366" s="424" t="s">
        <v>24078</v>
      </c>
      <c r="C1366" s="424" t="s">
        <v>26648</v>
      </c>
      <c r="D1366" s="424" t="s">
        <v>100</v>
      </c>
      <c r="E1366" s="425">
        <v>238.98</v>
      </c>
    </row>
    <row r="1367" spans="1:5" ht="12.75" customHeight="1">
      <c r="A1367" s="423" t="s">
        <v>26649</v>
      </c>
      <c r="B1367" s="424" t="s">
        <v>24078</v>
      </c>
      <c r="C1367" s="424" t="s">
        <v>26650</v>
      </c>
      <c r="D1367" s="424" t="s">
        <v>100</v>
      </c>
      <c r="E1367" s="425">
        <v>1070.98</v>
      </c>
    </row>
    <row r="1368" spans="1:5" ht="13.5" customHeight="1">
      <c r="A1368" s="423" t="s">
        <v>26651</v>
      </c>
      <c r="B1368" s="424" t="s">
        <v>24078</v>
      </c>
      <c r="C1368" s="424" t="s">
        <v>26652</v>
      </c>
      <c r="D1368" s="424" t="s">
        <v>100</v>
      </c>
      <c r="E1368" s="425">
        <v>25</v>
      </c>
    </row>
    <row r="1369" spans="1:5" ht="12.75" customHeight="1">
      <c r="A1369" s="420" t="s">
        <v>26653</v>
      </c>
      <c r="B1369" s="421" t="s">
        <v>24078</v>
      </c>
      <c r="C1369" s="421" t="s">
        <v>26654</v>
      </c>
      <c r="D1369" s="422"/>
      <c r="E1369" s="426"/>
    </row>
    <row r="1370" spans="1:5" ht="12.75" customHeight="1">
      <c r="A1370" s="423" t="s">
        <v>26655</v>
      </c>
      <c r="B1370" s="424" t="s">
        <v>24078</v>
      </c>
      <c r="C1370" s="424" t="s">
        <v>26656</v>
      </c>
      <c r="D1370" s="424" t="s">
        <v>100</v>
      </c>
      <c r="E1370" s="425">
        <v>132.13</v>
      </c>
    </row>
    <row r="1371" spans="1:5" ht="13.5" customHeight="1">
      <c r="A1371" s="423" t="s">
        <v>26657</v>
      </c>
      <c r="B1371" s="424" t="s">
        <v>24078</v>
      </c>
      <c r="C1371" s="424" t="s">
        <v>26658</v>
      </c>
      <c r="D1371" s="424" t="s">
        <v>100</v>
      </c>
      <c r="E1371" s="425">
        <v>19.670000000000002</v>
      </c>
    </row>
    <row r="1372" spans="1:5" ht="12.75" customHeight="1">
      <c r="A1372" s="423" t="s">
        <v>26659</v>
      </c>
      <c r="B1372" s="424" t="s">
        <v>24078</v>
      </c>
      <c r="C1372" s="424" t="s">
        <v>26660</v>
      </c>
      <c r="D1372" s="424" t="s">
        <v>100</v>
      </c>
      <c r="E1372" s="425">
        <v>266.14999999999998</v>
      </c>
    </row>
    <row r="1373" spans="1:5" ht="13.5" customHeight="1">
      <c r="A1373" s="423" t="s">
        <v>26661</v>
      </c>
      <c r="B1373" s="424" t="s">
        <v>24078</v>
      </c>
      <c r="C1373" s="424" t="s">
        <v>26662</v>
      </c>
      <c r="D1373" s="424" t="s">
        <v>100</v>
      </c>
      <c r="E1373" s="425">
        <v>109.66</v>
      </c>
    </row>
    <row r="1374" spans="1:5" ht="12.75" customHeight="1">
      <c r="A1374" s="423" t="s">
        <v>26663</v>
      </c>
      <c r="B1374" s="424" t="s">
        <v>24078</v>
      </c>
      <c r="C1374" s="424" t="s">
        <v>26664</v>
      </c>
      <c r="D1374" s="424" t="s">
        <v>100</v>
      </c>
      <c r="E1374" s="425">
        <v>167.06</v>
      </c>
    </row>
    <row r="1375" spans="1:5" ht="12.75" customHeight="1">
      <c r="A1375" s="420" t="s">
        <v>26665</v>
      </c>
      <c r="B1375" s="421" t="s">
        <v>24078</v>
      </c>
      <c r="C1375" s="421" t="s">
        <v>26666</v>
      </c>
      <c r="D1375" s="422"/>
      <c r="E1375" s="426"/>
    </row>
    <row r="1376" spans="1:5" ht="13.5" customHeight="1">
      <c r="A1376" s="423" t="s">
        <v>26667</v>
      </c>
      <c r="B1376" s="424" t="s">
        <v>24078</v>
      </c>
      <c r="C1376" s="424" t="s">
        <v>26668</v>
      </c>
      <c r="D1376" s="424" t="s">
        <v>100</v>
      </c>
      <c r="E1376" s="425">
        <v>372.13</v>
      </c>
    </row>
    <row r="1377" spans="1:5" ht="12.75" customHeight="1">
      <c r="A1377" s="423" t="s">
        <v>26669</v>
      </c>
      <c r="B1377" s="424" t="s">
        <v>24078</v>
      </c>
      <c r="C1377" s="424" t="s">
        <v>26670</v>
      </c>
      <c r="D1377" s="424" t="s">
        <v>100</v>
      </c>
      <c r="E1377" s="425">
        <v>911.76</v>
      </c>
    </row>
    <row r="1378" spans="1:5" ht="13.5" customHeight="1">
      <c r="A1378" s="423" t="s">
        <v>26671</v>
      </c>
      <c r="B1378" s="424" t="s">
        <v>24078</v>
      </c>
      <c r="C1378" s="424" t="s">
        <v>26672</v>
      </c>
      <c r="D1378" s="424" t="s">
        <v>100</v>
      </c>
      <c r="E1378" s="425">
        <v>1442.08</v>
      </c>
    </row>
    <row r="1379" spans="1:5" ht="12.75" customHeight="1">
      <c r="A1379" s="420" t="s">
        <v>26673</v>
      </c>
      <c r="B1379" s="421" t="s">
        <v>24078</v>
      </c>
      <c r="C1379" s="421" t="s">
        <v>26674</v>
      </c>
      <c r="D1379" s="422"/>
      <c r="E1379" s="426"/>
    </row>
    <row r="1380" spans="1:5" ht="12.75" customHeight="1">
      <c r="A1380" s="423" t="s">
        <v>26675</v>
      </c>
      <c r="B1380" s="424" t="s">
        <v>24078</v>
      </c>
      <c r="C1380" s="424" t="s">
        <v>26676</v>
      </c>
      <c r="D1380" s="424" t="s">
        <v>100</v>
      </c>
      <c r="E1380" s="425">
        <v>79.430000000000007</v>
      </c>
    </row>
    <row r="1381" spans="1:5" ht="13.5" customHeight="1">
      <c r="A1381" s="423" t="s">
        <v>26677</v>
      </c>
      <c r="B1381" s="424" t="s">
        <v>24078</v>
      </c>
      <c r="C1381" s="424" t="s">
        <v>26678</v>
      </c>
      <c r="D1381" s="424" t="s">
        <v>100</v>
      </c>
      <c r="E1381" s="425">
        <v>157.66</v>
      </c>
    </row>
    <row r="1382" spans="1:5" ht="12.75" customHeight="1">
      <c r="A1382" s="423" t="s">
        <v>26679</v>
      </c>
      <c r="B1382" s="424" t="s">
        <v>24078</v>
      </c>
      <c r="C1382" s="424" t="s">
        <v>26680</v>
      </c>
      <c r="D1382" s="424" t="s">
        <v>100</v>
      </c>
      <c r="E1382" s="425">
        <v>205.89</v>
      </c>
    </row>
    <row r="1383" spans="1:5" ht="13.5" customHeight="1">
      <c r="A1383" s="423" t="s">
        <v>26681</v>
      </c>
      <c r="B1383" s="424" t="s">
        <v>24078</v>
      </c>
      <c r="C1383" s="424" t="s">
        <v>26682</v>
      </c>
      <c r="D1383" s="424" t="s">
        <v>100</v>
      </c>
      <c r="E1383" s="425">
        <v>434.58</v>
      </c>
    </row>
    <row r="1384" spans="1:5" ht="12.75" customHeight="1">
      <c r="A1384" s="423" t="s">
        <v>26683</v>
      </c>
      <c r="B1384" s="424" t="s">
        <v>24078</v>
      </c>
      <c r="C1384" s="424" t="s">
        <v>26684</v>
      </c>
      <c r="D1384" s="424" t="s">
        <v>100</v>
      </c>
      <c r="E1384" s="425">
        <v>716.16</v>
      </c>
    </row>
    <row r="1385" spans="1:5" ht="12.75" customHeight="1">
      <c r="A1385" s="420" t="s">
        <v>26685</v>
      </c>
      <c r="B1385" s="421" t="s">
        <v>24078</v>
      </c>
      <c r="C1385" s="421" t="s">
        <v>26686</v>
      </c>
      <c r="D1385" s="422"/>
      <c r="E1385" s="426"/>
    </row>
    <row r="1386" spans="1:5" ht="13.5" customHeight="1">
      <c r="A1386" s="423" t="s">
        <v>26687</v>
      </c>
      <c r="B1386" s="424" t="s">
        <v>24078</v>
      </c>
      <c r="C1386" s="424" t="s">
        <v>26688</v>
      </c>
      <c r="D1386" s="424" t="s">
        <v>53</v>
      </c>
      <c r="E1386" s="425">
        <v>10.93</v>
      </c>
    </row>
    <row r="1387" spans="1:5" ht="12.75" customHeight="1">
      <c r="A1387" s="423" t="s">
        <v>26689</v>
      </c>
      <c r="B1387" s="424" t="s">
        <v>24078</v>
      </c>
      <c r="C1387" s="424" t="s">
        <v>26690</v>
      </c>
      <c r="D1387" s="424" t="s">
        <v>53</v>
      </c>
      <c r="E1387" s="425">
        <v>14.92</v>
      </c>
    </row>
    <row r="1388" spans="1:5" ht="12.75" customHeight="1">
      <c r="A1388" s="423" t="s">
        <v>26691</v>
      </c>
      <c r="B1388" s="424" t="s">
        <v>24078</v>
      </c>
      <c r="C1388" s="424" t="s">
        <v>26692</v>
      </c>
      <c r="D1388" s="424" t="s">
        <v>53</v>
      </c>
      <c r="E1388" s="425">
        <v>21.42</v>
      </c>
    </row>
    <row r="1389" spans="1:5" ht="13.5" customHeight="1">
      <c r="A1389" s="423" t="s">
        <v>26693</v>
      </c>
      <c r="B1389" s="424" t="s">
        <v>24078</v>
      </c>
      <c r="C1389" s="424" t="s">
        <v>26694</v>
      </c>
      <c r="D1389" s="424" t="s">
        <v>53</v>
      </c>
      <c r="E1389" s="425">
        <v>29.02</v>
      </c>
    </row>
    <row r="1390" spans="1:5" ht="12.75" customHeight="1">
      <c r="A1390" s="423" t="s">
        <v>26695</v>
      </c>
      <c r="B1390" s="424" t="s">
        <v>24078</v>
      </c>
      <c r="C1390" s="424" t="s">
        <v>26696</v>
      </c>
      <c r="D1390" s="424" t="s">
        <v>53</v>
      </c>
      <c r="E1390" s="425">
        <v>40.43</v>
      </c>
    </row>
    <row r="1391" spans="1:5" ht="13.5" customHeight="1">
      <c r="A1391" s="423" t="s">
        <v>26697</v>
      </c>
      <c r="B1391" s="424" t="s">
        <v>24078</v>
      </c>
      <c r="C1391" s="424" t="s">
        <v>26698</v>
      </c>
      <c r="D1391" s="424" t="s">
        <v>53</v>
      </c>
      <c r="E1391" s="425">
        <v>56.14</v>
      </c>
    </row>
    <row r="1392" spans="1:5" ht="12.75" customHeight="1">
      <c r="A1392" s="420" t="s">
        <v>26699</v>
      </c>
      <c r="B1392" s="421" t="s">
        <v>24078</v>
      </c>
      <c r="C1392" s="421" t="s">
        <v>26700</v>
      </c>
      <c r="D1392" s="422"/>
      <c r="E1392" s="426"/>
    </row>
    <row r="1393" spans="1:5" ht="12.75" customHeight="1">
      <c r="A1393" s="423" t="s">
        <v>26701</v>
      </c>
      <c r="B1393" s="424" t="s">
        <v>24078</v>
      </c>
      <c r="C1393" s="424" t="s">
        <v>304</v>
      </c>
      <c r="D1393" s="424" t="s">
        <v>100</v>
      </c>
      <c r="E1393" s="425">
        <v>12.77</v>
      </c>
    </row>
    <row r="1394" spans="1:5" ht="13.5" customHeight="1">
      <c r="A1394" s="423" t="s">
        <v>26702</v>
      </c>
      <c r="B1394" s="424" t="s">
        <v>24078</v>
      </c>
      <c r="C1394" s="424" t="s">
        <v>26703</v>
      </c>
      <c r="D1394" s="424" t="s">
        <v>100</v>
      </c>
      <c r="E1394" s="425">
        <v>23</v>
      </c>
    </row>
    <row r="1395" spans="1:5" ht="12.75" customHeight="1">
      <c r="A1395" s="423" t="s">
        <v>26704</v>
      </c>
      <c r="B1395" s="424" t="s">
        <v>24078</v>
      </c>
      <c r="C1395" s="424" t="s">
        <v>26705</v>
      </c>
      <c r="D1395" s="424" t="s">
        <v>100</v>
      </c>
      <c r="E1395" s="425">
        <v>189.77</v>
      </c>
    </row>
    <row r="1396" spans="1:5" ht="13.5" customHeight="1">
      <c r="A1396" s="423" t="s">
        <v>26706</v>
      </c>
      <c r="B1396" s="424" t="s">
        <v>24078</v>
      </c>
      <c r="C1396" s="424" t="s">
        <v>122</v>
      </c>
      <c r="D1396" s="424" t="s">
        <v>100</v>
      </c>
      <c r="E1396" s="425">
        <v>204.99</v>
      </c>
    </row>
    <row r="1397" spans="1:5" ht="12.75" customHeight="1">
      <c r="A1397" s="423" t="s">
        <v>26707</v>
      </c>
      <c r="B1397" s="424" t="s">
        <v>24078</v>
      </c>
      <c r="C1397" s="424" t="s">
        <v>26708</v>
      </c>
      <c r="D1397" s="424" t="s">
        <v>100</v>
      </c>
      <c r="E1397" s="425">
        <v>36.89</v>
      </c>
    </row>
    <row r="1398" spans="1:5" ht="12.75" customHeight="1">
      <c r="A1398" s="423" t="s">
        <v>26709</v>
      </c>
      <c r="B1398" s="424" t="s">
        <v>24078</v>
      </c>
      <c r="C1398" s="424" t="s">
        <v>357</v>
      </c>
      <c r="D1398" s="424" t="s">
        <v>100</v>
      </c>
      <c r="E1398" s="425">
        <v>2.75</v>
      </c>
    </row>
    <row r="1399" spans="1:5" ht="13.5" customHeight="1">
      <c r="A1399" s="423" t="s">
        <v>26710</v>
      </c>
      <c r="B1399" s="424" t="s">
        <v>24078</v>
      </c>
      <c r="C1399" s="424" t="s">
        <v>219</v>
      </c>
      <c r="D1399" s="424" t="s">
        <v>100</v>
      </c>
      <c r="E1399" s="425">
        <v>35.67</v>
      </c>
    </row>
    <row r="1400" spans="1:5" ht="12.75" customHeight="1">
      <c r="A1400" s="423" t="s">
        <v>26711</v>
      </c>
      <c r="B1400" s="424" t="s">
        <v>24078</v>
      </c>
      <c r="C1400" s="424" t="s">
        <v>26712</v>
      </c>
      <c r="D1400" s="424" t="s">
        <v>100</v>
      </c>
      <c r="E1400" s="425">
        <v>510.33</v>
      </c>
    </row>
    <row r="1401" spans="1:5" ht="12.75" customHeight="1">
      <c r="A1401" s="423" t="s">
        <v>26713</v>
      </c>
      <c r="B1401" s="424" t="s">
        <v>24078</v>
      </c>
      <c r="C1401" s="424" t="s">
        <v>26714</v>
      </c>
      <c r="D1401" s="424" t="s">
        <v>100</v>
      </c>
      <c r="E1401" s="425">
        <v>15.83</v>
      </c>
    </row>
    <row r="1402" spans="1:5" ht="13.5" customHeight="1">
      <c r="A1402" s="423" t="s">
        <v>26715</v>
      </c>
      <c r="B1402" s="424" t="s">
        <v>24078</v>
      </c>
      <c r="C1402" s="424" t="s">
        <v>26716</v>
      </c>
      <c r="D1402" s="424" t="s">
        <v>100</v>
      </c>
      <c r="E1402" s="425">
        <v>4.8</v>
      </c>
    </row>
    <row r="1403" spans="1:5" ht="12.75" customHeight="1">
      <c r="A1403" s="423" t="s">
        <v>26717</v>
      </c>
      <c r="B1403" s="424" t="s">
        <v>24078</v>
      </c>
      <c r="C1403" s="424" t="s">
        <v>26718</v>
      </c>
      <c r="D1403" s="424" t="s">
        <v>100</v>
      </c>
      <c r="E1403" s="425">
        <v>25</v>
      </c>
    </row>
    <row r="1404" spans="1:5" ht="13.5" customHeight="1">
      <c r="A1404" s="423" t="s">
        <v>26719</v>
      </c>
      <c r="B1404" s="424" t="s">
        <v>24078</v>
      </c>
      <c r="C1404" s="424" t="s">
        <v>26720</v>
      </c>
      <c r="D1404" s="424" t="s">
        <v>100</v>
      </c>
      <c r="E1404" s="425">
        <v>4.41</v>
      </c>
    </row>
    <row r="1405" spans="1:5" ht="12.75" customHeight="1">
      <c r="A1405" s="423" t="s">
        <v>26721</v>
      </c>
      <c r="B1405" s="424" t="s">
        <v>24078</v>
      </c>
      <c r="C1405" s="424" t="s">
        <v>26722</v>
      </c>
      <c r="D1405" s="424" t="s">
        <v>100</v>
      </c>
      <c r="E1405" s="425">
        <v>4.6900000000000004</v>
      </c>
    </row>
    <row r="1406" spans="1:5" ht="12.75" customHeight="1">
      <c r="A1406" s="423" t="s">
        <v>26723</v>
      </c>
      <c r="B1406" s="424" t="s">
        <v>24078</v>
      </c>
      <c r="C1406" s="424" t="s">
        <v>315</v>
      </c>
      <c r="D1406" s="424" t="s">
        <v>100</v>
      </c>
      <c r="E1406" s="425">
        <v>33.9</v>
      </c>
    </row>
    <row r="1407" spans="1:5" ht="13.5" customHeight="1">
      <c r="A1407" s="423" t="s">
        <v>26724</v>
      </c>
      <c r="B1407" s="424" t="s">
        <v>24078</v>
      </c>
      <c r="C1407" s="424" t="s">
        <v>26725</v>
      </c>
      <c r="D1407" s="424" t="s">
        <v>100</v>
      </c>
      <c r="E1407" s="425">
        <v>3.71</v>
      </c>
    </row>
    <row r="1408" spans="1:5" ht="12.75" customHeight="1">
      <c r="A1408" s="423" t="s">
        <v>26726</v>
      </c>
      <c r="B1408" s="424" t="s">
        <v>24078</v>
      </c>
      <c r="C1408" s="424" t="s">
        <v>26727</v>
      </c>
      <c r="D1408" s="424" t="s">
        <v>100</v>
      </c>
      <c r="E1408" s="425">
        <v>282.99</v>
      </c>
    </row>
    <row r="1409" spans="1:5" ht="13.5" customHeight="1">
      <c r="A1409" s="423" t="s">
        <v>26728</v>
      </c>
      <c r="B1409" s="424" t="s">
        <v>24078</v>
      </c>
      <c r="C1409" s="424" t="s">
        <v>26729</v>
      </c>
      <c r="D1409" s="424" t="s">
        <v>100</v>
      </c>
      <c r="E1409" s="425">
        <v>130</v>
      </c>
    </row>
    <row r="1410" spans="1:5" ht="12.75" customHeight="1">
      <c r="A1410" s="423" t="s">
        <v>26730</v>
      </c>
      <c r="B1410" s="424" t="s">
        <v>24078</v>
      </c>
      <c r="C1410" s="424" t="s">
        <v>26731</v>
      </c>
      <c r="D1410" s="424" t="s">
        <v>100</v>
      </c>
      <c r="E1410" s="425">
        <v>6.57</v>
      </c>
    </row>
    <row r="1411" spans="1:5" ht="12.75" customHeight="1">
      <c r="A1411" s="423" t="s">
        <v>26732</v>
      </c>
      <c r="B1411" s="424" t="s">
        <v>24078</v>
      </c>
      <c r="C1411" s="424" t="s">
        <v>26733</v>
      </c>
      <c r="D1411" s="424" t="s">
        <v>100</v>
      </c>
      <c r="E1411" s="425">
        <v>5.69</v>
      </c>
    </row>
    <row r="1412" spans="1:5" ht="13.5" customHeight="1">
      <c r="A1412" s="423" t="s">
        <v>26734</v>
      </c>
      <c r="B1412" s="424" t="s">
        <v>24078</v>
      </c>
      <c r="C1412" s="424" t="s">
        <v>379</v>
      </c>
      <c r="D1412" s="424" t="s">
        <v>100</v>
      </c>
      <c r="E1412" s="425">
        <v>2.88</v>
      </c>
    </row>
    <row r="1413" spans="1:5" ht="12.75" customHeight="1">
      <c r="A1413" s="423" t="s">
        <v>26735</v>
      </c>
      <c r="B1413" s="424" t="s">
        <v>24078</v>
      </c>
      <c r="C1413" s="424" t="s">
        <v>26736</v>
      </c>
      <c r="D1413" s="424" t="s">
        <v>100</v>
      </c>
      <c r="E1413" s="425">
        <v>2.29</v>
      </c>
    </row>
    <row r="1414" spans="1:5" ht="12.75" customHeight="1">
      <c r="A1414" s="423" t="s">
        <v>26737</v>
      </c>
      <c r="B1414" s="424" t="s">
        <v>24078</v>
      </c>
      <c r="C1414" s="424" t="s">
        <v>381</v>
      </c>
      <c r="D1414" s="424" t="s">
        <v>100</v>
      </c>
      <c r="E1414" s="425">
        <v>2.38</v>
      </c>
    </row>
    <row r="1415" spans="1:5" ht="13.5" customHeight="1">
      <c r="A1415" s="423" t="s">
        <v>26738</v>
      </c>
      <c r="B1415" s="424" t="s">
        <v>24078</v>
      </c>
      <c r="C1415" s="424" t="s">
        <v>26739</v>
      </c>
      <c r="D1415" s="424" t="s">
        <v>100</v>
      </c>
      <c r="E1415" s="425">
        <v>4.3499999999999996</v>
      </c>
    </row>
    <row r="1416" spans="1:5" ht="12.75" customHeight="1">
      <c r="A1416" s="423" t="s">
        <v>26740</v>
      </c>
      <c r="B1416" s="424" t="s">
        <v>24078</v>
      </c>
      <c r="C1416" s="424" t="s">
        <v>26741</v>
      </c>
      <c r="D1416" s="424" t="s">
        <v>100</v>
      </c>
      <c r="E1416" s="425">
        <v>38.99</v>
      </c>
    </row>
    <row r="1417" spans="1:5" ht="13.5" customHeight="1">
      <c r="A1417" s="423" t="s">
        <v>26742</v>
      </c>
      <c r="B1417" s="424" t="s">
        <v>24078</v>
      </c>
      <c r="C1417" s="424" t="s">
        <v>26743</v>
      </c>
      <c r="D1417" s="424" t="s">
        <v>100</v>
      </c>
      <c r="E1417" s="425">
        <v>191.32</v>
      </c>
    </row>
    <row r="1418" spans="1:5" ht="12.75" customHeight="1">
      <c r="A1418" s="423" t="s">
        <v>26744</v>
      </c>
      <c r="B1418" s="424" t="s">
        <v>24078</v>
      </c>
      <c r="C1418" s="424" t="s">
        <v>26745</v>
      </c>
      <c r="D1418" s="424" t="s">
        <v>100</v>
      </c>
      <c r="E1418" s="425">
        <v>103.77</v>
      </c>
    </row>
    <row r="1419" spans="1:5" ht="12.75" customHeight="1">
      <c r="A1419" s="423" t="s">
        <v>26746</v>
      </c>
      <c r="B1419" s="424" t="s">
        <v>24078</v>
      </c>
      <c r="C1419" s="424" t="s">
        <v>26747</v>
      </c>
      <c r="D1419" s="424" t="s">
        <v>100</v>
      </c>
      <c r="E1419" s="425">
        <v>2.2000000000000002</v>
      </c>
    </row>
    <row r="1420" spans="1:5" ht="13.5" customHeight="1">
      <c r="A1420" s="423" t="s">
        <v>26748</v>
      </c>
      <c r="B1420" s="424" t="s">
        <v>24078</v>
      </c>
      <c r="C1420" s="424" t="s">
        <v>26749</v>
      </c>
      <c r="D1420" s="424" t="s">
        <v>100</v>
      </c>
      <c r="E1420" s="425">
        <v>104.34</v>
      </c>
    </row>
    <row r="1421" spans="1:5" ht="12.75" customHeight="1">
      <c r="A1421" s="423" t="s">
        <v>26750</v>
      </c>
      <c r="B1421" s="424" t="s">
        <v>24078</v>
      </c>
      <c r="C1421" s="424" t="s">
        <v>26751</v>
      </c>
      <c r="D1421" s="424" t="s">
        <v>100</v>
      </c>
      <c r="E1421" s="425">
        <v>14.34</v>
      </c>
    </row>
    <row r="1422" spans="1:5" ht="13.5" customHeight="1">
      <c r="A1422" s="423" t="s">
        <v>26752</v>
      </c>
      <c r="B1422" s="424" t="s">
        <v>24078</v>
      </c>
      <c r="C1422" s="424" t="s">
        <v>26753</v>
      </c>
      <c r="D1422" s="424" t="s">
        <v>100</v>
      </c>
      <c r="E1422" s="425">
        <v>43.05</v>
      </c>
    </row>
    <row r="1423" spans="1:5" ht="12.75" customHeight="1">
      <c r="A1423" s="423" t="s">
        <v>26754</v>
      </c>
      <c r="B1423" s="424" t="s">
        <v>24078</v>
      </c>
      <c r="C1423" s="424" t="s">
        <v>26755</v>
      </c>
      <c r="D1423" s="424" t="s">
        <v>100</v>
      </c>
      <c r="E1423" s="425">
        <v>17.899999999999999</v>
      </c>
    </row>
    <row r="1424" spans="1:5" ht="12.75" customHeight="1">
      <c r="A1424" s="423" t="s">
        <v>26756</v>
      </c>
      <c r="B1424" s="424" t="s">
        <v>24078</v>
      </c>
      <c r="C1424" s="424" t="s">
        <v>26757</v>
      </c>
      <c r="D1424" s="424" t="s">
        <v>100</v>
      </c>
      <c r="E1424" s="425">
        <v>21.21</v>
      </c>
    </row>
    <row r="1425" spans="1:5" ht="13.5" customHeight="1">
      <c r="A1425" s="423" t="s">
        <v>26758</v>
      </c>
      <c r="B1425" s="424" t="s">
        <v>24078</v>
      </c>
      <c r="C1425" s="424" t="s">
        <v>26759</v>
      </c>
      <c r="D1425" s="424" t="s">
        <v>100</v>
      </c>
      <c r="E1425" s="425">
        <v>554.65</v>
      </c>
    </row>
    <row r="1426" spans="1:5" ht="12.75" customHeight="1">
      <c r="A1426" s="423" t="s">
        <v>26760</v>
      </c>
      <c r="B1426" s="424" t="s">
        <v>24078</v>
      </c>
      <c r="C1426" s="424" t="s">
        <v>26761</v>
      </c>
      <c r="D1426" s="424" t="s">
        <v>100</v>
      </c>
      <c r="E1426" s="425">
        <v>98.99</v>
      </c>
    </row>
    <row r="1427" spans="1:5" ht="12.75" customHeight="1">
      <c r="A1427" s="423" t="s">
        <v>26762</v>
      </c>
      <c r="B1427" s="424" t="s">
        <v>24078</v>
      </c>
      <c r="C1427" s="424" t="s">
        <v>26763</v>
      </c>
      <c r="D1427" s="424" t="s">
        <v>100</v>
      </c>
      <c r="E1427" s="425">
        <v>18.88</v>
      </c>
    </row>
    <row r="1428" spans="1:5" ht="13.5" customHeight="1">
      <c r="A1428" s="423" t="s">
        <v>26764</v>
      </c>
      <c r="B1428" s="424" t="s">
        <v>24078</v>
      </c>
      <c r="C1428" s="424" t="s">
        <v>26765</v>
      </c>
      <c r="D1428" s="424" t="s">
        <v>100</v>
      </c>
      <c r="E1428" s="425">
        <v>92</v>
      </c>
    </row>
    <row r="1429" spans="1:5" ht="12.75" customHeight="1">
      <c r="A1429" s="423" t="s">
        <v>26766</v>
      </c>
      <c r="B1429" s="424" t="s">
        <v>24078</v>
      </c>
      <c r="C1429" s="424" t="s">
        <v>26767</v>
      </c>
      <c r="D1429" s="424" t="s">
        <v>100</v>
      </c>
      <c r="E1429" s="425">
        <v>38.99</v>
      </c>
    </row>
    <row r="1430" spans="1:5" ht="13.5" customHeight="1">
      <c r="A1430" s="423" t="s">
        <v>26768</v>
      </c>
      <c r="B1430" s="424" t="s">
        <v>24078</v>
      </c>
      <c r="C1430" s="424" t="s">
        <v>26769</v>
      </c>
      <c r="D1430" s="424" t="s">
        <v>100</v>
      </c>
      <c r="E1430" s="425">
        <v>8.06</v>
      </c>
    </row>
    <row r="1431" spans="1:5" ht="12.75" customHeight="1">
      <c r="A1431" s="423" t="s">
        <v>26770</v>
      </c>
      <c r="B1431" s="424" t="s">
        <v>24078</v>
      </c>
      <c r="C1431" s="424" t="s">
        <v>26771</v>
      </c>
      <c r="D1431" s="424" t="s">
        <v>100</v>
      </c>
      <c r="E1431" s="425">
        <v>28.34</v>
      </c>
    </row>
    <row r="1432" spans="1:5" ht="12.75" customHeight="1">
      <c r="A1432" s="420" t="s">
        <v>26772</v>
      </c>
      <c r="B1432" s="421" t="s">
        <v>24078</v>
      </c>
      <c r="C1432" s="421" t="s">
        <v>26773</v>
      </c>
      <c r="D1432" s="422"/>
      <c r="E1432" s="426"/>
    </row>
    <row r="1433" spans="1:5" ht="13.5" customHeight="1">
      <c r="A1433" s="423" t="s">
        <v>26774</v>
      </c>
      <c r="B1433" s="424" t="s">
        <v>24078</v>
      </c>
      <c r="C1433" s="424" t="s">
        <v>289</v>
      </c>
      <c r="D1433" s="424" t="s">
        <v>100</v>
      </c>
      <c r="E1433" s="425">
        <v>81.38</v>
      </c>
    </row>
    <row r="1434" spans="1:5" ht="12.75" customHeight="1">
      <c r="A1434" s="416" t="s">
        <v>26775</v>
      </c>
      <c r="B1434" s="417"/>
      <c r="C1434" s="418" t="s">
        <v>26776</v>
      </c>
      <c r="D1434" s="419"/>
      <c r="E1434" s="430"/>
    </row>
    <row r="1435" spans="1:5" ht="13.5" customHeight="1">
      <c r="A1435" s="420" t="s">
        <v>26777</v>
      </c>
      <c r="B1435" s="421" t="s">
        <v>24078</v>
      </c>
      <c r="C1435" s="421" t="s">
        <v>26778</v>
      </c>
      <c r="D1435" s="422"/>
      <c r="E1435" s="426"/>
    </row>
    <row r="1436" spans="1:5" ht="12.75" customHeight="1">
      <c r="A1436" s="423" t="s">
        <v>26779</v>
      </c>
      <c r="B1436" s="424" t="s">
        <v>24078</v>
      </c>
      <c r="C1436" s="556" t="s">
        <v>26780</v>
      </c>
      <c r="D1436" s="424" t="s">
        <v>100</v>
      </c>
      <c r="E1436" s="425">
        <v>950.91</v>
      </c>
    </row>
    <row r="1437" spans="1:5" ht="2.25" customHeight="1">
      <c r="A1437" s="428"/>
      <c r="C1437" s="556"/>
      <c r="E1437" s="429"/>
    </row>
    <row r="1438" spans="1:5" ht="13.5" customHeight="1">
      <c r="A1438" s="423" t="s">
        <v>26781</v>
      </c>
      <c r="B1438" s="424" t="s">
        <v>24078</v>
      </c>
      <c r="C1438" s="556" t="s">
        <v>26782</v>
      </c>
      <c r="D1438" s="424" t="s">
        <v>100</v>
      </c>
      <c r="E1438" s="425">
        <v>987.69</v>
      </c>
    </row>
    <row r="1439" spans="1:5" ht="2.25" customHeight="1">
      <c r="A1439" s="428"/>
      <c r="C1439" s="556"/>
      <c r="E1439" s="429"/>
    </row>
    <row r="1440" spans="1:5" ht="13.5" customHeight="1">
      <c r="A1440" s="423" t="s">
        <v>26783</v>
      </c>
      <c r="B1440" s="424" t="s">
        <v>24078</v>
      </c>
      <c r="C1440" s="556" t="s">
        <v>26784</v>
      </c>
      <c r="D1440" s="424" t="s">
        <v>100</v>
      </c>
      <c r="E1440" s="425">
        <v>1024.27</v>
      </c>
    </row>
    <row r="1441" spans="1:5" ht="2.25" customHeight="1">
      <c r="A1441" s="428"/>
      <c r="C1441" s="556"/>
      <c r="E1441" s="429"/>
    </row>
    <row r="1442" spans="1:5" ht="12.75" customHeight="1">
      <c r="A1442" s="423" t="s">
        <v>26785</v>
      </c>
      <c r="B1442" s="424" t="s">
        <v>24078</v>
      </c>
      <c r="C1442" s="556" t="s">
        <v>26786</v>
      </c>
      <c r="D1442" s="424" t="s">
        <v>100</v>
      </c>
      <c r="E1442" s="425">
        <v>1114.94</v>
      </c>
    </row>
    <row r="1443" spans="1:5" ht="3" customHeight="1">
      <c r="A1443" s="428"/>
      <c r="C1443" s="556"/>
      <c r="E1443" s="429"/>
    </row>
    <row r="1444" spans="1:5" ht="12.75" customHeight="1">
      <c r="A1444" s="420" t="s">
        <v>26787</v>
      </c>
      <c r="B1444" s="421" t="s">
        <v>24078</v>
      </c>
      <c r="C1444" s="421" t="s">
        <v>26788</v>
      </c>
      <c r="D1444" s="422"/>
      <c r="E1444" s="426"/>
    </row>
    <row r="1445" spans="1:5" ht="12.75" customHeight="1">
      <c r="A1445" s="423" t="s">
        <v>26789</v>
      </c>
      <c r="B1445" s="424" t="s">
        <v>24078</v>
      </c>
      <c r="C1445" s="556" t="s">
        <v>26790</v>
      </c>
      <c r="D1445" s="424" t="s">
        <v>100</v>
      </c>
      <c r="E1445" s="425">
        <v>819.73</v>
      </c>
    </row>
    <row r="1446" spans="1:5" ht="3" customHeight="1">
      <c r="A1446" s="428"/>
      <c r="C1446" s="556"/>
      <c r="E1446" s="429"/>
    </row>
    <row r="1447" spans="1:5" ht="12.75" customHeight="1">
      <c r="A1447" s="423" t="s">
        <v>26791</v>
      </c>
      <c r="B1447" s="424" t="s">
        <v>24078</v>
      </c>
      <c r="C1447" s="556" t="s">
        <v>26792</v>
      </c>
      <c r="D1447" s="424" t="s">
        <v>100</v>
      </c>
      <c r="E1447" s="425">
        <v>839.51</v>
      </c>
    </row>
    <row r="1448" spans="1:5" ht="3" customHeight="1">
      <c r="A1448" s="428"/>
      <c r="C1448" s="556"/>
      <c r="E1448" s="429"/>
    </row>
    <row r="1449" spans="1:5" ht="12.75" customHeight="1">
      <c r="A1449" s="423" t="s">
        <v>26793</v>
      </c>
      <c r="B1449" s="424" t="s">
        <v>24078</v>
      </c>
      <c r="C1449" s="556" t="s">
        <v>26794</v>
      </c>
      <c r="D1449" s="424" t="s">
        <v>100</v>
      </c>
      <c r="E1449" s="425">
        <v>845.95</v>
      </c>
    </row>
    <row r="1450" spans="1:5" ht="2.25" customHeight="1">
      <c r="A1450" s="428"/>
      <c r="C1450" s="556"/>
      <c r="E1450" s="429"/>
    </row>
    <row r="1451" spans="1:5" ht="13.5" customHeight="1">
      <c r="A1451" s="423" t="s">
        <v>26795</v>
      </c>
      <c r="B1451" s="424" t="s">
        <v>24078</v>
      </c>
      <c r="C1451" s="556" t="s">
        <v>26796</v>
      </c>
      <c r="D1451" s="424" t="s">
        <v>100</v>
      </c>
      <c r="E1451" s="425">
        <v>869.38</v>
      </c>
    </row>
    <row r="1452" spans="1:5" ht="2.25" customHeight="1">
      <c r="A1452" s="428"/>
      <c r="C1452" s="556"/>
      <c r="E1452" s="429"/>
    </row>
    <row r="1453" spans="1:5" ht="13.5" customHeight="1">
      <c r="A1453" s="420" t="s">
        <v>26797</v>
      </c>
      <c r="B1453" s="421" t="s">
        <v>24078</v>
      </c>
      <c r="C1453" s="421" t="s">
        <v>26798</v>
      </c>
      <c r="D1453" s="422"/>
      <c r="E1453" s="426"/>
    </row>
    <row r="1454" spans="1:5" ht="12.75" customHeight="1">
      <c r="A1454" s="423" t="s">
        <v>26799</v>
      </c>
      <c r="B1454" s="424" t="s">
        <v>24078</v>
      </c>
      <c r="C1454" s="556" t="s">
        <v>26800</v>
      </c>
      <c r="D1454" s="424" t="s">
        <v>100</v>
      </c>
      <c r="E1454" s="425">
        <v>250.33</v>
      </c>
    </row>
    <row r="1455" spans="1:5" ht="2.25" customHeight="1">
      <c r="A1455" s="428"/>
      <c r="C1455" s="556"/>
      <c r="E1455" s="429"/>
    </row>
    <row r="1456" spans="1:5" ht="13.5" customHeight="1">
      <c r="A1456" s="423" t="s">
        <v>26801</v>
      </c>
      <c r="B1456" s="424" t="s">
        <v>24078</v>
      </c>
      <c r="C1456" s="556" t="s">
        <v>26802</v>
      </c>
      <c r="D1456" s="424" t="s">
        <v>100</v>
      </c>
      <c r="E1456" s="425">
        <v>267.86</v>
      </c>
    </row>
    <row r="1457" spans="1:5" ht="2.25" customHeight="1">
      <c r="A1457" s="428"/>
      <c r="C1457" s="556"/>
      <c r="E1457" s="429"/>
    </row>
    <row r="1458" spans="1:5" ht="12.75" customHeight="1">
      <c r="A1458" s="423" t="s">
        <v>26803</v>
      </c>
      <c r="B1458" s="424" t="s">
        <v>24078</v>
      </c>
      <c r="C1458" s="556" t="s">
        <v>26804</v>
      </c>
      <c r="D1458" s="424" t="s">
        <v>100</v>
      </c>
      <c r="E1458" s="425">
        <v>272.05</v>
      </c>
    </row>
    <row r="1459" spans="1:5" ht="3" customHeight="1">
      <c r="A1459" s="428"/>
      <c r="C1459" s="556"/>
      <c r="E1459" s="429"/>
    </row>
    <row r="1460" spans="1:5" ht="12.75" customHeight="1">
      <c r="A1460" s="423" t="s">
        <v>26805</v>
      </c>
      <c r="B1460" s="424" t="s">
        <v>24078</v>
      </c>
      <c r="C1460" s="556" t="s">
        <v>26806</v>
      </c>
      <c r="D1460" s="424" t="s">
        <v>100</v>
      </c>
      <c r="E1460" s="425">
        <v>293.23</v>
      </c>
    </row>
    <row r="1461" spans="1:5" ht="3" customHeight="1">
      <c r="A1461" s="428"/>
      <c r="C1461" s="556"/>
      <c r="E1461" s="429"/>
    </row>
    <row r="1462" spans="1:5" ht="12.75" customHeight="1">
      <c r="A1462" s="420" t="s">
        <v>26807</v>
      </c>
      <c r="B1462" s="421" t="s">
        <v>24078</v>
      </c>
      <c r="C1462" s="421" t="s">
        <v>26808</v>
      </c>
      <c r="D1462" s="422"/>
      <c r="E1462" s="426"/>
    </row>
    <row r="1463" spans="1:5" ht="12.75" customHeight="1">
      <c r="A1463" s="423" t="s">
        <v>26809</v>
      </c>
      <c r="B1463" s="424" t="s">
        <v>24078</v>
      </c>
      <c r="C1463" s="556" t="s">
        <v>26810</v>
      </c>
      <c r="D1463" s="424" t="s">
        <v>100</v>
      </c>
      <c r="E1463" s="425">
        <v>286.05</v>
      </c>
    </row>
    <row r="1464" spans="1:5" ht="3" customHeight="1">
      <c r="A1464" s="428"/>
      <c r="C1464" s="556"/>
      <c r="E1464" s="429"/>
    </row>
    <row r="1465" spans="1:5" ht="12.75" customHeight="1">
      <c r="A1465" s="423" t="s">
        <v>26811</v>
      </c>
      <c r="B1465" s="424" t="s">
        <v>24078</v>
      </c>
      <c r="C1465" s="424" t="s">
        <v>26812</v>
      </c>
      <c r="D1465" s="424" t="s">
        <v>53</v>
      </c>
      <c r="E1465" s="425">
        <v>11.26</v>
      </c>
    </row>
    <row r="1466" spans="1:5" ht="13.5" customHeight="1">
      <c r="A1466" s="420" t="s">
        <v>26813</v>
      </c>
      <c r="B1466" s="421" t="s">
        <v>24078</v>
      </c>
      <c r="C1466" s="421" t="s">
        <v>26814</v>
      </c>
      <c r="D1466" s="422"/>
      <c r="E1466" s="426"/>
    </row>
    <row r="1467" spans="1:5" ht="12.75" customHeight="1">
      <c r="A1467" s="423" t="s">
        <v>26815</v>
      </c>
      <c r="B1467" s="424" t="s">
        <v>24078</v>
      </c>
      <c r="C1467" s="424" t="s">
        <v>26816</v>
      </c>
      <c r="D1467" s="424" t="s">
        <v>100</v>
      </c>
      <c r="E1467" s="425">
        <v>229.35</v>
      </c>
    </row>
    <row r="1468" spans="1:5" ht="12.75" customHeight="1">
      <c r="A1468" s="423" t="s">
        <v>26817</v>
      </c>
      <c r="B1468" s="424" t="s">
        <v>24078</v>
      </c>
      <c r="C1468" s="424" t="s">
        <v>26818</v>
      </c>
      <c r="D1468" s="424" t="s">
        <v>100</v>
      </c>
      <c r="E1468" s="425">
        <v>184.92</v>
      </c>
    </row>
    <row r="1469" spans="1:5" ht="13.5" customHeight="1">
      <c r="A1469" s="423" t="s">
        <v>26819</v>
      </c>
      <c r="B1469" s="424" t="s">
        <v>24078</v>
      </c>
      <c r="C1469" s="424" t="s">
        <v>26820</v>
      </c>
      <c r="D1469" s="424" t="s">
        <v>100</v>
      </c>
      <c r="E1469" s="425">
        <v>201.55</v>
      </c>
    </row>
    <row r="1470" spans="1:5" ht="12.75" customHeight="1">
      <c r="A1470" s="423" t="s">
        <v>26821</v>
      </c>
      <c r="B1470" s="424" t="s">
        <v>24078</v>
      </c>
      <c r="C1470" s="424" t="s">
        <v>26822</v>
      </c>
      <c r="D1470" s="424" t="s">
        <v>100</v>
      </c>
      <c r="E1470" s="425">
        <v>175.25</v>
      </c>
    </row>
    <row r="1471" spans="1:5" ht="13.5" customHeight="1">
      <c r="A1471" s="423" t="s">
        <v>26823</v>
      </c>
      <c r="B1471" s="424" t="s">
        <v>24078</v>
      </c>
      <c r="C1471" s="424" t="s">
        <v>26824</v>
      </c>
      <c r="D1471" s="424" t="s">
        <v>100</v>
      </c>
      <c r="E1471" s="425">
        <v>34.58</v>
      </c>
    </row>
    <row r="1472" spans="1:5" ht="12.75" customHeight="1">
      <c r="A1472" s="423" t="s">
        <v>26825</v>
      </c>
      <c r="B1472" s="424" t="s">
        <v>24078</v>
      </c>
      <c r="C1472" s="424" t="s">
        <v>26826</v>
      </c>
      <c r="D1472" s="424" t="s">
        <v>100</v>
      </c>
      <c r="E1472" s="425">
        <v>76.8</v>
      </c>
    </row>
    <row r="1473" spans="1:5" ht="12.75" customHeight="1">
      <c r="A1473" s="416" t="s">
        <v>26827</v>
      </c>
      <c r="B1473" s="417"/>
      <c r="C1473" s="418" t="s">
        <v>26828</v>
      </c>
      <c r="D1473" s="419"/>
      <c r="E1473" s="430"/>
    </row>
    <row r="1474" spans="1:5" ht="13.5" customHeight="1">
      <c r="A1474" s="420" t="s">
        <v>26829</v>
      </c>
      <c r="B1474" s="421" t="s">
        <v>24078</v>
      </c>
      <c r="C1474" s="421" t="s">
        <v>26830</v>
      </c>
      <c r="D1474" s="422"/>
      <c r="E1474" s="426"/>
    </row>
    <row r="1475" spans="1:5" ht="12.75" customHeight="1">
      <c r="A1475" s="423" t="s">
        <v>26831</v>
      </c>
      <c r="B1475" s="424" t="s">
        <v>24078</v>
      </c>
      <c r="C1475" s="424" t="s">
        <v>26832</v>
      </c>
      <c r="D1475" s="424" t="s">
        <v>74</v>
      </c>
      <c r="E1475" s="425">
        <v>967.06</v>
      </c>
    </row>
    <row r="1476" spans="1:5" ht="12.75" customHeight="1">
      <c r="A1476" s="423" t="s">
        <v>26833</v>
      </c>
      <c r="B1476" s="424" t="s">
        <v>24078</v>
      </c>
      <c r="C1476" s="424" t="s">
        <v>26834</v>
      </c>
      <c r="D1476" s="424" t="s">
        <v>74</v>
      </c>
      <c r="E1476" s="425">
        <v>364.36</v>
      </c>
    </row>
    <row r="1477" spans="1:5" ht="13.5" customHeight="1">
      <c r="A1477" s="423" t="s">
        <v>26835</v>
      </c>
      <c r="B1477" s="424" t="s">
        <v>24078</v>
      </c>
      <c r="C1477" s="556" t="s">
        <v>26836</v>
      </c>
      <c r="D1477" s="424" t="s">
        <v>74</v>
      </c>
      <c r="E1477" s="425">
        <v>492.91</v>
      </c>
    </row>
    <row r="1478" spans="1:5" ht="2.25" customHeight="1">
      <c r="A1478" s="428"/>
      <c r="C1478" s="556"/>
      <c r="E1478" s="429"/>
    </row>
    <row r="1479" spans="1:5" ht="13.5" customHeight="1">
      <c r="A1479" s="423" t="s">
        <v>26837</v>
      </c>
      <c r="B1479" s="424" t="s">
        <v>24078</v>
      </c>
      <c r="C1479" s="424" t="s">
        <v>26838</v>
      </c>
      <c r="D1479" s="424" t="s">
        <v>74</v>
      </c>
      <c r="E1479" s="425">
        <v>397.17</v>
      </c>
    </row>
    <row r="1480" spans="1:5" ht="12.75" customHeight="1">
      <c r="A1480" s="423" t="s">
        <v>26839</v>
      </c>
      <c r="B1480" s="424" t="s">
        <v>24078</v>
      </c>
      <c r="C1480" s="556" t="s">
        <v>26840</v>
      </c>
      <c r="D1480" s="424" t="s">
        <v>74</v>
      </c>
      <c r="E1480" s="425">
        <v>597.32000000000005</v>
      </c>
    </row>
    <row r="1481" spans="1:5" ht="2.25" customHeight="1">
      <c r="A1481" s="428"/>
      <c r="C1481" s="556"/>
      <c r="E1481" s="429"/>
    </row>
    <row r="1482" spans="1:5" ht="13.5" customHeight="1">
      <c r="A1482" s="423" t="s">
        <v>26841</v>
      </c>
      <c r="B1482" s="424" t="s">
        <v>24078</v>
      </c>
      <c r="C1482" s="424" t="s">
        <v>149</v>
      </c>
      <c r="D1482" s="424" t="s">
        <v>53</v>
      </c>
      <c r="E1482" s="425">
        <v>27.76</v>
      </c>
    </row>
    <row r="1483" spans="1:5" ht="12.75" customHeight="1">
      <c r="A1483" s="420" t="s">
        <v>26842</v>
      </c>
      <c r="B1483" s="421" t="s">
        <v>24078</v>
      </c>
      <c r="C1483" s="421" t="s">
        <v>26843</v>
      </c>
      <c r="D1483" s="422"/>
      <c r="E1483" s="426"/>
    </row>
    <row r="1484" spans="1:5" ht="13.5" customHeight="1">
      <c r="A1484" s="423" t="s">
        <v>26844</v>
      </c>
      <c r="B1484" s="424" t="s">
        <v>24078</v>
      </c>
      <c r="C1484" s="424" t="s">
        <v>26845</v>
      </c>
      <c r="D1484" s="424" t="s">
        <v>74</v>
      </c>
      <c r="E1484" s="425">
        <v>1284.67</v>
      </c>
    </row>
    <row r="1485" spans="1:5" ht="12.75" customHeight="1">
      <c r="A1485" s="420" t="s">
        <v>26846</v>
      </c>
      <c r="B1485" s="421" t="s">
        <v>24078</v>
      </c>
      <c r="C1485" s="421" t="s">
        <v>26847</v>
      </c>
      <c r="D1485" s="422"/>
      <c r="E1485" s="426"/>
    </row>
    <row r="1486" spans="1:5" ht="12.75" customHeight="1">
      <c r="A1486" s="423" t="s">
        <v>26848</v>
      </c>
      <c r="B1486" s="424" t="s">
        <v>24078</v>
      </c>
      <c r="C1486" s="424" t="s">
        <v>26849</v>
      </c>
      <c r="D1486" s="424" t="s">
        <v>74</v>
      </c>
      <c r="E1486" s="425">
        <v>302.83999999999997</v>
      </c>
    </row>
    <row r="1487" spans="1:5" ht="13.5" customHeight="1">
      <c r="A1487" s="423" t="s">
        <v>26850</v>
      </c>
      <c r="B1487" s="424" t="s">
        <v>24078</v>
      </c>
      <c r="C1487" s="424" t="s">
        <v>26851</v>
      </c>
      <c r="D1487" s="424" t="s">
        <v>74</v>
      </c>
      <c r="E1487" s="425">
        <v>291.01</v>
      </c>
    </row>
    <row r="1488" spans="1:5" ht="12.75" customHeight="1">
      <c r="A1488" s="423" t="s">
        <v>26852</v>
      </c>
      <c r="B1488" s="424" t="s">
        <v>24078</v>
      </c>
      <c r="C1488" s="424" t="s">
        <v>26853</v>
      </c>
      <c r="D1488" s="424" t="s">
        <v>74</v>
      </c>
      <c r="E1488" s="425">
        <v>316.33</v>
      </c>
    </row>
    <row r="1489" spans="1:5" ht="12.75" customHeight="1">
      <c r="A1489" s="423" t="s">
        <v>26854</v>
      </c>
      <c r="B1489" s="424" t="s">
        <v>24078</v>
      </c>
      <c r="C1489" s="424" t="s">
        <v>26855</v>
      </c>
      <c r="D1489" s="424" t="s">
        <v>74</v>
      </c>
      <c r="E1489" s="425">
        <v>229.89</v>
      </c>
    </row>
    <row r="1490" spans="1:5" ht="13.5" customHeight="1">
      <c r="A1490" s="423" t="s">
        <v>26856</v>
      </c>
      <c r="B1490" s="424" t="s">
        <v>24078</v>
      </c>
      <c r="C1490" s="424" t="s">
        <v>26857</v>
      </c>
      <c r="D1490" s="424" t="s">
        <v>100</v>
      </c>
      <c r="E1490" s="425">
        <v>647.14</v>
      </c>
    </row>
    <row r="1491" spans="1:5" ht="12.75" customHeight="1">
      <c r="A1491" s="423" t="s">
        <v>26858</v>
      </c>
      <c r="B1491" s="424" t="s">
        <v>24078</v>
      </c>
      <c r="C1491" s="424" t="s">
        <v>26859</v>
      </c>
      <c r="D1491" s="424" t="s">
        <v>100</v>
      </c>
      <c r="E1491" s="425">
        <v>1405.82</v>
      </c>
    </row>
    <row r="1492" spans="1:5" ht="13.5" customHeight="1">
      <c r="A1492" s="423" t="s">
        <v>26860</v>
      </c>
      <c r="B1492" s="424" t="s">
        <v>24078</v>
      </c>
      <c r="C1492" s="424" t="s">
        <v>26861</v>
      </c>
      <c r="D1492" s="424" t="s">
        <v>100</v>
      </c>
      <c r="E1492" s="425">
        <v>19.52</v>
      </c>
    </row>
    <row r="1493" spans="1:5" ht="12.75" customHeight="1">
      <c r="A1493" s="420" t="s">
        <v>26862</v>
      </c>
      <c r="B1493" s="421" t="s">
        <v>24078</v>
      </c>
      <c r="C1493" s="421" t="s">
        <v>26863</v>
      </c>
      <c r="D1493" s="422"/>
      <c r="E1493" s="426"/>
    </row>
    <row r="1494" spans="1:5" ht="12.75" customHeight="1">
      <c r="A1494" s="423" t="s">
        <v>26864</v>
      </c>
      <c r="B1494" s="424" t="s">
        <v>24078</v>
      </c>
      <c r="C1494" s="424" t="s">
        <v>26865</v>
      </c>
      <c r="D1494" s="424" t="s">
        <v>74</v>
      </c>
      <c r="E1494" s="425">
        <v>460.55</v>
      </c>
    </row>
    <row r="1495" spans="1:5" ht="13.5" customHeight="1">
      <c r="A1495" s="423" t="s">
        <v>26866</v>
      </c>
      <c r="B1495" s="424" t="s">
        <v>24078</v>
      </c>
      <c r="C1495" s="424" t="s">
        <v>26867</v>
      </c>
      <c r="D1495" s="424" t="s">
        <v>53</v>
      </c>
      <c r="E1495" s="425">
        <v>254.66</v>
      </c>
    </row>
    <row r="1496" spans="1:5" ht="12.75" customHeight="1">
      <c r="A1496" s="423" t="s">
        <v>26868</v>
      </c>
      <c r="B1496" s="424" t="s">
        <v>24078</v>
      </c>
      <c r="C1496" s="424" t="s">
        <v>26869</v>
      </c>
      <c r="D1496" s="424" t="s">
        <v>53</v>
      </c>
      <c r="E1496" s="425">
        <v>334.4</v>
      </c>
    </row>
    <row r="1497" spans="1:5" ht="13.5" customHeight="1">
      <c r="A1497" s="423" t="s">
        <v>26870</v>
      </c>
      <c r="B1497" s="424" t="s">
        <v>24078</v>
      </c>
      <c r="C1497" s="424" t="s">
        <v>26871</v>
      </c>
      <c r="D1497" s="424" t="s">
        <v>53</v>
      </c>
      <c r="E1497" s="425">
        <v>394.36</v>
      </c>
    </row>
    <row r="1498" spans="1:5" ht="12.75" customHeight="1">
      <c r="A1498" s="423" t="s">
        <v>26872</v>
      </c>
      <c r="B1498" s="424" t="s">
        <v>24078</v>
      </c>
      <c r="C1498" s="424" t="s">
        <v>26873</v>
      </c>
      <c r="D1498" s="424" t="s">
        <v>53</v>
      </c>
      <c r="E1498" s="425">
        <v>482.68</v>
      </c>
    </row>
    <row r="1499" spans="1:5" ht="12.75" customHeight="1">
      <c r="A1499" s="420" t="s">
        <v>26874</v>
      </c>
      <c r="B1499" s="421" t="s">
        <v>24078</v>
      </c>
      <c r="C1499" s="421" t="s">
        <v>26875</v>
      </c>
      <c r="D1499" s="422"/>
      <c r="E1499" s="426"/>
    </row>
    <row r="1500" spans="1:5" ht="13.5" customHeight="1">
      <c r="A1500" s="423" t="s">
        <v>26876</v>
      </c>
      <c r="B1500" s="424" t="s">
        <v>24078</v>
      </c>
      <c r="C1500" s="424" t="s">
        <v>26877</v>
      </c>
      <c r="D1500" s="424" t="s">
        <v>100</v>
      </c>
      <c r="E1500" s="425">
        <v>218.54</v>
      </c>
    </row>
    <row r="1501" spans="1:5" ht="12.75" customHeight="1">
      <c r="A1501" s="423" t="s">
        <v>26878</v>
      </c>
      <c r="B1501" s="424" t="s">
        <v>24078</v>
      </c>
      <c r="C1501" s="424" t="s">
        <v>26879</v>
      </c>
      <c r="D1501" s="424" t="s">
        <v>100</v>
      </c>
      <c r="E1501" s="425">
        <v>89.34</v>
      </c>
    </row>
    <row r="1502" spans="1:5" ht="12.75" customHeight="1">
      <c r="A1502" s="423" t="s">
        <v>26880</v>
      </c>
      <c r="B1502" s="424" t="s">
        <v>24078</v>
      </c>
      <c r="C1502" s="424" t="s">
        <v>26881</v>
      </c>
      <c r="D1502" s="424" t="s">
        <v>100</v>
      </c>
      <c r="E1502" s="425">
        <v>144.88999999999999</v>
      </c>
    </row>
    <row r="1503" spans="1:5" ht="13.5" customHeight="1">
      <c r="A1503" s="423" t="s">
        <v>26882</v>
      </c>
      <c r="B1503" s="424" t="s">
        <v>24078</v>
      </c>
      <c r="C1503" s="424" t="s">
        <v>26883</v>
      </c>
      <c r="D1503" s="424" t="s">
        <v>100</v>
      </c>
      <c r="E1503" s="425">
        <v>230.26</v>
      </c>
    </row>
    <row r="1504" spans="1:5" ht="12.75" customHeight="1">
      <c r="A1504" s="423" t="s">
        <v>26884</v>
      </c>
      <c r="B1504" s="424" t="s">
        <v>24078</v>
      </c>
      <c r="C1504" s="424" t="s">
        <v>26885</v>
      </c>
      <c r="D1504" s="424" t="s">
        <v>100</v>
      </c>
      <c r="E1504" s="425">
        <v>272.54000000000002</v>
      </c>
    </row>
    <row r="1505" spans="1:5" ht="13.5" customHeight="1">
      <c r="A1505" s="423" t="s">
        <v>26886</v>
      </c>
      <c r="B1505" s="424" t="s">
        <v>24078</v>
      </c>
      <c r="C1505" s="424" t="s">
        <v>26887</v>
      </c>
      <c r="D1505" s="424" t="s">
        <v>100</v>
      </c>
      <c r="E1505" s="425">
        <v>76.89</v>
      </c>
    </row>
    <row r="1506" spans="1:5" ht="12.75" customHeight="1">
      <c r="A1506" s="423" t="s">
        <v>26888</v>
      </c>
      <c r="B1506" s="424" t="s">
        <v>24078</v>
      </c>
      <c r="C1506" s="424" t="s">
        <v>26889</v>
      </c>
      <c r="D1506" s="424" t="s">
        <v>53</v>
      </c>
      <c r="E1506" s="425">
        <v>151.09</v>
      </c>
    </row>
    <row r="1507" spans="1:5" ht="12.75" customHeight="1">
      <c r="A1507" s="423" t="s">
        <v>26890</v>
      </c>
      <c r="B1507" s="424" t="s">
        <v>24078</v>
      </c>
      <c r="C1507" s="556" t="s">
        <v>26891</v>
      </c>
      <c r="D1507" s="424" t="s">
        <v>53</v>
      </c>
      <c r="E1507" s="425">
        <v>328.84</v>
      </c>
    </row>
    <row r="1508" spans="1:5" ht="3" customHeight="1">
      <c r="A1508" s="428"/>
      <c r="C1508" s="556"/>
      <c r="E1508" s="429"/>
    </row>
    <row r="1509" spans="1:5" ht="12.75" customHeight="1">
      <c r="A1509" s="423" t="s">
        <v>26892</v>
      </c>
      <c r="B1509" s="424" t="s">
        <v>24078</v>
      </c>
      <c r="C1509" s="556" t="s">
        <v>26893</v>
      </c>
      <c r="D1509" s="424" t="s">
        <v>53</v>
      </c>
      <c r="E1509" s="425">
        <v>395.69</v>
      </c>
    </row>
    <row r="1510" spans="1:5" ht="3" customHeight="1">
      <c r="A1510" s="428"/>
      <c r="C1510" s="556"/>
      <c r="E1510" s="429"/>
    </row>
    <row r="1511" spans="1:5" ht="12.75" customHeight="1">
      <c r="A1511" s="423" t="s">
        <v>26894</v>
      </c>
      <c r="B1511" s="424" t="s">
        <v>24078</v>
      </c>
      <c r="C1511" s="556" t="s">
        <v>26895</v>
      </c>
      <c r="D1511" s="424" t="s">
        <v>53</v>
      </c>
      <c r="E1511" s="425">
        <v>431.48</v>
      </c>
    </row>
    <row r="1512" spans="1:5" ht="2.25" customHeight="1">
      <c r="A1512" s="428"/>
      <c r="C1512" s="556"/>
      <c r="E1512" s="429"/>
    </row>
    <row r="1513" spans="1:5" ht="13.5" customHeight="1">
      <c r="A1513" s="423" t="s">
        <v>26896</v>
      </c>
      <c r="B1513" s="424" t="s">
        <v>24078</v>
      </c>
      <c r="C1513" s="556" t="s">
        <v>26897</v>
      </c>
      <c r="D1513" s="424" t="s">
        <v>53</v>
      </c>
      <c r="E1513" s="425">
        <v>312.75</v>
      </c>
    </row>
    <row r="1514" spans="1:5" ht="9" customHeight="1">
      <c r="A1514" s="428"/>
      <c r="C1514" s="556"/>
      <c r="E1514" s="429"/>
    </row>
    <row r="1515" spans="1:5" ht="13.5" customHeight="1">
      <c r="A1515" s="423" t="s">
        <v>26898</v>
      </c>
      <c r="B1515" s="424" t="s">
        <v>24078</v>
      </c>
      <c r="C1515" s="556" t="s">
        <v>26899</v>
      </c>
      <c r="D1515" s="424" t="s">
        <v>53</v>
      </c>
      <c r="E1515" s="425">
        <v>364.12</v>
      </c>
    </row>
    <row r="1516" spans="1:5" ht="9" customHeight="1">
      <c r="A1516" s="428"/>
      <c r="C1516" s="556"/>
      <c r="E1516" s="429"/>
    </row>
    <row r="1517" spans="1:5" ht="13.5" customHeight="1">
      <c r="A1517" s="420" t="s">
        <v>26900</v>
      </c>
      <c r="B1517" s="421" t="s">
        <v>24078</v>
      </c>
      <c r="C1517" s="421" t="s">
        <v>26901</v>
      </c>
      <c r="D1517" s="422"/>
      <c r="E1517" s="426"/>
    </row>
    <row r="1518" spans="1:5" ht="12.75" customHeight="1">
      <c r="A1518" s="423" t="s">
        <v>26902</v>
      </c>
      <c r="B1518" s="424" t="s">
        <v>24078</v>
      </c>
      <c r="C1518" s="424" t="s">
        <v>26903</v>
      </c>
      <c r="D1518" s="424" t="s">
        <v>100</v>
      </c>
      <c r="E1518" s="425">
        <v>269.29000000000002</v>
      </c>
    </row>
    <row r="1519" spans="1:5" ht="12.75" customHeight="1">
      <c r="A1519" s="423" t="s">
        <v>26904</v>
      </c>
      <c r="B1519" s="424" t="s">
        <v>24078</v>
      </c>
      <c r="C1519" s="424" t="s">
        <v>26905</v>
      </c>
      <c r="D1519" s="424" t="s">
        <v>100</v>
      </c>
      <c r="E1519" s="425">
        <v>350.35</v>
      </c>
    </row>
    <row r="1520" spans="1:5" ht="13.5" customHeight="1">
      <c r="A1520" s="423" t="s">
        <v>26906</v>
      </c>
      <c r="B1520" s="424" t="s">
        <v>24078</v>
      </c>
      <c r="C1520" s="424" t="s">
        <v>26907</v>
      </c>
      <c r="D1520" s="424" t="s">
        <v>53</v>
      </c>
      <c r="E1520" s="425">
        <v>581.77</v>
      </c>
    </row>
    <row r="1521" spans="1:5" ht="12.75" customHeight="1">
      <c r="A1521" s="423" t="s">
        <v>26908</v>
      </c>
      <c r="B1521" s="424" t="s">
        <v>24078</v>
      </c>
      <c r="C1521" s="424" t="s">
        <v>26909</v>
      </c>
      <c r="D1521" s="424" t="s">
        <v>100</v>
      </c>
      <c r="E1521" s="425">
        <v>272.10000000000002</v>
      </c>
    </row>
    <row r="1522" spans="1:5" ht="13.5" customHeight="1">
      <c r="A1522" s="420" t="s">
        <v>26910</v>
      </c>
      <c r="B1522" s="421" t="s">
        <v>24078</v>
      </c>
      <c r="C1522" s="421" t="s">
        <v>40</v>
      </c>
      <c r="D1522" s="422"/>
      <c r="E1522" s="426"/>
    </row>
    <row r="1523" spans="1:5" ht="12.75" customHeight="1">
      <c r="A1523" s="423" t="s">
        <v>26911</v>
      </c>
      <c r="B1523" s="424" t="s">
        <v>24078</v>
      </c>
      <c r="C1523" s="424" t="s">
        <v>26912</v>
      </c>
      <c r="D1523" s="424" t="s">
        <v>74</v>
      </c>
      <c r="E1523" s="425">
        <v>129.83000000000001</v>
      </c>
    </row>
    <row r="1524" spans="1:5" ht="12.75" customHeight="1">
      <c r="A1524" s="420" t="s">
        <v>26913</v>
      </c>
      <c r="B1524" s="421" t="s">
        <v>24078</v>
      </c>
      <c r="C1524" s="421" t="s">
        <v>26914</v>
      </c>
      <c r="D1524" s="422"/>
      <c r="E1524" s="426"/>
    </row>
    <row r="1525" spans="1:5" ht="13.5" customHeight="1">
      <c r="A1525" s="423" t="s">
        <v>26915</v>
      </c>
      <c r="B1525" s="424" t="s">
        <v>24078</v>
      </c>
      <c r="C1525" s="424" t="s">
        <v>26916</v>
      </c>
      <c r="D1525" s="424" t="s">
        <v>100</v>
      </c>
      <c r="E1525" s="425">
        <v>1017.08</v>
      </c>
    </row>
    <row r="1526" spans="1:5" ht="12.75" customHeight="1">
      <c r="A1526" s="423" t="s">
        <v>26917</v>
      </c>
      <c r="B1526" s="424" t="s">
        <v>24078</v>
      </c>
      <c r="C1526" s="424" t="s">
        <v>26918</v>
      </c>
      <c r="D1526" s="424" t="s">
        <v>100</v>
      </c>
      <c r="E1526" s="425">
        <v>1085.99</v>
      </c>
    </row>
    <row r="1527" spans="1:5" ht="13.5" customHeight="1">
      <c r="A1527" s="423" t="s">
        <v>26919</v>
      </c>
      <c r="B1527" s="424" t="s">
        <v>24078</v>
      </c>
      <c r="C1527" s="424" t="s">
        <v>26920</v>
      </c>
      <c r="D1527" s="424" t="s">
        <v>100</v>
      </c>
      <c r="E1527" s="425">
        <v>1251.8699999999999</v>
      </c>
    </row>
    <row r="1528" spans="1:5" ht="12.75" customHeight="1">
      <c r="A1528" s="423" t="s">
        <v>26921</v>
      </c>
      <c r="B1528" s="424" t="s">
        <v>24078</v>
      </c>
      <c r="C1528" s="424" t="s">
        <v>26922</v>
      </c>
      <c r="D1528" s="424" t="s">
        <v>100</v>
      </c>
      <c r="E1528" s="425">
        <v>1603.82</v>
      </c>
    </row>
    <row r="1529" spans="1:5" ht="12.75" customHeight="1">
      <c r="A1529" s="423" t="s">
        <v>26923</v>
      </c>
      <c r="B1529" s="424" t="s">
        <v>24078</v>
      </c>
      <c r="C1529" s="424" t="s">
        <v>26924</v>
      </c>
      <c r="D1529" s="424" t="s">
        <v>100</v>
      </c>
      <c r="E1529" s="425">
        <v>1865.47</v>
      </c>
    </row>
    <row r="1530" spans="1:5" ht="13.5" customHeight="1">
      <c r="A1530" s="416" t="s">
        <v>26925</v>
      </c>
      <c r="B1530" s="417"/>
      <c r="C1530" s="418" t="s">
        <v>2211</v>
      </c>
      <c r="D1530" s="419"/>
      <c r="E1530" s="430"/>
    </row>
    <row r="1531" spans="1:5" ht="12.75" customHeight="1">
      <c r="A1531" s="420" t="s">
        <v>26926</v>
      </c>
      <c r="B1531" s="421" t="s">
        <v>24078</v>
      </c>
      <c r="C1531" s="421" t="s">
        <v>26927</v>
      </c>
      <c r="D1531" s="422"/>
      <c r="E1531" s="426"/>
    </row>
    <row r="1532" spans="1:5" ht="12.75" customHeight="1">
      <c r="A1532" s="423" t="s">
        <v>26928</v>
      </c>
      <c r="B1532" s="424" t="s">
        <v>24078</v>
      </c>
      <c r="C1532" s="424" t="s">
        <v>26929</v>
      </c>
      <c r="D1532" s="424" t="s">
        <v>74</v>
      </c>
      <c r="E1532" s="425">
        <v>8.32</v>
      </c>
    </row>
    <row r="1533" spans="1:5" ht="13.5" customHeight="1">
      <c r="A1533" s="423" t="s">
        <v>26930</v>
      </c>
      <c r="B1533" s="424" t="s">
        <v>24078</v>
      </c>
      <c r="C1533" s="424" t="s">
        <v>26931</v>
      </c>
      <c r="D1533" s="424" t="s">
        <v>74</v>
      </c>
      <c r="E1533" s="425">
        <v>12.43</v>
      </c>
    </row>
    <row r="1534" spans="1:5" ht="12.75" customHeight="1">
      <c r="A1534" s="423" t="s">
        <v>26932</v>
      </c>
      <c r="B1534" s="424" t="s">
        <v>24078</v>
      </c>
      <c r="C1534" s="424" t="s">
        <v>26933</v>
      </c>
      <c r="D1534" s="424" t="s">
        <v>74</v>
      </c>
      <c r="E1534" s="425">
        <v>27.46</v>
      </c>
    </row>
    <row r="1535" spans="1:5" ht="13.5" customHeight="1">
      <c r="A1535" s="423" t="s">
        <v>26934</v>
      </c>
      <c r="B1535" s="424" t="s">
        <v>24078</v>
      </c>
      <c r="C1535" s="424" t="s">
        <v>26935</v>
      </c>
      <c r="D1535" s="424" t="s">
        <v>74</v>
      </c>
      <c r="E1535" s="425">
        <v>35.96</v>
      </c>
    </row>
    <row r="1536" spans="1:5" ht="12.75" customHeight="1">
      <c r="A1536" s="423" t="s">
        <v>26936</v>
      </c>
      <c r="B1536" s="424" t="s">
        <v>24078</v>
      </c>
      <c r="C1536" s="424" t="s">
        <v>26937</v>
      </c>
      <c r="D1536" s="424" t="s">
        <v>74</v>
      </c>
      <c r="E1536" s="425">
        <v>38.31</v>
      </c>
    </row>
    <row r="1537" spans="1:5" ht="12.75" customHeight="1">
      <c r="A1537" s="423" t="s">
        <v>26938</v>
      </c>
      <c r="B1537" s="424" t="s">
        <v>24078</v>
      </c>
      <c r="C1537" s="424" t="s">
        <v>26939</v>
      </c>
      <c r="D1537" s="424" t="s">
        <v>74</v>
      </c>
      <c r="E1537" s="425">
        <v>41.08</v>
      </c>
    </row>
    <row r="1538" spans="1:5" ht="13.5" customHeight="1">
      <c r="A1538" s="423" t="s">
        <v>26940</v>
      </c>
      <c r="B1538" s="424" t="s">
        <v>24078</v>
      </c>
      <c r="C1538" s="424" t="s">
        <v>26941</v>
      </c>
      <c r="D1538" s="424" t="s">
        <v>74</v>
      </c>
      <c r="E1538" s="425">
        <v>44.13</v>
      </c>
    </row>
    <row r="1539" spans="1:5" ht="12.75" customHeight="1">
      <c r="A1539" s="423" t="s">
        <v>26942</v>
      </c>
      <c r="B1539" s="424" t="s">
        <v>24078</v>
      </c>
      <c r="C1539" s="424" t="s">
        <v>26943</v>
      </c>
      <c r="D1539" s="424" t="s">
        <v>74</v>
      </c>
      <c r="E1539" s="425">
        <v>21.16</v>
      </c>
    </row>
    <row r="1540" spans="1:5" ht="13.5" customHeight="1">
      <c r="A1540" s="423" t="s">
        <v>26944</v>
      </c>
      <c r="B1540" s="424" t="s">
        <v>24078</v>
      </c>
      <c r="C1540" s="424" t="s">
        <v>26945</v>
      </c>
      <c r="D1540" s="424" t="s">
        <v>53</v>
      </c>
      <c r="E1540" s="425">
        <v>10.5</v>
      </c>
    </row>
    <row r="1541" spans="1:5" ht="12.75" customHeight="1">
      <c r="A1541" s="423" t="s">
        <v>26946</v>
      </c>
      <c r="B1541" s="424" t="s">
        <v>24078</v>
      </c>
      <c r="C1541" s="424" t="s">
        <v>26947</v>
      </c>
      <c r="D1541" s="424" t="s">
        <v>53</v>
      </c>
      <c r="E1541" s="425">
        <v>10.5</v>
      </c>
    </row>
    <row r="1542" spans="1:5" ht="12.75" customHeight="1">
      <c r="A1542" s="420" t="s">
        <v>26948</v>
      </c>
      <c r="B1542" s="421" t="s">
        <v>24078</v>
      </c>
      <c r="C1542" s="421" t="s">
        <v>26949</v>
      </c>
      <c r="D1542" s="422"/>
      <c r="E1542" s="426"/>
    </row>
    <row r="1543" spans="1:5" ht="13.5" customHeight="1">
      <c r="A1543" s="423" t="s">
        <v>26950</v>
      </c>
      <c r="B1543" s="424" t="s">
        <v>24078</v>
      </c>
      <c r="C1543" s="424" t="s">
        <v>26951</v>
      </c>
      <c r="D1543" s="424" t="s">
        <v>74</v>
      </c>
      <c r="E1543" s="425">
        <v>57.74</v>
      </c>
    </row>
    <row r="1544" spans="1:5" ht="12.75" customHeight="1">
      <c r="A1544" s="420" t="s">
        <v>26952</v>
      </c>
      <c r="B1544" s="421" t="s">
        <v>24078</v>
      </c>
      <c r="C1544" s="421" t="s">
        <v>26953</v>
      </c>
      <c r="D1544" s="422"/>
      <c r="E1544" s="426"/>
    </row>
    <row r="1545" spans="1:5" ht="13.5" customHeight="1">
      <c r="A1545" s="423" t="s">
        <v>26954</v>
      </c>
      <c r="B1545" s="424" t="s">
        <v>24078</v>
      </c>
      <c r="C1545" s="424" t="s">
        <v>26955</v>
      </c>
      <c r="D1545" s="424" t="s">
        <v>74</v>
      </c>
      <c r="E1545" s="425">
        <v>20.95</v>
      </c>
    </row>
    <row r="1546" spans="1:5" ht="12.75" customHeight="1">
      <c r="A1546" s="420" t="s">
        <v>26956</v>
      </c>
      <c r="B1546" s="421" t="s">
        <v>24078</v>
      </c>
      <c r="C1546" s="421" t="s">
        <v>26957</v>
      </c>
      <c r="D1546" s="422"/>
      <c r="E1546" s="426"/>
    </row>
    <row r="1547" spans="1:5" ht="12.75" customHeight="1">
      <c r="A1547" s="423" t="s">
        <v>26958</v>
      </c>
      <c r="B1547" s="424" t="s">
        <v>24078</v>
      </c>
      <c r="C1547" s="424" t="s">
        <v>26959</v>
      </c>
      <c r="D1547" s="424" t="s">
        <v>74</v>
      </c>
      <c r="E1547" s="425">
        <v>52.57</v>
      </c>
    </row>
    <row r="1548" spans="1:5" ht="13.5" customHeight="1">
      <c r="A1548" s="423" t="s">
        <v>26960</v>
      </c>
      <c r="B1548" s="424" t="s">
        <v>24078</v>
      </c>
      <c r="C1548" s="424" t="s">
        <v>26961</v>
      </c>
      <c r="D1548" s="424" t="s">
        <v>74</v>
      </c>
      <c r="E1548" s="425">
        <v>132.37</v>
      </c>
    </row>
    <row r="1549" spans="1:5" ht="12.75" customHeight="1">
      <c r="A1549" s="420" t="s">
        <v>26962</v>
      </c>
      <c r="B1549" s="421" t="s">
        <v>24078</v>
      </c>
      <c r="C1549" s="421" t="s">
        <v>26963</v>
      </c>
      <c r="D1549" s="422"/>
      <c r="E1549" s="426"/>
    </row>
    <row r="1550" spans="1:5" ht="12.75" customHeight="1">
      <c r="A1550" s="423" t="s">
        <v>26964</v>
      </c>
      <c r="B1550" s="424" t="s">
        <v>24078</v>
      </c>
      <c r="C1550" s="424" t="s">
        <v>26965</v>
      </c>
      <c r="D1550" s="424" t="s">
        <v>53</v>
      </c>
      <c r="E1550" s="425">
        <v>22.25</v>
      </c>
    </row>
    <row r="1551" spans="1:5" ht="13.5" customHeight="1">
      <c r="A1551" s="423" t="s">
        <v>26966</v>
      </c>
      <c r="B1551" s="424" t="s">
        <v>24078</v>
      </c>
      <c r="C1551" s="424" t="s">
        <v>26967</v>
      </c>
      <c r="D1551" s="424" t="s">
        <v>74</v>
      </c>
      <c r="E1551" s="425">
        <v>71.959999999999994</v>
      </c>
    </row>
    <row r="1552" spans="1:5" ht="12.75" customHeight="1">
      <c r="A1552" s="423" t="s">
        <v>26968</v>
      </c>
      <c r="B1552" s="424" t="s">
        <v>24078</v>
      </c>
      <c r="C1552" s="424" t="s">
        <v>26969</v>
      </c>
      <c r="D1552" s="424" t="s">
        <v>74</v>
      </c>
      <c r="E1552" s="425">
        <v>280.04000000000002</v>
      </c>
    </row>
    <row r="1553" spans="1:5" ht="13.5" customHeight="1">
      <c r="A1553" s="423" t="s">
        <v>26970</v>
      </c>
      <c r="B1553" s="424" t="s">
        <v>24078</v>
      </c>
      <c r="C1553" s="424" t="s">
        <v>26971</v>
      </c>
      <c r="D1553" s="424" t="s">
        <v>74</v>
      </c>
      <c r="E1553" s="425">
        <v>638.79</v>
      </c>
    </row>
    <row r="1554" spans="1:5" ht="12.75" customHeight="1">
      <c r="A1554" s="420" t="s">
        <v>26972</v>
      </c>
      <c r="B1554" s="421" t="s">
        <v>24078</v>
      </c>
      <c r="C1554" s="421" t="s">
        <v>26973</v>
      </c>
      <c r="D1554" s="422"/>
      <c r="E1554" s="426"/>
    </row>
    <row r="1555" spans="1:5" ht="12.75" customHeight="1">
      <c r="A1555" s="423" t="s">
        <v>26974</v>
      </c>
      <c r="B1555" s="424" t="s">
        <v>24078</v>
      </c>
      <c r="C1555" s="424" t="s">
        <v>26975</v>
      </c>
      <c r="D1555" s="424" t="s">
        <v>53</v>
      </c>
      <c r="E1555" s="425">
        <v>17.100000000000001</v>
      </c>
    </row>
    <row r="1556" spans="1:5" ht="13.5" customHeight="1">
      <c r="A1556" s="416" t="s">
        <v>26976</v>
      </c>
      <c r="B1556" s="417"/>
      <c r="C1556" s="418" t="s">
        <v>26977</v>
      </c>
      <c r="D1556" s="419"/>
      <c r="E1556" s="430"/>
    </row>
    <row r="1557" spans="1:5" ht="12.75" customHeight="1">
      <c r="A1557" s="420" t="s">
        <v>26978</v>
      </c>
      <c r="B1557" s="421" t="s">
        <v>24078</v>
      </c>
      <c r="C1557" s="421" t="s">
        <v>26979</v>
      </c>
      <c r="D1557" s="422"/>
      <c r="E1557" s="426"/>
    </row>
    <row r="1558" spans="1:5" ht="13.5" customHeight="1">
      <c r="A1558" s="423" t="s">
        <v>26980</v>
      </c>
      <c r="B1558" s="424" t="s">
        <v>24078</v>
      </c>
      <c r="C1558" s="424" t="s">
        <v>26981</v>
      </c>
      <c r="D1558" s="424" t="s">
        <v>74</v>
      </c>
      <c r="E1558" s="425">
        <v>54.88</v>
      </c>
    </row>
    <row r="1559" spans="1:5" ht="12.75" customHeight="1">
      <c r="A1559" s="423" t="s">
        <v>26982</v>
      </c>
      <c r="B1559" s="424" t="s">
        <v>24078</v>
      </c>
      <c r="C1559" s="424" t="s">
        <v>26983</v>
      </c>
      <c r="D1559" s="424" t="s">
        <v>74</v>
      </c>
      <c r="E1559" s="425">
        <v>69.400000000000006</v>
      </c>
    </row>
    <row r="1560" spans="1:5" ht="12.75" customHeight="1">
      <c r="A1560" s="423" t="s">
        <v>26984</v>
      </c>
      <c r="B1560" s="424" t="s">
        <v>24078</v>
      </c>
      <c r="C1560" s="424" t="s">
        <v>26985</v>
      </c>
      <c r="D1560" s="424" t="s">
        <v>74</v>
      </c>
      <c r="E1560" s="425">
        <v>83.92</v>
      </c>
    </row>
    <row r="1561" spans="1:5" ht="13.5" customHeight="1">
      <c r="A1561" s="423" t="s">
        <v>26986</v>
      </c>
      <c r="B1561" s="424" t="s">
        <v>24078</v>
      </c>
      <c r="C1561" s="424" t="s">
        <v>26987</v>
      </c>
      <c r="D1561" s="424" t="s">
        <v>74</v>
      </c>
      <c r="E1561" s="425">
        <v>66.08</v>
      </c>
    </row>
    <row r="1562" spans="1:5" ht="12.75" customHeight="1">
      <c r="A1562" s="423" t="s">
        <v>26988</v>
      </c>
      <c r="B1562" s="424" t="s">
        <v>24078</v>
      </c>
      <c r="C1562" s="424" t="s">
        <v>26989</v>
      </c>
      <c r="D1562" s="424" t="s">
        <v>74</v>
      </c>
      <c r="E1562" s="425">
        <v>82.33</v>
      </c>
    </row>
    <row r="1563" spans="1:5" ht="12.75" customHeight="1">
      <c r="A1563" s="423" t="s">
        <v>26990</v>
      </c>
      <c r="B1563" s="424" t="s">
        <v>24078</v>
      </c>
      <c r="C1563" s="424" t="s">
        <v>26991</v>
      </c>
      <c r="D1563" s="424" t="s">
        <v>74</v>
      </c>
      <c r="E1563" s="425">
        <v>98.58</v>
      </c>
    </row>
    <row r="1564" spans="1:5" ht="13.5" customHeight="1">
      <c r="A1564" s="420" t="s">
        <v>26992</v>
      </c>
      <c r="B1564" s="421" t="s">
        <v>24078</v>
      </c>
      <c r="C1564" s="421" t="s">
        <v>26993</v>
      </c>
      <c r="D1564" s="422"/>
      <c r="E1564" s="426"/>
    </row>
    <row r="1565" spans="1:5" ht="12.75" customHeight="1">
      <c r="A1565" s="423" t="s">
        <v>26994</v>
      </c>
      <c r="B1565" s="424" t="s">
        <v>24078</v>
      </c>
      <c r="C1565" s="424" t="s">
        <v>26995</v>
      </c>
      <c r="D1565" s="424" t="s">
        <v>74</v>
      </c>
      <c r="E1565" s="425">
        <v>37.46</v>
      </c>
    </row>
    <row r="1566" spans="1:5" ht="13.5" customHeight="1">
      <c r="A1566" s="423" t="s">
        <v>26996</v>
      </c>
      <c r="B1566" s="424" t="s">
        <v>24078</v>
      </c>
      <c r="C1566" s="424" t="s">
        <v>26997</v>
      </c>
      <c r="D1566" s="424" t="s">
        <v>74</v>
      </c>
      <c r="E1566" s="425">
        <v>40.619999999999997</v>
      </c>
    </row>
    <row r="1567" spans="1:5" ht="12.75" customHeight="1">
      <c r="A1567" s="423" t="s">
        <v>26998</v>
      </c>
      <c r="B1567" s="424" t="s">
        <v>24078</v>
      </c>
      <c r="C1567" s="424" t="s">
        <v>26999</v>
      </c>
      <c r="D1567" s="424" t="s">
        <v>74</v>
      </c>
      <c r="E1567" s="425">
        <v>43.79</v>
      </c>
    </row>
    <row r="1568" spans="1:5" ht="12.75" customHeight="1">
      <c r="A1568" s="420" t="s">
        <v>27000</v>
      </c>
      <c r="B1568" s="421" t="s">
        <v>24078</v>
      </c>
      <c r="C1568" s="421" t="s">
        <v>27001</v>
      </c>
      <c r="D1568" s="422"/>
      <c r="E1568" s="426"/>
    </row>
    <row r="1569" spans="1:5" ht="13.5" customHeight="1">
      <c r="A1569" s="423" t="s">
        <v>27002</v>
      </c>
      <c r="B1569" s="424" t="s">
        <v>24078</v>
      </c>
      <c r="C1569" s="424" t="s">
        <v>27003</v>
      </c>
      <c r="D1569" s="424" t="s">
        <v>74</v>
      </c>
      <c r="E1569" s="425">
        <v>48.02</v>
      </c>
    </row>
    <row r="1570" spans="1:5" ht="12.75" customHeight="1">
      <c r="A1570" s="423" t="s">
        <v>27004</v>
      </c>
      <c r="B1570" s="424" t="s">
        <v>24078</v>
      </c>
      <c r="C1570" s="424" t="s">
        <v>27005</v>
      </c>
      <c r="D1570" s="424" t="s">
        <v>74</v>
      </c>
      <c r="E1570" s="425">
        <v>51.19</v>
      </c>
    </row>
    <row r="1571" spans="1:5" ht="13.5" customHeight="1">
      <c r="A1571" s="423" t="s">
        <v>27006</v>
      </c>
      <c r="B1571" s="424" t="s">
        <v>24078</v>
      </c>
      <c r="C1571" s="424" t="s">
        <v>27007</v>
      </c>
      <c r="D1571" s="424" t="s">
        <v>74</v>
      </c>
      <c r="E1571" s="425">
        <v>50.22</v>
      </c>
    </row>
    <row r="1572" spans="1:5" ht="12.75" customHeight="1">
      <c r="A1572" s="423" t="s">
        <v>27008</v>
      </c>
      <c r="B1572" s="424" t="s">
        <v>24078</v>
      </c>
      <c r="C1572" s="424" t="s">
        <v>27009</v>
      </c>
      <c r="D1572" s="424" t="s">
        <v>74</v>
      </c>
      <c r="E1572" s="425">
        <v>53.39</v>
      </c>
    </row>
    <row r="1573" spans="1:5" ht="12.75" customHeight="1">
      <c r="A1573" s="423" t="s">
        <v>27010</v>
      </c>
      <c r="B1573" s="424" t="s">
        <v>24078</v>
      </c>
      <c r="C1573" s="424" t="s">
        <v>27011</v>
      </c>
      <c r="D1573" s="424" t="s">
        <v>74</v>
      </c>
      <c r="E1573" s="425">
        <v>53.16</v>
      </c>
    </row>
    <row r="1574" spans="1:5" ht="13.5" customHeight="1">
      <c r="A1574" s="423" t="s">
        <v>27012</v>
      </c>
      <c r="B1574" s="424" t="s">
        <v>24078</v>
      </c>
      <c r="C1574" s="424" t="s">
        <v>27013</v>
      </c>
      <c r="D1574" s="424" t="s">
        <v>74</v>
      </c>
      <c r="E1574" s="425">
        <v>56.33</v>
      </c>
    </row>
    <row r="1575" spans="1:5" ht="12.75" customHeight="1">
      <c r="A1575" s="420" t="s">
        <v>27014</v>
      </c>
      <c r="B1575" s="421" t="s">
        <v>24078</v>
      </c>
      <c r="C1575" s="421" t="s">
        <v>27015</v>
      </c>
      <c r="D1575" s="422"/>
      <c r="E1575" s="426"/>
    </row>
    <row r="1576" spans="1:5" ht="12.75" customHeight="1">
      <c r="A1576" s="423" t="s">
        <v>27016</v>
      </c>
      <c r="B1576" s="424" t="s">
        <v>24078</v>
      </c>
      <c r="C1576" s="424" t="s">
        <v>26995</v>
      </c>
      <c r="D1576" s="424" t="s">
        <v>74</v>
      </c>
      <c r="E1576" s="425">
        <v>42.14</v>
      </c>
    </row>
    <row r="1577" spans="1:5" ht="13.5" customHeight="1">
      <c r="A1577" s="423" t="s">
        <v>27017</v>
      </c>
      <c r="B1577" s="424" t="s">
        <v>24078</v>
      </c>
      <c r="C1577" s="424" t="s">
        <v>26997</v>
      </c>
      <c r="D1577" s="424" t="s">
        <v>74</v>
      </c>
      <c r="E1577" s="425">
        <v>45.3</v>
      </c>
    </row>
    <row r="1578" spans="1:5" ht="12.75" customHeight="1">
      <c r="A1578" s="423" t="s">
        <v>27018</v>
      </c>
      <c r="B1578" s="424" t="s">
        <v>24078</v>
      </c>
      <c r="C1578" s="424" t="s">
        <v>26999</v>
      </c>
      <c r="D1578" s="424" t="s">
        <v>74</v>
      </c>
      <c r="E1578" s="425">
        <v>48.47</v>
      </c>
    </row>
    <row r="1579" spans="1:5" ht="13.5" customHeight="1">
      <c r="A1579" s="420" t="s">
        <v>27019</v>
      </c>
      <c r="B1579" s="421" t="s">
        <v>24078</v>
      </c>
      <c r="C1579" s="421" t="s">
        <v>27020</v>
      </c>
      <c r="D1579" s="422"/>
      <c r="E1579" s="426"/>
    </row>
    <row r="1580" spans="1:5" ht="12.75" customHeight="1">
      <c r="A1580" s="423" t="s">
        <v>27021</v>
      </c>
      <c r="B1580" s="424" t="s">
        <v>24078</v>
      </c>
      <c r="C1580" s="424" t="s">
        <v>27022</v>
      </c>
      <c r="D1580" s="424" t="s">
        <v>74</v>
      </c>
      <c r="E1580" s="425">
        <v>51.49</v>
      </c>
    </row>
    <row r="1581" spans="1:5" ht="12.75" customHeight="1">
      <c r="A1581" s="423" t="s">
        <v>27023</v>
      </c>
      <c r="B1581" s="424" t="s">
        <v>24078</v>
      </c>
      <c r="C1581" s="424" t="s">
        <v>27024</v>
      </c>
      <c r="D1581" s="424" t="s">
        <v>74</v>
      </c>
      <c r="E1581" s="425">
        <v>54.66</v>
      </c>
    </row>
    <row r="1582" spans="1:5" ht="13.5" customHeight="1">
      <c r="A1582" s="423" t="s">
        <v>27025</v>
      </c>
      <c r="B1582" s="424" t="s">
        <v>24078</v>
      </c>
      <c r="C1582" s="424" t="s">
        <v>27026</v>
      </c>
      <c r="D1582" s="424" t="s">
        <v>74</v>
      </c>
      <c r="E1582" s="425">
        <v>53.69</v>
      </c>
    </row>
    <row r="1583" spans="1:5" ht="12.75" customHeight="1">
      <c r="A1583" s="423" t="s">
        <v>27027</v>
      </c>
      <c r="B1583" s="424" t="s">
        <v>24078</v>
      </c>
      <c r="C1583" s="424" t="s">
        <v>27028</v>
      </c>
      <c r="D1583" s="424" t="s">
        <v>74</v>
      </c>
      <c r="E1583" s="425">
        <v>56.86</v>
      </c>
    </row>
    <row r="1584" spans="1:5" ht="13.5" customHeight="1">
      <c r="A1584" s="423" t="s">
        <v>27029</v>
      </c>
      <c r="B1584" s="424" t="s">
        <v>24078</v>
      </c>
      <c r="C1584" s="424" t="s">
        <v>27030</v>
      </c>
      <c r="D1584" s="424" t="s">
        <v>74</v>
      </c>
      <c r="E1584" s="425">
        <v>56.63</v>
      </c>
    </row>
    <row r="1585" spans="1:5" ht="12.75" customHeight="1">
      <c r="A1585" s="423" t="s">
        <v>27031</v>
      </c>
      <c r="B1585" s="424" t="s">
        <v>24078</v>
      </c>
      <c r="C1585" s="424" t="s">
        <v>27032</v>
      </c>
      <c r="D1585" s="424" t="s">
        <v>74</v>
      </c>
      <c r="E1585" s="425">
        <v>59.8</v>
      </c>
    </row>
    <row r="1586" spans="1:5" ht="12.75" customHeight="1">
      <c r="A1586" s="420" t="s">
        <v>27033</v>
      </c>
      <c r="B1586" s="421" t="s">
        <v>24078</v>
      </c>
      <c r="C1586" s="421" t="s">
        <v>27034</v>
      </c>
      <c r="D1586" s="422"/>
      <c r="E1586" s="426"/>
    </row>
    <row r="1587" spans="1:5" ht="13.5" customHeight="1">
      <c r="A1587" s="423" t="s">
        <v>27035</v>
      </c>
      <c r="B1587" s="424" t="s">
        <v>24078</v>
      </c>
      <c r="C1587" s="424" t="s">
        <v>26995</v>
      </c>
      <c r="D1587" s="424" t="s">
        <v>74</v>
      </c>
      <c r="E1587" s="425">
        <v>43.53</v>
      </c>
    </row>
    <row r="1588" spans="1:5" ht="12.75" customHeight="1">
      <c r="A1588" s="423" t="s">
        <v>27036</v>
      </c>
      <c r="B1588" s="424" t="s">
        <v>24078</v>
      </c>
      <c r="C1588" s="424" t="s">
        <v>26999</v>
      </c>
      <c r="D1588" s="424" t="s">
        <v>74</v>
      </c>
      <c r="E1588" s="425">
        <v>51.74</v>
      </c>
    </row>
    <row r="1589" spans="1:5" ht="12.75" customHeight="1">
      <c r="A1589" s="420" t="s">
        <v>27037</v>
      </c>
      <c r="B1589" s="421" t="s">
        <v>24078</v>
      </c>
      <c r="C1589" s="421" t="s">
        <v>1974</v>
      </c>
      <c r="D1589" s="422"/>
      <c r="E1589" s="426"/>
    </row>
    <row r="1590" spans="1:5" ht="13.5" customHeight="1">
      <c r="A1590" s="423" t="s">
        <v>27038</v>
      </c>
      <c r="B1590" s="424" t="s">
        <v>24078</v>
      </c>
      <c r="C1590" s="424" t="s">
        <v>27039</v>
      </c>
      <c r="D1590" s="424" t="s">
        <v>74</v>
      </c>
      <c r="E1590" s="425">
        <v>231.87</v>
      </c>
    </row>
    <row r="1591" spans="1:5" ht="12.75" customHeight="1">
      <c r="A1591" s="420" t="s">
        <v>27040</v>
      </c>
      <c r="B1591" s="421" t="s">
        <v>24078</v>
      </c>
      <c r="C1591" s="421" t="s">
        <v>27041</v>
      </c>
      <c r="D1591" s="422"/>
      <c r="E1591" s="426"/>
    </row>
    <row r="1592" spans="1:5" ht="13.5" customHeight="1">
      <c r="A1592" s="423" t="s">
        <v>27042</v>
      </c>
      <c r="B1592" s="424" t="s">
        <v>24078</v>
      </c>
      <c r="C1592" s="424" t="s">
        <v>27043</v>
      </c>
      <c r="D1592" s="424" t="s">
        <v>74</v>
      </c>
      <c r="E1592" s="425">
        <v>58.3</v>
      </c>
    </row>
    <row r="1593" spans="1:5" ht="12.75" customHeight="1">
      <c r="A1593" s="423" t="s">
        <v>27044</v>
      </c>
      <c r="B1593" s="424" t="s">
        <v>24078</v>
      </c>
      <c r="C1593" s="424" t="s">
        <v>27045</v>
      </c>
      <c r="D1593" s="424" t="s">
        <v>74</v>
      </c>
      <c r="E1593" s="425">
        <v>52.87</v>
      </c>
    </row>
    <row r="1594" spans="1:5" ht="12.75" customHeight="1">
      <c r="A1594" s="423" t="s">
        <v>27046</v>
      </c>
      <c r="B1594" s="424" t="s">
        <v>24078</v>
      </c>
      <c r="C1594" s="424" t="s">
        <v>27047</v>
      </c>
      <c r="D1594" s="424" t="s">
        <v>74</v>
      </c>
      <c r="E1594" s="425">
        <v>47.28</v>
      </c>
    </row>
    <row r="1595" spans="1:5" ht="13.5" customHeight="1">
      <c r="A1595" s="420" t="s">
        <v>27048</v>
      </c>
      <c r="B1595" s="421" t="s">
        <v>24078</v>
      </c>
      <c r="C1595" s="421" t="s">
        <v>27049</v>
      </c>
      <c r="D1595" s="422"/>
      <c r="E1595" s="426"/>
    </row>
    <row r="1596" spans="1:5" ht="12.75" customHeight="1">
      <c r="A1596" s="423" t="s">
        <v>27050</v>
      </c>
      <c r="B1596" s="424" t="s">
        <v>24078</v>
      </c>
      <c r="C1596" s="424" t="s">
        <v>26967</v>
      </c>
      <c r="D1596" s="424" t="s">
        <v>74</v>
      </c>
      <c r="E1596" s="425">
        <v>74.2</v>
      </c>
    </row>
    <row r="1597" spans="1:5" ht="13.5" customHeight="1">
      <c r="A1597" s="423" t="s">
        <v>27051</v>
      </c>
      <c r="B1597" s="424" t="s">
        <v>24078</v>
      </c>
      <c r="C1597" s="424" t="s">
        <v>27052</v>
      </c>
      <c r="D1597" s="424" t="s">
        <v>74</v>
      </c>
      <c r="E1597" s="425">
        <v>272.74</v>
      </c>
    </row>
    <row r="1598" spans="1:5" ht="12.75" customHeight="1">
      <c r="A1598" s="423" t="s">
        <v>27053</v>
      </c>
      <c r="B1598" s="424" t="s">
        <v>24078</v>
      </c>
      <c r="C1598" s="424" t="s">
        <v>27054</v>
      </c>
      <c r="D1598" s="424" t="s">
        <v>74</v>
      </c>
      <c r="E1598" s="425">
        <v>229.94</v>
      </c>
    </row>
    <row r="1599" spans="1:5" ht="12.75" customHeight="1">
      <c r="A1599" s="420" t="s">
        <v>27055</v>
      </c>
      <c r="B1599" s="421" t="s">
        <v>24078</v>
      </c>
      <c r="C1599" s="421" t="s">
        <v>27056</v>
      </c>
      <c r="D1599" s="422"/>
      <c r="E1599" s="426"/>
    </row>
    <row r="1600" spans="1:5" ht="13.5" customHeight="1">
      <c r="A1600" s="423" t="s">
        <v>27057</v>
      </c>
      <c r="B1600" s="424" t="s">
        <v>24078</v>
      </c>
      <c r="C1600" s="424" t="s">
        <v>27058</v>
      </c>
      <c r="D1600" s="424" t="s">
        <v>74</v>
      </c>
      <c r="E1600" s="425">
        <v>105.1</v>
      </c>
    </row>
    <row r="1601" spans="1:5" ht="12.75" customHeight="1">
      <c r="A1601" s="423" t="s">
        <v>27059</v>
      </c>
      <c r="B1601" s="424" t="s">
        <v>24078</v>
      </c>
      <c r="C1601" s="424" t="s">
        <v>27060</v>
      </c>
      <c r="D1601" s="424" t="s">
        <v>74</v>
      </c>
      <c r="E1601" s="425">
        <v>113.39</v>
      </c>
    </row>
    <row r="1602" spans="1:5" ht="13.5" customHeight="1">
      <c r="A1602" s="423" t="s">
        <v>27061</v>
      </c>
      <c r="B1602" s="424" t="s">
        <v>24078</v>
      </c>
      <c r="C1602" s="424" t="s">
        <v>31596</v>
      </c>
      <c r="D1602" s="424" t="s">
        <v>74</v>
      </c>
      <c r="E1602" s="425">
        <v>120.55</v>
      </c>
    </row>
    <row r="1603" spans="1:5" ht="12.75" customHeight="1">
      <c r="A1603" s="420" t="s">
        <v>27063</v>
      </c>
      <c r="B1603" s="421" t="s">
        <v>24078</v>
      </c>
      <c r="C1603" s="421" t="s">
        <v>27064</v>
      </c>
      <c r="D1603" s="422"/>
      <c r="E1603" s="426"/>
    </row>
    <row r="1604" spans="1:5" ht="12.75" customHeight="1">
      <c r="A1604" s="423" t="s">
        <v>27065</v>
      </c>
      <c r="B1604" s="424" t="s">
        <v>24078</v>
      </c>
      <c r="C1604" s="424" t="s">
        <v>27066</v>
      </c>
      <c r="D1604" s="424" t="s">
        <v>74</v>
      </c>
      <c r="E1604" s="425">
        <v>119.22</v>
      </c>
    </row>
    <row r="1605" spans="1:5" ht="13.5" customHeight="1">
      <c r="A1605" s="423" t="s">
        <v>27067</v>
      </c>
      <c r="B1605" s="424" t="s">
        <v>24078</v>
      </c>
      <c r="C1605" s="424" t="s">
        <v>27068</v>
      </c>
      <c r="D1605" s="424" t="s">
        <v>74</v>
      </c>
      <c r="E1605" s="425">
        <v>85.71</v>
      </c>
    </row>
    <row r="1606" spans="1:5" ht="12.75" customHeight="1">
      <c r="A1606" s="423" t="s">
        <v>27069</v>
      </c>
      <c r="B1606" s="424" t="s">
        <v>24078</v>
      </c>
      <c r="C1606" s="424" t="s">
        <v>27070</v>
      </c>
      <c r="D1606" s="424" t="s">
        <v>74</v>
      </c>
      <c r="E1606" s="425">
        <v>177.22</v>
      </c>
    </row>
    <row r="1607" spans="1:5" ht="12.75" customHeight="1">
      <c r="A1607" s="423" t="s">
        <v>27071</v>
      </c>
      <c r="B1607" s="424" t="s">
        <v>24078</v>
      </c>
      <c r="C1607" s="424" t="s">
        <v>27072</v>
      </c>
      <c r="D1607" s="424" t="s">
        <v>74</v>
      </c>
      <c r="E1607" s="425">
        <v>696.63</v>
      </c>
    </row>
    <row r="1608" spans="1:5" ht="13.5" customHeight="1">
      <c r="A1608" s="420" t="s">
        <v>27073</v>
      </c>
      <c r="B1608" s="421" t="s">
        <v>24078</v>
      </c>
      <c r="C1608" s="421" t="s">
        <v>27074</v>
      </c>
      <c r="D1608" s="422"/>
      <c r="E1608" s="426"/>
    </row>
    <row r="1609" spans="1:5" ht="12.75" customHeight="1">
      <c r="A1609" s="423" t="s">
        <v>27075</v>
      </c>
      <c r="B1609" s="424" t="s">
        <v>24078</v>
      </c>
      <c r="C1609" s="424" t="s">
        <v>27076</v>
      </c>
      <c r="D1609" s="424" t="s">
        <v>74</v>
      </c>
      <c r="E1609" s="425">
        <v>94.74</v>
      </c>
    </row>
    <row r="1610" spans="1:5" ht="13.5" customHeight="1">
      <c r="A1610" s="420" t="s">
        <v>27077</v>
      </c>
      <c r="B1610" s="421" t="s">
        <v>24078</v>
      </c>
      <c r="C1610" s="421" t="s">
        <v>27078</v>
      </c>
      <c r="D1610" s="422"/>
      <c r="E1610" s="426"/>
    </row>
    <row r="1611" spans="1:5" ht="12.75" customHeight="1">
      <c r="A1611" s="423" t="s">
        <v>27079</v>
      </c>
      <c r="B1611" s="424" t="s">
        <v>24078</v>
      </c>
      <c r="C1611" s="424" t="s">
        <v>27080</v>
      </c>
      <c r="D1611" s="424" t="s">
        <v>74</v>
      </c>
      <c r="E1611" s="425">
        <v>63.26</v>
      </c>
    </row>
    <row r="1612" spans="1:5" ht="12.75" customHeight="1">
      <c r="A1612" s="423" t="s">
        <v>27081</v>
      </c>
      <c r="B1612" s="424" t="s">
        <v>24078</v>
      </c>
      <c r="C1612" s="424" t="s">
        <v>27082</v>
      </c>
      <c r="D1612" s="424" t="s">
        <v>74</v>
      </c>
      <c r="E1612" s="425">
        <v>83.22</v>
      </c>
    </row>
    <row r="1613" spans="1:5" ht="13.5" customHeight="1">
      <c r="A1613" s="423" t="s">
        <v>27083</v>
      </c>
      <c r="B1613" s="424" t="s">
        <v>24078</v>
      </c>
      <c r="C1613" s="424" t="s">
        <v>27084</v>
      </c>
      <c r="D1613" s="424" t="s">
        <v>74</v>
      </c>
      <c r="E1613" s="425">
        <v>118.57</v>
      </c>
    </row>
    <row r="1614" spans="1:5" ht="12.75" customHeight="1">
      <c r="A1614" s="423" t="s">
        <v>27085</v>
      </c>
      <c r="B1614" s="424" t="s">
        <v>24078</v>
      </c>
      <c r="C1614" s="424" t="s">
        <v>27086</v>
      </c>
      <c r="D1614" s="424" t="s">
        <v>74</v>
      </c>
      <c r="E1614" s="425">
        <v>113.05</v>
      </c>
    </row>
    <row r="1615" spans="1:5" ht="13.5" customHeight="1">
      <c r="A1615" s="423" t="s">
        <v>27087</v>
      </c>
      <c r="B1615" s="424" t="s">
        <v>24078</v>
      </c>
      <c r="C1615" s="424" t="s">
        <v>27088</v>
      </c>
      <c r="D1615" s="424" t="s">
        <v>74</v>
      </c>
      <c r="E1615" s="425">
        <v>123.52</v>
      </c>
    </row>
    <row r="1616" spans="1:5" ht="12.75" customHeight="1">
      <c r="A1616" s="423" t="s">
        <v>27089</v>
      </c>
      <c r="B1616" s="424" t="s">
        <v>24078</v>
      </c>
      <c r="C1616" s="424" t="s">
        <v>27090</v>
      </c>
      <c r="D1616" s="424" t="s">
        <v>74</v>
      </c>
      <c r="E1616" s="425">
        <v>1.6</v>
      </c>
    </row>
    <row r="1617" spans="1:5" ht="12.75" customHeight="1">
      <c r="A1617" s="423" t="s">
        <v>27091</v>
      </c>
      <c r="B1617" s="424" t="s">
        <v>24078</v>
      </c>
      <c r="C1617" s="424" t="s">
        <v>27092</v>
      </c>
      <c r="D1617" s="424" t="s">
        <v>74</v>
      </c>
      <c r="E1617" s="425">
        <v>2.16</v>
      </c>
    </row>
    <row r="1618" spans="1:5" ht="13.5" customHeight="1">
      <c r="A1618" s="420" t="s">
        <v>27093</v>
      </c>
      <c r="B1618" s="421" t="s">
        <v>24078</v>
      </c>
      <c r="C1618" s="421" t="s">
        <v>24431</v>
      </c>
      <c r="D1618" s="422"/>
      <c r="E1618" s="426"/>
    </row>
    <row r="1619" spans="1:5" ht="12.75" customHeight="1">
      <c r="A1619" s="423" t="s">
        <v>27094</v>
      </c>
      <c r="B1619" s="424" t="s">
        <v>24078</v>
      </c>
      <c r="C1619" s="424" t="s">
        <v>27095</v>
      </c>
      <c r="D1619" s="424" t="s">
        <v>74</v>
      </c>
      <c r="E1619" s="425">
        <v>193.12</v>
      </c>
    </row>
    <row r="1620" spans="1:5" ht="12.75" customHeight="1">
      <c r="A1620" s="423" t="s">
        <v>27096</v>
      </c>
      <c r="B1620" s="424" t="s">
        <v>24078</v>
      </c>
      <c r="C1620" s="424" t="s">
        <v>27097</v>
      </c>
      <c r="D1620" s="424" t="s">
        <v>74</v>
      </c>
      <c r="E1620" s="425">
        <v>43.64</v>
      </c>
    </row>
    <row r="1621" spans="1:5" ht="13.5" customHeight="1">
      <c r="A1621" s="420" t="s">
        <v>27098</v>
      </c>
      <c r="B1621" s="421" t="s">
        <v>24078</v>
      </c>
      <c r="C1621" s="421" t="s">
        <v>27099</v>
      </c>
      <c r="D1621" s="422"/>
      <c r="E1621" s="426"/>
    </row>
    <row r="1622" spans="1:5" ht="12.75" customHeight="1">
      <c r="A1622" s="423" t="s">
        <v>27100</v>
      </c>
      <c r="B1622" s="424" t="s">
        <v>24078</v>
      </c>
      <c r="C1622" s="424" t="s">
        <v>27101</v>
      </c>
      <c r="D1622" s="424" t="s">
        <v>53</v>
      </c>
      <c r="E1622" s="425">
        <v>45.71</v>
      </c>
    </row>
    <row r="1623" spans="1:5" ht="13.5" customHeight="1">
      <c r="A1623" s="420" t="s">
        <v>27102</v>
      </c>
      <c r="B1623" s="421" t="s">
        <v>24078</v>
      </c>
      <c r="C1623" s="421" t="s">
        <v>27103</v>
      </c>
      <c r="D1623" s="422"/>
      <c r="E1623" s="426"/>
    </row>
    <row r="1624" spans="1:5" ht="12.75" customHeight="1">
      <c r="A1624" s="423" t="s">
        <v>27104</v>
      </c>
      <c r="B1624" s="424" t="s">
        <v>24078</v>
      </c>
      <c r="C1624" s="424" t="s">
        <v>27105</v>
      </c>
      <c r="D1624" s="424" t="s">
        <v>53</v>
      </c>
      <c r="E1624" s="425">
        <v>21.93</v>
      </c>
    </row>
    <row r="1625" spans="1:5" ht="12.75" customHeight="1">
      <c r="A1625" s="423" t="s">
        <v>27106</v>
      </c>
      <c r="B1625" s="424" t="s">
        <v>24078</v>
      </c>
      <c r="C1625" s="424" t="s">
        <v>27107</v>
      </c>
      <c r="D1625" s="424" t="s">
        <v>53</v>
      </c>
      <c r="E1625" s="425">
        <v>22.25</v>
      </c>
    </row>
    <row r="1626" spans="1:5" ht="13.5" customHeight="1">
      <c r="A1626" s="423" t="s">
        <v>27108</v>
      </c>
      <c r="B1626" s="424" t="s">
        <v>24078</v>
      </c>
      <c r="C1626" s="424" t="s">
        <v>27109</v>
      </c>
      <c r="D1626" s="424" t="s">
        <v>53</v>
      </c>
      <c r="E1626" s="425">
        <v>49.06</v>
      </c>
    </row>
    <row r="1627" spans="1:5" ht="12.75" customHeight="1">
      <c r="A1627" s="420" t="s">
        <v>27110</v>
      </c>
      <c r="B1627" s="421" t="s">
        <v>24078</v>
      </c>
      <c r="C1627" s="421" t="s">
        <v>27111</v>
      </c>
      <c r="D1627" s="422"/>
      <c r="E1627" s="426"/>
    </row>
    <row r="1628" spans="1:5" ht="13.5" customHeight="1">
      <c r="A1628" s="423" t="s">
        <v>27112</v>
      </c>
      <c r="B1628" s="424" t="s">
        <v>24078</v>
      </c>
      <c r="C1628" s="424" t="s">
        <v>27113</v>
      </c>
      <c r="D1628" s="424" t="s">
        <v>53</v>
      </c>
      <c r="E1628" s="425">
        <v>12.4</v>
      </c>
    </row>
    <row r="1629" spans="1:5" ht="12.75" customHeight="1">
      <c r="A1629" s="423" t="s">
        <v>27114</v>
      </c>
      <c r="B1629" s="424" t="s">
        <v>24078</v>
      </c>
      <c r="C1629" s="424" t="s">
        <v>27115</v>
      </c>
      <c r="D1629" s="424" t="s">
        <v>53</v>
      </c>
      <c r="E1629" s="425">
        <v>12.66</v>
      </c>
    </row>
    <row r="1630" spans="1:5" ht="12.75" customHeight="1">
      <c r="A1630" s="420" t="s">
        <v>27116</v>
      </c>
      <c r="B1630" s="421" t="s">
        <v>24078</v>
      </c>
      <c r="C1630" s="421" t="s">
        <v>27117</v>
      </c>
      <c r="D1630" s="422"/>
      <c r="E1630" s="426"/>
    </row>
    <row r="1631" spans="1:5" ht="13.5" customHeight="1">
      <c r="A1631" s="423" t="s">
        <v>27118</v>
      </c>
      <c r="B1631" s="424" t="s">
        <v>24078</v>
      </c>
      <c r="C1631" s="424" t="s">
        <v>27119</v>
      </c>
      <c r="D1631" s="424" t="s">
        <v>74</v>
      </c>
      <c r="E1631" s="425">
        <v>283.02999999999997</v>
      </c>
    </row>
    <row r="1632" spans="1:5" ht="12.75" customHeight="1">
      <c r="A1632" s="423" t="s">
        <v>27120</v>
      </c>
      <c r="B1632" s="424" t="s">
        <v>24078</v>
      </c>
      <c r="C1632" s="424" t="s">
        <v>27121</v>
      </c>
      <c r="D1632" s="424" t="s">
        <v>74</v>
      </c>
      <c r="E1632" s="425">
        <v>243.03</v>
      </c>
    </row>
    <row r="1633" spans="1:5" ht="12.75" customHeight="1">
      <c r="A1633" s="423" t="s">
        <v>27122</v>
      </c>
      <c r="B1633" s="424" t="s">
        <v>24078</v>
      </c>
      <c r="C1633" s="424" t="s">
        <v>27123</v>
      </c>
      <c r="D1633" s="424" t="s">
        <v>74</v>
      </c>
      <c r="E1633" s="425">
        <v>193.81</v>
      </c>
    </row>
    <row r="1634" spans="1:5" ht="13.5" customHeight="1">
      <c r="A1634" s="423" t="s">
        <v>27124</v>
      </c>
      <c r="B1634" s="424" t="s">
        <v>24078</v>
      </c>
      <c r="C1634" s="424" t="s">
        <v>27125</v>
      </c>
      <c r="D1634" s="424" t="s">
        <v>74</v>
      </c>
      <c r="E1634" s="425">
        <v>372.9</v>
      </c>
    </row>
    <row r="1635" spans="1:5" ht="12.75" customHeight="1">
      <c r="A1635" s="420" t="s">
        <v>27126</v>
      </c>
      <c r="B1635" s="421" t="s">
        <v>24078</v>
      </c>
      <c r="C1635" s="421" t="s">
        <v>27127</v>
      </c>
      <c r="D1635" s="422"/>
      <c r="E1635" s="426"/>
    </row>
    <row r="1636" spans="1:5" ht="13.5" customHeight="1">
      <c r="A1636" s="423" t="s">
        <v>27128</v>
      </c>
      <c r="B1636" s="424" t="s">
        <v>24078</v>
      </c>
      <c r="C1636" s="424" t="s">
        <v>27129</v>
      </c>
      <c r="D1636" s="424" t="s">
        <v>74</v>
      </c>
      <c r="E1636" s="425">
        <v>283.02999999999997</v>
      </c>
    </row>
    <row r="1637" spans="1:5" ht="12.75" customHeight="1">
      <c r="A1637" s="423" t="s">
        <v>27130</v>
      </c>
      <c r="B1637" s="424" t="s">
        <v>24078</v>
      </c>
      <c r="C1637" s="424" t="s">
        <v>27131</v>
      </c>
      <c r="D1637" s="424" t="s">
        <v>74</v>
      </c>
      <c r="E1637" s="425">
        <v>243.03</v>
      </c>
    </row>
    <row r="1638" spans="1:5" ht="12.75" customHeight="1">
      <c r="A1638" s="423" t="s">
        <v>27132</v>
      </c>
      <c r="B1638" s="424" t="s">
        <v>24078</v>
      </c>
      <c r="C1638" s="424" t="s">
        <v>27133</v>
      </c>
      <c r="D1638" s="424" t="s">
        <v>74</v>
      </c>
      <c r="E1638" s="425">
        <v>193.81</v>
      </c>
    </row>
    <row r="1639" spans="1:5" ht="13.5" customHeight="1">
      <c r="A1639" s="420" t="s">
        <v>27134</v>
      </c>
      <c r="B1639" s="421" t="s">
        <v>24078</v>
      </c>
      <c r="C1639" s="421" t="s">
        <v>2189</v>
      </c>
      <c r="D1639" s="422"/>
      <c r="E1639" s="426"/>
    </row>
    <row r="1640" spans="1:5" ht="12.75" customHeight="1">
      <c r="A1640" s="423" t="s">
        <v>27135</v>
      </c>
      <c r="B1640" s="424" t="s">
        <v>24078</v>
      </c>
      <c r="C1640" s="424" t="s">
        <v>27136</v>
      </c>
      <c r="D1640" s="424" t="s">
        <v>53</v>
      </c>
      <c r="E1640" s="425">
        <v>44.04</v>
      </c>
    </row>
    <row r="1641" spans="1:5" ht="13.5" customHeight="1">
      <c r="A1641" s="423" t="s">
        <v>27137</v>
      </c>
      <c r="B1641" s="424" t="s">
        <v>24078</v>
      </c>
      <c r="C1641" s="424" t="s">
        <v>27138</v>
      </c>
      <c r="D1641" s="424" t="s">
        <v>53</v>
      </c>
      <c r="E1641" s="425">
        <v>53.45</v>
      </c>
    </row>
    <row r="1642" spans="1:5" ht="12.75" customHeight="1">
      <c r="A1642" s="423" t="s">
        <v>27139</v>
      </c>
      <c r="B1642" s="424" t="s">
        <v>24078</v>
      </c>
      <c r="C1642" s="424" t="s">
        <v>27140</v>
      </c>
      <c r="D1642" s="424" t="s">
        <v>53</v>
      </c>
      <c r="E1642" s="425">
        <v>69.47</v>
      </c>
    </row>
    <row r="1643" spans="1:5" ht="12.75" customHeight="1">
      <c r="A1643" s="423" t="s">
        <v>27141</v>
      </c>
      <c r="B1643" s="424" t="s">
        <v>24078</v>
      </c>
      <c r="C1643" s="424" t="s">
        <v>27142</v>
      </c>
      <c r="D1643" s="424" t="s">
        <v>53</v>
      </c>
      <c r="E1643" s="425">
        <v>77.209999999999994</v>
      </c>
    </row>
    <row r="1644" spans="1:5" ht="13.5" customHeight="1">
      <c r="A1644" s="423" t="s">
        <v>27143</v>
      </c>
      <c r="B1644" s="424" t="s">
        <v>24078</v>
      </c>
      <c r="C1644" s="424" t="s">
        <v>27144</v>
      </c>
      <c r="D1644" s="424" t="s">
        <v>53</v>
      </c>
      <c r="E1644" s="425">
        <v>113.59</v>
      </c>
    </row>
    <row r="1645" spans="1:5" ht="12.75" customHeight="1">
      <c r="A1645" s="423" t="s">
        <v>27145</v>
      </c>
      <c r="B1645" s="424" t="s">
        <v>24078</v>
      </c>
      <c r="C1645" s="424" t="s">
        <v>27146</v>
      </c>
      <c r="D1645" s="424" t="s">
        <v>53</v>
      </c>
      <c r="E1645" s="425">
        <v>178.46</v>
      </c>
    </row>
    <row r="1646" spans="1:5" ht="12.75" customHeight="1">
      <c r="A1646" s="423" t="s">
        <v>27147</v>
      </c>
      <c r="B1646" s="424" t="s">
        <v>24078</v>
      </c>
      <c r="C1646" s="424" t="s">
        <v>27148</v>
      </c>
      <c r="D1646" s="424" t="s">
        <v>53</v>
      </c>
      <c r="E1646" s="425">
        <v>259.60000000000002</v>
      </c>
    </row>
    <row r="1647" spans="1:5" ht="13.5" customHeight="1">
      <c r="A1647" s="420" t="s">
        <v>27149</v>
      </c>
      <c r="B1647" s="421" t="s">
        <v>24078</v>
      </c>
      <c r="C1647" s="421" t="s">
        <v>27150</v>
      </c>
      <c r="D1647" s="422"/>
      <c r="E1647" s="426"/>
    </row>
    <row r="1648" spans="1:5" ht="12.75" customHeight="1">
      <c r="A1648" s="423" t="s">
        <v>27151</v>
      </c>
      <c r="B1648" s="424" t="s">
        <v>24078</v>
      </c>
      <c r="C1648" s="424" t="s">
        <v>27150</v>
      </c>
      <c r="D1648" s="424" t="s">
        <v>71</v>
      </c>
      <c r="E1648" s="425">
        <v>16.48</v>
      </c>
    </row>
    <row r="1649" spans="1:5" ht="13.5" customHeight="1">
      <c r="A1649" s="416" t="s">
        <v>27152</v>
      </c>
      <c r="B1649" s="417"/>
      <c r="C1649" s="418" t="s">
        <v>27153</v>
      </c>
      <c r="D1649" s="419"/>
      <c r="E1649" s="430"/>
    </row>
    <row r="1650" spans="1:5" ht="12.75" customHeight="1">
      <c r="A1650" s="420" t="s">
        <v>27154</v>
      </c>
      <c r="B1650" s="421" t="s">
        <v>24078</v>
      </c>
      <c r="C1650" s="421" t="s">
        <v>27155</v>
      </c>
      <c r="D1650" s="422"/>
      <c r="E1650" s="426"/>
    </row>
    <row r="1651" spans="1:5" ht="12.75" customHeight="1">
      <c r="A1651" s="423" t="s">
        <v>27156</v>
      </c>
      <c r="B1651" s="424" t="s">
        <v>24078</v>
      </c>
      <c r="C1651" s="556" t="s">
        <v>27157</v>
      </c>
      <c r="D1651" s="424" t="s">
        <v>74</v>
      </c>
      <c r="E1651" s="425">
        <v>173.53</v>
      </c>
    </row>
    <row r="1652" spans="1:5" ht="3" customHeight="1">
      <c r="A1652" s="428"/>
      <c r="C1652" s="556"/>
      <c r="E1652" s="429"/>
    </row>
    <row r="1653" spans="1:5" ht="12.75" customHeight="1">
      <c r="A1653" s="423" t="s">
        <v>27158</v>
      </c>
      <c r="B1653" s="424" t="s">
        <v>24078</v>
      </c>
      <c r="C1653" s="556" t="s">
        <v>27159</v>
      </c>
      <c r="D1653" s="424" t="s">
        <v>74</v>
      </c>
      <c r="E1653" s="425">
        <v>182.39</v>
      </c>
    </row>
    <row r="1654" spans="1:5" ht="3" customHeight="1">
      <c r="A1654" s="428"/>
      <c r="C1654" s="556"/>
      <c r="E1654" s="429"/>
    </row>
    <row r="1655" spans="1:5" ht="12.75" customHeight="1">
      <c r="A1655" s="423" t="s">
        <v>27160</v>
      </c>
      <c r="B1655" s="424" t="s">
        <v>24078</v>
      </c>
      <c r="C1655" s="556" t="s">
        <v>27161</v>
      </c>
      <c r="D1655" s="424" t="s">
        <v>74</v>
      </c>
      <c r="E1655" s="425">
        <v>211.5</v>
      </c>
    </row>
    <row r="1656" spans="1:5" ht="2.25" customHeight="1">
      <c r="A1656" s="428"/>
      <c r="C1656" s="556"/>
      <c r="E1656" s="429"/>
    </row>
    <row r="1657" spans="1:5" ht="13.5" customHeight="1">
      <c r="A1657" s="423" t="s">
        <v>27162</v>
      </c>
      <c r="B1657" s="424" t="s">
        <v>24078</v>
      </c>
      <c r="C1657" s="556" t="s">
        <v>27163</v>
      </c>
      <c r="D1657" s="424" t="s">
        <v>74</v>
      </c>
      <c r="E1657" s="425">
        <v>198.53</v>
      </c>
    </row>
    <row r="1658" spans="1:5" ht="2.25" customHeight="1">
      <c r="A1658" s="428"/>
      <c r="C1658" s="556"/>
      <c r="E1658" s="429"/>
    </row>
    <row r="1659" spans="1:5" ht="13.5" customHeight="1">
      <c r="A1659" s="423" t="s">
        <v>27164</v>
      </c>
      <c r="B1659" s="424" t="s">
        <v>24078</v>
      </c>
      <c r="C1659" s="556" t="s">
        <v>27165</v>
      </c>
      <c r="D1659" s="424" t="s">
        <v>74</v>
      </c>
      <c r="E1659" s="425">
        <v>338.64</v>
      </c>
    </row>
    <row r="1660" spans="1:5" ht="2.25" customHeight="1">
      <c r="A1660" s="428"/>
      <c r="C1660" s="556"/>
      <c r="E1660" s="429"/>
    </row>
    <row r="1661" spans="1:5" ht="12.75" customHeight="1">
      <c r="A1661" s="423" t="s">
        <v>27166</v>
      </c>
      <c r="B1661" s="424" t="s">
        <v>24078</v>
      </c>
      <c r="C1661" s="556" t="s">
        <v>27167</v>
      </c>
      <c r="D1661" s="424" t="s">
        <v>74</v>
      </c>
      <c r="E1661" s="425">
        <v>337.45</v>
      </c>
    </row>
    <row r="1662" spans="1:5" ht="3" customHeight="1">
      <c r="A1662" s="428"/>
      <c r="C1662" s="556"/>
      <c r="E1662" s="429"/>
    </row>
    <row r="1663" spans="1:5" ht="12.75" customHeight="1">
      <c r="A1663" s="423" t="s">
        <v>27168</v>
      </c>
      <c r="B1663" s="424" t="s">
        <v>24078</v>
      </c>
      <c r="C1663" s="556" t="s">
        <v>27169</v>
      </c>
      <c r="D1663" s="424" t="s">
        <v>74</v>
      </c>
      <c r="E1663" s="425">
        <v>525.91999999999996</v>
      </c>
    </row>
    <row r="1664" spans="1:5" ht="2.25" customHeight="1">
      <c r="A1664" s="428"/>
      <c r="C1664" s="556"/>
      <c r="E1664" s="429"/>
    </row>
    <row r="1665" spans="1:5" ht="13.5" customHeight="1">
      <c r="A1665" s="423" t="s">
        <v>27170</v>
      </c>
      <c r="B1665" s="424" t="s">
        <v>24078</v>
      </c>
      <c r="C1665" s="556" t="s">
        <v>27171</v>
      </c>
      <c r="D1665" s="424" t="s">
        <v>74</v>
      </c>
      <c r="E1665" s="425">
        <v>521.79999999999995</v>
      </c>
    </row>
    <row r="1666" spans="1:5" ht="2.25" customHeight="1">
      <c r="A1666" s="428"/>
      <c r="C1666" s="556"/>
      <c r="E1666" s="429"/>
    </row>
    <row r="1667" spans="1:5" ht="13.5" customHeight="1">
      <c r="A1667" s="423" t="s">
        <v>27172</v>
      </c>
      <c r="B1667" s="424" t="s">
        <v>24078</v>
      </c>
      <c r="C1667" s="556" t="s">
        <v>27173</v>
      </c>
      <c r="D1667" s="424" t="s">
        <v>74</v>
      </c>
      <c r="E1667" s="425">
        <v>678.06</v>
      </c>
    </row>
    <row r="1668" spans="1:5" ht="2.25" customHeight="1">
      <c r="A1668" s="428"/>
      <c r="C1668" s="556"/>
      <c r="E1668" s="429"/>
    </row>
    <row r="1669" spans="1:5" ht="12.75" customHeight="1">
      <c r="A1669" s="423" t="s">
        <v>27174</v>
      </c>
      <c r="B1669" s="424" t="s">
        <v>24078</v>
      </c>
      <c r="C1669" s="424" t="s">
        <v>27175</v>
      </c>
      <c r="D1669" s="424" t="s">
        <v>74</v>
      </c>
      <c r="E1669" s="425">
        <v>692.91</v>
      </c>
    </row>
    <row r="1670" spans="1:5" ht="13.5" customHeight="1">
      <c r="A1670" s="423" t="s">
        <v>27176</v>
      </c>
      <c r="B1670" s="424" t="s">
        <v>24078</v>
      </c>
      <c r="C1670" s="424" t="s">
        <v>27177</v>
      </c>
      <c r="D1670" s="424" t="s">
        <v>74</v>
      </c>
      <c r="E1670" s="425">
        <v>668.3</v>
      </c>
    </row>
    <row r="1671" spans="1:5" ht="12.75" customHeight="1">
      <c r="A1671" s="423" t="s">
        <v>27178</v>
      </c>
      <c r="B1671" s="424" t="s">
        <v>24078</v>
      </c>
      <c r="C1671" s="424" t="s">
        <v>27179</v>
      </c>
      <c r="D1671" s="424" t="s">
        <v>74</v>
      </c>
      <c r="E1671" s="425">
        <v>809.06</v>
      </c>
    </row>
    <row r="1672" spans="1:5" ht="13.5" customHeight="1">
      <c r="A1672" s="423" t="s">
        <v>27180</v>
      </c>
      <c r="B1672" s="424" t="s">
        <v>24078</v>
      </c>
      <c r="C1672" s="424" t="s">
        <v>27181</v>
      </c>
      <c r="D1672" s="424" t="s">
        <v>74</v>
      </c>
      <c r="E1672" s="425">
        <v>406.23</v>
      </c>
    </row>
    <row r="1673" spans="1:5" ht="12.75" customHeight="1">
      <c r="A1673" s="423" t="s">
        <v>27182</v>
      </c>
      <c r="B1673" s="424" t="s">
        <v>24078</v>
      </c>
      <c r="C1673" s="424" t="s">
        <v>27183</v>
      </c>
      <c r="D1673" s="424" t="s">
        <v>74</v>
      </c>
      <c r="E1673" s="425">
        <v>439.35</v>
      </c>
    </row>
    <row r="1674" spans="1:5" ht="12.75" customHeight="1">
      <c r="A1674" s="423" t="s">
        <v>27184</v>
      </c>
      <c r="B1674" s="424" t="s">
        <v>24078</v>
      </c>
      <c r="C1674" s="424" t="s">
        <v>27185</v>
      </c>
      <c r="D1674" s="424" t="s">
        <v>74</v>
      </c>
      <c r="E1674" s="425">
        <v>521.11</v>
      </c>
    </row>
    <row r="1675" spans="1:5" ht="13.5" customHeight="1">
      <c r="A1675" s="420" t="s">
        <v>27186</v>
      </c>
      <c r="B1675" s="421" t="s">
        <v>24078</v>
      </c>
      <c r="C1675" s="421" t="s">
        <v>27187</v>
      </c>
      <c r="D1675" s="422"/>
      <c r="E1675" s="426"/>
    </row>
    <row r="1676" spans="1:5" ht="12.75" customHeight="1">
      <c r="A1676" s="423" t="s">
        <v>27188</v>
      </c>
      <c r="B1676" s="424" t="s">
        <v>24078</v>
      </c>
      <c r="C1676" s="556" t="s">
        <v>382</v>
      </c>
      <c r="D1676" s="424" t="s">
        <v>74</v>
      </c>
      <c r="E1676" s="425">
        <v>415.04</v>
      </c>
    </row>
    <row r="1677" spans="1:5" ht="2.25" customHeight="1">
      <c r="A1677" s="428"/>
      <c r="C1677" s="556"/>
      <c r="E1677" s="429"/>
    </row>
    <row r="1678" spans="1:5" ht="13.5" customHeight="1">
      <c r="A1678" s="423" t="s">
        <v>27189</v>
      </c>
      <c r="B1678" s="424" t="s">
        <v>24078</v>
      </c>
      <c r="C1678" s="556" t="s">
        <v>27190</v>
      </c>
      <c r="D1678" s="424" t="s">
        <v>74</v>
      </c>
      <c r="E1678" s="425">
        <v>405.99</v>
      </c>
    </row>
    <row r="1679" spans="1:5" ht="2.25" customHeight="1">
      <c r="A1679" s="428"/>
      <c r="C1679" s="556"/>
      <c r="E1679" s="429"/>
    </row>
    <row r="1680" spans="1:5" ht="13.5" customHeight="1">
      <c r="A1680" s="423" t="s">
        <v>27191</v>
      </c>
      <c r="B1680" s="424" t="s">
        <v>24078</v>
      </c>
      <c r="C1680" s="424" t="s">
        <v>27192</v>
      </c>
      <c r="D1680" s="424" t="s">
        <v>74</v>
      </c>
      <c r="E1680" s="425">
        <v>396.21</v>
      </c>
    </row>
    <row r="1681" spans="1:5" ht="12.75" customHeight="1">
      <c r="A1681" s="416" t="s">
        <v>27193</v>
      </c>
      <c r="B1681" s="417"/>
      <c r="C1681" s="418" t="s">
        <v>47</v>
      </c>
      <c r="D1681" s="419"/>
      <c r="E1681" s="430"/>
    </row>
    <row r="1682" spans="1:5" ht="12.75" customHeight="1">
      <c r="A1682" s="420" t="s">
        <v>27194</v>
      </c>
      <c r="B1682" s="421" t="s">
        <v>24078</v>
      </c>
      <c r="C1682" s="421" t="s">
        <v>27195</v>
      </c>
      <c r="D1682" s="422"/>
      <c r="E1682" s="426"/>
    </row>
    <row r="1683" spans="1:5" ht="13.5" customHeight="1">
      <c r="A1683" s="423" t="s">
        <v>27196</v>
      </c>
      <c r="B1683" s="424" t="s">
        <v>24078</v>
      </c>
      <c r="C1683" s="424" t="s">
        <v>27197</v>
      </c>
      <c r="D1683" s="424" t="s">
        <v>74</v>
      </c>
      <c r="E1683" s="425">
        <v>18.25</v>
      </c>
    </row>
    <row r="1684" spans="1:5" ht="12.75" customHeight="1">
      <c r="A1684" s="423" t="s">
        <v>27198</v>
      </c>
      <c r="B1684" s="424" t="s">
        <v>24078</v>
      </c>
      <c r="C1684" s="424" t="s">
        <v>27199</v>
      </c>
      <c r="D1684" s="424" t="s">
        <v>74</v>
      </c>
      <c r="E1684" s="425">
        <v>25.32</v>
      </c>
    </row>
    <row r="1685" spans="1:5" ht="13.5" customHeight="1">
      <c r="A1685" s="423" t="s">
        <v>27200</v>
      </c>
      <c r="B1685" s="424" t="s">
        <v>24078</v>
      </c>
      <c r="C1685" s="424" t="s">
        <v>27201</v>
      </c>
      <c r="D1685" s="424" t="s">
        <v>74</v>
      </c>
      <c r="E1685" s="425">
        <v>3.19</v>
      </c>
    </row>
    <row r="1686" spans="1:5" ht="12.75" customHeight="1">
      <c r="A1686" s="423" t="s">
        <v>27202</v>
      </c>
      <c r="B1686" s="424" t="s">
        <v>24078</v>
      </c>
      <c r="C1686" s="424" t="s">
        <v>27203</v>
      </c>
      <c r="D1686" s="424" t="s">
        <v>74</v>
      </c>
      <c r="E1686" s="425">
        <v>4.42</v>
      </c>
    </row>
    <row r="1687" spans="1:5" ht="12.75" customHeight="1">
      <c r="A1687" s="423" t="s">
        <v>27204</v>
      </c>
      <c r="B1687" s="424" t="s">
        <v>24078</v>
      </c>
      <c r="C1687" s="424" t="s">
        <v>104</v>
      </c>
      <c r="D1687" s="424" t="s">
        <v>74</v>
      </c>
      <c r="E1687" s="425">
        <v>13.92</v>
      </c>
    </row>
    <row r="1688" spans="1:5" ht="13.5" customHeight="1">
      <c r="A1688" s="423" t="s">
        <v>27205</v>
      </c>
      <c r="B1688" s="424" t="s">
        <v>24078</v>
      </c>
      <c r="C1688" s="424" t="s">
        <v>27206</v>
      </c>
      <c r="D1688" s="424" t="s">
        <v>74</v>
      </c>
      <c r="E1688" s="425">
        <v>16.3</v>
      </c>
    </row>
    <row r="1689" spans="1:5" ht="12.75" customHeight="1">
      <c r="A1689" s="423" t="s">
        <v>27207</v>
      </c>
      <c r="B1689" s="424" t="s">
        <v>24078</v>
      </c>
      <c r="C1689" s="556" t="s">
        <v>164</v>
      </c>
      <c r="D1689" s="424" t="s">
        <v>74</v>
      </c>
      <c r="E1689" s="425">
        <v>17.27</v>
      </c>
    </row>
    <row r="1690" spans="1:5" ht="3" customHeight="1">
      <c r="A1690" s="428"/>
      <c r="C1690" s="556"/>
      <c r="E1690" s="429"/>
    </row>
    <row r="1691" spans="1:5" ht="12.75" customHeight="1">
      <c r="A1691" s="420" t="s">
        <v>27208</v>
      </c>
      <c r="B1691" s="421" t="s">
        <v>24078</v>
      </c>
      <c r="C1691" s="421" t="s">
        <v>27209</v>
      </c>
      <c r="D1691" s="422"/>
      <c r="E1691" s="426"/>
    </row>
    <row r="1692" spans="1:5" ht="12.75" customHeight="1">
      <c r="A1692" s="423" t="s">
        <v>27210</v>
      </c>
      <c r="B1692" s="424" t="s">
        <v>24078</v>
      </c>
      <c r="C1692" s="424" t="s">
        <v>27211</v>
      </c>
      <c r="D1692" s="424" t="s">
        <v>74</v>
      </c>
      <c r="E1692" s="425">
        <v>19.04</v>
      </c>
    </row>
    <row r="1693" spans="1:5" ht="13.5" customHeight="1">
      <c r="A1693" s="423" t="s">
        <v>27212</v>
      </c>
      <c r="B1693" s="424" t="s">
        <v>24078</v>
      </c>
      <c r="C1693" s="424" t="s">
        <v>27213</v>
      </c>
      <c r="D1693" s="424" t="s">
        <v>74</v>
      </c>
      <c r="E1693" s="425">
        <v>26.05</v>
      </c>
    </row>
    <row r="1694" spans="1:5" ht="12.75" customHeight="1">
      <c r="A1694" s="423" t="s">
        <v>27214</v>
      </c>
      <c r="B1694" s="424" t="s">
        <v>24078</v>
      </c>
      <c r="C1694" s="424" t="s">
        <v>27215</v>
      </c>
      <c r="D1694" s="424" t="s">
        <v>74</v>
      </c>
      <c r="E1694" s="425">
        <v>12.48</v>
      </c>
    </row>
    <row r="1695" spans="1:5" ht="12.75" customHeight="1">
      <c r="A1695" s="423" t="s">
        <v>27216</v>
      </c>
      <c r="B1695" s="424" t="s">
        <v>24078</v>
      </c>
      <c r="C1695" s="424" t="s">
        <v>27217</v>
      </c>
      <c r="D1695" s="424" t="s">
        <v>74</v>
      </c>
      <c r="E1695" s="425">
        <v>15.4</v>
      </c>
    </row>
    <row r="1696" spans="1:5" ht="13.5" customHeight="1">
      <c r="A1696" s="423" t="s">
        <v>27218</v>
      </c>
      <c r="B1696" s="424" t="s">
        <v>24078</v>
      </c>
      <c r="C1696" s="424" t="s">
        <v>27219</v>
      </c>
      <c r="D1696" s="424" t="s">
        <v>74</v>
      </c>
      <c r="E1696" s="425">
        <v>3.2</v>
      </c>
    </row>
    <row r="1697" spans="1:5" ht="12.75" customHeight="1">
      <c r="A1697" s="423" t="s">
        <v>27220</v>
      </c>
      <c r="B1697" s="424" t="s">
        <v>24078</v>
      </c>
      <c r="C1697" s="424" t="s">
        <v>27221</v>
      </c>
      <c r="D1697" s="424" t="s">
        <v>74</v>
      </c>
      <c r="E1697" s="425">
        <v>2.84</v>
      </c>
    </row>
    <row r="1698" spans="1:5" ht="13.5" customHeight="1">
      <c r="A1698" s="423" t="s">
        <v>27222</v>
      </c>
      <c r="B1698" s="424" t="s">
        <v>24078</v>
      </c>
      <c r="C1698" s="424" t="s">
        <v>27223</v>
      </c>
      <c r="D1698" s="424" t="s">
        <v>74</v>
      </c>
      <c r="E1698" s="425">
        <v>4.43</v>
      </c>
    </row>
    <row r="1699" spans="1:5" ht="12.75" customHeight="1">
      <c r="A1699" s="423" t="s">
        <v>27224</v>
      </c>
      <c r="B1699" s="424" t="s">
        <v>24078</v>
      </c>
      <c r="C1699" s="424" t="s">
        <v>27225</v>
      </c>
      <c r="D1699" s="424" t="s">
        <v>74</v>
      </c>
      <c r="E1699" s="425">
        <v>4.07</v>
      </c>
    </row>
    <row r="1700" spans="1:5" ht="12.75" customHeight="1">
      <c r="A1700" s="423" t="s">
        <v>27226</v>
      </c>
      <c r="B1700" s="424" t="s">
        <v>24078</v>
      </c>
      <c r="C1700" s="424" t="s">
        <v>148</v>
      </c>
      <c r="D1700" s="424" t="s">
        <v>74</v>
      </c>
      <c r="E1700" s="425">
        <v>14.5</v>
      </c>
    </row>
    <row r="1701" spans="1:5" ht="13.5" customHeight="1">
      <c r="A1701" s="423" t="s">
        <v>27227</v>
      </c>
      <c r="B1701" s="424" t="s">
        <v>24078</v>
      </c>
      <c r="C1701" s="424" t="s">
        <v>106</v>
      </c>
      <c r="D1701" s="424" t="s">
        <v>74</v>
      </c>
      <c r="E1701" s="425">
        <v>12.83</v>
      </c>
    </row>
    <row r="1702" spans="1:5" ht="12.75" customHeight="1">
      <c r="A1702" s="423" t="s">
        <v>27228</v>
      </c>
      <c r="B1702" s="424" t="s">
        <v>24078</v>
      </c>
      <c r="C1702" s="556" t="s">
        <v>27229</v>
      </c>
      <c r="D1702" s="424" t="s">
        <v>74</v>
      </c>
      <c r="E1702" s="425">
        <v>18.420000000000002</v>
      </c>
    </row>
    <row r="1703" spans="1:5" ht="3" customHeight="1">
      <c r="A1703" s="428"/>
      <c r="C1703" s="556"/>
      <c r="E1703" s="429"/>
    </row>
    <row r="1704" spans="1:5" ht="12.75" customHeight="1">
      <c r="A1704" s="423" t="s">
        <v>27230</v>
      </c>
      <c r="B1704" s="424" t="s">
        <v>24078</v>
      </c>
      <c r="C1704" s="424" t="s">
        <v>27231</v>
      </c>
      <c r="D1704" s="424" t="s">
        <v>74</v>
      </c>
      <c r="E1704" s="425">
        <v>16.75</v>
      </c>
    </row>
    <row r="1705" spans="1:5" ht="12.75" customHeight="1">
      <c r="A1705" s="423" t="s">
        <v>27232</v>
      </c>
      <c r="B1705" s="424" t="s">
        <v>24078</v>
      </c>
      <c r="C1705" s="424" t="s">
        <v>120</v>
      </c>
      <c r="D1705" s="424" t="s">
        <v>74</v>
      </c>
      <c r="E1705" s="425">
        <v>19.07</v>
      </c>
    </row>
    <row r="1706" spans="1:5" ht="13.5" customHeight="1">
      <c r="A1706" s="420" t="s">
        <v>27233</v>
      </c>
      <c r="B1706" s="421" t="s">
        <v>24078</v>
      </c>
      <c r="C1706" s="421" t="s">
        <v>27234</v>
      </c>
      <c r="D1706" s="422"/>
      <c r="E1706" s="426"/>
    </row>
    <row r="1707" spans="1:5" ht="12.75" customHeight="1">
      <c r="A1707" s="423" t="s">
        <v>27235</v>
      </c>
      <c r="B1707" s="424" t="s">
        <v>24078</v>
      </c>
      <c r="C1707" s="424" t="s">
        <v>27236</v>
      </c>
      <c r="D1707" s="424" t="s">
        <v>74</v>
      </c>
      <c r="E1707" s="425">
        <v>6.1</v>
      </c>
    </row>
    <row r="1708" spans="1:5" ht="12.75" customHeight="1">
      <c r="A1708" s="423" t="s">
        <v>27237</v>
      </c>
      <c r="B1708" s="424" t="s">
        <v>24078</v>
      </c>
      <c r="C1708" s="424" t="s">
        <v>27238</v>
      </c>
      <c r="D1708" s="424" t="s">
        <v>74</v>
      </c>
      <c r="E1708" s="425">
        <v>54.01</v>
      </c>
    </row>
    <row r="1709" spans="1:5" ht="13.5" customHeight="1">
      <c r="A1709" s="423" t="s">
        <v>27239</v>
      </c>
      <c r="B1709" s="424" t="s">
        <v>24078</v>
      </c>
      <c r="C1709" s="424" t="s">
        <v>27240</v>
      </c>
      <c r="D1709" s="424" t="s">
        <v>74</v>
      </c>
      <c r="E1709" s="425">
        <v>19.559999999999999</v>
      </c>
    </row>
    <row r="1710" spans="1:5" ht="12.75" customHeight="1">
      <c r="A1710" s="423" t="s">
        <v>27241</v>
      </c>
      <c r="B1710" s="424" t="s">
        <v>24078</v>
      </c>
      <c r="C1710" s="424" t="s">
        <v>27242</v>
      </c>
      <c r="D1710" s="424" t="s">
        <v>74</v>
      </c>
      <c r="E1710" s="425">
        <v>22.28</v>
      </c>
    </row>
    <row r="1711" spans="1:5" ht="13.5" customHeight="1">
      <c r="A1711" s="420" t="s">
        <v>27243</v>
      </c>
      <c r="B1711" s="421" t="s">
        <v>24078</v>
      </c>
      <c r="C1711" s="421" t="s">
        <v>27244</v>
      </c>
      <c r="D1711" s="422"/>
      <c r="E1711" s="426"/>
    </row>
    <row r="1712" spans="1:5" ht="12.75" customHeight="1">
      <c r="A1712" s="423" t="s">
        <v>27245</v>
      </c>
      <c r="B1712" s="424" t="s">
        <v>24078</v>
      </c>
      <c r="C1712" s="424" t="s">
        <v>246</v>
      </c>
      <c r="D1712" s="424" t="s">
        <v>74</v>
      </c>
      <c r="E1712" s="425">
        <v>7.82</v>
      </c>
    </row>
    <row r="1713" spans="1:5" ht="12.75" customHeight="1">
      <c r="A1713" s="423" t="s">
        <v>27246</v>
      </c>
      <c r="B1713" s="424" t="s">
        <v>24078</v>
      </c>
      <c r="C1713" s="424" t="s">
        <v>223</v>
      </c>
      <c r="D1713" s="424" t="s">
        <v>74</v>
      </c>
      <c r="E1713" s="425">
        <v>11.62</v>
      </c>
    </row>
    <row r="1714" spans="1:5" ht="13.5" customHeight="1">
      <c r="A1714" s="423" t="s">
        <v>27247</v>
      </c>
      <c r="B1714" s="424" t="s">
        <v>24078</v>
      </c>
      <c r="C1714" s="556" t="s">
        <v>27248</v>
      </c>
      <c r="D1714" s="424" t="s">
        <v>74</v>
      </c>
      <c r="E1714" s="425">
        <v>24.71</v>
      </c>
    </row>
    <row r="1715" spans="1:5" ht="2.25" customHeight="1">
      <c r="A1715" s="428"/>
      <c r="C1715" s="556"/>
      <c r="E1715" s="429"/>
    </row>
    <row r="1716" spans="1:5" ht="13.5" customHeight="1">
      <c r="A1716" s="423" t="s">
        <v>27249</v>
      </c>
      <c r="B1716" s="424" t="s">
        <v>24078</v>
      </c>
      <c r="C1716" s="424" t="s">
        <v>27250</v>
      </c>
      <c r="D1716" s="424" t="s">
        <v>74</v>
      </c>
      <c r="E1716" s="425">
        <v>43.16</v>
      </c>
    </row>
    <row r="1717" spans="1:5" ht="12.75" customHeight="1">
      <c r="A1717" s="423" t="s">
        <v>27251</v>
      </c>
      <c r="B1717" s="424" t="s">
        <v>24078</v>
      </c>
      <c r="C1717" s="556" t="s">
        <v>147</v>
      </c>
      <c r="D1717" s="424" t="s">
        <v>74</v>
      </c>
      <c r="E1717" s="425">
        <v>43.01</v>
      </c>
    </row>
    <row r="1718" spans="1:5" ht="2.25" customHeight="1">
      <c r="A1718" s="428"/>
      <c r="C1718" s="556"/>
      <c r="E1718" s="429"/>
    </row>
    <row r="1719" spans="1:5" ht="13.5" customHeight="1">
      <c r="A1719" s="423" t="s">
        <v>27252</v>
      </c>
      <c r="B1719" s="424" t="s">
        <v>24078</v>
      </c>
      <c r="C1719" s="556" t="s">
        <v>27253</v>
      </c>
      <c r="D1719" s="424" t="s">
        <v>74</v>
      </c>
      <c r="E1719" s="425">
        <v>42.46</v>
      </c>
    </row>
    <row r="1720" spans="1:5" ht="2.25" customHeight="1">
      <c r="A1720" s="428"/>
      <c r="C1720" s="556"/>
      <c r="E1720" s="429"/>
    </row>
    <row r="1721" spans="1:5" ht="12.75" customHeight="1">
      <c r="A1721" s="420" t="s">
        <v>27254</v>
      </c>
      <c r="B1721" s="421" t="s">
        <v>24078</v>
      </c>
      <c r="C1721" s="421" t="s">
        <v>27255</v>
      </c>
      <c r="D1721" s="422"/>
      <c r="E1721" s="426"/>
    </row>
    <row r="1722" spans="1:5" ht="13.5" customHeight="1">
      <c r="A1722" s="423" t="s">
        <v>27256</v>
      </c>
      <c r="B1722" s="424" t="s">
        <v>24078</v>
      </c>
      <c r="C1722" s="424" t="s">
        <v>27257</v>
      </c>
      <c r="D1722" s="424" t="s">
        <v>74</v>
      </c>
      <c r="E1722" s="425">
        <v>1.71</v>
      </c>
    </row>
    <row r="1723" spans="1:5" ht="12.75" customHeight="1">
      <c r="A1723" s="423" t="s">
        <v>27258</v>
      </c>
      <c r="B1723" s="424" t="s">
        <v>24078</v>
      </c>
      <c r="C1723" s="424" t="s">
        <v>427</v>
      </c>
      <c r="D1723" s="424" t="s">
        <v>74</v>
      </c>
      <c r="E1723" s="425">
        <v>12.64</v>
      </c>
    </row>
    <row r="1724" spans="1:5" ht="13.5" customHeight="1">
      <c r="A1724" s="423" t="s">
        <v>27259</v>
      </c>
      <c r="B1724" s="424" t="s">
        <v>24078</v>
      </c>
      <c r="C1724" s="424" t="s">
        <v>27260</v>
      </c>
      <c r="D1724" s="424" t="s">
        <v>74</v>
      </c>
      <c r="E1724" s="425">
        <v>18.190000000000001</v>
      </c>
    </row>
    <row r="1725" spans="1:5" ht="12.75" customHeight="1">
      <c r="A1725" s="423" t="s">
        <v>27261</v>
      </c>
      <c r="B1725" s="424" t="s">
        <v>24078</v>
      </c>
      <c r="C1725" s="424" t="s">
        <v>27262</v>
      </c>
      <c r="D1725" s="424" t="s">
        <v>74</v>
      </c>
      <c r="E1725" s="425">
        <v>18.37</v>
      </c>
    </row>
    <row r="1726" spans="1:5" ht="12.75" customHeight="1">
      <c r="A1726" s="423" t="s">
        <v>27263</v>
      </c>
      <c r="B1726" s="424" t="s">
        <v>24078</v>
      </c>
      <c r="C1726" s="424" t="s">
        <v>27264</v>
      </c>
      <c r="D1726" s="424" t="s">
        <v>74</v>
      </c>
      <c r="E1726" s="425">
        <v>16.87</v>
      </c>
    </row>
    <row r="1727" spans="1:5" ht="13.5" customHeight="1">
      <c r="A1727" s="423" t="s">
        <v>27265</v>
      </c>
      <c r="B1727" s="424" t="s">
        <v>24078</v>
      </c>
      <c r="C1727" s="424" t="s">
        <v>27266</v>
      </c>
      <c r="D1727" s="424" t="s">
        <v>74</v>
      </c>
      <c r="E1727" s="425">
        <v>19.239999999999998</v>
      </c>
    </row>
    <row r="1728" spans="1:5" ht="12.75" customHeight="1">
      <c r="A1728" s="423" t="s">
        <v>27267</v>
      </c>
      <c r="B1728" s="424" t="s">
        <v>24078</v>
      </c>
      <c r="C1728" s="556" t="s">
        <v>27268</v>
      </c>
      <c r="D1728" s="424" t="s">
        <v>74</v>
      </c>
      <c r="E1728" s="425">
        <v>12.99</v>
      </c>
    </row>
    <row r="1729" spans="1:5" ht="3" customHeight="1">
      <c r="A1729" s="428"/>
      <c r="C1729" s="556"/>
      <c r="E1729" s="429"/>
    </row>
    <row r="1730" spans="1:5" ht="12.75" customHeight="1">
      <c r="A1730" s="423" t="s">
        <v>27269</v>
      </c>
      <c r="B1730" s="424" t="s">
        <v>24078</v>
      </c>
      <c r="C1730" s="556" t="s">
        <v>222</v>
      </c>
      <c r="D1730" s="424" t="s">
        <v>74</v>
      </c>
      <c r="E1730" s="425">
        <v>15.08</v>
      </c>
    </row>
    <row r="1731" spans="1:5" ht="2.25" customHeight="1">
      <c r="A1731" s="428"/>
      <c r="C1731" s="556"/>
      <c r="E1731" s="429"/>
    </row>
    <row r="1732" spans="1:5" ht="13.5" customHeight="1">
      <c r="A1732" s="423" t="s">
        <v>27270</v>
      </c>
      <c r="B1732" s="424" t="s">
        <v>24078</v>
      </c>
      <c r="C1732" s="556" t="s">
        <v>27271</v>
      </c>
      <c r="D1732" s="424" t="s">
        <v>74</v>
      </c>
      <c r="E1732" s="425">
        <v>14.15</v>
      </c>
    </row>
    <row r="1733" spans="1:5" ht="2.25" customHeight="1">
      <c r="A1733" s="428"/>
      <c r="C1733" s="556"/>
      <c r="E1733" s="429"/>
    </row>
    <row r="1734" spans="1:5" ht="13.5" customHeight="1">
      <c r="A1734" s="420" t="s">
        <v>27272</v>
      </c>
      <c r="B1734" s="421" t="s">
        <v>24078</v>
      </c>
      <c r="C1734" s="421" t="s">
        <v>27273</v>
      </c>
      <c r="D1734" s="422"/>
      <c r="E1734" s="426"/>
    </row>
    <row r="1735" spans="1:5" ht="12.75" customHeight="1">
      <c r="A1735" s="423" t="s">
        <v>27274</v>
      </c>
      <c r="B1735" s="424" t="s">
        <v>24078</v>
      </c>
      <c r="C1735" s="424" t="s">
        <v>27275</v>
      </c>
      <c r="D1735" s="424" t="s">
        <v>74</v>
      </c>
      <c r="E1735" s="425">
        <v>16.79</v>
      </c>
    </row>
    <row r="1736" spans="1:5" ht="12.75" customHeight="1">
      <c r="A1736" s="423" t="s">
        <v>27276</v>
      </c>
      <c r="B1736" s="424" t="s">
        <v>24078</v>
      </c>
      <c r="C1736" s="424" t="s">
        <v>27277</v>
      </c>
      <c r="D1736" s="424" t="s">
        <v>74</v>
      </c>
      <c r="E1736" s="425">
        <v>20.73</v>
      </c>
    </row>
    <row r="1737" spans="1:5" ht="13.5" customHeight="1">
      <c r="A1737" s="423" t="s">
        <v>27278</v>
      </c>
      <c r="B1737" s="424" t="s">
        <v>24078</v>
      </c>
      <c r="C1737" s="424" t="s">
        <v>27279</v>
      </c>
      <c r="D1737" s="424" t="s">
        <v>74</v>
      </c>
      <c r="E1737" s="425">
        <v>17.3</v>
      </c>
    </row>
    <row r="1738" spans="1:5" ht="12.75" customHeight="1">
      <c r="A1738" s="423" t="s">
        <v>27280</v>
      </c>
      <c r="B1738" s="424" t="s">
        <v>24078</v>
      </c>
      <c r="C1738" s="424" t="s">
        <v>27281</v>
      </c>
      <c r="D1738" s="424" t="s">
        <v>74</v>
      </c>
      <c r="E1738" s="425">
        <v>18.239999999999998</v>
      </c>
    </row>
    <row r="1739" spans="1:5" ht="12.75" customHeight="1">
      <c r="A1739" s="416" t="s">
        <v>27282</v>
      </c>
      <c r="B1739" s="417"/>
      <c r="C1739" s="418" t="s">
        <v>27283</v>
      </c>
      <c r="D1739" s="419"/>
      <c r="E1739" s="430"/>
    </row>
    <row r="1740" spans="1:5" ht="13.5" customHeight="1">
      <c r="A1740" s="420" t="s">
        <v>27284</v>
      </c>
      <c r="B1740" s="421" t="s">
        <v>24078</v>
      </c>
      <c r="C1740" s="421" t="s">
        <v>27285</v>
      </c>
      <c r="D1740" s="422"/>
      <c r="E1740" s="426"/>
    </row>
    <row r="1741" spans="1:5" ht="12.75" customHeight="1">
      <c r="A1741" s="423" t="s">
        <v>27286</v>
      </c>
      <c r="B1741" s="424" t="s">
        <v>24078</v>
      </c>
      <c r="C1741" s="424" t="s">
        <v>27287</v>
      </c>
      <c r="D1741" s="424" t="s">
        <v>100</v>
      </c>
      <c r="E1741" s="425">
        <v>2141.6999999999998</v>
      </c>
    </row>
    <row r="1742" spans="1:5" ht="13.5" customHeight="1">
      <c r="A1742" s="423" t="s">
        <v>27288</v>
      </c>
      <c r="B1742" s="424" t="s">
        <v>24078</v>
      </c>
      <c r="C1742" s="424" t="s">
        <v>27289</v>
      </c>
      <c r="D1742" s="424" t="s">
        <v>100</v>
      </c>
      <c r="E1742" s="425">
        <v>4076.96</v>
      </c>
    </row>
    <row r="1743" spans="1:5" ht="12.75" customHeight="1">
      <c r="A1743" s="423" t="s">
        <v>27290</v>
      </c>
      <c r="B1743" s="424" t="s">
        <v>24078</v>
      </c>
      <c r="C1743" s="424" t="s">
        <v>27291</v>
      </c>
      <c r="D1743" s="424" t="s">
        <v>24273</v>
      </c>
      <c r="E1743" s="425">
        <v>1673.57</v>
      </c>
    </row>
    <row r="1744" spans="1:5" ht="12.75" customHeight="1">
      <c r="A1744" s="423" t="s">
        <v>27292</v>
      </c>
      <c r="B1744" s="424" t="s">
        <v>24078</v>
      </c>
      <c r="C1744" s="424" t="s">
        <v>27293</v>
      </c>
      <c r="D1744" s="424" t="s">
        <v>24273</v>
      </c>
      <c r="E1744" s="425">
        <v>1724.07</v>
      </c>
    </row>
    <row r="1745" spans="1:5" ht="13.5" customHeight="1">
      <c r="A1745" s="423" t="s">
        <v>27294</v>
      </c>
      <c r="B1745" s="424" t="s">
        <v>24078</v>
      </c>
      <c r="C1745" s="424" t="s">
        <v>27295</v>
      </c>
      <c r="D1745" s="424" t="s">
        <v>100</v>
      </c>
      <c r="E1745" s="425">
        <v>2387.6999999999998</v>
      </c>
    </row>
    <row r="1746" spans="1:5" ht="12.75" customHeight="1">
      <c r="A1746" s="420" t="s">
        <v>27296</v>
      </c>
      <c r="B1746" s="421" t="s">
        <v>24078</v>
      </c>
      <c r="C1746" s="421" t="s">
        <v>27297</v>
      </c>
      <c r="D1746" s="422"/>
      <c r="E1746" s="426"/>
    </row>
    <row r="1747" spans="1:5" ht="13.5" customHeight="1">
      <c r="A1747" s="423" t="s">
        <v>27298</v>
      </c>
      <c r="B1747" s="424" t="s">
        <v>24078</v>
      </c>
      <c r="C1747" s="424" t="s">
        <v>27299</v>
      </c>
      <c r="D1747" s="424" t="s">
        <v>100</v>
      </c>
      <c r="E1747" s="425">
        <v>104.12</v>
      </c>
    </row>
    <row r="1748" spans="1:5" ht="12.75" customHeight="1">
      <c r="A1748" s="423" t="s">
        <v>27300</v>
      </c>
      <c r="B1748" s="424" t="s">
        <v>24078</v>
      </c>
      <c r="C1748" s="424" t="s">
        <v>27301</v>
      </c>
      <c r="D1748" s="424" t="s">
        <v>100</v>
      </c>
      <c r="E1748" s="425">
        <v>514.99</v>
      </c>
    </row>
    <row r="1749" spans="1:5" ht="12.75" customHeight="1">
      <c r="A1749" s="423" t="s">
        <v>27302</v>
      </c>
      <c r="B1749" s="424" t="s">
        <v>24078</v>
      </c>
      <c r="C1749" s="424" t="s">
        <v>27303</v>
      </c>
      <c r="D1749" s="424" t="s">
        <v>100</v>
      </c>
      <c r="E1749" s="425">
        <v>13.75</v>
      </c>
    </row>
    <row r="1750" spans="1:5" ht="13.5" customHeight="1">
      <c r="A1750" s="423" t="s">
        <v>27304</v>
      </c>
      <c r="B1750" s="424" t="s">
        <v>24078</v>
      </c>
      <c r="C1750" s="424" t="s">
        <v>27305</v>
      </c>
      <c r="D1750" s="424" t="s">
        <v>100</v>
      </c>
      <c r="E1750" s="425">
        <v>3.82</v>
      </c>
    </row>
    <row r="1751" spans="1:5" ht="12.75" customHeight="1">
      <c r="A1751" s="423" t="s">
        <v>27306</v>
      </c>
      <c r="B1751" s="424" t="s">
        <v>24078</v>
      </c>
      <c r="C1751" s="424" t="s">
        <v>27307</v>
      </c>
      <c r="D1751" s="424" t="s">
        <v>100</v>
      </c>
      <c r="E1751" s="425">
        <v>135.19</v>
      </c>
    </row>
    <row r="1752" spans="1:5" ht="12.75" customHeight="1">
      <c r="A1752" s="423" t="s">
        <v>27308</v>
      </c>
      <c r="B1752" s="424" t="s">
        <v>24078</v>
      </c>
      <c r="C1752" s="424" t="s">
        <v>27309</v>
      </c>
      <c r="D1752" s="424" t="s">
        <v>100</v>
      </c>
      <c r="E1752" s="425">
        <v>65.19</v>
      </c>
    </row>
    <row r="1753" spans="1:5" ht="13.5" customHeight="1">
      <c r="A1753" s="423" t="s">
        <v>27310</v>
      </c>
      <c r="B1753" s="424" t="s">
        <v>24078</v>
      </c>
      <c r="C1753" s="424" t="s">
        <v>27311</v>
      </c>
      <c r="D1753" s="424" t="s">
        <v>100</v>
      </c>
      <c r="E1753" s="425">
        <v>589.98</v>
      </c>
    </row>
    <row r="1754" spans="1:5" ht="12.75" customHeight="1">
      <c r="A1754" s="423" t="s">
        <v>27312</v>
      </c>
      <c r="B1754" s="424" t="s">
        <v>24078</v>
      </c>
      <c r="C1754" s="424" t="s">
        <v>27313</v>
      </c>
      <c r="D1754" s="424" t="s">
        <v>100</v>
      </c>
      <c r="E1754" s="425">
        <v>974.98</v>
      </c>
    </row>
    <row r="1755" spans="1:5" ht="13.5" customHeight="1">
      <c r="A1755" s="423" t="s">
        <v>27314</v>
      </c>
      <c r="B1755" s="424" t="s">
        <v>24078</v>
      </c>
      <c r="C1755" s="424" t="s">
        <v>27315</v>
      </c>
      <c r="D1755" s="424" t="s">
        <v>100</v>
      </c>
      <c r="E1755" s="425">
        <v>974.98</v>
      </c>
    </row>
    <row r="1756" spans="1:5" ht="12.75" customHeight="1">
      <c r="A1756" s="423" t="s">
        <v>27316</v>
      </c>
      <c r="B1756" s="424" t="s">
        <v>24078</v>
      </c>
      <c r="C1756" s="424" t="s">
        <v>27317</v>
      </c>
      <c r="D1756" s="424" t="s">
        <v>100</v>
      </c>
      <c r="E1756" s="425">
        <v>433.98</v>
      </c>
    </row>
    <row r="1757" spans="1:5" ht="12.75" customHeight="1">
      <c r="A1757" s="423" t="s">
        <v>27318</v>
      </c>
      <c r="B1757" s="424" t="s">
        <v>24078</v>
      </c>
      <c r="C1757" s="424" t="s">
        <v>27319</v>
      </c>
      <c r="D1757" s="424" t="s">
        <v>100</v>
      </c>
      <c r="E1757" s="425">
        <v>649.98</v>
      </c>
    </row>
    <row r="1758" spans="1:5" ht="13.5" customHeight="1">
      <c r="A1758" s="423" t="s">
        <v>27320</v>
      </c>
      <c r="B1758" s="424" t="s">
        <v>24078</v>
      </c>
      <c r="C1758" s="424" t="s">
        <v>27321</v>
      </c>
      <c r="D1758" s="424" t="s">
        <v>100</v>
      </c>
      <c r="E1758" s="425">
        <v>44.12</v>
      </c>
    </row>
    <row r="1759" spans="1:5" ht="12.75" customHeight="1">
      <c r="A1759" s="420" t="s">
        <v>27322</v>
      </c>
      <c r="B1759" s="421" t="s">
        <v>24078</v>
      </c>
      <c r="C1759" s="421" t="s">
        <v>27323</v>
      </c>
      <c r="D1759" s="422"/>
      <c r="E1759" s="426"/>
    </row>
    <row r="1760" spans="1:5" ht="13.5" customHeight="1">
      <c r="A1760" s="423" t="s">
        <v>27324</v>
      </c>
      <c r="B1760" s="424" t="s">
        <v>24078</v>
      </c>
      <c r="C1760" s="424" t="s">
        <v>27325</v>
      </c>
      <c r="D1760" s="424" t="s">
        <v>100</v>
      </c>
      <c r="E1760" s="425">
        <v>63.76</v>
      </c>
    </row>
    <row r="1761" spans="1:5" ht="12.75" customHeight="1">
      <c r="A1761" s="423" t="s">
        <v>27326</v>
      </c>
      <c r="B1761" s="424" t="s">
        <v>24078</v>
      </c>
      <c r="C1761" s="424" t="s">
        <v>27327</v>
      </c>
      <c r="D1761" s="424" t="s">
        <v>100</v>
      </c>
      <c r="E1761" s="425">
        <v>58.76</v>
      </c>
    </row>
    <row r="1762" spans="1:5" ht="12.75" customHeight="1">
      <c r="A1762" s="423" t="s">
        <v>27328</v>
      </c>
      <c r="B1762" s="424" t="s">
        <v>24078</v>
      </c>
      <c r="C1762" s="424" t="s">
        <v>27329</v>
      </c>
      <c r="D1762" s="424" t="s">
        <v>100</v>
      </c>
      <c r="E1762" s="425">
        <v>58.76</v>
      </c>
    </row>
    <row r="1763" spans="1:5" ht="13.5" customHeight="1">
      <c r="A1763" s="423" t="s">
        <v>27330</v>
      </c>
      <c r="B1763" s="424" t="s">
        <v>24078</v>
      </c>
      <c r="C1763" s="424" t="s">
        <v>27331</v>
      </c>
      <c r="D1763" s="424" t="s">
        <v>100</v>
      </c>
      <c r="E1763" s="425">
        <v>18.760000000000002</v>
      </c>
    </row>
    <row r="1764" spans="1:5" ht="12.75" customHeight="1">
      <c r="A1764" s="423" t="s">
        <v>27332</v>
      </c>
      <c r="B1764" s="424" t="s">
        <v>24078</v>
      </c>
      <c r="C1764" s="424" t="s">
        <v>27333</v>
      </c>
      <c r="D1764" s="424" t="s">
        <v>100</v>
      </c>
      <c r="E1764" s="425">
        <v>23.76</v>
      </c>
    </row>
    <row r="1765" spans="1:5" ht="12.75" customHeight="1">
      <c r="A1765" s="423" t="s">
        <v>27334</v>
      </c>
      <c r="B1765" s="424" t="s">
        <v>24078</v>
      </c>
      <c r="C1765" s="424" t="s">
        <v>27335</v>
      </c>
      <c r="D1765" s="424" t="s">
        <v>100</v>
      </c>
      <c r="E1765" s="425">
        <v>18.260000000000002</v>
      </c>
    </row>
    <row r="1766" spans="1:5" ht="13.5" customHeight="1">
      <c r="A1766" s="423" t="s">
        <v>27336</v>
      </c>
      <c r="B1766" s="424" t="s">
        <v>24078</v>
      </c>
      <c r="C1766" s="424" t="s">
        <v>27337</v>
      </c>
      <c r="D1766" s="424" t="s">
        <v>100</v>
      </c>
      <c r="E1766" s="425">
        <v>14.88</v>
      </c>
    </row>
    <row r="1767" spans="1:5" ht="12.75" customHeight="1">
      <c r="A1767" s="423" t="s">
        <v>27338</v>
      </c>
      <c r="B1767" s="424" t="s">
        <v>24078</v>
      </c>
      <c r="C1767" s="424" t="s">
        <v>27339</v>
      </c>
      <c r="D1767" s="424" t="s">
        <v>100</v>
      </c>
      <c r="E1767" s="425">
        <v>16.38</v>
      </c>
    </row>
    <row r="1768" spans="1:5" ht="13.5" customHeight="1">
      <c r="A1768" s="423" t="s">
        <v>27340</v>
      </c>
      <c r="B1768" s="424" t="s">
        <v>24078</v>
      </c>
      <c r="C1768" s="424" t="s">
        <v>27341</v>
      </c>
      <c r="D1768" s="424" t="s">
        <v>100</v>
      </c>
      <c r="E1768" s="425">
        <v>14.88</v>
      </c>
    </row>
    <row r="1769" spans="1:5" ht="12.75" customHeight="1">
      <c r="A1769" s="423" t="s">
        <v>27342</v>
      </c>
      <c r="B1769" s="424" t="s">
        <v>24078</v>
      </c>
      <c r="C1769" s="424" t="s">
        <v>27343</v>
      </c>
      <c r="D1769" s="424" t="s">
        <v>100</v>
      </c>
      <c r="E1769" s="425">
        <v>10.76</v>
      </c>
    </row>
    <row r="1770" spans="1:5" ht="12.75" customHeight="1">
      <c r="A1770" s="423" t="s">
        <v>27344</v>
      </c>
      <c r="B1770" s="424" t="s">
        <v>24078</v>
      </c>
      <c r="C1770" s="424" t="s">
        <v>27345</v>
      </c>
      <c r="D1770" s="424" t="s">
        <v>100</v>
      </c>
      <c r="E1770" s="425">
        <v>9.81</v>
      </c>
    </row>
    <row r="1771" spans="1:5" ht="13.5" customHeight="1">
      <c r="A1771" s="420" t="s">
        <v>27346</v>
      </c>
      <c r="B1771" s="421" t="s">
        <v>24078</v>
      </c>
      <c r="C1771" s="421" t="s">
        <v>27347</v>
      </c>
      <c r="D1771" s="422"/>
      <c r="E1771" s="426"/>
    </row>
    <row r="1772" spans="1:5" ht="12.75" customHeight="1">
      <c r="A1772" s="423" t="s">
        <v>27348</v>
      </c>
      <c r="B1772" s="424" t="s">
        <v>24078</v>
      </c>
      <c r="C1772" s="424" t="s">
        <v>27349</v>
      </c>
      <c r="D1772" s="424" t="s">
        <v>74</v>
      </c>
      <c r="E1772" s="425">
        <v>176.26</v>
      </c>
    </row>
    <row r="1773" spans="1:5" ht="13.5" customHeight="1">
      <c r="A1773" s="423" t="s">
        <v>27350</v>
      </c>
      <c r="B1773" s="424" t="s">
        <v>24078</v>
      </c>
      <c r="C1773" s="424" t="s">
        <v>27351</v>
      </c>
      <c r="D1773" s="424" t="s">
        <v>74</v>
      </c>
      <c r="E1773" s="425">
        <v>196.54</v>
      </c>
    </row>
    <row r="1774" spans="1:5" ht="12.75" customHeight="1">
      <c r="A1774" s="423" t="s">
        <v>27352</v>
      </c>
      <c r="B1774" s="424" t="s">
        <v>24078</v>
      </c>
      <c r="C1774" s="424" t="s">
        <v>27353</v>
      </c>
      <c r="D1774" s="424" t="s">
        <v>74</v>
      </c>
      <c r="E1774" s="425">
        <v>302.55</v>
      </c>
    </row>
    <row r="1775" spans="1:5" ht="12.75" customHeight="1">
      <c r="A1775" s="423" t="s">
        <v>27354</v>
      </c>
      <c r="B1775" s="424" t="s">
        <v>24078</v>
      </c>
      <c r="C1775" s="424" t="s">
        <v>27355</v>
      </c>
      <c r="D1775" s="424" t="s">
        <v>74</v>
      </c>
      <c r="E1775" s="425">
        <v>313.88</v>
      </c>
    </row>
    <row r="1776" spans="1:5" ht="13.5" customHeight="1">
      <c r="A1776" s="423" t="s">
        <v>27356</v>
      </c>
      <c r="B1776" s="424" t="s">
        <v>24078</v>
      </c>
      <c r="C1776" s="424" t="s">
        <v>27357</v>
      </c>
      <c r="D1776" s="424" t="s">
        <v>74</v>
      </c>
      <c r="E1776" s="425">
        <v>273.57</v>
      </c>
    </row>
    <row r="1777" spans="1:5" ht="12.75" customHeight="1">
      <c r="A1777" s="423" t="s">
        <v>27358</v>
      </c>
      <c r="B1777" s="424" t="s">
        <v>24078</v>
      </c>
      <c r="C1777" s="424" t="s">
        <v>27359</v>
      </c>
      <c r="D1777" s="424" t="s">
        <v>74</v>
      </c>
      <c r="E1777" s="425">
        <v>331.49</v>
      </c>
    </row>
    <row r="1778" spans="1:5" ht="12.75" customHeight="1">
      <c r="A1778" s="423" t="s">
        <v>27360</v>
      </c>
      <c r="B1778" s="424" t="s">
        <v>24078</v>
      </c>
      <c r="C1778" s="424" t="s">
        <v>27361</v>
      </c>
      <c r="D1778" s="424" t="s">
        <v>74</v>
      </c>
      <c r="E1778" s="425">
        <v>310.01</v>
      </c>
    </row>
    <row r="1779" spans="1:5" ht="13.5" customHeight="1">
      <c r="A1779" s="423" t="s">
        <v>27362</v>
      </c>
      <c r="B1779" s="424" t="s">
        <v>24078</v>
      </c>
      <c r="C1779" s="424" t="s">
        <v>27363</v>
      </c>
      <c r="D1779" s="424" t="s">
        <v>53</v>
      </c>
      <c r="E1779" s="425">
        <v>22.25</v>
      </c>
    </row>
    <row r="1780" spans="1:5" ht="12.75" customHeight="1">
      <c r="A1780" s="423" t="s">
        <v>27364</v>
      </c>
      <c r="B1780" s="424" t="s">
        <v>24078</v>
      </c>
      <c r="C1780" s="424" t="s">
        <v>27365</v>
      </c>
      <c r="D1780" s="424" t="s">
        <v>53</v>
      </c>
      <c r="E1780" s="425">
        <v>49.06</v>
      </c>
    </row>
    <row r="1781" spans="1:5" ht="13.5" customHeight="1">
      <c r="A1781" s="423" t="s">
        <v>27366</v>
      </c>
      <c r="B1781" s="424" t="s">
        <v>24078</v>
      </c>
      <c r="C1781" s="424" t="s">
        <v>27367</v>
      </c>
      <c r="D1781" s="424" t="s">
        <v>53</v>
      </c>
      <c r="E1781" s="425">
        <v>43.28</v>
      </c>
    </row>
    <row r="1782" spans="1:5" ht="12.75" customHeight="1">
      <c r="A1782" s="420" t="s">
        <v>27368</v>
      </c>
      <c r="B1782" s="421" t="s">
        <v>24078</v>
      </c>
      <c r="C1782" s="421" t="s">
        <v>27369</v>
      </c>
      <c r="D1782" s="422"/>
      <c r="E1782" s="426"/>
    </row>
    <row r="1783" spans="1:5" ht="12.75" customHeight="1">
      <c r="A1783" s="423" t="s">
        <v>27370</v>
      </c>
      <c r="B1783" s="424" t="s">
        <v>24078</v>
      </c>
      <c r="C1783" s="424" t="s">
        <v>27371</v>
      </c>
      <c r="D1783" s="424" t="s">
        <v>74</v>
      </c>
      <c r="E1783" s="425">
        <v>254.74</v>
      </c>
    </row>
    <row r="1784" spans="1:5" ht="13.5" customHeight="1">
      <c r="A1784" s="423" t="s">
        <v>27372</v>
      </c>
      <c r="B1784" s="424" t="s">
        <v>24078</v>
      </c>
      <c r="C1784" s="424" t="s">
        <v>27373</v>
      </c>
      <c r="D1784" s="424" t="s">
        <v>74</v>
      </c>
      <c r="E1784" s="425">
        <v>295.05</v>
      </c>
    </row>
    <row r="1785" spans="1:5" ht="12.75" customHeight="1">
      <c r="A1785" s="423" t="s">
        <v>27374</v>
      </c>
      <c r="B1785" s="424" t="s">
        <v>24078</v>
      </c>
      <c r="C1785" s="424" t="s">
        <v>27375</v>
      </c>
      <c r="D1785" s="424" t="s">
        <v>74</v>
      </c>
      <c r="E1785" s="425">
        <v>342.55</v>
      </c>
    </row>
    <row r="1786" spans="1:5" ht="13.5" customHeight="1">
      <c r="A1786" s="423" t="s">
        <v>27376</v>
      </c>
      <c r="B1786" s="424" t="s">
        <v>24078</v>
      </c>
      <c r="C1786" s="424" t="s">
        <v>27377</v>
      </c>
      <c r="D1786" s="424" t="s">
        <v>74</v>
      </c>
      <c r="E1786" s="425">
        <v>452.64</v>
      </c>
    </row>
    <row r="1787" spans="1:5" ht="12.75" customHeight="1">
      <c r="A1787" s="423" t="s">
        <v>27378</v>
      </c>
      <c r="B1787" s="424" t="s">
        <v>24078</v>
      </c>
      <c r="C1787" s="424" t="s">
        <v>27379</v>
      </c>
      <c r="D1787" s="424" t="s">
        <v>74</v>
      </c>
      <c r="E1787" s="425">
        <v>272.60000000000002</v>
      </c>
    </row>
    <row r="1788" spans="1:5" ht="12.75" customHeight="1">
      <c r="A1788" s="420" t="s">
        <v>27380</v>
      </c>
      <c r="B1788" s="421" t="s">
        <v>24078</v>
      </c>
      <c r="C1788" s="421" t="s">
        <v>27381</v>
      </c>
      <c r="D1788" s="422"/>
      <c r="E1788" s="426"/>
    </row>
    <row r="1789" spans="1:5" ht="13.5" customHeight="1">
      <c r="A1789" s="423" t="s">
        <v>27382</v>
      </c>
      <c r="B1789" s="424" t="s">
        <v>24078</v>
      </c>
      <c r="C1789" s="424" t="s">
        <v>27383</v>
      </c>
      <c r="D1789" s="424" t="s">
        <v>53</v>
      </c>
      <c r="E1789" s="425">
        <v>247.14</v>
      </c>
    </row>
    <row r="1790" spans="1:5" ht="12.75" customHeight="1">
      <c r="A1790" s="423" t="s">
        <v>27384</v>
      </c>
      <c r="B1790" s="424" t="s">
        <v>24078</v>
      </c>
      <c r="C1790" s="424" t="s">
        <v>27385</v>
      </c>
      <c r="D1790" s="424" t="s">
        <v>100</v>
      </c>
      <c r="E1790" s="425">
        <v>160.32</v>
      </c>
    </row>
    <row r="1791" spans="1:5" ht="13.5" customHeight="1">
      <c r="A1791" s="423" t="s">
        <v>27386</v>
      </c>
      <c r="B1791" s="424" t="s">
        <v>24078</v>
      </c>
      <c r="C1791" s="424" t="s">
        <v>27387</v>
      </c>
      <c r="D1791" s="424" t="s">
        <v>100</v>
      </c>
      <c r="E1791" s="425">
        <v>397.44</v>
      </c>
    </row>
    <row r="1792" spans="1:5" ht="12.75" customHeight="1">
      <c r="A1792" s="423" t="s">
        <v>27388</v>
      </c>
      <c r="B1792" s="424" t="s">
        <v>24078</v>
      </c>
      <c r="C1792" s="424" t="s">
        <v>27389</v>
      </c>
      <c r="D1792" s="424" t="s">
        <v>53</v>
      </c>
      <c r="E1792" s="425">
        <v>237.97</v>
      </c>
    </row>
    <row r="1793" spans="1:5" ht="12.75" customHeight="1">
      <c r="A1793" s="423" t="s">
        <v>27390</v>
      </c>
      <c r="B1793" s="424" t="s">
        <v>24078</v>
      </c>
      <c r="C1793" s="424" t="s">
        <v>27391</v>
      </c>
      <c r="D1793" s="424" t="s">
        <v>24273</v>
      </c>
      <c r="E1793" s="425">
        <v>775</v>
      </c>
    </row>
    <row r="1794" spans="1:5" ht="13.5" customHeight="1">
      <c r="A1794" s="423" t="s">
        <v>27392</v>
      </c>
      <c r="B1794" s="424" t="s">
        <v>24078</v>
      </c>
      <c r="C1794" s="424" t="s">
        <v>27393</v>
      </c>
      <c r="D1794" s="424" t="s">
        <v>24273</v>
      </c>
      <c r="E1794" s="425">
        <v>1288.5</v>
      </c>
    </row>
    <row r="1795" spans="1:5" ht="12.75" customHeight="1">
      <c r="A1795" s="420" t="s">
        <v>27394</v>
      </c>
      <c r="B1795" s="421" t="s">
        <v>24078</v>
      </c>
      <c r="C1795" s="421" t="s">
        <v>27395</v>
      </c>
      <c r="D1795" s="422"/>
      <c r="E1795" s="426"/>
    </row>
    <row r="1796" spans="1:5" ht="12.75" customHeight="1">
      <c r="A1796" s="423" t="s">
        <v>27396</v>
      </c>
      <c r="B1796" s="424" t="s">
        <v>24078</v>
      </c>
      <c r="C1796" s="424" t="s">
        <v>27397</v>
      </c>
      <c r="D1796" s="424" t="s">
        <v>100</v>
      </c>
      <c r="E1796" s="425">
        <v>2769.53</v>
      </c>
    </row>
    <row r="1797" spans="1:5" ht="13.5" customHeight="1">
      <c r="A1797" s="423" t="s">
        <v>27398</v>
      </c>
      <c r="B1797" s="424" t="s">
        <v>24078</v>
      </c>
      <c r="C1797" s="424" t="s">
        <v>27399</v>
      </c>
      <c r="D1797" s="424" t="s">
        <v>100</v>
      </c>
      <c r="E1797" s="425">
        <v>5236.6499999999996</v>
      </c>
    </row>
    <row r="1798" spans="1:5" ht="12.75" customHeight="1">
      <c r="A1798" s="423" t="s">
        <v>27400</v>
      </c>
      <c r="B1798" s="424" t="s">
        <v>24078</v>
      </c>
      <c r="C1798" s="424" t="s">
        <v>27401</v>
      </c>
      <c r="D1798" s="424" t="s">
        <v>100</v>
      </c>
      <c r="E1798" s="425">
        <v>3821.8</v>
      </c>
    </row>
    <row r="1799" spans="1:5" ht="13.5" customHeight="1">
      <c r="A1799" s="423" t="s">
        <v>27402</v>
      </c>
      <c r="B1799" s="424" t="s">
        <v>24078</v>
      </c>
      <c r="C1799" s="424" t="s">
        <v>27403</v>
      </c>
      <c r="D1799" s="424" t="s">
        <v>100</v>
      </c>
      <c r="E1799" s="425">
        <v>4061.13</v>
      </c>
    </row>
    <row r="1800" spans="1:5" ht="12.75" customHeight="1">
      <c r="A1800" s="423" t="s">
        <v>27404</v>
      </c>
      <c r="B1800" s="424" t="s">
        <v>24078</v>
      </c>
      <c r="C1800" s="424" t="s">
        <v>27405</v>
      </c>
      <c r="D1800" s="424" t="s">
        <v>100</v>
      </c>
      <c r="E1800" s="425">
        <v>2165.81</v>
      </c>
    </row>
    <row r="1801" spans="1:5" ht="12.75" customHeight="1">
      <c r="A1801" s="420" t="s">
        <v>27406</v>
      </c>
      <c r="B1801" s="421" t="s">
        <v>24078</v>
      </c>
      <c r="C1801" s="421" t="s">
        <v>27407</v>
      </c>
      <c r="D1801" s="422"/>
      <c r="E1801" s="426"/>
    </row>
    <row r="1802" spans="1:5" ht="13.5" customHeight="1">
      <c r="A1802" s="423" t="s">
        <v>27408</v>
      </c>
      <c r="B1802" s="424" t="s">
        <v>24078</v>
      </c>
      <c r="C1802" s="424" t="s">
        <v>27409</v>
      </c>
      <c r="D1802" s="424" t="s">
        <v>100</v>
      </c>
      <c r="E1802" s="425">
        <v>34.770000000000003</v>
      </c>
    </row>
    <row r="1803" spans="1:5" ht="12.75" customHeight="1">
      <c r="A1803" s="420" t="s">
        <v>27410</v>
      </c>
      <c r="B1803" s="421" t="s">
        <v>24078</v>
      </c>
      <c r="C1803" s="421" t="s">
        <v>27411</v>
      </c>
      <c r="D1803" s="422"/>
      <c r="E1803" s="426"/>
    </row>
    <row r="1804" spans="1:5" ht="13.5" customHeight="1">
      <c r="A1804" s="423" t="s">
        <v>27412</v>
      </c>
      <c r="B1804" s="424" t="s">
        <v>24078</v>
      </c>
      <c r="C1804" s="556" t="s">
        <v>27413</v>
      </c>
      <c r="D1804" s="424" t="s">
        <v>53</v>
      </c>
      <c r="E1804" s="425">
        <v>48.07</v>
      </c>
    </row>
    <row r="1805" spans="1:5" ht="2.25" customHeight="1">
      <c r="A1805" s="428"/>
      <c r="C1805" s="556"/>
      <c r="E1805" s="429"/>
    </row>
    <row r="1806" spans="1:5" ht="12.75" customHeight="1">
      <c r="A1806" s="423" t="s">
        <v>27414</v>
      </c>
      <c r="B1806" s="424" t="s">
        <v>24078</v>
      </c>
      <c r="C1806" s="556" t="s">
        <v>27415</v>
      </c>
      <c r="D1806" s="424" t="s">
        <v>53</v>
      </c>
      <c r="E1806" s="425">
        <v>66.86</v>
      </c>
    </row>
    <row r="1807" spans="1:5" ht="3" customHeight="1">
      <c r="A1807" s="428"/>
      <c r="C1807" s="556"/>
      <c r="E1807" s="429"/>
    </row>
    <row r="1808" spans="1:5" ht="12.75" customHeight="1">
      <c r="A1808" s="423" t="s">
        <v>27416</v>
      </c>
      <c r="B1808" s="424" t="s">
        <v>24078</v>
      </c>
      <c r="C1808" s="424" t="s">
        <v>27417</v>
      </c>
      <c r="D1808" s="424" t="s">
        <v>53</v>
      </c>
      <c r="E1808" s="425">
        <v>36.299999999999997</v>
      </c>
    </row>
    <row r="1809" spans="1:5" ht="12.75" customHeight="1">
      <c r="A1809" s="423" t="s">
        <v>27418</v>
      </c>
      <c r="B1809" s="424" t="s">
        <v>24078</v>
      </c>
      <c r="C1809" s="424" t="s">
        <v>273</v>
      </c>
      <c r="D1809" s="424" t="s">
        <v>53</v>
      </c>
      <c r="E1809" s="425">
        <v>29.27</v>
      </c>
    </row>
    <row r="1810" spans="1:5" ht="13.5" customHeight="1">
      <c r="A1810" s="423" t="s">
        <v>27419</v>
      </c>
      <c r="B1810" s="424" t="s">
        <v>24078</v>
      </c>
      <c r="C1810" s="424" t="s">
        <v>27420</v>
      </c>
      <c r="D1810" s="424" t="s">
        <v>53</v>
      </c>
      <c r="E1810" s="425">
        <v>205.03</v>
      </c>
    </row>
    <row r="1811" spans="1:5" ht="12.75" customHeight="1">
      <c r="A1811" s="420" t="s">
        <v>27421</v>
      </c>
      <c r="B1811" s="421" t="s">
        <v>24078</v>
      </c>
      <c r="C1811" s="421" t="s">
        <v>27422</v>
      </c>
      <c r="D1811" s="422"/>
      <c r="E1811" s="426"/>
    </row>
    <row r="1812" spans="1:5" ht="13.5" customHeight="1">
      <c r="A1812" s="423" t="s">
        <v>27423</v>
      </c>
      <c r="B1812" s="424" t="s">
        <v>24078</v>
      </c>
      <c r="C1812" s="424" t="s">
        <v>24459</v>
      </c>
      <c r="D1812" s="424" t="s">
        <v>53</v>
      </c>
      <c r="E1812" s="425">
        <v>32.72</v>
      </c>
    </row>
    <row r="1813" spans="1:5" ht="12.75" customHeight="1">
      <c r="A1813" s="423" t="s">
        <v>27424</v>
      </c>
      <c r="B1813" s="424" t="s">
        <v>24078</v>
      </c>
      <c r="C1813" s="424" t="s">
        <v>27425</v>
      </c>
      <c r="D1813" s="424" t="s">
        <v>53</v>
      </c>
      <c r="E1813" s="425">
        <v>48.74</v>
      </c>
    </row>
    <row r="1814" spans="1:5" ht="12.75" customHeight="1">
      <c r="A1814" s="420" t="s">
        <v>27426</v>
      </c>
      <c r="B1814" s="421" t="s">
        <v>24078</v>
      </c>
      <c r="C1814" s="421" t="s">
        <v>25212</v>
      </c>
      <c r="D1814" s="422"/>
      <c r="E1814" s="426"/>
    </row>
    <row r="1815" spans="1:5" ht="13.5" customHeight="1">
      <c r="A1815" s="423" t="s">
        <v>27427</v>
      </c>
      <c r="B1815" s="424" t="s">
        <v>24078</v>
      </c>
      <c r="C1815" s="424" t="s">
        <v>25214</v>
      </c>
      <c r="D1815" s="424" t="s">
        <v>53</v>
      </c>
      <c r="E1815" s="425">
        <v>26.49</v>
      </c>
    </row>
    <row r="1816" spans="1:5" ht="12.75" customHeight="1">
      <c r="A1816" s="420" t="s">
        <v>27428</v>
      </c>
      <c r="B1816" s="421" t="s">
        <v>24078</v>
      </c>
      <c r="C1816" s="421" t="s">
        <v>27429</v>
      </c>
      <c r="D1816" s="422"/>
      <c r="E1816" s="426"/>
    </row>
    <row r="1817" spans="1:5" ht="13.5" customHeight="1">
      <c r="A1817" s="423" t="s">
        <v>27430</v>
      </c>
      <c r="B1817" s="424" t="s">
        <v>24078</v>
      </c>
      <c r="C1817" s="424" t="s">
        <v>27431</v>
      </c>
      <c r="D1817" s="424" t="s">
        <v>53</v>
      </c>
      <c r="E1817" s="425">
        <v>251.13</v>
      </c>
    </row>
    <row r="1818" spans="1:5" ht="12.75" customHeight="1">
      <c r="A1818" s="423" t="s">
        <v>27432</v>
      </c>
      <c r="B1818" s="424" t="s">
        <v>24078</v>
      </c>
      <c r="C1818" s="424" t="s">
        <v>27433</v>
      </c>
      <c r="D1818" s="424" t="s">
        <v>53</v>
      </c>
      <c r="E1818" s="425">
        <v>245.66</v>
      </c>
    </row>
    <row r="1819" spans="1:5" ht="12.75" customHeight="1">
      <c r="A1819" s="423" t="s">
        <v>27434</v>
      </c>
      <c r="B1819" s="424" t="s">
        <v>24078</v>
      </c>
      <c r="C1819" s="424" t="s">
        <v>27435</v>
      </c>
      <c r="D1819" s="424" t="s">
        <v>53</v>
      </c>
      <c r="E1819" s="425">
        <v>19.23</v>
      </c>
    </row>
    <row r="1820" spans="1:5" ht="13.5" customHeight="1">
      <c r="A1820" s="420" t="s">
        <v>27436</v>
      </c>
      <c r="B1820" s="421" t="s">
        <v>24078</v>
      </c>
      <c r="C1820" s="421" t="s">
        <v>27437</v>
      </c>
      <c r="D1820" s="422"/>
      <c r="E1820" s="426"/>
    </row>
    <row r="1821" spans="1:5" ht="12.75" customHeight="1">
      <c r="A1821" s="423" t="s">
        <v>27438</v>
      </c>
      <c r="B1821" s="424" t="s">
        <v>24078</v>
      </c>
      <c r="C1821" s="424" t="s">
        <v>27439</v>
      </c>
      <c r="D1821" s="424" t="s">
        <v>100</v>
      </c>
      <c r="E1821" s="425">
        <v>298.3</v>
      </c>
    </row>
    <row r="1822" spans="1:5" ht="12.75" customHeight="1">
      <c r="A1822" s="423" t="s">
        <v>27440</v>
      </c>
      <c r="B1822" s="424" t="s">
        <v>24078</v>
      </c>
      <c r="C1822" s="424" t="s">
        <v>27441</v>
      </c>
      <c r="D1822" s="424" t="s">
        <v>100</v>
      </c>
      <c r="E1822" s="425">
        <v>268.3</v>
      </c>
    </row>
    <row r="1823" spans="1:5" ht="13.5" customHeight="1">
      <c r="A1823" s="423" t="s">
        <v>27442</v>
      </c>
      <c r="B1823" s="424" t="s">
        <v>24078</v>
      </c>
      <c r="C1823" s="424" t="s">
        <v>27443</v>
      </c>
      <c r="D1823" s="424" t="s">
        <v>100</v>
      </c>
      <c r="E1823" s="425">
        <v>663.25</v>
      </c>
    </row>
    <row r="1824" spans="1:5" ht="12.75" customHeight="1">
      <c r="A1824" s="423" t="s">
        <v>27444</v>
      </c>
      <c r="B1824" s="424" t="s">
        <v>24078</v>
      </c>
      <c r="C1824" s="424" t="s">
        <v>328</v>
      </c>
      <c r="D1824" s="424" t="s">
        <v>100</v>
      </c>
      <c r="E1824" s="425">
        <v>1023.25</v>
      </c>
    </row>
    <row r="1825" spans="1:5" ht="13.5" customHeight="1">
      <c r="A1825" s="416" t="s">
        <v>27445</v>
      </c>
      <c r="B1825" s="417"/>
      <c r="C1825" s="418" t="s">
        <v>4756</v>
      </c>
      <c r="D1825" s="419"/>
      <c r="E1825" s="430"/>
    </row>
    <row r="1826" spans="1:5" ht="12.75" customHeight="1">
      <c r="A1826" s="420" t="s">
        <v>27446</v>
      </c>
      <c r="B1826" s="421" t="s">
        <v>24078</v>
      </c>
      <c r="C1826" s="557" t="s">
        <v>27447</v>
      </c>
      <c r="D1826" s="422"/>
      <c r="E1826" s="426"/>
    </row>
    <row r="1827" spans="1:5" ht="4.5" customHeight="1">
      <c r="A1827" s="428"/>
      <c r="C1827" s="557"/>
      <c r="E1827" s="429"/>
    </row>
    <row r="1828" spans="1:5" ht="13.5" customHeight="1">
      <c r="A1828" s="423" t="s">
        <v>27448</v>
      </c>
      <c r="B1828" s="424" t="s">
        <v>24078</v>
      </c>
      <c r="C1828" s="424" t="s">
        <v>27449</v>
      </c>
      <c r="D1828" s="424" t="s">
        <v>53</v>
      </c>
      <c r="E1828" s="425">
        <v>171.46</v>
      </c>
    </row>
    <row r="1829" spans="1:5" ht="12.75" customHeight="1">
      <c r="A1829" s="423" t="s">
        <v>27450</v>
      </c>
      <c r="B1829" s="424" t="s">
        <v>24078</v>
      </c>
      <c r="C1829" s="424" t="s">
        <v>27451</v>
      </c>
      <c r="D1829" s="424" t="s">
        <v>53</v>
      </c>
      <c r="E1829" s="425">
        <v>708.03</v>
      </c>
    </row>
    <row r="1830" spans="1:5" ht="13.5" customHeight="1">
      <c r="A1830" s="423" t="s">
        <v>27452</v>
      </c>
      <c r="B1830" s="424" t="s">
        <v>24078</v>
      </c>
      <c r="C1830" s="424" t="s">
        <v>27453</v>
      </c>
      <c r="D1830" s="424" t="s">
        <v>53</v>
      </c>
      <c r="E1830" s="425">
        <v>1863.14</v>
      </c>
    </row>
    <row r="1831" spans="1:5" ht="12.75" customHeight="1">
      <c r="A1831" s="423" t="s">
        <v>27454</v>
      </c>
      <c r="B1831" s="424" t="s">
        <v>24078</v>
      </c>
      <c r="C1831" s="424" t="s">
        <v>27455</v>
      </c>
      <c r="D1831" s="424" t="s">
        <v>53</v>
      </c>
      <c r="E1831" s="425">
        <v>293.33999999999997</v>
      </c>
    </row>
    <row r="1832" spans="1:5" ht="12.75" customHeight="1">
      <c r="A1832" s="423" t="s">
        <v>27456</v>
      </c>
      <c r="B1832" s="424" t="s">
        <v>24078</v>
      </c>
      <c r="C1832" s="424" t="s">
        <v>27457</v>
      </c>
      <c r="D1832" s="424" t="s">
        <v>53</v>
      </c>
      <c r="E1832" s="425">
        <v>1012.1</v>
      </c>
    </row>
    <row r="1833" spans="1:5" ht="13.5" customHeight="1">
      <c r="A1833" s="420" t="s">
        <v>27458</v>
      </c>
      <c r="B1833" s="421" t="s">
        <v>24078</v>
      </c>
      <c r="C1833" s="421" t="s">
        <v>27459</v>
      </c>
      <c r="D1833" s="422"/>
      <c r="E1833" s="426"/>
    </row>
    <row r="1834" spans="1:5" ht="12.75" customHeight="1">
      <c r="A1834" s="423" t="s">
        <v>27460</v>
      </c>
      <c r="B1834" s="424" t="s">
        <v>24078</v>
      </c>
      <c r="C1834" s="424" t="s">
        <v>27461</v>
      </c>
      <c r="D1834" s="424" t="s">
        <v>53</v>
      </c>
      <c r="E1834" s="425">
        <v>175.62</v>
      </c>
    </row>
    <row r="1835" spans="1:5" ht="13.5" customHeight="1">
      <c r="A1835" s="423" t="s">
        <v>27462</v>
      </c>
      <c r="B1835" s="424" t="s">
        <v>24078</v>
      </c>
      <c r="C1835" s="424" t="s">
        <v>27463</v>
      </c>
      <c r="D1835" s="424" t="s">
        <v>53</v>
      </c>
      <c r="E1835" s="425">
        <v>216.58</v>
      </c>
    </row>
    <row r="1836" spans="1:5" ht="12.75" customHeight="1">
      <c r="A1836" s="423" t="s">
        <v>27464</v>
      </c>
      <c r="B1836" s="424" t="s">
        <v>24078</v>
      </c>
      <c r="C1836" s="424" t="s">
        <v>27465</v>
      </c>
      <c r="D1836" s="424" t="s">
        <v>53</v>
      </c>
      <c r="E1836" s="425">
        <v>312.12</v>
      </c>
    </row>
    <row r="1837" spans="1:5" ht="12.75" customHeight="1">
      <c r="A1837" s="423" t="s">
        <v>27466</v>
      </c>
      <c r="B1837" s="424" t="s">
        <v>24078</v>
      </c>
      <c r="C1837" s="424" t="s">
        <v>27467</v>
      </c>
      <c r="D1837" s="424" t="s">
        <v>53</v>
      </c>
      <c r="E1837" s="425">
        <v>503.9</v>
      </c>
    </row>
    <row r="1838" spans="1:5" ht="13.5" customHeight="1">
      <c r="A1838" s="423" t="s">
        <v>27468</v>
      </c>
      <c r="B1838" s="424" t="s">
        <v>24078</v>
      </c>
      <c r="C1838" s="424" t="s">
        <v>27469</v>
      </c>
      <c r="D1838" s="424" t="s">
        <v>53</v>
      </c>
      <c r="E1838" s="425">
        <v>658.96</v>
      </c>
    </row>
    <row r="1839" spans="1:5" ht="12.75" customHeight="1">
      <c r="A1839" s="423" t="s">
        <v>27470</v>
      </c>
      <c r="B1839" s="424" t="s">
        <v>24078</v>
      </c>
      <c r="C1839" s="424" t="s">
        <v>27471</v>
      </c>
      <c r="D1839" s="424" t="s">
        <v>53</v>
      </c>
      <c r="E1839" s="425">
        <v>957.4</v>
      </c>
    </row>
    <row r="1840" spans="1:5" ht="13.5" customHeight="1">
      <c r="A1840" s="423" t="s">
        <v>27472</v>
      </c>
      <c r="B1840" s="424" t="s">
        <v>24078</v>
      </c>
      <c r="C1840" s="424" t="s">
        <v>27473</v>
      </c>
      <c r="D1840" s="424" t="s">
        <v>53</v>
      </c>
      <c r="E1840" s="425">
        <v>1388.49</v>
      </c>
    </row>
    <row r="1841" spans="1:5" ht="12.75" customHeight="1">
      <c r="A1841" s="420" t="s">
        <v>27474</v>
      </c>
      <c r="B1841" s="421" t="s">
        <v>24078</v>
      </c>
      <c r="C1841" s="421" t="s">
        <v>27475</v>
      </c>
      <c r="D1841" s="422"/>
      <c r="E1841" s="426"/>
    </row>
    <row r="1842" spans="1:5" ht="12.75" customHeight="1">
      <c r="A1842" s="423" t="s">
        <v>27476</v>
      </c>
      <c r="B1842" s="424" t="s">
        <v>24078</v>
      </c>
      <c r="C1842" s="424" t="s">
        <v>27461</v>
      </c>
      <c r="D1842" s="424" t="s">
        <v>53</v>
      </c>
      <c r="E1842" s="425">
        <v>182.54</v>
      </c>
    </row>
    <row r="1843" spans="1:5" ht="13.5" customHeight="1">
      <c r="A1843" s="423" t="s">
        <v>27477</v>
      </c>
      <c r="B1843" s="424" t="s">
        <v>24078</v>
      </c>
      <c r="C1843" s="424" t="s">
        <v>27463</v>
      </c>
      <c r="D1843" s="424" t="s">
        <v>53</v>
      </c>
      <c r="E1843" s="425">
        <v>227.44</v>
      </c>
    </row>
    <row r="1844" spans="1:5" ht="12.75" customHeight="1">
      <c r="A1844" s="423" t="s">
        <v>27478</v>
      </c>
      <c r="B1844" s="424" t="s">
        <v>24078</v>
      </c>
      <c r="C1844" s="424" t="s">
        <v>27465</v>
      </c>
      <c r="D1844" s="424" t="s">
        <v>53</v>
      </c>
      <c r="E1844" s="425">
        <v>296.31</v>
      </c>
    </row>
    <row r="1845" spans="1:5" ht="12.75" customHeight="1">
      <c r="A1845" s="423" t="s">
        <v>27479</v>
      </c>
      <c r="B1845" s="424" t="s">
        <v>24078</v>
      </c>
      <c r="C1845" s="424" t="s">
        <v>27467</v>
      </c>
      <c r="D1845" s="424" t="s">
        <v>53</v>
      </c>
      <c r="E1845" s="425">
        <v>513.54</v>
      </c>
    </row>
    <row r="1846" spans="1:5" ht="13.5" customHeight="1">
      <c r="A1846" s="423" t="s">
        <v>27480</v>
      </c>
      <c r="B1846" s="424" t="s">
        <v>24078</v>
      </c>
      <c r="C1846" s="424" t="s">
        <v>27469</v>
      </c>
      <c r="D1846" s="424" t="s">
        <v>53</v>
      </c>
      <c r="E1846" s="425">
        <v>704.38</v>
      </c>
    </row>
    <row r="1847" spans="1:5" ht="12.75" customHeight="1">
      <c r="A1847" s="423" t="s">
        <v>27481</v>
      </c>
      <c r="B1847" s="424" t="s">
        <v>24078</v>
      </c>
      <c r="C1847" s="424" t="s">
        <v>27471</v>
      </c>
      <c r="D1847" s="424" t="s">
        <v>53</v>
      </c>
      <c r="E1847" s="425">
        <v>1011.71</v>
      </c>
    </row>
    <row r="1848" spans="1:5" ht="13.5" customHeight="1">
      <c r="A1848" s="423" t="s">
        <v>27482</v>
      </c>
      <c r="B1848" s="424" t="s">
        <v>24078</v>
      </c>
      <c r="C1848" s="424" t="s">
        <v>27473</v>
      </c>
      <c r="D1848" s="424" t="s">
        <v>53</v>
      </c>
      <c r="E1848" s="425">
        <v>1457.61</v>
      </c>
    </row>
    <row r="1849" spans="1:5" ht="12.75" customHeight="1">
      <c r="A1849" s="420" t="s">
        <v>27483</v>
      </c>
      <c r="B1849" s="421" t="s">
        <v>24078</v>
      </c>
      <c r="C1849" s="421" t="s">
        <v>27484</v>
      </c>
      <c r="D1849" s="422"/>
      <c r="E1849" s="426"/>
    </row>
    <row r="1850" spans="1:5" ht="12.75" customHeight="1">
      <c r="A1850" s="423" t="s">
        <v>27485</v>
      </c>
      <c r="B1850" s="424" t="s">
        <v>24078</v>
      </c>
      <c r="C1850" s="424" t="s">
        <v>27465</v>
      </c>
      <c r="D1850" s="424" t="s">
        <v>53</v>
      </c>
      <c r="E1850" s="425">
        <v>365.42</v>
      </c>
    </row>
    <row r="1851" spans="1:5" ht="13.5" customHeight="1">
      <c r="A1851" s="423" t="s">
        <v>27486</v>
      </c>
      <c r="B1851" s="424" t="s">
        <v>24078</v>
      </c>
      <c r="C1851" s="424" t="s">
        <v>27467</v>
      </c>
      <c r="D1851" s="424" t="s">
        <v>53</v>
      </c>
      <c r="E1851" s="425">
        <v>623.5</v>
      </c>
    </row>
    <row r="1852" spans="1:5" ht="12.75" customHeight="1">
      <c r="A1852" s="423" t="s">
        <v>27487</v>
      </c>
      <c r="B1852" s="424" t="s">
        <v>24078</v>
      </c>
      <c r="C1852" s="424" t="s">
        <v>27469</v>
      </c>
      <c r="D1852" s="424" t="s">
        <v>53</v>
      </c>
      <c r="E1852" s="425">
        <v>835.21</v>
      </c>
    </row>
    <row r="1853" spans="1:5" ht="13.5" customHeight="1">
      <c r="A1853" s="423" t="s">
        <v>27488</v>
      </c>
      <c r="B1853" s="424" t="s">
        <v>24078</v>
      </c>
      <c r="C1853" s="424" t="s">
        <v>27471</v>
      </c>
      <c r="D1853" s="424" t="s">
        <v>53</v>
      </c>
      <c r="E1853" s="425">
        <v>1196.1400000000001</v>
      </c>
    </row>
    <row r="1854" spans="1:5" ht="12.75" customHeight="1">
      <c r="A1854" s="423" t="s">
        <v>27489</v>
      </c>
      <c r="B1854" s="424" t="s">
        <v>24078</v>
      </c>
      <c r="C1854" s="424" t="s">
        <v>27473</v>
      </c>
      <c r="D1854" s="424" t="s">
        <v>53</v>
      </c>
      <c r="E1854" s="425">
        <v>1947.36</v>
      </c>
    </row>
    <row r="1855" spans="1:5" ht="12.75" customHeight="1">
      <c r="A1855" s="420" t="s">
        <v>27490</v>
      </c>
      <c r="B1855" s="421" t="s">
        <v>24078</v>
      </c>
      <c r="C1855" s="421" t="s">
        <v>27491</v>
      </c>
      <c r="D1855" s="422"/>
      <c r="E1855" s="426"/>
    </row>
    <row r="1856" spans="1:5" ht="13.5" customHeight="1">
      <c r="A1856" s="423" t="s">
        <v>27492</v>
      </c>
      <c r="B1856" s="424" t="s">
        <v>24078</v>
      </c>
      <c r="C1856" s="424" t="s">
        <v>27493</v>
      </c>
      <c r="D1856" s="424" t="s">
        <v>71</v>
      </c>
      <c r="E1856" s="425">
        <v>641.02</v>
      </c>
    </row>
    <row r="1857" spans="1:5" ht="12.75" customHeight="1">
      <c r="A1857" s="420" t="s">
        <v>27494</v>
      </c>
      <c r="B1857" s="421" t="s">
        <v>24078</v>
      </c>
      <c r="C1857" s="421" t="s">
        <v>27495</v>
      </c>
      <c r="D1857" s="422"/>
      <c r="E1857" s="426"/>
    </row>
    <row r="1858" spans="1:5" ht="12.75" customHeight="1">
      <c r="A1858" s="423" t="s">
        <v>27496</v>
      </c>
      <c r="B1858" s="424" t="s">
        <v>24078</v>
      </c>
      <c r="C1858" s="424" t="s">
        <v>27497</v>
      </c>
      <c r="D1858" s="424" t="s">
        <v>74</v>
      </c>
      <c r="E1858" s="425">
        <v>31.55</v>
      </c>
    </row>
    <row r="1859" spans="1:5" ht="13.5" customHeight="1">
      <c r="A1859" s="420" t="s">
        <v>27498</v>
      </c>
      <c r="B1859" s="421" t="s">
        <v>24078</v>
      </c>
      <c r="C1859" s="421" t="s">
        <v>27499</v>
      </c>
      <c r="D1859" s="422"/>
      <c r="E1859" s="426"/>
    </row>
    <row r="1860" spans="1:5" ht="12.75" customHeight="1">
      <c r="A1860" s="423" t="s">
        <v>27500</v>
      </c>
      <c r="B1860" s="424" t="s">
        <v>24078</v>
      </c>
      <c r="C1860" s="424" t="s">
        <v>27501</v>
      </c>
      <c r="D1860" s="424" t="s">
        <v>74</v>
      </c>
      <c r="E1860" s="425">
        <v>45.28</v>
      </c>
    </row>
    <row r="1861" spans="1:5" ht="13.5" customHeight="1">
      <c r="A1861" s="420" t="s">
        <v>27502</v>
      </c>
      <c r="B1861" s="421" t="s">
        <v>24078</v>
      </c>
      <c r="C1861" s="421" t="s">
        <v>27503</v>
      </c>
      <c r="D1861" s="422"/>
      <c r="E1861" s="426"/>
    </row>
    <row r="1862" spans="1:5" ht="12.75" customHeight="1">
      <c r="A1862" s="423" t="s">
        <v>27504</v>
      </c>
      <c r="B1862" s="424" t="s">
        <v>24078</v>
      </c>
      <c r="C1862" s="424" t="s">
        <v>27505</v>
      </c>
      <c r="D1862" s="424" t="s">
        <v>100</v>
      </c>
      <c r="E1862" s="425">
        <v>1162.3800000000001</v>
      </c>
    </row>
    <row r="1863" spans="1:5" ht="12.75" customHeight="1">
      <c r="A1863" s="423" t="s">
        <v>27506</v>
      </c>
      <c r="B1863" s="424" t="s">
        <v>24078</v>
      </c>
      <c r="C1863" s="424" t="s">
        <v>27507</v>
      </c>
      <c r="D1863" s="424" t="s">
        <v>100</v>
      </c>
      <c r="E1863" s="425">
        <v>1270.5</v>
      </c>
    </row>
    <row r="1864" spans="1:5" ht="13.5" customHeight="1">
      <c r="A1864" s="423" t="s">
        <v>27508</v>
      </c>
      <c r="B1864" s="424" t="s">
        <v>24078</v>
      </c>
      <c r="C1864" s="424" t="s">
        <v>27509</v>
      </c>
      <c r="D1864" s="424" t="s">
        <v>100</v>
      </c>
      <c r="E1864" s="425">
        <v>1383.92</v>
      </c>
    </row>
    <row r="1865" spans="1:5" ht="12.75" customHeight="1">
      <c r="A1865" s="423" t="s">
        <v>27510</v>
      </c>
      <c r="B1865" s="424" t="s">
        <v>24078</v>
      </c>
      <c r="C1865" s="424" t="s">
        <v>27511</v>
      </c>
      <c r="D1865" s="424" t="s">
        <v>100</v>
      </c>
      <c r="E1865" s="425">
        <v>1500.02</v>
      </c>
    </row>
    <row r="1866" spans="1:5" ht="13.5" customHeight="1">
      <c r="A1866" s="423" t="s">
        <v>27512</v>
      </c>
      <c r="B1866" s="424" t="s">
        <v>24078</v>
      </c>
      <c r="C1866" s="424" t="s">
        <v>27513</v>
      </c>
      <c r="D1866" s="424" t="s">
        <v>100</v>
      </c>
      <c r="E1866" s="425">
        <v>1626.7</v>
      </c>
    </row>
    <row r="1867" spans="1:5" ht="12.75" customHeight="1">
      <c r="A1867" s="423" t="s">
        <v>27514</v>
      </c>
      <c r="B1867" s="424" t="s">
        <v>24078</v>
      </c>
      <c r="C1867" s="424" t="s">
        <v>27515</v>
      </c>
      <c r="D1867" s="424" t="s">
        <v>100</v>
      </c>
      <c r="E1867" s="425">
        <v>1749.94</v>
      </c>
    </row>
    <row r="1868" spans="1:5" ht="12.75" customHeight="1">
      <c r="A1868" s="423" t="s">
        <v>27516</v>
      </c>
      <c r="B1868" s="424" t="s">
        <v>24078</v>
      </c>
      <c r="C1868" s="424" t="s">
        <v>27517</v>
      </c>
      <c r="D1868" s="424" t="s">
        <v>100</v>
      </c>
      <c r="E1868" s="425">
        <v>2425.5700000000002</v>
      </c>
    </row>
    <row r="1869" spans="1:5" ht="13.5" customHeight="1">
      <c r="A1869" s="423" t="s">
        <v>27518</v>
      </c>
      <c r="B1869" s="424" t="s">
        <v>24078</v>
      </c>
      <c r="C1869" s="424" t="s">
        <v>27519</v>
      </c>
      <c r="D1869" s="424" t="s">
        <v>100</v>
      </c>
      <c r="E1869" s="425">
        <v>2574.44</v>
      </c>
    </row>
    <row r="1870" spans="1:5" ht="12.75" customHeight="1">
      <c r="A1870" s="423" t="s">
        <v>27520</v>
      </c>
      <c r="B1870" s="424" t="s">
        <v>24078</v>
      </c>
      <c r="C1870" s="424" t="s">
        <v>27521</v>
      </c>
      <c r="D1870" s="424" t="s">
        <v>100</v>
      </c>
      <c r="E1870" s="425">
        <v>2925.75</v>
      </c>
    </row>
    <row r="1871" spans="1:5" ht="12.75" customHeight="1">
      <c r="A1871" s="423" t="s">
        <v>27522</v>
      </c>
      <c r="B1871" s="424" t="s">
        <v>24078</v>
      </c>
      <c r="C1871" s="424" t="s">
        <v>27523</v>
      </c>
      <c r="D1871" s="424" t="s">
        <v>100</v>
      </c>
      <c r="E1871" s="425">
        <v>3261.2</v>
      </c>
    </row>
    <row r="1872" spans="1:5" ht="13.5" customHeight="1">
      <c r="A1872" s="423" t="s">
        <v>27524</v>
      </c>
      <c r="B1872" s="424" t="s">
        <v>24078</v>
      </c>
      <c r="C1872" s="556" t="s">
        <v>27525</v>
      </c>
      <c r="D1872" s="424" t="s">
        <v>74</v>
      </c>
      <c r="E1872" s="425">
        <v>66.44</v>
      </c>
    </row>
    <row r="1873" spans="1:5" ht="2.25" customHeight="1">
      <c r="A1873" s="428"/>
      <c r="C1873" s="556"/>
      <c r="E1873" s="429"/>
    </row>
    <row r="1874" spans="1:5" ht="13.5" customHeight="1">
      <c r="A1874" s="420" t="s">
        <v>27526</v>
      </c>
      <c r="B1874" s="421" t="s">
        <v>24078</v>
      </c>
      <c r="C1874" s="421" t="s">
        <v>27527</v>
      </c>
      <c r="D1874" s="422"/>
      <c r="E1874" s="426"/>
    </row>
    <row r="1875" spans="1:5" ht="12.75" customHeight="1">
      <c r="A1875" s="423" t="s">
        <v>27528</v>
      </c>
      <c r="B1875" s="424" t="s">
        <v>24078</v>
      </c>
      <c r="C1875" s="424" t="s">
        <v>27529</v>
      </c>
      <c r="D1875" s="424" t="s">
        <v>100</v>
      </c>
      <c r="E1875" s="425">
        <v>1026.44</v>
      </c>
    </row>
    <row r="1876" spans="1:5" ht="12.75" customHeight="1">
      <c r="A1876" s="423" t="s">
        <v>27530</v>
      </c>
      <c r="B1876" s="424" t="s">
        <v>24078</v>
      </c>
      <c r="C1876" s="424" t="s">
        <v>27531</v>
      </c>
      <c r="D1876" s="424" t="s">
        <v>100</v>
      </c>
      <c r="E1876" s="425">
        <v>1743.27</v>
      </c>
    </row>
    <row r="1877" spans="1:5" ht="13.5" customHeight="1">
      <c r="A1877" s="420" t="s">
        <v>27532</v>
      </c>
      <c r="B1877" s="421" t="s">
        <v>24078</v>
      </c>
      <c r="C1877" s="421" t="s">
        <v>27533</v>
      </c>
      <c r="D1877" s="422"/>
      <c r="E1877" s="426"/>
    </row>
    <row r="1878" spans="1:5" ht="12.75" customHeight="1">
      <c r="A1878" s="423" t="s">
        <v>27534</v>
      </c>
      <c r="B1878" s="424" t="s">
        <v>24078</v>
      </c>
      <c r="C1878" s="424" t="s">
        <v>27535</v>
      </c>
      <c r="D1878" s="424" t="s">
        <v>53</v>
      </c>
      <c r="E1878" s="425">
        <v>894.67</v>
      </c>
    </row>
    <row r="1879" spans="1:5" ht="13.5" customHeight="1">
      <c r="A1879" s="423" t="s">
        <v>27536</v>
      </c>
      <c r="B1879" s="424" t="s">
        <v>24078</v>
      </c>
      <c r="C1879" s="424" t="s">
        <v>27537</v>
      </c>
      <c r="D1879" s="424" t="s">
        <v>53</v>
      </c>
      <c r="E1879" s="425">
        <v>1497.5</v>
      </c>
    </row>
    <row r="1880" spans="1:5" ht="12.75" customHeight="1">
      <c r="A1880" s="420" t="s">
        <v>27538</v>
      </c>
      <c r="B1880" s="421" t="s">
        <v>24078</v>
      </c>
      <c r="C1880" s="421" t="s">
        <v>27539</v>
      </c>
      <c r="D1880" s="422"/>
      <c r="E1880" s="426"/>
    </row>
    <row r="1881" spans="1:5" ht="12.75" customHeight="1">
      <c r="A1881" s="423" t="s">
        <v>27540</v>
      </c>
      <c r="B1881" s="424" t="s">
        <v>24078</v>
      </c>
      <c r="C1881" s="424" t="s">
        <v>27541</v>
      </c>
      <c r="D1881" s="424" t="s">
        <v>100</v>
      </c>
      <c r="E1881" s="425">
        <v>732.08</v>
      </c>
    </row>
    <row r="1882" spans="1:5" ht="13.5" customHeight="1">
      <c r="A1882" s="423" t="s">
        <v>27542</v>
      </c>
      <c r="B1882" s="424" t="s">
        <v>24078</v>
      </c>
      <c r="C1882" s="424" t="s">
        <v>27543</v>
      </c>
      <c r="D1882" s="424" t="s">
        <v>100</v>
      </c>
      <c r="E1882" s="425">
        <v>373.23</v>
      </c>
    </row>
    <row r="1883" spans="1:5" ht="12.75" customHeight="1">
      <c r="A1883" s="420" t="s">
        <v>27544</v>
      </c>
      <c r="B1883" s="421" t="s">
        <v>24078</v>
      </c>
      <c r="C1883" s="421" t="s">
        <v>27545</v>
      </c>
      <c r="D1883" s="422"/>
      <c r="E1883" s="426"/>
    </row>
    <row r="1884" spans="1:5" ht="12.75" customHeight="1">
      <c r="A1884" s="423" t="s">
        <v>27546</v>
      </c>
      <c r="B1884" s="424" t="s">
        <v>24078</v>
      </c>
      <c r="C1884" s="424" t="s">
        <v>27541</v>
      </c>
      <c r="D1884" s="424" t="s">
        <v>100</v>
      </c>
      <c r="E1884" s="425">
        <v>1212.51</v>
      </c>
    </row>
    <row r="1885" spans="1:5" ht="13.5" customHeight="1">
      <c r="A1885" s="423" t="s">
        <v>27547</v>
      </c>
      <c r="B1885" s="424" t="s">
        <v>24078</v>
      </c>
      <c r="C1885" s="424" t="s">
        <v>27543</v>
      </c>
      <c r="D1885" s="424" t="s">
        <v>100</v>
      </c>
      <c r="E1885" s="425">
        <v>123.73</v>
      </c>
    </row>
    <row r="1886" spans="1:5" ht="12.75" customHeight="1">
      <c r="A1886" s="420" t="s">
        <v>27548</v>
      </c>
      <c r="B1886" s="421" t="s">
        <v>24078</v>
      </c>
      <c r="C1886" s="421" t="s">
        <v>27549</v>
      </c>
      <c r="D1886" s="422"/>
      <c r="E1886" s="426"/>
    </row>
    <row r="1887" spans="1:5" ht="13.5" customHeight="1">
      <c r="A1887" s="423" t="s">
        <v>27550</v>
      </c>
      <c r="B1887" s="424" t="s">
        <v>24078</v>
      </c>
      <c r="C1887" s="424" t="s">
        <v>27551</v>
      </c>
      <c r="D1887" s="424" t="s">
        <v>100</v>
      </c>
      <c r="E1887" s="425">
        <v>1495.7</v>
      </c>
    </row>
    <row r="1888" spans="1:5" ht="12.75" customHeight="1">
      <c r="A1888" s="423" t="s">
        <v>27552</v>
      </c>
      <c r="B1888" s="424" t="s">
        <v>24078</v>
      </c>
      <c r="C1888" s="424" t="s">
        <v>27553</v>
      </c>
      <c r="D1888" s="424" t="s">
        <v>100</v>
      </c>
      <c r="E1888" s="425">
        <v>1717.36</v>
      </c>
    </row>
    <row r="1889" spans="1:5" ht="12.75" customHeight="1">
      <c r="A1889" s="423" t="s">
        <v>27554</v>
      </c>
      <c r="B1889" s="424" t="s">
        <v>24078</v>
      </c>
      <c r="C1889" s="424" t="s">
        <v>27555</v>
      </c>
      <c r="D1889" s="424" t="s">
        <v>100</v>
      </c>
      <c r="E1889" s="425">
        <v>1946.89</v>
      </c>
    </row>
    <row r="1890" spans="1:5" ht="13.5" customHeight="1">
      <c r="A1890" s="423" t="s">
        <v>27556</v>
      </c>
      <c r="B1890" s="424" t="s">
        <v>24078</v>
      </c>
      <c r="C1890" s="424" t="s">
        <v>27557</v>
      </c>
      <c r="D1890" s="424" t="s">
        <v>100</v>
      </c>
      <c r="E1890" s="425">
        <v>2408.2600000000002</v>
      </c>
    </row>
    <row r="1891" spans="1:5" ht="12.75" customHeight="1">
      <c r="A1891" s="423" t="s">
        <v>27558</v>
      </c>
      <c r="B1891" s="424" t="s">
        <v>24078</v>
      </c>
      <c r="C1891" s="424" t="s">
        <v>27559</v>
      </c>
      <c r="D1891" s="424" t="s">
        <v>100</v>
      </c>
      <c r="E1891" s="425">
        <v>2840.9</v>
      </c>
    </row>
    <row r="1892" spans="1:5" ht="13.5" customHeight="1">
      <c r="A1892" s="423" t="s">
        <v>27560</v>
      </c>
      <c r="B1892" s="424" t="s">
        <v>24078</v>
      </c>
      <c r="C1892" s="424" t="s">
        <v>27561</v>
      </c>
      <c r="D1892" s="424" t="s">
        <v>100</v>
      </c>
      <c r="E1892" s="425">
        <v>3124.74</v>
      </c>
    </row>
    <row r="1893" spans="1:5" ht="12.75" customHeight="1">
      <c r="A1893" s="423" t="s">
        <v>27562</v>
      </c>
      <c r="B1893" s="424" t="s">
        <v>24078</v>
      </c>
      <c r="C1893" s="424" t="s">
        <v>27563</v>
      </c>
      <c r="D1893" s="424" t="s">
        <v>100</v>
      </c>
      <c r="E1893" s="425">
        <v>3682.5</v>
      </c>
    </row>
    <row r="1894" spans="1:5" ht="12.75" customHeight="1">
      <c r="A1894" s="423" t="s">
        <v>27564</v>
      </c>
      <c r="B1894" s="424" t="s">
        <v>24078</v>
      </c>
      <c r="C1894" s="424" t="s">
        <v>27565</v>
      </c>
      <c r="D1894" s="424" t="s">
        <v>100</v>
      </c>
      <c r="E1894" s="425">
        <v>4032.07</v>
      </c>
    </row>
    <row r="1895" spans="1:5" ht="13.5" customHeight="1">
      <c r="A1895" s="423" t="s">
        <v>27566</v>
      </c>
      <c r="B1895" s="424" t="s">
        <v>24078</v>
      </c>
      <c r="C1895" s="424" t="s">
        <v>27567</v>
      </c>
      <c r="D1895" s="424" t="s">
        <v>100</v>
      </c>
      <c r="E1895" s="425">
        <v>4352.4799999999996</v>
      </c>
    </row>
    <row r="1896" spans="1:5" ht="12.75" customHeight="1">
      <c r="A1896" s="423" t="s">
        <v>27568</v>
      </c>
      <c r="B1896" s="424" t="s">
        <v>24078</v>
      </c>
      <c r="C1896" s="424" t="s">
        <v>27569</v>
      </c>
      <c r="D1896" s="424" t="s">
        <v>100</v>
      </c>
      <c r="E1896" s="425">
        <v>5063.74</v>
      </c>
    </row>
    <row r="1897" spans="1:5" ht="12.75" customHeight="1">
      <c r="A1897" s="420" t="s">
        <v>27570</v>
      </c>
      <c r="B1897" s="421" t="s">
        <v>24078</v>
      </c>
      <c r="C1897" s="421" t="s">
        <v>27571</v>
      </c>
      <c r="D1897" s="422"/>
      <c r="E1897" s="426"/>
    </row>
    <row r="1898" spans="1:5" ht="13.5" customHeight="1">
      <c r="A1898" s="423" t="s">
        <v>27572</v>
      </c>
      <c r="B1898" s="424" t="s">
        <v>24078</v>
      </c>
      <c r="C1898" s="424" t="s">
        <v>27551</v>
      </c>
      <c r="D1898" s="424" t="s">
        <v>100</v>
      </c>
      <c r="E1898" s="425">
        <v>1944.4</v>
      </c>
    </row>
    <row r="1899" spans="1:5" ht="12.75" customHeight="1">
      <c r="A1899" s="423" t="s">
        <v>27573</v>
      </c>
      <c r="B1899" s="424" t="s">
        <v>24078</v>
      </c>
      <c r="C1899" s="424" t="s">
        <v>27553</v>
      </c>
      <c r="D1899" s="424" t="s">
        <v>100</v>
      </c>
      <c r="E1899" s="425">
        <v>2308.36</v>
      </c>
    </row>
    <row r="1900" spans="1:5" ht="13.5" customHeight="1">
      <c r="A1900" s="423" t="s">
        <v>27574</v>
      </c>
      <c r="B1900" s="424" t="s">
        <v>24078</v>
      </c>
      <c r="C1900" s="424" t="s">
        <v>27555</v>
      </c>
      <c r="D1900" s="424" t="s">
        <v>100</v>
      </c>
      <c r="E1900" s="425">
        <v>2580.41</v>
      </c>
    </row>
    <row r="1901" spans="1:5" ht="12.75" customHeight="1">
      <c r="A1901" s="423" t="s">
        <v>27575</v>
      </c>
      <c r="B1901" s="424" t="s">
        <v>24078</v>
      </c>
      <c r="C1901" s="424" t="s">
        <v>27557</v>
      </c>
      <c r="D1901" s="424" t="s">
        <v>100</v>
      </c>
      <c r="E1901" s="425">
        <v>2846.91</v>
      </c>
    </row>
    <row r="1902" spans="1:5" ht="12.75" customHeight="1">
      <c r="A1902" s="423" t="s">
        <v>27576</v>
      </c>
      <c r="B1902" s="424" t="s">
        <v>24078</v>
      </c>
      <c r="C1902" s="424" t="s">
        <v>27559</v>
      </c>
      <c r="D1902" s="424" t="s">
        <v>100</v>
      </c>
      <c r="E1902" s="425">
        <v>3427.49</v>
      </c>
    </row>
    <row r="1903" spans="1:5" ht="13.5" customHeight="1">
      <c r="A1903" s="423" t="s">
        <v>27577</v>
      </c>
      <c r="B1903" s="424" t="s">
        <v>24078</v>
      </c>
      <c r="C1903" s="424" t="s">
        <v>27561</v>
      </c>
      <c r="D1903" s="424" t="s">
        <v>100</v>
      </c>
      <c r="E1903" s="425">
        <v>3734.37</v>
      </c>
    </row>
    <row r="1904" spans="1:5" ht="12.75" customHeight="1">
      <c r="A1904" s="423" t="s">
        <v>27578</v>
      </c>
      <c r="B1904" s="424" t="s">
        <v>24078</v>
      </c>
      <c r="C1904" s="424" t="s">
        <v>27563</v>
      </c>
      <c r="D1904" s="424" t="s">
        <v>100</v>
      </c>
      <c r="E1904" s="425">
        <v>4033.23</v>
      </c>
    </row>
    <row r="1905" spans="1:5" ht="13.5" customHeight="1">
      <c r="A1905" s="423" t="s">
        <v>27579</v>
      </c>
      <c r="B1905" s="424" t="s">
        <v>24078</v>
      </c>
      <c r="C1905" s="424" t="s">
        <v>27565</v>
      </c>
      <c r="D1905" s="424" t="s">
        <v>100</v>
      </c>
      <c r="E1905" s="425">
        <v>4362.7299999999996</v>
      </c>
    </row>
    <row r="1906" spans="1:5" ht="12.75" customHeight="1">
      <c r="A1906" s="423" t="s">
        <v>27580</v>
      </c>
      <c r="B1906" s="424" t="s">
        <v>24078</v>
      </c>
      <c r="C1906" s="424" t="s">
        <v>27567</v>
      </c>
      <c r="D1906" s="424" t="s">
        <v>100</v>
      </c>
      <c r="E1906" s="425">
        <v>4694.12</v>
      </c>
    </row>
    <row r="1907" spans="1:5" ht="12.75" customHeight="1">
      <c r="A1907" s="423" t="s">
        <v>27581</v>
      </c>
      <c r="B1907" s="424" t="s">
        <v>24078</v>
      </c>
      <c r="C1907" s="424" t="s">
        <v>27569</v>
      </c>
      <c r="D1907" s="424" t="s">
        <v>100</v>
      </c>
      <c r="E1907" s="425">
        <v>5421.26</v>
      </c>
    </row>
    <row r="1908" spans="1:5" ht="13.5" customHeight="1">
      <c r="A1908" s="420" t="s">
        <v>27582</v>
      </c>
      <c r="B1908" s="421" t="s">
        <v>24078</v>
      </c>
      <c r="C1908" s="421" t="s">
        <v>27583</v>
      </c>
      <c r="D1908" s="422"/>
      <c r="E1908" s="426"/>
    </row>
    <row r="1909" spans="1:5" ht="12.75" customHeight="1">
      <c r="A1909" s="423" t="s">
        <v>27584</v>
      </c>
      <c r="B1909" s="424" t="s">
        <v>24078</v>
      </c>
      <c r="C1909" s="424" t="s">
        <v>27551</v>
      </c>
      <c r="D1909" s="424" t="s">
        <v>100</v>
      </c>
      <c r="E1909" s="425">
        <v>2383.0100000000002</v>
      </c>
    </row>
    <row r="1910" spans="1:5" ht="13.5" customHeight="1">
      <c r="A1910" s="423" t="s">
        <v>27585</v>
      </c>
      <c r="B1910" s="424" t="s">
        <v>24078</v>
      </c>
      <c r="C1910" s="424" t="s">
        <v>27553</v>
      </c>
      <c r="D1910" s="424" t="s">
        <v>100</v>
      </c>
      <c r="E1910" s="425">
        <v>2655.16</v>
      </c>
    </row>
    <row r="1911" spans="1:5" ht="12.75" customHeight="1">
      <c r="A1911" s="423" t="s">
        <v>27586</v>
      </c>
      <c r="B1911" s="424" t="s">
        <v>24078</v>
      </c>
      <c r="C1911" s="424" t="s">
        <v>27555</v>
      </c>
      <c r="D1911" s="424" t="s">
        <v>100</v>
      </c>
      <c r="E1911" s="425">
        <v>2941.98</v>
      </c>
    </row>
    <row r="1912" spans="1:5" ht="12.75" customHeight="1">
      <c r="A1912" s="423" t="s">
        <v>27587</v>
      </c>
      <c r="B1912" s="424" t="s">
        <v>24078</v>
      </c>
      <c r="C1912" s="424" t="s">
        <v>27557</v>
      </c>
      <c r="D1912" s="424" t="s">
        <v>100</v>
      </c>
      <c r="E1912" s="425">
        <v>3373.37</v>
      </c>
    </row>
    <row r="1913" spans="1:5" ht="13.5" customHeight="1">
      <c r="A1913" s="423" t="s">
        <v>27588</v>
      </c>
      <c r="B1913" s="424" t="s">
        <v>24078</v>
      </c>
      <c r="C1913" s="424" t="s">
        <v>27559</v>
      </c>
      <c r="D1913" s="424" t="s">
        <v>100</v>
      </c>
      <c r="E1913" s="425">
        <v>3849.19</v>
      </c>
    </row>
    <row r="1914" spans="1:5" ht="12.75" customHeight="1">
      <c r="A1914" s="423" t="s">
        <v>27589</v>
      </c>
      <c r="B1914" s="424" t="s">
        <v>24078</v>
      </c>
      <c r="C1914" s="424" t="s">
        <v>27561</v>
      </c>
      <c r="D1914" s="424" t="s">
        <v>100</v>
      </c>
      <c r="E1914" s="425">
        <v>4172.93</v>
      </c>
    </row>
    <row r="1915" spans="1:5" ht="12.75" customHeight="1">
      <c r="A1915" s="423" t="s">
        <v>27590</v>
      </c>
      <c r="B1915" s="424" t="s">
        <v>24078</v>
      </c>
      <c r="C1915" s="424" t="s">
        <v>27563</v>
      </c>
      <c r="D1915" s="424" t="s">
        <v>100</v>
      </c>
      <c r="E1915" s="425">
        <v>4525.1000000000004</v>
      </c>
    </row>
    <row r="1916" spans="1:5" ht="13.5" customHeight="1">
      <c r="A1916" s="423" t="s">
        <v>27591</v>
      </c>
      <c r="B1916" s="424" t="s">
        <v>24078</v>
      </c>
      <c r="C1916" s="424" t="s">
        <v>27565</v>
      </c>
      <c r="D1916" s="424" t="s">
        <v>100</v>
      </c>
      <c r="E1916" s="425">
        <v>4875.1899999999996</v>
      </c>
    </row>
    <row r="1917" spans="1:5" ht="12.75" customHeight="1">
      <c r="A1917" s="423" t="s">
        <v>27592</v>
      </c>
      <c r="B1917" s="424" t="s">
        <v>24078</v>
      </c>
      <c r="C1917" s="424" t="s">
        <v>27567</v>
      </c>
      <c r="D1917" s="424" t="s">
        <v>100</v>
      </c>
      <c r="E1917" s="425">
        <v>5225.66</v>
      </c>
    </row>
    <row r="1918" spans="1:5" ht="13.5" customHeight="1">
      <c r="A1918" s="423" t="s">
        <v>27593</v>
      </c>
      <c r="B1918" s="424" t="s">
        <v>24078</v>
      </c>
      <c r="C1918" s="424" t="s">
        <v>27569</v>
      </c>
      <c r="D1918" s="424" t="s">
        <v>100</v>
      </c>
      <c r="E1918" s="425">
        <v>5996.43</v>
      </c>
    </row>
    <row r="1919" spans="1:5" ht="12.75" customHeight="1">
      <c r="A1919" s="420" t="s">
        <v>27594</v>
      </c>
      <c r="B1919" s="421" t="s">
        <v>24078</v>
      </c>
      <c r="C1919" s="421" t="s">
        <v>27595</v>
      </c>
      <c r="D1919" s="422"/>
      <c r="E1919" s="426"/>
    </row>
    <row r="1920" spans="1:5" ht="12.75" customHeight="1">
      <c r="A1920" s="423" t="s">
        <v>27596</v>
      </c>
      <c r="B1920" s="424" t="s">
        <v>24078</v>
      </c>
      <c r="C1920" s="424" t="s">
        <v>27551</v>
      </c>
      <c r="D1920" s="424" t="s">
        <v>100</v>
      </c>
      <c r="E1920" s="425">
        <v>2271.0700000000002</v>
      </c>
    </row>
    <row r="1921" spans="1:5" ht="13.5" customHeight="1">
      <c r="A1921" s="423" t="s">
        <v>27597</v>
      </c>
      <c r="B1921" s="424" t="s">
        <v>24078</v>
      </c>
      <c r="C1921" s="424" t="s">
        <v>27553</v>
      </c>
      <c r="D1921" s="424" t="s">
        <v>100</v>
      </c>
      <c r="E1921" s="425">
        <v>2377.89</v>
      </c>
    </row>
    <row r="1922" spans="1:5" ht="12.75" customHeight="1">
      <c r="A1922" s="423" t="s">
        <v>27598</v>
      </c>
      <c r="B1922" s="424" t="s">
        <v>24078</v>
      </c>
      <c r="C1922" s="424" t="s">
        <v>27555</v>
      </c>
      <c r="D1922" s="424" t="s">
        <v>100</v>
      </c>
      <c r="E1922" s="425">
        <v>2472.42</v>
      </c>
    </row>
    <row r="1923" spans="1:5" ht="13.5" customHeight="1">
      <c r="A1923" s="423" t="s">
        <v>27599</v>
      </c>
      <c r="B1923" s="424" t="s">
        <v>24078</v>
      </c>
      <c r="C1923" s="424" t="s">
        <v>27557</v>
      </c>
      <c r="D1923" s="424" t="s">
        <v>100</v>
      </c>
      <c r="E1923" s="425">
        <v>2793.78</v>
      </c>
    </row>
    <row r="1924" spans="1:5" ht="12.75" customHeight="1">
      <c r="A1924" s="423" t="s">
        <v>27600</v>
      </c>
      <c r="B1924" s="424" t="s">
        <v>24078</v>
      </c>
      <c r="C1924" s="424" t="s">
        <v>27559</v>
      </c>
      <c r="D1924" s="424" t="s">
        <v>100</v>
      </c>
      <c r="E1924" s="425">
        <v>3015.36</v>
      </c>
    </row>
    <row r="1925" spans="1:5" ht="12.75" customHeight="1">
      <c r="A1925" s="423" t="s">
        <v>27601</v>
      </c>
      <c r="B1925" s="424" t="s">
        <v>24078</v>
      </c>
      <c r="C1925" s="424" t="s">
        <v>27561</v>
      </c>
      <c r="D1925" s="424" t="s">
        <v>100</v>
      </c>
      <c r="E1925" s="425">
        <v>3338.81</v>
      </c>
    </row>
    <row r="1926" spans="1:5" ht="13.5" customHeight="1">
      <c r="A1926" s="423" t="s">
        <v>27602</v>
      </c>
      <c r="B1926" s="424" t="s">
        <v>24078</v>
      </c>
      <c r="C1926" s="424" t="s">
        <v>27563</v>
      </c>
      <c r="D1926" s="424" t="s">
        <v>100</v>
      </c>
      <c r="E1926" s="425">
        <v>3994.03</v>
      </c>
    </row>
    <row r="1927" spans="1:5" ht="12.75" customHeight="1">
      <c r="A1927" s="423" t="s">
        <v>27603</v>
      </c>
      <c r="B1927" s="424" t="s">
        <v>24078</v>
      </c>
      <c r="C1927" s="424" t="s">
        <v>27565</v>
      </c>
      <c r="D1927" s="424" t="s">
        <v>100</v>
      </c>
      <c r="E1927" s="425">
        <v>4312.1099999999997</v>
      </c>
    </row>
    <row r="1928" spans="1:5" ht="12.75" customHeight="1">
      <c r="A1928" s="423" t="s">
        <v>27604</v>
      </c>
      <c r="B1928" s="424" t="s">
        <v>24078</v>
      </c>
      <c r="C1928" s="424" t="s">
        <v>27567</v>
      </c>
      <c r="D1928" s="424" t="s">
        <v>100</v>
      </c>
      <c r="E1928" s="425">
        <v>4655.49</v>
      </c>
    </row>
    <row r="1929" spans="1:5" ht="13.5" customHeight="1">
      <c r="A1929" s="423" t="s">
        <v>27605</v>
      </c>
      <c r="B1929" s="424" t="s">
        <v>24078</v>
      </c>
      <c r="C1929" s="424" t="s">
        <v>27569</v>
      </c>
      <c r="D1929" s="424" t="s">
        <v>100</v>
      </c>
      <c r="E1929" s="425">
        <v>5343.91</v>
      </c>
    </row>
    <row r="1930" spans="1:5" ht="12.75" customHeight="1">
      <c r="A1930" s="420" t="s">
        <v>27606</v>
      </c>
      <c r="B1930" s="421" t="s">
        <v>24078</v>
      </c>
      <c r="C1930" s="421" t="s">
        <v>27607</v>
      </c>
      <c r="D1930" s="422"/>
      <c r="E1930" s="426"/>
    </row>
    <row r="1931" spans="1:5" ht="13.5" customHeight="1">
      <c r="A1931" s="423" t="s">
        <v>27608</v>
      </c>
      <c r="B1931" s="424" t="s">
        <v>24078</v>
      </c>
      <c r="C1931" s="424" t="s">
        <v>27551</v>
      </c>
      <c r="D1931" s="424" t="s">
        <v>100</v>
      </c>
      <c r="E1931" s="425">
        <v>2769.01</v>
      </c>
    </row>
    <row r="1932" spans="1:5" ht="12.75" customHeight="1">
      <c r="A1932" s="423" t="s">
        <v>27609</v>
      </c>
      <c r="B1932" s="424" t="s">
        <v>24078</v>
      </c>
      <c r="C1932" s="424" t="s">
        <v>27553</v>
      </c>
      <c r="D1932" s="424" t="s">
        <v>100</v>
      </c>
      <c r="E1932" s="425">
        <v>3017.66</v>
      </c>
    </row>
    <row r="1933" spans="1:5" ht="12.75" customHeight="1">
      <c r="A1933" s="423" t="s">
        <v>27610</v>
      </c>
      <c r="B1933" s="424" t="s">
        <v>24078</v>
      </c>
      <c r="C1933" s="424" t="s">
        <v>27555</v>
      </c>
      <c r="D1933" s="424" t="s">
        <v>100</v>
      </c>
      <c r="E1933" s="425">
        <v>3127.49</v>
      </c>
    </row>
    <row r="1934" spans="1:5" ht="13.5" customHeight="1">
      <c r="A1934" s="423" t="s">
        <v>27611</v>
      </c>
      <c r="B1934" s="424" t="s">
        <v>24078</v>
      </c>
      <c r="C1934" s="424" t="s">
        <v>27557</v>
      </c>
      <c r="D1934" s="424" t="s">
        <v>100</v>
      </c>
      <c r="E1934" s="425">
        <v>3230.05</v>
      </c>
    </row>
    <row r="1935" spans="1:5" ht="12.75" customHeight="1">
      <c r="A1935" s="423" t="s">
        <v>27612</v>
      </c>
      <c r="B1935" s="424" t="s">
        <v>24078</v>
      </c>
      <c r="C1935" s="424" t="s">
        <v>27559</v>
      </c>
      <c r="D1935" s="424" t="s">
        <v>100</v>
      </c>
      <c r="E1935" s="425">
        <v>3620.73</v>
      </c>
    </row>
    <row r="1936" spans="1:5" ht="13.5" customHeight="1">
      <c r="A1936" s="423" t="s">
        <v>27613</v>
      </c>
      <c r="B1936" s="424" t="s">
        <v>24078</v>
      </c>
      <c r="C1936" s="424" t="s">
        <v>27561</v>
      </c>
      <c r="D1936" s="424" t="s">
        <v>100</v>
      </c>
      <c r="E1936" s="425">
        <v>3984.38</v>
      </c>
    </row>
    <row r="1937" spans="1:5" ht="12.75" customHeight="1">
      <c r="A1937" s="423" t="s">
        <v>27614</v>
      </c>
      <c r="B1937" s="424" t="s">
        <v>24078</v>
      </c>
      <c r="C1937" s="424" t="s">
        <v>27563</v>
      </c>
      <c r="D1937" s="424" t="s">
        <v>100</v>
      </c>
      <c r="E1937" s="425">
        <v>4319.03</v>
      </c>
    </row>
    <row r="1938" spans="1:5" ht="12.75" customHeight="1">
      <c r="A1938" s="423" t="s">
        <v>27615</v>
      </c>
      <c r="B1938" s="424" t="s">
        <v>24078</v>
      </c>
      <c r="C1938" s="424" t="s">
        <v>27565</v>
      </c>
      <c r="D1938" s="424" t="s">
        <v>100</v>
      </c>
      <c r="E1938" s="425">
        <v>4643.17</v>
      </c>
    </row>
    <row r="1939" spans="1:5" ht="13.5" customHeight="1">
      <c r="A1939" s="423" t="s">
        <v>27616</v>
      </c>
      <c r="B1939" s="424" t="s">
        <v>24078</v>
      </c>
      <c r="C1939" s="424" t="s">
        <v>27567</v>
      </c>
      <c r="D1939" s="424" t="s">
        <v>100</v>
      </c>
      <c r="E1939" s="425">
        <v>5001.38</v>
      </c>
    </row>
    <row r="1940" spans="1:5" ht="12.75" customHeight="1">
      <c r="A1940" s="423" t="s">
        <v>27617</v>
      </c>
      <c r="B1940" s="424" t="s">
        <v>24078</v>
      </c>
      <c r="C1940" s="424" t="s">
        <v>27569</v>
      </c>
      <c r="D1940" s="424" t="s">
        <v>100</v>
      </c>
      <c r="E1940" s="425">
        <v>5736.78</v>
      </c>
    </row>
    <row r="1941" spans="1:5" ht="12.75" customHeight="1">
      <c r="A1941" s="420" t="s">
        <v>27618</v>
      </c>
      <c r="B1941" s="421" t="s">
        <v>24078</v>
      </c>
      <c r="C1941" s="421" t="s">
        <v>27619</v>
      </c>
      <c r="D1941" s="422"/>
      <c r="E1941" s="426"/>
    </row>
    <row r="1942" spans="1:5" ht="13.5" customHeight="1">
      <c r="A1942" s="423" t="s">
        <v>27620</v>
      </c>
      <c r="B1942" s="424" t="s">
        <v>24078</v>
      </c>
      <c r="C1942" s="424" t="s">
        <v>27551</v>
      </c>
      <c r="D1942" s="424" t="s">
        <v>100</v>
      </c>
      <c r="E1942" s="425">
        <v>3368.12</v>
      </c>
    </row>
    <row r="1943" spans="1:5" ht="12.75" customHeight="1">
      <c r="A1943" s="423" t="s">
        <v>27621</v>
      </c>
      <c r="B1943" s="424" t="s">
        <v>24078</v>
      </c>
      <c r="C1943" s="424" t="s">
        <v>27553</v>
      </c>
      <c r="D1943" s="424" t="s">
        <v>100</v>
      </c>
      <c r="E1943" s="425">
        <v>3491.73</v>
      </c>
    </row>
    <row r="1944" spans="1:5" ht="13.5" customHeight="1">
      <c r="A1944" s="423" t="s">
        <v>27622</v>
      </c>
      <c r="B1944" s="424" t="s">
        <v>24078</v>
      </c>
      <c r="C1944" s="424" t="s">
        <v>27555</v>
      </c>
      <c r="D1944" s="424" t="s">
        <v>100</v>
      </c>
      <c r="E1944" s="425">
        <v>3601.56</v>
      </c>
    </row>
    <row r="1945" spans="1:5" ht="12.75" customHeight="1">
      <c r="A1945" s="423" t="s">
        <v>27623</v>
      </c>
      <c r="B1945" s="424" t="s">
        <v>24078</v>
      </c>
      <c r="C1945" s="424" t="s">
        <v>27557</v>
      </c>
      <c r="D1945" s="424" t="s">
        <v>100</v>
      </c>
      <c r="E1945" s="425">
        <v>3836.4</v>
      </c>
    </row>
    <row r="1946" spans="1:5" ht="12.75" customHeight="1">
      <c r="A1946" s="423" t="s">
        <v>27624</v>
      </c>
      <c r="B1946" s="424" t="s">
        <v>24078</v>
      </c>
      <c r="C1946" s="424" t="s">
        <v>27559</v>
      </c>
      <c r="D1946" s="424" t="s">
        <v>100</v>
      </c>
      <c r="E1946" s="425">
        <v>4098.72</v>
      </c>
    </row>
    <row r="1947" spans="1:5" ht="13.5" customHeight="1">
      <c r="A1947" s="423" t="s">
        <v>27625</v>
      </c>
      <c r="B1947" s="424" t="s">
        <v>24078</v>
      </c>
      <c r="C1947" s="424" t="s">
        <v>27561</v>
      </c>
      <c r="D1947" s="424" t="s">
        <v>100</v>
      </c>
      <c r="E1947" s="425">
        <v>4477.29</v>
      </c>
    </row>
    <row r="1948" spans="1:5" ht="12.75" customHeight="1">
      <c r="A1948" s="423" t="s">
        <v>27626</v>
      </c>
      <c r="B1948" s="424" t="s">
        <v>24078</v>
      </c>
      <c r="C1948" s="424" t="s">
        <v>27563</v>
      </c>
      <c r="D1948" s="424" t="s">
        <v>100</v>
      </c>
      <c r="E1948" s="425">
        <v>4841.43</v>
      </c>
    </row>
    <row r="1949" spans="1:5" ht="13.5" customHeight="1">
      <c r="A1949" s="423" t="s">
        <v>27627</v>
      </c>
      <c r="B1949" s="424" t="s">
        <v>24078</v>
      </c>
      <c r="C1949" s="424" t="s">
        <v>27565</v>
      </c>
      <c r="D1949" s="424" t="s">
        <v>100</v>
      </c>
      <c r="E1949" s="425">
        <v>5187.79</v>
      </c>
    </row>
    <row r="1950" spans="1:5" ht="12.75" customHeight="1">
      <c r="A1950" s="423" t="s">
        <v>27628</v>
      </c>
      <c r="B1950" s="424" t="s">
        <v>24078</v>
      </c>
      <c r="C1950" s="424" t="s">
        <v>27567</v>
      </c>
      <c r="D1950" s="424" t="s">
        <v>100</v>
      </c>
      <c r="E1950" s="425">
        <v>5560.94</v>
      </c>
    </row>
    <row r="1951" spans="1:5" ht="12.75" customHeight="1">
      <c r="A1951" s="423" t="s">
        <v>27629</v>
      </c>
      <c r="B1951" s="424" t="s">
        <v>24078</v>
      </c>
      <c r="C1951" s="424" t="s">
        <v>27569</v>
      </c>
      <c r="D1951" s="424" t="s">
        <v>100</v>
      </c>
      <c r="E1951" s="425">
        <v>6348.04</v>
      </c>
    </row>
    <row r="1952" spans="1:5" ht="13.5" customHeight="1">
      <c r="A1952" s="420" t="s">
        <v>27630</v>
      </c>
      <c r="B1952" s="421" t="s">
        <v>24078</v>
      </c>
      <c r="C1952" s="421" t="s">
        <v>27631</v>
      </c>
      <c r="D1952" s="422"/>
      <c r="E1952" s="426"/>
    </row>
    <row r="1953" spans="1:5" ht="12.75" customHeight="1">
      <c r="A1953" s="423" t="s">
        <v>27632</v>
      </c>
      <c r="B1953" s="424" t="s">
        <v>24078</v>
      </c>
      <c r="C1953" s="424" t="s">
        <v>27633</v>
      </c>
      <c r="D1953" s="424" t="s">
        <v>53</v>
      </c>
      <c r="E1953" s="425">
        <v>994.48</v>
      </c>
    </row>
    <row r="1954" spans="1:5" ht="12.75" customHeight="1">
      <c r="A1954" s="423" t="s">
        <v>27634</v>
      </c>
      <c r="B1954" s="424" t="s">
        <v>24078</v>
      </c>
      <c r="C1954" s="424" t="s">
        <v>27635</v>
      </c>
      <c r="D1954" s="424" t="s">
        <v>53</v>
      </c>
      <c r="E1954" s="425">
        <v>540.88</v>
      </c>
    </row>
    <row r="1955" spans="1:5" ht="13.5" customHeight="1">
      <c r="A1955" s="420" t="s">
        <v>27636</v>
      </c>
      <c r="B1955" s="421" t="s">
        <v>24078</v>
      </c>
      <c r="C1955" s="421" t="s">
        <v>27637</v>
      </c>
      <c r="D1955" s="422"/>
      <c r="E1955" s="426"/>
    </row>
    <row r="1956" spans="1:5" ht="12.75" customHeight="1">
      <c r="A1956" s="423" t="s">
        <v>27638</v>
      </c>
      <c r="B1956" s="424" t="s">
        <v>24078</v>
      </c>
      <c r="C1956" s="424" t="s">
        <v>27639</v>
      </c>
      <c r="D1956" s="424" t="s">
        <v>100</v>
      </c>
      <c r="E1956" s="425">
        <v>1067.0999999999999</v>
      </c>
    </row>
    <row r="1957" spans="1:5" ht="13.5" customHeight="1">
      <c r="A1957" s="423" t="s">
        <v>27640</v>
      </c>
      <c r="B1957" s="424" t="s">
        <v>24078</v>
      </c>
      <c r="C1957" s="424" t="s">
        <v>27641</v>
      </c>
      <c r="D1957" s="424" t="s">
        <v>100</v>
      </c>
      <c r="E1957" s="425">
        <v>126.06</v>
      </c>
    </row>
    <row r="1958" spans="1:5" ht="12.75" customHeight="1">
      <c r="A1958" s="423" t="s">
        <v>27642</v>
      </c>
      <c r="B1958" s="424" t="s">
        <v>24078</v>
      </c>
      <c r="C1958" s="424" t="s">
        <v>27643</v>
      </c>
      <c r="D1958" s="424" t="s">
        <v>100</v>
      </c>
      <c r="E1958" s="425">
        <v>296.56</v>
      </c>
    </row>
    <row r="1959" spans="1:5" ht="12.75" customHeight="1">
      <c r="A1959" s="420" t="s">
        <v>27644</v>
      </c>
      <c r="B1959" s="421" t="s">
        <v>24078</v>
      </c>
      <c r="C1959" s="421" t="s">
        <v>27645</v>
      </c>
      <c r="D1959" s="422"/>
      <c r="E1959" s="426"/>
    </row>
    <row r="1960" spans="1:5" ht="13.5" customHeight="1">
      <c r="A1960" s="423" t="s">
        <v>27646</v>
      </c>
      <c r="B1960" s="424" t="s">
        <v>24078</v>
      </c>
      <c r="C1960" s="424" t="s">
        <v>31597</v>
      </c>
      <c r="D1960" s="424" t="s">
        <v>53</v>
      </c>
      <c r="E1960" s="425">
        <v>730.96</v>
      </c>
    </row>
    <row r="1961" spans="1:5" ht="12.75" customHeight="1">
      <c r="A1961" s="423" t="s">
        <v>27647</v>
      </c>
      <c r="B1961" s="424" t="s">
        <v>24078</v>
      </c>
      <c r="C1961" s="424" t="s">
        <v>27553</v>
      </c>
      <c r="D1961" s="424" t="s">
        <v>53</v>
      </c>
      <c r="E1961" s="425">
        <v>828.04</v>
      </c>
    </row>
    <row r="1962" spans="1:5" ht="13.5" customHeight="1">
      <c r="A1962" s="423" t="s">
        <v>27648</v>
      </c>
      <c r="B1962" s="424" t="s">
        <v>24078</v>
      </c>
      <c r="C1962" s="424" t="s">
        <v>27555</v>
      </c>
      <c r="D1962" s="424" t="s">
        <v>53</v>
      </c>
      <c r="E1962" s="425">
        <v>919.08</v>
      </c>
    </row>
    <row r="1963" spans="1:5" ht="12.75" customHeight="1">
      <c r="A1963" s="423" t="s">
        <v>27649</v>
      </c>
      <c r="B1963" s="424" t="s">
        <v>24078</v>
      </c>
      <c r="C1963" s="424" t="s">
        <v>27557</v>
      </c>
      <c r="D1963" s="424" t="s">
        <v>53</v>
      </c>
      <c r="E1963" s="425">
        <v>1018.62</v>
      </c>
    </row>
    <row r="1964" spans="1:5" ht="12.75" customHeight="1">
      <c r="A1964" s="423" t="s">
        <v>27650</v>
      </c>
      <c r="B1964" s="424" t="s">
        <v>24078</v>
      </c>
      <c r="C1964" s="424" t="s">
        <v>27559</v>
      </c>
      <c r="D1964" s="424" t="s">
        <v>53</v>
      </c>
      <c r="E1964" s="425">
        <v>1112.1300000000001</v>
      </c>
    </row>
    <row r="1965" spans="1:5" ht="13.5" customHeight="1">
      <c r="A1965" s="423" t="s">
        <v>27651</v>
      </c>
      <c r="B1965" s="424" t="s">
        <v>24078</v>
      </c>
      <c r="C1965" s="424" t="s">
        <v>27561</v>
      </c>
      <c r="D1965" s="424" t="s">
        <v>53</v>
      </c>
      <c r="E1965" s="425">
        <v>1214.1500000000001</v>
      </c>
    </row>
    <row r="1966" spans="1:5" ht="12.75" customHeight="1">
      <c r="A1966" s="423" t="s">
        <v>27652</v>
      </c>
      <c r="B1966" s="424" t="s">
        <v>24078</v>
      </c>
      <c r="C1966" s="424" t="s">
        <v>27563</v>
      </c>
      <c r="D1966" s="424" t="s">
        <v>53</v>
      </c>
      <c r="E1966" s="425">
        <v>1520.92</v>
      </c>
    </row>
    <row r="1967" spans="1:5" ht="13.5" customHeight="1">
      <c r="A1967" s="423" t="s">
        <v>27653</v>
      </c>
      <c r="B1967" s="424" t="s">
        <v>24078</v>
      </c>
      <c r="C1967" s="424" t="s">
        <v>27565</v>
      </c>
      <c r="D1967" s="424" t="s">
        <v>53</v>
      </c>
      <c r="E1967" s="425">
        <v>1632.93</v>
      </c>
    </row>
    <row r="1968" spans="1:5" ht="12.75" customHeight="1">
      <c r="A1968" s="423" t="s">
        <v>27654</v>
      </c>
      <c r="B1968" s="424" t="s">
        <v>24078</v>
      </c>
      <c r="C1968" s="424" t="s">
        <v>27567</v>
      </c>
      <c r="D1968" s="424" t="s">
        <v>53</v>
      </c>
      <c r="E1968" s="425">
        <v>1746.62</v>
      </c>
    </row>
    <row r="1969" spans="1:5" ht="12.75" customHeight="1">
      <c r="A1969" s="423" t="s">
        <v>27655</v>
      </c>
      <c r="B1969" s="424" t="s">
        <v>24078</v>
      </c>
      <c r="C1969" s="424" t="s">
        <v>27569</v>
      </c>
      <c r="D1969" s="424" t="s">
        <v>53</v>
      </c>
      <c r="E1969" s="425">
        <v>2440.11</v>
      </c>
    </row>
    <row r="1970" spans="1:5" ht="13.5" customHeight="1">
      <c r="A1970" s="420" t="s">
        <v>27656</v>
      </c>
      <c r="B1970" s="421" t="s">
        <v>24078</v>
      </c>
      <c r="C1970" s="421" t="s">
        <v>27657</v>
      </c>
      <c r="D1970" s="422"/>
      <c r="E1970" s="426"/>
    </row>
    <row r="1971" spans="1:5" ht="12.75" customHeight="1">
      <c r="A1971" s="423" t="s">
        <v>27658</v>
      </c>
      <c r="B1971" s="424" t="s">
        <v>24078</v>
      </c>
      <c r="C1971" s="424" t="s">
        <v>27551</v>
      </c>
      <c r="D1971" s="424" t="s">
        <v>53</v>
      </c>
      <c r="E1971" s="425">
        <v>483.88</v>
      </c>
    </row>
    <row r="1972" spans="1:5" ht="12.75" customHeight="1">
      <c r="A1972" s="423" t="s">
        <v>27659</v>
      </c>
      <c r="B1972" s="424" t="s">
        <v>24078</v>
      </c>
      <c r="C1972" s="424" t="s">
        <v>27553</v>
      </c>
      <c r="D1972" s="424" t="s">
        <v>53</v>
      </c>
      <c r="E1972" s="425">
        <v>575.46</v>
      </c>
    </row>
    <row r="1973" spans="1:5" ht="13.5" customHeight="1">
      <c r="A1973" s="423" t="s">
        <v>27660</v>
      </c>
      <c r="B1973" s="424" t="s">
        <v>24078</v>
      </c>
      <c r="C1973" s="424" t="s">
        <v>27555</v>
      </c>
      <c r="D1973" s="424" t="s">
        <v>53</v>
      </c>
      <c r="E1973" s="425">
        <v>660.77</v>
      </c>
    </row>
    <row r="1974" spans="1:5" ht="12.75" customHeight="1">
      <c r="A1974" s="423" t="s">
        <v>27661</v>
      </c>
      <c r="B1974" s="424" t="s">
        <v>24078</v>
      </c>
      <c r="C1974" s="424" t="s">
        <v>27557</v>
      </c>
      <c r="D1974" s="424" t="s">
        <v>53</v>
      </c>
      <c r="E1974" s="425">
        <v>755.33</v>
      </c>
    </row>
    <row r="1975" spans="1:5" ht="13.5" customHeight="1">
      <c r="A1975" s="423" t="s">
        <v>27662</v>
      </c>
      <c r="B1975" s="424" t="s">
        <v>24078</v>
      </c>
      <c r="C1975" s="424" t="s">
        <v>27559</v>
      </c>
      <c r="D1975" s="424" t="s">
        <v>53</v>
      </c>
      <c r="E1975" s="425">
        <v>843.1</v>
      </c>
    </row>
    <row r="1976" spans="1:5" ht="12.75" customHeight="1">
      <c r="A1976" s="423" t="s">
        <v>27663</v>
      </c>
      <c r="B1976" s="424" t="s">
        <v>24078</v>
      </c>
      <c r="C1976" s="424" t="s">
        <v>27561</v>
      </c>
      <c r="D1976" s="424" t="s">
        <v>53</v>
      </c>
      <c r="E1976" s="425">
        <v>932.86</v>
      </c>
    </row>
    <row r="1977" spans="1:5" ht="12.75" customHeight="1">
      <c r="A1977" s="423" t="s">
        <v>27664</v>
      </c>
      <c r="B1977" s="424" t="s">
        <v>24078</v>
      </c>
      <c r="C1977" s="424" t="s">
        <v>27563</v>
      </c>
      <c r="D1977" s="424" t="s">
        <v>53</v>
      </c>
      <c r="E1977" s="425">
        <v>1217.6099999999999</v>
      </c>
    </row>
    <row r="1978" spans="1:5" ht="13.5" customHeight="1">
      <c r="A1978" s="423" t="s">
        <v>27665</v>
      </c>
      <c r="B1978" s="424" t="s">
        <v>24078</v>
      </c>
      <c r="C1978" s="424" t="s">
        <v>27565</v>
      </c>
      <c r="D1978" s="424" t="s">
        <v>53</v>
      </c>
      <c r="E1978" s="425">
        <v>1324.87</v>
      </c>
    </row>
    <row r="1979" spans="1:5" ht="12.75" customHeight="1">
      <c r="A1979" s="423" t="s">
        <v>27666</v>
      </c>
      <c r="B1979" s="424" t="s">
        <v>24078</v>
      </c>
      <c r="C1979" s="424" t="s">
        <v>27567</v>
      </c>
      <c r="D1979" s="424" t="s">
        <v>53</v>
      </c>
      <c r="E1979" s="425">
        <v>1433.63</v>
      </c>
    </row>
    <row r="1980" spans="1:5" ht="13.5" customHeight="1">
      <c r="A1980" s="423" t="s">
        <v>27667</v>
      </c>
      <c r="B1980" s="424" t="s">
        <v>24078</v>
      </c>
      <c r="C1980" s="424" t="s">
        <v>27569</v>
      </c>
      <c r="D1980" s="424" t="s">
        <v>53</v>
      </c>
      <c r="E1980" s="425">
        <v>2085.33</v>
      </c>
    </row>
    <row r="1981" spans="1:5" ht="12.75" customHeight="1">
      <c r="A1981" s="420" t="s">
        <v>27668</v>
      </c>
      <c r="B1981" s="421" t="s">
        <v>24078</v>
      </c>
      <c r="C1981" s="421" t="s">
        <v>27669</v>
      </c>
      <c r="D1981" s="422"/>
      <c r="E1981" s="426"/>
    </row>
    <row r="1982" spans="1:5" ht="12.75" customHeight="1">
      <c r="A1982" s="423" t="s">
        <v>27670</v>
      </c>
      <c r="B1982" s="424" t="s">
        <v>24078</v>
      </c>
      <c r="C1982" s="424" t="s">
        <v>27671</v>
      </c>
      <c r="D1982" s="424" t="s">
        <v>53</v>
      </c>
      <c r="E1982" s="425">
        <v>140.4</v>
      </c>
    </row>
    <row r="1983" spans="1:5" ht="13.5" customHeight="1">
      <c r="A1983" s="423" t="s">
        <v>27672</v>
      </c>
      <c r="B1983" s="424" t="s">
        <v>24078</v>
      </c>
      <c r="C1983" s="424" t="s">
        <v>27673</v>
      </c>
      <c r="D1983" s="424" t="s">
        <v>53</v>
      </c>
      <c r="E1983" s="425">
        <v>109.46</v>
      </c>
    </row>
    <row r="1984" spans="1:5" ht="12.75" customHeight="1">
      <c r="A1984" s="423" t="s">
        <v>27674</v>
      </c>
      <c r="B1984" s="424" t="s">
        <v>24078</v>
      </c>
      <c r="C1984" s="424" t="s">
        <v>27675</v>
      </c>
      <c r="D1984" s="424" t="s">
        <v>53</v>
      </c>
      <c r="E1984" s="425">
        <v>136.18</v>
      </c>
    </row>
    <row r="1985" spans="1:5" ht="12.75" customHeight="1">
      <c r="A1985" s="420" t="s">
        <v>27676</v>
      </c>
      <c r="B1985" s="421" t="s">
        <v>24078</v>
      </c>
      <c r="C1985" s="421" t="s">
        <v>27677</v>
      </c>
      <c r="D1985" s="422"/>
      <c r="E1985" s="426"/>
    </row>
    <row r="1986" spans="1:5" ht="13.5" customHeight="1">
      <c r="A1986" s="423" t="s">
        <v>27678</v>
      </c>
      <c r="B1986" s="424" t="s">
        <v>24078</v>
      </c>
      <c r="C1986" s="424" t="s">
        <v>27679</v>
      </c>
      <c r="D1986" s="424" t="s">
        <v>71</v>
      </c>
      <c r="E1986" s="425">
        <v>123.52</v>
      </c>
    </row>
    <row r="1987" spans="1:5" ht="12.75" customHeight="1">
      <c r="A1987" s="423" t="s">
        <v>27680</v>
      </c>
      <c r="B1987" s="424" t="s">
        <v>24078</v>
      </c>
      <c r="C1987" s="424" t="s">
        <v>27681</v>
      </c>
      <c r="D1987" s="424" t="s">
        <v>71</v>
      </c>
      <c r="E1987" s="425">
        <v>226.44</v>
      </c>
    </row>
    <row r="1988" spans="1:5" ht="13.5" customHeight="1">
      <c r="A1988" s="420" t="s">
        <v>27682</v>
      </c>
      <c r="B1988" s="421" t="s">
        <v>24078</v>
      </c>
      <c r="C1988" s="421" t="s">
        <v>27683</v>
      </c>
      <c r="D1988" s="422"/>
      <c r="E1988" s="426"/>
    </row>
    <row r="1989" spans="1:5" ht="12.75" customHeight="1">
      <c r="A1989" s="423" t="s">
        <v>27684</v>
      </c>
      <c r="B1989" s="424" t="s">
        <v>24078</v>
      </c>
      <c r="C1989" s="424" t="s">
        <v>27685</v>
      </c>
      <c r="D1989" s="424" t="s">
        <v>53</v>
      </c>
      <c r="E1989" s="425">
        <v>37.54</v>
      </c>
    </row>
    <row r="1990" spans="1:5" ht="12.75" customHeight="1">
      <c r="A1990" s="423" t="s">
        <v>27686</v>
      </c>
      <c r="B1990" s="424" t="s">
        <v>24078</v>
      </c>
      <c r="C1990" s="424" t="s">
        <v>27687</v>
      </c>
      <c r="D1990" s="424" t="s">
        <v>53</v>
      </c>
      <c r="E1990" s="425">
        <v>37.54</v>
      </c>
    </row>
    <row r="1991" spans="1:5" ht="13.5" customHeight="1">
      <c r="A1991" s="423" t="s">
        <v>27688</v>
      </c>
      <c r="B1991" s="424" t="s">
        <v>24078</v>
      </c>
      <c r="C1991" s="424" t="s">
        <v>27689</v>
      </c>
      <c r="D1991" s="424" t="s">
        <v>53</v>
      </c>
      <c r="E1991" s="425">
        <v>38.619999999999997</v>
      </c>
    </row>
    <row r="1992" spans="1:5" ht="12.75" customHeight="1">
      <c r="A1992" s="420" t="s">
        <v>27690</v>
      </c>
      <c r="B1992" s="421" t="s">
        <v>24078</v>
      </c>
      <c r="C1992" s="421" t="s">
        <v>27691</v>
      </c>
      <c r="D1992" s="422"/>
      <c r="E1992" s="426"/>
    </row>
    <row r="1993" spans="1:5" ht="13.5" customHeight="1">
      <c r="A1993" s="423" t="s">
        <v>27692</v>
      </c>
      <c r="B1993" s="424" t="s">
        <v>24078</v>
      </c>
      <c r="C1993" s="424" t="s">
        <v>27693</v>
      </c>
      <c r="D1993" s="424" t="s">
        <v>53</v>
      </c>
      <c r="E1993" s="425">
        <v>246.83</v>
      </c>
    </row>
    <row r="1994" spans="1:5" ht="12.75" customHeight="1">
      <c r="A1994" s="423" t="s">
        <v>27694</v>
      </c>
      <c r="B1994" s="424" t="s">
        <v>24078</v>
      </c>
      <c r="C1994" s="424" t="s">
        <v>27695</v>
      </c>
      <c r="D1994" s="424" t="s">
        <v>53</v>
      </c>
      <c r="E1994" s="425">
        <v>80.33</v>
      </c>
    </row>
    <row r="1995" spans="1:5" ht="12.75" customHeight="1">
      <c r="A1995" s="423" t="s">
        <v>27696</v>
      </c>
      <c r="B1995" s="424" t="s">
        <v>24078</v>
      </c>
      <c r="C1995" s="424" t="s">
        <v>27697</v>
      </c>
      <c r="D1995" s="424" t="s">
        <v>53</v>
      </c>
      <c r="E1995" s="425">
        <v>105.16</v>
      </c>
    </row>
    <row r="1996" spans="1:5" ht="13.5" customHeight="1">
      <c r="A1996" s="423" t="s">
        <v>27698</v>
      </c>
      <c r="B1996" s="424" t="s">
        <v>24078</v>
      </c>
      <c r="C1996" s="424" t="s">
        <v>27699</v>
      </c>
      <c r="D1996" s="424" t="s">
        <v>53</v>
      </c>
      <c r="E1996" s="425">
        <v>131.06</v>
      </c>
    </row>
    <row r="1997" spans="1:5" ht="12.75" customHeight="1">
      <c r="A1997" s="423" t="s">
        <v>27700</v>
      </c>
      <c r="B1997" s="424" t="s">
        <v>24078</v>
      </c>
      <c r="C1997" s="424" t="s">
        <v>27701</v>
      </c>
      <c r="D1997" s="424" t="s">
        <v>53</v>
      </c>
      <c r="E1997" s="425">
        <v>166.19</v>
      </c>
    </row>
    <row r="1998" spans="1:5" ht="12.75" customHeight="1">
      <c r="A1998" s="423" t="s">
        <v>27702</v>
      </c>
      <c r="B1998" s="424" t="s">
        <v>24078</v>
      </c>
      <c r="C1998" s="424" t="s">
        <v>27703</v>
      </c>
      <c r="D1998" s="424" t="s">
        <v>53</v>
      </c>
      <c r="E1998" s="425">
        <v>464.62</v>
      </c>
    </row>
    <row r="1999" spans="1:5" ht="13.5" customHeight="1">
      <c r="A1999" s="423" t="s">
        <v>27704</v>
      </c>
      <c r="B1999" s="424" t="s">
        <v>24078</v>
      </c>
      <c r="C1999" s="424" t="s">
        <v>27705</v>
      </c>
      <c r="D1999" s="424" t="s">
        <v>53</v>
      </c>
      <c r="E1999" s="425">
        <v>206.06</v>
      </c>
    </row>
    <row r="2000" spans="1:5" ht="12.75" customHeight="1">
      <c r="A2000" s="423" t="s">
        <v>27706</v>
      </c>
      <c r="B2000" s="424" t="s">
        <v>24078</v>
      </c>
      <c r="C2000" s="424" t="s">
        <v>27707</v>
      </c>
      <c r="D2000" s="424" t="s">
        <v>53</v>
      </c>
      <c r="E2000" s="425">
        <v>214.06</v>
      </c>
    </row>
    <row r="2001" spans="1:5" ht="13.5" customHeight="1">
      <c r="A2001" s="423" t="s">
        <v>27708</v>
      </c>
      <c r="B2001" s="424" t="s">
        <v>24078</v>
      </c>
      <c r="C2001" s="424" t="s">
        <v>27709</v>
      </c>
      <c r="D2001" s="424" t="s">
        <v>53</v>
      </c>
      <c r="E2001" s="425">
        <v>147.06</v>
      </c>
    </row>
    <row r="2002" spans="1:5" ht="12.75" customHeight="1">
      <c r="A2002" s="423" t="s">
        <v>27710</v>
      </c>
      <c r="B2002" s="424" t="s">
        <v>24078</v>
      </c>
      <c r="C2002" s="424" t="s">
        <v>27711</v>
      </c>
      <c r="D2002" s="424" t="s">
        <v>53</v>
      </c>
      <c r="E2002" s="425">
        <v>206.42</v>
      </c>
    </row>
    <row r="2003" spans="1:5" ht="12.75" customHeight="1">
      <c r="A2003" s="420" t="s">
        <v>27712</v>
      </c>
      <c r="B2003" s="421" t="s">
        <v>24078</v>
      </c>
      <c r="C2003" s="421" t="s">
        <v>27713</v>
      </c>
      <c r="D2003" s="422"/>
      <c r="E2003" s="426"/>
    </row>
    <row r="2004" spans="1:5" ht="13.5" customHeight="1">
      <c r="A2004" s="423" t="s">
        <v>27714</v>
      </c>
      <c r="B2004" s="424" t="s">
        <v>24078</v>
      </c>
      <c r="C2004" s="424" t="s">
        <v>27715</v>
      </c>
      <c r="D2004" s="424" t="s">
        <v>74</v>
      </c>
      <c r="E2004" s="425">
        <v>17.239999999999998</v>
      </c>
    </row>
    <row r="2005" spans="1:5" ht="12.75" customHeight="1">
      <c r="A2005" s="423" t="s">
        <v>27716</v>
      </c>
      <c r="B2005" s="424" t="s">
        <v>24078</v>
      </c>
      <c r="C2005" s="424" t="s">
        <v>27717</v>
      </c>
      <c r="D2005" s="424" t="s">
        <v>74</v>
      </c>
      <c r="E2005" s="425">
        <v>38.43</v>
      </c>
    </row>
    <row r="2006" spans="1:5" ht="13.5" customHeight="1">
      <c r="A2006" s="420" t="s">
        <v>27718</v>
      </c>
      <c r="B2006" s="421" t="s">
        <v>24078</v>
      </c>
      <c r="C2006" s="421" t="s">
        <v>27719</v>
      </c>
      <c r="D2006" s="422"/>
      <c r="E2006" s="426"/>
    </row>
    <row r="2007" spans="1:5" ht="12.75" customHeight="1">
      <c r="A2007" s="423" t="s">
        <v>27720</v>
      </c>
      <c r="B2007" s="424" t="s">
        <v>24078</v>
      </c>
      <c r="C2007" s="424" t="s">
        <v>27721</v>
      </c>
      <c r="D2007" s="424" t="s">
        <v>74</v>
      </c>
      <c r="E2007" s="425">
        <v>110.79</v>
      </c>
    </row>
    <row r="2008" spans="1:5" ht="12.75" customHeight="1">
      <c r="A2008" s="423" t="s">
        <v>27722</v>
      </c>
      <c r="B2008" s="424" t="s">
        <v>24078</v>
      </c>
      <c r="C2008" s="424" t="s">
        <v>27723</v>
      </c>
      <c r="D2008" s="424" t="s">
        <v>74</v>
      </c>
      <c r="E2008" s="425">
        <v>184.63</v>
      </c>
    </row>
    <row r="2009" spans="1:5" ht="13.5" customHeight="1">
      <c r="A2009" s="420" t="s">
        <v>27724</v>
      </c>
      <c r="B2009" s="421" t="s">
        <v>24078</v>
      </c>
      <c r="C2009" s="421" t="s">
        <v>27725</v>
      </c>
      <c r="D2009" s="422"/>
      <c r="E2009" s="426"/>
    </row>
    <row r="2010" spans="1:5" ht="12.75" customHeight="1">
      <c r="A2010" s="423" t="s">
        <v>27726</v>
      </c>
      <c r="B2010" s="424" t="s">
        <v>24078</v>
      </c>
      <c r="C2010" s="424" t="s">
        <v>27727</v>
      </c>
      <c r="D2010" s="424" t="s">
        <v>74</v>
      </c>
      <c r="E2010" s="425">
        <v>11.21</v>
      </c>
    </row>
    <row r="2011" spans="1:5" ht="12.75" customHeight="1">
      <c r="A2011" s="420" t="s">
        <v>27728</v>
      </c>
      <c r="B2011" s="421" t="s">
        <v>24078</v>
      </c>
      <c r="C2011" s="421" t="s">
        <v>27729</v>
      </c>
      <c r="D2011" s="422"/>
      <c r="E2011" s="426"/>
    </row>
    <row r="2012" spans="1:5" ht="13.5" customHeight="1">
      <c r="A2012" s="423" t="s">
        <v>27730</v>
      </c>
      <c r="B2012" s="424" t="s">
        <v>24078</v>
      </c>
      <c r="C2012" s="424" t="s">
        <v>27731</v>
      </c>
      <c r="D2012" s="424" t="s">
        <v>100</v>
      </c>
      <c r="E2012" s="425">
        <v>1107.1199999999999</v>
      </c>
    </row>
    <row r="2013" spans="1:5" ht="12.75" customHeight="1">
      <c r="A2013" s="423" t="s">
        <v>27732</v>
      </c>
      <c r="B2013" s="424" t="s">
        <v>24078</v>
      </c>
      <c r="C2013" s="424" t="s">
        <v>27733</v>
      </c>
      <c r="D2013" s="424" t="s">
        <v>53</v>
      </c>
      <c r="E2013" s="425">
        <v>322.64999999999998</v>
      </c>
    </row>
    <row r="2014" spans="1:5" ht="13.5" customHeight="1">
      <c r="A2014" s="423" t="s">
        <v>27734</v>
      </c>
      <c r="B2014" s="424" t="s">
        <v>24078</v>
      </c>
      <c r="C2014" s="424" t="s">
        <v>27735</v>
      </c>
      <c r="D2014" s="424" t="s">
        <v>100</v>
      </c>
      <c r="E2014" s="425">
        <v>1965.75</v>
      </c>
    </row>
    <row r="2015" spans="1:5" ht="12.75" customHeight="1">
      <c r="A2015" s="423" t="s">
        <v>27736</v>
      </c>
      <c r="B2015" s="424" t="s">
        <v>24078</v>
      </c>
      <c r="C2015" s="424" t="s">
        <v>27737</v>
      </c>
      <c r="D2015" s="424" t="s">
        <v>53</v>
      </c>
      <c r="E2015" s="425">
        <v>364.86</v>
      </c>
    </row>
    <row r="2016" spans="1:5" ht="12.75" customHeight="1">
      <c r="A2016" s="420" t="s">
        <v>27738</v>
      </c>
      <c r="B2016" s="421" t="s">
        <v>24078</v>
      </c>
      <c r="C2016" s="421" t="s">
        <v>27739</v>
      </c>
      <c r="D2016" s="422"/>
      <c r="E2016" s="426"/>
    </row>
    <row r="2017" spans="1:5" ht="13.5" customHeight="1">
      <c r="A2017" s="423" t="s">
        <v>27740</v>
      </c>
      <c r="B2017" s="424" t="s">
        <v>24078</v>
      </c>
      <c r="C2017" s="424" t="s">
        <v>27741</v>
      </c>
      <c r="D2017" s="424" t="s">
        <v>71</v>
      </c>
      <c r="E2017" s="425">
        <v>210.49</v>
      </c>
    </row>
    <row r="2018" spans="1:5" ht="12.75" customHeight="1">
      <c r="A2018" s="420" t="s">
        <v>27742</v>
      </c>
      <c r="B2018" s="421" t="s">
        <v>24078</v>
      </c>
      <c r="C2018" s="421" t="s">
        <v>27743</v>
      </c>
      <c r="D2018" s="422"/>
      <c r="E2018" s="426"/>
    </row>
    <row r="2019" spans="1:5" ht="13.5" customHeight="1">
      <c r="A2019" s="423" t="s">
        <v>27744</v>
      </c>
      <c r="B2019" s="424" t="s">
        <v>24078</v>
      </c>
      <c r="C2019" s="424" t="s">
        <v>27745</v>
      </c>
      <c r="D2019" s="424" t="s">
        <v>100</v>
      </c>
      <c r="E2019" s="425">
        <v>186.4</v>
      </c>
    </row>
    <row r="2020" spans="1:5" ht="12.75" customHeight="1">
      <c r="A2020" s="423" t="s">
        <v>27746</v>
      </c>
      <c r="B2020" s="424" t="s">
        <v>24078</v>
      </c>
      <c r="C2020" s="424" t="s">
        <v>27747</v>
      </c>
      <c r="D2020" s="424" t="s">
        <v>100</v>
      </c>
      <c r="E2020" s="425">
        <v>255.45</v>
      </c>
    </row>
    <row r="2021" spans="1:5" ht="12.75" customHeight="1">
      <c r="A2021" s="423" t="s">
        <v>27748</v>
      </c>
      <c r="B2021" s="424" t="s">
        <v>24078</v>
      </c>
      <c r="C2021" s="424" t="s">
        <v>27749</v>
      </c>
      <c r="D2021" s="424" t="s">
        <v>53</v>
      </c>
      <c r="E2021" s="425">
        <v>120.8</v>
      </c>
    </row>
    <row r="2022" spans="1:5" ht="13.5" customHeight="1">
      <c r="A2022" s="423" t="s">
        <v>27750</v>
      </c>
      <c r="B2022" s="424" t="s">
        <v>24078</v>
      </c>
      <c r="C2022" s="424" t="s">
        <v>27751</v>
      </c>
      <c r="D2022" s="424" t="s">
        <v>53</v>
      </c>
      <c r="E2022" s="425">
        <v>173.95</v>
      </c>
    </row>
    <row r="2023" spans="1:5" ht="12.75" customHeight="1">
      <c r="A2023" s="420" t="s">
        <v>27752</v>
      </c>
      <c r="B2023" s="421" t="s">
        <v>24078</v>
      </c>
      <c r="C2023" s="421" t="s">
        <v>27753</v>
      </c>
      <c r="D2023" s="422"/>
      <c r="E2023" s="426"/>
    </row>
    <row r="2024" spans="1:5" ht="12.75" customHeight="1">
      <c r="A2024" s="423" t="s">
        <v>27754</v>
      </c>
      <c r="B2024" s="424" t="s">
        <v>24078</v>
      </c>
      <c r="C2024" s="424" t="s">
        <v>27755</v>
      </c>
      <c r="D2024" s="424" t="s">
        <v>100</v>
      </c>
      <c r="E2024" s="425">
        <v>218.4</v>
      </c>
    </row>
    <row r="2025" spans="1:5" ht="13.5" customHeight="1">
      <c r="A2025" s="423" t="s">
        <v>27756</v>
      </c>
      <c r="B2025" s="424" t="s">
        <v>24078</v>
      </c>
      <c r="C2025" s="424" t="s">
        <v>27757</v>
      </c>
      <c r="D2025" s="424" t="s">
        <v>100</v>
      </c>
      <c r="E2025" s="425">
        <v>243.33</v>
      </c>
    </row>
    <row r="2026" spans="1:5" ht="12.75" customHeight="1">
      <c r="A2026" s="423" t="s">
        <v>27758</v>
      </c>
      <c r="B2026" s="424" t="s">
        <v>24078</v>
      </c>
      <c r="C2026" s="424" t="s">
        <v>27759</v>
      </c>
      <c r="D2026" s="424" t="s">
        <v>100</v>
      </c>
      <c r="E2026" s="425">
        <v>356.87</v>
      </c>
    </row>
    <row r="2027" spans="1:5" ht="13.5" customHeight="1">
      <c r="A2027" s="420" t="s">
        <v>27760</v>
      </c>
      <c r="B2027" s="421" t="s">
        <v>24078</v>
      </c>
      <c r="C2027" s="421" t="s">
        <v>27761</v>
      </c>
      <c r="D2027" s="422"/>
      <c r="E2027" s="426"/>
    </row>
    <row r="2028" spans="1:5" ht="12.75" customHeight="1">
      <c r="A2028" s="423" t="s">
        <v>27762</v>
      </c>
      <c r="B2028" s="424" t="s">
        <v>24078</v>
      </c>
      <c r="C2028" s="424" t="s">
        <v>27763</v>
      </c>
      <c r="D2028" s="424" t="s">
        <v>53</v>
      </c>
      <c r="E2028" s="425">
        <v>89</v>
      </c>
    </row>
    <row r="2029" spans="1:5" ht="12.75" customHeight="1">
      <c r="A2029" s="423" t="s">
        <v>27764</v>
      </c>
      <c r="B2029" s="424" t="s">
        <v>24078</v>
      </c>
      <c r="C2029" s="556" t="s">
        <v>27765</v>
      </c>
      <c r="D2029" s="424" t="s">
        <v>53</v>
      </c>
      <c r="E2029" s="425">
        <v>136.04</v>
      </c>
    </row>
    <row r="2030" spans="1:5" ht="3" customHeight="1">
      <c r="A2030" s="428"/>
      <c r="C2030" s="556"/>
      <c r="E2030" s="429"/>
    </row>
    <row r="2031" spans="1:5" ht="12.75" customHeight="1">
      <c r="A2031" s="423" t="s">
        <v>27766</v>
      </c>
      <c r="B2031" s="424" t="s">
        <v>24078</v>
      </c>
      <c r="C2031" s="556" t="s">
        <v>27767</v>
      </c>
      <c r="D2031" s="424" t="s">
        <v>53</v>
      </c>
      <c r="E2031" s="425">
        <v>190.96</v>
      </c>
    </row>
    <row r="2032" spans="1:5" ht="3" customHeight="1">
      <c r="A2032" s="428"/>
      <c r="C2032" s="556"/>
      <c r="E2032" s="429"/>
    </row>
    <row r="2033" spans="1:5" ht="12.75" customHeight="1">
      <c r="A2033" s="420" t="s">
        <v>27768</v>
      </c>
      <c r="B2033" s="421" t="s">
        <v>24078</v>
      </c>
      <c r="C2033" s="421" t="s">
        <v>27769</v>
      </c>
      <c r="D2033" s="422"/>
      <c r="E2033" s="426"/>
    </row>
    <row r="2034" spans="1:5" ht="12.75" customHeight="1">
      <c r="A2034" s="423" t="s">
        <v>27770</v>
      </c>
      <c r="B2034" s="424" t="s">
        <v>24078</v>
      </c>
      <c r="C2034" s="424" t="s">
        <v>27771</v>
      </c>
      <c r="D2034" s="424" t="s">
        <v>53</v>
      </c>
      <c r="E2034" s="425">
        <v>16.86</v>
      </c>
    </row>
    <row r="2035" spans="1:5" ht="13.5" customHeight="1">
      <c r="A2035" s="423" t="s">
        <v>27772</v>
      </c>
      <c r="B2035" s="424" t="s">
        <v>24078</v>
      </c>
      <c r="C2035" s="424" t="s">
        <v>27773</v>
      </c>
      <c r="D2035" s="424" t="s">
        <v>53</v>
      </c>
      <c r="E2035" s="425">
        <v>33.659999999999997</v>
      </c>
    </row>
    <row r="2036" spans="1:5" ht="12.75" customHeight="1">
      <c r="A2036" s="423" t="s">
        <v>27774</v>
      </c>
      <c r="B2036" s="424" t="s">
        <v>24078</v>
      </c>
      <c r="C2036" s="424" t="s">
        <v>27775</v>
      </c>
      <c r="D2036" s="424" t="s">
        <v>53</v>
      </c>
      <c r="E2036" s="425">
        <v>74.77</v>
      </c>
    </row>
    <row r="2037" spans="1:5" ht="13.5" customHeight="1">
      <c r="A2037" s="423" t="s">
        <v>27776</v>
      </c>
      <c r="B2037" s="424" t="s">
        <v>24078</v>
      </c>
      <c r="C2037" s="424" t="s">
        <v>27777</v>
      </c>
      <c r="D2037" s="424" t="s">
        <v>53</v>
      </c>
      <c r="E2037" s="425">
        <v>126.86</v>
      </c>
    </row>
    <row r="2038" spans="1:5" ht="12.75" customHeight="1">
      <c r="A2038" s="423" t="s">
        <v>27778</v>
      </c>
      <c r="B2038" s="424" t="s">
        <v>24078</v>
      </c>
      <c r="C2038" s="424" t="s">
        <v>27779</v>
      </c>
      <c r="D2038" s="424" t="s">
        <v>53</v>
      </c>
      <c r="E2038" s="425">
        <v>199.18</v>
      </c>
    </row>
    <row r="2039" spans="1:5" ht="12.75" customHeight="1">
      <c r="A2039" s="423" t="s">
        <v>27780</v>
      </c>
      <c r="B2039" s="424" t="s">
        <v>24078</v>
      </c>
      <c r="C2039" s="424" t="s">
        <v>27781</v>
      </c>
      <c r="D2039" s="424" t="s">
        <v>53</v>
      </c>
      <c r="E2039" s="425">
        <v>220.52</v>
      </c>
    </row>
    <row r="2040" spans="1:5" ht="13.5" customHeight="1">
      <c r="A2040" s="420" t="s">
        <v>27782</v>
      </c>
      <c r="B2040" s="421" t="s">
        <v>24078</v>
      </c>
      <c r="C2040" s="421" t="s">
        <v>27783</v>
      </c>
      <c r="D2040" s="422"/>
      <c r="E2040" s="426"/>
    </row>
    <row r="2041" spans="1:5" ht="12.75" customHeight="1">
      <c r="A2041" s="423" t="s">
        <v>27784</v>
      </c>
      <c r="B2041" s="424" t="s">
        <v>24078</v>
      </c>
      <c r="C2041" s="424" t="s">
        <v>24896</v>
      </c>
      <c r="D2041" s="424" t="s">
        <v>71</v>
      </c>
      <c r="E2041" s="425">
        <v>202.04</v>
      </c>
    </row>
    <row r="2042" spans="1:5" ht="12.75" customHeight="1">
      <c r="A2042" s="423" t="s">
        <v>27785</v>
      </c>
      <c r="B2042" s="424" t="s">
        <v>24078</v>
      </c>
      <c r="C2042" s="424" t="s">
        <v>27786</v>
      </c>
      <c r="D2042" s="424" t="s">
        <v>71</v>
      </c>
      <c r="E2042" s="425">
        <v>226.31</v>
      </c>
    </row>
    <row r="2043" spans="1:5" ht="13.5" customHeight="1">
      <c r="A2043" s="423" t="s">
        <v>27787</v>
      </c>
      <c r="B2043" s="424" t="s">
        <v>24078</v>
      </c>
      <c r="C2043" s="424" t="s">
        <v>27788</v>
      </c>
      <c r="D2043" s="424" t="s">
        <v>71</v>
      </c>
      <c r="E2043" s="425">
        <v>226.31</v>
      </c>
    </row>
    <row r="2044" spans="1:5" ht="12.75" customHeight="1">
      <c r="A2044" s="416" t="s">
        <v>27789</v>
      </c>
      <c r="B2044" s="417"/>
      <c r="C2044" s="418" t="s">
        <v>27790</v>
      </c>
      <c r="D2044" s="419"/>
      <c r="E2044" s="430"/>
    </row>
    <row r="2045" spans="1:5" ht="13.5" customHeight="1">
      <c r="A2045" s="420" t="s">
        <v>27791</v>
      </c>
      <c r="B2045" s="421" t="s">
        <v>24078</v>
      </c>
      <c r="C2045" s="421" t="s">
        <v>27792</v>
      </c>
      <c r="D2045" s="422"/>
      <c r="E2045" s="426"/>
    </row>
    <row r="2046" spans="1:5" ht="12.75" customHeight="1">
      <c r="A2046" s="423" t="s">
        <v>27793</v>
      </c>
      <c r="B2046" s="424" t="s">
        <v>24078</v>
      </c>
      <c r="C2046" s="424" t="s">
        <v>27794</v>
      </c>
      <c r="D2046" s="424" t="s">
        <v>74</v>
      </c>
      <c r="E2046" s="425">
        <v>2.93</v>
      </c>
    </row>
    <row r="2047" spans="1:5" ht="12.75" customHeight="1">
      <c r="A2047" s="423" t="s">
        <v>27795</v>
      </c>
      <c r="B2047" s="424" t="s">
        <v>24078</v>
      </c>
      <c r="C2047" s="424" t="s">
        <v>27796</v>
      </c>
      <c r="D2047" s="424" t="s">
        <v>74</v>
      </c>
      <c r="E2047" s="425">
        <v>4.63</v>
      </c>
    </row>
    <row r="2048" spans="1:5" ht="13.5" customHeight="1">
      <c r="A2048" s="420" t="s">
        <v>27797</v>
      </c>
      <c r="B2048" s="421" t="s">
        <v>24078</v>
      </c>
      <c r="C2048" s="421" t="s">
        <v>27798</v>
      </c>
      <c r="D2048" s="422"/>
      <c r="E2048" s="426"/>
    </row>
    <row r="2049" spans="1:5" ht="12.75" customHeight="1">
      <c r="A2049" s="423" t="s">
        <v>27799</v>
      </c>
      <c r="B2049" s="424" t="s">
        <v>24078</v>
      </c>
      <c r="C2049" s="424" t="s">
        <v>27800</v>
      </c>
      <c r="D2049" s="424" t="s">
        <v>71</v>
      </c>
      <c r="E2049" s="425">
        <v>17.22</v>
      </c>
    </row>
    <row r="2050" spans="1:5" ht="13.5" customHeight="1">
      <c r="A2050" s="420" t="s">
        <v>27801</v>
      </c>
      <c r="B2050" s="421" t="s">
        <v>24078</v>
      </c>
      <c r="C2050" s="421" t="s">
        <v>27802</v>
      </c>
      <c r="D2050" s="422"/>
      <c r="E2050" s="426"/>
    </row>
    <row r="2051" spans="1:5" ht="12.75" customHeight="1">
      <c r="A2051" s="423" t="s">
        <v>27803</v>
      </c>
      <c r="B2051" s="424" t="s">
        <v>24078</v>
      </c>
      <c r="C2051" s="424" t="s">
        <v>27804</v>
      </c>
      <c r="D2051" s="424" t="s">
        <v>71</v>
      </c>
      <c r="E2051" s="425">
        <v>291.95999999999998</v>
      </c>
    </row>
    <row r="2052" spans="1:5" ht="12.75" customHeight="1">
      <c r="A2052" s="423" t="s">
        <v>27805</v>
      </c>
      <c r="B2052" s="424" t="s">
        <v>24078</v>
      </c>
      <c r="C2052" s="424" t="s">
        <v>27806</v>
      </c>
      <c r="D2052" s="424" t="s">
        <v>71</v>
      </c>
      <c r="E2052" s="425">
        <v>291.95999999999998</v>
      </c>
    </row>
    <row r="2053" spans="1:5" ht="13.5" customHeight="1">
      <c r="A2053" s="420" t="s">
        <v>27807</v>
      </c>
      <c r="B2053" s="421" t="s">
        <v>24078</v>
      </c>
      <c r="C2053" s="421" t="s">
        <v>27808</v>
      </c>
      <c r="D2053" s="422"/>
      <c r="E2053" s="426"/>
    </row>
    <row r="2054" spans="1:5" ht="12.75" customHeight="1">
      <c r="A2054" s="423" t="s">
        <v>27809</v>
      </c>
      <c r="B2054" s="424" t="s">
        <v>24078</v>
      </c>
      <c r="C2054" s="424" t="s">
        <v>27804</v>
      </c>
      <c r="D2054" s="424" t="s">
        <v>71</v>
      </c>
      <c r="E2054" s="425">
        <v>310.25</v>
      </c>
    </row>
    <row r="2055" spans="1:5" ht="12.75" customHeight="1">
      <c r="A2055" s="423" t="s">
        <v>27810</v>
      </c>
      <c r="B2055" s="424" t="s">
        <v>24078</v>
      </c>
      <c r="C2055" s="424" t="s">
        <v>27806</v>
      </c>
      <c r="D2055" s="424" t="s">
        <v>71</v>
      </c>
      <c r="E2055" s="425">
        <v>310.25</v>
      </c>
    </row>
    <row r="2056" spans="1:5" ht="13.5" customHeight="1">
      <c r="A2056" s="420" t="s">
        <v>27811</v>
      </c>
      <c r="B2056" s="421" t="s">
        <v>24078</v>
      </c>
      <c r="C2056" s="421" t="s">
        <v>27812</v>
      </c>
      <c r="D2056" s="422"/>
      <c r="E2056" s="426"/>
    </row>
    <row r="2057" spans="1:5" ht="12.75" customHeight="1">
      <c r="A2057" s="423" t="s">
        <v>27813</v>
      </c>
      <c r="B2057" s="424" t="s">
        <v>24078</v>
      </c>
      <c r="C2057" s="424" t="s">
        <v>27804</v>
      </c>
      <c r="D2057" s="424" t="s">
        <v>71</v>
      </c>
      <c r="E2057" s="425">
        <v>298.72000000000003</v>
      </c>
    </row>
    <row r="2058" spans="1:5" ht="13.5" customHeight="1">
      <c r="A2058" s="423" t="s">
        <v>27814</v>
      </c>
      <c r="B2058" s="424" t="s">
        <v>24078</v>
      </c>
      <c r="C2058" s="424" t="s">
        <v>27815</v>
      </c>
      <c r="D2058" s="424" t="s">
        <v>71</v>
      </c>
      <c r="E2058" s="425">
        <v>26.58</v>
      </c>
    </row>
    <row r="2059" spans="1:5" ht="12.75" customHeight="1">
      <c r="A2059" s="423" t="s">
        <v>27816</v>
      </c>
      <c r="B2059" s="424" t="s">
        <v>24078</v>
      </c>
      <c r="C2059" s="424" t="s">
        <v>27817</v>
      </c>
      <c r="D2059" s="424" t="s">
        <v>71</v>
      </c>
      <c r="E2059" s="425">
        <v>395.35</v>
      </c>
    </row>
    <row r="2060" spans="1:5" ht="12.75" customHeight="1">
      <c r="A2060" s="423" t="s">
        <v>27818</v>
      </c>
      <c r="B2060" s="424" t="s">
        <v>24078</v>
      </c>
      <c r="C2060" s="424" t="s">
        <v>27819</v>
      </c>
      <c r="D2060" s="424" t="s">
        <v>71</v>
      </c>
      <c r="E2060" s="425">
        <v>25.74</v>
      </c>
    </row>
    <row r="2061" spans="1:5" ht="13.5" customHeight="1">
      <c r="A2061" s="420" t="s">
        <v>27820</v>
      </c>
      <c r="B2061" s="421" t="s">
        <v>24078</v>
      </c>
      <c r="C2061" s="421" t="s">
        <v>27821</v>
      </c>
      <c r="D2061" s="422"/>
      <c r="E2061" s="426"/>
    </row>
    <row r="2062" spans="1:5" ht="12.75" customHeight="1">
      <c r="A2062" s="423" t="s">
        <v>27822</v>
      </c>
      <c r="B2062" s="424" t="s">
        <v>24078</v>
      </c>
      <c r="C2062" s="424" t="s">
        <v>27804</v>
      </c>
      <c r="D2062" s="424" t="s">
        <v>71</v>
      </c>
      <c r="E2062" s="425">
        <v>310.70999999999998</v>
      </c>
    </row>
    <row r="2063" spans="1:5" ht="13.5" customHeight="1">
      <c r="A2063" s="420" t="s">
        <v>27823</v>
      </c>
      <c r="B2063" s="421" t="s">
        <v>24078</v>
      </c>
      <c r="C2063" s="421" t="s">
        <v>24588</v>
      </c>
      <c r="D2063" s="422"/>
      <c r="E2063" s="426"/>
    </row>
    <row r="2064" spans="1:5" ht="12.75" customHeight="1">
      <c r="A2064" s="423" t="s">
        <v>27824</v>
      </c>
      <c r="B2064" s="424" t="s">
        <v>24078</v>
      </c>
      <c r="C2064" s="424" t="s">
        <v>27825</v>
      </c>
      <c r="D2064" s="424" t="s">
        <v>5817</v>
      </c>
      <c r="E2064" s="425">
        <v>1.6</v>
      </c>
    </row>
    <row r="2065" spans="1:5" ht="12.75" customHeight="1">
      <c r="A2065" s="423" t="s">
        <v>27826</v>
      </c>
      <c r="B2065" s="424" t="s">
        <v>24078</v>
      </c>
      <c r="C2065" s="424" t="s">
        <v>27827</v>
      </c>
      <c r="D2065" s="424" t="s">
        <v>5817</v>
      </c>
      <c r="E2065" s="425">
        <v>1.1299999999999999</v>
      </c>
    </row>
    <row r="2066" spans="1:5" ht="13.5" customHeight="1">
      <c r="A2066" s="420" t="s">
        <v>27828</v>
      </c>
      <c r="B2066" s="421" t="s">
        <v>24078</v>
      </c>
      <c r="C2066" s="421" t="s">
        <v>47</v>
      </c>
      <c r="D2066" s="422"/>
      <c r="E2066" s="426"/>
    </row>
    <row r="2067" spans="1:5" ht="12.75" customHeight="1">
      <c r="A2067" s="423" t="s">
        <v>27829</v>
      </c>
      <c r="B2067" s="424" t="s">
        <v>24078</v>
      </c>
      <c r="C2067" s="424" t="s">
        <v>27830</v>
      </c>
      <c r="D2067" s="424" t="s">
        <v>74</v>
      </c>
      <c r="E2067" s="425">
        <v>2.31</v>
      </c>
    </row>
    <row r="2068" spans="1:5" ht="12.75" customHeight="1">
      <c r="A2068" s="420" t="s">
        <v>27831</v>
      </c>
      <c r="B2068" s="421" t="s">
        <v>24078</v>
      </c>
      <c r="C2068" s="421" t="s">
        <v>27832</v>
      </c>
      <c r="D2068" s="422"/>
      <c r="E2068" s="426"/>
    </row>
    <row r="2069" spans="1:5" ht="13.5" customHeight="1">
      <c r="A2069" s="423" t="s">
        <v>27833</v>
      </c>
      <c r="B2069" s="424" t="s">
        <v>24078</v>
      </c>
      <c r="C2069" s="424" t="s">
        <v>27834</v>
      </c>
      <c r="D2069" s="424" t="s">
        <v>74</v>
      </c>
      <c r="E2069" s="425">
        <v>61.63</v>
      </c>
    </row>
    <row r="2070" spans="1:5" ht="12.75" customHeight="1">
      <c r="A2070" s="420" t="s">
        <v>27835</v>
      </c>
      <c r="B2070" s="421" t="s">
        <v>24078</v>
      </c>
      <c r="C2070" s="421" t="s">
        <v>27836</v>
      </c>
      <c r="D2070" s="422"/>
      <c r="E2070" s="426"/>
    </row>
    <row r="2071" spans="1:5" ht="13.5" customHeight="1">
      <c r="A2071" s="423" t="s">
        <v>27837</v>
      </c>
      <c r="B2071" s="424" t="s">
        <v>24078</v>
      </c>
      <c r="C2071" s="424" t="s">
        <v>27834</v>
      </c>
      <c r="D2071" s="424" t="s">
        <v>74</v>
      </c>
      <c r="E2071" s="425">
        <v>60.18</v>
      </c>
    </row>
    <row r="2072" spans="1:5" ht="12.75" customHeight="1">
      <c r="A2072" s="420" t="s">
        <v>27838</v>
      </c>
      <c r="B2072" s="421" t="s">
        <v>24078</v>
      </c>
      <c r="C2072" s="421" t="s">
        <v>27839</v>
      </c>
      <c r="D2072" s="422"/>
      <c r="E2072" s="426"/>
    </row>
    <row r="2073" spans="1:5" ht="12.75" customHeight="1">
      <c r="A2073" s="423" t="s">
        <v>27840</v>
      </c>
      <c r="B2073" s="424" t="s">
        <v>24078</v>
      </c>
      <c r="C2073" s="424" t="s">
        <v>27841</v>
      </c>
      <c r="D2073" s="424" t="s">
        <v>74</v>
      </c>
      <c r="E2073" s="425">
        <v>99.56</v>
      </c>
    </row>
    <row r="2074" spans="1:5" ht="13.5" customHeight="1">
      <c r="A2074" s="423" t="s">
        <v>27842</v>
      </c>
      <c r="B2074" s="424" t="s">
        <v>24078</v>
      </c>
      <c r="C2074" s="424" t="s">
        <v>27843</v>
      </c>
      <c r="D2074" s="424" t="s">
        <v>74</v>
      </c>
      <c r="E2074" s="425">
        <v>88.93</v>
      </c>
    </row>
    <row r="2075" spans="1:5" ht="12.75" customHeight="1">
      <c r="A2075" s="423" t="s">
        <v>27844</v>
      </c>
      <c r="B2075" s="424" t="s">
        <v>24078</v>
      </c>
      <c r="C2075" s="424" t="s">
        <v>27845</v>
      </c>
      <c r="D2075" s="424" t="s">
        <v>74</v>
      </c>
      <c r="E2075" s="425">
        <v>108.37</v>
      </c>
    </row>
    <row r="2076" spans="1:5" ht="13.5" customHeight="1">
      <c r="A2076" s="420" t="s">
        <v>27846</v>
      </c>
      <c r="B2076" s="421" t="s">
        <v>24078</v>
      </c>
      <c r="C2076" s="421" t="s">
        <v>27847</v>
      </c>
      <c r="D2076" s="422"/>
      <c r="E2076" s="426"/>
    </row>
    <row r="2077" spans="1:5" ht="12.75" customHeight="1">
      <c r="A2077" s="423" t="s">
        <v>27848</v>
      </c>
      <c r="B2077" s="424" t="s">
        <v>24078</v>
      </c>
      <c r="C2077" s="424" t="s">
        <v>27849</v>
      </c>
      <c r="D2077" s="424" t="s">
        <v>74</v>
      </c>
      <c r="E2077" s="425">
        <v>18.12</v>
      </c>
    </row>
    <row r="2078" spans="1:5" ht="12.75" customHeight="1">
      <c r="A2078" s="423" t="s">
        <v>27850</v>
      </c>
      <c r="B2078" s="424" t="s">
        <v>24078</v>
      </c>
      <c r="C2078" s="424" t="s">
        <v>27851</v>
      </c>
      <c r="D2078" s="424" t="s">
        <v>74</v>
      </c>
      <c r="E2078" s="425">
        <v>22.13</v>
      </c>
    </row>
    <row r="2079" spans="1:5" ht="13.5" customHeight="1">
      <c r="A2079" s="416" t="s">
        <v>27852</v>
      </c>
      <c r="B2079" s="417"/>
      <c r="C2079" s="418" t="s">
        <v>27853</v>
      </c>
      <c r="D2079" s="419"/>
      <c r="E2079" s="430"/>
    </row>
    <row r="2080" spans="1:5" ht="12.75" customHeight="1">
      <c r="A2080" s="420" t="s">
        <v>27854</v>
      </c>
      <c r="B2080" s="421" t="s">
        <v>24078</v>
      </c>
      <c r="C2080" s="421" t="s">
        <v>27855</v>
      </c>
      <c r="D2080" s="422"/>
      <c r="E2080" s="426"/>
    </row>
    <row r="2081" spans="1:5" ht="13.5" customHeight="1">
      <c r="A2081" s="423" t="s">
        <v>27856</v>
      </c>
      <c r="B2081" s="424" t="s">
        <v>24078</v>
      </c>
      <c r="C2081" s="424" t="s">
        <v>27857</v>
      </c>
      <c r="D2081" s="424" t="s">
        <v>74</v>
      </c>
      <c r="E2081" s="425">
        <v>25.18</v>
      </c>
    </row>
    <row r="2082" spans="1:5" ht="12.75" customHeight="1">
      <c r="A2082" s="423" t="s">
        <v>27858</v>
      </c>
      <c r="B2082" s="424" t="s">
        <v>24078</v>
      </c>
      <c r="C2082" s="424" t="s">
        <v>27859</v>
      </c>
      <c r="D2082" s="424" t="s">
        <v>74</v>
      </c>
      <c r="E2082" s="425">
        <v>25.18</v>
      </c>
    </row>
    <row r="2083" spans="1:5" ht="12.75" customHeight="1">
      <c r="A2083" s="423" t="s">
        <v>27860</v>
      </c>
      <c r="B2083" s="424" t="s">
        <v>24078</v>
      </c>
      <c r="C2083" s="424" t="s">
        <v>27861</v>
      </c>
      <c r="D2083" s="424" t="s">
        <v>74</v>
      </c>
      <c r="E2083" s="425">
        <v>33.43</v>
      </c>
    </row>
    <row r="2084" spans="1:5" ht="13.5" customHeight="1">
      <c r="A2084" s="420" t="s">
        <v>27862</v>
      </c>
      <c r="B2084" s="421" t="s">
        <v>24078</v>
      </c>
      <c r="C2084" s="421" t="s">
        <v>27863</v>
      </c>
      <c r="D2084" s="422"/>
      <c r="E2084" s="426"/>
    </row>
    <row r="2085" spans="1:5" ht="12.75" customHeight="1">
      <c r="A2085" s="423" t="s">
        <v>27864</v>
      </c>
      <c r="B2085" s="424" t="s">
        <v>24078</v>
      </c>
      <c r="C2085" s="424" t="s">
        <v>27865</v>
      </c>
      <c r="D2085" s="424" t="s">
        <v>100</v>
      </c>
      <c r="E2085" s="425">
        <v>21.59</v>
      </c>
    </row>
    <row r="2086" spans="1:5" ht="12.75" customHeight="1">
      <c r="A2086" s="423" t="s">
        <v>27866</v>
      </c>
      <c r="B2086" s="424" t="s">
        <v>24078</v>
      </c>
      <c r="C2086" s="424" t="s">
        <v>27867</v>
      </c>
      <c r="D2086" s="424" t="s">
        <v>100</v>
      </c>
      <c r="E2086" s="425">
        <v>43.16</v>
      </c>
    </row>
    <row r="2087" spans="1:5" ht="13.5" customHeight="1">
      <c r="A2087" s="423" t="s">
        <v>27868</v>
      </c>
      <c r="B2087" s="424" t="s">
        <v>24078</v>
      </c>
      <c r="C2087" s="424" t="s">
        <v>27869</v>
      </c>
      <c r="D2087" s="424" t="s">
        <v>100</v>
      </c>
      <c r="E2087" s="425">
        <v>9.19</v>
      </c>
    </row>
    <row r="2088" spans="1:5" ht="12.75" customHeight="1">
      <c r="A2088" s="423" t="s">
        <v>27870</v>
      </c>
      <c r="B2088" s="424" t="s">
        <v>24078</v>
      </c>
      <c r="C2088" s="424" t="s">
        <v>27871</v>
      </c>
      <c r="D2088" s="424" t="s">
        <v>74</v>
      </c>
      <c r="E2088" s="425">
        <v>25.81</v>
      </c>
    </row>
    <row r="2089" spans="1:5" ht="13.5" customHeight="1">
      <c r="A2089" s="420" t="s">
        <v>27872</v>
      </c>
      <c r="B2089" s="421" t="s">
        <v>24078</v>
      </c>
      <c r="C2089" s="421" t="s">
        <v>27873</v>
      </c>
      <c r="D2089" s="422"/>
      <c r="E2089" s="426"/>
    </row>
    <row r="2090" spans="1:5" ht="12.75" customHeight="1">
      <c r="A2090" s="423" t="s">
        <v>27874</v>
      </c>
      <c r="B2090" s="424" t="s">
        <v>24078</v>
      </c>
      <c r="C2090" s="424" t="s">
        <v>27875</v>
      </c>
      <c r="D2090" s="424" t="s">
        <v>71</v>
      </c>
      <c r="E2090" s="425">
        <v>181.25</v>
      </c>
    </row>
    <row r="2091" spans="1:5" ht="12.75" customHeight="1">
      <c r="A2091" s="423" t="s">
        <v>27876</v>
      </c>
      <c r="B2091" s="424" t="s">
        <v>24078</v>
      </c>
      <c r="C2091" s="424" t="s">
        <v>27877</v>
      </c>
      <c r="D2091" s="424" t="s">
        <v>71</v>
      </c>
      <c r="E2091" s="425">
        <v>460</v>
      </c>
    </row>
    <row r="2092" spans="1:5" ht="13.5" customHeight="1">
      <c r="A2092" s="423" t="s">
        <v>27878</v>
      </c>
      <c r="B2092" s="424" t="s">
        <v>24078</v>
      </c>
      <c r="C2092" s="424" t="s">
        <v>27879</v>
      </c>
      <c r="D2092" s="424" t="s">
        <v>126</v>
      </c>
      <c r="E2092" s="425">
        <v>2.57</v>
      </c>
    </row>
    <row r="2093" spans="1:5" ht="12.75" customHeight="1">
      <c r="A2093" s="423" t="s">
        <v>27880</v>
      </c>
      <c r="B2093" s="424" t="s">
        <v>24078</v>
      </c>
      <c r="C2093" s="424" t="s">
        <v>27881</v>
      </c>
      <c r="D2093" s="424" t="s">
        <v>126</v>
      </c>
      <c r="E2093" s="425">
        <v>3.76</v>
      </c>
    </row>
    <row r="2094" spans="1:5" ht="13.5" customHeight="1">
      <c r="A2094" s="423" t="s">
        <v>27882</v>
      </c>
      <c r="B2094" s="424" t="s">
        <v>24078</v>
      </c>
      <c r="C2094" s="424" t="s">
        <v>27883</v>
      </c>
      <c r="D2094" s="424" t="s">
        <v>126</v>
      </c>
      <c r="E2094" s="425">
        <v>0.18</v>
      </c>
    </row>
    <row r="2095" spans="1:5" ht="12.75" customHeight="1">
      <c r="A2095" s="420" t="s">
        <v>27884</v>
      </c>
      <c r="B2095" s="421" t="s">
        <v>24078</v>
      </c>
      <c r="C2095" s="421" t="s">
        <v>27885</v>
      </c>
      <c r="D2095" s="422"/>
      <c r="E2095" s="426"/>
    </row>
    <row r="2096" spans="1:5" ht="12.75" customHeight="1">
      <c r="A2096" s="423" t="s">
        <v>27886</v>
      </c>
      <c r="B2096" s="424" t="s">
        <v>24078</v>
      </c>
      <c r="C2096" s="424" t="s">
        <v>27887</v>
      </c>
      <c r="D2096" s="424" t="s">
        <v>100</v>
      </c>
      <c r="E2096" s="425">
        <v>140</v>
      </c>
    </row>
    <row r="2097" spans="1:5" ht="13.5" customHeight="1">
      <c r="A2097" s="423" t="s">
        <v>27888</v>
      </c>
      <c r="B2097" s="424" t="s">
        <v>24078</v>
      </c>
      <c r="C2097" s="424" t="s">
        <v>27889</v>
      </c>
      <c r="D2097" s="424" t="s">
        <v>100</v>
      </c>
      <c r="E2097" s="425">
        <v>140</v>
      </c>
    </row>
    <row r="2098" spans="1:5" ht="12.75" customHeight="1">
      <c r="A2098" s="423" t="s">
        <v>27890</v>
      </c>
      <c r="B2098" s="424" t="s">
        <v>24078</v>
      </c>
      <c r="C2098" s="424" t="s">
        <v>27891</v>
      </c>
      <c r="D2098" s="424" t="s">
        <v>100</v>
      </c>
      <c r="E2098" s="425">
        <v>140</v>
      </c>
    </row>
    <row r="2099" spans="1:5" ht="12.75" customHeight="1">
      <c r="A2099" s="423" t="s">
        <v>27892</v>
      </c>
      <c r="B2099" s="424" t="s">
        <v>24078</v>
      </c>
      <c r="C2099" s="424" t="s">
        <v>27893</v>
      </c>
      <c r="D2099" s="424" t="s">
        <v>100</v>
      </c>
      <c r="E2099" s="425">
        <v>140</v>
      </c>
    </row>
    <row r="2100" spans="1:5" ht="13.5" customHeight="1">
      <c r="A2100" s="423" t="s">
        <v>27894</v>
      </c>
      <c r="B2100" s="424" t="s">
        <v>24078</v>
      </c>
      <c r="C2100" s="424" t="s">
        <v>27895</v>
      </c>
      <c r="D2100" s="424" t="s">
        <v>100</v>
      </c>
      <c r="E2100" s="425">
        <v>140</v>
      </c>
    </row>
    <row r="2101" spans="1:5" ht="12.75" customHeight="1">
      <c r="A2101" s="423" t="s">
        <v>27896</v>
      </c>
      <c r="B2101" s="424" t="s">
        <v>24078</v>
      </c>
      <c r="C2101" s="424" t="s">
        <v>27897</v>
      </c>
      <c r="D2101" s="424" t="s">
        <v>100</v>
      </c>
      <c r="E2101" s="425">
        <v>2.5</v>
      </c>
    </row>
    <row r="2102" spans="1:5" ht="13.5" customHeight="1">
      <c r="A2102" s="423" t="s">
        <v>27898</v>
      </c>
      <c r="B2102" s="424" t="s">
        <v>24078</v>
      </c>
      <c r="C2102" s="424" t="s">
        <v>27899</v>
      </c>
      <c r="D2102" s="424" t="s">
        <v>100</v>
      </c>
      <c r="E2102" s="425">
        <v>2.66</v>
      </c>
    </row>
    <row r="2103" spans="1:5" ht="12.75" customHeight="1">
      <c r="A2103" s="423" t="s">
        <v>27900</v>
      </c>
      <c r="B2103" s="424" t="s">
        <v>24078</v>
      </c>
      <c r="C2103" s="424" t="s">
        <v>27901</v>
      </c>
      <c r="D2103" s="424" t="s">
        <v>100</v>
      </c>
      <c r="E2103" s="425">
        <v>1.63</v>
      </c>
    </row>
    <row r="2104" spans="1:5" ht="12.75" customHeight="1">
      <c r="A2104" s="423" t="s">
        <v>27902</v>
      </c>
      <c r="B2104" s="424" t="s">
        <v>24078</v>
      </c>
      <c r="C2104" s="424" t="s">
        <v>27903</v>
      </c>
      <c r="D2104" s="424" t="s">
        <v>100</v>
      </c>
      <c r="E2104" s="425">
        <v>3.33</v>
      </c>
    </row>
    <row r="2105" spans="1:5" ht="13.5" customHeight="1">
      <c r="A2105" s="423" t="s">
        <v>27904</v>
      </c>
      <c r="B2105" s="424" t="s">
        <v>24078</v>
      </c>
      <c r="C2105" s="424" t="s">
        <v>27905</v>
      </c>
      <c r="D2105" s="424" t="s">
        <v>100</v>
      </c>
      <c r="E2105" s="425">
        <v>2.39</v>
      </c>
    </row>
    <row r="2106" spans="1:5" ht="12.75" customHeight="1">
      <c r="A2106" s="423" t="s">
        <v>27906</v>
      </c>
      <c r="B2106" s="424" t="s">
        <v>24078</v>
      </c>
      <c r="C2106" s="424" t="s">
        <v>27907</v>
      </c>
      <c r="D2106" s="424" t="s">
        <v>100</v>
      </c>
      <c r="E2106" s="425">
        <v>125</v>
      </c>
    </row>
    <row r="2107" spans="1:5" ht="13.5" customHeight="1">
      <c r="A2107" s="420" t="s">
        <v>27908</v>
      </c>
      <c r="B2107" s="421" t="s">
        <v>24078</v>
      </c>
      <c r="C2107" s="421" t="s">
        <v>27909</v>
      </c>
      <c r="D2107" s="422"/>
      <c r="E2107" s="426"/>
    </row>
    <row r="2108" spans="1:5" ht="12.75" customHeight="1">
      <c r="A2108" s="423" t="s">
        <v>27910</v>
      </c>
      <c r="B2108" s="424" t="s">
        <v>24078</v>
      </c>
      <c r="C2108" s="424" t="s">
        <v>27911</v>
      </c>
      <c r="D2108" s="424" t="s">
        <v>100</v>
      </c>
      <c r="E2108" s="425">
        <v>80.84</v>
      </c>
    </row>
    <row r="2109" spans="1:5" ht="12.75" customHeight="1">
      <c r="A2109" s="420" t="s">
        <v>27912</v>
      </c>
      <c r="B2109" s="421" t="s">
        <v>24078</v>
      </c>
      <c r="C2109" s="421" t="s">
        <v>27913</v>
      </c>
      <c r="D2109" s="422"/>
      <c r="E2109" s="426"/>
    </row>
    <row r="2110" spans="1:5" ht="13.5" customHeight="1">
      <c r="A2110" s="423" t="s">
        <v>27914</v>
      </c>
      <c r="B2110" s="424" t="s">
        <v>24078</v>
      </c>
      <c r="C2110" s="424" t="s">
        <v>27915</v>
      </c>
      <c r="D2110" s="424" t="s">
        <v>100</v>
      </c>
      <c r="E2110" s="425">
        <v>175.68</v>
      </c>
    </row>
    <row r="2111" spans="1:5" ht="12.75" customHeight="1">
      <c r="A2111" s="423" t="s">
        <v>27916</v>
      </c>
      <c r="B2111" s="424" t="s">
        <v>24078</v>
      </c>
      <c r="C2111" s="424" t="s">
        <v>27917</v>
      </c>
      <c r="D2111" s="424" t="s">
        <v>100</v>
      </c>
      <c r="E2111" s="425">
        <v>284.12</v>
      </c>
    </row>
    <row r="2112" spans="1:5" ht="12.75" customHeight="1">
      <c r="A2112" s="423" t="s">
        <v>27918</v>
      </c>
      <c r="B2112" s="424" t="s">
        <v>24078</v>
      </c>
      <c r="C2112" s="424" t="s">
        <v>27919</v>
      </c>
      <c r="D2112" s="424" t="s">
        <v>100</v>
      </c>
      <c r="E2112" s="425">
        <v>433.76</v>
      </c>
    </row>
    <row r="2113" spans="1:5" ht="13.5" customHeight="1">
      <c r="A2113" s="416" t="s">
        <v>27920</v>
      </c>
      <c r="B2113" s="417"/>
      <c r="C2113" s="418" t="s">
        <v>27921</v>
      </c>
      <c r="D2113" s="419"/>
      <c r="E2113" s="430"/>
    </row>
    <row r="2114" spans="1:5" ht="12.75" customHeight="1">
      <c r="A2114" s="420" t="s">
        <v>27922</v>
      </c>
      <c r="B2114" s="421" t="s">
        <v>24078</v>
      </c>
      <c r="C2114" s="421" t="s">
        <v>27923</v>
      </c>
      <c r="D2114" s="422"/>
      <c r="E2114" s="426"/>
    </row>
    <row r="2115" spans="1:5" ht="13.5" customHeight="1">
      <c r="A2115" s="423" t="s">
        <v>27924</v>
      </c>
      <c r="B2115" s="424" t="s">
        <v>24078</v>
      </c>
      <c r="C2115" s="424" t="s">
        <v>27925</v>
      </c>
      <c r="D2115" s="424" t="s">
        <v>71</v>
      </c>
      <c r="E2115" s="425">
        <v>524.22</v>
      </c>
    </row>
    <row r="2116" spans="1:5" ht="12.75" customHeight="1">
      <c r="A2116" s="423" t="s">
        <v>27926</v>
      </c>
      <c r="B2116" s="424" t="s">
        <v>24078</v>
      </c>
      <c r="C2116" s="424" t="s">
        <v>27927</v>
      </c>
      <c r="D2116" s="424" t="s">
        <v>71</v>
      </c>
      <c r="E2116" s="425">
        <v>542.37</v>
      </c>
    </row>
    <row r="2117" spans="1:5" ht="12.75" customHeight="1">
      <c r="A2117" s="420" t="s">
        <v>27928</v>
      </c>
      <c r="B2117" s="421" t="s">
        <v>24078</v>
      </c>
      <c r="C2117" s="421" t="s">
        <v>27929</v>
      </c>
      <c r="D2117" s="422"/>
      <c r="E2117" s="426"/>
    </row>
    <row r="2118" spans="1:5" ht="13.5" customHeight="1">
      <c r="A2118" s="423" t="s">
        <v>27930</v>
      </c>
      <c r="B2118" s="424" t="s">
        <v>24078</v>
      </c>
      <c r="C2118" s="424" t="s">
        <v>27931</v>
      </c>
      <c r="D2118" s="424" t="s">
        <v>71</v>
      </c>
      <c r="E2118" s="425">
        <v>457.3</v>
      </c>
    </row>
    <row r="2119" spans="1:5" ht="12.75" customHeight="1">
      <c r="A2119" s="423" t="s">
        <v>27932</v>
      </c>
      <c r="B2119" s="424" t="s">
        <v>24078</v>
      </c>
      <c r="C2119" s="424" t="s">
        <v>27933</v>
      </c>
      <c r="D2119" s="424" t="s">
        <v>71</v>
      </c>
      <c r="E2119" s="425">
        <v>469.84</v>
      </c>
    </row>
    <row r="2120" spans="1:5" ht="13.5" customHeight="1">
      <c r="A2120" s="423" t="s">
        <v>27934</v>
      </c>
      <c r="B2120" s="424" t="s">
        <v>24078</v>
      </c>
      <c r="C2120" s="424" t="s">
        <v>27935</v>
      </c>
      <c r="D2120" s="424" t="s">
        <v>71</v>
      </c>
      <c r="E2120" s="425">
        <v>569.28</v>
      </c>
    </row>
    <row r="2121" spans="1:5" ht="12.75" customHeight="1">
      <c r="A2121" s="423" t="s">
        <v>27936</v>
      </c>
      <c r="B2121" s="424" t="s">
        <v>24078</v>
      </c>
      <c r="C2121" s="424" t="s">
        <v>27937</v>
      </c>
      <c r="D2121" s="424" t="s">
        <v>71</v>
      </c>
      <c r="E2121" s="425">
        <v>569.28</v>
      </c>
    </row>
    <row r="2122" spans="1:5" ht="12.75" customHeight="1">
      <c r="A2122" s="423" t="s">
        <v>27938</v>
      </c>
      <c r="B2122" s="424" t="s">
        <v>24078</v>
      </c>
      <c r="C2122" s="424" t="s">
        <v>27939</v>
      </c>
      <c r="D2122" s="424" t="s">
        <v>71</v>
      </c>
      <c r="E2122" s="425">
        <v>609.23</v>
      </c>
    </row>
    <row r="2123" spans="1:5" ht="13.5" customHeight="1">
      <c r="A2123" s="423" t="s">
        <v>27940</v>
      </c>
      <c r="B2123" s="424" t="s">
        <v>24078</v>
      </c>
      <c r="C2123" s="424" t="s">
        <v>27941</v>
      </c>
      <c r="D2123" s="424" t="s">
        <v>71</v>
      </c>
      <c r="E2123" s="425">
        <v>629.92999999999995</v>
      </c>
    </row>
    <row r="2124" spans="1:5" ht="12.75" customHeight="1">
      <c r="A2124" s="423" t="s">
        <v>27942</v>
      </c>
      <c r="B2124" s="424" t="s">
        <v>24078</v>
      </c>
      <c r="C2124" s="424" t="s">
        <v>27943</v>
      </c>
      <c r="D2124" s="424" t="s">
        <v>71</v>
      </c>
      <c r="E2124" s="425">
        <v>685.07</v>
      </c>
    </row>
    <row r="2125" spans="1:5" ht="12.75" customHeight="1">
      <c r="A2125" s="420" t="s">
        <v>27944</v>
      </c>
      <c r="B2125" s="421" t="s">
        <v>24078</v>
      </c>
      <c r="C2125" s="421" t="s">
        <v>27945</v>
      </c>
      <c r="D2125" s="422"/>
      <c r="E2125" s="426"/>
    </row>
    <row r="2126" spans="1:5" ht="13.5" customHeight="1">
      <c r="A2126" s="423" t="s">
        <v>27946</v>
      </c>
      <c r="B2126" s="424" t="s">
        <v>24078</v>
      </c>
      <c r="C2126" s="424" t="s">
        <v>27947</v>
      </c>
      <c r="D2126" s="424" t="s">
        <v>71</v>
      </c>
      <c r="E2126" s="425">
        <v>588.04999999999995</v>
      </c>
    </row>
    <row r="2127" spans="1:5" ht="12.75" customHeight="1">
      <c r="A2127" s="423" t="s">
        <v>27948</v>
      </c>
      <c r="B2127" s="424" t="s">
        <v>24078</v>
      </c>
      <c r="C2127" s="424" t="s">
        <v>27949</v>
      </c>
      <c r="D2127" s="424" t="s">
        <v>71</v>
      </c>
      <c r="E2127" s="425">
        <v>602.22</v>
      </c>
    </row>
    <row r="2128" spans="1:5" ht="13.5" customHeight="1">
      <c r="A2128" s="423" t="s">
        <v>27950</v>
      </c>
      <c r="B2128" s="424" t="s">
        <v>24078</v>
      </c>
      <c r="C2128" s="424" t="s">
        <v>27951</v>
      </c>
      <c r="D2128" s="424" t="s">
        <v>71</v>
      </c>
      <c r="E2128" s="425">
        <v>725.97</v>
      </c>
    </row>
    <row r="2129" spans="1:5" ht="12.75" customHeight="1">
      <c r="A2129" s="423" t="s">
        <v>27952</v>
      </c>
      <c r="B2129" s="424" t="s">
        <v>24078</v>
      </c>
      <c r="C2129" s="424" t="s">
        <v>27953</v>
      </c>
      <c r="D2129" s="424" t="s">
        <v>71</v>
      </c>
      <c r="E2129" s="425">
        <v>725.97</v>
      </c>
    </row>
    <row r="2130" spans="1:5" ht="12.75" customHeight="1">
      <c r="A2130" s="423" t="s">
        <v>27954</v>
      </c>
      <c r="B2130" s="424" t="s">
        <v>24078</v>
      </c>
      <c r="C2130" s="424" t="s">
        <v>27955</v>
      </c>
      <c r="D2130" s="424" t="s">
        <v>71</v>
      </c>
      <c r="E2130" s="425">
        <v>771.91</v>
      </c>
    </row>
    <row r="2131" spans="1:5" ht="13.5" customHeight="1">
      <c r="A2131" s="423" t="s">
        <v>27956</v>
      </c>
      <c r="B2131" s="424" t="s">
        <v>24078</v>
      </c>
      <c r="C2131" s="424" t="s">
        <v>27957</v>
      </c>
      <c r="D2131" s="424" t="s">
        <v>71</v>
      </c>
      <c r="E2131" s="425">
        <v>795.72</v>
      </c>
    </row>
    <row r="2132" spans="1:5" ht="12.75" customHeight="1">
      <c r="A2132" s="423" t="s">
        <v>27958</v>
      </c>
      <c r="B2132" s="424" t="s">
        <v>24078</v>
      </c>
      <c r="C2132" s="424" t="s">
        <v>27959</v>
      </c>
      <c r="D2132" s="424" t="s">
        <v>71</v>
      </c>
      <c r="E2132" s="425">
        <v>859.13</v>
      </c>
    </row>
    <row r="2133" spans="1:5" ht="13.5" customHeight="1">
      <c r="A2133" s="420" t="s">
        <v>27960</v>
      </c>
      <c r="B2133" s="421" t="s">
        <v>24078</v>
      </c>
      <c r="C2133" s="421" t="s">
        <v>27961</v>
      </c>
      <c r="D2133" s="422"/>
      <c r="E2133" s="426"/>
    </row>
    <row r="2134" spans="1:5" ht="12.75" customHeight="1">
      <c r="A2134" s="423" t="s">
        <v>27962</v>
      </c>
      <c r="B2134" s="424" t="s">
        <v>24078</v>
      </c>
      <c r="C2134" s="424" t="s">
        <v>27963</v>
      </c>
      <c r="D2134" s="424" t="s">
        <v>71</v>
      </c>
      <c r="E2134" s="425">
        <v>727.45</v>
      </c>
    </row>
    <row r="2135" spans="1:5" ht="12.75" customHeight="1">
      <c r="A2135" s="423" t="s">
        <v>27964</v>
      </c>
      <c r="B2135" s="424" t="s">
        <v>24078</v>
      </c>
      <c r="C2135" s="424" t="s">
        <v>27965</v>
      </c>
      <c r="D2135" s="424" t="s">
        <v>71</v>
      </c>
      <c r="E2135" s="425">
        <v>771.39</v>
      </c>
    </row>
    <row r="2136" spans="1:5" ht="13.5" customHeight="1">
      <c r="A2136" s="423" t="s">
        <v>27966</v>
      </c>
      <c r="B2136" s="424" t="s">
        <v>24078</v>
      </c>
      <c r="C2136" s="424" t="s">
        <v>27967</v>
      </c>
      <c r="D2136" s="424" t="s">
        <v>71</v>
      </c>
      <c r="E2136" s="425">
        <v>794.16</v>
      </c>
    </row>
    <row r="2137" spans="1:5" ht="12.75" customHeight="1">
      <c r="A2137" s="423" t="s">
        <v>27968</v>
      </c>
      <c r="B2137" s="424" t="s">
        <v>24078</v>
      </c>
      <c r="C2137" s="424" t="s">
        <v>27969</v>
      </c>
      <c r="D2137" s="424" t="s">
        <v>71</v>
      </c>
      <c r="E2137" s="425">
        <v>854.82</v>
      </c>
    </row>
    <row r="2138" spans="1:5" ht="12.75" customHeight="1">
      <c r="A2138" s="420" t="s">
        <v>27970</v>
      </c>
      <c r="B2138" s="421" t="s">
        <v>24078</v>
      </c>
      <c r="C2138" s="421" t="s">
        <v>27971</v>
      </c>
      <c r="D2138" s="422"/>
      <c r="E2138" s="426"/>
    </row>
    <row r="2139" spans="1:5" ht="13.5" customHeight="1">
      <c r="A2139" s="423" t="s">
        <v>27972</v>
      </c>
      <c r="B2139" s="424" t="s">
        <v>24078</v>
      </c>
      <c r="C2139" s="424" t="s">
        <v>27973</v>
      </c>
      <c r="D2139" s="424" t="s">
        <v>71</v>
      </c>
      <c r="E2139" s="425">
        <v>332.62</v>
      </c>
    </row>
    <row r="2140" spans="1:5" ht="12.75" customHeight="1">
      <c r="A2140" s="420" t="s">
        <v>27974</v>
      </c>
      <c r="B2140" s="422"/>
      <c r="C2140" s="421" t="s">
        <v>27975</v>
      </c>
      <c r="D2140" s="422"/>
      <c r="E2140" s="426"/>
    </row>
    <row r="2141" spans="1:5" ht="13.5" customHeight="1">
      <c r="A2141" s="423" t="s">
        <v>27976</v>
      </c>
      <c r="B2141" s="424" t="s">
        <v>24078</v>
      </c>
      <c r="C2141" s="424" t="s">
        <v>27977</v>
      </c>
      <c r="D2141" s="424" t="s">
        <v>71</v>
      </c>
      <c r="E2141" s="425">
        <v>71.3</v>
      </c>
    </row>
    <row r="2142" spans="1:5" ht="12.75" customHeight="1">
      <c r="A2142" s="423" t="s">
        <v>27978</v>
      </c>
      <c r="B2142" s="424" t="s">
        <v>24078</v>
      </c>
      <c r="C2142" s="424" t="s">
        <v>27979</v>
      </c>
      <c r="D2142" s="424" t="s">
        <v>71</v>
      </c>
      <c r="E2142" s="425">
        <v>29.04</v>
      </c>
    </row>
    <row r="2143" spans="1:5" ht="12.75" customHeight="1">
      <c r="A2143" s="423" t="s">
        <v>27980</v>
      </c>
      <c r="B2143" s="424" t="s">
        <v>24078</v>
      </c>
      <c r="C2143" s="424" t="s">
        <v>27981</v>
      </c>
      <c r="D2143" s="424" t="s">
        <v>71</v>
      </c>
      <c r="E2143" s="425">
        <v>101.24</v>
      </c>
    </row>
    <row r="2144" spans="1:5" ht="13.5" customHeight="1">
      <c r="A2144" s="423" t="s">
        <v>27982</v>
      </c>
      <c r="B2144" s="424" t="s">
        <v>24078</v>
      </c>
      <c r="C2144" s="424" t="s">
        <v>27983</v>
      </c>
      <c r="D2144" s="424" t="s">
        <v>71</v>
      </c>
      <c r="E2144" s="425">
        <v>58.79</v>
      </c>
    </row>
    <row r="2145" spans="1:5" ht="12.75" customHeight="1">
      <c r="A2145" s="420" t="s">
        <v>27984</v>
      </c>
      <c r="B2145" s="421" t="s">
        <v>24078</v>
      </c>
      <c r="C2145" s="421" t="s">
        <v>27985</v>
      </c>
      <c r="D2145" s="422"/>
      <c r="E2145" s="426"/>
    </row>
    <row r="2146" spans="1:5" ht="13.5" customHeight="1">
      <c r="A2146" s="423" t="s">
        <v>27986</v>
      </c>
      <c r="B2146" s="424" t="s">
        <v>24078</v>
      </c>
      <c r="C2146" s="424" t="s">
        <v>27987</v>
      </c>
      <c r="D2146" s="424" t="s">
        <v>74</v>
      </c>
      <c r="E2146" s="425">
        <v>86.1</v>
      </c>
    </row>
    <row r="2147" spans="1:5" ht="12.75" customHeight="1">
      <c r="A2147" s="423" t="s">
        <v>27988</v>
      </c>
      <c r="B2147" s="424" t="s">
        <v>24078</v>
      </c>
      <c r="C2147" s="424" t="s">
        <v>27989</v>
      </c>
      <c r="D2147" s="424" t="s">
        <v>74</v>
      </c>
      <c r="E2147" s="425">
        <v>79.150000000000006</v>
      </c>
    </row>
    <row r="2148" spans="1:5" ht="12.75" customHeight="1">
      <c r="A2148" s="423" t="s">
        <v>27990</v>
      </c>
      <c r="B2148" s="424" t="s">
        <v>24078</v>
      </c>
      <c r="C2148" s="424" t="s">
        <v>27991</v>
      </c>
      <c r="D2148" s="424" t="s">
        <v>74</v>
      </c>
      <c r="E2148" s="425">
        <v>31.61</v>
      </c>
    </row>
    <row r="2149" spans="1:5" ht="13.5" customHeight="1">
      <c r="A2149" s="423" t="s">
        <v>27992</v>
      </c>
      <c r="B2149" s="424" t="s">
        <v>24078</v>
      </c>
      <c r="C2149" s="424" t="s">
        <v>27993</v>
      </c>
      <c r="D2149" s="424" t="s">
        <v>74</v>
      </c>
      <c r="E2149" s="425">
        <v>81.58</v>
      </c>
    </row>
    <row r="2150" spans="1:5" ht="12.75" customHeight="1">
      <c r="A2150" s="423" t="s">
        <v>27994</v>
      </c>
      <c r="B2150" s="424" t="s">
        <v>24078</v>
      </c>
      <c r="C2150" s="424" t="s">
        <v>27995</v>
      </c>
      <c r="D2150" s="424" t="s">
        <v>74</v>
      </c>
      <c r="E2150" s="425">
        <v>75.02</v>
      </c>
    </row>
    <row r="2151" spans="1:5" ht="13.5" customHeight="1">
      <c r="A2151" s="423" t="s">
        <v>27996</v>
      </c>
      <c r="B2151" s="424" t="s">
        <v>24078</v>
      </c>
      <c r="C2151" s="424" t="s">
        <v>27997</v>
      </c>
      <c r="D2151" s="424" t="s">
        <v>74</v>
      </c>
      <c r="E2151" s="425">
        <v>81.03</v>
      </c>
    </row>
    <row r="2152" spans="1:5" ht="12.75" customHeight="1">
      <c r="A2152" s="423" t="s">
        <v>27998</v>
      </c>
      <c r="B2152" s="424" t="s">
        <v>24078</v>
      </c>
      <c r="C2152" s="424" t="s">
        <v>27999</v>
      </c>
      <c r="D2152" s="424" t="s">
        <v>74</v>
      </c>
      <c r="E2152" s="425">
        <v>78.180000000000007</v>
      </c>
    </row>
    <row r="2153" spans="1:5" ht="12.75" customHeight="1">
      <c r="A2153" s="423" t="s">
        <v>28000</v>
      </c>
      <c r="B2153" s="424" t="s">
        <v>24078</v>
      </c>
      <c r="C2153" s="424" t="s">
        <v>28001</v>
      </c>
      <c r="D2153" s="424" t="s">
        <v>74</v>
      </c>
      <c r="E2153" s="425">
        <v>16.170000000000002</v>
      </c>
    </row>
    <row r="2154" spans="1:5" ht="13.5" customHeight="1">
      <c r="A2154" s="423" t="s">
        <v>28002</v>
      </c>
      <c r="B2154" s="424" t="s">
        <v>24078</v>
      </c>
      <c r="C2154" s="424" t="s">
        <v>28003</v>
      </c>
      <c r="D2154" s="424" t="s">
        <v>74</v>
      </c>
      <c r="E2154" s="425">
        <v>38.43</v>
      </c>
    </row>
    <row r="2155" spans="1:5" ht="12.75" customHeight="1">
      <c r="A2155" s="423" t="s">
        <v>28004</v>
      </c>
      <c r="B2155" s="424" t="s">
        <v>24078</v>
      </c>
      <c r="C2155" s="424" t="s">
        <v>28005</v>
      </c>
      <c r="D2155" s="424" t="s">
        <v>74</v>
      </c>
      <c r="E2155" s="425">
        <v>110.79</v>
      </c>
    </row>
    <row r="2156" spans="1:5" ht="12.75" customHeight="1">
      <c r="A2156" s="423" t="s">
        <v>28006</v>
      </c>
      <c r="B2156" s="424" t="s">
        <v>24078</v>
      </c>
      <c r="C2156" s="424" t="s">
        <v>28007</v>
      </c>
      <c r="D2156" s="424" t="s">
        <v>74</v>
      </c>
      <c r="E2156" s="425">
        <v>184.63</v>
      </c>
    </row>
    <row r="2157" spans="1:5" ht="13.5" customHeight="1">
      <c r="A2157" s="420" t="s">
        <v>28008</v>
      </c>
      <c r="B2157" s="421" t="s">
        <v>24078</v>
      </c>
      <c r="C2157" s="421" t="s">
        <v>28009</v>
      </c>
      <c r="D2157" s="422"/>
      <c r="E2157" s="426"/>
    </row>
    <row r="2158" spans="1:5" ht="12.75" customHeight="1">
      <c r="A2158" s="423" t="s">
        <v>28010</v>
      </c>
      <c r="B2158" s="424" t="s">
        <v>24078</v>
      </c>
      <c r="C2158" s="424" t="s">
        <v>28011</v>
      </c>
      <c r="D2158" s="424" t="s">
        <v>126</v>
      </c>
      <c r="E2158" s="425">
        <v>10.75</v>
      </c>
    </row>
    <row r="2159" spans="1:5" ht="13.5" customHeight="1">
      <c r="A2159" s="423" t="s">
        <v>28012</v>
      </c>
      <c r="B2159" s="424" t="s">
        <v>24078</v>
      </c>
      <c r="C2159" s="424" t="s">
        <v>28013</v>
      </c>
      <c r="D2159" s="424" t="s">
        <v>126</v>
      </c>
      <c r="E2159" s="425">
        <v>11.11</v>
      </c>
    </row>
    <row r="2160" spans="1:5" ht="12.75" customHeight="1">
      <c r="A2160" s="423" t="s">
        <v>28014</v>
      </c>
      <c r="B2160" s="424" t="s">
        <v>24078</v>
      </c>
      <c r="C2160" s="424" t="s">
        <v>28015</v>
      </c>
      <c r="D2160" s="424" t="s">
        <v>126</v>
      </c>
      <c r="E2160" s="425">
        <v>11.01</v>
      </c>
    </row>
    <row r="2161" spans="1:5" ht="12.75" customHeight="1">
      <c r="A2161" s="423" t="s">
        <v>28016</v>
      </c>
      <c r="B2161" s="424" t="s">
        <v>24078</v>
      </c>
      <c r="C2161" s="424" t="s">
        <v>28017</v>
      </c>
      <c r="D2161" s="424" t="s">
        <v>126</v>
      </c>
      <c r="E2161" s="425">
        <v>11.69</v>
      </c>
    </row>
    <row r="2162" spans="1:5" ht="13.5" customHeight="1">
      <c r="A2162" s="423" t="s">
        <v>28018</v>
      </c>
      <c r="B2162" s="424" t="s">
        <v>24078</v>
      </c>
      <c r="C2162" s="424" t="s">
        <v>28019</v>
      </c>
      <c r="D2162" s="424" t="s">
        <v>126</v>
      </c>
      <c r="E2162" s="425">
        <v>11.23</v>
      </c>
    </row>
    <row r="2163" spans="1:5" ht="12.75" customHeight="1">
      <c r="A2163" s="420" t="s">
        <v>28020</v>
      </c>
      <c r="B2163" s="421" t="s">
        <v>24078</v>
      </c>
      <c r="C2163" s="421" t="s">
        <v>28021</v>
      </c>
      <c r="D2163" s="422"/>
      <c r="E2163" s="426"/>
    </row>
    <row r="2164" spans="1:5" ht="13.5" customHeight="1">
      <c r="A2164" s="423" t="s">
        <v>28022</v>
      </c>
      <c r="B2164" s="424" t="s">
        <v>24078</v>
      </c>
      <c r="C2164" s="424" t="s">
        <v>28023</v>
      </c>
      <c r="D2164" s="424" t="s">
        <v>71</v>
      </c>
      <c r="E2164" s="425">
        <v>984.79</v>
      </c>
    </row>
    <row r="2165" spans="1:5" ht="12.75" customHeight="1">
      <c r="A2165" s="423" t="s">
        <v>28024</v>
      </c>
      <c r="B2165" s="424" t="s">
        <v>24078</v>
      </c>
      <c r="C2165" s="424" t="s">
        <v>28025</v>
      </c>
      <c r="D2165" s="424" t="s">
        <v>71</v>
      </c>
      <c r="E2165" s="425">
        <v>777.59</v>
      </c>
    </row>
    <row r="2166" spans="1:5" ht="12.75" customHeight="1">
      <c r="A2166" s="423" t="s">
        <v>28026</v>
      </c>
      <c r="B2166" s="424" t="s">
        <v>24078</v>
      </c>
      <c r="C2166" s="424" t="s">
        <v>28027</v>
      </c>
      <c r="D2166" s="424" t="s">
        <v>71</v>
      </c>
      <c r="E2166" s="425">
        <v>633.29</v>
      </c>
    </row>
    <row r="2167" spans="1:5" ht="13.5" customHeight="1">
      <c r="A2167" s="423" t="s">
        <v>28028</v>
      </c>
      <c r="B2167" s="424" t="s">
        <v>24078</v>
      </c>
      <c r="C2167" s="424" t="s">
        <v>28029</v>
      </c>
      <c r="D2167" s="424" t="s">
        <v>71</v>
      </c>
      <c r="E2167" s="425">
        <v>578.16</v>
      </c>
    </row>
    <row r="2168" spans="1:5" ht="12.75" customHeight="1">
      <c r="A2168" s="423" t="s">
        <v>28030</v>
      </c>
      <c r="B2168" s="424" t="s">
        <v>24078</v>
      </c>
      <c r="C2168" s="424" t="s">
        <v>28031</v>
      </c>
      <c r="D2168" s="424" t="s">
        <v>71</v>
      </c>
      <c r="E2168" s="425">
        <v>535.79</v>
      </c>
    </row>
    <row r="2169" spans="1:5" ht="12.75" customHeight="1">
      <c r="A2169" s="423" t="s">
        <v>28032</v>
      </c>
      <c r="B2169" s="424" t="s">
        <v>24078</v>
      </c>
      <c r="C2169" s="424" t="s">
        <v>28033</v>
      </c>
      <c r="D2169" s="424" t="s">
        <v>71</v>
      </c>
      <c r="E2169" s="425">
        <v>506.19</v>
      </c>
    </row>
    <row r="2170" spans="1:5" ht="13.5" customHeight="1">
      <c r="A2170" s="423" t="s">
        <v>28034</v>
      </c>
      <c r="B2170" s="424" t="s">
        <v>24078</v>
      </c>
      <c r="C2170" s="424" t="s">
        <v>28035</v>
      </c>
      <c r="D2170" s="424" t="s">
        <v>71</v>
      </c>
      <c r="E2170" s="425">
        <v>471.21</v>
      </c>
    </row>
    <row r="2171" spans="1:5" ht="12.75" customHeight="1">
      <c r="A2171" s="423" t="s">
        <v>28036</v>
      </c>
      <c r="B2171" s="424" t="s">
        <v>24078</v>
      </c>
      <c r="C2171" s="424" t="s">
        <v>28037</v>
      </c>
      <c r="D2171" s="424" t="s">
        <v>71</v>
      </c>
      <c r="E2171" s="425">
        <v>442.35</v>
      </c>
    </row>
    <row r="2172" spans="1:5" ht="13.5" customHeight="1">
      <c r="A2172" s="423" t="s">
        <v>28038</v>
      </c>
      <c r="B2172" s="424" t="s">
        <v>24078</v>
      </c>
      <c r="C2172" s="424" t="s">
        <v>28039</v>
      </c>
      <c r="D2172" s="424" t="s">
        <v>71</v>
      </c>
      <c r="E2172" s="425">
        <v>754.66</v>
      </c>
    </row>
    <row r="2173" spans="1:5" ht="12.75" customHeight="1">
      <c r="A2173" s="420" t="s">
        <v>28040</v>
      </c>
      <c r="B2173" s="421" t="s">
        <v>24078</v>
      </c>
      <c r="C2173" s="421" t="s">
        <v>28041</v>
      </c>
      <c r="D2173" s="422"/>
      <c r="E2173" s="426"/>
    </row>
    <row r="2174" spans="1:5" ht="12.75" customHeight="1">
      <c r="A2174" s="423" t="s">
        <v>28042</v>
      </c>
      <c r="B2174" s="424" t="s">
        <v>24078</v>
      </c>
      <c r="C2174" s="424" t="s">
        <v>28043</v>
      </c>
      <c r="D2174" s="424" t="s">
        <v>71</v>
      </c>
      <c r="E2174" s="425">
        <v>632.87</v>
      </c>
    </row>
    <row r="2175" spans="1:5" ht="13.5" customHeight="1">
      <c r="A2175" s="420" t="s">
        <v>28044</v>
      </c>
      <c r="B2175" s="421" t="s">
        <v>24078</v>
      </c>
      <c r="C2175" s="421" t="s">
        <v>28045</v>
      </c>
      <c r="D2175" s="422"/>
      <c r="E2175" s="426"/>
    </row>
    <row r="2176" spans="1:5" ht="12.75" customHeight="1">
      <c r="A2176" s="423" t="s">
        <v>28046</v>
      </c>
      <c r="B2176" s="424" t="s">
        <v>24078</v>
      </c>
      <c r="C2176" s="424" t="s">
        <v>28047</v>
      </c>
      <c r="D2176" s="424" t="s">
        <v>74</v>
      </c>
      <c r="E2176" s="425">
        <v>76.23</v>
      </c>
    </row>
    <row r="2177" spans="1:5" ht="13.5" customHeight="1">
      <c r="A2177" s="423" t="s">
        <v>28048</v>
      </c>
      <c r="B2177" s="424" t="s">
        <v>24078</v>
      </c>
      <c r="C2177" s="424" t="s">
        <v>28049</v>
      </c>
      <c r="D2177" s="424" t="s">
        <v>74</v>
      </c>
      <c r="E2177" s="425">
        <v>140.1</v>
      </c>
    </row>
    <row r="2178" spans="1:5" ht="12.75" customHeight="1">
      <c r="A2178" s="423" t="s">
        <v>28050</v>
      </c>
      <c r="B2178" s="424" t="s">
        <v>24078</v>
      </c>
      <c r="C2178" s="424" t="s">
        <v>28051</v>
      </c>
      <c r="D2178" s="424" t="s">
        <v>74</v>
      </c>
      <c r="E2178" s="425">
        <v>252.63</v>
      </c>
    </row>
    <row r="2179" spans="1:5" ht="12.75" customHeight="1">
      <c r="A2179" s="423" t="s">
        <v>28052</v>
      </c>
      <c r="B2179" s="424" t="s">
        <v>24078</v>
      </c>
      <c r="C2179" s="424" t="s">
        <v>28053</v>
      </c>
      <c r="D2179" s="424" t="s">
        <v>74</v>
      </c>
      <c r="E2179" s="425">
        <v>80.23</v>
      </c>
    </row>
    <row r="2180" spans="1:5" ht="13.5" customHeight="1">
      <c r="A2180" s="423" t="s">
        <v>28054</v>
      </c>
      <c r="B2180" s="424" t="s">
        <v>24078</v>
      </c>
      <c r="C2180" s="424" t="s">
        <v>28055</v>
      </c>
      <c r="D2180" s="424" t="s">
        <v>74</v>
      </c>
      <c r="E2180" s="425">
        <v>148.09</v>
      </c>
    </row>
    <row r="2181" spans="1:5" ht="12.75" customHeight="1">
      <c r="A2181" s="423" t="s">
        <v>28056</v>
      </c>
      <c r="B2181" s="424" t="s">
        <v>24078</v>
      </c>
      <c r="C2181" s="424" t="s">
        <v>28057</v>
      </c>
      <c r="D2181" s="424" t="s">
        <v>74</v>
      </c>
      <c r="E2181" s="425">
        <v>262.63</v>
      </c>
    </row>
    <row r="2182" spans="1:5" ht="12.75" customHeight="1">
      <c r="A2182" s="423" t="s">
        <v>28058</v>
      </c>
      <c r="B2182" s="424" t="s">
        <v>24078</v>
      </c>
      <c r="C2182" s="424" t="s">
        <v>28059</v>
      </c>
      <c r="D2182" s="424" t="s">
        <v>74</v>
      </c>
      <c r="E2182" s="425">
        <v>53.13</v>
      </c>
    </row>
    <row r="2183" spans="1:5" ht="13.5" customHeight="1">
      <c r="A2183" s="423" t="s">
        <v>28060</v>
      </c>
      <c r="B2183" s="424" t="s">
        <v>24078</v>
      </c>
      <c r="C2183" s="424" t="s">
        <v>28061</v>
      </c>
      <c r="D2183" s="424" t="s">
        <v>74</v>
      </c>
      <c r="E2183" s="425">
        <v>70.17</v>
      </c>
    </row>
    <row r="2184" spans="1:5" ht="12.75" customHeight="1">
      <c r="A2184" s="423" t="s">
        <v>28062</v>
      </c>
      <c r="B2184" s="424" t="s">
        <v>24078</v>
      </c>
      <c r="C2184" s="424" t="s">
        <v>28063</v>
      </c>
      <c r="D2184" s="424" t="s">
        <v>74</v>
      </c>
      <c r="E2184" s="425">
        <v>85.94</v>
      </c>
    </row>
    <row r="2185" spans="1:5" ht="13.5" customHeight="1">
      <c r="A2185" s="423" t="s">
        <v>28064</v>
      </c>
      <c r="B2185" s="424" t="s">
        <v>24078</v>
      </c>
      <c r="C2185" s="424" t="s">
        <v>28065</v>
      </c>
      <c r="D2185" s="424" t="s">
        <v>74</v>
      </c>
      <c r="E2185" s="425">
        <v>60.89</v>
      </c>
    </row>
    <row r="2186" spans="1:5" ht="12.75" customHeight="1">
      <c r="A2186" s="423" t="s">
        <v>28066</v>
      </c>
      <c r="B2186" s="424" t="s">
        <v>24078</v>
      </c>
      <c r="C2186" s="424" t="s">
        <v>28067</v>
      </c>
      <c r="D2186" s="424" t="s">
        <v>74</v>
      </c>
      <c r="E2186" s="425">
        <v>72.44</v>
      </c>
    </row>
    <row r="2187" spans="1:5" ht="12.75" customHeight="1">
      <c r="A2187" s="423" t="s">
        <v>28068</v>
      </c>
      <c r="B2187" s="424" t="s">
        <v>24078</v>
      </c>
      <c r="C2187" s="424" t="s">
        <v>28069</v>
      </c>
      <c r="D2187" s="424" t="s">
        <v>74</v>
      </c>
      <c r="E2187" s="425">
        <v>84.65</v>
      </c>
    </row>
    <row r="2188" spans="1:5" ht="13.5" customHeight="1">
      <c r="A2188" s="423" t="s">
        <v>28070</v>
      </c>
      <c r="B2188" s="424" t="s">
        <v>24078</v>
      </c>
      <c r="C2188" s="424" t="s">
        <v>28071</v>
      </c>
      <c r="D2188" s="424" t="s">
        <v>74</v>
      </c>
      <c r="E2188" s="425">
        <v>65.69</v>
      </c>
    </row>
    <row r="2189" spans="1:5" ht="12.75" customHeight="1">
      <c r="A2189" s="423" t="s">
        <v>28072</v>
      </c>
      <c r="B2189" s="424" t="s">
        <v>24078</v>
      </c>
      <c r="C2189" s="424" t="s">
        <v>28073</v>
      </c>
      <c r="D2189" s="424" t="s">
        <v>74</v>
      </c>
      <c r="E2189" s="425">
        <v>78.430000000000007</v>
      </c>
    </row>
    <row r="2190" spans="1:5" ht="13.5" customHeight="1">
      <c r="A2190" s="423" t="s">
        <v>28074</v>
      </c>
      <c r="B2190" s="424" t="s">
        <v>24078</v>
      </c>
      <c r="C2190" s="424" t="s">
        <v>28075</v>
      </c>
      <c r="D2190" s="424" t="s">
        <v>74</v>
      </c>
      <c r="E2190" s="425">
        <v>90.65</v>
      </c>
    </row>
    <row r="2191" spans="1:5" ht="12.75" customHeight="1">
      <c r="A2191" s="420" t="s">
        <v>28076</v>
      </c>
      <c r="B2191" s="421" t="s">
        <v>24078</v>
      </c>
      <c r="C2191" s="421" t="s">
        <v>2211</v>
      </c>
      <c r="D2191" s="422"/>
      <c r="E2191" s="426"/>
    </row>
    <row r="2192" spans="1:5" ht="12.75" customHeight="1">
      <c r="A2192" s="423" t="s">
        <v>28077</v>
      </c>
      <c r="B2192" s="424" t="s">
        <v>24078</v>
      </c>
      <c r="C2192" s="424" t="s">
        <v>28078</v>
      </c>
      <c r="D2192" s="424" t="s">
        <v>74</v>
      </c>
      <c r="E2192" s="425">
        <v>8.32</v>
      </c>
    </row>
    <row r="2193" spans="1:5" ht="13.5" customHeight="1">
      <c r="A2193" s="423" t="s">
        <v>28079</v>
      </c>
      <c r="B2193" s="424" t="s">
        <v>24078</v>
      </c>
      <c r="C2193" s="424" t="s">
        <v>28080</v>
      </c>
      <c r="D2193" s="424" t="s">
        <v>74</v>
      </c>
      <c r="E2193" s="425">
        <v>12.43</v>
      </c>
    </row>
    <row r="2194" spans="1:5" ht="12.75" customHeight="1">
      <c r="A2194" s="423" t="s">
        <v>28081</v>
      </c>
      <c r="B2194" s="424" t="s">
        <v>24078</v>
      </c>
      <c r="C2194" s="424" t="s">
        <v>28082</v>
      </c>
      <c r="D2194" s="424" t="s">
        <v>74</v>
      </c>
      <c r="E2194" s="425">
        <v>12.43</v>
      </c>
    </row>
    <row r="2195" spans="1:5" ht="12.75" customHeight="1">
      <c r="A2195" s="423" t="s">
        <v>28083</v>
      </c>
      <c r="B2195" s="424" t="s">
        <v>24078</v>
      </c>
      <c r="C2195" s="424" t="s">
        <v>28084</v>
      </c>
      <c r="D2195" s="424" t="s">
        <v>74</v>
      </c>
      <c r="E2195" s="425">
        <v>27.46</v>
      </c>
    </row>
    <row r="2196" spans="1:5" ht="13.5" customHeight="1">
      <c r="A2196" s="423" t="s">
        <v>28085</v>
      </c>
      <c r="B2196" s="424" t="s">
        <v>24078</v>
      </c>
      <c r="C2196" s="424" t="s">
        <v>28086</v>
      </c>
      <c r="D2196" s="424" t="s">
        <v>74</v>
      </c>
      <c r="E2196" s="425">
        <v>35.96</v>
      </c>
    </row>
    <row r="2197" spans="1:5" ht="12.75" customHeight="1">
      <c r="A2197" s="423" t="s">
        <v>28087</v>
      </c>
      <c r="B2197" s="424" t="s">
        <v>24078</v>
      </c>
      <c r="C2197" s="424" t="s">
        <v>28088</v>
      </c>
      <c r="D2197" s="424" t="s">
        <v>74</v>
      </c>
      <c r="E2197" s="425">
        <v>38.31</v>
      </c>
    </row>
    <row r="2198" spans="1:5" ht="13.5" customHeight="1">
      <c r="A2198" s="423" t="s">
        <v>28089</v>
      </c>
      <c r="B2198" s="424" t="s">
        <v>24078</v>
      </c>
      <c r="C2198" s="424" t="s">
        <v>28090</v>
      </c>
      <c r="D2198" s="424" t="s">
        <v>74</v>
      </c>
      <c r="E2198" s="425">
        <v>63.37</v>
      </c>
    </row>
    <row r="2199" spans="1:5" ht="12.75" customHeight="1">
      <c r="A2199" s="420" t="s">
        <v>28091</v>
      </c>
      <c r="B2199" s="421" t="s">
        <v>24078</v>
      </c>
      <c r="C2199" s="421" t="s">
        <v>28092</v>
      </c>
      <c r="D2199" s="422"/>
      <c r="E2199" s="426"/>
    </row>
    <row r="2200" spans="1:5" ht="12.75" customHeight="1">
      <c r="A2200" s="423" t="s">
        <v>28093</v>
      </c>
      <c r="B2200" s="424" t="s">
        <v>24078</v>
      </c>
      <c r="C2200" s="424" t="s">
        <v>343</v>
      </c>
      <c r="D2200" s="424" t="s">
        <v>71</v>
      </c>
      <c r="E2200" s="425">
        <v>49.44</v>
      </c>
    </row>
    <row r="2201" spans="1:5" ht="13.5" customHeight="1">
      <c r="A2201" s="423" t="s">
        <v>28094</v>
      </c>
      <c r="B2201" s="424" t="s">
        <v>24078</v>
      </c>
      <c r="C2201" s="424" t="s">
        <v>28095</v>
      </c>
      <c r="D2201" s="424" t="s">
        <v>71</v>
      </c>
      <c r="E2201" s="425">
        <v>65.92</v>
      </c>
    </row>
    <row r="2202" spans="1:5" ht="12.75" customHeight="1">
      <c r="A2202" s="423" t="s">
        <v>28096</v>
      </c>
      <c r="B2202" s="424" t="s">
        <v>24078</v>
      </c>
      <c r="C2202" s="424" t="s">
        <v>28097</v>
      </c>
      <c r="D2202" s="424" t="s">
        <v>71</v>
      </c>
      <c r="E2202" s="425">
        <v>82.4</v>
      </c>
    </row>
    <row r="2203" spans="1:5" ht="13.5" customHeight="1">
      <c r="A2203" s="423" t="s">
        <v>28098</v>
      </c>
      <c r="B2203" s="424" t="s">
        <v>24078</v>
      </c>
      <c r="C2203" s="424" t="s">
        <v>28099</v>
      </c>
      <c r="D2203" s="424" t="s">
        <v>71</v>
      </c>
      <c r="E2203" s="425">
        <v>5.72</v>
      </c>
    </row>
    <row r="2204" spans="1:5" ht="12.75" customHeight="1">
      <c r="A2204" s="423" t="s">
        <v>28100</v>
      </c>
      <c r="B2204" s="424" t="s">
        <v>24078</v>
      </c>
      <c r="C2204" s="424" t="s">
        <v>28101</v>
      </c>
      <c r="D2204" s="424" t="s">
        <v>71</v>
      </c>
      <c r="E2204" s="425">
        <v>7.26</v>
      </c>
    </row>
    <row r="2205" spans="1:5" ht="12.75" customHeight="1">
      <c r="A2205" s="423" t="s">
        <v>28102</v>
      </c>
      <c r="B2205" s="424" t="s">
        <v>24078</v>
      </c>
      <c r="C2205" s="424" t="s">
        <v>28103</v>
      </c>
      <c r="D2205" s="424" t="s">
        <v>71</v>
      </c>
      <c r="E2205" s="425">
        <v>8.48</v>
      </c>
    </row>
    <row r="2206" spans="1:5" ht="13.5" customHeight="1">
      <c r="A2206" s="423" t="s">
        <v>28104</v>
      </c>
      <c r="B2206" s="424" t="s">
        <v>24078</v>
      </c>
      <c r="C2206" s="424" t="s">
        <v>28105</v>
      </c>
      <c r="D2206" s="424" t="s">
        <v>71</v>
      </c>
      <c r="E2206" s="425">
        <v>9.09</v>
      </c>
    </row>
    <row r="2207" spans="1:5" ht="12.75" customHeight="1">
      <c r="A2207" s="423" t="s">
        <v>28106</v>
      </c>
      <c r="B2207" s="424" t="s">
        <v>24078</v>
      </c>
      <c r="C2207" s="424" t="s">
        <v>28107</v>
      </c>
      <c r="D2207" s="424" t="s">
        <v>71</v>
      </c>
      <c r="E2207" s="425">
        <v>7.13</v>
      </c>
    </row>
    <row r="2208" spans="1:5" ht="13.5" customHeight="1">
      <c r="A2208" s="423" t="s">
        <v>28108</v>
      </c>
      <c r="B2208" s="424" t="s">
        <v>24078</v>
      </c>
      <c r="C2208" s="424" t="s">
        <v>28109</v>
      </c>
      <c r="D2208" s="424" t="s">
        <v>71</v>
      </c>
      <c r="E2208" s="425">
        <v>8.8800000000000008</v>
      </c>
    </row>
    <row r="2209" spans="1:5" ht="12.75" customHeight="1">
      <c r="A2209" s="423" t="s">
        <v>28110</v>
      </c>
      <c r="B2209" s="424" t="s">
        <v>24078</v>
      </c>
      <c r="C2209" s="424" t="s">
        <v>28111</v>
      </c>
      <c r="D2209" s="424" t="s">
        <v>71</v>
      </c>
      <c r="E2209" s="425">
        <v>10.63</v>
      </c>
    </row>
    <row r="2210" spans="1:5" ht="12.75" customHeight="1">
      <c r="A2210" s="423" t="s">
        <v>28112</v>
      </c>
      <c r="B2210" s="424" t="s">
        <v>24078</v>
      </c>
      <c r="C2210" s="424" t="s">
        <v>28113</v>
      </c>
      <c r="D2210" s="424" t="s">
        <v>71</v>
      </c>
      <c r="E2210" s="425">
        <v>11.2</v>
      </c>
    </row>
    <row r="2211" spans="1:5" ht="13.5" customHeight="1">
      <c r="A2211" s="423" t="s">
        <v>28114</v>
      </c>
      <c r="B2211" s="424" t="s">
        <v>24078</v>
      </c>
      <c r="C2211" s="424" t="s">
        <v>28115</v>
      </c>
      <c r="D2211" s="424" t="s">
        <v>74</v>
      </c>
      <c r="E2211" s="425">
        <v>5.44</v>
      </c>
    </row>
    <row r="2212" spans="1:5" ht="12.75" customHeight="1">
      <c r="A2212" s="423" t="s">
        <v>28116</v>
      </c>
      <c r="B2212" s="424" t="s">
        <v>24078</v>
      </c>
      <c r="C2212" s="424" t="s">
        <v>28117</v>
      </c>
      <c r="D2212" s="424" t="s">
        <v>74</v>
      </c>
      <c r="E2212" s="425">
        <v>4.63</v>
      </c>
    </row>
    <row r="2213" spans="1:5" ht="12.75" customHeight="1">
      <c r="A2213" s="423" t="s">
        <v>28118</v>
      </c>
      <c r="B2213" s="424" t="s">
        <v>24078</v>
      </c>
      <c r="C2213" s="424" t="s">
        <v>28119</v>
      </c>
      <c r="D2213" s="424" t="s">
        <v>71</v>
      </c>
      <c r="E2213" s="425">
        <v>49.44</v>
      </c>
    </row>
    <row r="2214" spans="1:5" ht="13.5" customHeight="1">
      <c r="A2214" s="423" t="s">
        <v>28120</v>
      </c>
      <c r="B2214" s="424" t="s">
        <v>24078</v>
      </c>
      <c r="C2214" s="424" t="s">
        <v>420</v>
      </c>
      <c r="D2214" s="424" t="s">
        <v>71</v>
      </c>
      <c r="E2214" s="425">
        <v>22.33</v>
      </c>
    </row>
    <row r="2215" spans="1:5" ht="12.75" customHeight="1">
      <c r="A2215" s="423" t="s">
        <v>28121</v>
      </c>
      <c r="B2215" s="424" t="s">
        <v>24078</v>
      </c>
      <c r="C2215" s="424" t="s">
        <v>28122</v>
      </c>
      <c r="D2215" s="424" t="s">
        <v>71</v>
      </c>
      <c r="E2215" s="425">
        <v>5.62</v>
      </c>
    </row>
    <row r="2216" spans="1:5" ht="13.5" customHeight="1">
      <c r="A2216" s="423" t="s">
        <v>28123</v>
      </c>
      <c r="B2216" s="424" t="s">
        <v>24078</v>
      </c>
      <c r="C2216" s="424" t="s">
        <v>28124</v>
      </c>
      <c r="D2216" s="424" t="s">
        <v>71</v>
      </c>
      <c r="E2216" s="425">
        <v>28.56</v>
      </c>
    </row>
    <row r="2217" spans="1:5" ht="12.75" customHeight="1">
      <c r="A2217" s="423" t="s">
        <v>28125</v>
      </c>
      <c r="B2217" s="424" t="s">
        <v>24078</v>
      </c>
      <c r="C2217" s="424" t="s">
        <v>28126</v>
      </c>
      <c r="D2217" s="424" t="s">
        <v>71</v>
      </c>
      <c r="E2217" s="425">
        <v>2.89</v>
      </c>
    </row>
    <row r="2218" spans="1:5" ht="12.75" customHeight="1">
      <c r="A2218" s="420" t="s">
        <v>28127</v>
      </c>
      <c r="B2218" s="421" t="s">
        <v>24078</v>
      </c>
      <c r="C2218" s="421" t="s">
        <v>28128</v>
      </c>
      <c r="D2218" s="422"/>
      <c r="E2218" s="426"/>
    </row>
    <row r="2219" spans="1:5" ht="13.5" customHeight="1">
      <c r="A2219" s="423" t="s">
        <v>28129</v>
      </c>
      <c r="B2219" s="424" t="s">
        <v>24078</v>
      </c>
      <c r="C2219" s="424" t="s">
        <v>28130</v>
      </c>
      <c r="D2219" s="424" t="s">
        <v>71</v>
      </c>
      <c r="E2219" s="425">
        <v>681</v>
      </c>
    </row>
    <row r="2220" spans="1:5" ht="12.75" customHeight="1">
      <c r="A2220" s="420" t="s">
        <v>28131</v>
      </c>
      <c r="B2220" s="421" t="s">
        <v>24078</v>
      </c>
      <c r="C2220" s="421" t="s">
        <v>28132</v>
      </c>
      <c r="D2220" s="422"/>
      <c r="E2220" s="426"/>
    </row>
    <row r="2221" spans="1:5" ht="13.5" customHeight="1">
      <c r="A2221" s="423" t="s">
        <v>28133</v>
      </c>
      <c r="B2221" s="424" t="s">
        <v>24078</v>
      </c>
      <c r="C2221" s="424" t="s">
        <v>28134</v>
      </c>
      <c r="D2221" s="424" t="s">
        <v>5817</v>
      </c>
      <c r="E2221" s="425">
        <v>1.6</v>
      </c>
    </row>
    <row r="2222" spans="1:5" ht="12.75" customHeight="1">
      <c r="A2222" s="423" t="s">
        <v>28135</v>
      </c>
      <c r="B2222" s="424" t="s">
        <v>24078</v>
      </c>
      <c r="C2222" s="424" t="s">
        <v>28136</v>
      </c>
      <c r="D2222" s="424" t="s">
        <v>5817</v>
      </c>
      <c r="E2222" s="425">
        <v>1.1299999999999999</v>
      </c>
    </row>
    <row r="2223" spans="1:5" ht="12.75" customHeight="1">
      <c r="A2223" s="420" t="s">
        <v>28137</v>
      </c>
      <c r="B2223" s="421" t="s">
        <v>24078</v>
      </c>
      <c r="C2223" s="421" t="s">
        <v>28138</v>
      </c>
      <c r="D2223" s="422"/>
      <c r="E2223" s="426"/>
    </row>
    <row r="2224" spans="1:5" ht="13.5" customHeight="1">
      <c r="A2224" s="423" t="s">
        <v>28139</v>
      </c>
      <c r="B2224" s="424" t="s">
        <v>24078</v>
      </c>
      <c r="C2224" s="424" t="s">
        <v>28140</v>
      </c>
      <c r="D2224" s="424" t="s">
        <v>74</v>
      </c>
      <c r="E2224" s="425">
        <v>3.54</v>
      </c>
    </row>
    <row r="2225" spans="1:5" ht="12.75" customHeight="1">
      <c r="A2225" s="423" t="s">
        <v>28141</v>
      </c>
      <c r="B2225" s="424" t="s">
        <v>24078</v>
      </c>
      <c r="C2225" s="424" t="s">
        <v>28142</v>
      </c>
      <c r="D2225" s="424" t="s">
        <v>71</v>
      </c>
      <c r="E2225" s="425">
        <v>27.12</v>
      </c>
    </row>
    <row r="2226" spans="1:5" ht="12.75" customHeight="1">
      <c r="A2226" s="423" t="s">
        <v>28143</v>
      </c>
      <c r="B2226" s="424" t="s">
        <v>24078</v>
      </c>
      <c r="C2226" s="424" t="s">
        <v>28144</v>
      </c>
      <c r="D2226" s="424" t="s">
        <v>71</v>
      </c>
      <c r="E2226" s="425">
        <v>8.64</v>
      </c>
    </row>
    <row r="2227" spans="1:5" ht="13.5" customHeight="1">
      <c r="A2227" s="423" t="s">
        <v>28145</v>
      </c>
      <c r="B2227" s="424" t="s">
        <v>24078</v>
      </c>
      <c r="C2227" s="424" t="s">
        <v>28146</v>
      </c>
      <c r="D2227" s="424" t="s">
        <v>24538</v>
      </c>
      <c r="E2227" s="425">
        <v>48.35</v>
      </c>
    </row>
    <row r="2228" spans="1:5" ht="12.75" customHeight="1">
      <c r="A2228" s="423" t="s">
        <v>28147</v>
      </c>
      <c r="B2228" s="424" t="s">
        <v>24078</v>
      </c>
      <c r="C2228" s="424" t="s">
        <v>28148</v>
      </c>
      <c r="D2228" s="424" t="s">
        <v>24538</v>
      </c>
      <c r="E2228" s="425">
        <v>98.18</v>
      </c>
    </row>
    <row r="2229" spans="1:5" ht="13.5" customHeight="1">
      <c r="A2229" s="423" t="s">
        <v>28149</v>
      </c>
      <c r="B2229" s="424" t="s">
        <v>24078</v>
      </c>
      <c r="C2229" s="424" t="s">
        <v>28150</v>
      </c>
      <c r="D2229" s="424" t="s">
        <v>24538</v>
      </c>
      <c r="E2229" s="425">
        <v>146.53</v>
      </c>
    </row>
    <row r="2230" spans="1:5" ht="12.75" customHeight="1">
      <c r="A2230" s="423" t="s">
        <v>28151</v>
      </c>
      <c r="B2230" s="424" t="s">
        <v>24078</v>
      </c>
      <c r="C2230" s="424" t="s">
        <v>28152</v>
      </c>
      <c r="D2230" s="424" t="s">
        <v>24538</v>
      </c>
      <c r="E2230" s="425">
        <v>194.88</v>
      </c>
    </row>
    <row r="2231" spans="1:5" ht="12.75" customHeight="1">
      <c r="A2231" s="420" t="s">
        <v>28153</v>
      </c>
      <c r="B2231" s="421" t="s">
        <v>24078</v>
      </c>
      <c r="C2231" s="421" t="s">
        <v>28154</v>
      </c>
      <c r="D2231" s="422"/>
      <c r="E2231" s="426"/>
    </row>
    <row r="2232" spans="1:5" ht="13.5" customHeight="1">
      <c r="A2232" s="423" t="s">
        <v>28155</v>
      </c>
      <c r="B2232" s="424" t="s">
        <v>24078</v>
      </c>
      <c r="C2232" s="424" t="s">
        <v>24898</v>
      </c>
      <c r="D2232" s="424" t="s">
        <v>71</v>
      </c>
      <c r="E2232" s="425">
        <v>226.31</v>
      </c>
    </row>
    <row r="2233" spans="1:5" ht="12.75" customHeight="1">
      <c r="A2233" s="420" t="s">
        <v>28156</v>
      </c>
      <c r="B2233" s="421" t="s">
        <v>24078</v>
      </c>
      <c r="C2233" s="421" t="s">
        <v>24900</v>
      </c>
      <c r="D2233" s="422"/>
      <c r="E2233" s="426"/>
    </row>
    <row r="2234" spans="1:5" ht="13.5" customHeight="1">
      <c r="A2234" s="423" t="s">
        <v>28157</v>
      </c>
      <c r="B2234" s="424" t="s">
        <v>24078</v>
      </c>
      <c r="C2234" s="424" t="s">
        <v>28158</v>
      </c>
      <c r="D2234" s="424" t="s">
        <v>74</v>
      </c>
      <c r="E2234" s="425">
        <v>5.65</v>
      </c>
    </row>
    <row r="2235" spans="1:5" ht="12.75" customHeight="1">
      <c r="A2235" s="420" t="s">
        <v>28159</v>
      </c>
      <c r="B2235" s="421" t="s">
        <v>24078</v>
      </c>
      <c r="C2235" s="421" t="s">
        <v>28160</v>
      </c>
      <c r="D2235" s="422"/>
      <c r="E2235" s="426"/>
    </row>
    <row r="2236" spans="1:5" ht="12.75" customHeight="1">
      <c r="A2236" s="423" t="s">
        <v>28161</v>
      </c>
      <c r="B2236" s="424" t="s">
        <v>24078</v>
      </c>
      <c r="C2236" s="424" t="s">
        <v>24908</v>
      </c>
      <c r="D2236" s="424" t="s">
        <v>100</v>
      </c>
      <c r="E2236" s="425">
        <v>9.73</v>
      </c>
    </row>
    <row r="2237" spans="1:5" ht="13.5" customHeight="1">
      <c r="A2237" s="420" t="s">
        <v>28162</v>
      </c>
      <c r="B2237" s="421" t="s">
        <v>24078</v>
      </c>
      <c r="C2237" s="421" t="s">
        <v>28163</v>
      </c>
      <c r="D2237" s="422"/>
      <c r="E2237" s="426"/>
    </row>
    <row r="2238" spans="1:5" ht="12.75" customHeight="1">
      <c r="A2238" s="423" t="s">
        <v>28164</v>
      </c>
      <c r="B2238" s="424" t="s">
        <v>24078</v>
      </c>
      <c r="C2238" s="424" t="s">
        <v>24441</v>
      </c>
      <c r="D2238" s="424" t="s">
        <v>53</v>
      </c>
      <c r="E2238" s="425">
        <v>2.09</v>
      </c>
    </row>
    <row r="2239" spans="1:5" ht="12.75" customHeight="1">
      <c r="A2239" s="420" t="s">
        <v>28165</v>
      </c>
      <c r="B2239" s="421" t="s">
        <v>24078</v>
      </c>
      <c r="C2239" s="421" t="s">
        <v>28166</v>
      </c>
      <c r="D2239" s="422"/>
      <c r="E2239" s="426"/>
    </row>
    <row r="2240" spans="1:5" ht="13.5" customHeight="1">
      <c r="A2240" s="423" t="s">
        <v>28167</v>
      </c>
      <c r="B2240" s="424" t="s">
        <v>24078</v>
      </c>
      <c r="C2240" s="424" t="s">
        <v>28168</v>
      </c>
      <c r="D2240" s="424" t="s">
        <v>53</v>
      </c>
      <c r="E2240" s="425">
        <v>93.4</v>
      </c>
    </row>
    <row r="2241" spans="1:5" ht="12.75" customHeight="1">
      <c r="A2241" s="423" t="s">
        <v>28169</v>
      </c>
      <c r="B2241" s="424" t="s">
        <v>24078</v>
      </c>
      <c r="C2241" s="424" t="s">
        <v>28170</v>
      </c>
      <c r="D2241" s="424" t="s">
        <v>100</v>
      </c>
      <c r="E2241" s="425">
        <v>579.30999999999995</v>
      </c>
    </row>
    <row r="2242" spans="1:5" ht="13.5" customHeight="1">
      <c r="A2242" s="423" t="s">
        <v>28171</v>
      </c>
      <c r="B2242" s="424" t="s">
        <v>24078</v>
      </c>
      <c r="C2242" s="424" t="s">
        <v>27741</v>
      </c>
      <c r="D2242" s="424" t="s">
        <v>71</v>
      </c>
      <c r="E2242" s="425">
        <v>210.49</v>
      </c>
    </row>
    <row r="2243" spans="1:5" ht="12.75" customHeight="1">
      <c r="A2243" s="423" t="s">
        <v>28172</v>
      </c>
      <c r="B2243" s="424" t="s">
        <v>24078</v>
      </c>
      <c r="C2243" s="424" t="s">
        <v>27727</v>
      </c>
      <c r="D2243" s="424" t="s">
        <v>74</v>
      </c>
      <c r="E2243" s="425">
        <v>11.21</v>
      </c>
    </row>
    <row r="2244" spans="1:5" ht="12.75" customHeight="1">
      <c r="A2244" s="423" t="s">
        <v>28173</v>
      </c>
      <c r="B2244" s="424" t="s">
        <v>24078</v>
      </c>
      <c r="C2244" s="424" t="s">
        <v>28174</v>
      </c>
      <c r="D2244" s="424" t="s">
        <v>12551</v>
      </c>
      <c r="E2244" s="425">
        <v>138.29</v>
      </c>
    </row>
    <row r="2245" spans="1:5" ht="13.5" customHeight="1">
      <c r="A2245" s="420" t="s">
        <v>28175</v>
      </c>
      <c r="B2245" s="421" t="s">
        <v>24078</v>
      </c>
      <c r="C2245" s="421" t="s">
        <v>28176</v>
      </c>
      <c r="D2245" s="422"/>
      <c r="E2245" s="426"/>
    </row>
    <row r="2246" spans="1:5" ht="12.75" customHeight="1">
      <c r="A2246" s="423" t="s">
        <v>28177</v>
      </c>
      <c r="B2246" s="424" t="s">
        <v>24078</v>
      </c>
      <c r="C2246" s="424" t="s">
        <v>28178</v>
      </c>
      <c r="D2246" s="424" t="s">
        <v>53</v>
      </c>
      <c r="E2246" s="425">
        <v>241.73</v>
      </c>
    </row>
    <row r="2247" spans="1:5" ht="13.5" customHeight="1">
      <c r="A2247" s="423" t="s">
        <v>28179</v>
      </c>
      <c r="B2247" s="424" t="s">
        <v>24078</v>
      </c>
      <c r="C2247" s="424" t="s">
        <v>28180</v>
      </c>
      <c r="D2247" s="424" t="s">
        <v>53</v>
      </c>
      <c r="E2247" s="425">
        <v>420.94</v>
      </c>
    </row>
    <row r="2248" spans="1:5" ht="12.75" customHeight="1">
      <c r="A2248" s="423" t="s">
        <v>28181</v>
      </c>
      <c r="B2248" s="424" t="s">
        <v>24078</v>
      </c>
      <c r="C2248" s="424" t="s">
        <v>28182</v>
      </c>
      <c r="D2248" s="424" t="s">
        <v>53</v>
      </c>
      <c r="E2248" s="425">
        <v>513.66</v>
      </c>
    </row>
    <row r="2249" spans="1:5" ht="12.75" customHeight="1">
      <c r="A2249" s="423" t="s">
        <v>28183</v>
      </c>
      <c r="B2249" s="424" t="s">
        <v>24078</v>
      </c>
      <c r="C2249" s="424" t="s">
        <v>28184</v>
      </c>
      <c r="D2249" s="424" t="s">
        <v>53</v>
      </c>
      <c r="E2249" s="425">
        <v>692.99</v>
      </c>
    </row>
    <row r="2250" spans="1:5" ht="13.5" customHeight="1">
      <c r="A2250" s="423" t="s">
        <v>28185</v>
      </c>
      <c r="B2250" s="424" t="s">
        <v>24078</v>
      </c>
      <c r="C2250" s="424" t="s">
        <v>27469</v>
      </c>
      <c r="D2250" s="424" t="s">
        <v>53</v>
      </c>
      <c r="E2250" s="425">
        <v>1050</v>
      </c>
    </row>
    <row r="2251" spans="1:5" ht="12.75" customHeight="1">
      <c r="A2251" s="423" t="s">
        <v>28186</v>
      </c>
      <c r="B2251" s="424" t="s">
        <v>24078</v>
      </c>
      <c r="C2251" s="424" t="s">
        <v>27473</v>
      </c>
      <c r="D2251" s="424" t="s">
        <v>53</v>
      </c>
      <c r="E2251" s="425">
        <v>1479.53</v>
      </c>
    </row>
    <row r="2252" spans="1:5" ht="12.75" customHeight="1">
      <c r="A2252" s="416" t="s">
        <v>28187</v>
      </c>
      <c r="B2252" s="417"/>
      <c r="C2252" s="418" t="s">
        <v>28188</v>
      </c>
      <c r="D2252" s="419"/>
      <c r="E2252" s="430"/>
    </row>
    <row r="2253" spans="1:5" ht="13.5" customHeight="1">
      <c r="A2253" s="420" t="s">
        <v>28189</v>
      </c>
      <c r="B2253" s="421" t="s">
        <v>24078</v>
      </c>
      <c r="C2253" s="421" t="s">
        <v>28190</v>
      </c>
      <c r="D2253" s="422"/>
      <c r="E2253" s="426"/>
    </row>
    <row r="2254" spans="1:5" ht="12.75" customHeight="1">
      <c r="A2254" s="423" t="s">
        <v>28191</v>
      </c>
      <c r="B2254" s="424" t="s">
        <v>24078</v>
      </c>
      <c r="C2254" s="424" t="s">
        <v>28192</v>
      </c>
      <c r="D2254" s="424" t="s">
        <v>74</v>
      </c>
      <c r="E2254" s="425">
        <v>512.07000000000005</v>
      </c>
    </row>
    <row r="2255" spans="1:5" ht="13.5" customHeight="1">
      <c r="A2255" s="423" t="s">
        <v>28193</v>
      </c>
      <c r="B2255" s="424" t="s">
        <v>24078</v>
      </c>
      <c r="C2255" s="424" t="s">
        <v>28194</v>
      </c>
      <c r="D2255" s="424" t="s">
        <v>74</v>
      </c>
      <c r="E2255" s="425">
        <v>758.19</v>
      </c>
    </row>
    <row r="2256" spans="1:5" ht="12.75" customHeight="1">
      <c r="A2256" s="423" t="s">
        <v>28195</v>
      </c>
      <c r="B2256" s="424" t="s">
        <v>24078</v>
      </c>
      <c r="C2256" s="424" t="s">
        <v>28196</v>
      </c>
      <c r="D2256" s="424" t="s">
        <v>74</v>
      </c>
      <c r="E2256" s="425">
        <v>414.88</v>
      </c>
    </row>
    <row r="2257" spans="1:5" ht="12.75" customHeight="1">
      <c r="A2257" s="423" t="s">
        <v>28197</v>
      </c>
      <c r="B2257" s="424" t="s">
        <v>24078</v>
      </c>
      <c r="C2257" s="424" t="s">
        <v>28198</v>
      </c>
      <c r="D2257" s="424" t="s">
        <v>74</v>
      </c>
      <c r="E2257" s="425">
        <v>414.88</v>
      </c>
    </row>
    <row r="2258" spans="1:5" ht="13.5" customHeight="1">
      <c r="A2258" s="420" t="s">
        <v>28199</v>
      </c>
      <c r="B2258" s="421" t="s">
        <v>24078</v>
      </c>
      <c r="C2258" s="421" t="s">
        <v>28200</v>
      </c>
      <c r="D2258" s="422"/>
      <c r="E2258" s="426"/>
    </row>
    <row r="2259" spans="1:5" ht="12.75" customHeight="1">
      <c r="A2259" s="423" t="s">
        <v>28201</v>
      </c>
      <c r="B2259" s="424" t="s">
        <v>24078</v>
      </c>
      <c r="C2259" s="424" t="s">
        <v>28202</v>
      </c>
      <c r="D2259" s="424" t="s">
        <v>100</v>
      </c>
      <c r="E2259" s="425">
        <v>261.33999999999997</v>
      </c>
    </row>
    <row r="2260" spans="1:5" ht="13.5" customHeight="1">
      <c r="A2260" s="416" t="s">
        <v>28203</v>
      </c>
      <c r="B2260" s="417"/>
      <c r="C2260" s="418" t="s">
        <v>28204</v>
      </c>
      <c r="D2260" s="419"/>
      <c r="E2260" s="430"/>
    </row>
    <row r="2261" spans="1:5" ht="12.75" customHeight="1">
      <c r="A2261" s="420" t="s">
        <v>28205</v>
      </c>
      <c r="B2261" s="421" t="s">
        <v>24078</v>
      </c>
      <c r="C2261" s="421" t="s">
        <v>28206</v>
      </c>
      <c r="D2261" s="422"/>
      <c r="E2261" s="426"/>
    </row>
    <row r="2262" spans="1:5" ht="12.75" customHeight="1">
      <c r="A2262" s="423" t="s">
        <v>28207</v>
      </c>
      <c r="B2262" s="424" t="s">
        <v>24078</v>
      </c>
      <c r="C2262" s="424" t="s">
        <v>28208</v>
      </c>
      <c r="D2262" s="424" t="s">
        <v>100</v>
      </c>
      <c r="E2262" s="425">
        <v>4.01</v>
      </c>
    </row>
    <row r="2263" spans="1:5" ht="13.5" customHeight="1">
      <c r="A2263" s="423" t="s">
        <v>28209</v>
      </c>
      <c r="B2263" s="424" t="s">
        <v>24078</v>
      </c>
      <c r="C2263" s="424" t="s">
        <v>28210</v>
      </c>
      <c r="D2263" s="424" t="s">
        <v>100</v>
      </c>
      <c r="E2263" s="425">
        <v>0.25</v>
      </c>
    </row>
    <row r="2264" spans="1:5" ht="12.75" customHeight="1">
      <c r="A2264" s="416" t="s">
        <v>28211</v>
      </c>
      <c r="B2264" s="417"/>
      <c r="C2264" s="418" t="s">
        <v>28212</v>
      </c>
      <c r="D2264" s="419"/>
      <c r="E2264" s="430"/>
    </row>
    <row r="2265" spans="1:5" ht="12.75" customHeight="1">
      <c r="A2265" s="420" t="s">
        <v>28213</v>
      </c>
      <c r="B2265" s="421" t="s">
        <v>24078</v>
      </c>
      <c r="C2265" s="421" t="s">
        <v>28214</v>
      </c>
      <c r="D2265" s="422"/>
      <c r="E2265" s="426"/>
    </row>
    <row r="2266" spans="1:5" ht="13.5" customHeight="1">
      <c r="A2266" s="423" t="s">
        <v>28215</v>
      </c>
      <c r="B2266" s="424" t="s">
        <v>24078</v>
      </c>
      <c r="C2266" s="424" t="s">
        <v>28216</v>
      </c>
      <c r="D2266" s="424" t="s">
        <v>18967</v>
      </c>
      <c r="E2266" s="425">
        <v>17633.169999999998</v>
      </c>
    </row>
    <row r="2267" spans="1:5" ht="12.75" customHeight="1">
      <c r="A2267" s="423" t="s">
        <v>28217</v>
      </c>
      <c r="B2267" s="424" t="s">
        <v>24078</v>
      </c>
      <c r="C2267" s="424" t="s">
        <v>28218</v>
      </c>
      <c r="D2267" s="424" t="s">
        <v>100</v>
      </c>
      <c r="E2267" s="425">
        <v>51.64</v>
      </c>
    </row>
    <row r="2268" spans="1:5" ht="13.5" customHeight="1">
      <c r="A2268" s="423" t="s">
        <v>28219</v>
      </c>
      <c r="B2268" s="424" t="s">
        <v>24078</v>
      </c>
      <c r="C2268" s="424" t="s">
        <v>28220</v>
      </c>
      <c r="D2268" s="424" t="s">
        <v>18967</v>
      </c>
      <c r="E2268" s="425">
        <v>19759</v>
      </c>
    </row>
    <row r="2269" spans="1:5" ht="12.75" customHeight="1">
      <c r="A2269" s="423" t="s">
        <v>28221</v>
      </c>
      <c r="B2269" s="424" t="s">
        <v>24078</v>
      </c>
      <c r="C2269" s="424" t="s">
        <v>28222</v>
      </c>
      <c r="D2269" s="424" t="s">
        <v>12551</v>
      </c>
      <c r="E2269" s="425">
        <v>1.72</v>
      </c>
    </row>
    <row r="2270" spans="1:5" ht="12.75" customHeight="1">
      <c r="A2270" s="420" t="s">
        <v>28223</v>
      </c>
      <c r="B2270" s="422"/>
      <c r="C2270" s="421" t="s">
        <v>28224</v>
      </c>
      <c r="D2270" s="422"/>
      <c r="E2270" s="426"/>
    </row>
    <row r="2271" spans="1:5" ht="13.5" customHeight="1">
      <c r="A2271" s="423" t="s">
        <v>28225</v>
      </c>
      <c r="B2271" s="424" t="s">
        <v>24078</v>
      </c>
      <c r="C2271" s="424" t="s">
        <v>28226</v>
      </c>
      <c r="D2271" s="424" t="s">
        <v>28227</v>
      </c>
      <c r="E2271" s="425">
        <v>2.4900000000000002</v>
      </c>
    </row>
    <row r="2272" spans="1:5" ht="12.75" customHeight="1">
      <c r="A2272" s="416" t="s">
        <v>28228</v>
      </c>
      <c r="B2272" s="417"/>
      <c r="C2272" s="418" t="s">
        <v>28229</v>
      </c>
      <c r="D2272" s="419"/>
      <c r="E2272" s="430"/>
    </row>
    <row r="2273" spans="1:5" ht="13.5" customHeight="1">
      <c r="A2273" s="420" t="s">
        <v>28230</v>
      </c>
      <c r="B2273" s="421" t="s">
        <v>24078</v>
      </c>
      <c r="C2273" s="421" t="s">
        <v>28231</v>
      </c>
      <c r="D2273" s="422"/>
      <c r="E2273" s="426"/>
    </row>
    <row r="2274" spans="1:5" ht="12.75" customHeight="1">
      <c r="A2274" s="423" t="s">
        <v>28232</v>
      </c>
      <c r="B2274" s="424" t="s">
        <v>24078</v>
      </c>
      <c r="C2274" s="424" t="s">
        <v>28233</v>
      </c>
      <c r="D2274" s="424" t="s">
        <v>18967</v>
      </c>
      <c r="E2274" s="425">
        <v>22471.439999999999</v>
      </c>
    </row>
    <row r="2275" spans="1:5" ht="12.75" customHeight="1">
      <c r="A2275" s="423" t="s">
        <v>28234</v>
      </c>
      <c r="B2275" s="424" t="s">
        <v>24078</v>
      </c>
      <c r="C2275" s="424" t="s">
        <v>28235</v>
      </c>
      <c r="D2275" s="424" t="s">
        <v>18967</v>
      </c>
      <c r="E2275" s="425">
        <v>19878.580000000002</v>
      </c>
    </row>
    <row r="2276" spans="1:5" ht="13.5" customHeight="1">
      <c r="A2276" s="423" t="s">
        <v>28236</v>
      </c>
      <c r="B2276" s="424" t="s">
        <v>24078</v>
      </c>
      <c r="C2276" s="424" t="s">
        <v>28237</v>
      </c>
      <c r="D2276" s="424" t="s">
        <v>18967</v>
      </c>
      <c r="E2276" s="425">
        <v>17285.73</v>
      </c>
    </row>
    <row r="2277" spans="1:5" ht="12.75" customHeight="1">
      <c r="A2277" s="423" t="s">
        <v>28238</v>
      </c>
      <c r="B2277" s="424" t="s">
        <v>24078</v>
      </c>
      <c r="C2277" s="424" t="s">
        <v>28239</v>
      </c>
      <c r="D2277" s="424" t="s">
        <v>18967</v>
      </c>
      <c r="E2277" s="425">
        <v>12181.25</v>
      </c>
    </row>
    <row r="2278" spans="1:5" ht="13.5" customHeight="1">
      <c r="A2278" s="423" t="s">
        <v>28240</v>
      </c>
      <c r="B2278" s="424" t="s">
        <v>24078</v>
      </c>
      <c r="C2278" s="424" t="s">
        <v>28241</v>
      </c>
      <c r="D2278" s="424" t="s">
        <v>18967</v>
      </c>
      <c r="E2278" s="425">
        <v>6665.55</v>
      </c>
    </row>
    <row r="2279" spans="1:5" ht="12.75" customHeight="1">
      <c r="A2279" s="423" t="s">
        <v>28242</v>
      </c>
      <c r="B2279" s="424" t="s">
        <v>24078</v>
      </c>
      <c r="C2279" s="424" t="s">
        <v>28243</v>
      </c>
      <c r="D2279" s="424" t="s">
        <v>18967</v>
      </c>
      <c r="E2279" s="425">
        <v>14156.2</v>
      </c>
    </row>
    <row r="2280" spans="1:5" ht="12.75" customHeight="1">
      <c r="A2280" s="423" t="s">
        <v>28244</v>
      </c>
      <c r="B2280" s="424" t="s">
        <v>24078</v>
      </c>
      <c r="C2280" s="424" t="s">
        <v>28245</v>
      </c>
      <c r="D2280" s="424" t="s">
        <v>18967</v>
      </c>
      <c r="E2280" s="425">
        <v>8843</v>
      </c>
    </row>
    <row r="2281" spans="1:5" ht="13.5" customHeight="1">
      <c r="A2281" s="423" t="s">
        <v>28246</v>
      </c>
      <c r="B2281" s="424" t="s">
        <v>24078</v>
      </c>
      <c r="C2281" s="424" t="s">
        <v>28247</v>
      </c>
      <c r="D2281" s="424" t="s">
        <v>18967</v>
      </c>
      <c r="E2281" s="425">
        <v>4332.7</v>
      </c>
    </row>
    <row r="2282" spans="1:5" ht="12.75" customHeight="1">
      <c r="A2282" s="423" t="s">
        <v>28248</v>
      </c>
      <c r="B2282" s="424" t="s">
        <v>24078</v>
      </c>
      <c r="C2282" s="424" t="s">
        <v>28249</v>
      </c>
      <c r="D2282" s="424" t="s">
        <v>18967</v>
      </c>
      <c r="E2282" s="425">
        <v>3851.7</v>
      </c>
    </row>
    <row r="2283" spans="1:5" ht="12.75" customHeight="1">
      <c r="A2283" s="423" t="s">
        <v>28250</v>
      </c>
      <c r="B2283" s="424" t="s">
        <v>24078</v>
      </c>
      <c r="C2283" s="424" t="s">
        <v>28251</v>
      </c>
      <c r="D2283" s="424" t="s">
        <v>18967</v>
      </c>
      <c r="E2283" s="425">
        <v>3048.8</v>
      </c>
    </row>
    <row r="2284" spans="1:5" ht="13.5" customHeight="1">
      <c r="A2284" s="423" t="s">
        <v>28252</v>
      </c>
      <c r="B2284" s="424" t="s">
        <v>24078</v>
      </c>
      <c r="C2284" s="424" t="s">
        <v>28253</v>
      </c>
      <c r="D2284" s="424" t="s">
        <v>18967</v>
      </c>
      <c r="E2284" s="425">
        <v>9135.94</v>
      </c>
    </row>
    <row r="2285" spans="1:5" ht="12.75" customHeight="1">
      <c r="A2285" s="423" t="s">
        <v>28254</v>
      </c>
      <c r="B2285" s="424" t="s">
        <v>24078</v>
      </c>
      <c r="C2285" s="424" t="s">
        <v>28255</v>
      </c>
      <c r="D2285" s="424" t="s">
        <v>18967</v>
      </c>
      <c r="E2285" s="425">
        <v>11039.26</v>
      </c>
    </row>
    <row r="2286" spans="1:5" ht="13.5" customHeight="1">
      <c r="A2286" s="423" t="s">
        <v>28256</v>
      </c>
      <c r="B2286" s="424" t="s">
        <v>24078</v>
      </c>
      <c r="C2286" s="424" t="s">
        <v>28257</v>
      </c>
      <c r="D2286" s="424" t="s">
        <v>18967</v>
      </c>
      <c r="E2286" s="425">
        <v>12964.29</v>
      </c>
    </row>
    <row r="2287" spans="1:5" ht="12.75" customHeight="1">
      <c r="A2287" s="423" t="s">
        <v>28258</v>
      </c>
      <c r="B2287" s="424" t="s">
        <v>24078</v>
      </c>
      <c r="C2287" s="424" t="s">
        <v>28259</v>
      </c>
      <c r="D2287" s="424" t="s">
        <v>18967</v>
      </c>
      <c r="E2287" s="425">
        <v>15665.19</v>
      </c>
    </row>
    <row r="2288" spans="1:5" ht="12.75" customHeight="1">
      <c r="A2288" s="423" t="s">
        <v>28260</v>
      </c>
      <c r="B2288" s="424" t="s">
        <v>24078</v>
      </c>
      <c r="C2288" s="424" t="s">
        <v>28261</v>
      </c>
      <c r="D2288" s="424" t="s">
        <v>18967</v>
      </c>
      <c r="E2288" s="425">
        <v>14908.94</v>
      </c>
    </row>
    <row r="2289" spans="1:5" ht="13.5" customHeight="1">
      <c r="A2289" s="423" t="s">
        <v>28262</v>
      </c>
      <c r="B2289" s="424" t="s">
        <v>24078</v>
      </c>
      <c r="C2289" s="424" t="s">
        <v>28263</v>
      </c>
      <c r="D2289" s="424" t="s">
        <v>18967</v>
      </c>
      <c r="E2289" s="425">
        <v>18014.97</v>
      </c>
    </row>
    <row r="2290" spans="1:5" ht="12.75" customHeight="1">
      <c r="A2290" s="423" t="s">
        <v>28264</v>
      </c>
      <c r="B2290" s="424" t="s">
        <v>24078</v>
      </c>
      <c r="C2290" s="424" t="s">
        <v>28265</v>
      </c>
      <c r="D2290" s="424" t="s">
        <v>18967</v>
      </c>
      <c r="E2290" s="425">
        <v>16853.580000000002</v>
      </c>
    </row>
    <row r="2291" spans="1:5" ht="13.5" customHeight="1">
      <c r="A2291" s="423" t="s">
        <v>28266</v>
      </c>
      <c r="B2291" s="424" t="s">
        <v>24078</v>
      </c>
      <c r="C2291" s="424" t="s">
        <v>28267</v>
      </c>
      <c r="D2291" s="424" t="s">
        <v>18967</v>
      </c>
      <c r="E2291" s="425">
        <v>20364.75</v>
      </c>
    </row>
    <row r="2292" spans="1:5" ht="12.75" customHeight="1">
      <c r="A2292" s="423" t="s">
        <v>28268</v>
      </c>
      <c r="B2292" s="424" t="s">
        <v>24078</v>
      </c>
      <c r="C2292" s="556" t="s">
        <v>28269</v>
      </c>
      <c r="D2292" s="424" t="s">
        <v>18967</v>
      </c>
      <c r="E2292" s="425">
        <v>11590.82</v>
      </c>
    </row>
    <row r="2293" spans="1:5" ht="2.25" customHeight="1">
      <c r="A2293" s="428"/>
      <c r="C2293" s="556"/>
      <c r="E2293" s="429"/>
    </row>
    <row r="2294" spans="1:5" ht="13.5" customHeight="1">
      <c r="A2294" s="423" t="s">
        <v>28270</v>
      </c>
      <c r="B2294" s="424" t="s">
        <v>24078</v>
      </c>
      <c r="C2294" s="424" t="s">
        <v>28271</v>
      </c>
      <c r="D2294" s="424" t="s">
        <v>18967</v>
      </c>
      <c r="E2294" s="425">
        <v>15645.18</v>
      </c>
    </row>
    <row r="2295" spans="1:5" ht="12.75" customHeight="1">
      <c r="A2295" s="416" t="s">
        <v>28272</v>
      </c>
      <c r="B2295" s="417"/>
      <c r="C2295" s="418" t="s">
        <v>28273</v>
      </c>
      <c r="D2295" s="419"/>
      <c r="E2295" s="430"/>
    </row>
    <row r="2296" spans="1:5" ht="12.75" customHeight="1">
      <c r="A2296" s="420" t="s">
        <v>28274</v>
      </c>
      <c r="B2296" s="421" t="s">
        <v>24078</v>
      </c>
      <c r="C2296" s="421" t="s">
        <v>28275</v>
      </c>
      <c r="D2296" s="422"/>
      <c r="E2296" s="426"/>
    </row>
    <row r="2297" spans="1:5" ht="13.5" customHeight="1">
      <c r="A2297" s="423" t="s">
        <v>28276</v>
      </c>
      <c r="B2297" s="424" t="s">
        <v>24078</v>
      </c>
      <c r="C2297" s="424" t="s">
        <v>28277</v>
      </c>
      <c r="D2297" s="424" t="s">
        <v>18967</v>
      </c>
      <c r="E2297" s="425">
        <v>2108.23</v>
      </c>
    </row>
    <row r="2298" spans="1:5" ht="12.75" customHeight="1">
      <c r="A2298" s="423" t="s">
        <v>28278</v>
      </c>
      <c r="B2298" s="424" t="s">
        <v>24078</v>
      </c>
      <c r="C2298" s="424" t="s">
        <v>28279</v>
      </c>
      <c r="D2298" s="424" t="s">
        <v>18967</v>
      </c>
      <c r="E2298" s="425">
        <v>2860</v>
      </c>
    </row>
    <row r="2299" spans="1:5" ht="13.5" customHeight="1">
      <c r="A2299" s="423" t="s">
        <v>28280</v>
      </c>
      <c r="B2299" s="424" t="s">
        <v>24078</v>
      </c>
      <c r="C2299" s="424" t="s">
        <v>28281</v>
      </c>
      <c r="D2299" s="424" t="s">
        <v>18967</v>
      </c>
      <c r="E2299" s="425">
        <v>4060</v>
      </c>
    </row>
    <row r="2300" spans="1:5" ht="12.75" customHeight="1">
      <c r="A2300" s="420" t="s">
        <v>28282</v>
      </c>
      <c r="B2300" s="422"/>
      <c r="C2300" s="421" t="s">
        <v>28283</v>
      </c>
      <c r="D2300" s="422"/>
      <c r="E2300" s="426"/>
    </row>
    <row r="2301" spans="1:5" ht="12.75" customHeight="1">
      <c r="A2301" s="423" t="s">
        <v>28284</v>
      </c>
      <c r="B2301" s="424" t="s">
        <v>24078</v>
      </c>
      <c r="C2301" s="424" t="s">
        <v>28285</v>
      </c>
      <c r="D2301" s="424" t="s">
        <v>526</v>
      </c>
      <c r="E2301" s="425">
        <v>4.8499999999999996</v>
      </c>
    </row>
    <row r="2302" spans="1:5" ht="13.5" customHeight="1">
      <c r="A2302" s="423" t="s">
        <v>28286</v>
      </c>
      <c r="B2302" s="424" t="s">
        <v>24078</v>
      </c>
      <c r="C2302" s="424" t="s">
        <v>28287</v>
      </c>
      <c r="D2302" s="424" t="s">
        <v>526</v>
      </c>
      <c r="E2302" s="425">
        <v>2.86</v>
      </c>
    </row>
    <row r="2303" spans="1:5" ht="12.75" customHeight="1">
      <c r="A2303" s="423" t="s">
        <v>28288</v>
      </c>
      <c r="B2303" s="424" t="s">
        <v>24078</v>
      </c>
      <c r="C2303" s="424" t="s">
        <v>28289</v>
      </c>
      <c r="D2303" s="424" t="s">
        <v>526</v>
      </c>
      <c r="E2303" s="425">
        <v>5.37</v>
      </c>
    </row>
    <row r="2304" spans="1:5" ht="13.5" customHeight="1">
      <c r="A2304" s="416" t="s">
        <v>28290</v>
      </c>
      <c r="B2304" s="417"/>
      <c r="C2304" s="418" t="s">
        <v>28291</v>
      </c>
      <c r="D2304" s="419"/>
      <c r="E2304" s="430"/>
    </row>
    <row r="2305" spans="1:5" ht="12.75" customHeight="1">
      <c r="A2305" s="420" t="s">
        <v>28292</v>
      </c>
      <c r="B2305" s="421" t="s">
        <v>24078</v>
      </c>
      <c r="C2305" s="421" t="s">
        <v>28293</v>
      </c>
      <c r="D2305" s="422"/>
      <c r="E2305" s="426"/>
    </row>
    <row r="2306" spans="1:5" ht="12.75" customHeight="1">
      <c r="A2306" s="423" t="s">
        <v>28294</v>
      </c>
      <c r="B2306" s="424" t="s">
        <v>24078</v>
      </c>
      <c r="C2306" s="556" t="s">
        <v>28295</v>
      </c>
      <c r="D2306" s="424" t="s">
        <v>12551</v>
      </c>
      <c r="E2306" s="425">
        <v>352.68</v>
      </c>
    </row>
    <row r="2307" spans="1:5" ht="3" customHeight="1">
      <c r="A2307" s="428"/>
      <c r="C2307" s="556"/>
      <c r="E2307" s="429"/>
    </row>
    <row r="2308" spans="1:5" ht="12.75" customHeight="1">
      <c r="A2308" s="423" t="s">
        <v>28296</v>
      </c>
      <c r="B2308" s="424" t="s">
        <v>24078</v>
      </c>
      <c r="C2308" s="556" t="s">
        <v>28297</v>
      </c>
      <c r="D2308" s="424" t="s">
        <v>12551</v>
      </c>
      <c r="E2308" s="425">
        <v>15.34</v>
      </c>
    </row>
    <row r="2309" spans="1:5" ht="2.25" customHeight="1">
      <c r="A2309" s="428"/>
      <c r="C2309" s="556"/>
      <c r="E2309" s="429"/>
    </row>
    <row r="2310" spans="1:5" ht="13.5" customHeight="1">
      <c r="A2310" s="423" t="s">
        <v>28298</v>
      </c>
      <c r="B2310" s="424" t="s">
        <v>24078</v>
      </c>
      <c r="C2310" s="556" t="s">
        <v>28299</v>
      </c>
      <c r="D2310" s="424" t="s">
        <v>12551</v>
      </c>
      <c r="E2310" s="425">
        <v>11.34</v>
      </c>
    </row>
    <row r="2311" spans="1:5" ht="2.25" customHeight="1">
      <c r="A2311" s="428"/>
      <c r="C2311" s="556"/>
      <c r="E2311" s="429"/>
    </row>
    <row r="2312" spans="1:5" ht="13.5" customHeight="1">
      <c r="A2312" s="423" t="s">
        <v>28300</v>
      </c>
      <c r="B2312" s="424" t="s">
        <v>24078</v>
      </c>
      <c r="C2312" s="424" t="s">
        <v>28301</v>
      </c>
      <c r="D2312" s="424" t="s">
        <v>12551</v>
      </c>
      <c r="E2312" s="425">
        <v>1537.43</v>
      </c>
    </row>
    <row r="2313" spans="1:5" ht="12.75" customHeight="1">
      <c r="A2313" s="420" t="s">
        <v>28302</v>
      </c>
      <c r="B2313" s="421" t="s">
        <v>24078</v>
      </c>
      <c r="C2313" s="421" t="s">
        <v>28303</v>
      </c>
      <c r="D2313" s="422"/>
      <c r="E2313" s="426"/>
    </row>
    <row r="2314" spans="1:5" ht="12.75" customHeight="1">
      <c r="A2314" s="423" t="s">
        <v>28304</v>
      </c>
      <c r="B2314" s="424" t="s">
        <v>24078</v>
      </c>
      <c r="C2314" s="424" t="s">
        <v>28305</v>
      </c>
      <c r="D2314" s="424" t="s">
        <v>12551</v>
      </c>
      <c r="E2314" s="425">
        <v>3.25</v>
      </c>
    </row>
    <row r="2315" spans="1:5" ht="13.5" customHeight="1">
      <c r="A2315" s="423" t="s">
        <v>28306</v>
      </c>
      <c r="B2315" s="424" t="s">
        <v>24078</v>
      </c>
      <c r="C2315" s="424" t="s">
        <v>28307</v>
      </c>
      <c r="D2315" s="424" t="s">
        <v>12551</v>
      </c>
      <c r="E2315" s="425">
        <v>0.71</v>
      </c>
    </row>
    <row r="2316" spans="1:5" ht="12.75" customHeight="1">
      <c r="A2316" s="420" t="s">
        <v>28308</v>
      </c>
      <c r="B2316" s="421" t="s">
        <v>24078</v>
      </c>
      <c r="C2316" s="421" t="s">
        <v>28309</v>
      </c>
      <c r="D2316" s="422"/>
      <c r="E2316" s="426"/>
    </row>
    <row r="2317" spans="1:5" ht="13.5" customHeight="1">
      <c r="A2317" s="423" t="s">
        <v>28310</v>
      </c>
      <c r="B2317" s="424" t="s">
        <v>24078</v>
      </c>
      <c r="C2317" s="424" t="s">
        <v>28311</v>
      </c>
      <c r="D2317" s="424" t="s">
        <v>12551</v>
      </c>
      <c r="E2317" s="425">
        <v>8.4700000000000006</v>
      </c>
    </row>
    <row r="2318" spans="1:5" ht="12.75" customHeight="1">
      <c r="A2318" s="423" t="s">
        <v>28312</v>
      </c>
      <c r="B2318" s="424" t="s">
        <v>24078</v>
      </c>
      <c r="C2318" s="424" t="s">
        <v>28313</v>
      </c>
      <c r="D2318" s="424" t="s">
        <v>12551</v>
      </c>
      <c r="E2318" s="425">
        <v>6.18</v>
      </c>
    </row>
    <row r="2319" spans="1:5" ht="12.75" customHeight="1">
      <c r="A2319" s="423" t="s">
        <v>28314</v>
      </c>
      <c r="B2319" s="424" t="s">
        <v>24078</v>
      </c>
      <c r="C2319" s="424" t="s">
        <v>28315</v>
      </c>
      <c r="D2319" s="424" t="s">
        <v>12551</v>
      </c>
      <c r="E2319" s="425">
        <v>11.02</v>
      </c>
    </row>
    <row r="2320" spans="1:5" ht="13.5" customHeight="1">
      <c r="A2320" s="423" t="s">
        <v>28316</v>
      </c>
      <c r="B2320" s="424" t="s">
        <v>24078</v>
      </c>
      <c r="C2320" s="424" t="s">
        <v>28317</v>
      </c>
      <c r="D2320" s="424" t="s">
        <v>12551</v>
      </c>
      <c r="E2320" s="425">
        <v>6.73</v>
      </c>
    </row>
    <row r="2321" spans="1:5" ht="12.75" customHeight="1">
      <c r="A2321" s="420" t="s">
        <v>28318</v>
      </c>
      <c r="B2321" s="421" t="s">
        <v>24078</v>
      </c>
      <c r="C2321" s="421" t="s">
        <v>28319</v>
      </c>
      <c r="D2321" s="422"/>
      <c r="E2321" s="426"/>
    </row>
    <row r="2322" spans="1:5" ht="13.5" customHeight="1">
      <c r="A2322" s="423" t="s">
        <v>28320</v>
      </c>
      <c r="B2322" s="424" t="s">
        <v>24078</v>
      </c>
      <c r="C2322" s="424" t="s">
        <v>28321</v>
      </c>
      <c r="D2322" s="424" t="s">
        <v>12551</v>
      </c>
      <c r="E2322" s="425">
        <v>146.53</v>
      </c>
    </row>
    <row r="2323" spans="1:5" ht="12.75" customHeight="1">
      <c r="A2323" s="423" t="s">
        <v>28322</v>
      </c>
      <c r="B2323" s="424" t="s">
        <v>24078</v>
      </c>
      <c r="C2323" s="424" t="s">
        <v>28323</v>
      </c>
      <c r="D2323" s="424" t="s">
        <v>12551</v>
      </c>
      <c r="E2323" s="425">
        <v>75.53</v>
      </c>
    </row>
    <row r="2324" spans="1:5" ht="12.75" customHeight="1">
      <c r="A2324" s="423" t="s">
        <v>28324</v>
      </c>
      <c r="B2324" s="424" t="s">
        <v>24078</v>
      </c>
      <c r="C2324" s="424" t="s">
        <v>28321</v>
      </c>
      <c r="D2324" s="424" t="s">
        <v>12551</v>
      </c>
      <c r="E2324" s="425">
        <v>177.25</v>
      </c>
    </row>
    <row r="2325" spans="1:5" ht="13.5" customHeight="1">
      <c r="A2325" s="423" t="s">
        <v>28325</v>
      </c>
      <c r="B2325" s="424" t="s">
        <v>24078</v>
      </c>
      <c r="C2325" s="424" t="s">
        <v>28323</v>
      </c>
      <c r="D2325" s="424" t="s">
        <v>12551</v>
      </c>
      <c r="E2325" s="425">
        <v>89.58</v>
      </c>
    </row>
    <row r="2326" spans="1:5" ht="12.75" customHeight="1">
      <c r="A2326" s="423" t="s">
        <v>28326</v>
      </c>
      <c r="B2326" s="424" t="s">
        <v>24078</v>
      </c>
      <c r="C2326" s="424" t="s">
        <v>28327</v>
      </c>
      <c r="D2326" s="424" t="s">
        <v>12551</v>
      </c>
      <c r="E2326" s="425">
        <v>160.83000000000001</v>
      </c>
    </row>
    <row r="2327" spans="1:5" ht="12.75" customHeight="1">
      <c r="A2327" s="423" t="s">
        <v>28328</v>
      </c>
      <c r="B2327" s="424" t="s">
        <v>24078</v>
      </c>
      <c r="C2327" s="424" t="s">
        <v>28329</v>
      </c>
      <c r="D2327" s="424" t="s">
        <v>12551</v>
      </c>
      <c r="E2327" s="425">
        <v>78.03</v>
      </c>
    </row>
    <row r="2328" spans="1:5" ht="13.5" customHeight="1">
      <c r="A2328" s="423" t="s">
        <v>28330</v>
      </c>
      <c r="B2328" s="424" t="s">
        <v>24078</v>
      </c>
      <c r="C2328" s="424" t="s">
        <v>28331</v>
      </c>
      <c r="D2328" s="424" t="s">
        <v>12551</v>
      </c>
      <c r="E2328" s="425">
        <v>159.09</v>
      </c>
    </row>
    <row r="2329" spans="1:5" ht="12.75" customHeight="1">
      <c r="A2329" s="423" t="s">
        <v>28332</v>
      </c>
      <c r="B2329" s="424" t="s">
        <v>24078</v>
      </c>
      <c r="C2329" s="424" t="s">
        <v>28333</v>
      </c>
      <c r="D2329" s="424" t="s">
        <v>12551</v>
      </c>
      <c r="E2329" s="425">
        <v>77.05</v>
      </c>
    </row>
    <row r="2330" spans="1:5" ht="13.5" customHeight="1">
      <c r="A2330" s="423" t="s">
        <v>28334</v>
      </c>
      <c r="B2330" s="424" t="s">
        <v>24078</v>
      </c>
      <c r="C2330" s="424" t="s">
        <v>28335</v>
      </c>
      <c r="D2330" s="424" t="s">
        <v>12551</v>
      </c>
      <c r="E2330" s="425">
        <v>152.16</v>
      </c>
    </row>
    <row r="2331" spans="1:5" ht="12.75" customHeight="1">
      <c r="A2331" s="423" t="s">
        <v>28336</v>
      </c>
      <c r="B2331" s="424" t="s">
        <v>24078</v>
      </c>
      <c r="C2331" s="424" t="s">
        <v>28337</v>
      </c>
      <c r="D2331" s="424" t="s">
        <v>12551</v>
      </c>
      <c r="E2331" s="425">
        <v>73.150000000000006</v>
      </c>
    </row>
    <row r="2332" spans="1:5" ht="12.75" customHeight="1">
      <c r="A2332" s="423" t="s">
        <v>28338</v>
      </c>
      <c r="B2332" s="424" t="s">
        <v>24078</v>
      </c>
      <c r="C2332" s="556" t="s">
        <v>28339</v>
      </c>
      <c r="D2332" s="424" t="s">
        <v>12551</v>
      </c>
      <c r="E2332" s="425">
        <v>15.88</v>
      </c>
    </row>
    <row r="2333" spans="1:5" ht="3" customHeight="1">
      <c r="A2333" s="428"/>
      <c r="C2333" s="556"/>
      <c r="E2333" s="429"/>
    </row>
    <row r="2334" spans="1:5" ht="12.75" customHeight="1">
      <c r="A2334" s="423" t="s">
        <v>28340</v>
      </c>
      <c r="B2334" s="424" t="s">
        <v>24078</v>
      </c>
      <c r="C2334" s="556" t="s">
        <v>28341</v>
      </c>
      <c r="D2334" s="424" t="s">
        <v>12551</v>
      </c>
      <c r="E2334" s="425">
        <v>10.92</v>
      </c>
    </row>
    <row r="2335" spans="1:5" ht="3" customHeight="1">
      <c r="A2335" s="428"/>
      <c r="C2335" s="556"/>
      <c r="E2335" s="429"/>
    </row>
    <row r="2336" spans="1:5" ht="12.75" customHeight="1">
      <c r="A2336" s="423" t="s">
        <v>28342</v>
      </c>
      <c r="B2336" s="424" t="s">
        <v>24078</v>
      </c>
      <c r="C2336" s="424" t="s">
        <v>28343</v>
      </c>
      <c r="D2336" s="424" t="s">
        <v>12551</v>
      </c>
      <c r="E2336" s="425">
        <v>168.04</v>
      </c>
    </row>
    <row r="2337" spans="1:5" ht="12.75" customHeight="1">
      <c r="A2337" s="423" t="s">
        <v>28344</v>
      </c>
      <c r="B2337" s="424" t="s">
        <v>24078</v>
      </c>
      <c r="C2337" s="424" t="s">
        <v>28345</v>
      </c>
      <c r="D2337" s="424" t="s">
        <v>12551</v>
      </c>
      <c r="E2337" s="425">
        <v>82.08</v>
      </c>
    </row>
    <row r="2338" spans="1:5" ht="13.5" customHeight="1">
      <c r="A2338" s="420" t="s">
        <v>28346</v>
      </c>
      <c r="B2338" s="421" t="s">
        <v>24078</v>
      </c>
      <c r="C2338" s="421" t="s">
        <v>28347</v>
      </c>
      <c r="D2338" s="422"/>
      <c r="E2338" s="426"/>
    </row>
    <row r="2339" spans="1:5" ht="12.75" customHeight="1">
      <c r="A2339" s="423" t="s">
        <v>28348</v>
      </c>
      <c r="B2339" s="424" t="s">
        <v>24078</v>
      </c>
      <c r="C2339" s="424" t="s">
        <v>28349</v>
      </c>
      <c r="D2339" s="424" t="s">
        <v>12551</v>
      </c>
      <c r="E2339" s="425">
        <v>498.01</v>
      </c>
    </row>
    <row r="2340" spans="1:5" ht="12.75" customHeight="1">
      <c r="A2340" s="423" t="s">
        <v>28350</v>
      </c>
      <c r="B2340" s="424" t="s">
        <v>24078</v>
      </c>
      <c r="C2340" s="424" t="s">
        <v>28351</v>
      </c>
      <c r="D2340" s="424" t="s">
        <v>12551</v>
      </c>
      <c r="E2340" s="425">
        <v>211.07</v>
      </c>
    </row>
    <row r="2341" spans="1:5" ht="13.5" customHeight="1">
      <c r="A2341" s="423" t="s">
        <v>28352</v>
      </c>
      <c r="B2341" s="424" t="s">
        <v>24078</v>
      </c>
      <c r="C2341" s="424" t="s">
        <v>28353</v>
      </c>
      <c r="D2341" s="424" t="s">
        <v>12551</v>
      </c>
      <c r="E2341" s="425">
        <v>214.79</v>
      </c>
    </row>
    <row r="2342" spans="1:5" ht="12.75" customHeight="1">
      <c r="A2342" s="423" t="s">
        <v>28354</v>
      </c>
      <c r="B2342" s="424" t="s">
        <v>24078</v>
      </c>
      <c r="C2342" s="424" t="s">
        <v>28355</v>
      </c>
      <c r="D2342" s="424" t="s">
        <v>12551</v>
      </c>
      <c r="E2342" s="425">
        <v>89.47</v>
      </c>
    </row>
    <row r="2343" spans="1:5" ht="13.5" customHeight="1">
      <c r="A2343" s="423" t="s">
        <v>28356</v>
      </c>
      <c r="B2343" s="424" t="s">
        <v>24078</v>
      </c>
      <c r="C2343" s="424" t="s">
        <v>28357</v>
      </c>
      <c r="D2343" s="424" t="s">
        <v>12551</v>
      </c>
      <c r="E2343" s="425">
        <v>161.44999999999999</v>
      </c>
    </row>
    <row r="2344" spans="1:5" ht="12.75" customHeight="1">
      <c r="A2344" s="423" t="s">
        <v>28358</v>
      </c>
      <c r="B2344" s="424" t="s">
        <v>24078</v>
      </c>
      <c r="C2344" s="424" t="s">
        <v>28359</v>
      </c>
      <c r="D2344" s="424" t="s">
        <v>12551</v>
      </c>
      <c r="E2344" s="425">
        <v>83.74</v>
      </c>
    </row>
    <row r="2345" spans="1:5" ht="12.75" customHeight="1">
      <c r="A2345" s="420" t="s">
        <v>28360</v>
      </c>
      <c r="B2345" s="421" t="s">
        <v>24078</v>
      </c>
      <c r="C2345" s="421" t="s">
        <v>28361</v>
      </c>
      <c r="D2345" s="422"/>
      <c r="E2345" s="426"/>
    </row>
    <row r="2346" spans="1:5" ht="13.5" customHeight="1">
      <c r="A2346" s="423" t="s">
        <v>28362</v>
      </c>
      <c r="B2346" s="424" t="s">
        <v>24078</v>
      </c>
      <c r="C2346" s="556" t="s">
        <v>28363</v>
      </c>
      <c r="D2346" s="424" t="s">
        <v>12551</v>
      </c>
      <c r="E2346" s="425">
        <v>196</v>
      </c>
    </row>
    <row r="2347" spans="1:5" ht="2.25" customHeight="1">
      <c r="A2347" s="428"/>
      <c r="C2347" s="556"/>
      <c r="E2347" s="429"/>
    </row>
    <row r="2348" spans="1:5" ht="13.5" customHeight="1">
      <c r="A2348" s="423" t="s">
        <v>28364</v>
      </c>
      <c r="B2348" s="424" t="s">
        <v>24078</v>
      </c>
      <c r="C2348" s="556" t="s">
        <v>28365</v>
      </c>
      <c r="D2348" s="424" t="s">
        <v>12551</v>
      </c>
      <c r="E2348" s="425">
        <v>95.14</v>
      </c>
    </row>
    <row r="2349" spans="1:5" ht="2.25" customHeight="1">
      <c r="A2349" s="428"/>
      <c r="C2349" s="556"/>
      <c r="E2349" s="429"/>
    </row>
    <row r="2350" spans="1:5" ht="12.75" customHeight="1">
      <c r="A2350" s="423" t="s">
        <v>28366</v>
      </c>
      <c r="B2350" s="424" t="s">
        <v>24078</v>
      </c>
      <c r="C2350" s="556" t="s">
        <v>28367</v>
      </c>
      <c r="D2350" s="424" t="s">
        <v>12551</v>
      </c>
      <c r="E2350" s="425">
        <v>255.23</v>
      </c>
    </row>
    <row r="2351" spans="1:5" ht="3" customHeight="1">
      <c r="A2351" s="428"/>
      <c r="C2351" s="556"/>
      <c r="E2351" s="429"/>
    </row>
    <row r="2352" spans="1:5" ht="12.75" customHeight="1">
      <c r="A2352" s="423" t="s">
        <v>28368</v>
      </c>
      <c r="B2352" s="424" t="s">
        <v>24078</v>
      </c>
      <c r="C2352" s="556" t="s">
        <v>28369</v>
      </c>
      <c r="D2352" s="424" t="s">
        <v>12551</v>
      </c>
      <c r="E2352" s="425">
        <v>102.25</v>
      </c>
    </row>
    <row r="2353" spans="1:5" ht="2.25" customHeight="1">
      <c r="A2353" s="428"/>
      <c r="C2353" s="556"/>
      <c r="E2353" s="429"/>
    </row>
    <row r="2354" spans="1:5" ht="13.5" customHeight="1">
      <c r="A2354" s="423" t="s">
        <v>28370</v>
      </c>
      <c r="B2354" s="424" t="s">
        <v>24078</v>
      </c>
      <c r="C2354" s="424" t="s">
        <v>28371</v>
      </c>
      <c r="D2354" s="424" t="s">
        <v>12551</v>
      </c>
      <c r="E2354" s="425">
        <v>259.07</v>
      </c>
    </row>
    <row r="2355" spans="1:5" ht="12.75" customHeight="1">
      <c r="A2355" s="423" t="s">
        <v>28372</v>
      </c>
      <c r="B2355" s="424" t="s">
        <v>24078</v>
      </c>
      <c r="C2355" s="424" t="s">
        <v>28373</v>
      </c>
      <c r="D2355" s="424" t="s">
        <v>12551</v>
      </c>
      <c r="E2355" s="425">
        <v>104.66</v>
      </c>
    </row>
    <row r="2356" spans="1:5" ht="13.5" customHeight="1">
      <c r="A2356" s="423" t="s">
        <v>28374</v>
      </c>
      <c r="B2356" s="424" t="s">
        <v>24078</v>
      </c>
      <c r="C2356" s="424" t="s">
        <v>28375</v>
      </c>
      <c r="D2356" s="424" t="s">
        <v>12551</v>
      </c>
      <c r="E2356" s="425">
        <v>191.45</v>
      </c>
    </row>
    <row r="2357" spans="1:5" ht="12.75" customHeight="1">
      <c r="A2357" s="423" t="s">
        <v>28376</v>
      </c>
      <c r="B2357" s="424" t="s">
        <v>24078</v>
      </c>
      <c r="C2357" s="424" t="s">
        <v>28377</v>
      </c>
      <c r="D2357" s="424" t="s">
        <v>12551</v>
      </c>
      <c r="E2357" s="425">
        <v>81.430000000000007</v>
      </c>
    </row>
    <row r="2358" spans="1:5" ht="12.75" customHeight="1">
      <c r="A2358" s="423" t="s">
        <v>28378</v>
      </c>
      <c r="B2358" s="424" t="s">
        <v>24078</v>
      </c>
      <c r="C2358" s="424" t="s">
        <v>28379</v>
      </c>
      <c r="D2358" s="424" t="s">
        <v>12551</v>
      </c>
      <c r="E2358" s="425">
        <v>195.27</v>
      </c>
    </row>
    <row r="2359" spans="1:5" ht="13.5" customHeight="1">
      <c r="A2359" s="423" t="s">
        <v>28380</v>
      </c>
      <c r="B2359" s="424" t="s">
        <v>24078</v>
      </c>
      <c r="C2359" s="424" t="s">
        <v>28381</v>
      </c>
      <c r="D2359" s="424" t="s">
        <v>12551</v>
      </c>
      <c r="E2359" s="425">
        <v>83.81</v>
      </c>
    </row>
    <row r="2360" spans="1:5" ht="12.75" customHeight="1">
      <c r="A2360" s="423" t="s">
        <v>28382</v>
      </c>
      <c r="B2360" s="424" t="s">
        <v>24078</v>
      </c>
      <c r="C2360" s="424" t="s">
        <v>28383</v>
      </c>
      <c r="D2360" s="424" t="s">
        <v>12551</v>
      </c>
      <c r="E2360" s="425">
        <v>75.67</v>
      </c>
    </row>
    <row r="2361" spans="1:5" ht="13.5" customHeight="1">
      <c r="A2361" s="423" t="s">
        <v>28384</v>
      </c>
      <c r="B2361" s="424" t="s">
        <v>24078</v>
      </c>
      <c r="C2361" s="424" t="s">
        <v>28385</v>
      </c>
      <c r="D2361" s="424" t="s">
        <v>12551</v>
      </c>
      <c r="E2361" s="425">
        <v>48.63</v>
      </c>
    </row>
    <row r="2362" spans="1:5" ht="12.75" customHeight="1">
      <c r="A2362" s="423" t="s">
        <v>28386</v>
      </c>
      <c r="B2362" s="424" t="s">
        <v>24078</v>
      </c>
      <c r="C2362" s="424" t="s">
        <v>28387</v>
      </c>
      <c r="D2362" s="424" t="s">
        <v>12551</v>
      </c>
      <c r="E2362" s="425">
        <v>269.68</v>
      </c>
    </row>
    <row r="2363" spans="1:5" ht="12.75" customHeight="1">
      <c r="A2363" s="423" t="s">
        <v>28388</v>
      </c>
      <c r="B2363" s="424" t="s">
        <v>24078</v>
      </c>
      <c r="C2363" s="424" t="s">
        <v>28389</v>
      </c>
      <c r="D2363" s="424" t="s">
        <v>12551</v>
      </c>
      <c r="E2363" s="425">
        <v>115.28</v>
      </c>
    </row>
    <row r="2364" spans="1:5" ht="13.5" customHeight="1">
      <c r="A2364" s="423" t="s">
        <v>28390</v>
      </c>
      <c r="B2364" s="424" t="s">
        <v>24078</v>
      </c>
      <c r="C2364" s="424" t="s">
        <v>28391</v>
      </c>
      <c r="D2364" s="424" t="s">
        <v>12551</v>
      </c>
      <c r="E2364" s="425">
        <v>11.84</v>
      </c>
    </row>
    <row r="2365" spans="1:5" ht="12.75" customHeight="1">
      <c r="A2365" s="423" t="s">
        <v>28392</v>
      </c>
      <c r="B2365" s="424" t="s">
        <v>24078</v>
      </c>
      <c r="C2365" s="424" t="s">
        <v>28393</v>
      </c>
      <c r="D2365" s="424" t="s">
        <v>12551</v>
      </c>
      <c r="E2365" s="425">
        <v>3.67</v>
      </c>
    </row>
    <row r="2366" spans="1:5" ht="13.5" customHeight="1">
      <c r="A2366" s="423" t="s">
        <v>28394</v>
      </c>
      <c r="B2366" s="424" t="s">
        <v>24078</v>
      </c>
      <c r="C2366" s="424" t="s">
        <v>28395</v>
      </c>
      <c r="D2366" s="424" t="s">
        <v>12551</v>
      </c>
      <c r="E2366" s="425">
        <v>6.73</v>
      </c>
    </row>
    <row r="2367" spans="1:5" ht="12.75" customHeight="1">
      <c r="A2367" s="423" t="s">
        <v>28396</v>
      </c>
      <c r="B2367" s="424" t="s">
        <v>24078</v>
      </c>
      <c r="C2367" s="424" t="s">
        <v>28397</v>
      </c>
      <c r="D2367" s="424" t="s">
        <v>12551</v>
      </c>
      <c r="E2367" s="425">
        <v>1.38</v>
      </c>
    </row>
    <row r="2368" spans="1:5" ht="12.75" customHeight="1">
      <c r="A2368" s="420" t="s">
        <v>28398</v>
      </c>
      <c r="B2368" s="421" t="s">
        <v>24078</v>
      </c>
      <c r="C2368" s="421" t="s">
        <v>28399</v>
      </c>
      <c r="D2368" s="422"/>
      <c r="E2368" s="426"/>
    </row>
    <row r="2369" spans="1:5" ht="13.5" customHeight="1">
      <c r="A2369" s="423" t="s">
        <v>28400</v>
      </c>
      <c r="B2369" s="424" t="s">
        <v>24078</v>
      </c>
      <c r="C2369" s="424" t="s">
        <v>28401</v>
      </c>
      <c r="D2369" s="424" t="s">
        <v>12551</v>
      </c>
      <c r="E2369" s="425">
        <v>117.2</v>
      </c>
    </row>
    <row r="2370" spans="1:5" ht="12.75" customHeight="1">
      <c r="A2370" s="423" t="s">
        <v>28402</v>
      </c>
      <c r="B2370" s="424" t="s">
        <v>24078</v>
      </c>
      <c r="C2370" s="424" t="s">
        <v>28403</v>
      </c>
      <c r="D2370" s="424" t="s">
        <v>12551</v>
      </c>
      <c r="E2370" s="425">
        <v>35.51</v>
      </c>
    </row>
    <row r="2371" spans="1:5" ht="12.75" customHeight="1">
      <c r="A2371" s="420" t="s">
        <v>28404</v>
      </c>
      <c r="B2371" s="421" t="s">
        <v>24078</v>
      </c>
      <c r="C2371" s="421" t="s">
        <v>28405</v>
      </c>
      <c r="D2371" s="422"/>
      <c r="E2371" s="426"/>
    </row>
    <row r="2372" spans="1:5" ht="13.5" customHeight="1">
      <c r="A2372" s="423" t="s">
        <v>28406</v>
      </c>
      <c r="B2372" s="424" t="s">
        <v>24078</v>
      </c>
      <c r="C2372" s="424" t="s">
        <v>28407</v>
      </c>
      <c r="D2372" s="424" t="s">
        <v>12551</v>
      </c>
      <c r="E2372" s="425">
        <v>334.94</v>
      </c>
    </row>
    <row r="2373" spans="1:5" ht="12.75" customHeight="1">
      <c r="A2373" s="423" t="s">
        <v>28408</v>
      </c>
      <c r="B2373" s="424" t="s">
        <v>24078</v>
      </c>
      <c r="C2373" s="424" t="s">
        <v>28409</v>
      </c>
      <c r="D2373" s="424" t="s">
        <v>12551</v>
      </c>
      <c r="E2373" s="425">
        <v>169.49</v>
      </c>
    </row>
    <row r="2374" spans="1:5" ht="13.5" customHeight="1">
      <c r="A2374" s="420" t="s">
        <v>28410</v>
      </c>
      <c r="B2374" s="421" t="s">
        <v>24078</v>
      </c>
      <c r="C2374" s="421" t="s">
        <v>28411</v>
      </c>
      <c r="D2374" s="422"/>
      <c r="E2374" s="426"/>
    </row>
    <row r="2375" spans="1:5" ht="12.75" customHeight="1">
      <c r="A2375" s="423" t="s">
        <v>28412</v>
      </c>
      <c r="B2375" s="424" t="s">
        <v>24078</v>
      </c>
      <c r="C2375" s="424" t="s">
        <v>28413</v>
      </c>
      <c r="D2375" s="424" t="s">
        <v>12551</v>
      </c>
      <c r="E2375" s="425">
        <v>23.86</v>
      </c>
    </row>
    <row r="2376" spans="1:5" ht="12.75" customHeight="1">
      <c r="A2376" s="423" t="s">
        <v>28414</v>
      </c>
      <c r="B2376" s="424" t="s">
        <v>24078</v>
      </c>
      <c r="C2376" s="424" t="s">
        <v>28415</v>
      </c>
      <c r="D2376" s="424" t="s">
        <v>12551</v>
      </c>
      <c r="E2376" s="425">
        <v>23.44</v>
      </c>
    </row>
    <row r="2377" spans="1:5" ht="13.5" customHeight="1">
      <c r="A2377" s="423" t="s">
        <v>28416</v>
      </c>
      <c r="B2377" s="424" t="s">
        <v>24078</v>
      </c>
      <c r="C2377" s="556" t="s">
        <v>28417</v>
      </c>
      <c r="D2377" s="424" t="s">
        <v>12551</v>
      </c>
      <c r="E2377" s="425">
        <v>3.67</v>
      </c>
    </row>
    <row r="2378" spans="1:5" ht="2.25" customHeight="1">
      <c r="A2378" s="428"/>
      <c r="C2378" s="556"/>
      <c r="E2378" s="429"/>
    </row>
    <row r="2379" spans="1:5" ht="13.5" customHeight="1">
      <c r="A2379" s="420" t="s">
        <v>28418</v>
      </c>
      <c r="B2379" s="421" t="s">
        <v>24078</v>
      </c>
      <c r="C2379" s="421" t="s">
        <v>28419</v>
      </c>
      <c r="D2379" s="422"/>
      <c r="E2379" s="426"/>
    </row>
    <row r="2380" spans="1:5" ht="12.75" customHeight="1">
      <c r="A2380" s="423" t="s">
        <v>28420</v>
      </c>
      <c r="B2380" s="424" t="s">
        <v>24078</v>
      </c>
      <c r="C2380" s="424" t="s">
        <v>28421</v>
      </c>
      <c r="D2380" s="424" t="s">
        <v>12551</v>
      </c>
      <c r="E2380" s="425">
        <v>155.12</v>
      </c>
    </row>
    <row r="2381" spans="1:5" ht="12.75" customHeight="1">
      <c r="A2381" s="423" t="s">
        <v>28422</v>
      </c>
      <c r="B2381" s="424" t="s">
        <v>24078</v>
      </c>
      <c r="C2381" s="424" t="s">
        <v>28423</v>
      </c>
      <c r="D2381" s="424" t="s">
        <v>12551</v>
      </c>
      <c r="E2381" s="425">
        <v>79.36</v>
      </c>
    </row>
    <row r="2382" spans="1:5" ht="13.5" customHeight="1">
      <c r="A2382" s="423" t="s">
        <v>28424</v>
      </c>
      <c r="B2382" s="424" t="s">
        <v>24078</v>
      </c>
      <c r="C2382" s="556" t="s">
        <v>28425</v>
      </c>
      <c r="D2382" s="424" t="s">
        <v>12551</v>
      </c>
      <c r="E2382" s="425">
        <v>150.08000000000001</v>
      </c>
    </row>
    <row r="2383" spans="1:5" ht="9" customHeight="1">
      <c r="A2383" s="428"/>
      <c r="C2383" s="556"/>
      <c r="E2383" s="429"/>
    </row>
    <row r="2384" spans="1:5" ht="13.5" customHeight="1">
      <c r="A2384" s="423" t="s">
        <v>28426</v>
      </c>
      <c r="B2384" s="424" t="s">
        <v>24078</v>
      </c>
      <c r="C2384" s="556" t="s">
        <v>28427</v>
      </c>
      <c r="D2384" s="424" t="s">
        <v>12551</v>
      </c>
      <c r="E2384" s="425">
        <v>69.069999999999993</v>
      </c>
    </row>
    <row r="2385" spans="1:5" ht="9" customHeight="1">
      <c r="A2385" s="428"/>
      <c r="C2385" s="556"/>
      <c r="E2385" s="429"/>
    </row>
    <row r="2386" spans="1:5" ht="13.5" customHeight="1">
      <c r="A2386" s="423" t="s">
        <v>28428</v>
      </c>
      <c r="B2386" s="424" t="s">
        <v>24078</v>
      </c>
      <c r="C2386" s="424" t="s">
        <v>28429</v>
      </c>
      <c r="D2386" s="424" t="s">
        <v>12551</v>
      </c>
      <c r="E2386" s="425">
        <v>117.5</v>
      </c>
    </row>
    <row r="2387" spans="1:5" ht="12.75" customHeight="1">
      <c r="A2387" s="423" t="s">
        <v>28430</v>
      </c>
      <c r="B2387" s="424" t="s">
        <v>24078</v>
      </c>
      <c r="C2387" s="424" t="s">
        <v>28431</v>
      </c>
      <c r="D2387" s="424" t="s">
        <v>12551</v>
      </c>
      <c r="E2387" s="425">
        <v>67.87</v>
      </c>
    </row>
    <row r="2388" spans="1:5" ht="12.75" customHeight="1">
      <c r="A2388" s="423" t="s">
        <v>28432</v>
      </c>
      <c r="B2388" s="424" t="s">
        <v>24078</v>
      </c>
      <c r="C2388" s="556" t="s">
        <v>28433</v>
      </c>
      <c r="D2388" s="424" t="s">
        <v>12551</v>
      </c>
      <c r="E2388" s="425">
        <v>212.14</v>
      </c>
    </row>
    <row r="2389" spans="1:5" ht="3" customHeight="1">
      <c r="A2389" s="428"/>
      <c r="C2389" s="556"/>
      <c r="E2389" s="429"/>
    </row>
    <row r="2390" spans="1:5" ht="12.75" customHeight="1">
      <c r="A2390" s="423" t="s">
        <v>28434</v>
      </c>
      <c r="B2390" s="424" t="s">
        <v>24078</v>
      </c>
      <c r="C2390" s="556" t="s">
        <v>28435</v>
      </c>
      <c r="D2390" s="424" t="s">
        <v>12551</v>
      </c>
      <c r="E2390" s="425">
        <v>99.77</v>
      </c>
    </row>
    <row r="2391" spans="1:5" ht="3" customHeight="1">
      <c r="A2391" s="428"/>
      <c r="C2391" s="556"/>
      <c r="E2391" s="429"/>
    </row>
    <row r="2392" spans="1:5" ht="12.75" customHeight="1">
      <c r="A2392" s="423" t="s">
        <v>28436</v>
      </c>
      <c r="B2392" s="424" t="s">
        <v>24078</v>
      </c>
      <c r="C2392" s="556" t="s">
        <v>28437</v>
      </c>
      <c r="D2392" s="424" t="s">
        <v>12551</v>
      </c>
      <c r="E2392" s="425">
        <v>307.75</v>
      </c>
    </row>
    <row r="2393" spans="1:5" ht="2.25" customHeight="1">
      <c r="A2393" s="428"/>
      <c r="C2393" s="556"/>
      <c r="E2393" s="429"/>
    </row>
    <row r="2394" spans="1:5" ht="13.5" customHeight="1">
      <c r="A2394" s="423" t="s">
        <v>28438</v>
      </c>
      <c r="B2394" s="424" t="s">
        <v>24078</v>
      </c>
      <c r="C2394" s="556" t="s">
        <v>28439</v>
      </c>
      <c r="D2394" s="424" t="s">
        <v>12551</v>
      </c>
      <c r="E2394" s="425">
        <v>130.84</v>
      </c>
    </row>
    <row r="2395" spans="1:5" ht="2.25" customHeight="1">
      <c r="A2395" s="428"/>
      <c r="C2395" s="556"/>
      <c r="E2395" s="429"/>
    </row>
    <row r="2396" spans="1:5" ht="13.5" customHeight="1">
      <c r="A2396" s="420" t="s">
        <v>28440</v>
      </c>
      <c r="B2396" s="421" t="s">
        <v>24078</v>
      </c>
      <c r="C2396" s="421" t="s">
        <v>28441</v>
      </c>
      <c r="D2396" s="422"/>
      <c r="E2396" s="426"/>
    </row>
    <row r="2397" spans="1:5" ht="12.75" customHeight="1">
      <c r="A2397" s="423" t="s">
        <v>28442</v>
      </c>
      <c r="B2397" s="424" t="s">
        <v>24078</v>
      </c>
      <c r="C2397" s="424" t="s">
        <v>28443</v>
      </c>
      <c r="D2397" s="424" t="s">
        <v>12551</v>
      </c>
      <c r="E2397" s="425">
        <v>22.92</v>
      </c>
    </row>
    <row r="2398" spans="1:5" ht="12.75" customHeight="1">
      <c r="A2398" s="423" t="s">
        <v>28444</v>
      </c>
      <c r="B2398" s="424" t="s">
        <v>24078</v>
      </c>
      <c r="C2398" s="424" t="s">
        <v>28445</v>
      </c>
      <c r="D2398" s="424" t="s">
        <v>12551</v>
      </c>
      <c r="E2398" s="425">
        <v>19.78</v>
      </c>
    </row>
    <row r="2399" spans="1:5" ht="13.5" customHeight="1">
      <c r="A2399" s="420" t="s">
        <v>28446</v>
      </c>
      <c r="B2399" s="421" t="s">
        <v>24078</v>
      </c>
      <c r="C2399" s="421" t="s">
        <v>28447</v>
      </c>
      <c r="D2399" s="422"/>
      <c r="E2399" s="426"/>
    </row>
    <row r="2400" spans="1:5" ht="12.75" customHeight="1">
      <c r="A2400" s="423" t="s">
        <v>28448</v>
      </c>
      <c r="B2400" s="424" t="s">
        <v>24078</v>
      </c>
      <c r="C2400" s="424" t="s">
        <v>28449</v>
      </c>
      <c r="D2400" s="424" t="s">
        <v>12551</v>
      </c>
      <c r="E2400" s="425">
        <v>9.52</v>
      </c>
    </row>
    <row r="2401" spans="1:5" ht="12.75" customHeight="1">
      <c r="A2401" s="423" t="s">
        <v>28450</v>
      </c>
      <c r="B2401" s="424" t="s">
        <v>24078</v>
      </c>
      <c r="C2401" s="424" t="s">
        <v>28451</v>
      </c>
      <c r="D2401" s="424" t="s">
        <v>12551</v>
      </c>
      <c r="E2401" s="425">
        <v>7.14</v>
      </c>
    </row>
    <row r="2402" spans="1:5" ht="13.5" customHeight="1">
      <c r="A2402" s="420" t="s">
        <v>28452</v>
      </c>
      <c r="B2402" s="421" t="s">
        <v>24078</v>
      </c>
      <c r="C2402" s="421" t="s">
        <v>28453</v>
      </c>
      <c r="D2402" s="422"/>
      <c r="E2402" s="426"/>
    </row>
    <row r="2403" spans="1:5" ht="12.75" customHeight="1">
      <c r="A2403" s="423" t="s">
        <v>28454</v>
      </c>
      <c r="B2403" s="424" t="s">
        <v>24078</v>
      </c>
      <c r="C2403" s="556" t="s">
        <v>28455</v>
      </c>
      <c r="D2403" s="424" t="s">
        <v>12551</v>
      </c>
      <c r="E2403" s="425">
        <v>455.88</v>
      </c>
    </row>
    <row r="2404" spans="1:5" ht="3" customHeight="1">
      <c r="A2404" s="428"/>
      <c r="C2404" s="556"/>
      <c r="E2404" s="429"/>
    </row>
    <row r="2405" spans="1:5" ht="12.75" customHeight="1">
      <c r="A2405" s="423" t="s">
        <v>28456</v>
      </c>
      <c r="B2405" s="424" t="s">
        <v>24078</v>
      </c>
      <c r="C2405" s="556" t="s">
        <v>28457</v>
      </c>
      <c r="D2405" s="424" t="s">
        <v>12551</v>
      </c>
      <c r="E2405" s="425">
        <v>245.99</v>
      </c>
    </row>
    <row r="2406" spans="1:5" ht="2.25" customHeight="1">
      <c r="A2406" s="428"/>
      <c r="C2406" s="556"/>
      <c r="E2406" s="429"/>
    </row>
    <row r="2407" spans="1:5" ht="13.5" customHeight="1">
      <c r="A2407" s="420" t="s">
        <v>28458</v>
      </c>
      <c r="B2407" s="421" t="s">
        <v>24078</v>
      </c>
      <c r="C2407" s="421" t="s">
        <v>28459</v>
      </c>
      <c r="D2407" s="422"/>
      <c r="E2407" s="426"/>
    </row>
    <row r="2408" spans="1:5" ht="12.75" customHeight="1">
      <c r="A2408" s="423" t="s">
        <v>28460</v>
      </c>
      <c r="B2408" s="424" t="s">
        <v>24078</v>
      </c>
      <c r="C2408" s="556" t="s">
        <v>28461</v>
      </c>
      <c r="D2408" s="424" t="s">
        <v>12551</v>
      </c>
      <c r="E2408" s="425">
        <v>112.17</v>
      </c>
    </row>
    <row r="2409" spans="1:5" ht="3" customHeight="1">
      <c r="A2409" s="428"/>
      <c r="C2409" s="556"/>
      <c r="E2409" s="429"/>
    </row>
    <row r="2410" spans="1:5" ht="12.75" customHeight="1">
      <c r="A2410" s="423" t="s">
        <v>28462</v>
      </c>
      <c r="B2410" s="424" t="s">
        <v>24078</v>
      </c>
      <c r="C2410" s="556" t="s">
        <v>28463</v>
      </c>
      <c r="D2410" s="424" t="s">
        <v>12551</v>
      </c>
      <c r="E2410" s="425">
        <v>51.16</v>
      </c>
    </row>
    <row r="2411" spans="1:5" ht="2.25" customHeight="1">
      <c r="A2411" s="428"/>
      <c r="C2411" s="556"/>
      <c r="E2411" s="429"/>
    </row>
    <row r="2412" spans="1:5" ht="13.5" customHeight="1">
      <c r="A2412" s="420" t="s">
        <v>28464</v>
      </c>
      <c r="B2412" s="421" t="s">
        <v>24078</v>
      </c>
      <c r="C2412" s="421" t="s">
        <v>28465</v>
      </c>
      <c r="D2412" s="422"/>
      <c r="E2412" s="426"/>
    </row>
    <row r="2413" spans="1:5" ht="12.75" customHeight="1">
      <c r="A2413" s="423" t="s">
        <v>28466</v>
      </c>
      <c r="B2413" s="424" t="s">
        <v>24078</v>
      </c>
      <c r="C2413" s="556" t="s">
        <v>28467</v>
      </c>
      <c r="D2413" s="424" t="s">
        <v>12551</v>
      </c>
      <c r="E2413" s="425">
        <v>313.89</v>
      </c>
    </row>
    <row r="2414" spans="1:5" ht="2.25" customHeight="1">
      <c r="A2414" s="428"/>
      <c r="C2414" s="556"/>
      <c r="E2414" s="429"/>
    </row>
    <row r="2415" spans="1:5" ht="13.5" customHeight="1">
      <c r="A2415" s="423" t="s">
        <v>28468</v>
      </c>
      <c r="B2415" s="424" t="s">
        <v>24078</v>
      </c>
      <c r="C2415" s="556" t="s">
        <v>28469</v>
      </c>
      <c r="D2415" s="424" t="s">
        <v>12551</v>
      </c>
      <c r="E2415" s="425">
        <v>156.31</v>
      </c>
    </row>
    <row r="2416" spans="1:5" ht="2.25" customHeight="1">
      <c r="A2416" s="428"/>
      <c r="C2416" s="556"/>
      <c r="E2416" s="429"/>
    </row>
    <row r="2417" spans="1:5" ht="13.5" customHeight="1">
      <c r="A2417" s="420" t="s">
        <v>28470</v>
      </c>
      <c r="B2417" s="421" t="s">
        <v>24078</v>
      </c>
      <c r="C2417" s="421" t="s">
        <v>28471</v>
      </c>
      <c r="D2417" s="422"/>
      <c r="E2417" s="426"/>
    </row>
    <row r="2418" spans="1:5" ht="12.75" customHeight="1">
      <c r="A2418" s="423" t="s">
        <v>28472</v>
      </c>
      <c r="B2418" s="424" t="s">
        <v>24078</v>
      </c>
      <c r="C2418" s="556" t="s">
        <v>28473</v>
      </c>
      <c r="D2418" s="424" t="s">
        <v>12551</v>
      </c>
      <c r="E2418" s="425">
        <v>957.95</v>
      </c>
    </row>
    <row r="2419" spans="1:5" ht="2.25" customHeight="1">
      <c r="A2419" s="428"/>
      <c r="C2419" s="556"/>
      <c r="E2419" s="429"/>
    </row>
    <row r="2420" spans="1:5" ht="13.5" customHeight="1">
      <c r="A2420" s="423" t="s">
        <v>28474</v>
      </c>
      <c r="B2420" s="424" t="s">
        <v>24078</v>
      </c>
      <c r="C2420" s="556" t="s">
        <v>28475</v>
      </c>
      <c r="D2420" s="424" t="s">
        <v>12551</v>
      </c>
      <c r="E2420" s="425">
        <v>474.1</v>
      </c>
    </row>
    <row r="2421" spans="1:5" ht="2.25" customHeight="1">
      <c r="A2421" s="428"/>
      <c r="C2421" s="556"/>
      <c r="E2421" s="429"/>
    </row>
    <row r="2422" spans="1:5" ht="13.5" customHeight="1">
      <c r="A2422" s="423" t="s">
        <v>28476</v>
      </c>
      <c r="B2422" s="424" t="s">
        <v>24078</v>
      </c>
      <c r="C2422" s="556" t="s">
        <v>28477</v>
      </c>
      <c r="D2422" s="424" t="s">
        <v>12551</v>
      </c>
      <c r="E2422" s="425">
        <v>327.08999999999997</v>
      </c>
    </row>
    <row r="2423" spans="1:5" ht="2.25" customHeight="1">
      <c r="A2423" s="428"/>
      <c r="C2423" s="556"/>
      <c r="E2423" s="429"/>
    </row>
    <row r="2424" spans="1:5" ht="12.75" customHeight="1">
      <c r="A2424" s="423" t="s">
        <v>28478</v>
      </c>
      <c r="B2424" s="424" t="s">
        <v>24078</v>
      </c>
      <c r="C2424" s="556" t="s">
        <v>28479</v>
      </c>
      <c r="D2424" s="424" t="s">
        <v>12551</v>
      </c>
      <c r="E2424" s="425">
        <v>144.47999999999999</v>
      </c>
    </row>
    <row r="2425" spans="1:5" ht="3" customHeight="1">
      <c r="A2425" s="428"/>
      <c r="C2425" s="556"/>
      <c r="E2425" s="429"/>
    </row>
    <row r="2426" spans="1:5" ht="12.75" customHeight="1">
      <c r="A2426" s="423" t="s">
        <v>28480</v>
      </c>
      <c r="B2426" s="424" t="s">
        <v>24078</v>
      </c>
      <c r="C2426" s="424" t="s">
        <v>28481</v>
      </c>
      <c r="D2426" s="424" t="s">
        <v>12551</v>
      </c>
      <c r="E2426" s="425">
        <v>169.73</v>
      </c>
    </row>
    <row r="2427" spans="1:5" ht="13.5" customHeight="1">
      <c r="A2427" s="423" t="s">
        <v>28482</v>
      </c>
      <c r="B2427" s="424" t="s">
        <v>24078</v>
      </c>
      <c r="C2427" s="424" t="s">
        <v>28483</v>
      </c>
      <c r="D2427" s="424" t="s">
        <v>12551</v>
      </c>
      <c r="E2427" s="425">
        <v>52.55</v>
      </c>
    </row>
    <row r="2428" spans="1:5" ht="12.75" customHeight="1">
      <c r="A2428" s="420" t="s">
        <v>28484</v>
      </c>
      <c r="B2428" s="421" t="s">
        <v>24078</v>
      </c>
      <c r="C2428" s="421" t="s">
        <v>28485</v>
      </c>
      <c r="D2428" s="422"/>
      <c r="E2428" s="426"/>
    </row>
    <row r="2429" spans="1:5" ht="12.75" customHeight="1">
      <c r="A2429" s="423" t="s">
        <v>28486</v>
      </c>
      <c r="B2429" s="424" t="s">
        <v>24078</v>
      </c>
      <c r="C2429" s="424" t="s">
        <v>28487</v>
      </c>
      <c r="D2429" s="424" t="s">
        <v>12551</v>
      </c>
      <c r="E2429" s="425">
        <v>3.41</v>
      </c>
    </row>
    <row r="2430" spans="1:5" ht="13.5" customHeight="1">
      <c r="A2430" s="423" t="s">
        <v>28488</v>
      </c>
      <c r="B2430" s="424" t="s">
        <v>24078</v>
      </c>
      <c r="C2430" s="424" t="s">
        <v>28489</v>
      </c>
      <c r="D2430" s="424" t="s">
        <v>12551</v>
      </c>
      <c r="E2430" s="425">
        <v>1.36</v>
      </c>
    </row>
    <row r="2431" spans="1:5" ht="12.75" customHeight="1">
      <c r="A2431" s="420" t="s">
        <v>28490</v>
      </c>
      <c r="B2431" s="421" t="s">
        <v>24078</v>
      </c>
      <c r="C2431" s="421" t="s">
        <v>28491</v>
      </c>
      <c r="D2431" s="422"/>
      <c r="E2431" s="426"/>
    </row>
    <row r="2432" spans="1:5" ht="12.75" customHeight="1">
      <c r="A2432" s="423" t="s">
        <v>28492</v>
      </c>
      <c r="B2432" s="424" t="s">
        <v>24078</v>
      </c>
      <c r="C2432" s="424" t="s">
        <v>28493</v>
      </c>
      <c r="D2432" s="424" t="s">
        <v>12551</v>
      </c>
      <c r="E2432" s="425">
        <v>36.31</v>
      </c>
    </row>
    <row r="2433" spans="1:5" ht="13.5" customHeight="1">
      <c r="A2433" s="423" t="s">
        <v>28494</v>
      </c>
      <c r="B2433" s="424" t="s">
        <v>24078</v>
      </c>
      <c r="C2433" s="424" t="s">
        <v>28495</v>
      </c>
      <c r="D2433" s="424" t="s">
        <v>12551</v>
      </c>
      <c r="E2433" s="425">
        <v>30.93</v>
      </c>
    </row>
    <row r="2434" spans="1:5" ht="12.75" customHeight="1">
      <c r="A2434" s="423" t="s">
        <v>28496</v>
      </c>
      <c r="B2434" s="424" t="s">
        <v>24078</v>
      </c>
      <c r="C2434" s="424" t="s">
        <v>28497</v>
      </c>
      <c r="D2434" s="424" t="s">
        <v>12551</v>
      </c>
      <c r="E2434" s="425">
        <v>9.07</v>
      </c>
    </row>
    <row r="2435" spans="1:5" ht="13.5" customHeight="1">
      <c r="A2435" s="423" t="s">
        <v>28498</v>
      </c>
      <c r="B2435" s="424" t="s">
        <v>24078</v>
      </c>
      <c r="C2435" s="424" t="s">
        <v>28499</v>
      </c>
      <c r="D2435" s="424" t="s">
        <v>12551</v>
      </c>
      <c r="E2435" s="425">
        <v>1.59</v>
      </c>
    </row>
    <row r="2436" spans="1:5" ht="12.75" customHeight="1">
      <c r="A2436" s="423" t="s">
        <v>28500</v>
      </c>
      <c r="B2436" s="424" t="s">
        <v>24078</v>
      </c>
      <c r="C2436" s="424" t="s">
        <v>28501</v>
      </c>
      <c r="D2436" s="424" t="s">
        <v>12551</v>
      </c>
      <c r="E2436" s="425">
        <v>0.34</v>
      </c>
    </row>
    <row r="2437" spans="1:5" ht="12.75" customHeight="1">
      <c r="A2437" s="423" t="s">
        <v>28502</v>
      </c>
      <c r="B2437" s="424" t="s">
        <v>24078</v>
      </c>
      <c r="C2437" s="424" t="s">
        <v>28503</v>
      </c>
      <c r="D2437" s="424" t="s">
        <v>12551</v>
      </c>
      <c r="E2437" s="425">
        <v>0.24</v>
      </c>
    </row>
    <row r="2438" spans="1:5" ht="13.5" customHeight="1">
      <c r="A2438" s="420" t="s">
        <v>28504</v>
      </c>
      <c r="B2438" s="421" t="s">
        <v>24078</v>
      </c>
      <c r="C2438" s="421" t="s">
        <v>28505</v>
      </c>
      <c r="D2438" s="422"/>
      <c r="E2438" s="426"/>
    </row>
    <row r="2439" spans="1:5" ht="12.75" customHeight="1">
      <c r="A2439" s="423" t="s">
        <v>28506</v>
      </c>
      <c r="B2439" s="424" t="s">
        <v>24078</v>
      </c>
      <c r="C2439" s="424" t="s">
        <v>28507</v>
      </c>
      <c r="D2439" s="424" t="s">
        <v>12551</v>
      </c>
      <c r="E2439" s="425">
        <v>1.88</v>
      </c>
    </row>
    <row r="2440" spans="1:5" ht="13.5" customHeight="1">
      <c r="A2440" s="423" t="s">
        <v>28508</v>
      </c>
      <c r="B2440" s="424" t="s">
        <v>24078</v>
      </c>
      <c r="C2440" s="424" t="s">
        <v>28509</v>
      </c>
      <c r="D2440" s="424" t="s">
        <v>12551</v>
      </c>
      <c r="E2440" s="425">
        <v>7.0000000000000007E-2</v>
      </c>
    </row>
    <row r="2441" spans="1:5" ht="12.75" customHeight="1">
      <c r="A2441" s="420" t="s">
        <v>28510</v>
      </c>
      <c r="B2441" s="421" t="s">
        <v>24078</v>
      </c>
      <c r="C2441" s="421" t="s">
        <v>28505</v>
      </c>
      <c r="D2441" s="422"/>
      <c r="E2441" s="426"/>
    </row>
    <row r="2442" spans="1:5" ht="12.75" customHeight="1">
      <c r="A2442" s="423" t="s">
        <v>28511</v>
      </c>
      <c r="B2442" s="424" t="s">
        <v>24078</v>
      </c>
      <c r="C2442" s="424" t="s">
        <v>28512</v>
      </c>
      <c r="D2442" s="424" t="s">
        <v>12551</v>
      </c>
      <c r="E2442" s="425">
        <v>0.43</v>
      </c>
    </row>
    <row r="2443" spans="1:5" ht="13.5" customHeight="1">
      <c r="A2443" s="423" t="s">
        <v>28513</v>
      </c>
      <c r="B2443" s="424" t="s">
        <v>24078</v>
      </c>
      <c r="C2443" s="424" t="s">
        <v>28514</v>
      </c>
      <c r="D2443" s="424" t="s">
        <v>12551</v>
      </c>
      <c r="E2443" s="425">
        <v>0.37</v>
      </c>
    </row>
    <row r="2444" spans="1:5" ht="3.75" customHeight="1">
      <c r="A2444" s="558"/>
      <c r="B2444" s="558"/>
      <c r="C2444" s="558"/>
      <c r="D2444" s="558"/>
      <c r="E2444" s="558"/>
    </row>
    <row r="2445" spans="1:5" ht="14.4">
      <c r="A2445" s="431" t="s">
        <v>16</v>
      </c>
      <c r="B2445" s="431" t="s">
        <v>24072</v>
      </c>
      <c r="C2445" s="431" t="s">
        <v>24073</v>
      </c>
      <c r="D2445" s="431" t="s">
        <v>19</v>
      </c>
      <c r="E2445" s="431" t="s">
        <v>24074</v>
      </c>
    </row>
    <row r="2446" spans="1:5" ht="14.4">
      <c r="A2446" s="441" t="s">
        <v>28515</v>
      </c>
      <c r="B2446" s="441" t="s">
        <v>24078</v>
      </c>
      <c r="C2446" s="441" t="s">
        <v>28516</v>
      </c>
      <c r="D2446" s="441" t="s">
        <v>12551</v>
      </c>
      <c r="E2446" s="442">
        <v>33.130000000000003</v>
      </c>
    </row>
    <row r="2447" spans="1:5" ht="14.4">
      <c r="A2447" s="441" t="s">
        <v>28517</v>
      </c>
      <c r="B2447" s="441" t="s">
        <v>24078</v>
      </c>
      <c r="C2447" s="441" t="s">
        <v>28518</v>
      </c>
      <c r="D2447" s="441" t="s">
        <v>100</v>
      </c>
      <c r="E2447" s="442">
        <v>2959440.91</v>
      </c>
    </row>
    <row r="2448" spans="1:5" ht="14.4">
      <c r="A2448" s="441" t="s">
        <v>28519</v>
      </c>
      <c r="B2448" s="441" t="s">
        <v>24078</v>
      </c>
      <c r="C2448" s="441" t="s">
        <v>28520</v>
      </c>
      <c r="D2448" s="441" t="s">
        <v>100</v>
      </c>
      <c r="E2448" s="442">
        <v>419700.91</v>
      </c>
    </row>
    <row r="2449" spans="1:5" ht="14.4">
      <c r="A2449" s="441" t="s">
        <v>28521</v>
      </c>
      <c r="B2449" s="441" t="s">
        <v>24078</v>
      </c>
      <c r="C2449" s="441" t="s">
        <v>28522</v>
      </c>
      <c r="D2449" s="441" t="s">
        <v>100</v>
      </c>
      <c r="E2449" s="442">
        <v>3517101.97</v>
      </c>
    </row>
    <row r="2450" spans="1:5" ht="14.4">
      <c r="A2450" s="441" t="s">
        <v>28523</v>
      </c>
      <c r="B2450" s="441" t="s">
        <v>24078</v>
      </c>
      <c r="C2450" s="441" t="s">
        <v>28524</v>
      </c>
      <c r="D2450" s="441" t="s">
        <v>100</v>
      </c>
      <c r="E2450" s="442">
        <v>66709.570000000007</v>
      </c>
    </row>
    <row r="2451" spans="1:5" ht="14.4">
      <c r="A2451" s="441" t="s">
        <v>28525</v>
      </c>
      <c r="B2451" s="441" t="s">
        <v>24078</v>
      </c>
      <c r="C2451" s="441" t="s">
        <v>28526</v>
      </c>
      <c r="D2451" s="441" t="s">
        <v>100</v>
      </c>
      <c r="E2451" s="442">
        <v>138000</v>
      </c>
    </row>
    <row r="2452" spans="1:5" ht="14.4">
      <c r="A2452" s="441" t="s">
        <v>28527</v>
      </c>
      <c r="B2452" s="441" t="s">
        <v>24078</v>
      </c>
      <c r="C2452" s="441" t="s">
        <v>28528</v>
      </c>
      <c r="D2452" s="441" t="s">
        <v>100</v>
      </c>
      <c r="E2452" s="442">
        <v>4199</v>
      </c>
    </row>
    <row r="2453" spans="1:5" ht="14.4">
      <c r="A2453" s="441" t="s">
        <v>28529</v>
      </c>
      <c r="B2453" s="441" t="s">
        <v>24078</v>
      </c>
      <c r="C2453" s="441" t="s">
        <v>28530</v>
      </c>
      <c r="D2453" s="441" t="s">
        <v>100</v>
      </c>
      <c r="E2453" s="442">
        <v>5464.52</v>
      </c>
    </row>
    <row r="2454" spans="1:5" ht="14.4">
      <c r="A2454" s="441" t="s">
        <v>28531</v>
      </c>
      <c r="B2454" s="441" t="s">
        <v>24078</v>
      </c>
      <c r="C2454" s="441" t="s">
        <v>28532</v>
      </c>
      <c r="D2454" s="441" t="s">
        <v>100</v>
      </c>
      <c r="E2454" s="442">
        <v>7150</v>
      </c>
    </row>
    <row r="2455" spans="1:5" ht="16.8">
      <c r="A2455" s="441" t="s">
        <v>28533</v>
      </c>
      <c r="B2455" s="441" t="s">
        <v>24078</v>
      </c>
      <c r="C2455" s="441" t="s">
        <v>28534</v>
      </c>
      <c r="D2455" s="441" t="s">
        <v>100</v>
      </c>
      <c r="E2455" s="442">
        <v>426643.99</v>
      </c>
    </row>
    <row r="2456" spans="1:5" ht="16.8">
      <c r="A2456" s="441" t="s">
        <v>28535</v>
      </c>
      <c r="B2456" s="441" t="s">
        <v>24078</v>
      </c>
      <c r="C2456" s="441" t="s">
        <v>28536</v>
      </c>
      <c r="D2456" s="441" t="s">
        <v>100</v>
      </c>
      <c r="E2456" s="442">
        <v>582773.68999999994</v>
      </c>
    </row>
    <row r="2457" spans="1:5" ht="14.4">
      <c r="A2457" s="441" t="s">
        <v>28537</v>
      </c>
      <c r="B2457" s="441" t="s">
        <v>24078</v>
      </c>
      <c r="C2457" s="441" t="s">
        <v>28538</v>
      </c>
      <c r="D2457" s="441" t="s">
        <v>100</v>
      </c>
      <c r="E2457" s="442">
        <v>99264.639999999999</v>
      </c>
    </row>
    <row r="2458" spans="1:5" ht="14.4">
      <c r="A2458" s="441" t="s">
        <v>28539</v>
      </c>
      <c r="B2458" s="441" t="s">
        <v>24078</v>
      </c>
      <c r="C2458" s="441" t="s">
        <v>28540</v>
      </c>
      <c r="D2458" s="441" t="s">
        <v>100</v>
      </c>
      <c r="E2458" s="442">
        <v>2043660.74</v>
      </c>
    </row>
    <row r="2459" spans="1:5" ht="14.4">
      <c r="A2459" s="441" t="s">
        <v>28541</v>
      </c>
      <c r="B2459" s="441" t="s">
        <v>24078</v>
      </c>
      <c r="C2459" s="441" t="s">
        <v>28542</v>
      </c>
      <c r="D2459" s="441" t="s">
        <v>100</v>
      </c>
      <c r="E2459" s="442">
        <v>692528.28</v>
      </c>
    </row>
    <row r="2460" spans="1:5" ht="14.4">
      <c r="A2460" s="441" t="s">
        <v>28543</v>
      </c>
      <c r="B2460" s="441" t="s">
        <v>24078</v>
      </c>
      <c r="C2460" s="441" t="s">
        <v>28544</v>
      </c>
      <c r="D2460" s="441" t="s">
        <v>100</v>
      </c>
      <c r="E2460" s="442">
        <v>738571.44</v>
      </c>
    </row>
    <row r="2461" spans="1:5" ht="16.8">
      <c r="A2461" s="441" t="s">
        <v>28545</v>
      </c>
      <c r="B2461" s="441" t="s">
        <v>24078</v>
      </c>
      <c r="C2461" s="441" t="s">
        <v>28546</v>
      </c>
      <c r="D2461" s="441" t="s">
        <v>100</v>
      </c>
      <c r="E2461" s="442">
        <v>809735.96</v>
      </c>
    </row>
    <row r="2462" spans="1:5" ht="14.4">
      <c r="A2462" s="441" t="s">
        <v>28547</v>
      </c>
      <c r="B2462" s="441" t="s">
        <v>24078</v>
      </c>
      <c r="C2462" s="441" t="s">
        <v>28548</v>
      </c>
      <c r="D2462" s="441" t="s">
        <v>100</v>
      </c>
      <c r="E2462" s="442">
        <v>833762.51</v>
      </c>
    </row>
    <row r="2463" spans="1:5" ht="14.4">
      <c r="A2463" s="441" t="s">
        <v>28549</v>
      </c>
      <c r="B2463" s="441" t="s">
        <v>24078</v>
      </c>
      <c r="C2463" s="441" t="s">
        <v>28550</v>
      </c>
      <c r="D2463" s="441" t="s">
        <v>100</v>
      </c>
      <c r="E2463" s="442">
        <v>601465.48</v>
      </c>
    </row>
    <row r="2464" spans="1:5" ht="14.4">
      <c r="A2464" s="441" t="s">
        <v>28551</v>
      </c>
      <c r="B2464" s="441" t="s">
        <v>24078</v>
      </c>
      <c r="C2464" s="441" t="s">
        <v>28552</v>
      </c>
      <c r="D2464" s="441" t="s">
        <v>100</v>
      </c>
      <c r="E2464" s="442">
        <v>625341.67000000004</v>
      </c>
    </row>
    <row r="2465" spans="1:5" ht="14.4">
      <c r="A2465" s="441" t="s">
        <v>28553</v>
      </c>
      <c r="B2465" s="441" t="s">
        <v>24078</v>
      </c>
      <c r="C2465" s="441" t="s">
        <v>28554</v>
      </c>
      <c r="D2465" s="441" t="s">
        <v>100</v>
      </c>
      <c r="E2465" s="442">
        <v>273509.37</v>
      </c>
    </row>
    <row r="2466" spans="1:5" ht="14.4">
      <c r="A2466" s="441" t="s">
        <v>28555</v>
      </c>
      <c r="B2466" s="441" t="s">
        <v>24078</v>
      </c>
      <c r="C2466" s="441" t="s">
        <v>28556</v>
      </c>
      <c r="D2466" s="441" t="s">
        <v>100</v>
      </c>
      <c r="E2466" s="442">
        <v>940000</v>
      </c>
    </row>
    <row r="2467" spans="1:5" ht="14.4">
      <c r="A2467" s="441" t="s">
        <v>28557</v>
      </c>
      <c r="B2467" s="441" t="s">
        <v>24078</v>
      </c>
      <c r="C2467" s="441" t="s">
        <v>28558</v>
      </c>
      <c r="D2467" s="441" t="s">
        <v>100</v>
      </c>
      <c r="E2467" s="442">
        <v>17486.080000000002</v>
      </c>
    </row>
    <row r="2468" spans="1:5" ht="14.4">
      <c r="A2468" s="441" t="s">
        <v>28559</v>
      </c>
      <c r="B2468" s="441" t="s">
        <v>24078</v>
      </c>
      <c r="C2468" s="441" t="s">
        <v>28560</v>
      </c>
      <c r="D2468" s="441" t="s">
        <v>100</v>
      </c>
      <c r="E2468" s="442">
        <v>6552.4</v>
      </c>
    </row>
    <row r="2469" spans="1:5" ht="14.4">
      <c r="A2469" s="441" t="s">
        <v>28561</v>
      </c>
      <c r="B2469" s="441" t="s">
        <v>24078</v>
      </c>
      <c r="C2469" s="441" t="s">
        <v>28562</v>
      </c>
      <c r="D2469" s="441" t="s">
        <v>100</v>
      </c>
      <c r="E2469" s="442">
        <v>130040.95</v>
      </c>
    </row>
    <row r="2470" spans="1:5" ht="14.4">
      <c r="A2470" s="441" t="s">
        <v>28563</v>
      </c>
      <c r="B2470" s="441" t="s">
        <v>24078</v>
      </c>
      <c r="C2470" s="441" t="s">
        <v>28564</v>
      </c>
      <c r="D2470" s="441" t="s">
        <v>100</v>
      </c>
      <c r="E2470" s="442">
        <v>246246.87</v>
      </c>
    </row>
    <row r="2471" spans="1:5" ht="14.4">
      <c r="A2471" s="441" t="s">
        <v>28565</v>
      </c>
      <c r="B2471" s="441" t="s">
        <v>24078</v>
      </c>
      <c r="C2471" s="441" t="s">
        <v>28566</v>
      </c>
      <c r="D2471" s="441" t="s">
        <v>100</v>
      </c>
      <c r="E2471" s="442">
        <v>5314.72</v>
      </c>
    </row>
    <row r="2472" spans="1:5" ht="14.4">
      <c r="A2472" s="441" t="s">
        <v>28567</v>
      </c>
      <c r="B2472" s="441" t="s">
        <v>24078</v>
      </c>
      <c r="C2472" s="441" t="s">
        <v>28417</v>
      </c>
      <c r="D2472" s="441" t="s">
        <v>28568</v>
      </c>
      <c r="E2472" s="442">
        <v>680</v>
      </c>
    </row>
    <row r="2473" spans="1:5" ht="14.4">
      <c r="A2473" s="441" t="s">
        <v>28569</v>
      </c>
      <c r="B2473" s="441" t="s">
        <v>24078</v>
      </c>
      <c r="C2473" s="441" t="s">
        <v>28570</v>
      </c>
      <c r="D2473" s="441" t="s">
        <v>100</v>
      </c>
      <c r="E2473" s="442">
        <v>510882.45</v>
      </c>
    </row>
    <row r="2474" spans="1:5" ht="16.8">
      <c r="A2474" s="441" t="s">
        <v>28571</v>
      </c>
      <c r="B2474" s="441" t="s">
        <v>24078</v>
      </c>
      <c r="C2474" s="441" t="s">
        <v>28572</v>
      </c>
      <c r="D2474" s="441" t="s">
        <v>100</v>
      </c>
      <c r="E2474" s="442">
        <v>502743.87</v>
      </c>
    </row>
    <row r="2475" spans="1:5" ht="14.4">
      <c r="A2475" s="441" t="s">
        <v>28573</v>
      </c>
      <c r="B2475" s="441" t="s">
        <v>24078</v>
      </c>
      <c r="C2475" s="441" t="s">
        <v>28574</v>
      </c>
      <c r="D2475" s="441" t="s">
        <v>100</v>
      </c>
      <c r="E2475" s="442">
        <v>485757.92</v>
      </c>
    </row>
    <row r="2476" spans="1:5" ht="14.4">
      <c r="A2476" s="441" t="s">
        <v>28575</v>
      </c>
      <c r="B2476" s="441" t="s">
        <v>24078</v>
      </c>
      <c r="C2476" s="441" t="s">
        <v>28576</v>
      </c>
      <c r="D2476" s="441" t="s">
        <v>100</v>
      </c>
      <c r="E2476" s="442">
        <v>829866.45</v>
      </c>
    </row>
    <row r="2477" spans="1:5" ht="14.4">
      <c r="A2477" s="441" t="s">
        <v>28577</v>
      </c>
      <c r="B2477" s="441" t="s">
        <v>24078</v>
      </c>
      <c r="C2477" s="441" t="s">
        <v>28578</v>
      </c>
      <c r="D2477" s="441" t="s">
        <v>100</v>
      </c>
      <c r="E2477" s="442">
        <v>1218306.3400000001</v>
      </c>
    </row>
    <row r="2478" spans="1:5" ht="14.4">
      <c r="A2478" s="441" t="s">
        <v>28579</v>
      </c>
      <c r="B2478" s="441" t="s">
        <v>24078</v>
      </c>
      <c r="C2478" s="441" t="s">
        <v>28580</v>
      </c>
      <c r="D2478" s="441" t="s">
        <v>100</v>
      </c>
      <c r="E2478" s="442">
        <v>39685.97</v>
      </c>
    </row>
    <row r="2479" spans="1:5" ht="14.4">
      <c r="A2479" s="441" t="s">
        <v>28581</v>
      </c>
      <c r="B2479" s="441" t="s">
        <v>24078</v>
      </c>
      <c r="C2479" s="441" t="s">
        <v>28582</v>
      </c>
      <c r="D2479" s="441" t="s">
        <v>100</v>
      </c>
      <c r="E2479" s="442">
        <v>1258165.24</v>
      </c>
    </row>
    <row r="2480" spans="1:5" ht="14.4">
      <c r="A2480" s="441" t="s">
        <v>28583</v>
      </c>
      <c r="B2480" s="441" t="s">
        <v>24078</v>
      </c>
      <c r="C2480" s="441" t="s">
        <v>28584</v>
      </c>
      <c r="D2480" s="441" t="s">
        <v>100</v>
      </c>
      <c r="E2480" s="442">
        <v>212898.11</v>
      </c>
    </row>
    <row r="2481" spans="1:5" ht="14.4">
      <c r="A2481" s="441" t="s">
        <v>28585</v>
      </c>
      <c r="B2481" s="441" t="s">
        <v>24078</v>
      </c>
      <c r="C2481" s="441" t="s">
        <v>28586</v>
      </c>
      <c r="D2481" s="441" t="s">
        <v>100</v>
      </c>
      <c r="E2481" s="442">
        <v>1347297.31</v>
      </c>
    </row>
    <row r="2482" spans="1:5" ht="14.4">
      <c r="A2482" s="441" t="s">
        <v>28587</v>
      </c>
      <c r="B2482" s="441" t="s">
        <v>24078</v>
      </c>
      <c r="C2482" s="441" t="s">
        <v>28588</v>
      </c>
      <c r="D2482" s="441" t="s">
        <v>100</v>
      </c>
      <c r="E2482" s="442">
        <v>596.04</v>
      </c>
    </row>
    <row r="2483" spans="1:5" ht="14.4">
      <c r="A2483" s="441" t="s">
        <v>28589</v>
      </c>
      <c r="B2483" s="441" t="s">
        <v>24078</v>
      </c>
      <c r="C2483" s="441" t="s">
        <v>28590</v>
      </c>
      <c r="D2483" s="441" t="s">
        <v>100</v>
      </c>
      <c r="E2483" s="442">
        <v>969</v>
      </c>
    </row>
    <row r="2484" spans="1:5" ht="14.4">
      <c r="A2484" s="441" t="s">
        <v>28591</v>
      </c>
      <c r="B2484" s="441" t="s">
        <v>24078</v>
      </c>
      <c r="C2484" s="441" t="s">
        <v>28592</v>
      </c>
      <c r="D2484" s="441" t="s">
        <v>100</v>
      </c>
      <c r="E2484" s="442">
        <v>4846794.22</v>
      </c>
    </row>
    <row r="2485" spans="1:5" ht="14.4">
      <c r="A2485" s="441" t="s">
        <v>28593</v>
      </c>
      <c r="B2485" s="441" t="s">
        <v>24078</v>
      </c>
      <c r="C2485" s="441" t="s">
        <v>28594</v>
      </c>
      <c r="D2485" s="441" t="s">
        <v>100</v>
      </c>
      <c r="E2485" s="442">
        <v>1332402.95</v>
      </c>
    </row>
    <row r="2486" spans="1:5" ht="14.4">
      <c r="A2486" s="441" t="s">
        <v>28595</v>
      </c>
      <c r="B2486" s="441" t="s">
        <v>24078</v>
      </c>
      <c r="C2486" s="441" t="s">
        <v>28596</v>
      </c>
      <c r="D2486" s="441" t="s">
        <v>100</v>
      </c>
      <c r="E2486" s="442">
        <v>271161.46999999997</v>
      </c>
    </row>
    <row r="2487" spans="1:5" ht="14.4">
      <c r="A2487" s="441" t="s">
        <v>28597</v>
      </c>
      <c r="B2487" s="441" t="s">
        <v>24078</v>
      </c>
      <c r="C2487" s="441" t="s">
        <v>28598</v>
      </c>
      <c r="D2487" s="441" t="s">
        <v>100</v>
      </c>
      <c r="E2487" s="442">
        <v>1479.28</v>
      </c>
    </row>
    <row r="2488" spans="1:5" ht="14.4">
      <c r="A2488" s="441" t="s">
        <v>28599</v>
      </c>
      <c r="B2488" s="441" t="s">
        <v>24078</v>
      </c>
      <c r="C2488" s="441" t="s">
        <v>28600</v>
      </c>
      <c r="D2488" s="441" t="s">
        <v>100</v>
      </c>
      <c r="E2488" s="442">
        <v>4176.5</v>
      </c>
    </row>
    <row r="2489" spans="1:5" ht="14.4">
      <c r="A2489" s="441" t="s">
        <v>28601</v>
      </c>
      <c r="B2489" s="441" t="s">
        <v>24078</v>
      </c>
      <c r="C2489" s="441" t="s">
        <v>28602</v>
      </c>
      <c r="D2489" s="441" t="s">
        <v>18967</v>
      </c>
      <c r="E2489" s="442">
        <v>2860</v>
      </c>
    </row>
    <row r="2490" spans="1:5" ht="14.4">
      <c r="A2490" s="441" t="s">
        <v>28603</v>
      </c>
      <c r="B2490" s="441" t="s">
        <v>24078</v>
      </c>
      <c r="C2490" s="441" t="s">
        <v>28604</v>
      </c>
      <c r="D2490" s="441" t="s">
        <v>18967</v>
      </c>
      <c r="E2490" s="442">
        <v>4060</v>
      </c>
    </row>
    <row r="2491" spans="1:5" ht="14.4">
      <c r="A2491" s="441" t="s">
        <v>28605</v>
      </c>
      <c r="B2491" s="441" t="s">
        <v>24078</v>
      </c>
      <c r="C2491" s="441" t="s">
        <v>28606</v>
      </c>
      <c r="D2491" s="441" t="s">
        <v>18967</v>
      </c>
      <c r="E2491" s="442">
        <v>2108.23</v>
      </c>
    </row>
    <row r="2492" spans="1:5" ht="14.4">
      <c r="A2492" s="441" t="s">
        <v>28607</v>
      </c>
      <c r="B2492" s="441" t="s">
        <v>24078</v>
      </c>
      <c r="C2492" s="441" t="s">
        <v>28608</v>
      </c>
      <c r="D2492" s="441" t="s">
        <v>100</v>
      </c>
      <c r="E2492" s="442">
        <v>48.87</v>
      </c>
    </row>
    <row r="2493" spans="1:5" ht="14.4">
      <c r="A2493" s="441" t="s">
        <v>28609</v>
      </c>
      <c r="B2493" s="441" t="s">
        <v>24078</v>
      </c>
      <c r="C2493" s="441" t="s">
        <v>28610</v>
      </c>
      <c r="D2493" s="441" t="s">
        <v>100</v>
      </c>
      <c r="E2493" s="442">
        <v>460.23</v>
      </c>
    </row>
    <row r="2494" spans="1:5" ht="14.4">
      <c r="A2494" s="441" t="s">
        <v>28611</v>
      </c>
      <c r="B2494" s="441" t="s">
        <v>24078</v>
      </c>
      <c r="C2494" s="441" t="s">
        <v>28612</v>
      </c>
      <c r="D2494" s="441" t="s">
        <v>100</v>
      </c>
      <c r="E2494" s="442">
        <v>2162.0100000000002</v>
      </c>
    </row>
    <row r="2495" spans="1:5" ht="14.4">
      <c r="A2495" s="441" t="s">
        <v>28613</v>
      </c>
      <c r="B2495" s="441" t="s">
        <v>24078</v>
      </c>
      <c r="C2495" s="441" t="s">
        <v>28614</v>
      </c>
      <c r="D2495" s="441" t="s">
        <v>100</v>
      </c>
      <c r="E2495" s="442">
        <v>6621.47</v>
      </c>
    </row>
    <row r="2496" spans="1:5" ht="16.8">
      <c r="A2496" s="441" t="s">
        <v>28615</v>
      </c>
      <c r="B2496" s="441" t="s">
        <v>24078</v>
      </c>
      <c r="C2496" s="441" t="s">
        <v>28616</v>
      </c>
      <c r="D2496" s="441" t="s">
        <v>100</v>
      </c>
      <c r="E2496" s="442">
        <v>5800</v>
      </c>
    </row>
    <row r="2497" spans="1:5" ht="14.4">
      <c r="A2497" s="441" t="s">
        <v>28617</v>
      </c>
      <c r="B2497" s="441" t="s">
        <v>24078</v>
      </c>
      <c r="C2497" s="441" t="s">
        <v>28618</v>
      </c>
      <c r="D2497" s="441" t="s">
        <v>12551</v>
      </c>
      <c r="E2497" s="442">
        <v>1.42</v>
      </c>
    </row>
    <row r="2498" spans="1:5" ht="14.4">
      <c r="A2498" s="441" t="s">
        <v>28619</v>
      </c>
      <c r="B2498" s="441" t="s">
        <v>24078</v>
      </c>
      <c r="C2498" s="441" t="s">
        <v>28620</v>
      </c>
      <c r="D2498" s="441" t="s">
        <v>12551</v>
      </c>
      <c r="E2498" s="442">
        <v>3.69</v>
      </c>
    </row>
    <row r="2499" spans="1:5" ht="14.4">
      <c r="A2499" s="441" t="s">
        <v>28621</v>
      </c>
      <c r="B2499" s="441" t="s">
        <v>24078</v>
      </c>
      <c r="C2499" s="441" t="s">
        <v>28622</v>
      </c>
      <c r="D2499" s="441" t="s">
        <v>100</v>
      </c>
      <c r="E2499" s="442">
        <v>1111.0999999999999</v>
      </c>
    </row>
    <row r="2500" spans="1:5" ht="14.4">
      <c r="A2500" s="441" t="s">
        <v>28623</v>
      </c>
      <c r="B2500" s="441" t="s">
        <v>24078</v>
      </c>
      <c r="C2500" s="441" t="s">
        <v>28624</v>
      </c>
      <c r="D2500" s="441" t="s">
        <v>18967</v>
      </c>
      <c r="E2500" s="442">
        <v>50656.17</v>
      </c>
    </row>
    <row r="2501" spans="1:5" ht="14.4">
      <c r="A2501" s="441" t="s">
        <v>28625</v>
      </c>
      <c r="B2501" s="441" t="s">
        <v>24078</v>
      </c>
      <c r="C2501" s="441" t="s">
        <v>28626</v>
      </c>
      <c r="D2501" s="441" t="s">
        <v>12551</v>
      </c>
      <c r="E2501" s="442">
        <v>30.86</v>
      </c>
    </row>
    <row r="2502" spans="1:5" ht="14.4">
      <c r="A2502" s="441" t="s">
        <v>28627</v>
      </c>
      <c r="B2502" s="441" t="s">
        <v>24078</v>
      </c>
      <c r="C2502" s="441" t="s">
        <v>28628</v>
      </c>
      <c r="D2502" s="441" t="s">
        <v>12551</v>
      </c>
      <c r="E2502" s="442">
        <v>22.77</v>
      </c>
    </row>
    <row r="2503" spans="1:5" ht="14.4">
      <c r="A2503" s="441" t="s">
        <v>28629</v>
      </c>
      <c r="B2503" s="441" t="s">
        <v>24078</v>
      </c>
      <c r="C2503" s="441" t="s">
        <v>28630</v>
      </c>
      <c r="D2503" s="441" t="s">
        <v>12551</v>
      </c>
      <c r="E2503" s="442">
        <v>22.43</v>
      </c>
    </row>
    <row r="2504" spans="1:5" ht="14.4">
      <c r="A2504" s="441" t="s">
        <v>28631</v>
      </c>
      <c r="B2504" s="441" t="s">
        <v>24078</v>
      </c>
      <c r="C2504" s="441" t="s">
        <v>28632</v>
      </c>
      <c r="D2504" s="441" t="s">
        <v>12551</v>
      </c>
      <c r="E2504" s="442">
        <v>24.29</v>
      </c>
    </row>
    <row r="2505" spans="1:5" ht="14.4">
      <c r="A2505" s="441" t="s">
        <v>28633</v>
      </c>
      <c r="B2505" s="441" t="s">
        <v>24078</v>
      </c>
      <c r="C2505" s="441" t="s">
        <v>28634</v>
      </c>
      <c r="D2505" s="441" t="s">
        <v>12551</v>
      </c>
      <c r="E2505" s="442">
        <v>31.14</v>
      </c>
    </row>
    <row r="2506" spans="1:5" ht="14.4">
      <c r="A2506" s="441" t="s">
        <v>28635</v>
      </c>
      <c r="B2506" s="441" t="s">
        <v>24078</v>
      </c>
      <c r="C2506" s="441" t="s">
        <v>28636</v>
      </c>
      <c r="D2506" s="441" t="s">
        <v>12551</v>
      </c>
      <c r="E2506" s="442">
        <v>27.14</v>
      </c>
    </row>
    <row r="2507" spans="1:5" ht="14.4">
      <c r="A2507" s="441" t="s">
        <v>28637</v>
      </c>
      <c r="B2507" s="441" t="s">
        <v>24078</v>
      </c>
      <c r="C2507" s="441" t="s">
        <v>28638</v>
      </c>
      <c r="D2507" s="441" t="s">
        <v>12551</v>
      </c>
      <c r="E2507" s="442">
        <v>27.14</v>
      </c>
    </row>
    <row r="2508" spans="1:5" ht="14.4">
      <c r="A2508" s="441" t="s">
        <v>28639</v>
      </c>
      <c r="B2508" s="441" t="s">
        <v>24078</v>
      </c>
      <c r="C2508" s="441" t="s">
        <v>28640</v>
      </c>
      <c r="D2508" s="441" t="s">
        <v>12551</v>
      </c>
      <c r="E2508" s="442">
        <v>22.51</v>
      </c>
    </row>
    <row r="2509" spans="1:5" ht="14.4">
      <c r="A2509" s="441" t="s">
        <v>28641</v>
      </c>
      <c r="B2509" s="441" t="s">
        <v>24078</v>
      </c>
      <c r="C2509" s="441" t="s">
        <v>28642</v>
      </c>
      <c r="D2509" s="441" t="s">
        <v>12551</v>
      </c>
      <c r="E2509" s="442">
        <v>32.1</v>
      </c>
    </row>
    <row r="2510" spans="1:5" ht="14.4">
      <c r="A2510" s="441" t="s">
        <v>28643</v>
      </c>
      <c r="B2510" s="441" t="s">
        <v>24078</v>
      </c>
      <c r="C2510" s="441" t="s">
        <v>28644</v>
      </c>
      <c r="D2510" s="441" t="s">
        <v>12551</v>
      </c>
      <c r="E2510" s="442">
        <v>30.86</v>
      </c>
    </row>
    <row r="2511" spans="1:5" ht="14.4">
      <c r="A2511" s="441" t="s">
        <v>28645</v>
      </c>
      <c r="B2511" s="441" t="s">
        <v>24078</v>
      </c>
      <c r="C2511" s="441" t="s">
        <v>28646</v>
      </c>
      <c r="D2511" s="441" t="s">
        <v>12551</v>
      </c>
      <c r="E2511" s="442">
        <v>35.049999999999997</v>
      </c>
    </row>
    <row r="2512" spans="1:5" ht="14.4">
      <c r="A2512" s="441" t="s">
        <v>28647</v>
      </c>
      <c r="B2512" s="441" t="s">
        <v>24078</v>
      </c>
      <c r="C2512" s="441" t="s">
        <v>28648</v>
      </c>
      <c r="D2512" s="441" t="s">
        <v>12551</v>
      </c>
      <c r="E2512" s="442">
        <v>33.380000000000003</v>
      </c>
    </row>
    <row r="2513" spans="1:5" ht="14.4">
      <c r="A2513" s="441" t="s">
        <v>28649</v>
      </c>
      <c r="B2513" s="441" t="s">
        <v>24078</v>
      </c>
      <c r="C2513" s="441" t="s">
        <v>28650</v>
      </c>
      <c r="D2513" s="441" t="s">
        <v>12551</v>
      </c>
      <c r="E2513" s="442">
        <v>33.380000000000003</v>
      </c>
    </row>
    <row r="2514" spans="1:5" ht="14.4">
      <c r="A2514" s="441" t="s">
        <v>28651</v>
      </c>
      <c r="B2514" s="441" t="s">
        <v>24078</v>
      </c>
      <c r="C2514" s="441" t="s">
        <v>28652</v>
      </c>
      <c r="D2514" s="441" t="s">
        <v>12551</v>
      </c>
      <c r="E2514" s="442">
        <v>19.54</v>
      </c>
    </row>
    <row r="2515" spans="1:5" ht="14.4">
      <c r="A2515" s="441" t="s">
        <v>28653</v>
      </c>
      <c r="B2515" s="441" t="s">
        <v>24078</v>
      </c>
      <c r="C2515" s="441" t="s">
        <v>28654</v>
      </c>
      <c r="D2515" s="441" t="s">
        <v>12551</v>
      </c>
      <c r="E2515" s="442">
        <v>21.28</v>
      </c>
    </row>
    <row r="2516" spans="1:5" ht="14.4">
      <c r="A2516" s="441" t="s">
        <v>28655</v>
      </c>
      <c r="B2516" s="441" t="s">
        <v>24078</v>
      </c>
      <c r="C2516" s="441" t="s">
        <v>28656</v>
      </c>
      <c r="D2516" s="441" t="s">
        <v>12551</v>
      </c>
      <c r="E2516" s="442">
        <v>37.89</v>
      </c>
    </row>
    <row r="2517" spans="1:5" ht="14.4">
      <c r="A2517" s="441" t="s">
        <v>28657</v>
      </c>
      <c r="B2517" s="441" t="s">
        <v>24078</v>
      </c>
      <c r="C2517" s="441" t="s">
        <v>28658</v>
      </c>
      <c r="D2517" s="441" t="s">
        <v>12551</v>
      </c>
      <c r="E2517" s="442">
        <v>35.049999999999997</v>
      </c>
    </row>
    <row r="2518" spans="1:5" ht="14.4">
      <c r="A2518" s="441" t="s">
        <v>28659</v>
      </c>
      <c r="B2518" s="441" t="s">
        <v>24078</v>
      </c>
      <c r="C2518" s="441" t="s">
        <v>28660</v>
      </c>
      <c r="D2518" s="441" t="s">
        <v>12551</v>
      </c>
      <c r="E2518" s="442">
        <v>16.48</v>
      </c>
    </row>
    <row r="2519" spans="1:5" ht="14.4">
      <c r="A2519" s="441" t="s">
        <v>28661</v>
      </c>
      <c r="B2519" s="441" t="s">
        <v>24078</v>
      </c>
      <c r="C2519" s="441" t="s">
        <v>28662</v>
      </c>
      <c r="D2519" s="441" t="s">
        <v>12551</v>
      </c>
      <c r="E2519" s="442">
        <v>38.22</v>
      </c>
    </row>
    <row r="2520" spans="1:5" ht="14.4">
      <c r="A2520" s="441" t="s">
        <v>28663</v>
      </c>
      <c r="B2520" s="441" t="s">
        <v>24078</v>
      </c>
      <c r="C2520" s="441" t="s">
        <v>28247</v>
      </c>
      <c r="D2520" s="441" t="s">
        <v>12551</v>
      </c>
      <c r="E2520" s="442">
        <v>23.42</v>
      </c>
    </row>
    <row r="2521" spans="1:5" ht="14.4">
      <c r="A2521" s="441" t="s">
        <v>28664</v>
      </c>
      <c r="B2521" s="441" t="s">
        <v>24078</v>
      </c>
      <c r="C2521" s="441" t="s">
        <v>28249</v>
      </c>
      <c r="D2521" s="441" t="s">
        <v>12551</v>
      </c>
      <c r="E2521" s="442">
        <v>20.82</v>
      </c>
    </row>
    <row r="2522" spans="1:5" ht="14.4">
      <c r="A2522" s="441" t="s">
        <v>28665</v>
      </c>
      <c r="B2522" s="441" t="s">
        <v>24078</v>
      </c>
      <c r="C2522" s="441" t="s">
        <v>28666</v>
      </c>
      <c r="D2522" s="441" t="s">
        <v>12551</v>
      </c>
      <c r="E2522" s="442">
        <v>16.48</v>
      </c>
    </row>
    <row r="2523" spans="1:5" ht="14.4">
      <c r="A2523" s="441" t="s">
        <v>28667</v>
      </c>
      <c r="B2523" s="441" t="s">
        <v>24078</v>
      </c>
      <c r="C2523" s="441" t="s">
        <v>28668</v>
      </c>
      <c r="D2523" s="441" t="s">
        <v>12551</v>
      </c>
      <c r="E2523" s="442">
        <v>21.14</v>
      </c>
    </row>
    <row r="2524" spans="1:5" ht="14.4">
      <c r="A2524" s="441" t="s">
        <v>28669</v>
      </c>
      <c r="B2524" s="441" t="s">
        <v>24078</v>
      </c>
      <c r="C2524" s="441" t="s">
        <v>28670</v>
      </c>
      <c r="D2524" s="441" t="s">
        <v>12551</v>
      </c>
      <c r="E2524" s="442">
        <v>47.8</v>
      </c>
    </row>
    <row r="2525" spans="1:5" ht="14.4">
      <c r="A2525" s="441" t="s">
        <v>28671</v>
      </c>
      <c r="B2525" s="441" t="s">
        <v>24078</v>
      </c>
      <c r="C2525" s="441" t="s">
        <v>28672</v>
      </c>
      <c r="D2525" s="441" t="s">
        <v>12551</v>
      </c>
      <c r="E2525" s="442">
        <v>29.44</v>
      </c>
    </row>
    <row r="2526" spans="1:5" ht="14.4">
      <c r="A2526" s="441" t="s">
        <v>28673</v>
      </c>
      <c r="B2526" s="441" t="s">
        <v>24078</v>
      </c>
      <c r="C2526" s="441" t="s">
        <v>28674</v>
      </c>
      <c r="D2526" s="441" t="s">
        <v>12551</v>
      </c>
      <c r="E2526" s="442">
        <v>23.5</v>
      </c>
    </row>
    <row r="2527" spans="1:5" ht="14.4">
      <c r="A2527" s="441" t="s">
        <v>28675</v>
      </c>
      <c r="B2527" s="441" t="s">
        <v>24078</v>
      </c>
      <c r="C2527" s="441" t="s">
        <v>28676</v>
      </c>
      <c r="D2527" s="441" t="s">
        <v>12551</v>
      </c>
      <c r="E2527" s="442">
        <v>23.48</v>
      </c>
    </row>
    <row r="2528" spans="1:5" ht="14.4">
      <c r="A2528" s="441" t="s">
        <v>28677</v>
      </c>
      <c r="B2528" s="441" t="s">
        <v>24078</v>
      </c>
      <c r="C2528" s="441" t="s">
        <v>28678</v>
      </c>
      <c r="D2528" s="441" t="s">
        <v>12551</v>
      </c>
      <c r="E2528" s="442">
        <v>16.559999999999999</v>
      </c>
    </row>
    <row r="2529" spans="1:5" ht="14.4">
      <c r="A2529" s="441" t="s">
        <v>28679</v>
      </c>
      <c r="B2529" s="441" t="s">
        <v>24078</v>
      </c>
      <c r="C2529" s="441" t="s">
        <v>28680</v>
      </c>
      <c r="D2529" s="441" t="s">
        <v>12551</v>
      </c>
      <c r="E2529" s="442">
        <v>23.5</v>
      </c>
    </row>
    <row r="2530" spans="1:5" ht="14.4">
      <c r="A2530" s="441" t="s">
        <v>28681</v>
      </c>
      <c r="B2530" s="441" t="s">
        <v>24078</v>
      </c>
      <c r="C2530" s="441" t="s">
        <v>28682</v>
      </c>
      <c r="D2530" s="441" t="s">
        <v>12551</v>
      </c>
      <c r="E2530" s="442">
        <v>22.85</v>
      </c>
    </row>
    <row r="2531" spans="1:5" ht="14.4">
      <c r="A2531" s="441" t="s">
        <v>28683</v>
      </c>
      <c r="B2531" s="441" t="s">
        <v>24078</v>
      </c>
      <c r="C2531" s="441" t="s">
        <v>28684</v>
      </c>
      <c r="D2531" s="441" t="s">
        <v>12551</v>
      </c>
      <c r="E2531" s="442">
        <v>23.5</v>
      </c>
    </row>
    <row r="2532" spans="1:5" ht="14.4">
      <c r="A2532" s="441" t="s">
        <v>28685</v>
      </c>
      <c r="B2532" s="441" t="s">
        <v>24078</v>
      </c>
      <c r="C2532" s="441" t="s">
        <v>28686</v>
      </c>
      <c r="D2532" s="441" t="s">
        <v>12551</v>
      </c>
      <c r="E2532" s="442">
        <v>20.09</v>
      </c>
    </row>
    <row r="2533" spans="1:5" ht="14.4">
      <c r="A2533" s="441" t="s">
        <v>28687</v>
      </c>
      <c r="B2533" s="441" t="s">
        <v>24078</v>
      </c>
      <c r="C2533" s="441" t="s">
        <v>28688</v>
      </c>
      <c r="D2533" s="441" t="s">
        <v>12551</v>
      </c>
      <c r="E2533" s="442">
        <v>23.44</v>
      </c>
    </row>
    <row r="2534" spans="1:5" ht="14.4">
      <c r="A2534" s="441" t="s">
        <v>28689</v>
      </c>
      <c r="B2534" s="441" t="s">
        <v>24078</v>
      </c>
      <c r="C2534" s="441" t="s">
        <v>28690</v>
      </c>
      <c r="D2534" s="441" t="s">
        <v>12551</v>
      </c>
      <c r="E2534" s="442">
        <v>21.94</v>
      </c>
    </row>
    <row r="2535" spans="1:5" ht="14.4">
      <c r="A2535" s="441" t="s">
        <v>28691</v>
      </c>
      <c r="B2535" s="441" t="s">
        <v>24078</v>
      </c>
      <c r="C2535" s="441" t="s">
        <v>28692</v>
      </c>
      <c r="D2535" s="441" t="s">
        <v>12551</v>
      </c>
      <c r="E2535" s="442">
        <v>23.5</v>
      </c>
    </row>
    <row r="2536" spans="1:5" ht="14.4">
      <c r="A2536" s="441" t="s">
        <v>28693</v>
      </c>
      <c r="B2536" s="441" t="s">
        <v>24078</v>
      </c>
      <c r="C2536" s="441" t="s">
        <v>28694</v>
      </c>
      <c r="D2536" s="441" t="s">
        <v>12551</v>
      </c>
      <c r="E2536" s="442">
        <v>23.42</v>
      </c>
    </row>
    <row r="2537" spans="1:5" ht="14.4">
      <c r="A2537" s="441" t="s">
        <v>28695</v>
      </c>
      <c r="B2537" s="441" t="s">
        <v>24078</v>
      </c>
      <c r="C2537" s="441" t="s">
        <v>28696</v>
      </c>
      <c r="D2537" s="441" t="s">
        <v>12551</v>
      </c>
      <c r="E2537" s="442">
        <v>21.17</v>
      </c>
    </row>
    <row r="2538" spans="1:5" ht="14.4">
      <c r="A2538" s="441" t="s">
        <v>28697</v>
      </c>
      <c r="B2538" s="441" t="s">
        <v>24078</v>
      </c>
      <c r="C2538" s="441" t="s">
        <v>28698</v>
      </c>
      <c r="D2538" s="441" t="s">
        <v>12551</v>
      </c>
      <c r="E2538" s="442">
        <v>23.5</v>
      </c>
    </row>
    <row r="2539" spans="1:5" ht="14.4">
      <c r="A2539" s="441" t="s">
        <v>28699</v>
      </c>
      <c r="B2539" s="441" t="s">
        <v>24078</v>
      </c>
      <c r="C2539" s="441" t="s">
        <v>28700</v>
      </c>
      <c r="D2539" s="441" t="s">
        <v>12551</v>
      </c>
      <c r="E2539" s="442">
        <v>16.48</v>
      </c>
    </row>
    <row r="2540" spans="1:5" ht="14.4">
      <c r="A2540" s="441" t="s">
        <v>28701</v>
      </c>
      <c r="B2540" s="441" t="s">
        <v>24078</v>
      </c>
      <c r="C2540" s="441" t="s">
        <v>28243</v>
      </c>
      <c r="D2540" s="441" t="s">
        <v>12551</v>
      </c>
      <c r="E2540" s="442">
        <v>76.52</v>
      </c>
    </row>
    <row r="2541" spans="1:5" ht="14.4">
      <c r="A2541" s="441" t="s">
        <v>28702</v>
      </c>
      <c r="B2541" s="441" t="s">
        <v>24078</v>
      </c>
      <c r="C2541" s="441" t="s">
        <v>28703</v>
      </c>
      <c r="D2541" s="441" t="s">
        <v>12551</v>
      </c>
      <c r="E2541" s="442">
        <v>23.42</v>
      </c>
    </row>
    <row r="2542" spans="1:5" ht="14.4">
      <c r="A2542" s="441" t="s">
        <v>28704</v>
      </c>
      <c r="B2542" s="441" t="s">
        <v>24078</v>
      </c>
      <c r="C2542" s="441" t="s">
        <v>28705</v>
      </c>
      <c r="D2542" s="441" t="s">
        <v>12551</v>
      </c>
      <c r="E2542" s="442">
        <v>16.48</v>
      </c>
    </row>
    <row r="2543" spans="1:5" ht="14.4">
      <c r="A2543" s="441" t="s">
        <v>28706</v>
      </c>
      <c r="B2543" s="441" t="s">
        <v>24078</v>
      </c>
      <c r="C2543" s="441" t="s">
        <v>28251</v>
      </c>
      <c r="D2543" s="441" t="s">
        <v>12551</v>
      </c>
      <c r="E2543" s="442">
        <v>16.48</v>
      </c>
    </row>
    <row r="2544" spans="1:5" ht="14.4">
      <c r="A2544" s="441" t="s">
        <v>28707</v>
      </c>
      <c r="B2544" s="441" t="s">
        <v>24078</v>
      </c>
      <c r="C2544" s="441" t="s">
        <v>28708</v>
      </c>
      <c r="D2544" s="441" t="s">
        <v>12551</v>
      </c>
      <c r="E2544" s="442">
        <v>23.48</v>
      </c>
    </row>
    <row r="2545" spans="1:5" ht="14.4">
      <c r="A2545" s="441" t="s">
        <v>28709</v>
      </c>
      <c r="B2545" s="441" t="s">
        <v>24078</v>
      </c>
      <c r="C2545" s="441" t="s">
        <v>28710</v>
      </c>
      <c r="D2545" s="441" t="s">
        <v>12551</v>
      </c>
      <c r="E2545" s="442">
        <v>19.91</v>
      </c>
    </row>
    <row r="2546" spans="1:5" ht="14.4">
      <c r="A2546" s="441" t="s">
        <v>28711</v>
      </c>
      <c r="B2546" s="441" t="s">
        <v>24078</v>
      </c>
      <c r="C2546" s="441" t="s">
        <v>28712</v>
      </c>
      <c r="D2546" s="441" t="s">
        <v>12551</v>
      </c>
      <c r="E2546" s="442">
        <v>42.69</v>
      </c>
    </row>
    <row r="2547" spans="1:5" ht="14.4">
      <c r="A2547" s="441" t="s">
        <v>28713</v>
      </c>
      <c r="B2547" s="441" t="s">
        <v>24078</v>
      </c>
      <c r="C2547" s="441" t="s">
        <v>28714</v>
      </c>
      <c r="D2547" s="441" t="s">
        <v>12551</v>
      </c>
      <c r="E2547" s="442">
        <v>19.670000000000002</v>
      </c>
    </row>
    <row r="2548" spans="1:5" ht="14.4">
      <c r="A2548" s="441" t="s">
        <v>28715</v>
      </c>
      <c r="B2548" s="441" t="s">
        <v>24078</v>
      </c>
      <c r="C2548" s="441" t="s">
        <v>28716</v>
      </c>
      <c r="D2548" s="441" t="s">
        <v>12551</v>
      </c>
      <c r="E2548" s="442">
        <v>25.66</v>
      </c>
    </row>
    <row r="2549" spans="1:5" ht="14.4">
      <c r="A2549" s="441" t="s">
        <v>28717</v>
      </c>
      <c r="B2549" s="441" t="s">
        <v>24078</v>
      </c>
      <c r="C2549" s="441" t="s">
        <v>28718</v>
      </c>
      <c r="D2549" s="441" t="s">
        <v>12551</v>
      </c>
      <c r="E2549" s="442">
        <v>36.03</v>
      </c>
    </row>
    <row r="2550" spans="1:5" ht="14.4">
      <c r="A2550" s="441" t="s">
        <v>28719</v>
      </c>
      <c r="B2550" s="441" t="s">
        <v>24078</v>
      </c>
      <c r="C2550" s="441" t="s">
        <v>28720</v>
      </c>
      <c r="D2550" s="441" t="s">
        <v>12551</v>
      </c>
      <c r="E2550" s="442">
        <v>43.73</v>
      </c>
    </row>
    <row r="2551" spans="1:5" ht="14.4">
      <c r="A2551" s="441" t="s">
        <v>28721</v>
      </c>
      <c r="B2551" s="441" t="s">
        <v>24078</v>
      </c>
      <c r="C2551" s="441" t="s">
        <v>28722</v>
      </c>
      <c r="D2551" s="441" t="s">
        <v>12551</v>
      </c>
      <c r="E2551" s="442">
        <v>39.1</v>
      </c>
    </row>
    <row r="2552" spans="1:5" ht="14.4">
      <c r="A2552" s="441" t="s">
        <v>28723</v>
      </c>
      <c r="B2552" s="441" t="s">
        <v>24078</v>
      </c>
      <c r="C2552" s="441" t="s">
        <v>28724</v>
      </c>
      <c r="D2552" s="441" t="s">
        <v>12551</v>
      </c>
      <c r="E2552" s="442">
        <v>34.46</v>
      </c>
    </row>
    <row r="2553" spans="1:5" ht="14.4">
      <c r="A2553" s="441" t="s">
        <v>28725</v>
      </c>
      <c r="B2553" s="441" t="s">
        <v>24078</v>
      </c>
      <c r="C2553" s="441" t="s">
        <v>28726</v>
      </c>
      <c r="D2553" s="441" t="s">
        <v>18967</v>
      </c>
      <c r="E2553" s="442">
        <v>17285.73</v>
      </c>
    </row>
    <row r="2554" spans="1:5" ht="14.4">
      <c r="A2554" s="441" t="s">
        <v>28727</v>
      </c>
      <c r="B2554" s="441" t="s">
        <v>24078</v>
      </c>
      <c r="C2554" s="441" t="s">
        <v>28728</v>
      </c>
      <c r="D2554" s="441" t="s">
        <v>18967</v>
      </c>
      <c r="E2554" s="442">
        <v>22471.439999999999</v>
      </c>
    </row>
    <row r="2555" spans="1:5" ht="14.4">
      <c r="A2555" s="441" t="s">
        <v>28729</v>
      </c>
      <c r="B2555" s="441" t="s">
        <v>24078</v>
      </c>
      <c r="C2555" s="441" t="s">
        <v>28730</v>
      </c>
      <c r="D2555" s="441" t="s">
        <v>18967</v>
      </c>
      <c r="E2555" s="442">
        <v>19878.580000000002</v>
      </c>
    </row>
    <row r="2556" spans="1:5" ht="14.4">
      <c r="A2556" s="441" t="s">
        <v>28731</v>
      </c>
      <c r="B2556" s="441" t="s">
        <v>24078</v>
      </c>
      <c r="C2556" s="441" t="s">
        <v>28732</v>
      </c>
      <c r="D2556" s="441" t="s">
        <v>18967</v>
      </c>
      <c r="E2556" s="442">
        <v>12181.25</v>
      </c>
    </row>
    <row r="2557" spans="1:5" ht="14.4">
      <c r="A2557" s="441" t="s">
        <v>28733</v>
      </c>
      <c r="B2557" s="441" t="s">
        <v>24078</v>
      </c>
      <c r="C2557" s="441" t="s">
        <v>28253</v>
      </c>
      <c r="D2557" s="441" t="s">
        <v>18967</v>
      </c>
      <c r="E2557" s="442">
        <v>9135.94</v>
      </c>
    </row>
    <row r="2558" spans="1:5" ht="14.4">
      <c r="A2558" s="441" t="s">
        <v>28734</v>
      </c>
      <c r="B2558" s="441" t="s">
        <v>24078</v>
      </c>
      <c r="C2558" s="441" t="s">
        <v>28255</v>
      </c>
      <c r="D2558" s="441" t="s">
        <v>18967</v>
      </c>
      <c r="E2558" s="442">
        <v>11039.26</v>
      </c>
    </row>
    <row r="2559" spans="1:5" ht="14.4">
      <c r="A2559" s="441" t="s">
        <v>28735</v>
      </c>
      <c r="B2559" s="441" t="s">
        <v>24078</v>
      </c>
      <c r="C2559" s="441" t="s">
        <v>28257</v>
      </c>
      <c r="D2559" s="441" t="s">
        <v>18967</v>
      </c>
      <c r="E2559" s="442">
        <v>12964.29</v>
      </c>
    </row>
    <row r="2560" spans="1:5" ht="14.4">
      <c r="A2560" s="441" t="s">
        <v>28736</v>
      </c>
      <c r="B2560" s="441" t="s">
        <v>24078</v>
      </c>
      <c r="C2560" s="441" t="s">
        <v>28259</v>
      </c>
      <c r="D2560" s="441" t="s">
        <v>18967</v>
      </c>
      <c r="E2560" s="442">
        <v>15665.19</v>
      </c>
    </row>
    <row r="2561" spans="1:5" ht="14.4">
      <c r="A2561" s="441" t="s">
        <v>28737</v>
      </c>
      <c r="B2561" s="441" t="s">
        <v>24078</v>
      </c>
      <c r="C2561" s="441" t="s">
        <v>28261</v>
      </c>
      <c r="D2561" s="441" t="s">
        <v>18967</v>
      </c>
      <c r="E2561" s="442">
        <v>14908.94</v>
      </c>
    </row>
    <row r="2562" spans="1:5" ht="14.4">
      <c r="A2562" s="441" t="s">
        <v>28738</v>
      </c>
      <c r="B2562" s="441" t="s">
        <v>24078</v>
      </c>
      <c r="C2562" s="441" t="s">
        <v>28263</v>
      </c>
      <c r="D2562" s="441" t="s">
        <v>18967</v>
      </c>
      <c r="E2562" s="442">
        <v>18014.97</v>
      </c>
    </row>
    <row r="2563" spans="1:5" ht="14.4">
      <c r="A2563" s="441" t="s">
        <v>28739</v>
      </c>
      <c r="B2563" s="441" t="s">
        <v>24078</v>
      </c>
      <c r="C2563" s="441" t="s">
        <v>28265</v>
      </c>
      <c r="D2563" s="441" t="s">
        <v>18967</v>
      </c>
      <c r="E2563" s="442">
        <v>16853.580000000002</v>
      </c>
    </row>
    <row r="2564" spans="1:5" ht="14.4">
      <c r="A2564" s="441" t="s">
        <v>28740</v>
      </c>
      <c r="B2564" s="441" t="s">
        <v>24078</v>
      </c>
      <c r="C2564" s="441" t="s">
        <v>28267</v>
      </c>
      <c r="D2564" s="441" t="s">
        <v>18967</v>
      </c>
      <c r="E2564" s="442">
        <v>20364.75</v>
      </c>
    </row>
    <row r="2565" spans="1:5" ht="14.4">
      <c r="A2565" s="441" t="s">
        <v>28741</v>
      </c>
      <c r="B2565" s="441" t="s">
        <v>24078</v>
      </c>
      <c r="C2565" s="441" t="s">
        <v>28742</v>
      </c>
      <c r="D2565" s="441" t="s">
        <v>12551</v>
      </c>
      <c r="E2565" s="442">
        <v>189.14</v>
      </c>
    </row>
    <row r="2566" spans="1:5" ht="14.4">
      <c r="A2566" s="441" t="s">
        <v>28743</v>
      </c>
      <c r="B2566" s="441" t="s">
        <v>24078</v>
      </c>
      <c r="C2566" s="441" t="s">
        <v>28744</v>
      </c>
      <c r="D2566" s="441" t="s">
        <v>12551</v>
      </c>
      <c r="E2566" s="442">
        <v>172.96</v>
      </c>
    </row>
    <row r="2567" spans="1:5" ht="14.4">
      <c r="A2567" s="441" t="s">
        <v>28745</v>
      </c>
      <c r="B2567" s="441" t="s">
        <v>24078</v>
      </c>
      <c r="C2567" s="441" t="s">
        <v>28746</v>
      </c>
      <c r="D2567" s="441" t="s">
        <v>12551</v>
      </c>
      <c r="E2567" s="442">
        <v>156.78</v>
      </c>
    </row>
    <row r="2568" spans="1:5" ht="14.4">
      <c r="A2568" s="441" t="s">
        <v>28747</v>
      </c>
      <c r="B2568" s="441" t="s">
        <v>24078</v>
      </c>
      <c r="C2568" s="441" t="s">
        <v>28748</v>
      </c>
      <c r="D2568" s="441" t="s">
        <v>12551</v>
      </c>
      <c r="E2568" s="442">
        <v>140.61000000000001</v>
      </c>
    </row>
    <row r="2569" spans="1:5" ht="14.4">
      <c r="A2569" s="441" t="s">
        <v>28749</v>
      </c>
      <c r="B2569" s="441" t="s">
        <v>24078</v>
      </c>
      <c r="C2569" s="441" t="s">
        <v>28750</v>
      </c>
      <c r="D2569" s="441" t="s">
        <v>12551</v>
      </c>
      <c r="E2569" s="442">
        <v>124.43</v>
      </c>
    </row>
    <row r="2570" spans="1:5" ht="14.4">
      <c r="A2570" s="441" t="s">
        <v>28751</v>
      </c>
      <c r="B2570" s="441" t="s">
        <v>24078</v>
      </c>
      <c r="C2570" s="441" t="s">
        <v>28752</v>
      </c>
      <c r="D2570" s="441" t="s">
        <v>12551</v>
      </c>
      <c r="E2570" s="442">
        <v>111.56</v>
      </c>
    </row>
    <row r="2571" spans="1:5" ht="14.4">
      <c r="A2571" s="441" t="s">
        <v>28753</v>
      </c>
      <c r="B2571" s="441" t="s">
        <v>24078</v>
      </c>
      <c r="C2571" s="441" t="s">
        <v>28754</v>
      </c>
      <c r="D2571" s="441" t="s">
        <v>12551</v>
      </c>
      <c r="E2571" s="442">
        <v>79.709999999999994</v>
      </c>
    </row>
    <row r="2572" spans="1:5" ht="14.4">
      <c r="A2572" s="441" t="s">
        <v>28755</v>
      </c>
      <c r="B2572" s="441" t="s">
        <v>24078</v>
      </c>
      <c r="C2572" s="441" t="s">
        <v>28756</v>
      </c>
      <c r="D2572" s="441" t="s">
        <v>12551</v>
      </c>
      <c r="E2572" s="442">
        <v>189.14</v>
      </c>
    </row>
    <row r="2573" spans="1:5" ht="14.4">
      <c r="A2573" s="441" t="s">
        <v>28757</v>
      </c>
      <c r="B2573" s="441" t="s">
        <v>24078</v>
      </c>
      <c r="C2573" s="441" t="s">
        <v>28758</v>
      </c>
      <c r="D2573" s="441" t="s">
        <v>12551</v>
      </c>
      <c r="E2573" s="442">
        <v>172.96</v>
      </c>
    </row>
    <row r="2574" spans="1:5" ht="14.4">
      <c r="A2574" s="441" t="s">
        <v>28759</v>
      </c>
      <c r="B2574" s="441" t="s">
        <v>24078</v>
      </c>
      <c r="C2574" s="441" t="s">
        <v>28760</v>
      </c>
      <c r="D2574" s="441" t="s">
        <v>12551</v>
      </c>
      <c r="E2574" s="442">
        <v>156.78</v>
      </c>
    </row>
    <row r="2575" spans="1:5" ht="14.4">
      <c r="A2575" s="441" t="s">
        <v>28761</v>
      </c>
      <c r="B2575" s="441" t="s">
        <v>24078</v>
      </c>
      <c r="C2575" s="441" t="s">
        <v>28762</v>
      </c>
      <c r="D2575" s="441" t="s">
        <v>12551</v>
      </c>
      <c r="E2575" s="442">
        <v>140.61000000000001</v>
      </c>
    </row>
    <row r="2576" spans="1:5" ht="14.4">
      <c r="A2576" s="441" t="s">
        <v>28763</v>
      </c>
      <c r="B2576" s="441" t="s">
        <v>24078</v>
      </c>
      <c r="C2576" s="441" t="s">
        <v>28764</v>
      </c>
      <c r="D2576" s="441" t="s">
        <v>12551</v>
      </c>
      <c r="E2576" s="442">
        <v>124.43</v>
      </c>
    </row>
    <row r="2577" spans="1:5" ht="14.4">
      <c r="A2577" s="441" t="s">
        <v>28765</v>
      </c>
      <c r="B2577" s="441" t="s">
        <v>24078</v>
      </c>
      <c r="C2577" s="441" t="s">
        <v>28766</v>
      </c>
      <c r="D2577" s="441" t="s">
        <v>12551</v>
      </c>
      <c r="E2577" s="442">
        <v>111.56</v>
      </c>
    </row>
    <row r="2578" spans="1:5" ht="14.4">
      <c r="A2578" s="441" t="s">
        <v>28767</v>
      </c>
      <c r="B2578" s="441" t="s">
        <v>24078</v>
      </c>
      <c r="C2578" s="441" t="s">
        <v>28768</v>
      </c>
      <c r="D2578" s="441" t="s">
        <v>12551</v>
      </c>
      <c r="E2578" s="442">
        <v>79.709999999999994</v>
      </c>
    </row>
    <row r="2579" spans="1:5" ht="14.4">
      <c r="A2579" s="441" t="s">
        <v>28769</v>
      </c>
      <c r="B2579" s="441" t="s">
        <v>24078</v>
      </c>
      <c r="C2579" s="441" t="s">
        <v>28770</v>
      </c>
      <c r="D2579" s="441" t="s">
        <v>12551</v>
      </c>
      <c r="E2579" s="442">
        <v>57.67</v>
      </c>
    </row>
    <row r="2580" spans="1:5" ht="14.4">
      <c r="A2580" s="441" t="s">
        <v>28771</v>
      </c>
      <c r="B2580" s="441" t="s">
        <v>24078</v>
      </c>
      <c r="C2580" s="441" t="s">
        <v>28772</v>
      </c>
      <c r="D2580" s="441" t="s">
        <v>12551</v>
      </c>
      <c r="E2580" s="442">
        <v>87.55</v>
      </c>
    </row>
    <row r="2581" spans="1:5" ht="14.4">
      <c r="A2581" s="441" t="s">
        <v>28773</v>
      </c>
      <c r="B2581" s="441" t="s">
        <v>24078</v>
      </c>
      <c r="C2581" s="441" t="s">
        <v>28774</v>
      </c>
      <c r="D2581" s="441" t="s">
        <v>12551</v>
      </c>
      <c r="E2581" s="442">
        <v>10.15</v>
      </c>
    </row>
    <row r="2582" spans="1:5" ht="14.4">
      <c r="A2582" s="441" t="s">
        <v>28775</v>
      </c>
      <c r="B2582" s="441" t="s">
        <v>24078</v>
      </c>
      <c r="C2582" s="441" t="s">
        <v>28776</v>
      </c>
      <c r="D2582" s="441" t="s">
        <v>12551</v>
      </c>
      <c r="E2582" s="442">
        <v>25.6</v>
      </c>
    </row>
    <row r="2583" spans="1:5" ht="14.4">
      <c r="A2583" s="441" t="s">
        <v>28777</v>
      </c>
      <c r="B2583" s="441" t="s">
        <v>24078</v>
      </c>
      <c r="C2583" s="441" t="s">
        <v>28778</v>
      </c>
      <c r="D2583" s="441" t="s">
        <v>12551</v>
      </c>
      <c r="E2583" s="442">
        <v>23.55</v>
      </c>
    </row>
    <row r="2584" spans="1:5" ht="14.4">
      <c r="A2584" s="441" t="s">
        <v>28779</v>
      </c>
      <c r="B2584" s="441" t="s">
        <v>24078</v>
      </c>
      <c r="C2584" s="441" t="s">
        <v>28780</v>
      </c>
      <c r="D2584" s="441" t="s">
        <v>12551</v>
      </c>
      <c r="E2584" s="442">
        <v>36.07</v>
      </c>
    </row>
    <row r="2585" spans="1:5" ht="14.4">
      <c r="A2585" s="441" t="s">
        <v>28781</v>
      </c>
      <c r="B2585" s="441" t="s">
        <v>24078</v>
      </c>
      <c r="C2585" s="441" t="s">
        <v>28782</v>
      </c>
      <c r="D2585" s="441" t="s">
        <v>12551</v>
      </c>
      <c r="E2585" s="442">
        <v>32.369999999999997</v>
      </c>
    </row>
    <row r="2586" spans="1:5" ht="14.4">
      <c r="A2586" s="441" t="s">
        <v>28783</v>
      </c>
      <c r="B2586" s="441" t="s">
        <v>24078</v>
      </c>
      <c r="C2586" s="441" t="s">
        <v>28784</v>
      </c>
      <c r="D2586" s="441" t="s">
        <v>12551</v>
      </c>
      <c r="E2586" s="442">
        <v>29.06</v>
      </c>
    </row>
    <row r="2587" spans="1:5" ht="14.4">
      <c r="A2587" s="441" t="s">
        <v>28785</v>
      </c>
      <c r="B2587" s="441" t="s">
        <v>24078</v>
      </c>
      <c r="C2587" s="441" t="s">
        <v>28786</v>
      </c>
      <c r="D2587" s="441" t="s">
        <v>12551</v>
      </c>
      <c r="E2587" s="442">
        <v>36.07</v>
      </c>
    </row>
    <row r="2588" spans="1:5" ht="14.4">
      <c r="A2588" s="441" t="s">
        <v>28787</v>
      </c>
      <c r="B2588" s="441" t="s">
        <v>24078</v>
      </c>
      <c r="C2588" s="441" t="s">
        <v>28788</v>
      </c>
      <c r="D2588" s="441" t="s">
        <v>12551</v>
      </c>
      <c r="E2588" s="442">
        <v>49.83</v>
      </c>
    </row>
    <row r="2589" spans="1:5" ht="14.4">
      <c r="A2589" s="441" t="s">
        <v>28789</v>
      </c>
      <c r="B2589" s="441" t="s">
        <v>24078</v>
      </c>
      <c r="C2589" s="441" t="s">
        <v>28790</v>
      </c>
      <c r="D2589" s="441" t="s">
        <v>12551</v>
      </c>
      <c r="E2589" s="442">
        <v>44.74</v>
      </c>
    </row>
    <row r="2590" spans="1:5" ht="14.4">
      <c r="A2590" s="441" t="s">
        <v>28791</v>
      </c>
      <c r="B2590" s="441" t="s">
        <v>24078</v>
      </c>
      <c r="C2590" s="441" t="s">
        <v>28792</v>
      </c>
      <c r="D2590" s="441" t="s">
        <v>12551</v>
      </c>
      <c r="E2590" s="442">
        <v>39.64</v>
      </c>
    </row>
    <row r="2591" spans="1:5" ht="14.4">
      <c r="A2591" s="441" t="s">
        <v>28793</v>
      </c>
      <c r="B2591" s="441" t="s">
        <v>24078</v>
      </c>
      <c r="C2591" s="441" t="s">
        <v>28794</v>
      </c>
      <c r="D2591" s="441" t="s">
        <v>12551</v>
      </c>
      <c r="E2591" s="442">
        <v>32.369999999999997</v>
      </c>
    </row>
    <row r="2592" spans="1:5" ht="14.4">
      <c r="A2592" s="441" t="s">
        <v>28795</v>
      </c>
      <c r="B2592" s="441" t="s">
        <v>24078</v>
      </c>
      <c r="C2592" s="441" t="s">
        <v>28796</v>
      </c>
      <c r="D2592" s="441" t="s">
        <v>12551</v>
      </c>
      <c r="E2592" s="442">
        <v>29.06</v>
      </c>
    </row>
    <row r="2593" spans="1:5" ht="14.4">
      <c r="A2593" s="441" t="s">
        <v>28797</v>
      </c>
      <c r="B2593" s="441" t="s">
        <v>24078</v>
      </c>
      <c r="C2593" s="441" t="s">
        <v>28798</v>
      </c>
      <c r="D2593" s="441" t="s">
        <v>12551</v>
      </c>
      <c r="E2593" s="442">
        <v>20.71</v>
      </c>
    </row>
    <row r="2594" spans="1:5" ht="14.4">
      <c r="A2594" s="441" t="s">
        <v>28799</v>
      </c>
      <c r="B2594" s="441" t="s">
        <v>24078</v>
      </c>
      <c r="C2594" s="441" t="s">
        <v>28800</v>
      </c>
      <c r="D2594" s="441" t="s">
        <v>12551</v>
      </c>
      <c r="E2594" s="442">
        <v>25.21</v>
      </c>
    </row>
    <row r="2595" spans="1:5" ht="14.4">
      <c r="A2595" s="441" t="s">
        <v>28801</v>
      </c>
      <c r="B2595" s="441" t="s">
        <v>24078</v>
      </c>
      <c r="C2595" s="441" t="s">
        <v>28802</v>
      </c>
      <c r="D2595" s="441" t="s">
        <v>12551</v>
      </c>
      <c r="E2595" s="442">
        <v>22.96</v>
      </c>
    </row>
    <row r="2596" spans="1:5" ht="14.4">
      <c r="A2596" s="441" t="s">
        <v>28803</v>
      </c>
      <c r="B2596" s="441" t="s">
        <v>24078</v>
      </c>
      <c r="C2596" s="441" t="s">
        <v>28804</v>
      </c>
      <c r="D2596" s="441" t="s">
        <v>12551</v>
      </c>
      <c r="E2596" s="442">
        <v>20.71</v>
      </c>
    </row>
    <row r="2597" spans="1:5" ht="14.4">
      <c r="A2597" s="441" t="s">
        <v>28805</v>
      </c>
      <c r="B2597" s="441" t="s">
        <v>24078</v>
      </c>
      <c r="C2597" s="441" t="s">
        <v>28806</v>
      </c>
      <c r="D2597" s="441" t="s">
        <v>12551</v>
      </c>
      <c r="E2597" s="442">
        <v>34.01</v>
      </c>
    </row>
    <row r="2598" spans="1:5" ht="14.4">
      <c r="A2598" s="441" t="s">
        <v>28807</v>
      </c>
      <c r="B2598" s="441" t="s">
        <v>24078</v>
      </c>
      <c r="C2598" s="441" t="s">
        <v>28808</v>
      </c>
      <c r="D2598" s="441" t="s">
        <v>12551</v>
      </c>
      <c r="E2598" s="442">
        <v>157.24</v>
      </c>
    </row>
    <row r="2599" spans="1:5" ht="14.4">
      <c r="A2599" s="441" t="s">
        <v>28809</v>
      </c>
      <c r="B2599" s="441" t="s">
        <v>24078</v>
      </c>
      <c r="C2599" s="441" t="s">
        <v>28810</v>
      </c>
      <c r="D2599" s="441" t="s">
        <v>12551</v>
      </c>
      <c r="E2599" s="442">
        <v>142.53</v>
      </c>
    </row>
    <row r="2600" spans="1:5" ht="14.4">
      <c r="A2600" s="441" t="s">
        <v>28811</v>
      </c>
      <c r="B2600" s="441" t="s">
        <v>24078</v>
      </c>
      <c r="C2600" s="441" t="s">
        <v>28812</v>
      </c>
      <c r="D2600" s="441" t="s">
        <v>12551</v>
      </c>
      <c r="E2600" s="442">
        <v>127.82</v>
      </c>
    </row>
    <row r="2601" spans="1:5" ht="14.4">
      <c r="A2601" s="441" t="s">
        <v>28813</v>
      </c>
      <c r="B2601" s="441" t="s">
        <v>24078</v>
      </c>
      <c r="C2601" s="441" t="s">
        <v>28814</v>
      </c>
      <c r="D2601" s="441" t="s">
        <v>12551</v>
      </c>
      <c r="E2601" s="442">
        <v>113.12</v>
      </c>
    </row>
    <row r="2602" spans="1:5" ht="14.4">
      <c r="A2602" s="441" t="s">
        <v>28815</v>
      </c>
      <c r="B2602" s="441" t="s">
        <v>24078</v>
      </c>
      <c r="C2602" s="441" t="s">
        <v>28816</v>
      </c>
      <c r="D2602" s="441" t="s">
        <v>12551</v>
      </c>
      <c r="E2602" s="442">
        <v>101.42</v>
      </c>
    </row>
    <row r="2603" spans="1:5" ht="14.4">
      <c r="A2603" s="441" t="s">
        <v>28817</v>
      </c>
      <c r="B2603" s="441" t="s">
        <v>24078</v>
      </c>
      <c r="C2603" s="441" t="s">
        <v>28818</v>
      </c>
      <c r="D2603" s="441" t="s">
        <v>12551</v>
      </c>
      <c r="E2603" s="442">
        <v>72.47</v>
      </c>
    </row>
    <row r="2604" spans="1:5" ht="14.4">
      <c r="A2604" s="441" t="s">
        <v>28819</v>
      </c>
      <c r="B2604" s="441" t="s">
        <v>24078</v>
      </c>
      <c r="C2604" s="441" t="s">
        <v>28820</v>
      </c>
      <c r="D2604" s="441" t="s">
        <v>12551</v>
      </c>
      <c r="E2604" s="442">
        <v>157.24</v>
      </c>
    </row>
    <row r="2605" spans="1:5" ht="14.4">
      <c r="A2605" s="441" t="s">
        <v>28821</v>
      </c>
      <c r="B2605" s="441" t="s">
        <v>24078</v>
      </c>
      <c r="C2605" s="441" t="s">
        <v>28822</v>
      </c>
      <c r="D2605" s="441" t="s">
        <v>12551</v>
      </c>
      <c r="E2605" s="442">
        <v>142.53</v>
      </c>
    </row>
    <row r="2606" spans="1:5" ht="14.4">
      <c r="A2606" s="441" t="s">
        <v>28823</v>
      </c>
      <c r="B2606" s="441" t="s">
        <v>24078</v>
      </c>
      <c r="C2606" s="441" t="s">
        <v>28824</v>
      </c>
      <c r="D2606" s="441" t="s">
        <v>12551</v>
      </c>
      <c r="E2606" s="442">
        <v>127.82</v>
      </c>
    </row>
    <row r="2607" spans="1:5" ht="14.4">
      <c r="A2607" s="441" t="s">
        <v>28825</v>
      </c>
      <c r="B2607" s="441" t="s">
        <v>24078</v>
      </c>
      <c r="C2607" s="441" t="s">
        <v>28826</v>
      </c>
      <c r="D2607" s="441" t="s">
        <v>12551</v>
      </c>
      <c r="E2607" s="442">
        <v>113.12</v>
      </c>
    </row>
    <row r="2608" spans="1:5" ht="14.4">
      <c r="A2608" s="441" t="s">
        <v>28827</v>
      </c>
      <c r="B2608" s="441" t="s">
        <v>24078</v>
      </c>
      <c r="C2608" s="441" t="s">
        <v>28828</v>
      </c>
      <c r="D2608" s="441" t="s">
        <v>12551</v>
      </c>
      <c r="E2608" s="442">
        <v>101.42</v>
      </c>
    </row>
    <row r="2609" spans="1:5" ht="14.4">
      <c r="A2609" s="441" t="s">
        <v>28829</v>
      </c>
      <c r="B2609" s="441" t="s">
        <v>24078</v>
      </c>
      <c r="C2609" s="441" t="s">
        <v>28830</v>
      </c>
      <c r="D2609" s="441" t="s">
        <v>12551</v>
      </c>
      <c r="E2609" s="442">
        <v>72.47</v>
      </c>
    </row>
    <row r="2610" spans="1:5" ht="14.4">
      <c r="A2610" s="441" t="s">
        <v>28831</v>
      </c>
      <c r="B2610" s="441" t="s">
        <v>24078</v>
      </c>
      <c r="C2610" s="441" t="s">
        <v>28832</v>
      </c>
      <c r="D2610" s="441" t="s">
        <v>12551</v>
      </c>
      <c r="E2610" s="442">
        <v>23.28</v>
      </c>
    </row>
    <row r="2611" spans="1:5" ht="14.4">
      <c r="A2611" s="441" t="s">
        <v>28833</v>
      </c>
      <c r="B2611" s="441" t="s">
        <v>24078</v>
      </c>
      <c r="C2611" s="441" t="s">
        <v>28834</v>
      </c>
      <c r="D2611" s="441" t="s">
        <v>12551</v>
      </c>
      <c r="E2611" s="442">
        <v>21.41</v>
      </c>
    </row>
    <row r="2612" spans="1:5" ht="14.4">
      <c r="A2612" s="441" t="s">
        <v>28835</v>
      </c>
      <c r="B2612" s="441" t="s">
        <v>24078</v>
      </c>
      <c r="C2612" s="441" t="s">
        <v>28836</v>
      </c>
      <c r="D2612" s="441" t="s">
        <v>12551</v>
      </c>
      <c r="E2612" s="442">
        <v>45.3</v>
      </c>
    </row>
    <row r="2613" spans="1:5" ht="14.4">
      <c r="A2613" s="441" t="s">
        <v>28837</v>
      </c>
      <c r="B2613" s="441" t="s">
        <v>24078</v>
      </c>
      <c r="C2613" s="441" t="s">
        <v>28838</v>
      </c>
      <c r="D2613" s="441" t="s">
        <v>12551</v>
      </c>
      <c r="E2613" s="442">
        <v>40.67</v>
      </c>
    </row>
    <row r="2614" spans="1:5" ht="14.4">
      <c r="A2614" s="441" t="s">
        <v>28839</v>
      </c>
      <c r="B2614" s="441" t="s">
        <v>24078</v>
      </c>
      <c r="C2614" s="441" t="s">
        <v>28840</v>
      </c>
      <c r="D2614" s="441" t="s">
        <v>12551</v>
      </c>
      <c r="E2614" s="442">
        <v>36.04</v>
      </c>
    </row>
    <row r="2615" spans="1:5" ht="14.4">
      <c r="A2615" s="441" t="s">
        <v>28841</v>
      </c>
      <c r="B2615" s="441" t="s">
        <v>24078</v>
      </c>
      <c r="C2615" s="441" t="s">
        <v>28842</v>
      </c>
      <c r="D2615" s="441" t="s">
        <v>12551</v>
      </c>
      <c r="E2615" s="442">
        <v>29.43</v>
      </c>
    </row>
    <row r="2616" spans="1:5" ht="14.4">
      <c r="A2616" s="441" t="s">
        <v>28843</v>
      </c>
      <c r="B2616" s="441" t="s">
        <v>24078</v>
      </c>
      <c r="C2616" s="441" t="s">
        <v>28844</v>
      </c>
      <c r="D2616" s="441" t="s">
        <v>12551</v>
      </c>
      <c r="E2616" s="442">
        <v>26.42</v>
      </c>
    </row>
    <row r="2617" spans="1:5" ht="14.4">
      <c r="A2617" s="441" t="s">
        <v>28845</v>
      </c>
      <c r="B2617" s="441" t="s">
        <v>24078</v>
      </c>
      <c r="C2617" s="441" t="s">
        <v>28846</v>
      </c>
      <c r="D2617" s="441" t="s">
        <v>12551</v>
      </c>
      <c r="E2617" s="442">
        <v>18.82</v>
      </c>
    </row>
    <row r="2618" spans="1:5" ht="14.4">
      <c r="A2618" s="441" t="s">
        <v>28847</v>
      </c>
      <c r="B2618" s="441" t="s">
        <v>24078</v>
      </c>
      <c r="C2618" s="441" t="s">
        <v>28848</v>
      </c>
      <c r="D2618" s="441" t="s">
        <v>12551</v>
      </c>
      <c r="E2618" s="442">
        <v>33.24</v>
      </c>
    </row>
    <row r="2619" spans="1:5" ht="14.4">
      <c r="A2619" s="441" t="s">
        <v>28849</v>
      </c>
      <c r="B2619" s="441" t="s">
        <v>24078</v>
      </c>
      <c r="C2619" s="441" t="s">
        <v>28850</v>
      </c>
      <c r="D2619" s="441" t="s">
        <v>12551</v>
      </c>
      <c r="E2619" s="442">
        <v>30</v>
      </c>
    </row>
    <row r="2620" spans="1:5" ht="14.4">
      <c r="A2620" s="441" t="s">
        <v>28851</v>
      </c>
      <c r="B2620" s="441" t="s">
        <v>24078</v>
      </c>
      <c r="C2620" s="441" t="s">
        <v>28852</v>
      </c>
      <c r="D2620" s="441" t="s">
        <v>12551</v>
      </c>
      <c r="E2620" s="442">
        <v>26.76</v>
      </c>
    </row>
    <row r="2621" spans="1:5" ht="14.4">
      <c r="A2621" s="441" t="s">
        <v>28853</v>
      </c>
      <c r="B2621" s="441" t="s">
        <v>24078</v>
      </c>
      <c r="C2621" s="441" t="s">
        <v>28854</v>
      </c>
      <c r="D2621" s="441" t="s">
        <v>12551</v>
      </c>
      <c r="E2621" s="442">
        <v>26.42</v>
      </c>
    </row>
    <row r="2622" spans="1:5" ht="14.4">
      <c r="A2622" s="441" t="s">
        <v>28855</v>
      </c>
      <c r="B2622" s="441" t="s">
        <v>24078</v>
      </c>
      <c r="C2622" s="441" t="s">
        <v>28856</v>
      </c>
      <c r="D2622" s="441" t="s">
        <v>12551</v>
      </c>
      <c r="E2622" s="442">
        <v>18.82</v>
      </c>
    </row>
    <row r="2623" spans="1:5" ht="14.4">
      <c r="A2623" s="441" t="s">
        <v>28857</v>
      </c>
      <c r="B2623" s="441" t="s">
        <v>24078</v>
      </c>
      <c r="C2623" s="441" t="s">
        <v>28858</v>
      </c>
      <c r="D2623" s="441" t="s">
        <v>12551</v>
      </c>
      <c r="E2623" s="442">
        <v>18.09</v>
      </c>
    </row>
    <row r="2624" spans="1:5" ht="14.4">
      <c r="A2624" s="441" t="s">
        <v>28859</v>
      </c>
      <c r="B2624" s="441" t="s">
        <v>24078</v>
      </c>
      <c r="C2624" s="441" t="s">
        <v>28860</v>
      </c>
      <c r="D2624" s="441" t="s">
        <v>12551</v>
      </c>
      <c r="E2624" s="442">
        <v>32.79</v>
      </c>
    </row>
    <row r="2625" spans="1:5" ht="14.4">
      <c r="A2625" s="441" t="s">
        <v>28861</v>
      </c>
      <c r="B2625" s="441" t="s">
        <v>24078</v>
      </c>
      <c r="C2625" s="441" t="s">
        <v>28862</v>
      </c>
      <c r="D2625" s="441" t="s">
        <v>12551</v>
      </c>
      <c r="E2625" s="442">
        <v>26.42</v>
      </c>
    </row>
    <row r="2626" spans="1:5" ht="14.4">
      <c r="A2626" s="441" t="s">
        <v>28863</v>
      </c>
      <c r="B2626" s="441" t="s">
        <v>24078</v>
      </c>
      <c r="C2626" s="441" t="s">
        <v>28864</v>
      </c>
      <c r="D2626" s="441" t="s">
        <v>12551</v>
      </c>
      <c r="E2626" s="442">
        <v>18.82</v>
      </c>
    </row>
    <row r="2627" spans="1:5" ht="14.4">
      <c r="A2627" s="441" t="s">
        <v>28865</v>
      </c>
      <c r="B2627" s="441" t="s">
        <v>24078</v>
      </c>
      <c r="C2627" s="441" t="s">
        <v>28866</v>
      </c>
      <c r="D2627" s="441" t="s">
        <v>12551</v>
      </c>
      <c r="E2627" s="442">
        <v>26.13</v>
      </c>
    </row>
    <row r="2628" spans="1:5" ht="14.4">
      <c r="A2628" s="441" t="s">
        <v>28867</v>
      </c>
      <c r="B2628" s="441" t="s">
        <v>24078</v>
      </c>
      <c r="C2628" s="441" t="s">
        <v>28868</v>
      </c>
      <c r="D2628" s="441" t="s">
        <v>12551</v>
      </c>
      <c r="E2628" s="442">
        <v>18.09</v>
      </c>
    </row>
    <row r="2629" spans="1:5" ht="14.4">
      <c r="A2629" s="441" t="s">
        <v>28869</v>
      </c>
      <c r="B2629" s="441" t="s">
        <v>24078</v>
      </c>
      <c r="C2629" s="441" t="s">
        <v>28870</v>
      </c>
      <c r="D2629" s="441" t="s">
        <v>12551</v>
      </c>
      <c r="E2629" s="442">
        <v>18.09</v>
      </c>
    </row>
    <row r="2630" spans="1:5" ht="14.4">
      <c r="A2630" s="441" t="s">
        <v>28871</v>
      </c>
      <c r="B2630" s="441" t="s">
        <v>24078</v>
      </c>
      <c r="C2630" s="441" t="s">
        <v>28872</v>
      </c>
      <c r="D2630" s="441" t="s">
        <v>126</v>
      </c>
      <c r="E2630" s="442">
        <v>6.14</v>
      </c>
    </row>
    <row r="2631" spans="1:5" ht="14.4">
      <c r="A2631" s="441" t="s">
        <v>28873</v>
      </c>
      <c r="B2631" s="441" t="s">
        <v>24078</v>
      </c>
      <c r="C2631" s="441" t="s">
        <v>28874</v>
      </c>
      <c r="D2631" s="441" t="s">
        <v>126</v>
      </c>
      <c r="E2631" s="442">
        <v>6.54</v>
      </c>
    </row>
    <row r="2632" spans="1:5" ht="14.4">
      <c r="A2632" s="441" t="s">
        <v>28875</v>
      </c>
      <c r="B2632" s="441" t="s">
        <v>24078</v>
      </c>
      <c r="C2632" s="441" t="s">
        <v>28876</v>
      </c>
      <c r="D2632" s="441" t="s">
        <v>126</v>
      </c>
      <c r="E2632" s="442">
        <v>6.54</v>
      </c>
    </row>
    <row r="2633" spans="1:5" ht="14.4">
      <c r="A2633" s="441" t="s">
        <v>28877</v>
      </c>
      <c r="B2633" s="441" t="s">
        <v>24078</v>
      </c>
      <c r="C2633" s="441" t="s">
        <v>28878</v>
      </c>
      <c r="D2633" s="441" t="s">
        <v>126</v>
      </c>
      <c r="E2633" s="442">
        <v>6.23</v>
      </c>
    </row>
    <row r="2634" spans="1:5" ht="14.4">
      <c r="A2634" s="441" t="s">
        <v>28879</v>
      </c>
      <c r="B2634" s="441" t="s">
        <v>24078</v>
      </c>
      <c r="C2634" s="441" t="s">
        <v>28880</v>
      </c>
      <c r="D2634" s="441" t="s">
        <v>126</v>
      </c>
      <c r="E2634" s="442">
        <v>6.14</v>
      </c>
    </row>
    <row r="2635" spans="1:5" ht="14.4">
      <c r="A2635" s="441" t="s">
        <v>28881</v>
      </c>
      <c r="B2635" s="441" t="s">
        <v>24078</v>
      </c>
      <c r="C2635" s="441" t="s">
        <v>28882</v>
      </c>
      <c r="D2635" s="441" t="s">
        <v>126</v>
      </c>
      <c r="E2635" s="442">
        <v>6.14</v>
      </c>
    </row>
    <row r="2636" spans="1:5" ht="14.4">
      <c r="A2636" s="441" t="s">
        <v>28883</v>
      </c>
      <c r="B2636" s="441" t="s">
        <v>24078</v>
      </c>
      <c r="C2636" s="441" t="s">
        <v>28884</v>
      </c>
      <c r="D2636" s="441" t="s">
        <v>126</v>
      </c>
      <c r="E2636" s="442">
        <v>6.14</v>
      </c>
    </row>
    <row r="2637" spans="1:5" ht="14.4">
      <c r="A2637" s="441" t="s">
        <v>28885</v>
      </c>
      <c r="B2637" s="441" t="s">
        <v>24078</v>
      </c>
      <c r="C2637" s="441" t="s">
        <v>28886</v>
      </c>
      <c r="D2637" s="441" t="s">
        <v>126</v>
      </c>
      <c r="E2637" s="442">
        <v>6.14</v>
      </c>
    </row>
    <row r="2638" spans="1:5" ht="14.4">
      <c r="A2638" s="441" t="s">
        <v>28887</v>
      </c>
      <c r="B2638" s="441" t="s">
        <v>24078</v>
      </c>
      <c r="C2638" s="441" t="s">
        <v>28888</v>
      </c>
      <c r="D2638" s="441" t="s">
        <v>126</v>
      </c>
      <c r="E2638" s="442">
        <v>7.83</v>
      </c>
    </row>
    <row r="2639" spans="1:5" ht="14.4">
      <c r="A2639" s="441" t="s">
        <v>28889</v>
      </c>
      <c r="B2639" s="441" t="s">
        <v>24078</v>
      </c>
      <c r="C2639" s="441" t="s">
        <v>28890</v>
      </c>
      <c r="D2639" s="441" t="s">
        <v>126</v>
      </c>
      <c r="E2639" s="442">
        <v>6.75</v>
      </c>
    </row>
    <row r="2640" spans="1:5" ht="14.4">
      <c r="A2640" s="441" t="s">
        <v>28891</v>
      </c>
      <c r="B2640" s="441" t="s">
        <v>24078</v>
      </c>
      <c r="C2640" s="441" t="s">
        <v>28892</v>
      </c>
      <c r="D2640" s="441" t="s">
        <v>126</v>
      </c>
      <c r="E2640" s="442">
        <v>6.75</v>
      </c>
    </row>
    <row r="2641" spans="1:5" ht="14.4">
      <c r="A2641" s="441" t="s">
        <v>28893</v>
      </c>
      <c r="B2641" s="441" t="s">
        <v>24078</v>
      </c>
      <c r="C2641" s="441" t="s">
        <v>28894</v>
      </c>
      <c r="D2641" s="441" t="s">
        <v>126</v>
      </c>
      <c r="E2641" s="442">
        <v>6.75</v>
      </c>
    </row>
    <row r="2642" spans="1:5" ht="14.4">
      <c r="A2642" s="441" t="s">
        <v>28895</v>
      </c>
      <c r="B2642" s="441" t="s">
        <v>24078</v>
      </c>
      <c r="C2642" s="441" t="s">
        <v>28896</v>
      </c>
      <c r="D2642" s="441" t="s">
        <v>126</v>
      </c>
      <c r="E2642" s="442">
        <v>7.24</v>
      </c>
    </row>
    <row r="2643" spans="1:5" ht="14.4">
      <c r="A2643" s="441" t="s">
        <v>28897</v>
      </c>
      <c r="B2643" s="441" t="s">
        <v>24078</v>
      </c>
      <c r="C2643" s="441" t="s">
        <v>28898</v>
      </c>
      <c r="D2643" s="441" t="s">
        <v>126</v>
      </c>
      <c r="E2643" s="442">
        <v>7.24</v>
      </c>
    </row>
    <row r="2644" spans="1:5" ht="14.4">
      <c r="A2644" s="441" t="s">
        <v>28899</v>
      </c>
      <c r="B2644" s="441" t="s">
        <v>24078</v>
      </c>
      <c r="C2644" s="441" t="s">
        <v>28900</v>
      </c>
      <c r="D2644" s="441" t="s">
        <v>126</v>
      </c>
      <c r="E2644" s="442">
        <v>6.93</v>
      </c>
    </row>
    <row r="2645" spans="1:5" ht="14.4">
      <c r="A2645" s="441" t="s">
        <v>28901</v>
      </c>
      <c r="B2645" s="441" t="s">
        <v>24078</v>
      </c>
      <c r="C2645" s="441" t="s">
        <v>28902</v>
      </c>
      <c r="D2645" s="441" t="s">
        <v>126</v>
      </c>
      <c r="E2645" s="442">
        <v>6.84</v>
      </c>
    </row>
    <row r="2646" spans="1:5" ht="14.4">
      <c r="A2646" s="441" t="s">
        <v>28903</v>
      </c>
      <c r="B2646" s="441" t="s">
        <v>24078</v>
      </c>
      <c r="C2646" s="441" t="s">
        <v>28904</v>
      </c>
      <c r="D2646" s="441" t="s">
        <v>126</v>
      </c>
      <c r="E2646" s="442">
        <v>6.84</v>
      </c>
    </row>
    <row r="2647" spans="1:5" ht="14.4">
      <c r="A2647" s="441" t="s">
        <v>28905</v>
      </c>
      <c r="B2647" s="441" t="s">
        <v>24078</v>
      </c>
      <c r="C2647" s="441" t="s">
        <v>28906</v>
      </c>
      <c r="D2647" s="441" t="s">
        <v>126</v>
      </c>
      <c r="E2647" s="442">
        <v>6.84</v>
      </c>
    </row>
    <row r="2648" spans="1:5" ht="14.4">
      <c r="A2648" s="441" t="s">
        <v>28907</v>
      </c>
      <c r="B2648" s="441" t="s">
        <v>24078</v>
      </c>
      <c r="C2648" s="441" t="s">
        <v>28908</v>
      </c>
      <c r="D2648" s="441" t="s">
        <v>126</v>
      </c>
      <c r="E2648" s="442">
        <v>6.84</v>
      </c>
    </row>
    <row r="2649" spans="1:5" ht="14.4">
      <c r="A2649" s="441" t="s">
        <v>28909</v>
      </c>
      <c r="B2649" s="441" t="s">
        <v>24078</v>
      </c>
      <c r="C2649" s="441" t="s">
        <v>28910</v>
      </c>
      <c r="D2649" s="441" t="s">
        <v>126</v>
      </c>
      <c r="E2649" s="442">
        <v>7.22</v>
      </c>
    </row>
    <row r="2650" spans="1:5" ht="14.4">
      <c r="A2650" s="441" t="s">
        <v>28911</v>
      </c>
      <c r="B2650" s="441" t="s">
        <v>24078</v>
      </c>
      <c r="C2650" s="441" t="s">
        <v>28912</v>
      </c>
      <c r="D2650" s="441" t="s">
        <v>126</v>
      </c>
      <c r="E2650" s="442">
        <v>7.07</v>
      </c>
    </row>
    <row r="2651" spans="1:5" ht="14.4">
      <c r="A2651" s="441" t="s">
        <v>28913</v>
      </c>
      <c r="B2651" s="441" t="s">
        <v>24078</v>
      </c>
      <c r="C2651" s="441" t="s">
        <v>28914</v>
      </c>
      <c r="D2651" s="441" t="s">
        <v>126</v>
      </c>
      <c r="E2651" s="442">
        <v>7.07</v>
      </c>
    </row>
    <row r="2652" spans="1:5" ht="14.4">
      <c r="A2652" s="441" t="s">
        <v>28915</v>
      </c>
      <c r="B2652" s="441" t="s">
        <v>24078</v>
      </c>
      <c r="C2652" s="441" t="s">
        <v>28916</v>
      </c>
      <c r="D2652" s="441" t="s">
        <v>126</v>
      </c>
      <c r="E2652" s="442">
        <v>7.48</v>
      </c>
    </row>
    <row r="2653" spans="1:5" ht="14.4">
      <c r="A2653" s="441" t="s">
        <v>28917</v>
      </c>
      <c r="B2653" s="441" t="s">
        <v>24078</v>
      </c>
      <c r="C2653" s="441" t="s">
        <v>28918</v>
      </c>
      <c r="D2653" s="441" t="s">
        <v>100</v>
      </c>
      <c r="E2653" s="442">
        <v>0.21</v>
      </c>
    </row>
    <row r="2654" spans="1:5" ht="14.4">
      <c r="A2654" s="441" t="s">
        <v>28919</v>
      </c>
      <c r="B2654" s="441" t="s">
        <v>24078</v>
      </c>
      <c r="C2654" s="441" t="s">
        <v>26887</v>
      </c>
      <c r="D2654" s="441" t="s">
        <v>100</v>
      </c>
      <c r="E2654" s="442">
        <v>56.9</v>
      </c>
    </row>
    <row r="2655" spans="1:5" ht="14.4">
      <c r="A2655" s="441" t="s">
        <v>28920</v>
      </c>
      <c r="B2655" s="441" t="s">
        <v>24078</v>
      </c>
      <c r="C2655" s="441" t="s">
        <v>26877</v>
      </c>
      <c r="D2655" s="441" t="s">
        <v>100</v>
      </c>
      <c r="E2655" s="442">
        <v>198.55</v>
      </c>
    </row>
    <row r="2656" spans="1:5" ht="14.4">
      <c r="A2656" s="441" t="s">
        <v>28921</v>
      </c>
      <c r="B2656" s="441" t="s">
        <v>24078</v>
      </c>
      <c r="C2656" s="441" t="s">
        <v>26881</v>
      </c>
      <c r="D2656" s="441" t="s">
        <v>100</v>
      </c>
      <c r="E2656" s="442">
        <v>124.9</v>
      </c>
    </row>
    <row r="2657" spans="1:5" ht="14.4">
      <c r="A2657" s="441" t="s">
        <v>28922</v>
      </c>
      <c r="B2657" s="441" t="s">
        <v>24078</v>
      </c>
      <c r="C2657" s="441" t="s">
        <v>26883</v>
      </c>
      <c r="D2657" s="441" t="s">
        <v>100</v>
      </c>
      <c r="E2657" s="442">
        <v>210.27</v>
      </c>
    </row>
    <row r="2658" spans="1:5" ht="14.4">
      <c r="A2658" s="441" t="s">
        <v>28923</v>
      </c>
      <c r="B2658" s="441" t="s">
        <v>24078</v>
      </c>
      <c r="C2658" s="441" t="s">
        <v>26879</v>
      </c>
      <c r="D2658" s="441" t="s">
        <v>100</v>
      </c>
      <c r="E2658" s="442">
        <v>69.349999999999994</v>
      </c>
    </row>
    <row r="2659" spans="1:5" ht="14.4">
      <c r="A2659" s="441" t="s">
        <v>28924</v>
      </c>
      <c r="B2659" s="441" t="s">
        <v>24078</v>
      </c>
      <c r="C2659" s="441" t="s">
        <v>26885</v>
      </c>
      <c r="D2659" s="441" t="s">
        <v>100</v>
      </c>
      <c r="E2659" s="442">
        <v>252.55</v>
      </c>
    </row>
    <row r="2660" spans="1:5" ht="14.4">
      <c r="A2660" s="441" t="s">
        <v>28925</v>
      </c>
      <c r="B2660" s="441" t="s">
        <v>24078</v>
      </c>
      <c r="C2660" s="441" t="s">
        <v>28926</v>
      </c>
      <c r="D2660" s="441" t="s">
        <v>126</v>
      </c>
      <c r="E2660" s="442">
        <v>6.88</v>
      </c>
    </row>
    <row r="2661" spans="1:5" ht="14.4">
      <c r="A2661" s="441" t="s">
        <v>28927</v>
      </c>
      <c r="B2661" s="441" t="s">
        <v>24078</v>
      </c>
      <c r="C2661" s="441" t="s">
        <v>28928</v>
      </c>
      <c r="D2661" s="441" t="s">
        <v>126</v>
      </c>
      <c r="E2661" s="442">
        <v>6.88</v>
      </c>
    </row>
    <row r="2662" spans="1:5" ht="14.4">
      <c r="A2662" s="441" t="s">
        <v>28929</v>
      </c>
      <c r="B2662" s="441" t="s">
        <v>24078</v>
      </c>
      <c r="C2662" s="441" t="s">
        <v>28930</v>
      </c>
      <c r="D2662" s="441" t="s">
        <v>126</v>
      </c>
      <c r="E2662" s="442">
        <v>6.88</v>
      </c>
    </row>
    <row r="2663" spans="1:5" ht="14.4">
      <c r="A2663" s="441" t="s">
        <v>28931</v>
      </c>
      <c r="B2663" s="441" t="s">
        <v>24078</v>
      </c>
      <c r="C2663" s="441" t="s">
        <v>28932</v>
      </c>
      <c r="D2663" s="441" t="s">
        <v>53</v>
      </c>
      <c r="E2663" s="442">
        <v>4.3600000000000003</v>
      </c>
    </row>
    <row r="2664" spans="1:5" ht="14.4">
      <c r="A2664" s="441" t="s">
        <v>28933</v>
      </c>
      <c r="B2664" s="441" t="s">
        <v>24078</v>
      </c>
      <c r="C2664" s="441" t="s">
        <v>28934</v>
      </c>
      <c r="D2664" s="441" t="s">
        <v>126</v>
      </c>
      <c r="E2664" s="442">
        <v>7.18</v>
      </c>
    </row>
    <row r="2665" spans="1:5" ht="14.4">
      <c r="A2665" s="441" t="s">
        <v>28935</v>
      </c>
      <c r="B2665" s="441" t="s">
        <v>24078</v>
      </c>
      <c r="C2665" s="441" t="s">
        <v>28936</v>
      </c>
      <c r="D2665" s="441" t="s">
        <v>126</v>
      </c>
      <c r="E2665" s="442">
        <v>6.88</v>
      </c>
    </row>
    <row r="2666" spans="1:5" ht="14.4">
      <c r="A2666" s="441" t="s">
        <v>28937</v>
      </c>
      <c r="B2666" s="441" t="s">
        <v>24078</v>
      </c>
      <c r="C2666" s="441" t="s">
        <v>28938</v>
      </c>
      <c r="D2666" s="441" t="s">
        <v>126</v>
      </c>
      <c r="E2666" s="442">
        <v>6.88</v>
      </c>
    </row>
    <row r="2667" spans="1:5" ht="14.4">
      <c r="A2667" s="441" t="s">
        <v>28939</v>
      </c>
      <c r="B2667" s="441" t="s">
        <v>24078</v>
      </c>
      <c r="C2667" s="441" t="s">
        <v>28940</v>
      </c>
      <c r="D2667" s="441" t="s">
        <v>53</v>
      </c>
      <c r="E2667" s="442">
        <v>1.76</v>
      </c>
    </row>
    <row r="2668" spans="1:5" ht="14.4">
      <c r="A2668" s="441" t="s">
        <v>28941</v>
      </c>
      <c r="B2668" s="441" t="s">
        <v>24078</v>
      </c>
      <c r="C2668" s="441" t="s">
        <v>28942</v>
      </c>
      <c r="D2668" s="441" t="s">
        <v>53</v>
      </c>
      <c r="E2668" s="442">
        <v>4.24</v>
      </c>
    </row>
    <row r="2669" spans="1:5" ht="14.4">
      <c r="A2669" s="441" t="s">
        <v>28943</v>
      </c>
      <c r="B2669" s="441" t="s">
        <v>24078</v>
      </c>
      <c r="C2669" s="441" t="s">
        <v>28944</v>
      </c>
      <c r="D2669" s="441" t="s">
        <v>126</v>
      </c>
      <c r="E2669" s="442">
        <v>8.25</v>
      </c>
    </row>
    <row r="2670" spans="1:5" ht="14.4">
      <c r="A2670" s="441" t="s">
        <v>28945</v>
      </c>
      <c r="B2670" s="441" t="s">
        <v>24078</v>
      </c>
      <c r="C2670" s="441" t="s">
        <v>28946</v>
      </c>
      <c r="D2670" s="441" t="s">
        <v>126</v>
      </c>
      <c r="E2670" s="442">
        <v>6.88</v>
      </c>
    </row>
    <row r="2671" spans="1:5" ht="14.4">
      <c r="A2671" s="441" t="s">
        <v>28947</v>
      </c>
      <c r="B2671" s="441" t="s">
        <v>24078</v>
      </c>
      <c r="C2671" s="441" t="s">
        <v>28948</v>
      </c>
      <c r="D2671" s="441" t="s">
        <v>126</v>
      </c>
      <c r="E2671" s="442">
        <v>6.88</v>
      </c>
    </row>
    <row r="2672" spans="1:5" ht="14.4">
      <c r="A2672" s="441" t="s">
        <v>28949</v>
      </c>
      <c r="B2672" s="441" t="s">
        <v>24078</v>
      </c>
      <c r="C2672" s="441" t="s">
        <v>28950</v>
      </c>
      <c r="D2672" s="441" t="s">
        <v>126</v>
      </c>
      <c r="E2672" s="442">
        <v>6.88</v>
      </c>
    </row>
    <row r="2673" spans="1:5" ht="14.4">
      <c r="A2673" s="441" t="s">
        <v>28951</v>
      </c>
      <c r="B2673" s="441" t="s">
        <v>24078</v>
      </c>
      <c r="C2673" s="441" t="s">
        <v>28952</v>
      </c>
      <c r="D2673" s="441" t="s">
        <v>126</v>
      </c>
      <c r="E2673" s="442">
        <v>6.88</v>
      </c>
    </row>
    <row r="2674" spans="1:5" ht="14.4">
      <c r="A2674" s="441" t="s">
        <v>28953</v>
      </c>
      <c r="B2674" s="441" t="s">
        <v>24078</v>
      </c>
      <c r="C2674" s="441" t="s">
        <v>28954</v>
      </c>
      <c r="D2674" s="441" t="s">
        <v>126</v>
      </c>
      <c r="E2674" s="442">
        <v>6.88</v>
      </c>
    </row>
    <row r="2675" spans="1:5" ht="14.4">
      <c r="A2675" s="441" t="s">
        <v>28955</v>
      </c>
      <c r="B2675" s="441" t="s">
        <v>24078</v>
      </c>
      <c r="C2675" s="441" t="s">
        <v>28956</v>
      </c>
      <c r="D2675" s="441" t="s">
        <v>126</v>
      </c>
      <c r="E2675" s="442">
        <v>8.11</v>
      </c>
    </row>
    <row r="2676" spans="1:5" ht="14.4">
      <c r="A2676" s="441" t="s">
        <v>28957</v>
      </c>
      <c r="B2676" s="441" t="s">
        <v>24078</v>
      </c>
      <c r="C2676" s="441" t="s">
        <v>28958</v>
      </c>
      <c r="D2676" s="441" t="s">
        <v>100</v>
      </c>
      <c r="E2676" s="442">
        <v>447.28</v>
      </c>
    </row>
    <row r="2677" spans="1:5" ht="14.4">
      <c r="A2677" s="441" t="s">
        <v>28959</v>
      </c>
      <c r="B2677" s="441" t="s">
        <v>24078</v>
      </c>
      <c r="C2677" s="441" t="s">
        <v>28960</v>
      </c>
      <c r="D2677" s="441" t="s">
        <v>100</v>
      </c>
      <c r="E2677" s="442">
        <v>566.5</v>
      </c>
    </row>
    <row r="2678" spans="1:5" ht="14.4">
      <c r="A2678" s="441" t="s">
        <v>28961</v>
      </c>
      <c r="B2678" s="441" t="s">
        <v>24078</v>
      </c>
      <c r="C2678" s="441" t="s">
        <v>28962</v>
      </c>
      <c r="D2678" s="441" t="s">
        <v>100</v>
      </c>
      <c r="E2678" s="442">
        <v>822.76</v>
      </c>
    </row>
    <row r="2679" spans="1:5" ht="14.4">
      <c r="A2679" s="441" t="s">
        <v>28963</v>
      </c>
      <c r="B2679" s="441" t="s">
        <v>24078</v>
      </c>
      <c r="C2679" s="441" t="s">
        <v>28964</v>
      </c>
      <c r="D2679" s="441" t="s">
        <v>100</v>
      </c>
      <c r="E2679" s="442">
        <v>753.8</v>
      </c>
    </row>
    <row r="2680" spans="1:5" ht="14.4">
      <c r="A2680" s="441" t="s">
        <v>28965</v>
      </c>
      <c r="B2680" s="441" t="s">
        <v>24078</v>
      </c>
      <c r="C2680" s="441" t="s">
        <v>28966</v>
      </c>
      <c r="D2680" s="441" t="s">
        <v>100</v>
      </c>
      <c r="E2680" s="442">
        <v>784.7</v>
      </c>
    </row>
    <row r="2681" spans="1:5" ht="14.4">
      <c r="A2681" s="441" t="s">
        <v>28967</v>
      </c>
      <c r="B2681" s="441" t="s">
        <v>24078</v>
      </c>
      <c r="C2681" s="441" t="s">
        <v>28968</v>
      </c>
      <c r="D2681" s="441" t="s">
        <v>100</v>
      </c>
      <c r="E2681" s="442">
        <v>863.17</v>
      </c>
    </row>
    <row r="2682" spans="1:5" ht="14.4">
      <c r="A2682" s="441" t="s">
        <v>28969</v>
      </c>
      <c r="B2682" s="441" t="s">
        <v>24078</v>
      </c>
      <c r="C2682" s="441" t="s">
        <v>28970</v>
      </c>
      <c r="D2682" s="441" t="s">
        <v>100</v>
      </c>
      <c r="E2682" s="442">
        <v>941.64</v>
      </c>
    </row>
    <row r="2683" spans="1:5" ht="14.4">
      <c r="A2683" s="441" t="s">
        <v>28971</v>
      </c>
      <c r="B2683" s="441" t="s">
        <v>24078</v>
      </c>
      <c r="C2683" s="441" t="s">
        <v>28972</v>
      </c>
      <c r="D2683" s="441" t="s">
        <v>100</v>
      </c>
      <c r="E2683" s="442">
        <v>277.58999999999997</v>
      </c>
    </row>
    <row r="2684" spans="1:5" ht="14.4">
      <c r="A2684" s="441" t="s">
        <v>28973</v>
      </c>
      <c r="B2684" s="441" t="s">
        <v>24078</v>
      </c>
      <c r="C2684" s="441" t="s">
        <v>28974</v>
      </c>
      <c r="D2684" s="441" t="s">
        <v>74</v>
      </c>
      <c r="E2684" s="442">
        <v>6.15</v>
      </c>
    </row>
    <row r="2685" spans="1:5" ht="14.4">
      <c r="A2685" s="441" t="s">
        <v>28975</v>
      </c>
      <c r="B2685" s="441" t="s">
        <v>24078</v>
      </c>
      <c r="C2685" s="441" t="s">
        <v>28976</v>
      </c>
      <c r="D2685" s="441" t="s">
        <v>74</v>
      </c>
      <c r="E2685" s="442">
        <v>8.14</v>
      </c>
    </row>
    <row r="2686" spans="1:5" ht="14.4">
      <c r="A2686" s="441" t="s">
        <v>28977</v>
      </c>
      <c r="B2686" s="441" t="s">
        <v>24078</v>
      </c>
      <c r="C2686" s="441" t="s">
        <v>28978</v>
      </c>
      <c r="D2686" s="441" t="s">
        <v>74</v>
      </c>
      <c r="E2686" s="442">
        <v>22.45</v>
      </c>
    </row>
    <row r="2687" spans="1:5" ht="14.4">
      <c r="A2687" s="441" t="s">
        <v>28979</v>
      </c>
      <c r="B2687" s="441" t="s">
        <v>24078</v>
      </c>
      <c r="C2687" s="441" t="s">
        <v>28980</v>
      </c>
      <c r="D2687" s="441" t="s">
        <v>74</v>
      </c>
      <c r="E2687" s="442">
        <v>41.52</v>
      </c>
    </row>
    <row r="2688" spans="1:5" ht="14.4">
      <c r="A2688" s="441" t="s">
        <v>28981</v>
      </c>
      <c r="B2688" s="441" t="s">
        <v>24078</v>
      </c>
      <c r="C2688" s="441" t="s">
        <v>28982</v>
      </c>
      <c r="D2688" s="441" t="s">
        <v>74</v>
      </c>
      <c r="E2688" s="442">
        <v>10.18</v>
      </c>
    </row>
    <row r="2689" spans="1:5" ht="14.4">
      <c r="A2689" s="441" t="s">
        <v>28983</v>
      </c>
      <c r="B2689" s="441" t="s">
        <v>24078</v>
      </c>
      <c r="C2689" s="441" t="s">
        <v>28984</v>
      </c>
      <c r="D2689" s="441" t="s">
        <v>74</v>
      </c>
      <c r="E2689" s="442">
        <v>56</v>
      </c>
    </row>
    <row r="2690" spans="1:5" ht="14.4">
      <c r="A2690" s="441" t="s">
        <v>28985</v>
      </c>
      <c r="B2690" s="441" t="s">
        <v>24078</v>
      </c>
      <c r="C2690" s="441" t="s">
        <v>28986</v>
      </c>
      <c r="D2690" s="441" t="s">
        <v>126</v>
      </c>
      <c r="E2690" s="442">
        <v>8.24</v>
      </c>
    </row>
    <row r="2691" spans="1:5" ht="14.4">
      <c r="A2691" s="441" t="s">
        <v>28987</v>
      </c>
      <c r="B2691" s="441" t="s">
        <v>24078</v>
      </c>
      <c r="C2691" s="441" t="s">
        <v>28988</v>
      </c>
      <c r="D2691" s="441" t="s">
        <v>126</v>
      </c>
      <c r="E2691" s="442">
        <v>8.84</v>
      </c>
    </row>
    <row r="2692" spans="1:5" ht="14.4">
      <c r="A2692" s="441" t="s">
        <v>28989</v>
      </c>
      <c r="B2692" s="441" t="s">
        <v>24078</v>
      </c>
      <c r="C2692" s="441" t="s">
        <v>28990</v>
      </c>
      <c r="D2692" s="441" t="s">
        <v>126</v>
      </c>
      <c r="E2692" s="442">
        <v>8.3800000000000008</v>
      </c>
    </row>
    <row r="2693" spans="1:5" ht="14.4">
      <c r="A2693" s="441" t="s">
        <v>28991</v>
      </c>
      <c r="B2693" s="441" t="s">
        <v>24078</v>
      </c>
      <c r="C2693" s="441" t="s">
        <v>28992</v>
      </c>
      <c r="D2693" s="441" t="s">
        <v>126</v>
      </c>
      <c r="E2693" s="442">
        <v>8.31</v>
      </c>
    </row>
    <row r="2694" spans="1:5" ht="14.4">
      <c r="A2694" s="441" t="s">
        <v>28993</v>
      </c>
      <c r="B2694" s="441" t="s">
        <v>24078</v>
      </c>
      <c r="C2694" s="441" t="s">
        <v>28994</v>
      </c>
      <c r="D2694" s="441" t="s">
        <v>126</v>
      </c>
      <c r="E2694" s="442">
        <v>8.24</v>
      </c>
    </row>
    <row r="2695" spans="1:5" ht="14.4">
      <c r="A2695" s="441" t="s">
        <v>28995</v>
      </c>
      <c r="B2695" s="441" t="s">
        <v>24078</v>
      </c>
      <c r="C2695" s="441" t="s">
        <v>28996</v>
      </c>
      <c r="D2695" s="441" t="s">
        <v>126</v>
      </c>
      <c r="E2695" s="442">
        <v>8.24</v>
      </c>
    </row>
    <row r="2696" spans="1:5" ht="14.4">
      <c r="A2696" s="441" t="s">
        <v>28997</v>
      </c>
      <c r="B2696" s="441" t="s">
        <v>24078</v>
      </c>
      <c r="C2696" s="441" t="s">
        <v>28998</v>
      </c>
      <c r="D2696" s="441" t="s">
        <v>126</v>
      </c>
      <c r="E2696" s="442">
        <v>9.1</v>
      </c>
    </row>
    <row r="2697" spans="1:5" ht="14.4">
      <c r="A2697" s="441" t="s">
        <v>28999</v>
      </c>
      <c r="B2697" s="441" t="s">
        <v>24078</v>
      </c>
      <c r="C2697" s="441" t="s">
        <v>29000</v>
      </c>
      <c r="D2697" s="441" t="s">
        <v>126</v>
      </c>
      <c r="E2697" s="442">
        <v>8.85</v>
      </c>
    </row>
    <row r="2698" spans="1:5" ht="14.4">
      <c r="A2698" s="441" t="s">
        <v>29001</v>
      </c>
      <c r="B2698" s="441" t="s">
        <v>24078</v>
      </c>
      <c r="C2698" s="441" t="s">
        <v>29002</v>
      </c>
      <c r="D2698" s="441" t="s">
        <v>126</v>
      </c>
      <c r="E2698" s="442">
        <v>8.8800000000000008</v>
      </c>
    </row>
    <row r="2699" spans="1:5" ht="14.4">
      <c r="A2699" s="441" t="s">
        <v>29003</v>
      </c>
      <c r="B2699" s="441" t="s">
        <v>24078</v>
      </c>
      <c r="C2699" s="441" t="s">
        <v>29004</v>
      </c>
      <c r="D2699" s="441" t="s">
        <v>126</v>
      </c>
      <c r="E2699" s="442">
        <v>8.8800000000000008</v>
      </c>
    </row>
    <row r="2700" spans="1:5" ht="14.4">
      <c r="A2700" s="441" t="s">
        <v>29005</v>
      </c>
      <c r="B2700" s="441" t="s">
        <v>24078</v>
      </c>
      <c r="C2700" s="441" t="s">
        <v>29006</v>
      </c>
      <c r="D2700" s="441" t="s">
        <v>126</v>
      </c>
      <c r="E2700" s="442">
        <v>9.2899999999999991</v>
      </c>
    </row>
    <row r="2701" spans="1:5" ht="14.4">
      <c r="A2701" s="441" t="s">
        <v>29007</v>
      </c>
      <c r="B2701" s="441" t="s">
        <v>24078</v>
      </c>
      <c r="C2701" s="441" t="s">
        <v>29008</v>
      </c>
      <c r="D2701" s="441" t="s">
        <v>126</v>
      </c>
      <c r="E2701" s="442">
        <v>10.15</v>
      </c>
    </row>
    <row r="2702" spans="1:5" ht="14.4">
      <c r="A2702" s="441" t="s">
        <v>29009</v>
      </c>
      <c r="B2702" s="441" t="s">
        <v>24078</v>
      </c>
      <c r="C2702" s="441" t="s">
        <v>29010</v>
      </c>
      <c r="D2702" s="441" t="s">
        <v>126</v>
      </c>
      <c r="E2702" s="442">
        <v>9.51</v>
      </c>
    </row>
    <row r="2703" spans="1:5" ht="14.4">
      <c r="A2703" s="441" t="s">
        <v>29011</v>
      </c>
      <c r="B2703" s="441" t="s">
        <v>24078</v>
      </c>
      <c r="C2703" s="441" t="s">
        <v>29012</v>
      </c>
      <c r="D2703" s="441" t="s">
        <v>126</v>
      </c>
      <c r="E2703" s="442">
        <v>8.7799999999999994</v>
      </c>
    </row>
    <row r="2704" spans="1:5" ht="14.4">
      <c r="A2704" s="441" t="s">
        <v>29013</v>
      </c>
      <c r="B2704" s="441" t="s">
        <v>24078</v>
      </c>
      <c r="C2704" s="441" t="s">
        <v>29014</v>
      </c>
      <c r="D2704" s="441" t="s">
        <v>126</v>
      </c>
      <c r="E2704" s="442">
        <v>13.92</v>
      </c>
    </row>
    <row r="2705" spans="1:5" ht="14.4">
      <c r="A2705" s="441" t="s">
        <v>29015</v>
      </c>
      <c r="B2705" s="441" t="s">
        <v>24078</v>
      </c>
      <c r="C2705" s="441" t="s">
        <v>29016</v>
      </c>
      <c r="D2705" s="441" t="s">
        <v>126</v>
      </c>
      <c r="E2705" s="442">
        <v>15.21</v>
      </c>
    </row>
    <row r="2706" spans="1:5" ht="14.4">
      <c r="A2706" s="441" t="s">
        <v>29017</v>
      </c>
      <c r="B2706" s="441" t="s">
        <v>24078</v>
      </c>
      <c r="C2706" s="441" t="s">
        <v>29018</v>
      </c>
      <c r="D2706" s="441" t="s">
        <v>126</v>
      </c>
      <c r="E2706" s="442">
        <v>18.13</v>
      </c>
    </row>
    <row r="2707" spans="1:5" ht="14.4">
      <c r="A2707" s="441" t="s">
        <v>29019</v>
      </c>
      <c r="B2707" s="441" t="s">
        <v>24078</v>
      </c>
      <c r="C2707" s="441" t="s">
        <v>29020</v>
      </c>
      <c r="D2707" s="441" t="s">
        <v>126</v>
      </c>
      <c r="E2707" s="442">
        <v>17.97</v>
      </c>
    </row>
    <row r="2708" spans="1:5" ht="14.4">
      <c r="A2708" s="441" t="s">
        <v>29021</v>
      </c>
      <c r="B2708" s="441" t="s">
        <v>24078</v>
      </c>
      <c r="C2708" s="441" t="s">
        <v>29022</v>
      </c>
      <c r="D2708" s="441" t="s">
        <v>53</v>
      </c>
      <c r="E2708" s="442">
        <v>0.77</v>
      </c>
    </row>
    <row r="2709" spans="1:5" ht="14.4">
      <c r="A2709" s="441" t="s">
        <v>29023</v>
      </c>
      <c r="B2709" s="441" t="s">
        <v>24078</v>
      </c>
      <c r="C2709" s="441" t="s">
        <v>29024</v>
      </c>
      <c r="D2709" s="441" t="s">
        <v>126</v>
      </c>
      <c r="E2709" s="442">
        <v>11.55</v>
      </c>
    </row>
    <row r="2710" spans="1:5" ht="14.4">
      <c r="A2710" s="441" t="s">
        <v>29025</v>
      </c>
      <c r="B2710" s="441" t="s">
        <v>24078</v>
      </c>
      <c r="C2710" s="441" t="s">
        <v>29026</v>
      </c>
      <c r="D2710" s="441" t="s">
        <v>126</v>
      </c>
      <c r="E2710" s="442">
        <v>13.1</v>
      </c>
    </row>
    <row r="2711" spans="1:5" ht="14.4">
      <c r="A2711" s="441" t="s">
        <v>29027</v>
      </c>
      <c r="B2711" s="441" t="s">
        <v>24078</v>
      </c>
      <c r="C2711" s="441" t="s">
        <v>29028</v>
      </c>
      <c r="D2711" s="441" t="s">
        <v>53</v>
      </c>
      <c r="E2711" s="442">
        <v>0.82</v>
      </c>
    </row>
    <row r="2712" spans="1:5" ht="14.4">
      <c r="A2712" s="441" t="s">
        <v>29029</v>
      </c>
      <c r="B2712" s="441" t="s">
        <v>24078</v>
      </c>
      <c r="C2712" s="441" t="s">
        <v>29030</v>
      </c>
      <c r="D2712" s="441" t="s">
        <v>126</v>
      </c>
      <c r="E2712" s="442">
        <v>15.68</v>
      </c>
    </row>
    <row r="2713" spans="1:5" ht="14.4">
      <c r="A2713" s="441" t="s">
        <v>29031</v>
      </c>
      <c r="B2713" s="441" t="s">
        <v>24078</v>
      </c>
      <c r="C2713" s="441" t="s">
        <v>29032</v>
      </c>
      <c r="D2713" s="441" t="s">
        <v>126</v>
      </c>
      <c r="E2713" s="442">
        <v>24.4</v>
      </c>
    </row>
    <row r="2714" spans="1:5" ht="14.4">
      <c r="A2714" s="441" t="s">
        <v>29033</v>
      </c>
      <c r="B2714" s="441" t="s">
        <v>24078</v>
      </c>
      <c r="C2714" s="441" t="s">
        <v>29034</v>
      </c>
      <c r="D2714" s="441" t="s">
        <v>53</v>
      </c>
      <c r="E2714" s="442">
        <v>23.75</v>
      </c>
    </row>
    <row r="2715" spans="1:5" ht="14.4">
      <c r="A2715" s="441" t="s">
        <v>29035</v>
      </c>
      <c r="B2715" s="441" t="s">
        <v>24078</v>
      </c>
      <c r="C2715" s="441" t="s">
        <v>29036</v>
      </c>
      <c r="D2715" s="441" t="s">
        <v>53</v>
      </c>
      <c r="E2715" s="442">
        <v>11.46</v>
      </c>
    </row>
    <row r="2716" spans="1:5" ht="14.4">
      <c r="A2716" s="441" t="s">
        <v>29037</v>
      </c>
      <c r="B2716" s="441" t="s">
        <v>24078</v>
      </c>
      <c r="C2716" s="441" t="s">
        <v>29038</v>
      </c>
      <c r="D2716" s="441" t="s">
        <v>53</v>
      </c>
      <c r="E2716" s="442">
        <v>13.87</v>
      </c>
    </row>
    <row r="2717" spans="1:5" ht="14.4">
      <c r="A2717" s="441" t="s">
        <v>29039</v>
      </c>
      <c r="B2717" s="441" t="s">
        <v>24078</v>
      </c>
      <c r="C2717" s="441" t="s">
        <v>29040</v>
      </c>
      <c r="D2717" s="441" t="s">
        <v>53</v>
      </c>
      <c r="E2717" s="442">
        <v>20.93</v>
      </c>
    </row>
    <row r="2718" spans="1:5" ht="14.4">
      <c r="A2718" s="441" t="s">
        <v>29041</v>
      </c>
      <c r="B2718" s="441" t="s">
        <v>24078</v>
      </c>
      <c r="C2718" s="441" t="s">
        <v>29042</v>
      </c>
      <c r="D2718" s="441" t="s">
        <v>53</v>
      </c>
      <c r="E2718" s="442">
        <v>2.04</v>
      </c>
    </row>
    <row r="2719" spans="1:5" ht="14.4">
      <c r="A2719" s="441" t="s">
        <v>29043</v>
      </c>
      <c r="B2719" s="441" t="s">
        <v>24078</v>
      </c>
      <c r="C2719" s="441" t="s">
        <v>29044</v>
      </c>
      <c r="D2719" s="441" t="s">
        <v>53</v>
      </c>
      <c r="E2719" s="442">
        <v>22.2</v>
      </c>
    </row>
    <row r="2720" spans="1:5" ht="14.4">
      <c r="A2720" s="441" t="s">
        <v>29045</v>
      </c>
      <c r="B2720" s="441" t="s">
        <v>24078</v>
      </c>
      <c r="C2720" s="441" t="s">
        <v>29046</v>
      </c>
      <c r="D2720" s="441" t="s">
        <v>53</v>
      </c>
      <c r="E2720" s="442">
        <v>26.42</v>
      </c>
    </row>
    <row r="2721" spans="1:5" ht="14.4">
      <c r="A2721" s="441" t="s">
        <v>29047</v>
      </c>
      <c r="B2721" s="441" t="s">
        <v>24078</v>
      </c>
      <c r="C2721" s="441" t="s">
        <v>29048</v>
      </c>
      <c r="D2721" s="441" t="s">
        <v>53</v>
      </c>
      <c r="E2721" s="442">
        <v>33.76</v>
      </c>
    </row>
    <row r="2722" spans="1:5" ht="14.4">
      <c r="A2722" s="441" t="s">
        <v>29049</v>
      </c>
      <c r="B2722" s="441" t="s">
        <v>24078</v>
      </c>
      <c r="C2722" s="441" t="s">
        <v>29050</v>
      </c>
      <c r="D2722" s="441" t="s">
        <v>526</v>
      </c>
      <c r="E2722" s="442">
        <v>6.16</v>
      </c>
    </row>
    <row r="2723" spans="1:5" ht="14.4">
      <c r="A2723" s="441" t="s">
        <v>29051</v>
      </c>
      <c r="B2723" s="441" t="s">
        <v>24078</v>
      </c>
      <c r="C2723" s="441" t="s">
        <v>29052</v>
      </c>
      <c r="D2723" s="441" t="s">
        <v>53</v>
      </c>
      <c r="E2723" s="442">
        <v>55</v>
      </c>
    </row>
    <row r="2724" spans="1:5" ht="14.4">
      <c r="A2724" s="441" t="s">
        <v>29053</v>
      </c>
      <c r="B2724" s="441" t="s">
        <v>24078</v>
      </c>
      <c r="C2724" s="441" t="s">
        <v>29054</v>
      </c>
      <c r="D2724" s="441" t="s">
        <v>53</v>
      </c>
      <c r="E2724" s="442">
        <v>95</v>
      </c>
    </row>
    <row r="2725" spans="1:5" ht="14.4">
      <c r="A2725" s="441" t="s">
        <v>29055</v>
      </c>
      <c r="B2725" s="441" t="s">
        <v>24078</v>
      </c>
      <c r="C2725" s="441" t="s">
        <v>29056</v>
      </c>
      <c r="D2725" s="441" t="s">
        <v>74</v>
      </c>
      <c r="E2725" s="442">
        <v>1.45</v>
      </c>
    </row>
    <row r="2726" spans="1:5" ht="14.4">
      <c r="A2726" s="441" t="s">
        <v>29057</v>
      </c>
      <c r="B2726" s="441" t="s">
        <v>24078</v>
      </c>
      <c r="C2726" s="441" t="s">
        <v>29058</v>
      </c>
      <c r="D2726" s="441" t="s">
        <v>74</v>
      </c>
      <c r="E2726" s="442">
        <v>4.32</v>
      </c>
    </row>
    <row r="2727" spans="1:5" ht="14.4">
      <c r="A2727" s="441" t="s">
        <v>29059</v>
      </c>
      <c r="B2727" s="441" t="s">
        <v>24078</v>
      </c>
      <c r="C2727" s="441" t="s">
        <v>29060</v>
      </c>
      <c r="D2727" s="441" t="s">
        <v>74</v>
      </c>
      <c r="E2727" s="442">
        <v>2.7</v>
      </c>
    </row>
    <row r="2728" spans="1:5" ht="14.4">
      <c r="A2728" s="441" t="s">
        <v>29061</v>
      </c>
      <c r="B2728" s="441" t="s">
        <v>24078</v>
      </c>
      <c r="C2728" s="441" t="s">
        <v>29062</v>
      </c>
      <c r="D2728" s="441" t="s">
        <v>74</v>
      </c>
      <c r="E2728" s="442">
        <v>3</v>
      </c>
    </row>
    <row r="2729" spans="1:5" ht="14.4">
      <c r="A2729" s="441" t="s">
        <v>29063</v>
      </c>
      <c r="B2729" s="441" t="s">
        <v>24078</v>
      </c>
      <c r="C2729" s="441" t="s">
        <v>29064</v>
      </c>
      <c r="D2729" s="441" t="s">
        <v>126</v>
      </c>
      <c r="E2729" s="442">
        <v>0.74</v>
      </c>
    </row>
    <row r="2730" spans="1:5" ht="14.4">
      <c r="A2730" s="441" t="s">
        <v>29065</v>
      </c>
      <c r="B2730" s="441" t="s">
        <v>24078</v>
      </c>
      <c r="C2730" s="441" t="s">
        <v>29066</v>
      </c>
      <c r="D2730" s="441" t="s">
        <v>126</v>
      </c>
      <c r="E2730" s="442">
        <v>3.94</v>
      </c>
    </row>
    <row r="2731" spans="1:5" ht="14.4">
      <c r="A2731" s="441" t="s">
        <v>29067</v>
      </c>
      <c r="B2731" s="441" t="s">
        <v>24078</v>
      </c>
      <c r="C2731" s="441" t="s">
        <v>29068</v>
      </c>
      <c r="D2731" s="441" t="s">
        <v>126</v>
      </c>
      <c r="E2731" s="442">
        <v>0.68</v>
      </c>
    </row>
    <row r="2732" spans="1:5" ht="14.4">
      <c r="A2732" s="441" t="s">
        <v>29069</v>
      </c>
      <c r="B2732" s="441" t="s">
        <v>24078</v>
      </c>
      <c r="C2732" s="441" t="s">
        <v>29070</v>
      </c>
      <c r="D2732" s="441" t="s">
        <v>126</v>
      </c>
      <c r="E2732" s="442">
        <v>1.05</v>
      </c>
    </row>
    <row r="2733" spans="1:5" ht="14.4">
      <c r="A2733" s="441" t="s">
        <v>29071</v>
      </c>
      <c r="B2733" s="441" t="s">
        <v>24078</v>
      </c>
      <c r="C2733" s="441" t="s">
        <v>29072</v>
      </c>
      <c r="D2733" s="441" t="s">
        <v>126</v>
      </c>
      <c r="E2733" s="442">
        <v>2.09</v>
      </c>
    </row>
    <row r="2734" spans="1:5" ht="14.4">
      <c r="A2734" s="441" t="s">
        <v>29073</v>
      </c>
      <c r="B2734" s="441" t="s">
        <v>24078</v>
      </c>
      <c r="C2734" s="441" t="s">
        <v>29074</v>
      </c>
      <c r="D2734" s="441" t="s">
        <v>126</v>
      </c>
      <c r="E2734" s="442">
        <v>4.45</v>
      </c>
    </row>
    <row r="2735" spans="1:5" ht="14.4">
      <c r="A2735" s="441" t="s">
        <v>29075</v>
      </c>
      <c r="B2735" s="441" t="s">
        <v>24078</v>
      </c>
      <c r="C2735" s="441" t="s">
        <v>29076</v>
      </c>
      <c r="D2735" s="441" t="s">
        <v>126</v>
      </c>
      <c r="E2735" s="442">
        <v>0.88</v>
      </c>
    </row>
    <row r="2736" spans="1:5" ht="14.4">
      <c r="A2736" s="441" t="s">
        <v>29077</v>
      </c>
      <c r="B2736" s="441" t="s">
        <v>24078</v>
      </c>
      <c r="C2736" s="441" t="s">
        <v>29078</v>
      </c>
      <c r="D2736" s="441" t="s">
        <v>126</v>
      </c>
      <c r="E2736" s="442">
        <v>1.25</v>
      </c>
    </row>
    <row r="2737" spans="1:5" ht="14.4">
      <c r="A2737" s="441" t="s">
        <v>29079</v>
      </c>
      <c r="B2737" s="441" t="s">
        <v>24078</v>
      </c>
      <c r="C2737" s="441" t="s">
        <v>29080</v>
      </c>
      <c r="D2737" s="441" t="s">
        <v>126</v>
      </c>
      <c r="E2737" s="442">
        <v>0.83</v>
      </c>
    </row>
    <row r="2738" spans="1:5" ht="14.4">
      <c r="A2738" s="441" t="s">
        <v>29081</v>
      </c>
      <c r="B2738" s="441" t="s">
        <v>24078</v>
      </c>
      <c r="C2738" s="441" t="s">
        <v>29082</v>
      </c>
      <c r="D2738" s="441" t="s">
        <v>126</v>
      </c>
      <c r="E2738" s="442">
        <v>18.440000000000001</v>
      </c>
    </row>
    <row r="2739" spans="1:5" ht="14.4">
      <c r="A2739" s="441" t="s">
        <v>29083</v>
      </c>
      <c r="B2739" s="441" t="s">
        <v>24078</v>
      </c>
      <c r="C2739" s="441" t="s">
        <v>29084</v>
      </c>
      <c r="D2739" s="441" t="s">
        <v>71</v>
      </c>
      <c r="E2739" s="442">
        <v>15.75</v>
      </c>
    </row>
    <row r="2740" spans="1:5" ht="14.4">
      <c r="A2740" s="441" t="s">
        <v>29085</v>
      </c>
      <c r="B2740" s="441" t="s">
        <v>24078</v>
      </c>
      <c r="C2740" s="441" t="s">
        <v>29086</v>
      </c>
      <c r="D2740" s="441" t="s">
        <v>71</v>
      </c>
      <c r="E2740" s="442">
        <v>183.93</v>
      </c>
    </row>
    <row r="2741" spans="1:5" ht="14.4">
      <c r="A2741" s="441" t="s">
        <v>29087</v>
      </c>
      <c r="B2741" s="441" t="s">
        <v>24078</v>
      </c>
      <c r="C2741" s="441" t="s">
        <v>29088</v>
      </c>
      <c r="D2741" s="441" t="s">
        <v>71</v>
      </c>
      <c r="E2741" s="442">
        <v>169.08</v>
      </c>
    </row>
    <row r="2742" spans="1:5" ht="14.4">
      <c r="A2742" s="441" t="s">
        <v>29089</v>
      </c>
      <c r="B2742" s="441" t="s">
        <v>24078</v>
      </c>
      <c r="C2742" s="441" t="s">
        <v>29090</v>
      </c>
      <c r="D2742" s="441" t="s">
        <v>71</v>
      </c>
      <c r="E2742" s="442">
        <v>185.05</v>
      </c>
    </row>
    <row r="2743" spans="1:5" ht="14.4">
      <c r="A2743" s="441" t="s">
        <v>29091</v>
      </c>
      <c r="B2743" s="441" t="s">
        <v>24078</v>
      </c>
      <c r="C2743" s="441" t="s">
        <v>29092</v>
      </c>
      <c r="D2743" s="441" t="s">
        <v>71</v>
      </c>
      <c r="E2743" s="442">
        <v>176.12</v>
      </c>
    </row>
    <row r="2744" spans="1:5" ht="14.4">
      <c r="A2744" s="441" t="s">
        <v>29093</v>
      </c>
      <c r="B2744" s="441" t="s">
        <v>24078</v>
      </c>
      <c r="C2744" s="441" t="s">
        <v>29094</v>
      </c>
      <c r="D2744" s="441" t="s">
        <v>71</v>
      </c>
      <c r="E2744" s="442">
        <v>171.92</v>
      </c>
    </row>
    <row r="2745" spans="1:5" ht="14.4">
      <c r="A2745" s="441" t="s">
        <v>29095</v>
      </c>
      <c r="B2745" s="441" t="s">
        <v>24078</v>
      </c>
      <c r="C2745" s="441" t="s">
        <v>29096</v>
      </c>
      <c r="D2745" s="441" t="s">
        <v>71</v>
      </c>
      <c r="E2745" s="442">
        <v>159.09</v>
      </c>
    </row>
    <row r="2746" spans="1:5" ht="14.4">
      <c r="A2746" s="441" t="s">
        <v>29097</v>
      </c>
      <c r="B2746" s="441" t="s">
        <v>24078</v>
      </c>
      <c r="C2746" s="441" t="s">
        <v>29098</v>
      </c>
      <c r="D2746" s="441" t="s">
        <v>71</v>
      </c>
      <c r="E2746" s="442">
        <v>165.78</v>
      </c>
    </row>
    <row r="2747" spans="1:5" ht="14.4">
      <c r="A2747" s="441" t="s">
        <v>29099</v>
      </c>
      <c r="B2747" s="441" t="s">
        <v>24078</v>
      </c>
      <c r="C2747" s="441" t="s">
        <v>29100</v>
      </c>
      <c r="D2747" s="441" t="s">
        <v>71</v>
      </c>
      <c r="E2747" s="442">
        <v>173.18</v>
      </c>
    </row>
    <row r="2748" spans="1:5" ht="14.4">
      <c r="A2748" s="441" t="s">
        <v>29101</v>
      </c>
      <c r="B2748" s="441" t="s">
        <v>24078</v>
      </c>
      <c r="C2748" s="441" t="s">
        <v>29102</v>
      </c>
      <c r="D2748" s="441" t="s">
        <v>71</v>
      </c>
      <c r="E2748" s="442">
        <v>185.05</v>
      </c>
    </row>
    <row r="2749" spans="1:5" ht="14.4">
      <c r="A2749" s="441" t="s">
        <v>29103</v>
      </c>
      <c r="B2749" s="441" t="s">
        <v>24078</v>
      </c>
      <c r="C2749" s="441" t="s">
        <v>29104</v>
      </c>
      <c r="D2749" s="441" t="s">
        <v>18764</v>
      </c>
      <c r="E2749" s="442">
        <v>123.7</v>
      </c>
    </row>
    <row r="2750" spans="1:5" ht="14.4">
      <c r="A2750" s="441" t="s">
        <v>29105</v>
      </c>
      <c r="B2750" s="441" t="s">
        <v>24078</v>
      </c>
      <c r="C2750" s="441" t="s">
        <v>29106</v>
      </c>
      <c r="D2750" s="441" t="s">
        <v>18764</v>
      </c>
      <c r="E2750" s="442">
        <v>123.7</v>
      </c>
    </row>
    <row r="2751" spans="1:5" ht="14.4">
      <c r="A2751" s="441" t="s">
        <v>29107</v>
      </c>
      <c r="B2751" s="441" t="s">
        <v>24078</v>
      </c>
      <c r="C2751" s="441" t="s">
        <v>29108</v>
      </c>
      <c r="D2751" s="441" t="s">
        <v>71</v>
      </c>
      <c r="E2751" s="442">
        <v>181.38</v>
      </c>
    </row>
    <row r="2752" spans="1:5" ht="14.4">
      <c r="A2752" s="441" t="s">
        <v>29109</v>
      </c>
      <c r="B2752" s="441" t="s">
        <v>24078</v>
      </c>
      <c r="C2752" s="441" t="s">
        <v>29110</v>
      </c>
      <c r="D2752" s="441" t="s">
        <v>71</v>
      </c>
      <c r="E2752" s="442">
        <v>173.32</v>
      </c>
    </row>
    <row r="2753" spans="1:5" ht="14.4">
      <c r="A2753" s="441" t="s">
        <v>29111</v>
      </c>
      <c r="B2753" s="441" t="s">
        <v>24078</v>
      </c>
      <c r="C2753" s="441" t="s">
        <v>29112</v>
      </c>
      <c r="D2753" s="441" t="s">
        <v>71</v>
      </c>
      <c r="E2753" s="442">
        <v>188.72</v>
      </c>
    </row>
    <row r="2754" spans="1:5" ht="14.4">
      <c r="A2754" s="441" t="s">
        <v>29113</v>
      </c>
      <c r="B2754" s="441" t="s">
        <v>24078</v>
      </c>
      <c r="C2754" s="441" t="s">
        <v>29114</v>
      </c>
      <c r="D2754" s="441" t="s">
        <v>100</v>
      </c>
      <c r="E2754" s="442">
        <v>262.41000000000003</v>
      </c>
    </row>
    <row r="2755" spans="1:5" ht="14.4">
      <c r="A2755" s="441" t="s">
        <v>29115</v>
      </c>
      <c r="B2755" s="441" t="s">
        <v>24078</v>
      </c>
      <c r="C2755" s="441" t="s">
        <v>29116</v>
      </c>
      <c r="D2755" s="441" t="s">
        <v>100</v>
      </c>
      <c r="E2755" s="442">
        <v>182.15</v>
      </c>
    </row>
    <row r="2756" spans="1:5" ht="14.4">
      <c r="A2756" s="441" t="s">
        <v>29117</v>
      </c>
      <c r="B2756" s="441" t="s">
        <v>24078</v>
      </c>
      <c r="C2756" s="441" t="s">
        <v>29118</v>
      </c>
      <c r="D2756" s="441" t="s">
        <v>100</v>
      </c>
      <c r="E2756" s="442">
        <v>195.5</v>
      </c>
    </row>
    <row r="2757" spans="1:5" ht="14.4">
      <c r="A2757" s="441" t="s">
        <v>29119</v>
      </c>
      <c r="B2757" s="441" t="s">
        <v>24078</v>
      </c>
      <c r="C2757" s="441" t="s">
        <v>29120</v>
      </c>
      <c r="D2757" s="441" t="s">
        <v>100</v>
      </c>
      <c r="E2757" s="442">
        <v>195.5</v>
      </c>
    </row>
    <row r="2758" spans="1:5" ht="14.4">
      <c r="A2758" s="441" t="s">
        <v>29121</v>
      </c>
      <c r="B2758" s="441" t="s">
        <v>24078</v>
      </c>
      <c r="C2758" s="441" t="s">
        <v>29122</v>
      </c>
      <c r="D2758" s="441" t="s">
        <v>100</v>
      </c>
      <c r="E2758" s="442">
        <v>212.5</v>
      </c>
    </row>
    <row r="2759" spans="1:5" ht="14.4">
      <c r="A2759" s="441" t="s">
        <v>29123</v>
      </c>
      <c r="B2759" s="441" t="s">
        <v>24078</v>
      </c>
      <c r="C2759" s="441" t="s">
        <v>29124</v>
      </c>
      <c r="D2759" s="441" t="s">
        <v>100</v>
      </c>
      <c r="E2759" s="442">
        <v>926.73</v>
      </c>
    </row>
    <row r="2760" spans="1:5" ht="14.4">
      <c r="A2760" s="441" t="s">
        <v>29125</v>
      </c>
      <c r="B2760" s="441" t="s">
        <v>24078</v>
      </c>
      <c r="C2760" s="441" t="s">
        <v>29126</v>
      </c>
      <c r="D2760" s="441" t="s">
        <v>100</v>
      </c>
      <c r="E2760" s="442">
        <v>961.98</v>
      </c>
    </row>
    <row r="2761" spans="1:5" ht="14.4">
      <c r="A2761" s="441" t="s">
        <v>29127</v>
      </c>
      <c r="B2761" s="441" t="s">
        <v>24078</v>
      </c>
      <c r="C2761" s="441" t="s">
        <v>29128</v>
      </c>
      <c r="D2761" s="441" t="s">
        <v>100</v>
      </c>
      <c r="E2761" s="442">
        <v>997.07</v>
      </c>
    </row>
    <row r="2762" spans="1:5" ht="14.4">
      <c r="A2762" s="441" t="s">
        <v>29129</v>
      </c>
      <c r="B2762" s="441" t="s">
        <v>24078</v>
      </c>
      <c r="C2762" s="441" t="s">
        <v>29130</v>
      </c>
      <c r="D2762" s="441" t="s">
        <v>100</v>
      </c>
      <c r="E2762" s="442">
        <v>1064.4100000000001</v>
      </c>
    </row>
    <row r="2763" spans="1:5" ht="14.4">
      <c r="A2763" s="441" t="s">
        <v>29131</v>
      </c>
      <c r="B2763" s="441" t="s">
        <v>24078</v>
      </c>
      <c r="C2763" s="441" t="s">
        <v>29132</v>
      </c>
      <c r="D2763" s="441" t="s">
        <v>100</v>
      </c>
      <c r="E2763" s="442">
        <v>205.37</v>
      </c>
    </row>
    <row r="2764" spans="1:5" ht="14.4">
      <c r="A2764" s="441" t="s">
        <v>29133</v>
      </c>
      <c r="B2764" s="441" t="s">
        <v>24078</v>
      </c>
      <c r="C2764" s="441" t="s">
        <v>29134</v>
      </c>
      <c r="D2764" s="441" t="s">
        <v>53</v>
      </c>
      <c r="E2764" s="442">
        <v>7.69</v>
      </c>
    </row>
    <row r="2765" spans="1:5" ht="14.4">
      <c r="A2765" s="441" t="s">
        <v>29135</v>
      </c>
      <c r="B2765" s="441" t="s">
        <v>24078</v>
      </c>
      <c r="C2765" s="441" t="s">
        <v>29136</v>
      </c>
      <c r="D2765" s="441" t="s">
        <v>74</v>
      </c>
      <c r="E2765" s="442">
        <v>110</v>
      </c>
    </row>
    <row r="2766" spans="1:5" ht="14.4">
      <c r="A2766" s="441" t="s">
        <v>29137</v>
      </c>
      <c r="B2766" s="441" t="s">
        <v>24078</v>
      </c>
      <c r="C2766" s="441" t="s">
        <v>29138</v>
      </c>
      <c r="D2766" s="441" t="s">
        <v>100</v>
      </c>
      <c r="E2766" s="442">
        <v>88.33</v>
      </c>
    </row>
    <row r="2767" spans="1:5" ht="16.8">
      <c r="A2767" s="441" t="s">
        <v>29139</v>
      </c>
      <c r="B2767" s="441" t="s">
        <v>24078</v>
      </c>
      <c r="C2767" s="441" t="s">
        <v>29140</v>
      </c>
      <c r="D2767" s="441" t="s">
        <v>100</v>
      </c>
      <c r="E2767" s="442">
        <v>135.33000000000001</v>
      </c>
    </row>
    <row r="2768" spans="1:5" ht="16.8">
      <c r="A2768" s="441" t="s">
        <v>29141</v>
      </c>
      <c r="B2768" s="441" t="s">
        <v>24078</v>
      </c>
      <c r="C2768" s="441" t="s">
        <v>29142</v>
      </c>
      <c r="D2768" s="441" t="s">
        <v>100</v>
      </c>
      <c r="E2768" s="442">
        <v>197.6</v>
      </c>
    </row>
    <row r="2769" spans="1:5" ht="16.8">
      <c r="A2769" s="441" t="s">
        <v>29143</v>
      </c>
      <c r="B2769" s="441" t="s">
        <v>24078</v>
      </c>
      <c r="C2769" s="441" t="s">
        <v>29144</v>
      </c>
      <c r="D2769" s="441" t="s">
        <v>100</v>
      </c>
      <c r="E2769" s="442">
        <v>145</v>
      </c>
    </row>
    <row r="2770" spans="1:5" ht="16.8">
      <c r="A2770" s="441" t="s">
        <v>29145</v>
      </c>
      <c r="B2770" s="441" t="s">
        <v>24078</v>
      </c>
      <c r="C2770" s="441" t="s">
        <v>29146</v>
      </c>
      <c r="D2770" s="441" t="s">
        <v>100</v>
      </c>
      <c r="E2770" s="442">
        <v>169.8</v>
      </c>
    </row>
    <row r="2771" spans="1:5" ht="14.4">
      <c r="A2771" s="441" t="s">
        <v>29147</v>
      </c>
      <c r="B2771" s="441" t="s">
        <v>24078</v>
      </c>
      <c r="C2771" s="441" t="s">
        <v>29148</v>
      </c>
      <c r="D2771" s="441" t="s">
        <v>100</v>
      </c>
      <c r="E2771" s="442">
        <v>5.63</v>
      </c>
    </row>
    <row r="2772" spans="1:5" ht="14.4">
      <c r="A2772" s="441" t="s">
        <v>29149</v>
      </c>
      <c r="B2772" s="441" t="s">
        <v>24078</v>
      </c>
      <c r="C2772" s="441" t="s">
        <v>29150</v>
      </c>
      <c r="D2772" s="441" t="s">
        <v>100</v>
      </c>
      <c r="E2772" s="442">
        <v>47.85</v>
      </c>
    </row>
    <row r="2773" spans="1:5" ht="14.4">
      <c r="A2773" s="441" t="s">
        <v>29151</v>
      </c>
      <c r="B2773" s="441" t="s">
        <v>24078</v>
      </c>
      <c r="C2773" s="441" t="s">
        <v>29152</v>
      </c>
      <c r="D2773" s="441" t="s">
        <v>100</v>
      </c>
      <c r="E2773" s="442">
        <v>8.5</v>
      </c>
    </row>
    <row r="2774" spans="1:5" ht="14.4">
      <c r="A2774" s="441" t="s">
        <v>29153</v>
      </c>
      <c r="B2774" s="441" t="s">
        <v>24078</v>
      </c>
      <c r="C2774" s="441" t="s">
        <v>29154</v>
      </c>
      <c r="D2774" s="441" t="s">
        <v>100</v>
      </c>
      <c r="E2774" s="442">
        <v>9.19</v>
      </c>
    </row>
    <row r="2775" spans="1:5" ht="14.4">
      <c r="A2775" s="441" t="s">
        <v>29155</v>
      </c>
      <c r="B2775" s="441" t="s">
        <v>24078</v>
      </c>
      <c r="C2775" s="441" t="s">
        <v>29156</v>
      </c>
      <c r="D2775" s="441" t="s">
        <v>100</v>
      </c>
      <c r="E2775" s="442">
        <v>109.99</v>
      </c>
    </row>
    <row r="2776" spans="1:5" ht="14.4">
      <c r="A2776" s="441" t="s">
        <v>29157</v>
      </c>
      <c r="B2776" s="441" t="s">
        <v>24078</v>
      </c>
      <c r="C2776" s="441" t="s">
        <v>29158</v>
      </c>
      <c r="D2776" s="441" t="s">
        <v>100</v>
      </c>
      <c r="E2776" s="442">
        <v>3.05</v>
      </c>
    </row>
    <row r="2777" spans="1:5" ht="14.4">
      <c r="A2777" s="441" t="s">
        <v>29159</v>
      </c>
      <c r="B2777" s="441" t="s">
        <v>24078</v>
      </c>
      <c r="C2777" s="441" t="s">
        <v>29160</v>
      </c>
      <c r="D2777" s="441" t="s">
        <v>100</v>
      </c>
      <c r="E2777" s="442">
        <v>27.71</v>
      </c>
    </row>
    <row r="2778" spans="1:5" ht="14.4">
      <c r="A2778" s="441" t="s">
        <v>29161</v>
      </c>
      <c r="B2778" s="441" t="s">
        <v>24078</v>
      </c>
      <c r="C2778" s="441" t="s">
        <v>29162</v>
      </c>
      <c r="D2778" s="441" t="s">
        <v>100</v>
      </c>
      <c r="E2778" s="442">
        <v>11.53</v>
      </c>
    </row>
    <row r="2779" spans="1:5" ht="14.4">
      <c r="A2779" s="441" t="s">
        <v>29163</v>
      </c>
      <c r="B2779" s="441" t="s">
        <v>24078</v>
      </c>
      <c r="C2779" s="441" t="s">
        <v>29164</v>
      </c>
      <c r="D2779" s="441" t="s">
        <v>100</v>
      </c>
      <c r="E2779" s="442">
        <v>15.29</v>
      </c>
    </row>
    <row r="2780" spans="1:5" ht="14.4">
      <c r="A2780" s="441" t="s">
        <v>29165</v>
      </c>
      <c r="B2780" s="441" t="s">
        <v>24078</v>
      </c>
      <c r="C2780" s="441" t="s">
        <v>29166</v>
      </c>
      <c r="D2780" s="441" t="s">
        <v>100</v>
      </c>
      <c r="E2780" s="442">
        <v>5.27</v>
      </c>
    </row>
    <row r="2781" spans="1:5" ht="14.4">
      <c r="A2781" s="441" t="s">
        <v>29167</v>
      </c>
      <c r="B2781" s="441" t="s">
        <v>24078</v>
      </c>
      <c r="C2781" s="441" t="s">
        <v>29168</v>
      </c>
      <c r="D2781" s="441" t="s">
        <v>100</v>
      </c>
      <c r="E2781" s="442">
        <v>124.98</v>
      </c>
    </row>
    <row r="2782" spans="1:5" ht="14.4">
      <c r="A2782" s="441" t="s">
        <v>29169</v>
      </c>
      <c r="B2782" s="441" t="s">
        <v>24078</v>
      </c>
      <c r="C2782" s="441" t="s">
        <v>29170</v>
      </c>
      <c r="D2782" s="441" t="s">
        <v>100</v>
      </c>
      <c r="E2782" s="442">
        <v>7</v>
      </c>
    </row>
    <row r="2783" spans="1:5" ht="14.4">
      <c r="A2783" s="441" t="s">
        <v>29171</v>
      </c>
      <c r="B2783" s="441" t="s">
        <v>24078</v>
      </c>
      <c r="C2783" s="441" t="s">
        <v>29172</v>
      </c>
      <c r="D2783" s="441" t="s">
        <v>100</v>
      </c>
      <c r="E2783" s="442">
        <v>43.4</v>
      </c>
    </row>
    <row r="2784" spans="1:5" ht="14.4">
      <c r="A2784" s="441" t="s">
        <v>29173</v>
      </c>
      <c r="B2784" s="441" t="s">
        <v>24078</v>
      </c>
      <c r="C2784" s="441" t="s">
        <v>29174</v>
      </c>
      <c r="D2784" s="441" t="s">
        <v>100</v>
      </c>
      <c r="E2784" s="442">
        <v>11.5</v>
      </c>
    </row>
    <row r="2785" spans="1:5" ht="14.4">
      <c r="A2785" s="441" t="s">
        <v>29175</v>
      </c>
      <c r="B2785" s="441" t="s">
        <v>24078</v>
      </c>
      <c r="C2785" s="441" t="s">
        <v>29176</v>
      </c>
      <c r="D2785" s="441" t="s">
        <v>100</v>
      </c>
      <c r="E2785" s="442">
        <v>52.5</v>
      </c>
    </row>
    <row r="2786" spans="1:5" ht="14.4">
      <c r="A2786" s="441" t="s">
        <v>29177</v>
      </c>
      <c r="B2786" s="441" t="s">
        <v>24078</v>
      </c>
      <c r="C2786" s="441" t="s">
        <v>29178</v>
      </c>
      <c r="D2786" s="441" t="s">
        <v>100</v>
      </c>
      <c r="E2786" s="442">
        <v>71.3</v>
      </c>
    </row>
    <row r="2787" spans="1:5" ht="14.4">
      <c r="A2787" s="441" t="s">
        <v>29179</v>
      </c>
      <c r="B2787" s="441" t="s">
        <v>24078</v>
      </c>
      <c r="C2787" s="441" t="s">
        <v>29180</v>
      </c>
      <c r="D2787" s="441" t="s">
        <v>53</v>
      </c>
      <c r="E2787" s="442">
        <v>13.33</v>
      </c>
    </row>
    <row r="2788" spans="1:5" ht="14.4">
      <c r="A2788" s="441" t="s">
        <v>29181</v>
      </c>
      <c r="B2788" s="441" t="s">
        <v>24078</v>
      </c>
      <c r="C2788" s="441" t="s">
        <v>29182</v>
      </c>
      <c r="D2788" s="441" t="s">
        <v>24337</v>
      </c>
      <c r="E2788" s="442">
        <v>15</v>
      </c>
    </row>
    <row r="2789" spans="1:5" ht="14.4">
      <c r="A2789" s="441" t="s">
        <v>29183</v>
      </c>
      <c r="B2789" s="441" t="s">
        <v>24078</v>
      </c>
      <c r="C2789" s="441" t="s">
        <v>29184</v>
      </c>
      <c r="D2789" s="441" t="s">
        <v>24337</v>
      </c>
      <c r="E2789" s="442">
        <v>11</v>
      </c>
    </row>
    <row r="2790" spans="1:5" ht="14.4">
      <c r="A2790" s="441" t="s">
        <v>29185</v>
      </c>
      <c r="B2790" s="441" t="s">
        <v>24078</v>
      </c>
      <c r="C2790" s="441" t="s">
        <v>29186</v>
      </c>
      <c r="D2790" s="441" t="s">
        <v>24340</v>
      </c>
      <c r="E2790" s="442">
        <v>24.89</v>
      </c>
    </row>
    <row r="2791" spans="1:5" ht="14.4">
      <c r="A2791" s="441" t="s">
        <v>29187</v>
      </c>
      <c r="B2791" s="441" t="s">
        <v>24078</v>
      </c>
      <c r="C2791" s="441" t="s">
        <v>29188</v>
      </c>
      <c r="D2791" s="441" t="s">
        <v>126</v>
      </c>
      <c r="E2791" s="442">
        <v>11.63</v>
      </c>
    </row>
    <row r="2792" spans="1:5" ht="16.8">
      <c r="A2792" s="441" t="s">
        <v>29189</v>
      </c>
      <c r="B2792" s="441" t="s">
        <v>24078</v>
      </c>
      <c r="C2792" s="441" t="s">
        <v>29190</v>
      </c>
      <c r="D2792" s="441" t="s">
        <v>24222</v>
      </c>
      <c r="E2792" s="442">
        <v>17.75</v>
      </c>
    </row>
    <row r="2793" spans="1:5" ht="14.4">
      <c r="A2793" s="441" t="s">
        <v>29191</v>
      </c>
      <c r="B2793" s="441" t="s">
        <v>24078</v>
      </c>
      <c r="C2793" s="441" t="s">
        <v>29192</v>
      </c>
      <c r="D2793" s="441" t="s">
        <v>24222</v>
      </c>
      <c r="E2793" s="442">
        <v>15.31</v>
      </c>
    </row>
    <row r="2794" spans="1:5" ht="14.4">
      <c r="A2794" s="441" t="s">
        <v>29193</v>
      </c>
      <c r="B2794" s="441" t="s">
        <v>24078</v>
      </c>
      <c r="C2794" s="441" t="s">
        <v>29194</v>
      </c>
      <c r="D2794" s="441" t="s">
        <v>24222</v>
      </c>
      <c r="E2794" s="442">
        <v>5.89</v>
      </c>
    </row>
    <row r="2795" spans="1:5" ht="14.4">
      <c r="A2795" s="441" t="s">
        <v>29195</v>
      </c>
      <c r="B2795" s="441" t="s">
        <v>24078</v>
      </c>
      <c r="C2795" s="441" t="s">
        <v>29196</v>
      </c>
      <c r="D2795" s="441" t="s">
        <v>24222</v>
      </c>
      <c r="E2795" s="442">
        <v>16</v>
      </c>
    </row>
    <row r="2796" spans="1:5" ht="14.4">
      <c r="A2796" s="441" t="s">
        <v>29197</v>
      </c>
      <c r="B2796" s="441" t="s">
        <v>24078</v>
      </c>
      <c r="C2796" s="441" t="s">
        <v>29198</v>
      </c>
      <c r="D2796" s="441" t="s">
        <v>24222</v>
      </c>
      <c r="E2796" s="442">
        <v>5.37</v>
      </c>
    </row>
    <row r="2797" spans="1:5" ht="14.4">
      <c r="A2797" s="441" t="s">
        <v>29199</v>
      </c>
      <c r="B2797" s="441" t="s">
        <v>24078</v>
      </c>
      <c r="C2797" s="441" t="s">
        <v>29200</v>
      </c>
      <c r="D2797" s="441" t="s">
        <v>53</v>
      </c>
      <c r="E2797" s="442">
        <v>126.05</v>
      </c>
    </row>
    <row r="2798" spans="1:5" ht="14.4">
      <c r="A2798" s="441" t="s">
        <v>29201</v>
      </c>
      <c r="B2798" s="441" t="s">
        <v>24078</v>
      </c>
      <c r="C2798" s="441" t="s">
        <v>29202</v>
      </c>
      <c r="D2798" s="441" t="s">
        <v>126</v>
      </c>
      <c r="E2798" s="442">
        <v>11.49</v>
      </c>
    </row>
    <row r="2799" spans="1:5" ht="14.4">
      <c r="A2799" s="441" t="s">
        <v>29203</v>
      </c>
      <c r="B2799" s="441" t="s">
        <v>24078</v>
      </c>
      <c r="C2799" s="441" t="s">
        <v>29204</v>
      </c>
      <c r="D2799" s="441" t="s">
        <v>126</v>
      </c>
      <c r="E2799" s="442">
        <v>16.71</v>
      </c>
    </row>
    <row r="2800" spans="1:5" ht="14.4">
      <c r="A2800" s="441" t="s">
        <v>29205</v>
      </c>
      <c r="B2800" s="441" t="s">
        <v>24078</v>
      </c>
      <c r="C2800" s="441" t="s">
        <v>29206</v>
      </c>
      <c r="D2800" s="441" t="s">
        <v>126</v>
      </c>
      <c r="E2800" s="442">
        <v>8.68</v>
      </c>
    </row>
    <row r="2801" spans="1:5" ht="14.4">
      <c r="A2801" s="441" t="s">
        <v>29207</v>
      </c>
      <c r="B2801" s="441" t="s">
        <v>24078</v>
      </c>
      <c r="C2801" s="441" t="s">
        <v>29208</v>
      </c>
      <c r="D2801" s="441" t="s">
        <v>126</v>
      </c>
      <c r="E2801" s="442">
        <v>9.26</v>
      </c>
    </row>
    <row r="2802" spans="1:5" ht="14.4">
      <c r="A2802" s="441" t="s">
        <v>29209</v>
      </c>
      <c r="B2802" s="441" t="s">
        <v>24078</v>
      </c>
      <c r="C2802" s="441" t="s">
        <v>29210</v>
      </c>
      <c r="D2802" s="441" t="s">
        <v>100</v>
      </c>
      <c r="E2802" s="442">
        <v>3.25</v>
      </c>
    </row>
    <row r="2803" spans="1:5" ht="14.4">
      <c r="A2803" s="441" t="s">
        <v>29211</v>
      </c>
      <c r="B2803" s="441" t="s">
        <v>24078</v>
      </c>
      <c r="C2803" s="441" t="s">
        <v>29212</v>
      </c>
      <c r="D2803" s="441" t="s">
        <v>100</v>
      </c>
      <c r="E2803" s="442">
        <v>2.58</v>
      </c>
    </row>
    <row r="2804" spans="1:5" ht="14.4">
      <c r="A2804" s="441" t="s">
        <v>29213</v>
      </c>
      <c r="B2804" s="441" t="s">
        <v>24078</v>
      </c>
      <c r="C2804" s="441" t="s">
        <v>29214</v>
      </c>
      <c r="D2804" s="441" t="s">
        <v>100</v>
      </c>
      <c r="E2804" s="442">
        <v>1.79</v>
      </c>
    </row>
    <row r="2805" spans="1:5" ht="14.4">
      <c r="A2805" s="441" t="s">
        <v>29215</v>
      </c>
      <c r="B2805" s="441" t="s">
        <v>24078</v>
      </c>
      <c r="C2805" s="441" t="s">
        <v>29216</v>
      </c>
      <c r="D2805" s="441" t="s">
        <v>74</v>
      </c>
      <c r="E2805" s="442">
        <v>17.34</v>
      </c>
    </row>
    <row r="2806" spans="1:5" ht="14.4">
      <c r="A2806" s="441" t="s">
        <v>29217</v>
      </c>
      <c r="B2806" s="441" t="s">
        <v>24078</v>
      </c>
      <c r="C2806" s="441" t="s">
        <v>29218</v>
      </c>
      <c r="D2806" s="441" t="s">
        <v>74</v>
      </c>
      <c r="E2806" s="442">
        <v>15.52</v>
      </c>
    </row>
    <row r="2807" spans="1:5" ht="14.4">
      <c r="A2807" s="441" t="s">
        <v>29219</v>
      </c>
      <c r="B2807" s="441" t="s">
        <v>24078</v>
      </c>
      <c r="C2807" s="441" t="s">
        <v>29220</v>
      </c>
      <c r="D2807" s="441" t="s">
        <v>74</v>
      </c>
      <c r="E2807" s="442">
        <v>27</v>
      </c>
    </row>
    <row r="2808" spans="1:5" ht="14.4">
      <c r="A2808" s="441" t="s">
        <v>29221</v>
      </c>
      <c r="B2808" s="441" t="s">
        <v>24078</v>
      </c>
      <c r="C2808" s="441" t="s">
        <v>29222</v>
      </c>
      <c r="D2808" s="441" t="s">
        <v>74</v>
      </c>
      <c r="E2808" s="442">
        <v>27.08</v>
      </c>
    </row>
    <row r="2809" spans="1:5" ht="14.4">
      <c r="A2809" s="441" t="s">
        <v>29223</v>
      </c>
      <c r="B2809" s="441" t="s">
        <v>24078</v>
      </c>
      <c r="C2809" s="441" t="s">
        <v>29224</v>
      </c>
      <c r="D2809" s="441" t="s">
        <v>74</v>
      </c>
      <c r="E2809" s="442">
        <v>26.44</v>
      </c>
    </row>
    <row r="2810" spans="1:5" ht="14.4">
      <c r="A2810" s="441" t="s">
        <v>29225</v>
      </c>
      <c r="B2810" s="441" t="s">
        <v>24078</v>
      </c>
      <c r="C2810" s="441" t="s">
        <v>29226</v>
      </c>
      <c r="D2810" s="441" t="s">
        <v>74</v>
      </c>
      <c r="E2810" s="442">
        <v>59.9</v>
      </c>
    </row>
    <row r="2811" spans="1:5" ht="14.4">
      <c r="A2811" s="441" t="s">
        <v>29227</v>
      </c>
      <c r="B2811" s="441" t="s">
        <v>24078</v>
      </c>
      <c r="C2811" s="441" t="s">
        <v>29228</v>
      </c>
      <c r="D2811" s="441" t="s">
        <v>74</v>
      </c>
      <c r="E2811" s="442">
        <v>43.2</v>
      </c>
    </row>
    <row r="2812" spans="1:5" ht="14.4">
      <c r="A2812" s="441" t="s">
        <v>29229</v>
      </c>
      <c r="B2812" s="441" t="s">
        <v>24078</v>
      </c>
      <c r="C2812" s="441" t="s">
        <v>29230</v>
      </c>
      <c r="D2812" s="441" t="s">
        <v>74</v>
      </c>
      <c r="E2812" s="442">
        <v>66.55</v>
      </c>
    </row>
    <row r="2813" spans="1:5" ht="14.4">
      <c r="A2813" s="441" t="s">
        <v>29231</v>
      </c>
      <c r="B2813" s="441" t="s">
        <v>24078</v>
      </c>
      <c r="C2813" s="441" t="s">
        <v>29232</v>
      </c>
      <c r="D2813" s="441" t="s">
        <v>100</v>
      </c>
      <c r="E2813" s="442">
        <v>3</v>
      </c>
    </row>
    <row r="2814" spans="1:5" ht="14.4">
      <c r="A2814" s="441" t="s">
        <v>29233</v>
      </c>
      <c r="B2814" s="441" t="s">
        <v>24078</v>
      </c>
      <c r="C2814" s="441" t="s">
        <v>29234</v>
      </c>
      <c r="D2814" s="441" t="s">
        <v>100</v>
      </c>
      <c r="E2814" s="442">
        <v>48.42</v>
      </c>
    </row>
    <row r="2815" spans="1:5" ht="14.4">
      <c r="A2815" s="441" t="s">
        <v>29235</v>
      </c>
      <c r="B2815" s="441" t="s">
        <v>24078</v>
      </c>
      <c r="C2815" s="441" t="s">
        <v>29236</v>
      </c>
      <c r="D2815" s="441" t="s">
        <v>100</v>
      </c>
      <c r="E2815" s="442">
        <v>140</v>
      </c>
    </row>
    <row r="2816" spans="1:5" ht="14.4">
      <c r="A2816" s="441" t="s">
        <v>29237</v>
      </c>
      <c r="B2816" s="441" t="s">
        <v>24078</v>
      </c>
      <c r="C2816" s="441" t="s">
        <v>29238</v>
      </c>
      <c r="D2816" s="441" t="s">
        <v>100</v>
      </c>
      <c r="E2816" s="442">
        <v>40.79</v>
      </c>
    </row>
    <row r="2817" spans="1:5" ht="14.4">
      <c r="A2817" s="441" t="s">
        <v>29239</v>
      </c>
      <c r="B2817" s="441" t="s">
        <v>24078</v>
      </c>
      <c r="C2817" s="441" t="s">
        <v>29240</v>
      </c>
      <c r="D2817" s="441" t="s">
        <v>24273</v>
      </c>
      <c r="E2817" s="442">
        <v>1.54</v>
      </c>
    </row>
    <row r="2818" spans="1:5" ht="14.4">
      <c r="A2818" s="441" t="s">
        <v>29241</v>
      </c>
      <c r="B2818" s="441" t="s">
        <v>24078</v>
      </c>
      <c r="C2818" s="441" t="s">
        <v>29242</v>
      </c>
      <c r="D2818" s="441" t="s">
        <v>100</v>
      </c>
      <c r="E2818" s="442">
        <v>0.61</v>
      </c>
    </row>
    <row r="2819" spans="1:5" ht="14.4">
      <c r="A2819" s="441" t="s">
        <v>29243</v>
      </c>
      <c r="B2819" s="441" t="s">
        <v>24078</v>
      </c>
      <c r="C2819" s="441" t="s">
        <v>29244</v>
      </c>
      <c r="D2819" s="441" t="s">
        <v>100</v>
      </c>
      <c r="E2819" s="442">
        <v>0.71</v>
      </c>
    </row>
    <row r="2820" spans="1:5" ht="14.4">
      <c r="A2820" s="441" t="s">
        <v>29245</v>
      </c>
      <c r="B2820" s="441" t="s">
        <v>24078</v>
      </c>
      <c r="C2820" s="441" t="s">
        <v>29246</v>
      </c>
      <c r="D2820" s="441" t="s">
        <v>100</v>
      </c>
      <c r="E2820" s="442">
        <v>0.91</v>
      </c>
    </row>
    <row r="2821" spans="1:5" ht="14.4">
      <c r="A2821" s="441" t="s">
        <v>29247</v>
      </c>
      <c r="B2821" s="441" t="s">
        <v>24078</v>
      </c>
      <c r="C2821" s="441" t="s">
        <v>29248</v>
      </c>
      <c r="D2821" s="441" t="s">
        <v>100</v>
      </c>
      <c r="E2821" s="442">
        <v>0.36</v>
      </c>
    </row>
    <row r="2822" spans="1:5" ht="14.4">
      <c r="A2822" s="441" t="s">
        <v>29249</v>
      </c>
      <c r="B2822" s="441" t="s">
        <v>24078</v>
      </c>
      <c r="C2822" s="441" t="s">
        <v>29250</v>
      </c>
      <c r="D2822" s="441" t="s">
        <v>126</v>
      </c>
      <c r="E2822" s="442">
        <v>23.52</v>
      </c>
    </row>
    <row r="2823" spans="1:5" ht="14.4">
      <c r="A2823" s="441" t="s">
        <v>29251</v>
      </c>
      <c r="B2823" s="441" t="s">
        <v>24078</v>
      </c>
      <c r="C2823" s="441" t="s">
        <v>29252</v>
      </c>
      <c r="D2823" s="441" t="s">
        <v>74</v>
      </c>
      <c r="E2823" s="442">
        <v>58.53</v>
      </c>
    </row>
    <row r="2824" spans="1:5" ht="14.4">
      <c r="A2824" s="441" t="s">
        <v>29253</v>
      </c>
      <c r="B2824" s="441" t="s">
        <v>24078</v>
      </c>
      <c r="C2824" s="441" t="s">
        <v>29254</v>
      </c>
      <c r="D2824" s="441" t="s">
        <v>74</v>
      </c>
      <c r="E2824" s="442">
        <v>69.5</v>
      </c>
    </row>
    <row r="2825" spans="1:5" ht="14.4">
      <c r="A2825" s="441" t="s">
        <v>29255</v>
      </c>
      <c r="B2825" s="441" t="s">
        <v>24078</v>
      </c>
      <c r="C2825" s="441" t="s">
        <v>29256</v>
      </c>
      <c r="D2825" s="441" t="s">
        <v>53</v>
      </c>
      <c r="E2825" s="442">
        <v>175</v>
      </c>
    </row>
    <row r="2826" spans="1:5" ht="14.4">
      <c r="A2826" s="441" t="s">
        <v>29257</v>
      </c>
      <c r="B2826" s="441" t="s">
        <v>24078</v>
      </c>
      <c r="C2826" s="441" t="s">
        <v>29258</v>
      </c>
      <c r="D2826" s="441" t="s">
        <v>53</v>
      </c>
      <c r="E2826" s="442">
        <v>141</v>
      </c>
    </row>
    <row r="2827" spans="1:5" ht="14.4">
      <c r="A2827" s="441" t="s">
        <v>29259</v>
      </c>
      <c r="B2827" s="441" t="s">
        <v>24078</v>
      </c>
      <c r="C2827" s="441" t="s">
        <v>29260</v>
      </c>
      <c r="D2827" s="441" t="s">
        <v>53</v>
      </c>
      <c r="E2827" s="442">
        <v>105</v>
      </c>
    </row>
    <row r="2828" spans="1:5" ht="14.4">
      <c r="A2828" s="441" t="s">
        <v>29261</v>
      </c>
      <c r="B2828" s="441" t="s">
        <v>24078</v>
      </c>
      <c r="C2828" s="441" t="s">
        <v>29262</v>
      </c>
      <c r="D2828" s="441" t="s">
        <v>126</v>
      </c>
      <c r="E2828" s="442">
        <v>80.97</v>
      </c>
    </row>
    <row r="2829" spans="1:5" ht="14.4">
      <c r="A2829" s="441" t="s">
        <v>29263</v>
      </c>
      <c r="B2829" s="441" t="s">
        <v>24078</v>
      </c>
      <c r="C2829" s="441" t="s">
        <v>29264</v>
      </c>
      <c r="D2829" s="441" t="s">
        <v>126</v>
      </c>
      <c r="E2829" s="442">
        <v>124.99</v>
      </c>
    </row>
    <row r="2830" spans="1:5" ht="14.4">
      <c r="A2830" s="441" t="s">
        <v>29265</v>
      </c>
      <c r="B2830" s="441" t="s">
        <v>24078</v>
      </c>
      <c r="C2830" s="441" t="s">
        <v>29266</v>
      </c>
      <c r="D2830" s="441" t="s">
        <v>126</v>
      </c>
      <c r="E2830" s="442">
        <v>7.62</v>
      </c>
    </row>
    <row r="2831" spans="1:5" ht="14.4">
      <c r="A2831" s="441" t="s">
        <v>29267</v>
      </c>
      <c r="B2831" s="441" t="s">
        <v>24078</v>
      </c>
      <c r="C2831" s="441" t="s">
        <v>28287</v>
      </c>
      <c r="D2831" s="441" t="s">
        <v>526</v>
      </c>
      <c r="E2831" s="442">
        <v>2.86</v>
      </c>
    </row>
    <row r="2832" spans="1:5" ht="14.4">
      <c r="A2832" s="441" t="s">
        <v>29268</v>
      </c>
      <c r="B2832" s="441" t="s">
        <v>24078</v>
      </c>
      <c r="C2832" s="441" t="s">
        <v>29269</v>
      </c>
      <c r="D2832" s="441" t="s">
        <v>526</v>
      </c>
      <c r="E2832" s="442">
        <v>4.8499999999999996</v>
      </c>
    </row>
    <row r="2833" spans="1:5" ht="14.4">
      <c r="A2833" s="441" t="s">
        <v>29270</v>
      </c>
      <c r="B2833" s="441" t="s">
        <v>24078</v>
      </c>
      <c r="C2833" s="441" t="s">
        <v>29271</v>
      </c>
      <c r="D2833" s="441" t="s">
        <v>526</v>
      </c>
      <c r="E2833" s="442">
        <v>5.37</v>
      </c>
    </row>
    <row r="2834" spans="1:5" ht="14.4">
      <c r="A2834" s="441" t="s">
        <v>29272</v>
      </c>
      <c r="B2834" s="441" t="s">
        <v>24078</v>
      </c>
      <c r="C2834" s="441" t="s">
        <v>29273</v>
      </c>
      <c r="D2834" s="441" t="s">
        <v>18764</v>
      </c>
      <c r="E2834" s="442">
        <v>3844.49</v>
      </c>
    </row>
    <row r="2835" spans="1:5" ht="14.4">
      <c r="A2835" s="441" t="s">
        <v>29274</v>
      </c>
      <c r="B2835" s="441" t="s">
        <v>24078</v>
      </c>
      <c r="C2835" s="441" t="s">
        <v>29275</v>
      </c>
      <c r="D2835" s="441" t="s">
        <v>18764</v>
      </c>
      <c r="E2835" s="442">
        <v>2987.66</v>
      </c>
    </row>
    <row r="2836" spans="1:5" ht="14.4">
      <c r="A2836" s="441" t="s">
        <v>29276</v>
      </c>
      <c r="B2836" s="441" t="s">
        <v>24078</v>
      </c>
      <c r="C2836" s="441" t="s">
        <v>29277</v>
      </c>
      <c r="D2836" s="441" t="s">
        <v>18764</v>
      </c>
      <c r="E2836" s="442">
        <v>2701.03</v>
      </c>
    </row>
    <row r="2837" spans="1:5" ht="14.4">
      <c r="A2837" s="441" t="s">
        <v>29278</v>
      </c>
      <c r="B2837" s="441" t="s">
        <v>24078</v>
      </c>
      <c r="C2837" s="441" t="s">
        <v>29279</v>
      </c>
      <c r="D2837" s="441" t="s">
        <v>24538</v>
      </c>
      <c r="E2837" s="442">
        <v>950</v>
      </c>
    </row>
    <row r="2838" spans="1:5" ht="14.4">
      <c r="A2838" s="441" t="s">
        <v>29280</v>
      </c>
      <c r="B2838" s="441" t="s">
        <v>24078</v>
      </c>
      <c r="C2838" s="441" t="s">
        <v>29281</v>
      </c>
      <c r="D2838" s="441" t="s">
        <v>24538</v>
      </c>
      <c r="E2838" s="442">
        <v>1700</v>
      </c>
    </row>
    <row r="2839" spans="1:5" ht="14.4">
      <c r="A2839" s="441" t="s">
        <v>29282</v>
      </c>
      <c r="B2839" s="441" t="s">
        <v>24078</v>
      </c>
      <c r="C2839" s="441" t="s">
        <v>29283</v>
      </c>
      <c r="D2839" s="441" t="s">
        <v>74</v>
      </c>
      <c r="E2839" s="442">
        <v>78.53</v>
      </c>
    </row>
    <row r="2840" spans="1:5" ht="14.4">
      <c r="A2840" s="441" t="s">
        <v>29284</v>
      </c>
      <c r="B2840" s="441" t="s">
        <v>24078</v>
      </c>
      <c r="C2840" s="441" t="s">
        <v>29285</v>
      </c>
      <c r="D2840" s="441" t="s">
        <v>74</v>
      </c>
      <c r="E2840" s="442">
        <v>34.53</v>
      </c>
    </row>
    <row r="2841" spans="1:5" ht="14.4">
      <c r="A2841" s="441" t="s">
        <v>29286</v>
      </c>
      <c r="B2841" s="441" t="s">
        <v>24078</v>
      </c>
      <c r="C2841" s="441" t="s">
        <v>29287</v>
      </c>
      <c r="D2841" s="441" t="s">
        <v>53</v>
      </c>
      <c r="E2841" s="442">
        <v>2.67</v>
      </c>
    </row>
    <row r="2842" spans="1:5" ht="14.4">
      <c r="A2842" s="441" t="s">
        <v>29288</v>
      </c>
      <c r="B2842" s="441" t="s">
        <v>24078</v>
      </c>
      <c r="C2842" s="441" t="s">
        <v>29289</v>
      </c>
      <c r="D2842" s="441" t="s">
        <v>53</v>
      </c>
      <c r="E2842" s="442">
        <v>6.87</v>
      </c>
    </row>
    <row r="2843" spans="1:5" ht="14.4">
      <c r="A2843" s="441" t="s">
        <v>29290</v>
      </c>
      <c r="B2843" s="441" t="s">
        <v>24078</v>
      </c>
      <c r="C2843" s="441" t="s">
        <v>29291</v>
      </c>
      <c r="D2843" s="441" t="s">
        <v>74</v>
      </c>
      <c r="E2843" s="442">
        <v>34.53</v>
      </c>
    </row>
    <row r="2844" spans="1:5" ht="14.4">
      <c r="A2844" s="441" t="s">
        <v>29292</v>
      </c>
      <c r="B2844" s="441" t="s">
        <v>24078</v>
      </c>
      <c r="C2844" s="441" t="s">
        <v>29293</v>
      </c>
      <c r="D2844" s="441" t="s">
        <v>74</v>
      </c>
      <c r="E2844" s="442">
        <v>29.15</v>
      </c>
    </row>
    <row r="2845" spans="1:5" ht="14.4">
      <c r="A2845" s="441" t="s">
        <v>29294</v>
      </c>
      <c r="B2845" s="441" t="s">
        <v>24078</v>
      </c>
      <c r="C2845" s="441" t="s">
        <v>29295</v>
      </c>
      <c r="D2845" s="441" t="s">
        <v>71</v>
      </c>
      <c r="E2845" s="442">
        <v>6001.67</v>
      </c>
    </row>
    <row r="2846" spans="1:5" ht="14.4">
      <c r="A2846" s="441" t="s">
        <v>29296</v>
      </c>
      <c r="B2846" s="441" t="s">
        <v>24078</v>
      </c>
      <c r="C2846" s="441" t="s">
        <v>29297</v>
      </c>
      <c r="D2846" s="441" t="s">
        <v>53</v>
      </c>
      <c r="E2846" s="442">
        <v>35.5</v>
      </c>
    </row>
    <row r="2847" spans="1:5" ht="14.4">
      <c r="A2847" s="441" t="s">
        <v>29298</v>
      </c>
      <c r="B2847" s="441" t="s">
        <v>24078</v>
      </c>
      <c r="C2847" s="441" t="s">
        <v>29299</v>
      </c>
      <c r="D2847" s="441" t="s">
        <v>53</v>
      </c>
      <c r="E2847" s="442">
        <v>27</v>
      </c>
    </row>
    <row r="2848" spans="1:5" ht="14.4">
      <c r="A2848" s="441" t="s">
        <v>29300</v>
      </c>
      <c r="B2848" s="441" t="s">
        <v>24078</v>
      </c>
      <c r="C2848" s="441" t="s">
        <v>29301</v>
      </c>
      <c r="D2848" s="441" t="s">
        <v>53</v>
      </c>
      <c r="E2848" s="442">
        <v>16</v>
      </c>
    </row>
    <row r="2849" spans="1:5" ht="14.4">
      <c r="A2849" s="441" t="s">
        <v>29302</v>
      </c>
      <c r="B2849" s="441" t="s">
        <v>24078</v>
      </c>
      <c r="C2849" s="441" t="s">
        <v>29303</v>
      </c>
      <c r="D2849" s="441" t="s">
        <v>53</v>
      </c>
      <c r="E2849" s="442">
        <v>11.5</v>
      </c>
    </row>
    <row r="2850" spans="1:5" ht="14.4">
      <c r="A2850" s="441" t="s">
        <v>29304</v>
      </c>
      <c r="B2850" s="441" t="s">
        <v>24078</v>
      </c>
      <c r="C2850" s="441" t="s">
        <v>29305</v>
      </c>
      <c r="D2850" s="441" t="s">
        <v>53</v>
      </c>
      <c r="E2850" s="442">
        <v>5</v>
      </c>
    </row>
    <row r="2851" spans="1:5" ht="14.4">
      <c r="A2851" s="441" t="s">
        <v>29306</v>
      </c>
      <c r="B2851" s="441" t="s">
        <v>24078</v>
      </c>
      <c r="C2851" s="441" t="s">
        <v>29307</v>
      </c>
      <c r="D2851" s="441" t="s">
        <v>53</v>
      </c>
      <c r="E2851" s="442">
        <v>4</v>
      </c>
    </row>
    <row r="2852" spans="1:5" ht="14.4">
      <c r="A2852" s="441" t="s">
        <v>29308</v>
      </c>
      <c r="B2852" s="441" t="s">
        <v>24078</v>
      </c>
      <c r="C2852" s="441" t="s">
        <v>29309</v>
      </c>
      <c r="D2852" s="441" t="s">
        <v>53</v>
      </c>
      <c r="E2852" s="442">
        <v>10.3</v>
      </c>
    </row>
    <row r="2853" spans="1:5" ht="14.4">
      <c r="A2853" s="441" t="s">
        <v>29310</v>
      </c>
      <c r="B2853" s="441" t="s">
        <v>24078</v>
      </c>
      <c r="C2853" s="441" t="s">
        <v>29311</v>
      </c>
      <c r="D2853" s="441" t="s">
        <v>53</v>
      </c>
      <c r="E2853" s="442">
        <v>2.67</v>
      </c>
    </row>
    <row r="2854" spans="1:5" ht="14.4">
      <c r="A2854" s="441" t="s">
        <v>29312</v>
      </c>
      <c r="B2854" s="441" t="s">
        <v>24078</v>
      </c>
      <c r="C2854" s="441" t="s">
        <v>29313</v>
      </c>
      <c r="D2854" s="441" t="s">
        <v>74</v>
      </c>
      <c r="E2854" s="442">
        <v>21.77</v>
      </c>
    </row>
    <row r="2855" spans="1:5" ht="14.4">
      <c r="A2855" s="441" t="s">
        <v>29314</v>
      </c>
      <c r="B2855" s="441" t="s">
        <v>24078</v>
      </c>
      <c r="C2855" s="441" t="s">
        <v>29315</v>
      </c>
      <c r="D2855" s="441" t="s">
        <v>74</v>
      </c>
      <c r="E2855" s="442">
        <v>25.7</v>
      </c>
    </row>
    <row r="2856" spans="1:5" ht="14.4">
      <c r="A2856" s="441" t="s">
        <v>29316</v>
      </c>
      <c r="B2856" s="441" t="s">
        <v>24078</v>
      </c>
      <c r="C2856" s="441" t="s">
        <v>29317</v>
      </c>
      <c r="D2856" s="441" t="s">
        <v>74</v>
      </c>
      <c r="E2856" s="442">
        <v>45.5</v>
      </c>
    </row>
    <row r="2857" spans="1:5" ht="14.4">
      <c r="A2857" s="441" t="s">
        <v>29318</v>
      </c>
      <c r="B2857" s="441" t="s">
        <v>24078</v>
      </c>
      <c r="C2857" s="441" t="s">
        <v>29319</v>
      </c>
      <c r="D2857" s="441" t="s">
        <v>74</v>
      </c>
      <c r="E2857" s="442">
        <v>46</v>
      </c>
    </row>
    <row r="2858" spans="1:5" ht="14.4">
      <c r="A2858" s="441" t="s">
        <v>29320</v>
      </c>
      <c r="B2858" s="441" t="s">
        <v>24078</v>
      </c>
      <c r="C2858" s="441" t="s">
        <v>29321</v>
      </c>
      <c r="D2858" s="441" t="s">
        <v>74</v>
      </c>
      <c r="E2858" s="442">
        <v>28</v>
      </c>
    </row>
    <row r="2859" spans="1:5" ht="14.4">
      <c r="A2859" s="441" t="s">
        <v>29322</v>
      </c>
      <c r="B2859" s="441" t="s">
        <v>24078</v>
      </c>
      <c r="C2859" s="441" t="s">
        <v>29323</v>
      </c>
      <c r="D2859" s="441" t="s">
        <v>74</v>
      </c>
      <c r="E2859" s="442">
        <v>55.81</v>
      </c>
    </row>
    <row r="2860" spans="1:5" ht="14.4">
      <c r="A2860" s="441" t="s">
        <v>29324</v>
      </c>
      <c r="B2860" s="441" t="s">
        <v>24078</v>
      </c>
      <c r="C2860" s="441" t="s">
        <v>29325</v>
      </c>
      <c r="D2860" s="441" t="s">
        <v>53</v>
      </c>
      <c r="E2860" s="442">
        <v>11.33</v>
      </c>
    </row>
    <row r="2861" spans="1:5" ht="14.4">
      <c r="A2861" s="441" t="s">
        <v>29326</v>
      </c>
      <c r="B2861" s="441" t="s">
        <v>24078</v>
      </c>
      <c r="C2861" s="441" t="s">
        <v>29327</v>
      </c>
      <c r="D2861" s="441" t="s">
        <v>53</v>
      </c>
      <c r="E2861" s="442">
        <v>21.76</v>
      </c>
    </row>
    <row r="2862" spans="1:5" ht="14.4">
      <c r="A2862" s="441" t="s">
        <v>29328</v>
      </c>
      <c r="B2862" s="441" t="s">
        <v>24078</v>
      </c>
      <c r="C2862" s="441" t="s">
        <v>29329</v>
      </c>
      <c r="D2862" s="441" t="s">
        <v>74</v>
      </c>
      <c r="E2862" s="442">
        <v>119.9</v>
      </c>
    </row>
    <row r="2863" spans="1:5" ht="14.4">
      <c r="A2863" s="441" t="s">
        <v>29330</v>
      </c>
      <c r="B2863" s="441" t="s">
        <v>24078</v>
      </c>
      <c r="C2863" s="441" t="s">
        <v>29331</v>
      </c>
      <c r="D2863" s="441" t="s">
        <v>74</v>
      </c>
      <c r="E2863" s="442">
        <v>31.51</v>
      </c>
    </row>
    <row r="2864" spans="1:5" ht="14.4">
      <c r="A2864" s="441" t="s">
        <v>29332</v>
      </c>
      <c r="B2864" s="441" t="s">
        <v>24078</v>
      </c>
      <c r="C2864" s="441" t="s">
        <v>29333</v>
      </c>
      <c r="D2864" s="441" t="s">
        <v>100</v>
      </c>
      <c r="E2864" s="442">
        <v>208.21</v>
      </c>
    </row>
    <row r="2865" spans="1:5" ht="14.4">
      <c r="A2865" s="441" t="s">
        <v>29334</v>
      </c>
      <c r="B2865" s="441" t="s">
        <v>24078</v>
      </c>
      <c r="C2865" s="441" t="s">
        <v>29335</v>
      </c>
      <c r="D2865" s="441" t="s">
        <v>53</v>
      </c>
      <c r="E2865" s="442">
        <v>2.2799999999999998</v>
      </c>
    </row>
    <row r="2866" spans="1:5" ht="14.4">
      <c r="A2866" s="441" t="s">
        <v>29336</v>
      </c>
      <c r="B2866" s="441" t="s">
        <v>24078</v>
      </c>
      <c r="C2866" s="441" t="s">
        <v>29337</v>
      </c>
      <c r="D2866" s="441" t="s">
        <v>53</v>
      </c>
      <c r="E2866" s="442">
        <v>2.91</v>
      </c>
    </row>
    <row r="2867" spans="1:5" ht="14.4">
      <c r="A2867" s="441" t="s">
        <v>29338</v>
      </c>
      <c r="B2867" s="441" t="s">
        <v>24078</v>
      </c>
      <c r="C2867" s="441" t="s">
        <v>29339</v>
      </c>
      <c r="D2867" s="441" t="s">
        <v>53</v>
      </c>
      <c r="E2867" s="442">
        <v>6.02</v>
      </c>
    </row>
    <row r="2868" spans="1:5" ht="14.4">
      <c r="A2868" s="441" t="s">
        <v>29340</v>
      </c>
      <c r="B2868" s="441" t="s">
        <v>24078</v>
      </c>
      <c r="C2868" s="441" t="s">
        <v>29341</v>
      </c>
      <c r="D2868" s="441" t="s">
        <v>53</v>
      </c>
      <c r="E2868" s="442">
        <v>8.7799999999999994</v>
      </c>
    </row>
    <row r="2869" spans="1:5" ht="14.4">
      <c r="A2869" s="441" t="s">
        <v>29342</v>
      </c>
      <c r="B2869" s="441" t="s">
        <v>24078</v>
      </c>
      <c r="C2869" s="441" t="s">
        <v>29343</v>
      </c>
      <c r="D2869" s="441" t="s">
        <v>53</v>
      </c>
      <c r="E2869" s="442">
        <v>10.47</v>
      </c>
    </row>
    <row r="2870" spans="1:5" ht="14.4">
      <c r="A2870" s="441" t="s">
        <v>29344</v>
      </c>
      <c r="B2870" s="441" t="s">
        <v>24078</v>
      </c>
      <c r="C2870" s="441" t="s">
        <v>29345</v>
      </c>
      <c r="D2870" s="441" t="s">
        <v>53</v>
      </c>
      <c r="E2870" s="442">
        <v>18.61</v>
      </c>
    </row>
    <row r="2871" spans="1:5" ht="14.4">
      <c r="A2871" s="441" t="s">
        <v>29346</v>
      </c>
      <c r="B2871" s="441" t="s">
        <v>24078</v>
      </c>
      <c r="C2871" s="441" t="s">
        <v>29347</v>
      </c>
      <c r="D2871" s="441" t="s">
        <v>53</v>
      </c>
      <c r="E2871" s="442">
        <v>31.91</v>
      </c>
    </row>
    <row r="2872" spans="1:5" ht="14.4">
      <c r="A2872" s="441" t="s">
        <v>29348</v>
      </c>
      <c r="B2872" s="441" t="s">
        <v>24078</v>
      </c>
      <c r="C2872" s="441" t="s">
        <v>29349</v>
      </c>
      <c r="D2872" s="441" t="s">
        <v>53</v>
      </c>
      <c r="E2872" s="442">
        <v>38.86</v>
      </c>
    </row>
    <row r="2873" spans="1:5" ht="14.4">
      <c r="A2873" s="441" t="s">
        <v>29350</v>
      </c>
      <c r="B2873" s="441" t="s">
        <v>24078</v>
      </c>
      <c r="C2873" s="441" t="s">
        <v>29351</v>
      </c>
      <c r="D2873" s="441" t="s">
        <v>53</v>
      </c>
      <c r="E2873" s="442">
        <v>64.31</v>
      </c>
    </row>
    <row r="2874" spans="1:5" ht="14.4">
      <c r="A2874" s="441" t="s">
        <v>29352</v>
      </c>
      <c r="B2874" s="441" t="s">
        <v>24078</v>
      </c>
      <c r="C2874" s="441" t="s">
        <v>29353</v>
      </c>
      <c r="D2874" s="441" t="s">
        <v>53</v>
      </c>
      <c r="E2874" s="442">
        <v>23.66</v>
      </c>
    </row>
    <row r="2875" spans="1:5" ht="14.4">
      <c r="A2875" s="441" t="s">
        <v>29354</v>
      </c>
      <c r="B2875" s="441" t="s">
        <v>24078</v>
      </c>
      <c r="C2875" s="441" t="s">
        <v>29355</v>
      </c>
      <c r="D2875" s="441" t="s">
        <v>53</v>
      </c>
      <c r="E2875" s="442">
        <v>23.83</v>
      </c>
    </row>
    <row r="2876" spans="1:5" ht="14.4">
      <c r="A2876" s="441" t="s">
        <v>29356</v>
      </c>
      <c r="B2876" s="441" t="s">
        <v>24078</v>
      </c>
      <c r="C2876" s="441" t="s">
        <v>29357</v>
      </c>
      <c r="D2876" s="441" t="s">
        <v>53</v>
      </c>
      <c r="E2876" s="442">
        <v>32.33</v>
      </c>
    </row>
    <row r="2877" spans="1:5" ht="14.4">
      <c r="A2877" s="441" t="s">
        <v>29358</v>
      </c>
      <c r="B2877" s="441" t="s">
        <v>24078</v>
      </c>
      <c r="C2877" s="441" t="s">
        <v>29359</v>
      </c>
      <c r="D2877" s="441" t="s">
        <v>53</v>
      </c>
      <c r="E2877" s="442">
        <v>30.89</v>
      </c>
    </row>
    <row r="2878" spans="1:5" ht="14.4">
      <c r="A2878" s="441" t="s">
        <v>29360</v>
      </c>
      <c r="B2878" s="441" t="s">
        <v>24078</v>
      </c>
      <c r="C2878" s="441" t="s">
        <v>29361</v>
      </c>
      <c r="D2878" s="441" t="s">
        <v>53</v>
      </c>
      <c r="E2878" s="442">
        <v>35.020000000000003</v>
      </c>
    </row>
    <row r="2879" spans="1:5" ht="14.4">
      <c r="A2879" s="441" t="s">
        <v>29362</v>
      </c>
      <c r="B2879" s="441" t="s">
        <v>24078</v>
      </c>
      <c r="C2879" s="441" t="s">
        <v>29363</v>
      </c>
      <c r="D2879" s="441" t="s">
        <v>53</v>
      </c>
      <c r="E2879" s="442">
        <v>59.75</v>
      </c>
    </row>
    <row r="2880" spans="1:5" ht="14.4">
      <c r="A2880" s="441" t="s">
        <v>29364</v>
      </c>
      <c r="B2880" s="441" t="s">
        <v>24078</v>
      </c>
      <c r="C2880" s="441" t="s">
        <v>29365</v>
      </c>
      <c r="D2880" s="441" t="s">
        <v>53</v>
      </c>
      <c r="E2880" s="442">
        <v>86.31</v>
      </c>
    </row>
    <row r="2881" spans="1:5" ht="14.4">
      <c r="A2881" s="441" t="s">
        <v>29366</v>
      </c>
      <c r="B2881" s="441" t="s">
        <v>24078</v>
      </c>
      <c r="C2881" s="441" t="s">
        <v>29367</v>
      </c>
      <c r="D2881" s="441" t="s">
        <v>53</v>
      </c>
      <c r="E2881" s="442">
        <v>101.92</v>
      </c>
    </row>
    <row r="2882" spans="1:5" ht="14.4">
      <c r="A2882" s="441" t="s">
        <v>29368</v>
      </c>
      <c r="B2882" s="441" t="s">
        <v>24078</v>
      </c>
      <c r="C2882" s="441" t="s">
        <v>29369</v>
      </c>
      <c r="D2882" s="441" t="s">
        <v>53</v>
      </c>
      <c r="E2882" s="442">
        <v>146.86000000000001</v>
      </c>
    </row>
    <row r="2883" spans="1:5" ht="14.4">
      <c r="A2883" s="441" t="s">
        <v>29370</v>
      </c>
      <c r="B2883" s="441" t="s">
        <v>24078</v>
      </c>
      <c r="C2883" s="441" t="s">
        <v>29371</v>
      </c>
      <c r="D2883" s="441" t="s">
        <v>53</v>
      </c>
      <c r="E2883" s="442">
        <v>124.28</v>
      </c>
    </row>
    <row r="2884" spans="1:5" ht="14.4">
      <c r="A2884" s="441" t="s">
        <v>29372</v>
      </c>
      <c r="B2884" s="441" t="s">
        <v>24078</v>
      </c>
      <c r="C2884" s="441" t="s">
        <v>29373</v>
      </c>
      <c r="D2884" s="441" t="s">
        <v>53</v>
      </c>
      <c r="E2884" s="442">
        <v>89.4</v>
      </c>
    </row>
    <row r="2885" spans="1:5" ht="14.4">
      <c r="A2885" s="441" t="s">
        <v>29374</v>
      </c>
      <c r="B2885" s="441" t="s">
        <v>24078</v>
      </c>
      <c r="C2885" s="441" t="s">
        <v>29375</v>
      </c>
      <c r="D2885" s="441" t="s">
        <v>53</v>
      </c>
      <c r="E2885" s="442">
        <v>95</v>
      </c>
    </row>
    <row r="2886" spans="1:5" ht="14.4">
      <c r="A2886" s="441" t="s">
        <v>29376</v>
      </c>
      <c r="B2886" s="441" t="s">
        <v>24078</v>
      </c>
      <c r="C2886" s="441" t="s">
        <v>29377</v>
      </c>
      <c r="D2886" s="441" t="s">
        <v>53</v>
      </c>
      <c r="E2886" s="442">
        <v>114</v>
      </c>
    </row>
    <row r="2887" spans="1:5" ht="14.4">
      <c r="A2887" s="441" t="s">
        <v>29378</v>
      </c>
      <c r="B2887" s="441" t="s">
        <v>24078</v>
      </c>
      <c r="C2887" s="441" t="s">
        <v>29379</v>
      </c>
      <c r="D2887" s="441" t="s">
        <v>53</v>
      </c>
      <c r="E2887" s="442">
        <v>132</v>
      </c>
    </row>
    <row r="2888" spans="1:5" ht="14.4">
      <c r="A2888" s="441" t="s">
        <v>29380</v>
      </c>
      <c r="B2888" s="441" t="s">
        <v>24078</v>
      </c>
      <c r="C2888" s="441" t="s">
        <v>29381</v>
      </c>
      <c r="D2888" s="441" t="s">
        <v>100</v>
      </c>
      <c r="E2888" s="442">
        <v>206.94</v>
      </c>
    </row>
    <row r="2889" spans="1:5" ht="14.4">
      <c r="A2889" s="441" t="s">
        <v>29382</v>
      </c>
      <c r="B2889" s="441" t="s">
        <v>24078</v>
      </c>
      <c r="C2889" s="441" t="s">
        <v>29383</v>
      </c>
      <c r="D2889" s="441" t="s">
        <v>100</v>
      </c>
      <c r="E2889" s="442">
        <v>12.7</v>
      </c>
    </row>
    <row r="2890" spans="1:5" ht="14.4">
      <c r="A2890" s="441" t="s">
        <v>29384</v>
      </c>
      <c r="B2890" s="441" t="s">
        <v>24078</v>
      </c>
      <c r="C2890" s="441" t="s">
        <v>29385</v>
      </c>
      <c r="D2890" s="441" t="s">
        <v>100</v>
      </c>
      <c r="E2890" s="442">
        <v>10.3</v>
      </c>
    </row>
    <row r="2891" spans="1:5" ht="14.4">
      <c r="A2891" s="441" t="s">
        <v>29386</v>
      </c>
      <c r="B2891" s="441" t="s">
        <v>24078</v>
      </c>
      <c r="C2891" s="441" t="s">
        <v>29387</v>
      </c>
      <c r="D2891" s="441" t="s">
        <v>100</v>
      </c>
      <c r="E2891" s="442">
        <v>13.13</v>
      </c>
    </row>
    <row r="2892" spans="1:5" ht="14.4">
      <c r="A2892" s="441" t="s">
        <v>29388</v>
      </c>
      <c r="B2892" s="441" t="s">
        <v>24078</v>
      </c>
      <c r="C2892" s="441" t="s">
        <v>29389</v>
      </c>
      <c r="D2892" s="441" t="s">
        <v>100</v>
      </c>
      <c r="E2892" s="442">
        <v>25</v>
      </c>
    </row>
    <row r="2893" spans="1:5" ht="14.4">
      <c r="A2893" s="441" t="s">
        <v>29390</v>
      </c>
      <c r="B2893" s="441" t="s">
        <v>24078</v>
      </c>
      <c r="C2893" s="441" t="s">
        <v>29391</v>
      </c>
      <c r="D2893" s="441" t="s">
        <v>100</v>
      </c>
      <c r="E2893" s="442">
        <v>17.63</v>
      </c>
    </row>
    <row r="2894" spans="1:5" ht="14.4">
      <c r="A2894" s="441" t="s">
        <v>29392</v>
      </c>
      <c r="B2894" s="441" t="s">
        <v>24078</v>
      </c>
      <c r="C2894" s="441" t="s">
        <v>29393</v>
      </c>
      <c r="D2894" s="441" t="s">
        <v>100</v>
      </c>
      <c r="E2894" s="442">
        <v>43.06</v>
      </c>
    </row>
    <row r="2895" spans="1:5" ht="14.4">
      <c r="A2895" s="441" t="s">
        <v>29394</v>
      </c>
      <c r="B2895" s="441" t="s">
        <v>24078</v>
      </c>
      <c r="C2895" s="441" t="s">
        <v>29395</v>
      </c>
      <c r="D2895" s="441" t="s">
        <v>100</v>
      </c>
      <c r="E2895" s="442">
        <v>84.98</v>
      </c>
    </row>
    <row r="2896" spans="1:5" ht="14.4">
      <c r="A2896" s="441" t="s">
        <v>29396</v>
      </c>
      <c r="B2896" s="441" t="s">
        <v>24078</v>
      </c>
      <c r="C2896" s="441" t="s">
        <v>29397</v>
      </c>
      <c r="D2896" s="441" t="s">
        <v>53</v>
      </c>
      <c r="E2896" s="442">
        <v>28.8</v>
      </c>
    </row>
    <row r="2897" spans="1:5" ht="14.4">
      <c r="A2897" s="441" t="s">
        <v>29398</v>
      </c>
      <c r="B2897" s="441" t="s">
        <v>24078</v>
      </c>
      <c r="C2897" s="441" t="s">
        <v>29399</v>
      </c>
      <c r="D2897" s="441" t="s">
        <v>53</v>
      </c>
      <c r="E2897" s="442">
        <v>31.6</v>
      </c>
    </row>
    <row r="2898" spans="1:5" ht="14.4">
      <c r="A2898" s="441" t="s">
        <v>29400</v>
      </c>
      <c r="B2898" s="441" t="s">
        <v>24078</v>
      </c>
      <c r="C2898" s="441" t="s">
        <v>29401</v>
      </c>
      <c r="D2898" s="441" t="s">
        <v>53</v>
      </c>
      <c r="E2898" s="442">
        <v>48.8</v>
      </c>
    </row>
    <row r="2899" spans="1:5" ht="14.4">
      <c r="A2899" s="441" t="s">
        <v>29402</v>
      </c>
      <c r="B2899" s="441" t="s">
        <v>24078</v>
      </c>
      <c r="C2899" s="441" t="s">
        <v>29403</v>
      </c>
      <c r="D2899" s="441" t="s">
        <v>53</v>
      </c>
      <c r="E2899" s="442">
        <v>78.3</v>
      </c>
    </row>
    <row r="2900" spans="1:5" ht="14.4">
      <c r="A2900" s="441" t="s">
        <v>29404</v>
      </c>
      <c r="B2900" s="441" t="s">
        <v>24078</v>
      </c>
      <c r="C2900" s="441" t="s">
        <v>29405</v>
      </c>
      <c r="D2900" s="441" t="s">
        <v>53</v>
      </c>
      <c r="E2900" s="442">
        <v>96.49</v>
      </c>
    </row>
    <row r="2901" spans="1:5" ht="14.4">
      <c r="A2901" s="441" t="s">
        <v>29406</v>
      </c>
      <c r="B2901" s="441" t="s">
        <v>24078</v>
      </c>
      <c r="C2901" s="441" t="s">
        <v>29407</v>
      </c>
      <c r="D2901" s="441" t="s">
        <v>53</v>
      </c>
      <c r="E2901" s="442">
        <v>34.56</v>
      </c>
    </row>
    <row r="2902" spans="1:5" ht="14.4">
      <c r="A2902" s="441" t="s">
        <v>29408</v>
      </c>
      <c r="B2902" s="441" t="s">
        <v>24078</v>
      </c>
      <c r="C2902" s="441" t="s">
        <v>29409</v>
      </c>
      <c r="D2902" s="441" t="s">
        <v>53</v>
      </c>
      <c r="E2902" s="442">
        <v>56.97</v>
      </c>
    </row>
    <row r="2903" spans="1:5" ht="14.4">
      <c r="A2903" s="441" t="s">
        <v>29410</v>
      </c>
      <c r="B2903" s="441" t="s">
        <v>24078</v>
      </c>
      <c r="C2903" s="441" t="s">
        <v>29411</v>
      </c>
      <c r="D2903" s="441" t="s">
        <v>53</v>
      </c>
      <c r="E2903" s="442">
        <v>70.849999999999994</v>
      </c>
    </row>
    <row r="2904" spans="1:5" ht="14.4">
      <c r="A2904" s="441" t="s">
        <v>29412</v>
      </c>
      <c r="B2904" s="441" t="s">
        <v>24078</v>
      </c>
      <c r="C2904" s="441" t="s">
        <v>29413</v>
      </c>
      <c r="D2904" s="441" t="s">
        <v>53</v>
      </c>
      <c r="E2904" s="442">
        <v>29.93</v>
      </c>
    </row>
    <row r="2905" spans="1:5" ht="14.4">
      <c r="A2905" s="441" t="s">
        <v>29414</v>
      </c>
      <c r="B2905" s="441" t="s">
        <v>24078</v>
      </c>
      <c r="C2905" s="441" t="s">
        <v>29415</v>
      </c>
      <c r="D2905" s="441" t="s">
        <v>53</v>
      </c>
      <c r="E2905" s="442">
        <v>49.07</v>
      </c>
    </row>
    <row r="2906" spans="1:5" ht="14.4">
      <c r="A2906" s="441" t="s">
        <v>29416</v>
      </c>
      <c r="B2906" s="441" t="s">
        <v>24078</v>
      </c>
      <c r="C2906" s="441" t="s">
        <v>29417</v>
      </c>
      <c r="D2906" s="441" t="s">
        <v>53</v>
      </c>
      <c r="E2906" s="442">
        <v>163.81</v>
      </c>
    </row>
    <row r="2907" spans="1:5" ht="14.4">
      <c r="A2907" s="441" t="s">
        <v>29418</v>
      </c>
      <c r="B2907" s="441" t="s">
        <v>24078</v>
      </c>
      <c r="C2907" s="441" t="s">
        <v>29419</v>
      </c>
      <c r="D2907" s="441" t="s">
        <v>53</v>
      </c>
      <c r="E2907" s="442">
        <v>696.08</v>
      </c>
    </row>
    <row r="2908" spans="1:5" ht="14.4">
      <c r="A2908" s="441" t="s">
        <v>29420</v>
      </c>
      <c r="B2908" s="441" t="s">
        <v>24078</v>
      </c>
      <c r="C2908" s="441" t="s">
        <v>29421</v>
      </c>
      <c r="D2908" s="441" t="s">
        <v>53</v>
      </c>
      <c r="E2908" s="442">
        <v>1842.95</v>
      </c>
    </row>
    <row r="2909" spans="1:5" ht="14.4">
      <c r="A2909" s="441" t="s">
        <v>29422</v>
      </c>
      <c r="B2909" s="441" t="s">
        <v>24078</v>
      </c>
      <c r="C2909" s="441" t="s">
        <v>29423</v>
      </c>
      <c r="D2909" s="441" t="s">
        <v>53</v>
      </c>
      <c r="E2909" s="442">
        <v>281.56</v>
      </c>
    </row>
    <row r="2910" spans="1:5" ht="14.4">
      <c r="A2910" s="441" t="s">
        <v>29424</v>
      </c>
      <c r="B2910" s="441" t="s">
        <v>24078</v>
      </c>
      <c r="C2910" s="441" t="s">
        <v>29425</v>
      </c>
      <c r="D2910" s="441" t="s">
        <v>53</v>
      </c>
      <c r="E2910" s="442">
        <v>998.26</v>
      </c>
    </row>
    <row r="2911" spans="1:5" ht="14.4">
      <c r="A2911" s="441" t="s">
        <v>29426</v>
      </c>
      <c r="B2911" s="441" t="s">
        <v>24078</v>
      </c>
      <c r="C2911" s="441" t="s">
        <v>29427</v>
      </c>
      <c r="D2911" s="441" t="s">
        <v>100</v>
      </c>
      <c r="E2911" s="442">
        <v>60.4</v>
      </c>
    </row>
    <row r="2912" spans="1:5" ht="14.4">
      <c r="A2912" s="441" t="s">
        <v>29428</v>
      </c>
      <c r="B2912" s="441" t="s">
        <v>24078</v>
      </c>
      <c r="C2912" s="441" t="s">
        <v>29429</v>
      </c>
      <c r="D2912" s="441" t="s">
        <v>100</v>
      </c>
      <c r="E2912" s="442">
        <v>92.4</v>
      </c>
    </row>
    <row r="2913" spans="1:5" ht="14.4">
      <c r="A2913" s="441" t="s">
        <v>29430</v>
      </c>
      <c r="B2913" s="441" t="s">
        <v>24078</v>
      </c>
      <c r="C2913" s="441" t="s">
        <v>29431</v>
      </c>
      <c r="D2913" s="441" t="s">
        <v>100</v>
      </c>
      <c r="E2913" s="442">
        <v>92</v>
      </c>
    </row>
    <row r="2914" spans="1:5" ht="14.4">
      <c r="A2914" s="441" t="s">
        <v>29432</v>
      </c>
      <c r="B2914" s="441" t="s">
        <v>24078</v>
      </c>
      <c r="C2914" s="441" t="s">
        <v>29433</v>
      </c>
      <c r="D2914" s="441" t="s">
        <v>100</v>
      </c>
      <c r="E2914" s="442">
        <v>222</v>
      </c>
    </row>
    <row r="2915" spans="1:5" ht="14.4">
      <c r="A2915" s="441" t="s">
        <v>29434</v>
      </c>
      <c r="B2915" s="441" t="s">
        <v>24078</v>
      </c>
      <c r="C2915" s="441" t="s">
        <v>29435</v>
      </c>
      <c r="D2915" s="441" t="s">
        <v>100</v>
      </c>
      <c r="E2915" s="442">
        <v>506.8</v>
      </c>
    </row>
    <row r="2916" spans="1:5" ht="14.4">
      <c r="A2916" s="441" t="s">
        <v>29436</v>
      </c>
      <c r="B2916" s="441" t="s">
        <v>24078</v>
      </c>
      <c r="C2916" s="441" t="s">
        <v>29437</v>
      </c>
      <c r="D2916" s="441" t="s">
        <v>100</v>
      </c>
      <c r="E2916" s="442">
        <v>501.2</v>
      </c>
    </row>
    <row r="2917" spans="1:5" ht="14.4">
      <c r="A2917" s="441" t="s">
        <v>29438</v>
      </c>
      <c r="B2917" s="441" t="s">
        <v>24078</v>
      </c>
      <c r="C2917" s="441" t="s">
        <v>29439</v>
      </c>
      <c r="D2917" s="441" t="s">
        <v>100</v>
      </c>
      <c r="E2917" s="442">
        <v>26.8</v>
      </c>
    </row>
    <row r="2918" spans="1:5" ht="14.4">
      <c r="A2918" s="441" t="s">
        <v>29440</v>
      </c>
      <c r="B2918" s="441" t="s">
        <v>24078</v>
      </c>
      <c r="C2918" s="441" t="s">
        <v>29441</v>
      </c>
      <c r="D2918" s="441" t="s">
        <v>100</v>
      </c>
      <c r="E2918" s="442">
        <v>108.9</v>
      </c>
    </row>
    <row r="2919" spans="1:5" ht="14.4">
      <c r="A2919" s="441" t="s">
        <v>29442</v>
      </c>
      <c r="B2919" s="441" t="s">
        <v>24078</v>
      </c>
      <c r="C2919" s="441" t="s">
        <v>29443</v>
      </c>
      <c r="D2919" s="441" t="s">
        <v>100</v>
      </c>
      <c r="E2919" s="442">
        <v>78</v>
      </c>
    </row>
    <row r="2920" spans="1:5" ht="14.4">
      <c r="A2920" s="441" t="s">
        <v>29444</v>
      </c>
      <c r="B2920" s="441" t="s">
        <v>24078</v>
      </c>
      <c r="C2920" s="441" t="s">
        <v>29445</v>
      </c>
      <c r="D2920" s="441" t="s">
        <v>100</v>
      </c>
      <c r="E2920" s="442">
        <v>201.49</v>
      </c>
    </row>
    <row r="2921" spans="1:5" ht="14.4">
      <c r="A2921" s="441" t="s">
        <v>29446</v>
      </c>
      <c r="B2921" s="441" t="s">
        <v>24078</v>
      </c>
      <c r="C2921" s="441" t="s">
        <v>29447</v>
      </c>
      <c r="D2921" s="441" t="s">
        <v>100</v>
      </c>
      <c r="E2921" s="442">
        <v>24.6</v>
      </c>
    </row>
    <row r="2922" spans="1:5" ht="14.4">
      <c r="A2922" s="441" t="s">
        <v>29448</v>
      </c>
      <c r="B2922" s="441" t="s">
        <v>24078</v>
      </c>
      <c r="C2922" s="441" t="s">
        <v>29449</v>
      </c>
      <c r="D2922" s="441" t="s">
        <v>100</v>
      </c>
      <c r="E2922" s="442">
        <v>38</v>
      </c>
    </row>
    <row r="2923" spans="1:5" ht="14.4">
      <c r="A2923" s="441" t="s">
        <v>29450</v>
      </c>
      <c r="B2923" s="441" t="s">
        <v>24078</v>
      </c>
      <c r="C2923" s="441" t="s">
        <v>29451</v>
      </c>
      <c r="D2923" s="441" t="s">
        <v>100</v>
      </c>
      <c r="E2923" s="442">
        <v>54</v>
      </c>
    </row>
    <row r="2924" spans="1:5" ht="14.4">
      <c r="A2924" s="441" t="s">
        <v>29452</v>
      </c>
      <c r="B2924" s="441" t="s">
        <v>24078</v>
      </c>
      <c r="C2924" s="441" t="s">
        <v>29453</v>
      </c>
      <c r="D2924" s="441" t="s">
        <v>100</v>
      </c>
      <c r="E2924" s="442">
        <v>80</v>
      </c>
    </row>
    <row r="2925" spans="1:5" ht="14.4">
      <c r="A2925" s="441" t="s">
        <v>29454</v>
      </c>
      <c r="B2925" s="441" t="s">
        <v>24078</v>
      </c>
      <c r="C2925" s="441" t="s">
        <v>29455</v>
      </c>
      <c r="D2925" s="441" t="s">
        <v>100</v>
      </c>
      <c r="E2925" s="442">
        <v>168</v>
      </c>
    </row>
    <row r="2926" spans="1:5" ht="14.4">
      <c r="A2926" s="441" t="s">
        <v>29456</v>
      </c>
      <c r="B2926" s="441" t="s">
        <v>24078</v>
      </c>
      <c r="C2926" s="441" t="s">
        <v>29457</v>
      </c>
      <c r="D2926" s="441" t="s">
        <v>100</v>
      </c>
      <c r="E2926" s="442">
        <v>412.5</v>
      </c>
    </row>
    <row r="2927" spans="1:5" ht="14.4">
      <c r="A2927" s="441" t="s">
        <v>29458</v>
      </c>
      <c r="B2927" s="441" t="s">
        <v>24078</v>
      </c>
      <c r="C2927" s="441" t="s">
        <v>29459</v>
      </c>
      <c r="D2927" s="441" t="s">
        <v>100</v>
      </c>
      <c r="E2927" s="442">
        <v>690.6</v>
      </c>
    </row>
    <row r="2928" spans="1:5" ht="14.4">
      <c r="A2928" s="441" t="s">
        <v>29460</v>
      </c>
      <c r="B2928" s="441" t="s">
        <v>24078</v>
      </c>
      <c r="C2928" s="441" t="s">
        <v>29461</v>
      </c>
      <c r="D2928" s="441" t="s">
        <v>100</v>
      </c>
      <c r="E2928" s="442">
        <v>1122.9000000000001</v>
      </c>
    </row>
    <row r="2929" spans="1:5" ht="14.4">
      <c r="A2929" s="441" t="s">
        <v>29462</v>
      </c>
      <c r="B2929" s="441" t="s">
        <v>24078</v>
      </c>
      <c r="C2929" s="441" t="s">
        <v>29463</v>
      </c>
      <c r="D2929" s="441" t="s">
        <v>100</v>
      </c>
      <c r="E2929" s="442">
        <v>1249.5999999999999</v>
      </c>
    </row>
    <row r="2930" spans="1:5" ht="14.4">
      <c r="A2930" s="441" t="s">
        <v>29464</v>
      </c>
      <c r="B2930" s="441" t="s">
        <v>24078</v>
      </c>
      <c r="C2930" s="441" t="s">
        <v>29465</v>
      </c>
      <c r="D2930" s="441" t="s">
        <v>100</v>
      </c>
      <c r="E2930" s="442">
        <v>0.55000000000000004</v>
      </c>
    </row>
    <row r="2931" spans="1:5" ht="14.4">
      <c r="A2931" s="441" t="s">
        <v>29466</v>
      </c>
      <c r="B2931" s="441" t="s">
        <v>24078</v>
      </c>
      <c r="C2931" s="441" t="s">
        <v>29467</v>
      </c>
      <c r="D2931" s="441" t="s">
        <v>100</v>
      </c>
      <c r="E2931" s="442">
        <v>0.62</v>
      </c>
    </row>
    <row r="2932" spans="1:5" ht="14.4">
      <c r="A2932" s="441" t="s">
        <v>29468</v>
      </c>
      <c r="B2932" s="441" t="s">
        <v>24078</v>
      </c>
      <c r="C2932" s="441" t="s">
        <v>29469</v>
      </c>
      <c r="D2932" s="441" t="s">
        <v>100</v>
      </c>
      <c r="E2932" s="442">
        <v>0.86</v>
      </c>
    </row>
    <row r="2933" spans="1:5" ht="14.4">
      <c r="A2933" s="441" t="s">
        <v>29470</v>
      </c>
      <c r="B2933" s="441" t="s">
        <v>24078</v>
      </c>
      <c r="C2933" s="441" t="s">
        <v>29471</v>
      </c>
      <c r="D2933" s="441" t="s">
        <v>100</v>
      </c>
      <c r="E2933" s="442">
        <v>3.76</v>
      </c>
    </row>
    <row r="2934" spans="1:5" ht="14.4">
      <c r="A2934" s="441" t="s">
        <v>29472</v>
      </c>
      <c r="B2934" s="441" t="s">
        <v>24078</v>
      </c>
      <c r="C2934" s="441" t="s">
        <v>29473</v>
      </c>
      <c r="D2934" s="441" t="s">
        <v>100</v>
      </c>
      <c r="E2934" s="442">
        <v>5.0199999999999996</v>
      </c>
    </row>
    <row r="2935" spans="1:5" ht="14.4">
      <c r="A2935" s="441" t="s">
        <v>29474</v>
      </c>
      <c r="B2935" s="441" t="s">
        <v>24078</v>
      </c>
      <c r="C2935" s="441" t="s">
        <v>29475</v>
      </c>
      <c r="D2935" s="441" t="s">
        <v>100</v>
      </c>
      <c r="E2935" s="442">
        <v>199.9</v>
      </c>
    </row>
    <row r="2936" spans="1:5" ht="14.4">
      <c r="A2936" s="441" t="s">
        <v>29476</v>
      </c>
      <c r="B2936" s="441" t="s">
        <v>24078</v>
      </c>
      <c r="C2936" s="441" t="s">
        <v>29477</v>
      </c>
      <c r="D2936" s="441" t="s">
        <v>100</v>
      </c>
      <c r="E2936" s="442">
        <v>254.9</v>
      </c>
    </row>
    <row r="2937" spans="1:5" ht="14.4">
      <c r="A2937" s="441" t="s">
        <v>29478</v>
      </c>
      <c r="B2937" s="441" t="s">
        <v>24078</v>
      </c>
      <c r="C2937" s="441" t="s">
        <v>29479</v>
      </c>
      <c r="D2937" s="441" t="s">
        <v>100</v>
      </c>
      <c r="E2937" s="442">
        <v>389.9</v>
      </c>
    </row>
    <row r="2938" spans="1:5" ht="14.4">
      <c r="A2938" s="441" t="s">
        <v>29480</v>
      </c>
      <c r="B2938" s="441" t="s">
        <v>24078</v>
      </c>
      <c r="C2938" s="441" t="s">
        <v>29481</v>
      </c>
      <c r="D2938" s="441" t="s">
        <v>100</v>
      </c>
      <c r="E2938" s="442">
        <v>4775.91</v>
      </c>
    </row>
    <row r="2939" spans="1:5" ht="14.4">
      <c r="A2939" s="441" t="s">
        <v>29482</v>
      </c>
      <c r="B2939" s="441" t="s">
        <v>24078</v>
      </c>
      <c r="C2939" s="441" t="s">
        <v>29483</v>
      </c>
      <c r="D2939" s="441" t="s">
        <v>100</v>
      </c>
      <c r="E2939" s="442">
        <v>10.85</v>
      </c>
    </row>
    <row r="2940" spans="1:5" ht="14.4">
      <c r="A2940" s="441" t="s">
        <v>29484</v>
      </c>
      <c r="B2940" s="441" t="s">
        <v>24078</v>
      </c>
      <c r="C2940" s="441" t="s">
        <v>29485</v>
      </c>
      <c r="D2940" s="441" t="s">
        <v>100</v>
      </c>
      <c r="E2940" s="442">
        <v>14.9</v>
      </c>
    </row>
    <row r="2941" spans="1:5" ht="14.4">
      <c r="A2941" s="441" t="s">
        <v>29486</v>
      </c>
      <c r="B2941" s="441" t="s">
        <v>24078</v>
      </c>
      <c r="C2941" s="441" t="s">
        <v>29487</v>
      </c>
      <c r="D2941" s="441" t="s">
        <v>100</v>
      </c>
      <c r="E2941" s="442">
        <v>83.8</v>
      </c>
    </row>
    <row r="2942" spans="1:5" ht="14.4">
      <c r="A2942" s="441" t="s">
        <v>29488</v>
      </c>
      <c r="B2942" s="441" t="s">
        <v>24078</v>
      </c>
      <c r="C2942" s="441" t="s">
        <v>29489</v>
      </c>
      <c r="D2942" s="441" t="s">
        <v>100</v>
      </c>
      <c r="E2942" s="442">
        <v>59.9</v>
      </c>
    </row>
    <row r="2943" spans="1:5" ht="14.4">
      <c r="A2943" s="441" t="s">
        <v>29490</v>
      </c>
      <c r="B2943" s="441" t="s">
        <v>24078</v>
      </c>
      <c r="C2943" s="441" t="s">
        <v>29491</v>
      </c>
      <c r="D2943" s="441" t="s">
        <v>100</v>
      </c>
      <c r="E2943" s="442">
        <v>204.76</v>
      </c>
    </row>
    <row r="2944" spans="1:5" ht="14.4">
      <c r="A2944" s="441" t="s">
        <v>29492</v>
      </c>
      <c r="B2944" s="441" t="s">
        <v>24078</v>
      </c>
      <c r="C2944" s="441" t="s">
        <v>29493</v>
      </c>
      <c r="D2944" s="441" t="s">
        <v>100</v>
      </c>
      <c r="E2944" s="442">
        <v>206.9</v>
      </c>
    </row>
    <row r="2945" spans="1:5" ht="14.4">
      <c r="A2945" s="441" t="s">
        <v>29494</v>
      </c>
      <c r="B2945" s="441" t="s">
        <v>24078</v>
      </c>
      <c r="C2945" s="441" t="s">
        <v>29495</v>
      </c>
      <c r="D2945" s="441" t="s">
        <v>100</v>
      </c>
      <c r="E2945" s="442">
        <v>28.9</v>
      </c>
    </row>
    <row r="2946" spans="1:5" ht="14.4">
      <c r="A2946" s="441" t="s">
        <v>29496</v>
      </c>
      <c r="B2946" s="441" t="s">
        <v>24078</v>
      </c>
      <c r="C2946" s="441" t="s">
        <v>29497</v>
      </c>
      <c r="D2946" s="441" t="s">
        <v>100</v>
      </c>
      <c r="E2946" s="442">
        <v>3.63</v>
      </c>
    </row>
    <row r="2947" spans="1:5" ht="14.4">
      <c r="A2947" s="441" t="s">
        <v>29498</v>
      </c>
      <c r="B2947" s="441" t="s">
        <v>24078</v>
      </c>
      <c r="C2947" s="441" t="s">
        <v>29499</v>
      </c>
      <c r="D2947" s="441" t="s">
        <v>100</v>
      </c>
      <c r="E2947" s="442">
        <v>94.9</v>
      </c>
    </row>
    <row r="2948" spans="1:5" ht="14.4">
      <c r="A2948" s="441" t="s">
        <v>29500</v>
      </c>
      <c r="B2948" s="441" t="s">
        <v>24078</v>
      </c>
      <c r="C2948" s="441" t="s">
        <v>29501</v>
      </c>
      <c r="D2948" s="441" t="s">
        <v>100</v>
      </c>
      <c r="E2948" s="442">
        <v>12.6</v>
      </c>
    </row>
    <row r="2949" spans="1:5" ht="14.4">
      <c r="A2949" s="441" t="s">
        <v>29502</v>
      </c>
      <c r="B2949" s="441" t="s">
        <v>24078</v>
      </c>
      <c r="C2949" s="441" t="s">
        <v>25631</v>
      </c>
      <c r="D2949" s="441" t="s">
        <v>100</v>
      </c>
      <c r="E2949" s="442">
        <v>16.8</v>
      </c>
    </row>
    <row r="2950" spans="1:5" ht="14.4">
      <c r="A2950" s="441" t="s">
        <v>29503</v>
      </c>
      <c r="B2950" s="441" t="s">
        <v>24078</v>
      </c>
      <c r="C2950" s="441" t="s">
        <v>29504</v>
      </c>
      <c r="D2950" s="441" t="s">
        <v>100</v>
      </c>
      <c r="E2950" s="442">
        <v>16.059999999999999</v>
      </c>
    </row>
    <row r="2951" spans="1:5" ht="14.4">
      <c r="A2951" s="441" t="s">
        <v>29505</v>
      </c>
      <c r="B2951" s="441" t="s">
        <v>24078</v>
      </c>
      <c r="C2951" s="441" t="s">
        <v>25635</v>
      </c>
      <c r="D2951" s="441" t="s">
        <v>100</v>
      </c>
      <c r="E2951" s="442">
        <v>17.309999999999999</v>
      </c>
    </row>
    <row r="2952" spans="1:5" ht="14.4">
      <c r="A2952" s="441" t="s">
        <v>29506</v>
      </c>
      <c r="B2952" s="441" t="s">
        <v>24078</v>
      </c>
      <c r="C2952" s="441" t="s">
        <v>29507</v>
      </c>
      <c r="D2952" s="441" t="s">
        <v>100</v>
      </c>
      <c r="E2952" s="442">
        <v>5.9</v>
      </c>
    </row>
    <row r="2953" spans="1:5" ht="14.4">
      <c r="A2953" s="441" t="s">
        <v>29508</v>
      </c>
      <c r="B2953" s="441" t="s">
        <v>24078</v>
      </c>
      <c r="C2953" s="441" t="s">
        <v>29509</v>
      </c>
      <c r="D2953" s="441" t="s">
        <v>100</v>
      </c>
      <c r="E2953" s="442">
        <v>24.9</v>
      </c>
    </row>
    <row r="2954" spans="1:5" ht="14.4">
      <c r="A2954" s="441" t="s">
        <v>29510</v>
      </c>
      <c r="B2954" s="441" t="s">
        <v>24078</v>
      </c>
      <c r="C2954" s="441" t="s">
        <v>29511</v>
      </c>
      <c r="D2954" s="441" t="s">
        <v>100</v>
      </c>
      <c r="E2954" s="442">
        <v>8.84</v>
      </c>
    </row>
    <row r="2955" spans="1:5" ht="14.4">
      <c r="A2955" s="441" t="s">
        <v>29512</v>
      </c>
      <c r="B2955" s="441" t="s">
        <v>24078</v>
      </c>
      <c r="C2955" s="441" t="s">
        <v>29513</v>
      </c>
      <c r="D2955" s="441" t="s">
        <v>100</v>
      </c>
      <c r="E2955" s="442">
        <v>12.61</v>
      </c>
    </row>
    <row r="2956" spans="1:5" ht="14.4">
      <c r="A2956" s="441" t="s">
        <v>29514</v>
      </c>
      <c r="B2956" s="441" t="s">
        <v>24078</v>
      </c>
      <c r="C2956" s="441" t="s">
        <v>29515</v>
      </c>
      <c r="D2956" s="441" t="s">
        <v>100</v>
      </c>
      <c r="E2956" s="442">
        <v>28.9</v>
      </c>
    </row>
    <row r="2957" spans="1:5" ht="14.4">
      <c r="A2957" s="441" t="s">
        <v>29516</v>
      </c>
      <c r="B2957" s="441" t="s">
        <v>24078</v>
      </c>
      <c r="C2957" s="441" t="s">
        <v>29517</v>
      </c>
      <c r="D2957" s="441" t="s">
        <v>100</v>
      </c>
      <c r="E2957" s="442">
        <v>28.82</v>
      </c>
    </row>
    <row r="2958" spans="1:5" ht="14.4">
      <c r="A2958" s="441" t="s">
        <v>29518</v>
      </c>
      <c r="B2958" s="441" t="s">
        <v>24078</v>
      </c>
      <c r="C2958" s="441" t="s">
        <v>29519</v>
      </c>
      <c r="D2958" s="441" t="s">
        <v>100</v>
      </c>
      <c r="E2958" s="442">
        <v>93.43</v>
      </c>
    </row>
    <row r="2959" spans="1:5" ht="14.4">
      <c r="A2959" s="441" t="s">
        <v>29520</v>
      </c>
      <c r="B2959" s="441" t="s">
        <v>24078</v>
      </c>
      <c r="C2959" s="441" t="s">
        <v>29521</v>
      </c>
      <c r="D2959" s="441" t="s">
        <v>100</v>
      </c>
      <c r="E2959" s="442">
        <v>88.33</v>
      </c>
    </row>
    <row r="2960" spans="1:5" ht="14.4">
      <c r="A2960" s="441" t="s">
        <v>29522</v>
      </c>
      <c r="B2960" s="441" t="s">
        <v>24078</v>
      </c>
      <c r="C2960" s="441" t="s">
        <v>29523</v>
      </c>
      <c r="D2960" s="441" t="s">
        <v>100</v>
      </c>
      <c r="E2960" s="442">
        <v>45.9</v>
      </c>
    </row>
    <row r="2961" spans="1:5" ht="14.4">
      <c r="A2961" s="441" t="s">
        <v>29524</v>
      </c>
      <c r="B2961" s="441" t="s">
        <v>24078</v>
      </c>
      <c r="C2961" s="441" t="s">
        <v>29525</v>
      </c>
      <c r="D2961" s="441" t="s">
        <v>100</v>
      </c>
      <c r="E2961" s="442">
        <v>18.79</v>
      </c>
    </row>
    <row r="2962" spans="1:5" ht="14.4">
      <c r="A2962" s="441" t="s">
        <v>29526</v>
      </c>
      <c r="B2962" s="441" t="s">
        <v>24078</v>
      </c>
      <c r="C2962" s="441" t="s">
        <v>29527</v>
      </c>
      <c r="D2962" s="441" t="s">
        <v>100</v>
      </c>
      <c r="E2962" s="442">
        <v>45.47</v>
      </c>
    </row>
    <row r="2963" spans="1:5" ht="14.4">
      <c r="A2963" s="441" t="s">
        <v>29528</v>
      </c>
      <c r="B2963" s="441" t="s">
        <v>24078</v>
      </c>
      <c r="C2963" s="441" t="s">
        <v>29529</v>
      </c>
      <c r="D2963" s="441" t="s">
        <v>100</v>
      </c>
      <c r="E2963" s="442">
        <v>39.39</v>
      </c>
    </row>
    <row r="2964" spans="1:5" ht="14.4">
      <c r="A2964" s="441" t="s">
        <v>29530</v>
      </c>
      <c r="B2964" s="441" t="s">
        <v>24078</v>
      </c>
      <c r="C2964" s="441" t="s">
        <v>29531</v>
      </c>
      <c r="D2964" s="441" t="s">
        <v>100</v>
      </c>
      <c r="E2964" s="442">
        <v>55.96</v>
      </c>
    </row>
    <row r="2965" spans="1:5" ht="14.4">
      <c r="A2965" s="441" t="s">
        <v>29532</v>
      </c>
      <c r="B2965" s="441" t="s">
        <v>24078</v>
      </c>
      <c r="C2965" s="441" t="s">
        <v>29533</v>
      </c>
      <c r="D2965" s="441" t="s">
        <v>100</v>
      </c>
      <c r="E2965" s="442">
        <v>84.9</v>
      </c>
    </row>
    <row r="2966" spans="1:5" ht="14.4">
      <c r="A2966" s="441" t="s">
        <v>29534</v>
      </c>
      <c r="B2966" s="441" t="s">
        <v>24078</v>
      </c>
      <c r="C2966" s="441" t="s">
        <v>29535</v>
      </c>
      <c r="D2966" s="441" t="s">
        <v>100</v>
      </c>
      <c r="E2966" s="442">
        <v>78</v>
      </c>
    </row>
    <row r="2967" spans="1:5" ht="14.4">
      <c r="A2967" s="441" t="s">
        <v>29536</v>
      </c>
      <c r="B2967" s="441" t="s">
        <v>24078</v>
      </c>
      <c r="C2967" s="441" t="s">
        <v>29537</v>
      </c>
      <c r="D2967" s="441" t="s">
        <v>100</v>
      </c>
      <c r="E2967" s="442">
        <v>181.42</v>
      </c>
    </row>
    <row r="2968" spans="1:5" ht="14.4">
      <c r="A2968" s="441" t="s">
        <v>29538</v>
      </c>
      <c r="B2968" s="441" t="s">
        <v>24078</v>
      </c>
      <c r="C2968" s="441" t="s">
        <v>29539</v>
      </c>
      <c r="D2968" s="441" t="s">
        <v>100</v>
      </c>
      <c r="E2968" s="442">
        <v>362.3</v>
      </c>
    </row>
    <row r="2969" spans="1:5" ht="14.4">
      <c r="A2969" s="441" t="s">
        <v>29540</v>
      </c>
      <c r="B2969" s="441" t="s">
        <v>24078</v>
      </c>
      <c r="C2969" s="441" t="s">
        <v>29541</v>
      </c>
      <c r="D2969" s="441" t="s">
        <v>100</v>
      </c>
      <c r="E2969" s="442">
        <v>396.38</v>
      </c>
    </row>
    <row r="2970" spans="1:5" ht="14.4">
      <c r="A2970" s="441" t="s">
        <v>29542</v>
      </c>
      <c r="B2970" s="441" t="s">
        <v>24078</v>
      </c>
      <c r="C2970" s="441" t="s">
        <v>29543</v>
      </c>
      <c r="D2970" s="441" t="s">
        <v>100</v>
      </c>
      <c r="E2970" s="442">
        <v>939.9</v>
      </c>
    </row>
    <row r="2971" spans="1:5" ht="14.4">
      <c r="A2971" s="441" t="s">
        <v>29544</v>
      </c>
      <c r="B2971" s="441" t="s">
        <v>24078</v>
      </c>
      <c r="C2971" s="441" t="s">
        <v>29545</v>
      </c>
      <c r="D2971" s="441" t="s">
        <v>100</v>
      </c>
      <c r="E2971" s="442">
        <v>86.93</v>
      </c>
    </row>
    <row r="2972" spans="1:5" ht="14.4">
      <c r="A2972" s="441" t="s">
        <v>29546</v>
      </c>
      <c r="B2972" s="441" t="s">
        <v>24078</v>
      </c>
      <c r="C2972" s="441" t="s">
        <v>29547</v>
      </c>
      <c r="D2972" s="441" t="s">
        <v>100</v>
      </c>
      <c r="E2972" s="442">
        <v>102.8</v>
      </c>
    </row>
    <row r="2973" spans="1:5" ht="14.4">
      <c r="A2973" s="441" t="s">
        <v>29548</v>
      </c>
      <c r="B2973" s="441" t="s">
        <v>24078</v>
      </c>
      <c r="C2973" s="441" t="s">
        <v>29549</v>
      </c>
      <c r="D2973" s="441" t="s">
        <v>100</v>
      </c>
      <c r="E2973" s="442">
        <v>109.8</v>
      </c>
    </row>
    <row r="2974" spans="1:5" ht="14.4">
      <c r="A2974" s="441" t="s">
        <v>29550</v>
      </c>
      <c r="B2974" s="441" t="s">
        <v>24078</v>
      </c>
      <c r="C2974" s="441" t="s">
        <v>29551</v>
      </c>
      <c r="D2974" s="441" t="s">
        <v>100</v>
      </c>
      <c r="E2974" s="442">
        <v>164.9</v>
      </c>
    </row>
    <row r="2975" spans="1:5" ht="14.4">
      <c r="A2975" s="441" t="s">
        <v>29552</v>
      </c>
      <c r="B2975" s="441" t="s">
        <v>24078</v>
      </c>
      <c r="C2975" s="441" t="s">
        <v>29553</v>
      </c>
      <c r="D2975" s="441" t="s">
        <v>100</v>
      </c>
      <c r="E2975" s="442">
        <v>24</v>
      </c>
    </row>
    <row r="2976" spans="1:5" ht="14.4">
      <c r="A2976" s="441" t="s">
        <v>29554</v>
      </c>
      <c r="B2976" s="441" t="s">
        <v>24078</v>
      </c>
      <c r="C2976" s="441" t="s">
        <v>29555</v>
      </c>
      <c r="D2976" s="441" t="s">
        <v>100</v>
      </c>
      <c r="E2976" s="442">
        <v>106.9</v>
      </c>
    </row>
    <row r="2977" spans="1:5" ht="14.4">
      <c r="A2977" s="441" t="s">
        <v>29556</v>
      </c>
      <c r="B2977" s="441" t="s">
        <v>24078</v>
      </c>
      <c r="C2977" s="441" t="s">
        <v>29557</v>
      </c>
      <c r="D2977" s="441" t="s">
        <v>100</v>
      </c>
      <c r="E2977" s="442">
        <v>172.9</v>
      </c>
    </row>
    <row r="2978" spans="1:5" ht="14.4">
      <c r="A2978" s="441" t="s">
        <v>29558</v>
      </c>
      <c r="B2978" s="441" t="s">
        <v>24078</v>
      </c>
      <c r="C2978" s="441" t="s">
        <v>29559</v>
      </c>
      <c r="D2978" s="441" t="s">
        <v>100</v>
      </c>
      <c r="E2978" s="442">
        <v>149.99</v>
      </c>
    </row>
    <row r="2979" spans="1:5" ht="14.4">
      <c r="A2979" s="441" t="s">
        <v>29560</v>
      </c>
      <c r="B2979" s="441" t="s">
        <v>24078</v>
      </c>
      <c r="C2979" s="441" t="s">
        <v>29561</v>
      </c>
      <c r="D2979" s="441" t="s">
        <v>100</v>
      </c>
      <c r="E2979" s="442">
        <v>119.9</v>
      </c>
    </row>
    <row r="2980" spans="1:5" ht="14.4">
      <c r="A2980" s="441" t="s">
        <v>29562</v>
      </c>
      <c r="B2980" s="441" t="s">
        <v>24078</v>
      </c>
      <c r="C2980" s="441" t="s">
        <v>29563</v>
      </c>
      <c r="D2980" s="441" t="s">
        <v>100</v>
      </c>
      <c r="E2980" s="442">
        <v>119.9</v>
      </c>
    </row>
    <row r="2981" spans="1:5" ht="14.4">
      <c r="A2981" s="441" t="s">
        <v>29564</v>
      </c>
      <c r="B2981" s="441" t="s">
        <v>24078</v>
      </c>
      <c r="C2981" s="441" t="s">
        <v>29565</v>
      </c>
      <c r="D2981" s="441" t="s">
        <v>100</v>
      </c>
      <c r="E2981" s="442">
        <v>71.97</v>
      </c>
    </row>
    <row r="2982" spans="1:5" ht="14.4">
      <c r="A2982" s="441" t="s">
        <v>29566</v>
      </c>
      <c r="B2982" s="441" t="s">
        <v>24078</v>
      </c>
      <c r="C2982" s="441" t="s">
        <v>29567</v>
      </c>
      <c r="D2982" s="441" t="s">
        <v>100</v>
      </c>
      <c r="E2982" s="442">
        <v>389.9</v>
      </c>
    </row>
    <row r="2983" spans="1:5" ht="14.4">
      <c r="A2983" s="441" t="s">
        <v>29568</v>
      </c>
      <c r="B2983" s="441" t="s">
        <v>24078</v>
      </c>
      <c r="C2983" s="441" t="s">
        <v>29569</v>
      </c>
      <c r="D2983" s="441" t="s">
        <v>100</v>
      </c>
      <c r="E2983" s="442">
        <v>459.9</v>
      </c>
    </row>
    <row r="2984" spans="1:5" ht="14.4">
      <c r="A2984" s="441" t="s">
        <v>29570</v>
      </c>
      <c r="B2984" s="441" t="s">
        <v>24078</v>
      </c>
      <c r="C2984" s="441" t="s">
        <v>29571</v>
      </c>
      <c r="D2984" s="441" t="s">
        <v>100</v>
      </c>
      <c r="E2984" s="442">
        <v>118.02</v>
      </c>
    </row>
    <row r="2985" spans="1:5" ht="14.4">
      <c r="A2985" s="441" t="s">
        <v>29572</v>
      </c>
      <c r="B2985" s="441" t="s">
        <v>24078</v>
      </c>
      <c r="C2985" s="441" t="s">
        <v>29573</v>
      </c>
      <c r="D2985" s="441" t="s">
        <v>100</v>
      </c>
      <c r="E2985" s="442">
        <v>348.09</v>
      </c>
    </row>
    <row r="2986" spans="1:5" ht="14.4">
      <c r="A2986" s="441" t="s">
        <v>29574</v>
      </c>
      <c r="B2986" s="441" t="s">
        <v>24078</v>
      </c>
      <c r="C2986" s="441" t="s">
        <v>29575</v>
      </c>
      <c r="D2986" s="441" t="s">
        <v>100</v>
      </c>
      <c r="E2986" s="442">
        <v>299.89999999999998</v>
      </c>
    </row>
    <row r="2987" spans="1:5" ht="14.4">
      <c r="A2987" s="441" t="s">
        <v>29576</v>
      </c>
      <c r="B2987" s="441" t="s">
        <v>24078</v>
      </c>
      <c r="C2987" s="441" t="s">
        <v>29577</v>
      </c>
      <c r="D2987" s="441" t="s">
        <v>100</v>
      </c>
      <c r="E2987" s="442">
        <v>453.58</v>
      </c>
    </row>
    <row r="2988" spans="1:5" ht="14.4">
      <c r="A2988" s="441" t="s">
        <v>29578</v>
      </c>
      <c r="B2988" s="441" t="s">
        <v>24078</v>
      </c>
      <c r="C2988" s="441" t="s">
        <v>29579</v>
      </c>
      <c r="D2988" s="441" t="s">
        <v>100</v>
      </c>
      <c r="E2988" s="442">
        <v>229.9</v>
      </c>
    </row>
    <row r="2989" spans="1:5" ht="14.4">
      <c r="A2989" s="441" t="s">
        <v>29580</v>
      </c>
      <c r="B2989" s="441" t="s">
        <v>24078</v>
      </c>
      <c r="C2989" s="441" t="s">
        <v>29581</v>
      </c>
      <c r="D2989" s="441" t="s">
        <v>100</v>
      </c>
      <c r="E2989" s="442">
        <v>113.3</v>
      </c>
    </row>
    <row r="2990" spans="1:5" ht="14.4">
      <c r="A2990" s="441" t="s">
        <v>29582</v>
      </c>
      <c r="B2990" s="441" t="s">
        <v>24078</v>
      </c>
      <c r="C2990" s="441" t="s">
        <v>29583</v>
      </c>
      <c r="D2990" s="441" t="s">
        <v>100</v>
      </c>
      <c r="E2990" s="442">
        <v>97.9</v>
      </c>
    </row>
    <row r="2991" spans="1:5" ht="14.4">
      <c r="A2991" s="441" t="s">
        <v>29584</v>
      </c>
      <c r="B2991" s="441" t="s">
        <v>24078</v>
      </c>
      <c r="C2991" s="441" t="s">
        <v>29585</v>
      </c>
      <c r="D2991" s="441" t="s">
        <v>100</v>
      </c>
      <c r="E2991" s="442">
        <v>142.9</v>
      </c>
    </row>
    <row r="2992" spans="1:5" ht="14.4">
      <c r="A2992" s="441" t="s">
        <v>29586</v>
      </c>
      <c r="B2992" s="441" t="s">
        <v>24078</v>
      </c>
      <c r="C2992" s="441" t="s">
        <v>29587</v>
      </c>
      <c r="D2992" s="441" t="s">
        <v>100</v>
      </c>
      <c r="E2992" s="442">
        <v>779.07</v>
      </c>
    </row>
    <row r="2993" spans="1:5" ht="14.4">
      <c r="A2993" s="441" t="s">
        <v>29588</v>
      </c>
      <c r="B2993" s="441" t="s">
        <v>24078</v>
      </c>
      <c r="C2993" s="441" t="s">
        <v>29589</v>
      </c>
      <c r="D2993" s="441" t="s">
        <v>100</v>
      </c>
      <c r="E2993" s="442">
        <v>144.9</v>
      </c>
    </row>
    <row r="2994" spans="1:5" ht="14.4">
      <c r="A2994" s="441" t="s">
        <v>29590</v>
      </c>
      <c r="B2994" s="441" t="s">
        <v>24078</v>
      </c>
      <c r="C2994" s="441" t="s">
        <v>29591</v>
      </c>
      <c r="D2994" s="441" t="s">
        <v>100</v>
      </c>
      <c r="E2994" s="442">
        <v>119.9</v>
      </c>
    </row>
    <row r="2995" spans="1:5" ht="14.4">
      <c r="A2995" s="441" t="s">
        <v>29592</v>
      </c>
      <c r="B2995" s="441" t="s">
        <v>24078</v>
      </c>
      <c r="C2995" s="441" t="s">
        <v>29593</v>
      </c>
      <c r="D2995" s="441" t="s">
        <v>100</v>
      </c>
      <c r="E2995" s="442">
        <v>256.89999999999998</v>
      </c>
    </row>
    <row r="2996" spans="1:5" ht="14.4">
      <c r="A2996" s="441" t="s">
        <v>29594</v>
      </c>
      <c r="B2996" s="441" t="s">
        <v>24078</v>
      </c>
      <c r="C2996" s="441" t="s">
        <v>29595</v>
      </c>
      <c r="D2996" s="441" t="s">
        <v>100</v>
      </c>
      <c r="E2996" s="442">
        <v>39.71</v>
      </c>
    </row>
    <row r="2997" spans="1:5" ht="14.4">
      <c r="A2997" s="441" t="s">
        <v>29596</v>
      </c>
      <c r="B2997" s="441" t="s">
        <v>24078</v>
      </c>
      <c r="C2997" s="441" t="s">
        <v>29597</v>
      </c>
      <c r="D2997" s="441" t="s">
        <v>100</v>
      </c>
      <c r="E2997" s="442">
        <v>46.71</v>
      </c>
    </row>
    <row r="2998" spans="1:5" ht="14.4">
      <c r="A2998" s="441" t="s">
        <v>29598</v>
      </c>
      <c r="B2998" s="441" t="s">
        <v>24078</v>
      </c>
      <c r="C2998" s="441" t="s">
        <v>29599</v>
      </c>
      <c r="D2998" s="441" t="s">
        <v>100</v>
      </c>
      <c r="E2998" s="442">
        <v>68.36</v>
      </c>
    </row>
    <row r="2999" spans="1:5" ht="14.4">
      <c r="A2999" s="441" t="s">
        <v>29600</v>
      </c>
      <c r="B2999" s="441" t="s">
        <v>24078</v>
      </c>
      <c r="C2999" s="441" t="s">
        <v>29601</v>
      </c>
      <c r="D2999" s="441" t="s">
        <v>100</v>
      </c>
      <c r="E2999" s="442">
        <v>33.130000000000003</v>
      </c>
    </row>
    <row r="3000" spans="1:5" ht="14.4">
      <c r="A3000" s="441" t="s">
        <v>29602</v>
      </c>
      <c r="B3000" s="441" t="s">
        <v>24078</v>
      </c>
      <c r="C3000" s="441" t="s">
        <v>29603</v>
      </c>
      <c r="D3000" s="441" t="s">
        <v>100</v>
      </c>
      <c r="E3000" s="442">
        <v>33.6</v>
      </c>
    </row>
    <row r="3001" spans="1:5" ht="14.4">
      <c r="A3001" s="441" t="s">
        <v>29604</v>
      </c>
      <c r="B3001" s="441" t="s">
        <v>24078</v>
      </c>
      <c r="C3001" s="441" t="s">
        <v>29605</v>
      </c>
      <c r="D3001" s="441" t="s">
        <v>100</v>
      </c>
      <c r="E3001" s="442">
        <v>39</v>
      </c>
    </row>
    <row r="3002" spans="1:5" ht="14.4">
      <c r="A3002" s="441" t="s">
        <v>29606</v>
      </c>
      <c r="B3002" s="441" t="s">
        <v>24078</v>
      </c>
      <c r="C3002" s="441" t="s">
        <v>29607</v>
      </c>
      <c r="D3002" s="441" t="s">
        <v>100</v>
      </c>
      <c r="E3002" s="442">
        <v>13.97</v>
      </c>
    </row>
    <row r="3003" spans="1:5" ht="14.4">
      <c r="A3003" s="441" t="s">
        <v>29608</v>
      </c>
      <c r="B3003" s="441" t="s">
        <v>24078</v>
      </c>
      <c r="C3003" s="441" t="s">
        <v>29609</v>
      </c>
      <c r="D3003" s="441" t="s">
        <v>100</v>
      </c>
      <c r="E3003" s="442">
        <v>45.9</v>
      </c>
    </row>
    <row r="3004" spans="1:5" ht="14.4">
      <c r="A3004" s="441" t="s">
        <v>29610</v>
      </c>
      <c r="B3004" s="441" t="s">
        <v>24078</v>
      </c>
      <c r="C3004" s="441" t="s">
        <v>29611</v>
      </c>
      <c r="D3004" s="441" t="s">
        <v>100</v>
      </c>
      <c r="E3004" s="442">
        <v>55.98</v>
      </c>
    </row>
    <row r="3005" spans="1:5" ht="14.4">
      <c r="A3005" s="441" t="s">
        <v>29612</v>
      </c>
      <c r="B3005" s="441" t="s">
        <v>24078</v>
      </c>
      <c r="C3005" s="441" t="s">
        <v>29613</v>
      </c>
      <c r="D3005" s="441" t="s">
        <v>100</v>
      </c>
      <c r="E3005" s="442">
        <v>119.9</v>
      </c>
    </row>
    <row r="3006" spans="1:5" ht="14.4">
      <c r="A3006" s="441" t="s">
        <v>29614</v>
      </c>
      <c r="B3006" s="441" t="s">
        <v>24078</v>
      </c>
      <c r="C3006" s="441" t="s">
        <v>29615</v>
      </c>
      <c r="D3006" s="441" t="s">
        <v>100</v>
      </c>
      <c r="E3006" s="442">
        <v>483.23</v>
      </c>
    </row>
    <row r="3007" spans="1:5" ht="14.4">
      <c r="A3007" s="441" t="s">
        <v>29616</v>
      </c>
      <c r="B3007" s="441" t="s">
        <v>24078</v>
      </c>
      <c r="C3007" s="441" t="s">
        <v>29617</v>
      </c>
      <c r="D3007" s="441" t="s">
        <v>100</v>
      </c>
      <c r="E3007" s="442">
        <v>175.9</v>
      </c>
    </row>
    <row r="3008" spans="1:5" ht="14.4">
      <c r="A3008" s="441" t="s">
        <v>29618</v>
      </c>
      <c r="B3008" s="441" t="s">
        <v>24078</v>
      </c>
      <c r="C3008" s="441" t="s">
        <v>29619</v>
      </c>
      <c r="D3008" s="441" t="s">
        <v>100</v>
      </c>
      <c r="E3008" s="442">
        <v>18.29</v>
      </c>
    </row>
    <row r="3009" spans="1:5" ht="14.4">
      <c r="A3009" s="441" t="s">
        <v>29620</v>
      </c>
      <c r="B3009" s="441" t="s">
        <v>24078</v>
      </c>
      <c r="C3009" s="441" t="s">
        <v>29621</v>
      </c>
      <c r="D3009" s="441" t="s">
        <v>100</v>
      </c>
      <c r="E3009" s="442">
        <v>10.14</v>
      </c>
    </row>
    <row r="3010" spans="1:5" ht="14.4">
      <c r="A3010" s="441" t="s">
        <v>29622</v>
      </c>
      <c r="B3010" s="441" t="s">
        <v>24078</v>
      </c>
      <c r="C3010" s="441" t="s">
        <v>29623</v>
      </c>
      <c r="D3010" s="441" t="s">
        <v>100</v>
      </c>
      <c r="E3010" s="442">
        <v>29.9</v>
      </c>
    </row>
    <row r="3011" spans="1:5" ht="14.4">
      <c r="A3011" s="441" t="s">
        <v>29624</v>
      </c>
      <c r="B3011" s="441" t="s">
        <v>24078</v>
      </c>
      <c r="C3011" s="441" t="s">
        <v>29625</v>
      </c>
      <c r="D3011" s="441" t="s">
        <v>100</v>
      </c>
      <c r="E3011" s="442">
        <v>28.9</v>
      </c>
    </row>
    <row r="3012" spans="1:5" ht="14.4">
      <c r="A3012" s="441" t="s">
        <v>29626</v>
      </c>
      <c r="B3012" s="441" t="s">
        <v>24078</v>
      </c>
      <c r="C3012" s="441" t="s">
        <v>29627</v>
      </c>
      <c r="D3012" s="441" t="s">
        <v>100</v>
      </c>
      <c r="E3012" s="442">
        <v>189.9</v>
      </c>
    </row>
    <row r="3013" spans="1:5" ht="14.4">
      <c r="A3013" s="441" t="s">
        <v>29628</v>
      </c>
      <c r="B3013" s="441" t="s">
        <v>24078</v>
      </c>
      <c r="C3013" s="441" t="s">
        <v>29629</v>
      </c>
      <c r="D3013" s="441" t="s">
        <v>100</v>
      </c>
      <c r="E3013" s="442">
        <v>38.4</v>
      </c>
    </row>
    <row r="3014" spans="1:5" ht="14.4">
      <c r="A3014" s="441" t="s">
        <v>29630</v>
      </c>
      <c r="B3014" s="441" t="s">
        <v>24078</v>
      </c>
      <c r="C3014" s="441" t="s">
        <v>29631</v>
      </c>
      <c r="D3014" s="441" t="s">
        <v>100</v>
      </c>
      <c r="E3014" s="442">
        <v>50</v>
      </c>
    </row>
    <row r="3015" spans="1:5" ht="14.4">
      <c r="A3015" s="441" t="s">
        <v>29632</v>
      </c>
      <c r="B3015" s="441" t="s">
        <v>24078</v>
      </c>
      <c r="C3015" s="441" t="s">
        <v>29633</v>
      </c>
      <c r="D3015" s="441" t="s">
        <v>100</v>
      </c>
      <c r="E3015" s="442">
        <v>93.69</v>
      </c>
    </row>
    <row r="3016" spans="1:5" ht="14.4">
      <c r="A3016" s="441" t="s">
        <v>29634</v>
      </c>
      <c r="B3016" s="441" t="s">
        <v>24078</v>
      </c>
      <c r="C3016" s="441" t="s">
        <v>29635</v>
      </c>
      <c r="D3016" s="441" t="s">
        <v>100</v>
      </c>
      <c r="E3016" s="442">
        <v>122.7</v>
      </c>
    </row>
    <row r="3017" spans="1:5" ht="14.4">
      <c r="A3017" s="441" t="s">
        <v>29636</v>
      </c>
      <c r="B3017" s="441" t="s">
        <v>24078</v>
      </c>
      <c r="C3017" s="441" t="s">
        <v>29637</v>
      </c>
      <c r="D3017" s="441" t="s">
        <v>100</v>
      </c>
      <c r="E3017" s="442">
        <v>31.09</v>
      </c>
    </row>
    <row r="3018" spans="1:5" ht="14.4">
      <c r="A3018" s="441" t="s">
        <v>29638</v>
      </c>
      <c r="B3018" s="441" t="s">
        <v>24078</v>
      </c>
      <c r="C3018" s="441" t="s">
        <v>29639</v>
      </c>
      <c r="D3018" s="441" t="s">
        <v>100</v>
      </c>
      <c r="E3018" s="442">
        <v>26.91</v>
      </c>
    </row>
    <row r="3019" spans="1:5" ht="14.4">
      <c r="A3019" s="441" t="s">
        <v>29640</v>
      </c>
      <c r="B3019" s="441" t="s">
        <v>24078</v>
      </c>
      <c r="C3019" s="441" t="s">
        <v>29641</v>
      </c>
      <c r="D3019" s="441" t="s">
        <v>100</v>
      </c>
      <c r="E3019" s="442">
        <v>99.71</v>
      </c>
    </row>
    <row r="3020" spans="1:5" ht="14.4">
      <c r="A3020" s="441" t="s">
        <v>29642</v>
      </c>
      <c r="B3020" s="441" t="s">
        <v>24078</v>
      </c>
      <c r="C3020" s="441" t="s">
        <v>29643</v>
      </c>
      <c r="D3020" s="441" t="s">
        <v>100</v>
      </c>
      <c r="E3020" s="442">
        <v>157.16999999999999</v>
      </c>
    </row>
    <row r="3021" spans="1:5" ht="14.4">
      <c r="A3021" s="441" t="s">
        <v>29644</v>
      </c>
      <c r="B3021" s="441" t="s">
        <v>24078</v>
      </c>
      <c r="C3021" s="441" t="s">
        <v>29645</v>
      </c>
      <c r="D3021" s="441" t="s">
        <v>100</v>
      </c>
      <c r="E3021" s="442">
        <v>126.41</v>
      </c>
    </row>
    <row r="3022" spans="1:5" ht="14.4">
      <c r="A3022" s="441" t="s">
        <v>29646</v>
      </c>
      <c r="B3022" s="441" t="s">
        <v>24078</v>
      </c>
      <c r="C3022" s="441" t="s">
        <v>29647</v>
      </c>
      <c r="D3022" s="441" t="s">
        <v>100</v>
      </c>
      <c r="E3022" s="442">
        <v>19.89</v>
      </c>
    </row>
    <row r="3023" spans="1:5" ht="14.4">
      <c r="A3023" s="441" t="s">
        <v>29648</v>
      </c>
      <c r="B3023" s="441" t="s">
        <v>24078</v>
      </c>
      <c r="C3023" s="441" t="s">
        <v>29649</v>
      </c>
      <c r="D3023" s="441" t="s">
        <v>100</v>
      </c>
      <c r="E3023" s="442">
        <v>41.74</v>
      </c>
    </row>
    <row r="3024" spans="1:5" ht="14.4">
      <c r="A3024" s="441" t="s">
        <v>29650</v>
      </c>
      <c r="B3024" s="441" t="s">
        <v>24078</v>
      </c>
      <c r="C3024" s="441" t="s">
        <v>29651</v>
      </c>
      <c r="D3024" s="441" t="s">
        <v>100</v>
      </c>
      <c r="E3024" s="442">
        <v>458.9</v>
      </c>
    </row>
    <row r="3025" spans="1:5" ht="14.4">
      <c r="A3025" s="441" t="s">
        <v>29652</v>
      </c>
      <c r="B3025" s="441" t="s">
        <v>24078</v>
      </c>
      <c r="C3025" s="441" t="s">
        <v>29653</v>
      </c>
      <c r="D3025" s="441" t="s">
        <v>100</v>
      </c>
      <c r="E3025" s="442">
        <v>123.03</v>
      </c>
    </row>
    <row r="3026" spans="1:5" ht="14.4">
      <c r="A3026" s="441" t="s">
        <v>29654</v>
      </c>
      <c r="B3026" s="441" t="s">
        <v>24078</v>
      </c>
      <c r="C3026" s="441" t="s">
        <v>29655</v>
      </c>
      <c r="D3026" s="441" t="s">
        <v>100</v>
      </c>
      <c r="E3026" s="442">
        <v>213.56</v>
      </c>
    </row>
    <row r="3027" spans="1:5" ht="14.4">
      <c r="A3027" s="441" t="s">
        <v>29656</v>
      </c>
      <c r="B3027" s="441" t="s">
        <v>24078</v>
      </c>
      <c r="C3027" s="441" t="s">
        <v>29657</v>
      </c>
      <c r="D3027" s="441" t="s">
        <v>100</v>
      </c>
      <c r="E3027" s="442">
        <v>3.89</v>
      </c>
    </row>
    <row r="3028" spans="1:5" ht="14.4">
      <c r="A3028" s="441" t="s">
        <v>29658</v>
      </c>
      <c r="B3028" s="441" t="s">
        <v>24078</v>
      </c>
      <c r="C3028" s="441" t="s">
        <v>29659</v>
      </c>
      <c r="D3028" s="441" t="s">
        <v>100</v>
      </c>
      <c r="E3028" s="442">
        <v>97.9</v>
      </c>
    </row>
    <row r="3029" spans="1:5" ht="14.4">
      <c r="A3029" s="441" t="s">
        <v>29660</v>
      </c>
      <c r="B3029" s="441" t="s">
        <v>24078</v>
      </c>
      <c r="C3029" s="441" t="s">
        <v>29661</v>
      </c>
      <c r="D3029" s="441" t="s">
        <v>100</v>
      </c>
      <c r="E3029" s="442">
        <v>20.100000000000001</v>
      </c>
    </row>
    <row r="3030" spans="1:5" ht="14.4">
      <c r="A3030" s="441" t="s">
        <v>29662</v>
      </c>
      <c r="B3030" s="441" t="s">
        <v>24078</v>
      </c>
      <c r="C3030" s="441" t="s">
        <v>29663</v>
      </c>
      <c r="D3030" s="441" t="s">
        <v>100</v>
      </c>
      <c r="E3030" s="442">
        <v>107.71</v>
      </c>
    </row>
    <row r="3031" spans="1:5" ht="14.4">
      <c r="A3031" s="441" t="s">
        <v>29664</v>
      </c>
      <c r="B3031" s="441" t="s">
        <v>24078</v>
      </c>
      <c r="C3031" s="441" t="s">
        <v>29665</v>
      </c>
      <c r="D3031" s="441" t="s">
        <v>100</v>
      </c>
      <c r="E3031" s="442">
        <v>141.91</v>
      </c>
    </row>
    <row r="3032" spans="1:5" ht="14.4">
      <c r="A3032" s="441" t="s">
        <v>29666</v>
      </c>
      <c r="B3032" s="441" t="s">
        <v>24078</v>
      </c>
      <c r="C3032" s="441" t="s">
        <v>29667</v>
      </c>
      <c r="D3032" s="441" t="s">
        <v>100</v>
      </c>
      <c r="E3032" s="442">
        <v>320.8</v>
      </c>
    </row>
    <row r="3033" spans="1:5" ht="14.4">
      <c r="A3033" s="441" t="s">
        <v>29668</v>
      </c>
      <c r="B3033" s="441" t="s">
        <v>24078</v>
      </c>
      <c r="C3033" s="441" t="s">
        <v>29669</v>
      </c>
      <c r="D3033" s="441" t="s">
        <v>100</v>
      </c>
      <c r="E3033" s="442">
        <v>211.81</v>
      </c>
    </row>
    <row r="3034" spans="1:5" ht="14.4">
      <c r="A3034" s="441" t="s">
        <v>29670</v>
      </c>
      <c r="B3034" s="441" t="s">
        <v>24078</v>
      </c>
      <c r="C3034" s="441" t="s">
        <v>29671</v>
      </c>
      <c r="D3034" s="441" t="s">
        <v>100</v>
      </c>
      <c r="E3034" s="442">
        <v>688.81</v>
      </c>
    </row>
    <row r="3035" spans="1:5" ht="14.4">
      <c r="A3035" s="441" t="s">
        <v>29672</v>
      </c>
      <c r="B3035" s="441" t="s">
        <v>24078</v>
      </c>
      <c r="C3035" s="441" t="s">
        <v>29673</v>
      </c>
      <c r="D3035" s="441" t="s">
        <v>100</v>
      </c>
      <c r="E3035" s="442">
        <v>168.71</v>
      </c>
    </row>
    <row r="3036" spans="1:5" ht="14.4">
      <c r="A3036" s="441" t="s">
        <v>29674</v>
      </c>
      <c r="B3036" s="441" t="s">
        <v>24078</v>
      </c>
      <c r="C3036" s="441" t="s">
        <v>29675</v>
      </c>
      <c r="D3036" s="441" t="s">
        <v>100</v>
      </c>
      <c r="E3036" s="442">
        <v>62.15</v>
      </c>
    </row>
    <row r="3037" spans="1:5" ht="14.4">
      <c r="A3037" s="441" t="s">
        <v>29676</v>
      </c>
      <c r="B3037" s="441" t="s">
        <v>24078</v>
      </c>
      <c r="C3037" s="441" t="s">
        <v>29677</v>
      </c>
      <c r="D3037" s="441" t="s">
        <v>100</v>
      </c>
      <c r="E3037" s="442">
        <v>31.78</v>
      </c>
    </row>
    <row r="3038" spans="1:5" ht="14.4">
      <c r="A3038" s="441" t="s">
        <v>29678</v>
      </c>
      <c r="B3038" s="441" t="s">
        <v>24078</v>
      </c>
      <c r="C3038" s="441" t="s">
        <v>29679</v>
      </c>
      <c r="D3038" s="441" t="s">
        <v>100</v>
      </c>
      <c r="E3038" s="442">
        <v>9.42</v>
      </c>
    </row>
    <row r="3039" spans="1:5" ht="14.4">
      <c r="A3039" s="441" t="s">
        <v>29680</v>
      </c>
      <c r="B3039" s="441" t="s">
        <v>24078</v>
      </c>
      <c r="C3039" s="441" t="s">
        <v>25968</v>
      </c>
      <c r="D3039" s="441" t="s">
        <v>100</v>
      </c>
      <c r="E3039" s="442">
        <v>329.32</v>
      </c>
    </row>
    <row r="3040" spans="1:5" ht="14.4">
      <c r="A3040" s="441" t="s">
        <v>29681</v>
      </c>
      <c r="B3040" s="441" t="s">
        <v>24078</v>
      </c>
      <c r="C3040" s="441" t="s">
        <v>25966</v>
      </c>
      <c r="D3040" s="441" t="s">
        <v>100</v>
      </c>
      <c r="E3040" s="442">
        <v>251.25</v>
      </c>
    </row>
    <row r="3041" spans="1:5" ht="14.4">
      <c r="A3041" s="441" t="s">
        <v>29682</v>
      </c>
      <c r="B3041" s="441" t="s">
        <v>24078</v>
      </c>
      <c r="C3041" s="441" t="s">
        <v>29683</v>
      </c>
      <c r="D3041" s="441" t="s">
        <v>100</v>
      </c>
      <c r="E3041" s="442">
        <v>226.17</v>
      </c>
    </row>
    <row r="3042" spans="1:5" ht="14.4">
      <c r="A3042" s="441" t="s">
        <v>29684</v>
      </c>
      <c r="B3042" s="441" t="s">
        <v>24078</v>
      </c>
      <c r="C3042" s="441" t="s">
        <v>29685</v>
      </c>
      <c r="D3042" s="441" t="s">
        <v>100</v>
      </c>
      <c r="E3042" s="442">
        <v>683.69</v>
      </c>
    </row>
    <row r="3043" spans="1:5" ht="14.4">
      <c r="A3043" s="441" t="s">
        <v>29686</v>
      </c>
      <c r="B3043" s="441" t="s">
        <v>24078</v>
      </c>
      <c r="C3043" s="441" t="s">
        <v>29687</v>
      </c>
      <c r="D3043" s="441" t="s">
        <v>100</v>
      </c>
      <c r="E3043" s="442">
        <v>179.8</v>
      </c>
    </row>
    <row r="3044" spans="1:5" ht="14.4">
      <c r="A3044" s="441" t="s">
        <v>29688</v>
      </c>
      <c r="B3044" s="441" t="s">
        <v>24078</v>
      </c>
      <c r="C3044" s="441" t="s">
        <v>29689</v>
      </c>
      <c r="D3044" s="441" t="s">
        <v>100</v>
      </c>
      <c r="E3044" s="442">
        <v>140.34</v>
      </c>
    </row>
    <row r="3045" spans="1:5" ht="14.4">
      <c r="A3045" s="441" t="s">
        <v>29690</v>
      </c>
      <c r="B3045" s="441" t="s">
        <v>24078</v>
      </c>
      <c r="C3045" s="441" t="s">
        <v>29691</v>
      </c>
      <c r="D3045" s="441" t="s">
        <v>100</v>
      </c>
      <c r="E3045" s="442">
        <v>78.59</v>
      </c>
    </row>
    <row r="3046" spans="1:5" ht="14.4">
      <c r="A3046" s="441" t="s">
        <v>29692</v>
      </c>
      <c r="B3046" s="441" t="s">
        <v>24078</v>
      </c>
      <c r="C3046" s="441" t="s">
        <v>25950</v>
      </c>
      <c r="D3046" s="441" t="s">
        <v>100</v>
      </c>
      <c r="E3046" s="442">
        <v>157.65</v>
      </c>
    </row>
    <row r="3047" spans="1:5" ht="14.4">
      <c r="A3047" s="441" t="s">
        <v>29693</v>
      </c>
      <c r="B3047" s="441" t="s">
        <v>24078</v>
      </c>
      <c r="C3047" s="441" t="s">
        <v>25984</v>
      </c>
      <c r="D3047" s="441" t="s">
        <v>100</v>
      </c>
      <c r="E3047" s="442">
        <v>230.85</v>
      </c>
    </row>
    <row r="3048" spans="1:5" ht="14.4">
      <c r="A3048" s="441" t="s">
        <v>29694</v>
      </c>
      <c r="B3048" s="441" t="s">
        <v>24078</v>
      </c>
      <c r="C3048" s="441" t="s">
        <v>26429</v>
      </c>
      <c r="D3048" s="441" t="s">
        <v>100</v>
      </c>
      <c r="E3048" s="442">
        <v>216.97</v>
      </c>
    </row>
    <row r="3049" spans="1:5" ht="14.4">
      <c r="A3049" s="441" t="s">
        <v>29695</v>
      </c>
      <c r="B3049" s="441" t="s">
        <v>24078</v>
      </c>
      <c r="C3049" s="441" t="s">
        <v>29696</v>
      </c>
      <c r="D3049" s="441" t="s">
        <v>100</v>
      </c>
      <c r="E3049" s="442">
        <v>393.62</v>
      </c>
    </row>
    <row r="3050" spans="1:5" ht="14.4">
      <c r="A3050" s="441" t="s">
        <v>29697</v>
      </c>
      <c r="B3050" s="441" t="s">
        <v>24078</v>
      </c>
      <c r="C3050" s="441" t="s">
        <v>29698</v>
      </c>
      <c r="D3050" s="441" t="s">
        <v>100</v>
      </c>
      <c r="E3050" s="442">
        <v>431.02</v>
      </c>
    </row>
    <row r="3051" spans="1:5" ht="14.4">
      <c r="A3051" s="441" t="s">
        <v>29699</v>
      </c>
      <c r="B3051" s="441" t="s">
        <v>24078</v>
      </c>
      <c r="C3051" s="441" t="s">
        <v>26000</v>
      </c>
      <c r="D3051" s="441" t="s">
        <v>100</v>
      </c>
      <c r="E3051" s="442">
        <v>54.41</v>
      </c>
    </row>
    <row r="3052" spans="1:5" ht="14.4">
      <c r="A3052" s="441" t="s">
        <v>29700</v>
      </c>
      <c r="B3052" s="441" t="s">
        <v>24078</v>
      </c>
      <c r="C3052" s="441" t="s">
        <v>29701</v>
      </c>
      <c r="D3052" s="441" t="s">
        <v>100</v>
      </c>
      <c r="E3052" s="442">
        <v>119.49</v>
      </c>
    </row>
    <row r="3053" spans="1:5" ht="14.4">
      <c r="A3053" s="441" t="s">
        <v>29702</v>
      </c>
      <c r="B3053" s="441" t="s">
        <v>24078</v>
      </c>
      <c r="C3053" s="441" t="s">
        <v>29703</v>
      </c>
      <c r="D3053" s="441" t="s">
        <v>100</v>
      </c>
      <c r="E3053" s="442">
        <v>15.3</v>
      </c>
    </row>
    <row r="3054" spans="1:5" ht="14.4">
      <c r="A3054" s="441" t="s">
        <v>29704</v>
      </c>
      <c r="B3054" s="441" t="s">
        <v>24078</v>
      </c>
      <c r="C3054" s="441" t="s">
        <v>29705</v>
      </c>
      <c r="D3054" s="441" t="s">
        <v>100</v>
      </c>
      <c r="E3054" s="442">
        <v>68.510000000000005</v>
      </c>
    </row>
    <row r="3055" spans="1:5" ht="14.4">
      <c r="A3055" s="441" t="s">
        <v>29706</v>
      </c>
      <c r="B3055" s="441" t="s">
        <v>24078</v>
      </c>
      <c r="C3055" s="441" t="s">
        <v>29707</v>
      </c>
      <c r="D3055" s="441" t="s">
        <v>100</v>
      </c>
      <c r="E3055" s="442">
        <v>15.84</v>
      </c>
    </row>
    <row r="3056" spans="1:5" ht="14.4">
      <c r="A3056" s="441" t="s">
        <v>29708</v>
      </c>
      <c r="B3056" s="441" t="s">
        <v>24078</v>
      </c>
      <c r="C3056" s="441" t="s">
        <v>29709</v>
      </c>
      <c r="D3056" s="441" t="s">
        <v>100</v>
      </c>
      <c r="E3056" s="442">
        <v>18.53</v>
      </c>
    </row>
    <row r="3057" spans="1:5" ht="14.4">
      <c r="A3057" s="441" t="s">
        <v>29710</v>
      </c>
      <c r="B3057" s="441" t="s">
        <v>24078</v>
      </c>
      <c r="C3057" s="441" t="s">
        <v>29711</v>
      </c>
      <c r="D3057" s="441" t="s">
        <v>100</v>
      </c>
      <c r="E3057" s="442">
        <v>6.15</v>
      </c>
    </row>
    <row r="3058" spans="1:5" ht="14.4">
      <c r="A3058" s="441" t="s">
        <v>29712</v>
      </c>
      <c r="B3058" s="441" t="s">
        <v>24078</v>
      </c>
      <c r="C3058" s="441" t="s">
        <v>29713</v>
      </c>
      <c r="D3058" s="441" t="s">
        <v>100</v>
      </c>
      <c r="E3058" s="442">
        <v>12.42</v>
      </c>
    </row>
    <row r="3059" spans="1:5" ht="14.4">
      <c r="A3059" s="441" t="s">
        <v>29714</v>
      </c>
      <c r="B3059" s="441" t="s">
        <v>24078</v>
      </c>
      <c r="C3059" s="441" t="s">
        <v>29715</v>
      </c>
      <c r="D3059" s="441" t="s">
        <v>100</v>
      </c>
      <c r="E3059" s="442">
        <v>60.99</v>
      </c>
    </row>
    <row r="3060" spans="1:5" ht="14.4">
      <c r="A3060" s="441" t="s">
        <v>29716</v>
      </c>
      <c r="B3060" s="441" t="s">
        <v>24078</v>
      </c>
      <c r="C3060" s="441" t="s">
        <v>29717</v>
      </c>
      <c r="D3060" s="441" t="s">
        <v>100</v>
      </c>
      <c r="E3060" s="442">
        <v>56.44</v>
      </c>
    </row>
    <row r="3061" spans="1:5" ht="14.4">
      <c r="A3061" s="441" t="s">
        <v>29718</v>
      </c>
      <c r="B3061" s="441" t="s">
        <v>24078</v>
      </c>
      <c r="C3061" s="441" t="s">
        <v>25672</v>
      </c>
      <c r="D3061" s="441" t="s">
        <v>100</v>
      </c>
      <c r="E3061" s="442">
        <v>18.899999999999999</v>
      </c>
    </row>
    <row r="3062" spans="1:5" ht="14.4">
      <c r="A3062" s="441" t="s">
        <v>29719</v>
      </c>
      <c r="B3062" s="441" t="s">
        <v>24078</v>
      </c>
      <c r="C3062" s="441" t="s">
        <v>29720</v>
      </c>
      <c r="D3062" s="441" t="s">
        <v>100</v>
      </c>
      <c r="E3062" s="442">
        <v>12.78</v>
      </c>
    </row>
    <row r="3063" spans="1:5" ht="14.4">
      <c r="A3063" s="441" t="s">
        <v>29721</v>
      </c>
      <c r="B3063" s="441" t="s">
        <v>24078</v>
      </c>
      <c r="C3063" s="441" t="s">
        <v>29722</v>
      </c>
      <c r="D3063" s="441" t="s">
        <v>100</v>
      </c>
      <c r="E3063" s="442">
        <v>9.81</v>
      </c>
    </row>
    <row r="3064" spans="1:5" ht="14.4">
      <c r="A3064" s="441" t="s">
        <v>29723</v>
      </c>
      <c r="B3064" s="441" t="s">
        <v>24078</v>
      </c>
      <c r="C3064" s="441" t="s">
        <v>29724</v>
      </c>
      <c r="D3064" s="441" t="s">
        <v>100</v>
      </c>
      <c r="E3064" s="442">
        <v>7.96</v>
      </c>
    </row>
    <row r="3065" spans="1:5" ht="14.4">
      <c r="A3065" s="441" t="s">
        <v>29725</v>
      </c>
      <c r="B3065" s="441" t="s">
        <v>24078</v>
      </c>
      <c r="C3065" s="441" t="s">
        <v>29726</v>
      </c>
      <c r="D3065" s="441" t="s">
        <v>100</v>
      </c>
      <c r="E3065" s="442">
        <v>14.58</v>
      </c>
    </row>
    <row r="3066" spans="1:5" ht="14.4">
      <c r="A3066" s="441" t="s">
        <v>29727</v>
      </c>
      <c r="B3066" s="441" t="s">
        <v>24078</v>
      </c>
      <c r="C3066" s="441" t="s">
        <v>29728</v>
      </c>
      <c r="D3066" s="441" t="s">
        <v>100</v>
      </c>
      <c r="E3066" s="442">
        <v>6</v>
      </c>
    </row>
    <row r="3067" spans="1:5" ht="14.4">
      <c r="A3067" s="441" t="s">
        <v>29729</v>
      </c>
      <c r="B3067" s="441" t="s">
        <v>24078</v>
      </c>
      <c r="C3067" s="441" t="s">
        <v>25812</v>
      </c>
      <c r="D3067" s="441" t="s">
        <v>100</v>
      </c>
      <c r="E3067" s="442">
        <v>10.43</v>
      </c>
    </row>
    <row r="3068" spans="1:5" ht="14.4">
      <c r="A3068" s="441" t="s">
        <v>29730</v>
      </c>
      <c r="B3068" s="441" t="s">
        <v>24078</v>
      </c>
      <c r="C3068" s="441" t="s">
        <v>29731</v>
      </c>
      <c r="D3068" s="441" t="s">
        <v>100</v>
      </c>
      <c r="E3068" s="442">
        <v>34.71</v>
      </c>
    </row>
    <row r="3069" spans="1:5" ht="14.4">
      <c r="A3069" s="441" t="s">
        <v>29732</v>
      </c>
      <c r="B3069" s="441" t="s">
        <v>24078</v>
      </c>
      <c r="C3069" s="441" t="s">
        <v>29733</v>
      </c>
      <c r="D3069" s="441" t="s">
        <v>100</v>
      </c>
      <c r="E3069" s="442">
        <v>730.63</v>
      </c>
    </row>
    <row r="3070" spans="1:5" ht="14.4">
      <c r="A3070" s="441" t="s">
        <v>29734</v>
      </c>
      <c r="B3070" s="441" t="s">
        <v>24078</v>
      </c>
      <c r="C3070" s="441" t="s">
        <v>29735</v>
      </c>
      <c r="D3070" s="441" t="s">
        <v>100</v>
      </c>
      <c r="E3070" s="442">
        <v>1112.54</v>
      </c>
    </row>
    <row r="3071" spans="1:5" ht="14.4">
      <c r="A3071" s="441" t="s">
        <v>29736</v>
      </c>
      <c r="B3071" s="441" t="s">
        <v>24078</v>
      </c>
      <c r="C3071" s="441" t="s">
        <v>29737</v>
      </c>
      <c r="D3071" s="441" t="s">
        <v>100</v>
      </c>
      <c r="E3071" s="442">
        <v>2045.33</v>
      </c>
    </row>
    <row r="3072" spans="1:5" ht="14.4">
      <c r="A3072" s="441" t="s">
        <v>29738</v>
      </c>
      <c r="B3072" s="441" t="s">
        <v>24078</v>
      </c>
      <c r="C3072" s="441" t="s">
        <v>29739</v>
      </c>
      <c r="D3072" s="441" t="s">
        <v>100</v>
      </c>
      <c r="E3072" s="442">
        <v>1365.98</v>
      </c>
    </row>
    <row r="3073" spans="1:5" ht="14.4">
      <c r="A3073" s="441" t="s">
        <v>29740</v>
      </c>
      <c r="B3073" s="441" t="s">
        <v>24078</v>
      </c>
      <c r="C3073" s="441" t="s">
        <v>29741</v>
      </c>
      <c r="D3073" s="441" t="s">
        <v>100</v>
      </c>
      <c r="E3073" s="442">
        <v>88.06</v>
      </c>
    </row>
    <row r="3074" spans="1:5" ht="14.4">
      <c r="A3074" s="441" t="s">
        <v>29742</v>
      </c>
      <c r="B3074" s="441" t="s">
        <v>24078</v>
      </c>
      <c r="C3074" s="441" t="s">
        <v>29743</v>
      </c>
      <c r="D3074" s="441" t="s">
        <v>100</v>
      </c>
      <c r="E3074" s="442">
        <v>116.9</v>
      </c>
    </row>
    <row r="3075" spans="1:5" ht="14.4">
      <c r="A3075" s="441" t="s">
        <v>29744</v>
      </c>
      <c r="B3075" s="441" t="s">
        <v>24078</v>
      </c>
      <c r="C3075" s="441" t="s">
        <v>29745</v>
      </c>
      <c r="D3075" s="441" t="s">
        <v>100</v>
      </c>
      <c r="E3075" s="442">
        <v>60.82</v>
      </c>
    </row>
    <row r="3076" spans="1:5" ht="14.4">
      <c r="A3076" s="441" t="s">
        <v>29746</v>
      </c>
      <c r="B3076" s="441" t="s">
        <v>24078</v>
      </c>
      <c r="C3076" s="441" t="s">
        <v>29747</v>
      </c>
      <c r="D3076" s="441" t="s">
        <v>100</v>
      </c>
      <c r="E3076" s="442">
        <v>193.19</v>
      </c>
    </row>
    <row r="3077" spans="1:5" ht="14.4">
      <c r="A3077" s="441" t="s">
        <v>29748</v>
      </c>
      <c r="B3077" s="441" t="s">
        <v>24078</v>
      </c>
      <c r="C3077" s="441" t="s">
        <v>29749</v>
      </c>
      <c r="D3077" s="441" t="s">
        <v>100</v>
      </c>
      <c r="E3077" s="442">
        <v>95.03</v>
      </c>
    </row>
    <row r="3078" spans="1:5" ht="14.4">
      <c r="A3078" s="441" t="s">
        <v>29750</v>
      </c>
      <c r="B3078" s="441" t="s">
        <v>24078</v>
      </c>
      <c r="C3078" s="441" t="s">
        <v>29751</v>
      </c>
      <c r="D3078" s="441" t="s">
        <v>100</v>
      </c>
      <c r="E3078" s="442">
        <v>159.9</v>
      </c>
    </row>
    <row r="3079" spans="1:5" ht="14.4">
      <c r="A3079" s="441" t="s">
        <v>29752</v>
      </c>
      <c r="B3079" s="441" t="s">
        <v>24078</v>
      </c>
      <c r="C3079" s="441" t="s">
        <v>29753</v>
      </c>
      <c r="D3079" s="441" t="s">
        <v>100</v>
      </c>
      <c r="E3079" s="442">
        <v>173.82</v>
      </c>
    </row>
    <row r="3080" spans="1:5" ht="14.4">
      <c r="A3080" s="441" t="s">
        <v>29754</v>
      </c>
      <c r="B3080" s="441" t="s">
        <v>24078</v>
      </c>
      <c r="C3080" s="441" t="s">
        <v>29755</v>
      </c>
      <c r="D3080" s="441" t="s">
        <v>100</v>
      </c>
      <c r="E3080" s="442">
        <v>532.08000000000004</v>
      </c>
    </row>
    <row r="3081" spans="1:5" ht="14.4">
      <c r="A3081" s="441" t="s">
        <v>29756</v>
      </c>
      <c r="B3081" s="441" t="s">
        <v>24078</v>
      </c>
      <c r="C3081" s="441" t="s">
        <v>29757</v>
      </c>
      <c r="D3081" s="441" t="s">
        <v>100</v>
      </c>
      <c r="E3081" s="442">
        <v>290.89999999999998</v>
      </c>
    </row>
    <row r="3082" spans="1:5" ht="14.4">
      <c r="A3082" s="441" t="s">
        <v>29758</v>
      </c>
      <c r="B3082" s="441" t="s">
        <v>24078</v>
      </c>
      <c r="C3082" s="441" t="s">
        <v>29759</v>
      </c>
      <c r="D3082" s="441" t="s">
        <v>100</v>
      </c>
      <c r="E3082" s="442">
        <v>229.9</v>
      </c>
    </row>
    <row r="3083" spans="1:5" ht="14.4">
      <c r="A3083" s="441" t="s">
        <v>29760</v>
      </c>
      <c r="B3083" s="441" t="s">
        <v>24078</v>
      </c>
      <c r="C3083" s="441" t="s">
        <v>29761</v>
      </c>
      <c r="D3083" s="441" t="s">
        <v>100</v>
      </c>
      <c r="E3083" s="442">
        <v>244.29</v>
      </c>
    </row>
    <row r="3084" spans="1:5" ht="14.4">
      <c r="A3084" s="441" t="s">
        <v>29762</v>
      </c>
      <c r="B3084" s="441" t="s">
        <v>24078</v>
      </c>
      <c r="C3084" s="441" t="s">
        <v>29763</v>
      </c>
      <c r="D3084" s="441" t="s">
        <v>100</v>
      </c>
      <c r="E3084" s="442">
        <v>1436.92</v>
      </c>
    </row>
    <row r="3085" spans="1:5" ht="14.4">
      <c r="A3085" s="441" t="s">
        <v>29764</v>
      </c>
      <c r="B3085" s="441" t="s">
        <v>24078</v>
      </c>
      <c r="C3085" s="441" t="s">
        <v>29765</v>
      </c>
      <c r="D3085" s="441" t="s">
        <v>100</v>
      </c>
      <c r="E3085" s="442">
        <v>209.9</v>
      </c>
    </row>
    <row r="3086" spans="1:5" ht="14.4">
      <c r="A3086" s="441" t="s">
        <v>29766</v>
      </c>
      <c r="B3086" s="441" t="s">
        <v>24078</v>
      </c>
      <c r="C3086" s="441" t="s">
        <v>29767</v>
      </c>
      <c r="D3086" s="441" t="s">
        <v>100</v>
      </c>
      <c r="E3086" s="442">
        <v>339.77</v>
      </c>
    </row>
    <row r="3087" spans="1:5" ht="14.4">
      <c r="A3087" s="441" t="s">
        <v>29768</v>
      </c>
      <c r="B3087" s="441" t="s">
        <v>24078</v>
      </c>
      <c r="C3087" s="441" t="s">
        <v>29769</v>
      </c>
      <c r="D3087" s="441" t="s">
        <v>100</v>
      </c>
      <c r="E3087" s="442">
        <v>499.9</v>
      </c>
    </row>
    <row r="3088" spans="1:5" ht="14.4">
      <c r="A3088" s="441" t="s">
        <v>29770</v>
      </c>
      <c r="B3088" s="441" t="s">
        <v>24078</v>
      </c>
      <c r="C3088" s="441" t="s">
        <v>29771</v>
      </c>
      <c r="D3088" s="441" t="s">
        <v>100</v>
      </c>
      <c r="E3088" s="442">
        <v>416.81</v>
      </c>
    </row>
    <row r="3089" spans="1:5" ht="14.4">
      <c r="A3089" s="441" t="s">
        <v>29772</v>
      </c>
      <c r="B3089" s="441" t="s">
        <v>24078</v>
      </c>
      <c r="C3089" s="441" t="s">
        <v>29773</v>
      </c>
      <c r="D3089" s="441" t="s">
        <v>100</v>
      </c>
      <c r="E3089" s="442">
        <v>159.9</v>
      </c>
    </row>
    <row r="3090" spans="1:5" ht="14.4">
      <c r="A3090" s="441" t="s">
        <v>29774</v>
      </c>
      <c r="B3090" s="441" t="s">
        <v>24078</v>
      </c>
      <c r="C3090" s="441" t="s">
        <v>29775</v>
      </c>
      <c r="D3090" s="441" t="s">
        <v>100</v>
      </c>
      <c r="E3090" s="442">
        <v>349.54</v>
      </c>
    </row>
    <row r="3091" spans="1:5" ht="14.4">
      <c r="A3091" s="441" t="s">
        <v>29776</v>
      </c>
      <c r="B3091" s="441" t="s">
        <v>24078</v>
      </c>
      <c r="C3091" s="441" t="s">
        <v>29777</v>
      </c>
      <c r="D3091" s="441" t="s">
        <v>53</v>
      </c>
      <c r="E3091" s="442">
        <v>689</v>
      </c>
    </row>
    <row r="3092" spans="1:5" ht="14.4">
      <c r="A3092" s="441" t="s">
        <v>29778</v>
      </c>
      <c r="B3092" s="441" t="s">
        <v>24078</v>
      </c>
      <c r="C3092" s="441" t="s">
        <v>29779</v>
      </c>
      <c r="D3092" s="441" t="s">
        <v>100</v>
      </c>
      <c r="E3092" s="442">
        <v>604</v>
      </c>
    </row>
    <row r="3093" spans="1:5" ht="14.4">
      <c r="A3093" s="441" t="s">
        <v>29780</v>
      </c>
      <c r="B3093" s="441" t="s">
        <v>24078</v>
      </c>
      <c r="C3093" s="441" t="s">
        <v>29781</v>
      </c>
      <c r="D3093" s="441" t="s">
        <v>100</v>
      </c>
      <c r="E3093" s="442">
        <v>73.900000000000006</v>
      </c>
    </row>
    <row r="3094" spans="1:5" ht="14.4">
      <c r="A3094" s="441" t="s">
        <v>29782</v>
      </c>
      <c r="B3094" s="441" t="s">
        <v>24078</v>
      </c>
      <c r="C3094" s="441" t="s">
        <v>29783</v>
      </c>
      <c r="D3094" s="441" t="s">
        <v>100</v>
      </c>
      <c r="E3094" s="442">
        <v>126.51</v>
      </c>
    </row>
    <row r="3095" spans="1:5" ht="14.4">
      <c r="A3095" s="441" t="s">
        <v>29784</v>
      </c>
      <c r="B3095" s="441" t="s">
        <v>24078</v>
      </c>
      <c r="C3095" s="441" t="s">
        <v>29785</v>
      </c>
      <c r="D3095" s="441" t="s">
        <v>100</v>
      </c>
      <c r="E3095" s="442">
        <v>481</v>
      </c>
    </row>
    <row r="3096" spans="1:5" ht="14.4">
      <c r="A3096" s="441" t="s">
        <v>29786</v>
      </c>
      <c r="B3096" s="441" t="s">
        <v>24078</v>
      </c>
      <c r="C3096" s="441" t="s">
        <v>29787</v>
      </c>
      <c r="D3096" s="441" t="s">
        <v>100</v>
      </c>
      <c r="E3096" s="442">
        <v>87.9</v>
      </c>
    </row>
    <row r="3097" spans="1:5" ht="14.4">
      <c r="A3097" s="441" t="s">
        <v>29788</v>
      </c>
      <c r="B3097" s="441" t="s">
        <v>24078</v>
      </c>
      <c r="C3097" s="441" t="s">
        <v>29789</v>
      </c>
      <c r="D3097" s="441" t="s">
        <v>100</v>
      </c>
      <c r="E3097" s="442">
        <v>499.9</v>
      </c>
    </row>
    <row r="3098" spans="1:5" ht="14.4">
      <c r="A3098" s="441" t="s">
        <v>29790</v>
      </c>
      <c r="B3098" s="441" t="s">
        <v>24078</v>
      </c>
      <c r="C3098" s="441" t="s">
        <v>29791</v>
      </c>
      <c r="D3098" s="441" t="s">
        <v>100</v>
      </c>
      <c r="E3098" s="442">
        <v>2832.39</v>
      </c>
    </row>
    <row r="3099" spans="1:5" ht="14.4">
      <c r="A3099" s="441" t="s">
        <v>29792</v>
      </c>
      <c r="B3099" s="441" t="s">
        <v>24078</v>
      </c>
      <c r="C3099" s="441" t="s">
        <v>29793</v>
      </c>
      <c r="D3099" s="441" t="s">
        <v>100</v>
      </c>
      <c r="E3099" s="442">
        <v>1836.97</v>
      </c>
    </row>
    <row r="3100" spans="1:5" ht="14.4">
      <c r="A3100" s="441" t="s">
        <v>29794</v>
      </c>
      <c r="B3100" s="441" t="s">
        <v>24078</v>
      </c>
      <c r="C3100" s="441" t="s">
        <v>25772</v>
      </c>
      <c r="D3100" s="441" t="s">
        <v>100</v>
      </c>
      <c r="E3100" s="442">
        <v>2349.9</v>
      </c>
    </row>
    <row r="3101" spans="1:5" ht="14.4">
      <c r="A3101" s="441" t="s">
        <v>29795</v>
      </c>
      <c r="B3101" s="441" t="s">
        <v>24078</v>
      </c>
      <c r="C3101" s="441" t="s">
        <v>29796</v>
      </c>
      <c r="D3101" s="441" t="s">
        <v>100</v>
      </c>
      <c r="E3101" s="442">
        <v>137.35</v>
      </c>
    </row>
    <row r="3102" spans="1:5" ht="14.4">
      <c r="A3102" s="441" t="s">
        <v>29797</v>
      </c>
      <c r="B3102" s="441" t="s">
        <v>24078</v>
      </c>
      <c r="C3102" s="441" t="s">
        <v>29798</v>
      </c>
      <c r="D3102" s="441" t="s">
        <v>100</v>
      </c>
      <c r="E3102" s="442">
        <v>2490</v>
      </c>
    </row>
    <row r="3103" spans="1:5" ht="14.4">
      <c r="A3103" s="441" t="s">
        <v>29799</v>
      </c>
      <c r="B3103" s="441" t="s">
        <v>24078</v>
      </c>
      <c r="C3103" s="441" t="s">
        <v>29800</v>
      </c>
      <c r="D3103" s="441" t="s">
        <v>100</v>
      </c>
      <c r="E3103" s="442">
        <v>60.8</v>
      </c>
    </row>
    <row r="3104" spans="1:5" ht="14.4">
      <c r="A3104" s="441" t="s">
        <v>29801</v>
      </c>
      <c r="B3104" s="441" t="s">
        <v>24078</v>
      </c>
      <c r="C3104" s="441" t="s">
        <v>29802</v>
      </c>
      <c r="D3104" s="441" t="s">
        <v>100</v>
      </c>
      <c r="E3104" s="442">
        <v>115.24</v>
      </c>
    </row>
    <row r="3105" spans="1:5" ht="14.4">
      <c r="A3105" s="441" t="s">
        <v>29803</v>
      </c>
      <c r="B3105" s="441" t="s">
        <v>24078</v>
      </c>
      <c r="C3105" s="441" t="s">
        <v>29804</v>
      </c>
      <c r="D3105" s="441" t="s">
        <v>100</v>
      </c>
      <c r="E3105" s="442">
        <v>40.26</v>
      </c>
    </row>
    <row r="3106" spans="1:5" ht="14.4">
      <c r="A3106" s="441" t="s">
        <v>29805</v>
      </c>
      <c r="B3106" s="441" t="s">
        <v>24078</v>
      </c>
      <c r="C3106" s="441" t="s">
        <v>29806</v>
      </c>
      <c r="D3106" s="441" t="s">
        <v>100</v>
      </c>
      <c r="E3106" s="442">
        <v>40.15</v>
      </c>
    </row>
    <row r="3107" spans="1:5" ht="14.4">
      <c r="A3107" s="441" t="s">
        <v>29807</v>
      </c>
      <c r="B3107" s="441" t="s">
        <v>24078</v>
      </c>
      <c r="C3107" s="441" t="s">
        <v>25792</v>
      </c>
      <c r="D3107" s="441" t="s">
        <v>100</v>
      </c>
      <c r="E3107" s="442">
        <v>40.15</v>
      </c>
    </row>
    <row r="3108" spans="1:5" ht="14.4">
      <c r="A3108" s="441" t="s">
        <v>29808</v>
      </c>
      <c r="B3108" s="441" t="s">
        <v>24078</v>
      </c>
      <c r="C3108" s="441" t="s">
        <v>29809</v>
      </c>
      <c r="D3108" s="441" t="s">
        <v>100</v>
      </c>
      <c r="E3108" s="442">
        <v>21.65</v>
      </c>
    </row>
    <row r="3109" spans="1:5" ht="14.4">
      <c r="A3109" s="441" t="s">
        <v>29810</v>
      </c>
      <c r="B3109" s="441" t="s">
        <v>24078</v>
      </c>
      <c r="C3109" s="441" t="s">
        <v>29811</v>
      </c>
      <c r="D3109" s="441" t="s">
        <v>100</v>
      </c>
      <c r="E3109" s="442">
        <v>24.3</v>
      </c>
    </row>
    <row r="3110" spans="1:5" ht="14.4">
      <c r="A3110" s="441" t="s">
        <v>29812</v>
      </c>
      <c r="B3110" s="441" t="s">
        <v>24078</v>
      </c>
      <c r="C3110" s="441" t="s">
        <v>29813</v>
      </c>
      <c r="D3110" s="441" t="s">
        <v>100</v>
      </c>
      <c r="E3110" s="442">
        <v>44.3</v>
      </c>
    </row>
    <row r="3111" spans="1:5" ht="14.4">
      <c r="A3111" s="441" t="s">
        <v>29814</v>
      </c>
      <c r="B3111" s="441" t="s">
        <v>24078</v>
      </c>
      <c r="C3111" s="441" t="s">
        <v>25786</v>
      </c>
      <c r="D3111" s="441" t="s">
        <v>100</v>
      </c>
      <c r="E3111" s="442">
        <v>35.659999999999997</v>
      </c>
    </row>
    <row r="3112" spans="1:5" ht="14.4">
      <c r="A3112" s="441" t="s">
        <v>29815</v>
      </c>
      <c r="B3112" s="441" t="s">
        <v>24078</v>
      </c>
      <c r="C3112" s="441" t="s">
        <v>29816</v>
      </c>
      <c r="D3112" s="441" t="s">
        <v>100</v>
      </c>
      <c r="E3112" s="442">
        <v>45.99</v>
      </c>
    </row>
    <row r="3113" spans="1:5" ht="14.4">
      <c r="A3113" s="441" t="s">
        <v>29817</v>
      </c>
      <c r="B3113" s="441" t="s">
        <v>24078</v>
      </c>
      <c r="C3113" s="441" t="s">
        <v>29818</v>
      </c>
      <c r="D3113" s="441" t="s">
        <v>100</v>
      </c>
      <c r="E3113" s="442">
        <v>730</v>
      </c>
    </row>
    <row r="3114" spans="1:5" ht="14.4">
      <c r="A3114" s="441" t="s">
        <v>29819</v>
      </c>
      <c r="B3114" s="441" t="s">
        <v>24078</v>
      </c>
      <c r="C3114" s="441" t="s">
        <v>29820</v>
      </c>
      <c r="D3114" s="441" t="s">
        <v>100</v>
      </c>
      <c r="E3114" s="442">
        <v>1077.5999999999999</v>
      </c>
    </row>
    <row r="3115" spans="1:5" ht="14.4">
      <c r="A3115" s="441" t="s">
        <v>29821</v>
      </c>
      <c r="B3115" s="441" t="s">
        <v>24078</v>
      </c>
      <c r="C3115" s="441" t="s">
        <v>29822</v>
      </c>
      <c r="D3115" s="441" t="s">
        <v>526</v>
      </c>
      <c r="E3115" s="442">
        <v>9.02</v>
      </c>
    </row>
    <row r="3116" spans="1:5" ht="14.4">
      <c r="A3116" s="441" t="s">
        <v>29823</v>
      </c>
      <c r="B3116" s="441" t="s">
        <v>24078</v>
      </c>
      <c r="C3116" s="441" t="s">
        <v>29824</v>
      </c>
      <c r="D3116" s="441" t="s">
        <v>100</v>
      </c>
      <c r="E3116" s="442">
        <v>20.399999999999999</v>
      </c>
    </row>
    <row r="3117" spans="1:5" ht="14.4">
      <c r="A3117" s="441" t="s">
        <v>29825</v>
      </c>
      <c r="B3117" s="441" t="s">
        <v>24078</v>
      </c>
      <c r="C3117" s="441" t="s">
        <v>29826</v>
      </c>
      <c r="D3117" s="441" t="s">
        <v>126</v>
      </c>
      <c r="E3117" s="442">
        <v>63.34</v>
      </c>
    </row>
    <row r="3118" spans="1:5" ht="14.4">
      <c r="A3118" s="441" t="s">
        <v>29827</v>
      </c>
      <c r="B3118" s="441" t="s">
        <v>24078</v>
      </c>
      <c r="C3118" s="441" t="s">
        <v>29828</v>
      </c>
      <c r="D3118" s="441" t="s">
        <v>526</v>
      </c>
      <c r="E3118" s="442">
        <v>149.5</v>
      </c>
    </row>
    <row r="3119" spans="1:5" ht="14.4">
      <c r="A3119" s="441" t="s">
        <v>29829</v>
      </c>
      <c r="B3119" s="441" t="s">
        <v>24078</v>
      </c>
      <c r="C3119" s="441" t="s">
        <v>29830</v>
      </c>
      <c r="D3119" s="441" t="s">
        <v>29831</v>
      </c>
      <c r="E3119" s="442">
        <v>42.37</v>
      </c>
    </row>
    <row r="3120" spans="1:5" ht="14.4">
      <c r="A3120" s="441" t="s">
        <v>29832</v>
      </c>
      <c r="B3120" s="441" t="s">
        <v>24078</v>
      </c>
      <c r="C3120" s="441" t="s">
        <v>29833</v>
      </c>
      <c r="D3120" s="441" t="s">
        <v>100</v>
      </c>
      <c r="E3120" s="442">
        <v>73.45</v>
      </c>
    </row>
    <row r="3121" spans="1:5" ht="14.4">
      <c r="A3121" s="441" t="s">
        <v>29834</v>
      </c>
      <c r="B3121" s="441" t="s">
        <v>24078</v>
      </c>
      <c r="C3121" s="441" t="s">
        <v>29835</v>
      </c>
      <c r="D3121" s="441" t="s">
        <v>53</v>
      </c>
      <c r="E3121" s="442">
        <v>37.82</v>
      </c>
    </row>
    <row r="3122" spans="1:5" ht="14.4">
      <c r="A3122" s="441" t="s">
        <v>29836</v>
      </c>
      <c r="B3122" s="441" t="s">
        <v>24078</v>
      </c>
      <c r="C3122" s="441" t="s">
        <v>29837</v>
      </c>
      <c r="D3122" s="441" t="s">
        <v>53</v>
      </c>
      <c r="E3122" s="442">
        <v>89.98</v>
      </c>
    </row>
    <row r="3123" spans="1:5" ht="14.4">
      <c r="A3123" s="441" t="s">
        <v>29838</v>
      </c>
      <c r="B3123" s="441" t="s">
        <v>24078</v>
      </c>
      <c r="C3123" s="441" t="s">
        <v>29839</v>
      </c>
      <c r="D3123" s="441" t="s">
        <v>100</v>
      </c>
      <c r="E3123" s="442">
        <v>11.06</v>
      </c>
    </row>
    <row r="3124" spans="1:5" ht="14.4">
      <c r="A3124" s="441" t="s">
        <v>29840</v>
      </c>
      <c r="B3124" s="441" t="s">
        <v>24078</v>
      </c>
      <c r="C3124" s="441" t="s">
        <v>29841</v>
      </c>
      <c r="D3124" s="441" t="s">
        <v>53</v>
      </c>
      <c r="E3124" s="442">
        <v>4.66</v>
      </c>
    </row>
    <row r="3125" spans="1:5" ht="14.4">
      <c r="A3125" s="441" t="s">
        <v>29842</v>
      </c>
      <c r="B3125" s="441" t="s">
        <v>24078</v>
      </c>
      <c r="C3125" s="441" t="s">
        <v>29843</v>
      </c>
      <c r="D3125" s="441" t="s">
        <v>53</v>
      </c>
      <c r="E3125" s="442">
        <v>5.66</v>
      </c>
    </row>
    <row r="3126" spans="1:5" ht="14.4">
      <c r="A3126" s="441" t="s">
        <v>29844</v>
      </c>
      <c r="B3126" s="441" t="s">
        <v>24078</v>
      </c>
      <c r="C3126" s="441" t="s">
        <v>29845</v>
      </c>
      <c r="D3126" s="441" t="s">
        <v>53</v>
      </c>
      <c r="E3126" s="442">
        <v>8.2899999999999991</v>
      </c>
    </row>
    <row r="3127" spans="1:5" ht="14.4">
      <c r="A3127" s="441" t="s">
        <v>29846</v>
      </c>
      <c r="B3127" s="441" t="s">
        <v>24078</v>
      </c>
      <c r="C3127" s="441" t="s">
        <v>29847</v>
      </c>
      <c r="D3127" s="441" t="s">
        <v>53</v>
      </c>
      <c r="E3127" s="442">
        <v>11.03</v>
      </c>
    </row>
    <row r="3128" spans="1:5" ht="14.4">
      <c r="A3128" s="441" t="s">
        <v>29848</v>
      </c>
      <c r="B3128" s="441" t="s">
        <v>24078</v>
      </c>
      <c r="C3128" s="441" t="s">
        <v>29849</v>
      </c>
      <c r="D3128" s="441" t="s">
        <v>53</v>
      </c>
      <c r="E3128" s="442">
        <v>1.99</v>
      </c>
    </row>
    <row r="3129" spans="1:5" ht="14.4">
      <c r="A3129" s="441" t="s">
        <v>29850</v>
      </c>
      <c r="B3129" s="441" t="s">
        <v>24078</v>
      </c>
      <c r="C3129" s="441" t="s">
        <v>29851</v>
      </c>
      <c r="D3129" s="441" t="s">
        <v>53</v>
      </c>
      <c r="E3129" s="442">
        <v>1.32</v>
      </c>
    </row>
    <row r="3130" spans="1:5" ht="14.4">
      <c r="A3130" s="441" t="s">
        <v>29852</v>
      </c>
      <c r="B3130" s="441" t="s">
        <v>24078</v>
      </c>
      <c r="C3130" s="441" t="s">
        <v>29853</v>
      </c>
      <c r="D3130" s="441" t="s">
        <v>53</v>
      </c>
      <c r="E3130" s="442">
        <v>2.42</v>
      </c>
    </row>
    <row r="3131" spans="1:5" ht="14.4">
      <c r="A3131" s="441" t="s">
        <v>29854</v>
      </c>
      <c r="B3131" s="441" t="s">
        <v>24078</v>
      </c>
      <c r="C3131" s="441" t="s">
        <v>29855</v>
      </c>
      <c r="D3131" s="441" t="s">
        <v>53</v>
      </c>
      <c r="E3131" s="442">
        <v>2.42</v>
      </c>
    </row>
    <row r="3132" spans="1:5" ht="14.4">
      <c r="A3132" s="441" t="s">
        <v>29856</v>
      </c>
      <c r="B3132" s="441" t="s">
        <v>24078</v>
      </c>
      <c r="C3132" s="441" t="s">
        <v>29857</v>
      </c>
      <c r="D3132" s="441" t="s">
        <v>53</v>
      </c>
      <c r="E3132" s="442">
        <v>2.14</v>
      </c>
    </row>
    <row r="3133" spans="1:5" ht="14.4">
      <c r="A3133" s="441" t="s">
        <v>29858</v>
      </c>
      <c r="B3133" s="441" t="s">
        <v>24078</v>
      </c>
      <c r="C3133" s="441" t="s">
        <v>29859</v>
      </c>
      <c r="D3133" s="441" t="s">
        <v>53</v>
      </c>
      <c r="E3133" s="442">
        <v>1.92</v>
      </c>
    </row>
    <row r="3134" spans="1:5" ht="14.4">
      <c r="A3134" s="441" t="s">
        <v>29860</v>
      </c>
      <c r="B3134" s="441" t="s">
        <v>24078</v>
      </c>
      <c r="C3134" s="441" t="s">
        <v>29861</v>
      </c>
      <c r="D3134" s="441" t="s">
        <v>53</v>
      </c>
      <c r="E3134" s="442">
        <v>1.32</v>
      </c>
    </row>
    <row r="3135" spans="1:5" ht="14.4">
      <c r="A3135" s="441" t="s">
        <v>29862</v>
      </c>
      <c r="B3135" s="441" t="s">
        <v>24078</v>
      </c>
      <c r="C3135" s="441" t="s">
        <v>29863</v>
      </c>
      <c r="D3135" s="441" t="s">
        <v>53</v>
      </c>
      <c r="E3135" s="442">
        <v>1.98</v>
      </c>
    </row>
    <row r="3136" spans="1:5" ht="14.4">
      <c r="A3136" s="441" t="s">
        <v>29864</v>
      </c>
      <c r="B3136" s="441" t="s">
        <v>24078</v>
      </c>
      <c r="C3136" s="441" t="s">
        <v>29865</v>
      </c>
      <c r="D3136" s="441" t="s">
        <v>53</v>
      </c>
      <c r="E3136" s="442">
        <v>4.22</v>
      </c>
    </row>
    <row r="3137" spans="1:5" ht="14.4">
      <c r="A3137" s="441" t="s">
        <v>29866</v>
      </c>
      <c r="B3137" s="441" t="s">
        <v>24078</v>
      </c>
      <c r="C3137" s="441" t="s">
        <v>29867</v>
      </c>
      <c r="D3137" s="441" t="s">
        <v>53</v>
      </c>
      <c r="E3137" s="442">
        <v>6.66</v>
      </c>
    </row>
    <row r="3138" spans="1:5" ht="14.4">
      <c r="A3138" s="441" t="s">
        <v>29868</v>
      </c>
      <c r="B3138" s="441" t="s">
        <v>24078</v>
      </c>
      <c r="C3138" s="441" t="s">
        <v>29869</v>
      </c>
      <c r="D3138" s="441" t="s">
        <v>53</v>
      </c>
      <c r="E3138" s="442">
        <v>7.93</v>
      </c>
    </row>
    <row r="3139" spans="1:5" ht="14.4">
      <c r="A3139" s="441" t="s">
        <v>29870</v>
      </c>
      <c r="B3139" s="441" t="s">
        <v>24078</v>
      </c>
      <c r="C3139" s="441" t="s">
        <v>29871</v>
      </c>
      <c r="D3139" s="441" t="s">
        <v>53</v>
      </c>
      <c r="E3139" s="442">
        <v>10.45</v>
      </c>
    </row>
    <row r="3140" spans="1:5" ht="14.4">
      <c r="A3140" s="441" t="s">
        <v>29872</v>
      </c>
      <c r="B3140" s="441" t="s">
        <v>24078</v>
      </c>
      <c r="C3140" s="441" t="s">
        <v>29873</v>
      </c>
      <c r="D3140" s="441" t="s">
        <v>53</v>
      </c>
      <c r="E3140" s="442">
        <v>40.5</v>
      </c>
    </row>
    <row r="3141" spans="1:5" ht="14.4">
      <c r="A3141" s="441" t="s">
        <v>29874</v>
      </c>
      <c r="B3141" s="441" t="s">
        <v>24078</v>
      </c>
      <c r="C3141" s="441" t="s">
        <v>29875</v>
      </c>
      <c r="D3141" s="441" t="s">
        <v>53</v>
      </c>
      <c r="E3141" s="442">
        <v>47.08</v>
      </c>
    </row>
    <row r="3142" spans="1:5" ht="14.4">
      <c r="A3142" s="441" t="s">
        <v>29876</v>
      </c>
      <c r="B3142" s="441" t="s">
        <v>24078</v>
      </c>
      <c r="C3142" s="441" t="s">
        <v>29877</v>
      </c>
      <c r="D3142" s="441" t="s">
        <v>53</v>
      </c>
      <c r="E3142" s="442">
        <v>51.78</v>
      </c>
    </row>
    <row r="3143" spans="1:5" ht="14.4">
      <c r="A3143" s="441" t="s">
        <v>29878</v>
      </c>
      <c r="B3143" s="441" t="s">
        <v>24078</v>
      </c>
      <c r="C3143" s="441" t="s">
        <v>29879</v>
      </c>
      <c r="D3143" s="441" t="s">
        <v>53</v>
      </c>
      <c r="E3143" s="442">
        <v>74.58</v>
      </c>
    </row>
    <row r="3144" spans="1:5" ht="14.4">
      <c r="A3144" s="441" t="s">
        <v>29880</v>
      </c>
      <c r="B3144" s="441" t="s">
        <v>24078</v>
      </c>
      <c r="C3144" s="441" t="s">
        <v>29881</v>
      </c>
      <c r="D3144" s="441" t="s">
        <v>53</v>
      </c>
      <c r="E3144" s="442">
        <v>92.46</v>
      </c>
    </row>
    <row r="3145" spans="1:5" ht="14.4">
      <c r="A3145" s="441" t="s">
        <v>29882</v>
      </c>
      <c r="B3145" s="441" t="s">
        <v>24078</v>
      </c>
      <c r="C3145" s="441" t="s">
        <v>29883</v>
      </c>
      <c r="D3145" s="441" t="s">
        <v>53</v>
      </c>
      <c r="E3145" s="442">
        <v>2.5</v>
      </c>
    </row>
    <row r="3146" spans="1:5" ht="14.4">
      <c r="A3146" s="441" t="s">
        <v>29884</v>
      </c>
      <c r="B3146" s="441" t="s">
        <v>24078</v>
      </c>
      <c r="C3146" s="441" t="s">
        <v>29885</v>
      </c>
      <c r="D3146" s="441" t="s">
        <v>53</v>
      </c>
      <c r="E3146" s="442">
        <v>3.17</v>
      </c>
    </row>
    <row r="3147" spans="1:5" ht="14.4">
      <c r="A3147" s="441" t="s">
        <v>29886</v>
      </c>
      <c r="B3147" s="441" t="s">
        <v>24078</v>
      </c>
      <c r="C3147" s="441" t="s">
        <v>29887</v>
      </c>
      <c r="D3147" s="441" t="s">
        <v>53</v>
      </c>
      <c r="E3147" s="442">
        <v>4.8899999999999997</v>
      </c>
    </row>
    <row r="3148" spans="1:5" ht="14.4">
      <c r="A3148" s="441" t="s">
        <v>29888</v>
      </c>
      <c r="B3148" s="441" t="s">
        <v>24078</v>
      </c>
      <c r="C3148" s="441" t="s">
        <v>29889</v>
      </c>
      <c r="D3148" s="441" t="s">
        <v>53</v>
      </c>
      <c r="E3148" s="442">
        <v>16.7</v>
      </c>
    </row>
    <row r="3149" spans="1:5" ht="14.4">
      <c r="A3149" s="441" t="s">
        <v>29890</v>
      </c>
      <c r="B3149" s="441" t="s">
        <v>24078</v>
      </c>
      <c r="C3149" s="441" t="s">
        <v>29891</v>
      </c>
      <c r="D3149" s="441" t="s">
        <v>53</v>
      </c>
      <c r="E3149" s="442">
        <v>30.43</v>
      </c>
    </row>
    <row r="3150" spans="1:5" ht="14.4">
      <c r="A3150" s="441" t="s">
        <v>29892</v>
      </c>
      <c r="B3150" s="441" t="s">
        <v>24078</v>
      </c>
      <c r="C3150" s="441" t="s">
        <v>29893</v>
      </c>
      <c r="D3150" s="441" t="s">
        <v>53</v>
      </c>
      <c r="E3150" s="442">
        <v>43.05</v>
      </c>
    </row>
    <row r="3151" spans="1:5" ht="14.4">
      <c r="A3151" s="441" t="s">
        <v>29894</v>
      </c>
      <c r="B3151" s="441" t="s">
        <v>24078</v>
      </c>
      <c r="C3151" s="441" t="s">
        <v>29895</v>
      </c>
      <c r="D3151" s="441" t="s">
        <v>53</v>
      </c>
      <c r="E3151" s="442">
        <v>48.82</v>
      </c>
    </row>
    <row r="3152" spans="1:5" ht="14.4">
      <c r="A3152" s="441" t="s">
        <v>29896</v>
      </c>
      <c r="B3152" s="441" t="s">
        <v>24078</v>
      </c>
      <c r="C3152" s="441" t="s">
        <v>29897</v>
      </c>
      <c r="D3152" s="441" t="s">
        <v>53</v>
      </c>
      <c r="E3152" s="442">
        <v>16.649999999999999</v>
      </c>
    </row>
    <row r="3153" spans="1:5" ht="14.4">
      <c r="A3153" s="441" t="s">
        <v>29898</v>
      </c>
      <c r="B3153" s="441" t="s">
        <v>24078</v>
      </c>
      <c r="C3153" s="441" t="s">
        <v>29899</v>
      </c>
      <c r="D3153" s="441" t="s">
        <v>53</v>
      </c>
      <c r="E3153" s="442">
        <v>26.64</v>
      </c>
    </row>
    <row r="3154" spans="1:5" ht="14.4">
      <c r="A3154" s="441" t="s">
        <v>29900</v>
      </c>
      <c r="B3154" s="441" t="s">
        <v>24078</v>
      </c>
      <c r="C3154" s="441" t="s">
        <v>29901</v>
      </c>
      <c r="D3154" s="441" t="s">
        <v>53</v>
      </c>
      <c r="E3154" s="442">
        <v>76.45</v>
      </c>
    </row>
    <row r="3155" spans="1:5" ht="14.4">
      <c r="A3155" s="441" t="s">
        <v>29902</v>
      </c>
      <c r="B3155" s="441" t="s">
        <v>24078</v>
      </c>
      <c r="C3155" s="441" t="s">
        <v>29903</v>
      </c>
      <c r="D3155" s="441" t="s">
        <v>53</v>
      </c>
      <c r="E3155" s="442">
        <v>9.77</v>
      </c>
    </row>
    <row r="3156" spans="1:5" ht="14.4">
      <c r="A3156" s="441" t="s">
        <v>29904</v>
      </c>
      <c r="B3156" s="441" t="s">
        <v>24078</v>
      </c>
      <c r="C3156" s="441" t="s">
        <v>29905</v>
      </c>
      <c r="D3156" s="441" t="s">
        <v>53</v>
      </c>
      <c r="E3156" s="442">
        <v>6.11</v>
      </c>
    </row>
    <row r="3157" spans="1:5" ht="14.4">
      <c r="A3157" s="441" t="s">
        <v>29906</v>
      </c>
      <c r="B3157" s="441" t="s">
        <v>24078</v>
      </c>
      <c r="C3157" s="441" t="s">
        <v>29907</v>
      </c>
      <c r="D3157" s="441" t="s">
        <v>53</v>
      </c>
      <c r="E3157" s="442">
        <v>20.98</v>
      </c>
    </row>
    <row r="3158" spans="1:5" ht="14.4">
      <c r="A3158" s="441" t="s">
        <v>29908</v>
      </c>
      <c r="B3158" s="441" t="s">
        <v>24078</v>
      </c>
      <c r="C3158" s="441" t="s">
        <v>29909</v>
      </c>
      <c r="D3158" s="441" t="s">
        <v>53</v>
      </c>
      <c r="E3158" s="442">
        <v>52.33</v>
      </c>
    </row>
    <row r="3159" spans="1:5" ht="14.4">
      <c r="A3159" s="441" t="s">
        <v>29910</v>
      </c>
      <c r="B3159" s="441" t="s">
        <v>24078</v>
      </c>
      <c r="C3159" s="441" t="s">
        <v>29911</v>
      </c>
      <c r="D3159" s="441" t="s">
        <v>100</v>
      </c>
      <c r="E3159" s="442">
        <v>9.4</v>
      </c>
    </row>
    <row r="3160" spans="1:5" ht="14.4">
      <c r="A3160" s="441" t="s">
        <v>29912</v>
      </c>
      <c r="B3160" s="441" t="s">
        <v>24078</v>
      </c>
      <c r="C3160" s="441" t="s">
        <v>29913</v>
      </c>
      <c r="D3160" s="441" t="s">
        <v>100</v>
      </c>
      <c r="E3160" s="442">
        <v>21</v>
      </c>
    </row>
    <row r="3161" spans="1:5" ht="14.4">
      <c r="A3161" s="441" t="s">
        <v>29914</v>
      </c>
      <c r="B3161" s="441" t="s">
        <v>24078</v>
      </c>
      <c r="C3161" s="441" t="s">
        <v>29915</v>
      </c>
      <c r="D3161" s="441" t="s">
        <v>100</v>
      </c>
      <c r="E3161" s="442">
        <v>59.95</v>
      </c>
    </row>
    <row r="3162" spans="1:5" ht="14.4">
      <c r="A3162" s="441" t="s">
        <v>29916</v>
      </c>
      <c r="B3162" s="441" t="s">
        <v>24078</v>
      </c>
      <c r="C3162" s="441" t="s">
        <v>29917</v>
      </c>
      <c r="D3162" s="441" t="s">
        <v>100</v>
      </c>
      <c r="E3162" s="442">
        <v>14.8</v>
      </c>
    </row>
    <row r="3163" spans="1:5" ht="14.4">
      <c r="A3163" s="441" t="s">
        <v>29918</v>
      </c>
      <c r="B3163" s="441" t="s">
        <v>24078</v>
      </c>
      <c r="C3163" s="441" t="s">
        <v>29919</v>
      </c>
      <c r="D3163" s="441" t="s">
        <v>100</v>
      </c>
      <c r="E3163" s="442">
        <v>28.27</v>
      </c>
    </row>
    <row r="3164" spans="1:5" ht="14.4">
      <c r="A3164" s="441" t="s">
        <v>29920</v>
      </c>
      <c r="B3164" s="441" t="s">
        <v>24078</v>
      </c>
      <c r="C3164" s="441" t="s">
        <v>29921</v>
      </c>
      <c r="D3164" s="441" t="s">
        <v>100</v>
      </c>
      <c r="E3164" s="442">
        <v>74.5</v>
      </c>
    </row>
    <row r="3165" spans="1:5" ht="14.4">
      <c r="A3165" s="441" t="s">
        <v>29922</v>
      </c>
      <c r="B3165" s="441" t="s">
        <v>24078</v>
      </c>
      <c r="C3165" s="441" t="s">
        <v>29923</v>
      </c>
      <c r="D3165" s="441" t="s">
        <v>53</v>
      </c>
      <c r="E3165" s="442">
        <v>3.19</v>
      </c>
    </row>
    <row r="3166" spans="1:5" ht="14.4">
      <c r="A3166" s="441" t="s">
        <v>29924</v>
      </c>
      <c r="B3166" s="441" t="s">
        <v>24078</v>
      </c>
      <c r="C3166" s="441" t="s">
        <v>29925</v>
      </c>
      <c r="D3166" s="441" t="s">
        <v>100</v>
      </c>
      <c r="E3166" s="442">
        <v>22.12</v>
      </c>
    </row>
    <row r="3167" spans="1:5" ht="14.4">
      <c r="A3167" s="441" t="s">
        <v>29926</v>
      </c>
      <c r="B3167" s="441" t="s">
        <v>24078</v>
      </c>
      <c r="C3167" s="441" t="s">
        <v>29927</v>
      </c>
      <c r="D3167" s="441" t="s">
        <v>100</v>
      </c>
      <c r="E3167" s="442">
        <v>22.12</v>
      </c>
    </row>
    <row r="3168" spans="1:5" ht="14.4">
      <c r="A3168" s="441" t="s">
        <v>29928</v>
      </c>
      <c r="B3168" s="441" t="s">
        <v>24078</v>
      </c>
      <c r="C3168" s="441" t="s">
        <v>29929</v>
      </c>
      <c r="D3168" s="441" t="s">
        <v>100</v>
      </c>
      <c r="E3168" s="442">
        <v>34.119999999999997</v>
      </c>
    </row>
    <row r="3169" spans="1:5" ht="14.4">
      <c r="A3169" s="441" t="s">
        <v>29930</v>
      </c>
      <c r="B3169" s="441" t="s">
        <v>24078</v>
      </c>
      <c r="C3169" s="441" t="s">
        <v>29931</v>
      </c>
      <c r="D3169" s="441" t="s">
        <v>100</v>
      </c>
      <c r="E3169" s="442">
        <v>66.5</v>
      </c>
    </row>
    <row r="3170" spans="1:5" ht="14.4">
      <c r="A3170" s="441" t="s">
        <v>29932</v>
      </c>
      <c r="B3170" s="441" t="s">
        <v>24078</v>
      </c>
      <c r="C3170" s="441" t="s">
        <v>29933</v>
      </c>
      <c r="D3170" s="441" t="s">
        <v>100</v>
      </c>
      <c r="E3170" s="442">
        <v>12.5</v>
      </c>
    </row>
    <row r="3171" spans="1:5" ht="14.4">
      <c r="A3171" s="441" t="s">
        <v>29934</v>
      </c>
      <c r="B3171" s="441" t="s">
        <v>24078</v>
      </c>
      <c r="C3171" s="441" t="s">
        <v>29935</v>
      </c>
      <c r="D3171" s="441" t="s">
        <v>100</v>
      </c>
      <c r="E3171" s="442">
        <v>43.92</v>
      </c>
    </row>
    <row r="3172" spans="1:5" ht="14.4">
      <c r="A3172" s="441" t="s">
        <v>29936</v>
      </c>
      <c r="B3172" s="441" t="s">
        <v>24078</v>
      </c>
      <c r="C3172" s="441" t="s">
        <v>29937</v>
      </c>
      <c r="D3172" s="441" t="s">
        <v>100</v>
      </c>
      <c r="E3172" s="442">
        <v>75</v>
      </c>
    </row>
    <row r="3173" spans="1:5" ht="14.4">
      <c r="A3173" s="441" t="s">
        <v>29938</v>
      </c>
      <c r="B3173" s="441" t="s">
        <v>24078</v>
      </c>
      <c r="C3173" s="441" t="s">
        <v>29939</v>
      </c>
      <c r="D3173" s="441" t="s">
        <v>100</v>
      </c>
      <c r="E3173" s="442">
        <v>1.6</v>
      </c>
    </row>
    <row r="3174" spans="1:5" ht="14.4">
      <c r="A3174" s="441" t="s">
        <v>29940</v>
      </c>
      <c r="B3174" s="441" t="s">
        <v>24078</v>
      </c>
      <c r="C3174" s="441" t="s">
        <v>29941</v>
      </c>
      <c r="D3174" s="441" t="s">
        <v>100</v>
      </c>
      <c r="E3174" s="442">
        <v>2.91</v>
      </c>
    </row>
    <row r="3175" spans="1:5" ht="14.4">
      <c r="A3175" s="441" t="s">
        <v>29942</v>
      </c>
      <c r="B3175" s="441" t="s">
        <v>24078</v>
      </c>
      <c r="C3175" s="441" t="s">
        <v>29943</v>
      </c>
      <c r="D3175" s="441" t="s">
        <v>100</v>
      </c>
      <c r="E3175" s="442">
        <v>4.37</v>
      </c>
    </row>
    <row r="3176" spans="1:5" ht="14.4">
      <c r="A3176" s="441" t="s">
        <v>29944</v>
      </c>
      <c r="B3176" s="441" t="s">
        <v>24078</v>
      </c>
      <c r="C3176" s="441" t="s">
        <v>29945</v>
      </c>
      <c r="D3176" s="441" t="s">
        <v>100</v>
      </c>
      <c r="E3176" s="442">
        <v>8.65</v>
      </c>
    </row>
    <row r="3177" spans="1:5" ht="14.4">
      <c r="A3177" s="441" t="s">
        <v>29946</v>
      </c>
      <c r="B3177" s="441" t="s">
        <v>24078</v>
      </c>
      <c r="C3177" s="441" t="s">
        <v>29947</v>
      </c>
      <c r="D3177" s="441" t="s">
        <v>100</v>
      </c>
      <c r="E3177" s="442">
        <v>0.53</v>
      </c>
    </row>
    <row r="3178" spans="1:5" ht="14.4">
      <c r="A3178" s="441" t="s">
        <v>29948</v>
      </c>
      <c r="B3178" s="441" t="s">
        <v>24078</v>
      </c>
      <c r="C3178" s="441" t="s">
        <v>29949</v>
      </c>
      <c r="D3178" s="441" t="s">
        <v>100</v>
      </c>
      <c r="E3178" s="442">
        <v>0.1</v>
      </c>
    </row>
    <row r="3179" spans="1:5" ht="14.4">
      <c r="A3179" s="441" t="s">
        <v>29950</v>
      </c>
      <c r="B3179" s="441" t="s">
        <v>24078</v>
      </c>
      <c r="C3179" s="441" t="s">
        <v>29951</v>
      </c>
      <c r="D3179" s="441" t="s">
        <v>100</v>
      </c>
      <c r="E3179" s="442">
        <v>0.19</v>
      </c>
    </row>
    <row r="3180" spans="1:5" ht="14.4">
      <c r="A3180" s="441" t="s">
        <v>29952</v>
      </c>
      <c r="B3180" s="441" t="s">
        <v>24078</v>
      </c>
      <c r="C3180" s="441" t="s">
        <v>29953</v>
      </c>
      <c r="D3180" s="441" t="s">
        <v>100</v>
      </c>
      <c r="E3180" s="442">
        <v>0.14000000000000001</v>
      </c>
    </row>
    <row r="3181" spans="1:5" ht="14.4">
      <c r="A3181" s="441" t="s">
        <v>29954</v>
      </c>
      <c r="B3181" s="441" t="s">
        <v>24078</v>
      </c>
      <c r="C3181" s="441" t="s">
        <v>29955</v>
      </c>
      <c r="D3181" s="441" t="s">
        <v>100</v>
      </c>
      <c r="E3181" s="442">
        <v>0.16</v>
      </c>
    </row>
    <row r="3182" spans="1:5" ht="14.4">
      <c r="A3182" s="441" t="s">
        <v>29956</v>
      </c>
      <c r="B3182" s="441" t="s">
        <v>24078</v>
      </c>
      <c r="C3182" s="441" t="s">
        <v>29957</v>
      </c>
      <c r="D3182" s="441" t="s">
        <v>100</v>
      </c>
      <c r="E3182" s="442">
        <v>0.19</v>
      </c>
    </row>
    <row r="3183" spans="1:5" ht="14.4">
      <c r="A3183" s="441" t="s">
        <v>29958</v>
      </c>
      <c r="B3183" s="441" t="s">
        <v>24078</v>
      </c>
      <c r="C3183" s="441" t="s">
        <v>29959</v>
      </c>
      <c r="D3183" s="441" t="s">
        <v>100</v>
      </c>
      <c r="E3183" s="442">
        <v>0.35</v>
      </c>
    </row>
    <row r="3184" spans="1:5" ht="14.4">
      <c r="A3184" s="441" t="s">
        <v>29960</v>
      </c>
      <c r="B3184" s="441" t="s">
        <v>24078</v>
      </c>
      <c r="C3184" s="441" t="s">
        <v>29961</v>
      </c>
      <c r="D3184" s="441" t="s">
        <v>100</v>
      </c>
      <c r="E3184" s="442">
        <v>1.01</v>
      </c>
    </row>
    <row r="3185" spans="1:5" ht="14.4">
      <c r="A3185" s="441" t="s">
        <v>29962</v>
      </c>
      <c r="B3185" s="441" t="s">
        <v>24078</v>
      </c>
      <c r="C3185" s="441" t="s">
        <v>29963</v>
      </c>
      <c r="D3185" s="441" t="s">
        <v>100</v>
      </c>
      <c r="E3185" s="442">
        <v>0.7</v>
      </c>
    </row>
    <row r="3186" spans="1:5" ht="14.4">
      <c r="A3186" s="441" t="s">
        <v>29964</v>
      </c>
      <c r="B3186" s="441" t="s">
        <v>24078</v>
      </c>
      <c r="C3186" s="441" t="s">
        <v>29965</v>
      </c>
      <c r="D3186" s="441" t="s">
        <v>100</v>
      </c>
      <c r="E3186" s="442">
        <v>0.22</v>
      </c>
    </row>
    <row r="3187" spans="1:5" ht="14.4">
      <c r="A3187" s="441" t="s">
        <v>29966</v>
      </c>
      <c r="B3187" s="441" t="s">
        <v>24078</v>
      </c>
      <c r="C3187" s="441" t="s">
        <v>29967</v>
      </c>
      <c r="D3187" s="441" t="s">
        <v>100</v>
      </c>
      <c r="E3187" s="442">
        <v>1.53</v>
      </c>
    </row>
    <row r="3188" spans="1:5" ht="14.4">
      <c r="A3188" s="441" t="s">
        <v>29968</v>
      </c>
      <c r="B3188" s="441" t="s">
        <v>24078</v>
      </c>
      <c r="C3188" s="441" t="s">
        <v>29969</v>
      </c>
      <c r="D3188" s="441" t="s">
        <v>100</v>
      </c>
      <c r="E3188" s="442">
        <v>3.24</v>
      </c>
    </row>
    <row r="3189" spans="1:5" ht="14.4">
      <c r="A3189" s="441" t="s">
        <v>29970</v>
      </c>
      <c r="B3189" s="441" t="s">
        <v>24078</v>
      </c>
      <c r="C3189" s="441" t="s">
        <v>29971</v>
      </c>
      <c r="D3189" s="441" t="s">
        <v>100</v>
      </c>
      <c r="E3189" s="442">
        <v>3.24</v>
      </c>
    </row>
    <row r="3190" spans="1:5" ht="14.4">
      <c r="A3190" s="441" t="s">
        <v>29972</v>
      </c>
      <c r="B3190" s="441" t="s">
        <v>24078</v>
      </c>
      <c r="C3190" s="441" t="s">
        <v>29973</v>
      </c>
      <c r="D3190" s="441" t="s">
        <v>100</v>
      </c>
      <c r="E3190" s="442">
        <v>59.44</v>
      </c>
    </row>
    <row r="3191" spans="1:5" ht="14.4">
      <c r="A3191" s="441" t="s">
        <v>29974</v>
      </c>
      <c r="B3191" s="441" t="s">
        <v>24078</v>
      </c>
      <c r="C3191" s="441" t="s">
        <v>29975</v>
      </c>
      <c r="D3191" s="441" t="s">
        <v>100</v>
      </c>
      <c r="E3191" s="442">
        <v>131.66999999999999</v>
      </c>
    </row>
    <row r="3192" spans="1:5" ht="14.4">
      <c r="A3192" s="441" t="s">
        <v>29976</v>
      </c>
      <c r="B3192" s="441" t="s">
        <v>24078</v>
      </c>
      <c r="C3192" s="441" t="s">
        <v>29977</v>
      </c>
      <c r="D3192" s="441" t="s">
        <v>100</v>
      </c>
      <c r="E3192" s="442">
        <v>179.9</v>
      </c>
    </row>
    <row r="3193" spans="1:5" ht="14.4">
      <c r="A3193" s="441" t="s">
        <v>29978</v>
      </c>
      <c r="B3193" s="441" t="s">
        <v>24078</v>
      </c>
      <c r="C3193" s="441" t="s">
        <v>29979</v>
      </c>
      <c r="D3193" s="441" t="s">
        <v>100</v>
      </c>
      <c r="E3193" s="442">
        <v>408.59</v>
      </c>
    </row>
    <row r="3194" spans="1:5" ht="14.4">
      <c r="A3194" s="441" t="s">
        <v>29980</v>
      </c>
      <c r="B3194" s="441" t="s">
        <v>24078</v>
      </c>
      <c r="C3194" s="441" t="s">
        <v>29981</v>
      </c>
      <c r="D3194" s="441" t="s">
        <v>100</v>
      </c>
      <c r="E3194" s="442">
        <v>562.66</v>
      </c>
    </row>
    <row r="3195" spans="1:5" ht="14.4">
      <c r="A3195" s="441" t="s">
        <v>29982</v>
      </c>
      <c r="B3195" s="441" t="s">
        <v>24078</v>
      </c>
      <c r="C3195" s="441" t="s">
        <v>29983</v>
      </c>
      <c r="D3195" s="441" t="s">
        <v>100</v>
      </c>
      <c r="E3195" s="442">
        <v>221.76</v>
      </c>
    </row>
    <row r="3196" spans="1:5" ht="14.4">
      <c r="A3196" s="441" t="s">
        <v>29984</v>
      </c>
      <c r="B3196" s="441" t="s">
        <v>24078</v>
      </c>
      <c r="C3196" s="441" t="s">
        <v>29985</v>
      </c>
      <c r="D3196" s="441" t="s">
        <v>100</v>
      </c>
      <c r="E3196" s="442">
        <v>4.2</v>
      </c>
    </row>
    <row r="3197" spans="1:5" ht="14.4">
      <c r="A3197" s="441" t="s">
        <v>29986</v>
      </c>
      <c r="B3197" s="441" t="s">
        <v>24078</v>
      </c>
      <c r="C3197" s="441" t="s">
        <v>29987</v>
      </c>
      <c r="D3197" s="441" t="s">
        <v>100</v>
      </c>
      <c r="E3197" s="442">
        <v>1.25</v>
      </c>
    </row>
    <row r="3198" spans="1:5" ht="14.4">
      <c r="A3198" s="441" t="s">
        <v>29988</v>
      </c>
      <c r="B3198" s="441" t="s">
        <v>24078</v>
      </c>
      <c r="C3198" s="441" t="s">
        <v>29989</v>
      </c>
      <c r="D3198" s="441" t="s">
        <v>100</v>
      </c>
      <c r="E3198" s="442">
        <v>2.4</v>
      </c>
    </row>
    <row r="3199" spans="1:5" ht="14.4">
      <c r="A3199" s="441" t="s">
        <v>29990</v>
      </c>
      <c r="B3199" s="441" t="s">
        <v>24078</v>
      </c>
      <c r="C3199" s="441" t="s">
        <v>29991</v>
      </c>
      <c r="D3199" s="441" t="s">
        <v>100</v>
      </c>
      <c r="E3199" s="442">
        <v>476.43</v>
      </c>
    </row>
    <row r="3200" spans="1:5" ht="14.4">
      <c r="A3200" s="441" t="s">
        <v>29992</v>
      </c>
      <c r="B3200" s="441" t="s">
        <v>24078</v>
      </c>
      <c r="C3200" s="441" t="s">
        <v>29993</v>
      </c>
      <c r="D3200" s="441" t="s">
        <v>100</v>
      </c>
      <c r="E3200" s="442">
        <v>199.89</v>
      </c>
    </row>
    <row r="3201" spans="1:5" ht="14.4">
      <c r="A3201" s="441" t="s">
        <v>29994</v>
      </c>
      <c r="B3201" s="441" t="s">
        <v>24078</v>
      </c>
      <c r="C3201" s="441" t="s">
        <v>29995</v>
      </c>
      <c r="D3201" s="441" t="s">
        <v>100</v>
      </c>
      <c r="E3201" s="442">
        <v>323.48</v>
      </c>
    </row>
    <row r="3202" spans="1:5" ht="14.4">
      <c r="A3202" s="441" t="s">
        <v>29996</v>
      </c>
      <c r="B3202" s="441" t="s">
        <v>24078</v>
      </c>
      <c r="C3202" s="441" t="s">
        <v>29997</v>
      </c>
      <c r="D3202" s="441" t="s">
        <v>100</v>
      </c>
      <c r="E3202" s="442">
        <v>49.39</v>
      </c>
    </row>
    <row r="3203" spans="1:5" ht="14.4">
      <c r="A3203" s="441" t="s">
        <v>29998</v>
      </c>
      <c r="B3203" s="441" t="s">
        <v>24078</v>
      </c>
      <c r="C3203" s="441" t="s">
        <v>29999</v>
      </c>
      <c r="D3203" s="441" t="s">
        <v>100</v>
      </c>
      <c r="E3203" s="442">
        <v>81.8</v>
      </c>
    </row>
    <row r="3204" spans="1:5" ht="14.4">
      <c r="A3204" s="441" t="s">
        <v>30000</v>
      </c>
      <c r="B3204" s="441" t="s">
        <v>24078</v>
      </c>
      <c r="C3204" s="441" t="s">
        <v>30001</v>
      </c>
      <c r="D3204" s="441" t="s">
        <v>100</v>
      </c>
      <c r="E3204" s="442">
        <v>482.23</v>
      </c>
    </row>
    <row r="3205" spans="1:5" ht="14.4">
      <c r="A3205" s="441" t="s">
        <v>30002</v>
      </c>
      <c r="B3205" s="441" t="s">
        <v>24078</v>
      </c>
      <c r="C3205" s="441" t="s">
        <v>30003</v>
      </c>
      <c r="D3205" s="441" t="s">
        <v>100</v>
      </c>
      <c r="E3205" s="442">
        <v>94.05</v>
      </c>
    </row>
    <row r="3206" spans="1:5" ht="14.4">
      <c r="A3206" s="441" t="s">
        <v>30004</v>
      </c>
      <c r="B3206" s="441" t="s">
        <v>24078</v>
      </c>
      <c r="C3206" s="441" t="s">
        <v>30005</v>
      </c>
      <c r="D3206" s="441" t="s">
        <v>100</v>
      </c>
      <c r="E3206" s="442">
        <v>218.7</v>
      </c>
    </row>
    <row r="3207" spans="1:5" ht="14.4">
      <c r="A3207" s="441" t="s">
        <v>30006</v>
      </c>
      <c r="B3207" s="441" t="s">
        <v>24078</v>
      </c>
      <c r="C3207" s="441" t="s">
        <v>30007</v>
      </c>
      <c r="D3207" s="441" t="s">
        <v>100</v>
      </c>
      <c r="E3207" s="442">
        <v>95.65</v>
      </c>
    </row>
    <row r="3208" spans="1:5" ht="14.4">
      <c r="A3208" s="441" t="s">
        <v>30008</v>
      </c>
      <c r="B3208" s="441" t="s">
        <v>24078</v>
      </c>
      <c r="C3208" s="441" t="s">
        <v>30009</v>
      </c>
      <c r="D3208" s="441" t="s">
        <v>100</v>
      </c>
      <c r="E3208" s="442">
        <v>360.6</v>
      </c>
    </row>
    <row r="3209" spans="1:5" ht="14.4">
      <c r="A3209" s="441" t="s">
        <v>30010</v>
      </c>
      <c r="B3209" s="441" t="s">
        <v>24078</v>
      </c>
      <c r="C3209" s="441" t="s">
        <v>30011</v>
      </c>
      <c r="D3209" s="441" t="s">
        <v>100</v>
      </c>
      <c r="E3209" s="442">
        <v>957.78</v>
      </c>
    </row>
    <row r="3210" spans="1:5" ht="14.4">
      <c r="A3210" s="441" t="s">
        <v>30012</v>
      </c>
      <c r="B3210" s="441" t="s">
        <v>24078</v>
      </c>
      <c r="C3210" s="441" t="s">
        <v>30013</v>
      </c>
      <c r="D3210" s="441" t="s">
        <v>100</v>
      </c>
      <c r="E3210" s="442">
        <v>656.19</v>
      </c>
    </row>
    <row r="3211" spans="1:5" ht="14.4">
      <c r="A3211" s="441" t="s">
        <v>30014</v>
      </c>
      <c r="B3211" s="441" t="s">
        <v>24078</v>
      </c>
      <c r="C3211" s="441" t="s">
        <v>30015</v>
      </c>
      <c r="D3211" s="441" t="s">
        <v>100</v>
      </c>
      <c r="E3211" s="442">
        <v>43.9</v>
      </c>
    </row>
    <row r="3212" spans="1:5" ht="14.4">
      <c r="A3212" s="441" t="s">
        <v>30016</v>
      </c>
      <c r="B3212" s="441" t="s">
        <v>24078</v>
      </c>
      <c r="C3212" s="441" t="s">
        <v>30017</v>
      </c>
      <c r="D3212" s="441" t="s">
        <v>100</v>
      </c>
      <c r="E3212" s="442">
        <v>89.9</v>
      </c>
    </row>
    <row r="3213" spans="1:5" ht="14.4">
      <c r="A3213" s="441" t="s">
        <v>30018</v>
      </c>
      <c r="B3213" s="441" t="s">
        <v>24078</v>
      </c>
      <c r="C3213" s="441" t="s">
        <v>30019</v>
      </c>
      <c r="D3213" s="441" t="s">
        <v>100</v>
      </c>
      <c r="E3213" s="442">
        <v>586.99</v>
      </c>
    </row>
    <row r="3214" spans="1:5" ht="14.4">
      <c r="A3214" s="441" t="s">
        <v>30020</v>
      </c>
      <c r="B3214" s="441" t="s">
        <v>24078</v>
      </c>
      <c r="C3214" s="441" t="s">
        <v>30021</v>
      </c>
      <c r="D3214" s="441" t="s">
        <v>100</v>
      </c>
      <c r="E3214" s="442">
        <v>487.99</v>
      </c>
    </row>
    <row r="3215" spans="1:5" ht="14.4">
      <c r="A3215" s="441" t="s">
        <v>30022</v>
      </c>
      <c r="B3215" s="441" t="s">
        <v>24078</v>
      </c>
      <c r="C3215" s="441" t="s">
        <v>30023</v>
      </c>
      <c r="D3215" s="441" t="s">
        <v>100</v>
      </c>
      <c r="E3215" s="442">
        <v>630.83000000000004</v>
      </c>
    </row>
    <row r="3216" spans="1:5" ht="14.4">
      <c r="A3216" s="441" t="s">
        <v>30024</v>
      </c>
      <c r="B3216" s="441" t="s">
        <v>24078</v>
      </c>
      <c r="C3216" s="441" t="s">
        <v>30025</v>
      </c>
      <c r="D3216" s="441" t="s">
        <v>100</v>
      </c>
      <c r="E3216" s="442">
        <v>31.14</v>
      </c>
    </row>
    <row r="3217" spans="1:5" ht="14.4">
      <c r="A3217" s="441" t="s">
        <v>30026</v>
      </c>
      <c r="B3217" s="441" t="s">
        <v>24078</v>
      </c>
      <c r="C3217" s="441" t="s">
        <v>30027</v>
      </c>
      <c r="D3217" s="441" t="s">
        <v>100</v>
      </c>
      <c r="E3217" s="442">
        <v>45.47</v>
      </c>
    </row>
    <row r="3218" spans="1:5" ht="14.4">
      <c r="A3218" s="441" t="s">
        <v>30028</v>
      </c>
      <c r="B3218" s="441" t="s">
        <v>24078</v>
      </c>
      <c r="C3218" s="441" t="s">
        <v>30029</v>
      </c>
      <c r="D3218" s="441" t="s">
        <v>100</v>
      </c>
      <c r="E3218" s="442">
        <v>86.14</v>
      </c>
    </row>
    <row r="3219" spans="1:5" ht="14.4">
      <c r="A3219" s="441" t="s">
        <v>30030</v>
      </c>
      <c r="B3219" s="441" t="s">
        <v>24078</v>
      </c>
      <c r="C3219" s="441" t="s">
        <v>30031</v>
      </c>
      <c r="D3219" s="441" t="s">
        <v>100</v>
      </c>
      <c r="E3219" s="442">
        <v>104.19</v>
      </c>
    </row>
    <row r="3220" spans="1:5" ht="14.4">
      <c r="A3220" s="441" t="s">
        <v>30032</v>
      </c>
      <c r="B3220" s="441" t="s">
        <v>24078</v>
      </c>
      <c r="C3220" s="441" t="s">
        <v>30033</v>
      </c>
      <c r="D3220" s="441" t="s">
        <v>100</v>
      </c>
      <c r="E3220" s="442">
        <v>85.88</v>
      </c>
    </row>
    <row r="3221" spans="1:5" ht="14.4">
      <c r="A3221" s="441" t="s">
        <v>30034</v>
      </c>
      <c r="B3221" s="441" t="s">
        <v>24078</v>
      </c>
      <c r="C3221" s="441" t="s">
        <v>30035</v>
      </c>
      <c r="D3221" s="441" t="s">
        <v>100</v>
      </c>
      <c r="E3221" s="442">
        <v>111.1</v>
      </c>
    </row>
    <row r="3222" spans="1:5" ht="14.4">
      <c r="A3222" s="441" t="s">
        <v>30036</v>
      </c>
      <c r="B3222" s="441" t="s">
        <v>24078</v>
      </c>
      <c r="C3222" s="441" t="s">
        <v>30037</v>
      </c>
      <c r="D3222" s="441" t="s">
        <v>100</v>
      </c>
      <c r="E3222" s="442">
        <v>125.21</v>
      </c>
    </row>
    <row r="3223" spans="1:5" ht="14.4">
      <c r="A3223" s="441" t="s">
        <v>30038</v>
      </c>
      <c r="B3223" s="441" t="s">
        <v>24078</v>
      </c>
      <c r="C3223" s="441" t="s">
        <v>30039</v>
      </c>
      <c r="D3223" s="441" t="s">
        <v>100</v>
      </c>
      <c r="E3223" s="442">
        <v>132.69999999999999</v>
      </c>
    </row>
    <row r="3224" spans="1:5" ht="14.4">
      <c r="A3224" s="441" t="s">
        <v>30040</v>
      </c>
      <c r="B3224" s="441" t="s">
        <v>24078</v>
      </c>
      <c r="C3224" s="441" t="s">
        <v>30041</v>
      </c>
      <c r="D3224" s="441" t="s">
        <v>100</v>
      </c>
      <c r="E3224" s="442">
        <v>398.32</v>
      </c>
    </row>
    <row r="3225" spans="1:5" ht="14.4">
      <c r="A3225" s="441" t="s">
        <v>30042</v>
      </c>
      <c r="B3225" s="441" t="s">
        <v>24078</v>
      </c>
      <c r="C3225" s="441" t="s">
        <v>30043</v>
      </c>
      <c r="D3225" s="441" t="s">
        <v>100</v>
      </c>
      <c r="E3225" s="442">
        <v>404.73</v>
      </c>
    </row>
    <row r="3226" spans="1:5" ht="14.4">
      <c r="A3226" s="441" t="s">
        <v>30044</v>
      </c>
      <c r="B3226" s="441" t="s">
        <v>24078</v>
      </c>
      <c r="C3226" s="441" t="s">
        <v>30045</v>
      </c>
      <c r="D3226" s="441" t="s">
        <v>100</v>
      </c>
      <c r="E3226" s="442">
        <v>404.73</v>
      </c>
    </row>
    <row r="3227" spans="1:5" ht="14.4">
      <c r="A3227" s="441" t="s">
        <v>30046</v>
      </c>
      <c r="B3227" s="441" t="s">
        <v>24078</v>
      </c>
      <c r="C3227" s="441" t="s">
        <v>30047</v>
      </c>
      <c r="D3227" s="441" t="s">
        <v>100</v>
      </c>
      <c r="E3227" s="442">
        <v>411.06</v>
      </c>
    </row>
    <row r="3228" spans="1:5" ht="14.4">
      <c r="A3228" s="441" t="s">
        <v>30048</v>
      </c>
      <c r="B3228" s="441" t="s">
        <v>24078</v>
      </c>
      <c r="C3228" s="441" t="s">
        <v>30049</v>
      </c>
      <c r="D3228" s="441" t="s">
        <v>100</v>
      </c>
      <c r="E3228" s="442">
        <v>10.5</v>
      </c>
    </row>
    <row r="3229" spans="1:5" ht="14.4">
      <c r="A3229" s="441" t="s">
        <v>30050</v>
      </c>
      <c r="B3229" s="441" t="s">
        <v>24078</v>
      </c>
      <c r="C3229" s="441" t="s">
        <v>30051</v>
      </c>
      <c r="D3229" s="441" t="s">
        <v>100</v>
      </c>
      <c r="E3229" s="442">
        <v>10.5</v>
      </c>
    </row>
    <row r="3230" spans="1:5" ht="14.4">
      <c r="A3230" s="441" t="s">
        <v>30052</v>
      </c>
      <c r="B3230" s="441" t="s">
        <v>24078</v>
      </c>
      <c r="C3230" s="441" t="s">
        <v>30053</v>
      </c>
      <c r="D3230" s="441" t="s">
        <v>100</v>
      </c>
      <c r="E3230" s="442">
        <v>10.5</v>
      </c>
    </row>
    <row r="3231" spans="1:5" ht="14.4">
      <c r="A3231" s="441" t="s">
        <v>30054</v>
      </c>
      <c r="B3231" s="441" t="s">
        <v>24078</v>
      </c>
      <c r="C3231" s="441" t="s">
        <v>30055</v>
      </c>
      <c r="D3231" s="441" t="s">
        <v>100</v>
      </c>
      <c r="E3231" s="442">
        <v>11.05</v>
      </c>
    </row>
    <row r="3232" spans="1:5" ht="14.4">
      <c r="A3232" s="441" t="s">
        <v>30056</v>
      </c>
      <c r="B3232" s="441" t="s">
        <v>24078</v>
      </c>
      <c r="C3232" s="441" t="s">
        <v>30057</v>
      </c>
      <c r="D3232" s="441" t="s">
        <v>100</v>
      </c>
      <c r="E3232" s="442">
        <v>13.47</v>
      </c>
    </row>
    <row r="3233" spans="1:5" ht="14.4">
      <c r="A3233" s="441" t="s">
        <v>30058</v>
      </c>
      <c r="B3233" s="441" t="s">
        <v>24078</v>
      </c>
      <c r="C3233" s="441" t="s">
        <v>30059</v>
      </c>
      <c r="D3233" s="441" t="s">
        <v>100</v>
      </c>
      <c r="E3233" s="442">
        <v>14.53</v>
      </c>
    </row>
    <row r="3234" spans="1:5" ht="14.4">
      <c r="A3234" s="441" t="s">
        <v>30060</v>
      </c>
      <c r="B3234" s="441" t="s">
        <v>24078</v>
      </c>
      <c r="C3234" s="441" t="s">
        <v>30061</v>
      </c>
      <c r="D3234" s="441" t="s">
        <v>100</v>
      </c>
      <c r="E3234" s="442">
        <v>14.53</v>
      </c>
    </row>
    <row r="3235" spans="1:5" ht="14.4">
      <c r="A3235" s="441" t="s">
        <v>30062</v>
      </c>
      <c r="B3235" s="441" t="s">
        <v>24078</v>
      </c>
      <c r="C3235" s="441" t="s">
        <v>30063</v>
      </c>
      <c r="D3235" s="441" t="s">
        <v>100</v>
      </c>
      <c r="E3235" s="442">
        <v>18.84</v>
      </c>
    </row>
    <row r="3236" spans="1:5" ht="14.4">
      <c r="A3236" s="441" t="s">
        <v>30064</v>
      </c>
      <c r="B3236" s="441" t="s">
        <v>24078</v>
      </c>
      <c r="C3236" s="441" t="s">
        <v>30065</v>
      </c>
      <c r="D3236" s="441" t="s">
        <v>100</v>
      </c>
      <c r="E3236" s="442">
        <v>40.79</v>
      </c>
    </row>
    <row r="3237" spans="1:5" ht="14.4">
      <c r="A3237" s="441" t="s">
        <v>30066</v>
      </c>
      <c r="B3237" s="441" t="s">
        <v>24078</v>
      </c>
      <c r="C3237" s="441" t="s">
        <v>30067</v>
      </c>
      <c r="D3237" s="441" t="s">
        <v>100</v>
      </c>
      <c r="E3237" s="442">
        <v>44.5</v>
      </c>
    </row>
    <row r="3238" spans="1:5" ht="14.4">
      <c r="A3238" s="441" t="s">
        <v>30068</v>
      </c>
      <c r="B3238" s="441" t="s">
        <v>24078</v>
      </c>
      <c r="C3238" s="441" t="s">
        <v>30069</v>
      </c>
      <c r="D3238" s="441" t="s">
        <v>100</v>
      </c>
      <c r="E3238" s="442">
        <v>44.5</v>
      </c>
    </row>
    <row r="3239" spans="1:5" ht="14.4">
      <c r="A3239" s="441" t="s">
        <v>30070</v>
      </c>
      <c r="B3239" s="441" t="s">
        <v>24078</v>
      </c>
      <c r="C3239" s="441" t="s">
        <v>30071</v>
      </c>
      <c r="D3239" s="441" t="s">
        <v>100</v>
      </c>
      <c r="E3239" s="442">
        <v>44.5</v>
      </c>
    </row>
    <row r="3240" spans="1:5" ht="14.4">
      <c r="A3240" s="441" t="s">
        <v>30072</v>
      </c>
      <c r="B3240" s="441" t="s">
        <v>24078</v>
      </c>
      <c r="C3240" s="441" t="s">
        <v>30073</v>
      </c>
      <c r="D3240" s="441" t="s">
        <v>100</v>
      </c>
      <c r="E3240" s="442">
        <v>44.5</v>
      </c>
    </row>
    <row r="3241" spans="1:5" ht="14.4">
      <c r="A3241" s="441" t="s">
        <v>30074</v>
      </c>
      <c r="B3241" s="441" t="s">
        <v>24078</v>
      </c>
      <c r="C3241" s="441" t="s">
        <v>30075</v>
      </c>
      <c r="D3241" s="441" t="s">
        <v>100</v>
      </c>
      <c r="E3241" s="442">
        <v>44.5</v>
      </c>
    </row>
    <row r="3242" spans="1:5" ht="14.4">
      <c r="A3242" s="441" t="s">
        <v>30076</v>
      </c>
      <c r="B3242" s="441" t="s">
        <v>24078</v>
      </c>
      <c r="C3242" s="441" t="s">
        <v>30077</v>
      </c>
      <c r="D3242" s="441" t="s">
        <v>100</v>
      </c>
      <c r="E3242" s="442">
        <v>49.97</v>
      </c>
    </row>
    <row r="3243" spans="1:5" ht="14.4">
      <c r="A3243" s="441" t="s">
        <v>30078</v>
      </c>
      <c r="B3243" s="441" t="s">
        <v>24078</v>
      </c>
      <c r="C3243" s="441" t="s">
        <v>30079</v>
      </c>
      <c r="D3243" s="441" t="s">
        <v>100</v>
      </c>
      <c r="E3243" s="442">
        <v>59.82</v>
      </c>
    </row>
    <row r="3244" spans="1:5" ht="14.4">
      <c r="A3244" s="441" t="s">
        <v>30080</v>
      </c>
      <c r="B3244" s="441" t="s">
        <v>24078</v>
      </c>
      <c r="C3244" s="441" t="s">
        <v>30081</v>
      </c>
      <c r="D3244" s="441" t="s">
        <v>100</v>
      </c>
      <c r="E3244" s="442">
        <v>93.9</v>
      </c>
    </row>
    <row r="3245" spans="1:5" ht="14.4">
      <c r="A3245" s="441" t="s">
        <v>30082</v>
      </c>
      <c r="B3245" s="441" t="s">
        <v>24078</v>
      </c>
      <c r="C3245" s="441" t="s">
        <v>30083</v>
      </c>
      <c r="D3245" s="441" t="s">
        <v>100</v>
      </c>
      <c r="E3245" s="442">
        <v>113.04</v>
      </c>
    </row>
    <row r="3246" spans="1:5" ht="14.4">
      <c r="A3246" s="441" t="s">
        <v>30084</v>
      </c>
      <c r="B3246" s="441" t="s">
        <v>24078</v>
      </c>
      <c r="C3246" s="441" t="s">
        <v>30085</v>
      </c>
      <c r="D3246" s="441" t="s">
        <v>100</v>
      </c>
      <c r="E3246" s="442">
        <v>73.27</v>
      </c>
    </row>
    <row r="3247" spans="1:5" ht="14.4">
      <c r="A3247" s="441" t="s">
        <v>30086</v>
      </c>
      <c r="B3247" s="441" t="s">
        <v>24078</v>
      </c>
      <c r="C3247" s="441" t="s">
        <v>30087</v>
      </c>
      <c r="D3247" s="441" t="s">
        <v>100</v>
      </c>
      <c r="E3247" s="442">
        <v>63.13</v>
      </c>
    </row>
    <row r="3248" spans="1:5" ht="14.4">
      <c r="A3248" s="441" t="s">
        <v>30088</v>
      </c>
      <c r="B3248" s="441" t="s">
        <v>24078</v>
      </c>
      <c r="C3248" s="441" t="s">
        <v>30089</v>
      </c>
      <c r="D3248" s="441" t="s">
        <v>100</v>
      </c>
      <c r="E3248" s="442">
        <v>76.38</v>
      </c>
    </row>
    <row r="3249" spans="1:5" ht="14.4">
      <c r="A3249" s="441" t="s">
        <v>30090</v>
      </c>
      <c r="B3249" s="441" t="s">
        <v>24078</v>
      </c>
      <c r="C3249" s="441" t="s">
        <v>30091</v>
      </c>
      <c r="D3249" s="441" t="s">
        <v>100</v>
      </c>
      <c r="E3249" s="442">
        <v>76.38</v>
      </c>
    </row>
    <row r="3250" spans="1:5" ht="14.4">
      <c r="A3250" s="441" t="s">
        <v>30092</v>
      </c>
      <c r="B3250" s="441" t="s">
        <v>24078</v>
      </c>
      <c r="C3250" s="441" t="s">
        <v>30093</v>
      </c>
      <c r="D3250" s="441" t="s">
        <v>100</v>
      </c>
      <c r="E3250" s="442">
        <v>78.87</v>
      </c>
    </row>
    <row r="3251" spans="1:5" ht="14.4">
      <c r="A3251" s="441" t="s">
        <v>30094</v>
      </c>
      <c r="B3251" s="441" t="s">
        <v>24078</v>
      </c>
      <c r="C3251" s="441" t="s">
        <v>30095</v>
      </c>
      <c r="D3251" s="441" t="s">
        <v>100</v>
      </c>
      <c r="E3251" s="442">
        <v>78.87</v>
      </c>
    </row>
    <row r="3252" spans="1:5" ht="14.4">
      <c r="A3252" s="441" t="s">
        <v>30096</v>
      </c>
      <c r="B3252" s="441" t="s">
        <v>24078</v>
      </c>
      <c r="C3252" s="441" t="s">
        <v>30097</v>
      </c>
      <c r="D3252" s="441" t="s">
        <v>100</v>
      </c>
      <c r="E3252" s="442">
        <v>73.27</v>
      </c>
    </row>
    <row r="3253" spans="1:5" ht="14.4">
      <c r="A3253" s="441" t="s">
        <v>30098</v>
      </c>
      <c r="B3253" s="441" t="s">
        <v>24078</v>
      </c>
      <c r="C3253" s="441" t="s">
        <v>30099</v>
      </c>
      <c r="D3253" s="441" t="s">
        <v>100</v>
      </c>
      <c r="E3253" s="442">
        <v>102.11</v>
      </c>
    </row>
    <row r="3254" spans="1:5" ht="14.4">
      <c r="A3254" s="441" t="s">
        <v>30100</v>
      </c>
      <c r="B3254" s="441" t="s">
        <v>24078</v>
      </c>
      <c r="C3254" s="441" t="s">
        <v>30101</v>
      </c>
      <c r="D3254" s="441" t="s">
        <v>100</v>
      </c>
      <c r="E3254" s="442">
        <v>400</v>
      </c>
    </row>
    <row r="3255" spans="1:5" ht="14.4">
      <c r="A3255" s="441" t="s">
        <v>30102</v>
      </c>
      <c r="B3255" s="441" t="s">
        <v>24078</v>
      </c>
      <c r="C3255" s="441" t="s">
        <v>30103</v>
      </c>
      <c r="D3255" s="441" t="s">
        <v>100</v>
      </c>
      <c r="E3255" s="442">
        <v>466.46</v>
      </c>
    </row>
    <row r="3256" spans="1:5" ht="14.4">
      <c r="A3256" s="441" t="s">
        <v>30104</v>
      </c>
      <c r="B3256" s="441" t="s">
        <v>24078</v>
      </c>
      <c r="C3256" s="441" t="s">
        <v>30105</v>
      </c>
      <c r="D3256" s="441" t="s">
        <v>100</v>
      </c>
      <c r="E3256" s="442">
        <v>400</v>
      </c>
    </row>
    <row r="3257" spans="1:5" ht="14.4">
      <c r="A3257" s="441" t="s">
        <v>30106</v>
      </c>
      <c r="B3257" s="441" t="s">
        <v>24078</v>
      </c>
      <c r="C3257" s="441" t="s">
        <v>30107</v>
      </c>
      <c r="D3257" s="441" t="s">
        <v>100</v>
      </c>
      <c r="E3257" s="442">
        <v>28.77</v>
      </c>
    </row>
    <row r="3258" spans="1:5" ht="14.4">
      <c r="A3258" s="441" t="s">
        <v>30108</v>
      </c>
      <c r="B3258" s="441" t="s">
        <v>24078</v>
      </c>
      <c r="C3258" s="441" t="s">
        <v>30109</v>
      </c>
      <c r="D3258" s="441" t="s">
        <v>100</v>
      </c>
      <c r="E3258" s="442">
        <v>24.7</v>
      </c>
    </row>
    <row r="3259" spans="1:5" ht="14.4">
      <c r="A3259" s="441" t="s">
        <v>30110</v>
      </c>
      <c r="B3259" s="441" t="s">
        <v>24078</v>
      </c>
      <c r="C3259" s="441" t="s">
        <v>30111</v>
      </c>
      <c r="D3259" s="441" t="s">
        <v>100</v>
      </c>
      <c r="E3259" s="442">
        <v>10.64</v>
      </c>
    </row>
    <row r="3260" spans="1:5" ht="14.4">
      <c r="A3260" s="441" t="s">
        <v>30112</v>
      </c>
      <c r="B3260" s="441" t="s">
        <v>24078</v>
      </c>
      <c r="C3260" s="441" t="s">
        <v>30113</v>
      </c>
      <c r="D3260" s="441" t="s">
        <v>53</v>
      </c>
      <c r="E3260" s="442">
        <v>72.349999999999994</v>
      </c>
    </row>
    <row r="3261" spans="1:5" ht="14.4">
      <c r="A3261" s="441" t="s">
        <v>30114</v>
      </c>
      <c r="B3261" s="441" t="s">
        <v>24078</v>
      </c>
      <c r="C3261" s="441" t="s">
        <v>30115</v>
      </c>
      <c r="D3261" s="441" t="s">
        <v>53</v>
      </c>
      <c r="E3261" s="442">
        <v>87.49</v>
      </c>
    </row>
    <row r="3262" spans="1:5" ht="14.4">
      <c r="A3262" s="441" t="s">
        <v>30116</v>
      </c>
      <c r="B3262" s="441" t="s">
        <v>24078</v>
      </c>
      <c r="C3262" s="441" t="s">
        <v>30117</v>
      </c>
      <c r="D3262" s="441" t="s">
        <v>53</v>
      </c>
      <c r="E3262" s="442">
        <v>116.43</v>
      </c>
    </row>
    <row r="3263" spans="1:5" ht="14.4">
      <c r="A3263" s="441" t="s">
        <v>30118</v>
      </c>
      <c r="B3263" s="441" t="s">
        <v>24078</v>
      </c>
      <c r="C3263" s="441" t="s">
        <v>30119</v>
      </c>
      <c r="D3263" s="441" t="s">
        <v>53</v>
      </c>
      <c r="E3263" s="442">
        <v>0.98</v>
      </c>
    </row>
    <row r="3264" spans="1:5" ht="14.4">
      <c r="A3264" s="441" t="s">
        <v>30120</v>
      </c>
      <c r="B3264" s="441" t="s">
        <v>24078</v>
      </c>
      <c r="C3264" s="441" t="s">
        <v>30121</v>
      </c>
      <c r="D3264" s="441" t="s">
        <v>53</v>
      </c>
      <c r="E3264" s="442">
        <v>1.52</v>
      </c>
    </row>
    <row r="3265" spans="1:5" ht="14.4">
      <c r="A3265" s="441" t="s">
        <v>30122</v>
      </c>
      <c r="B3265" s="441" t="s">
        <v>24078</v>
      </c>
      <c r="C3265" s="441" t="s">
        <v>30123</v>
      </c>
      <c r="D3265" s="441" t="s">
        <v>53</v>
      </c>
      <c r="E3265" s="442">
        <v>1.97</v>
      </c>
    </row>
    <row r="3266" spans="1:5" ht="14.4">
      <c r="A3266" s="441" t="s">
        <v>30124</v>
      </c>
      <c r="B3266" s="441" t="s">
        <v>24078</v>
      </c>
      <c r="C3266" s="441" t="s">
        <v>30125</v>
      </c>
      <c r="D3266" s="441" t="s">
        <v>53</v>
      </c>
      <c r="E3266" s="442">
        <v>2.93</v>
      </c>
    </row>
    <row r="3267" spans="1:5" ht="14.4">
      <c r="A3267" s="441" t="s">
        <v>30126</v>
      </c>
      <c r="B3267" s="441" t="s">
        <v>24078</v>
      </c>
      <c r="C3267" s="441" t="s">
        <v>30127</v>
      </c>
      <c r="D3267" s="441" t="s">
        <v>53</v>
      </c>
      <c r="E3267" s="442">
        <v>4.9400000000000004</v>
      </c>
    </row>
    <row r="3268" spans="1:5" ht="14.4">
      <c r="A3268" s="441" t="s">
        <v>30128</v>
      </c>
      <c r="B3268" s="441" t="s">
        <v>24078</v>
      </c>
      <c r="C3268" s="441" t="s">
        <v>30129</v>
      </c>
      <c r="D3268" s="441" t="s">
        <v>53</v>
      </c>
      <c r="E3268" s="442">
        <v>1.1000000000000001</v>
      </c>
    </row>
    <row r="3269" spans="1:5" ht="14.4">
      <c r="A3269" s="441" t="s">
        <v>30130</v>
      </c>
      <c r="B3269" s="441" t="s">
        <v>24078</v>
      </c>
      <c r="C3269" s="441" t="s">
        <v>30131</v>
      </c>
      <c r="D3269" s="441" t="s">
        <v>53</v>
      </c>
      <c r="E3269" s="442">
        <v>0.75</v>
      </c>
    </row>
    <row r="3270" spans="1:5" ht="14.4">
      <c r="A3270" s="441" t="s">
        <v>30132</v>
      </c>
      <c r="B3270" s="441" t="s">
        <v>24078</v>
      </c>
      <c r="C3270" s="441" t="s">
        <v>30133</v>
      </c>
      <c r="D3270" s="441" t="s">
        <v>53</v>
      </c>
      <c r="E3270" s="442">
        <v>1.22</v>
      </c>
    </row>
    <row r="3271" spans="1:5" ht="14.4">
      <c r="A3271" s="441" t="s">
        <v>30134</v>
      </c>
      <c r="B3271" s="441" t="s">
        <v>24078</v>
      </c>
      <c r="C3271" s="441" t="s">
        <v>30135</v>
      </c>
      <c r="D3271" s="441" t="s">
        <v>53</v>
      </c>
      <c r="E3271" s="442">
        <v>2</v>
      </c>
    </row>
    <row r="3272" spans="1:5" ht="14.4">
      <c r="A3272" s="441" t="s">
        <v>30136</v>
      </c>
      <c r="B3272" s="441" t="s">
        <v>24078</v>
      </c>
      <c r="C3272" s="441" t="s">
        <v>30137</v>
      </c>
      <c r="D3272" s="441" t="s">
        <v>53</v>
      </c>
      <c r="E3272" s="442">
        <v>2.87</v>
      </c>
    </row>
    <row r="3273" spans="1:5" ht="14.4">
      <c r="A3273" s="441" t="s">
        <v>30138</v>
      </c>
      <c r="B3273" s="441" t="s">
        <v>24078</v>
      </c>
      <c r="C3273" s="441" t="s">
        <v>30139</v>
      </c>
      <c r="D3273" s="441" t="s">
        <v>53</v>
      </c>
      <c r="E3273" s="442">
        <v>5.49</v>
      </c>
    </row>
    <row r="3274" spans="1:5" ht="14.4">
      <c r="A3274" s="441" t="s">
        <v>30140</v>
      </c>
      <c r="B3274" s="441" t="s">
        <v>24078</v>
      </c>
      <c r="C3274" s="441" t="s">
        <v>30141</v>
      </c>
      <c r="D3274" s="441" t="s">
        <v>53</v>
      </c>
      <c r="E3274" s="442">
        <v>8.31</v>
      </c>
    </row>
    <row r="3275" spans="1:5" ht="14.4">
      <c r="A3275" s="441" t="s">
        <v>30142</v>
      </c>
      <c r="B3275" s="441" t="s">
        <v>24078</v>
      </c>
      <c r="C3275" s="441" t="s">
        <v>30143</v>
      </c>
      <c r="D3275" s="441" t="s">
        <v>53</v>
      </c>
      <c r="E3275" s="442">
        <v>12.13</v>
      </c>
    </row>
    <row r="3276" spans="1:5" ht="14.4">
      <c r="A3276" s="441" t="s">
        <v>30144</v>
      </c>
      <c r="B3276" s="441" t="s">
        <v>24078</v>
      </c>
      <c r="C3276" s="441" t="s">
        <v>30145</v>
      </c>
      <c r="D3276" s="441" t="s">
        <v>53</v>
      </c>
      <c r="E3276" s="442">
        <v>17.14</v>
      </c>
    </row>
    <row r="3277" spans="1:5" ht="14.4">
      <c r="A3277" s="441" t="s">
        <v>30146</v>
      </c>
      <c r="B3277" s="441" t="s">
        <v>24078</v>
      </c>
      <c r="C3277" s="441" t="s">
        <v>30147</v>
      </c>
      <c r="D3277" s="441" t="s">
        <v>53</v>
      </c>
      <c r="E3277" s="442">
        <v>23.73</v>
      </c>
    </row>
    <row r="3278" spans="1:5" ht="14.4">
      <c r="A3278" s="441" t="s">
        <v>30148</v>
      </c>
      <c r="B3278" s="441" t="s">
        <v>24078</v>
      </c>
      <c r="C3278" s="441" t="s">
        <v>30149</v>
      </c>
      <c r="D3278" s="441" t="s">
        <v>53</v>
      </c>
      <c r="E3278" s="442">
        <v>34.020000000000003</v>
      </c>
    </row>
    <row r="3279" spans="1:5" ht="14.4">
      <c r="A3279" s="441" t="s">
        <v>30150</v>
      </c>
      <c r="B3279" s="441" t="s">
        <v>24078</v>
      </c>
      <c r="C3279" s="441" t="s">
        <v>30151</v>
      </c>
      <c r="D3279" s="441" t="s">
        <v>53</v>
      </c>
      <c r="E3279" s="442">
        <v>45.79</v>
      </c>
    </row>
    <row r="3280" spans="1:5" ht="14.4">
      <c r="A3280" s="441" t="s">
        <v>30152</v>
      </c>
      <c r="B3280" s="441" t="s">
        <v>24078</v>
      </c>
      <c r="C3280" s="441" t="s">
        <v>30153</v>
      </c>
      <c r="D3280" s="441" t="s">
        <v>53</v>
      </c>
      <c r="E3280" s="442">
        <v>58.34</v>
      </c>
    </row>
    <row r="3281" spans="1:5" ht="16.8">
      <c r="A3281" s="441" t="s">
        <v>30154</v>
      </c>
      <c r="B3281" s="441" t="s">
        <v>24078</v>
      </c>
      <c r="C3281" s="441" t="s">
        <v>30155</v>
      </c>
      <c r="D3281" s="441" t="s">
        <v>53</v>
      </c>
      <c r="E3281" s="442">
        <v>1.06</v>
      </c>
    </row>
    <row r="3282" spans="1:5" ht="16.8">
      <c r="A3282" s="441" t="s">
        <v>30156</v>
      </c>
      <c r="B3282" s="441" t="s">
        <v>24078</v>
      </c>
      <c r="C3282" s="441" t="s">
        <v>30157</v>
      </c>
      <c r="D3282" s="441" t="s">
        <v>53</v>
      </c>
      <c r="E3282" s="442">
        <v>1.45</v>
      </c>
    </row>
    <row r="3283" spans="1:5" ht="16.8">
      <c r="A3283" s="441" t="s">
        <v>30158</v>
      </c>
      <c r="B3283" s="441" t="s">
        <v>24078</v>
      </c>
      <c r="C3283" s="441" t="s">
        <v>30159</v>
      </c>
      <c r="D3283" s="441" t="s">
        <v>53</v>
      </c>
      <c r="E3283" s="442">
        <v>2.4500000000000002</v>
      </c>
    </row>
    <row r="3284" spans="1:5" ht="16.8">
      <c r="A3284" s="441" t="s">
        <v>30160</v>
      </c>
      <c r="B3284" s="441" t="s">
        <v>24078</v>
      </c>
      <c r="C3284" s="441" t="s">
        <v>30161</v>
      </c>
      <c r="D3284" s="441" t="s">
        <v>53</v>
      </c>
      <c r="E3284" s="442">
        <v>3.46</v>
      </c>
    </row>
    <row r="3285" spans="1:5" ht="16.8">
      <c r="A3285" s="441" t="s">
        <v>30162</v>
      </c>
      <c r="B3285" s="441" t="s">
        <v>24078</v>
      </c>
      <c r="C3285" s="441" t="s">
        <v>30163</v>
      </c>
      <c r="D3285" s="441" t="s">
        <v>53</v>
      </c>
      <c r="E3285" s="442">
        <v>5.81</v>
      </c>
    </row>
    <row r="3286" spans="1:5" ht="16.8">
      <c r="A3286" s="441" t="s">
        <v>30164</v>
      </c>
      <c r="B3286" s="441" t="s">
        <v>24078</v>
      </c>
      <c r="C3286" s="441" t="s">
        <v>30165</v>
      </c>
      <c r="D3286" s="441" t="s">
        <v>53</v>
      </c>
      <c r="E3286" s="442">
        <v>8.8800000000000008</v>
      </c>
    </row>
    <row r="3287" spans="1:5" ht="16.8">
      <c r="A3287" s="441" t="s">
        <v>30166</v>
      </c>
      <c r="B3287" s="441" t="s">
        <v>24078</v>
      </c>
      <c r="C3287" s="441" t="s">
        <v>30167</v>
      </c>
      <c r="D3287" s="441" t="s">
        <v>53</v>
      </c>
      <c r="E3287" s="442">
        <v>13.68</v>
      </c>
    </row>
    <row r="3288" spans="1:5" ht="16.8">
      <c r="A3288" s="441" t="s">
        <v>30168</v>
      </c>
      <c r="B3288" s="441" t="s">
        <v>24078</v>
      </c>
      <c r="C3288" s="441" t="s">
        <v>30169</v>
      </c>
      <c r="D3288" s="441" t="s">
        <v>53</v>
      </c>
      <c r="E3288" s="442">
        <v>18.2</v>
      </c>
    </row>
    <row r="3289" spans="1:5" ht="16.8">
      <c r="A3289" s="441" t="s">
        <v>30170</v>
      </c>
      <c r="B3289" s="441" t="s">
        <v>24078</v>
      </c>
      <c r="C3289" s="441" t="s">
        <v>30171</v>
      </c>
      <c r="D3289" s="441" t="s">
        <v>53</v>
      </c>
      <c r="E3289" s="442">
        <v>26.7</v>
      </c>
    </row>
    <row r="3290" spans="1:5" ht="16.8">
      <c r="A3290" s="441" t="s">
        <v>30172</v>
      </c>
      <c r="B3290" s="441" t="s">
        <v>24078</v>
      </c>
      <c r="C3290" s="441" t="s">
        <v>30173</v>
      </c>
      <c r="D3290" s="441" t="s">
        <v>53</v>
      </c>
      <c r="E3290" s="442">
        <v>36.89</v>
      </c>
    </row>
    <row r="3291" spans="1:5" ht="16.8">
      <c r="A3291" s="441" t="s">
        <v>30174</v>
      </c>
      <c r="B3291" s="441" t="s">
        <v>24078</v>
      </c>
      <c r="C3291" s="441" t="s">
        <v>30175</v>
      </c>
      <c r="D3291" s="441" t="s">
        <v>53</v>
      </c>
      <c r="E3291" s="442">
        <v>49.09</v>
      </c>
    </row>
    <row r="3292" spans="1:5" ht="16.8">
      <c r="A3292" s="441" t="s">
        <v>30176</v>
      </c>
      <c r="B3292" s="441" t="s">
        <v>24078</v>
      </c>
      <c r="C3292" s="441" t="s">
        <v>30177</v>
      </c>
      <c r="D3292" s="441" t="s">
        <v>53</v>
      </c>
      <c r="E3292" s="442">
        <v>64.89</v>
      </c>
    </row>
    <row r="3293" spans="1:5" ht="14.4">
      <c r="A3293" s="441" t="s">
        <v>30178</v>
      </c>
      <c r="B3293" s="441" t="s">
        <v>24078</v>
      </c>
      <c r="C3293" s="441" t="s">
        <v>30179</v>
      </c>
      <c r="D3293" s="441" t="s">
        <v>53</v>
      </c>
      <c r="E3293" s="442">
        <v>7.73</v>
      </c>
    </row>
    <row r="3294" spans="1:5" ht="14.4">
      <c r="A3294" s="441" t="s">
        <v>30180</v>
      </c>
      <c r="B3294" s="441" t="s">
        <v>24078</v>
      </c>
      <c r="C3294" s="441" t="s">
        <v>30181</v>
      </c>
      <c r="D3294" s="441" t="s">
        <v>53</v>
      </c>
      <c r="E3294" s="442">
        <v>10.32</v>
      </c>
    </row>
    <row r="3295" spans="1:5" ht="14.4">
      <c r="A3295" s="441" t="s">
        <v>30182</v>
      </c>
      <c r="B3295" s="441" t="s">
        <v>24078</v>
      </c>
      <c r="C3295" s="441" t="s">
        <v>30183</v>
      </c>
      <c r="D3295" s="441" t="s">
        <v>53</v>
      </c>
      <c r="E3295" s="442">
        <v>15.82</v>
      </c>
    </row>
    <row r="3296" spans="1:5" ht="14.4">
      <c r="A3296" s="441" t="s">
        <v>30184</v>
      </c>
      <c r="B3296" s="441" t="s">
        <v>24078</v>
      </c>
      <c r="C3296" s="441" t="s">
        <v>30185</v>
      </c>
      <c r="D3296" s="441" t="s">
        <v>53</v>
      </c>
      <c r="E3296" s="442">
        <v>21.82</v>
      </c>
    </row>
    <row r="3297" spans="1:5" ht="14.4">
      <c r="A3297" s="441" t="s">
        <v>30186</v>
      </c>
      <c r="B3297" s="441" t="s">
        <v>24078</v>
      </c>
      <c r="C3297" s="441" t="s">
        <v>30187</v>
      </c>
      <c r="D3297" s="441" t="s">
        <v>53</v>
      </c>
      <c r="E3297" s="442">
        <v>30.43</v>
      </c>
    </row>
    <row r="3298" spans="1:5" ht="14.4">
      <c r="A3298" s="441" t="s">
        <v>30188</v>
      </c>
      <c r="B3298" s="441" t="s">
        <v>24078</v>
      </c>
      <c r="C3298" s="441" t="s">
        <v>30189</v>
      </c>
      <c r="D3298" s="441" t="s">
        <v>53</v>
      </c>
      <c r="E3298" s="442">
        <v>40.54</v>
      </c>
    </row>
    <row r="3299" spans="1:5" ht="14.4">
      <c r="A3299" s="441" t="s">
        <v>30190</v>
      </c>
      <c r="B3299" s="441" t="s">
        <v>24078</v>
      </c>
      <c r="C3299" s="441" t="s">
        <v>30191</v>
      </c>
      <c r="D3299" s="441" t="s">
        <v>100</v>
      </c>
      <c r="E3299" s="442">
        <v>10.36</v>
      </c>
    </row>
    <row r="3300" spans="1:5" ht="14.4">
      <c r="A3300" s="441" t="s">
        <v>30192</v>
      </c>
      <c r="B3300" s="441" t="s">
        <v>24078</v>
      </c>
      <c r="C3300" s="441" t="s">
        <v>30193</v>
      </c>
      <c r="D3300" s="441" t="s">
        <v>100</v>
      </c>
      <c r="E3300" s="442">
        <v>8.49</v>
      </c>
    </row>
    <row r="3301" spans="1:5" ht="14.4">
      <c r="A3301" s="441" t="s">
        <v>30194</v>
      </c>
      <c r="B3301" s="441" t="s">
        <v>24078</v>
      </c>
      <c r="C3301" s="441" t="s">
        <v>30195</v>
      </c>
      <c r="D3301" s="441" t="s">
        <v>100</v>
      </c>
      <c r="E3301" s="442">
        <v>5.55</v>
      </c>
    </row>
    <row r="3302" spans="1:5" ht="14.4">
      <c r="A3302" s="441" t="s">
        <v>30196</v>
      </c>
      <c r="B3302" s="441" t="s">
        <v>24078</v>
      </c>
      <c r="C3302" s="441" t="s">
        <v>30197</v>
      </c>
      <c r="D3302" s="441" t="s">
        <v>100</v>
      </c>
      <c r="E3302" s="442">
        <v>5.88</v>
      </c>
    </row>
    <row r="3303" spans="1:5" ht="14.4">
      <c r="A3303" s="441" t="s">
        <v>30198</v>
      </c>
      <c r="B3303" s="441" t="s">
        <v>24078</v>
      </c>
      <c r="C3303" s="441" t="s">
        <v>30199</v>
      </c>
      <c r="D3303" s="441" t="s">
        <v>53</v>
      </c>
      <c r="E3303" s="442">
        <v>5.41</v>
      </c>
    </row>
    <row r="3304" spans="1:5" ht="14.4">
      <c r="A3304" s="441" t="s">
        <v>30200</v>
      </c>
      <c r="B3304" s="441" t="s">
        <v>24078</v>
      </c>
      <c r="C3304" s="441" t="s">
        <v>30201</v>
      </c>
      <c r="D3304" s="441" t="s">
        <v>53</v>
      </c>
      <c r="E3304" s="442">
        <v>12.78</v>
      </c>
    </row>
    <row r="3305" spans="1:5" ht="14.4">
      <c r="A3305" s="441" t="s">
        <v>30202</v>
      </c>
      <c r="B3305" s="441" t="s">
        <v>24078</v>
      </c>
      <c r="C3305" s="441" t="s">
        <v>30203</v>
      </c>
      <c r="D3305" s="441" t="s">
        <v>53</v>
      </c>
      <c r="E3305" s="442">
        <v>16.600000000000001</v>
      </c>
    </row>
    <row r="3306" spans="1:5" ht="14.4">
      <c r="A3306" s="441" t="s">
        <v>30204</v>
      </c>
      <c r="B3306" s="441" t="s">
        <v>24078</v>
      </c>
      <c r="C3306" s="441" t="s">
        <v>30205</v>
      </c>
      <c r="D3306" s="441" t="s">
        <v>53</v>
      </c>
      <c r="E3306" s="442">
        <v>24.33</v>
      </c>
    </row>
    <row r="3307" spans="1:5" ht="14.4">
      <c r="A3307" s="441" t="s">
        <v>30206</v>
      </c>
      <c r="B3307" s="441" t="s">
        <v>24078</v>
      </c>
      <c r="C3307" s="441" t="s">
        <v>30207</v>
      </c>
      <c r="D3307" s="441" t="s">
        <v>53</v>
      </c>
      <c r="E3307" s="442">
        <v>1.33</v>
      </c>
    </row>
    <row r="3308" spans="1:5" ht="14.4">
      <c r="A3308" s="441" t="s">
        <v>30208</v>
      </c>
      <c r="B3308" s="441" t="s">
        <v>24078</v>
      </c>
      <c r="C3308" s="441" t="s">
        <v>30209</v>
      </c>
      <c r="D3308" s="441" t="s">
        <v>53</v>
      </c>
      <c r="E3308" s="442">
        <v>1.08</v>
      </c>
    </row>
    <row r="3309" spans="1:5" ht="14.4">
      <c r="A3309" s="441" t="s">
        <v>30210</v>
      </c>
      <c r="B3309" s="441" t="s">
        <v>24078</v>
      </c>
      <c r="C3309" s="441" t="s">
        <v>30211</v>
      </c>
      <c r="D3309" s="441" t="s">
        <v>53</v>
      </c>
      <c r="E3309" s="442">
        <v>1.79</v>
      </c>
    </row>
    <row r="3310" spans="1:5" ht="14.4">
      <c r="A3310" s="441" t="s">
        <v>30212</v>
      </c>
      <c r="B3310" s="441" t="s">
        <v>24078</v>
      </c>
      <c r="C3310" s="441" t="s">
        <v>30213</v>
      </c>
      <c r="D3310" s="441" t="s">
        <v>53</v>
      </c>
      <c r="E3310" s="442">
        <v>2.95</v>
      </c>
    </row>
    <row r="3311" spans="1:5" ht="14.4">
      <c r="A3311" s="441" t="s">
        <v>30214</v>
      </c>
      <c r="B3311" s="441" t="s">
        <v>24078</v>
      </c>
      <c r="C3311" s="441" t="s">
        <v>30215</v>
      </c>
      <c r="D3311" s="441" t="s">
        <v>53</v>
      </c>
      <c r="E3311" s="442">
        <v>12.3</v>
      </c>
    </row>
    <row r="3312" spans="1:5" ht="14.4">
      <c r="A3312" s="441" t="s">
        <v>30216</v>
      </c>
      <c r="B3312" s="441" t="s">
        <v>24078</v>
      </c>
      <c r="C3312" s="441" t="s">
        <v>30217</v>
      </c>
      <c r="D3312" s="441" t="s">
        <v>53</v>
      </c>
      <c r="E3312" s="442">
        <v>13.43</v>
      </c>
    </row>
    <row r="3313" spans="1:5" ht="14.4">
      <c r="A3313" s="441" t="s">
        <v>30218</v>
      </c>
      <c r="B3313" s="441" t="s">
        <v>24078</v>
      </c>
      <c r="C3313" s="441" t="s">
        <v>30219</v>
      </c>
      <c r="D3313" s="441" t="s">
        <v>53</v>
      </c>
      <c r="E3313" s="442">
        <v>22.98</v>
      </c>
    </row>
    <row r="3314" spans="1:5" ht="14.4">
      <c r="A3314" s="441" t="s">
        <v>30220</v>
      </c>
      <c r="B3314" s="441" t="s">
        <v>24078</v>
      </c>
      <c r="C3314" s="441" t="s">
        <v>30221</v>
      </c>
      <c r="D3314" s="441" t="s">
        <v>53</v>
      </c>
      <c r="E3314" s="442">
        <v>36.18</v>
      </c>
    </row>
    <row r="3315" spans="1:5" ht="14.4">
      <c r="A3315" s="441" t="s">
        <v>30222</v>
      </c>
      <c r="B3315" s="441" t="s">
        <v>24078</v>
      </c>
      <c r="C3315" s="441" t="s">
        <v>30223</v>
      </c>
      <c r="D3315" s="441" t="s">
        <v>53</v>
      </c>
      <c r="E3315" s="442">
        <v>3.38</v>
      </c>
    </row>
    <row r="3316" spans="1:5" ht="14.4">
      <c r="A3316" s="441" t="s">
        <v>30224</v>
      </c>
      <c r="B3316" s="441" t="s">
        <v>24078</v>
      </c>
      <c r="C3316" s="441" t="s">
        <v>30225</v>
      </c>
      <c r="D3316" s="441" t="s">
        <v>53</v>
      </c>
      <c r="E3316" s="442">
        <v>3.2</v>
      </c>
    </row>
    <row r="3317" spans="1:5" ht="14.4">
      <c r="A3317" s="441" t="s">
        <v>30226</v>
      </c>
      <c r="B3317" s="441" t="s">
        <v>24078</v>
      </c>
      <c r="C3317" s="441" t="s">
        <v>30227</v>
      </c>
      <c r="D3317" s="441" t="s">
        <v>100</v>
      </c>
      <c r="E3317" s="442">
        <v>10.68</v>
      </c>
    </row>
    <row r="3318" spans="1:5" ht="14.4">
      <c r="A3318" s="441" t="s">
        <v>30228</v>
      </c>
      <c r="B3318" s="441" t="s">
        <v>24078</v>
      </c>
      <c r="C3318" s="441" t="s">
        <v>30229</v>
      </c>
      <c r="D3318" s="441" t="s">
        <v>100</v>
      </c>
      <c r="E3318" s="442">
        <v>18.2</v>
      </c>
    </row>
    <row r="3319" spans="1:5" ht="14.4">
      <c r="A3319" s="441" t="s">
        <v>30230</v>
      </c>
      <c r="B3319" s="441" t="s">
        <v>24078</v>
      </c>
      <c r="C3319" s="441" t="s">
        <v>30231</v>
      </c>
      <c r="D3319" s="441" t="s">
        <v>100</v>
      </c>
      <c r="E3319" s="442">
        <v>70.56</v>
      </c>
    </row>
    <row r="3320" spans="1:5" ht="14.4">
      <c r="A3320" s="441" t="s">
        <v>30232</v>
      </c>
      <c r="B3320" s="441" t="s">
        <v>24078</v>
      </c>
      <c r="C3320" s="441" t="s">
        <v>30233</v>
      </c>
      <c r="D3320" s="441" t="s">
        <v>100</v>
      </c>
      <c r="E3320" s="442">
        <v>40.42</v>
      </c>
    </row>
    <row r="3321" spans="1:5" ht="14.4">
      <c r="A3321" s="441" t="s">
        <v>30234</v>
      </c>
      <c r="B3321" s="441" t="s">
        <v>24078</v>
      </c>
      <c r="C3321" s="441" t="s">
        <v>30235</v>
      </c>
      <c r="D3321" s="441" t="s">
        <v>100</v>
      </c>
      <c r="E3321" s="442">
        <v>30.91</v>
      </c>
    </row>
    <row r="3322" spans="1:5" ht="14.4">
      <c r="A3322" s="441" t="s">
        <v>30236</v>
      </c>
      <c r="B3322" s="441" t="s">
        <v>24078</v>
      </c>
      <c r="C3322" s="441" t="s">
        <v>30237</v>
      </c>
      <c r="D3322" s="441" t="s">
        <v>100</v>
      </c>
      <c r="E3322" s="442">
        <v>6.66</v>
      </c>
    </row>
    <row r="3323" spans="1:5" ht="14.4">
      <c r="A3323" s="441" t="s">
        <v>30238</v>
      </c>
      <c r="B3323" s="441" t="s">
        <v>24078</v>
      </c>
      <c r="C3323" s="441" t="s">
        <v>30239</v>
      </c>
      <c r="D3323" s="441" t="s">
        <v>100</v>
      </c>
      <c r="E3323" s="442">
        <v>13.63</v>
      </c>
    </row>
    <row r="3324" spans="1:5" ht="14.4">
      <c r="A3324" s="441" t="s">
        <v>30240</v>
      </c>
      <c r="B3324" s="441" t="s">
        <v>24078</v>
      </c>
      <c r="C3324" s="441" t="s">
        <v>30241</v>
      </c>
      <c r="D3324" s="441" t="s">
        <v>100</v>
      </c>
      <c r="E3324" s="442">
        <v>19.32</v>
      </c>
    </row>
    <row r="3325" spans="1:5" ht="14.4">
      <c r="A3325" s="441" t="s">
        <v>30242</v>
      </c>
      <c r="B3325" s="441" t="s">
        <v>24078</v>
      </c>
      <c r="C3325" s="441" t="s">
        <v>30243</v>
      </c>
      <c r="D3325" s="441" t="s">
        <v>100</v>
      </c>
      <c r="E3325" s="442">
        <v>25.21</v>
      </c>
    </row>
    <row r="3326" spans="1:5" ht="14.4">
      <c r="A3326" s="441" t="s">
        <v>30244</v>
      </c>
      <c r="B3326" s="441" t="s">
        <v>24078</v>
      </c>
      <c r="C3326" s="441" t="s">
        <v>30245</v>
      </c>
      <c r="D3326" s="441" t="s">
        <v>100</v>
      </c>
      <c r="E3326" s="442">
        <v>6.49</v>
      </c>
    </row>
    <row r="3327" spans="1:5" ht="14.4">
      <c r="A3327" s="441" t="s">
        <v>30246</v>
      </c>
      <c r="B3327" s="441" t="s">
        <v>24078</v>
      </c>
      <c r="C3327" s="441" t="s">
        <v>30247</v>
      </c>
      <c r="D3327" s="441" t="s">
        <v>100</v>
      </c>
      <c r="E3327" s="442">
        <v>7.1</v>
      </c>
    </row>
    <row r="3328" spans="1:5" ht="14.4">
      <c r="A3328" s="441" t="s">
        <v>30248</v>
      </c>
      <c r="B3328" s="441" t="s">
        <v>24078</v>
      </c>
      <c r="C3328" s="441" t="s">
        <v>30249</v>
      </c>
      <c r="D3328" s="441" t="s">
        <v>100</v>
      </c>
      <c r="E3328" s="442">
        <v>13.68</v>
      </c>
    </row>
    <row r="3329" spans="1:5" ht="14.4">
      <c r="A3329" s="441" t="s">
        <v>30250</v>
      </c>
      <c r="B3329" s="441" t="s">
        <v>24078</v>
      </c>
      <c r="C3329" s="441" t="s">
        <v>30251</v>
      </c>
      <c r="D3329" s="441" t="s">
        <v>100</v>
      </c>
      <c r="E3329" s="442">
        <v>14.78</v>
      </c>
    </row>
    <row r="3330" spans="1:5" ht="14.4">
      <c r="A3330" s="441" t="s">
        <v>30252</v>
      </c>
      <c r="B3330" s="441" t="s">
        <v>24078</v>
      </c>
      <c r="C3330" s="441" t="s">
        <v>30253</v>
      </c>
      <c r="D3330" s="441" t="s">
        <v>100</v>
      </c>
      <c r="E3330" s="442">
        <v>14.45</v>
      </c>
    </row>
    <row r="3331" spans="1:5" ht="14.4">
      <c r="A3331" s="441" t="s">
        <v>30254</v>
      </c>
      <c r="B3331" s="441" t="s">
        <v>24078</v>
      </c>
      <c r="C3331" s="441" t="s">
        <v>30255</v>
      </c>
      <c r="D3331" s="441" t="s">
        <v>100</v>
      </c>
      <c r="E3331" s="442">
        <v>19.43</v>
      </c>
    </row>
    <row r="3332" spans="1:5" ht="14.4">
      <c r="A3332" s="441" t="s">
        <v>30256</v>
      </c>
      <c r="B3332" s="441" t="s">
        <v>24078</v>
      </c>
      <c r="C3332" s="441" t="s">
        <v>30257</v>
      </c>
      <c r="D3332" s="441" t="s">
        <v>100</v>
      </c>
      <c r="E3332" s="442">
        <v>19.809999999999999</v>
      </c>
    </row>
    <row r="3333" spans="1:5" ht="14.4">
      <c r="A3333" s="441" t="s">
        <v>30258</v>
      </c>
      <c r="B3333" s="441" t="s">
        <v>24078</v>
      </c>
      <c r="C3333" s="441" t="s">
        <v>30259</v>
      </c>
      <c r="D3333" s="441" t="s">
        <v>100</v>
      </c>
      <c r="E3333" s="442">
        <v>19.98</v>
      </c>
    </row>
    <row r="3334" spans="1:5" ht="14.4">
      <c r="A3334" s="441" t="s">
        <v>30260</v>
      </c>
      <c r="B3334" s="441" t="s">
        <v>24078</v>
      </c>
      <c r="C3334" s="441" t="s">
        <v>30261</v>
      </c>
      <c r="D3334" s="441" t="s">
        <v>100</v>
      </c>
      <c r="E3334" s="442">
        <v>16.350000000000001</v>
      </c>
    </row>
    <row r="3335" spans="1:5" ht="14.4">
      <c r="A3335" s="441" t="s">
        <v>30262</v>
      </c>
      <c r="B3335" s="441" t="s">
        <v>24078</v>
      </c>
      <c r="C3335" s="441" t="s">
        <v>30263</v>
      </c>
      <c r="D3335" s="441" t="s">
        <v>100</v>
      </c>
      <c r="E3335" s="442">
        <v>13.23</v>
      </c>
    </row>
    <row r="3336" spans="1:5" ht="14.4">
      <c r="A3336" s="441" t="s">
        <v>30264</v>
      </c>
      <c r="B3336" s="441" t="s">
        <v>24078</v>
      </c>
      <c r="C3336" s="441" t="s">
        <v>30265</v>
      </c>
      <c r="D3336" s="441" t="s">
        <v>100</v>
      </c>
      <c r="E3336" s="442">
        <v>8.68</v>
      </c>
    </row>
    <row r="3337" spans="1:5" ht="14.4">
      <c r="A3337" s="441" t="s">
        <v>30266</v>
      </c>
      <c r="B3337" s="441" t="s">
        <v>24078</v>
      </c>
      <c r="C3337" s="441" t="s">
        <v>30267</v>
      </c>
      <c r="D3337" s="441" t="s">
        <v>100</v>
      </c>
      <c r="E3337" s="442">
        <v>11.9</v>
      </c>
    </row>
    <row r="3338" spans="1:5" ht="14.4">
      <c r="A3338" s="441" t="s">
        <v>30268</v>
      </c>
      <c r="B3338" s="441" t="s">
        <v>24078</v>
      </c>
      <c r="C3338" s="441" t="s">
        <v>30269</v>
      </c>
      <c r="D3338" s="441" t="s">
        <v>100</v>
      </c>
      <c r="E3338" s="442">
        <v>14.1</v>
      </c>
    </row>
    <row r="3339" spans="1:5" ht="14.4">
      <c r="A3339" s="441" t="s">
        <v>30270</v>
      </c>
      <c r="B3339" s="441" t="s">
        <v>24078</v>
      </c>
      <c r="C3339" s="441" t="s">
        <v>30271</v>
      </c>
      <c r="D3339" s="441" t="s">
        <v>100</v>
      </c>
      <c r="E3339" s="442">
        <v>8.68</v>
      </c>
    </row>
    <row r="3340" spans="1:5" ht="14.4">
      <c r="A3340" s="441" t="s">
        <v>30272</v>
      </c>
      <c r="B3340" s="441" t="s">
        <v>24078</v>
      </c>
      <c r="C3340" s="441" t="s">
        <v>30265</v>
      </c>
      <c r="D3340" s="441" t="s">
        <v>100</v>
      </c>
      <c r="E3340" s="442">
        <v>10.49</v>
      </c>
    </row>
    <row r="3341" spans="1:5" ht="14.4">
      <c r="A3341" s="441" t="s">
        <v>30273</v>
      </c>
      <c r="B3341" s="441" t="s">
        <v>24078</v>
      </c>
      <c r="C3341" s="441" t="s">
        <v>30274</v>
      </c>
      <c r="D3341" s="441" t="s">
        <v>100</v>
      </c>
      <c r="E3341" s="442">
        <v>6.61</v>
      </c>
    </row>
    <row r="3342" spans="1:5" ht="14.4">
      <c r="A3342" s="441" t="s">
        <v>30275</v>
      </c>
      <c r="B3342" s="441" t="s">
        <v>24078</v>
      </c>
      <c r="C3342" s="441" t="s">
        <v>30276</v>
      </c>
      <c r="D3342" s="441" t="s">
        <v>100</v>
      </c>
      <c r="E3342" s="442">
        <v>6.19</v>
      </c>
    </row>
    <row r="3343" spans="1:5" ht="14.4">
      <c r="A3343" s="441" t="s">
        <v>30277</v>
      </c>
      <c r="B3343" s="441" t="s">
        <v>24078</v>
      </c>
      <c r="C3343" s="441" t="s">
        <v>30278</v>
      </c>
      <c r="D3343" s="441" t="s">
        <v>100</v>
      </c>
      <c r="E3343" s="442">
        <v>7.8</v>
      </c>
    </row>
    <row r="3344" spans="1:5" ht="14.4">
      <c r="A3344" s="441" t="s">
        <v>30279</v>
      </c>
      <c r="B3344" s="441" t="s">
        <v>24078</v>
      </c>
      <c r="C3344" s="441" t="s">
        <v>30280</v>
      </c>
      <c r="D3344" s="441" t="s">
        <v>100</v>
      </c>
      <c r="E3344" s="442">
        <v>13.99</v>
      </c>
    </row>
    <row r="3345" spans="1:5" ht="14.4">
      <c r="A3345" s="441" t="s">
        <v>30281</v>
      </c>
      <c r="B3345" s="441" t="s">
        <v>24078</v>
      </c>
      <c r="C3345" s="441" t="s">
        <v>30282</v>
      </c>
      <c r="D3345" s="441" t="s">
        <v>100</v>
      </c>
      <c r="E3345" s="442">
        <v>10.63</v>
      </c>
    </row>
    <row r="3346" spans="1:5" ht="14.4">
      <c r="A3346" s="441" t="s">
        <v>30283</v>
      </c>
      <c r="B3346" s="441" t="s">
        <v>24078</v>
      </c>
      <c r="C3346" s="441" t="s">
        <v>30284</v>
      </c>
      <c r="D3346" s="441" t="s">
        <v>100</v>
      </c>
      <c r="E3346" s="442">
        <v>0.8</v>
      </c>
    </row>
    <row r="3347" spans="1:5" ht="14.4">
      <c r="A3347" s="441" t="s">
        <v>30285</v>
      </c>
      <c r="B3347" s="441" t="s">
        <v>24078</v>
      </c>
      <c r="C3347" s="441" t="s">
        <v>30286</v>
      </c>
      <c r="D3347" s="441" t="s">
        <v>100</v>
      </c>
      <c r="E3347" s="442">
        <v>0.88</v>
      </c>
    </row>
    <row r="3348" spans="1:5" ht="14.4">
      <c r="A3348" s="441" t="s">
        <v>30287</v>
      </c>
      <c r="B3348" s="441" t="s">
        <v>24078</v>
      </c>
      <c r="C3348" s="441" t="s">
        <v>30288</v>
      </c>
      <c r="D3348" s="441" t="s">
        <v>100</v>
      </c>
      <c r="E3348" s="442">
        <v>0.83</v>
      </c>
    </row>
    <row r="3349" spans="1:5" ht="14.4">
      <c r="A3349" s="441" t="s">
        <v>30289</v>
      </c>
      <c r="B3349" s="441" t="s">
        <v>24078</v>
      </c>
      <c r="C3349" s="441" t="s">
        <v>30290</v>
      </c>
      <c r="D3349" s="441" t="s">
        <v>100</v>
      </c>
      <c r="E3349" s="442">
        <v>1.08</v>
      </c>
    </row>
    <row r="3350" spans="1:5" ht="14.4">
      <c r="A3350" s="441" t="s">
        <v>30291</v>
      </c>
      <c r="B3350" s="441" t="s">
        <v>24078</v>
      </c>
      <c r="C3350" s="441" t="s">
        <v>471</v>
      </c>
      <c r="D3350" s="441" t="s">
        <v>100</v>
      </c>
      <c r="E3350" s="442">
        <v>3.25</v>
      </c>
    </row>
    <row r="3351" spans="1:5" ht="14.4">
      <c r="A3351" s="441" t="s">
        <v>30292</v>
      </c>
      <c r="B3351" s="441" t="s">
        <v>24078</v>
      </c>
      <c r="C3351" s="441" t="s">
        <v>30293</v>
      </c>
      <c r="D3351" s="441" t="s">
        <v>100</v>
      </c>
      <c r="E3351" s="442">
        <v>4.5</v>
      </c>
    </row>
    <row r="3352" spans="1:5" ht="14.4">
      <c r="A3352" s="441" t="s">
        <v>30294</v>
      </c>
      <c r="B3352" s="441" t="s">
        <v>24078</v>
      </c>
      <c r="C3352" s="441" t="s">
        <v>30295</v>
      </c>
      <c r="D3352" s="441" t="s">
        <v>100</v>
      </c>
      <c r="E3352" s="442">
        <v>2.61</v>
      </c>
    </row>
    <row r="3353" spans="1:5" ht="14.4">
      <c r="A3353" s="441" t="s">
        <v>30296</v>
      </c>
      <c r="B3353" s="441" t="s">
        <v>24078</v>
      </c>
      <c r="C3353" s="441" t="s">
        <v>30297</v>
      </c>
      <c r="D3353" s="441" t="s">
        <v>100</v>
      </c>
      <c r="E3353" s="442">
        <v>20.54</v>
      </c>
    </row>
    <row r="3354" spans="1:5" ht="14.4">
      <c r="A3354" s="441" t="s">
        <v>30298</v>
      </c>
      <c r="B3354" s="441" t="s">
        <v>24078</v>
      </c>
      <c r="C3354" s="441" t="s">
        <v>30299</v>
      </c>
      <c r="D3354" s="441" t="s">
        <v>100</v>
      </c>
      <c r="E3354" s="442">
        <v>8.23</v>
      </c>
    </row>
    <row r="3355" spans="1:5" ht="14.4">
      <c r="A3355" s="441" t="s">
        <v>30300</v>
      </c>
      <c r="B3355" s="441" t="s">
        <v>24078</v>
      </c>
      <c r="C3355" s="441" t="s">
        <v>30301</v>
      </c>
      <c r="D3355" s="441" t="s">
        <v>100</v>
      </c>
      <c r="E3355" s="442">
        <v>5.44</v>
      </c>
    </row>
    <row r="3356" spans="1:5" ht="14.4">
      <c r="A3356" s="441" t="s">
        <v>30302</v>
      </c>
      <c r="B3356" s="441" t="s">
        <v>24078</v>
      </c>
      <c r="C3356" s="441" t="s">
        <v>30303</v>
      </c>
      <c r="D3356" s="441" t="s">
        <v>100</v>
      </c>
      <c r="E3356" s="442">
        <v>2.04</v>
      </c>
    </row>
    <row r="3357" spans="1:5" ht="14.4">
      <c r="A3357" s="441" t="s">
        <v>30304</v>
      </c>
      <c r="B3357" s="441" t="s">
        <v>24078</v>
      </c>
      <c r="C3357" s="441" t="s">
        <v>30305</v>
      </c>
      <c r="D3357" s="441" t="s">
        <v>100</v>
      </c>
      <c r="E3357" s="442">
        <v>2.04</v>
      </c>
    </row>
    <row r="3358" spans="1:5" ht="14.4">
      <c r="A3358" s="441" t="s">
        <v>30306</v>
      </c>
      <c r="B3358" s="441" t="s">
        <v>24078</v>
      </c>
      <c r="C3358" s="441" t="s">
        <v>30307</v>
      </c>
      <c r="D3358" s="441" t="s">
        <v>100</v>
      </c>
      <c r="E3358" s="442">
        <v>3.59</v>
      </c>
    </row>
    <row r="3359" spans="1:5" ht="14.4">
      <c r="A3359" s="441" t="s">
        <v>30308</v>
      </c>
      <c r="B3359" s="441" t="s">
        <v>24078</v>
      </c>
      <c r="C3359" s="441" t="s">
        <v>30309</v>
      </c>
      <c r="D3359" s="441" t="s">
        <v>100</v>
      </c>
      <c r="E3359" s="442">
        <v>3.64</v>
      </c>
    </row>
    <row r="3360" spans="1:5" ht="14.4">
      <c r="A3360" s="441" t="s">
        <v>30310</v>
      </c>
      <c r="B3360" s="441" t="s">
        <v>24078</v>
      </c>
      <c r="C3360" s="441" t="s">
        <v>30311</v>
      </c>
      <c r="D3360" s="441" t="s">
        <v>100</v>
      </c>
      <c r="E3360" s="442">
        <v>3.64</v>
      </c>
    </row>
    <row r="3361" spans="1:5" ht="14.4">
      <c r="A3361" s="441" t="s">
        <v>30312</v>
      </c>
      <c r="B3361" s="441" t="s">
        <v>24078</v>
      </c>
      <c r="C3361" s="441" t="s">
        <v>30313</v>
      </c>
      <c r="D3361" s="441" t="s">
        <v>100</v>
      </c>
      <c r="E3361" s="442">
        <v>3.64</v>
      </c>
    </row>
    <row r="3362" spans="1:5" ht="14.4">
      <c r="A3362" s="441" t="s">
        <v>30314</v>
      </c>
      <c r="B3362" s="441" t="s">
        <v>24078</v>
      </c>
      <c r="C3362" s="441" t="s">
        <v>30315</v>
      </c>
      <c r="D3362" s="441" t="s">
        <v>100</v>
      </c>
      <c r="E3362" s="442">
        <v>4.84</v>
      </c>
    </row>
    <row r="3363" spans="1:5" ht="14.4">
      <c r="A3363" s="441" t="s">
        <v>30316</v>
      </c>
      <c r="B3363" s="441" t="s">
        <v>24078</v>
      </c>
      <c r="C3363" s="441" t="s">
        <v>30317</v>
      </c>
      <c r="D3363" s="441" t="s">
        <v>100</v>
      </c>
      <c r="E3363" s="442">
        <v>4.84</v>
      </c>
    </row>
    <row r="3364" spans="1:5" ht="14.4">
      <c r="A3364" s="441" t="s">
        <v>30318</v>
      </c>
      <c r="B3364" s="441" t="s">
        <v>24078</v>
      </c>
      <c r="C3364" s="441" t="s">
        <v>30319</v>
      </c>
      <c r="D3364" s="441" t="s">
        <v>100</v>
      </c>
      <c r="E3364" s="442">
        <v>2.29</v>
      </c>
    </row>
    <row r="3365" spans="1:5" ht="14.4">
      <c r="A3365" s="441" t="s">
        <v>30320</v>
      </c>
      <c r="B3365" s="441" t="s">
        <v>24078</v>
      </c>
      <c r="C3365" s="441" t="s">
        <v>30321</v>
      </c>
      <c r="D3365" s="441" t="s">
        <v>100</v>
      </c>
      <c r="E3365" s="442">
        <v>4.84</v>
      </c>
    </row>
    <row r="3366" spans="1:5" ht="14.4">
      <c r="A3366" s="441" t="s">
        <v>30322</v>
      </c>
      <c r="B3366" s="441" t="s">
        <v>24078</v>
      </c>
      <c r="C3366" s="441" t="s">
        <v>428</v>
      </c>
      <c r="D3366" s="441" t="s">
        <v>100</v>
      </c>
      <c r="E3366" s="442">
        <v>23</v>
      </c>
    </row>
    <row r="3367" spans="1:5" ht="14.4">
      <c r="A3367" s="441" t="s">
        <v>30323</v>
      </c>
      <c r="B3367" s="441" t="s">
        <v>24078</v>
      </c>
      <c r="C3367" s="441" t="s">
        <v>30324</v>
      </c>
      <c r="D3367" s="441" t="s">
        <v>100</v>
      </c>
      <c r="E3367" s="442">
        <v>126.47</v>
      </c>
    </row>
    <row r="3368" spans="1:5" ht="14.4">
      <c r="A3368" s="441" t="s">
        <v>30325</v>
      </c>
      <c r="B3368" s="441" t="s">
        <v>24078</v>
      </c>
      <c r="C3368" s="441" t="s">
        <v>30326</v>
      </c>
      <c r="D3368" s="441" t="s">
        <v>100</v>
      </c>
      <c r="E3368" s="442">
        <v>99.75</v>
      </c>
    </row>
    <row r="3369" spans="1:5" ht="14.4">
      <c r="A3369" s="441" t="s">
        <v>30327</v>
      </c>
      <c r="B3369" s="441" t="s">
        <v>24078</v>
      </c>
      <c r="C3369" s="441" t="s">
        <v>30328</v>
      </c>
      <c r="D3369" s="441" t="s">
        <v>100</v>
      </c>
      <c r="E3369" s="442">
        <v>93.1</v>
      </c>
    </row>
    <row r="3370" spans="1:5" ht="14.4">
      <c r="A3370" s="441" t="s">
        <v>30329</v>
      </c>
      <c r="B3370" s="441" t="s">
        <v>24078</v>
      </c>
      <c r="C3370" s="441" t="s">
        <v>30330</v>
      </c>
      <c r="D3370" s="441" t="s">
        <v>100</v>
      </c>
      <c r="E3370" s="442">
        <v>9.0299999999999994</v>
      </c>
    </row>
    <row r="3371" spans="1:5" ht="14.4">
      <c r="A3371" s="441" t="s">
        <v>30331</v>
      </c>
      <c r="B3371" s="441" t="s">
        <v>24078</v>
      </c>
      <c r="C3371" s="441" t="s">
        <v>30332</v>
      </c>
      <c r="D3371" s="441" t="s">
        <v>100</v>
      </c>
      <c r="E3371" s="442">
        <v>22.8</v>
      </c>
    </row>
    <row r="3372" spans="1:5" ht="14.4">
      <c r="A3372" s="441" t="s">
        <v>30333</v>
      </c>
      <c r="B3372" s="441" t="s">
        <v>24078</v>
      </c>
      <c r="C3372" s="441" t="s">
        <v>30334</v>
      </c>
      <c r="D3372" s="441" t="s">
        <v>100</v>
      </c>
      <c r="E3372" s="442">
        <v>832</v>
      </c>
    </row>
    <row r="3373" spans="1:5" ht="14.4">
      <c r="A3373" s="441" t="s">
        <v>30335</v>
      </c>
      <c r="B3373" s="441" t="s">
        <v>24078</v>
      </c>
      <c r="C3373" s="441" t="s">
        <v>30336</v>
      </c>
      <c r="D3373" s="441" t="s">
        <v>100</v>
      </c>
      <c r="E3373" s="442">
        <v>13.24</v>
      </c>
    </row>
    <row r="3374" spans="1:5" ht="14.4">
      <c r="A3374" s="441" t="s">
        <v>30337</v>
      </c>
      <c r="B3374" s="441" t="s">
        <v>24078</v>
      </c>
      <c r="C3374" s="441" t="s">
        <v>30338</v>
      </c>
      <c r="D3374" s="441" t="s">
        <v>100</v>
      </c>
      <c r="E3374" s="442">
        <v>29.8</v>
      </c>
    </row>
    <row r="3375" spans="1:5" ht="14.4">
      <c r="A3375" s="441" t="s">
        <v>30339</v>
      </c>
      <c r="B3375" s="441" t="s">
        <v>24078</v>
      </c>
      <c r="C3375" s="441" t="s">
        <v>30340</v>
      </c>
      <c r="D3375" s="441" t="s">
        <v>100</v>
      </c>
      <c r="E3375" s="442">
        <v>199</v>
      </c>
    </row>
    <row r="3376" spans="1:5" ht="14.4">
      <c r="A3376" s="441" t="s">
        <v>30341</v>
      </c>
      <c r="B3376" s="441" t="s">
        <v>24078</v>
      </c>
      <c r="C3376" s="441" t="s">
        <v>30342</v>
      </c>
      <c r="D3376" s="441" t="s">
        <v>100</v>
      </c>
      <c r="E3376" s="442">
        <v>1031</v>
      </c>
    </row>
    <row r="3377" spans="1:5" ht="14.4">
      <c r="A3377" s="441" t="s">
        <v>30343</v>
      </c>
      <c r="B3377" s="441" t="s">
        <v>24078</v>
      </c>
      <c r="C3377" s="441" t="s">
        <v>30344</v>
      </c>
      <c r="D3377" s="441" t="s">
        <v>100</v>
      </c>
      <c r="E3377" s="442">
        <v>25</v>
      </c>
    </row>
    <row r="3378" spans="1:5" ht="14.4">
      <c r="A3378" s="441" t="s">
        <v>30345</v>
      </c>
      <c r="B3378" s="441" t="s">
        <v>24078</v>
      </c>
      <c r="C3378" s="441" t="s">
        <v>30346</v>
      </c>
      <c r="D3378" s="441" t="s">
        <v>100</v>
      </c>
      <c r="E3378" s="442">
        <v>5.68</v>
      </c>
    </row>
    <row r="3379" spans="1:5" ht="14.4">
      <c r="A3379" s="441" t="s">
        <v>30347</v>
      </c>
      <c r="B3379" s="441" t="s">
        <v>24078</v>
      </c>
      <c r="C3379" s="441" t="s">
        <v>30348</v>
      </c>
      <c r="D3379" s="441" t="s">
        <v>100</v>
      </c>
      <c r="E3379" s="442">
        <v>8.9</v>
      </c>
    </row>
    <row r="3380" spans="1:5" ht="14.4">
      <c r="A3380" s="441" t="s">
        <v>30349</v>
      </c>
      <c r="B3380" s="441" t="s">
        <v>24078</v>
      </c>
      <c r="C3380" s="441" t="s">
        <v>30350</v>
      </c>
      <c r="D3380" s="441" t="s">
        <v>100</v>
      </c>
      <c r="E3380" s="442">
        <v>5.0999999999999996</v>
      </c>
    </row>
    <row r="3381" spans="1:5" ht="14.4">
      <c r="A3381" s="441" t="s">
        <v>30351</v>
      </c>
      <c r="B3381" s="441" t="s">
        <v>24078</v>
      </c>
      <c r="C3381" s="441" t="s">
        <v>30352</v>
      </c>
      <c r="D3381" s="441" t="s">
        <v>100</v>
      </c>
      <c r="E3381" s="442">
        <v>8.41</v>
      </c>
    </row>
    <row r="3382" spans="1:5" ht="14.4">
      <c r="A3382" s="441" t="s">
        <v>30353</v>
      </c>
      <c r="B3382" s="441" t="s">
        <v>24078</v>
      </c>
      <c r="C3382" s="441" t="s">
        <v>30354</v>
      </c>
      <c r="D3382" s="441" t="s">
        <v>100</v>
      </c>
      <c r="E3382" s="442">
        <v>8.26</v>
      </c>
    </row>
    <row r="3383" spans="1:5" ht="14.4">
      <c r="A3383" s="441" t="s">
        <v>30355</v>
      </c>
      <c r="B3383" s="441" t="s">
        <v>24078</v>
      </c>
      <c r="C3383" s="441" t="s">
        <v>30356</v>
      </c>
      <c r="D3383" s="441" t="s">
        <v>100</v>
      </c>
      <c r="E3383" s="442">
        <v>11.39</v>
      </c>
    </row>
    <row r="3384" spans="1:5" ht="14.4">
      <c r="A3384" s="441" t="s">
        <v>30357</v>
      </c>
      <c r="B3384" s="441" t="s">
        <v>24078</v>
      </c>
      <c r="C3384" s="441" t="s">
        <v>30358</v>
      </c>
      <c r="D3384" s="441" t="s">
        <v>100</v>
      </c>
      <c r="E3384" s="442">
        <v>17.16</v>
      </c>
    </row>
    <row r="3385" spans="1:5" ht="14.4">
      <c r="A3385" s="441" t="s">
        <v>30359</v>
      </c>
      <c r="B3385" s="441" t="s">
        <v>24078</v>
      </c>
      <c r="C3385" s="441" t="s">
        <v>30360</v>
      </c>
      <c r="D3385" s="441" t="s">
        <v>100</v>
      </c>
      <c r="E3385" s="442">
        <v>19.78</v>
      </c>
    </row>
    <row r="3386" spans="1:5" ht="14.4">
      <c r="A3386" s="441" t="s">
        <v>30361</v>
      </c>
      <c r="B3386" s="441" t="s">
        <v>24078</v>
      </c>
      <c r="C3386" s="441" t="s">
        <v>30362</v>
      </c>
      <c r="D3386" s="441" t="s">
        <v>100</v>
      </c>
      <c r="E3386" s="442">
        <v>37.74</v>
      </c>
    </row>
    <row r="3387" spans="1:5" ht="14.4">
      <c r="A3387" s="441" t="s">
        <v>30363</v>
      </c>
      <c r="B3387" s="441" t="s">
        <v>24078</v>
      </c>
      <c r="C3387" s="441" t="s">
        <v>30364</v>
      </c>
      <c r="D3387" s="441" t="s">
        <v>100</v>
      </c>
      <c r="E3387" s="442">
        <v>11</v>
      </c>
    </row>
    <row r="3388" spans="1:5" ht="14.4">
      <c r="A3388" s="441" t="s">
        <v>30365</v>
      </c>
      <c r="B3388" s="441" t="s">
        <v>24078</v>
      </c>
      <c r="C3388" s="441" t="s">
        <v>30366</v>
      </c>
      <c r="D3388" s="441" t="s">
        <v>100</v>
      </c>
      <c r="E3388" s="442">
        <v>37.99</v>
      </c>
    </row>
    <row r="3389" spans="1:5" ht="14.4">
      <c r="A3389" s="441" t="s">
        <v>30367</v>
      </c>
      <c r="B3389" s="441" t="s">
        <v>24078</v>
      </c>
      <c r="C3389" s="441" t="s">
        <v>30368</v>
      </c>
      <c r="D3389" s="441" t="s">
        <v>100</v>
      </c>
      <c r="E3389" s="442">
        <v>19.39</v>
      </c>
    </row>
    <row r="3390" spans="1:5" ht="14.4">
      <c r="A3390" s="441" t="s">
        <v>30369</v>
      </c>
      <c r="B3390" s="441" t="s">
        <v>24078</v>
      </c>
      <c r="C3390" s="441" t="s">
        <v>30370</v>
      </c>
      <c r="D3390" s="441" t="s">
        <v>100</v>
      </c>
      <c r="E3390" s="442">
        <v>114.54</v>
      </c>
    </row>
    <row r="3391" spans="1:5" ht="14.4">
      <c r="A3391" s="441" t="s">
        <v>30371</v>
      </c>
      <c r="B3391" s="441" t="s">
        <v>24078</v>
      </c>
      <c r="C3391" s="441" t="s">
        <v>30372</v>
      </c>
      <c r="D3391" s="441" t="s">
        <v>100</v>
      </c>
      <c r="E3391" s="442">
        <v>116.72</v>
      </c>
    </row>
    <row r="3392" spans="1:5" ht="14.4">
      <c r="A3392" s="441" t="s">
        <v>30373</v>
      </c>
      <c r="B3392" s="441" t="s">
        <v>24078</v>
      </c>
      <c r="C3392" s="441" t="s">
        <v>30374</v>
      </c>
      <c r="D3392" s="441" t="s">
        <v>100</v>
      </c>
      <c r="E3392" s="442">
        <v>100</v>
      </c>
    </row>
    <row r="3393" spans="1:5" ht="14.4">
      <c r="A3393" s="441" t="s">
        <v>30375</v>
      </c>
      <c r="B3393" s="441" t="s">
        <v>24078</v>
      </c>
      <c r="C3393" s="441" t="s">
        <v>30376</v>
      </c>
      <c r="D3393" s="441" t="s">
        <v>100</v>
      </c>
      <c r="E3393" s="442">
        <v>71.55</v>
      </c>
    </row>
    <row r="3394" spans="1:5" ht="14.4">
      <c r="A3394" s="441" t="s">
        <v>30377</v>
      </c>
      <c r="B3394" s="441" t="s">
        <v>24078</v>
      </c>
      <c r="C3394" s="441" t="s">
        <v>30378</v>
      </c>
      <c r="D3394" s="441" t="s">
        <v>100</v>
      </c>
      <c r="E3394" s="442">
        <v>82.41</v>
      </c>
    </row>
    <row r="3395" spans="1:5" ht="14.4">
      <c r="A3395" s="441" t="s">
        <v>30379</v>
      </c>
      <c r="B3395" s="441" t="s">
        <v>24078</v>
      </c>
      <c r="C3395" s="441" t="s">
        <v>30380</v>
      </c>
      <c r="D3395" s="441" t="s">
        <v>100</v>
      </c>
      <c r="E3395" s="442">
        <v>94.31</v>
      </c>
    </row>
    <row r="3396" spans="1:5" ht="14.4">
      <c r="A3396" s="441" t="s">
        <v>30381</v>
      </c>
      <c r="B3396" s="441" t="s">
        <v>24078</v>
      </c>
      <c r="C3396" s="441" t="s">
        <v>30382</v>
      </c>
      <c r="D3396" s="441" t="s">
        <v>100</v>
      </c>
      <c r="E3396" s="442">
        <v>152.99</v>
      </c>
    </row>
    <row r="3397" spans="1:5" ht="14.4">
      <c r="A3397" s="441" t="s">
        <v>30383</v>
      </c>
      <c r="B3397" s="441" t="s">
        <v>24078</v>
      </c>
      <c r="C3397" s="441" t="s">
        <v>30384</v>
      </c>
      <c r="D3397" s="441" t="s">
        <v>100</v>
      </c>
      <c r="E3397" s="442">
        <v>163.79</v>
      </c>
    </row>
    <row r="3398" spans="1:5" ht="14.4">
      <c r="A3398" s="441" t="s">
        <v>30385</v>
      </c>
      <c r="B3398" s="441" t="s">
        <v>24078</v>
      </c>
      <c r="C3398" s="441" t="s">
        <v>30386</v>
      </c>
      <c r="D3398" s="441" t="s">
        <v>100</v>
      </c>
      <c r="E3398" s="442">
        <v>44.49</v>
      </c>
    </row>
    <row r="3399" spans="1:5" ht="14.4">
      <c r="A3399" s="441" t="s">
        <v>30387</v>
      </c>
      <c r="B3399" s="441" t="s">
        <v>24078</v>
      </c>
      <c r="C3399" s="441" t="s">
        <v>30388</v>
      </c>
      <c r="D3399" s="441" t="s">
        <v>100</v>
      </c>
      <c r="E3399" s="442">
        <v>66.3</v>
      </c>
    </row>
    <row r="3400" spans="1:5" ht="14.4">
      <c r="A3400" s="441" t="s">
        <v>30389</v>
      </c>
      <c r="B3400" s="441" t="s">
        <v>24078</v>
      </c>
      <c r="C3400" s="441" t="s">
        <v>30390</v>
      </c>
      <c r="D3400" s="441" t="s">
        <v>100</v>
      </c>
      <c r="E3400" s="442">
        <v>100.14</v>
      </c>
    </row>
    <row r="3401" spans="1:5" ht="14.4">
      <c r="A3401" s="441" t="s">
        <v>30391</v>
      </c>
      <c r="B3401" s="441" t="s">
        <v>24078</v>
      </c>
      <c r="C3401" s="441" t="s">
        <v>30392</v>
      </c>
      <c r="D3401" s="441" t="s">
        <v>100</v>
      </c>
      <c r="E3401" s="442">
        <v>65.180000000000007</v>
      </c>
    </row>
    <row r="3402" spans="1:5" ht="14.4">
      <c r="A3402" s="441" t="s">
        <v>30393</v>
      </c>
      <c r="B3402" s="441" t="s">
        <v>24078</v>
      </c>
      <c r="C3402" s="441" t="s">
        <v>30394</v>
      </c>
      <c r="D3402" s="441" t="s">
        <v>100</v>
      </c>
      <c r="E3402" s="442">
        <v>65.180000000000007</v>
      </c>
    </row>
    <row r="3403" spans="1:5" ht="14.4">
      <c r="A3403" s="441" t="s">
        <v>30395</v>
      </c>
      <c r="B3403" s="441" t="s">
        <v>24078</v>
      </c>
      <c r="C3403" s="441" t="s">
        <v>30396</v>
      </c>
      <c r="D3403" s="441" t="s">
        <v>100</v>
      </c>
      <c r="E3403" s="442">
        <v>98.43</v>
      </c>
    </row>
    <row r="3404" spans="1:5" ht="14.4">
      <c r="A3404" s="441" t="s">
        <v>30397</v>
      </c>
      <c r="B3404" s="441" t="s">
        <v>24078</v>
      </c>
      <c r="C3404" s="441" t="s">
        <v>30398</v>
      </c>
      <c r="D3404" s="441" t="s">
        <v>100</v>
      </c>
      <c r="E3404" s="442">
        <v>98.43</v>
      </c>
    </row>
    <row r="3405" spans="1:5" ht="14.4">
      <c r="A3405" s="441" t="s">
        <v>30399</v>
      </c>
      <c r="B3405" s="441" t="s">
        <v>24078</v>
      </c>
      <c r="C3405" s="441" t="s">
        <v>30400</v>
      </c>
      <c r="D3405" s="441" t="s">
        <v>100</v>
      </c>
      <c r="E3405" s="442">
        <v>36.4</v>
      </c>
    </row>
    <row r="3406" spans="1:5" ht="14.4">
      <c r="A3406" s="441" t="s">
        <v>30401</v>
      </c>
      <c r="B3406" s="441" t="s">
        <v>24078</v>
      </c>
      <c r="C3406" s="441" t="s">
        <v>30402</v>
      </c>
      <c r="D3406" s="441" t="s">
        <v>100</v>
      </c>
      <c r="E3406" s="442">
        <v>109.9</v>
      </c>
    </row>
    <row r="3407" spans="1:5" ht="14.4">
      <c r="A3407" s="441" t="s">
        <v>30403</v>
      </c>
      <c r="B3407" s="441" t="s">
        <v>24078</v>
      </c>
      <c r="C3407" s="441" t="s">
        <v>30404</v>
      </c>
      <c r="D3407" s="441" t="s">
        <v>100</v>
      </c>
      <c r="E3407" s="442">
        <v>44.26</v>
      </c>
    </row>
    <row r="3408" spans="1:5" ht="14.4">
      <c r="A3408" s="441" t="s">
        <v>30405</v>
      </c>
      <c r="B3408" s="441" t="s">
        <v>24078</v>
      </c>
      <c r="C3408" s="441" t="s">
        <v>30406</v>
      </c>
      <c r="D3408" s="441" t="s">
        <v>100</v>
      </c>
      <c r="E3408" s="442">
        <v>30.23</v>
      </c>
    </row>
    <row r="3409" spans="1:5" ht="14.4">
      <c r="A3409" s="441" t="s">
        <v>30407</v>
      </c>
      <c r="B3409" s="441" t="s">
        <v>24078</v>
      </c>
      <c r="C3409" s="441" t="s">
        <v>30408</v>
      </c>
      <c r="D3409" s="441" t="s">
        <v>100</v>
      </c>
      <c r="E3409" s="442">
        <v>125</v>
      </c>
    </row>
    <row r="3410" spans="1:5" ht="14.4">
      <c r="A3410" s="441" t="s">
        <v>30409</v>
      </c>
      <c r="B3410" s="441" t="s">
        <v>24078</v>
      </c>
      <c r="C3410" s="441" t="s">
        <v>30410</v>
      </c>
      <c r="D3410" s="441" t="s">
        <v>100</v>
      </c>
      <c r="E3410" s="442">
        <v>103</v>
      </c>
    </row>
    <row r="3411" spans="1:5" ht="14.4">
      <c r="A3411" s="441" t="s">
        <v>30411</v>
      </c>
      <c r="B3411" s="441" t="s">
        <v>24078</v>
      </c>
      <c r="C3411" s="441" t="s">
        <v>30412</v>
      </c>
      <c r="D3411" s="441" t="s">
        <v>100</v>
      </c>
      <c r="E3411" s="442">
        <v>4.2</v>
      </c>
    </row>
    <row r="3412" spans="1:5" ht="14.4">
      <c r="A3412" s="441" t="s">
        <v>30413</v>
      </c>
      <c r="B3412" s="441" t="s">
        <v>24078</v>
      </c>
      <c r="C3412" s="441" t="s">
        <v>26478</v>
      </c>
      <c r="D3412" s="441" t="s">
        <v>100</v>
      </c>
      <c r="E3412" s="442">
        <v>13.06</v>
      </c>
    </row>
    <row r="3413" spans="1:5" ht="14.4">
      <c r="A3413" s="441" t="s">
        <v>30414</v>
      </c>
      <c r="B3413" s="441" t="s">
        <v>24078</v>
      </c>
      <c r="C3413" s="441" t="s">
        <v>30415</v>
      </c>
      <c r="D3413" s="441" t="s">
        <v>100</v>
      </c>
      <c r="E3413" s="442">
        <v>3.79</v>
      </c>
    </row>
    <row r="3414" spans="1:5" ht="14.4">
      <c r="A3414" s="441" t="s">
        <v>30416</v>
      </c>
      <c r="B3414" s="441" t="s">
        <v>24078</v>
      </c>
      <c r="C3414" s="441" t="s">
        <v>30417</v>
      </c>
      <c r="D3414" s="441" t="s">
        <v>100</v>
      </c>
      <c r="E3414" s="442">
        <v>93</v>
      </c>
    </row>
    <row r="3415" spans="1:5" ht="14.4">
      <c r="A3415" s="441" t="s">
        <v>30418</v>
      </c>
      <c r="B3415" s="441" t="s">
        <v>24078</v>
      </c>
      <c r="C3415" s="441" t="s">
        <v>26482</v>
      </c>
      <c r="D3415" s="441" t="s">
        <v>100</v>
      </c>
      <c r="E3415" s="442">
        <v>117</v>
      </c>
    </row>
    <row r="3416" spans="1:5" ht="14.4">
      <c r="A3416" s="441" t="s">
        <v>30419</v>
      </c>
      <c r="B3416" s="441" t="s">
        <v>24078</v>
      </c>
      <c r="C3416" s="441" t="s">
        <v>26484</v>
      </c>
      <c r="D3416" s="441" t="s">
        <v>100</v>
      </c>
      <c r="E3416" s="442">
        <v>142</v>
      </c>
    </row>
    <row r="3417" spans="1:5" ht="14.4">
      <c r="A3417" s="441" t="s">
        <v>30420</v>
      </c>
      <c r="B3417" s="441" t="s">
        <v>24078</v>
      </c>
      <c r="C3417" s="441" t="s">
        <v>30421</v>
      </c>
      <c r="D3417" s="441" t="s">
        <v>100</v>
      </c>
      <c r="E3417" s="442">
        <v>4.8</v>
      </c>
    </row>
    <row r="3418" spans="1:5" ht="14.4">
      <c r="A3418" s="441" t="s">
        <v>30422</v>
      </c>
      <c r="B3418" s="441" t="s">
        <v>24078</v>
      </c>
      <c r="C3418" s="441" t="s">
        <v>30423</v>
      </c>
      <c r="D3418" s="441" t="s">
        <v>100</v>
      </c>
      <c r="E3418" s="442">
        <v>5.71</v>
      </c>
    </row>
    <row r="3419" spans="1:5" ht="14.4">
      <c r="A3419" s="441" t="s">
        <v>30424</v>
      </c>
      <c r="B3419" s="441" t="s">
        <v>24078</v>
      </c>
      <c r="C3419" s="441" t="s">
        <v>30425</v>
      </c>
      <c r="D3419" s="441" t="s">
        <v>100</v>
      </c>
      <c r="E3419" s="442">
        <v>9.98</v>
      </c>
    </row>
    <row r="3420" spans="1:5" ht="14.4">
      <c r="A3420" s="441" t="s">
        <v>30426</v>
      </c>
      <c r="B3420" s="441" t="s">
        <v>24078</v>
      </c>
      <c r="C3420" s="441" t="s">
        <v>30427</v>
      </c>
      <c r="D3420" s="441" t="s">
        <v>100</v>
      </c>
      <c r="E3420" s="442">
        <v>21.86</v>
      </c>
    </row>
    <row r="3421" spans="1:5" ht="14.4">
      <c r="A3421" s="441" t="s">
        <v>30428</v>
      </c>
      <c r="B3421" s="441" t="s">
        <v>24078</v>
      </c>
      <c r="C3421" s="441" t="s">
        <v>30429</v>
      </c>
      <c r="D3421" s="441" t="s">
        <v>100</v>
      </c>
      <c r="E3421" s="442">
        <v>15.75</v>
      </c>
    </row>
    <row r="3422" spans="1:5" ht="14.4">
      <c r="A3422" s="441" t="s">
        <v>30430</v>
      </c>
      <c r="B3422" s="441" t="s">
        <v>24078</v>
      </c>
      <c r="C3422" s="441" t="s">
        <v>30431</v>
      </c>
      <c r="D3422" s="441" t="s">
        <v>100</v>
      </c>
      <c r="E3422" s="442">
        <v>13</v>
      </c>
    </row>
    <row r="3423" spans="1:5" ht="14.4">
      <c r="A3423" s="441" t="s">
        <v>30432</v>
      </c>
      <c r="B3423" s="441" t="s">
        <v>24078</v>
      </c>
      <c r="C3423" s="441" t="s">
        <v>30433</v>
      </c>
      <c r="D3423" s="441" t="s">
        <v>100</v>
      </c>
      <c r="E3423" s="442">
        <v>13.98</v>
      </c>
    </row>
    <row r="3424" spans="1:5" ht="14.4">
      <c r="A3424" s="441" t="s">
        <v>30434</v>
      </c>
      <c r="B3424" s="441" t="s">
        <v>24078</v>
      </c>
      <c r="C3424" s="441" t="s">
        <v>30435</v>
      </c>
      <c r="D3424" s="441" t="s">
        <v>100</v>
      </c>
      <c r="E3424" s="442">
        <v>3.49</v>
      </c>
    </row>
    <row r="3425" spans="1:5" ht="14.4">
      <c r="A3425" s="441" t="s">
        <v>30436</v>
      </c>
      <c r="B3425" s="441" t="s">
        <v>24078</v>
      </c>
      <c r="C3425" s="441" t="s">
        <v>30437</v>
      </c>
      <c r="D3425" s="441" t="s">
        <v>100</v>
      </c>
      <c r="E3425" s="442">
        <v>3.98</v>
      </c>
    </row>
    <row r="3426" spans="1:5" ht="14.4">
      <c r="A3426" s="441" t="s">
        <v>30438</v>
      </c>
      <c r="B3426" s="441" t="s">
        <v>24078</v>
      </c>
      <c r="C3426" s="441" t="s">
        <v>30439</v>
      </c>
      <c r="D3426" s="441" t="s">
        <v>100</v>
      </c>
      <c r="E3426" s="442">
        <v>5.71</v>
      </c>
    </row>
    <row r="3427" spans="1:5" ht="14.4">
      <c r="A3427" s="441" t="s">
        <v>30440</v>
      </c>
      <c r="B3427" s="441" t="s">
        <v>24078</v>
      </c>
      <c r="C3427" s="441" t="s">
        <v>30441</v>
      </c>
      <c r="D3427" s="441" t="s">
        <v>100</v>
      </c>
      <c r="E3427" s="442">
        <v>17.239999999999998</v>
      </c>
    </row>
    <row r="3428" spans="1:5" ht="14.4">
      <c r="A3428" s="441" t="s">
        <v>30442</v>
      </c>
      <c r="B3428" s="441" t="s">
        <v>24078</v>
      </c>
      <c r="C3428" s="441" t="s">
        <v>30443</v>
      </c>
      <c r="D3428" s="441" t="s">
        <v>100</v>
      </c>
      <c r="E3428" s="442">
        <v>13.33</v>
      </c>
    </row>
    <row r="3429" spans="1:5" ht="14.4">
      <c r="A3429" s="441" t="s">
        <v>30444</v>
      </c>
      <c r="B3429" s="441" t="s">
        <v>24078</v>
      </c>
      <c r="C3429" s="441" t="s">
        <v>30445</v>
      </c>
      <c r="D3429" s="441" t="s">
        <v>100</v>
      </c>
      <c r="E3429" s="442">
        <v>18.899999999999999</v>
      </c>
    </row>
    <row r="3430" spans="1:5" ht="14.4">
      <c r="A3430" s="441" t="s">
        <v>30446</v>
      </c>
      <c r="B3430" s="441" t="s">
        <v>24078</v>
      </c>
      <c r="C3430" s="441" t="s">
        <v>30447</v>
      </c>
      <c r="D3430" s="441" t="s">
        <v>100</v>
      </c>
      <c r="E3430" s="442">
        <v>18.899999999999999</v>
      </c>
    </row>
    <row r="3431" spans="1:5" ht="14.4">
      <c r="A3431" s="441" t="s">
        <v>30448</v>
      </c>
      <c r="B3431" s="441" t="s">
        <v>24078</v>
      </c>
      <c r="C3431" s="441" t="s">
        <v>30449</v>
      </c>
      <c r="D3431" s="441" t="s">
        <v>100</v>
      </c>
      <c r="E3431" s="442">
        <v>30</v>
      </c>
    </row>
    <row r="3432" spans="1:5" ht="14.4">
      <c r="A3432" s="441" t="s">
        <v>30450</v>
      </c>
      <c r="B3432" s="441" t="s">
        <v>24078</v>
      </c>
      <c r="C3432" s="441" t="s">
        <v>30451</v>
      </c>
      <c r="D3432" s="441" t="s">
        <v>100</v>
      </c>
      <c r="E3432" s="442">
        <v>39.9</v>
      </c>
    </row>
    <row r="3433" spans="1:5" ht="14.4">
      <c r="A3433" s="441" t="s">
        <v>30452</v>
      </c>
      <c r="B3433" s="441" t="s">
        <v>24078</v>
      </c>
      <c r="C3433" s="441" t="s">
        <v>30453</v>
      </c>
      <c r="D3433" s="441" t="s">
        <v>100</v>
      </c>
      <c r="E3433" s="442">
        <v>78</v>
      </c>
    </row>
    <row r="3434" spans="1:5" ht="14.4">
      <c r="A3434" s="441" t="s">
        <v>30454</v>
      </c>
      <c r="B3434" s="441" t="s">
        <v>24078</v>
      </c>
      <c r="C3434" s="441" t="s">
        <v>30455</v>
      </c>
      <c r="D3434" s="441" t="s">
        <v>100</v>
      </c>
      <c r="E3434" s="442">
        <v>13.67</v>
      </c>
    </row>
    <row r="3435" spans="1:5" ht="14.4">
      <c r="A3435" s="441" t="s">
        <v>30456</v>
      </c>
      <c r="B3435" s="441" t="s">
        <v>24078</v>
      </c>
      <c r="C3435" s="441" t="s">
        <v>30457</v>
      </c>
      <c r="D3435" s="441" t="s">
        <v>100</v>
      </c>
      <c r="E3435" s="442">
        <v>26.8</v>
      </c>
    </row>
    <row r="3436" spans="1:5" ht="14.4">
      <c r="A3436" s="441" t="s">
        <v>30458</v>
      </c>
      <c r="B3436" s="441" t="s">
        <v>24078</v>
      </c>
      <c r="C3436" s="441" t="s">
        <v>30459</v>
      </c>
      <c r="D3436" s="441" t="s">
        <v>100</v>
      </c>
      <c r="E3436" s="442">
        <v>8.2100000000000009</v>
      </c>
    </row>
    <row r="3437" spans="1:5" ht="14.4">
      <c r="A3437" s="441" t="s">
        <v>30460</v>
      </c>
      <c r="B3437" s="441" t="s">
        <v>24078</v>
      </c>
      <c r="C3437" s="441" t="s">
        <v>30461</v>
      </c>
      <c r="D3437" s="441" t="s">
        <v>100</v>
      </c>
      <c r="E3437" s="442">
        <v>112.14</v>
      </c>
    </row>
    <row r="3438" spans="1:5" ht="14.4">
      <c r="A3438" s="441" t="s">
        <v>30462</v>
      </c>
      <c r="B3438" s="441" t="s">
        <v>24078</v>
      </c>
      <c r="C3438" s="441" t="s">
        <v>30463</v>
      </c>
      <c r="D3438" s="441" t="s">
        <v>100</v>
      </c>
      <c r="E3438" s="442">
        <v>147.07</v>
      </c>
    </row>
    <row r="3439" spans="1:5" ht="14.4">
      <c r="A3439" s="441" t="s">
        <v>30464</v>
      </c>
      <c r="B3439" s="441" t="s">
        <v>24078</v>
      </c>
      <c r="C3439" s="441" t="s">
        <v>30465</v>
      </c>
      <c r="D3439" s="441" t="s">
        <v>100</v>
      </c>
      <c r="E3439" s="442">
        <v>186.19</v>
      </c>
    </row>
    <row r="3440" spans="1:5" ht="14.4">
      <c r="A3440" s="441" t="s">
        <v>30466</v>
      </c>
      <c r="B3440" s="441" t="s">
        <v>24078</v>
      </c>
      <c r="C3440" s="441" t="s">
        <v>30467</v>
      </c>
      <c r="D3440" s="441" t="s">
        <v>100</v>
      </c>
      <c r="E3440" s="442">
        <v>89.67</v>
      </c>
    </row>
    <row r="3441" spans="1:5" ht="14.4">
      <c r="A3441" s="441" t="s">
        <v>30468</v>
      </c>
      <c r="B3441" s="441" t="s">
        <v>24078</v>
      </c>
      <c r="C3441" s="441" t="s">
        <v>30469</v>
      </c>
      <c r="D3441" s="441" t="s">
        <v>100</v>
      </c>
      <c r="E3441" s="442">
        <v>12.32</v>
      </c>
    </row>
    <row r="3442" spans="1:5" ht="14.4">
      <c r="A3442" s="441" t="s">
        <v>30470</v>
      </c>
      <c r="B3442" s="441" t="s">
        <v>24078</v>
      </c>
      <c r="C3442" s="441" t="s">
        <v>30471</v>
      </c>
      <c r="D3442" s="441" t="s">
        <v>100</v>
      </c>
      <c r="E3442" s="442">
        <v>1.17</v>
      </c>
    </row>
    <row r="3443" spans="1:5" ht="14.4">
      <c r="A3443" s="441" t="s">
        <v>30472</v>
      </c>
      <c r="B3443" s="441" t="s">
        <v>24078</v>
      </c>
      <c r="C3443" s="441" t="s">
        <v>30473</v>
      </c>
      <c r="D3443" s="441" t="s">
        <v>100</v>
      </c>
      <c r="E3443" s="442">
        <v>4.0599999999999996</v>
      </c>
    </row>
    <row r="3444" spans="1:5" ht="14.4">
      <c r="A3444" s="441" t="s">
        <v>30474</v>
      </c>
      <c r="B3444" s="441" t="s">
        <v>24078</v>
      </c>
      <c r="C3444" s="441" t="s">
        <v>30475</v>
      </c>
      <c r="D3444" s="441" t="s">
        <v>100</v>
      </c>
      <c r="E3444" s="442">
        <v>5.09</v>
      </c>
    </row>
    <row r="3445" spans="1:5" ht="14.4">
      <c r="A3445" s="441" t="s">
        <v>30476</v>
      </c>
      <c r="B3445" s="441" t="s">
        <v>24078</v>
      </c>
      <c r="C3445" s="441" t="s">
        <v>30477</v>
      </c>
      <c r="D3445" s="441" t="s">
        <v>100</v>
      </c>
      <c r="E3445" s="442">
        <v>9.43</v>
      </c>
    </row>
    <row r="3446" spans="1:5" ht="14.4">
      <c r="A3446" s="441" t="s">
        <v>30478</v>
      </c>
      <c r="B3446" s="441" t="s">
        <v>24078</v>
      </c>
      <c r="C3446" s="441" t="s">
        <v>30479</v>
      </c>
      <c r="D3446" s="441" t="s">
        <v>100</v>
      </c>
      <c r="E3446" s="442">
        <v>4.54</v>
      </c>
    </row>
    <row r="3447" spans="1:5" ht="14.4">
      <c r="A3447" s="441" t="s">
        <v>30480</v>
      </c>
      <c r="B3447" s="441" t="s">
        <v>24078</v>
      </c>
      <c r="C3447" s="441" t="s">
        <v>30481</v>
      </c>
      <c r="D3447" s="441" t="s">
        <v>100</v>
      </c>
      <c r="E3447" s="442">
        <v>5.57</v>
      </c>
    </row>
    <row r="3448" spans="1:5" ht="14.4">
      <c r="A3448" s="441" t="s">
        <v>30482</v>
      </c>
      <c r="B3448" s="441" t="s">
        <v>24078</v>
      </c>
      <c r="C3448" s="441" t="s">
        <v>30483</v>
      </c>
      <c r="D3448" s="441" t="s">
        <v>100</v>
      </c>
      <c r="E3448" s="442">
        <v>6.56</v>
      </c>
    </row>
    <row r="3449" spans="1:5" ht="14.4">
      <c r="A3449" s="441" t="s">
        <v>30484</v>
      </c>
      <c r="B3449" s="441" t="s">
        <v>24078</v>
      </c>
      <c r="C3449" s="441" t="s">
        <v>30485</v>
      </c>
      <c r="D3449" s="441" t="s">
        <v>100</v>
      </c>
      <c r="E3449" s="442">
        <v>7.68</v>
      </c>
    </row>
    <row r="3450" spans="1:5" ht="14.4">
      <c r="A3450" s="441" t="s">
        <v>30486</v>
      </c>
      <c r="B3450" s="441" t="s">
        <v>24078</v>
      </c>
      <c r="C3450" s="441" t="s">
        <v>30487</v>
      </c>
      <c r="D3450" s="441" t="s">
        <v>100</v>
      </c>
      <c r="E3450" s="442">
        <v>13.62</v>
      </c>
    </row>
    <row r="3451" spans="1:5" ht="14.4">
      <c r="A3451" s="441" t="s">
        <v>30488</v>
      </c>
      <c r="B3451" s="441" t="s">
        <v>24078</v>
      </c>
      <c r="C3451" s="441" t="s">
        <v>30489</v>
      </c>
      <c r="D3451" s="441" t="s">
        <v>100</v>
      </c>
      <c r="E3451" s="442">
        <v>795</v>
      </c>
    </row>
    <row r="3452" spans="1:5" ht="14.4">
      <c r="A3452" s="441" t="s">
        <v>30490</v>
      </c>
      <c r="B3452" s="441" t="s">
        <v>24078</v>
      </c>
      <c r="C3452" s="441" t="s">
        <v>30491</v>
      </c>
      <c r="D3452" s="441" t="s">
        <v>100</v>
      </c>
      <c r="E3452" s="442">
        <v>1320</v>
      </c>
    </row>
    <row r="3453" spans="1:5" ht="14.4">
      <c r="A3453" s="441" t="s">
        <v>30492</v>
      </c>
      <c r="B3453" s="441" t="s">
        <v>24078</v>
      </c>
      <c r="C3453" s="441" t="s">
        <v>30493</v>
      </c>
      <c r="D3453" s="441" t="s">
        <v>100</v>
      </c>
      <c r="E3453" s="442">
        <v>2118</v>
      </c>
    </row>
    <row r="3454" spans="1:5" ht="14.4">
      <c r="A3454" s="441" t="s">
        <v>30494</v>
      </c>
      <c r="B3454" s="441" t="s">
        <v>24078</v>
      </c>
      <c r="C3454" s="441" t="s">
        <v>30495</v>
      </c>
      <c r="D3454" s="441" t="s">
        <v>100</v>
      </c>
      <c r="E3454" s="442">
        <v>527.47</v>
      </c>
    </row>
    <row r="3455" spans="1:5" ht="14.4">
      <c r="A3455" s="441" t="s">
        <v>30496</v>
      </c>
      <c r="B3455" s="441" t="s">
        <v>24078</v>
      </c>
      <c r="C3455" s="441" t="s">
        <v>30497</v>
      </c>
      <c r="D3455" s="441" t="s">
        <v>100</v>
      </c>
      <c r="E3455" s="442">
        <v>924</v>
      </c>
    </row>
    <row r="3456" spans="1:5" ht="14.4">
      <c r="A3456" s="441" t="s">
        <v>30498</v>
      </c>
      <c r="B3456" s="441" t="s">
        <v>24078</v>
      </c>
      <c r="C3456" s="441" t="s">
        <v>30499</v>
      </c>
      <c r="D3456" s="441" t="s">
        <v>100</v>
      </c>
      <c r="E3456" s="442">
        <v>1166</v>
      </c>
    </row>
    <row r="3457" spans="1:5" ht="14.4">
      <c r="A3457" s="441" t="s">
        <v>30500</v>
      </c>
      <c r="B3457" s="441" t="s">
        <v>24078</v>
      </c>
      <c r="C3457" s="441" t="s">
        <v>30501</v>
      </c>
      <c r="D3457" s="441" t="s">
        <v>100</v>
      </c>
      <c r="E3457" s="442">
        <v>257.89999999999998</v>
      </c>
    </row>
    <row r="3458" spans="1:5" ht="14.4">
      <c r="A3458" s="441" t="s">
        <v>30502</v>
      </c>
      <c r="B3458" s="441" t="s">
        <v>24078</v>
      </c>
      <c r="C3458" s="441" t="s">
        <v>30503</v>
      </c>
      <c r="D3458" s="441" t="s">
        <v>100</v>
      </c>
      <c r="E3458" s="442">
        <v>353.9</v>
      </c>
    </row>
    <row r="3459" spans="1:5" ht="14.4">
      <c r="A3459" s="441" t="s">
        <v>30504</v>
      </c>
      <c r="B3459" s="441" t="s">
        <v>24078</v>
      </c>
      <c r="C3459" s="441" t="s">
        <v>30505</v>
      </c>
      <c r="D3459" s="441" t="s">
        <v>100</v>
      </c>
      <c r="E3459" s="442">
        <v>591</v>
      </c>
    </row>
    <row r="3460" spans="1:5" ht="14.4">
      <c r="A3460" s="441" t="s">
        <v>30506</v>
      </c>
      <c r="B3460" s="441" t="s">
        <v>24078</v>
      </c>
      <c r="C3460" s="441" t="s">
        <v>30507</v>
      </c>
      <c r="D3460" s="441" t="s">
        <v>100</v>
      </c>
      <c r="E3460" s="442">
        <v>10.77</v>
      </c>
    </row>
    <row r="3461" spans="1:5" ht="14.4">
      <c r="A3461" s="441" t="s">
        <v>30508</v>
      </c>
      <c r="B3461" s="441" t="s">
        <v>24078</v>
      </c>
      <c r="C3461" s="441" t="s">
        <v>30509</v>
      </c>
      <c r="D3461" s="441" t="s">
        <v>100</v>
      </c>
      <c r="E3461" s="442">
        <v>15</v>
      </c>
    </row>
    <row r="3462" spans="1:5" ht="14.4">
      <c r="A3462" s="441" t="s">
        <v>30510</v>
      </c>
      <c r="B3462" s="441" t="s">
        <v>24078</v>
      </c>
      <c r="C3462" s="441" t="s">
        <v>30511</v>
      </c>
      <c r="D3462" s="441" t="s">
        <v>100</v>
      </c>
      <c r="E3462" s="442">
        <v>169.78</v>
      </c>
    </row>
    <row r="3463" spans="1:5" ht="14.4">
      <c r="A3463" s="441" t="s">
        <v>30512</v>
      </c>
      <c r="B3463" s="441" t="s">
        <v>24078</v>
      </c>
      <c r="C3463" s="441" t="s">
        <v>30513</v>
      </c>
      <c r="D3463" s="441" t="s">
        <v>100</v>
      </c>
      <c r="E3463" s="442">
        <v>185</v>
      </c>
    </row>
    <row r="3464" spans="1:5" ht="14.4">
      <c r="A3464" s="441" t="s">
        <v>30514</v>
      </c>
      <c r="B3464" s="441" t="s">
        <v>24078</v>
      </c>
      <c r="C3464" s="441" t="s">
        <v>30515</v>
      </c>
      <c r="D3464" s="441" t="s">
        <v>100</v>
      </c>
      <c r="E3464" s="442">
        <v>24.9</v>
      </c>
    </row>
    <row r="3465" spans="1:5" ht="14.4">
      <c r="A3465" s="441" t="s">
        <v>30516</v>
      </c>
      <c r="B3465" s="441" t="s">
        <v>24078</v>
      </c>
      <c r="C3465" s="441" t="s">
        <v>30517</v>
      </c>
      <c r="D3465" s="441" t="s">
        <v>100</v>
      </c>
      <c r="E3465" s="442">
        <v>0.75</v>
      </c>
    </row>
    <row r="3466" spans="1:5" ht="14.4">
      <c r="A3466" s="441" t="s">
        <v>30518</v>
      </c>
      <c r="B3466" s="441" t="s">
        <v>24078</v>
      </c>
      <c r="C3466" s="441" t="s">
        <v>30519</v>
      </c>
      <c r="D3466" s="441" t="s">
        <v>100</v>
      </c>
      <c r="E3466" s="442">
        <v>27.67</v>
      </c>
    </row>
    <row r="3467" spans="1:5" ht="14.4">
      <c r="A3467" s="441" t="s">
        <v>30520</v>
      </c>
      <c r="B3467" s="441" t="s">
        <v>24078</v>
      </c>
      <c r="C3467" s="441" t="s">
        <v>30521</v>
      </c>
      <c r="D3467" s="441" t="s">
        <v>100</v>
      </c>
      <c r="E3467" s="442">
        <v>490.34</v>
      </c>
    </row>
    <row r="3468" spans="1:5" ht="14.4">
      <c r="A3468" s="441" t="s">
        <v>30522</v>
      </c>
      <c r="B3468" s="441" t="s">
        <v>24078</v>
      </c>
      <c r="C3468" s="441" t="s">
        <v>30523</v>
      </c>
      <c r="D3468" s="441" t="s">
        <v>100</v>
      </c>
      <c r="E3468" s="442">
        <v>1.6</v>
      </c>
    </row>
    <row r="3469" spans="1:5" ht="14.4">
      <c r="A3469" s="441" t="s">
        <v>30524</v>
      </c>
      <c r="B3469" s="441" t="s">
        <v>24078</v>
      </c>
      <c r="C3469" s="441" t="s">
        <v>30525</v>
      </c>
      <c r="D3469" s="441" t="s">
        <v>100</v>
      </c>
      <c r="E3469" s="442">
        <v>17</v>
      </c>
    </row>
    <row r="3470" spans="1:5" ht="14.4">
      <c r="A3470" s="441" t="s">
        <v>30526</v>
      </c>
      <c r="B3470" s="441" t="s">
        <v>24078</v>
      </c>
      <c r="C3470" s="441" t="s">
        <v>30527</v>
      </c>
      <c r="D3470" s="441" t="s">
        <v>100</v>
      </c>
      <c r="E3470" s="442">
        <v>1.21</v>
      </c>
    </row>
    <row r="3471" spans="1:5" ht="14.4">
      <c r="A3471" s="441" t="s">
        <v>30528</v>
      </c>
      <c r="B3471" s="441" t="s">
        <v>24078</v>
      </c>
      <c r="C3471" s="441" t="s">
        <v>30529</v>
      </c>
      <c r="D3471" s="441" t="s">
        <v>100</v>
      </c>
      <c r="E3471" s="442">
        <v>1.49</v>
      </c>
    </row>
    <row r="3472" spans="1:5" ht="14.4">
      <c r="A3472" s="441" t="s">
        <v>30530</v>
      </c>
      <c r="B3472" s="441" t="s">
        <v>24078</v>
      </c>
      <c r="C3472" s="441" t="s">
        <v>30531</v>
      </c>
      <c r="D3472" s="441" t="s">
        <v>100</v>
      </c>
      <c r="E3472" s="442">
        <v>25.9</v>
      </c>
    </row>
    <row r="3473" spans="1:5" ht="14.4">
      <c r="A3473" s="441" t="s">
        <v>30532</v>
      </c>
      <c r="B3473" s="441" t="s">
        <v>24078</v>
      </c>
      <c r="C3473" s="441" t="s">
        <v>30533</v>
      </c>
      <c r="D3473" s="441" t="s">
        <v>100</v>
      </c>
      <c r="E3473" s="442">
        <v>1.71</v>
      </c>
    </row>
    <row r="3474" spans="1:5" ht="14.4">
      <c r="A3474" s="441" t="s">
        <v>30534</v>
      </c>
      <c r="B3474" s="441" t="s">
        <v>24078</v>
      </c>
      <c r="C3474" s="441" t="s">
        <v>30535</v>
      </c>
      <c r="D3474" s="441" t="s">
        <v>100</v>
      </c>
      <c r="E3474" s="442">
        <v>263</v>
      </c>
    </row>
    <row r="3475" spans="1:5" ht="14.4">
      <c r="A3475" s="441" t="s">
        <v>30536</v>
      </c>
      <c r="B3475" s="441" t="s">
        <v>24078</v>
      </c>
      <c r="C3475" s="441" t="s">
        <v>30537</v>
      </c>
      <c r="D3475" s="441" t="s">
        <v>100</v>
      </c>
      <c r="E3475" s="442">
        <v>120</v>
      </c>
    </row>
    <row r="3476" spans="1:5" ht="14.4">
      <c r="A3476" s="441" t="s">
        <v>30538</v>
      </c>
      <c r="B3476" s="441" t="s">
        <v>24078</v>
      </c>
      <c r="C3476" s="441" t="s">
        <v>30539</v>
      </c>
      <c r="D3476" s="441" t="s">
        <v>100</v>
      </c>
      <c r="E3476" s="442">
        <v>3.37</v>
      </c>
    </row>
    <row r="3477" spans="1:5" ht="14.4">
      <c r="A3477" s="441" t="s">
        <v>30540</v>
      </c>
      <c r="B3477" s="441" t="s">
        <v>24078</v>
      </c>
      <c r="C3477" s="441" t="s">
        <v>30541</v>
      </c>
      <c r="D3477" s="441" t="s">
        <v>100</v>
      </c>
      <c r="E3477" s="442">
        <v>27</v>
      </c>
    </row>
    <row r="3478" spans="1:5" ht="14.4">
      <c r="A3478" s="441" t="s">
        <v>30542</v>
      </c>
      <c r="B3478" s="441" t="s">
        <v>24078</v>
      </c>
      <c r="C3478" s="441" t="s">
        <v>30543</v>
      </c>
      <c r="D3478" s="441" t="s">
        <v>100</v>
      </c>
      <c r="E3478" s="442">
        <v>171.33</v>
      </c>
    </row>
    <row r="3479" spans="1:5" ht="14.4">
      <c r="A3479" s="441" t="s">
        <v>30544</v>
      </c>
      <c r="B3479" s="441" t="s">
        <v>24078</v>
      </c>
      <c r="C3479" s="441" t="s">
        <v>30545</v>
      </c>
      <c r="D3479" s="441" t="s">
        <v>100</v>
      </c>
      <c r="E3479" s="442">
        <v>0.38</v>
      </c>
    </row>
    <row r="3480" spans="1:5" ht="14.4">
      <c r="A3480" s="441" t="s">
        <v>30546</v>
      </c>
      <c r="B3480" s="441" t="s">
        <v>24078</v>
      </c>
      <c r="C3480" s="441" t="s">
        <v>26739</v>
      </c>
      <c r="D3480" s="441" t="s">
        <v>100</v>
      </c>
      <c r="E3480" s="442">
        <v>1.1499999999999999</v>
      </c>
    </row>
    <row r="3481" spans="1:5" ht="14.4">
      <c r="A3481" s="441" t="s">
        <v>30547</v>
      </c>
      <c r="B3481" s="441" t="s">
        <v>24078</v>
      </c>
      <c r="C3481" s="441" t="s">
        <v>30548</v>
      </c>
      <c r="D3481" s="441" t="s">
        <v>100</v>
      </c>
      <c r="E3481" s="442">
        <v>13.83</v>
      </c>
    </row>
    <row r="3482" spans="1:5" ht="14.4">
      <c r="A3482" s="441" t="s">
        <v>30549</v>
      </c>
      <c r="B3482" s="441" t="s">
        <v>24078</v>
      </c>
      <c r="C3482" s="441" t="s">
        <v>30550</v>
      </c>
      <c r="D3482" s="441" t="s">
        <v>100</v>
      </c>
      <c r="E3482" s="442">
        <v>87.78</v>
      </c>
    </row>
    <row r="3483" spans="1:5" ht="14.4">
      <c r="A3483" s="441" t="s">
        <v>30551</v>
      </c>
      <c r="B3483" s="441" t="s">
        <v>24078</v>
      </c>
      <c r="C3483" s="441" t="s">
        <v>30552</v>
      </c>
      <c r="D3483" s="441" t="s">
        <v>100</v>
      </c>
      <c r="E3483" s="442">
        <v>61.39</v>
      </c>
    </row>
    <row r="3484" spans="1:5" ht="14.4">
      <c r="A3484" s="441" t="s">
        <v>30553</v>
      </c>
      <c r="B3484" s="441" t="s">
        <v>24078</v>
      </c>
      <c r="C3484" s="441" t="s">
        <v>30554</v>
      </c>
      <c r="D3484" s="441" t="s">
        <v>100</v>
      </c>
      <c r="E3484" s="442">
        <v>3.69</v>
      </c>
    </row>
    <row r="3485" spans="1:5" ht="14.4">
      <c r="A3485" s="441" t="s">
        <v>30555</v>
      </c>
      <c r="B3485" s="441" t="s">
        <v>24078</v>
      </c>
      <c r="C3485" s="441" t="s">
        <v>30556</v>
      </c>
      <c r="D3485" s="441" t="s">
        <v>100</v>
      </c>
      <c r="E3485" s="442">
        <v>0.88</v>
      </c>
    </row>
    <row r="3486" spans="1:5" ht="14.4">
      <c r="A3486" s="441" t="s">
        <v>30557</v>
      </c>
      <c r="B3486" s="441" t="s">
        <v>24078</v>
      </c>
      <c r="C3486" s="441" t="s">
        <v>30558</v>
      </c>
      <c r="D3486" s="441" t="s">
        <v>100</v>
      </c>
      <c r="E3486" s="442">
        <v>0.28999999999999998</v>
      </c>
    </row>
    <row r="3487" spans="1:5" ht="14.4">
      <c r="A3487" s="441" t="s">
        <v>30559</v>
      </c>
      <c r="B3487" s="441" t="s">
        <v>24078</v>
      </c>
      <c r="C3487" s="441" t="s">
        <v>30560</v>
      </c>
      <c r="D3487" s="441" t="s">
        <v>100</v>
      </c>
      <c r="E3487" s="442">
        <v>0.2</v>
      </c>
    </row>
    <row r="3488" spans="1:5" ht="14.4">
      <c r="A3488" s="441" t="s">
        <v>30561</v>
      </c>
      <c r="B3488" s="441" t="s">
        <v>24078</v>
      </c>
      <c r="C3488" s="441" t="s">
        <v>30562</v>
      </c>
      <c r="D3488" s="441" t="s">
        <v>100</v>
      </c>
      <c r="E3488" s="442">
        <v>11.14</v>
      </c>
    </row>
    <row r="3489" spans="1:5" ht="14.4">
      <c r="A3489" s="441" t="s">
        <v>30563</v>
      </c>
      <c r="B3489" s="441" t="s">
        <v>24078</v>
      </c>
      <c r="C3489" s="441" t="s">
        <v>30564</v>
      </c>
      <c r="D3489" s="441" t="s">
        <v>100</v>
      </c>
      <c r="E3489" s="442">
        <v>15.9</v>
      </c>
    </row>
    <row r="3490" spans="1:5" ht="14.4">
      <c r="A3490" s="441" t="s">
        <v>30565</v>
      </c>
      <c r="B3490" s="441" t="s">
        <v>24078</v>
      </c>
      <c r="C3490" s="441" t="s">
        <v>30566</v>
      </c>
      <c r="D3490" s="441" t="s">
        <v>100</v>
      </c>
      <c r="E3490" s="442">
        <v>27</v>
      </c>
    </row>
    <row r="3491" spans="1:5" ht="14.4">
      <c r="A3491" s="441" t="s">
        <v>30567</v>
      </c>
      <c r="B3491" s="441" t="s">
        <v>24078</v>
      </c>
      <c r="C3491" s="441" t="s">
        <v>30568</v>
      </c>
      <c r="D3491" s="441" t="s">
        <v>100</v>
      </c>
      <c r="E3491" s="442">
        <v>6.06</v>
      </c>
    </row>
    <row r="3492" spans="1:5" ht="14.4">
      <c r="A3492" s="441" t="s">
        <v>30569</v>
      </c>
      <c r="B3492" s="441" t="s">
        <v>24078</v>
      </c>
      <c r="C3492" s="441" t="s">
        <v>30570</v>
      </c>
      <c r="D3492" s="441" t="s">
        <v>100</v>
      </c>
      <c r="E3492" s="442">
        <v>16.350000000000001</v>
      </c>
    </row>
    <row r="3493" spans="1:5" ht="14.4">
      <c r="A3493" s="441" t="s">
        <v>30571</v>
      </c>
      <c r="B3493" s="441" t="s">
        <v>24078</v>
      </c>
      <c r="C3493" s="441" t="s">
        <v>30572</v>
      </c>
      <c r="D3493" s="441" t="s">
        <v>100</v>
      </c>
      <c r="E3493" s="442">
        <v>534.66</v>
      </c>
    </row>
    <row r="3494" spans="1:5" ht="14.4">
      <c r="A3494" s="441" t="s">
        <v>30573</v>
      </c>
      <c r="B3494" s="441" t="s">
        <v>24078</v>
      </c>
      <c r="C3494" s="441" t="s">
        <v>30574</v>
      </c>
      <c r="D3494" s="441" t="s">
        <v>100</v>
      </c>
      <c r="E3494" s="442">
        <v>79</v>
      </c>
    </row>
    <row r="3495" spans="1:5" ht="14.4">
      <c r="A3495" s="441" t="s">
        <v>30575</v>
      </c>
      <c r="B3495" s="441" t="s">
        <v>24078</v>
      </c>
      <c r="C3495" s="441" t="s">
        <v>30576</v>
      </c>
      <c r="D3495" s="441" t="s">
        <v>100</v>
      </c>
      <c r="E3495" s="442">
        <v>6.89</v>
      </c>
    </row>
    <row r="3496" spans="1:5" ht="14.4">
      <c r="A3496" s="441" t="s">
        <v>30577</v>
      </c>
      <c r="B3496" s="441" t="s">
        <v>24078</v>
      </c>
      <c r="C3496" s="441" t="s">
        <v>30578</v>
      </c>
      <c r="D3496" s="441" t="s">
        <v>100</v>
      </c>
      <c r="E3496" s="442">
        <v>92</v>
      </c>
    </row>
    <row r="3497" spans="1:5" ht="14.4">
      <c r="A3497" s="441" t="s">
        <v>30579</v>
      </c>
      <c r="B3497" s="441" t="s">
        <v>24078</v>
      </c>
      <c r="C3497" s="441" t="s">
        <v>30580</v>
      </c>
      <c r="D3497" s="441" t="s">
        <v>100</v>
      </c>
      <c r="E3497" s="442">
        <v>92.35</v>
      </c>
    </row>
    <row r="3498" spans="1:5" ht="14.4">
      <c r="A3498" s="441" t="s">
        <v>30581</v>
      </c>
      <c r="B3498" s="441" t="s">
        <v>24078</v>
      </c>
      <c r="C3498" s="441" t="s">
        <v>30582</v>
      </c>
      <c r="D3498" s="441" t="s">
        <v>100</v>
      </c>
      <c r="E3498" s="442">
        <v>18.010000000000002</v>
      </c>
    </row>
    <row r="3499" spans="1:5" ht="14.4">
      <c r="A3499" s="441" t="s">
        <v>30583</v>
      </c>
      <c r="B3499" s="441" t="s">
        <v>24078</v>
      </c>
      <c r="C3499" s="441" t="s">
        <v>30584</v>
      </c>
      <c r="D3499" s="441" t="s">
        <v>100</v>
      </c>
      <c r="E3499" s="442">
        <v>39.049999999999997</v>
      </c>
    </row>
    <row r="3500" spans="1:5" ht="14.4">
      <c r="A3500" s="441" t="s">
        <v>30585</v>
      </c>
      <c r="B3500" s="441" t="s">
        <v>24078</v>
      </c>
      <c r="C3500" s="441" t="s">
        <v>30586</v>
      </c>
      <c r="D3500" s="441" t="s">
        <v>100</v>
      </c>
      <c r="E3500" s="442">
        <v>83</v>
      </c>
    </row>
    <row r="3501" spans="1:5" ht="14.4">
      <c r="A3501" s="441" t="s">
        <v>30587</v>
      </c>
      <c r="B3501" s="441" t="s">
        <v>24078</v>
      </c>
      <c r="C3501" s="441" t="s">
        <v>30588</v>
      </c>
      <c r="D3501" s="441" t="s">
        <v>526</v>
      </c>
      <c r="E3501" s="442">
        <v>14.44</v>
      </c>
    </row>
    <row r="3502" spans="1:5" ht="14.4">
      <c r="A3502" s="441" t="s">
        <v>30589</v>
      </c>
      <c r="B3502" s="441" t="s">
        <v>24078</v>
      </c>
      <c r="C3502" s="441" t="s">
        <v>30590</v>
      </c>
      <c r="D3502" s="441" t="s">
        <v>526</v>
      </c>
      <c r="E3502" s="442">
        <v>17.32</v>
      </c>
    </row>
    <row r="3503" spans="1:5" ht="14.4">
      <c r="A3503" s="441" t="s">
        <v>30591</v>
      </c>
      <c r="B3503" s="441" t="s">
        <v>24078</v>
      </c>
      <c r="C3503" s="441" t="s">
        <v>30592</v>
      </c>
      <c r="D3503" s="441" t="s">
        <v>126</v>
      </c>
      <c r="E3503" s="442">
        <v>22.09</v>
      </c>
    </row>
    <row r="3504" spans="1:5" ht="14.4">
      <c r="A3504" s="441" t="s">
        <v>30593</v>
      </c>
      <c r="B3504" s="441" t="s">
        <v>24078</v>
      </c>
      <c r="C3504" s="441" t="s">
        <v>30594</v>
      </c>
      <c r="D3504" s="441" t="s">
        <v>526</v>
      </c>
      <c r="E3504" s="442">
        <v>22.11</v>
      </c>
    </row>
    <row r="3505" spans="1:5" ht="14.4">
      <c r="A3505" s="441" t="s">
        <v>30595</v>
      </c>
      <c r="B3505" s="441" t="s">
        <v>24078</v>
      </c>
      <c r="C3505" s="441" t="s">
        <v>30596</v>
      </c>
      <c r="D3505" s="441" t="s">
        <v>526</v>
      </c>
      <c r="E3505" s="442">
        <v>34</v>
      </c>
    </row>
    <row r="3506" spans="1:5" ht="14.4">
      <c r="A3506" s="441" t="s">
        <v>30597</v>
      </c>
      <c r="B3506" s="441" t="s">
        <v>24078</v>
      </c>
      <c r="C3506" s="441" t="s">
        <v>30598</v>
      </c>
      <c r="D3506" s="441" t="s">
        <v>526</v>
      </c>
      <c r="E3506" s="442">
        <v>41.64</v>
      </c>
    </row>
    <row r="3507" spans="1:5" ht="14.4">
      <c r="A3507" s="441" t="s">
        <v>30599</v>
      </c>
      <c r="B3507" s="441" t="s">
        <v>24078</v>
      </c>
      <c r="C3507" s="441" t="s">
        <v>30600</v>
      </c>
      <c r="D3507" s="441" t="s">
        <v>526</v>
      </c>
      <c r="E3507" s="442">
        <v>38.86</v>
      </c>
    </row>
    <row r="3508" spans="1:5" ht="14.4">
      <c r="A3508" s="441" t="s">
        <v>30601</v>
      </c>
      <c r="B3508" s="441" t="s">
        <v>24078</v>
      </c>
      <c r="C3508" s="441" t="s">
        <v>30602</v>
      </c>
      <c r="D3508" s="441" t="s">
        <v>526</v>
      </c>
      <c r="E3508" s="442">
        <v>41.03</v>
      </c>
    </row>
    <row r="3509" spans="1:5" ht="14.4">
      <c r="A3509" s="441" t="s">
        <v>30603</v>
      </c>
      <c r="B3509" s="441" t="s">
        <v>24078</v>
      </c>
      <c r="C3509" s="441" t="s">
        <v>30604</v>
      </c>
      <c r="D3509" s="441" t="s">
        <v>526</v>
      </c>
      <c r="E3509" s="442">
        <v>46.71</v>
      </c>
    </row>
    <row r="3510" spans="1:5" ht="14.4">
      <c r="A3510" s="441" t="s">
        <v>30605</v>
      </c>
      <c r="B3510" s="441" t="s">
        <v>24078</v>
      </c>
      <c r="C3510" s="441" t="s">
        <v>30606</v>
      </c>
      <c r="D3510" s="441" t="s">
        <v>526</v>
      </c>
      <c r="E3510" s="442">
        <v>36.33</v>
      </c>
    </row>
    <row r="3511" spans="1:5" ht="14.4">
      <c r="A3511" s="441" t="s">
        <v>30607</v>
      </c>
      <c r="B3511" s="441" t="s">
        <v>24078</v>
      </c>
      <c r="C3511" s="441" t="s">
        <v>30608</v>
      </c>
      <c r="D3511" s="441" t="s">
        <v>526</v>
      </c>
      <c r="E3511" s="442">
        <v>40.85</v>
      </c>
    </row>
    <row r="3512" spans="1:5" ht="14.4">
      <c r="A3512" s="441" t="s">
        <v>30609</v>
      </c>
      <c r="B3512" s="441" t="s">
        <v>24078</v>
      </c>
      <c r="C3512" s="441" t="s">
        <v>30610</v>
      </c>
      <c r="D3512" s="441" t="s">
        <v>526</v>
      </c>
      <c r="E3512" s="442">
        <v>26.41</v>
      </c>
    </row>
    <row r="3513" spans="1:5" ht="14.4">
      <c r="A3513" s="441" t="s">
        <v>30611</v>
      </c>
      <c r="B3513" s="441" t="s">
        <v>24078</v>
      </c>
      <c r="C3513" s="441" t="s">
        <v>30612</v>
      </c>
      <c r="D3513" s="441" t="s">
        <v>526</v>
      </c>
      <c r="E3513" s="442">
        <v>23.9</v>
      </c>
    </row>
    <row r="3514" spans="1:5" ht="14.4">
      <c r="A3514" s="441" t="s">
        <v>30613</v>
      </c>
      <c r="B3514" s="441" t="s">
        <v>24078</v>
      </c>
      <c r="C3514" s="441" t="s">
        <v>30614</v>
      </c>
      <c r="D3514" s="441" t="s">
        <v>526</v>
      </c>
      <c r="E3514" s="442">
        <v>17.989999999999998</v>
      </c>
    </row>
    <row r="3515" spans="1:5" ht="14.4">
      <c r="A3515" s="441" t="s">
        <v>30615</v>
      </c>
      <c r="B3515" s="441" t="s">
        <v>24078</v>
      </c>
      <c r="C3515" s="441" t="s">
        <v>30616</v>
      </c>
      <c r="D3515" s="441" t="s">
        <v>526</v>
      </c>
      <c r="E3515" s="442">
        <v>77.75</v>
      </c>
    </row>
    <row r="3516" spans="1:5" ht="14.4">
      <c r="A3516" s="441" t="s">
        <v>30617</v>
      </c>
      <c r="B3516" s="441" t="s">
        <v>24078</v>
      </c>
      <c r="C3516" s="441" t="s">
        <v>30618</v>
      </c>
      <c r="D3516" s="441" t="s">
        <v>526</v>
      </c>
      <c r="E3516" s="442">
        <v>84.79</v>
      </c>
    </row>
    <row r="3517" spans="1:5" ht="14.4">
      <c r="A3517" s="441" t="s">
        <v>30619</v>
      </c>
      <c r="B3517" s="441" t="s">
        <v>24078</v>
      </c>
      <c r="C3517" s="441" t="s">
        <v>30620</v>
      </c>
      <c r="D3517" s="441" t="s">
        <v>526</v>
      </c>
      <c r="E3517" s="442">
        <v>53.86</v>
      </c>
    </row>
    <row r="3518" spans="1:5" ht="14.4">
      <c r="A3518" s="441" t="s">
        <v>30621</v>
      </c>
      <c r="B3518" s="441" t="s">
        <v>24078</v>
      </c>
      <c r="C3518" s="441" t="s">
        <v>30622</v>
      </c>
      <c r="D3518" s="441" t="s">
        <v>100</v>
      </c>
      <c r="E3518" s="442">
        <v>9.2899999999999991</v>
      </c>
    </row>
    <row r="3519" spans="1:5" ht="14.4">
      <c r="A3519" s="441" t="s">
        <v>30623</v>
      </c>
      <c r="B3519" s="441" t="s">
        <v>24078</v>
      </c>
      <c r="C3519" s="441" t="s">
        <v>30624</v>
      </c>
      <c r="D3519" s="441" t="s">
        <v>126</v>
      </c>
      <c r="E3519" s="442">
        <v>3.91</v>
      </c>
    </row>
    <row r="3520" spans="1:5" ht="14.4">
      <c r="A3520" s="441" t="s">
        <v>30625</v>
      </c>
      <c r="B3520" s="441" t="s">
        <v>24078</v>
      </c>
      <c r="C3520" s="441" t="s">
        <v>30626</v>
      </c>
      <c r="D3520" s="441" t="s">
        <v>526</v>
      </c>
      <c r="E3520" s="442">
        <v>18.690000000000001</v>
      </c>
    </row>
    <row r="3521" spans="1:5" ht="14.4">
      <c r="A3521" s="441" t="s">
        <v>30627</v>
      </c>
      <c r="B3521" s="441" t="s">
        <v>24078</v>
      </c>
      <c r="C3521" s="441" t="s">
        <v>30628</v>
      </c>
      <c r="D3521" s="441" t="s">
        <v>126</v>
      </c>
      <c r="E3521" s="442">
        <v>7.03</v>
      </c>
    </row>
    <row r="3522" spans="1:5" ht="14.4">
      <c r="A3522" s="441" t="s">
        <v>30629</v>
      </c>
      <c r="B3522" s="441" t="s">
        <v>24078</v>
      </c>
      <c r="C3522" s="441" t="s">
        <v>30630</v>
      </c>
      <c r="D3522" s="441" t="s">
        <v>526</v>
      </c>
      <c r="E3522" s="442">
        <v>18.22</v>
      </c>
    </row>
    <row r="3523" spans="1:5" ht="14.4">
      <c r="A3523" s="441" t="s">
        <v>30631</v>
      </c>
      <c r="B3523" s="441" t="s">
        <v>24078</v>
      </c>
      <c r="C3523" s="441" t="s">
        <v>30632</v>
      </c>
      <c r="D3523" s="441" t="s">
        <v>526</v>
      </c>
      <c r="E3523" s="442">
        <v>35.32</v>
      </c>
    </row>
    <row r="3524" spans="1:5" ht="14.4">
      <c r="A3524" s="441" t="s">
        <v>30633</v>
      </c>
      <c r="B3524" s="441" t="s">
        <v>24078</v>
      </c>
      <c r="C3524" s="441" t="s">
        <v>30634</v>
      </c>
      <c r="D3524" s="441" t="s">
        <v>526</v>
      </c>
      <c r="E3524" s="442">
        <v>10.55</v>
      </c>
    </row>
    <row r="3525" spans="1:5" ht="14.4">
      <c r="A3525" s="441" t="s">
        <v>30635</v>
      </c>
      <c r="B3525" s="441" t="s">
        <v>24078</v>
      </c>
      <c r="C3525" s="441" t="s">
        <v>30636</v>
      </c>
      <c r="D3525" s="441" t="s">
        <v>526</v>
      </c>
      <c r="E3525" s="442">
        <v>19.78</v>
      </c>
    </row>
    <row r="3526" spans="1:5" ht="14.4">
      <c r="A3526" s="441" t="s">
        <v>30637</v>
      </c>
      <c r="B3526" s="441" t="s">
        <v>24078</v>
      </c>
      <c r="C3526" s="441" t="s">
        <v>30638</v>
      </c>
      <c r="D3526" s="441" t="s">
        <v>526</v>
      </c>
      <c r="E3526" s="442">
        <v>39.14</v>
      </c>
    </row>
    <row r="3527" spans="1:5" ht="14.4">
      <c r="A3527" s="441" t="s">
        <v>30639</v>
      </c>
      <c r="B3527" s="441" t="s">
        <v>24078</v>
      </c>
      <c r="C3527" s="441" t="s">
        <v>30640</v>
      </c>
      <c r="D3527" s="441" t="s">
        <v>100</v>
      </c>
      <c r="E3527" s="442">
        <v>10.15</v>
      </c>
    </row>
    <row r="3528" spans="1:5" ht="14.4">
      <c r="A3528" s="441" t="s">
        <v>30641</v>
      </c>
      <c r="B3528" s="441" t="s">
        <v>24078</v>
      </c>
      <c r="C3528" s="441" t="s">
        <v>30642</v>
      </c>
      <c r="D3528" s="441" t="s">
        <v>526</v>
      </c>
      <c r="E3528" s="442">
        <v>26.95</v>
      </c>
    </row>
    <row r="3529" spans="1:5" ht="14.4">
      <c r="A3529" s="441" t="s">
        <v>30643</v>
      </c>
      <c r="B3529" s="441" t="s">
        <v>24078</v>
      </c>
      <c r="C3529" s="441" t="s">
        <v>30644</v>
      </c>
      <c r="D3529" s="441" t="s">
        <v>100</v>
      </c>
      <c r="E3529" s="442">
        <v>1.96</v>
      </c>
    </row>
    <row r="3530" spans="1:5" ht="14.4">
      <c r="A3530" s="441" t="s">
        <v>30645</v>
      </c>
      <c r="B3530" s="441" t="s">
        <v>24078</v>
      </c>
      <c r="C3530" s="441" t="s">
        <v>30646</v>
      </c>
      <c r="D3530" s="441" t="s">
        <v>100</v>
      </c>
      <c r="E3530" s="442">
        <v>1.0900000000000001</v>
      </c>
    </row>
    <row r="3531" spans="1:5" ht="14.4">
      <c r="A3531" s="441" t="s">
        <v>30647</v>
      </c>
      <c r="B3531" s="441" t="s">
        <v>24078</v>
      </c>
      <c r="C3531" s="441" t="s">
        <v>30648</v>
      </c>
      <c r="D3531" s="441" t="s">
        <v>100</v>
      </c>
      <c r="E3531" s="442">
        <v>2.68</v>
      </c>
    </row>
    <row r="3532" spans="1:5" ht="14.4">
      <c r="A3532" s="441" t="s">
        <v>30649</v>
      </c>
      <c r="B3532" s="441" t="s">
        <v>24078</v>
      </c>
      <c r="C3532" s="441" t="s">
        <v>30650</v>
      </c>
      <c r="D3532" s="441" t="s">
        <v>100</v>
      </c>
      <c r="E3532" s="442">
        <v>6.9</v>
      </c>
    </row>
    <row r="3533" spans="1:5" ht="14.4">
      <c r="A3533" s="441" t="s">
        <v>30651</v>
      </c>
      <c r="B3533" s="441" t="s">
        <v>24078</v>
      </c>
      <c r="C3533" s="441" t="s">
        <v>30652</v>
      </c>
      <c r="D3533" s="441" t="s">
        <v>74</v>
      </c>
      <c r="E3533" s="442">
        <v>86</v>
      </c>
    </row>
    <row r="3534" spans="1:5" ht="14.4">
      <c r="A3534" s="441" t="s">
        <v>30653</v>
      </c>
      <c r="B3534" s="441" t="s">
        <v>24078</v>
      </c>
      <c r="C3534" s="441" t="s">
        <v>30654</v>
      </c>
      <c r="D3534" s="441" t="s">
        <v>74</v>
      </c>
      <c r="E3534" s="442">
        <v>119</v>
      </c>
    </row>
    <row r="3535" spans="1:5" ht="14.4">
      <c r="A3535" s="441" t="s">
        <v>30655</v>
      </c>
      <c r="B3535" s="441" t="s">
        <v>24078</v>
      </c>
      <c r="C3535" s="441" t="s">
        <v>30656</v>
      </c>
      <c r="D3535" s="441" t="s">
        <v>74</v>
      </c>
      <c r="E3535" s="442">
        <v>156</v>
      </c>
    </row>
    <row r="3536" spans="1:5" ht="14.4">
      <c r="A3536" s="441" t="s">
        <v>30657</v>
      </c>
      <c r="B3536" s="441" t="s">
        <v>24078</v>
      </c>
      <c r="C3536" s="441" t="s">
        <v>30658</v>
      </c>
      <c r="D3536" s="441" t="s">
        <v>74</v>
      </c>
      <c r="E3536" s="442">
        <v>219</v>
      </c>
    </row>
    <row r="3537" spans="1:5" ht="14.4">
      <c r="A3537" s="441" t="s">
        <v>30659</v>
      </c>
      <c r="B3537" s="441" t="s">
        <v>24078</v>
      </c>
      <c r="C3537" s="441" t="s">
        <v>30660</v>
      </c>
      <c r="D3537" s="441" t="s">
        <v>53</v>
      </c>
      <c r="E3537" s="442">
        <v>15.61</v>
      </c>
    </row>
    <row r="3538" spans="1:5" ht="14.4">
      <c r="A3538" s="441" t="s">
        <v>30661</v>
      </c>
      <c r="B3538" s="441" t="s">
        <v>24078</v>
      </c>
      <c r="C3538" s="441" t="s">
        <v>30662</v>
      </c>
      <c r="D3538" s="441" t="s">
        <v>53</v>
      </c>
      <c r="E3538" s="442">
        <v>29.83</v>
      </c>
    </row>
    <row r="3539" spans="1:5" ht="14.4">
      <c r="A3539" s="441" t="s">
        <v>30663</v>
      </c>
      <c r="B3539" s="441" t="s">
        <v>24078</v>
      </c>
      <c r="C3539" s="441" t="s">
        <v>30664</v>
      </c>
      <c r="D3539" s="441" t="s">
        <v>53</v>
      </c>
      <c r="E3539" s="442">
        <v>42.25</v>
      </c>
    </row>
    <row r="3540" spans="1:5" ht="14.4">
      <c r="A3540" s="441" t="s">
        <v>30665</v>
      </c>
      <c r="B3540" s="441" t="s">
        <v>24078</v>
      </c>
      <c r="C3540" s="441" t="s">
        <v>30666</v>
      </c>
      <c r="D3540" s="441" t="s">
        <v>100</v>
      </c>
      <c r="E3540" s="442">
        <v>20</v>
      </c>
    </row>
    <row r="3541" spans="1:5" ht="14.4">
      <c r="A3541" s="441" t="s">
        <v>30667</v>
      </c>
      <c r="B3541" s="441" t="s">
        <v>24078</v>
      </c>
      <c r="C3541" s="441" t="s">
        <v>30668</v>
      </c>
      <c r="D3541" s="441" t="s">
        <v>100</v>
      </c>
      <c r="E3541" s="442">
        <v>156</v>
      </c>
    </row>
    <row r="3542" spans="1:5" ht="14.4">
      <c r="A3542" s="441" t="s">
        <v>30669</v>
      </c>
      <c r="B3542" s="441" t="s">
        <v>24078</v>
      </c>
      <c r="C3542" s="441" t="s">
        <v>30670</v>
      </c>
      <c r="D3542" s="441" t="s">
        <v>100</v>
      </c>
      <c r="E3542" s="442">
        <v>56</v>
      </c>
    </row>
    <row r="3543" spans="1:5" ht="14.4">
      <c r="A3543" s="441" t="s">
        <v>30671</v>
      </c>
      <c r="B3543" s="441" t="s">
        <v>24078</v>
      </c>
      <c r="C3543" s="441" t="s">
        <v>30672</v>
      </c>
      <c r="D3543" s="441" t="s">
        <v>100</v>
      </c>
      <c r="E3543" s="442">
        <v>76.33</v>
      </c>
    </row>
    <row r="3544" spans="1:5" ht="14.4">
      <c r="A3544" s="441" t="s">
        <v>30673</v>
      </c>
      <c r="B3544" s="441" t="s">
        <v>24078</v>
      </c>
      <c r="C3544" s="441" t="s">
        <v>30674</v>
      </c>
      <c r="D3544" s="441" t="s">
        <v>100</v>
      </c>
      <c r="E3544" s="442">
        <v>66.33</v>
      </c>
    </row>
    <row r="3545" spans="1:5" ht="14.4">
      <c r="A3545" s="441" t="s">
        <v>30675</v>
      </c>
      <c r="B3545" s="441" t="s">
        <v>24078</v>
      </c>
      <c r="C3545" s="441" t="s">
        <v>30676</v>
      </c>
      <c r="D3545" s="441" t="s">
        <v>100</v>
      </c>
      <c r="E3545" s="442">
        <v>28.5</v>
      </c>
    </row>
    <row r="3546" spans="1:5" ht="14.4">
      <c r="A3546" s="441" t="s">
        <v>30677</v>
      </c>
      <c r="B3546" s="441" t="s">
        <v>24078</v>
      </c>
      <c r="C3546" s="441" t="s">
        <v>30678</v>
      </c>
      <c r="D3546" s="441" t="s">
        <v>100</v>
      </c>
      <c r="E3546" s="442">
        <v>66.33</v>
      </c>
    </row>
    <row r="3547" spans="1:5" ht="14.4">
      <c r="A3547" s="441" t="s">
        <v>30679</v>
      </c>
      <c r="B3547" s="441" t="s">
        <v>24078</v>
      </c>
      <c r="C3547" s="441" t="s">
        <v>30680</v>
      </c>
      <c r="D3547" s="441" t="s">
        <v>100</v>
      </c>
      <c r="E3547" s="442">
        <v>116.33</v>
      </c>
    </row>
    <row r="3548" spans="1:5" ht="14.4">
      <c r="A3548" s="441" t="s">
        <v>30681</v>
      </c>
      <c r="B3548" s="441" t="s">
        <v>24078</v>
      </c>
      <c r="C3548" s="441" t="s">
        <v>30682</v>
      </c>
      <c r="D3548" s="441" t="s">
        <v>74</v>
      </c>
      <c r="E3548" s="442">
        <v>57.63</v>
      </c>
    </row>
    <row r="3549" spans="1:5" ht="16.8">
      <c r="A3549" s="441" t="s">
        <v>30683</v>
      </c>
      <c r="B3549" s="441" t="s">
        <v>24078</v>
      </c>
      <c r="C3549" s="441" t="s">
        <v>30684</v>
      </c>
      <c r="D3549" s="441" t="s">
        <v>74</v>
      </c>
      <c r="E3549" s="442">
        <v>47.5</v>
      </c>
    </row>
    <row r="3550" spans="1:5" ht="14.4">
      <c r="A3550" s="441" t="s">
        <v>30685</v>
      </c>
      <c r="B3550" s="441" t="s">
        <v>24078</v>
      </c>
      <c r="C3550" s="441" t="s">
        <v>30686</v>
      </c>
      <c r="D3550" s="441" t="s">
        <v>74</v>
      </c>
      <c r="E3550" s="442">
        <v>66.02</v>
      </c>
    </row>
    <row r="3551" spans="1:5" ht="14.4">
      <c r="A3551" s="441" t="s">
        <v>30687</v>
      </c>
      <c r="B3551" s="441" t="s">
        <v>24078</v>
      </c>
      <c r="C3551" s="441" t="s">
        <v>30688</v>
      </c>
      <c r="D3551" s="441" t="s">
        <v>100</v>
      </c>
      <c r="E3551" s="442">
        <v>349</v>
      </c>
    </row>
    <row r="3552" spans="1:5" ht="14.4">
      <c r="A3552" s="441" t="s">
        <v>30689</v>
      </c>
      <c r="B3552" s="441" t="s">
        <v>24078</v>
      </c>
      <c r="C3552" s="441" t="s">
        <v>30690</v>
      </c>
      <c r="D3552" s="441" t="s">
        <v>100</v>
      </c>
      <c r="E3552" s="442">
        <v>700</v>
      </c>
    </row>
    <row r="3553" spans="1:5" ht="14.4">
      <c r="A3553" s="441" t="s">
        <v>30691</v>
      </c>
      <c r="B3553" s="441" t="s">
        <v>24078</v>
      </c>
      <c r="C3553" s="441" t="s">
        <v>30692</v>
      </c>
      <c r="D3553" s="441" t="s">
        <v>100</v>
      </c>
      <c r="E3553" s="442">
        <v>1220</v>
      </c>
    </row>
    <row r="3554" spans="1:5" ht="14.4">
      <c r="A3554" s="441" t="s">
        <v>30693</v>
      </c>
      <c r="B3554" s="441" t="s">
        <v>24078</v>
      </c>
      <c r="C3554" s="441" t="s">
        <v>30694</v>
      </c>
      <c r="D3554" s="441" t="s">
        <v>100</v>
      </c>
      <c r="E3554" s="442">
        <v>167.85</v>
      </c>
    </row>
    <row r="3555" spans="1:5" ht="14.4">
      <c r="A3555" s="441" t="s">
        <v>30695</v>
      </c>
      <c r="B3555" s="441" t="s">
        <v>24078</v>
      </c>
      <c r="C3555" s="441" t="s">
        <v>30696</v>
      </c>
      <c r="D3555" s="441" t="s">
        <v>100</v>
      </c>
      <c r="E3555" s="442">
        <v>260</v>
      </c>
    </row>
    <row r="3556" spans="1:5" ht="14.4">
      <c r="A3556" s="441" t="s">
        <v>30697</v>
      </c>
      <c r="B3556" s="441" t="s">
        <v>24078</v>
      </c>
      <c r="C3556" s="441" t="s">
        <v>30698</v>
      </c>
      <c r="D3556" s="441" t="s">
        <v>100</v>
      </c>
      <c r="E3556" s="442">
        <v>145</v>
      </c>
    </row>
    <row r="3557" spans="1:5" ht="14.4">
      <c r="A3557" s="441" t="s">
        <v>30699</v>
      </c>
      <c r="B3557" s="441" t="s">
        <v>24078</v>
      </c>
      <c r="C3557" s="441" t="s">
        <v>30700</v>
      </c>
      <c r="D3557" s="441" t="s">
        <v>100</v>
      </c>
      <c r="E3557" s="442">
        <v>190</v>
      </c>
    </row>
    <row r="3558" spans="1:5" ht="14.4">
      <c r="A3558" s="441" t="s">
        <v>30701</v>
      </c>
      <c r="B3558" s="441" t="s">
        <v>24078</v>
      </c>
      <c r="C3558" s="441" t="s">
        <v>30702</v>
      </c>
      <c r="D3558" s="441" t="s">
        <v>100</v>
      </c>
      <c r="E3558" s="442">
        <v>380</v>
      </c>
    </row>
    <row r="3559" spans="1:5" ht="14.4">
      <c r="A3559" s="441" t="s">
        <v>30703</v>
      </c>
      <c r="B3559" s="441" t="s">
        <v>24078</v>
      </c>
      <c r="C3559" s="441" t="s">
        <v>30704</v>
      </c>
      <c r="D3559" s="441" t="s">
        <v>100</v>
      </c>
      <c r="E3559" s="442">
        <v>90</v>
      </c>
    </row>
    <row r="3560" spans="1:5" ht="14.4">
      <c r="A3560" s="441" t="s">
        <v>30705</v>
      </c>
      <c r="B3560" s="441" t="s">
        <v>24078</v>
      </c>
      <c r="C3560" s="441" t="s">
        <v>30706</v>
      </c>
      <c r="D3560" s="441" t="s">
        <v>100</v>
      </c>
      <c r="E3560" s="442">
        <v>110</v>
      </c>
    </row>
    <row r="3561" spans="1:5" ht="14.4">
      <c r="A3561" s="441" t="s">
        <v>30707</v>
      </c>
      <c r="B3561" s="441" t="s">
        <v>24078</v>
      </c>
      <c r="C3561" s="441" t="s">
        <v>30708</v>
      </c>
      <c r="D3561" s="441" t="s">
        <v>100</v>
      </c>
      <c r="E3561" s="442">
        <v>250</v>
      </c>
    </row>
    <row r="3562" spans="1:5" ht="14.4">
      <c r="A3562" s="441" t="s">
        <v>30709</v>
      </c>
      <c r="B3562" s="441" t="s">
        <v>24078</v>
      </c>
      <c r="C3562" s="441" t="s">
        <v>30710</v>
      </c>
      <c r="D3562" s="441" t="s">
        <v>100</v>
      </c>
      <c r="E3562" s="442">
        <v>320</v>
      </c>
    </row>
    <row r="3563" spans="1:5" ht="14.4">
      <c r="A3563" s="441" t="s">
        <v>30711</v>
      </c>
      <c r="B3563" s="441" t="s">
        <v>24078</v>
      </c>
      <c r="C3563" s="441" t="s">
        <v>30712</v>
      </c>
      <c r="D3563" s="441" t="s">
        <v>100</v>
      </c>
      <c r="E3563" s="442">
        <v>550</v>
      </c>
    </row>
    <row r="3564" spans="1:5" ht="14.4">
      <c r="A3564" s="441" t="s">
        <v>30713</v>
      </c>
      <c r="B3564" s="441" t="s">
        <v>24078</v>
      </c>
      <c r="C3564" s="441" t="s">
        <v>30714</v>
      </c>
      <c r="D3564" s="441" t="s">
        <v>100</v>
      </c>
      <c r="E3564" s="442">
        <v>56</v>
      </c>
    </row>
    <row r="3565" spans="1:5" ht="14.4">
      <c r="A3565" s="441" t="s">
        <v>30715</v>
      </c>
      <c r="B3565" s="441" t="s">
        <v>24078</v>
      </c>
      <c r="C3565" s="441" t="s">
        <v>30716</v>
      </c>
      <c r="D3565" s="441" t="s">
        <v>100</v>
      </c>
      <c r="E3565" s="442">
        <v>70</v>
      </c>
    </row>
    <row r="3566" spans="1:5" ht="14.4">
      <c r="A3566" s="441" t="s">
        <v>30717</v>
      </c>
      <c r="B3566" s="441" t="s">
        <v>24078</v>
      </c>
      <c r="C3566" s="441" t="s">
        <v>30718</v>
      </c>
      <c r="D3566" s="441" t="s">
        <v>100</v>
      </c>
      <c r="E3566" s="442">
        <v>90</v>
      </c>
    </row>
    <row r="3567" spans="1:5" ht="14.4">
      <c r="A3567" s="441" t="s">
        <v>30719</v>
      </c>
      <c r="B3567" s="441" t="s">
        <v>24078</v>
      </c>
      <c r="C3567" s="441" t="s">
        <v>30720</v>
      </c>
      <c r="D3567" s="441" t="s">
        <v>100</v>
      </c>
      <c r="E3567" s="442">
        <v>130</v>
      </c>
    </row>
    <row r="3568" spans="1:5" ht="14.4">
      <c r="A3568" s="441" t="s">
        <v>30721</v>
      </c>
      <c r="B3568" s="441" t="s">
        <v>24078</v>
      </c>
      <c r="C3568" s="441" t="s">
        <v>30722</v>
      </c>
      <c r="D3568" s="441" t="s">
        <v>100</v>
      </c>
      <c r="E3568" s="442">
        <v>530</v>
      </c>
    </row>
    <row r="3569" spans="1:5" ht="14.4">
      <c r="A3569" s="441" t="s">
        <v>30723</v>
      </c>
      <c r="B3569" s="441" t="s">
        <v>24078</v>
      </c>
      <c r="C3569" s="441" t="s">
        <v>30724</v>
      </c>
      <c r="D3569" s="441" t="s">
        <v>100</v>
      </c>
      <c r="E3569" s="442">
        <v>210</v>
      </c>
    </row>
    <row r="3570" spans="1:5" ht="14.4">
      <c r="A3570" s="441" t="s">
        <v>30725</v>
      </c>
      <c r="B3570" s="441" t="s">
        <v>24078</v>
      </c>
      <c r="C3570" s="441" t="s">
        <v>30726</v>
      </c>
      <c r="D3570" s="441" t="s">
        <v>100</v>
      </c>
      <c r="E3570" s="442">
        <v>2326.52</v>
      </c>
    </row>
    <row r="3571" spans="1:5" ht="14.4">
      <c r="A3571" s="441" t="s">
        <v>30727</v>
      </c>
      <c r="B3571" s="441" t="s">
        <v>24078</v>
      </c>
      <c r="C3571" s="441" t="s">
        <v>30728</v>
      </c>
      <c r="D3571" s="441" t="s">
        <v>100</v>
      </c>
      <c r="E3571" s="442">
        <v>4060</v>
      </c>
    </row>
    <row r="3572" spans="1:5" ht="14.4">
      <c r="A3572" s="441" t="s">
        <v>30729</v>
      </c>
      <c r="B3572" s="441" t="s">
        <v>24078</v>
      </c>
      <c r="C3572" s="441" t="s">
        <v>30730</v>
      </c>
      <c r="D3572" s="441" t="s">
        <v>100</v>
      </c>
      <c r="E3572" s="442">
        <v>143.1</v>
      </c>
    </row>
    <row r="3573" spans="1:5" ht="14.4">
      <c r="A3573" s="441" t="s">
        <v>30731</v>
      </c>
      <c r="B3573" s="441" t="s">
        <v>24078</v>
      </c>
      <c r="C3573" s="441" t="s">
        <v>30732</v>
      </c>
      <c r="D3573" s="441" t="s">
        <v>100</v>
      </c>
      <c r="E3573" s="442">
        <v>164.8</v>
      </c>
    </row>
    <row r="3574" spans="1:5" ht="14.4">
      <c r="A3574" s="441" t="s">
        <v>30733</v>
      </c>
      <c r="B3574" s="441" t="s">
        <v>24078</v>
      </c>
      <c r="C3574" s="441" t="s">
        <v>30734</v>
      </c>
      <c r="D3574" s="441" t="s">
        <v>100</v>
      </c>
      <c r="E3574" s="442">
        <v>207.06</v>
      </c>
    </row>
    <row r="3575" spans="1:5" ht="14.4">
      <c r="A3575" s="441" t="s">
        <v>30735</v>
      </c>
      <c r="B3575" s="441" t="s">
        <v>24078</v>
      </c>
      <c r="C3575" s="441" t="s">
        <v>30736</v>
      </c>
      <c r="D3575" s="441" t="s">
        <v>100</v>
      </c>
      <c r="E3575" s="442">
        <v>243.19</v>
      </c>
    </row>
    <row r="3576" spans="1:5" ht="14.4">
      <c r="A3576" s="441" t="s">
        <v>30737</v>
      </c>
      <c r="B3576" s="441" t="s">
        <v>24078</v>
      </c>
      <c r="C3576" s="441" t="s">
        <v>30738</v>
      </c>
      <c r="D3576" s="441" t="s">
        <v>126</v>
      </c>
      <c r="E3576" s="442">
        <v>14.17</v>
      </c>
    </row>
    <row r="3577" spans="1:5" ht="14.4">
      <c r="A3577" s="441" t="s">
        <v>30739</v>
      </c>
      <c r="B3577" s="441" t="s">
        <v>24078</v>
      </c>
      <c r="C3577" s="441" t="s">
        <v>30740</v>
      </c>
      <c r="D3577" s="441" t="s">
        <v>126</v>
      </c>
      <c r="E3577" s="442">
        <v>28.37</v>
      </c>
    </row>
    <row r="3578" spans="1:5" ht="14.4">
      <c r="A3578" s="441" t="s">
        <v>30741</v>
      </c>
      <c r="B3578" s="441" t="s">
        <v>24078</v>
      </c>
      <c r="C3578" s="441" t="s">
        <v>30742</v>
      </c>
      <c r="D3578" s="441" t="s">
        <v>126</v>
      </c>
      <c r="E3578" s="442">
        <v>27.51</v>
      </c>
    </row>
    <row r="3579" spans="1:5" ht="14.4">
      <c r="A3579" s="441" t="s">
        <v>30743</v>
      </c>
      <c r="B3579" s="441" t="s">
        <v>24078</v>
      </c>
      <c r="C3579" s="441" t="s">
        <v>30744</v>
      </c>
      <c r="D3579" s="441" t="s">
        <v>100</v>
      </c>
      <c r="E3579" s="442">
        <v>1.4</v>
      </c>
    </row>
    <row r="3580" spans="1:5" ht="14.4">
      <c r="A3580" s="441" t="s">
        <v>30745</v>
      </c>
      <c r="B3580" s="441" t="s">
        <v>24078</v>
      </c>
      <c r="C3580" s="441" t="s">
        <v>30746</v>
      </c>
      <c r="D3580" s="441" t="s">
        <v>126</v>
      </c>
      <c r="E3580" s="442">
        <v>24.87</v>
      </c>
    </row>
    <row r="3581" spans="1:5" ht="14.4">
      <c r="A3581" s="441" t="s">
        <v>30747</v>
      </c>
      <c r="B3581" s="441" t="s">
        <v>24078</v>
      </c>
      <c r="C3581" s="441" t="s">
        <v>30748</v>
      </c>
      <c r="D3581" s="441" t="s">
        <v>126</v>
      </c>
      <c r="E3581" s="442">
        <v>29.9</v>
      </c>
    </row>
    <row r="3582" spans="1:5" ht="14.4">
      <c r="A3582" s="441" t="s">
        <v>30749</v>
      </c>
      <c r="B3582" s="441" t="s">
        <v>24078</v>
      </c>
      <c r="C3582" s="441" t="s">
        <v>30750</v>
      </c>
      <c r="D3582" s="441" t="s">
        <v>100</v>
      </c>
      <c r="E3582" s="442">
        <v>1.27</v>
      </c>
    </row>
    <row r="3583" spans="1:5" ht="14.4">
      <c r="A3583" s="441" t="s">
        <v>30751</v>
      </c>
      <c r="B3583" s="441" t="s">
        <v>24078</v>
      </c>
      <c r="C3583" s="441" t="s">
        <v>30752</v>
      </c>
      <c r="D3583" s="441" t="s">
        <v>100</v>
      </c>
      <c r="E3583" s="442">
        <v>0.13</v>
      </c>
    </row>
    <row r="3584" spans="1:5" ht="14.4">
      <c r="A3584" s="441" t="s">
        <v>30753</v>
      </c>
      <c r="B3584" s="441" t="s">
        <v>24078</v>
      </c>
      <c r="C3584" s="441" t="s">
        <v>30754</v>
      </c>
      <c r="D3584" s="441" t="s">
        <v>100</v>
      </c>
      <c r="E3584" s="442">
        <v>0.09</v>
      </c>
    </row>
    <row r="3585" spans="1:5" ht="14.4">
      <c r="A3585" s="441" t="s">
        <v>30755</v>
      </c>
      <c r="B3585" s="441" t="s">
        <v>24078</v>
      </c>
      <c r="C3585" s="441" t="s">
        <v>30756</v>
      </c>
      <c r="D3585" s="441" t="s">
        <v>100</v>
      </c>
      <c r="E3585" s="442">
        <v>1.36</v>
      </c>
    </row>
    <row r="3586" spans="1:5" ht="14.4">
      <c r="A3586" s="441" t="s">
        <v>30757</v>
      </c>
      <c r="B3586" s="441" t="s">
        <v>24078</v>
      </c>
      <c r="C3586" s="441" t="s">
        <v>30758</v>
      </c>
      <c r="D3586" s="441" t="s">
        <v>100</v>
      </c>
      <c r="E3586" s="442">
        <v>2.39</v>
      </c>
    </row>
    <row r="3587" spans="1:5" ht="14.4">
      <c r="A3587" s="441" t="s">
        <v>30759</v>
      </c>
      <c r="B3587" s="441" t="s">
        <v>24078</v>
      </c>
      <c r="C3587" s="441" t="s">
        <v>30760</v>
      </c>
      <c r="D3587" s="441" t="s">
        <v>126</v>
      </c>
      <c r="E3587" s="442">
        <v>22.2</v>
      </c>
    </row>
    <row r="3588" spans="1:5" ht="14.4">
      <c r="A3588" s="441" t="s">
        <v>30761</v>
      </c>
      <c r="B3588" s="441" t="s">
        <v>24078</v>
      </c>
      <c r="C3588" s="441" t="s">
        <v>30762</v>
      </c>
      <c r="D3588" s="441" t="s">
        <v>126</v>
      </c>
      <c r="E3588" s="442">
        <v>21.74</v>
      </c>
    </row>
    <row r="3589" spans="1:5" ht="14.4">
      <c r="A3589" s="441" t="s">
        <v>30763</v>
      </c>
      <c r="B3589" s="441" t="s">
        <v>24078</v>
      </c>
      <c r="C3589" s="441" t="s">
        <v>30764</v>
      </c>
      <c r="D3589" s="441" t="s">
        <v>100</v>
      </c>
      <c r="E3589" s="442">
        <v>1.1599999999999999</v>
      </c>
    </row>
    <row r="3590" spans="1:5" ht="14.4">
      <c r="A3590" s="441" t="s">
        <v>30765</v>
      </c>
      <c r="B3590" s="441" t="s">
        <v>24078</v>
      </c>
      <c r="C3590" s="441" t="s">
        <v>30766</v>
      </c>
      <c r="D3590" s="441" t="s">
        <v>100</v>
      </c>
      <c r="E3590" s="442">
        <v>197.04</v>
      </c>
    </row>
    <row r="3591" spans="1:5" ht="14.4">
      <c r="A3591" s="441" t="s">
        <v>30767</v>
      </c>
      <c r="B3591" s="441" t="s">
        <v>24078</v>
      </c>
      <c r="C3591" s="441" t="s">
        <v>30768</v>
      </c>
      <c r="D3591" s="441" t="s">
        <v>100</v>
      </c>
      <c r="E3591" s="442">
        <v>199.1</v>
      </c>
    </row>
    <row r="3592" spans="1:5" ht="14.4">
      <c r="A3592" s="441" t="s">
        <v>30769</v>
      </c>
      <c r="B3592" s="441" t="s">
        <v>24078</v>
      </c>
      <c r="C3592" s="441" t="s">
        <v>30770</v>
      </c>
      <c r="D3592" s="441" t="s">
        <v>126</v>
      </c>
      <c r="E3592" s="442">
        <v>149.13</v>
      </c>
    </row>
    <row r="3593" spans="1:5" ht="14.4">
      <c r="A3593" s="441" t="s">
        <v>30771</v>
      </c>
      <c r="B3593" s="441" t="s">
        <v>24078</v>
      </c>
      <c r="C3593" s="441" t="s">
        <v>30772</v>
      </c>
      <c r="D3593" s="441" t="s">
        <v>100</v>
      </c>
      <c r="E3593" s="442">
        <v>424.99</v>
      </c>
    </row>
    <row r="3594" spans="1:5" ht="14.4">
      <c r="A3594" s="441" t="s">
        <v>30773</v>
      </c>
      <c r="B3594" s="441" t="s">
        <v>24078</v>
      </c>
      <c r="C3594" s="441" t="s">
        <v>30774</v>
      </c>
      <c r="D3594" s="441" t="s">
        <v>100</v>
      </c>
      <c r="E3594" s="442">
        <v>401.59</v>
      </c>
    </row>
    <row r="3595" spans="1:5" ht="14.4">
      <c r="A3595" s="441" t="s">
        <v>30775</v>
      </c>
      <c r="B3595" s="441" t="s">
        <v>24078</v>
      </c>
      <c r="C3595" s="441" t="s">
        <v>30776</v>
      </c>
      <c r="D3595" s="441" t="s">
        <v>100</v>
      </c>
      <c r="E3595" s="442">
        <v>549.12</v>
      </c>
    </row>
    <row r="3596" spans="1:5" ht="14.4">
      <c r="A3596" s="441" t="s">
        <v>30777</v>
      </c>
      <c r="B3596" s="441" t="s">
        <v>24078</v>
      </c>
      <c r="C3596" s="441" t="s">
        <v>30778</v>
      </c>
      <c r="D3596" s="441" t="s">
        <v>100</v>
      </c>
      <c r="E3596" s="442">
        <v>638.16999999999996</v>
      </c>
    </row>
    <row r="3597" spans="1:5" ht="14.4">
      <c r="A3597" s="441" t="s">
        <v>30779</v>
      </c>
      <c r="B3597" s="441" t="s">
        <v>24078</v>
      </c>
      <c r="C3597" s="441" t="s">
        <v>30780</v>
      </c>
      <c r="D3597" s="441" t="s">
        <v>100</v>
      </c>
      <c r="E3597" s="442">
        <v>824.17</v>
      </c>
    </row>
    <row r="3598" spans="1:5" ht="14.4">
      <c r="A3598" s="441" t="s">
        <v>30781</v>
      </c>
      <c r="B3598" s="441" t="s">
        <v>24078</v>
      </c>
      <c r="C3598" s="441" t="s">
        <v>30782</v>
      </c>
      <c r="D3598" s="441" t="s">
        <v>53</v>
      </c>
      <c r="E3598" s="442">
        <v>7.18</v>
      </c>
    </row>
    <row r="3599" spans="1:5" ht="14.4">
      <c r="A3599" s="441" t="s">
        <v>30783</v>
      </c>
      <c r="B3599" s="441" t="s">
        <v>24078</v>
      </c>
      <c r="C3599" s="441" t="s">
        <v>30784</v>
      </c>
      <c r="D3599" s="441" t="s">
        <v>100</v>
      </c>
      <c r="E3599" s="442">
        <v>1239.9000000000001</v>
      </c>
    </row>
    <row r="3600" spans="1:5" ht="14.4">
      <c r="A3600" s="441" t="s">
        <v>30785</v>
      </c>
      <c r="B3600" s="441" t="s">
        <v>24078</v>
      </c>
      <c r="C3600" s="441" t="s">
        <v>30786</v>
      </c>
      <c r="D3600" s="441" t="s">
        <v>53</v>
      </c>
      <c r="E3600" s="442">
        <v>85</v>
      </c>
    </row>
    <row r="3601" spans="1:5" ht="14.4">
      <c r="A3601" s="441" t="s">
        <v>30787</v>
      </c>
      <c r="B3601" s="441" t="s">
        <v>24078</v>
      </c>
      <c r="C3601" s="441" t="s">
        <v>30788</v>
      </c>
      <c r="D3601" s="441" t="s">
        <v>100</v>
      </c>
      <c r="E3601" s="442">
        <v>632.62</v>
      </c>
    </row>
    <row r="3602" spans="1:5" ht="14.4">
      <c r="A3602" s="441" t="s">
        <v>30789</v>
      </c>
      <c r="B3602" s="441" t="s">
        <v>24078</v>
      </c>
      <c r="C3602" s="441" t="s">
        <v>30790</v>
      </c>
      <c r="D3602" s="441" t="s">
        <v>100</v>
      </c>
      <c r="E3602" s="442">
        <v>524.97</v>
      </c>
    </row>
    <row r="3603" spans="1:5" ht="14.4">
      <c r="A3603" s="441" t="s">
        <v>30791</v>
      </c>
      <c r="B3603" s="441" t="s">
        <v>24078</v>
      </c>
      <c r="C3603" s="441" t="s">
        <v>30792</v>
      </c>
      <c r="D3603" s="441" t="s">
        <v>100</v>
      </c>
      <c r="E3603" s="442">
        <v>347.33</v>
      </c>
    </row>
    <row r="3604" spans="1:5" ht="14.4">
      <c r="A3604" s="441" t="s">
        <v>30793</v>
      </c>
      <c r="B3604" s="441" t="s">
        <v>24078</v>
      </c>
      <c r="C3604" s="441" t="s">
        <v>30794</v>
      </c>
      <c r="D3604" s="441" t="s">
        <v>100</v>
      </c>
      <c r="E3604" s="442">
        <v>817.27</v>
      </c>
    </row>
    <row r="3605" spans="1:5" ht="14.4">
      <c r="A3605" s="441" t="s">
        <v>30795</v>
      </c>
      <c r="B3605" s="441" t="s">
        <v>24078</v>
      </c>
      <c r="C3605" s="441" t="s">
        <v>30796</v>
      </c>
      <c r="D3605" s="441" t="s">
        <v>53</v>
      </c>
      <c r="E3605" s="442">
        <v>131.1</v>
      </c>
    </row>
    <row r="3606" spans="1:5" ht="14.4">
      <c r="A3606" s="441" t="s">
        <v>30797</v>
      </c>
      <c r="B3606" s="441" t="s">
        <v>24078</v>
      </c>
      <c r="C3606" s="441" t="s">
        <v>30798</v>
      </c>
      <c r="D3606" s="441" t="s">
        <v>100</v>
      </c>
      <c r="E3606" s="442">
        <v>0.82</v>
      </c>
    </row>
    <row r="3607" spans="1:5" ht="14.4">
      <c r="A3607" s="441" t="s">
        <v>30799</v>
      </c>
      <c r="B3607" s="441" t="s">
        <v>24078</v>
      </c>
      <c r="C3607" s="441" t="s">
        <v>30800</v>
      </c>
      <c r="D3607" s="441" t="s">
        <v>100</v>
      </c>
      <c r="E3607" s="442">
        <v>1.4</v>
      </c>
    </row>
    <row r="3608" spans="1:5" ht="14.4">
      <c r="A3608" s="441" t="s">
        <v>30801</v>
      </c>
      <c r="B3608" s="441" t="s">
        <v>24078</v>
      </c>
      <c r="C3608" s="441" t="s">
        <v>30802</v>
      </c>
      <c r="D3608" s="441" t="s">
        <v>100</v>
      </c>
      <c r="E3608" s="442">
        <v>1</v>
      </c>
    </row>
    <row r="3609" spans="1:5" ht="14.4">
      <c r="A3609" s="441" t="s">
        <v>30803</v>
      </c>
      <c r="B3609" s="441" t="s">
        <v>24078</v>
      </c>
      <c r="C3609" s="441" t="s">
        <v>30804</v>
      </c>
      <c r="D3609" s="441" t="s">
        <v>100</v>
      </c>
      <c r="E3609" s="442">
        <v>3.65</v>
      </c>
    </row>
    <row r="3610" spans="1:5" ht="14.4">
      <c r="A3610" s="441" t="s">
        <v>30805</v>
      </c>
      <c r="B3610" s="441" t="s">
        <v>24078</v>
      </c>
      <c r="C3610" s="441" t="s">
        <v>30806</v>
      </c>
      <c r="D3610" s="441" t="s">
        <v>100</v>
      </c>
      <c r="E3610" s="442">
        <v>4.37</v>
      </c>
    </row>
    <row r="3611" spans="1:5" ht="14.4">
      <c r="A3611" s="441" t="s">
        <v>30807</v>
      </c>
      <c r="B3611" s="441" t="s">
        <v>24078</v>
      </c>
      <c r="C3611" s="441" t="s">
        <v>30808</v>
      </c>
      <c r="D3611" s="441" t="s">
        <v>100</v>
      </c>
      <c r="E3611" s="442">
        <v>5.38</v>
      </c>
    </row>
    <row r="3612" spans="1:5" ht="14.4">
      <c r="A3612" s="441" t="s">
        <v>30809</v>
      </c>
      <c r="B3612" s="441" t="s">
        <v>24078</v>
      </c>
      <c r="C3612" s="441" t="s">
        <v>30810</v>
      </c>
      <c r="D3612" s="441" t="s">
        <v>100</v>
      </c>
      <c r="E3612" s="442">
        <v>2.5099999999999998</v>
      </c>
    </row>
    <row r="3613" spans="1:5" ht="14.4">
      <c r="A3613" s="441" t="s">
        <v>30811</v>
      </c>
      <c r="B3613" s="441" t="s">
        <v>24078</v>
      </c>
      <c r="C3613" s="441" t="s">
        <v>30812</v>
      </c>
      <c r="D3613" s="441" t="s">
        <v>100</v>
      </c>
      <c r="E3613" s="442">
        <v>3.2</v>
      </c>
    </row>
    <row r="3614" spans="1:5" ht="14.4">
      <c r="A3614" s="441" t="s">
        <v>30813</v>
      </c>
      <c r="B3614" s="441" t="s">
        <v>24078</v>
      </c>
      <c r="C3614" s="441" t="s">
        <v>30814</v>
      </c>
      <c r="D3614" s="441" t="s">
        <v>100</v>
      </c>
      <c r="E3614" s="442">
        <v>3.94</v>
      </c>
    </row>
    <row r="3615" spans="1:5" ht="14.4">
      <c r="A3615" s="441" t="s">
        <v>30815</v>
      </c>
      <c r="B3615" s="441" t="s">
        <v>24078</v>
      </c>
      <c r="C3615" s="441" t="s">
        <v>30816</v>
      </c>
      <c r="D3615" s="441" t="s">
        <v>74</v>
      </c>
      <c r="E3615" s="442">
        <v>349.17</v>
      </c>
    </row>
    <row r="3616" spans="1:5" ht="14.4">
      <c r="A3616" s="441" t="s">
        <v>30817</v>
      </c>
      <c r="B3616" s="441" t="s">
        <v>24078</v>
      </c>
      <c r="C3616" s="441" t="s">
        <v>30818</v>
      </c>
      <c r="D3616" s="441" t="s">
        <v>74</v>
      </c>
      <c r="E3616" s="442">
        <v>275</v>
      </c>
    </row>
    <row r="3617" spans="1:5" ht="14.4">
      <c r="A3617" s="441" t="s">
        <v>30819</v>
      </c>
      <c r="B3617" s="441" t="s">
        <v>24078</v>
      </c>
      <c r="C3617" s="441" t="s">
        <v>30820</v>
      </c>
      <c r="D3617" s="441" t="s">
        <v>74</v>
      </c>
      <c r="E3617" s="442">
        <v>171.33</v>
      </c>
    </row>
    <row r="3618" spans="1:5" ht="14.4">
      <c r="A3618" s="441" t="s">
        <v>30821</v>
      </c>
      <c r="B3618" s="441" t="s">
        <v>24078</v>
      </c>
      <c r="C3618" s="441" t="s">
        <v>30822</v>
      </c>
      <c r="D3618" s="441" t="s">
        <v>74</v>
      </c>
      <c r="E3618" s="442">
        <v>369.23</v>
      </c>
    </row>
    <row r="3619" spans="1:5" ht="14.4">
      <c r="A3619" s="441" t="s">
        <v>30823</v>
      </c>
      <c r="B3619" s="441" t="s">
        <v>24078</v>
      </c>
      <c r="C3619" s="441" t="s">
        <v>30824</v>
      </c>
      <c r="D3619" s="441" t="s">
        <v>53</v>
      </c>
      <c r="E3619" s="442">
        <v>121.44</v>
      </c>
    </row>
    <row r="3620" spans="1:5" ht="14.4">
      <c r="A3620" s="441" t="s">
        <v>30825</v>
      </c>
      <c r="B3620" s="441" t="s">
        <v>24078</v>
      </c>
      <c r="C3620" s="441" t="s">
        <v>30826</v>
      </c>
      <c r="D3620" s="441" t="s">
        <v>53</v>
      </c>
      <c r="E3620" s="442">
        <v>145.13999999999999</v>
      </c>
    </row>
    <row r="3621" spans="1:5" ht="14.4">
      <c r="A3621" s="441" t="s">
        <v>30827</v>
      </c>
      <c r="B3621" s="441" t="s">
        <v>24078</v>
      </c>
      <c r="C3621" s="441" t="s">
        <v>30828</v>
      </c>
      <c r="D3621" s="441" t="s">
        <v>53</v>
      </c>
      <c r="E3621" s="442">
        <v>219.7</v>
      </c>
    </row>
    <row r="3622" spans="1:5" ht="14.4">
      <c r="A3622" s="441" t="s">
        <v>30829</v>
      </c>
      <c r="B3622" s="441" t="s">
        <v>24078</v>
      </c>
      <c r="C3622" s="441" t="s">
        <v>30830</v>
      </c>
      <c r="D3622" s="441" t="s">
        <v>53</v>
      </c>
      <c r="E3622" s="442">
        <v>370.5</v>
      </c>
    </row>
    <row r="3623" spans="1:5" ht="14.4">
      <c r="A3623" s="441" t="s">
        <v>30831</v>
      </c>
      <c r="B3623" s="441" t="s">
        <v>24078</v>
      </c>
      <c r="C3623" s="441" t="s">
        <v>30832</v>
      </c>
      <c r="D3623" s="441" t="s">
        <v>53</v>
      </c>
      <c r="E3623" s="442">
        <v>458.15</v>
      </c>
    </row>
    <row r="3624" spans="1:5" ht="14.4">
      <c r="A3624" s="441" t="s">
        <v>30833</v>
      </c>
      <c r="B3624" s="441" t="s">
        <v>24078</v>
      </c>
      <c r="C3624" s="441" t="s">
        <v>30834</v>
      </c>
      <c r="D3624" s="441" t="s">
        <v>53</v>
      </c>
      <c r="E3624" s="442">
        <v>684.26</v>
      </c>
    </row>
    <row r="3625" spans="1:5" ht="14.4">
      <c r="A3625" s="441" t="s">
        <v>30835</v>
      </c>
      <c r="B3625" s="441" t="s">
        <v>24078</v>
      </c>
      <c r="C3625" s="441" t="s">
        <v>30836</v>
      </c>
      <c r="D3625" s="441" t="s">
        <v>53</v>
      </c>
      <c r="E3625" s="442">
        <v>991.34</v>
      </c>
    </row>
    <row r="3626" spans="1:5" ht="14.4">
      <c r="A3626" s="441" t="s">
        <v>30837</v>
      </c>
      <c r="B3626" s="441" t="s">
        <v>24078</v>
      </c>
      <c r="C3626" s="441" t="s">
        <v>30838</v>
      </c>
      <c r="D3626" s="441" t="s">
        <v>53</v>
      </c>
      <c r="E3626" s="442">
        <v>128.36000000000001</v>
      </c>
    </row>
    <row r="3627" spans="1:5" ht="14.4">
      <c r="A3627" s="441" t="s">
        <v>30839</v>
      </c>
      <c r="B3627" s="441" t="s">
        <v>24078</v>
      </c>
      <c r="C3627" s="441" t="s">
        <v>30840</v>
      </c>
      <c r="D3627" s="441" t="s">
        <v>53</v>
      </c>
      <c r="E3627" s="442">
        <v>156</v>
      </c>
    </row>
    <row r="3628" spans="1:5" ht="14.4">
      <c r="A3628" s="441" t="s">
        <v>30841</v>
      </c>
      <c r="B3628" s="441" t="s">
        <v>24078</v>
      </c>
      <c r="C3628" s="441" t="s">
        <v>30842</v>
      </c>
      <c r="D3628" s="441" t="s">
        <v>53</v>
      </c>
      <c r="E3628" s="442">
        <v>203.89</v>
      </c>
    </row>
    <row r="3629" spans="1:5" ht="14.4">
      <c r="A3629" s="441" t="s">
        <v>30843</v>
      </c>
      <c r="B3629" s="441" t="s">
        <v>24078</v>
      </c>
      <c r="C3629" s="441" t="s">
        <v>30844</v>
      </c>
      <c r="D3629" s="441" t="s">
        <v>53</v>
      </c>
      <c r="E3629" s="442">
        <v>380.14</v>
      </c>
    </row>
    <row r="3630" spans="1:5" ht="14.4">
      <c r="A3630" s="441" t="s">
        <v>30845</v>
      </c>
      <c r="B3630" s="441" t="s">
        <v>24078</v>
      </c>
      <c r="C3630" s="441" t="s">
        <v>30846</v>
      </c>
      <c r="D3630" s="441" t="s">
        <v>53</v>
      </c>
      <c r="E3630" s="442">
        <v>503.57</v>
      </c>
    </row>
    <row r="3631" spans="1:5" ht="14.4">
      <c r="A3631" s="441" t="s">
        <v>30847</v>
      </c>
      <c r="B3631" s="441" t="s">
        <v>24078</v>
      </c>
      <c r="C3631" s="441" t="s">
        <v>30848</v>
      </c>
      <c r="D3631" s="441" t="s">
        <v>53</v>
      </c>
      <c r="E3631" s="442">
        <v>738.57</v>
      </c>
    </row>
    <row r="3632" spans="1:5" ht="14.4">
      <c r="A3632" s="441" t="s">
        <v>30849</v>
      </c>
      <c r="B3632" s="441" t="s">
        <v>24078</v>
      </c>
      <c r="C3632" s="441" t="s">
        <v>30850</v>
      </c>
      <c r="D3632" s="441" t="s">
        <v>53</v>
      </c>
      <c r="E3632" s="442">
        <v>1060.46</v>
      </c>
    </row>
    <row r="3633" spans="1:5" ht="14.4">
      <c r="A3633" s="441" t="s">
        <v>30851</v>
      </c>
      <c r="B3633" s="441" t="s">
        <v>24078</v>
      </c>
      <c r="C3633" s="441" t="s">
        <v>30852</v>
      </c>
      <c r="D3633" s="441" t="s">
        <v>53</v>
      </c>
      <c r="E3633" s="442">
        <v>273</v>
      </c>
    </row>
    <row r="3634" spans="1:5" ht="14.4">
      <c r="A3634" s="441" t="s">
        <v>30853</v>
      </c>
      <c r="B3634" s="441" t="s">
        <v>24078</v>
      </c>
      <c r="C3634" s="441" t="s">
        <v>30854</v>
      </c>
      <c r="D3634" s="441" t="s">
        <v>53</v>
      </c>
      <c r="E3634" s="442">
        <v>490.1</v>
      </c>
    </row>
    <row r="3635" spans="1:5" ht="14.4">
      <c r="A3635" s="441" t="s">
        <v>30855</v>
      </c>
      <c r="B3635" s="441" t="s">
        <v>24078</v>
      </c>
      <c r="C3635" s="441" t="s">
        <v>30856</v>
      </c>
      <c r="D3635" s="441" t="s">
        <v>53</v>
      </c>
      <c r="E3635" s="442">
        <v>634.4</v>
      </c>
    </row>
    <row r="3636" spans="1:5" ht="14.4">
      <c r="A3636" s="441" t="s">
        <v>30857</v>
      </c>
      <c r="B3636" s="441" t="s">
        <v>24078</v>
      </c>
      <c r="C3636" s="441" t="s">
        <v>30858</v>
      </c>
      <c r="D3636" s="441" t="s">
        <v>53</v>
      </c>
      <c r="E3636" s="442">
        <v>897</v>
      </c>
    </row>
    <row r="3637" spans="1:5" ht="14.4">
      <c r="A3637" s="441" t="s">
        <v>30859</v>
      </c>
      <c r="B3637" s="441" t="s">
        <v>24078</v>
      </c>
      <c r="C3637" s="441" t="s">
        <v>30860</v>
      </c>
      <c r="D3637" s="441" t="s">
        <v>53</v>
      </c>
      <c r="E3637" s="442">
        <v>1550.21</v>
      </c>
    </row>
    <row r="3638" spans="1:5" ht="14.4">
      <c r="A3638" s="441" t="s">
        <v>30861</v>
      </c>
      <c r="B3638" s="441" t="s">
        <v>24078</v>
      </c>
      <c r="C3638" s="441" t="s">
        <v>30862</v>
      </c>
      <c r="D3638" s="441" t="s">
        <v>53</v>
      </c>
      <c r="E3638" s="442">
        <v>197.47</v>
      </c>
    </row>
    <row r="3639" spans="1:5" ht="14.4">
      <c r="A3639" s="441" t="s">
        <v>30863</v>
      </c>
      <c r="B3639" s="441" t="s">
        <v>24078</v>
      </c>
      <c r="C3639" s="441" t="s">
        <v>30864</v>
      </c>
      <c r="D3639" s="441" t="s">
        <v>53</v>
      </c>
      <c r="E3639" s="442">
        <v>365.33</v>
      </c>
    </row>
    <row r="3640" spans="1:5" ht="14.4">
      <c r="A3640" s="441" t="s">
        <v>30865</v>
      </c>
      <c r="B3640" s="441" t="s">
        <v>24078</v>
      </c>
      <c r="C3640" s="441" t="s">
        <v>30866</v>
      </c>
      <c r="D3640" s="441" t="s">
        <v>53</v>
      </c>
      <c r="E3640" s="442">
        <v>448.27</v>
      </c>
    </row>
    <row r="3641" spans="1:5" ht="14.4">
      <c r="A3641" s="441" t="s">
        <v>30867</v>
      </c>
      <c r="B3641" s="441" t="s">
        <v>24078</v>
      </c>
      <c r="C3641" s="441" t="s">
        <v>30868</v>
      </c>
      <c r="D3641" s="441" t="s">
        <v>53</v>
      </c>
      <c r="E3641" s="442">
        <v>598.46</v>
      </c>
    </row>
    <row r="3642" spans="1:5" ht="14.4">
      <c r="A3642" s="441" t="s">
        <v>30869</v>
      </c>
      <c r="B3642" s="441" t="s">
        <v>24078</v>
      </c>
      <c r="C3642" s="441" t="s">
        <v>30870</v>
      </c>
      <c r="D3642" s="441" t="s">
        <v>53</v>
      </c>
      <c r="E3642" s="442">
        <v>920.25</v>
      </c>
    </row>
    <row r="3643" spans="1:5" ht="14.4">
      <c r="A3643" s="441" t="s">
        <v>30871</v>
      </c>
      <c r="B3643" s="441" t="s">
        <v>24078</v>
      </c>
      <c r="C3643" s="441" t="s">
        <v>30872</v>
      </c>
      <c r="D3643" s="441" t="s">
        <v>53</v>
      </c>
      <c r="E3643" s="442">
        <v>1223</v>
      </c>
    </row>
    <row r="3644" spans="1:5" ht="14.4">
      <c r="A3644" s="441" t="s">
        <v>30873</v>
      </c>
      <c r="B3644" s="441" t="s">
        <v>24078</v>
      </c>
      <c r="C3644" s="441" t="s">
        <v>30874</v>
      </c>
      <c r="D3644" s="441" t="s">
        <v>53</v>
      </c>
      <c r="E3644" s="442">
        <v>370.5</v>
      </c>
    </row>
    <row r="3645" spans="1:5" ht="14.4">
      <c r="A3645" s="441" t="s">
        <v>30875</v>
      </c>
      <c r="B3645" s="441" t="s">
        <v>24078</v>
      </c>
      <c r="C3645" s="441" t="s">
        <v>30876</v>
      </c>
      <c r="D3645" s="441" t="s">
        <v>53</v>
      </c>
      <c r="E3645" s="442">
        <v>31.01</v>
      </c>
    </row>
    <row r="3646" spans="1:5" ht="14.4">
      <c r="A3646" s="441" t="s">
        <v>30877</v>
      </c>
      <c r="B3646" s="441" t="s">
        <v>24078</v>
      </c>
      <c r="C3646" s="441" t="s">
        <v>30878</v>
      </c>
      <c r="D3646" s="441" t="s">
        <v>53</v>
      </c>
      <c r="E3646" s="442">
        <v>37.89</v>
      </c>
    </row>
    <row r="3647" spans="1:5" ht="14.4">
      <c r="A3647" s="441" t="s">
        <v>30879</v>
      </c>
      <c r="B3647" s="441" t="s">
        <v>24078</v>
      </c>
      <c r="C3647" s="441" t="s">
        <v>30880</v>
      </c>
      <c r="D3647" s="441" t="s">
        <v>53</v>
      </c>
      <c r="E3647" s="442">
        <v>49.55</v>
      </c>
    </row>
    <row r="3648" spans="1:5" ht="14.4">
      <c r="A3648" s="441" t="s">
        <v>30881</v>
      </c>
      <c r="B3648" s="441" t="s">
        <v>24078</v>
      </c>
      <c r="C3648" s="441" t="s">
        <v>30882</v>
      </c>
      <c r="D3648" s="441" t="s">
        <v>53</v>
      </c>
      <c r="E3648" s="442">
        <v>60.88</v>
      </c>
    </row>
    <row r="3649" spans="1:5" ht="14.4">
      <c r="A3649" s="441" t="s">
        <v>30883</v>
      </c>
      <c r="B3649" s="441" t="s">
        <v>24078</v>
      </c>
      <c r="C3649" s="441" t="s">
        <v>30884</v>
      </c>
      <c r="D3649" s="441" t="s">
        <v>53</v>
      </c>
      <c r="E3649" s="442">
        <v>81.19</v>
      </c>
    </row>
    <row r="3650" spans="1:5" ht="14.4">
      <c r="A3650" s="441" t="s">
        <v>30885</v>
      </c>
      <c r="B3650" s="441" t="s">
        <v>24078</v>
      </c>
      <c r="C3650" s="441" t="s">
        <v>30886</v>
      </c>
      <c r="D3650" s="441" t="s">
        <v>100</v>
      </c>
      <c r="E3650" s="442">
        <v>479.44</v>
      </c>
    </row>
    <row r="3651" spans="1:5" ht="14.4">
      <c r="A3651" s="441" t="s">
        <v>30887</v>
      </c>
      <c r="B3651" s="441" t="s">
        <v>24078</v>
      </c>
      <c r="C3651" s="441" t="s">
        <v>30888</v>
      </c>
      <c r="D3651" s="441" t="s">
        <v>100</v>
      </c>
      <c r="E3651" s="442">
        <v>213.19</v>
      </c>
    </row>
    <row r="3652" spans="1:5" ht="14.4">
      <c r="A3652" s="441" t="s">
        <v>30889</v>
      </c>
      <c r="B3652" s="441" t="s">
        <v>24078</v>
      </c>
      <c r="C3652" s="441" t="s">
        <v>30890</v>
      </c>
      <c r="D3652" s="441" t="s">
        <v>100</v>
      </c>
      <c r="E3652" s="442">
        <v>69.66</v>
      </c>
    </row>
    <row r="3653" spans="1:5" ht="14.4">
      <c r="A3653" s="441" t="s">
        <v>30891</v>
      </c>
      <c r="B3653" s="441" t="s">
        <v>24078</v>
      </c>
      <c r="C3653" s="441" t="s">
        <v>30892</v>
      </c>
      <c r="D3653" s="441" t="s">
        <v>100</v>
      </c>
      <c r="E3653" s="442">
        <v>479.44</v>
      </c>
    </row>
    <row r="3654" spans="1:5" ht="14.4">
      <c r="A3654" s="441" t="s">
        <v>30893</v>
      </c>
      <c r="B3654" s="441" t="s">
        <v>24078</v>
      </c>
      <c r="C3654" s="441" t="s">
        <v>30894</v>
      </c>
      <c r="D3654" s="441" t="s">
        <v>100</v>
      </c>
      <c r="E3654" s="442">
        <v>651.64</v>
      </c>
    </row>
    <row r="3655" spans="1:5" ht="14.4">
      <c r="A3655" s="441" t="s">
        <v>30895</v>
      </c>
      <c r="B3655" s="441" t="s">
        <v>24078</v>
      </c>
      <c r="C3655" s="441" t="s">
        <v>30896</v>
      </c>
      <c r="D3655" s="441" t="s">
        <v>53</v>
      </c>
      <c r="E3655" s="442">
        <v>341.89</v>
      </c>
    </row>
    <row r="3656" spans="1:5" ht="14.4">
      <c r="A3656" s="441" t="s">
        <v>30897</v>
      </c>
      <c r="B3656" s="441" t="s">
        <v>24078</v>
      </c>
      <c r="C3656" s="441" t="s">
        <v>30898</v>
      </c>
      <c r="D3656" s="441" t="s">
        <v>100</v>
      </c>
      <c r="E3656" s="442">
        <v>1183.01</v>
      </c>
    </row>
    <row r="3657" spans="1:5" ht="14.4">
      <c r="A3657" s="441" t="s">
        <v>30899</v>
      </c>
      <c r="B3657" s="441" t="s">
        <v>24078</v>
      </c>
      <c r="C3657" s="441" t="s">
        <v>30900</v>
      </c>
      <c r="D3657" s="441" t="s">
        <v>53</v>
      </c>
      <c r="E3657" s="442">
        <v>187.01</v>
      </c>
    </row>
    <row r="3658" spans="1:5" ht="14.4">
      <c r="A3658" s="441" t="s">
        <v>30901</v>
      </c>
      <c r="B3658" s="441" t="s">
        <v>24078</v>
      </c>
      <c r="C3658" s="441" t="s">
        <v>30902</v>
      </c>
      <c r="D3658" s="441" t="s">
        <v>100</v>
      </c>
      <c r="E3658" s="442">
        <v>90</v>
      </c>
    </row>
    <row r="3659" spans="1:5" ht="14.4">
      <c r="A3659" s="441" t="s">
        <v>30903</v>
      </c>
      <c r="B3659" s="441" t="s">
        <v>24078</v>
      </c>
      <c r="C3659" s="441" t="s">
        <v>30904</v>
      </c>
      <c r="D3659" s="441" t="s">
        <v>100</v>
      </c>
      <c r="E3659" s="442">
        <v>91</v>
      </c>
    </row>
    <row r="3660" spans="1:5" ht="14.4">
      <c r="A3660" s="441" t="s">
        <v>30905</v>
      </c>
      <c r="B3660" s="441" t="s">
        <v>24078</v>
      </c>
      <c r="C3660" s="441" t="s">
        <v>30906</v>
      </c>
      <c r="D3660" s="441" t="s">
        <v>100</v>
      </c>
      <c r="E3660" s="442">
        <v>159.15</v>
      </c>
    </row>
    <row r="3661" spans="1:5" ht="14.4">
      <c r="A3661" s="441" t="s">
        <v>30907</v>
      </c>
      <c r="B3661" s="441" t="s">
        <v>24078</v>
      </c>
      <c r="C3661" s="441" t="s">
        <v>30908</v>
      </c>
      <c r="D3661" s="441" t="s">
        <v>100</v>
      </c>
      <c r="E3661" s="442">
        <v>143.54</v>
      </c>
    </row>
    <row r="3662" spans="1:5" ht="14.4">
      <c r="A3662" s="441" t="s">
        <v>30909</v>
      </c>
      <c r="B3662" s="441" t="s">
        <v>24078</v>
      </c>
      <c r="C3662" s="441" t="s">
        <v>30910</v>
      </c>
      <c r="D3662" s="441" t="s">
        <v>100</v>
      </c>
      <c r="E3662" s="442">
        <v>93.6</v>
      </c>
    </row>
    <row r="3663" spans="1:5" ht="14.4">
      <c r="A3663" s="441" t="s">
        <v>30911</v>
      </c>
      <c r="B3663" s="441" t="s">
        <v>24078</v>
      </c>
      <c r="C3663" s="441" t="s">
        <v>30912</v>
      </c>
      <c r="D3663" s="441" t="s">
        <v>100</v>
      </c>
      <c r="E3663" s="442">
        <v>780</v>
      </c>
    </row>
    <row r="3664" spans="1:5" ht="14.4">
      <c r="A3664" s="441" t="s">
        <v>30913</v>
      </c>
      <c r="B3664" s="441" t="s">
        <v>24078</v>
      </c>
      <c r="C3664" s="441" t="s">
        <v>30914</v>
      </c>
      <c r="D3664" s="441" t="s">
        <v>53</v>
      </c>
      <c r="E3664" s="442">
        <v>3.05</v>
      </c>
    </row>
    <row r="3665" spans="1:5" ht="14.4">
      <c r="A3665" s="441" t="s">
        <v>30915</v>
      </c>
      <c r="B3665" s="441" t="s">
        <v>24078</v>
      </c>
      <c r="C3665" s="441" t="s">
        <v>30916</v>
      </c>
      <c r="D3665" s="441" t="s">
        <v>74</v>
      </c>
      <c r="E3665" s="442">
        <v>115</v>
      </c>
    </row>
    <row r="3666" spans="1:5" ht="14.4">
      <c r="A3666" s="441" t="s">
        <v>30917</v>
      </c>
      <c r="B3666" s="441" t="s">
        <v>24078</v>
      </c>
      <c r="C3666" s="441" t="s">
        <v>30918</v>
      </c>
      <c r="D3666" s="441" t="s">
        <v>74</v>
      </c>
      <c r="E3666" s="442">
        <v>135</v>
      </c>
    </row>
    <row r="3667" spans="1:5" ht="14.4">
      <c r="A3667" s="441" t="s">
        <v>30919</v>
      </c>
      <c r="B3667" s="441" t="s">
        <v>24078</v>
      </c>
      <c r="C3667" s="441" t="s">
        <v>30920</v>
      </c>
      <c r="D3667" s="441" t="s">
        <v>74</v>
      </c>
      <c r="E3667" s="442">
        <v>175</v>
      </c>
    </row>
    <row r="3668" spans="1:5" ht="14.4">
      <c r="A3668" s="441" t="s">
        <v>30921</v>
      </c>
      <c r="B3668" s="441" t="s">
        <v>24078</v>
      </c>
      <c r="C3668" s="441" t="s">
        <v>30922</v>
      </c>
      <c r="D3668" s="441" t="s">
        <v>74</v>
      </c>
      <c r="E3668" s="442">
        <v>185</v>
      </c>
    </row>
    <row r="3669" spans="1:5" ht="14.4">
      <c r="A3669" s="441" t="s">
        <v>30923</v>
      </c>
      <c r="B3669" s="441" t="s">
        <v>24078</v>
      </c>
      <c r="C3669" s="441" t="s">
        <v>30924</v>
      </c>
      <c r="D3669" s="441" t="s">
        <v>74</v>
      </c>
      <c r="E3669" s="442">
        <v>140</v>
      </c>
    </row>
    <row r="3670" spans="1:5" ht="14.4">
      <c r="A3670" s="441" t="s">
        <v>30925</v>
      </c>
      <c r="B3670" s="441" t="s">
        <v>24078</v>
      </c>
      <c r="C3670" s="441" t="s">
        <v>30926</v>
      </c>
      <c r="D3670" s="441" t="s">
        <v>74</v>
      </c>
      <c r="E3670" s="442">
        <v>479</v>
      </c>
    </row>
    <row r="3671" spans="1:5" ht="14.4">
      <c r="A3671" s="441" t="s">
        <v>30927</v>
      </c>
      <c r="B3671" s="441" t="s">
        <v>24078</v>
      </c>
      <c r="C3671" s="441" t="s">
        <v>30928</v>
      </c>
      <c r="D3671" s="441" t="s">
        <v>74</v>
      </c>
      <c r="E3671" s="442">
        <v>480</v>
      </c>
    </row>
    <row r="3672" spans="1:5" ht="14.4">
      <c r="A3672" s="441" t="s">
        <v>30929</v>
      </c>
      <c r="B3672" s="441" t="s">
        <v>24078</v>
      </c>
      <c r="C3672" s="441" t="s">
        <v>30930</v>
      </c>
      <c r="D3672" s="441" t="s">
        <v>74</v>
      </c>
      <c r="E3672" s="442">
        <v>640</v>
      </c>
    </row>
    <row r="3673" spans="1:5" ht="14.4">
      <c r="A3673" s="441" t="s">
        <v>30931</v>
      </c>
      <c r="B3673" s="441" t="s">
        <v>24078</v>
      </c>
      <c r="C3673" s="441" t="s">
        <v>30932</v>
      </c>
      <c r="D3673" s="441" t="s">
        <v>74</v>
      </c>
      <c r="E3673" s="442">
        <v>291.25</v>
      </c>
    </row>
    <row r="3674" spans="1:5" ht="14.4">
      <c r="A3674" s="441" t="s">
        <v>30933</v>
      </c>
      <c r="B3674" s="441" t="s">
        <v>24078</v>
      </c>
      <c r="C3674" s="441" t="s">
        <v>30934</v>
      </c>
      <c r="D3674" s="441" t="s">
        <v>74</v>
      </c>
      <c r="E3674" s="442">
        <v>300.95</v>
      </c>
    </row>
    <row r="3675" spans="1:5" ht="14.4">
      <c r="A3675" s="441" t="s">
        <v>30935</v>
      </c>
      <c r="B3675" s="441" t="s">
        <v>24078</v>
      </c>
      <c r="C3675" s="441" t="s">
        <v>30936</v>
      </c>
      <c r="D3675" s="441" t="s">
        <v>74</v>
      </c>
      <c r="E3675" s="442">
        <v>200</v>
      </c>
    </row>
    <row r="3676" spans="1:5" ht="14.4">
      <c r="A3676" s="441" t="s">
        <v>30937</v>
      </c>
      <c r="B3676" s="441" t="s">
        <v>24078</v>
      </c>
      <c r="C3676" s="441" t="s">
        <v>30938</v>
      </c>
      <c r="D3676" s="441" t="s">
        <v>74</v>
      </c>
      <c r="E3676" s="442">
        <v>250</v>
      </c>
    </row>
    <row r="3677" spans="1:5" ht="14.4">
      <c r="A3677" s="441" t="s">
        <v>30939</v>
      </c>
      <c r="B3677" s="441" t="s">
        <v>24078</v>
      </c>
      <c r="C3677" s="441" t="s">
        <v>30940</v>
      </c>
      <c r="D3677" s="441" t="s">
        <v>74</v>
      </c>
      <c r="E3677" s="442">
        <v>350</v>
      </c>
    </row>
    <row r="3678" spans="1:5" ht="14.4">
      <c r="A3678" s="441" t="s">
        <v>30941</v>
      </c>
      <c r="B3678" s="441" t="s">
        <v>24078</v>
      </c>
      <c r="C3678" s="441" t="s">
        <v>30942</v>
      </c>
      <c r="D3678" s="441" t="s">
        <v>74</v>
      </c>
      <c r="E3678" s="442">
        <v>376.24</v>
      </c>
    </row>
    <row r="3679" spans="1:5" ht="14.4">
      <c r="A3679" s="441" t="s">
        <v>30943</v>
      </c>
      <c r="B3679" s="441" t="s">
        <v>24078</v>
      </c>
      <c r="C3679" s="441" t="s">
        <v>30944</v>
      </c>
      <c r="D3679" s="441" t="s">
        <v>53</v>
      </c>
      <c r="E3679" s="442">
        <v>1.87</v>
      </c>
    </row>
    <row r="3680" spans="1:5" ht="14.4">
      <c r="A3680" s="441" t="s">
        <v>30945</v>
      </c>
      <c r="B3680" s="441" t="s">
        <v>24078</v>
      </c>
      <c r="C3680" s="441" t="s">
        <v>30946</v>
      </c>
      <c r="D3680" s="441" t="s">
        <v>100</v>
      </c>
      <c r="E3680" s="442">
        <v>23.35</v>
      </c>
    </row>
    <row r="3681" spans="1:5" ht="14.4">
      <c r="A3681" s="441" t="s">
        <v>30947</v>
      </c>
      <c r="B3681" s="441" t="s">
        <v>24078</v>
      </c>
      <c r="C3681" s="441" t="s">
        <v>30948</v>
      </c>
      <c r="D3681" s="441" t="s">
        <v>53</v>
      </c>
      <c r="E3681" s="442">
        <v>1.6</v>
      </c>
    </row>
    <row r="3682" spans="1:5" ht="14.4">
      <c r="A3682" s="441" t="s">
        <v>30949</v>
      </c>
      <c r="B3682" s="441" t="s">
        <v>24078</v>
      </c>
      <c r="C3682" s="441" t="s">
        <v>30950</v>
      </c>
      <c r="D3682" s="441" t="s">
        <v>74</v>
      </c>
      <c r="E3682" s="442">
        <v>155</v>
      </c>
    </row>
    <row r="3683" spans="1:5" ht="14.4">
      <c r="A3683" s="441" t="s">
        <v>30951</v>
      </c>
      <c r="B3683" s="441" t="s">
        <v>24078</v>
      </c>
      <c r="C3683" s="441" t="s">
        <v>30952</v>
      </c>
      <c r="D3683" s="441" t="s">
        <v>74</v>
      </c>
      <c r="E3683" s="442">
        <v>29.95</v>
      </c>
    </row>
    <row r="3684" spans="1:5" ht="14.4">
      <c r="A3684" s="441" t="s">
        <v>30953</v>
      </c>
      <c r="B3684" s="441" t="s">
        <v>24078</v>
      </c>
      <c r="C3684" s="441" t="s">
        <v>30954</v>
      </c>
      <c r="D3684" s="441" t="s">
        <v>74</v>
      </c>
      <c r="E3684" s="442">
        <v>77.900000000000006</v>
      </c>
    </row>
    <row r="3685" spans="1:5" ht="14.4">
      <c r="A3685" s="441" t="s">
        <v>30955</v>
      </c>
      <c r="B3685" s="441" t="s">
        <v>24078</v>
      </c>
      <c r="C3685" s="441" t="s">
        <v>30956</v>
      </c>
      <c r="D3685" s="441" t="s">
        <v>74</v>
      </c>
      <c r="E3685" s="442">
        <v>31</v>
      </c>
    </row>
    <row r="3686" spans="1:5" ht="14.4">
      <c r="A3686" s="441" t="s">
        <v>30957</v>
      </c>
      <c r="B3686" s="441" t="s">
        <v>24078</v>
      </c>
      <c r="C3686" s="441" t="s">
        <v>30958</v>
      </c>
      <c r="D3686" s="441" t="s">
        <v>74</v>
      </c>
      <c r="E3686" s="442">
        <v>24</v>
      </c>
    </row>
    <row r="3687" spans="1:5" ht="14.4">
      <c r="A3687" s="441" t="s">
        <v>30959</v>
      </c>
      <c r="B3687" s="441" t="s">
        <v>24078</v>
      </c>
      <c r="C3687" s="441" t="s">
        <v>30960</v>
      </c>
      <c r="D3687" s="441" t="s">
        <v>74</v>
      </c>
      <c r="E3687" s="442">
        <v>52.5</v>
      </c>
    </row>
    <row r="3688" spans="1:5" ht="14.4">
      <c r="A3688" s="441" t="s">
        <v>30961</v>
      </c>
      <c r="B3688" s="441" t="s">
        <v>24078</v>
      </c>
      <c r="C3688" s="441" t="s">
        <v>30962</v>
      </c>
      <c r="D3688" s="441" t="s">
        <v>74</v>
      </c>
      <c r="E3688" s="442">
        <v>60.25</v>
      </c>
    </row>
    <row r="3689" spans="1:5" ht="14.4">
      <c r="A3689" s="441" t="s">
        <v>30963</v>
      </c>
      <c r="B3689" s="441" t="s">
        <v>24078</v>
      </c>
      <c r="C3689" s="441" t="s">
        <v>30964</v>
      </c>
      <c r="D3689" s="441" t="s">
        <v>74</v>
      </c>
      <c r="E3689" s="442">
        <v>66.94</v>
      </c>
    </row>
    <row r="3690" spans="1:5" ht="14.4">
      <c r="A3690" s="441" t="s">
        <v>30965</v>
      </c>
      <c r="B3690" s="441" t="s">
        <v>24078</v>
      </c>
      <c r="C3690" s="441" t="s">
        <v>30966</v>
      </c>
      <c r="D3690" s="441" t="s">
        <v>74</v>
      </c>
      <c r="E3690" s="442">
        <v>200</v>
      </c>
    </row>
    <row r="3691" spans="1:5" ht="14.4">
      <c r="A3691" s="441" t="s">
        <v>30967</v>
      </c>
      <c r="B3691" s="441" t="s">
        <v>24078</v>
      </c>
      <c r="C3691" s="441" t="s">
        <v>30968</v>
      </c>
      <c r="D3691" s="441" t="s">
        <v>74</v>
      </c>
      <c r="E3691" s="442">
        <v>160</v>
      </c>
    </row>
    <row r="3692" spans="1:5" ht="14.4">
      <c r="A3692" s="441" t="s">
        <v>30969</v>
      </c>
      <c r="B3692" s="441" t="s">
        <v>24078</v>
      </c>
      <c r="C3692" s="441" t="s">
        <v>30970</v>
      </c>
      <c r="D3692" s="441" t="s">
        <v>74</v>
      </c>
      <c r="E3692" s="442">
        <v>541.66999999999996</v>
      </c>
    </row>
    <row r="3693" spans="1:5" ht="14.4">
      <c r="A3693" s="441" t="s">
        <v>30971</v>
      </c>
      <c r="B3693" s="441" t="s">
        <v>24078</v>
      </c>
      <c r="C3693" s="441" t="s">
        <v>30972</v>
      </c>
      <c r="D3693" s="441" t="s">
        <v>74</v>
      </c>
      <c r="E3693" s="442">
        <v>207.77</v>
      </c>
    </row>
    <row r="3694" spans="1:5" ht="14.4">
      <c r="A3694" s="441" t="s">
        <v>30973</v>
      </c>
      <c r="B3694" s="441" t="s">
        <v>24078</v>
      </c>
      <c r="C3694" s="441" t="s">
        <v>30974</v>
      </c>
      <c r="D3694" s="441" t="s">
        <v>74</v>
      </c>
      <c r="E3694" s="442">
        <v>120</v>
      </c>
    </row>
    <row r="3695" spans="1:5" ht="14.4">
      <c r="A3695" s="441" t="s">
        <v>30975</v>
      </c>
      <c r="B3695" s="441" t="s">
        <v>24078</v>
      </c>
      <c r="C3695" s="441" t="s">
        <v>30976</v>
      </c>
      <c r="D3695" s="441" t="s">
        <v>74</v>
      </c>
      <c r="E3695" s="442">
        <v>99.95</v>
      </c>
    </row>
    <row r="3696" spans="1:5" ht="14.4">
      <c r="A3696" s="441" t="s">
        <v>30977</v>
      </c>
      <c r="B3696" s="441" t="s">
        <v>24078</v>
      </c>
      <c r="C3696" s="441" t="s">
        <v>30978</v>
      </c>
      <c r="D3696" s="441" t="s">
        <v>126</v>
      </c>
      <c r="E3696" s="442">
        <v>39.71</v>
      </c>
    </row>
    <row r="3697" spans="1:5" ht="14.4">
      <c r="A3697" s="441" t="s">
        <v>30979</v>
      </c>
      <c r="B3697" s="441" t="s">
        <v>24078</v>
      </c>
      <c r="C3697" s="441" t="s">
        <v>30980</v>
      </c>
      <c r="D3697" s="441" t="s">
        <v>126</v>
      </c>
      <c r="E3697" s="442">
        <v>39.04</v>
      </c>
    </row>
    <row r="3698" spans="1:5" ht="14.4">
      <c r="A3698" s="441" t="s">
        <v>30981</v>
      </c>
      <c r="B3698" s="441" t="s">
        <v>24078</v>
      </c>
      <c r="C3698" s="441" t="s">
        <v>30982</v>
      </c>
      <c r="D3698" s="441" t="s">
        <v>100</v>
      </c>
      <c r="E3698" s="442">
        <v>19.52</v>
      </c>
    </row>
    <row r="3699" spans="1:5" ht="14.4">
      <c r="A3699" s="441" t="s">
        <v>30983</v>
      </c>
      <c r="B3699" s="441" t="s">
        <v>24078</v>
      </c>
      <c r="C3699" s="441" t="s">
        <v>30984</v>
      </c>
      <c r="D3699" s="441" t="s">
        <v>100</v>
      </c>
      <c r="E3699" s="442">
        <v>31.9</v>
      </c>
    </row>
    <row r="3700" spans="1:5" ht="14.4">
      <c r="A3700" s="441" t="s">
        <v>30985</v>
      </c>
      <c r="B3700" s="441" t="s">
        <v>24078</v>
      </c>
      <c r="C3700" s="441" t="s">
        <v>30986</v>
      </c>
      <c r="D3700" s="441" t="s">
        <v>74</v>
      </c>
      <c r="E3700" s="442">
        <v>83.61</v>
      </c>
    </row>
    <row r="3701" spans="1:5" ht="14.4">
      <c r="A3701" s="441" t="s">
        <v>30987</v>
      </c>
      <c r="B3701" s="441" t="s">
        <v>24078</v>
      </c>
      <c r="C3701" s="441" t="s">
        <v>30988</v>
      </c>
      <c r="D3701" s="441" t="s">
        <v>74</v>
      </c>
      <c r="E3701" s="442">
        <v>59.15</v>
      </c>
    </row>
    <row r="3702" spans="1:5" ht="16.8">
      <c r="A3702" s="441" t="s">
        <v>30989</v>
      </c>
      <c r="B3702" s="441" t="s">
        <v>24078</v>
      </c>
      <c r="C3702" s="441" t="s">
        <v>30990</v>
      </c>
      <c r="D3702" s="441" t="s">
        <v>74</v>
      </c>
      <c r="E3702" s="442">
        <v>690.32</v>
      </c>
    </row>
    <row r="3703" spans="1:5" ht="14.4">
      <c r="A3703" s="441" t="s">
        <v>30991</v>
      </c>
      <c r="B3703" s="441" t="s">
        <v>24078</v>
      </c>
      <c r="C3703" s="441" t="s">
        <v>30992</v>
      </c>
      <c r="D3703" s="441" t="s">
        <v>53</v>
      </c>
      <c r="E3703" s="442">
        <v>2</v>
      </c>
    </row>
    <row r="3704" spans="1:5" ht="16.8">
      <c r="A3704" s="441" t="s">
        <v>30993</v>
      </c>
      <c r="B3704" s="441" t="s">
        <v>24078</v>
      </c>
      <c r="C3704" s="441" t="s">
        <v>30994</v>
      </c>
      <c r="D3704" s="441" t="s">
        <v>53</v>
      </c>
      <c r="E3704" s="442">
        <v>31</v>
      </c>
    </row>
    <row r="3705" spans="1:5" ht="14.4">
      <c r="A3705" s="441" t="s">
        <v>30995</v>
      </c>
      <c r="B3705" s="441" t="s">
        <v>24078</v>
      </c>
      <c r="C3705" s="441" t="s">
        <v>30996</v>
      </c>
      <c r="D3705" s="441" t="s">
        <v>53</v>
      </c>
      <c r="E3705" s="442">
        <v>36.9</v>
      </c>
    </row>
    <row r="3706" spans="1:5" ht="14.4">
      <c r="A3706" s="441" t="s">
        <v>30997</v>
      </c>
      <c r="B3706" s="441" t="s">
        <v>24078</v>
      </c>
      <c r="C3706" s="441" t="s">
        <v>30998</v>
      </c>
      <c r="D3706" s="441" t="s">
        <v>53</v>
      </c>
      <c r="E3706" s="442">
        <v>37.44</v>
      </c>
    </row>
    <row r="3707" spans="1:5" ht="14.4">
      <c r="A3707" s="441" t="s">
        <v>30999</v>
      </c>
      <c r="B3707" s="441" t="s">
        <v>24078</v>
      </c>
      <c r="C3707" s="441" t="s">
        <v>31000</v>
      </c>
      <c r="D3707" s="441" t="s">
        <v>53</v>
      </c>
      <c r="E3707" s="442">
        <v>11.9</v>
      </c>
    </row>
    <row r="3708" spans="1:5" ht="14.4">
      <c r="A3708" s="441" t="s">
        <v>31001</v>
      </c>
      <c r="B3708" s="441" t="s">
        <v>24078</v>
      </c>
      <c r="C3708" s="441" t="s">
        <v>31002</v>
      </c>
      <c r="D3708" s="441" t="s">
        <v>74</v>
      </c>
      <c r="E3708" s="442">
        <v>170</v>
      </c>
    </row>
    <row r="3709" spans="1:5" ht="14.4">
      <c r="A3709" s="441" t="s">
        <v>31003</v>
      </c>
      <c r="B3709" s="441" t="s">
        <v>24078</v>
      </c>
      <c r="C3709" s="441" t="s">
        <v>31004</v>
      </c>
      <c r="D3709" s="441" t="s">
        <v>74</v>
      </c>
      <c r="E3709" s="442">
        <v>276.07</v>
      </c>
    </row>
    <row r="3710" spans="1:5" ht="14.4">
      <c r="A3710" s="441" t="s">
        <v>31005</v>
      </c>
      <c r="B3710" s="441" t="s">
        <v>24078</v>
      </c>
      <c r="C3710" s="441" t="s">
        <v>31006</v>
      </c>
      <c r="D3710" s="441" t="s">
        <v>74</v>
      </c>
      <c r="E3710" s="442">
        <v>29.95</v>
      </c>
    </row>
    <row r="3711" spans="1:5" ht="14.4">
      <c r="A3711" s="441" t="s">
        <v>31007</v>
      </c>
      <c r="B3711" s="441" t="s">
        <v>24078</v>
      </c>
      <c r="C3711" s="441" t="s">
        <v>31008</v>
      </c>
      <c r="D3711" s="441" t="s">
        <v>100</v>
      </c>
      <c r="E3711" s="442">
        <v>42</v>
      </c>
    </row>
    <row r="3712" spans="1:5" ht="16.8">
      <c r="A3712" s="441" t="s">
        <v>31009</v>
      </c>
      <c r="B3712" s="441" t="s">
        <v>24078</v>
      </c>
      <c r="C3712" s="441" t="s">
        <v>31010</v>
      </c>
      <c r="D3712" s="441" t="s">
        <v>100</v>
      </c>
      <c r="E3712" s="442">
        <v>4180</v>
      </c>
    </row>
    <row r="3713" spans="1:5" ht="14.4">
      <c r="A3713" s="441" t="s">
        <v>31011</v>
      </c>
      <c r="B3713" s="441" t="s">
        <v>24078</v>
      </c>
      <c r="C3713" s="441" t="s">
        <v>31012</v>
      </c>
      <c r="D3713" s="441" t="s">
        <v>100</v>
      </c>
      <c r="E3713" s="442">
        <v>3874.28</v>
      </c>
    </row>
    <row r="3714" spans="1:5" ht="14.4">
      <c r="A3714" s="441" t="s">
        <v>31013</v>
      </c>
      <c r="B3714" s="441" t="s">
        <v>24078</v>
      </c>
      <c r="C3714" s="441" t="s">
        <v>31014</v>
      </c>
      <c r="D3714" s="441" t="s">
        <v>24273</v>
      </c>
      <c r="E3714" s="442">
        <v>1538.5</v>
      </c>
    </row>
    <row r="3715" spans="1:5" ht="14.4">
      <c r="A3715" s="441" t="s">
        <v>31015</v>
      </c>
      <c r="B3715" s="441" t="s">
        <v>24078</v>
      </c>
      <c r="C3715" s="441" t="s">
        <v>31016</v>
      </c>
      <c r="D3715" s="441" t="s">
        <v>100</v>
      </c>
      <c r="E3715" s="442">
        <v>88.63</v>
      </c>
    </row>
    <row r="3716" spans="1:5" ht="14.4">
      <c r="A3716" s="441" t="s">
        <v>31017</v>
      </c>
      <c r="B3716" s="441" t="s">
        <v>24078</v>
      </c>
      <c r="C3716" s="441" t="s">
        <v>31018</v>
      </c>
      <c r="D3716" s="441" t="s">
        <v>100</v>
      </c>
      <c r="E3716" s="442">
        <v>139.13</v>
      </c>
    </row>
    <row r="3717" spans="1:5" ht="14.4">
      <c r="A3717" s="441" t="s">
        <v>31019</v>
      </c>
      <c r="B3717" s="441" t="s">
        <v>24078</v>
      </c>
      <c r="C3717" s="441" t="s">
        <v>27295</v>
      </c>
      <c r="D3717" s="441" t="s">
        <v>100</v>
      </c>
      <c r="E3717" s="442">
        <v>2290</v>
      </c>
    </row>
    <row r="3718" spans="1:5" ht="14.4">
      <c r="A3718" s="441" t="s">
        <v>31020</v>
      </c>
      <c r="B3718" s="441" t="s">
        <v>24078</v>
      </c>
      <c r="C3718" s="441" t="s">
        <v>31021</v>
      </c>
      <c r="D3718" s="441" t="s">
        <v>31022</v>
      </c>
      <c r="E3718" s="442">
        <v>261.77999999999997</v>
      </c>
    </row>
    <row r="3719" spans="1:5" ht="14.4">
      <c r="A3719" s="441" t="s">
        <v>31023</v>
      </c>
      <c r="B3719" s="441" t="s">
        <v>24078</v>
      </c>
      <c r="C3719" s="441" t="s">
        <v>31024</v>
      </c>
      <c r="D3719" s="441" t="s">
        <v>53</v>
      </c>
      <c r="E3719" s="442">
        <v>1.89</v>
      </c>
    </row>
    <row r="3720" spans="1:5" ht="14.4">
      <c r="A3720" s="441" t="s">
        <v>31025</v>
      </c>
      <c r="B3720" s="441" t="s">
        <v>24078</v>
      </c>
      <c r="C3720" s="441" t="s">
        <v>31026</v>
      </c>
      <c r="D3720" s="441" t="s">
        <v>100</v>
      </c>
      <c r="E3720" s="442">
        <v>2.88</v>
      </c>
    </row>
    <row r="3721" spans="1:5" ht="14.4">
      <c r="A3721" s="441" t="s">
        <v>31027</v>
      </c>
      <c r="B3721" s="441" t="s">
        <v>24078</v>
      </c>
      <c r="C3721" s="441" t="s">
        <v>31028</v>
      </c>
      <c r="D3721" s="441" t="s">
        <v>100</v>
      </c>
      <c r="E3721" s="442">
        <v>2664.58</v>
      </c>
    </row>
    <row r="3722" spans="1:5" ht="14.4">
      <c r="A3722" s="441" t="s">
        <v>31029</v>
      </c>
      <c r="B3722" s="441" t="s">
        <v>24078</v>
      </c>
      <c r="C3722" s="441" t="s">
        <v>27399</v>
      </c>
      <c r="D3722" s="441" t="s">
        <v>100</v>
      </c>
      <c r="E3722" s="442">
        <v>5216.66</v>
      </c>
    </row>
    <row r="3723" spans="1:5" ht="14.4">
      <c r="A3723" s="441" t="s">
        <v>31030</v>
      </c>
      <c r="B3723" s="441" t="s">
        <v>24078</v>
      </c>
      <c r="C3723" s="441" t="s">
        <v>27401</v>
      </c>
      <c r="D3723" s="441" t="s">
        <v>100</v>
      </c>
      <c r="E3723" s="442">
        <v>3801.81</v>
      </c>
    </row>
    <row r="3724" spans="1:5" ht="14.4">
      <c r="A3724" s="441" t="s">
        <v>31031</v>
      </c>
      <c r="B3724" s="441" t="s">
        <v>24078</v>
      </c>
      <c r="C3724" s="441" t="s">
        <v>27403</v>
      </c>
      <c r="D3724" s="441" t="s">
        <v>100</v>
      </c>
      <c r="E3724" s="442">
        <v>4041.14</v>
      </c>
    </row>
    <row r="3725" spans="1:5" ht="14.4">
      <c r="A3725" s="441" t="s">
        <v>31032</v>
      </c>
      <c r="B3725" s="441" t="s">
        <v>24078</v>
      </c>
      <c r="C3725" s="441" t="s">
        <v>27405</v>
      </c>
      <c r="D3725" s="441" t="s">
        <v>100</v>
      </c>
      <c r="E3725" s="442">
        <v>2145.8200000000002</v>
      </c>
    </row>
    <row r="3726" spans="1:5" ht="14.4">
      <c r="A3726" s="441" t="s">
        <v>31033</v>
      </c>
      <c r="B3726" s="441" t="s">
        <v>24078</v>
      </c>
      <c r="C3726" s="441" t="s">
        <v>31034</v>
      </c>
      <c r="D3726" s="441" t="s">
        <v>74</v>
      </c>
      <c r="E3726" s="442">
        <v>95</v>
      </c>
    </row>
    <row r="3727" spans="1:5" ht="14.4">
      <c r="A3727" s="441" t="s">
        <v>31035</v>
      </c>
      <c r="B3727" s="441" t="s">
        <v>24078</v>
      </c>
      <c r="C3727" s="441" t="s">
        <v>31036</v>
      </c>
      <c r="D3727" s="441" t="s">
        <v>100</v>
      </c>
      <c r="E3727" s="442">
        <v>495</v>
      </c>
    </row>
    <row r="3728" spans="1:5" ht="14.4">
      <c r="A3728" s="441" t="s">
        <v>31037</v>
      </c>
      <c r="B3728" s="441" t="s">
        <v>24078</v>
      </c>
      <c r="C3728" s="441" t="s">
        <v>31038</v>
      </c>
      <c r="D3728" s="441" t="s">
        <v>100</v>
      </c>
      <c r="E3728" s="442">
        <v>100</v>
      </c>
    </row>
    <row r="3729" spans="1:5" ht="14.4">
      <c r="A3729" s="441" t="s">
        <v>31039</v>
      </c>
      <c r="B3729" s="441" t="s">
        <v>24078</v>
      </c>
      <c r="C3729" s="441" t="s">
        <v>31040</v>
      </c>
      <c r="D3729" s="441" t="s">
        <v>100</v>
      </c>
      <c r="E3729" s="442">
        <v>10</v>
      </c>
    </row>
    <row r="3730" spans="1:5" ht="14.4">
      <c r="A3730" s="441" t="s">
        <v>31041</v>
      </c>
      <c r="B3730" s="441" t="s">
        <v>24078</v>
      </c>
      <c r="C3730" s="441" t="s">
        <v>31042</v>
      </c>
      <c r="D3730" s="441" t="s">
        <v>100</v>
      </c>
      <c r="E3730" s="442">
        <v>20</v>
      </c>
    </row>
    <row r="3731" spans="1:5" ht="14.4">
      <c r="A3731" s="441" t="s">
        <v>31043</v>
      </c>
      <c r="B3731" s="441" t="s">
        <v>24078</v>
      </c>
      <c r="C3731" s="441" t="s">
        <v>31044</v>
      </c>
      <c r="D3731" s="441" t="s">
        <v>100</v>
      </c>
      <c r="E3731" s="442">
        <v>130</v>
      </c>
    </row>
    <row r="3732" spans="1:5" ht="14.4">
      <c r="A3732" s="441" t="s">
        <v>31045</v>
      </c>
      <c r="B3732" s="441" t="s">
        <v>24078</v>
      </c>
      <c r="C3732" s="441" t="s">
        <v>31046</v>
      </c>
      <c r="D3732" s="441" t="s">
        <v>100</v>
      </c>
      <c r="E3732" s="442">
        <v>60</v>
      </c>
    </row>
    <row r="3733" spans="1:5" ht="14.4">
      <c r="A3733" s="441" t="s">
        <v>31047</v>
      </c>
      <c r="B3733" s="441" t="s">
        <v>24078</v>
      </c>
      <c r="C3733" s="441" t="s">
        <v>31048</v>
      </c>
      <c r="D3733" s="441" t="s">
        <v>100</v>
      </c>
      <c r="E3733" s="442">
        <v>550</v>
      </c>
    </row>
    <row r="3734" spans="1:5" ht="14.4">
      <c r="A3734" s="441" t="s">
        <v>31049</v>
      </c>
      <c r="B3734" s="441" t="s">
        <v>24078</v>
      </c>
      <c r="C3734" s="441" t="s">
        <v>31050</v>
      </c>
      <c r="D3734" s="441" t="s">
        <v>100</v>
      </c>
      <c r="E3734" s="442">
        <v>935</v>
      </c>
    </row>
    <row r="3735" spans="1:5" ht="14.4">
      <c r="A3735" s="441" t="s">
        <v>31051</v>
      </c>
      <c r="B3735" s="441" t="s">
        <v>24078</v>
      </c>
      <c r="C3735" s="441" t="s">
        <v>31052</v>
      </c>
      <c r="D3735" s="441" t="s">
        <v>100</v>
      </c>
      <c r="E3735" s="442">
        <v>935</v>
      </c>
    </row>
    <row r="3736" spans="1:5" ht="14.4">
      <c r="A3736" s="441" t="s">
        <v>31053</v>
      </c>
      <c r="B3736" s="441" t="s">
        <v>24078</v>
      </c>
      <c r="C3736" s="441" t="s">
        <v>31054</v>
      </c>
      <c r="D3736" s="441" t="s">
        <v>100</v>
      </c>
      <c r="E3736" s="442">
        <v>394</v>
      </c>
    </row>
    <row r="3737" spans="1:5" ht="14.4">
      <c r="A3737" s="441" t="s">
        <v>31055</v>
      </c>
      <c r="B3737" s="441" t="s">
        <v>24078</v>
      </c>
      <c r="C3737" s="441" t="s">
        <v>31056</v>
      </c>
      <c r="D3737" s="441" t="s">
        <v>100</v>
      </c>
      <c r="E3737" s="442">
        <v>610</v>
      </c>
    </row>
    <row r="3738" spans="1:5" ht="14.4">
      <c r="A3738" s="441" t="s">
        <v>31057</v>
      </c>
      <c r="B3738" s="441" t="s">
        <v>24078</v>
      </c>
      <c r="C3738" s="441" t="s">
        <v>31058</v>
      </c>
      <c r="D3738" s="441" t="s">
        <v>100</v>
      </c>
      <c r="E3738" s="442">
        <v>40</v>
      </c>
    </row>
    <row r="3739" spans="1:5" ht="14.4">
      <c r="A3739" s="441" t="s">
        <v>31059</v>
      </c>
      <c r="B3739" s="441" t="s">
        <v>24078</v>
      </c>
      <c r="C3739" s="441" t="s">
        <v>31060</v>
      </c>
      <c r="D3739" s="441" t="s">
        <v>100</v>
      </c>
      <c r="E3739" s="442">
        <v>668.16</v>
      </c>
    </row>
    <row r="3740" spans="1:5" ht="14.4">
      <c r="A3740" s="441" t="s">
        <v>31061</v>
      </c>
      <c r="B3740" s="441" t="s">
        <v>24078</v>
      </c>
      <c r="C3740" s="441" t="s">
        <v>31062</v>
      </c>
      <c r="D3740" s="441" t="s">
        <v>100</v>
      </c>
      <c r="E3740" s="442">
        <v>1068</v>
      </c>
    </row>
    <row r="3741" spans="1:5" ht="14.4">
      <c r="A3741" s="441" t="s">
        <v>31063</v>
      </c>
      <c r="B3741" s="441" t="s">
        <v>24078</v>
      </c>
      <c r="C3741" s="441" t="s">
        <v>31064</v>
      </c>
      <c r="D3741" s="441" t="s">
        <v>100</v>
      </c>
      <c r="E3741" s="442">
        <v>270</v>
      </c>
    </row>
    <row r="3742" spans="1:5" ht="14.4">
      <c r="A3742" s="441" t="s">
        <v>31065</v>
      </c>
      <c r="B3742" s="441" t="s">
        <v>24078</v>
      </c>
      <c r="C3742" s="441" t="s">
        <v>31066</v>
      </c>
      <c r="D3742" s="441" t="s">
        <v>100</v>
      </c>
      <c r="E3742" s="442">
        <v>300</v>
      </c>
    </row>
    <row r="3743" spans="1:5" ht="14.4">
      <c r="A3743" s="441" t="s">
        <v>31067</v>
      </c>
      <c r="B3743" s="441" t="s">
        <v>24078</v>
      </c>
      <c r="C3743" s="441" t="s">
        <v>24228</v>
      </c>
      <c r="D3743" s="441" t="s">
        <v>100</v>
      </c>
      <c r="E3743" s="442">
        <v>175</v>
      </c>
    </row>
    <row r="3744" spans="1:5" ht="14.4">
      <c r="A3744" s="441" t="s">
        <v>31068</v>
      </c>
      <c r="B3744" s="441" t="s">
        <v>24078</v>
      </c>
      <c r="C3744" s="441" t="s">
        <v>31069</v>
      </c>
      <c r="D3744" s="441" t="s">
        <v>100</v>
      </c>
      <c r="E3744" s="442">
        <v>200</v>
      </c>
    </row>
    <row r="3745" spans="1:5" ht="14.4">
      <c r="A3745" s="441" t="s">
        <v>31070</v>
      </c>
      <c r="B3745" s="441" t="s">
        <v>24078</v>
      </c>
      <c r="C3745" s="441" t="s">
        <v>31071</v>
      </c>
      <c r="D3745" s="441" t="s">
        <v>100</v>
      </c>
      <c r="E3745" s="442">
        <v>15</v>
      </c>
    </row>
    <row r="3746" spans="1:5" ht="14.4">
      <c r="A3746" s="441" t="s">
        <v>31072</v>
      </c>
      <c r="B3746" s="441" t="s">
        <v>24078</v>
      </c>
      <c r="C3746" s="441" t="s">
        <v>31073</v>
      </c>
      <c r="D3746" s="441" t="s">
        <v>100</v>
      </c>
      <c r="E3746" s="442">
        <v>2.5</v>
      </c>
    </row>
    <row r="3747" spans="1:5" ht="14.4">
      <c r="A3747" s="441" t="s">
        <v>31074</v>
      </c>
      <c r="B3747" s="441" t="s">
        <v>24078</v>
      </c>
      <c r="C3747" s="441" t="s">
        <v>31075</v>
      </c>
      <c r="D3747" s="441" t="s">
        <v>100</v>
      </c>
      <c r="E3747" s="442">
        <v>20</v>
      </c>
    </row>
    <row r="3748" spans="1:5" ht="14.4">
      <c r="A3748" s="441" t="s">
        <v>31076</v>
      </c>
      <c r="B3748" s="441" t="s">
        <v>24078</v>
      </c>
      <c r="C3748" s="441" t="s">
        <v>31077</v>
      </c>
      <c r="D3748" s="441" t="s">
        <v>100</v>
      </c>
      <c r="E3748" s="442">
        <v>60</v>
      </c>
    </row>
    <row r="3749" spans="1:5" ht="14.4">
      <c r="A3749" s="441" t="s">
        <v>31078</v>
      </c>
      <c r="B3749" s="441" t="s">
        <v>24078</v>
      </c>
      <c r="C3749" s="441" t="s">
        <v>31079</v>
      </c>
      <c r="D3749" s="441" t="s">
        <v>100</v>
      </c>
      <c r="E3749" s="442">
        <v>55</v>
      </c>
    </row>
    <row r="3750" spans="1:5" ht="14.4">
      <c r="A3750" s="441" t="s">
        <v>31080</v>
      </c>
      <c r="B3750" s="441" t="s">
        <v>24078</v>
      </c>
      <c r="C3750" s="441" t="s">
        <v>31081</v>
      </c>
      <c r="D3750" s="441" t="s">
        <v>100</v>
      </c>
      <c r="E3750" s="442">
        <v>55</v>
      </c>
    </row>
    <row r="3751" spans="1:5" ht="14.4">
      <c r="A3751" s="441" t="s">
        <v>31082</v>
      </c>
      <c r="B3751" s="441" t="s">
        <v>24078</v>
      </c>
      <c r="C3751" s="441" t="s">
        <v>31083</v>
      </c>
      <c r="D3751" s="441" t="s">
        <v>100</v>
      </c>
      <c r="E3751" s="442">
        <v>14.5</v>
      </c>
    </row>
    <row r="3752" spans="1:5" ht="14.4">
      <c r="A3752" s="441" t="s">
        <v>31084</v>
      </c>
      <c r="B3752" s="441" t="s">
        <v>24078</v>
      </c>
      <c r="C3752" s="441" t="s">
        <v>31085</v>
      </c>
      <c r="D3752" s="441" t="s">
        <v>100</v>
      </c>
      <c r="E3752" s="442">
        <v>13</v>
      </c>
    </row>
    <row r="3753" spans="1:5" ht="14.4">
      <c r="A3753" s="441" t="s">
        <v>31086</v>
      </c>
      <c r="B3753" s="441" t="s">
        <v>24078</v>
      </c>
      <c r="C3753" s="441" t="s">
        <v>31087</v>
      </c>
      <c r="D3753" s="441" t="s">
        <v>100</v>
      </c>
      <c r="E3753" s="442">
        <v>14.5</v>
      </c>
    </row>
    <row r="3754" spans="1:5" ht="14.4">
      <c r="A3754" s="441" t="s">
        <v>31088</v>
      </c>
      <c r="B3754" s="441" t="s">
        <v>24078</v>
      </c>
      <c r="C3754" s="441" t="s">
        <v>31089</v>
      </c>
      <c r="D3754" s="441" t="s">
        <v>100</v>
      </c>
      <c r="E3754" s="442">
        <v>13</v>
      </c>
    </row>
    <row r="3755" spans="1:5" ht="14.4">
      <c r="A3755" s="441" t="s">
        <v>31090</v>
      </c>
      <c r="B3755" s="441" t="s">
        <v>24078</v>
      </c>
      <c r="C3755" s="441" t="s">
        <v>31091</v>
      </c>
      <c r="D3755" s="441" t="s">
        <v>29831</v>
      </c>
      <c r="E3755" s="442">
        <v>7</v>
      </c>
    </row>
    <row r="3756" spans="1:5" ht="14.4">
      <c r="A3756" s="441" t="s">
        <v>31092</v>
      </c>
      <c r="B3756" s="441" t="s">
        <v>24078</v>
      </c>
      <c r="C3756" s="441" t="s">
        <v>31093</v>
      </c>
      <c r="D3756" s="441" t="s">
        <v>100</v>
      </c>
      <c r="E3756" s="442">
        <v>6.05</v>
      </c>
    </row>
    <row r="3757" spans="1:5" ht="14.4">
      <c r="A3757" s="441" t="s">
        <v>31094</v>
      </c>
      <c r="B3757" s="441" t="s">
        <v>24078</v>
      </c>
      <c r="C3757" s="441" t="s">
        <v>31095</v>
      </c>
      <c r="D3757" s="441" t="s">
        <v>100</v>
      </c>
      <c r="E3757" s="442">
        <v>43.46</v>
      </c>
    </row>
    <row r="3758" spans="1:5" ht="14.4">
      <c r="A3758" s="441" t="s">
        <v>31096</v>
      </c>
      <c r="B3758" s="441" t="s">
        <v>24078</v>
      </c>
      <c r="C3758" s="441" t="s">
        <v>31097</v>
      </c>
      <c r="D3758" s="441" t="s">
        <v>100</v>
      </c>
      <c r="E3758" s="442">
        <v>41.41</v>
      </c>
    </row>
    <row r="3759" spans="1:5" ht="14.4">
      <c r="A3759" s="441" t="s">
        <v>31098</v>
      </c>
      <c r="B3759" s="441" t="s">
        <v>24078</v>
      </c>
      <c r="C3759" s="441" t="s">
        <v>31099</v>
      </c>
      <c r="D3759" s="441" t="s">
        <v>74</v>
      </c>
      <c r="E3759" s="442">
        <v>1.22</v>
      </c>
    </row>
    <row r="3760" spans="1:5" ht="14.4">
      <c r="A3760" s="441" t="s">
        <v>31100</v>
      </c>
      <c r="B3760" s="441" t="s">
        <v>24078</v>
      </c>
      <c r="C3760" s="441" t="s">
        <v>31101</v>
      </c>
      <c r="D3760" s="441" t="s">
        <v>74</v>
      </c>
      <c r="E3760" s="442">
        <v>1.72</v>
      </c>
    </row>
    <row r="3761" spans="1:5" ht="14.4">
      <c r="A3761" s="441" t="s">
        <v>31102</v>
      </c>
      <c r="B3761" s="441" t="s">
        <v>24078</v>
      </c>
      <c r="C3761" s="441" t="s">
        <v>31103</v>
      </c>
      <c r="D3761" s="441" t="s">
        <v>100</v>
      </c>
      <c r="E3761" s="442">
        <v>144.9</v>
      </c>
    </row>
    <row r="3762" spans="1:5" ht="14.4">
      <c r="A3762" s="441" t="s">
        <v>31104</v>
      </c>
      <c r="B3762" s="441" t="s">
        <v>24078</v>
      </c>
      <c r="C3762" s="441" t="s">
        <v>31105</v>
      </c>
      <c r="D3762" s="441" t="s">
        <v>31106</v>
      </c>
      <c r="E3762" s="442">
        <v>1</v>
      </c>
    </row>
    <row r="3763" spans="1:5" ht="14.4">
      <c r="A3763" s="441" t="s">
        <v>31107</v>
      </c>
      <c r="B3763" s="441" t="s">
        <v>24078</v>
      </c>
      <c r="C3763" s="441" t="s">
        <v>31108</v>
      </c>
      <c r="D3763" s="441" t="s">
        <v>100</v>
      </c>
      <c r="E3763" s="442">
        <v>350</v>
      </c>
    </row>
    <row r="3764" spans="1:5" ht="14.4">
      <c r="A3764" s="441" t="s">
        <v>31109</v>
      </c>
      <c r="B3764" s="441" t="s">
        <v>24078</v>
      </c>
      <c r="C3764" s="441" t="s">
        <v>31110</v>
      </c>
      <c r="D3764" s="441" t="s">
        <v>100</v>
      </c>
      <c r="E3764" s="442">
        <v>450</v>
      </c>
    </row>
    <row r="3765" spans="1:5" ht="14.4">
      <c r="A3765" s="441" t="s">
        <v>31111</v>
      </c>
      <c r="B3765" s="441" t="s">
        <v>24078</v>
      </c>
      <c r="C3765" s="441" t="s">
        <v>31112</v>
      </c>
      <c r="D3765" s="441" t="s">
        <v>100</v>
      </c>
      <c r="E3765" s="442">
        <v>160</v>
      </c>
    </row>
    <row r="3766" spans="1:5" ht="14.4">
      <c r="A3766" s="441" t="s">
        <v>31113</v>
      </c>
      <c r="B3766" s="441" t="s">
        <v>24078</v>
      </c>
      <c r="C3766" s="441" t="s">
        <v>31114</v>
      </c>
      <c r="D3766" s="441" t="s">
        <v>100</v>
      </c>
      <c r="E3766" s="442">
        <v>1499</v>
      </c>
    </row>
    <row r="3767" spans="1:5" ht="14.4">
      <c r="A3767" s="441" t="s">
        <v>31115</v>
      </c>
      <c r="B3767" s="441" t="s">
        <v>24078</v>
      </c>
      <c r="C3767" s="441" t="s">
        <v>31116</v>
      </c>
      <c r="D3767" s="441" t="s">
        <v>100</v>
      </c>
      <c r="E3767" s="442">
        <v>990</v>
      </c>
    </row>
    <row r="3768" spans="1:5" ht="14.4">
      <c r="A3768" s="441" t="s">
        <v>31117</v>
      </c>
      <c r="B3768" s="441" t="s">
        <v>24078</v>
      </c>
      <c r="C3768" s="441" t="s">
        <v>31118</v>
      </c>
      <c r="D3768" s="441" t="s">
        <v>100</v>
      </c>
      <c r="E3768" s="442">
        <v>654.36</v>
      </c>
    </row>
    <row r="3769" spans="1:5" ht="14.4">
      <c r="A3769" s="441" t="s">
        <v>31119</v>
      </c>
      <c r="B3769" s="441" t="s">
        <v>24078</v>
      </c>
      <c r="C3769" s="441" t="s">
        <v>31120</v>
      </c>
      <c r="D3769" s="441" t="s">
        <v>100</v>
      </c>
      <c r="E3769" s="442">
        <v>674.66</v>
      </c>
    </row>
    <row r="3770" spans="1:5" ht="14.4">
      <c r="A3770" s="441" t="s">
        <v>31121</v>
      </c>
      <c r="B3770" s="441" t="s">
        <v>24078</v>
      </c>
      <c r="C3770" s="441" t="s">
        <v>31122</v>
      </c>
      <c r="D3770" s="441" t="s">
        <v>100</v>
      </c>
      <c r="E3770" s="442">
        <v>1216</v>
      </c>
    </row>
    <row r="3771" spans="1:5" ht="14.4">
      <c r="A3771" s="441" t="s">
        <v>31123</v>
      </c>
      <c r="B3771" s="441" t="s">
        <v>24078</v>
      </c>
      <c r="C3771" s="441" t="s">
        <v>31124</v>
      </c>
      <c r="D3771" s="441" t="s">
        <v>100</v>
      </c>
      <c r="E3771" s="442">
        <v>850</v>
      </c>
    </row>
    <row r="3772" spans="1:5" ht="14.4">
      <c r="A3772" s="441" t="s">
        <v>31125</v>
      </c>
      <c r="B3772" s="441" t="s">
        <v>24078</v>
      </c>
      <c r="C3772" s="441" t="s">
        <v>31126</v>
      </c>
      <c r="D3772" s="441" t="s">
        <v>100</v>
      </c>
      <c r="E3772" s="442">
        <v>791</v>
      </c>
    </row>
    <row r="3773" spans="1:5" ht="14.4">
      <c r="A3773" s="441" t="s">
        <v>31127</v>
      </c>
      <c r="B3773" s="441" t="s">
        <v>24078</v>
      </c>
      <c r="C3773" s="441" t="s">
        <v>31128</v>
      </c>
      <c r="D3773" s="441" t="s">
        <v>100</v>
      </c>
      <c r="E3773" s="442">
        <v>1159.6199999999999</v>
      </c>
    </row>
    <row r="3774" spans="1:5" ht="14.4">
      <c r="A3774" s="441" t="s">
        <v>31129</v>
      </c>
      <c r="B3774" s="441" t="s">
        <v>24078</v>
      </c>
      <c r="C3774" s="441" t="s">
        <v>31130</v>
      </c>
      <c r="D3774" s="441" t="s">
        <v>100</v>
      </c>
      <c r="E3774" s="442">
        <v>710.44</v>
      </c>
    </row>
    <row r="3775" spans="1:5" ht="14.4">
      <c r="A3775" s="441" t="s">
        <v>31131</v>
      </c>
      <c r="B3775" s="441" t="s">
        <v>24078</v>
      </c>
      <c r="C3775" s="441" t="s">
        <v>31132</v>
      </c>
      <c r="D3775" s="441" t="s">
        <v>100</v>
      </c>
      <c r="E3775" s="442">
        <v>164.57</v>
      </c>
    </row>
    <row r="3776" spans="1:5" ht="14.4">
      <c r="A3776" s="441" t="s">
        <v>31133</v>
      </c>
      <c r="B3776" s="441" t="s">
        <v>24078</v>
      </c>
      <c r="C3776" s="441" t="s">
        <v>31134</v>
      </c>
      <c r="D3776" s="441" t="s">
        <v>100</v>
      </c>
      <c r="E3776" s="442">
        <v>33.96</v>
      </c>
    </row>
    <row r="3777" spans="1:5" ht="14.4">
      <c r="A3777" s="441" t="s">
        <v>31135</v>
      </c>
      <c r="B3777" s="441" t="s">
        <v>24078</v>
      </c>
      <c r="C3777" s="441" t="s">
        <v>31136</v>
      </c>
      <c r="D3777" s="441" t="s">
        <v>100</v>
      </c>
      <c r="E3777" s="442">
        <v>2399</v>
      </c>
    </row>
    <row r="3778" spans="1:5" ht="14.4">
      <c r="A3778" s="441" t="s">
        <v>31137</v>
      </c>
      <c r="B3778" s="441" t="s">
        <v>24078</v>
      </c>
      <c r="C3778" s="441" t="s">
        <v>31138</v>
      </c>
      <c r="D3778" s="441" t="s">
        <v>100</v>
      </c>
      <c r="E3778" s="442">
        <v>161.4</v>
      </c>
    </row>
    <row r="3779" spans="1:5" ht="14.4">
      <c r="A3779" s="441" t="s">
        <v>31139</v>
      </c>
      <c r="B3779" s="441" t="s">
        <v>24078</v>
      </c>
      <c r="C3779" s="441" t="s">
        <v>31140</v>
      </c>
      <c r="D3779" s="441" t="s">
        <v>100</v>
      </c>
      <c r="E3779" s="442">
        <v>66583.649999999994</v>
      </c>
    </row>
    <row r="3780" spans="1:5" ht="14.4">
      <c r="A3780" s="441" t="s">
        <v>31141</v>
      </c>
      <c r="B3780" s="441" t="s">
        <v>24078</v>
      </c>
      <c r="C3780" s="441" t="s">
        <v>31142</v>
      </c>
      <c r="D3780" s="441" t="s">
        <v>100</v>
      </c>
      <c r="E3780" s="442">
        <v>94282</v>
      </c>
    </row>
    <row r="3781" spans="1:5" ht="14.4">
      <c r="A3781" s="441" t="s">
        <v>31143</v>
      </c>
      <c r="B3781" s="441" t="s">
        <v>24078</v>
      </c>
      <c r="C3781" s="441" t="s">
        <v>31144</v>
      </c>
      <c r="D3781" s="441" t="s">
        <v>100</v>
      </c>
      <c r="E3781" s="442">
        <v>83450</v>
      </c>
    </row>
    <row r="3782" spans="1:5" ht="14.4">
      <c r="A3782" s="441" t="s">
        <v>31145</v>
      </c>
      <c r="B3782" s="441" t="s">
        <v>24078</v>
      </c>
      <c r="C3782" s="441" t="s">
        <v>31146</v>
      </c>
      <c r="D3782" s="441" t="s">
        <v>100</v>
      </c>
      <c r="E3782" s="442">
        <v>40141.79</v>
      </c>
    </row>
    <row r="3783" spans="1:5" ht="14.4">
      <c r="A3783" s="441" t="s">
        <v>31147</v>
      </c>
      <c r="B3783" s="441" t="s">
        <v>24078</v>
      </c>
      <c r="C3783" s="441" t="s">
        <v>31148</v>
      </c>
      <c r="D3783" s="441" t="s">
        <v>100</v>
      </c>
      <c r="E3783" s="442">
        <v>330</v>
      </c>
    </row>
    <row r="3784" spans="1:5" ht="14.4">
      <c r="A3784" s="441" t="s">
        <v>31149</v>
      </c>
      <c r="B3784" s="441" t="s">
        <v>24078</v>
      </c>
      <c r="C3784" s="441" t="s">
        <v>31150</v>
      </c>
      <c r="D3784" s="441" t="s">
        <v>100</v>
      </c>
      <c r="E3784" s="442">
        <v>193.9</v>
      </c>
    </row>
    <row r="3785" spans="1:5" ht="14.4">
      <c r="A3785" s="441" t="s">
        <v>31151</v>
      </c>
      <c r="B3785" s="441" t="s">
        <v>24078</v>
      </c>
      <c r="C3785" s="441" t="s">
        <v>31152</v>
      </c>
      <c r="D3785" s="441" t="s">
        <v>100</v>
      </c>
      <c r="E3785" s="442">
        <v>149.5</v>
      </c>
    </row>
    <row r="3786" spans="1:5" ht="14.4">
      <c r="A3786" s="441" t="s">
        <v>31153</v>
      </c>
      <c r="B3786" s="441" t="s">
        <v>24078</v>
      </c>
      <c r="C3786" s="441" t="s">
        <v>31154</v>
      </c>
      <c r="D3786" s="441" t="s">
        <v>100</v>
      </c>
      <c r="E3786" s="442">
        <v>234.08</v>
      </c>
    </row>
    <row r="3787" spans="1:5" ht="14.4">
      <c r="A3787" s="441" t="s">
        <v>31155</v>
      </c>
      <c r="B3787" s="441" t="s">
        <v>24078</v>
      </c>
      <c r="C3787" s="441" t="s">
        <v>31156</v>
      </c>
      <c r="D3787" s="441" t="s">
        <v>100</v>
      </c>
      <c r="E3787" s="442">
        <v>699</v>
      </c>
    </row>
    <row r="3788" spans="1:5" ht="14.4">
      <c r="A3788" s="441" t="s">
        <v>31157</v>
      </c>
      <c r="B3788" s="441" t="s">
        <v>24078</v>
      </c>
      <c r="C3788" s="441" t="s">
        <v>31158</v>
      </c>
      <c r="D3788" s="441" t="s">
        <v>100</v>
      </c>
      <c r="E3788" s="442">
        <v>193.9</v>
      </c>
    </row>
    <row r="3789" spans="1:5" ht="14.4">
      <c r="A3789" s="441" t="s">
        <v>31159</v>
      </c>
      <c r="B3789" s="441" t="s">
        <v>24078</v>
      </c>
      <c r="C3789" s="441" t="s">
        <v>31160</v>
      </c>
      <c r="D3789" s="441" t="s">
        <v>100</v>
      </c>
      <c r="E3789" s="442">
        <v>143.54</v>
      </c>
    </row>
    <row r="3790" spans="1:5" ht="14.4">
      <c r="A3790" s="441" t="s">
        <v>31161</v>
      </c>
      <c r="B3790" s="441" t="s">
        <v>24078</v>
      </c>
      <c r="C3790" s="441" t="s">
        <v>31162</v>
      </c>
      <c r="D3790" s="441" t="s">
        <v>100</v>
      </c>
      <c r="E3790" s="442">
        <v>406.9</v>
      </c>
    </row>
    <row r="3791" spans="1:5" ht="14.4">
      <c r="A3791" s="441" t="s">
        <v>31163</v>
      </c>
      <c r="B3791" s="441" t="s">
        <v>24078</v>
      </c>
      <c r="C3791" s="441" t="s">
        <v>31164</v>
      </c>
      <c r="D3791" s="441" t="s">
        <v>100</v>
      </c>
      <c r="E3791" s="442">
        <v>42.48</v>
      </c>
    </row>
    <row r="3792" spans="1:5" ht="14.4">
      <c r="A3792" s="441" t="s">
        <v>31165</v>
      </c>
      <c r="B3792" s="441" t="s">
        <v>24078</v>
      </c>
      <c r="C3792" s="441" t="s">
        <v>31166</v>
      </c>
      <c r="D3792" s="441" t="s">
        <v>100</v>
      </c>
      <c r="E3792" s="442">
        <v>295</v>
      </c>
    </row>
    <row r="3793" spans="1:5" ht="14.4">
      <c r="A3793" s="441" t="s">
        <v>31167</v>
      </c>
      <c r="B3793" s="441" t="s">
        <v>24078</v>
      </c>
      <c r="C3793" s="441" t="s">
        <v>31168</v>
      </c>
      <c r="D3793" s="441" t="s">
        <v>100</v>
      </c>
      <c r="E3793" s="442">
        <v>265</v>
      </c>
    </row>
    <row r="3794" spans="1:5" ht="14.4">
      <c r="A3794" s="441" t="s">
        <v>31169</v>
      </c>
      <c r="B3794" s="441" t="s">
        <v>24078</v>
      </c>
      <c r="C3794" s="441" t="s">
        <v>31170</v>
      </c>
      <c r="D3794" s="441" t="s">
        <v>100</v>
      </c>
      <c r="E3794" s="442">
        <v>635</v>
      </c>
    </row>
    <row r="3795" spans="1:5" ht="14.4">
      <c r="A3795" s="441" t="s">
        <v>31171</v>
      </c>
      <c r="B3795" s="441" t="s">
        <v>24078</v>
      </c>
      <c r="C3795" s="441" t="s">
        <v>31172</v>
      </c>
      <c r="D3795" s="441" t="s">
        <v>100</v>
      </c>
      <c r="E3795" s="442">
        <v>995</v>
      </c>
    </row>
    <row r="3796" spans="1:5" ht="14.4">
      <c r="A3796" s="441" t="s">
        <v>31173</v>
      </c>
      <c r="B3796" s="441" t="s">
        <v>24078</v>
      </c>
      <c r="C3796" s="441" t="s">
        <v>31174</v>
      </c>
      <c r="D3796" s="441" t="s">
        <v>100</v>
      </c>
      <c r="E3796" s="442">
        <v>1.17</v>
      </c>
    </row>
    <row r="3797" spans="1:5" ht="14.4">
      <c r="A3797" s="441" t="s">
        <v>31175</v>
      </c>
      <c r="B3797" s="441" t="s">
        <v>24078</v>
      </c>
      <c r="C3797" s="441" t="s">
        <v>31176</v>
      </c>
      <c r="D3797" s="441" t="s">
        <v>100</v>
      </c>
      <c r="E3797" s="442">
        <v>6.99</v>
      </c>
    </row>
    <row r="3798" spans="1:5" ht="14.4">
      <c r="A3798" s="441" t="s">
        <v>31177</v>
      </c>
      <c r="B3798" s="441" t="s">
        <v>24078</v>
      </c>
      <c r="C3798" s="441" t="s">
        <v>31178</v>
      </c>
      <c r="D3798" s="441" t="s">
        <v>100</v>
      </c>
      <c r="E3798" s="442">
        <v>7.42</v>
      </c>
    </row>
    <row r="3799" spans="1:5" ht="14.4">
      <c r="A3799" s="441" t="s">
        <v>31179</v>
      </c>
      <c r="B3799" s="441" t="s">
        <v>24078</v>
      </c>
      <c r="C3799" s="441" t="s">
        <v>31180</v>
      </c>
      <c r="D3799" s="441" t="s">
        <v>100</v>
      </c>
      <c r="E3799" s="442">
        <v>50</v>
      </c>
    </row>
    <row r="3800" spans="1:5" ht="14.4">
      <c r="A3800" s="441" t="s">
        <v>31181</v>
      </c>
      <c r="B3800" s="441" t="s">
        <v>24078</v>
      </c>
      <c r="C3800" s="441" t="s">
        <v>31182</v>
      </c>
      <c r="D3800" s="441" t="s">
        <v>53</v>
      </c>
      <c r="E3800" s="442">
        <v>0.31</v>
      </c>
    </row>
    <row r="3801" spans="1:5" ht="14.4">
      <c r="A3801" s="441" t="s">
        <v>31183</v>
      </c>
      <c r="B3801" s="441" t="s">
        <v>24078</v>
      </c>
      <c r="C3801" s="441" t="s">
        <v>31184</v>
      </c>
      <c r="D3801" s="441" t="s">
        <v>526</v>
      </c>
      <c r="E3801" s="442">
        <v>323.27</v>
      </c>
    </row>
    <row r="3802" spans="1:5" ht="14.4">
      <c r="A3802" s="441" t="s">
        <v>31185</v>
      </c>
      <c r="B3802" s="441" t="s">
        <v>24078</v>
      </c>
      <c r="C3802" s="441" t="s">
        <v>31186</v>
      </c>
      <c r="D3802" s="441" t="s">
        <v>526</v>
      </c>
      <c r="E3802" s="442">
        <v>11.11</v>
      </c>
    </row>
    <row r="3803" spans="1:5" ht="14.4">
      <c r="A3803" s="441" t="s">
        <v>31187</v>
      </c>
      <c r="B3803" s="441" t="s">
        <v>24078</v>
      </c>
      <c r="C3803" s="441" t="s">
        <v>31188</v>
      </c>
      <c r="D3803" s="441" t="s">
        <v>526</v>
      </c>
      <c r="E3803" s="442">
        <v>134.19</v>
      </c>
    </row>
    <row r="3804" spans="1:5" ht="14.4">
      <c r="A3804" s="441" t="s">
        <v>31189</v>
      </c>
      <c r="B3804" s="441" t="s">
        <v>24078</v>
      </c>
      <c r="C3804" s="441" t="s">
        <v>31190</v>
      </c>
      <c r="D3804" s="441" t="s">
        <v>126</v>
      </c>
      <c r="E3804" s="442">
        <v>51.24</v>
      </c>
    </row>
    <row r="3805" spans="1:5" ht="14.4">
      <c r="A3805" s="441" t="s">
        <v>31191</v>
      </c>
      <c r="B3805" s="441" t="s">
        <v>24078</v>
      </c>
      <c r="C3805" s="441" t="s">
        <v>31192</v>
      </c>
      <c r="D3805" s="441" t="s">
        <v>126</v>
      </c>
      <c r="E3805" s="442">
        <v>14.33</v>
      </c>
    </row>
    <row r="3806" spans="1:5" ht="14.4">
      <c r="A3806" s="441" t="s">
        <v>31193</v>
      </c>
      <c r="B3806" s="441" t="s">
        <v>24078</v>
      </c>
      <c r="C3806" s="441" t="s">
        <v>31194</v>
      </c>
      <c r="D3806" s="441" t="s">
        <v>126</v>
      </c>
      <c r="E3806" s="442">
        <v>2.82</v>
      </c>
    </row>
    <row r="3807" spans="1:5" ht="14.4">
      <c r="A3807" s="441" t="s">
        <v>31195</v>
      </c>
      <c r="B3807" s="441" t="s">
        <v>24078</v>
      </c>
      <c r="C3807" s="441" t="s">
        <v>31196</v>
      </c>
      <c r="D3807" s="441" t="s">
        <v>74</v>
      </c>
      <c r="E3807" s="442">
        <v>5.0599999999999996</v>
      </c>
    </row>
    <row r="3808" spans="1:5" ht="16.8">
      <c r="A3808" s="441" t="s">
        <v>31197</v>
      </c>
      <c r="B3808" s="441" t="s">
        <v>24078</v>
      </c>
      <c r="C3808" s="441" t="s">
        <v>31198</v>
      </c>
      <c r="D3808" s="441" t="s">
        <v>126</v>
      </c>
      <c r="E3808" s="442">
        <v>15.08</v>
      </c>
    </row>
    <row r="3809" spans="1:5" ht="14.4">
      <c r="A3809" s="441" t="s">
        <v>31199</v>
      </c>
      <c r="B3809" s="441" t="s">
        <v>24078</v>
      </c>
      <c r="C3809" s="441" t="s">
        <v>31200</v>
      </c>
      <c r="D3809" s="441" t="s">
        <v>74</v>
      </c>
      <c r="E3809" s="442">
        <v>29.99</v>
      </c>
    </row>
    <row r="3810" spans="1:5" ht="14.4">
      <c r="A3810" s="441" t="s">
        <v>31201</v>
      </c>
      <c r="B3810" s="441" t="s">
        <v>24078</v>
      </c>
      <c r="C3810" s="441" t="s">
        <v>31202</v>
      </c>
      <c r="D3810" s="441" t="s">
        <v>74</v>
      </c>
      <c r="E3810" s="442">
        <v>39.99</v>
      </c>
    </row>
    <row r="3811" spans="1:5" ht="14.4">
      <c r="A3811" s="441" t="s">
        <v>31203</v>
      </c>
      <c r="B3811" s="441" t="s">
        <v>24078</v>
      </c>
      <c r="C3811" s="441" t="s">
        <v>31204</v>
      </c>
      <c r="D3811" s="441" t="s">
        <v>74</v>
      </c>
      <c r="E3811" s="442">
        <v>38</v>
      </c>
    </row>
    <row r="3812" spans="1:5" ht="14.4">
      <c r="A3812" s="441" t="s">
        <v>31205</v>
      </c>
      <c r="B3812" s="441" t="s">
        <v>24078</v>
      </c>
      <c r="C3812" s="441" t="s">
        <v>31206</v>
      </c>
      <c r="D3812" s="441" t="s">
        <v>126</v>
      </c>
      <c r="E3812" s="442">
        <v>15.33</v>
      </c>
    </row>
    <row r="3813" spans="1:5" ht="14.4">
      <c r="A3813" s="441" t="s">
        <v>31207</v>
      </c>
      <c r="B3813" s="441" t="s">
        <v>24078</v>
      </c>
      <c r="C3813" s="441" t="s">
        <v>31208</v>
      </c>
      <c r="D3813" s="441" t="s">
        <v>100</v>
      </c>
      <c r="E3813" s="442">
        <v>129.94999999999999</v>
      </c>
    </row>
    <row r="3814" spans="1:5" ht="14.4">
      <c r="A3814" s="441" t="s">
        <v>31209</v>
      </c>
      <c r="B3814" s="441" t="s">
        <v>24078</v>
      </c>
      <c r="C3814" s="441" t="s">
        <v>31210</v>
      </c>
      <c r="D3814" s="441" t="s">
        <v>100</v>
      </c>
      <c r="E3814" s="442">
        <v>39</v>
      </c>
    </row>
    <row r="3815" spans="1:5" ht="14.4">
      <c r="A3815" s="441" t="s">
        <v>31211</v>
      </c>
      <c r="B3815" s="441" t="s">
        <v>24078</v>
      </c>
      <c r="C3815" s="441" t="s">
        <v>31212</v>
      </c>
      <c r="D3815" s="441" t="s">
        <v>100</v>
      </c>
      <c r="E3815" s="442">
        <v>143</v>
      </c>
    </row>
    <row r="3816" spans="1:5" ht="14.4">
      <c r="A3816" s="441" t="s">
        <v>31213</v>
      </c>
      <c r="B3816" s="441" t="s">
        <v>24078</v>
      </c>
      <c r="C3816" s="441" t="s">
        <v>31214</v>
      </c>
      <c r="D3816" s="441" t="s">
        <v>53</v>
      </c>
      <c r="E3816" s="442">
        <v>0.06</v>
      </c>
    </row>
    <row r="3817" spans="1:5" ht="14.4">
      <c r="A3817" s="441" t="s">
        <v>31215</v>
      </c>
      <c r="B3817" s="441" t="s">
        <v>24078</v>
      </c>
      <c r="C3817" s="441" t="s">
        <v>31216</v>
      </c>
      <c r="D3817" s="441" t="s">
        <v>71</v>
      </c>
      <c r="E3817" s="442">
        <v>60</v>
      </c>
    </row>
    <row r="3818" spans="1:5" ht="14.4">
      <c r="A3818" s="441" t="s">
        <v>31217</v>
      </c>
      <c r="B3818" s="441" t="s">
        <v>24078</v>
      </c>
      <c r="C3818" s="441" t="s">
        <v>31218</v>
      </c>
      <c r="D3818" s="441" t="s">
        <v>71</v>
      </c>
      <c r="E3818" s="442">
        <v>520</v>
      </c>
    </row>
    <row r="3819" spans="1:5" ht="14.4">
      <c r="A3819" s="441" t="s">
        <v>31219</v>
      </c>
      <c r="B3819" s="441" t="s">
        <v>24078</v>
      </c>
      <c r="C3819" s="441" t="s">
        <v>31220</v>
      </c>
      <c r="D3819" s="441" t="s">
        <v>71</v>
      </c>
      <c r="E3819" s="442">
        <v>540</v>
      </c>
    </row>
    <row r="3820" spans="1:5" ht="14.4">
      <c r="A3820" s="441" t="s">
        <v>31221</v>
      </c>
      <c r="B3820" s="441" t="s">
        <v>24078</v>
      </c>
      <c r="C3820" s="441" t="s">
        <v>31222</v>
      </c>
      <c r="D3820" s="441" t="s">
        <v>71</v>
      </c>
      <c r="E3820" s="442">
        <v>550</v>
      </c>
    </row>
    <row r="3821" spans="1:5" ht="14.4">
      <c r="A3821" s="441" t="s">
        <v>31223</v>
      </c>
      <c r="B3821" s="441" t="s">
        <v>24078</v>
      </c>
      <c r="C3821" s="441" t="s">
        <v>31224</v>
      </c>
      <c r="D3821" s="441" t="s">
        <v>71</v>
      </c>
      <c r="E3821" s="442">
        <v>560</v>
      </c>
    </row>
    <row r="3822" spans="1:5" ht="14.4">
      <c r="A3822" s="441" t="s">
        <v>31225</v>
      </c>
      <c r="B3822" s="441" t="s">
        <v>24078</v>
      </c>
      <c r="C3822" s="441" t="s">
        <v>31226</v>
      </c>
      <c r="D3822" s="441" t="s">
        <v>71</v>
      </c>
      <c r="E3822" s="442">
        <v>580</v>
      </c>
    </row>
    <row r="3823" spans="1:5" ht="14.4">
      <c r="A3823" s="441" t="s">
        <v>31227</v>
      </c>
      <c r="B3823" s="441" t="s">
        <v>24078</v>
      </c>
      <c r="C3823" s="441" t="s">
        <v>31228</v>
      </c>
      <c r="D3823" s="441" t="s">
        <v>71</v>
      </c>
      <c r="E3823" s="442">
        <v>555</v>
      </c>
    </row>
    <row r="3824" spans="1:5" ht="14.4">
      <c r="A3824" s="441" t="s">
        <v>31229</v>
      </c>
      <c r="B3824" s="441" t="s">
        <v>24078</v>
      </c>
      <c r="C3824" s="441" t="s">
        <v>31230</v>
      </c>
      <c r="D3824" s="441" t="s">
        <v>71</v>
      </c>
      <c r="E3824" s="442">
        <v>565</v>
      </c>
    </row>
    <row r="3825" spans="1:5" ht="14.4">
      <c r="A3825" s="441" t="s">
        <v>31231</v>
      </c>
      <c r="B3825" s="441" t="s">
        <v>24078</v>
      </c>
      <c r="C3825" s="441" t="s">
        <v>31232</v>
      </c>
      <c r="D3825" s="441" t="s">
        <v>100</v>
      </c>
      <c r="E3825" s="442">
        <v>2000</v>
      </c>
    </row>
    <row r="3826" spans="1:5" ht="14.4">
      <c r="A3826" s="441" t="s">
        <v>31233</v>
      </c>
      <c r="B3826" s="441" t="s">
        <v>24078</v>
      </c>
      <c r="C3826" s="441" t="s">
        <v>31234</v>
      </c>
      <c r="D3826" s="441" t="s">
        <v>53</v>
      </c>
      <c r="E3826" s="442">
        <v>25</v>
      </c>
    </row>
    <row r="3827" spans="1:5" ht="14.4">
      <c r="A3827" s="441" t="s">
        <v>31235</v>
      </c>
      <c r="B3827" s="441" t="s">
        <v>24078</v>
      </c>
      <c r="C3827" s="441" t="s">
        <v>31236</v>
      </c>
      <c r="D3827" s="441" t="s">
        <v>53</v>
      </c>
      <c r="E3827" s="442">
        <v>25</v>
      </c>
    </row>
    <row r="3828" spans="1:5" ht="14.4">
      <c r="A3828" s="441" t="s">
        <v>31237</v>
      </c>
      <c r="B3828" s="441" t="s">
        <v>24078</v>
      </c>
      <c r="C3828" s="441" t="s">
        <v>31238</v>
      </c>
      <c r="D3828" s="441" t="s">
        <v>53</v>
      </c>
      <c r="E3828" s="442">
        <v>35</v>
      </c>
    </row>
    <row r="3829" spans="1:5" ht="14.4">
      <c r="A3829" s="441" t="s">
        <v>31239</v>
      </c>
      <c r="B3829" s="441" t="s">
        <v>24078</v>
      </c>
      <c r="C3829" s="441" t="s">
        <v>31240</v>
      </c>
      <c r="D3829" s="441" t="s">
        <v>100</v>
      </c>
      <c r="E3829" s="442">
        <v>4800</v>
      </c>
    </row>
    <row r="3830" spans="1:5" ht="14.4">
      <c r="A3830" s="441" t="s">
        <v>31241</v>
      </c>
      <c r="B3830" s="441" t="s">
        <v>24078</v>
      </c>
      <c r="C3830" s="441" t="s">
        <v>31242</v>
      </c>
      <c r="D3830" s="441" t="s">
        <v>53</v>
      </c>
      <c r="E3830" s="442">
        <v>38</v>
      </c>
    </row>
    <row r="3831" spans="1:5" ht="14.4">
      <c r="A3831" s="441" t="s">
        <v>31243</v>
      </c>
      <c r="B3831" s="441" t="s">
        <v>24078</v>
      </c>
      <c r="C3831" s="441" t="s">
        <v>31244</v>
      </c>
      <c r="D3831" s="441" t="s">
        <v>53</v>
      </c>
      <c r="E3831" s="442">
        <v>55</v>
      </c>
    </row>
    <row r="3832" spans="1:5" ht="14.4">
      <c r="A3832" s="441" t="s">
        <v>31245</v>
      </c>
      <c r="B3832" s="441" t="s">
        <v>24078</v>
      </c>
      <c r="C3832" s="441" t="s">
        <v>31246</v>
      </c>
      <c r="D3832" s="441" t="s">
        <v>100</v>
      </c>
      <c r="E3832" s="442">
        <v>28000</v>
      </c>
    </row>
    <row r="3833" spans="1:5" ht="14.4">
      <c r="A3833" s="441" t="s">
        <v>31247</v>
      </c>
      <c r="B3833" s="441" t="s">
        <v>24078</v>
      </c>
      <c r="C3833" s="441" t="s">
        <v>31248</v>
      </c>
      <c r="D3833" s="441" t="s">
        <v>53</v>
      </c>
      <c r="E3833" s="442">
        <v>245</v>
      </c>
    </row>
    <row r="3834" spans="1:5" ht="14.4">
      <c r="A3834" s="441" t="s">
        <v>31249</v>
      </c>
      <c r="B3834" s="441" t="s">
        <v>24078</v>
      </c>
      <c r="C3834" s="441" t="s">
        <v>31250</v>
      </c>
      <c r="D3834" s="441" t="s">
        <v>53</v>
      </c>
      <c r="E3834" s="442">
        <v>980</v>
      </c>
    </row>
    <row r="3835" spans="1:5" ht="14.4">
      <c r="A3835" s="441" t="s">
        <v>31251</v>
      </c>
      <c r="B3835" s="441" t="s">
        <v>24078</v>
      </c>
      <c r="C3835" s="441" t="s">
        <v>31252</v>
      </c>
      <c r="D3835" s="441" t="s">
        <v>12551</v>
      </c>
      <c r="E3835" s="442">
        <v>20.03</v>
      </c>
    </row>
    <row r="3836" spans="1:5" ht="14.4">
      <c r="A3836" s="441" t="s">
        <v>31253</v>
      </c>
      <c r="B3836" s="441" t="s">
        <v>24078</v>
      </c>
      <c r="C3836" s="441" t="s">
        <v>31254</v>
      </c>
      <c r="D3836" s="441" t="s">
        <v>53</v>
      </c>
      <c r="E3836" s="442">
        <v>200</v>
      </c>
    </row>
    <row r="3837" spans="1:5" ht="14.4">
      <c r="A3837" s="441" t="s">
        <v>31255</v>
      </c>
      <c r="B3837" s="441" t="s">
        <v>24078</v>
      </c>
      <c r="C3837" s="441" t="s">
        <v>31256</v>
      </c>
      <c r="D3837" s="441" t="s">
        <v>53</v>
      </c>
      <c r="E3837" s="442">
        <v>337</v>
      </c>
    </row>
    <row r="3838" spans="1:5" ht="14.4">
      <c r="A3838" s="441" t="s">
        <v>31257</v>
      </c>
      <c r="B3838" s="441" t="s">
        <v>24078</v>
      </c>
      <c r="C3838" s="441" t="s">
        <v>31258</v>
      </c>
      <c r="D3838" s="441" t="s">
        <v>53</v>
      </c>
      <c r="E3838" s="442">
        <v>290</v>
      </c>
    </row>
    <row r="3839" spans="1:5" ht="14.4">
      <c r="A3839" s="441" t="s">
        <v>31259</v>
      </c>
      <c r="B3839" s="441" t="s">
        <v>24078</v>
      </c>
      <c r="C3839" s="441" t="s">
        <v>31260</v>
      </c>
      <c r="D3839" s="441" t="s">
        <v>53</v>
      </c>
      <c r="E3839" s="442">
        <v>680</v>
      </c>
    </row>
    <row r="3840" spans="1:5" ht="14.4">
      <c r="A3840" s="441" t="s">
        <v>31261</v>
      </c>
      <c r="B3840" s="441" t="s">
        <v>24078</v>
      </c>
      <c r="C3840" s="441" t="s">
        <v>31262</v>
      </c>
      <c r="D3840" s="441" t="s">
        <v>53</v>
      </c>
      <c r="E3840" s="442">
        <v>900</v>
      </c>
    </row>
    <row r="3841" spans="1:5" ht="14.4">
      <c r="A3841" s="441" t="s">
        <v>31263</v>
      </c>
      <c r="B3841" s="441" t="s">
        <v>24078</v>
      </c>
      <c r="C3841" s="441" t="s">
        <v>31264</v>
      </c>
      <c r="D3841" s="441" t="s">
        <v>53</v>
      </c>
      <c r="E3841" s="442">
        <v>760</v>
      </c>
    </row>
    <row r="3842" spans="1:5" ht="14.4">
      <c r="A3842" s="441" t="s">
        <v>31265</v>
      </c>
      <c r="B3842" s="441" t="s">
        <v>24078</v>
      </c>
      <c r="C3842" s="441" t="s">
        <v>31266</v>
      </c>
      <c r="D3842" s="441" t="s">
        <v>100</v>
      </c>
      <c r="E3842" s="442">
        <v>25000</v>
      </c>
    </row>
    <row r="3843" spans="1:5" ht="14.4">
      <c r="A3843" s="441" t="s">
        <v>31267</v>
      </c>
      <c r="B3843" s="441" t="s">
        <v>24078</v>
      </c>
      <c r="C3843" s="441" t="s">
        <v>31268</v>
      </c>
      <c r="D3843" s="441" t="s">
        <v>53</v>
      </c>
      <c r="E3843" s="442">
        <v>48</v>
      </c>
    </row>
    <row r="3844" spans="1:5" ht="14.4">
      <c r="A3844" s="441" t="s">
        <v>31269</v>
      </c>
      <c r="B3844" s="441" t="s">
        <v>24078</v>
      </c>
      <c r="C3844" s="441" t="s">
        <v>31270</v>
      </c>
      <c r="D3844" s="441" t="s">
        <v>53</v>
      </c>
      <c r="E3844" s="442">
        <v>60</v>
      </c>
    </row>
    <row r="3845" spans="1:5" ht="14.4">
      <c r="A3845" s="441" t="s">
        <v>31271</v>
      </c>
      <c r="B3845" s="441" t="s">
        <v>24078</v>
      </c>
      <c r="C3845" s="441" t="s">
        <v>31272</v>
      </c>
      <c r="D3845" s="441" t="s">
        <v>53</v>
      </c>
      <c r="E3845" s="442">
        <v>82</v>
      </c>
    </row>
    <row r="3846" spans="1:5" ht="14.4">
      <c r="A3846" s="441" t="s">
        <v>31273</v>
      </c>
      <c r="B3846" s="441" t="s">
        <v>24078</v>
      </c>
      <c r="C3846" s="441" t="s">
        <v>31274</v>
      </c>
      <c r="D3846" s="441" t="s">
        <v>53</v>
      </c>
      <c r="E3846" s="442">
        <v>96</v>
      </c>
    </row>
    <row r="3847" spans="1:5" ht="14.4">
      <c r="A3847" s="441" t="s">
        <v>31275</v>
      </c>
      <c r="B3847" s="441" t="s">
        <v>24078</v>
      </c>
      <c r="C3847" s="441" t="s">
        <v>31276</v>
      </c>
      <c r="D3847" s="441" t="s">
        <v>53</v>
      </c>
      <c r="E3847" s="442">
        <v>170</v>
      </c>
    </row>
    <row r="3848" spans="1:5" ht="14.4">
      <c r="A3848" s="441" t="s">
        <v>31277</v>
      </c>
      <c r="B3848" s="441" t="s">
        <v>24078</v>
      </c>
      <c r="C3848" s="441" t="s">
        <v>31278</v>
      </c>
      <c r="D3848" s="441" t="s">
        <v>74</v>
      </c>
      <c r="E3848" s="442">
        <v>15</v>
      </c>
    </row>
    <row r="3849" spans="1:5" ht="14.4">
      <c r="A3849" s="441" t="s">
        <v>31279</v>
      </c>
      <c r="B3849" s="441" t="s">
        <v>24078</v>
      </c>
      <c r="C3849" s="441" t="s">
        <v>31280</v>
      </c>
      <c r="D3849" s="441" t="s">
        <v>74</v>
      </c>
      <c r="E3849" s="442">
        <v>15</v>
      </c>
    </row>
    <row r="3850" spans="1:5" ht="14.4">
      <c r="A3850" s="441" t="s">
        <v>31281</v>
      </c>
      <c r="B3850" s="441" t="s">
        <v>24078</v>
      </c>
      <c r="C3850" s="441" t="s">
        <v>31282</v>
      </c>
      <c r="D3850" s="441" t="s">
        <v>100</v>
      </c>
      <c r="E3850" s="442">
        <v>0.93</v>
      </c>
    </row>
    <row r="3851" spans="1:5" ht="14.4">
      <c r="A3851" s="441" t="s">
        <v>31283</v>
      </c>
      <c r="B3851" s="441" t="s">
        <v>24078</v>
      </c>
      <c r="C3851" s="441" t="s">
        <v>31284</v>
      </c>
      <c r="D3851" s="441" t="s">
        <v>71</v>
      </c>
      <c r="E3851" s="442">
        <v>181.25</v>
      </c>
    </row>
    <row r="3852" spans="1:5" ht="14.4">
      <c r="A3852" s="441" t="s">
        <v>31285</v>
      </c>
      <c r="B3852" s="441" t="s">
        <v>24078</v>
      </c>
      <c r="C3852" s="441" t="s">
        <v>27877</v>
      </c>
      <c r="D3852" s="441" t="s">
        <v>71</v>
      </c>
      <c r="E3852" s="442">
        <v>460</v>
      </c>
    </row>
    <row r="3853" spans="1:5" ht="14.4">
      <c r="A3853" s="441" t="s">
        <v>31286</v>
      </c>
      <c r="B3853" s="441" t="s">
        <v>24078</v>
      </c>
      <c r="C3853" s="441" t="s">
        <v>31287</v>
      </c>
      <c r="D3853" s="441" t="s">
        <v>126</v>
      </c>
      <c r="E3853" s="442">
        <v>2.57</v>
      </c>
    </row>
    <row r="3854" spans="1:5" ht="14.4">
      <c r="A3854" s="441" t="s">
        <v>31288</v>
      </c>
      <c r="B3854" s="441" t="s">
        <v>24078</v>
      </c>
      <c r="C3854" s="441" t="s">
        <v>31289</v>
      </c>
      <c r="D3854" s="441" t="s">
        <v>126</v>
      </c>
      <c r="E3854" s="442">
        <v>3.76</v>
      </c>
    </row>
    <row r="3855" spans="1:5" ht="14.4">
      <c r="A3855" s="441" t="s">
        <v>31290</v>
      </c>
      <c r="B3855" s="441" t="s">
        <v>24078</v>
      </c>
      <c r="C3855" s="441" t="s">
        <v>31291</v>
      </c>
      <c r="D3855" s="441" t="s">
        <v>126</v>
      </c>
      <c r="E3855" s="442">
        <v>0.18</v>
      </c>
    </row>
    <row r="3856" spans="1:5" ht="14.4">
      <c r="A3856" s="441" t="s">
        <v>31292</v>
      </c>
      <c r="B3856" s="441" t="s">
        <v>24078</v>
      </c>
      <c r="C3856" s="441" t="s">
        <v>31293</v>
      </c>
      <c r="D3856" s="441" t="s">
        <v>100</v>
      </c>
      <c r="E3856" s="442">
        <v>140</v>
      </c>
    </row>
    <row r="3857" spans="1:5" ht="14.4">
      <c r="A3857" s="441" t="s">
        <v>31294</v>
      </c>
      <c r="B3857" s="441" t="s">
        <v>24078</v>
      </c>
      <c r="C3857" s="441" t="s">
        <v>31295</v>
      </c>
      <c r="D3857" s="441" t="s">
        <v>100</v>
      </c>
      <c r="E3857" s="442">
        <v>140</v>
      </c>
    </row>
    <row r="3858" spans="1:5" ht="14.4">
      <c r="A3858" s="441" t="s">
        <v>31296</v>
      </c>
      <c r="B3858" s="441" t="s">
        <v>24078</v>
      </c>
      <c r="C3858" s="441" t="s">
        <v>31297</v>
      </c>
      <c r="D3858" s="441" t="s">
        <v>100</v>
      </c>
      <c r="E3858" s="442">
        <v>140</v>
      </c>
    </row>
    <row r="3859" spans="1:5" ht="14.4">
      <c r="A3859" s="441" t="s">
        <v>31298</v>
      </c>
      <c r="B3859" s="441" t="s">
        <v>24078</v>
      </c>
      <c r="C3859" s="441" t="s">
        <v>31299</v>
      </c>
      <c r="D3859" s="441" t="s">
        <v>100</v>
      </c>
      <c r="E3859" s="442">
        <v>140</v>
      </c>
    </row>
    <row r="3860" spans="1:5" ht="14.4">
      <c r="A3860" s="441" t="s">
        <v>31300</v>
      </c>
      <c r="B3860" s="441" t="s">
        <v>24078</v>
      </c>
      <c r="C3860" s="441" t="s">
        <v>31301</v>
      </c>
      <c r="D3860" s="441" t="s">
        <v>100</v>
      </c>
      <c r="E3860" s="442">
        <v>140</v>
      </c>
    </row>
    <row r="3861" spans="1:5" ht="14.4">
      <c r="A3861" s="441" t="s">
        <v>31302</v>
      </c>
      <c r="B3861" s="441" t="s">
        <v>24078</v>
      </c>
      <c r="C3861" s="441" t="s">
        <v>27897</v>
      </c>
      <c r="D3861" s="441" t="s">
        <v>100</v>
      </c>
      <c r="E3861" s="442">
        <v>2.5</v>
      </c>
    </row>
    <row r="3862" spans="1:5" ht="14.4">
      <c r="A3862" s="441" t="s">
        <v>31303</v>
      </c>
      <c r="B3862" s="441" t="s">
        <v>24078</v>
      </c>
      <c r="C3862" s="441" t="s">
        <v>27899</v>
      </c>
      <c r="D3862" s="441" t="s">
        <v>100</v>
      </c>
      <c r="E3862" s="442">
        <v>2.66</v>
      </c>
    </row>
    <row r="3863" spans="1:5" ht="14.4">
      <c r="A3863" s="441" t="s">
        <v>31304</v>
      </c>
      <c r="B3863" s="441" t="s">
        <v>24078</v>
      </c>
      <c r="C3863" s="441" t="s">
        <v>27901</v>
      </c>
      <c r="D3863" s="441" t="s">
        <v>100</v>
      </c>
      <c r="E3863" s="442">
        <v>1.63</v>
      </c>
    </row>
    <row r="3864" spans="1:5" ht="14.4">
      <c r="A3864" s="441" t="s">
        <v>31305</v>
      </c>
      <c r="B3864" s="441" t="s">
        <v>24078</v>
      </c>
      <c r="C3864" s="441" t="s">
        <v>27903</v>
      </c>
      <c r="D3864" s="441" t="s">
        <v>100</v>
      </c>
      <c r="E3864" s="442">
        <v>3.33</v>
      </c>
    </row>
    <row r="3865" spans="1:5" ht="14.4">
      <c r="A3865" s="441" t="s">
        <v>31306</v>
      </c>
      <c r="B3865" s="441" t="s">
        <v>24078</v>
      </c>
      <c r="C3865" s="441" t="s">
        <v>27905</v>
      </c>
      <c r="D3865" s="441" t="s">
        <v>100</v>
      </c>
      <c r="E3865" s="442">
        <v>2.39</v>
      </c>
    </row>
    <row r="3866" spans="1:5" ht="14.4">
      <c r="A3866" s="441" t="s">
        <v>31307</v>
      </c>
      <c r="B3866" s="441" t="s">
        <v>24078</v>
      </c>
      <c r="C3866" s="441" t="s">
        <v>31308</v>
      </c>
      <c r="D3866" s="441" t="s">
        <v>100</v>
      </c>
      <c r="E3866" s="442">
        <v>125</v>
      </c>
    </row>
    <row r="3867" spans="1:5" ht="14.4">
      <c r="A3867" s="441" t="s">
        <v>31309</v>
      </c>
      <c r="B3867" s="441" t="s">
        <v>24078</v>
      </c>
      <c r="C3867" s="441" t="s">
        <v>31310</v>
      </c>
      <c r="D3867" s="441" t="s">
        <v>74</v>
      </c>
      <c r="E3867" s="442">
        <v>8.5</v>
      </c>
    </row>
    <row r="3868" spans="1:5" ht="14.4">
      <c r="A3868" s="441" t="s">
        <v>31311</v>
      </c>
      <c r="B3868" s="441" t="s">
        <v>24078</v>
      </c>
      <c r="C3868" s="441" t="s">
        <v>31312</v>
      </c>
      <c r="D3868" s="441" t="s">
        <v>74</v>
      </c>
      <c r="E3868" s="442">
        <v>165</v>
      </c>
    </row>
    <row r="3869" spans="1:5" ht="14.4">
      <c r="A3869" s="441" t="s">
        <v>31313</v>
      </c>
      <c r="B3869" s="441" t="s">
        <v>24078</v>
      </c>
      <c r="C3869" s="441" t="s">
        <v>31314</v>
      </c>
      <c r="D3869" s="441" t="s">
        <v>74</v>
      </c>
      <c r="E3869" s="442">
        <v>45</v>
      </c>
    </row>
    <row r="3870" spans="1:5" ht="14.4">
      <c r="A3870" s="441" t="s">
        <v>31315</v>
      </c>
      <c r="B3870" s="441" t="s">
        <v>24078</v>
      </c>
      <c r="C3870" s="441" t="s">
        <v>31316</v>
      </c>
      <c r="D3870" s="441" t="s">
        <v>74</v>
      </c>
      <c r="E3870" s="442">
        <v>59.87</v>
      </c>
    </row>
    <row r="3871" spans="1:5" ht="14.4">
      <c r="A3871" s="441" t="s">
        <v>31317</v>
      </c>
      <c r="B3871" s="441" t="s">
        <v>24078</v>
      </c>
      <c r="C3871" s="441" t="s">
        <v>31318</v>
      </c>
      <c r="D3871" s="441" t="s">
        <v>18967</v>
      </c>
      <c r="E3871" s="442">
        <v>730</v>
      </c>
    </row>
    <row r="3872" spans="1:5" ht="14.4">
      <c r="A3872" s="441" t="s">
        <v>31319</v>
      </c>
      <c r="B3872" s="441" t="s">
        <v>24078</v>
      </c>
      <c r="C3872" s="441" t="s">
        <v>31320</v>
      </c>
      <c r="D3872" s="441" t="s">
        <v>18967</v>
      </c>
      <c r="E3872" s="442">
        <v>790</v>
      </c>
    </row>
    <row r="3873" spans="1:5" ht="14.4">
      <c r="A3873" s="441" t="s">
        <v>31321</v>
      </c>
      <c r="B3873" s="441" t="s">
        <v>24078</v>
      </c>
      <c r="C3873" s="441" t="s">
        <v>31322</v>
      </c>
      <c r="D3873" s="441" t="s">
        <v>18967</v>
      </c>
      <c r="E3873" s="442">
        <v>790</v>
      </c>
    </row>
    <row r="3874" spans="1:5" ht="14.4">
      <c r="A3874" s="441" t="s">
        <v>31323</v>
      </c>
      <c r="B3874" s="441" t="s">
        <v>24078</v>
      </c>
      <c r="C3874" s="441" t="s">
        <v>31324</v>
      </c>
      <c r="D3874" s="441" t="s">
        <v>18967</v>
      </c>
      <c r="E3874" s="442">
        <v>680</v>
      </c>
    </row>
    <row r="3875" spans="1:5" ht="16.8">
      <c r="A3875" s="441" t="s">
        <v>31325</v>
      </c>
      <c r="B3875" s="441" t="s">
        <v>24078</v>
      </c>
      <c r="C3875" s="441" t="s">
        <v>31326</v>
      </c>
      <c r="D3875" s="441" t="s">
        <v>18967</v>
      </c>
      <c r="E3875" s="442">
        <v>900</v>
      </c>
    </row>
    <row r="3876" spans="1:5" ht="14.4">
      <c r="A3876" s="441" t="s">
        <v>31327</v>
      </c>
      <c r="B3876" s="441" t="s">
        <v>24078</v>
      </c>
      <c r="C3876" s="441" t="s">
        <v>31328</v>
      </c>
      <c r="D3876" s="441" t="s">
        <v>18967</v>
      </c>
      <c r="E3876" s="442">
        <v>1800</v>
      </c>
    </row>
    <row r="3877" spans="1:5" ht="14.4">
      <c r="A3877" s="441" t="s">
        <v>31329</v>
      </c>
      <c r="B3877" s="441" t="s">
        <v>24078</v>
      </c>
      <c r="C3877" s="441" t="s">
        <v>31330</v>
      </c>
      <c r="D3877" s="441" t="s">
        <v>18967</v>
      </c>
      <c r="E3877" s="442">
        <v>2800</v>
      </c>
    </row>
    <row r="3878" spans="1:5" ht="14.4">
      <c r="A3878" s="441" t="s">
        <v>31331</v>
      </c>
      <c r="B3878" s="441" t="s">
        <v>24078</v>
      </c>
      <c r="C3878" s="441" t="s">
        <v>31332</v>
      </c>
      <c r="D3878" s="441" t="s">
        <v>18967</v>
      </c>
      <c r="E3878" s="442">
        <v>3800</v>
      </c>
    </row>
    <row r="3879" spans="1:5" ht="14.4">
      <c r="A3879" s="441" t="s">
        <v>31333</v>
      </c>
      <c r="B3879" s="441" t="s">
        <v>24078</v>
      </c>
      <c r="C3879" s="441" t="s">
        <v>31334</v>
      </c>
      <c r="D3879" s="441" t="s">
        <v>18967</v>
      </c>
      <c r="E3879" s="442">
        <v>1800</v>
      </c>
    </row>
    <row r="3880" spans="1:5" ht="14.4">
      <c r="A3880" s="441" t="s">
        <v>31335</v>
      </c>
      <c r="B3880" s="441" t="s">
        <v>24078</v>
      </c>
      <c r="C3880" s="441" t="s">
        <v>31336</v>
      </c>
      <c r="D3880" s="441" t="s">
        <v>100</v>
      </c>
      <c r="E3880" s="442">
        <v>1200</v>
      </c>
    </row>
    <row r="3881" spans="1:5" ht="14.4">
      <c r="A3881" s="441" t="s">
        <v>31337</v>
      </c>
      <c r="B3881" s="441" t="s">
        <v>24078</v>
      </c>
      <c r="C3881" s="441" t="s">
        <v>24183</v>
      </c>
      <c r="D3881" s="441" t="s">
        <v>100</v>
      </c>
      <c r="E3881" s="442">
        <v>1200</v>
      </c>
    </row>
    <row r="3882" spans="1:5" ht="14.4">
      <c r="A3882" s="441" t="s">
        <v>31338</v>
      </c>
      <c r="B3882" s="441" t="s">
        <v>24078</v>
      </c>
      <c r="C3882" s="441" t="s">
        <v>31339</v>
      </c>
      <c r="D3882" s="441" t="s">
        <v>18967</v>
      </c>
      <c r="E3882" s="442">
        <v>300</v>
      </c>
    </row>
    <row r="3883" spans="1:5" ht="14.4">
      <c r="A3883" s="441" t="s">
        <v>31340</v>
      </c>
      <c r="B3883" s="441" t="s">
        <v>24078</v>
      </c>
      <c r="C3883" s="441" t="s">
        <v>31341</v>
      </c>
      <c r="D3883" s="441" t="s">
        <v>100</v>
      </c>
      <c r="E3883" s="442">
        <v>600.22</v>
      </c>
    </row>
    <row r="3884" spans="1:5" ht="14.4">
      <c r="A3884" s="441" t="s">
        <v>31342</v>
      </c>
      <c r="B3884" s="441" t="s">
        <v>24078</v>
      </c>
      <c r="C3884" s="441" t="s">
        <v>31343</v>
      </c>
      <c r="D3884" s="441" t="s">
        <v>18967</v>
      </c>
      <c r="E3884" s="442">
        <v>750</v>
      </c>
    </row>
    <row r="3885" spans="1:5" ht="14.4">
      <c r="A3885" s="441" t="s">
        <v>31344</v>
      </c>
      <c r="B3885" s="441" t="s">
        <v>24078</v>
      </c>
      <c r="C3885" s="441" t="s">
        <v>31345</v>
      </c>
      <c r="D3885" s="441" t="s">
        <v>18967</v>
      </c>
      <c r="E3885" s="442">
        <v>800</v>
      </c>
    </row>
    <row r="3886" spans="1:5" ht="14.4">
      <c r="A3886" s="441" t="s">
        <v>31346</v>
      </c>
      <c r="B3886" s="441" t="s">
        <v>24078</v>
      </c>
      <c r="C3886" s="441" t="s">
        <v>31347</v>
      </c>
      <c r="D3886" s="441" t="s">
        <v>18967</v>
      </c>
      <c r="E3886" s="442">
        <v>3000</v>
      </c>
    </row>
    <row r="3887" spans="1:5" ht="14.4">
      <c r="A3887" s="441" t="s">
        <v>31348</v>
      </c>
      <c r="B3887" s="441" t="s">
        <v>24078</v>
      </c>
      <c r="C3887" s="441" t="s">
        <v>31349</v>
      </c>
      <c r="D3887" s="441" t="s">
        <v>100</v>
      </c>
      <c r="E3887" s="442">
        <v>1864.97</v>
      </c>
    </row>
    <row r="3888" spans="1:5" ht="14.4">
      <c r="A3888" s="441" t="s">
        <v>31350</v>
      </c>
      <c r="B3888" s="441" t="s">
        <v>24078</v>
      </c>
      <c r="C3888" s="441" t="s">
        <v>31351</v>
      </c>
      <c r="D3888" s="441" t="s">
        <v>100</v>
      </c>
      <c r="E3888" s="442">
        <v>3727.22</v>
      </c>
    </row>
    <row r="3889" spans="1:5" ht="14.4">
      <c r="A3889" s="441" t="s">
        <v>31352</v>
      </c>
      <c r="B3889" s="441" t="s">
        <v>24078</v>
      </c>
      <c r="C3889" s="441" t="s">
        <v>31353</v>
      </c>
      <c r="D3889" s="441" t="s">
        <v>31354</v>
      </c>
      <c r="E3889" s="442">
        <v>149</v>
      </c>
    </row>
    <row r="3890" spans="1:5" ht="14.4">
      <c r="A3890" s="441" t="s">
        <v>31355</v>
      </c>
      <c r="B3890" s="441" t="s">
        <v>24078</v>
      </c>
      <c r="C3890" s="441" t="s">
        <v>31356</v>
      </c>
      <c r="D3890" s="441" t="s">
        <v>31354</v>
      </c>
      <c r="E3890" s="442">
        <v>1800</v>
      </c>
    </row>
    <row r="3891" spans="1:5" ht="14.4">
      <c r="A3891" s="441" t="s">
        <v>31357</v>
      </c>
      <c r="B3891" s="441" t="s">
        <v>24078</v>
      </c>
      <c r="C3891" s="441" t="s">
        <v>31358</v>
      </c>
      <c r="D3891" s="441" t="s">
        <v>100</v>
      </c>
      <c r="E3891" s="442">
        <v>3.51</v>
      </c>
    </row>
    <row r="3892" spans="1:5" ht="14.4">
      <c r="A3892" s="441" t="s">
        <v>31359</v>
      </c>
      <c r="B3892" s="441" t="s">
        <v>24078</v>
      </c>
      <c r="C3892" s="441" t="s">
        <v>31360</v>
      </c>
      <c r="D3892" s="441" t="s">
        <v>100</v>
      </c>
      <c r="E3892" s="442">
        <v>4.01</v>
      </c>
    </row>
    <row r="3893" spans="1:5" ht="14.4">
      <c r="A3893" s="441" t="s">
        <v>31361</v>
      </c>
      <c r="B3893" s="441" t="s">
        <v>24078</v>
      </c>
      <c r="C3893" s="441" t="s">
        <v>31362</v>
      </c>
      <c r="D3893" s="441" t="s">
        <v>100</v>
      </c>
      <c r="E3893" s="442">
        <v>8.01</v>
      </c>
    </row>
    <row r="3894" spans="1:5" ht="14.4">
      <c r="A3894" s="441" t="s">
        <v>31363</v>
      </c>
      <c r="B3894" s="441" t="s">
        <v>24078</v>
      </c>
      <c r="C3894" s="441" t="s">
        <v>31364</v>
      </c>
      <c r="D3894" s="441" t="s">
        <v>100</v>
      </c>
      <c r="E3894" s="442">
        <v>0.25</v>
      </c>
    </row>
    <row r="3895" spans="1:5" ht="14.4">
      <c r="A3895" s="441" t="s">
        <v>31365</v>
      </c>
      <c r="B3895" s="441" t="s">
        <v>24078</v>
      </c>
      <c r="C3895" s="441" t="s">
        <v>31366</v>
      </c>
      <c r="D3895" s="441" t="s">
        <v>100</v>
      </c>
      <c r="E3895" s="442">
        <v>0.45</v>
      </c>
    </row>
    <row r="3896" spans="1:5" ht="14.4">
      <c r="A3896" s="441" t="s">
        <v>31367</v>
      </c>
      <c r="B3896" s="441" t="s">
        <v>24078</v>
      </c>
      <c r="C3896" s="441" t="s">
        <v>31368</v>
      </c>
      <c r="D3896" s="441" t="s">
        <v>100</v>
      </c>
      <c r="E3896" s="442">
        <v>1.4</v>
      </c>
    </row>
    <row r="3897" spans="1:5" ht="14.4">
      <c r="A3897" s="441" t="s">
        <v>31369</v>
      </c>
      <c r="B3897" s="441" t="s">
        <v>24078</v>
      </c>
      <c r="C3897" s="441" t="s">
        <v>31370</v>
      </c>
      <c r="D3897" s="441" t="s">
        <v>100</v>
      </c>
      <c r="E3897" s="442">
        <v>2.5</v>
      </c>
    </row>
    <row r="3898" spans="1:5" ht="14.4">
      <c r="A3898" s="441" t="s">
        <v>31371</v>
      </c>
      <c r="B3898" s="441" t="s">
        <v>24078</v>
      </c>
      <c r="C3898" s="441" t="s">
        <v>31372</v>
      </c>
      <c r="D3898" s="441" t="s">
        <v>100</v>
      </c>
      <c r="E3898" s="442">
        <v>5.51</v>
      </c>
    </row>
    <row r="3899" spans="1:5" ht="14.4">
      <c r="A3899" s="441" t="s">
        <v>31373</v>
      </c>
      <c r="B3899" s="441" t="s">
        <v>24078</v>
      </c>
      <c r="C3899" s="441" t="s">
        <v>31374</v>
      </c>
      <c r="D3899" s="441" t="s">
        <v>100</v>
      </c>
      <c r="E3899" s="442">
        <v>3</v>
      </c>
    </row>
    <row r="3900" spans="1:5" ht="14.4">
      <c r="A3900" s="441" t="s">
        <v>31375</v>
      </c>
      <c r="B3900" s="441" t="s">
        <v>24078</v>
      </c>
      <c r="C3900" s="441" t="s">
        <v>31376</v>
      </c>
      <c r="D3900" s="441" t="s">
        <v>100</v>
      </c>
      <c r="E3900" s="442">
        <v>5.4</v>
      </c>
    </row>
    <row r="3901" spans="1:5" ht="14.4">
      <c r="A3901" s="441" t="s">
        <v>31377</v>
      </c>
      <c r="B3901" s="441" t="s">
        <v>24078</v>
      </c>
      <c r="C3901" s="441" t="s">
        <v>31378</v>
      </c>
      <c r="D3901" s="441" t="s">
        <v>100</v>
      </c>
      <c r="E3901" s="442">
        <v>7</v>
      </c>
    </row>
    <row r="3902" spans="1:5" ht="14.4">
      <c r="A3902" s="441" t="s">
        <v>31379</v>
      </c>
      <c r="B3902" s="441" t="s">
        <v>24078</v>
      </c>
      <c r="C3902" s="441" t="s">
        <v>31380</v>
      </c>
      <c r="D3902" s="441" t="s">
        <v>100</v>
      </c>
      <c r="E3902" s="442">
        <v>18</v>
      </c>
    </row>
    <row r="3903" spans="1:5" ht="14.4">
      <c r="A3903" s="441" t="s">
        <v>31381</v>
      </c>
      <c r="B3903" s="441" t="s">
        <v>24078</v>
      </c>
      <c r="C3903" s="441" t="s">
        <v>31382</v>
      </c>
      <c r="D3903" s="441" t="s">
        <v>100</v>
      </c>
      <c r="E3903" s="442">
        <v>11</v>
      </c>
    </row>
    <row r="3904" spans="1:5" ht="14.4">
      <c r="A3904" s="441" t="s">
        <v>31383</v>
      </c>
      <c r="B3904" s="441" t="s">
        <v>24078</v>
      </c>
      <c r="C3904" s="441" t="s">
        <v>31384</v>
      </c>
      <c r="D3904" s="441" t="s">
        <v>100</v>
      </c>
      <c r="E3904" s="442">
        <v>13.5</v>
      </c>
    </row>
    <row r="3905" spans="1:5" ht="14.4">
      <c r="A3905" s="441" t="s">
        <v>31385</v>
      </c>
      <c r="B3905" s="441" t="s">
        <v>24078</v>
      </c>
      <c r="C3905" s="441" t="s">
        <v>31386</v>
      </c>
      <c r="D3905" s="441" t="s">
        <v>100</v>
      </c>
      <c r="E3905" s="442">
        <v>0.9</v>
      </c>
    </row>
    <row r="3906" spans="1:5" ht="14.4">
      <c r="A3906" s="441" t="s">
        <v>31387</v>
      </c>
      <c r="B3906" s="441" t="s">
        <v>24078</v>
      </c>
      <c r="C3906" s="441" t="s">
        <v>31388</v>
      </c>
      <c r="D3906" s="441" t="s">
        <v>100</v>
      </c>
      <c r="E3906" s="442">
        <v>2.5</v>
      </c>
    </row>
    <row r="3907" spans="1:5" ht="14.4">
      <c r="A3907" s="441" t="s">
        <v>31389</v>
      </c>
      <c r="B3907" s="441" t="s">
        <v>24078</v>
      </c>
      <c r="C3907" s="441" t="s">
        <v>31390</v>
      </c>
      <c r="D3907" s="441" t="s">
        <v>100</v>
      </c>
      <c r="E3907" s="442">
        <v>6.5</v>
      </c>
    </row>
    <row r="3908" spans="1:5" ht="14.4">
      <c r="A3908" s="441" t="s">
        <v>31391</v>
      </c>
      <c r="B3908" s="441" t="s">
        <v>24078</v>
      </c>
      <c r="C3908" s="441" t="s">
        <v>31392</v>
      </c>
      <c r="D3908" s="441" t="s">
        <v>100</v>
      </c>
      <c r="E3908" s="442">
        <v>8.6999999999999993</v>
      </c>
    </row>
    <row r="3909" spans="1:5" ht="14.4">
      <c r="A3909" s="441" t="s">
        <v>31393</v>
      </c>
      <c r="B3909" s="441" t="s">
        <v>24078</v>
      </c>
      <c r="C3909" s="441" t="s">
        <v>31394</v>
      </c>
      <c r="D3909" s="441" t="s">
        <v>100</v>
      </c>
      <c r="E3909" s="442">
        <v>10.8</v>
      </c>
    </row>
    <row r="3910" spans="1:5" ht="14.4">
      <c r="A3910" s="441" t="s">
        <v>31395</v>
      </c>
      <c r="B3910" s="441" t="s">
        <v>24078</v>
      </c>
      <c r="C3910" s="441" t="s">
        <v>31396</v>
      </c>
      <c r="D3910" s="441" t="s">
        <v>100</v>
      </c>
      <c r="E3910" s="442">
        <v>12</v>
      </c>
    </row>
    <row r="3911" spans="1:5" ht="14.4">
      <c r="A3911" s="441" t="s">
        <v>31397</v>
      </c>
      <c r="B3911" s="441" t="s">
        <v>24078</v>
      </c>
      <c r="C3911" s="441" t="s">
        <v>31398</v>
      </c>
      <c r="D3911" s="441" t="s">
        <v>100</v>
      </c>
      <c r="E3911" s="442">
        <v>16</v>
      </c>
    </row>
    <row r="3912" spans="1:5" ht="14.4">
      <c r="A3912" s="441" t="s">
        <v>31399</v>
      </c>
      <c r="B3912" s="441" t="s">
        <v>24078</v>
      </c>
      <c r="C3912" s="441" t="s">
        <v>31400</v>
      </c>
      <c r="D3912" s="441" t="s">
        <v>100</v>
      </c>
      <c r="E3912" s="442">
        <v>3.5</v>
      </c>
    </row>
    <row r="3913" spans="1:5" ht="14.4">
      <c r="A3913" s="441" t="s">
        <v>31401</v>
      </c>
      <c r="B3913" s="441" t="s">
        <v>24078</v>
      </c>
      <c r="C3913" s="441" t="s">
        <v>31402</v>
      </c>
      <c r="D3913" s="441" t="s">
        <v>100</v>
      </c>
      <c r="E3913" s="442">
        <v>2.2000000000000002</v>
      </c>
    </row>
    <row r="3914" spans="1:5" ht="14.4">
      <c r="A3914" s="441" t="s">
        <v>31403</v>
      </c>
      <c r="B3914" s="441" t="s">
        <v>24078</v>
      </c>
      <c r="C3914" s="441" t="s">
        <v>31404</v>
      </c>
      <c r="D3914" s="441" t="s">
        <v>100</v>
      </c>
      <c r="E3914" s="442">
        <v>2</v>
      </c>
    </row>
    <row r="3915" spans="1:5" ht="14.4">
      <c r="A3915" s="441" t="s">
        <v>31405</v>
      </c>
      <c r="B3915" s="441" t="s">
        <v>24078</v>
      </c>
      <c r="C3915" s="441" t="s">
        <v>31406</v>
      </c>
      <c r="D3915" s="441" t="s">
        <v>100</v>
      </c>
      <c r="E3915" s="442">
        <v>0.51</v>
      </c>
    </row>
    <row r="3916" spans="1:5" ht="14.4">
      <c r="A3916" s="441" t="s">
        <v>31407</v>
      </c>
      <c r="B3916" s="441" t="s">
        <v>24078</v>
      </c>
      <c r="C3916" s="441" t="s">
        <v>31408</v>
      </c>
      <c r="D3916" s="441" t="s">
        <v>100</v>
      </c>
      <c r="E3916" s="442">
        <v>1.3</v>
      </c>
    </row>
    <row r="3917" spans="1:5" ht="16.8">
      <c r="A3917" s="441" t="s">
        <v>31409</v>
      </c>
      <c r="B3917" s="441" t="s">
        <v>24078</v>
      </c>
      <c r="C3917" s="441" t="s">
        <v>31410</v>
      </c>
      <c r="D3917" s="441" t="s">
        <v>100</v>
      </c>
      <c r="E3917" s="442">
        <v>37.53</v>
      </c>
    </row>
    <row r="3918" spans="1:5" ht="16.8">
      <c r="A3918" s="441" t="s">
        <v>31411</v>
      </c>
      <c r="B3918" s="441" t="s">
        <v>24078</v>
      </c>
      <c r="C3918" s="441" t="s">
        <v>31412</v>
      </c>
      <c r="D3918" s="441" t="s">
        <v>100</v>
      </c>
      <c r="E3918" s="442">
        <v>58.31</v>
      </c>
    </row>
    <row r="3919" spans="1:5" ht="14.4">
      <c r="A3919" s="441" t="s">
        <v>31413</v>
      </c>
      <c r="B3919" s="441" t="s">
        <v>24078</v>
      </c>
      <c r="C3919" s="441" t="s">
        <v>31414</v>
      </c>
      <c r="D3919" s="441" t="s">
        <v>100</v>
      </c>
      <c r="E3919" s="442">
        <v>1500</v>
      </c>
    </row>
    <row r="3920" spans="1:5" ht="14.4">
      <c r="A3920" s="441" t="s">
        <v>31415</v>
      </c>
      <c r="B3920" s="441" t="s">
        <v>24078</v>
      </c>
      <c r="C3920" s="441" t="s">
        <v>31416</v>
      </c>
      <c r="D3920" s="441" t="s">
        <v>53</v>
      </c>
      <c r="E3920" s="442">
        <v>95</v>
      </c>
    </row>
    <row r="3921" spans="1:5" ht="14.4">
      <c r="A3921" s="441" t="s">
        <v>31417</v>
      </c>
      <c r="B3921" s="441" t="s">
        <v>24078</v>
      </c>
      <c r="C3921" s="441" t="s">
        <v>31418</v>
      </c>
      <c r="D3921" s="441" t="s">
        <v>100</v>
      </c>
      <c r="E3921" s="442">
        <v>350</v>
      </c>
    </row>
    <row r="3922" spans="1:5" ht="14.4">
      <c r="A3922" s="441" t="s">
        <v>31419</v>
      </c>
      <c r="B3922" s="441" t="s">
        <v>24078</v>
      </c>
      <c r="C3922" s="441" t="s">
        <v>31420</v>
      </c>
      <c r="D3922" s="441" t="s">
        <v>100</v>
      </c>
      <c r="E3922" s="442">
        <v>963</v>
      </c>
    </row>
    <row r="3923" spans="1:5" ht="14.4">
      <c r="A3923" s="441" t="s">
        <v>31421</v>
      </c>
      <c r="B3923" s="441" t="s">
        <v>24078</v>
      </c>
      <c r="C3923" s="441" t="s">
        <v>31422</v>
      </c>
      <c r="D3923" s="441" t="s">
        <v>53</v>
      </c>
      <c r="E3923" s="442">
        <v>130</v>
      </c>
    </row>
    <row r="3924" spans="1:5" ht="14.4">
      <c r="A3924" s="441" t="s">
        <v>31423</v>
      </c>
      <c r="B3924" s="441" t="s">
        <v>24078</v>
      </c>
      <c r="C3924" s="441" t="s">
        <v>31424</v>
      </c>
      <c r="D3924" s="441" t="s">
        <v>71</v>
      </c>
      <c r="E3924" s="442">
        <v>680</v>
      </c>
    </row>
    <row r="3925" spans="1:5" ht="14.4">
      <c r="A3925" s="441" t="s">
        <v>31425</v>
      </c>
      <c r="B3925" s="441" t="s">
        <v>24078</v>
      </c>
      <c r="C3925" s="441" t="s">
        <v>31426</v>
      </c>
      <c r="D3925" s="441" t="s">
        <v>53</v>
      </c>
      <c r="E3925" s="442">
        <v>600</v>
      </c>
    </row>
    <row r="3926" spans="1:5" ht="14.4">
      <c r="A3926" s="441" t="s">
        <v>31427</v>
      </c>
      <c r="B3926" s="441" t="s">
        <v>24078</v>
      </c>
      <c r="C3926" s="441" t="s">
        <v>31428</v>
      </c>
      <c r="D3926" s="441" t="s">
        <v>100</v>
      </c>
      <c r="E3926" s="442">
        <v>3000</v>
      </c>
    </row>
    <row r="3927" spans="1:5" ht="14.4">
      <c r="A3927" s="441" t="s">
        <v>31429</v>
      </c>
      <c r="B3927" s="441" t="s">
        <v>24078</v>
      </c>
      <c r="C3927" s="441" t="s">
        <v>31430</v>
      </c>
      <c r="D3927" s="441" t="s">
        <v>100</v>
      </c>
      <c r="E3927" s="442">
        <v>950</v>
      </c>
    </row>
    <row r="3928" spans="1:5" ht="14.4">
      <c r="A3928" s="441" t="s">
        <v>31431</v>
      </c>
      <c r="B3928" s="441" t="s">
        <v>24078</v>
      </c>
      <c r="C3928" s="441" t="s">
        <v>31432</v>
      </c>
      <c r="D3928" s="441" t="s">
        <v>53</v>
      </c>
      <c r="E3928" s="442">
        <v>350</v>
      </c>
    </row>
    <row r="3929" spans="1:5" ht="14.4">
      <c r="A3929" s="441" t="s">
        <v>31433</v>
      </c>
      <c r="B3929" s="441" t="s">
        <v>24078</v>
      </c>
      <c r="C3929" s="441" t="s">
        <v>31434</v>
      </c>
      <c r="D3929" s="441" t="s">
        <v>53</v>
      </c>
      <c r="E3929" s="442">
        <v>600</v>
      </c>
    </row>
    <row r="3930" spans="1:5" ht="14.4">
      <c r="A3930" s="441" t="s">
        <v>31435</v>
      </c>
      <c r="B3930" s="441" t="s">
        <v>24078</v>
      </c>
      <c r="C3930" s="441" t="s">
        <v>31436</v>
      </c>
      <c r="D3930" s="441" t="s">
        <v>53</v>
      </c>
      <c r="E3930" s="442">
        <v>707.17</v>
      </c>
    </row>
    <row r="3931" spans="1:5" ht="14.4">
      <c r="A3931" s="441" t="s">
        <v>31437</v>
      </c>
      <c r="B3931" s="441" t="s">
        <v>24078</v>
      </c>
      <c r="C3931" s="441" t="s">
        <v>31438</v>
      </c>
      <c r="D3931" s="441" t="s">
        <v>100</v>
      </c>
      <c r="E3931" s="442">
        <v>3000</v>
      </c>
    </row>
    <row r="3932" spans="1:5" ht="14.4">
      <c r="A3932" s="441" t="s">
        <v>31439</v>
      </c>
      <c r="B3932" s="441" t="s">
        <v>24078</v>
      </c>
      <c r="C3932" s="441" t="s">
        <v>31440</v>
      </c>
      <c r="D3932" s="441" t="s">
        <v>100</v>
      </c>
      <c r="E3932" s="442">
        <v>1500</v>
      </c>
    </row>
    <row r="3933" spans="1:5" ht="14.4">
      <c r="A3933" s="441" t="s">
        <v>31441</v>
      </c>
      <c r="B3933" s="441" t="s">
        <v>24078</v>
      </c>
      <c r="C3933" s="441" t="s">
        <v>31442</v>
      </c>
      <c r="D3933" s="441" t="s">
        <v>100</v>
      </c>
      <c r="E3933" s="442">
        <v>1000</v>
      </c>
    </row>
    <row r="3934" spans="1:5" ht="14.4">
      <c r="A3934" s="441" t="s">
        <v>31443</v>
      </c>
      <c r="B3934" s="441" t="s">
        <v>24078</v>
      </c>
      <c r="C3934" s="441" t="s">
        <v>31444</v>
      </c>
      <c r="D3934" s="441" t="s">
        <v>100</v>
      </c>
      <c r="E3934" s="442">
        <v>116.38</v>
      </c>
    </row>
    <row r="3935" spans="1:5" ht="14.4">
      <c r="A3935" s="441" t="s">
        <v>31445</v>
      </c>
      <c r="B3935" s="441" t="s">
        <v>24078</v>
      </c>
      <c r="C3935" s="441" t="s">
        <v>31446</v>
      </c>
      <c r="D3935" s="441" t="s">
        <v>100</v>
      </c>
      <c r="E3935" s="442">
        <v>452</v>
      </c>
    </row>
    <row r="3936" spans="1:5" ht="14.4">
      <c r="A3936" s="441" t="s">
        <v>31447</v>
      </c>
      <c r="B3936" s="441" t="s">
        <v>24078</v>
      </c>
      <c r="C3936" s="441" t="s">
        <v>31448</v>
      </c>
      <c r="D3936" s="441" t="s">
        <v>100</v>
      </c>
      <c r="E3936" s="442">
        <v>3037</v>
      </c>
    </row>
    <row r="3937" spans="1:5" ht="14.4">
      <c r="A3937" s="441" t="s">
        <v>31449</v>
      </c>
      <c r="B3937" s="441" t="s">
        <v>24078</v>
      </c>
      <c r="C3937" s="441" t="s">
        <v>31450</v>
      </c>
      <c r="D3937" s="441" t="s">
        <v>100</v>
      </c>
      <c r="E3937" s="442">
        <v>4528.5600000000004</v>
      </c>
    </row>
    <row r="3938" spans="1:5" ht="14.4">
      <c r="A3938" s="441" t="s">
        <v>31451</v>
      </c>
      <c r="B3938" s="441" t="s">
        <v>24078</v>
      </c>
      <c r="C3938" s="441" t="s">
        <v>31452</v>
      </c>
      <c r="D3938" s="441" t="s">
        <v>100</v>
      </c>
      <c r="E3938" s="442">
        <v>404.8</v>
      </c>
    </row>
    <row r="3939" spans="1:5" ht="14.4">
      <c r="A3939" s="441" t="s">
        <v>31453</v>
      </c>
      <c r="B3939" s="441" t="s">
        <v>24078</v>
      </c>
      <c r="C3939" s="441" t="s">
        <v>31454</v>
      </c>
      <c r="D3939" s="441" t="s">
        <v>100</v>
      </c>
      <c r="E3939" s="442">
        <v>192.59</v>
      </c>
    </row>
    <row r="3940" spans="1:5" ht="14.4">
      <c r="A3940" s="441" t="s">
        <v>31455</v>
      </c>
      <c r="B3940" s="441" t="s">
        <v>24078</v>
      </c>
      <c r="C3940" s="441" t="s">
        <v>31456</v>
      </c>
      <c r="D3940" s="441" t="s">
        <v>100</v>
      </c>
      <c r="E3940" s="442">
        <v>379.5</v>
      </c>
    </row>
    <row r="3941" spans="1:5" ht="14.4">
      <c r="A3941" s="441" t="s">
        <v>31457</v>
      </c>
      <c r="B3941" s="441" t="s">
        <v>24078</v>
      </c>
      <c r="C3941" s="441" t="s">
        <v>31458</v>
      </c>
      <c r="D3941" s="441" t="s">
        <v>100</v>
      </c>
      <c r="E3941" s="442">
        <v>120</v>
      </c>
    </row>
    <row r="3942" spans="1:5" ht="14.4">
      <c r="A3942" s="441" t="s">
        <v>31459</v>
      </c>
      <c r="B3942" s="441" t="s">
        <v>24078</v>
      </c>
      <c r="C3942" s="441" t="s">
        <v>31460</v>
      </c>
      <c r="D3942" s="441" t="s">
        <v>100</v>
      </c>
      <c r="E3942" s="442">
        <v>150</v>
      </c>
    </row>
    <row r="3943" spans="1:5" ht="14.4">
      <c r="A3943" s="441" t="s">
        <v>31461</v>
      </c>
      <c r="B3943" s="441" t="s">
        <v>24078</v>
      </c>
      <c r="C3943" s="441" t="s">
        <v>31462</v>
      </c>
      <c r="D3943" s="441" t="s">
        <v>100</v>
      </c>
      <c r="E3943" s="442">
        <v>30</v>
      </c>
    </row>
    <row r="3944" spans="1:5" ht="14.4">
      <c r="A3944" s="441" t="s">
        <v>31463</v>
      </c>
      <c r="B3944" s="441" t="s">
        <v>24078</v>
      </c>
      <c r="C3944" s="441" t="s">
        <v>31464</v>
      </c>
      <c r="D3944" s="441" t="s">
        <v>100</v>
      </c>
      <c r="E3944" s="442">
        <v>120</v>
      </c>
    </row>
    <row r="3945" spans="1:5" ht="14.4">
      <c r="A3945" s="441" t="s">
        <v>31465</v>
      </c>
      <c r="B3945" s="441" t="s">
        <v>24078</v>
      </c>
      <c r="C3945" s="441" t="s">
        <v>31466</v>
      </c>
      <c r="D3945" s="441" t="s">
        <v>100</v>
      </c>
      <c r="E3945" s="442">
        <v>100</v>
      </c>
    </row>
    <row r="3946" spans="1:5" ht="14.4">
      <c r="A3946" s="441" t="s">
        <v>31467</v>
      </c>
      <c r="B3946" s="441" t="s">
        <v>24078</v>
      </c>
      <c r="C3946" s="441" t="s">
        <v>31468</v>
      </c>
      <c r="D3946" s="441" t="s">
        <v>100</v>
      </c>
      <c r="E3946" s="442">
        <v>250</v>
      </c>
    </row>
    <row r="3947" spans="1:5" ht="14.4">
      <c r="A3947" s="441" t="s">
        <v>31469</v>
      </c>
      <c r="B3947" s="441" t="s">
        <v>24078</v>
      </c>
      <c r="C3947" s="441" t="s">
        <v>31470</v>
      </c>
      <c r="D3947" s="441" t="s">
        <v>100</v>
      </c>
      <c r="E3947" s="442">
        <v>75</v>
      </c>
    </row>
    <row r="3948" spans="1:5" ht="14.4">
      <c r="A3948" s="441" t="s">
        <v>31471</v>
      </c>
      <c r="B3948" s="441" t="s">
        <v>24078</v>
      </c>
      <c r="C3948" s="441" t="s">
        <v>31472</v>
      </c>
      <c r="D3948" s="441" t="s">
        <v>100</v>
      </c>
      <c r="E3948" s="442">
        <v>75</v>
      </c>
    </row>
    <row r="3949" spans="1:5" ht="14.4">
      <c r="A3949" s="441" t="s">
        <v>31473</v>
      </c>
      <c r="B3949" s="441" t="s">
        <v>24078</v>
      </c>
      <c r="C3949" s="441" t="s">
        <v>31474</v>
      </c>
      <c r="D3949" s="441" t="s">
        <v>100</v>
      </c>
      <c r="E3949" s="442">
        <v>250</v>
      </c>
    </row>
    <row r="3950" spans="1:5" ht="14.4">
      <c r="A3950" s="441" t="s">
        <v>31475</v>
      </c>
      <c r="B3950" s="441" t="s">
        <v>24078</v>
      </c>
      <c r="C3950" s="441" t="s">
        <v>31476</v>
      </c>
      <c r="D3950" s="441" t="s">
        <v>100</v>
      </c>
      <c r="E3950" s="442">
        <v>100</v>
      </c>
    </row>
    <row r="3951" spans="1:5" ht="14.4">
      <c r="A3951" s="441" t="s">
        <v>31477</v>
      </c>
      <c r="B3951" s="441" t="s">
        <v>24078</v>
      </c>
      <c r="C3951" s="441" t="s">
        <v>31478</v>
      </c>
      <c r="D3951" s="441" t="s">
        <v>100</v>
      </c>
      <c r="E3951" s="442">
        <v>110</v>
      </c>
    </row>
    <row r="3952" spans="1:5" ht="14.4">
      <c r="A3952" s="441" t="s">
        <v>31479</v>
      </c>
      <c r="B3952" s="441" t="s">
        <v>24078</v>
      </c>
      <c r="C3952" s="441" t="s">
        <v>31480</v>
      </c>
      <c r="D3952" s="441" t="s">
        <v>100</v>
      </c>
      <c r="E3952" s="442">
        <v>120</v>
      </c>
    </row>
    <row r="3953" spans="1:5" ht="14.4">
      <c r="A3953" s="441" t="s">
        <v>31481</v>
      </c>
      <c r="B3953" s="441" t="s">
        <v>24078</v>
      </c>
      <c r="C3953" s="441" t="s">
        <v>31482</v>
      </c>
      <c r="D3953" s="441" t="s">
        <v>100</v>
      </c>
      <c r="E3953" s="442">
        <v>50</v>
      </c>
    </row>
    <row r="3954" spans="1:5" ht="14.4">
      <c r="A3954" s="441" t="s">
        <v>31483</v>
      </c>
      <c r="B3954" s="441" t="s">
        <v>24078</v>
      </c>
      <c r="C3954" s="441" t="s">
        <v>31484</v>
      </c>
      <c r="D3954" s="441" t="s">
        <v>100</v>
      </c>
      <c r="E3954" s="442">
        <v>120</v>
      </c>
    </row>
    <row r="3955" spans="1:5" ht="14.4">
      <c r="A3955" s="441" t="s">
        <v>31485</v>
      </c>
      <c r="B3955" s="441" t="s">
        <v>24078</v>
      </c>
      <c r="C3955" s="441" t="s">
        <v>31486</v>
      </c>
      <c r="D3955" s="441" t="s">
        <v>100</v>
      </c>
      <c r="E3955" s="442">
        <v>150</v>
      </c>
    </row>
    <row r="3956" spans="1:5" ht="14.4">
      <c r="A3956" s="441" t="s">
        <v>31487</v>
      </c>
      <c r="B3956" s="441" t="s">
        <v>24078</v>
      </c>
      <c r="C3956" s="441" t="s">
        <v>31488</v>
      </c>
      <c r="D3956" s="441" t="s">
        <v>100</v>
      </c>
      <c r="E3956" s="442">
        <v>120</v>
      </c>
    </row>
    <row r="3957" spans="1:5" ht="14.4">
      <c r="A3957" s="441" t="s">
        <v>31489</v>
      </c>
      <c r="B3957" s="441" t="s">
        <v>24078</v>
      </c>
      <c r="C3957" s="441" t="s">
        <v>31490</v>
      </c>
      <c r="D3957" s="441" t="s">
        <v>100</v>
      </c>
      <c r="E3957" s="442">
        <v>126</v>
      </c>
    </row>
    <row r="3958" spans="1:5" ht="14.4">
      <c r="A3958" s="441" t="s">
        <v>31491</v>
      </c>
      <c r="B3958" s="441" t="s">
        <v>24078</v>
      </c>
      <c r="C3958" s="441" t="s">
        <v>31492</v>
      </c>
      <c r="D3958" s="441" t="s">
        <v>100</v>
      </c>
      <c r="E3958" s="442">
        <v>440</v>
      </c>
    </row>
    <row r="3959" spans="1:5" ht="14.4">
      <c r="A3959" s="441" t="s">
        <v>31493</v>
      </c>
      <c r="B3959" s="441" t="s">
        <v>24078</v>
      </c>
      <c r="C3959" s="441" t="s">
        <v>31494</v>
      </c>
      <c r="D3959" s="441" t="s">
        <v>100</v>
      </c>
      <c r="E3959" s="442">
        <v>500</v>
      </c>
    </row>
    <row r="3960" spans="1:5" ht="14.4">
      <c r="A3960" s="441" t="s">
        <v>31495</v>
      </c>
      <c r="B3960" s="441" t="s">
        <v>24078</v>
      </c>
      <c r="C3960" s="441" t="s">
        <v>31496</v>
      </c>
      <c r="D3960" s="441" t="s">
        <v>100</v>
      </c>
      <c r="E3960" s="442">
        <v>500</v>
      </c>
    </row>
    <row r="3961" spans="1:5" ht="14.4">
      <c r="A3961" s="441" t="s">
        <v>31497</v>
      </c>
      <c r="B3961" s="441" t="s">
        <v>24078</v>
      </c>
      <c r="C3961" s="441" t="s">
        <v>31498</v>
      </c>
      <c r="D3961" s="441" t="s">
        <v>100</v>
      </c>
      <c r="E3961" s="442">
        <v>400</v>
      </c>
    </row>
    <row r="3962" spans="1:5" ht="14.4">
      <c r="A3962" s="441" t="s">
        <v>31499</v>
      </c>
      <c r="B3962" s="441" t="s">
        <v>24078</v>
      </c>
      <c r="C3962" s="441" t="s">
        <v>31500</v>
      </c>
      <c r="D3962" s="441" t="s">
        <v>100</v>
      </c>
      <c r="E3962" s="442">
        <v>2604</v>
      </c>
    </row>
    <row r="3963" spans="1:5" ht="14.4">
      <c r="A3963" s="441" t="s">
        <v>31501</v>
      </c>
      <c r="B3963" s="441" t="s">
        <v>24078</v>
      </c>
      <c r="C3963" s="441" t="s">
        <v>31502</v>
      </c>
      <c r="D3963" s="441" t="s">
        <v>100</v>
      </c>
      <c r="E3963" s="442">
        <v>1089</v>
      </c>
    </row>
    <row r="3964" spans="1:5" ht="14.4">
      <c r="A3964" s="441" t="s">
        <v>31503</v>
      </c>
      <c r="B3964" s="441" t="s">
        <v>24078</v>
      </c>
      <c r="C3964" s="441" t="s">
        <v>31504</v>
      </c>
      <c r="D3964" s="441" t="s">
        <v>100</v>
      </c>
      <c r="E3964" s="442">
        <v>3000</v>
      </c>
    </row>
    <row r="3965" spans="1:5" ht="14.4">
      <c r="A3965" s="441" t="s">
        <v>31505</v>
      </c>
      <c r="B3965" s="441" t="s">
        <v>24078</v>
      </c>
      <c r="C3965" s="441" t="s">
        <v>31506</v>
      </c>
      <c r="D3965" s="441" t="s">
        <v>100</v>
      </c>
      <c r="E3965" s="442">
        <v>3000</v>
      </c>
    </row>
    <row r="3966" spans="1:5" ht="14.4">
      <c r="A3966" s="441" t="s">
        <v>31507</v>
      </c>
      <c r="B3966" s="441" t="s">
        <v>24078</v>
      </c>
      <c r="C3966" s="441" t="s">
        <v>31508</v>
      </c>
      <c r="D3966" s="441" t="s">
        <v>100</v>
      </c>
      <c r="E3966" s="442">
        <v>3000</v>
      </c>
    </row>
    <row r="3967" spans="1:5" ht="14.4">
      <c r="A3967" s="441" t="s">
        <v>31509</v>
      </c>
      <c r="B3967" s="441" t="s">
        <v>24078</v>
      </c>
      <c r="C3967" s="441" t="s">
        <v>31510</v>
      </c>
      <c r="D3967" s="441" t="s">
        <v>100</v>
      </c>
      <c r="E3967" s="442">
        <v>3000</v>
      </c>
    </row>
    <row r="3968" spans="1:5" ht="14.4">
      <c r="A3968" s="441" t="s">
        <v>31511</v>
      </c>
      <c r="B3968" s="441" t="s">
        <v>24078</v>
      </c>
      <c r="C3968" s="441" t="s">
        <v>31512</v>
      </c>
      <c r="D3968" s="441" t="s">
        <v>100</v>
      </c>
      <c r="E3968" s="442">
        <v>3000</v>
      </c>
    </row>
    <row r="3969" spans="1:5" ht="14.4">
      <c r="A3969" s="441" t="s">
        <v>31513</v>
      </c>
      <c r="B3969" s="441" t="s">
        <v>24078</v>
      </c>
      <c r="C3969" s="441" t="s">
        <v>31514</v>
      </c>
      <c r="D3969" s="441" t="s">
        <v>100</v>
      </c>
      <c r="E3969" s="442">
        <v>500</v>
      </c>
    </row>
    <row r="3970" spans="1:5" ht="14.4">
      <c r="A3970" s="441" t="s">
        <v>31515</v>
      </c>
      <c r="B3970" s="441" t="s">
        <v>24078</v>
      </c>
      <c r="C3970" s="441" t="s">
        <v>31516</v>
      </c>
      <c r="D3970" s="441" t="s">
        <v>100</v>
      </c>
      <c r="E3970" s="442">
        <v>500</v>
      </c>
    </row>
    <row r="3971" spans="1:5" ht="14.4">
      <c r="A3971" s="441" t="s">
        <v>31517</v>
      </c>
      <c r="B3971" s="441" t="s">
        <v>24078</v>
      </c>
      <c r="C3971" s="441" t="s">
        <v>31518</v>
      </c>
      <c r="D3971" s="441" t="s">
        <v>100</v>
      </c>
      <c r="E3971" s="442">
        <v>500</v>
      </c>
    </row>
    <row r="3972" spans="1:5" ht="14.4">
      <c r="A3972" s="441" t="s">
        <v>31519</v>
      </c>
      <c r="B3972" s="441" t="s">
        <v>24078</v>
      </c>
      <c r="C3972" s="441" t="s">
        <v>31520</v>
      </c>
      <c r="D3972" s="441" t="s">
        <v>100</v>
      </c>
      <c r="E3972" s="442">
        <v>500</v>
      </c>
    </row>
    <row r="3973" spans="1:5" ht="14.4">
      <c r="A3973" s="441" t="s">
        <v>31521</v>
      </c>
      <c r="B3973" s="441" t="s">
        <v>24078</v>
      </c>
      <c r="C3973" s="441" t="s">
        <v>31522</v>
      </c>
      <c r="D3973" s="441" t="s">
        <v>100</v>
      </c>
      <c r="E3973" s="442">
        <v>600</v>
      </c>
    </row>
    <row r="3974" spans="1:5" ht="14.4">
      <c r="A3974" s="441" t="s">
        <v>31523</v>
      </c>
      <c r="B3974" s="441" t="s">
        <v>24078</v>
      </c>
      <c r="C3974" s="441" t="s">
        <v>31524</v>
      </c>
      <c r="D3974" s="441" t="s">
        <v>100</v>
      </c>
      <c r="E3974" s="442">
        <v>600</v>
      </c>
    </row>
    <row r="3975" spans="1:5" ht="14.4">
      <c r="A3975" s="441" t="s">
        <v>31525</v>
      </c>
      <c r="B3975" s="441" t="s">
        <v>24078</v>
      </c>
      <c r="C3975" s="441" t="s">
        <v>31526</v>
      </c>
      <c r="D3975" s="441" t="s">
        <v>100</v>
      </c>
      <c r="E3975" s="442">
        <v>126.5</v>
      </c>
    </row>
    <row r="3976" spans="1:5" ht="14.4">
      <c r="A3976" s="441" t="s">
        <v>31527</v>
      </c>
      <c r="B3976" s="441" t="s">
        <v>24078</v>
      </c>
      <c r="C3976" s="441" t="s">
        <v>31528</v>
      </c>
      <c r="D3976" s="441" t="s">
        <v>100</v>
      </c>
      <c r="E3976" s="442">
        <v>118</v>
      </c>
    </row>
    <row r="3977" spans="1:5" ht="14.4">
      <c r="A3977" s="441" t="s">
        <v>31529</v>
      </c>
      <c r="B3977" s="441" t="s">
        <v>24078</v>
      </c>
      <c r="C3977" s="441" t="s">
        <v>31530</v>
      </c>
      <c r="D3977" s="441" t="s">
        <v>100</v>
      </c>
      <c r="E3977" s="442">
        <v>118</v>
      </c>
    </row>
    <row r="3978" spans="1:5" ht="14.4">
      <c r="A3978" s="441" t="s">
        <v>31531</v>
      </c>
      <c r="B3978" s="441" t="s">
        <v>24078</v>
      </c>
      <c r="C3978" s="441" t="s">
        <v>31532</v>
      </c>
      <c r="D3978" s="441" t="s">
        <v>100</v>
      </c>
      <c r="E3978" s="442">
        <v>118</v>
      </c>
    </row>
    <row r="3979" spans="1:5" ht="14.4">
      <c r="A3979" s="441" t="s">
        <v>31533</v>
      </c>
      <c r="B3979" s="441" t="s">
        <v>24078</v>
      </c>
      <c r="C3979" s="441" t="s">
        <v>31534</v>
      </c>
      <c r="D3979" s="441" t="s">
        <v>100</v>
      </c>
      <c r="E3979" s="442">
        <v>107.53</v>
      </c>
    </row>
    <row r="3980" spans="1:5" ht="14.4">
      <c r="A3980" s="441" t="s">
        <v>31535</v>
      </c>
      <c r="B3980" s="441" t="s">
        <v>24078</v>
      </c>
      <c r="C3980" s="441" t="s">
        <v>31536</v>
      </c>
      <c r="D3980" s="441" t="s">
        <v>100</v>
      </c>
      <c r="E3980" s="442">
        <v>152</v>
      </c>
    </row>
    <row r="3981" spans="1:5" ht="14.4">
      <c r="A3981" s="441" t="s">
        <v>31537</v>
      </c>
      <c r="B3981" s="441" t="s">
        <v>24078</v>
      </c>
      <c r="C3981" s="441" t="s">
        <v>31538</v>
      </c>
      <c r="D3981" s="441" t="s">
        <v>100</v>
      </c>
      <c r="E3981" s="442">
        <v>350</v>
      </c>
    </row>
    <row r="3982" spans="1:5" ht="14.4">
      <c r="A3982" s="441" t="s">
        <v>31539</v>
      </c>
      <c r="B3982" s="441" t="s">
        <v>24078</v>
      </c>
      <c r="C3982" s="441" t="s">
        <v>31540</v>
      </c>
      <c r="D3982" s="441" t="s">
        <v>100</v>
      </c>
      <c r="E3982" s="442">
        <v>316.25</v>
      </c>
    </row>
    <row r="3983" spans="1:5" ht="14.4">
      <c r="A3983" s="441" t="s">
        <v>31541</v>
      </c>
      <c r="B3983" s="441" t="s">
        <v>24078</v>
      </c>
      <c r="C3983" s="441" t="s">
        <v>31542</v>
      </c>
      <c r="D3983" s="441" t="s">
        <v>100</v>
      </c>
      <c r="E3983" s="442">
        <v>287.5</v>
      </c>
    </row>
    <row r="3984" spans="1:5" ht="14.4">
      <c r="A3984" s="441" t="s">
        <v>31543</v>
      </c>
      <c r="B3984" s="441" t="s">
        <v>24078</v>
      </c>
      <c r="C3984" s="441" t="s">
        <v>31544</v>
      </c>
      <c r="D3984" s="441" t="s">
        <v>100</v>
      </c>
      <c r="E3984" s="442">
        <v>150</v>
      </c>
    </row>
    <row r="3985" spans="1:5" ht="14.4">
      <c r="A3985" s="441" t="s">
        <v>31545</v>
      </c>
      <c r="B3985" s="441" t="s">
        <v>24078</v>
      </c>
      <c r="C3985" s="441" t="s">
        <v>31546</v>
      </c>
      <c r="D3985" s="441" t="s">
        <v>100</v>
      </c>
      <c r="E3985" s="442">
        <v>350</v>
      </c>
    </row>
    <row r="3986" spans="1:5" ht="14.4">
      <c r="A3986" s="441" t="s">
        <v>31547</v>
      </c>
      <c r="B3986" s="441" t="s">
        <v>24078</v>
      </c>
      <c r="C3986" s="441" t="s">
        <v>31548</v>
      </c>
      <c r="D3986" s="441" t="s">
        <v>100</v>
      </c>
      <c r="E3986" s="442">
        <v>120</v>
      </c>
    </row>
    <row r="3987" spans="1:5" ht="14.4">
      <c r="A3987" s="441" t="s">
        <v>31549</v>
      </c>
      <c r="B3987" s="441" t="s">
        <v>24078</v>
      </c>
      <c r="C3987" s="441" t="s">
        <v>31550</v>
      </c>
      <c r="D3987" s="441" t="s">
        <v>100</v>
      </c>
      <c r="E3987" s="442">
        <v>300</v>
      </c>
    </row>
    <row r="3988" spans="1:5" ht="14.4">
      <c r="A3988" s="441" t="s">
        <v>31551</v>
      </c>
      <c r="B3988" s="441" t="s">
        <v>24078</v>
      </c>
      <c r="C3988" s="441" t="s">
        <v>31552</v>
      </c>
      <c r="D3988" s="441" t="s">
        <v>100</v>
      </c>
      <c r="E3988" s="442">
        <v>500</v>
      </c>
    </row>
    <row r="3989" spans="1:5" ht="14.4">
      <c r="A3989" s="441" t="s">
        <v>31553</v>
      </c>
      <c r="B3989" s="441" t="s">
        <v>24078</v>
      </c>
      <c r="C3989" s="441" t="s">
        <v>31554</v>
      </c>
      <c r="D3989" s="441" t="s">
        <v>100</v>
      </c>
      <c r="E3989" s="442">
        <v>1878.53</v>
      </c>
    </row>
    <row r="3990" spans="1:5" ht="14.4">
      <c r="A3990" s="441" t="s">
        <v>31555</v>
      </c>
      <c r="B3990" s="441" t="s">
        <v>24078</v>
      </c>
      <c r="C3990" s="441" t="s">
        <v>31556</v>
      </c>
      <c r="D3990" s="441" t="s">
        <v>100</v>
      </c>
      <c r="E3990" s="442">
        <v>400</v>
      </c>
    </row>
    <row r="3991" spans="1:5" ht="14.4">
      <c r="A3991" s="441" t="s">
        <v>31557</v>
      </c>
      <c r="B3991" s="441" t="s">
        <v>24078</v>
      </c>
      <c r="C3991" s="441" t="s">
        <v>31558</v>
      </c>
      <c r="D3991" s="441" t="s">
        <v>100</v>
      </c>
      <c r="E3991" s="442">
        <v>120</v>
      </c>
    </row>
    <row r="3992" spans="1:5" ht="16.8">
      <c r="A3992" s="441" t="s">
        <v>31559</v>
      </c>
      <c r="B3992" s="441" t="s">
        <v>24078</v>
      </c>
      <c r="C3992" s="441" t="s">
        <v>31560</v>
      </c>
      <c r="D3992" s="441" t="s">
        <v>100</v>
      </c>
      <c r="E3992" s="442">
        <v>23</v>
      </c>
    </row>
    <row r="3993" spans="1:5" ht="14.4">
      <c r="A3993" s="441" t="s">
        <v>31561</v>
      </c>
      <c r="B3993" s="441" t="s">
        <v>24078</v>
      </c>
      <c r="C3993" s="441" t="s">
        <v>31562</v>
      </c>
      <c r="D3993" s="441" t="s">
        <v>100</v>
      </c>
      <c r="E3993" s="442">
        <v>74.03</v>
      </c>
    </row>
    <row r="3994" spans="1:5" ht="14.4">
      <c r="A3994" s="441" t="s">
        <v>31563</v>
      </c>
      <c r="B3994" s="441" t="s">
        <v>24078</v>
      </c>
      <c r="C3994" s="441" t="s">
        <v>31564</v>
      </c>
      <c r="D3994" s="441" t="s">
        <v>100</v>
      </c>
      <c r="E3994" s="442">
        <v>137.62</v>
      </c>
    </row>
    <row r="3995" spans="1:5" ht="14.4">
      <c r="A3995" s="441" t="s">
        <v>31565</v>
      </c>
      <c r="B3995" s="441" t="s">
        <v>24078</v>
      </c>
      <c r="C3995" s="441" t="s">
        <v>31566</v>
      </c>
      <c r="D3995" s="441" t="s">
        <v>100</v>
      </c>
      <c r="E3995" s="442">
        <v>200</v>
      </c>
    </row>
    <row r="3996" spans="1:5" ht="14.4">
      <c r="A3996" s="441" t="s">
        <v>31567</v>
      </c>
      <c r="B3996" s="441" t="s">
        <v>24078</v>
      </c>
      <c r="C3996" s="441" t="s">
        <v>31568</v>
      </c>
      <c r="D3996" s="441" t="s">
        <v>100</v>
      </c>
      <c r="E3996" s="442">
        <v>600</v>
      </c>
    </row>
    <row r="3997" spans="1:5" ht="14.4">
      <c r="A3997" s="441" t="s">
        <v>31569</v>
      </c>
      <c r="B3997" s="441" t="s">
        <v>24078</v>
      </c>
      <c r="C3997" s="441" t="s">
        <v>31570</v>
      </c>
      <c r="D3997" s="441" t="s">
        <v>100</v>
      </c>
      <c r="E3997" s="442">
        <v>700</v>
      </c>
    </row>
    <row r="3998" spans="1:5" ht="14.4">
      <c r="A3998" s="441" t="s">
        <v>31571</v>
      </c>
      <c r="B3998" s="441" t="s">
        <v>24078</v>
      </c>
      <c r="C3998" s="441" t="s">
        <v>31572</v>
      </c>
      <c r="D3998" s="441" t="s">
        <v>31573</v>
      </c>
      <c r="E3998" s="442">
        <v>800</v>
      </c>
    </row>
    <row r="3999" spans="1:5" ht="14.4">
      <c r="A3999" s="441" t="s">
        <v>31574</v>
      </c>
      <c r="B3999" s="441" t="s">
        <v>24078</v>
      </c>
      <c r="C3999" s="441" t="s">
        <v>31575</v>
      </c>
      <c r="D3999" s="441" t="s">
        <v>31573</v>
      </c>
      <c r="E3999" s="442">
        <v>800</v>
      </c>
    </row>
    <row r="4000" spans="1:5" ht="14.4">
      <c r="A4000" s="441" t="s">
        <v>31576</v>
      </c>
      <c r="B4000" s="441" t="s">
        <v>24078</v>
      </c>
      <c r="C4000" s="441" t="s">
        <v>31577</v>
      </c>
      <c r="D4000" s="441" t="s">
        <v>31573</v>
      </c>
      <c r="E4000" s="442">
        <v>800</v>
      </c>
    </row>
    <row r="4001" spans="1:5" ht="14.4">
      <c r="A4001" s="441" t="s">
        <v>31578</v>
      </c>
      <c r="B4001" s="441" t="s">
        <v>24078</v>
      </c>
      <c r="C4001" s="441" t="s">
        <v>31579</v>
      </c>
      <c r="D4001" s="441" t="s">
        <v>31573</v>
      </c>
      <c r="E4001" s="442">
        <v>800</v>
      </c>
    </row>
    <row r="4002" spans="1:5" ht="14.4">
      <c r="A4002" s="441" t="s">
        <v>31580</v>
      </c>
      <c r="B4002" s="441" t="s">
        <v>24078</v>
      </c>
      <c r="C4002" s="441" t="s">
        <v>31581</v>
      </c>
      <c r="D4002" s="441" t="s">
        <v>100</v>
      </c>
      <c r="E4002" s="442">
        <v>150</v>
      </c>
    </row>
    <row r="4003" spans="1:5" ht="14.4">
      <c r="A4003" s="441" t="s">
        <v>31582</v>
      </c>
      <c r="B4003" s="441" t="s">
        <v>24078</v>
      </c>
      <c r="C4003" s="441" t="s">
        <v>31583</v>
      </c>
      <c r="D4003" s="441" t="s">
        <v>100</v>
      </c>
      <c r="E4003" s="442">
        <v>500</v>
      </c>
    </row>
  </sheetData>
  <mergeCells count="116">
    <mergeCell ref="C2410:C2411"/>
    <mergeCell ref="C2413:C2414"/>
    <mergeCell ref="C2415:C2416"/>
    <mergeCell ref="C2418:C2419"/>
    <mergeCell ref="C2420:C2421"/>
    <mergeCell ref="C2422:C2423"/>
    <mergeCell ref="C2424:C2425"/>
    <mergeCell ref="A2444:E2444"/>
    <mergeCell ref="C2382:C2383"/>
    <mergeCell ref="C2384:C2385"/>
    <mergeCell ref="C2388:C2389"/>
    <mergeCell ref="C2390:C2391"/>
    <mergeCell ref="C2392:C2393"/>
    <mergeCell ref="C2394:C2395"/>
    <mergeCell ref="C2403:C2404"/>
    <mergeCell ref="C2405:C2406"/>
    <mergeCell ref="C2408:C2409"/>
    <mergeCell ref="C2308:C2309"/>
    <mergeCell ref="C2310:C2311"/>
    <mergeCell ref="C2332:C2333"/>
    <mergeCell ref="C2334:C2335"/>
    <mergeCell ref="C2346:C2347"/>
    <mergeCell ref="C2348:C2349"/>
    <mergeCell ref="C2350:C2351"/>
    <mergeCell ref="C2352:C2353"/>
    <mergeCell ref="C2377:C2378"/>
    <mergeCell ref="C1732:C1733"/>
    <mergeCell ref="C1804:C1805"/>
    <mergeCell ref="C1806:C1807"/>
    <mergeCell ref="C1826:C1827"/>
    <mergeCell ref="C1872:C1873"/>
    <mergeCell ref="C2029:C2030"/>
    <mergeCell ref="C2031:C2032"/>
    <mergeCell ref="C2292:C2293"/>
    <mergeCell ref="C2306:C2307"/>
    <mergeCell ref="C1676:C1677"/>
    <mergeCell ref="C1678:C1679"/>
    <mergeCell ref="C1689:C1690"/>
    <mergeCell ref="C1702:C1703"/>
    <mergeCell ref="C1714:C1715"/>
    <mergeCell ref="C1717:C1718"/>
    <mergeCell ref="C1719:C1720"/>
    <mergeCell ref="C1728:C1729"/>
    <mergeCell ref="C1730:C1731"/>
    <mergeCell ref="C1651:C1652"/>
    <mergeCell ref="C1653:C1654"/>
    <mergeCell ref="C1655:C1656"/>
    <mergeCell ref="C1657:C1658"/>
    <mergeCell ref="C1659:C1660"/>
    <mergeCell ref="C1661:C1662"/>
    <mergeCell ref="C1663:C1664"/>
    <mergeCell ref="C1665:C1666"/>
    <mergeCell ref="C1667:C1668"/>
    <mergeCell ref="C1460:C1461"/>
    <mergeCell ref="C1463:C1464"/>
    <mergeCell ref="C1477:C1478"/>
    <mergeCell ref="C1480:C1481"/>
    <mergeCell ref="C1507:C1508"/>
    <mergeCell ref="C1509:C1510"/>
    <mergeCell ref="C1511:C1512"/>
    <mergeCell ref="C1513:C1514"/>
    <mergeCell ref="C1515:C1516"/>
    <mergeCell ref="C1440:C1441"/>
    <mergeCell ref="C1442:C1443"/>
    <mergeCell ref="C1445:C1446"/>
    <mergeCell ref="C1447:C1448"/>
    <mergeCell ref="C1449:C1450"/>
    <mergeCell ref="C1451:C1452"/>
    <mergeCell ref="C1454:C1455"/>
    <mergeCell ref="C1456:C1457"/>
    <mergeCell ref="C1458:C1459"/>
    <mergeCell ref="C1069:C1070"/>
    <mergeCell ref="C1071:C1072"/>
    <mergeCell ref="C1073:C1074"/>
    <mergeCell ref="C1099:C1100"/>
    <mergeCell ref="C1101:C1102"/>
    <mergeCell ref="C1103:C1104"/>
    <mergeCell ref="C1105:C1106"/>
    <mergeCell ref="C1436:C1437"/>
    <mergeCell ref="C1438:C1439"/>
    <mergeCell ref="C566:C567"/>
    <mergeCell ref="C599:C600"/>
    <mergeCell ref="C679:C680"/>
    <mergeCell ref="C686:C687"/>
    <mergeCell ref="C688:C689"/>
    <mergeCell ref="C693:C694"/>
    <mergeCell ref="C704:C705"/>
    <mergeCell ref="C707:C708"/>
    <mergeCell ref="C1067:C1068"/>
    <mergeCell ref="C495:C496"/>
    <mergeCell ref="C497:C498"/>
    <mergeCell ref="C499:C500"/>
    <mergeCell ref="C501:C502"/>
    <mergeCell ref="C503:C504"/>
    <mergeCell ref="C558:C559"/>
    <mergeCell ref="C560:C561"/>
    <mergeCell ref="C562:C563"/>
    <mergeCell ref="C564:C565"/>
    <mergeCell ref="C363:C364"/>
    <mergeCell ref="C365:C366"/>
    <mergeCell ref="C367:C368"/>
    <mergeCell ref="C417:C418"/>
    <mergeCell ref="C419:C420"/>
    <mergeCell ref="C487:C488"/>
    <mergeCell ref="C489:C490"/>
    <mergeCell ref="C491:C492"/>
    <mergeCell ref="C493:C494"/>
    <mergeCell ref="C99:C100"/>
    <mergeCell ref="C247:C248"/>
    <mergeCell ref="C305:C306"/>
    <mergeCell ref="C313:C314"/>
    <mergeCell ref="C315:C316"/>
    <mergeCell ref="C355:C356"/>
    <mergeCell ref="C357:C358"/>
    <mergeCell ref="C359:C360"/>
    <mergeCell ref="C361:C362"/>
  </mergeCells>
  <pageMargins left="0.33333333333333298" right="0.30347222222222198" top="0.30972222222222201" bottom="0.27986111111111101" header="0.511811023622047" footer="0.511811023622047"/>
  <pageSetup paperSize="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Template/>
  <TotalTime>501</TotalTime>
  <Application>Microsoft Excel</Application>
  <DocSecurity>0</DocSecurity>
  <ScaleCrop>false</ScaleCrop>
  <HeadingPairs>
    <vt:vector size="4" baseType="variant">
      <vt:variant>
        <vt:lpstr>Planilhas</vt:lpstr>
      </vt:variant>
      <vt:variant>
        <vt:i4>14</vt:i4>
      </vt:variant>
      <vt:variant>
        <vt:lpstr>Intervalos nomeados</vt:lpstr>
      </vt:variant>
      <vt:variant>
        <vt:i4>11</vt:i4>
      </vt:variant>
    </vt:vector>
  </HeadingPairs>
  <TitlesOfParts>
    <vt:vector size="25" baseType="lpstr">
      <vt:lpstr>PO</vt:lpstr>
      <vt:lpstr>ABC</vt:lpstr>
      <vt:lpstr>MC</vt:lpstr>
      <vt:lpstr>CPU</vt:lpstr>
      <vt:lpstr>BDI 1</vt:lpstr>
      <vt:lpstr>BDI 2</vt:lpstr>
      <vt:lpstr>CFF</vt:lpstr>
      <vt:lpstr>CRON. DES.</vt:lpstr>
      <vt:lpstr>SETOP 01-24 DES</vt:lpstr>
      <vt:lpstr>SINAPI 04-24 DES</vt:lpstr>
      <vt:lpstr>SINAPI 04-24 Ñ DES</vt:lpstr>
      <vt:lpstr>SETOP 01-24 Ñ DES</vt:lpstr>
      <vt:lpstr>SUDECAP 01-24 DES</vt:lpstr>
      <vt:lpstr>SUDECAP 01-24 Ñ DES</vt:lpstr>
      <vt:lpstr>'BDI 1'!Area_de_impressao</vt:lpstr>
      <vt:lpstr>'BDI 2'!Area_de_impressao</vt:lpstr>
      <vt:lpstr>CFF!Area_de_impressao</vt:lpstr>
      <vt:lpstr>CPU!Area_de_impressao</vt:lpstr>
      <vt:lpstr>'CRON. DES.'!Area_de_impressao</vt:lpstr>
      <vt:lpstr>MC!Area_de_impressao</vt:lpstr>
      <vt:lpstr>PO!Area_de_impressao</vt:lpstr>
      <vt:lpstr>CPU!Titulos_de_impressao</vt:lpstr>
      <vt:lpstr>'CRON. DES.'!Titulos_de_impressao</vt:lpstr>
      <vt:lpstr>MC!Titulos_de_impressao</vt:lpstr>
      <vt:lpstr>PO!Titulos_de_impressao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ADM4727</cp:lastModifiedBy>
  <cp:revision>34</cp:revision>
  <cp:lastPrinted>2026-04-08T17:37:25Z</cp:lastPrinted>
  <dcterms:created xsi:type="dcterms:W3CDTF">2020-11-19T16:30:12Z</dcterms:created>
  <dcterms:modified xsi:type="dcterms:W3CDTF">2026-06-19T13:59:28Z</dcterms:modified>
  <dc:language>pt-BR</dc:language>
</cp:coreProperties>
</file>